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showInkAnnotation="0" defaultThemeVersion="124226"/>
  <bookViews>
    <workbookView xWindow="0" yWindow="0" windowWidth="23250" windowHeight="12435" activeTab="8"/>
  </bookViews>
  <sheets>
    <sheet name="G1N1" sheetId="53" r:id="rId1"/>
    <sheet name="G1N2" sheetId="57" r:id="rId2"/>
    <sheet name="G1N3" sheetId="65" r:id="rId3"/>
    <sheet name="G1N4" sheetId="69" r:id="rId4"/>
    <sheet name="G1N5" sheetId="58" r:id="rId5"/>
    <sheet name="G2BD" sheetId="62" r:id="rId6"/>
    <sheet name="G3N1" sheetId="63" r:id="rId7"/>
    <sheet name="G3N2" sheetId="64" r:id="rId8"/>
    <sheet name="VT nhóm 1" sheetId="70" r:id="rId9"/>
    <sheet name="VT nhóm 2" sheetId="71" r:id="rId10"/>
  </sheets>
  <definedNames>
    <definedName name="_xlnm._FilterDatabase" localSheetId="0" hidden="1">G1N1!$A$9:$FC$415</definedName>
    <definedName name="_xlnm._FilterDatabase" localSheetId="1" hidden="1">G1N2!$A$9:$FB$211</definedName>
    <definedName name="_xlnm._FilterDatabase" localSheetId="2" hidden="1">G1N3!$A$9:$FC$116</definedName>
    <definedName name="_xlnm._FilterDatabase" localSheetId="3" hidden="1">G1N4!$A$9:$FC$605</definedName>
    <definedName name="_xlnm._FilterDatabase" localSheetId="4" hidden="1">G1N5!$A$9:$HR$79</definedName>
    <definedName name="_xlnm._FilterDatabase" localSheetId="5" hidden="1">G2BD!$A$8:$HN$174</definedName>
    <definedName name="_xlnm._FilterDatabase" localSheetId="6" hidden="1">G3N1!$A$9:$EG$9</definedName>
    <definedName name="_xlnm._FilterDatabase" localSheetId="7" hidden="1">G3N2!$A$9:$JZ$92</definedName>
    <definedName name="_xlnm._FilterDatabase" localSheetId="8" hidden="1">'VT nhóm 1'!$A$8:$DH$8</definedName>
    <definedName name="_xlnm._FilterDatabase" localSheetId="9" hidden="1">'VT nhóm 2'!$A$8:$DL$123</definedName>
    <definedName name="_xlnm.Print_Titles" localSheetId="0">G1N1!$7:$9</definedName>
    <definedName name="_xlnm.Print_Titles" localSheetId="1">G1N2!$7:$9</definedName>
    <definedName name="_xlnm.Print_Titles" localSheetId="2">G1N3!$7:$9</definedName>
    <definedName name="_xlnm.Print_Titles" localSheetId="3">G1N4!$7:$9</definedName>
    <definedName name="_xlnm.Print_Titles" localSheetId="4">G1N5!$7:$9</definedName>
    <definedName name="_xlnm.Print_Titles" localSheetId="5">G2BD!$6:$8</definedName>
    <definedName name="_xlnm.Print_Titles" localSheetId="6">G3N1!$7:$9</definedName>
    <definedName name="_xlnm.Print_Titles" localSheetId="7">G3N2!$7:$9</definedName>
    <definedName name="_xlnm.Print_Titles" localSheetId="8">'VT nhóm 1'!$7:$8</definedName>
    <definedName name="_xlnm.Print_Titles" localSheetId="9">'VT nhóm 2'!$7:$8</definedName>
  </definedNames>
  <calcPr calcId="152511"/>
</workbook>
</file>

<file path=xl/calcChain.xml><?xml version="1.0" encoding="utf-8"?>
<calcChain xmlns="http://schemas.openxmlformats.org/spreadsheetml/2006/main">
  <c r="FB592" i="69" l="1"/>
  <c r="FB30" i="65"/>
  <c r="FC30" i="65" s="1"/>
  <c r="FB98" i="65"/>
  <c r="FA14" i="57" l="1"/>
  <c r="FB14" i="57" s="1"/>
  <c r="FA17" i="57"/>
  <c r="FB17" i="57" s="1"/>
  <c r="FA18" i="57"/>
  <c r="FB18" i="57" s="1"/>
  <c r="FA19" i="57"/>
  <c r="FA20" i="57"/>
  <c r="FA22" i="57"/>
  <c r="FA24" i="57"/>
  <c r="FA26" i="57"/>
  <c r="FA27" i="57"/>
  <c r="FA29" i="57"/>
  <c r="FB29" i="57" s="1"/>
  <c r="FA30" i="57"/>
  <c r="FB30" i="57" s="1"/>
  <c r="FA33" i="57"/>
  <c r="FA36" i="57"/>
  <c r="FA37" i="57"/>
  <c r="FB37" i="57" s="1"/>
  <c r="FA38" i="57"/>
  <c r="FA39" i="57"/>
  <c r="FA40" i="57"/>
  <c r="FA41" i="57"/>
  <c r="FB41" i="57" s="1"/>
  <c r="FA42" i="57"/>
  <c r="FA43" i="57"/>
  <c r="FA44" i="57"/>
  <c r="FA45" i="57"/>
  <c r="FA46" i="57"/>
  <c r="FB46" i="57" s="1"/>
  <c r="FA47" i="57"/>
  <c r="FA48" i="57"/>
  <c r="FA49" i="57"/>
  <c r="FB49" i="57" s="1"/>
  <c r="FA50" i="57"/>
  <c r="FA51" i="57"/>
  <c r="FA52" i="57"/>
  <c r="FA53" i="57"/>
  <c r="FB53" i="57" s="1"/>
  <c r="FA54" i="57"/>
  <c r="FA55" i="57"/>
  <c r="FA56" i="57"/>
  <c r="FA57" i="57"/>
  <c r="FB57" i="57" s="1"/>
  <c r="FA58" i="57"/>
  <c r="FB58" i="57" s="1"/>
  <c r="FA59" i="57"/>
  <c r="FA60" i="57"/>
  <c r="FA61" i="57"/>
  <c r="FA62" i="57"/>
  <c r="FB62" i="57" s="1"/>
  <c r="FA63" i="57"/>
  <c r="FA64" i="57"/>
  <c r="FA65" i="57"/>
  <c r="FB65" i="57" s="1"/>
  <c r="FA66" i="57"/>
  <c r="FA67" i="57"/>
  <c r="FA68" i="57"/>
  <c r="FA69" i="57"/>
  <c r="FB69" i="57" s="1"/>
  <c r="FA70" i="57"/>
  <c r="FA71" i="57"/>
  <c r="FA72" i="57"/>
  <c r="FA73" i="57"/>
  <c r="FB73" i="57" s="1"/>
  <c r="FA75" i="57"/>
  <c r="FA76" i="57"/>
  <c r="FA77" i="57"/>
  <c r="FA79" i="57"/>
  <c r="FA80" i="57"/>
  <c r="FA82" i="57"/>
  <c r="FA84" i="57"/>
  <c r="FA86" i="57"/>
  <c r="FB86" i="57" s="1"/>
  <c r="FA88" i="57"/>
  <c r="FA91" i="57"/>
  <c r="FA93" i="57"/>
  <c r="FA96" i="57"/>
  <c r="FA98" i="57"/>
  <c r="FA99" i="57"/>
  <c r="FA102" i="57"/>
  <c r="FB102" i="57" s="1"/>
  <c r="FA103" i="57"/>
  <c r="FA105" i="57"/>
  <c r="FB105" i="57" s="1"/>
  <c r="FA107" i="57"/>
  <c r="FA109" i="57"/>
  <c r="FA111" i="57"/>
  <c r="FA114" i="57"/>
  <c r="FA116" i="57"/>
  <c r="FA118" i="57"/>
  <c r="FB118" i="57" s="1"/>
  <c r="FA119" i="57"/>
  <c r="FA122" i="57"/>
  <c r="FB122" i="57" s="1"/>
  <c r="FA123" i="57"/>
  <c r="FA125" i="57"/>
  <c r="FB125" i="57" s="1"/>
  <c r="FA126" i="57"/>
  <c r="FB126" i="57" s="1"/>
  <c r="FA127" i="57"/>
  <c r="FA128" i="57"/>
  <c r="FA129" i="57"/>
  <c r="FA130" i="57"/>
  <c r="FB130" i="57" s="1"/>
  <c r="FA131" i="57"/>
  <c r="FA132" i="57"/>
  <c r="FA133" i="57"/>
  <c r="FB133" i="57" s="1"/>
  <c r="FA134" i="57"/>
  <c r="FA135" i="57"/>
  <c r="FA136" i="57"/>
  <c r="FA137" i="57"/>
  <c r="FB137" i="57" s="1"/>
  <c r="FA138" i="57"/>
  <c r="FA139" i="57"/>
  <c r="FA141" i="57"/>
  <c r="FB141" i="57" s="1"/>
  <c r="FA142" i="57"/>
  <c r="FB142" i="57" s="1"/>
  <c r="FA143" i="57"/>
  <c r="FA144" i="57"/>
  <c r="FA145" i="57"/>
  <c r="FA146" i="57"/>
  <c r="FB146" i="57" s="1"/>
  <c r="FA147" i="57"/>
  <c r="FA148" i="57"/>
  <c r="FA150" i="57"/>
  <c r="FB150" i="57" s="1"/>
  <c r="FA152" i="57"/>
  <c r="FA153" i="57"/>
  <c r="FB153" i="57" s="1"/>
  <c r="FA154" i="57"/>
  <c r="FA155" i="57"/>
  <c r="FA157" i="57"/>
  <c r="FB157" i="57" s="1"/>
  <c r="FA160" i="57"/>
  <c r="FA161" i="57"/>
  <c r="FB161" i="57" s="1"/>
  <c r="FA162" i="57"/>
  <c r="FB162" i="57" s="1"/>
  <c r="FA164" i="57"/>
  <c r="FA167" i="57"/>
  <c r="FA170" i="57"/>
  <c r="FA172" i="57"/>
  <c r="FA173" i="57"/>
  <c r="FB173" i="57" s="1"/>
  <c r="FA174" i="57"/>
  <c r="FB174" i="57" s="1"/>
  <c r="FA175" i="57"/>
  <c r="FA178" i="57"/>
  <c r="FB178" i="57" s="1"/>
  <c r="FA181" i="57"/>
  <c r="FB181" i="57" s="1"/>
  <c r="FA182" i="57"/>
  <c r="FA183" i="57"/>
  <c r="FA185" i="57"/>
  <c r="FA187" i="57"/>
  <c r="FB187" i="57" s="1"/>
  <c r="FA190" i="57"/>
  <c r="FA191" i="57"/>
  <c r="FB191" i="57" s="1"/>
  <c r="FA192" i="57"/>
  <c r="FB192" i="57" s="1"/>
  <c r="FA193" i="57"/>
  <c r="FA194" i="57"/>
  <c r="FA196" i="57"/>
  <c r="FA197" i="57"/>
  <c r="FA199" i="57"/>
  <c r="FA202" i="57"/>
  <c r="FA203" i="57"/>
  <c r="FA204" i="57"/>
  <c r="FB204" i="57" s="1"/>
  <c r="FA205" i="57"/>
  <c r="FA207" i="57"/>
  <c r="FB207" i="57" s="1"/>
  <c r="FA208" i="57"/>
  <c r="FA209" i="57"/>
  <c r="FA210" i="57"/>
  <c r="DG11" i="70"/>
  <c r="DH11" i="70" s="1"/>
  <c r="DG13" i="70"/>
  <c r="DG15" i="70"/>
  <c r="DH15" i="70" s="1"/>
  <c r="DG17" i="70"/>
  <c r="DG19" i="70"/>
  <c r="DH19" i="70" s="1"/>
  <c r="DG21" i="70"/>
  <c r="DG23" i="70"/>
  <c r="DH23" i="70" s="1"/>
  <c r="DG25" i="70"/>
  <c r="DH25" i="70" s="1"/>
  <c r="FA13" i="64"/>
  <c r="FA14" i="64"/>
  <c r="FB14" i="64" s="1"/>
  <c r="FA15" i="64"/>
  <c r="FB15" i="64" s="1"/>
  <c r="FA16" i="64"/>
  <c r="FB16" i="64" s="1"/>
  <c r="FA17" i="64"/>
  <c r="FA18" i="64"/>
  <c r="FB18" i="64" s="1"/>
  <c r="FA19" i="64"/>
  <c r="FB19" i="64" s="1"/>
  <c r="FA20" i="64"/>
  <c r="FB20" i="64" s="1"/>
  <c r="FA21" i="64"/>
  <c r="FA22" i="64"/>
  <c r="FB22" i="64" s="1"/>
  <c r="FA23" i="64"/>
  <c r="FB23" i="64" s="1"/>
  <c r="FA24" i="64"/>
  <c r="FB24" i="64" s="1"/>
  <c r="FA25" i="64"/>
  <c r="FA26" i="64"/>
  <c r="FB26" i="64" s="1"/>
  <c r="FA27" i="64"/>
  <c r="FB27" i="64" s="1"/>
  <c r="FA28" i="64"/>
  <c r="FB28" i="64" s="1"/>
  <c r="FA29" i="64"/>
  <c r="FA30" i="64"/>
  <c r="FB30" i="64" s="1"/>
  <c r="FA31" i="64"/>
  <c r="FB31" i="64" s="1"/>
  <c r="FA33" i="64"/>
  <c r="FA34" i="64"/>
  <c r="FB34" i="64" s="1"/>
  <c r="FA35" i="64"/>
  <c r="FB35" i="64" s="1"/>
  <c r="FA36" i="64"/>
  <c r="FB36" i="64" s="1"/>
  <c r="FA37" i="64"/>
  <c r="FA38" i="64"/>
  <c r="FB38" i="64" s="1"/>
  <c r="FA39" i="64"/>
  <c r="FB39" i="64" s="1"/>
  <c r="FA40" i="64"/>
  <c r="FB40" i="64" s="1"/>
  <c r="FA41" i="64"/>
  <c r="FA42" i="64"/>
  <c r="FB42" i="64" s="1"/>
  <c r="FA43" i="64"/>
  <c r="FB43" i="64" s="1"/>
  <c r="FA44" i="64"/>
  <c r="FB44" i="64" s="1"/>
  <c r="FA45" i="64"/>
  <c r="FA46" i="64"/>
  <c r="FB46" i="64" s="1"/>
  <c r="FA47" i="64"/>
  <c r="FB47" i="64" s="1"/>
  <c r="FA49" i="64"/>
  <c r="FA50" i="64"/>
  <c r="FB50" i="64" s="1"/>
  <c r="FA51" i="64"/>
  <c r="FB51" i="64" s="1"/>
  <c r="FA52" i="64"/>
  <c r="FB52" i="64" s="1"/>
  <c r="FA53" i="64"/>
  <c r="FA54" i="64"/>
  <c r="FB54" i="64" s="1"/>
  <c r="FA55" i="64"/>
  <c r="FB55" i="64" s="1"/>
  <c r="FA56" i="64"/>
  <c r="FB56" i="64" s="1"/>
  <c r="FA57" i="64"/>
  <c r="FA58" i="64"/>
  <c r="FB58" i="64" s="1"/>
  <c r="FA59" i="64"/>
  <c r="FB59" i="64" s="1"/>
  <c r="FA60" i="64"/>
  <c r="FB60" i="64" s="1"/>
  <c r="FA61" i="64"/>
  <c r="FA62" i="64"/>
  <c r="FB62" i="64" s="1"/>
  <c r="FA64" i="64"/>
  <c r="FB64" i="64" s="1"/>
  <c r="FA65" i="64"/>
  <c r="FA66" i="64"/>
  <c r="FB66" i="64" s="1"/>
  <c r="FA67" i="64"/>
  <c r="FB67" i="64" s="1"/>
  <c r="FA68" i="64"/>
  <c r="FB68" i="64" s="1"/>
  <c r="FA69" i="64"/>
  <c r="FA70" i="64"/>
  <c r="FB70" i="64" s="1"/>
  <c r="FA71" i="64"/>
  <c r="FB71" i="64" s="1"/>
  <c r="FA72" i="64"/>
  <c r="FB72" i="64" s="1"/>
  <c r="FA73" i="64"/>
  <c r="FA74" i="64"/>
  <c r="FB74" i="64" s="1"/>
  <c r="FA76" i="64"/>
  <c r="FB76" i="64" s="1"/>
  <c r="FA77" i="64"/>
  <c r="FA78" i="64"/>
  <c r="FB78" i="64" s="1"/>
  <c r="FA80" i="64"/>
  <c r="FB80" i="64" s="1"/>
  <c r="FA82" i="64"/>
  <c r="FB82" i="64" s="1"/>
  <c r="FA83" i="64"/>
  <c r="FB83" i="64" s="1"/>
  <c r="FA84" i="64"/>
  <c r="FB84" i="64" s="1"/>
  <c r="FA85" i="64"/>
  <c r="FA86" i="64"/>
  <c r="FB86" i="64" s="1"/>
  <c r="FA87" i="64"/>
  <c r="FB87" i="64" s="1"/>
  <c r="FA88" i="64"/>
  <c r="FB88" i="64" s="1"/>
  <c r="FA90" i="64"/>
  <c r="FB90" i="64" s="1"/>
  <c r="FA91" i="64"/>
  <c r="FB91" i="64" s="1"/>
  <c r="ED13" i="62"/>
  <c r="ED16" i="62"/>
  <c r="EE16" i="62" s="1"/>
  <c r="ED17" i="62"/>
  <c r="ED18" i="62"/>
  <c r="ED19" i="62"/>
  <c r="ED20" i="62"/>
  <c r="EE20" i="62" s="1"/>
  <c r="ED21" i="62"/>
  <c r="ED23" i="62"/>
  <c r="ED26" i="62"/>
  <c r="ED27" i="62"/>
  <c r="ED28" i="62"/>
  <c r="EE28" i="62" s="1"/>
  <c r="ED32" i="62"/>
  <c r="EE32" i="62" s="1"/>
  <c r="ED33" i="62"/>
  <c r="EE33" i="62" s="1"/>
  <c r="ED34" i="62"/>
  <c r="ED35" i="62"/>
  <c r="ED37" i="62"/>
  <c r="EE37" i="62" s="1"/>
  <c r="ED38" i="62"/>
  <c r="ED41" i="62"/>
  <c r="EE41" i="62" s="1"/>
  <c r="ED42" i="62"/>
  <c r="ED44" i="62"/>
  <c r="EE44" i="62" s="1"/>
  <c r="ED45" i="62"/>
  <c r="EE45" i="62" s="1"/>
  <c r="ED46" i="62"/>
  <c r="ED47" i="62"/>
  <c r="EE47" i="62" s="1"/>
  <c r="ED48" i="62"/>
  <c r="EE48" i="62" s="1"/>
  <c r="ED49" i="62"/>
  <c r="EE49" i="62" s="1"/>
  <c r="ED50" i="62"/>
  <c r="ED51" i="62"/>
  <c r="ED53" i="62"/>
  <c r="EE53" i="62" s="1"/>
  <c r="ED54" i="62"/>
  <c r="ED56" i="62"/>
  <c r="ED59" i="62"/>
  <c r="ED61" i="62"/>
  <c r="EE61" i="62" s="1"/>
  <c r="ED63" i="62"/>
  <c r="ED66" i="62"/>
  <c r="ED67" i="62"/>
  <c r="ED70" i="62"/>
  <c r="ED72" i="62"/>
  <c r="EE72" i="62" s="1"/>
  <c r="ED74" i="62"/>
  <c r="ED75" i="62"/>
  <c r="ED76" i="62"/>
  <c r="EE76" i="62" s="1"/>
  <c r="ED77" i="62"/>
  <c r="ED78" i="62"/>
  <c r="ED79" i="62"/>
  <c r="ED80" i="62"/>
  <c r="EE80" i="62" s="1"/>
  <c r="ED81" i="62"/>
  <c r="ED82" i="62"/>
  <c r="ED84" i="62"/>
  <c r="ED85" i="62"/>
  <c r="ED87" i="62"/>
  <c r="EE87" i="62" s="1"/>
  <c r="ED88" i="62"/>
  <c r="EE88" i="62" s="1"/>
  <c r="ED89" i="62"/>
  <c r="ED91" i="62"/>
  <c r="EE91" i="62" s="1"/>
  <c r="ED92" i="62"/>
  <c r="EE92" i="62" s="1"/>
  <c r="ED94" i="62"/>
  <c r="ED95" i="62"/>
  <c r="EE95" i="62" s="1"/>
  <c r="ED98" i="62"/>
  <c r="ED99" i="62"/>
  <c r="EE99" i="62" s="1"/>
  <c r="ED100" i="62"/>
  <c r="ED101" i="62"/>
  <c r="ED102" i="62"/>
  <c r="ED103" i="62"/>
  <c r="EE103" i="62" s="1"/>
  <c r="ED104" i="62"/>
  <c r="ED105" i="62"/>
  <c r="EE105" i="62" s="1"/>
  <c r="ED108" i="62"/>
  <c r="ED111" i="62"/>
  <c r="EE111" i="62" s="1"/>
  <c r="ED112" i="62"/>
  <c r="ED114" i="62"/>
  <c r="ED117" i="62"/>
  <c r="ED118" i="62"/>
  <c r="ED119" i="62"/>
  <c r="EE119" i="62" s="1"/>
  <c r="ED121" i="62"/>
  <c r="EE121" i="62" s="1"/>
  <c r="ED122" i="62"/>
  <c r="ED123" i="62"/>
  <c r="EE123" i="62" s="1"/>
  <c r="ED124" i="62"/>
  <c r="ED125" i="62"/>
  <c r="ED126" i="62"/>
  <c r="ED127" i="62"/>
  <c r="EE127" i="62" s="1"/>
  <c r="ED128" i="62"/>
  <c r="ED129" i="62"/>
  <c r="ED130" i="62"/>
  <c r="ED131" i="62"/>
  <c r="EE131" i="62" s="1"/>
  <c r="ED132" i="62"/>
  <c r="ED133" i="62"/>
  <c r="ED134" i="62"/>
  <c r="ED137" i="62"/>
  <c r="EE137" i="62" s="1"/>
  <c r="ED138" i="62"/>
  <c r="ED139" i="62"/>
  <c r="EE139" i="62" s="1"/>
  <c r="ED140" i="62"/>
  <c r="ED141" i="62"/>
  <c r="EE141" i="62" s="1"/>
  <c r="ED143" i="62"/>
  <c r="EE143" i="62" s="1"/>
  <c r="ED146" i="62"/>
  <c r="ED149" i="62"/>
  <c r="ED150" i="62"/>
  <c r="ED151" i="62"/>
  <c r="EE151" i="62" s="1"/>
  <c r="ED154" i="62"/>
  <c r="ED155" i="62"/>
  <c r="EE155" i="62" s="1"/>
  <c r="ED156" i="62"/>
  <c r="ED157" i="62"/>
  <c r="ED158" i="62"/>
  <c r="ED159" i="62"/>
  <c r="EE159" i="62" s="1"/>
  <c r="ED160" i="62"/>
  <c r="ED161" i="62"/>
  <c r="ED162" i="62"/>
  <c r="ED163" i="62"/>
  <c r="EE163" i="62" s="1"/>
  <c r="ED164" i="62"/>
  <c r="ED167" i="62"/>
  <c r="EE167" i="62" s="1"/>
  <c r="ED168" i="62"/>
  <c r="ED169" i="62"/>
  <c r="ED170" i="62"/>
  <c r="ED171" i="62"/>
  <c r="EE171" i="62" s="1"/>
  <c r="ED172" i="62"/>
  <c r="ED173" i="62"/>
  <c r="EG13" i="58"/>
  <c r="EH13" i="58" s="1"/>
  <c r="EG14" i="58"/>
  <c r="EG15" i="58"/>
  <c r="EG19" i="58"/>
  <c r="EG21" i="58"/>
  <c r="EG22" i="58"/>
  <c r="EG24" i="58"/>
  <c r="EH24" i="58" s="1"/>
  <c r="EG27" i="58"/>
  <c r="EG28" i="58"/>
  <c r="EH28" i="58" s="1"/>
  <c r="EG30" i="58"/>
  <c r="EH30" i="58" s="1"/>
  <c r="EG31" i="58"/>
  <c r="EG33" i="58"/>
  <c r="EH33" i="58" s="1"/>
  <c r="EG36" i="58"/>
  <c r="EH36" i="58" s="1"/>
  <c r="EG38" i="58"/>
  <c r="EH38" i="58" s="1"/>
  <c r="EG40" i="58"/>
  <c r="EH40" i="58" s="1"/>
  <c r="EG42" i="58"/>
  <c r="EH42" i="58" s="1"/>
  <c r="EG45" i="58"/>
  <c r="EH45" i="58" s="1"/>
  <c r="EG47" i="58"/>
  <c r="EG55" i="58"/>
  <c r="EG56" i="58"/>
  <c r="EH56" i="58" s="1"/>
  <c r="EG57" i="58"/>
  <c r="EG58" i="58"/>
  <c r="EH58" i="58" s="1"/>
  <c r="EG59" i="58"/>
  <c r="EG60" i="58"/>
  <c r="EH60" i="58" s="1"/>
  <c r="EG61" i="58"/>
  <c r="EG64" i="58"/>
  <c r="EH64" i="58" s="1"/>
  <c r="EG66" i="58"/>
  <c r="EG67" i="58"/>
  <c r="EG70" i="58"/>
  <c r="EH70" i="58" s="1"/>
  <c r="EG71" i="58"/>
  <c r="EG74" i="58"/>
  <c r="EH74" i="58" s="1"/>
  <c r="EG75" i="58"/>
  <c r="EG77" i="58"/>
  <c r="EG78" i="58"/>
  <c r="EH78" i="58" s="1"/>
  <c r="FB13" i="69"/>
  <c r="FC13" i="69" s="1"/>
  <c r="FB14" i="69"/>
  <c r="FB15" i="69"/>
  <c r="FB16" i="69"/>
  <c r="FB17" i="69"/>
  <c r="FC17" i="69" s="1"/>
  <c r="FB18" i="69"/>
  <c r="FC18" i="69" s="1"/>
  <c r="FB20" i="69"/>
  <c r="FB21" i="69"/>
  <c r="FC21" i="69" s="1"/>
  <c r="FB22" i="69"/>
  <c r="FC22" i="69" s="1"/>
  <c r="FB25" i="69"/>
  <c r="FC25" i="69" s="1"/>
  <c r="FB26" i="69"/>
  <c r="FC26" i="69" s="1"/>
  <c r="FB27" i="69"/>
  <c r="FB28" i="69"/>
  <c r="FB29" i="69"/>
  <c r="FC29" i="69" s="1"/>
  <c r="FB30" i="69"/>
  <c r="FC30" i="69" s="1"/>
  <c r="FB31" i="69"/>
  <c r="FB32" i="69"/>
  <c r="FB33" i="69"/>
  <c r="FC33" i="69" s="1"/>
  <c r="FB34" i="69"/>
  <c r="FC34" i="69" s="1"/>
  <c r="FB35" i="69"/>
  <c r="FB36" i="69"/>
  <c r="FB37" i="69"/>
  <c r="FC37" i="69" s="1"/>
  <c r="FB38" i="69"/>
  <c r="FC38" i="69" s="1"/>
  <c r="FB39" i="69"/>
  <c r="FB40" i="69"/>
  <c r="FB41" i="69"/>
  <c r="FC41" i="69" s="1"/>
  <c r="FB42" i="69"/>
  <c r="FC42" i="69" s="1"/>
  <c r="FB43" i="69"/>
  <c r="FB44" i="69"/>
  <c r="FB45" i="69"/>
  <c r="FC45" i="69" s="1"/>
  <c r="FB46" i="69"/>
  <c r="FC46" i="69" s="1"/>
  <c r="FB47" i="69"/>
  <c r="FB48" i="69"/>
  <c r="FB49" i="69"/>
  <c r="FC49" i="69" s="1"/>
  <c r="FB50" i="69"/>
  <c r="FC50" i="69" s="1"/>
  <c r="FB51" i="69"/>
  <c r="FB52" i="69"/>
  <c r="FB53" i="69"/>
  <c r="FC53" i="69" s="1"/>
  <c r="FB54" i="69"/>
  <c r="FB56" i="69"/>
  <c r="FB57" i="69"/>
  <c r="FC57" i="69" s="1"/>
  <c r="FB58" i="69"/>
  <c r="FB60" i="69"/>
  <c r="FB61" i="69"/>
  <c r="FC61" i="69" s="1"/>
  <c r="FB62" i="69"/>
  <c r="FB64" i="69"/>
  <c r="FB65" i="69"/>
  <c r="FC65" i="69" s="1"/>
  <c r="FB66" i="69"/>
  <c r="FC66" i="69" s="1"/>
  <c r="FB67" i="69"/>
  <c r="FB68" i="69"/>
  <c r="FB69" i="69"/>
  <c r="FC69" i="69" s="1"/>
  <c r="FB70" i="69"/>
  <c r="FC70" i="69" s="1"/>
  <c r="FB71" i="69"/>
  <c r="FB72" i="69"/>
  <c r="FB73" i="69"/>
  <c r="FB74" i="69"/>
  <c r="FC74" i="69" s="1"/>
  <c r="FB75" i="69"/>
  <c r="FB76" i="69"/>
  <c r="FB77" i="69"/>
  <c r="FC77" i="69" s="1"/>
  <c r="FB78" i="69"/>
  <c r="FC78" i="69" s="1"/>
  <c r="FB79" i="69"/>
  <c r="FB80" i="69"/>
  <c r="FB81" i="69"/>
  <c r="FC81" i="69" s="1"/>
  <c r="FB82" i="69"/>
  <c r="FC82" i="69" s="1"/>
  <c r="FB84" i="69"/>
  <c r="FB85" i="69"/>
  <c r="FB86" i="69"/>
  <c r="FC86" i="69" s="1"/>
  <c r="FB87" i="69"/>
  <c r="FB88" i="69"/>
  <c r="FB89" i="69"/>
  <c r="FC89" i="69" s="1"/>
  <c r="FB90" i="69"/>
  <c r="FC90" i="69" s="1"/>
  <c r="FB91" i="69"/>
  <c r="FB92" i="69"/>
  <c r="FB93" i="69"/>
  <c r="FC93" i="69" s="1"/>
  <c r="FB94" i="69"/>
  <c r="FC94" i="69" s="1"/>
  <c r="FB95" i="69"/>
  <c r="FB97" i="69"/>
  <c r="FB98" i="69"/>
  <c r="FC98" i="69" s="1"/>
  <c r="FB99" i="69"/>
  <c r="FB100" i="69"/>
  <c r="FB101" i="69"/>
  <c r="FC101" i="69" s="1"/>
  <c r="FB102" i="69"/>
  <c r="FB107" i="69"/>
  <c r="FB108" i="69"/>
  <c r="FB109" i="69"/>
  <c r="FC109" i="69" s="1"/>
  <c r="FB110" i="69"/>
  <c r="FC110" i="69" s="1"/>
  <c r="FB111" i="69"/>
  <c r="FB112" i="69"/>
  <c r="FB113" i="69"/>
  <c r="FB114" i="69"/>
  <c r="FC114" i="69" s="1"/>
  <c r="FB115" i="69"/>
  <c r="FB116" i="69"/>
  <c r="FB117" i="69"/>
  <c r="FB118" i="69"/>
  <c r="FC118" i="69" s="1"/>
  <c r="FB119" i="69"/>
  <c r="FB120" i="69"/>
  <c r="FB121" i="69"/>
  <c r="FB122" i="69"/>
  <c r="FC122" i="69" s="1"/>
  <c r="FB123" i="69"/>
  <c r="FB124" i="69"/>
  <c r="FB125" i="69"/>
  <c r="FC125" i="69" s="1"/>
  <c r="FB126" i="69"/>
  <c r="FC126" i="69" s="1"/>
  <c r="FB127" i="69"/>
  <c r="FB128" i="69"/>
  <c r="FB129" i="69"/>
  <c r="FC129" i="69" s="1"/>
  <c r="FB130" i="69"/>
  <c r="FC130" i="69" s="1"/>
  <c r="FB131" i="69"/>
  <c r="FB132" i="69"/>
  <c r="FB133" i="69"/>
  <c r="FB134" i="69"/>
  <c r="FC134" i="69" s="1"/>
  <c r="FB135" i="69"/>
  <c r="FB136" i="69"/>
  <c r="FB137" i="69"/>
  <c r="FB138" i="69"/>
  <c r="FC138" i="69" s="1"/>
  <c r="FB139" i="69"/>
  <c r="FB140" i="69"/>
  <c r="FB141" i="69"/>
  <c r="FC141" i="69" s="1"/>
  <c r="FB142" i="69"/>
  <c r="FC142" i="69" s="1"/>
  <c r="FB143" i="69"/>
  <c r="FB144" i="69"/>
  <c r="FB146" i="69"/>
  <c r="FC146" i="69" s="1"/>
  <c r="FB147" i="69"/>
  <c r="FB148" i="69"/>
  <c r="FB149" i="69"/>
  <c r="FC149" i="69" s="1"/>
  <c r="FB150" i="69"/>
  <c r="FB151" i="69"/>
  <c r="FB152" i="69"/>
  <c r="FB153" i="69"/>
  <c r="FB155" i="69"/>
  <c r="FB156" i="69"/>
  <c r="FB157" i="69"/>
  <c r="FC157" i="69" s="1"/>
  <c r="FB158" i="69"/>
  <c r="FC158" i="69" s="1"/>
  <c r="FB160" i="69"/>
  <c r="FB161" i="69"/>
  <c r="FB162" i="69"/>
  <c r="FC162" i="69" s="1"/>
  <c r="FB163" i="69"/>
  <c r="FB165" i="69"/>
  <c r="FB166" i="69"/>
  <c r="FC166" i="69" s="1"/>
  <c r="FB167" i="69"/>
  <c r="FB168" i="69"/>
  <c r="FB169" i="69"/>
  <c r="FC169" i="69" s="1"/>
  <c r="FB170" i="69"/>
  <c r="FC170" i="69" s="1"/>
  <c r="FB171" i="69"/>
  <c r="FB172" i="69"/>
  <c r="FB173" i="69"/>
  <c r="FB174" i="69"/>
  <c r="FC174" i="69" s="1"/>
  <c r="FB175" i="69"/>
  <c r="FB176" i="69"/>
  <c r="FB177" i="69"/>
  <c r="FC177" i="69" s="1"/>
  <c r="FB179" i="69"/>
  <c r="FB180" i="69"/>
  <c r="FB181" i="69"/>
  <c r="FC181" i="69" s="1"/>
  <c r="FB182" i="69"/>
  <c r="FC182" i="69" s="1"/>
  <c r="FB183" i="69"/>
  <c r="FB185" i="69"/>
  <c r="FB187" i="69"/>
  <c r="FC187" i="69" s="1"/>
  <c r="FB188" i="69"/>
  <c r="FC188" i="69" s="1"/>
  <c r="FB189" i="69"/>
  <c r="FB190" i="69"/>
  <c r="FB191" i="69"/>
  <c r="FC191" i="69" s="1"/>
  <c r="FB192" i="69"/>
  <c r="FC192" i="69" s="1"/>
  <c r="FB193" i="69"/>
  <c r="FB194" i="69"/>
  <c r="FB197" i="69"/>
  <c r="FB199" i="69"/>
  <c r="FB200" i="69"/>
  <c r="FC200" i="69" s="1"/>
  <c r="FB201" i="69"/>
  <c r="FB203" i="69"/>
  <c r="FB204" i="69"/>
  <c r="FC204" i="69" s="1"/>
  <c r="FB205" i="69"/>
  <c r="FB206" i="69"/>
  <c r="FB207" i="69"/>
  <c r="FC207" i="69" s="1"/>
  <c r="FB208" i="69"/>
  <c r="FC208" i="69" s="1"/>
  <c r="FB209" i="69"/>
  <c r="FB211" i="69"/>
  <c r="FB212" i="69"/>
  <c r="FC212" i="69" s="1"/>
  <c r="FB213" i="69"/>
  <c r="FB216" i="69"/>
  <c r="FC216" i="69" s="1"/>
  <c r="FB217" i="69"/>
  <c r="FB218" i="69"/>
  <c r="FB219" i="69"/>
  <c r="FB220" i="69"/>
  <c r="FC220" i="69" s="1"/>
  <c r="FB221" i="69"/>
  <c r="FB222" i="69"/>
  <c r="FB223" i="69"/>
  <c r="FC223" i="69" s="1"/>
  <c r="FB224" i="69"/>
  <c r="FC224" i="69" s="1"/>
  <c r="FB225" i="69"/>
  <c r="FB226" i="69"/>
  <c r="FB227" i="69"/>
  <c r="FB229" i="69"/>
  <c r="FB230" i="69"/>
  <c r="FB231" i="69"/>
  <c r="FC231" i="69" s="1"/>
  <c r="FB234" i="69"/>
  <c r="FB236" i="69"/>
  <c r="FC236" i="69" s="1"/>
  <c r="FB237" i="69"/>
  <c r="FB239" i="69"/>
  <c r="FC239" i="69" s="1"/>
  <c r="FB242" i="69"/>
  <c r="FB243" i="69"/>
  <c r="FB244" i="69"/>
  <c r="FC244" i="69" s="1"/>
  <c r="FB245" i="69"/>
  <c r="FB246" i="69"/>
  <c r="FB247" i="69"/>
  <c r="FB248" i="69"/>
  <c r="FC248" i="69" s="1"/>
  <c r="FB249" i="69"/>
  <c r="FB250" i="69"/>
  <c r="FC250" i="69" s="1"/>
  <c r="FB252" i="69"/>
  <c r="FC252" i="69" s="1"/>
  <c r="FB253" i="69"/>
  <c r="FB254" i="69"/>
  <c r="FC254" i="69" s="1"/>
  <c r="FB255" i="69"/>
  <c r="FC255" i="69" s="1"/>
  <c r="FB256" i="69"/>
  <c r="FC256" i="69" s="1"/>
  <c r="FB257" i="69"/>
  <c r="FB258" i="69"/>
  <c r="FC258" i="69" s="1"/>
  <c r="FB260" i="69"/>
  <c r="FC260" i="69" s="1"/>
  <c r="FB261" i="69"/>
  <c r="FB262" i="69"/>
  <c r="FC262" i="69" s="1"/>
  <c r="FB263" i="69"/>
  <c r="FB266" i="69"/>
  <c r="FB267" i="69"/>
  <c r="FC267" i="69" s="1"/>
  <c r="FB268" i="69"/>
  <c r="FC268" i="69" s="1"/>
  <c r="FB269" i="69"/>
  <c r="FB270" i="69"/>
  <c r="FB271" i="69"/>
  <c r="FB272" i="69"/>
  <c r="FC272" i="69" s="1"/>
  <c r="FB274" i="69"/>
  <c r="FB275" i="69"/>
  <c r="FC275" i="69" s="1"/>
  <c r="FB276" i="69"/>
  <c r="FC276" i="69" s="1"/>
  <c r="FB277" i="69"/>
  <c r="FB279" i="69"/>
  <c r="FB280" i="69"/>
  <c r="FC280" i="69" s="1"/>
  <c r="FB281" i="69"/>
  <c r="FB282" i="69"/>
  <c r="FB283" i="69"/>
  <c r="FC283" i="69" s="1"/>
  <c r="FB284" i="69"/>
  <c r="FC284" i="69" s="1"/>
  <c r="FB285" i="69"/>
  <c r="FB286" i="69"/>
  <c r="FB287" i="69"/>
  <c r="FC287" i="69" s="1"/>
  <c r="FB288" i="69"/>
  <c r="FC288" i="69" s="1"/>
  <c r="FB289" i="69"/>
  <c r="FB290" i="69"/>
  <c r="FB291" i="69"/>
  <c r="FC291" i="69" s="1"/>
  <c r="FB292" i="69"/>
  <c r="FC292" i="69" s="1"/>
  <c r="FB293" i="69"/>
  <c r="FB294" i="69"/>
  <c r="FB295" i="69"/>
  <c r="FB296" i="69"/>
  <c r="FC296" i="69" s="1"/>
  <c r="FB297" i="69"/>
  <c r="FB298" i="69"/>
  <c r="FB299" i="69"/>
  <c r="FC299" i="69" s="1"/>
  <c r="FB300" i="69"/>
  <c r="FC300" i="69" s="1"/>
  <c r="FB302" i="69"/>
  <c r="FB303" i="69"/>
  <c r="FB304" i="69"/>
  <c r="FC304" i="69" s="1"/>
  <c r="FB305" i="69"/>
  <c r="FB306" i="69"/>
  <c r="FB308" i="69"/>
  <c r="FC308" i="69" s="1"/>
  <c r="FB309" i="69"/>
  <c r="FB310" i="69"/>
  <c r="FB311" i="69"/>
  <c r="FB312" i="69"/>
  <c r="FC312" i="69" s="1"/>
  <c r="FB313" i="69"/>
  <c r="FB314" i="69"/>
  <c r="FB315" i="69"/>
  <c r="FC315" i="69" s="1"/>
  <c r="FB316" i="69"/>
  <c r="FC316" i="69" s="1"/>
  <c r="FB318" i="69"/>
  <c r="FB319" i="69"/>
  <c r="FB320" i="69"/>
  <c r="FC320" i="69" s="1"/>
  <c r="FB321" i="69"/>
  <c r="FB322" i="69"/>
  <c r="FB323" i="69"/>
  <c r="FC323" i="69" s="1"/>
  <c r="FB324" i="69"/>
  <c r="FC324" i="69" s="1"/>
  <c r="FB326" i="69"/>
  <c r="FB327" i="69"/>
  <c r="FC327" i="69" s="1"/>
  <c r="FB328" i="69"/>
  <c r="FC328" i="69" s="1"/>
  <c r="FB330" i="69"/>
  <c r="FB331" i="69"/>
  <c r="FC331" i="69" s="1"/>
  <c r="FB332" i="69"/>
  <c r="FC332" i="69" s="1"/>
  <c r="FB333" i="69"/>
  <c r="FB334" i="69"/>
  <c r="FB335" i="69"/>
  <c r="FC335" i="69" s="1"/>
  <c r="FB336" i="69"/>
  <c r="FC336" i="69" s="1"/>
  <c r="FB337" i="69"/>
  <c r="FB338" i="69"/>
  <c r="FB339" i="69"/>
  <c r="FC339" i="69" s="1"/>
  <c r="FB340" i="69"/>
  <c r="FC340" i="69" s="1"/>
  <c r="FB341" i="69"/>
  <c r="FB342" i="69"/>
  <c r="FB343" i="69"/>
  <c r="FC343" i="69" s="1"/>
  <c r="FB344" i="69"/>
  <c r="FC344" i="69" s="1"/>
  <c r="FB346" i="69"/>
  <c r="FB347" i="69"/>
  <c r="FC347" i="69" s="1"/>
  <c r="FB348" i="69"/>
  <c r="FC348" i="69" s="1"/>
  <c r="FB349" i="69"/>
  <c r="FB351" i="69"/>
  <c r="FC351" i="69" s="1"/>
  <c r="FB352" i="69"/>
  <c r="FC352" i="69" s="1"/>
  <c r="FB355" i="69"/>
  <c r="FB356" i="69"/>
  <c r="FC356" i="69" s="1"/>
  <c r="FB357" i="69"/>
  <c r="FB358" i="69"/>
  <c r="FC358" i="69" s="1"/>
  <c r="FB359" i="69"/>
  <c r="FB360" i="69"/>
  <c r="FC360" i="69" s="1"/>
  <c r="FB361" i="69"/>
  <c r="FC361" i="69" s="1"/>
  <c r="FB362" i="69"/>
  <c r="FC362" i="69" s="1"/>
  <c r="FB363" i="69"/>
  <c r="FB364" i="69"/>
  <c r="FC364" i="69" s="1"/>
  <c r="FB365" i="69"/>
  <c r="FB366" i="69"/>
  <c r="FC366" i="69" s="1"/>
  <c r="FB367" i="69"/>
  <c r="FB368" i="69"/>
  <c r="FC368" i="69" s="1"/>
  <c r="FB369" i="69"/>
  <c r="FC369" i="69" s="1"/>
  <c r="FB370" i="69"/>
  <c r="FC370" i="69" s="1"/>
  <c r="FB371" i="69"/>
  <c r="FB372" i="69"/>
  <c r="FC372" i="69" s="1"/>
  <c r="FB374" i="69"/>
  <c r="FC374" i="69" s="1"/>
  <c r="FB375" i="69"/>
  <c r="FB376" i="69"/>
  <c r="FC376" i="69" s="1"/>
  <c r="FB377" i="69"/>
  <c r="FB378" i="69"/>
  <c r="FC378" i="69" s="1"/>
  <c r="FB380" i="69"/>
  <c r="FC380" i="69" s="1"/>
  <c r="FB381" i="69"/>
  <c r="FB382" i="69"/>
  <c r="FC382" i="69" s="1"/>
  <c r="FB383" i="69"/>
  <c r="FB384" i="69"/>
  <c r="FC384" i="69" s="1"/>
  <c r="FB385" i="69"/>
  <c r="FB386" i="69"/>
  <c r="FC386" i="69" s="1"/>
  <c r="FB387" i="69"/>
  <c r="FB389" i="69"/>
  <c r="FB390" i="69"/>
  <c r="FC390" i="69" s="1"/>
  <c r="FB391" i="69"/>
  <c r="FB392" i="69"/>
  <c r="FC392" i="69" s="1"/>
  <c r="FB394" i="69"/>
  <c r="FC394" i="69" s="1"/>
  <c r="FB395" i="69"/>
  <c r="FB396" i="69"/>
  <c r="FC396" i="69" s="1"/>
  <c r="FB397" i="69"/>
  <c r="FB398" i="69"/>
  <c r="FC398" i="69" s="1"/>
  <c r="FB399" i="69"/>
  <c r="FB400" i="69"/>
  <c r="FC400" i="69" s="1"/>
  <c r="FB401" i="69"/>
  <c r="FB402" i="69"/>
  <c r="FC402" i="69" s="1"/>
  <c r="FB403" i="69"/>
  <c r="FB404" i="69"/>
  <c r="FC404" i="69" s="1"/>
  <c r="FB405" i="69"/>
  <c r="FB406" i="69"/>
  <c r="FB408" i="69"/>
  <c r="FC408" i="69" s="1"/>
  <c r="FB409" i="69"/>
  <c r="FB411" i="69"/>
  <c r="FB412" i="69"/>
  <c r="FC412" i="69" s="1"/>
  <c r="FB413" i="69"/>
  <c r="FB416" i="69"/>
  <c r="FC416" i="69" s="1"/>
  <c r="FB417" i="69"/>
  <c r="FB418" i="69"/>
  <c r="FB419" i="69"/>
  <c r="FB420" i="69"/>
  <c r="FC420" i="69" s="1"/>
  <c r="FB421" i="69"/>
  <c r="FB422" i="69"/>
  <c r="FB423" i="69"/>
  <c r="FB424" i="69"/>
  <c r="FC424" i="69" s="1"/>
  <c r="FB426" i="69"/>
  <c r="FB427" i="69"/>
  <c r="FB429" i="69"/>
  <c r="FB430" i="69"/>
  <c r="FB431" i="69"/>
  <c r="FB432" i="69"/>
  <c r="FC432" i="69" s="1"/>
  <c r="FB433" i="69"/>
  <c r="FB434" i="69"/>
  <c r="FB436" i="69"/>
  <c r="FC436" i="69" s="1"/>
  <c r="FB437" i="69"/>
  <c r="FB438" i="69"/>
  <c r="FB440" i="69"/>
  <c r="FC440" i="69" s="1"/>
  <c r="FB442" i="69"/>
  <c r="FB443" i="69"/>
  <c r="FB444" i="69"/>
  <c r="FC444" i="69" s="1"/>
  <c r="FB445" i="69"/>
  <c r="FB448" i="69"/>
  <c r="FC448" i="69" s="1"/>
  <c r="FB449" i="69"/>
  <c r="FB450" i="69"/>
  <c r="FB451" i="69"/>
  <c r="FB452" i="69"/>
  <c r="FC452" i="69" s="1"/>
  <c r="FB453" i="69"/>
  <c r="FB455" i="69"/>
  <c r="FB456" i="69"/>
  <c r="FC456" i="69" s="1"/>
  <c r="FB457" i="69"/>
  <c r="FB460" i="69"/>
  <c r="FC460" i="69" s="1"/>
  <c r="FB461" i="69"/>
  <c r="FB462" i="69"/>
  <c r="FC462" i="69" s="1"/>
  <c r="FB463" i="69"/>
  <c r="FB464" i="69"/>
  <c r="FC464" i="69" s="1"/>
  <c r="FB465" i="69"/>
  <c r="FC465" i="69" s="1"/>
  <c r="FB468" i="69"/>
  <c r="FC468" i="69" s="1"/>
  <c r="FB469" i="69"/>
  <c r="FC469" i="69" s="1"/>
  <c r="FB471" i="69"/>
  <c r="FB472" i="69"/>
  <c r="FC472" i="69" s="1"/>
  <c r="FB473" i="69"/>
  <c r="FB474" i="69"/>
  <c r="FC474" i="69" s="1"/>
  <c r="FB475" i="69"/>
  <c r="FB476" i="69"/>
  <c r="FC476" i="69" s="1"/>
  <c r="FB477" i="69"/>
  <c r="FC477" i="69" s="1"/>
  <c r="FB478" i="69"/>
  <c r="FC478" i="69" s="1"/>
  <c r="FB479" i="69"/>
  <c r="FB480" i="69"/>
  <c r="FC480" i="69" s="1"/>
  <c r="FB481" i="69"/>
  <c r="FB482" i="69"/>
  <c r="FB483" i="69"/>
  <c r="FB484" i="69"/>
  <c r="FC484" i="69" s="1"/>
  <c r="FB485" i="69"/>
  <c r="FC485" i="69" s="1"/>
  <c r="FB487" i="69"/>
  <c r="FB488" i="69"/>
  <c r="FC488" i="69" s="1"/>
  <c r="FB489" i="69"/>
  <c r="FB490" i="69"/>
  <c r="FC490" i="69" s="1"/>
  <c r="FB492" i="69"/>
  <c r="FC492" i="69" s="1"/>
  <c r="FB493" i="69"/>
  <c r="FC493" i="69" s="1"/>
  <c r="FB494" i="69"/>
  <c r="FC494" i="69" s="1"/>
  <c r="FB495" i="69"/>
  <c r="FB496" i="69"/>
  <c r="FC496" i="69" s="1"/>
  <c r="FB497" i="69"/>
  <c r="FC497" i="69" s="1"/>
  <c r="FB498" i="69"/>
  <c r="FB499" i="69"/>
  <c r="FB500" i="69"/>
  <c r="FC500" i="69" s="1"/>
  <c r="FB503" i="69"/>
  <c r="FB504" i="69"/>
  <c r="FC504" i="69" s="1"/>
  <c r="FB505" i="69"/>
  <c r="FB506" i="69"/>
  <c r="FC506" i="69" s="1"/>
  <c r="FB507" i="69"/>
  <c r="FB508" i="69"/>
  <c r="FC508" i="69" s="1"/>
  <c r="FB509" i="69"/>
  <c r="FC509" i="69" s="1"/>
  <c r="FB510" i="69"/>
  <c r="FC510" i="69" s="1"/>
  <c r="FB511" i="69"/>
  <c r="FB512" i="69"/>
  <c r="FC512" i="69" s="1"/>
  <c r="FB513" i="69"/>
  <c r="FC513" i="69" s="1"/>
  <c r="FB515" i="69"/>
  <c r="FB516" i="69"/>
  <c r="FC516" i="69" s="1"/>
  <c r="FB517" i="69"/>
  <c r="FC517" i="69" s="1"/>
  <c r="FB518" i="69"/>
  <c r="FC518" i="69" s="1"/>
  <c r="FB519" i="69"/>
  <c r="FB520" i="69"/>
  <c r="FC520" i="69" s="1"/>
  <c r="FB521" i="69"/>
  <c r="FB522" i="69"/>
  <c r="FC522" i="69" s="1"/>
  <c r="FB523" i="69"/>
  <c r="FB524" i="69"/>
  <c r="FC524" i="69" s="1"/>
  <c r="FB525" i="69"/>
  <c r="FC525" i="69" s="1"/>
  <c r="FB526" i="69"/>
  <c r="FC526" i="69" s="1"/>
  <c r="FB527" i="69"/>
  <c r="FB528" i="69"/>
  <c r="FC528" i="69" s="1"/>
  <c r="FB529" i="69"/>
  <c r="FB530" i="69"/>
  <c r="FC530" i="69" s="1"/>
  <c r="FB531" i="69"/>
  <c r="FB533" i="69"/>
  <c r="FB534" i="69"/>
  <c r="FC534" i="69" s="1"/>
  <c r="FB535" i="69"/>
  <c r="FB537" i="69"/>
  <c r="FB538" i="69"/>
  <c r="FC538" i="69" s="1"/>
  <c r="FB539" i="69"/>
  <c r="FB540" i="69"/>
  <c r="FC540" i="69" s="1"/>
  <c r="FB541" i="69"/>
  <c r="FC541" i="69" s="1"/>
  <c r="FB543" i="69"/>
  <c r="FB544" i="69"/>
  <c r="FC544" i="69" s="1"/>
  <c r="FB545" i="69"/>
  <c r="FB546" i="69"/>
  <c r="FC546" i="69" s="1"/>
  <c r="FB547" i="69"/>
  <c r="FB548" i="69"/>
  <c r="FC548" i="69" s="1"/>
  <c r="FB549" i="69"/>
  <c r="FC549" i="69" s="1"/>
  <c r="FB550" i="69"/>
  <c r="FC550" i="69" s="1"/>
  <c r="FB551" i="69"/>
  <c r="FB552" i="69"/>
  <c r="FC552" i="69" s="1"/>
  <c r="FB553" i="69"/>
  <c r="FB554" i="69"/>
  <c r="FC554" i="69" s="1"/>
  <c r="FB555" i="69"/>
  <c r="FB556" i="69"/>
  <c r="FC556" i="69" s="1"/>
  <c r="FB557" i="69"/>
  <c r="FC557" i="69" s="1"/>
  <c r="FB558" i="69"/>
  <c r="FC558" i="69" s="1"/>
  <c r="FB560" i="69"/>
  <c r="FC560" i="69" s="1"/>
  <c r="FB561" i="69"/>
  <c r="FB563" i="69"/>
  <c r="FB564" i="69"/>
  <c r="FC564" i="69" s="1"/>
  <c r="FB565" i="69"/>
  <c r="FC565" i="69" s="1"/>
  <c r="FB566" i="69"/>
  <c r="FC566" i="69" s="1"/>
  <c r="FB567" i="69"/>
  <c r="FB568" i="69"/>
  <c r="FC568" i="69" s="1"/>
  <c r="FB569" i="69"/>
  <c r="FB570" i="69"/>
  <c r="FC570" i="69" s="1"/>
  <c r="FB571" i="69"/>
  <c r="FB572" i="69"/>
  <c r="FC572" i="69" s="1"/>
  <c r="FB573" i="69"/>
  <c r="FC573" i="69" s="1"/>
  <c r="FB574" i="69"/>
  <c r="FC574" i="69" s="1"/>
  <c r="FB575" i="69"/>
  <c r="FB576" i="69"/>
  <c r="FC576" i="69" s="1"/>
  <c r="FB577" i="69"/>
  <c r="FB578" i="69"/>
  <c r="FC578" i="69" s="1"/>
  <c r="FB579" i="69"/>
  <c r="FB580" i="69"/>
  <c r="FC580" i="69" s="1"/>
  <c r="FB581" i="69"/>
  <c r="FC581" i="69" s="1"/>
  <c r="FB582" i="69"/>
  <c r="FB583" i="69"/>
  <c r="FB584" i="69"/>
  <c r="FC584" i="69" s="1"/>
  <c r="FB585" i="69"/>
  <c r="FC585" i="69" s="1"/>
  <c r="FB586" i="69"/>
  <c r="FB587" i="69"/>
  <c r="FB588" i="69"/>
  <c r="FC588" i="69" s="1"/>
  <c r="FB589" i="69"/>
  <c r="FC589" i="69" s="1"/>
  <c r="FB590" i="69"/>
  <c r="FB591" i="69"/>
  <c r="FC592" i="69"/>
  <c r="FB593" i="69"/>
  <c r="FC593" i="69" s="1"/>
  <c r="FB594" i="69"/>
  <c r="FB595" i="69"/>
  <c r="FB596" i="69"/>
  <c r="FC596" i="69" s="1"/>
  <c r="FB598" i="69"/>
  <c r="FB599" i="69"/>
  <c r="FB600" i="69"/>
  <c r="FC600" i="69" s="1"/>
  <c r="FB601" i="69"/>
  <c r="FC601" i="69" s="1"/>
  <c r="FB602" i="69"/>
  <c r="FB603" i="69"/>
  <c r="FB13" i="65"/>
  <c r="FC13" i="65" s="1"/>
  <c r="FB14" i="65"/>
  <c r="FB15" i="65"/>
  <c r="FB16" i="65"/>
  <c r="FC16" i="65" s="1"/>
  <c r="FB17" i="65"/>
  <c r="FC17" i="65" s="1"/>
  <c r="FB18" i="65"/>
  <c r="FC18" i="65" s="1"/>
  <c r="FB19" i="65"/>
  <c r="FB20" i="65"/>
  <c r="FC20" i="65" s="1"/>
  <c r="FB22" i="65"/>
  <c r="FC22" i="65" s="1"/>
  <c r="FB23" i="65"/>
  <c r="FB24" i="65"/>
  <c r="FC24" i="65" s="1"/>
  <c r="FB26" i="65"/>
  <c r="FC26" i="65" s="1"/>
  <c r="FB27" i="65"/>
  <c r="FB28" i="65"/>
  <c r="FC28" i="65" s="1"/>
  <c r="FB31" i="65"/>
  <c r="FC31" i="65" s="1"/>
  <c r="FB32" i="65"/>
  <c r="FC32" i="65" s="1"/>
  <c r="FB33" i="65"/>
  <c r="FC33" i="65" s="1"/>
  <c r="FB34" i="65"/>
  <c r="FB35" i="65"/>
  <c r="FB36" i="65"/>
  <c r="FC36" i="65" s="1"/>
  <c r="FB37" i="65"/>
  <c r="FC37" i="65" s="1"/>
  <c r="FB38" i="65"/>
  <c r="FB39" i="65"/>
  <c r="FC39" i="65" s="1"/>
  <c r="FB40" i="65"/>
  <c r="FC40" i="65" s="1"/>
  <c r="FB41" i="65"/>
  <c r="FC41" i="65" s="1"/>
  <c r="FB42" i="65"/>
  <c r="FB43" i="65"/>
  <c r="FB44" i="65"/>
  <c r="FC44" i="65" s="1"/>
  <c r="FB45" i="65"/>
  <c r="FC45" i="65" s="1"/>
  <c r="FB46" i="65"/>
  <c r="FB47" i="65"/>
  <c r="FB48" i="65"/>
  <c r="FC48" i="65" s="1"/>
  <c r="FB49" i="65"/>
  <c r="FC49" i="65" s="1"/>
  <c r="FB50" i="65"/>
  <c r="FB51" i="65"/>
  <c r="FC51" i="65" s="1"/>
  <c r="FB52" i="65"/>
  <c r="FC52" i="65" s="1"/>
  <c r="FB54" i="65"/>
  <c r="FB56" i="65"/>
  <c r="FC56" i="65" s="1"/>
  <c r="FB57" i="65"/>
  <c r="FC57" i="65" s="1"/>
  <c r="FB58" i="65"/>
  <c r="FB60" i="65"/>
  <c r="FB61" i="65"/>
  <c r="FC61" i="65" s="1"/>
  <c r="FB64" i="65"/>
  <c r="FB66" i="65"/>
  <c r="FB68" i="65"/>
  <c r="FB70" i="65"/>
  <c r="FB73" i="65"/>
  <c r="FC73" i="65" s="1"/>
  <c r="FB74" i="65"/>
  <c r="FB76" i="65"/>
  <c r="FB77" i="65"/>
  <c r="FC77" i="65" s="1"/>
  <c r="FB78" i="65"/>
  <c r="FB79" i="65"/>
  <c r="FB80" i="65"/>
  <c r="FB81" i="65"/>
  <c r="FC81" i="65" s="1"/>
  <c r="FB82" i="65"/>
  <c r="FB83" i="65"/>
  <c r="FB84" i="65"/>
  <c r="FB86" i="65"/>
  <c r="FC86" i="65" s="1"/>
  <c r="FB89" i="65"/>
  <c r="FC89" i="65" s="1"/>
  <c r="FB90" i="65"/>
  <c r="FC90" i="65" s="1"/>
  <c r="FB91" i="65"/>
  <c r="FB93" i="65"/>
  <c r="FC93" i="65" s="1"/>
  <c r="FB94" i="65"/>
  <c r="FB95" i="65"/>
  <c r="FC98" i="65"/>
  <c r="FB99" i="65"/>
  <c r="FB101" i="65"/>
  <c r="FC101" i="65" s="1"/>
  <c r="FB102" i="65"/>
  <c r="FC102" i="65" s="1"/>
  <c r="FB103" i="65"/>
  <c r="FB104" i="65"/>
  <c r="FC104" i="65" s="1"/>
  <c r="FB105" i="65"/>
  <c r="FC105" i="65" s="1"/>
  <c r="FB106" i="65"/>
  <c r="FC106" i="65" s="1"/>
  <c r="FB107" i="65"/>
  <c r="FB108" i="65"/>
  <c r="FB109" i="65"/>
  <c r="FC109" i="65" s="1"/>
  <c r="FB110" i="65"/>
  <c r="FC110" i="65" s="1"/>
  <c r="FB112" i="65"/>
  <c r="FB113" i="65"/>
  <c r="FC113" i="65" s="1"/>
  <c r="FB115" i="65"/>
  <c r="FC16" i="69" l="1"/>
  <c r="FB152" i="57"/>
  <c r="FB138" i="57"/>
  <c r="FB54" i="57"/>
  <c r="FB33" i="57"/>
  <c r="FB22" i="57"/>
  <c r="FB56" i="57"/>
  <c r="FB190" i="57"/>
  <c r="FB134" i="57"/>
  <c r="FB88" i="57"/>
  <c r="FB203" i="57"/>
  <c r="FB42" i="57"/>
  <c r="FB145" i="57"/>
  <c r="FB136" i="57"/>
  <c r="FB44" i="57"/>
  <c r="FB24" i="57"/>
  <c r="FB208" i="57"/>
  <c r="FB199" i="57"/>
  <c r="FB170" i="57"/>
  <c r="FB129" i="57"/>
  <c r="FB76" i="57"/>
  <c r="FB72" i="57"/>
  <c r="FB70" i="57"/>
  <c r="FB40" i="57"/>
  <c r="FB38" i="57"/>
  <c r="FB196" i="57"/>
  <c r="FB154" i="57"/>
  <c r="FB26" i="57"/>
  <c r="FB210" i="57"/>
  <c r="FB194" i="57"/>
  <c r="FB60" i="57"/>
  <c r="FB202" i="57"/>
  <c r="FB182" i="57"/>
  <c r="FB164" i="57"/>
  <c r="FB148" i="57"/>
  <c r="FB132" i="57"/>
  <c r="FB116" i="57"/>
  <c r="FB114" i="57"/>
  <c r="FB109" i="57"/>
  <c r="FB98" i="57"/>
  <c r="FB93" i="57"/>
  <c r="FB84" i="57"/>
  <c r="FB82" i="57"/>
  <c r="FB77" i="57"/>
  <c r="FB68" i="57"/>
  <c r="FB66" i="57"/>
  <c r="FB61" i="57"/>
  <c r="FB52" i="57"/>
  <c r="FB50" i="57"/>
  <c r="FB45" i="57"/>
  <c r="FB36" i="57"/>
  <c r="FB20" i="57"/>
  <c r="FB160" i="57"/>
  <c r="FB144" i="57"/>
  <c r="FB128" i="57"/>
  <c r="FB96" i="57"/>
  <c r="FB80" i="57"/>
  <c r="FB64" i="57"/>
  <c r="FB48" i="57"/>
  <c r="FB172" i="57"/>
  <c r="FB209" i="57"/>
  <c r="FB205" i="57"/>
  <c r="FB197" i="57"/>
  <c r="FB193" i="57"/>
  <c r="FB185" i="57"/>
  <c r="FB183" i="57"/>
  <c r="FB175" i="57"/>
  <c r="FB167" i="57"/>
  <c r="FB155" i="57"/>
  <c r="FB147" i="57"/>
  <c r="FB143" i="57"/>
  <c r="FB139" i="57"/>
  <c r="FB135" i="57"/>
  <c r="FB131" i="57"/>
  <c r="FB127" i="57"/>
  <c r="FB123" i="57"/>
  <c r="FB119" i="57"/>
  <c r="FB111" i="57"/>
  <c r="FB107" i="57"/>
  <c r="FB103" i="57"/>
  <c r="FB99" i="57"/>
  <c r="FB91" i="57"/>
  <c r="FB79" i="57"/>
  <c r="FB75" i="57"/>
  <c r="FB71" i="57"/>
  <c r="FB67" i="57"/>
  <c r="FB63" i="57"/>
  <c r="FB59" i="57"/>
  <c r="FB55" i="57"/>
  <c r="FB51" i="57"/>
  <c r="FB47" i="57"/>
  <c r="FB43" i="57"/>
  <c r="FB39" i="57"/>
  <c r="FB27" i="57"/>
  <c r="FB19" i="57"/>
  <c r="DH21" i="70"/>
  <c r="DH17" i="70"/>
  <c r="DH13" i="70"/>
  <c r="FB85" i="64"/>
  <c r="FB77" i="64"/>
  <c r="FB73" i="64"/>
  <c r="FB69" i="64"/>
  <c r="FB65" i="64"/>
  <c r="FB61" i="64"/>
  <c r="FB57" i="64"/>
  <c r="FB53" i="64"/>
  <c r="FB49" i="64"/>
  <c r="FB45" i="64"/>
  <c r="FB41" i="64"/>
  <c r="FB37" i="64"/>
  <c r="FB33" i="64"/>
  <c r="FB29" i="64"/>
  <c r="FB25" i="64"/>
  <c r="FB21" i="64"/>
  <c r="FB17" i="64"/>
  <c r="FB13" i="64"/>
  <c r="EE133" i="62"/>
  <c r="EE117" i="62"/>
  <c r="EE84" i="62"/>
  <c r="EE173" i="62"/>
  <c r="EE149" i="62"/>
  <c r="EE124" i="62"/>
  <c r="EE156" i="62"/>
  <c r="EE108" i="62"/>
  <c r="EE169" i="62"/>
  <c r="EE157" i="62"/>
  <c r="EE140" i="62"/>
  <c r="EE125" i="62"/>
  <c r="EE89" i="62"/>
  <c r="EE85" i="62"/>
  <c r="EE67" i="62"/>
  <c r="EE51" i="62"/>
  <c r="EE27" i="62"/>
  <c r="EE100" i="62"/>
  <c r="EE56" i="62"/>
  <c r="EE172" i="62"/>
  <c r="EE164" i="62"/>
  <c r="EE132" i="62"/>
  <c r="EE101" i="62"/>
  <c r="EE63" i="62"/>
  <c r="EE168" i="62"/>
  <c r="EE161" i="62"/>
  <c r="EE129" i="62"/>
  <c r="EE104" i="62"/>
  <c r="EE81" i="62"/>
  <c r="EE79" i="62"/>
  <c r="EE77" i="62"/>
  <c r="EE75" i="62"/>
  <c r="EE59" i="62"/>
  <c r="EE35" i="62"/>
  <c r="EE23" i="62"/>
  <c r="EE21" i="62"/>
  <c r="EE19" i="62"/>
  <c r="EE17" i="62"/>
  <c r="EE13" i="62"/>
  <c r="EE160" i="62"/>
  <c r="EE128" i="62"/>
  <c r="EE112" i="62"/>
  <c r="EE170" i="62"/>
  <c r="EE162" i="62"/>
  <c r="EE158" i="62"/>
  <c r="EE154" i="62"/>
  <c r="EE150" i="62"/>
  <c r="EE146" i="62"/>
  <c r="EE138" i="62"/>
  <c r="EE134" i="62"/>
  <c r="EE130" i="62"/>
  <c r="EE126" i="62"/>
  <c r="EE122" i="62"/>
  <c r="EE118" i="62"/>
  <c r="EE114" i="62"/>
  <c r="EE102" i="62"/>
  <c r="EE98" i="62"/>
  <c r="EE94" i="62"/>
  <c r="EE82" i="62"/>
  <c r="EE78" i="62"/>
  <c r="EE74" i="62"/>
  <c r="EE70" i="62"/>
  <c r="EE66" i="62"/>
  <c r="EE54" i="62"/>
  <c r="EE50" i="62"/>
  <c r="EE46" i="62"/>
  <c r="EE42" i="62"/>
  <c r="EE38" i="62"/>
  <c r="EE34" i="62"/>
  <c r="EE26" i="62"/>
  <c r="EE18" i="62"/>
  <c r="EH14" i="58"/>
  <c r="EH77" i="58"/>
  <c r="EH66" i="58"/>
  <c r="EH22" i="58"/>
  <c r="EH61" i="58"/>
  <c r="EH19" i="58"/>
  <c r="EH21" i="58"/>
  <c r="EH57" i="58"/>
  <c r="EH75" i="58"/>
  <c r="EH71" i="58"/>
  <c r="EH67" i="58"/>
  <c r="EH59" i="58"/>
  <c r="EH55" i="58"/>
  <c r="EH47" i="58"/>
  <c r="EH31" i="58"/>
  <c r="EH27" i="58"/>
  <c r="EH15" i="58"/>
  <c r="FC165" i="69"/>
  <c r="FC121" i="69"/>
  <c r="FC303" i="69"/>
  <c r="FC137" i="69"/>
  <c r="FC73" i="69"/>
  <c r="FC590" i="69"/>
  <c r="FC271" i="69"/>
  <c r="FC150" i="69"/>
  <c r="FC586" i="69"/>
  <c r="FC602" i="69"/>
  <c r="FC489" i="69"/>
  <c r="FC152" i="69"/>
  <c r="FC112" i="69"/>
  <c r="FC553" i="69"/>
  <c r="FC218" i="69"/>
  <c r="FC136" i="69"/>
  <c r="FC120" i="69"/>
  <c r="FC97" i="69"/>
  <c r="FC577" i="69"/>
  <c r="FC160" i="69"/>
  <c r="FC153" i="69"/>
  <c r="FC582" i="69"/>
  <c r="FC537" i="69"/>
  <c r="FC377" i="69"/>
  <c r="FC319" i="69"/>
  <c r="FC302" i="69"/>
  <c r="FC219" i="69"/>
  <c r="FC203" i="69"/>
  <c r="FC128" i="69"/>
  <c r="FC113" i="69"/>
  <c r="FC102" i="69"/>
  <c r="FC85" i="69"/>
  <c r="FC598" i="69"/>
  <c r="FC561" i="69"/>
  <c r="FC545" i="69"/>
  <c r="FC529" i="69"/>
  <c r="FC481" i="69"/>
  <c r="FC270" i="69"/>
  <c r="FC381" i="69"/>
  <c r="FC357" i="69"/>
  <c r="FC194" i="69"/>
  <c r="FC68" i="69"/>
  <c r="FC365" i="69"/>
  <c r="FC318" i="69"/>
  <c r="FC286" i="69"/>
  <c r="FC234" i="69"/>
  <c r="FC161" i="69"/>
  <c r="FC140" i="69"/>
  <c r="FC133" i="69"/>
  <c r="FC124" i="69"/>
  <c r="FC117" i="69"/>
  <c r="FC108" i="69"/>
  <c r="FC84" i="69"/>
  <c r="FC20" i="69"/>
  <c r="FC311" i="69"/>
  <c r="FC294" i="69"/>
  <c r="FC279" i="69"/>
  <c r="FC247" i="69"/>
  <c r="FC242" i="69"/>
  <c r="FC227" i="69"/>
  <c r="FC172" i="69"/>
  <c r="FC156" i="69"/>
  <c r="FC144" i="69"/>
  <c r="FC132" i="69"/>
  <c r="FC116" i="69"/>
  <c r="FC58" i="69"/>
  <c r="FC56" i="69"/>
  <c r="FC594" i="69"/>
  <c r="FC569" i="69"/>
  <c r="FC533" i="69"/>
  <c r="FC521" i="69"/>
  <c r="FC310" i="69"/>
  <c r="FC295" i="69"/>
  <c r="FC263" i="69"/>
  <c r="FC246" i="69"/>
  <c r="FC243" i="69"/>
  <c r="FC226" i="69"/>
  <c r="FC211" i="69"/>
  <c r="FC199" i="69"/>
  <c r="FC185" i="69"/>
  <c r="FC173" i="69"/>
  <c r="FC72" i="69"/>
  <c r="FC64" i="69"/>
  <c r="FC482" i="69"/>
  <c r="FC505" i="69"/>
  <c r="FC461" i="69"/>
  <c r="FC442" i="69"/>
  <c r="FC438" i="69"/>
  <c r="FC434" i="69"/>
  <c r="FC430" i="69"/>
  <c r="FC426" i="69"/>
  <c r="FC422" i="69"/>
  <c r="FC418" i="69"/>
  <c r="FC406" i="69"/>
  <c r="FC450" i="69"/>
  <c r="FC498" i="69"/>
  <c r="FC473" i="69"/>
  <c r="FC457" i="69"/>
  <c r="FC453" i="69"/>
  <c r="FC449" i="69"/>
  <c r="FC445" i="69"/>
  <c r="FC437" i="69"/>
  <c r="FC433" i="69"/>
  <c r="FC429" i="69"/>
  <c r="FC421" i="69"/>
  <c r="FC417" i="69"/>
  <c r="FC413" i="69"/>
  <c r="FC409" i="69"/>
  <c r="FC405" i="69"/>
  <c r="FC401" i="69"/>
  <c r="FC397" i="69"/>
  <c r="FC389" i="69"/>
  <c r="FC385" i="69"/>
  <c r="FC14" i="69"/>
  <c r="FC342" i="69"/>
  <c r="FC334" i="69"/>
  <c r="FC326" i="69"/>
  <c r="FC314" i="69"/>
  <c r="FC298" i="69"/>
  <c r="FC282" i="69"/>
  <c r="FC266" i="69"/>
  <c r="FC230" i="69"/>
  <c r="FC168" i="69"/>
  <c r="FC100" i="69"/>
  <c r="FC80" i="69"/>
  <c r="FC62" i="69"/>
  <c r="FC60" i="69"/>
  <c r="FC48" i="69"/>
  <c r="FC40" i="69"/>
  <c r="FC32" i="69"/>
  <c r="FC346" i="69"/>
  <c r="FC338" i="69"/>
  <c r="FC330" i="69"/>
  <c r="FC322" i="69"/>
  <c r="FC306" i="69"/>
  <c r="FC290" i="69"/>
  <c r="FC274" i="69"/>
  <c r="FC222" i="69"/>
  <c r="FC206" i="69"/>
  <c r="FC190" i="69"/>
  <c r="FC180" i="69"/>
  <c r="FC176" i="69"/>
  <c r="FC148" i="69"/>
  <c r="FC92" i="69"/>
  <c r="FC88" i="69"/>
  <c r="FC76" i="69"/>
  <c r="FC54" i="69"/>
  <c r="FC52" i="69"/>
  <c r="FC44" i="69"/>
  <c r="FC36" i="69"/>
  <c r="FC28" i="69"/>
  <c r="FC603" i="69"/>
  <c r="FC599" i="69"/>
  <c r="FC595" i="69"/>
  <c r="FC591" i="69"/>
  <c r="FC587" i="69"/>
  <c r="FC583" i="69"/>
  <c r="FC579" i="69"/>
  <c r="FC575" i="69"/>
  <c r="FC571" i="69"/>
  <c r="FC567" i="69"/>
  <c r="FC563" i="69"/>
  <c r="FC555" i="69"/>
  <c r="FC551" i="69"/>
  <c r="FC547" i="69"/>
  <c r="FC543" i="69"/>
  <c r="FC539" i="69"/>
  <c r="FC535" i="69"/>
  <c r="FC531" i="69"/>
  <c r="FC527" i="69"/>
  <c r="FC523" i="69"/>
  <c r="FC519" i="69"/>
  <c r="FC515" i="69"/>
  <c r="FC511" i="69"/>
  <c r="FC507" i="69"/>
  <c r="FC503" i="69"/>
  <c r="FC499" i="69"/>
  <c r="FC495" i="69"/>
  <c r="FC487" i="69"/>
  <c r="FC483" i="69"/>
  <c r="FC479" i="69"/>
  <c r="FC475" i="69"/>
  <c r="FC471" i="69"/>
  <c r="FC463" i="69"/>
  <c r="FC455" i="69"/>
  <c r="FC451" i="69"/>
  <c r="FC443" i="69"/>
  <c r="FC431" i="69"/>
  <c r="FC427" i="69"/>
  <c r="FC423" i="69"/>
  <c r="FC419" i="69"/>
  <c r="FC411" i="69"/>
  <c r="FC403" i="69"/>
  <c r="FC399" i="69"/>
  <c r="FC395" i="69"/>
  <c r="FC391" i="69"/>
  <c r="FC387" i="69"/>
  <c r="FC383" i="69"/>
  <c r="FC375" i="69"/>
  <c r="FC371" i="69"/>
  <c r="FC367" i="69"/>
  <c r="FC363" i="69"/>
  <c r="FC359" i="69"/>
  <c r="FC355" i="69"/>
  <c r="FC349" i="69"/>
  <c r="FC341" i="69"/>
  <c r="FC337" i="69"/>
  <c r="FC333" i="69"/>
  <c r="FC321" i="69"/>
  <c r="FC313" i="69"/>
  <c r="FC309" i="69"/>
  <c r="FC305" i="69"/>
  <c r="FC297" i="69"/>
  <c r="FC293" i="69"/>
  <c r="FC289" i="69"/>
  <c r="FC285" i="69"/>
  <c r="FC281" i="69"/>
  <c r="FC277" i="69"/>
  <c r="FC269" i="69"/>
  <c r="FC261" i="69"/>
  <c r="FC257" i="69"/>
  <c r="FC253" i="69"/>
  <c r="FC249" i="69"/>
  <c r="FC245" i="69"/>
  <c r="FC237" i="69"/>
  <c r="FC229" i="69"/>
  <c r="FC225" i="69"/>
  <c r="FC221" i="69"/>
  <c r="FC217" i="69"/>
  <c r="FC213" i="69"/>
  <c r="FC209" i="69"/>
  <c r="FC205" i="69"/>
  <c r="FC201" i="69"/>
  <c r="FC197" i="69"/>
  <c r="FC193" i="69"/>
  <c r="FC189" i="69"/>
  <c r="FC183" i="69"/>
  <c r="FC179" i="69"/>
  <c r="FC175" i="69"/>
  <c r="FC171" i="69"/>
  <c r="FC167" i="69"/>
  <c r="FC163" i="69"/>
  <c r="FC155" i="69"/>
  <c r="FC151" i="69"/>
  <c r="FC147" i="69"/>
  <c r="FC143" i="69"/>
  <c r="FC139" i="69"/>
  <c r="FC135" i="69"/>
  <c r="FC131" i="69"/>
  <c r="FC127" i="69"/>
  <c r="FC123" i="69"/>
  <c r="FC119" i="69"/>
  <c r="FC115" i="69"/>
  <c r="FC111" i="69"/>
  <c r="FC107" i="69"/>
  <c r="FC99" i="69"/>
  <c r="FC95" i="69"/>
  <c r="FC91" i="69"/>
  <c r="FC87" i="69"/>
  <c r="FC79" i="69"/>
  <c r="FC75" i="69"/>
  <c r="FC71" i="69"/>
  <c r="FC67" i="69"/>
  <c r="FC51" i="69"/>
  <c r="FC47" i="69"/>
  <c r="FC43" i="69"/>
  <c r="FC39" i="69"/>
  <c r="FC35" i="69"/>
  <c r="FC31" i="69"/>
  <c r="FC27" i="69"/>
  <c r="FC15" i="69"/>
  <c r="FC14" i="65"/>
  <c r="FC68" i="65"/>
  <c r="FC47" i="65"/>
  <c r="FC94" i="65"/>
  <c r="FC43" i="65"/>
  <c r="FC35" i="65"/>
  <c r="FC84" i="65"/>
  <c r="FC70" i="65"/>
  <c r="FC64" i="65"/>
  <c r="FC54" i="65"/>
  <c r="FC74" i="65"/>
  <c r="FC58" i="65"/>
  <c r="FC42" i="65"/>
  <c r="FC38" i="65"/>
  <c r="FC78" i="65"/>
  <c r="FC76" i="65"/>
  <c r="FC60" i="65"/>
  <c r="FC46" i="65"/>
  <c r="FC34" i="65"/>
  <c r="FC108" i="65"/>
  <c r="FC82" i="65"/>
  <c r="FC80" i="65"/>
  <c r="FC66" i="65"/>
  <c r="FC50" i="65"/>
  <c r="FC112" i="65"/>
  <c r="FC115" i="65"/>
  <c r="FC107" i="65"/>
  <c r="FC103" i="65"/>
  <c r="FC99" i="65"/>
  <c r="FC95" i="65"/>
  <c r="FC91" i="65"/>
  <c r="FC83" i="65"/>
  <c r="FC79" i="65"/>
  <c r="FC27" i="65"/>
  <c r="FC23" i="65"/>
  <c r="FC19" i="65"/>
  <c r="FC15" i="65"/>
  <c r="DK11" i="71"/>
  <c r="DK12" i="71"/>
  <c r="DK13" i="71"/>
  <c r="DK15" i="71"/>
  <c r="DK16" i="71"/>
  <c r="DK17" i="71"/>
  <c r="DK18" i="71"/>
  <c r="DK19" i="71"/>
  <c r="DK20" i="71"/>
  <c r="DK21" i="71"/>
  <c r="DK22" i="71"/>
  <c r="DK23" i="71"/>
  <c r="DK24" i="71"/>
  <c r="DK25" i="71"/>
  <c r="DK26" i="71"/>
  <c r="DK28" i="71"/>
  <c r="DK30" i="71"/>
  <c r="DK32" i="71"/>
  <c r="DK33" i="71"/>
  <c r="DK34" i="71"/>
  <c r="DK35" i="71"/>
  <c r="DK36" i="71"/>
  <c r="DK38" i="71"/>
  <c r="DK39" i="71"/>
  <c r="DK40" i="71"/>
  <c r="DK42" i="71"/>
  <c r="DK43" i="71"/>
  <c r="DK44" i="71"/>
  <c r="DK45" i="71"/>
  <c r="DK46" i="71"/>
  <c r="DK47" i="71"/>
  <c r="DK49" i="71"/>
  <c r="DK50" i="71"/>
  <c r="DK52" i="71"/>
  <c r="DK54" i="71"/>
  <c r="DK55" i="71"/>
  <c r="DK56" i="71"/>
  <c r="DK57" i="71"/>
  <c r="DK59" i="71"/>
  <c r="DK60" i="71"/>
  <c r="DK62" i="71"/>
  <c r="DK63" i="71"/>
  <c r="DK64" i="71"/>
  <c r="DK65" i="71"/>
  <c r="DK66" i="71"/>
  <c r="DK67" i="71"/>
  <c r="DK69" i="71"/>
  <c r="DK71" i="71"/>
  <c r="DK72" i="71"/>
  <c r="DK73" i="71"/>
  <c r="DK74" i="71"/>
  <c r="DK76" i="71"/>
  <c r="DK77" i="71"/>
  <c r="DK78" i="71"/>
  <c r="DK79" i="71"/>
  <c r="DK80" i="71"/>
  <c r="DK81" i="71"/>
  <c r="DK83" i="71"/>
  <c r="DK85" i="71"/>
  <c r="DK86" i="71"/>
  <c r="DK87" i="71"/>
  <c r="DK88" i="71"/>
  <c r="DK89" i="71"/>
  <c r="DK91" i="71"/>
  <c r="DK93" i="71"/>
  <c r="DK95" i="71"/>
  <c r="DK96" i="71"/>
  <c r="DK97" i="71"/>
  <c r="DK98" i="71"/>
  <c r="DK100" i="71"/>
  <c r="DK101" i="71"/>
  <c r="DK103" i="71"/>
  <c r="DK104" i="71"/>
  <c r="DK105" i="71"/>
  <c r="DK106" i="71"/>
  <c r="DK107" i="71"/>
  <c r="DK109" i="71"/>
  <c r="DK110" i="71"/>
  <c r="DK111" i="71"/>
  <c r="DK112" i="71"/>
  <c r="DK113" i="71"/>
  <c r="DK114" i="71"/>
  <c r="DK115" i="71"/>
  <c r="DK117" i="71"/>
  <c r="DK118" i="71"/>
  <c r="DK119" i="71"/>
  <c r="DK120" i="71"/>
  <c r="DK121" i="71"/>
  <c r="DK122" i="71"/>
  <c r="DK10" i="71"/>
  <c r="DG10" i="70"/>
  <c r="FA11" i="64"/>
  <c r="EE13" i="63"/>
  <c r="EE15" i="63"/>
  <c r="EE11" i="63"/>
  <c r="EE12" i="63"/>
  <c r="ED11" i="62"/>
  <c r="EG12" i="58"/>
  <c r="EF12" i="63" l="1"/>
  <c r="EF11" i="63"/>
  <c r="EF15" i="63"/>
  <c r="EF13" i="63"/>
  <c r="DL118" i="71"/>
  <c r="DL121" i="71"/>
  <c r="DL107" i="71"/>
  <c r="DL120" i="71"/>
  <c r="DL111" i="71"/>
  <c r="DL101" i="71"/>
  <c r="DL89" i="71"/>
  <c r="DL79" i="71"/>
  <c r="DL10" i="71"/>
  <c r="DL119" i="71"/>
  <c r="DL114" i="71"/>
  <c r="DL110" i="71"/>
  <c r="DL105" i="71"/>
  <c r="DL100" i="71"/>
  <c r="DL95" i="71"/>
  <c r="DL88" i="71"/>
  <c r="DL83" i="71"/>
  <c r="DL78" i="71"/>
  <c r="DL73" i="71"/>
  <c r="DL67" i="71"/>
  <c r="DL63" i="71"/>
  <c r="DL57" i="71"/>
  <c r="DL52" i="71"/>
  <c r="DL46" i="71"/>
  <c r="DL42" i="71"/>
  <c r="DL36" i="71"/>
  <c r="DL32" i="71"/>
  <c r="DL25" i="71"/>
  <c r="DL21" i="71"/>
  <c r="DL17" i="71"/>
  <c r="DL12" i="71"/>
  <c r="DL122" i="71"/>
  <c r="DL104" i="71"/>
  <c r="DL98" i="71"/>
  <c r="DL93" i="71"/>
  <c r="DL87" i="71"/>
  <c r="DL81" i="71"/>
  <c r="DL77" i="71"/>
  <c r="DL72" i="71"/>
  <c r="DL66" i="71"/>
  <c r="DL62" i="71"/>
  <c r="DL56" i="71"/>
  <c r="DL50" i="71"/>
  <c r="DL45" i="71"/>
  <c r="DL40" i="71"/>
  <c r="DL35" i="71"/>
  <c r="DL30" i="71"/>
  <c r="DL24" i="71"/>
  <c r="DL20" i="71"/>
  <c r="DL16" i="71"/>
  <c r="DL11" i="71"/>
  <c r="DL113" i="71"/>
  <c r="DL103" i="71"/>
  <c r="DL97" i="71"/>
  <c r="DL91" i="71"/>
  <c r="DL86" i="71"/>
  <c r="DL80" i="71"/>
  <c r="DL76" i="71"/>
  <c r="DL71" i="71"/>
  <c r="DL65" i="71"/>
  <c r="DL60" i="71"/>
  <c r="DL55" i="71"/>
  <c r="DL49" i="71"/>
  <c r="DL44" i="71"/>
  <c r="DL39" i="71"/>
  <c r="DL34" i="71"/>
  <c r="DL28" i="71"/>
  <c r="DL23" i="71"/>
  <c r="DL19" i="71"/>
  <c r="DL15" i="71"/>
  <c r="DL109" i="71"/>
  <c r="DL117" i="71"/>
  <c r="DL112" i="71"/>
  <c r="DL115" i="71"/>
  <c r="DL106" i="71"/>
  <c r="DL96" i="71"/>
  <c r="DL85" i="71"/>
  <c r="DL74" i="71"/>
  <c r="DL69" i="71"/>
  <c r="DL64" i="71"/>
  <c r="DL59" i="71"/>
  <c r="DL54" i="71"/>
  <c r="DL47" i="71"/>
  <c r="DL43" i="71"/>
  <c r="DL38" i="71"/>
  <c r="DL33" i="71"/>
  <c r="DL26" i="71"/>
  <c r="DL22" i="71"/>
  <c r="DL18" i="71"/>
  <c r="DL13" i="71"/>
  <c r="DH10" i="70"/>
  <c r="FB11" i="64"/>
  <c r="EE11" i="62"/>
  <c r="EH12" i="58"/>
  <c r="FB604" i="69" l="1"/>
  <c r="FB12" i="69"/>
  <c r="FC12" i="69" l="1"/>
  <c r="FB12" i="65"/>
  <c r="FC12" i="65" l="1"/>
  <c r="FA12" i="57" l="1"/>
  <c r="FB12" i="57" l="1"/>
  <c r="FC23" i="53"/>
  <c r="FC27" i="53"/>
  <c r="FC28" i="53"/>
  <c r="FC46" i="53"/>
  <c r="FC51" i="53"/>
  <c r="FC56" i="53"/>
  <c r="FC63" i="53"/>
  <c r="FC82" i="53"/>
  <c r="FC97" i="53"/>
  <c r="FC114" i="53"/>
  <c r="FC135" i="53"/>
  <c r="FC194" i="53"/>
  <c r="FC200" i="53"/>
  <c r="FC204" i="53"/>
  <c r="FC234" i="53"/>
  <c r="FC256" i="53"/>
  <c r="FC267" i="53"/>
  <c r="FC272" i="53"/>
  <c r="FC274" i="53"/>
  <c r="FC294" i="53"/>
  <c r="FC307" i="53"/>
  <c r="FC340" i="53"/>
  <c r="FC344" i="53"/>
  <c r="FC350" i="53"/>
  <c r="FC364" i="53"/>
  <c r="FC370" i="53"/>
  <c r="FB12" i="53"/>
  <c r="FB13" i="53"/>
  <c r="FB14" i="53"/>
  <c r="FB15" i="53"/>
  <c r="FB16" i="53"/>
  <c r="FB17" i="53"/>
  <c r="FB18" i="53"/>
  <c r="FB19" i="53"/>
  <c r="FB20" i="53"/>
  <c r="FB21" i="53"/>
  <c r="FB22" i="53"/>
  <c r="FB24" i="53"/>
  <c r="FB25" i="53"/>
  <c r="FB26" i="53"/>
  <c r="FB29" i="53"/>
  <c r="FB30" i="53"/>
  <c r="FB31" i="53"/>
  <c r="FB32" i="53"/>
  <c r="FB33" i="53"/>
  <c r="FB34" i="53"/>
  <c r="FB35" i="53"/>
  <c r="FB36" i="53"/>
  <c r="FB37" i="53"/>
  <c r="FB38" i="53"/>
  <c r="FB39" i="53"/>
  <c r="FB41" i="53"/>
  <c r="FB42" i="53"/>
  <c r="FB43" i="53"/>
  <c r="FB44" i="53"/>
  <c r="FB45" i="53"/>
  <c r="FB47" i="53"/>
  <c r="FB48" i="53"/>
  <c r="FB49" i="53"/>
  <c r="FB52" i="53"/>
  <c r="FB53" i="53"/>
  <c r="FB54" i="53"/>
  <c r="FB55" i="53"/>
  <c r="FB57" i="53"/>
  <c r="FB58" i="53"/>
  <c r="FB59" i="53"/>
  <c r="FB60" i="53"/>
  <c r="FB61" i="53"/>
  <c r="FB62" i="53"/>
  <c r="FB64" i="53"/>
  <c r="FB65" i="53"/>
  <c r="FB66" i="53"/>
  <c r="FB67" i="53"/>
  <c r="FB68" i="53"/>
  <c r="FB69" i="53"/>
  <c r="FB70" i="53"/>
  <c r="FB71" i="53"/>
  <c r="FB73" i="53"/>
  <c r="FB74" i="53"/>
  <c r="FB75" i="53"/>
  <c r="FB76" i="53"/>
  <c r="FB77" i="53"/>
  <c r="FB78" i="53"/>
  <c r="FB79" i="53"/>
  <c r="FB83" i="53"/>
  <c r="FB84" i="53"/>
  <c r="FB85" i="53"/>
  <c r="FB86" i="53"/>
  <c r="FB87" i="53"/>
  <c r="FB88" i="53"/>
  <c r="FB89" i="53"/>
  <c r="FB90" i="53"/>
  <c r="FB91" i="53"/>
  <c r="FB92" i="53"/>
  <c r="FB93" i="53"/>
  <c r="FB94" i="53"/>
  <c r="FB95" i="53"/>
  <c r="FB96" i="53"/>
  <c r="FB98" i="53"/>
  <c r="FB99" i="53"/>
  <c r="FB100" i="53"/>
  <c r="FB101" i="53"/>
  <c r="FB102" i="53"/>
  <c r="FB103" i="53"/>
  <c r="FB104" i="53"/>
  <c r="FB106" i="53"/>
  <c r="FB107" i="53"/>
  <c r="FB109" i="53"/>
  <c r="FB110" i="53"/>
  <c r="FB111" i="53"/>
  <c r="FB112" i="53"/>
  <c r="FB113" i="53"/>
  <c r="FB115" i="53"/>
  <c r="FB116" i="53"/>
  <c r="FB117" i="53"/>
  <c r="FB118" i="53"/>
  <c r="FB119" i="53"/>
  <c r="FB120" i="53"/>
  <c r="FB121" i="53"/>
  <c r="FB122" i="53"/>
  <c r="FB123" i="53"/>
  <c r="FB124" i="53"/>
  <c r="FB126" i="53"/>
  <c r="FB128" i="53"/>
  <c r="FB130" i="53"/>
  <c r="FB131" i="53"/>
  <c r="FB132" i="53"/>
  <c r="FB133" i="53"/>
  <c r="FB136" i="53"/>
  <c r="FB137" i="53"/>
  <c r="FB138" i="53"/>
  <c r="FB139" i="53"/>
  <c r="FB140" i="53"/>
  <c r="FB142" i="53"/>
  <c r="FB143" i="53"/>
  <c r="FB144" i="53"/>
  <c r="FB145" i="53"/>
  <c r="FB148" i="53"/>
  <c r="FB149" i="53"/>
  <c r="FB150" i="53"/>
  <c r="FB151" i="53"/>
  <c r="FB152" i="53"/>
  <c r="FB153" i="53"/>
  <c r="FB154" i="53"/>
  <c r="FB155" i="53"/>
  <c r="FB156" i="53"/>
  <c r="FB157" i="53"/>
  <c r="FB158" i="53"/>
  <c r="FB159" i="53"/>
  <c r="FB161" i="53"/>
  <c r="FB162" i="53"/>
  <c r="FB163" i="53"/>
  <c r="FB165" i="53"/>
  <c r="FB166" i="53"/>
  <c r="FB167" i="53"/>
  <c r="FB169" i="53"/>
  <c r="FB171" i="53"/>
  <c r="FB172" i="53"/>
  <c r="FB173" i="53"/>
  <c r="FB176" i="53"/>
  <c r="FB178" i="53"/>
  <c r="FB179" i="53"/>
  <c r="FB180" i="53"/>
  <c r="FB181" i="53"/>
  <c r="FB183" i="53"/>
  <c r="FB184" i="53"/>
  <c r="FB185" i="53"/>
  <c r="FB186" i="53"/>
  <c r="FB187" i="53"/>
  <c r="FB189" i="53"/>
  <c r="FB191" i="53"/>
  <c r="FB192" i="53"/>
  <c r="FB195" i="53"/>
  <c r="FB196" i="53"/>
  <c r="FB197" i="53"/>
  <c r="FB198" i="53"/>
  <c r="FB199" i="53"/>
  <c r="FB201" i="53"/>
  <c r="FB202" i="53"/>
  <c r="FB203" i="53"/>
  <c r="FB205" i="53"/>
  <c r="FB207" i="53"/>
  <c r="FB208" i="53"/>
  <c r="FB209" i="53"/>
  <c r="FB210" i="53"/>
  <c r="FB211" i="53"/>
  <c r="FB212" i="53"/>
  <c r="FB213" i="53"/>
  <c r="FB214" i="53"/>
  <c r="FB215" i="53"/>
  <c r="FB216" i="53"/>
  <c r="FB217" i="53"/>
  <c r="FB218" i="53"/>
  <c r="FB219" i="53"/>
  <c r="FB220" i="53"/>
  <c r="FB221" i="53"/>
  <c r="FB222" i="53"/>
  <c r="FB223" i="53"/>
  <c r="FB224" i="53"/>
  <c r="FB225" i="53"/>
  <c r="FB226" i="53"/>
  <c r="FB227" i="53"/>
  <c r="FB228" i="53"/>
  <c r="FB229" i="53"/>
  <c r="FB230" i="53"/>
  <c r="FB231" i="53"/>
  <c r="FB232" i="53"/>
  <c r="FB233" i="53"/>
  <c r="FB235" i="53"/>
  <c r="FB236" i="53"/>
  <c r="FB238" i="53"/>
  <c r="FB239" i="53"/>
  <c r="FB240" i="53"/>
  <c r="FB241" i="53"/>
  <c r="FB242" i="53"/>
  <c r="FB243" i="53"/>
  <c r="FB245" i="53"/>
  <c r="FB246" i="53"/>
  <c r="FB248" i="53"/>
  <c r="FB249" i="53"/>
  <c r="FB252" i="53"/>
  <c r="FB253" i="53"/>
  <c r="FB255" i="53"/>
  <c r="FB257" i="53"/>
  <c r="FB258" i="53"/>
  <c r="FB261" i="53"/>
  <c r="FB262" i="53"/>
  <c r="FB263" i="53"/>
  <c r="FB264" i="53"/>
  <c r="FB265" i="53"/>
  <c r="FB266" i="53"/>
  <c r="FB268" i="53"/>
  <c r="FB269" i="53"/>
  <c r="FB271" i="53"/>
  <c r="FB273" i="53"/>
  <c r="FB275" i="53"/>
  <c r="FB276" i="53"/>
  <c r="FB277" i="53"/>
  <c r="FB279" i="53"/>
  <c r="FB280" i="53"/>
  <c r="FB282" i="53"/>
  <c r="FB283" i="53"/>
  <c r="FB284" i="53"/>
  <c r="FB285" i="53"/>
  <c r="FB288" i="53"/>
  <c r="FB289" i="53"/>
  <c r="FB290" i="53"/>
  <c r="FB292" i="53"/>
  <c r="FB293" i="53"/>
  <c r="FB295" i="53"/>
  <c r="FB296" i="53"/>
  <c r="FB297" i="53"/>
  <c r="FB298" i="53"/>
  <c r="FB299" i="53"/>
  <c r="FB300" i="53"/>
  <c r="FB301" i="53"/>
  <c r="FB302" i="53"/>
  <c r="FB303" i="53"/>
  <c r="FB304" i="53"/>
  <c r="FB305" i="53"/>
  <c r="FB306" i="53"/>
  <c r="FB308" i="53"/>
  <c r="FB309" i="53"/>
  <c r="FB310" i="53"/>
  <c r="FB312" i="53"/>
  <c r="FB314" i="53"/>
  <c r="FB315" i="53"/>
  <c r="FB317" i="53"/>
  <c r="FB318" i="53"/>
  <c r="FB319" i="53"/>
  <c r="FB320" i="53"/>
  <c r="FB321" i="53"/>
  <c r="FB324" i="53"/>
  <c r="FB325" i="53"/>
  <c r="FB326" i="53"/>
  <c r="FB327" i="53"/>
  <c r="FB328" i="53"/>
  <c r="FB329" i="53"/>
  <c r="FB330" i="53"/>
  <c r="FB331" i="53"/>
  <c r="FB332" i="53"/>
  <c r="FB333" i="53"/>
  <c r="FB334" i="53"/>
  <c r="FB335" i="53"/>
  <c r="FB337" i="53"/>
  <c r="FB338" i="53"/>
  <c r="FB341" i="53"/>
  <c r="FB342" i="53"/>
  <c r="FB345" i="53"/>
  <c r="FB346" i="53"/>
  <c r="FB347" i="53"/>
  <c r="FB349" i="53"/>
  <c r="FB351" i="53"/>
  <c r="FB352" i="53"/>
  <c r="FB353" i="53"/>
  <c r="FB354" i="53"/>
  <c r="FB355" i="53"/>
  <c r="FB356" i="53"/>
  <c r="FB357" i="53"/>
  <c r="FB358" i="53"/>
  <c r="FB359" i="53"/>
  <c r="FB360" i="53"/>
  <c r="FB362" i="53"/>
  <c r="FB363" i="53"/>
  <c r="FB365" i="53"/>
  <c r="FB366" i="53"/>
  <c r="FB367" i="53"/>
  <c r="FB371" i="53"/>
  <c r="FB372" i="53"/>
  <c r="FB373" i="53"/>
  <c r="FB374" i="53"/>
  <c r="FB375" i="53"/>
  <c r="FB376" i="53"/>
  <c r="FB377" i="53"/>
  <c r="FB378" i="53"/>
  <c r="FB379" i="53"/>
  <c r="FB380" i="53"/>
  <c r="FB381" i="53"/>
  <c r="FB383" i="53"/>
  <c r="FB385" i="53"/>
  <c r="FB386" i="53"/>
  <c r="FB387" i="53"/>
  <c r="FB388" i="53"/>
  <c r="FB390" i="53"/>
  <c r="FB393" i="53"/>
  <c r="FB394" i="53"/>
  <c r="FB396" i="53"/>
  <c r="FB397" i="53"/>
  <c r="FB398" i="53"/>
  <c r="FB399" i="53"/>
  <c r="FB400" i="53"/>
  <c r="FB401" i="53"/>
  <c r="FB402" i="53"/>
  <c r="FB403" i="53"/>
  <c r="FB404" i="53"/>
  <c r="FB405" i="53"/>
  <c r="FB406" i="53"/>
  <c r="FB407" i="53"/>
  <c r="FB408" i="53"/>
  <c r="FB409" i="53"/>
  <c r="FB410" i="53"/>
  <c r="FB411" i="53"/>
  <c r="FB413" i="53"/>
  <c r="FB414" i="53"/>
  <c r="FC230" i="53" l="1"/>
  <c r="FC226" i="53"/>
  <c r="FC222" i="53"/>
  <c r="FC218" i="53"/>
  <c r="FC214" i="53"/>
  <c r="FC210" i="53"/>
  <c r="FC201" i="53"/>
  <c r="FC196" i="53"/>
  <c r="FC191" i="53"/>
  <c r="FC187" i="53"/>
  <c r="FC183" i="53"/>
  <c r="FC179" i="53"/>
  <c r="FC171" i="53"/>
  <c r="FC167" i="53"/>
  <c r="FC163" i="53"/>
  <c r="FC159" i="53"/>
  <c r="FC155" i="53"/>
  <c r="FC151" i="53"/>
  <c r="FC143" i="53"/>
  <c r="FC139" i="53"/>
  <c r="FC130" i="53"/>
  <c r="FC126" i="53"/>
  <c r="FC122" i="53"/>
  <c r="FC118" i="53"/>
  <c r="FC113" i="53"/>
  <c r="FC109" i="53"/>
  <c r="FC101" i="53"/>
  <c r="FC96" i="53"/>
  <c r="FC92" i="53"/>
  <c r="FC88" i="53"/>
  <c r="FC84" i="53"/>
  <c r="FC79" i="53"/>
  <c r="FC75" i="53"/>
  <c r="FC71" i="53"/>
  <c r="FC67" i="53"/>
  <c r="FC62" i="53"/>
  <c r="FC58" i="53"/>
  <c r="FC53" i="53"/>
  <c r="FC48" i="53"/>
  <c r="FC43" i="53"/>
  <c r="FC39" i="53"/>
  <c r="FC35" i="53"/>
  <c r="FC31" i="53"/>
  <c r="FC25" i="53"/>
  <c r="FC20" i="53"/>
  <c r="FC16" i="53"/>
  <c r="FC408" i="53"/>
  <c r="FC404" i="53"/>
  <c r="FC400" i="53"/>
  <c r="FC396" i="53"/>
  <c r="FC388" i="53"/>
  <c r="FC380" i="53"/>
  <c r="FC376" i="53"/>
  <c r="FC372" i="53"/>
  <c r="FC360" i="53"/>
  <c r="FC356" i="53"/>
  <c r="FC352" i="53"/>
  <c r="FC332" i="53"/>
  <c r="FC328" i="53"/>
  <c r="FC324" i="53"/>
  <c r="FC320" i="53"/>
  <c r="FC312" i="53"/>
  <c r="FC308" i="53"/>
  <c r="FC304" i="53"/>
  <c r="FC300" i="53"/>
  <c r="FC296" i="53"/>
  <c r="FC292" i="53"/>
  <c r="FC288" i="53"/>
  <c r="FC284" i="53"/>
  <c r="FC280" i="53"/>
  <c r="FC276" i="53"/>
  <c r="FC268" i="53"/>
  <c r="FC264" i="53"/>
  <c r="FC252" i="53"/>
  <c r="FC248" i="53"/>
  <c r="FC240" i="53"/>
  <c r="FC236" i="53"/>
  <c r="FC228" i="53"/>
  <c r="FC233" i="53"/>
  <c r="FC229" i="53"/>
  <c r="FC225" i="53"/>
  <c r="FC221" i="53"/>
  <c r="FC217" i="53"/>
  <c r="FC213" i="53"/>
  <c r="FC209" i="53"/>
  <c r="FC205" i="53"/>
  <c r="FC199" i="53"/>
  <c r="FC195" i="53"/>
  <c r="FC186" i="53"/>
  <c r="FC178" i="53"/>
  <c r="FC166" i="53"/>
  <c r="FC162" i="53"/>
  <c r="FC158" i="53"/>
  <c r="FC154" i="53"/>
  <c r="FC150" i="53"/>
  <c r="FC142" i="53"/>
  <c r="FC138" i="53"/>
  <c r="FC133" i="53"/>
  <c r="FC121" i="53"/>
  <c r="FC117" i="53"/>
  <c r="FC112" i="53"/>
  <c r="FC104" i="53"/>
  <c r="FC100" i="53"/>
  <c r="FC95" i="53"/>
  <c r="FC91" i="53"/>
  <c r="FC87" i="53"/>
  <c r="FC83" i="53"/>
  <c r="FC78" i="53"/>
  <c r="FC74" i="53"/>
  <c r="FC70" i="53"/>
  <c r="FC66" i="53"/>
  <c r="FC61" i="53"/>
  <c r="FC57" i="53"/>
  <c r="FC52" i="53"/>
  <c r="FC47" i="53"/>
  <c r="FC42" i="53"/>
  <c r="FC38" i="53"/>
  <c r="FC34" i="53"/>
  <c r="FC30" i="53"/>
  <c r="FC24" i="53"/>
  <c r="FC19" i="53"/>
  <c r="FC15" i="53"/>
  <c r="FC12" i="53"/>
  <c r="FC411" i="53"/>
  <c r="FC407" i="53"/>
  <c r="FC403" i="53"/>
  <c r="FC399" i="53"/>
  <c r="FC387" i="53"/>
  <c r="FC383" i="53"/>
  <c r="FC379" i="53"/>
  <c r="FC375" i="53"/>
  <c r="FC371" i="53"/>
  <c r="FC367" i="53"/>
  <c r="FC363" i="53"/>
  <c r="FC359" i="53"/>
  <c r="FC355" i="53"/>
  <c r="FC351" i="53"/>
  <c r="FC347" i="53"/>
  <c r="FC335" i="53"/>
  <c r="FC331" i="53"/>
  <c r="FC327" i="53"/>
  <c r="FC319" i="53"/>
  <c r="FC315" i="53"/>
  <c r="FC303" i="53"/>
  <c r="FC299" i="53"/>
  <c r="FC295" i="53"/>
  <c r="FC283" i="53"/>
  <c r="FC279" i="53"/>
  <c r="FC275" i="53"/>
  <c r="FC271" i="53"/>
  <c r="FC263" i="53"/>
  <c r="FC255" i="53"/>
  <c r="FC243" i="53"/>
  <c r="FC239" i="53"/>
  <c r="FC235" i="53"/>
  <c r="FC224" i="53"/>
  <c r="FC220" i="53"/>
  <c r="FC216" i="53"/>
  <c r="FC212" i="53"/>
  <c r="FC208" i="53"/>
  <c r="FC203" i="53"/>
  <c r="FC198" i="53"/>
  <c r="FC189" i="53"/>
  <c r="FC185" i="53"/>
  <c r="FC181" i="53"/>
  <c r="FC173" i="53"/>
  <c r="FC169" i="53"/>
  <c r="FC165" i="53"/>
  <c r="FC161" i="53"/>
  <c r="FC157" i="53"/>
  <c r="FC153" i="53"/>
  <c r="FC149" i="53"/>
  <c r="FC145" i="53"/>
  <c r="FC137" i="53"/>
  <c r="FC132" i="53"/>
  <c r="FC128" i="53"/>
  <c r="FC124" i="53"/>
  <c r="FC120" i="53"/>
  <c r="FC116" i="53"/>
  <c r="FC111" i="53"/>
  <c r="FC107" i="53"/>
  <c r="FC103" i="53"/>
  <c r="FC99" i="53"/>
  <c r="FC94" i="53"/>
  <c r="FC90" i="53"/>
  <c r="FC86" i="53"/>
  <c r="FC77" i="53"/>
  <c r="FC73" i="53"/>
  <c r="FC69" i="53"/>
  <c r="FC65" i="53"/>
  <c r="FC60" i="53"/>
  <c r="FC55" i="53"/>
  <c r="FC45" i="53"/>
  <c r="FC41" i="53"/>
  <c r="FC37" i="53"/>
  <c r="FC33" i="53"/>
  <c r="FC29" i="53"/>
  <c r="FC22" i="53"/>
  <c r="FC18" i="53"/>
  <c r="FC14" i="53"/>
  <c r="FC414" i="53"/>
  <c r="FC410" i="53"/>
  <c r="FC406" i="53"/>
  <c r="FC402" i="53"/>
  <c r="FC398" i="53"/>
  <c r="FC394" i="53"/>
  <c r="FC390" i="53"/>
  <c r="FC386" i="53"/>
  <c r="FC378" i="53"/>
  <c r="FC374" i="53"/>
  <c r="FC366" i="53"/>
  <c r="FC362" i="53"/>
  <c r="FC358" i="53"/>
  <c r="FC354" i="53"/>
  <c r="FC346" i="53"/>
  <c r="FC342" i="53"/>
  <c r="FC338" i="53"/>
  <c r="FC334" i="53"/>
  <c r="FC330" i="53"/>
  <c r="FC326" i="53"/>
  <c r="FC318" i="53"/>
  <c r="FC314" i="53"/>
  <c r="FC310" i="53"/>
  <c r="FC306" i="53"/>
  <c r="FC302" i="53"/>
  <c r="FC298" i="53"/>
  <c r="FC290" i="53"/>
  <c r="FC282" i="53"/>
  <c r="FC266" i="53"/>
  <c r="FC262" i="53"/>
  <c r="FC258" i="53"/>
  <c r="FC246" i="53"/>
  <c r="FC242" i="53"/>
  <c r="FC238" i="53"/>
  <c r="FC231" i="53"/>
  <c r="FC227" i="53"/>
  <c r="FC223" i="53"/>
  <c r="FC219" i="53"/>
  <c r="FC215" i="53"/>
  <c r="FC211" i="53"/>
  <c r="FC207" i="53"/>
  <c r="FC202" i="53"/>
  <c r="FC197" i="53"/>
  <c r="FC192" i="53"/>
  <c r="FC184" i="53"/>
  <c r="FC180" i="53"/>
  <c r="FC176" i="53"/>
  <c r="FC172" i="53"/>
  <c r="FC156" i="53"/>
  <c r="FC152" i="53"/>
  <c r="FC148" i="53"/>
  <c r="FC144" i="53"/>
  <c r="FC140" i="53"/>
  <c r="FC136" i="53"/>
  <c r="FC131" i="53"/>
  <c r="FC123" i="53"/>
  <c r="FC119" i="53"/>
  <c r="FC115" i="53"/>
  <c r="FC110" i="53"/>
  <c r="FC106" i="53"/>
  <c r="FC102" i="53"/>
  <c r="FC98" i="53"/>
  <c r="FC93" i="53"/>
  <c r="FC89" i="53"/>
  <c r="FC85" i="53"/>
  <c r="FC76" i="53"/>
  <c r="FC68" i="53"/>
  <c r="FC64" i="53"/>
  <c r="FC59" i="53"/>
  <c r="FC54" i="53"/>
  <c r="FC49" i="53"/>
  <c r="FC44" i="53"/>
  <c r="FC36" i="53"/>
  <c r="FC32" i="53"/>
  <c r="FC26" i="53"/>
  <c r="FC21" i="53"/>
  <c r="FC17" i="53"/>
  <c r="FC13" i="53"/>
  <c r="FC413" i="53"/>
  <c r="FC409" i="53"/>
  <c r="FC405" i="53"/>
  <c r="FC401" i="53"/>
  <c r="FC397" i="53"/>
  <c r="FC393" i="53"/>
  <c r="FC385" i="53"/>
  <c r="FC381" i="53"/>
  <c r="FC377" i="53"/>
  <c r="FC373" i="53"/>
  <c r="FC365" i="53"/>
  <c r="FC357" i="53"/>
  <c r="FC353" i="53"/>
  <c r="FC349" i="53"/>
  <c r="FC345" i="53"/>
  <c r="FC341" i="53"/>
  <c r="FC337" i="53"/>
  <c r="FC333" i="53"/>
  <c r="FC329" i="53"/>
  <c r="FC325" i="53"/>
  <c r="FC321" i="53"/>
  <c r="FC317" i="53"/>
  <c r="FC309" i="53"/>
  <c r="FC305" i="53"/>
  <c r="FC301" i="53"/>
  <c r="FC297" i="53"/>
  <c r="FC293" i="53"/>
  <c r="FC289" i="53"/>
  <c r="FC285" i="53"/>
  <c r="FC277" i="53"/>
  <c r="FC273" i="53"/>
  <c r="FC269" i="53"/>
  <c r="FC265" i="53"/>
  <c r="FC261" i="53"/>
  <c r="FC257" i="53"/>
  <c r="FC253" i="53"/>
  <c r="FC249" i="53"/>
  <c r="FC245" i="53"/>
  <c r="FC241" i="53"/>
  <c r="FC232" i="53"/>
  <c r="FA368" i="53" l="1"/>
  <c r="FA206" i="53"/>
  <c r="FA40" i="53"/>
  <c r="FB368" i="53" l="1"/>
  <c r="FB40" i="53"/>
  <c r="FB206" i="53"/>
  <c r="FC40" i="53" l="1"/>
  <c r="FC368" i="53"/>
  <c r="FC206" i="53"/>
  <c r="EY384" i="53"/>
  <c r="FB384" i="53" l="1"/>
  <c r="FC384" i="53" l="1"/>
  <c r="A414" i="53" l="1"/>
  <c r="A413" i="53"/>
  <c r="A412" i="53"/>
  <c r="A411" i="53"/>
  <c r="A410" i="53"/>
  <c r="A409" i="53"/>
  <c r="A408" i="53"/>
  <c r="A407" i="53"/>
  <c r="A406" i="53"/>
  <c r="A405" i="53"/>
  <c r="A404" i="53"/>
  <c r="A403" i="53"/>
  <c r="A402" i="53"/>
  <c r="A401" i="53"/>
  <c r="A400" i="53"/>
  <c r="A399" i="53"/>
  <c r="A398" i="53"/>
  <c r="A397" i="53"/>
  <c r="A396" i="53"/>
  <c r="A395" i="53"/>
  <c r="A394" i="53"/>
  <c r="A393" i="53"/>
  <c r="A392" i="53"/>
  <c r="A391" i="53"/>
  <c r="A390" i="53"/>
  <c r="A389" i="53"/>
  <c r="A388" i="53"/>
  <c r="A387" i="53"/>
  <c r="A386" i="53"/>
  <c r="A385" i="53"/>
  <c r="A384" i="53"/>
  <c r="A383" i="53"/>
  <c r="A382" i="53"/>
  <c r="A381" i="53"/>
  <c r="A380" i="53"/>
  <c r="A379" i="53"/>
  <c r="A378" i="53"/>
  <c r="A377" i="53"/>
  <c r="A376" i="53"/>
  <c r="A375" i="53"/>
  <c r="A374" i="53"/>
  <c r="A373" i="53"/>
  <c r="A372" i="53"/>
  <c r="A371" i="53"/>
  <c r="A370" i="53"/>
  <c r="A369" i="53"/>
  <c r="A368" i="53"/>
  <c r="A367" i="53"/>
  <c r="A366" i="53"/>
  <c r="A365" i="53"/>
  <c r="A364" i="53"/>
  <c r="A363" i="53"/>
  <c r="A362" i="53"/>
  <c r="A361" i="53"/>
  <c r="A360" i="53"/>
  <c r="A359" i="53"/>
  <c r="A358" i="53"/>
  <c r="A357" i="53"/>
  <c r="A356" i="53"/>
  <c r="A355" i="53"/>
  <c r="A354" i="53"/>
  <c r="A353" i="53"/>
  <c r="A352" i="53"/>
  <c r="A351" i="53"/>
  <c r="A350" i="53"/>
  <c r="A349" i="53"/>
  <c r="A348" i="53"/>
  <c r="A347" i="53"/>
  <c r="A346" i="53"/>
  <c r="A345" i="53"/>
  <c r="A344" i="53"/>
  <c r="A343" i="53"/>
  <c r="A342" i="53"/>
  <c r="A341" i="53"/>
  <c r="A340" i="53"/>
  <c r="A339" i="53"/>
  <c r="A338" i="53"/>
  <c r="A337" i="53"/>
  <c r="A336" i="53"/>
  <c r="A335" i="53"/>
  <c r="A334" i="53"/>
  <c r="A333" i="53"/>
  <c r="A332" i="53"/>
  <c r="A331" i="53"/>
  <c r="A330" i="53"/>
  <c r="A329" i="53"/>
  <c r="A328" i="53"/>
  <c r="A327" i="53"/>
  <c r="A326" i="53"/>
  <c r="A325" i="53"/>
  <c r="A324" i="53"/>
  <c r="A323" i="53"/>
  <c r="A322" i="53"/>
  <c r="A321" i="53"/>
  <c r="A320" i="53"/>
  <c r="A319" i="53"/>
  <c r="A318" i="53"/>
  <c r="A317" i="53"/>
  <c r="A316" i="53"/>
  <c r="A315" i="53"/>
  <c r="A314" i="53"/>
  <c r="A313" i="53"/>
  <c r="A312" i="53"/>
  <c r="A311" i="53"/>
  <c r="A310" i="53"/>
  <c r="A309" i="53"/>
  <c r="A308" i="53"/>
  <c r="A307" i="53"/>
  <c r="A306" i="53"/>
  <c r="A305" i="53"/>
  <c r="A304" i="53"/>
  <c r="A303" i="53"/>
  <c r="A302" i="53"/>
  <c r="A301" i="53"/>
  <c r="A300" i="53"/>
  <c r="A299" i="53"/>
  <c r="A298" i="53"/>
  <c r="A297" i="53"/>
  <c r="A296" i="53"/>
  <c r="A295" i="53"/>
  <c r="A294" i="53"/>
  <c r="A293" i="53"/>
  <c r="A292" i="53"/>
  <c r="A291" i="53"/>
  <c r="A290" i="53"/>
  <c r="A289" i="53"/>
  <c r="A288" i="53"/>
  <c r="A287" i="53"/>
  <c r="A286" i="53"/>
  <c r="A285" i="53"/>
  <c r="A284" i="53"/>
  <c r="A283" i="53"/>
  <c r="A282" i="53"/>
  <c r="A281" i="53"/>
  <c r="A280" i="53"/>
  <c r="A279" i="53"/>
  <c r="A278" i="53"/>
  <c r="A277" i="53"/>
  <c r="A276" i="53"/>
  <c r="A275" i="53"/>
  <c r="A274" i="53"/>
  <c r="A273" i="53"/>
  <c r="A272" i="53"/>
  <c r="A271" i="53"/>
  <c r="A270" i="53"/>
  <c r="A269" i="53"/>
  <c r="A268" i="53"/>
  <c r="A267" i="53"/>
  <c r="A266" i="53"/>
  <c r="A265" i="53"/>
  <c r="A264" i="53"/>
  <c r="A263" i="53"/>
  <c r="A262" i="53"/>
  <c r="A261" i="53"/>
  <c r="A260" i="53"/>
  <c r="A259" i="53"/>
  <c r="A258" i="53"/>
  <c r="A257" i="53"/>
  <c r="A256" i="53"/>
  <c r="A255" i="53"/>
  <c r="A254" i="53"/>
  <c r="A253" i="53"/>
  <c r="A252" i="53"/>
  <c r="A251" i="53"/>
  <c r="A250" i="53"/>
  <c r="A249" i="53"/>
  <c r="A248" i="53"/>
  <c r="A247" i="53"/>
  <c r="A246" i="53"/>
  <c r="A245" i="53"/>
  <c r="A244" i="53"/>
  <c r="A243" i="53"/>
  <c r="A242" i="53"/>
  <c r="A241" i="53"/>
  <c r="A240" i="53"/>
  <c r="A239" i="53"/>
  <c r="A238" i="53"/>
  <c r="A237" i="53"/>
  <c r="A236" i="53"/>
  <c r="A235" i="53"/>
  <c r="A234" i="53"/>
  <c r="A233" i="53"/>
  <c r="A232" i="53"/>
  <c r="A231" i="53"/>
  <c r="A230" i="53"/>
  <c r="A229" i="53"/>
  <c r="A228" i="53"/>
  <c r="A227" i="53"/>
  <c r="A226" i="53"/>
  <c r="A225" i="53"/>
  <c r="A224" i="53"/>
  <c r="A223" i="53"/>
  <c r="A222" i="53"/>
  <c r="A221" i="53"/>
  <c r="A220" i="53"/>
  <c r="A219" i="53"/>
  <c r="A218" i="53"/>
  <c r="A217" i="53"/>
  <c r="A216" i="53"/>
  <c r="A215" i="53"/>
  <c r="A214" i="53"/>
  <c r="A213" i="53"/>
  <c r="A212" i="53"/>
  <c r="A211" i="53"/>
  <c r="A210" i="53"/>
  <c r="A209" i="53"/>
  <c r="A208" i="53"/>
  <c r="A207" i="53"/>
  <c r="A206" i="53"/>
  <c r="A205" i="53"/>
  <c r="A204" i="53"/>
  <c r="A203" i="53"/>
  <c r="A202" i="53"/>
  <c r="A201" i="53"/>
  <c r="A200" i="53"/>
  <c r="A199" i="53"/>
  <c r="A198" i="53"/>
  <c r="A197" i="53"/>
  <c r="A196" i="53"/>
  <c r="A195" i="53"/>
  <c r="A194" i="53"/>
  <c r="A193" i="53"/>
  <c r="A192" i="53"/>
  <c r="A191" i="53"/>
  <c r="A190" i="53"/>
  <c r="A189" i="53"/>
  <c r="A188" i="53"/>
  <c r="A187" i="53"/>
  <c r="A186" i="53"/>
  <c r="A185" i="53"/>
  <c r="A184" i="53"/>
  <c r="A183" i="53"/>
  <c r="A182" i="53"/>
  <c r="A181" i="53"/>
  <c r="A180" i="53"/>
  <c r="A179" i="53"/>
  <c r="A178" i="53"/>
  <c r="A177" i="53"/>
  <c r="A176" i="53"/>
  <c r="A175" i="53"/>
  <c r="A174" i="53"/>
  <c r="A173" i="53"/>
  <c r="A172" i="53"/>
  <c r="A171" i="53"/>
  <c r="A170" i="53"/>
  <c r="A169" i="53"/>
  <c r="A168" i="53"/>
  <c r="A167" i="53"/>
  <c r="A166" i="53"/>
  <c r="A165" i="53"/>
  <c r="A164" i="53"/>
  <c r="A163" i="53"/>
  <c r="A162" i="53"/>
  <c r="A161" i="53"/>
  <c r="A160" i="53"/>
  <c r="A159" i="53"/>
  <c r="A158" i="53"/>
  <c r="A157" i="53"/>
  <c r="A156" i="53"/>
  <c r="A155" i="53"/>
  <c r="A154" i="53"/>
  <c r="A153" i="53"/>
  <c r="A152" i="53"/>
  <c r="A151" i="53"/>
  <c r="A150" i="53"/>
  <c r="A149" i="53"/>
  <c r="A148" i="53"/>
  <c r="A147" i="53"/>
  <c r="A146" i="53"/>
  <c r="A145" i="53"/>
  <c r="A144" i="53"/>
  <c r="A143" i="53"/>
  <c r="A142" i="53"/>
  <c r="A141" i="53"/>
  <c r="A140" i="53"/>
  <c r="A139" i="53"/>
  <c r="A138" i="53"/>
  <c r="A137" i="53"/>
  <c r="A136" i="53"/>
  <c r="A135" i="53"/>
  <c r="A134" i="53"/>
  <c r="A133" i="53"/>
  <c r="A132" i="53"/>
  <c r="A131" i="53"/>
  <c r="A130" i="53"/>
  <c r="A129" i="53"/>
  <c r="A128" i="53"/>
  <c r="A127" i="53"/>
  <c r="A126" i="53"/>
  <c r="A125" i="53"/>
  <c r="A124" i="53"/>
  <c r="A123" i="53"/>
  <c r="A122" i="53"/>
  <c r="A121" i="53"/>
  <c r="A120" i="53"/>
  <c r="A119" i="53"/>
  <c r="A118" i="53"/>
  <c r="A117" i="53"/>
  <c r="A116" i="53"/>
  <c r="A115" i="53"/>
  <c r="A114" i="53"/>
  <c r="A113" i="53"/>
  <c r="A112" i="53"/>
  <c r="A111" i="53"/>
  <c r="A110" i="53"/>
  <c r="A109" i="53"/>
  <c r="A108" i="53"/>
  <c r="A107" i="53"/>
  <c r="A106" i="53"/>
  <c r="A105" i="53"/>
  <c r="A104" i="53"/>
  <c r="A103" i="53"/>
  <c r="A102" i="53"/>
  <c r="A101" i="53"/>
  <c r="A100" i="53"/>
  <c r="A99" i="53"/>
  <c r="A98" i="53"/>
  <c r="A97" i="53"/>
  <c r="A96" i="53"/>
  <c r="A95" i="53"/>
  <c r="A94" i="53"/>
  <c r="A93" i="53"/>
  <c r="A92" i="53"/>
  <c r="A91" i="53"/>
  <c r="A90" i="53"/>
  <c r="A89" i="53"/>
  <c r="A88" i="53"/>
  <c r="A87" i="53"/>
  <c r="A86" i="53"/>
  <c r="A85" i="53"/>
  <c r="A84" i="53"/>
  <c r="A83" i="53"/>
  <c r="A82" i="53"/>
  <c r="A81" i="53"/>
  <c r="A80" i="53"/>
  <c r="A79" i="53"/>
  <c r="A78" i="53"/>
  <c r="A77" i="53"/>
  <c r="A76" i="53"/>
  <c r="A75" i="53"/>
  <c r="A74" i="53"/>
  <c r="A73" i="53"/>
  <c r="A72" i="53"/>
  <c r="A71" i="53"/>
  <c r="A70" i="53"/>
  <c r="A69" i="53"/>
  <c r="A68" i="53"/>
  <c r="A67" i="53"/>
  <c r="A66" i="53"/>
  <c r="A65" i="53"/>
  <c r="A64" i="53"/>
  <c r="A63" i="53"/>
  <c r="A62" i="53"/>
  <c r="A61" i="53"/>
  <c r="A60" i="53"/>
  <c r="A59" i="53"/>
  <c r="A58" i="53"/>
  <c r="A57" i="53"/>
  <c r="A56" i="53"/>
  <c r="A55" i="53"/>
  <c r="A54" i="53"/>
  <c r="A53" i="53"/>
  <c r="A52" i="53"/>
  <c r="A51" i="53"/>
  <c r="A50" i="53"/>
  <c r="A49" i="53"/>
  <c r="A48" i="53"/>
  <c r="A47" i="53"/>
  <c r="A46" i="53"/>
  <c r="A45" i="53"/>
  <c r="A44" i="53"/>
  <c r="A43" i="53"/>
  <c r="A42" i="53"/>
  <c r="A41" i="53"/>
  <c r="A40" i="53"/>
  <c r="A39" i="53"/>
  <c r="A38" i="53"/>
  <c r="A37" i="53"/>
  <c r="A36" i="53"/>
  <c r="A35" i="53"/>
  <c r="A34" i="53"/>
  <c r="A33" i="53"/>
  <c r="A32" i="53"/>
  <c r="A31" i="53"/>
  <c r="A30" i="53"/>
  <c r="A29" i="53"/>
  <c r="A28" i="53"/>
  <c r="A27" i="53"/>
  <c r="A26" i="53"/>
  <c r="A25" i="53"/>
  <c r="A24" i="53"/>
  <c r="A23" i="53"/>
  <c r="A22" i="53"/>
  <c r="A21" i="53"/>
  <c r="A20" i="53"/>
  <c r="A19" i="53"/>
  <c r="A18" i="53"/>
  <c r="A17" i="53"/>
  <c r="A16" i="53"/>
  <c r="A15" i="53"/>
  <c r="A14" i="53"/>
  <c r="A13" i="53"/>
  <c r="A12" i="53"/>
</calcChain>
</file>

<file path=xl/sharedStrings.xml><?xml version="1.0" encoding="utf-8"?>
<sst xmlns="http://schemas.openxmlformats.org/spreadsheetml/2006/main" count="15975" uniqueCount="8245">
  <si>
    <t>STT</t>
  </si>
  <si>
    <t>Tên hoạt chất</t>
  </si>
  <si>
    <t>Nồng độ - Hàm lượng</t>
  </si>
  <si>
    <t>Đơn vị tính</t>
  </si>
  <si>
    <t>G1N4.1</t>
  </si>
  <si>
    <t>Atropin sulfat</t>
  </si>
  <si>
    <t>G1N4.2</t>
  </si>
  <si>
    <t>Bupivacain hydroclorid</t>
  </si>
  <si>
    <t>G1N4.6</t>
  </si>
  <si>
    <t>100mg</t>
  </si>
  <si>
    <t>Viên</t>
  </si>
  <si>
    <t>20mg</t>
  </si>
  <si>
    <t>Ibuprofen</t>
  </si>
  <si>
    <t>200mg</t>
  </si>
  <si>
    <t>500mg</t>
  </si>
  <si>
    <t>Lọ</t>
  </si>
  <si>
    <t>10mg</t>
  </si>
  <si>
    <t>4mg</t>
  </si>
  <si>
    <t>5mg</t>
  </si>
  <si>
    <t>Adrenalin</t>
  </si>
  <si>
    <t>Sorbitol</t>
  </si>
  <si>
    <t>Can</t>
  </si>
  <si>
    <t>25mg</t>
  </si>
  <si>
    <t xml:space="preserve"> 500mg</t>
  </si>
  <si>
    <t>G1N4.111</t>
  </si>
  <si>
    <t xml:space="preserve"> 250mg</t>
  </si>
  <si>
    <t>Cefdinir</t>
  </si>
  <si>
    <t>Cefpodoxim</t>
  </si>
  <si>
    <t>1g</t>
  </si>
  <si>
    <t>500mg/100ml</t>
  </si>
  <si>
    <t>50mg</t>
  </si>
  <si>
    <t>Pefloxacin</t>
  </si>
  <si>
    <t>400mg/5ml</t>
  </si>
  <si>
    <t>1mg/1ml</t>
  </si>
  <si>
    <t>500mg/5ml</t>
  </si>
  <si>
    <t>40mg</t>
  </si>
  <si>
    <t>10mg + 12,5mg</t>
  </si>
  <si>
    <t>Ramipril</t>
  </si>
  <si>
    <t>Fluvastatin</t>
  </si>
  <si>
    <t>G1N4.341</t>
  </si>
  <si>
    <t>10%; 50ml</t>
  </si>
  <si>
    <t>G1N4.357</t>
  </si>
  <si>
    <t>Famotidin</t>
  </si>
  <si>
    <t xml:space="preserve"> 40mg</t>
  </si>
  <si>
    <t>Omeprazol</t>
  </si>
  <si>
    <t>Esomeprazol</t>
  </si>
  <si>
    <t>Pantoprazol</t>
  </si>
  <si>
    <t>40mg/2ml</t>
  </si>
  <si>
    <t>Kẽm gluconat</t>
  </si>
  <si>
    <t>Dexamethason</t>
  </si>
  <si>
    <t xml:space="preserve"> 4mg/1ml</t>
  </si>
  <si>
    <t>Hydrocortison</t>
  </si>
  <si>
    <t>Methyl prednisolon</t>
  </si>
  <si>
    <t>125mg</t>
  </si>
  <si>
    <t>0,2mg/1ml</t>
  </si>
  <si>
    <t xml:space="preserve">Oxytocin </t>
  </si>
  <si>
    <t>5IU/1ml</t>
  </si>
  <si>
    <t>Piracetam</t>
  </si>
  <si>
    <t>G1N4.535</t>
  </si>
  <si>
    <t>Calci clorid</t>
  </si>
  <si>
    <t>G1N4.548</t>
  </si>
  <si>
    <t>Vitamin B1</t>
  </si>
  <si>
    <t>100mg/ml</t>
  </si>
  <si>
    <t>Vitamin B6</t>
  </si>
  <si>
    <t>1000mcg/ml</t>
  </si>
  <si>
    <t>Ống</t>
  </si>
  <si>
    <t>Gói</t>
  </si>
  <si>
    <t>Chai</t>
  </si>
  <si>
    <t>Tuýp</t>
  </si>
  <si>
    <t>Túi</t>
  </si>
  <si>
    <t>10mg/ml</t>
  </si>
  <si>
    <t>0,5mg/ml</t>
  </si>
  <si>
    <t>200mg/100ml</t>
  </si>
  <si>
    <t>Moxifloxacin</t>
  </si>
  <si>
    <t>400mg</t>
  </si>
  <si>
    <t>30mg</t>
  </si>
  <si>
    <t>Zoledronic acid</t>
  </si>
  <si>
    <t xml:space="preserve"> 10mg</t>
  </si>
  <si>
    <t>1g + 0,2g</t>
  </si>
  <si>
    <t>Ofloxacin</t>
  </si>
  <si>
    <t>2g</t>
  </si>
  <si>
    <t>Oxacilin</t>
  </si>
  <si>
    <t>0,5g</t>
  </si>
  <si>
    <t xml:space="preserve"> 2g</t>
  </si>
  <si>
    <t>Ticarcillin + acid clavulanic</t>
  </si>
  <si>
    <t>Metronidazol</t>
  </si>
  <si>
    <t>Tranexamic acid</t>
  </si>
  <si>
    <t>Vitamin E</t>
  </si>
  <si>
    <t xml:space="preserve"> 400mg</t>
  </si>
  <si>
    <t>Cefixim</t>
  </si>
  <si>
    <t>Azithromycin</t>
  </si>
  <si>
    <t xml:space="preserve"> 80mg</t>
  </si>
  <si>
    <t>250mg/5ml</t>
  </si>
  <si>
    <t>Paracetamol + chlorpheniramin + phenylephrin</t>
  </si>
  <si>
    <t>Ampicilin + Sulbactam</t>
  </si>
  <si>
    <t>1g + 0,5g</t>
  </si>
  <si>
    <t>2g + 1g</t>
  </si>
  <si>
    <t>Cefradin</t>
  </si>
  <si>
    <t xml:space="preserve"> 3g + 0,1g</t>
  </si>
  <si>
    <t>Amikacin</t>
  </si>
  <si>
    <t>Levofloxacin</t>
  </si>
  <si>
    <t>Fosfomycin*</t>
  </si>
  <si>
    <t>Adenosin triphosphat</t>
  </si>
  <si>
    <t>G1N4.283</t>
  </si>
  <si>
    <t>Cilnidipin</t>
  </si>
  <si>
    <t>Perindopril</t>
  </si>
  <si>
    <t xml:space="preserve"> 4mg</t>
  </si>
  <si>
    <t xml:space="preserve"> 2,5mg</t>
  </si>
  <si>
    <t>G1N4.343</t>
  </si>
  <si>
    <t>Salicylic acid + betamethason dipropionat</t>
  </si>
  <si>
    <t>Povidon iodin</t>
  </si>
  <si>
    <t>Magnesi trisilicat + Nhôm hydroxyd khô</t>
  </si>
  <si>
    <t>500mg + 250mg</t>
  </si>
  <si>
    <t>Drotaverin clohydrat</t>
  </si>
  <si>
    <t>70mg/5ml; 50ml</t>
  </si>
  <si>
    <t>70mg/5ml; 80ml</t>
  </si>
  <si>
    <t xml:space="preserve"> 100mg</t>
  </si>
  <si>
    <t>G1N4.434</t>
  </si>
  <si>
    <t>Desmopressin</t>
  </si>
  <si>
    <t>0,2mg</t>
  </si>
  <si>
    <t>Calci carbonat</t>
  </si>
  <si>
    <t>1250mg</t>
  </si>
  <si>
    <t>G1N4.104</t>
  </si>
  <si>
    <t>Cefalothin</t>
  </si>
  <si>
    <t>G1N4.140</t>
  </si>
  <si>
    <t>G1N4.350</t>
  </si>
  <si>
    <t>G1N4.271</t>
  </si>
  <si>
    <t>20mg + 12,5mg</t>
  </si>
  <si>
    <t>10mg/ml; 5ml</t>
  </si>
  <si>
    <t xml:space="preserve">Furosemid </t>
  </si>
  <si>
    <t>G1N4.372</t>
  </si>
  <si>
    <t xml:space="preserve">Methyl prednisolon </t>
  </si>
  <si>
    <t>G1N4.407</t>
  </si>
  <si>
    <t>Piroxicam</t>
  </si>
  <si>
    <t>G1N4.169</t>
  </si>
  <si>
    <t>G1N4.236</t>
  </si>
  <si>
    <t>G1N4.237</t>
  </si>
  <si>
    <t>G1N4.375</t>
  </si>
  <si>
    <t>Lactobacillus acidophilus</t>
  </si>
  <si>
    <t>G1N4.477</t>
  </si>
  <si>
    <t>Sitagliptin</t>
  </si>
  <si>
    <t>10mg/2ml</t>
  </si>
  <si>
    <t>G1N4.10</t>
  </si>
  <si>
    <t>Neostigmin metylsulfat</t>
  </si>
  <si>
    <t>G1N4.273</t>
  </si>
  <si>
    <t>Digoxin</t>
  </si>
  <si>
    <t>G1N4.373</t>
  </si>
  <si>
    <t>Celecoxib</t>
  </si>
  <si>
    <t>16mg</t>
  </si>
  <si>
    <t>G1N4.89</t>
  </si>
  <si>
    <t>G1N4.428</t>
  </si>
  <si>
    <t>Papaverin hydroclorid</t>
  </si>
  <si>
    <t>viên</t>
  </si>
  <si>
    <t>G1N4.356</t>
  </si>
  <si>
    <t>G1N4.403</t>
  </si>
  <si>
    <t>G1N4.506</t>
  </si>
  <si>
    <t>G1N4.266</t>
  </si>
  <si>
    <t>Bromhexin hydroclorid</t>
  </si>
  <si>
    <t>Acenocoumarol</t>
  </si>
  <si>
    <t>G1N4.112</t>
  </si>
  <si>
    <t>G1N4.543</t>
  </si>
  <si>
    <t>G1N4.300</t>
  </si>
  <si>
    <t>G1N4.380</t>
  </si>
  <si>
    <t xml:space="preserve">Vitamin B1  + Vitamin B6  + Vitamin B12 </t>
  </si>
  <si>
    <t>G1N4.165</t>
  </si>
  <si>
    <t>G1N4.409</t>
  </si>
  <si>
    <t>G1N4.13</t>
  </si>
  <si>
    <t>G1N4.339</t>
  </si>
  <si>
    <t>G1N4.234</t>
  </si>
  <si>
    <t>G1N4.387</t>
  </si>
  <si>
    <t>Kali Clorid</t>
  </si>
  <si>
    <t>G1N4.63</t>
  </si>
  <si>
    <t>G1N4.126</t>
  </si>
  <si>
    <t>G1N4.426</t>
  </si>
  <si>
    <t>G1N4.14</t>
  </si>
  <si>
    <t>75mg/3ml</t>
  </si>
  <si>
    <t>Diclofenac</t>
  </si>
  <si>
    <t>G1N4.261</t>
  </si>
  <si>
    <t>Diphenhydramin</t>
  </si>
  <si>
    <t>G1N4.390</t>
  </si>
  <si>
    <t>G1N4.117</t>
  </si>
  <si>
    <t>5mg/ml; 4ml</t>
  </si>
  <si>
    <t>G1N4.359</t>
  </si>
  <si>
    <t>10%; 10ml</t>
  </si>
  <si>
    <t xml:space="preserve">Vitamin B12 </t>
  </si>
  <si>
    <t>G1N4.286</t>
  </si>
  <si>
    <t>Dobutamin</t>
  </si>
  <si>
    <t>G1N4.392</t>
  </si>
  <si>
    <t xml:space="preserve"> 200mg</t>
  </si>
  <si>
    <t>Pravastatin</t>
  </si>
  <si>
    <t>Acid thioctic</t>
  </si>
  <si>
    <t>1mg/ml; 1ml</t>
  </si>
  <si>
    <t>75mg</t>
  </si>
  <si>
    <t xml:space="preserve"> 1g</t>
  </si>
  <si>
    <t>400mg/250ml</t>
  </si>
  <si>
    <t>Vancomycin</t>
  </si>
  <si>
    <t xml:space="preserve"> 800mg</t>
  </si>
  <si>
    <t>Metoclopramid</t>
  </si>
  <si>
    <t>Methyl ergometrin maleat</t>
  </si>
  <si>
    <t>Cefamandol</t>
  </si>
  <si>
    <t>Enalapril + hydrochlorothiazid</t>
  </si>
  <si>
    <t>G1N4.186</t>
  </si>
  <si>
    <t xml:space="preserve"> 0,25mg</t>
  </si>
  <si>
    <t>G1N4.322</t>
  </si>
  <si>
    <t>G1N4.325</t>
  </si>
  <si>
    <t>Meclophenoxat</t>
  </si>
  <si>
    <t>Lidocain hydroclodrid</t>
  </si>
  <si>
    <t>Saccharomyces boulardii</t>
  </si>
  <si>
    <t>Amoxicilin + acid clavulanic</t>
  </si>
  <si>
    <t>125mg/5ml; 60ml</t>
  </si>
  <si>
    <t>0,25mg/ml</t>
  </si>
  <si>
    <t>20mg/ml; 2ml (2%)</t>
  </si>
  <si>
    <t>30mg/g + 0,64mg/g; 15g</t>
  </si>
  <si>
    <t>20mg/2ml</t>
  </si>
  <si>
    <t>10UI/1ml</t>
  </si>
  <si>
    <t>50mg + 250mg + 5000mcg</t>
  </si>
  <si>
    <t>3%/5 lit</t>
  </si>
  <si>
    <t xml:space="preserve"> 4mg/5ml; 10ml</t>
  </si>
  <si>
    <t>300mg; 10ml</t>
  </si>
  <si>
    <t>100mg/5ml; 25ml</t>
  </si>
  <si>
    <t>250mg/250ml</t>
  </si>
  <si>
    <t>G1N4.45</t>
  </si>
  <si>
    <t>G1N4.48</t>
  </si>
  <si>
    <t>G1N4.62</t>
  </si>
  <si>
    <t>G1N4.185</t>
  </si>
  <si>
    <t>G1N4.251</t>
  </si>
  <si>
    <t>G1N4.280</t>
  </si>
  <si>
    <t>G1N4.296</t>
  </si>
  <si>
    <t>G1N4.318</t>
  </si>
  <si>
    <t>G1N4.333</t>
  </si>
  <si>
    <t>G1N4.344</t>
  </si>
  <si>
    <t>G1N4.389</t>
  </si>
  <si>
    <t>G1N4.427</t>
  </si>
  <si>
    <t>G1N4.457</t>
  </si>
  <si>
    <t>G1N4.501</t>
  </si>
  <si>
    <t>G1N4.515</t>
  </si>
  <si>
    <t>(120mg + 1mg + 5mg)/5ml; 60ml</t>
  </si>
  <si>
    <t>G1N4.16</t>
  </si>
  <si>
    <t>G1N4.20</t>
  </si>
  <si>
    <t>G1N4.81</t>
  </si>
  <si>
    <t>G1N4.105</t>
  </si>
  <si>
    <t>G1N4.135</t>
  </si>
  <si>
    <t>G1N4.142</t>
  </si>
  <si>
    <t>G1N4.172</t>
  </si>
  <si>
    <t>G1N4.181</t>
  </si>
  <si>
    <t>G1N4.435</t>
  </si>
  <si>
    <t>G1N4.530</t>
  </si>
  <si>
    <t>Tên gói thầu số 1: Mua thuốc hóa dược, sinh phẩm y tế, thuốc dược liệu, thuốc cổ truyền trong các cơ sở y tế công lập tỉnh Thanh Hoá năm 2022</t>
  </si>
  <si>
    <t>Tên thuốc</t>
  </si>
  <si>
    <t>Dạng bào chế, Quy cách đóng gói, Đường dùng</t>
  </si>
  <si>
    <t>Hạn dùng (Tuổi thọ)</t>
  </si>
  <si>
    <t>SĐK hoặc GPNK</t>
  </si>
  <si>
    <t>Cơ sở sản xuất - Nước sản xuất</t>
  </si>
  <si>
    <t>Amnol</t>
  </si>
  <si>
    <t>Viên nén bao phim, hộp 10 vỉ, vỉ 10 viên, Uống</t>
  </si>
  <si>
    <t>VD-30148-18</t>
  </si>
  <si>
    <t>Công ty TNHH Sinh dược phẩm Hera- Việt Nam</t>
  </si>
  <si>
    <t>Ibupain</t>
  </si>
  <si>
    <t>Hỗn dịch uống, hộp 01 chai, chai 25ml, Uống</t>
  </si>
  <si>
    <t>VD-32720-19</t>
  </si>
  <si>
    <t>Công ty liên doanh Meyer BPC- Việt Nam</t>
  </si>
  <si>
    <t>Autifan 20</t>
  </si>
  <si>
    <t>VD-27803-17</t>
  </si>
  <si>
    <t>Công ty Cổ phần Dược phẩm An Thiên- Việt Nam</t>
  </si>
  <si>
    <t>Viên nén bao phim, hộp 03 vỉ, vỉ 10 viên, Uống</t>
  </si>
  <si>
    <t>Faszeen</t>
  </si>
  <si>
    <t>Công ty Cổ phần Dược phẩm Hà Tây- Việt Nam</t>
  </si>
  <si>
    <t>Bột pha hỗn dịch uống, hộp 20 gói, gói 2,5g, Uống</t>
  </si>
  <si>
    <t>Sumtavis</t>
  </si>
  <si>
    <t>Bột pha hỗn dịch uống, hộp 30 gói, gói 3g, Uống</t>
  </si>
  <si>
    <t>VD-33448-19</t>
  </si>
  <si>
    <t>Alusi</t>
  </si>
  <si>
    <t>VD-32566-19</t>
  </si>
  <si>
    <t>Công ty Cổ phần Hóa dược Việt Nam- Việt Nam</t>
  </si>
  <si>
    <t>Công ty Cổ phần Dược phẩm Quảng Bình- Việt Nam</t>
  </si>
  <si>
    <t>Calcichew</t>
  </si>
  <si>
    <t>Viên nén, hộp 01 lọ, lọ 30 viên; Uống</t>
  </si>
  <si>
    <t>VD-32869-19</t>
  </si>
  <si>
    <t>Tyfocetin 2g</t>
  </si>
  <si>
    <t>Bột pha tiêm, hộp 01 lọ, Tiêm</t>
  </si>
  <si>
    <t>VD-32917-19</t>
  </si>
  <si>
    <t>Công ty CP Dược phẩm Trung ương 1- Pharbaco- Việt Nam</t>
  </si>
  <si>
    <t>Dung dịch tiêm, hộp 100 ống, ống 1ml, Tiêm</t>
  </si>
  <si>
    <t>Công ty Cổ phần Dược phẩm Vĩnh Phúc- Việt Nam</t>
  </si>
  <si>
    <t>Bucarvin</t>
  </si>
  <si>
    <t>Lidocain</t>
  </si>
  <si>
    <t>Dung dịch tiêm, hộp 100 ống, ống 2ml, Tiêm</t>
  </si>
  <si>
    <t>Vinstigmin</t>
  </si>
  <si>
    <t>VD-30606-18</t>
  </si>
  <si>
    <t>Dimedrol</t>
  </si>
  <si>
    <t>Sorbitol 3%</t>
  </si>
  <si>
    <t>Dung dịch rửa nội soi bàng quang, hòm 04 can, can 5 lít, Rửa nội soi bàng quang</t>
  </si>
  <si>
    <t>Vinpecine</t>
  </si>
  <si>
    <t>Dung dịch tiêm, hộp 05 ống, ống 5ml, Tiêm</t>
  </si>
  <si>
    <t>Vincerol 4mg</t>
  </si>
  <si>
    <t>Vinzix</t>
  </si>
  <si>
    <t>VD-29913-18</t>
  </si>
  <si>
    <t>Vinxium</t>
  </si>
  <si>
    <t>Paparin</t>
  </si>
  <si>
    <t>Dexamethasone</t>
  </si>
  <si>
    <t>VD-27152-17</t>
  </si>
  <si>
    <t>Vinsolon 125</t>
  </si>
  <si>
    <t>Vinsolon</t>
  </si>
  <si>
    <t>Vingomin</t>
  </si>
  <si>
    <t>Vinphatoxin</t>
  </si>
  <si>
    <t>VD-28703-18</t>
  </si>
  <si>
    <t>VD-26323-17</t>
  </si>
  <si>
    <t>Viên nang cứng, hộp 10 vỉ, vỉ 10 viên, Uống</t>
  </si>
  <si>
    <t>Kali clorid 10%</t>
  </si>
  <si>
    <t>Vitamin B12</t>
  </si>
  <si>
    <t>Viên nang cứng, hộp 03 vỉ, vỉ 10 viên, Uống</t>
  </si>
  <si>
    <t>Bột pha tiêm, hộp 01 lọ, hộp 10 lọ, Tiêm</t>
  </si>
  <si>
    <t>Visulin 1g/0,5g</t>
  </si>
  <si>
    <t>Công ty Cổ phần Dược phẩm VCP- Việt Nam</t>
  </si>
  <si>
    <t>Visulin 2g/1g</t>
  </si>
  <si>
    <t>Oxacilin 2g</t>
  </si>
  <si>
    <t xml:space="preserve">
VD-27150-17
</t>
  </si>
  <si>
    <t>Vicefmix</t>
  </si>
  <si>
    <t>VD-27145-17</t>
  </si>
  <si>
    <t>Ramipril 2,5mg</t>
  </si>
  <si>
    <t>Viên nén, hộp 01 túi, túi 03 vỉ, vỉ 10 viên, Uống</t>
  </si>
  <si>
    <t>VD-31783-19</t>
  </si>
  <si>
    <t>Công ty Cổ phần Dược phẩm Minh Dân- Việt Nam</t>
  </si>
  <si>
    <t>Periwel 4</t>
  </si>
  <si>
    <t>Novewel 80</t>
  </si>
  <si>
    <t xml:space="preserve">Zinbebe </t>
  </si>
  <si>
    <t>Siro, hộp 01 lọ, lọ 50ml, Uống</t>
  </si>
  <si>
    <t>Siro, hộp 01 lọ, lọ 80ml, Uống</t>
  </si>
  <si>
    <t>Công ty Cổ phần Dược phẩm Phương Đông- Việt Nam</t>
  </si>
  <si>
    <t>VD-31215-18</t>
  </si>
  <si>
    <t>Công ty Cổ phần Dược phẩm Trung ương 1( Pharbaco)- Việt Nam</t>
  </si>
  <si>
    <t>VD-30151-18</t>
  </si>
  <si>
    <t>Sun-Dobut 250mg/250ml</t>
  </si>
  <si>
    <t>Dung dịch tiêm truyền, hộp 01 túi, túi 250ml, Tiêm truyền</t>
  </si>
  <si>
    <t>VD-31413-18</t>
  </si>
  <si>
    <t>Công ty TNHH Dược phẩm Allomed- Việt Nam</t>
  </si>
  <si>
    <t>Viên nang cứng, hộp 02 vỉ, hộp 03 vỉ, vỉ 10 viên, hộp 01 chai, chai 30 viên, chai 60 viên, chai 100 viên, Uống</t>
  </si>
  <si>
    <t>Tiffy syrup</t>
  </si>
  <si>
    <t>Siro, hộp 01 chai, chai 60ml; Uống</t>
  </si>
  <si>
    <t>VD-28620-17</t>
  </si>
  <si>
    <t>Công ty TNHH Thai Nakorn Patana Việt Nam- Việt Nam</t>
  </si>
  <si>
    <t>Enazid</t>
  </si>
  <si>
    <t>Viên nén, hộp 03 vỉ, 10 vỉ, vỉ 10 viên, Uống</t>
  </si>
  <si>
    <t>VD-34413-20</t>
  </si>
  <si>
    <t>Công ty liên doanh Meyer-BPC- Việt Nam</t>
  </si>
  <si>
    <t>Viên nén, hộp 01 vỉ, vỉ 30 viên, Uống</t>
  </si>
  <si>
    <t>VD-31550-19</t>
  </si>
  <si>
    <t>Công ty Cổ phần Dược phẩm 3/2- Việt Nam</t>
  </si>
  <si>
    <t>Bostocef suspension</t>
  </si>
  <si>
    <t>VD-33410-19</t>
  </si>
  <si>
    <t>Công ty Cổ phần Dược phẩm Boston Việt Nam- Việt Nam</t>
  </si>
  <si>
    <t>Zilvit</t>
  </si>
  <si>
    <t>Dung dịch tiêm truyền, hộp 01 lọ, lọ 100ml, Tiêm</t>
  </si>
  <si>
    <t>VD-29780-18</t>
  </si>
  <si>
    <t>Công ty Cổ phần Dược phẩm Me Di Sun- Việt Nam</t>
  </si>
  <si>
    <t>Fabathio 300 inf</t>
  </si>
  <si>
    <t>VD-31214-18</t>
  </si>
  <si>
    <t>Viên nén nhai, hộp 01 lọ, lọ 10 viên, lọ 30 viên, Nhai uống</t>
  </si>
  <si>
    <t>Công ty TNHH BRV Healthcare- Việt Nam</t>
  </si>
  <si>
    <t>Micezym 100</t>
  </si>
  <si>
    <t>Bột pha uống, hộp 30 gói, gói 1g, Uống</t>
  </si>
  <si>
    <t>Công ty TNHH Liên doanh Hasan- Dermapharm- Việt Nam</t>
  </si>
  <si>
    <t>Devitoc 100mg</t>
  </si>
  <si>
    <t>Viên nén sủi, hộp 01 vỉ, 03 vỉ, 06 vỉ, 10 vỉ, vỉ 10 viên, hộp 01 tuýp, tuýp 10 viên, tuýp 20 viên, Uống</t>
  </si>
  <si>
    <t>Dung dịch tiêm truyền, hộp 01 lọ, lọ 100ml, Tiêm truyền</t>
  </si>
  <si>
    <t>Stavacor</t>
  </si>
  <si>
    <t>Viên nén, hộp 03 vỉ, vỉ 10 viên, Uống</t>
  </si>
  <si>
    <t>Cốm pha hỗn dịch, hộp 01 chai, chai 60ml, Uống</t>
  </si>
  <si>
    <t>Glubet</t>
  </si>
  <si>
    <t>Dung dịch đậm đặc pha tiêm, hộp 10 lọ, lọ 10ml, Tiêm</t>
  </si>
  <si>
    <t>Batiwell</t>
  </si>
  <si>
    <t>VD-31011-18</t>
  </si>
  <si>
    <t>Bột pha tiêm, hộp 01 lọ, hộp 10 lọ, hộp 01 lọ + 04 ống nước cât pha tiêm 5ml, Tiêm</t>
  </si>
  <si>
    <t>Bột pha tiêm, hộp 01 lọ, hộp 10 lọ, hộp 01 lọ+ 02 ống nước cất 5ml, Tiêm</t>
  </si>
  <si>
    <t>Fosfomed 500</t>
  </si>
  <si>
    <t>VD-28605-17</t>
  </si>
  <si>
    <t>Công ty TNHH Sản xuất Dược phẩm Medlac Pharma Italy- Việt Nam</t>
  </si>
  <si>
    <t>Bột pha tiêm, hộp 01 lọ, 10 lọ, 20 lọ, Tiêm</t>
  </si>
  <si>
    <t>Dung dịch tiêm gây tê màng cứng, hộp 01 vỉ, vỉ 05 ống, ống 4ml, Tiêm</t>
  </si>
  <si>
    <t>Dung dịch tiêm, hộp 01 vỉ, 02 vỉ, hộp 05 vỉ, vỉ 10 ống, ống 1ml, Tiêm</t>
  </si>
  <si>
    <t>Dung dịch tiêm, hộp 02 vỉ, 10 vỉ, vỉ 05 ống, ống 2ml, Tiêm</t>
  </si>
  <si>
    <t>Dung dịch tiêm, hộp 01 vỉ, 02 vỉ, vỉ 05 ống, hộp 01 vỉ, 02 vỉ, vỉ 06 ống, hộp 05 vỉ, vỉ 10 ống, ống 2ml, Tiêm</t>
  </si>
  <si>
    <t>Dung dịch tiêm, hộp 01 vỉ, vỉ 10 ống, hộp 05 vỉ, vỉ 10 ống, ống 1ml, Tiêm</t>
  </si>
  <si>
    <t>Thuốc tiêm bột đông khô, hộp 01 lọ + 01 ống dung môi 2ml, hộp 05 lọ + 05 ống dung môi 2ml, hộp 10 lọ + 10 ống dung môi 2ml, Tiêm</t>
  </si>
  <si>
    <t>Thuốc tiêm bột đông khô, hộp 01 lọ + 01 ống dung môi pha tiêm, hộp 05 lọ + 05 ống dung môi pha tiêm, hộp 10 lọ + 10 ống dung môi pha tiêm, Tiêm</t>
  </si>
  <si>
    <t>Dung dịch tiêm, hộp 02 vỉ, vỉ 05 ống, hộp 01 vỉ, vỉ 10 ống, hộp 05 vỉ, vỉ 10 ống, ống 1ml, Tiêm</t>
  </si>
  <si>
    <t>Dung dịch tiêm truyền, hộp 02 vỉ, vỉ 05 ống, hộp 10 vỉ, vỉ 05 ống, ống 10ml, Tiêm</t>
  </si>
  <si>
    <t>Dung dịch tiêm, hộp 100 ống, hộp 02 vỉ, vỉ 10 ống, ống 1ml, Tiêm</t>
  </si>
  <si>
    <t>Thuốc tiêm bột đông khô, hộp 05 lọ, hộp 10 lọ, Tiêm</t>
  </si>
  <si>
    <t>Thuốc tiêm bột đông khô, hộp 10 lọ, Tiêm</t>
  </si>
  <si>
    <t>DigoxineQualy</t>
  </si>
  <si>
    <t>NHÓM 4 THEO THÔNG TƯ SỐ 15/2019/TT-BYT NGÀY 11/7/2019 CỦA BỘ Y TẾ</t>
  </si>
  <si>
    <t>G1N4.55</t>
  </si>
  <si>
    <t>Công ty cổ phần dược phẩm trung ương 1 - Pharbaco - Việt Nam</t>
  </si>
  <si>
    <t>G1N4.143</t>
  </si>
  <si>
    <t>Itamekacin 1000</t>
  </si>
  <si>
    <t>1g; 4ml</t>
  </si>
  <si>
    <t>Dung dịch tiêm, Hộp 10 ống x 4ml, Tiêm</t>
  </si>
  <si>
    <t>VD-28606-17</t>
  </si>
  <si>
    <t>Công ty TNHH sản xuất dược phẩm Medlac Pharma Italy - Việt Nam</t>
  </si>
  <si>
    <t>G1N4.295</t>
  </si>
  <si>
    <t>G1N4.399</t>
  </si>
  <si>
    <t>Glipizid</t>
  </si>
  <si>
    <t>Viên nén, Hộp 3 vỉ x 10 viên, Uống</t>
  </si>
  <si>
    <t>Mometason furoat</t>
  </si>
  <si>
    <t>G1N4.220</t>
  </si>
  <si>
    <t>Công ty cổ phần dược phẩm Me Di Sun, Việt Nam</t>
  </si>
  <si>
    <t>G1N4.519</t>
  </si>
  <si>
    <t xml:space="preserve"> 300mg</t>
  </si>
  <si>
    <t>Công ty TNHH Hasan-Dermapharm, Việt Nam</t>
  </si>
  <si>
    <t>Acid amin*</t>
  </si>
  <si>
    <t>10%; 200ml</t>
  </si>
  <si>
    <t>Metformin</t>
  </si>
  <si>
    <t>750mg</t>
  </si>
  <si>
    <t>Công ty CPDP Ampharco U.S.A - Việt Nam</t>
  </si>
  <si>
    <t>G1N4.191</t>
  </si>
  <si>
    <t>Entecavir</t>
  </si>
  <si>
    <t>1mg</t>
  </si>
  <si>
    <t>Viên nén bao phim, hộp 3 vỉ, vỉ 10 viên, Uống</t>
  </si>
  <si>
    <t>G1N4.250</t>
  </si>
  <si>
    <t>Trimetazidin</t>
  </si>
  <si>
    <t xml:space="preserve"> 35mg</t>
  </si>
  <si>
    <t>G1N4.268</t>
  </si>
  <si>
    <t>G1N4.277</t>
  </si>
  <si>
    <t>Telmisartan + Hydrochlorothiazid</t>
  </si>
  <si>
    <t>80mg + 25mg</t>
  </si>
  <si>
    <t>Viên nén, hộp 3 vỉ, vỉ 10 viên, Uống</t>
  </si>
  <si>
    <t>G1N4.408</t>
  </si>
  <si>
    <t>Baclofen</t>
  </si>
  <si>
    <t>G1N4.456</t>
  </si>
  <si>
    <t>Maxxviton 1200</t>
  </si>
  <si>
    <t xml:space="preserve"> 1200mg</t>
  </si>
  <si>
    <t>VD-22806-15</t>
  </si>
  <si>
    <t>Công ty Cổ phần Dược phẩm An Thiên - Việt Nam</t>
  </si>
  <si>
    <t>Atimezon inj</t>
  </si>
  <si>
    <t>Bột đông khô pha tiêm, Hộp 1 lọ + 1 ống dung môi, Hộp 3 lọ + 3 ống dung môi, Hộp 5 lọ + 5 ống dung môi ,Tiêm</t>
  </si>
  <si>
    <t>VD-24136-16</t>
  </si>
  <si>
    <t>Nhà máy sản xuất Dược Phẩm An Thiên - Việt Nam</t>
  </si>
  <si>
    <t>A.T Pantoprazol</t>
  </si>
  <si>
    <t>Bột đông khô pha tiêm, Hộp 1 lọ + 1 ống dung môi 10ml, Hộp 3 lọ + 3 ống dung môi 10ml, Hộp 5 lọ + 5 ống dung môi 10ml,Tiêm</t>
  </si>
  <si>
    <t>VD-24732-16</t>
  </si>
  <si>
    <t>G1N4.348</t>
  </si>
  <si>
    <t>A.T Domperidon</t>
  </si>
  <si>
    <t>Domperidon</t>
  </si>
  <si>
    <t xml:space="preserve"> 5mg/5ml</t>
  </si>
  <si>
    <t>Hỗn dịch uống, Hộp 20 gói, 30 gói, 50 gói x 5ml, Uống</t>
  </si>
  <si>
    <t>VD-26743-17</t>
  </si>
  <si>
    <t>Viên nén bao phim, Hộp 3 vỉ x 10 viên, Uống</t>
  </si>
  <si>
    <t>Sắt (III) hydroxyd polymaltose</t>
  </si>
  <si>
    <t>Escin 20mg</t>
  </si>
  <si>
    <t>Escin</t>
  </si>
  <si>
    <t>Viên nén bao tan trong ruột, Hộp 01 vỉ, hộp 03 vỉ, hộp 06 vỉ, hộp 10 vỉ, vỉ 10 viên, Uống</t>
  </si>
  <si>
    <t>VD-35445-21</t>
  </si>
  <si>
    <t>Công ty cổ phần dược phẩm Imexpharm - Việt Nam</t>
  </si>
  <si>
    <t xml:space="preserve"> 5mg</t>
  </si>
  <si>
    <t>Viên nén bao phim, Hộp 6 vỉ x 10 viên, Uống</t>
  </si>
  <si>
    <t xml:space="preserve">Viên </t>
  </si>
  <si>
    <t>Viên nén bao phim, hộp 3 vỉ, vỉ 10 viên, uống</t>
  </si>
  <si>
    <t>Doxycyclin</t>
  </si>
  <si>
    <t>Viên nén, Hộp 3 vỉ, vỉ 10 viên, Uống</t>
  </si>
  <si>
    <t>Sumatriptan</t>
  </si>
  <si>
    <t>Viên nén bao phim, Hộp 3 vỉ, vỉ 10 viên, Uống</t>
  </si>
  <si>
    <t>Công ty cổ phần dược phẩm SaVi, Việt Nam</t>
  </si>
  <si>
    <t>Budesonid</t>
  </si>
  <si>
    <t>250mg</t>
  </si>
  <si>
    <t>Ciprofloxacin</t>
  </si>
  <si>
    <t>Viên nén bao phim, Hộp 10 vỉ, vỉ 10 viên, Uống</t>
  </si>
  <si>
    <t>G1N4.15</t>
  </si>
  <si>
    <t>Amrfen 200</t>
  </si>
  <si>
    <t>Dexibuprofen</t>
  </si>
  <si>
    <t>VD-33234-19</t>
  </si>
  <si>
    <t>Chi nhánh công ty cổ phần Armephaco-Xí nghiệp dược phẩm 150, Việt Nam</t>
  </si>
  <si>
    <t>G1N4.28</t>
  </si>
  <si>
    <t>Paracetamol</t>
  </si>
  <si>
    <t>1g/100ml</t>
  </si>
  <si>
    <t>G1N4.52</t>
  </si>
  <si>
    <t>Auzitane</t>
  </si>
  <si>
    <t>Probenecid</t>
  </si>
  <si>
    <t>Viên nén, Hộp 10 vỉ, vỉ 10 viên, Uống</t>
  </si>
  <si>
    <t>VD-29772-18</t>
  </si>
  <si>
    <t>Công ty cổ phần dược phẩm Trung ương 1 - Pharbaco, Việt Nam</t>
  </si>
  <si>
    <t>G1N4.70</t>
  </si>
  <si>
    <t>Ripratine</t>
  </si>
  <si>
    <t>Levocetirizin</t>
  </si>
  <si>
    <t>VD-26180-17</t>
  </si>
  <si>
    <t>G1N4.113</t>
  </si>
  <si>
    <t>Vicilothin 0,5g</t>
  </si>
  <si>
    <t>Thuốc bột pha tiêm, Hộp 1 lọ, 10 lọ, hộp 1 lọ +1 ống nước cất pha tiêm 5ml, Tiêm</t>
  </si>
  <si>
    <t>VD-27148-17</t>
  </si>
  <si>
    <t>Công ty cổ phần dược phẩm VCP, Việt Nam</t>
  </si>
  <si>
    <t>G1N4.115</t>
  </si>
  <si>
    <t>Cefazolin 1g</t>
  </si>
  <si>
    <t>Cefazolin</t>
  </si>
  <si>
    <t>G1N4.157</t>
  </si>
  <si>
    <t>Spydmax 1.5 M.IU</t>
  </si>
  <si>
    <t>Spiramycin</t>
  </si>
  <si>
    <t xml:space="preserve"> 1.500.000UI</t>
  </si>
  <si>
    <t>Thuốc bột uống, Hộp 20 gói, gói 5g, Uống</t>
  </si>
  <si>
    <t>G1N4.161</t>
  </si>
  <si>
    <t>G1N4.170</t>
  </si>
  <si>
    <t>Ofloxacin 200mg/40ml</t>
  </si>
  <si>
    <t>200mg/40ml</t>
  </si>
  <si>
    <t>Dung dịch tiêm truyền, Hộp 1 lọ, lọ 40ml, Tiêm truyền</t>
  </si>
  <si>
    <t>VD-31782-19</t>
  </si>
  <si>
    <t>Công ty cổ phần dược phẩm Minh Dân, Việt Nam</t>
  </si>
  <si>
    <t>G1N4.180</t>
  </si>
  <si>
    <t>Aciste 2MIU</t>
  </si>
  <si>
    <t>Colistin*</t>
  </si>
  <si>
    <t>2MIU</t>
  </si>
  <si>
    <t>Thuốc bột pha tiêm, Hộp 10 lọ, Tiêm</t>
  </si>
  <si>
    <t>Công ty TNHH BRV Healthcare, Việt Nam</t>
  </si>
  <si>
    <t>G1N4.239</t>
  </si>
  <si>
    <t>G1N4.275</t>
  </si>
  <si>
    <t>G1N4.290</t>
  </si>
  <si>
    <t>G1N4.311</t>
  </si>
  <si>
    <t>Fusidic acid</t>
  </si>
  <si>
    <t>100mg/5g (2%)</t>
  </si>
  <si>
    <t>G1N4.433</t>
  </si>
  <si>
    <t>600mg</t>
  </si>
  <si>
    <t>G1N4.437</t>
  </si>
  <si>
    <t xml:space="preserve">Clozapin </t>
  </si>
  <si>
    <t>Viên nén, Hộp 5 vỉ, vỉ 10 viên, Uống</t>
  </si>
  <si>
    <t>Bromhexine A.T</t>
  </si>
  <si>
    <t>G1N4.480</t>
  </si>
  <si>
    <t>Sulmuk</t>
  </si>
  <si>
    <t>Carbocistein</t>
  </si>
  <si>
    <t>Viên nang cứng, Hộp 3 vỉ, vỉ 10 viên, Uống</t>
  </si>
  <si>
    <t>G1N4.482</t>
  </si>
  <si>
    <t xml:space="preserve">Carbocistein </t>
  </si>
  <si>
    <t>G1N4.491</t>
  </si>
  <si>
    <t>Dkasolon</t>
  </si>
  <si>
    <t>50mcg/lần xịt; 60 liều</t>
  </si>
  <si>
    <t>Hỗn dịch xịt mũi, Hộp 1 lọ 60 liều xịt, Xịt mũi</t>
  </si>
  <si>
    <t>VD-32495-19</t>
  </si>
  <si>
    <t>Công ty cổ phần Dược Khoa, Việt Nam</t>
  </si>
  <si>
    <t>150mg</t>
  </si>
  <si>
    <t>Viên nén bao phim, hộp 2 vỉ, vỉ 14 viên, Uống</t>
  </si>
  <si>
    <t>G1N4.214</t>
  </si>
  <si>
    <t>Hyyr</t>
  </si>
  <si>
    <t>Erlotinib</t>
  </si>
  <si>
    <t>VD-28913-18</t>
  </si>
  <si>
    <t>Công ty Cổ phần Dược phẩm Đạt Vi Phú - Việt Nam</t>
  </si>
  <si>
    <t>G1N4.366</t>
  </si>
  <si>
    <t>Biosubtyl-II</t>
  </si>
  <si>
    <t>Bacillus subtilis</t>
  </si>
  <si>
    <t>10^7-10^8 CFU/g</t>
  </si>
  <si>
    <t>Thuốc bột, hộp 50 gói, gói 1g, Uống</t>
  </si>
  <si>
    <t>Công ty Cổ phần Vắcxin và Sinh phẩm Nha Trang - Việt Nam</t>
  </si>
  <si>
    <t>G1N4.368</t>
  </si>
  <si>
    <t>Enterogran</t>
  </si>
  <si>
    <t>Bacillus clausii</t>
  </si>
  <si>
    <t>2 tỷ bào tử/g</t>
  </si>
  <si>
    <t>Thuốc bột, hộp 20 gói, gói 1g, Uống</t>
  </si>
  <si>
    <t>G1N4.370</t>
  </si>
  <si>
    <t>Enterogolds</t>
  </si>
  <si>
    <t>2 tỷ bào tử</t>
  </si>
  <si>
    <t>Viên nang cứng, hộp 6 vỉ, vỉ 10 viên, Uống</t>
  </si>
  <si>
    <t>G1N4.471</t>
  </si>
  <si>
    <t>Ambroxol HCL</t>
  </si>
  <si>
    <t>15mg/5ml</t>
  </si>
  <si>
    <t>G1N4.534</t>
  </si>
  <si>
    <t>Vinpocetin</t>
  </si>
  <si>
    <t>60mg</t>
  </si>
  <si>
    <t>Công ty cổ phần Dược - Trang thiết bị y tế Bình Định (Bidiphar) - Việt Nam</t>
  </si>
  <si>
    <t>G1N4.24</t>
  </si>
  <si>
    <t>Biragan 300</t>
  </si>
  <si>
    <t>300 mg</t>
  </si>
  <si>
    <t>Thuốc đạn, hộp 2 vỉ x 5 viên, đặt hậu môn/ trực tràng</t>
  </si>
  <si>
    <t>Calcilinat 50mg/5ml</t>
  </si>
  <si>
    <t xml:space="preserve">Acid folinic (dưới dạng Calcium folinat) </t>
  </si>
  <si>
    <t>50mg/5ml</t>
  </si>
  <si>
    <t>Dung dịch tiêm, hộp 1 lọ 5ml, tiêm</t>
  </si>
  <si>
    <t>VD-32118-19</t>
  </si>
  <si>
    <t>Bột pha tiêm, hộp 10 lọ, tiêm</t>
  </si>
  <si>
    <t>G1N4.137</t>
  </si>
  <si>
    <t>G1N4.148</t>
  </si>
  <si>
    <t>Tobramycin (dưới dạng Tobramycin sulfat)</t>
  </si>
  <si>
    <t>G1N4.149</t>
  </si>
  <si>
    <t xml:space="preserve">Tobidex    </t>
  </si>
  <si>
    <t xml:space="preserve">Tobramycin (dưới dạng Tobramycin sulfat); Dexamethason natri phosphat </t>
  </si>
  <si>
    <t>Mỗi lọ 5ml chứa: 15mg + 5mg</t>
  </si>
  <si>
    <t>Thuốc nhỏ mắt, hộp 1 lọ 5ml, nhỏ mắt</t>
  </si>
  <si>
    <t>VD-28242-17</t>
  </si>
  <si>
    <t>G1N4.160</t>
  </si>
  <si>
    <t xml:space="preserve">Ciprofloxacin 0,3%   </t>
  </si>
  <si>
    <t>Ciprofloxacin (dưới dạng Ciprofloxacin HCl)</t>
  </si>
  <si>
    <t>Thuốc nhỏ mắt, nhỏ tai, hộp 1 lọ 5ml, nhỏ mắt, nhỏ tai</t>
  </si>
  <si>
    <t>G1N4.168</t>
  </si>
  <si>
    <t>G1N4.202</t>
  </si>
  <si>
    <t>Bleomycin Bidiphar</t>
  </si>
  <si>
    <t xml:space="preserve">Bleomycin (dưới dạng Bleomycin sulfat) </t>
  </si>
  <si>
    <t>15U</t>
  </si>
  <si>
    <t>Bột đông khô pha tiêm, hộp 1 lọ, tiêm</t>
  </si>
  <si>
    <t>QLĐB-768-19</t>
  </si>
  <si>
    <t>G1N4.203</t>
  </si>
  <si>
    <t>Bocartin 150</t>
  </si>
  <si>
    <t xml:space="preserve">Carboplatin </t>
  </si>
  <si>
    <t>150mg/15ml</t>
  </si>
  <si>
    <t>Dung dịch tiêm, hộp 1 lọ 15ml, tiêm</t>
  </si>
  <si>
    <t>G1N4.204</t>
  </si>
  <si>
    <t>Cisplatin Bidiphar 10mg/20ml</t>
  </si>
  <si>
    <t xml:space="preserve">Cisplatin </t>
  </si>
  <si>
    <t>10mg/20ml</t>
  </si>
  <si>
    <t>Dung dịch đậm đặc để pha truyền tĩnh mạch, hộp 1 lọ 20ml, truyền tĩnh mạch</t>
  </si>
  <si>
    <t>G1N4.205</t>
  </si>
  <si>
    <t>Doxorubicin Bidiphar 10</t>
  </si>
  <si>
    <t xml:space="preserve">Doxorubicin hydroclorid </t>
  </si>
  <si>
    <t>10mg/5ml</t>
  </si>
  <si>
    <t>G1N4.206</t>
  </si>
  <si>
    <t>Etoposid Bidiphar</t>
  </si>
  <si>
    <t xml:space="preserve">Etoposid </t>
  </si>
  <si>
    <t>Mỗi lọ 5ml chứa: 100mg</t>
  </si>
  <si>
    <t>Dung dịch đậm đặc để pha truyền tĩnh mạch, hộp 1 lọ 5ml, truyền tĩnh mạch</t>
  </si>
  <si>
    <t>VD-29306-18</t>
  </si>
  <si>
    <t>G1N4.207</t>
  </si>
  <si>
    <t>Biluracil 500</t>
  </si>
  <si>
    <t>Fluorouracil</t>
  </si>
  <si>
    <t>Mỗi lọ 10ml chứa: 500mg</t>
  </si>
  <si>
    <t>Dung dịch tiêm, hộp 1 lọ 10ml, tiêm</t>
  </si>
  <si>
    <t>VD-28230-17</t>
  </si>
  <si>
    <t>G1N4.208</t>
  </si>
  <si>
    <t>Bigemax 1g</t>
  </si>
  <si>
    <t>Gemcitabin (dưới dạng Gemcitabin HCl)</t>
  </si>
  <si>
    <t>G1N4.209</t>
  </si>
  <si>
    <t>Bigemax 200</t>
  </si>
  <si>
    <t>Bột đông khô pha tiêm, hộp 1 lọ thuốc + 1 ống dung môi 5ml, tiêm</t>
  </si>
  <si>
    <t>G1N4.210</t>
  </si>
  <si>
    <t>Ifosfamid bidiphar 1g</t>
  </si>
  <si>
    <t xml:space="preserve">Ifosfamid </t>
  </si>
  <si>
    <t>QLĐB-709-18; Ngày hết hạn 05/07/2021; Các số lô sản xuất - Hạn dùng: ".21012." - 04.07.2023; "21012-" - 04.07.2023</t>
  </si>
  <si>
    <t>G1N4.211</t>
  </si>
  <si>
    <t>Lyoxatin 150mg/30ml</t>
  </si>
  <si>
    <t>Oxaliplatin</t>
  </si>
  <si>
    <t>150mg/30ml</t>
  </si>
  <si>
    <t>Dung dịch tiêm pha truyền tĩnh mạch, hộp 1 lọ x 30ml, truyền tĩnh mạch</t>
  </si>
  <si>
    <t>G1N4.321</t>
  </si>
  <si>
    <t>Pantoprazol (dưới dạng Pantoprazol natri sesquihydrat)</t>
  </si>
  <si>
    <t>G1N4.351</t>
  </si>
  <si>
    <t>Ondansetron Bidiphar 8mg/4ml</t>
  </si>
  <si>
    <t xml:space="preserve">Ondansetron (dưới dạng ondansetron hydroclorid dihydrat) </t>
  </si>
  <si>
    <t>8mg/4ml</t>
  </si>
  <si>
    <t>Dung dịch tiêm, hộp 10 ống x 4ml, tiêm</t>
  </si>
  <si>
    <t>VD-34063-20</t>
  </si>
  <si>
    <t>LACBIOSYN®</t>
  </si>
  <si>
    <t xml:space="preserve">Lactobacillus acidophilus  </t>
  </si>
  <si>
    <t>10^8 CFU</t>
  </si>
  <si>
    <t>Thuốc bột uống, hộp 100 gói, uống</t>
  </si>
  <si>
    <t>Hydrocortison (dưới dạng Hydrocortison natri succinat)</t>
  </si>
  <si>
    <t>Bột đông khô pha tiêm, hộp 1 lọ thuốc + 1 ống dung môi pha tiêm 2ml, tiêm</t>
  </si>
  <si>
    <t>VD-29954-18</t>
  </si>
  <si>
    <t>G1N4.395</t>
  </si>
  <si>
    <t>Triamcinolon</t>
  </si>
  <si>
    <t xml:space="preserve">Triamcinolon acetonid </t>
  </si>
  <si>
    <t>80mg/2ml</t>
  </si>
  <si>
    <t>Hỗn dịch tiêm, hộp 5 lọ x 2ml, tiêm</t>
  </si>
  <si>
    <t>Waisan</t>
  </si>
  <si>
    <t>Eperison HCl</t>
  </si>
  <si>
    <t>Viên nén bao phim, hộp 20 vỉ x 10 viên, uống</t>
  </si>
  <si>
    <t>VD-28243-17</t>
  </si>
  <si>
    <t>G1N4.452</t>
  </si>
  <si>
    <t>Aleucin 500mg/5ml</t>
  </si>
  <si>
    <t xml:space="preserve">N-Acetyl- DL-Leucin </t>
  </si>
  <si>
    <t>Dung dịch tiêm, hộp 10 ống x 5ml, tiêm</t>
  </si>
  <si>
    <t>VD-32998-19</t>
  </si>
  <si>
    <t>Nudipyl 800</t>
  </si>
  <si>
    <t xml:space="preserve">Piracetam </t>
  </si>
  <si>
    <t>800mg</t>
  </si>
  <si>
    <t>Viên nén bao phim, hộp 4 vỉ x 15 viên, uống</t>
  </si>
  <si>
    <t>VD-28240-17</t>
  </si>
  <si>
    <t>G1N4.494</t>
  </si>
  <si>
    <t xml:space="preserve">Oresol    </t>
  </si>
  <si>
    <t>Glucose khan (dưới dạng Glucose monohydrat)+ Natri clorid + Tri natricitrat khan (dưới dạng Tri natricitrat dihydrat)+ Kali Clorid</t>
  </si>
  <si>
    <t>Mỗi gói 27,9g chứa: 20g, 3,5g, 2,545g, 1,5g</t>
  </si>
  <si>
    <t>Thuốc bột, hộp 100 gói x 27,9g, uống</t>
  </si>
  <si>
    <t>VD-29957-18</t>
  </si>
  <si>
    <t>G1N4.513</t>
  </si>
  <si>
    <t>Nước cất pha tiêm</t>
  </si>
  <si>
    <t>10ml</t>
  </si>
  <si>
    <t>G1N4.514</t>
  </si>
  <si>
    <t>5ml</t>
  </si>
  <si>
    <t xml:space="preserve">Neutrivit 5000   </t>
  </si>
  <si>
    <t xml:space="preserve">Thiamin HCl + Pyridoxin HCl + Cyanocobalamin </t>
  </si>
  <si>
    <t>Bột đông khô pha tiêm, hộp 4 lọ thuốc + 4 ống dung môi 5ml, tiêm</t>
  </si>
  <si>
    <t>G1N4.549</t>
  </si>
  <si>
    <t>Kingdomin vita C</t>
  </si>
  <si>
    <t>Vitamin C</t>
  </si>
  <si>
    <t>1000mg</t>
  </si>
  <si>
    <t>Viên nén sủi, hộp 5 vỉ x 4 viên, uống</t>
  </si>
  <si>
    <t>Lidocain hydroclorid</t>
  </si>
  <si>
    <t>Atracurium besylat</t>
  </si>
  <si>
    <t xml:space="preserve"> 25mg/2,5ml</t>
  </si>
  <si>
    <t xml:space="preserve">Paracetamol </t>
  </si>
  <si>
    <t xml:space="preserve">Lọ </t>
  </si>
  <si>
    <t>250mg/50ml</t>
  </si>
  <si>
    <t>N-acetylcystein</t>
  </si>
  <si>
    <t>Aciclovir</t>
  </si>
  <si>
    <t>Olanzapin</t>
  </si>
  <si>
    <t>G1N4.74</t>
  </si>
  <si>
    <t>Rupatadin</t>
  </si>
  <si>
    <t>Midazolam</t>
  </si>
  <si>
    <t>30mg/10ml</t>
  </si>
  <si>
    <t>Cloxacilin</t>
  </si>
  <si>
    <t>Bột pha tiêm, Hộp 1 lọ, Tiêm</t>
  </si>
  <si>
    <t>Sulfamethoxazol + Trimethoprim</t>
  </si>
  <si>
    <t xml:space="preserve"> 50mg</t>
  </si>
  <si>
    <t xml:space="preserve"> 150mg</t>
  </si>
  <si>
    <t>Dung dịch tiêm, Hộp 10 ống x 1ml, Tiêm</t>
  </si>
  <si>
    <t>Diazepam</t>
  </si>
  <si>
    <t>Viên nén, Hộp 10 vỉ x 10 viên, Uống</t>
  </si>
  <si>
    <t>G1N4.8</t>
  </si>
  <si>
    <t xml:space="preserve">Osaphine </t>
  </si>
  <si>
    <t>Morphin</t>
  </si>
  <si>
    <t>VD-28087-17</t>
  </si>
  <si>
    <t>G1N4.88</t>
  </si>
  <si>
    <t>Kalimate</t>
  </si>
  <si>
    <t>Polystyren</t>
  </si>
  <si>
    <t xml:space="preserve"> 5g</t>
  </si>
  <si>
    <t>Thuốc bột, Hộp 30 gói x 5g, Uống</t>
  </si>
  <si>
    <t>VD-28402-17</t>
  </si>
  <si>
    <t>Công ty Cổ phần dược phẩm trung ương 2 - Việt Nam</t>
  </si>
  <si>
    <t>G1N4.91</t>
  </si>
  <si>
    <t>Phenobarbital</t>
  </si>
  <si>
    <t>G1N4.352</t>
  </si>
  <si>
    <t>G1N4.430</t>
  </si>
  <si>
    <t>Diazepam 5mg</t>
  </si>
  <si>
    <t>Chi nhánh Công ty cổ phần Dược phẩm Trung ương Vidipha Bình Dương - Việt Nam</t>
  </si>
  <si>
    <t>G1N4.431</t>
  </si>
  <si>
    <t>Diazepam 10mg/2ml</t>
  </si>
  <si>
    <t>Dung dịch tiêm, Hộp 10 ống x 2ml, Tiêm</t>
  </si>
  <si>
    <t>G1N4.545</t>
  </si>
  <si>
    <t>Pimagie</t>
  </si>
  <si>
    <t>Vitamin B6 + Magnesi lactat</t>
  </si>
  <si>
    <t>5mg + 470mg</t>
  </si>
  <si>
    <t>Viên nang mềm, Hộp 5 vỉ x 10 viên,  Uống</t>
  </si>
  <si>
    <t>VD-32073-19</t>
  </si>
  <si>
    <t>Công ty cổ phần dược TW Mediplantex - Việt Nam</t>
  </si>
  <si>
    <t>Atropine-BFS</t>
  </si>
  <si>
    <t>Dung dịch tiêm, Hộp 10 ống, 20 ống, 50 ống nhựa x 1ml, Tiêm</t>
  </si>
  <si>
    <t>Công ty cổ phần dược phẩm CPC1 Hà Nội - Việt Nam</t>
  </si>
  <si>
    <t>G1N4.3</t>
  </si>
  <si>
    <t>Levobupi-BFS 50 mg</t>
  </si>
  <si>
    <t>Levobupivacain (dưới dạng Levobupivacain Hydroclorid)</t>
  </si>
  <si>
    <t>50mg/10ml</t>
  </si>
  <si>
    <t>Dung dịch tiêm, Hộp 10 lọ nhựa, 20 lọ nhựa, 50 lọ nhựa x 10 ml,Tiêm</t>
  </si>
  <si>
    <t>VD-28877-18</t>
  </si>
  <si>
    <t>G1N4.5</t>
  </si>
  <si>
    <t>Lidocain- BFS 200mg</t>
  </si>
  <si>
    <t>Lidocain hydroclorid (dưới dạng Lidocain hydroclorid monohydrat)</t>
  </si>
  <si>
    <t>200mg/10ml</t>
  </si>
  <si>
    <t>Dung dịch tiêm,Hộp 10 lọ nhựa, hộp 20 lọ nhựa, hộp 50 lọ nhựa x 10ml,Tiêm</t>
  </si>
  <si>
    <t>Dung dịch tiêm, Hộp 10 ống nhựa, Hộp 20 ống nhựa, Hộp 50 ống nhựa x 1ml,Tiêm</t>
  </si>
  <si>
    <t>G1N4.11</t>
  </si>
  <si>
    <t>BFS-Neostigmine 0.25</t>
  </si>
  <si>
    <t>0,25 mg/ml</t>
  </si>
  <si>
    <t>G1N4.27</t>
  </si>
  <si>
    <t>BFS-Paracetamol</t>
  </si>
  <si>
    <t>1000mg/10ml</t>
  </si>
  <si>
    <t>Dung dịch đậm đặc để pha tiêm truyền,Hộp 10 ống nhựa x 10ml, hộp 20 ống nhựa x 10ml, hộp 50 ống nhựa x 10ml, hộp 100 ống nhựa x 10ml,Tiêm truyền</t>
  </si>
  <si>
    <t>VD-27819-17</t>
  </si>
  <si>
    <t>G1N4.65</t>
  </si>
  <si>
    <t>Adrenaline-BFS 5mg</t>
  </si>
  <si>
    <t>Adrenalin (dưới 
dạng Adrenalin 
tartrat)</t>
  </si>
  <si>
    <t>5mg/5ml</t>
  </si>
  <si>
    <t>VD-27817-17</t>
  </si>
  <si>
    <t>G1N4.82</t>
  </si>
  <si>
    <t>BFS-Naloxone</t>
  </si>
  <si>
    <t>Naloxon hydroclorid (dưới dạng Naloxon hydroclorid dihydrat)</t>
  </si>
  <si>
    <t>0,4mg/ml</t>
  </si>
  <si>
    <t>Dung dịch tiêm, Hộp 10 ống, hộp 20 ống, hộp 50 ống x 1ml,Tiêm</t>
  </si>
  <si>
    <t>G1N4.87</t>
  </si>
  <si>
    <t>BFS-Noradrenaline 10mg</t>
  </si>
  <si>
    <t>Nor-adrenalin (dưới dạng Nor-adrenalin tartrat 20mg)</t>
  </si>
  <si>
    <t>10mg/10ml</t>
  </si>
  <si>
    <t>Dung dịch tiêm, Hộp 5 vỉ x 2 túi  x 1 lọ nhựa, Hộp 10 vỉ x 2 túi  x 1 lọ nhựa, Hộp 25 vỉ x 2 túi  x 1 lọ nhựa, Tiêm</t>
  </si>
  <si>
    <t>VD-26771-17</t>
  </si>
  <si>
    <t>G1N4.163</t>
  </si>
  <si>
    <t>Dropstar</t>
  </si>
  <si>
    <t>Levofloxacin (dưới dạng Levofloxacin hemihydrat)</t>
  </si>
  <si>
    <t>5mg/ml. Ống 10ml</t>
  </si>
  <si>
    <t>Dung dịch nhỏ mắt, Hộp 1 ống nhựa 10ml, Nhỏ mắt</t>
  </si>
  <si>
    <t>G1N4.166</t>
  </si>
  <si>
    <t>G1N4.174</t>
  </si>
  <si>
    <t>Bixazol</t>
  </si>
  <si>
    <t>(200mg + 40mg)/10ml</t>
  </si>
  <si>
    <t>Hỗn dịch uống, Hộp 2 vỉ, 4 vỉ, 6 vỉ, 8 vỉ x 5 ống x 10ml, Uống</t>
  </si>
  <si>
    <t>VD-32509-19</t>
  </si>
  <si>
    <t>Công ty Cổ phần Dược phẩm CPC1 Hà Nội- Việt Nam</t>
  </si>
  <si>
    <t>G1N4.231</t>
  </si>
  <si>
    <t>5mg/1ml</t>
  </si>
  <si>
    <t>G1N4.235</t>
  </si>
  <si>
    <t>Phytok</t>
  </si>
  <si>
    <t>Phytomenadion</t>
  </si>
  <si>
    <t>20 mg/1ml</t>
  </si>
  <si>
    <t>Nhũ tương uống, Hộp 1 ống x 2 ml, Uống</t>
  </si>
  <si>
    <t>VD-28882-18</t>
  </si>
  <si>
    <t>G1N4.252</t>
  </si>
  <si>
    <t>BFS-Adenosin</t>
  </si>
  <si>
    <t>Adenosine</t>
  </si>
  <si>
    <t>3mg/ 1ml</t>
  </si>
  <si>
    <t>Dung dịch tiêm,Hộp 10 lọ, 20 lọ, 50 lọ x 2ml,Tiêm</t>
  </si>
  <si>
    <t>VD-31612-19</t>
  </si>
  <si>
    <t>G1N4.253</t>
  </si>
  <si>
    <t>BFS - Amiron</t>
  </si>
  <si>
    <t>Amiodaron hydroclorid</t>
  </si>
  <si>
    <t>150mg/ 3ml</t>
  </si>
  <si>
    <t>Dung dịch tiêm,Hộp 10 lọ nhựa, hộp 20 lọ nhựa, hộp 50 lọ nhựa x 3ml,Tiêm</t>
  </si>
  <si>
    <t>VD-28871-18</t>
  </si>
  <si>
    <t>G1N4.255</t>
  </si>
  <si>
    <t>Cardio-BFS</t>
  </si>
  <si>
    <t>Propranolol hydroclorid</t>
  </si>
  <si>
    <t>1mg/ ml</t>
  </si>
  <si>
    <t>Dung dịch tiêm, Hộp 5 lọ, 10 lọ, 20 lọ, 50 lọ x lọ nhựa 1ml, Tiêm</t>
  </si>
  <si>
    <t>VD-31616-19</t>
  </si>
  <si>
    <t>G1N4.269</t>
  </si>
  <si>
    <t>BFS-Nicardipin</t>
  </si>
  <si>
    <t>Nicardipin hydroclorid</t>
  </si>
  <si>
    <t>10mg/ 10ml</t>
  </si>
  <si>
    <t>Dung dịch tiêm, Hộp 10 vỉ, hộp 25 vỉ  x 2 túi/ vỉ  x 1 lọ nhựa/túi. Lọ 10ml, Tiêm</t>
  </si>
  <si>
    <t>VD-28873-18</t>
  </si>
  <si>
    <t>G1N4.279</t>
  </si>
  <si>
    <t>Digoxin-BFS</t>
  </si>
  <si>
    <t>0,25mg/ 1ml</t>
  </si>
  <si>
    <t>Dung dịch tiêm, Hộp 01, 10, 20 lọ  x 1ml, Tiêm</t>
  </si>
  <si>
    <t>VD-31618-19</t>
  </si>
  <si>
    <t>G1N4.281</t>
  </si>
  <si>
    <t>Dobutamin - BFS</t>
  </si>
  <si>
    <t>Dobutamin (dưới dạng Dobutamin HCl)</t>
  </si>
  <si>
    <t>Dung dịch đậm đặc để tiêm truyền tĩnh mạch, Ống nhựa 5ml, Hộp 10 ống, 20 ống, 50 ống , Tiêm truyền</t>
  </si>
  <si>
    <t>VD-26125-17</t>
  </si>
  <si>
    <t>G1N4.285</t>
  </si>
  <si>
    <t>Milrinone - BFS</t>
  </si>
  <si>
    <t>Milrinon</t>
  </si>
  <si>
    <t>Dung dịch tiêm, Hộp 1 lọ, 5 lọ, 10 lọ, 25 lọ x 10ml/lọ, Tiêm</t>
  </si>
  <si>
    <t>VD3-43-20</t>
  </si>
  <si>
    <t>G1N4.303</t>
  </si>
  <si>
    <t>Nimodipin-BFS</t>
  </si>
  <si>
    <t>Nimodipin</t>
  </si>
  <si>
    <t>2mg/10ml</t>
  </si>
  <si>
    <t>Dung dịch đậm đặc để pha tiêm truyền, Hộp 1 túi nhôm,  5 túi nhôm,  10 túi nhôm,  20 túi nhôm,  50 túi nhôm × ống nhựa 5ml, Tiêm truyền</t>
  </si>
  <si>
    <t>VD-32617-19</t>
  </si>
  <si>
    <t>G1N4.304</t>
  </si>
  <si>
    <t>Nimovaso sol</t>
  </si>
  <si>
    <t>Dung dịch uống,Hộp 2 vỉ, hộp 4 vỉ, hộp 6 vỉ, hộp 8 vỉ × 5 ống/vỉ × 10ml/ ống nhựa,Uống</t>
  </si>
  <si>
    <t>VD-26126-17</t>
  </si>
  <si>
    <t>G1N4.349</t>
  </si>
  <si>
    <t>BFS- Grani (không chất bảo quản)</t>
  </si>
  <si>
    <t>Granisetron (dạng Granisetron hydroclorid)</t>
  </si>
  <si>
    <t>1 mg/ 1 ml</t>
  </si>
  <si>
    <t>Dung dịch tiêm,Hộp 10 lọ, hộp 20 lọ, hộp 50 lọ. Lọ nhựa x 1ml/túi nhôm, 2 túi nhôm/vỉ,Tiêm</t>
  </si>
  <si>
    <t>VD-26122-17</t>
  </si>
  <si>
    <t>G1N4.361</t>
  </si>
  <si>
    <t>Stiprol</t>
  </si>
  <si>
    <t>Glycerol</t>
  </si>
  <si>
    <t>2,25g/3g. Tuýp 9g</t>
  </si>
  <si>
    <t>Gel thụt trực tràng, Hộp 6 tuýp x 9g, Thụt trực tràng</t>
  </si>
  <si>
    <t>Công ty cổ phần dược Hà Tĩnh - Việt Nam</t>
  </si>
  <si>
    <t>G1N4.362</t>
  </si>
  <si>
    <t>Companity</t>
  </si>
  <si>
    <t>Lactulose</t>
  </si>
  <si>
    <t>670mg/ml</t>
  </si>
  <si>
    <t>Dung dịch uống,Hộp 10 ống, hộp 20 ống, hộp 30 ống, hộp 40 ống nhựa x 7,5ml,Uống</t>
  </si>
  <si>
    <t>G1N4.367</t>
  </si>
  <si>
    <t>Domuvar</t>
  </si>
  <si>
    <t>2 x 10^9 CFU/5ml</t>
  </si>
  <si>
    <t>Hỗn dịch uống, Hộp 2 vỉ x 5 ống nhựa x 5ml/ống, Hộp 4 vỉ x 5 ống nhựa x 5ml/ống, Hộp 6 vỉ x 5 ống nhựa x 5ml/ống, Hộp 8 vỉ x 5 ống nhựa x 5ml/ống, Uống</t>
  </si>
  <si>
    <t>G1N4.369</t>
  </si>
  <si>
    <t>G1N4.417</t>
  </si>
  <si>
    <t>Hyaza-BFS</t>
  </si>
  <si>
    <t>Natri hyaluronat</t>
  </si>
  <si>
    <t>25mg/2,5ml</t>
  </si>
  <si>
    <t>Dung dịch tiêm, Hộp 10 lọ nhựa x 2,5ml, Hộp 20 lọ nhựa x 2,5ml, Hộp 50 lọ nhựa x 2,5ml, Hộp 5 vỉ nhôm x 2 túi/vỉ x 1 lọ nhựa/túi  x 2,5ml/lọ, Hộp 2 túi x 1 lọ nhựa/túi  x 2,5ml/lọ, Hộp 1 túix 1 lọ nhựa/túi  x 2,5ml/lọ, Tiêm</t>
  </si>
  <si>
    <t>VD-27825-17</t>
  </si>
  <si>
    <t>G1N4.422</t>
  </si>
  <si>
    <t>Mucome spray</t>
  </si>
  <si>
    <t>Xylometazolin hydrochlorid</t>
  </si>
  <si>
    <t>1mg/ml</t>
  </si>
  <si>
    <t>Dung dịch khí dung, Hộp 1 lọ 10ml, Xịt mũi</t>
  </si>
  <si>
    <t>G1N4.424</t>
  </si>
  <si>
    <t>Hemotocin</t>
  </si>
  <si>
    <t>Carbetocin</t>
  </si>
  <si>
    <t>100mcg/1ml</t>
  </si>
  <si>
    <t>Dung dịch tiêm,Hộp 10 lọ nhựa x 1 ml. Hộp 20 lọ nhựa x 1ml. Hộp 50 lọ nhựa x 1ml,Tiêm</t>
  </si>
  <si>
    <t>VD-26774-17</t>
  </si>
  <si>
    <t>G1N4.425</t>
  </si>
  <si>
    <t>Hemastop</t>
  </si>
  <si>
    <t>Carboprost (dưới dạng Carboprost tromethamin)</t>
  </si>
  <si>
    <t>250mcg (dưới dạng Carboprost tromethamin 332mcg)/1ml</t>
  </si>
  <si>
    <t>Dung dịch tiêm, Hộp 1 lọ 1ml, Hộp 10 lọ 1ml, Tiêm</t>
  </si>
  <si>
    <t>VD-30320-18</t>
  </si>
  <si>
    <t>G1N4.454</t>
  </si>
  <si>
    <t>G1N4.462</t>
  </si>
  <si>
    <t>Zensonid</t>
  </si>
  <si>
    <t>0,5mg/ 2ml</t>
  </si>
  <si>
    <t>Hỗn dịch dùng cho khí dung,Hộp 2 vỉ x 5 lọ nhựa/vỉ nhôm x 2ml /lọ, Hộp 4 vỉ x 5 lọ nhựa/vỉ nhôm x 2ml /lọ,Hộp 10 vỉ x 5 lọ nhựa/vỉ nhôm x 2ml /lọ,Khí dung</t>
  </si>
  <si>
    <t>VD-27835-17</t>
  </si>
  <si>
    <t>G1N4.465</t>
  </si>
  <si>
    <t>Zensalbu nebules 2.5</t>
  </si>
  <si>
    <t>Salbutamol (dưới dạng Salbutamol sulfat)</t>
  </si>
  <si>
    <t>2,5mg/2,5ml</t>
  </si>
  <si>
    <t>Dung dịch dùng cho khí dung,,Hộp 10 ống nhựa, Hộp 20 ống nhựa, Hộp 50 ống nhựa x 2,5ml,Khí dung</t>
  </si>
  <si>
    <t>G1N4.469</t>
  </si>
  <si>
    <t>Zencombi</t>
  </si>
  <si>
    <t>Salbutamol (dưới dạng Salbutamol sulfat); Ipratropium bromid</t>
  </si>
  <si>
    <t>(2,5mg + 0,5mg)/ 2,5ml</t>
  </si>
  <si>
    <t>Dung dịch dùng cho khí dung,Hộp 10 lọ x 2,5ml, Hộp 20 lọ x 2,5ml, Hộp 50 lọ x 2,5ml,Khí dung</t>
  </si>
  <si>
    <t>VD-26776-17</t>
  </si>
  <si>
    <t>Ambroxen</t>
  </si>
  <si>
    <t>Ambroxol hydroclorid</t>
  </si>
  <si>
    <t>Dung dịch uống, Ống nhựa 5ml, Hộp 10 ống, hộp 20 ống, hộp 30 ống, hộp 40 ống, hộp 50 ống, Uống</t>
  </si>
  <si>
    <t>G1N4.486</t>
  </si>
  <si>
    <t>Dismolan</t>
  </si>
  <si>
    <t>Dung dịch uống, Hộp 2 vỉ, hộp 4 vỉ, hộp 6 vỉ, hộp 8 vỉ x 5 ống nhựa x 10ml, Uống</t>
  </si>
  <si>
    <t>G1N4.489</t>
  </si>
  <si>
    <t>BFS-Cafein</t>
  </si>
  <si>
    <t>Cafein (tương đương 60mg Cafein citrat)</t>
  </si>
  <si>
    <t>30mg/ 3ml</t>
  </si>
  <si>
    <t>Dung dịch tiêm,Hộp 10 ống nhựa, hộp 20 ống nhựa, hộp 50 ống nhựa x 3ml,Tiêm</t>
  </si>
  <si>
    <t>G1N4.508</t>
  </si>
  <si>
    <t>Kama-BFS</t>
  </si>
  <si>
    <t>Magnesi aspartat (dưới dạng Magnesi aspartat dihydrat) + Kali aspartat (dưới dạng Kali hydrogen aspartat hemihydrat)</t>
  </si>
  <si>
    <t>400mg + 452mg/ 10ml (33,7mg Mg + 103,3mg Kali/ 10ml)</t>
  </si>
  <si>
    <t>Dung dịch tiêm, Hộp 5 lọ nhựa,  10 lọ nhựa, 20 lọ nhựa, 50 lọ nhựa x 10 ml, Tiêm</t>
  </si>
  <si>
    <t>VD-28876-18</t>
  </si>
  <si>
    <t>Nước cất ống nhựa</t>
  </si>
  <si>
    <t>Dung môi pha tiêm,Hộp 10 ống nhựa, hộp 20 ống nhựa, hộp 50 ống nhựa x 10ml,Tiêm</t>
  </si>
  <si>
    <t>Dung môi pha tiêm,Hộp 10 ống nhựa, hộp 20 ống nhựa, hộp 50 ống nhựa x 5ml,Tiêm</t>
  </si>
  <si>
    <t>Công ty cổ phần Dược phẩm Cửu Long -Việt Nam</t>
  </si>
  <si>
    <t>Methylprednisolon</t>
  </si>
  <si>
    <t>G1N4.30</t>
  </si>
  <si>
    <t>Acepron 325 mg</t>
  </si>
  <si>
    <t>325mg</t>
  </si>
  <si>
    <t>Hộp 20 gói x 1,5g Thuốc bột,uống</t>
  </si>
  <si>
    <t>VD-20679-14</t>
  </si>
  <si>
    <t>G1N4.34</t>
  </si>
  <si>
    <t>Panalgan® Effer 650</t>
  </si>
  <si>
    <t>650mg</t>
  </si>
  <si>
    <t>Hộp 4 vỉ x 4 viên nén sủi bọt, uống</t>
  </si>
  <si>
    <t>VD-22825-15</t>
  </si>
  <si>
    <t>G1N4.43</t>
  </si>
  <si>
    <t>Panalgan Plus</t>
  </si>
  <si>
    <t>Paracetamol + Tramadol hydroclorid</t>
  </si>
  <si>
    <t>325mg + 37,5mg</t>
  </si>
  <si>
    <t>VD-28894-18</t>
  </si>
  <si>
    <t>G1N4.108</t>
  </si>
  <si>
    <t>Cephalexin</t>
  </si>
  <si>
    <t>Hộp 10 vỉ x 10 viên nang cứng, uống</t>
  </si>
  <si>
    <t>G1N4.291</t>
  </si>
  <si>
    <t>36</t>
  </si>
  <si>
    <t>Dextrose</t>
  </si>
  <si>
    <t xml:space="preserve">Glucose </t>
  </si>
  <si>
    <t>Natri clorid</t>
  </si>
  <si>
    <t>0,9%; 500ml</t>
  </si>
  <si>
    <t>500ml</t>
  </si>
  <si>
    <t>G1N4.152</t>
  </si>
  <si>
    <t>G1N4.162</t>
  </si>
  <si>
    <t>750mg/150ml</t>
  </si>
  <si>
    <t>400mg/100ml</t>
  </si>
  <si>
    <t>G1N4.41</t>
  </si>
  <si>
    <t>Parcamol-F</t>
  </si>
  <si>
    <t>Paracetamol + Methocarbamol</t>
  </si>
  <si>
    <t>325mg + 400mg</t>
  </si>
  <si>
    <t>Hộp 10 vỉ x 10 viên nén, uống</t>
  </si>
  <si>
    <t>VD-32722-19</t>
  </si>
  <si>
    <t>Công ty liên doanh Meyer-BPC - Việt Nam</t>
  </si>
  <si>
    <t>G1N4.58</t>
  </si>
  <si>
    <t>CN Cty CPDP Agimexpharm - Nhà máy SX DP Agimexpharm- Việt Nam</t>
  </si>
  <si>
    <t>G1N4.60</t>
  </si>
  <si>
    <t>Deslomeyer</t>
  </si>
  <si>
    <t>Desloratadin</t>
  </si>
  <si>
    <t xml:space="preserve"> 0,5mg/ml; 45ml</t>
  </si>
  <si>
    <t>Hộ 1 chai 45ml, dung dịch, uống</t>
  </si>
  <si>
    <t>VD-32323-19</t>
  </si>
  <si>
    <t>G1N4.118</t>
  </si>
  <si>
    <t>Ankodinir</t>
  </si>
  <si>
    <t>250mg/5ml; 60ml</t>
  </si>
  <si>
    <t>Bột pha hỗn dịch uống, Hộp 1 lọ chứa 36.1g bột pha hỗn dịch để pha 60ml, Uống</t>
  </si>
  <si>
    <t>VD-31927-19</t>
  </si>
  <si>
    <t>Công ty cổ phần dược phẩm trung ương 2 - Việt Nam</t>
  </si>
  <si>
    <t>G1N4.171</t>
  </si>
  <si>
    <t>G1N4.195</t>
  </si>
  <si>
    <t>Fentimeyer 200</t>
  </si>
  <si>
    <t>Fenticonazol nitrat</t>
  </si>
  <si>
    <t>Hộp 1 vỉ x 10 viên nén, đặt âm đạo</t>
  </si>
  <si>
    <t>VD-32718-19</t>
  </si>
  <si>
    <t>Bivotzi 80/25</t>
  </si>
  <si>
    <t>Hộp 3 vỉ x 10 viên nén, uống.</t>
  </si>
  <si>
    <t>VD-31445-19</t>
  </si>
  <si>
    <t>BRV Healthcare - Việt nam</t>
  </si>
  <si>
    <t>G1N4.320</t>
  </si>
  <si>
    <t>Tacrolimus</t>
  </si>
  <si>
    <t>10g/100ml; 125ml</t>
  </si>
  <si>
    <t>G1N4.346</t>
  </si>
  <si>
    <t>RABEPAGI 10</t>
  </si>
  <si>
    <t>Rabeprazol</t>
  </si>
  <si>
    <t>Viên, Hộp 3 vỉ x 10 viên,uống</t>
  </si>
  <si>
    <t>VD-28832-18</t>
  </si>
  <si>
    <t>G1N4.353</t>
  </si>
  <si>
    <t>SPAS-AGI 60 VNA</t>
  </si>
  <si>
    <t>Alverin citrat</t>
  </si>
  <si>
    <t>VD-30286-18</t>
  </si>
  <si>
    <t>G1N4.402</t>
  </si>
  <si>
    <t>Meyersiliptin 25</t>
  </si>
  <si>
    <t>Hộp 3 vỉ x 10 viên nén bao phim, uống.</t>
  </si>
  <si>
    <t>VD-33836-19</t>
  </si>
  <si>
    <t>SITAGIBES 50</t>
  </si>
  <si>
    <t>Viên,Hộp 4 vỉ x 7 viên, uống</t>
  </si>
  <si>
    <t>VD-29669-18</t>
  </si>
  <si>
    <t>G1N4.516</t>
  </si>
  <si>
    <t>Kitno</t>
  </si>
  <si>
    <t>625mg</t>
  </si>
  <si>
    <t>VD-27984-17</t>
  </si>
  <si>
    <t>Công ty cổ phần Dược phẩm Phương Đông - Việt nam</t>
  </si>
  <si>
    <t>Công ty Cổ phần Dược Danapha - Việt Nam</t>
  </si>
  <si>
    <t>Piroxicam 2%</t>
  </si>
  <si>
    <t>20mg/1ml</t>
  </si>
  <si>
    <t xml:space="preserve"> Dung dịch tiêm, Hộp 10 ống x 1ml, Tiêm</t>
  </si>
  <si>
    <t>G1N4.50</t>
  </si>
  <si>
    <t>Darinol 300</t>
  </si>
  <si>
    <t>Allopurinol</t>
  </si>
  <si>
    <t>Viên nén, Hộp 2 vỉ x 10 viên, Uống</t>
  </si>
  <si>
    <t>VD-28788-18</t>
  </si>
  <si>
    <t>G1N4.51</t>
  </si>
  <si>
    <t>Colchicin</t>
  </si>
  <si>
    <t xml:space="preserve"> 1mg</t>
  </si>
  <si>
    <t>Viên nén, Hộp 1 vỉ x 20 viên, Uống</t>
  </si>
  <si>
    <t>Garnotal</t>
  </si>
  <si>
    <t>G1N4.92</t>
  </si>
  <si>
    <t>Garnotal 10</t>
  </si>
  <si>
    <t>VD-31519-19</t>
  </si>
  <si>
    <t>G1N4.94</t>
  </si>
  <si>
    <t>Dalekine</t>
  </si>
  <si>
    <t>Natri valproat</t>
  </si>
  <si>
    <t>Viên nén bao phim tan trong ruột, Hộp 4 vỉ x 10 viên, Uống</t>
  </si>
  <si>
    <t>VD-32762-19</t>
  </si>
  <si>
    <t>G1N4.95</t>
  </si>
  <si>
    <t>Dalekine 500</t>
  </si>
  <si>
    <t>G1N4.233</t>
  </si>
  <si>
    <t>Vitamin K1 10mg/1ml</t>
  </si>
  <si>
    <t>Vitamin K1</t>
  </si>
  <si>
    <t>10mg/1ml</t>
  </si>
  <si>
    <t>Vitamin K1 1mg/1ml</t>
  </si>
  <si>
    <t>Metoran</t>
  </si>
  <si>
    <t>Metoclopramid hydroclorid</t>
  </si>
  <si>
    <t>G1N4.364</t>
  </si>
  <si>
    <t>Sorbitol 5g</t>
  </si>
  <si>
    <t>5g</t>
  </si>
  <si>
    <t>Thuốc bột pha dung dịch uống, Hộp 20 gói x 5g, Uống</t>
  </si>
  <si>
    <t>Aminazin 25mg</t>
  </si>
  <si>
    <t xml:space="preserve">Clorpromazin hydroclorid </t>
  </si>
  <si>
    <t>Viên nén bao đường, Hộp 1 lọ x 500 viên, Uống</t>
  </si>
  <si>
    <t>VD-28783-18</t>
  </si>
  <si>
    <t>G1N4.436</t>
  </si>
  <si>
    <t>Aminazin 1,25%</t>
  </si>
  <si>
    <t>Clorpromazin hydroclorid</t>
  </si>
  <si>
    <t>25mg/2ml</t>
  </si>
  <si>
    <t>Dung dịch tiêm, Hộp 20 ống x 2ml, Tiêm</t>
  </si>
  <si>
    <t>VD-30228-18</t>
  </si>
  <si>
    <t>Lepigin 100</t>
  </si>
  <si>
    <t>G1N4.438</t>
  </si>
  <si>
    <t>Lepigin 25</t>
  </si>
  <si>
    <t>Viên nén, Hộp 5 vỉ x 10 viên, Uống</t>
  </si>
  <si>
    <t>G1N4.439</t>
  </si>
  <si>
    <t>Haloperidol 1,5 mg</t>
  </si>
  <si>
    <t xml:space="preserve">Haloperidol </t>
  </si>
  <si>
    <t>1,5mg</t>
  </si>
  <si>
    <t>Viên nén, Hộp 1 lọ x  400 viên, Uống</t>
  </si>
  <si>
    <t>G1N4.440</t>
  </si>
  <si>
    <t>Haloperidol 0,5%</t>
  </si>
  <si>
    <t>Haloperidol</t>
  </si>
  <si>
    <t>Dung dịch tiêm, Hộp 20 ống x 1ml, Tiêm</t>
  </si>
  <si>
    <t>VD-28791-18</t>
  </si>
  <si>
    <t>G1N4.441</t>
  </si>
  <si>
    <t xml:space="preserve">Levomepromazin 25mg </t>
  </si>
  <si>
    <t>Levomepromazin (dưới dạng Levomepromazin maleat)</t>
  </si>
  <si>
    <t>Viên nén bao đường, Hộp 1 lọ x 100 viên, Uống</t>
  </si>
  <si>
    <t>G1N4.445</t>
  </si>
  <si>
    <t>Sulpirid 50mg</t>
  </si>
  <si>
    <t>Sulpirid</t>
  </si>
  <si>
    <t>Viên nén, Hộp 2 vỉ x 15 viên, Uống</t>
  </si>
  <si>
    <t>VD-26682-17</t>
  </si>
  <si>
    <t>G1N4.447</t>
  </si>
  <si>
    <t>Amitriptylin hydroclorid</t>
  </si>
  <si>
    <t xml:space="preserve"> 25mg</t>
  </si>
  <si>
    <t>G1N4.448</t>
  </si>
  <si>
    <t>Nufotin</t>
  </si>
  <si>
    <t>Fluoxetin (dưới dạng Fluoxetin hydroclorid)</t>
  </si>
  <si>
    <t>Viên nang cứng, Hộp 3 vỉ x 10 viên, Uống</t>
  </si>
  <si>
    <t>VD-31043-18</t>
  </si>
  <si>
    <t>G1N4.453</t>
  </si>
  <si>
    <t>Daglitin</t>
  </si>
  <si>
    <t>Cholin alfoscerat</t>
  </si>
  <si>
    <t>1g/4ml</t>
  </si>
  <si>
    <t xml:space="preserve"> Dung dịch tiêm, Hộp 10 ống x 4 ml, Tiêm</t>
  </si>
  <si>
    <t>G1N4.556</t>
  </si>
  <si>
    <t>Colitis</t>
  </si>
  <si>
    <t>Nha đảm tử; Berberin clorid, Tỏi, Mộc hương; Cát căn</t>
  </si>
  <si>
    <t>Bột Nha đảm tử 30mg; Berberin clorid 63mg, cao Tỏi 70mg (tương ứng với 350mg Tỏi), cao khô Mộc hương 100mg (tương ứng 250 mg Mộc hương); Bột Cát căn 100mg</t>
  </si>
  <si>
    <t>Viên bao phim tan trong ruột, Hộp 3 vỉ x 10 viên, Uống</t>
  </si>
  <si>
    <t>G1N4.558</t>
  </si>
  <si>
    <t>Hộ tâm đơn</t>
  </si>
  <si>
    <t>Đan sâm, Tam thất, Camphor</t>
  </si>
  <si>
    <t>Đan sâm 720 mg (tương ứng 270 mg cao khô), Tam thất 141 mg, Camphor 8 mg</t>
  </si>
  <si>
    <t>Viên nén bao phim, Hộp 1 lọ x 45 viên, Uống</t>
  </si>
  <si>
    <t>G1N4.559</t>
  </si>
  <si>
    <t>Cholestin</t>
  </si>
  <si>
    <t>Ngưu tất, Nghệ, Rutin</t>
  </si>
  <si>
    <t>Ngưu tất 500 mg (tương ứng 200 mg cao khô), Nghệ 500 mg (tương ứng 5 mg Curcumin), Rutin 100 mg</t>
  </si>
  <si>
    <t>Viên nang cứng, Hộp 1 lọ x 50 viên, Uống</t>
  </si>
  <si>
    <t>Viên nén bao phim, Hộp 10 vỉ x 10 viên, Uống</t>
  </si>
  <si>
    <t>Viên nén , Hộp 10 vỉ x 10 viên, Uống</t>
  </si>
  <si>
    <t>Công ty Cổ phần Xuất nhập khẩu Y tế Domesco - Việt Nam</t>
  </si>
  <si>
    <t>Trimetazidin dihydroclorid</t>
  </si>
  <si>
    <t>G1N4.159</t>
  </si>
  <si>
    <t>G1N4.178</t>
  </si>
  <si>
    <t>Doxycyclin 100 mg</t>
  </si>
  <si>
    <t>Doxycyclin (dưới dạng Doxycyclin hyclat)</t>
  </si>
  <si>
    <t>Viên nang cứng, Hộp 10 vỉ x 10 viên, Uống</t>
  </si>
  <si>
    <t xml:space="preserve">VD-28382-17 </t>
  </si>
  <si>
    <t>G1N4.200</t>
  </si>
  <si>
    <t>G1N4.327</t>
  </si>
  <si>
    <t>Cisplatin</t>
  </si>
  <si>
    <t>Gefitinib</t>
  </si>
  <si>
    <t>Rivaroxaban</t>
  </si>
  <si>
    <t>Povidon iod</t>
  </si>
  <si>
    <t>10%, 250ml</t>
  </si>
  <si>
    <t>G1N4.496</t>
  </si>
  <si>
    <t>Aminosteril 10%</t>
  </si>
  <si>
    <t>Các acid amin</t>
  </si>
  <si>
    <t>Dung dịch tiêm truyền , Thùng 20 chai 250ml , Tiêm truyền tĩnh mạch (IV)</t>
  </si>
  <si>
    <t>24</t>
  </si>
  <si>
    <t>Công ty CP Fresenius Kabi Việt Nam - Việt Nam</t>
  </si>
  <si>
    <t>7,5mg</t>
  </si>
  <si>
    <t>Calcipotriol</t>
  </si>
  <si>
    <t>Terbutalin sulfat</t>
  </si>
  <si>
    <t>G1N4.79</t>
  </si>
  <si>
    <t>Vinluta 900</t>
  </si>
  <si>
    <t xml:space="preserve">Glutathion </t>
  </si>
  <si>
    <t xml:space="preserve"> 900mg</t>
  </si>
  <si>
    <t xml:space="preserve">Thuốc tiêm bột đông khô, Hộp 1 lọ bột + 1 ống nước cất pha tiêm 10 ml, Tiêm truyền </t>
  </si>
  <si>
    <t>VD-27156-17</t>
  </si>
  <si>
    <t xml:space="preserve">Công ty cổ phần dược phẩm Vĩnh Phúc - Việt Nam </t>
  </si>
  <si>
    <t>G1N4.229</t>
  </si>
  <si>
    <t>Enpovid Fe - FOLIC</t>
  </si>
  <si>
    <t>Sắt sulfat + acid folic</t>
  </si>
  <si>
    <t>60mg + 0,25mg</t>
  </si>
  <si>
    <t>Viên nang, uống</t>
  </si>
  <si>
    <t>Công ty Cổ phần SPM - Việt Nam</t>
  </si>
  <si>
    <t>G1N4.260</t>
  </si>
  <si>
    <t>Indapa</t>
  </si>
  <si>
    <t>Captopril + hydroclorothiazid</t>
  </si>
  <si>
    <t>50mg + 25mg</t>
  </si>
  <si>
    <t>Viên, uống</t>
  </si>
  <si>
    <t>VD-29373-18</t>
  </si>
  <si>
    <t>300mg</t>
  </si>
  <si>
    <t>G1N4.18</t>
  </si>
  <si>
    <t>Bizuca</t>
  </si>
  <si>
    <t>Etodolac</t>
  </si>
  <si>
    <t>Viên nang cứng, hộp 1 vỉ, 3 vỉ, 5 vỉ, 10 vỉ, vỉ 10 viên, Uống</t>
  </si>
  <si>
    <t>VD-29360-18</t>
  </si>
  <si>
    <t>Công ty cổ phần sản xuất - thương mại Dược phẩm Đông Nam
- Việt Nam</t>
  </si>
  <si>
    <t>G1N4.40</t>
  </si>
  <si>
    <t>Clopidmeyer</t>
  </si>
  <si>
    <t>300mg + 380mg</t>
  </si>
  <si>
    <t>Viên nén, hộp 3 vỉ, hộp 10 vỉ, vỉ 10 viên, Uống</t>
  </si>
  <si>
    <t>VD-32583-19</t>
  </si>
  <si>
    <t>Công ty liên doanh Meyer-BPC
- Việt Nam</t>
  </si>
  <si>
    <t>G1N4.110</t>
  </si>
  <si>
    <t>Oralphaces</t>
  </si>
  <si>
    <t>Mỗi 5ml hỗn dịch sau khi pha chứa: Cephalexin 125mg</t>
  </si>
  <si>
    <t>Thuốc bột pha hỗn dịch uống, hộp 1 lọ 12g, Uống</t>
  </si>
  <si>
    <t>VD-26152-17</t>
  </si>
  <si>
    <t>Công ty 
cổ phần dược phẩm Hà Tây
- Việt Nam</t>
  </si>
  <si>
    <t>Dorotril - H</t>
  </si>
  <si>
    <t>Lisinopril (dưới dạng Lisinopril dihydrat) + Hydrochlorothiazid</t>
  </si>
  <si>
    <t>Viên nén, hộp 2 vỉ, vỉ 14 viên, Uống</t>
  </si>
  <si>
    <t>Công ty cổ phần xuất nhập khẩu y tế Domesco
- Việt Nam</t>
  </si>
  <si>
    <t>G1N4.278</t>
  </si>
  <si>
    <t>Euvaltan 40</t>
  </si>
  <si>
    <t>Valsartan</t>
  </si>
  <si>
    <t>Viên nén bao phim, hộp 1 vỉ, 3 vỉ, vỉ 10 viên, Uống</t>
  </si>
  <si>
    <t>VD-30261-18</t>
  </si>
  <si>
    <t>Công ty cổ phần Dược phẩm 3/2
- Việt Nam</t>
  </si>
  <si>
    <t>G1N4.332</t>
  </si>
  <si>
    <t>Domela</t>
  </si>
  <si>
    <t>Bismuth tripotassium dicitrat</t>
  </si>
  <si>
    <t>Viên nén bao phim, hộp 3 vỉ, 6 vỉ, 10 vỉ, vỉ 10 viên, Uống</t>
  </si>
  <si>
    <t>VD-29988-18</t>
  </si>
  <si>
    <t>G1N4.381</t>
  </si>
  <si>
    <t>Dopolys - S</t>
  </si>
  <si>
    <t>Cao khô lá bạch quả (hàm lượng Ginkgo flavonoid toàn phần 3,08mg) + Heptaminol hydroclorid + Troxerutin</t>
  </si>
  <si>
    <t>14mg + 300mg + 300mg</t>
  </si>
  <si>
    <t>Viên nang cứng, hộp 01 túi nhôm x 03 vỉ x 10 viên; hộp 02 túi nhôm x 05 vỉ x 10 viên; hộp 04 túi nhôm x 05 vỉ x 10 viên, Uống</t>
  </si>
  <si>
    <t>VD-34855-20</t>
  </si>
  <si>
    <t>G1N4.459</t>
  </si>
  <si>
    <t>Vinpocetin TP</t>
  </si>
  <si>
    <t>Viên nang mềm, hộp 10 vỉ, vỉ 10 viên, Uống</t>
  </si>
  <si>
    <t>G1N4.483</t>
  </si>
  <si>
    <t>Ausmuco 750G</t>
  </si>
  <si>
    <t xml:space="preserve"> 750mg</t>
  </si>
  <si>
    <t>Thuốc bột pha hỗn dịch uống, hộp 15 gói, 20 gói, 30 gói, gói 3g, Uống</t>
  </si>
  <si>
    <t>VD-29744-18</t>
  </si>
  <si>
    <t>G1N4.523</t>
  </si>
  <si>
    <t>Dobenzic</t>
  </si>
  <si>
    <t>Dibencozid</t>
  </si>
  <si>
    <t>3mg</t>
  </si>
  <si>
    <t>Viên nang cứng, hộp 3 vỉ, vỉ 10 viên, Uống</t>
  </si>
  <si>
    <t>G1N4.539</t>
  </si>
  <si>
    <t>Vitamin 3B extra</t>
  </si>
  <si>
    <t xml:space="preserve">Vitamin B1 (Thiamin mononitrat) + Vitamin B6 (Pyridoxin hydroclorid) + Vitamin B12 (Cyanocobalamin) </t>
  </si>
  <si>
    <t>100mg + 100mg + 150mcg</t>
  </si>
  <si>
    <t>Viên nén bao phim, hộp 1 túi, túi 10 vỉ, vỉ 10 viên, Uống</t>
  </si>
  <si>
    <t>VD-31157-18</t>
  </si>
  <si>
    <t>Công ty 
cổ phần dược phẩm  Quảng Bình
- Việt Nam</t>
  </si>
  <si>
    <t>5mg/ml; 5ml</t>
  </si>
  <si>
    <t>Clotrimazol</t>
  </si>
  <si>
    <t>Mupirocin</t>
  </si>
  <si>
    <t>0,05%; 30g</t>
  </si>
  <si>
    <t>G1N4.323</t>
  </si>
  <si>
    <t>PVP-Iodine 10%</t>
  </si>
  <si>
    <t>Dung dịch dùng ngoài, Hộp 1 lọ 200ml, Dùng ngoài</t>
  </si>
  <si>
    <t>VD-27714-17</t>
  </si>
  <si>
    <t>Công ty cổ Phẩn Dược Hà Tĩnh - Việt Nam</t>
  </si>
  <si>
    <t>G1N4.175</t>
  </si>
  <si>
    <t>Dutased</t>
  </si>
  <si>
    <t>(200mg + 40mg)/5ml; 50ml</t>
  </si>
  <si>
    <t>Thuốc bột pha hỗn dịch ,Hộp 1 chai 20g pha 50ml hỗn dịch, uống</t>
  </si>
  <si>
    <t>VD-25352-16</t>
  </si>
  <si>
    <t>Công ty CP dược VTYT Thanh Hóa  - Việt Nam</t>
  </si>
  <si>
    <t>G1N4.473</t>
  </si>
  <si>
    <t>Ambuxol</t>
  </si>
  <si>
    <t xml:space="preserve">Ambroxol </t>
  </si>
  <si>
    <t xml:space="preserve"> 30mg/5ml; 75ml</t>
  </si>
  <si>
    <t>Thuốc nước, Hộp 1 lọ 75ml, uống</t>
  </si>
  <si>
    <t>VD-23552-15</t>
  </si>
  <si>
    <t>Công ty CP
 dược phẩm Hà Tây - Việt Nam</t>
  </si>
  <si>
    <t>Viên nén bao phim-Hộp 3 vỉ x 10 viên-Uống</t>
  </si>
  <si>
    <t>G1N4.46</t>
  </si>
  <si>
    <t>Công ty Cổ phần SPM-Việt Nam</t>
  </si>
  <si>
    <t>G1N4.73</t>
  </si>
  <si>
    <t>Mequitazin</t>
  </si>
  <si>
    <t>G1N4.130</t>
  </si>
  <si>
    <t>Doripenem 0,25g</t>
  </si>
  <si>
    <t xml:space="preserve">Doripenem (dưới dạng Doripenem monohydrat) </t>
  </si>
  <si>
    <t>0,25g</t>
  </si>
  <si>
    <t>Bột pha tiêm-Hộp 10 lọ loại dung tích 15ml-Truyền tĩnh mạch</t>
  </si>
  <si>
    <t>VD-25719-16</t>
  </si>
  <si>
    <t>Công ty Cổ phần Dược phẩm Minh Dân-Việt Nam</t>
  </si>
  <si>
    <t>G1N4.212</t>
  </si>
  <si>
    <t>Petrexum</t>
  </si>
  <si>
    <t>Pemetrexed (dưới dạng pemetrexed dinatri hemipentahydrat)</t>
  </si>
  <si>
    <t>Bột đông khô pha truyền tĩnh mạch-Hộp 01 lọ-Truyền tĩnh mạch</t>
  </si>
  <si>
    <t>VD3-36-20</t>
  </si>
  <si>
    <t>Công ty Cổ phần Công nghệ Sinh học Dược Nanogen-Việt Nam</t>
  </si>
  <si>
    <t>Công ty TNHH sinh dược phẩm Hera-Việt Nam</t>
  </si>
  <si>
    <t>G1N4.216</t>
  </si>
  <si>
    <t>Soravar</t>
  </si>
  <si>
    <t>Sorafenib (dưới dạng SorafenibTosylate form II)</t>
  </si>
  <si>
    <t>Viên nén bao phim-Hộp 6 vỉ x 10 viên-Uống</t>
  </si>
  <si>
    <t>QLĐB-773-19</t>
  </si>
  <si>
    <t>G1N4.243</t>
  </si>
  <si>
    <t>Pegcyte</t>
  </si>
  <si>
    <t xml:space="preserve">Pegfilgrastim </t>
  </si>
  <si>
    <t>6mg/0,6ml</t>
  </si>
  <si>
    <t>Dung dịch tiêm-Hộp 1 bơm tiêm đóng sẵn thuốc x 0,6ml-Tiêm</t>
  </si>
  <si>
    <t>SP-1187-20</t>
  </si>
  <si>
    <t>Công ty CP Công nghệ sinh học Dược Nanogen-Việt Nam</t>
  </si>
  <si>
    <t>G1N4.517</t>
  </si>
  <si>
    <t>Seacalci</t>
  </si>
  <si>
    <t xml:space="preserve">Calci lactat gluconat + calci Carbonat </t>
  </si>
  <si>
    <t>3000mg + 300mg</t>
  </si>
  <si>
    <t>Viên nén sủi bọt-Hộp 1 Tuýp 20 viên-Uống</t>
  </si>
  <si>
    <t>VD-19604-13</t>
  </si>
  <si>
    <t>Công ty cổ phần dược phẩm Đạt Vi Phú - Việt Nam</t>
  </si>
  <si>
    <t>Gensler</t>
  </si>
  <si>
    <t>Viên nén, hộp 10 vỉ, vỉ 10 viên, Uống</t>
  </si>
  <si>
    <t>VD-27439-17</t>
  </si>
  <si>
    <t>Flunarizin</t>
  </si>
  <si>
    <t>Viên nén bao phim, hộp 6 vỉ, vỉ 10 viên, Uống</t>
  </si>
  <si>
    <t>20.000</t>
  </si>
  <si>
    <t>G1N4.90</t>
  </si>
  <si>
    <t>Gabapentin</t>
  </si>
  <si>
    <t>G1N4.284</t>
  </si>
  <si>
    <t>G1N4.331</t>
  </si>
  <si>
    <t>Bisnol</t>
  </si>
  <si>
    <t>Bismuth</t>
  </si>
  <si>
    <t>120mg</t>
  </si>
  <si>
    <t>VD-28446-17</t>
  </si>
  <si>
    <t>8.500</t>
  </si>
  <si>
    <t>G1N4.550</t>
  </si>
  <si>
    <t>A.T Ascorbic Syrup</t>
  </si>
  <si>
    <t>100mg/5ml</t>
  </si>
  <si>
    <t>Dung dịch, hộp 30 ống nhựa, ống 5ml, Uống</t>
  </si>
  <si>
    <t>Công ty cổ phần dược phẩm An Thiên - Việt Nam</t>
  </si>
  <si>
    <t>Meloxicam</t>
  </si>
  <si>
    <t>Tobramycin</t>
  </si>
  <si>
    <t>Nicorandil</t>
  </si>
  <si>
    <t>CTCP SX - TM DP Đông Nam-Việt Nam</t>
  </si>
  <si>
    <t>Thephaco-Việt Nam</t>
  </si>
  <si>
    <t>G1N4.19</t>
  </si>
  <si>
    <t>Profen</t>
  </si>
  <si>
    <t>100mg/10ml; 10ml</t>
  </si>
  <si>
    <t>Hỗn dịch uống, Hộp 2, 4, 6, 8 vỉ x 5 ống x 10ml, Uống</t>
  </si>
  <si>
    <t>VD-29543-18</t>
  </si>
  <si>
    <t>CTCP DP CPC1 Hà Nội-Việt Nam</t>
  </si>
  <si>
    <t>G1N4.35</t>
  </si>
  <si>
    <t>Bakidol Extra 250/2</t>
  </si>
  <si>
    <t xml:space="preserve">Acetaminophen + Clorpheniramin maleat </t>
  </si>
  <si>
    <t>250mg + 2mg; 5ml</t>
  </si>
  <si>
    <t>Dung dịch uống, Hộp 10 ống, 20 ống, 30 ống x 5ml. Uống</t>
  </si>
  <si>
    <t>CTCP DP Phương Đông-Việt Nam</t>
  </si>
  <si>
    <t>G1N4.38</t>
  </si>
  <si>
    <t>Telyniol night</t>
  </si>
  <si>
    <t>Paracetamol + Diphenhydramin</t>
  </si>
  <si>
    <t>500mg + 25mg</t>
  </si>
  <si>
    <t>VD-34545-20</t>
  </si>
  <si>
    <t>CNCT TTHH SX-TM DP Thành Nam-Việt Nam</t>
  </si>
  <si>
    <t>G1N4.56</t>
  </si>
  <si>
    <t>Atilene</t>
  </si>
  <si>
    <t>Alimemazin tartrat</t>
  </si>
  <si>
    <t>2,5mg/5ml</t>
  </si>
  <si>
    <t>Dung dịch uống, Hộp 20 gói, 30 gói, 50 gói x 5ml, Uống</t>
  </si>
  <si>
    <t>VD-26754-17</t>
  </si>
  <si>
    <t>CTCP DP An Thiên-Việt Nam</t>
  </si>
  <si>
    <t>Chlorpheniramin</t>
  </si>
  <si>
    <t>Clorpheniramin maleat</t>
  </si>
  <si>
    <t>Viên nang cứng, Lọ x 200 viên, Lọ x 500 viên, Uống</t>
  </si>
  <si>
    <t>VD-30158-18</t>
  </si>
  <si>
    <t>G1N4.59</t>
  </si>
  <si>
    <t>G1N4.68</t>
  </si>
  <si>
    <t>Ketofen-Drop</t>
  </si>
  <si>
    <t>Ketotifen</t>
  </si>
  <si>
    <t>0,5mg/ml; 3ml</t>
  </si>
  <si>
    <t>Dung dịch nhỏ mắt, Hộp 1 ống x 3ml, Nhỏ mắt</t>
  </si>
  <si>
    <t>VD-31073-18</t>
  </si>
  <si>
    <t>G1N4.72</t>
  </si>
  <si>
    <t>Allerpa</t>
  </si>
  <si>
    <t>Loratadin</t>
  </si>
  <si>
    <t xml:space="preserve"> 1mg/ml; 5ml</t>
  </si>
  <si>
    <t>Dung dịch uống, Hộp 10 ống, 20 ống x 5ml, Uống</t>
  </si>
  <si>
    <t>VD-31462-19</t>
  </si>
  <si>
    <t>CTCP Dược Apimed-Việt Nam</t>
  </si>
  <si>
    <t>G1N4.75</t>
  </si>
  <si>
    <t>Myrudin</t>
  </si>
  <si>
    <t>5mg/5ml; 30ml</t>
  </si>
  <si>
    <t>Siro, Hộp 1 chai x 30ml, Uống</t>
  </si>
  <si>
    <t>VD-33837-19</t>
  </si>
  <si>
    <t>CTLD Meyer-BPC-Việt Nam</t>
  </si>
  <si>
    <t>G1N4.97</t>
  </si>
  <si>
    <t>Amoxfap 500</t>
  </si>
  <si>
    <t>Amoxicilin</t>
  </si>
  <si>
    <t>Bột pha hỗn dịch uống, Hộp 16 gói, 30 gói, 100 gói x 3g, Uống</t>
  </si>
  <si>
    <t>VD-33260-19</t>
  </si>
  <si>
    <t>G1N4.116</t>
  </si>
  <si>
    <t>Bravine Inmed</t>
  </si>
  <si>
    <t>125mg/5ml; 50ml</t>
  </si>
  <si>
    <t>Bột pha uống, Hộp 1 lọ 50ml x 15g, Uống</t>
  </si>
  <si>
    <t>VD-29159-18</t>
  </si>
  <si>
    <t>CTCP DP TW 1-Pharbaco-Việt Nam</t>
  </si>
  <si>
    <t>G1N4.124</t>
  </si>
  <si>
    <t>Cefpodoxim 40mg/5ml</t>
  </si>
  <si>
    <t>40mg/5ml; 60ml</t>
  </si>
  <si>
    <t>Thuốc bột pha hỗn dịch uống, Hộp 1 lọ để pha 60ml, Uống</t>
  </si>
  <si>
    <t>VD-31221-18</t>
  </si>
  <si>
    <t>CTCP DP Trung ương 2-Việt Nam</t>
  </si>
  <si>
    <t>G1N4.144</t>
  </si>
  <si>
    <t>Gentamicin 160mg/2ml</t>
  </si>
  <si>
    <t>Gentamicin</t>
  </si>
  <si>
    <t>160mg/2ml</t>
  </si>
  <si>
    <t>Dung dịch tiêm, Hộp 10 ống, 20 ống, 50 ống x 2ml, Tiêm</t>
  </si>
  <si>
    <t>VD-32488-19</t>
  </si>
  <si>
    <t>G1N4.154</t>
  </si>
  <si>
    <t xml:space="preserve">Tinidazol </t>
  </si>
  <si>
    <t xml:space="preserve">Ciprofloxacin 500 mg </t>
  </si>
  <si>
    <t>Viên nén bao phim, Hộp 10 vỉ, 20 vỉ x 10 viên, Uống</t>
  </si>
  <si>
    <t>VD-34065-20</t>
  </si>
  <si>
    <t>Regofa 1</t>
  </si>
  <si>
    <t>CTCP DP Me Di Sun-Việt Nam</t>
  </si>
  <si>
    <t>G1N4.246</t>
  </si>
  <si>
    <t>Donox 20 mg</t>
  </si>
  <si>
    <t>Isosorbid mononitrat</t>
  </si>
  <si>
    <t>Viên nén, Hộp 1 vỉ, 3 vỉ, 10 vỉ x 10 viên, Uống</t>
  </si>
  <si>
    <t>VD-29396-18</t>
  </si>
  <si>
    <t>CTCP XNK Y tế Domesco-Việt Nam</t>
  </si>
  <si>
    <t>G1N4.276</t>
  </si>
  <si>
    <t>Rilidamin</t>
  </si>
  <si>
    <t>Rilmenidin</t>
  </si>
  <si>
    <t xml:space="preserve">Viên nén; Hộp 1, 2, 3, 9, 10 vỉ x 10 viên; Uống </t>
  </si>
  <si>
    <t xml:space="preserve">VD-34328-20 </t>
  </si>
  <si>
    <t>CTCP Dược VTYT Hà Nam-
Việt Nam</t>
  </si>
  <si>
    <t>G1N4.287</t>
  </si>
  <si>
    <t>Aspirin 100</t>
  </si>
  <si>
    <t>Aspirin</t>
  </si>
  <si>
    <t>Thuốc bột, Hộp 12 gói x 1,5g,
Uống</t>
  </si>
  <si>
    <t>VD-32920-19</t>
  </si>
  <si>
    <t>CTCP DP Trường Thọ-Việt Nam</t>
  </si>
  <si>
    <t>PVP-IODINE 10%</t>
  </si>
  <si>
    <t>Dung dịch dùng ngoài, Hộp 1 lọ x 50ml, Thuốc dùng ngoài</t>
  </si>
  <si>
    <t>CTCP Dược Trung ương 3-Việt Nam</t>
  </si>
  <si>
    <t>G1N4.328</t>
  </si>
  <si>
    <t>Asigastrogit</t>
  </si>
  <si>
    <t>Attapulgit hoạt hóa + Magnesi carbonat + Nhôm hydroxid khô</t>
  </si>
  <si>
    <t>2,5g + 0,25g + 0,25g</t>
  </si>
  <si>
    <t>Bột pha hỗn dịch, Hộp 30 gói x 3,2g, Uống</t>
  </si>
  <si>
    <t>G1N4.337</t>
  </si>
  <si>
    <t>Lantasim</t>
  </si>
  <si>
    <t>Nhôm hydroxyd + Magnesi hydroxyd + Simeticon</t>
  </si>
  <si>
    <t>400mg + 400mg + 30mg</t>
  </si>
  <si>
    <t>Viên nhai, Hộp 10 vỉ x 10 viên, Uống</t>
  </si>
  <si>
    <t>VD-32570-19</t>
  </si>
  <si>
    <t>CTCP hóa-dược phẩm Mekophar-Việt Nam</t>
  </si>
  <si>
    <t>G1N4.338</t>
  </si>
  <si>
    <t>Gelactive Fort</t>
  </si>
  <si>
    <t>Magnesi hydroxyd + Nhôm hydroxyd + Simethicon</t>
  </si>
  <si>
    <t>400mg + 300mg + 30mg</t>
  </si>
  <si>
    <t>Hỗn dịch uống, Hộp 10 gói, 20 gói, 30 gói x 10 ml, Uống</t>
  </si>
  <si>
    <t>VD-32408-19</t>
  </si>
  <si>
    <t>CT TNHH LD Hasan - Dermapharm-Việt Nam</t>
  </si>
  <si>
    <t>G1N4.374</t>
  </si>
  <si>
    <t>Zinc-kid inmed</t>
  </si>
  <si>
    <t>70mg; 3g</t>
  </si>
  <si>
    <t>Thuốc cốm, Hộp 25 gói x 3g, Uống</t>
  </si>
  <si>
    <t>CTCP DP Nam Hà - Việt Nam</t>
  </si>
  <si>
    <t>G1N4.385</t>
  </si>
  <si>
    <t>Airflat 180</t>
  </si>
  <si>
    <t>Simethicon</t>
  </si>
  <si>
    <t>180mg</t>
  </si>
  <si>
    <t>Hộp 5 vỉ x 10 viên nang mềm, uống</t>
  </si>
  <si>
    <t>CTLD DP Mebiphar-Austrapharm-Việt Nam</t>
  </si>
  <si>
    <t>G1N4.393</t>
  </si>
  <si>
    <t>ID-Arsolone 4</t>
  </si>
  <si>
    <t xml:space="preserve">VD-30387-18 </t>
  </si>
  <si>
    <t>CTCP DP Hà Tây-Việt Nam</t>
  </si>
  <si>
    <t>G1N4.398</t>
  </si>
  <si>
    <t>Comiaryl 2mg/500mg</t>
  </si>
  <si>
    <t xml:space="preserve">Glimepirid + Metformin hydroclorid </t>
  </si>
  <si>
    <t>2mg + 500mg</t>
  </si>
  <si>
    <t>Viên nén bao phim, Hộp 3 vỉ, 10 vỉ x 10 viên, Uống</t>
  </si>
  <si>
    <t>VD-33885-19</t>
  </si>
  <si>
    <t>CT TNHH Hasan - Dermapharm-Việt Nam</t>
  </si>
  <si>
    <t>G1N4.400</t>
  </si>
  <si>
    <t>Métforilex MR</t>
  </si>
  <si>
    <t>Metformin HCl</t>
  </si>
  <si>
    <t>Viên nén tác dụng kéo dài; Hộp 6 vỉ, 10 vỉ x 10 viên, Uống</t>
  </si>
  <si>
    <t>VD-28743-18</t>
  </si>
  <si>
    <t>CT TNHH MTV DP 150 Cophavina-Việt Nam</t>
  </si>
  <si>
    <t>G1N4.418</t>
  </si>
  <si>
    <t>Novotane ultra</t>
  </si>
  <si>
    <t>Polyethylene glycol + Propylen glycol</t>
  </si>
  <si>
    <t>0,4% + 0,3%; 5ml</t>
  </si>
  <si>
    <t>Dung dịch nhỏ mắt, Hộp 1 ống x 5ml, Nhỏ mắt</t>
  </si>
  <si>
    <t>VD-26127-17</t>
  </si>
  <si>
    <t>G1N4.432</t>
  </si>
  <si>
    <t>Ubiheal 100</t>
  </si>
  <si>
    <t>Alpha lipoic acid</t>
  </si>
  <si>
    <t>Viên nang mềm, Hộp 5 vỉ, 10 vỉ x 6 viên, Uống</t>
  </si>
  <si>
    <t>VD-30447-18</t>
  </si>
  <si>
    <t>CTCP DP Nam Hà-Việt Nam</t>
  </si>
  <si>
    <t>G1N4.442</t>
  </si>
  <si>
    <t>Bidilucil 250</t>
  </si>
  <si>
    <t>Meclofenoxat HCl</t>
  </si>
  <si>
    <t>Bột đông khô pha tiêm, Hộp 1 lọ + 1 ống nước cất pha tiêm 10ml, Tiêm</t>
  </si>
  <si>
    <t>Bidiphar-Việt Nam</t>
  </si>
  <si>
    <t>G1N4.449</t>
  </si>
  <si>
    <t>Fanzini</t>
  </si>
  <si>
    <t>Fluvoxamin maleat</t>
  </si>
  <si>
    <t>Viên nén bao phim, Hộp 3 vỉ, 6 vỉ, 10 vỉ x 10 viên, Uống</t>
  </si>
  <si>
    <t>VD-32224-19</t>
  </si>
  <si>
    <t>G1N4.455</t>
  </si>
  <si>
    <t>Seacaminfort</t>
  </si>
  <si>
    <t>Methylcobalamin</t>
  </si>
  <si>
    <t>1500mcg</t>
  </si>
  <si>
    <t>Viên nén bao phim, Hộp 3 vỉ, 5 vỉ, 10 vỉ x 10 viên, Uống</t>
  </si>
  <si>
    <t>VD-28798-18</t>
  </si>
  <si>
    <t>CTCP Dược Hà Tĩnh-Việt Nam</t>
  </si>
  <si>
    <t>G1N4.463</t>
  </si>
  <si>
    <t>Zinkast</t>
  </si>
  <si>
    <t>Natri montelukast</t>
  </si>
  <si>
    <t>Bột pha hỗn dịch uống, Hộp 7, 14, 20, 28, 30 gói x 1g, Uống</t>
  </si>
  <si>
    <t>VD3-59-20</t>
  </si>
  <si>
    <t>Dung dịch uống, Hộp 20 ống, Hộp 30 ống, Hộp 50 ống x 10ml, Uống</t>
  </si>
  <si>
    <t>Mahimox</t>
  </si>
  <si>
    <t>Bột pha hỗn dịch, Hộp 30 túi x 2g, Uống</t>
  </si>
  <si>
    <t>VD-32069-19</t>
  </si>
  <si>
    <t>CTCP Dược TW Mediplantex-Việt Nam</t>
  </si>
  <si>
    <t>G1N4.495</t>
  </si>
  <si>
    <t>Theresol</t>
  </si>
  <si>
    <t>Natri clorid + Kali clorid + Natri citrat dihydrat + Glucose khan</t>
  </si>
  <si>
    <t>0,7g + 0,3g + 0,58g +4g; 5,63g</t>
  </si>
  <si>
    <t xml:space="preserve">Thuốc bột pha dung dịch uống, Hộp 20 gói x 5,63g, Uống </t>
  </si>
  <si>
    <t>G1N4.497</t>
  </si>
  <si>
    <t>Amiparen - 10</t>
  </si>
  <si>
    <t>Acid amin</t>
  </si>
  <si>
    <t>Dung dịch tiêm truyền tĩnh mạch, Chai 200ml, Tiêm truyền</t>
  </si>
  <si>
    <t>CTCP DP Otsuka Việt Nam-Việt Nam</t>
  </si>
  <si>
    <t>G1N4.498</t>
  </si>
  <si>
    <t>Dung dịch tiêm truyền tĩnh mạch, Chai 500ml, Tiêm truyền</t>
  </si>
  <si>
    <t>G1N4.499</t>
  </si>
  <si>
    <t xml:space="preserve">Aminoleban </t>
  </si>
  <si>
    <t>L-Arginin HCl; L-Histidin.HCl.H2O; L-Methionin; L-Phenylalanin; L-Threonin; L-Valin; Glycin; L-Lysin HCl; L-Tryptophan; L-Leucine; L-Isoleucin; L-Prolin; L-Serin; L-Alanin; L-Cystein.HCl.H2O</t>
  </si>
  <si>
    <t>3,65g; 1,6g; 0,5g;  0,5g; 2,25g; 4,2g;  4,5g; 3,8g; 0,35g;  5,5g; 4,5g; 4g; 2,5g;  3,75g; 0,2g; 500ml</t>
  </si>
  <si>
    <t>VD-27298-17</t>
  </si>
  <si>
    <t>G1N4.500</t>
  </si>
  <si>
    <t>G1N4.502</t>
  </si>
  <si>
    <t xml:space="preserve">Glucose 10% </t>
  </si>
  <si>
    <t>Glucose</t>
  </si>
  <si>
    <t>Dung dịch tiêm truyền tĩnh mạch, Chai 500ml; Tiêm truyền</t>
  </si>
  <si>
    <t>G1N4.510</t>
  </si>
  <si>
    <t>G1N4.511</t>
  </si>
  <si>
    <t>Glucolyte-2</t>
  </si>
  <si>
    <t>Natri clorid, Kali clorid, Monobasic kali phosphat, Natri acetat.3H2O, Magne sulfat.7H2O, Kẽm sulfat.7H2O, Dextrose Anhydrous</t>
  </si>
  <si>
    <t>1,955g; 0,375g; 0,68g;  0,68g; 0,316g; 5,76mg; 37,5g; 500ml</t>
  </si>
  <si>
    <t>G1N4.512</t>
  </si>
  <si>
    <t>G1N4.538</t>
  </si>
  <si>
    <t>Hovinlex</t>
  </si>
  <si>
    <t xml:space="preserve">Thiamin nitrat + Pyridoxin hydrochlorid + Cyanocobalamin </t>
  </si>
  <si>
    <t>200mg + 100mg + 1mg</t>
  </si>
  <si>
    <t xml:space="preserve"> Viên nén bao phim, Hộp 10 vỉ x 10 viên, Uống</t>
  </si>
  <si>
    <t>VD-33261-19</t>
  </si>
  <si>
    <t>470mg + 5mg</t>
  </si>
  <si>
    <t>Acyclovir</t>
  </si>
  <si>
    <t xml:space="preserve"> 8mg</t>
  </si>
  <si>
    <t>Thuốc bột pha tiêm, Hộp 1 lọ, hộp 10 lọ, Tiêm</t>
  </si>
  <si>
    <t>G1N4.49</t>
  </si>
  <si>
    <t>Tenonic</t>
  </si>
  <si>
    <t>Tenoxicam 20 mg</t>
  </si>
  <si>
    <t>Viên nang cứng, Hộp 2 vỉ, 3 vỉ, 5 vỉ, 10 vỉ, vỉ 10 viên. Chai 100 viên, Uống</t>
  </si>
  <si>
    <t>Công ty TNHH dược phẩm USA - NIC (USA - NIC Pharma), Việt Nam</t>
  </si>
  <si>
    <t>G1N4.158</t>
  </si>
  <si>
    <t>Flazenca 750.000/125</t>
  </si>
  <si>
    <t>Mỗi gói 3g chứa Spiramycin 750.000 IU; Metronidazol 125 mg</t>
  </si>
  <si>
    <t xml:space="preserve"> 750.000 IU + 125mg; 3g</t>
  </si>
  <si>
    <t>Thuốc bột pha hỗn dịch uống, hộp 14 gói x 3g, Uống</t>
  </si>
  <si>
    <t>Công ty cổ phần dược phẩm Trung Ương 2 - Việt Nam</t>
  </si>
  <si>
    <t>G1N4.379</t>
  </si>
  <si>
    <t>Zentomyces</t>
  </si>
  <si>
    <t xml:space="preserve">Saccharomyces boulardii </t>
  </si>
  <si>
    <t>100mg (ứng với vi sinh sống ≥ 10^8 CFU)</t>
  </si>
  <si>
    <t>Thuốc bột uống, hộp 30 gói, gói 1g, Uống</t>
  </si>
  <si>
    <t>Công ty liên doanh dược phẩm Mebiphar - Austrapharm, Việt Nam</t>
  </si>
  <si>
    <t>G1N4.478</t>
  </si>
  <si>
    <t>Amtesius</t>
  </si>
  <si>
    <t>Mỗi 3 gam cốm chứa: Bromhexine hydroclorid 4mg</t>
  </si>
  <si>
    <t>Thuốc cốm pha hỗn dịch uống, hộp 30 gói x 3g, Uống</t>
  </si>
  <si>
    <t>VD-32241-19</t>
  </si>
  <si>
    <t>Công ty cổ phần Hóa dược Việt Nam, Việt Nam</t>
  </si>
  <si>
    <t>Công ty cổ phần dược phẩm Hà Tây - Việt Nam</t>
  </si>
  <si>
    <t>G1N4.272</t>
  </si>
  <si>
    <t>Kozemix</t>
  </si>
  <si>
    <t>Perindopril Erbumin + Indapamid</t>
  </si>
  <si>
    <t>8mg + 2,5mg</t>
  </si>
  <si>
    <t>Viên nén. Hộp 3 vỉ*10 viên. Uống</t>
  </si>
  <si>
    <t>VD-33575-19</t>
  </si>
  <si>
    <t>Cty CP Dược Phẩm TW 2 (Dopharma) - Việt Nam</t>
  </si>
  <si>
    <t>G1N4.396</t>
  </si>
  <si>
    <t>Postcare 100</t>
  </si>
  <si>
    <t>Progesteron</t>
  </si>
  <si>
    <t xml:space="preserve">Viên nang mềm. Hộp 3 vỉ * 10 viên.  Uống. </t>
  </si>
  <si>
    <t>VD-24359-16</t>
  </si>
  <si>
    <t>G1N4.397</t>
  </si>
  <si>
    <t>Postcare Gel</t>
  </si>
  <si>
    <t>0,8g</t>
  </si>
  <si>
    <t>Gel. Hộp 1 tuýp * 80g. Bôi ngoài da</t>
  </si>
  <si>
    <t>VD-27215-17</t>
  </si>
  <si>
    <t>G1N4.355</t>
  </si>
  <si>
    <t>G1N4.394</t>
  </si>
  <si>
    <t>G1N4.541</t>
  </si>
  <si>
    <t>Vitamin B1-B6-B12</t>
  </si>
  <si>
    <t>115mg + 115mg + 50mcg</t>
  </si>
  <si>
    <t>Tryminron B</t>
  </si>
  <si>
    <t xml:space="preserve">Vitamin B1 + Vitamin B6 + Vitamin B12  </t>
  </si>
  <si>
    <t>100mg + 200mg + 200mcg</t>
  </si>
  <si>
    <t>VD-29388-18</t>
  </si>
  <si>
    <t>Công ty cổ phần Hóa dược Việt Nam - Việt Nam</t>
  </si>
  <si>
    <t>178.500</t>
  </si>
  <si>
    <t>G1N4.265</t>
  </si>
  <si>
    <t>Enaboston 10 Plus</t>
  </si>
  <si>
    <t>10mg + 25mg</t>
  </si>
  <si>
    <t>Viên nén, Hộp 2 vỉ x 10 viên, hộp 3 vỉ x 10 viên, hộp 5 vỉ x 10 viên, hộp 7 vỉ x 10 viên, hộp 10 vỉ x 10 viên, Uống</t>
  </si>
  <si>
    <t>VD-34149-20</t>
  </si>
  <si>
    <t>Công ty cổ phần Dược phẩm Boston Việt Nam - Việt Nam</t>
  </si>
  <si>
    <t>Spiramycin + Metronidazol</t>
  </si>
  <si>
    <t>gói</t>
  </si>
  <si>
    <t xml:space="preserve"> 20mg</t>
  </si>
  <si>
    <t>G1N4.47</t>
  </si>
  <si>
    <t>G1N4.546</t>
  </si>
  <si>
    <t>Neurixal</t>
  </si>
  <si>
    <t>Mỗi viên 2,7g chứa: Magnesi lactat dihydrat 470mg; Pyridoxin hydroclorid 5mg</t>
  </si>
  <si>
    <t>Viên nén sủi bọt, Hộp 1 tuýp, tuýp 20 viên, Uống</t>
  </si>
  <si>
    <t>VD-28552-17</t>
  </si>
  <si>
    <t>G1N4.164</t>
  </si>
  <si>
    <t>Rvmoxi</t>
  </si>
  <si>
    <t>Dung dịch tiêm truyền, hộp 1 chai 100ml, Tiêm truyền tĩnh mạch</t>
  </si>
  <si>
    <t>VD-30142-18</t>
  </si>
  <si>
    <t>Công ty cổ phần dược phẩm Trung ương 1 - Pharbaco - Việt Nam</t>
  </si>
  <si>
    <t>Pemetrexed</t>
  </si>
  <si>
    <t>Công ty TNHH BRV Healthcare - Việt Nam</t>
  </si>
  <si>
    <t>G1N4.215</t>
  </si>
  <si>
    <t>Bigefinib 250</t>
  </si>
  <si>
    <t>Viên, Hộp 3 vỉ*10 viên, Hộp 1 chai 30 viên, Uống</t>
  </si>
  <si>
    <t>QLĐB-510-15 CVGH 16697/QLD-ĐK ngày hết hạn 9/11/2021, Thẻ kho Lô 031021</t>
  </si>
  <si>
    <t>0,25mg/5ml</t>
  </si>
  <si>
    <t>Viên nén bao phim, hộp 3 vỉ x 10 viên,uống</t>
  </si>
  <si>
    <t>750mg + 200IU</t>
  </si>
  <si>
    <t>G1N4.77</t>
  </si>
  <si>
    <t>Nobstruct</t>
  </si>
  <si>
    <t>N - Acetylcystein</t>
  </si>
  <si>
    <t>300mg/ 3ml</t>
  </si>
  <si>
    <t>Dung dịch tiêm, hộp 10 ống x 3ml, tiêm</t>
  </si>
  <si>
    <t>Công ty CP Dược phẩm Trung ương 2 - Việt Nam</t>
  </si>
  <si>
    <t>Ồng</t>
  </si>
  <si>
    <t>G1N4.182</t>
  </si>
  <si>
    <t>Fosfomed 2g</t>
  </si>
  <si>
    <t xml:space="preserve">Fosfomycin </t>
  </si>
  <si>
    <t>Thuốc bột pha tiêm, hộp 10 lọ, tiêm</t>
  </si>
  <si>
    <t>G1N4.297</t>
  </si>
  <si>
    <t>Fluvastatin 40mg</t>
  </si>
  <si>
    <t>Viên nang cứng, hộp 3 vỉ x 10 viên, uống</t>
  </si>
  <si>
    <t>VD-30435-18</t>
  </si>
  <si>
    <t>Công ty CP Dược phẩm Minh Dân - Việt Nam</t>
  </si>
  <si>
    <t>G1N4.307</t>
  </si>
  <si>
    <t>Pomonolac</t>
  </si>
  <si>
    <t>0,75mg</t>
  </si>
  <si>
    <t>Thuốc mỡ bôi da, hộp 1 tuýp 15g, dùng ngoài</t>
  </si>
  <si>
    <t>VD-27096-17</t>
  </si>
  <si>
    <t>G1N4.316</t>
  </si>
  <si>
    <t>Derimucin</t>
  </si>
  <si>
    <t>0,1g/5g</t>
  </si>
  <si>
    <t>Thuốc mỡ bôi da, hộp 1 tuýp 5g, dùng ngoài</t>
  </si>
  <si>
    <t>Chamcromus 0,1%</t>
  </si>
  <si>
    <t>(5mg/5g) x 5g</t>
  </si>
  <si>
    <t>VD-26294-17</t>
  </si>
  <si>
    <t>G1N4.450</t>
  </si>
  <si>
    <t>Zoloman 100</t>
  </si>
  <si>
    <t>Sertraline</t>
  </si>
  <si>
    <t>VD-34211-20</t>
  </si>
  <si>
    <t>Công ty CP Dược phẩm OPV - Việt Nam</t>
  </si>
  <si>
    <t>Furosemid</t>
  </si>
  <si>
    <t>Amoxicillin</t>
  </si>
  <si>
    <t>Cefalexin</t>
  </si>
  <si>
    <t xml:space="preserve"> 5mg + 10mg</t>
  </si>
  <si>
    <t>G1N4.39</t>
  </si>
  <si>
    <t>Maxibumol</t>
  </si>
  <si>
    <t>Paracetamol + Ibuprofen</t>
  </si>
  <si>
    <t>250mg + 100mg</t>
  </si>
  <si>
    <t>Hộp 12 gói x 1g; Hộp 20 gói x 1g; Hộp100 gói x 1g; Thuốc Cốm, Uống</t>
  </si>
  <si>
    <t>Tipharco - Việt Nam</t>
  </si>
  <si>
    <t>G1N4.42</t>
  </si>
  <si>
    <t>Parocontin F</t>
  </si>
  <si>
    <t>Paracetamol 500mg; Methocarbamol 400mg</t>
  </si>
  <si>
    <t>500mg + 400mg</t>
  </si>
  <si>
    <t>Hộp 1 vỉ x10 viên, Hộp 3 vỉ x10 viên, Hộp 6 vỉ x10 viên; Viên nén bao phim</t>
  </si>
  <si>
    <t>VD-27064-17</t>
  </si>
  <si>
    <t>G1N4.114</t>
  </si>
  <si>
    <t>Vicimadol 2g</t>
  </si>
  <si>
    <t>Cefamandol ( dưới dạng hỗn hợp Cefamandol nafat và natri carbonat với tỷ lệ 1: 0,063) 2g</t>
  </si>
  <si>
    <t xml:space="preserve"> Hôp 01 lọ, 10 lọ; Hộp  01 lọ + 02 ống; Nước cất pha tiêm</t>
  </si>
  <si>
    <t>VD-32020-19</t>
  </si>
  <si>
    <t>Công ty CP Dược phẩm VCP</t>
  </si>
  <si>
    <t>G1N4.227</t>
  </si>
  <si>
    <t>Hemafolic</t>
  </si>
  <si>
    <t>Sắt (III) hydroxyd polymaltose 100mg, acid folic 1mg</t>
  </si>
  <si>
    <t>100mg + 1mg; 10ml</t>
  </si>
  <si>
    <t>Hộp 10 ống x 10ml, Dung dịch Uống</t>
  </si>
  <si>
    <t>Công ty CP Dược phẩm 2/9 TP. HCM</t>
  </si>
  <si>
    <t>G1N4.259</t>
  </si>
  <si>
    <t>Captazib 25/25</t>
  </si>
  <si>
    <t>25mg + 25mg</t>
  </si>
  <si>
    <t>G1N4.524</t>
  </si>
  <si>
    <t>Ubinutro</t>
  </si>
  <si>
    <t>Vitamin B1, Vitamin B2, Vitamin B6, Vitamin PP, Kẽm, Lysin HCl</t>
  </si>
  <si>
    <t>Mỗi lọ chứa Vitamin B1 20mg, Vitamin B2 20mg, Vitamin B6 20mg, Vitamin PP 18mg, Kẽm Sulfat tương đương kẽm 30mg, Lysine HCL 900mg</t>
  </si>
  <si>
    <t>Hộp 01 lọ 120ml; Siro uống</t>
  </si>
  <si>
    <t>Công ty CP Dược phẩm Nam Hà</t>
  </si>
  <si>
    <t>G1N4.557</t>
  </si>
  <si>
    <t>Đan sâm tam thất VCP</t>
  </si>
  <si>
    <t>Đan sâm, Tam thất, Borneol/Băng phiến/Camphor</t>
  </si>
  <si>
    <t>Một viên hoàn giọt chứa cao khô rễ Đan sâm ( tương đương 43,56g rễ Đan sâm) 2,18g; Cao khô rễ tam thất (tương đương 8,52g rễ tam thất) 0,95mg; Borneol 1 mg</t>
  </si>
  <si>
    <t>Viên hoàn giọt, Hộp 2 lọ x 150 Viên; Hộp 15 gói x 0,27g / Gói (10 Viên/Gói); Hộp 10 Gói x 0,81g/Gói (30 Viên hoàn/Gói; Uống</t>
  </si>
  <si>
    <t>VD -32930 -19</t>
  </si>
  <si>
    <t>Levomepromazin</t>
  </si>
  <si>
    <t>G1N4.386</t>
  </si>
  <si>
    <t>Silymarin</t>
  </si>
  <si>
    <t>G1N4.446</t>
  </si>
  <si>
    <t>Mafoxa 20mg</t>
  </si>
  <si>
    <t>Ziprasidone</t>
  </si>
  <si>
    <t>Hộp 3 vỉ x 10 viên, viên nang cứng, uống</t>
  </si>
  <si>
    <t>VD-31771-19</t>
  </si>
  <si>
    <t>Công ty Cổ phần dược phẩm Me Di Sun- Việt Nam</t>
  </si>
  <si>
    <t>Công ty cổ phần dược phẩm Khánh Hòa - Việt Nam</t>
  </si>
  <si>
    <t>Ciprofloxacin (dưới dạng Ciprofloxacin hydrochlorid)</t>
  </si>
  <si>
    <t>Viên nén, Hộp 03 vỉ, 10 vỉ, vỉ 10 viên, Uống</t>
  </si>
  <si>
    <t>G1N4.151</t>
  </si>
  <si>
    <t>Viên nén bao phim, Hộp 10 vỉ, vỉ 10 viên, Hộp 1 chai 200 viên, 500 viên, Uống</t>
  </si>
  <si>
    <t>VD-27919-17</t>
  </si>
  <si>
    <t>Tunadimet</t>
  </si>
  <si>
    <t>Clopidogrel (dưới dạng Clopidogrel bisulfat)</t>
  </si>
  <si>
    <t>Viên nén bao phim, Hộp 03 vỉ, 10 vỉ, vỉ 10 viên, Uống</t>
  </si>
  <si>
    <t>VD-27922-17</t>
  </si>
  <si>
    <t>Spironolacton</t>
  </si>
  <si>
    <t xml:space="preserve">Spironolactone </t>
  </si>
  <si>
    <t>Viên nén, Hộp 01 vỉ, 10 vỉ, vỉ 25 viên, Uống</t>
  </si>
  <si>
    <t>VD-34696-20</t>
  </si>
  <si>
    <t>G1N4.342</t>
  </si>
  <si>
    <t>Esomeprazol 20mg</t>
  </si>
  <si>
    <t>Esomeprazol (dưới dạng vi hạt bao tan trong ruột chứa Esomeprazole magnesium (dưới dạng Esomeprazole magnesium trihydrate) 22,5%)</t>
  </si>
  <si>
    <t>Viên nang, Hộp 02 vỉ, 10 vỉ, vỉ 10 viên, Chai 100 viên, Uống</t>
  </si>
  <si>
    <t>VD-33458-19</t>
  </si>
  <si>
    <t>G1N4.345</t>
  </si>
  <si>
    <t>Pantoprazol (dưới dạng vi hạt 15% Pantoprazol)</t>
  </si>
  <si>
    <t>Viên nang, Hộp 10 vỉ, vỉ 10 viên, Chai 200 viên, 500 viên, 1000 viên, Uống</t>
  </si>
  <si>
    <t xml:space="preserve">Drotaverin </t>
  </si>
  <si>
    <t>Drotaverin hydroclorid</t>
  </si>
  <si>
    <t>Amitriptylin</t>
  </si>
  <si>
    <t>Viên nén bao phim, Hộp 03 vỉ, 10 vỉ, vỉ 10 viên, Hộp 1 chai 100 viên, 500 viên, Uống</t>
  </si>
  <si>
    <t>VD-26865-17</t>
  </si>
  <si>
    <t>G1N4.458</t>
  </si>
  <si>
    <t>Calcium</t>
  </si>
  <si>
    <t>Calcium lactate pentahydrate (tương đương calcium (Ca+)39mg)</t>
  </si>
  <si>
    <t>Viên nén, Hộp 03 vỉ, 06 vỉ, 10 vỉ, vỉ 10 viên, Chai 100 viên, 200 viên, 500 viên, 1000 viên, Uống</t>
  </si>
  <si>
    <t>VD-33457-19</t>
  </si>
  <si>
    <t>G1N4.224</t>
  </si>
  <si>
    <t>Antifix</t>
  </si>
  <si>
    <t>Sắt (dưới dạng sắt sucrose 1710mg)</t>
  </si>
  <si>
    <t>Dung dịch đậm đặc pha tiêm truyền tĩnh mạch; Hộp 5 ống x 5ml, hộp 10 ống x 5ml, hộp 20 ống x 5ml; Tiêm truyền</t>
  </si>
  <si>
    <t>VD-27794-17</t>
  </si>
  <si>
    <t>Công ty Cổ Phần Dược Phẩm An Thiên - Việt Nam</t>
  </si>
  <si>
    <t>G1N4.467</t>
  </si>
  <si>
    <t>Atisalbu</t>
  </si>
  <si>
    <t>Salbutamol sulfat</t>
  </si>
  <si>
    <t>2mg/5ml; 10ml</t>
  </si>
  <si>
    <t>Dung dịch uống, Hộp 20 ống nhựa x10ml, Hộp 30 ống nhựa x10ml, Hộp 50 ống nhựa x10ml; Uống</t>
  </si>
  <si>
    <t>VD-25647-16</t>
  </si>
  <si>
    <t>Công ty cổ phần dược phẩm An Thiên</t>
  </si>
  <si>
    <t>VD-25624-16</t>
  </si>
  <si>
    <t>G1N4.391</t>
  </si>
  <si>
    <t>Công ty cổ phần dược phẩm SaVi - Việt Nam</t>
  </si>
  <si>
    <t>G1N4.61</t>
  </si>
  <si>
    <t>Deslohis</t>
  </si>
  <si>
    <t xml:space="preserve"> 0,5mg/ml; 90ml</t>
  </si>
  <si>
    <t>Siro, Hộp 1 chai 90ml, Uống</t>
  </si>
  <si>
    <t>VD-27736-17</t>
  </si>
  <si>
    <t>Công ty cổ phần Dược phẩm 3/2 - Việt Nam</t>
  </si>
  <si>
    <t>G1N4.187</t>
  </si>
  <si>
    <t>Dinara</t>
  </si>
  <si>
    <t>Lamivudin + Tenofovir</t>
  </si>
  <si>
    <t>100mg + 300mg</t>
  </si>
  <si>
    <t>Viên,
Hộp 4 vỉ x 7 viên 
Uống</t>
  </si>
  <si>
    <t>Công ty Cổ phần Dược phẩm Đạt Vi Phú</t>
  </si>
  <si>
    <t>G1N4.213</t>
  </si>
  <si>
    <t>Venutel</t>
  </si>
  <si>
    <t>Temozolomid</t>
  </si>
  <si>
    <t>Viên nang, 
Hộp 2 vỉ x 7 viên
Uống</t>
  </si>
  <si>
    <t>VD-30908-18</t>
  </si>
  <si>
    <t>G1N4.228</t>
  </si>
  <si>
    <t>Sắt (III) hydroxyd polymaltose + acid folic</t>
  </si>
  <si>
    <t xml:space="preserve"> 50mg + 0,5mg x 5ml</t>
  </si>
  <si>
    <t>Dung dịch
Hộp 18 ống x 5ml
Uống</t>
  </si>
  <si>
    <t xml:space="preserve"> Công ty Cổ phần dược phẩm 2/9</t>
  </si>
  <si>
    <t>G1N4.257</t>
  </si>
  <si>
    <t>Lavezzi-10</t>
  </si>
  <si>
    <t>Benazepril hydroclorid</t>
  </si>
  <si>
    <t>Viên nén bao phin
Hộp 10 vỉ x 10 viên
Uống</t>
  </si>
  <si>
    <t>VD-29722-18</t>
  </si>
  <si>
    <t>G1N4.382</t>
  </si>
  <si>
    <t>Dopolys</t>
  </si>
  <si>
    <t>Cao ginkgo biloba + heptaminol clohydrat + troxerutin</t>
  </si>
  <si>
    <t>7mg + 150mg + 150mg</t>
  </si>
  <si>
    <t>Viên,
Hộp 3 vỉ x 10 viên 
Hộp 1 chai 100 viên nang
Uống</t>
  </si>
  <si>
    <t>VD-13124-10</t>
  </si>
  <si>
    <t>Công ty cổ phần xuất nhập khẩu y tế Domesco</t>
  </si>
  <si>
    <t>Ambroxol</t>
  </si>
  <si>
    <t>Viên nén bao phim, Hộp 3 vỉ, vỉ 10 viên, uống</t>
  </si>
  <si>
    <t>G1N4.288</t>
  </si>
  <si>
    <t>G1N4.282</t>
  </si>
  <si>
    <t xml:space="preserve">Sun-dobut 250mg/50ml </t>
  </si>
  <si>
    <t>Dung dịch tiêm truyền, Hộp 1 chai 50ml, Tiêm</t>
  </si>
  <si>
    <t>VD-32434-19</t>
  </si>
  <si>
    <t>Công ty TNHH Dược phẩm Allomed, Việt Nam</t>
  </si>
  <si>
    <t>Công Ty Cổ Phần Pymepharco-Việt Nam</t>
  </si>
  <si>
    <t>Viên nang, H/10 vỉ/10 viên nang cứng, Uống</t>
  </si>
  <si>
    <t>Paracetamol + Tramadol</t>
  </si>
  <si>
    <t>Vaspycar MR</t>
  </si>
  <si>
    <t>Viên giải phóng có kiểm soát, H/2 vỉ/30 viên nén bao phim phóng thích có kiểm soát, Uống</t>
  </si>
  <si>
    <t>G1N4.31</t>
  </si>
  <si>
    <t xml:space="preserve">Tatanol Trẻ em </t>
  </si>
  <si>
    <t>Viên, H/10 vỉ/20 viên nén, Uống</t>
  </si>
  <si>
    <t>G1N4.66</t>
  </si>
  <si>
    <t xml:space="preserve">Fegra 120mg </t>
  </si>
  <si>
    <t>Fexofenadin</t>
  </si>
  <si>
    <t xml:space="preserve"> 120mg</t>
  </si>
  <si>
    <t>Viên nang, H/1 vỉ/10 viên nang cứng, Uống</t>
  </si>
  <si>
    <t>G1N4.67</t>
  </si>
  <si>
    <t xml:space="preserve"> 60mg</t>
  </si>
  <si>
    <t>G1N4.155</t>
  </si>
  <si>
    <t>PymeAzi 250</t>
  </si>
  <si>
    <t>Viên nang, H/01 vỉ/6 viên nang cứng, Uống</t>
  </si>
  <si>
    <t>G1N4.230</t>
  </si>
  <si>
    <t xml:space="preserve">Pymeferon B9 </t>
  </si>
  <si>
    <t xml:space="preserve">50mg + 350mcg </t>
  </si>
  <si>
    <t xml:space="preserve">PymeNospain   </t>
  </si>
  <si>
    <t>Thuốc tiêm/truyền, H/5 vỉ/5 ống/2ml 
dd tiêm, Tiêm</t>
  </si>
  <si>
    <t>VD-9696-09 (có CV gia hạn)
Cv gia hạn số 17377/QLD-ĐK ngày 11/10/2019
Lô: 020520</t>
  </si>
  <si>
    <t>1000mg/4ml</t>
  </si>
  <si>
    <t>Galremin 5mg/1ml</t>
  </si>
  <si>
    <t>Galantamin</t>
  </si>
  <si>
    <t>VD-28297-17</t>
  </si>
  <si>
    <t>G1N4.554</t>
  </si>
  <si>
    <t>Vitamin E 1000</t>
  </si>
  <si>
    <t>1000IU</t>
  </si>
  <si>
    <t>Viên nang, H/3 vỉ/10 viên nang mềm, Uống</t>
  </si>
  <si>
    <t>Công ty CP Tập Đoàn MeRap -
Việt Nam</t>
  </si>
  <si>
    <t>G1N4.146</t>
  </si>
  <si>
    <t>Scofi</t>
  </si>
  <si>
    <t>Neomycin sulfat; Polymyxin B sulfat; Dexamethason</t>
  </si>
  <si>
    <t>35.000IU; 60.000IU; 10mg/ 10ml</t>
  </si>
  <si>
    <t>VD-32234-19</t>
  </si>
  <si>
    <t>G1N4.314</t>
  </si>
  <si>
    <t>Vedanal fort</t>
  </si>
  <si>
    <t>Acid fusidic; Hydrocortison acetat</t>
  </si>
  <si>
    <t>(100mg/5g; 50mg/5g)/ tuýp 10g</t>
  </si>
  <si>
    <t>VD-27352-17</t>
  </si>
  <si>
    <t>G1N4.412</t>
  </si>
  <si>
    <t xml:space="preserve">Syseye </t>
  </si>
  <si>
    <t>Hydroxypropylmethylcellulose</t>
  </si>
  <si>
    <t>30mg/10ml (45mg/15ml)</t>
  </si>
  <si>
    <t>G1N4.421</t>
  </si>
  <si>
    <t>Metoxa</t>
  </si>
  <si>
    <t xml:space="preserve">Rifamycin (dưới dạng Rifamycin natri) </t>
  </si>
  <si>
    <t>200.000IU/ 10ml</t>
  </si>
  <si>
    <t>VD-29380-18</t>
  </si>
  <si>
    <t>Vitamin B1 + B6 + B12</t>
  </si>
  <si>
    <t>Sunfloxacin 750mg/150ml</t>
  </si>
  <si>
    <t xml:space="preserve">Dung dịch tiêm truyền tĩnh mạch; Hộp 1 túi 150ml, Hộp 1 chai 150ml; Tiêm truyền </t>
  </si>
  <si>
    <t>VD-32460-19</t>
  </si>
  <si>
    <t>Công ty TNHH Dược phẩm Allomed-Việt Nam</t>
  </si>
  <si>
    <t>Dung dịch tiêm, Hộp 10 ống 1ml, Tiêm</t>
  </si>
  <si>
    <t>Mecobalamin</t>
  </si>
  <si>
    <t>G1N4.270</t>
  </si>
  <si>
    <t>Sun-Nicar 10mg/50ml</t>
  </si>
  <si>
    <t>Nicardipin hydoclorid</t>
  </si>
  <si>
    <t xml:space="preserve">10mg/50ml </t>
  </si>
  <si>
    <t>Dung dịch tiêm truyền; Hộp 1 chai thủy tinh x 50ml, hộp 1 túi non-PVC 50ml;  Tiêm truyền</t>
  </si>
  <si>
    <t>VD-32436-19</t>
  </si>
  <si>
    <t>Công ty TNHH Allomed Việt Nam - Việt Nam</t>
  </si>
  <si>
    <t>G1N4.306</t>
  </si>
  <si>
    <t>Apigyno</t>
  </si>
  <si>
    <t xml:space="preserve">Alpha terpineol </t>
  </si>
  <si>
    <t xml:space="preserve">1%; 135g </t>
  </si>
  <si>
    <t>Gel vệ sinh phụ nữ; Hộp 1 chai 135g; Dùng ngoài</t>
  </si>
  <si>
    <t>VD-31471-19</t>
  </si>
  <si>
    <t>Công ty CP Dược Apimed - Việt Nam</t>
  </si>
  <si>
    <t>G1N4.461</t>
  </si>
  <si>
    <t>Bambuterol 20 A.T</t>
  </si>
  <si>
    <t>Bambuterol hydroclorid</t>
  </si>
  <si>
    <t xml:space="preserve">20mg </t>
  </si>
  <si>
    <t>Viên nén bao phim; Hộp 3 vỉ, Hộp 6 vỉ, Hộp 10 vỉ x 10 viên; Hộp 1 chai 30 viên, 60 viên, 100 viên; Uống</t>
  </si>
  <si>
    <t>VD-34137-20</t>
  </si>
  <si>
    <t>Công ty CP Dược phẩm An Thiên - Việt Nam</t>
  </si>
  <si>
    <t>G1N4.540</t>
  </si>
  <si>
    <t>Cosyndo B</t>
  </si>
  <si>
    <t>Thiamin nitrat + Pyridoxin HCl + Cyanocobalamin</t>
  </si>
  <si>
    <t xml:space="preserve">175mg + 175mg +
125mcg </t>
  </si>
  <si>
    <t>Viên nén bao phim, Hộp 10 vỉ x 10 viên, uống</t>
  </si>
  <si>
    <t>Công ty TNHH MTV 120 Armephaco - Việt Nam</t>
  </si>
  <si>
    <t>Bivantox</t>
  </si>
  <si>
    <t xml:space="preserve">Acid thiotic </t>
  </si>
  <si>
    <t>VD-20831-14</t>
  </si>
  <si>
    <t>G1N4.460</t>
  </si>
  <si>
    <t>Vinphylin</t>
  </si>
  <si>
    <t>Aminophylin</t>
  </si>
  <si>
    <t>240mg/5ml</t>
  </si>
  <si>
    <t>Dung dịch tiêm, Hộp 2, 4, 10 vỉ x 5 ống x 5ml, Tiêm</t>
  </si>
  <si>
    <t>VD-32552-19</t>
  </si>
  <si>
    <t>Công ty cổ phần dược phẩm Vĩnh Phúc - Việt Nam</t>
  </si>
  <si>
    <t>G1N4.179</t>
  </si>
  <si>
    <t>Colistimed</t>
  </si>
  <si>
    <t>1MIU</t>
  </si>
  <si>
    <t>Lọ</t>
  </si>
  <si>
    <t>G1N4.184</t>
  </si>
  <si>
    <t>Teicoplanin</t>
  </si>
  <si>
    <t>G1N4.189</t>
  </si>
  <si>
    <t>Bactericin 250</t>
  </si>
  <si>
    <t>Thuốc bột đông khô pha tiêm, Hộp 1 lọ, 10 lọ, 50 lọ, Tiêm</t>
  </si>
  <si>
    <t>VD-34911-20</t>
  </si>
  <si>
    <t>Cefadroxil</t>
  </si>
  <si>
    <t>Enalapril</t>
  </si>
  <si>
    <t>G1N4.256</t>
  </si>
  <si>
    <t>Zoamco - A</t>
  </si>
  <si>
    <t>Amlodipin + Atorvastatin</t>
  </si>
  <si>
    <t>Viên, H/2vỉ/10 viên nén bao phim, Uống</t>
  </si>
  <si>
    <t>Liverton 140</t>
  </si>
  <si>
    <t>140mg</t>
  </si>
  <si>
    <t>G1N4.376</t>
  </si>
  <si>
    <t>L-BIO-N</t>
  </si>
  <si>
    <t>Thuốc bột uống, Hộp 10 gói, 30 gói, 100 gói, Uống</t>
  </si>
  <si>
    <t>Công ty liên doanh dược phẩm Mebiphar-Austrapharm-Việt Nam</t>
  </si>
  <si>
    <t>G1N4.490</t>
  </si>
  <si>
    <t>Wizosone</t>
  </si>
  <si>
    <t>50mcg; 90 liều</t>
  </si>
  <si>
    <t>Thuốc xịt mũi, Hộp 01 lọ, Xịt mũi</t>
  </si>
  <si>
    <t>VD-32496-19</t>
  </si>
  <si>
    <t>Công ty cổ phần Dược Khoa- Việt Nam</t>
  </si>
  <si>
    <t>Pharbazidin 400</t>
  </si>
  <si>
    <t>Thuốc bột pha tiêm, Hộp 1 lọ, Tiêm</t>
  </si>
  <si>
    <t>VD-29165-18</t>
  </si>
  <si>
    <t>lọ</t>
  </si>
  <si>
    <t>Valbivi 1.0g</t>
  </si>
  <si>
    <t>Bột pha tiêm, Hộp 10 lọ, Tiêm</t>
  </si>
  <si>
    <t>VD-18366-13</t>
  </si>
  <si>
    <t>G1N4.241</t>
  </si>
  <si>
    <t>Nanokine 2000 IU</t>
  </si>
  <si>
    <t>Recombinant Human Erythropoietin alfa</t>
  </si>
  <si>
    <t xml:space="preserve"> 2.000UI/ml</t>
  </si>
  <si>
    <t>Dung dịch tiêm, hộp 1 lọ dung dịch tiêm (1ml), Tiêm</t>
  </si>
  <si>
    <t>QLSP-920-16</t>
  </si>
  <si>
    <t>Công ty cổ phần công nghệ sinh học Dược Nanogen - việt Nam</t>
  </si>
  <si>
    <t>G1N4.242</t>
  </si>
  <si>
    <t>Nanokine 4000 IU</t>
  </si>
  <si>
    <t>4.000UI/ml</t>
  </si>
  <si>
    <t>QLSP-919-16</t>
  </si>
  <si>
    <t>G1N4.292</t>
  </si>
  <si>
    <t>Rivarelta</t>
  </si>
  <si>
    <t>VD-35258-21</t>
  </si>
  <si>
    <t>SaVi Glipizide 5</t>
  </si>
  <si>
    <t>VD-29120-18</t>
  </si>
  <si>
    <t>G1N4.429</t>
  </si>
  <si>
    <t>Heraprostol</t>
  </si>
  <si>
    <t>Misoprostol</t>
  </si>
  <si>
    <t>200mcg</t>
  </si>
  <si>
    <t>VD-29544-18</t>
  </si>
  <si>
    <t>Công ty CPDP Me di sun-Việt Nam</t>
  </si>
  <si>
    <t>Công ty CPDP Me di sun - Việt Nam</t>
  </si>
  <si>
    <t>Viên nang mềm, hộp 10 vỉ, vỉ 10 viên, uống</t>
  </si>
  <si>
    <t>G1N4.193</t>
  </si>
  <si>
    <t>Atsirox</t>
  </si>
  <si>
    <t>Ciclopiroxolamine</t>
  </si>
  <si>
    <t>200mg/20g</t>
  </si>
  <si>
    <t>VD-33403-19</t>
  </si>
  <si>
    <t>Công  ty Cổ phần Dược phẩm An Thiên - Việt Nam</t>
  </si>
  <si>
    <t>Viên nén, hộp 3 vỉ, 10 vỉ, vỉ 10 viên, uống</t>
  </si>
  <si>
    <t>80mg</t>
  </si>
  <si>
    <t>Viên nén, hộp 10 vỉ, vỉ 10 viên,  uống</t>
  </si>
  <si>
    <t>Công ty cổ phần dược phẩm Me Di Sun-Việt Nam</t>
  </si>
  <si>
    <t>G1N4.53</t>
  </si>
  <si>
    <t>Mycotrova 1000</t>
  </si>
  <si>
    <t>Methocarbamol</t>
  </si>
  <si>
    <t>Viên nén bao phim, hộp 10 vỉ, vỉ 10 viên,  uống</t>
  </si>
  <si>
    <t>VD-27941-17</t>
  </si>
  <si>
    <t>Amquitaz 5</t>
  </si>
  <si>
    <t>Viên nén, hộp 10 vỉ, vỉ 10 viên,  Uống</t>
  </si>
  <si>
    <t>VD-27750-17</t>
  </si>
  <si>
    <t>Chi nhánh công ty cổ phần dược phẩm Agimexpharm- Nhà máy sản xuất dược phẩm Agimexpharm</t>
  </si>
  <si>
    <t>Mezapentin 600</t>
  </si>
  <si>
    <t>Viên nén bao phim, hộp 6 vỉ, vỉ 10 viên,  uống</t>
  </si>
  <si>
    <t>VD-27886-17</t>
  </si>
  <si>
    <t>Công ty cổ phần dược phẩm Hà Tây-Việt Nam</t>
  </si>
  <si>
    <t>G1N4.176</t>
  </si>
  <si>
    <t>Trimexazol</t>
  </si>
  <si>
    <t>(200mg + 40mg)/5ml; 60ml</t>
  </si>
  <si>
    <t>Hỗn dịch uống, Hộp 1 chai 60ml, uống</t>
  </si>
  <si>
    <t>VD-31697-19</t>
  </si>
  <si>
    <t>G1N4.199</t>
  </si>
  <si>
    <t>Mezapizin 10</t>
  </si>
  <si>
    <t xml:space="preserve">Flunarizin (dưới dạng Flunarizin dihydrochlorid) </t>
  </si>
  <si>
    <t>G1N4.248</t>
  </si>
  <si>
    <t>Pecrandil 10</t>
  </si>
  <si>
    <t>Viên nén, hộp 6 vỉ, vỉ 10 viên,  uống</t>
  </si>
  <si>
    <t>VD-30394-18</t>
  </si>
  <si>
    <t>G1N4.258</t>
  </si>
  <si>
    <t>Acantan HTZ 8-12.5</t>
  </si>
  <si>
    <t>Candesartan cilexetil+ hydroclorothiazid</t>
  </si>
  <si>
    <t>8mg + 12,5mg</t>
  </si>
  <si>
    <t>Viên nén,  hộp 3 vỉ, hộp 10 vỉ, vỉ 10 viên, uống</t>
  </si>
  <si>
    <t>VD-30299-18</t>
  </si>
  <si>
    <t>Công ty cổ phần dược phẩm An Thiên-Việt Nam</t>
  </si>
  <si>
    <t>G1N4.274</t>
  </si>
  <si>
    <t>Beynit 2.5</t>
  </si>
  <si>
    <t>Viên nang cứng, hộp 10 vỉ, vỉ 10 viên,  uống</t>
  </si>
  <si>
    <t>VD-33470-19</t>
  </si>
  <si>
    <t>G1N4.298</t>
  </si>
  <si>
    <t>Vastanic 10</t>
  </si>
  <si>
    <t>Lovastatin</t>
  </si>
  <si>
    <t>Công ty TNHH dược phẩm USA - NIC (USA - NIC pharma)</t>
  </si>
  <si>
    <t>G1N4.329</t>
  </si>
  <si>
    <t>Mezapulgit</t>
  </si>
  <si>
    <t>Attapulgit hoạt tính; Magnesi carbonat; Nhôm hydroxyd</t>
  </si>
  <si>
    <t>2,5g + 0,3g + 0,2g</t>
  </si>
  <si>
    <t>Thuốc bột pha hỗn dịch uống, hộp 30 gói x 3,3g, uống</t>
  </si>
  <si>
    <t>G1N4.404</t>
  </si>
  <si>
    <t>Disthyrox</t>
  </si>
  <si>
    <t>Levothyroxin natri</t>
  </si>
  <si>
    <t xml:space="preserve"> 100mcg</t>
  </si>
  <si>
    <t>Viên nén, hộp 5 vỉ, vỉ 20 viên,  uống</t>
  </si>
  <si>
    <t>G1N4.405</t>
  </si>
  <si>
    <t>Basethyrox</t>
  </si>
  <si>
    <t xml:space="preserve">Propylthiouracil </t>
  </si>
  <si>
    <t>Viên nén, hộp 1 lọ, lọ 100 viên,  uống</t>
  </si>
  <si>
    <t>G1N4.406</t>
  </si>
  <si>
    <t>Mezamazol</t>
  </si>
  <si>
    <t xml:space="preserve">Thiamazol </t>
  </si>
  <si>
    <t>Baclofus 10</t>
  </si>
  <si>
    <t>VD-31103-18</t>
  </si>
  <si>
    <t>G1N4.410</t>
  </si>
  <si>
    <t>Suztine 4</t>
  </si>
  <si>
    <t>Tizanidin (Dưới dạng Tizanidin hydrochlorid)</t>
  </si>
  <si>
    <t>Viên nén, hộp 3 vỉ, vỉ 10 viên,  uống</t>
  </si>
  <si>
    <t>VD-28996-18</t>
  </si>
  <si>
    <t>G1N4.481</t>
  </si>
  <si>
    <t>Ausmuco 750V</t>
  </si>
  <si>
    <t>Viên nén bao phim, hộp 2 vỉ, 3 vỉ, vỉ 10 viên,  uống</t>
  </si>
  <si>
    <t>VD-31668-19</t>
  </si>
  <si>
    <t>G1N4.493</t>
  </si>
  <si>
    <t>Pomatat</t>
  </si>
  <si>
    <t>Magnesi aspartat + kali aspartat</t>
  </si>
  <si>
    <t>140mg + 158mg</t>
  </si>
  <si>
    <t>G1N4.518</t>
  </si>
  <si>
    <t>Meza-Calci D3</t>
  </si>
  <si>
    <t>Calci carbonat (tương ứng với 300mg calci)+ Vitamin D3</t>
  </si>
  <si>
    <t>VD-31110-18</t>
  </si>
  <si>
    <t>G1N4.522</t>
  </si>
  <si>
    <t>Calcitriol DHT 0,5mcg</t>
  </si>
  <si>
    <t>Calcitriol</t>
  </si>
  <si>
    <t xml:space="preserve"> 0,5mcg</t>
  </si>
  <si>
    <t xml:space="preserve">Viên nang mềm, hộp 1 túi nhôm 6 vỉ, vỉ 10 viên, uống </t>
  </si>
  <si>
    <t>VD-35005-21</t>
  </si>
  <si>
    <t>Fexofenadin 60-US</t>
  </si>
  <si>
    <t>Fexofenadin HCl 60 mg</t>
  </si>
  <si>
    <t>Viên nang mềm, Hộp 10 vỉ x 10 viên, Uống</t>
  </si>
  <si>
    <t>VD-29568-18</t>
  </si>
  <si>
    <t>Công ty TNHH US Pharma USA - 
Việt Nam</t>
  </si>
  <si>
    <t>G1N4.301</t>
  </si>
  <si>
    <t>Pravastatin natri 20mg</t>
  </si>
  <si>
    <t>VD-30152-18</t>
  </si>
  <si>
    <t>Công ty TNHH sinh dược phẩm Hera - Việt Nam</t>
  </si>
  <si>
    <t>G1N4.411</t>
  </si>
  <si>
    <t>Thiocolchicoside 2mg/ml</t>
  </si>
  <si>
    <t>2mg/ml; 2ml</t>
  </si>
  <si>
    <t>Dung dịch, Hộp 6 ống x 2ml, tiêm.</t>
  </si>
  <si>
    <t>VD-19718-13</t>
  </si>
  <si>
    <t>G1N4.536</t>
  </si>
  <si>
    <t>Trivitron</t>
  </si>
  <si>
    <t>Vitamin B1 100 mg/ 3ml; Vitamin B6 100 mg/ 3ml; Vitamn B12 1000 mcg/ 3ml</t>
  </si>
  <si>
    <t>100mg+100mg+1000mcg; 3ml</t>
  </si>
  <si>
    <t>Dung dịch, Hộp 10 ống x 3 ml Thuốc tiêm.</t>
  </si>
  <si>
    <t>VD-23401-15</t>
  </si>
  <si>
    <t>G1N4.33</t>
  </si>
  <si>
    <t>G1N4.262</t>
  </si>
  <si>
    <t>Viên nang cứng, Hộp 10 vỉ x 10 viên, uống</t>
  </si>
  <si>
    <t>G1N4.330</t>
  </si>
  <si>
    <t>Công ty Cổ phần Dược phẩm Sao Kim - Việt Nam</t>
  </si>
  <si>
    <t>G1N4.415</t>
  </si>
  <si>
    <t>G1N4.476</t>
  </si>
  <si>
    <t>G1N4.521</t>
  </si>
  <si>
    <t>G1N4.525</t>
  </si>
  <si>
    <t>G1N4.527</t>
  </si>
  <si>
    <t>G1N4.547</t>
  </si>
  <si>
    <t>G1N4.553</t>
  </si>
  <si>
    <t>Pharbaco-Việt Nam</t>
  </si>
  <si>
    <t>250mg + 31,25mg</t>
  </si>
  <si>
    <t>G1N4.36</t>
  </si>
  <si>
    <t>Effer-paralmax codein 10</t>
  </si>
  <si>
    <t>Paracetamol + codein phosphat</t>
  </si>
  <si>
    <t xml:space="preserve">500mg + 10mg </t>
  </si>
  <si>
    <t>Viên nén sủi bọt, Hộp 5 vỉ x 4 viên, uống</t>
  </si>
  <si>
    <t>VD-29694-18</t>
  </si>
  <si>
    <t>Boston Việt Nam-Việt Nam</t>
  </si>
  <si>
    <t>G1N4.125</t>
  </si>
  <si>
    <t>Befenxim 50mg/5ml</t>
  </si>
  <si>
    <t>10mg/ml; 70ml</t>
  </si>
  <si>
    <t>Bột pha hỗn dịch, Hộp 1 lọ x 70ml, uống</t>
  </si>
  <si>
    <t>VD-31930-19</t>
  </si>
  <si>
    <t>Trung ương 2-Việt Nam</t>
  </si>
  <si>
    <t>G1N4.128</t>
  </si>
  <si>
    <t>Cloxacilin 1g</t>
  </si>
  <si>
    <t>Thuốc bột pha tiêm, Hộp 10 lọ, tiêm</t>
  </si>
  <si>
    <t>VD-30589-18</t>
  </si>
  <si>
    <t>VCP-Việt Nam</t>
  </si>
  <si>
    <t>G1N4.129</t>
  </si>
  <si>
    <t>Cloxacilin 2g</t>
  </si>
  <si>
    <t>VD-30590-18</t>
  </si>
  <si>
    <t>G1N4.133</t>
  </si>
  <si>
    <t>Oxacilin 0,5g</t>
  </si>
  <si>
    <t>VD-29212-18</t>
  </si>
  <si>
    <t>G1N4.156</t>
  </si>
  <si>
    <t>Rexamine Susp</t>
  </si>
  <si>
    <t>Roxithromycin</t>
  </si>
  <si>
    <t>50mg/5ml; 50ml</t>
  </si>
  <si>
    <t>Bột pha hỗn dịch, Hộp 1 chai 50ml, uống</t>
  </si>
  <si>
    <t>VD-32996-19</t>
  </si>
  <si>
    <t>Hà Nam-Việt Nam</t>
  </si>
  <si>
    <t>G1N4.232</t>
  </si>
  <si>
    <t>Bivibact 500</t>
  </si>
  <si>
    <t>500mg/4ml</t>
  </si>
  <si>
    <t>Dung dịch tiêm, Hộp 10 ống 4ml, tiêm</t>
  </si>
  <si>
    <t>G1N4.249</t>
  </si>
  <si>
    <t>Nikoramyl 10</t>
  </si>
  <si>
    <t>Viên nang cứng, Hộp 3 vỉ 10 viên, uống</t>
  </si>
  <si>
    <t>VD-34178-20</t>
  </si>
  <si>
    <t>Hà Tây-Việt Nam</t>
  </si>
  <si>
    <t>G1N4.388</t>
  </si>
  <si>
    <t>Daleston-D</t>
  </si>
  <si>
    <t>Betamethasone + dexchlorpheniramin</t>
  </si>
  <si>
    <t>3,75mg + 30mg; 75ml</t>
  </si>
  <si>
    <t>Siro, Hộp 01 chai 75ml, uống</t>
  </si>
  <si>
    <t>VD-34256-20</t>
  </si>
  <si>
    <t>Trung Ương 3-Việt Nam</t>
  </si>
  <si>
    <t>G1N4.472</t>
  </si>
  <si>
    <t>Redomuc 30</t>
  </si>
  <si>
    <t>Viên sủi, Hộp 5 vỉ xé x 4 viên, uống</t>
  </si>
  <si>
    <t>VD-27806-17</t>
  </si>
  <si>
    <t>Bắc Ninh-Việt Nam</t>
  </si>
  <si>
    <t>G1N4.537</t>
  </si>
  <si>
    <t xml:space="preserve">Pivineuron </t>
  </si>
  <si>
    <t>250mg + 250mg + 1000mcg</t>
  </si>
  <si>
    <t>VD-31272-18</t>
  </si>
  <si>
    <t>Phúc Vinh-Việt Nam</t>
  </si>
  <si>
    <t>G1N4.240</t>
  </si>
  <si>
    <t>Jasirox tab 180</t>
  </si>
  <si>
    <t>Deferasirox</t>
  </si>
  <si>
    <t>VD-34546-20</t>
  </si>
  <si>
    <t>Công ty Cổ Phần Dược 
VTYT Hà Nam - Việt Nam</t>
  </si>
  <si>
    <t>G1N4.474</t>
  </si>
  <si>
    <t>Ambroxol - H</t>
  </si>
  <si>
    <t xml:space="preserve"> 30mg/5ml; 90ml</t>
  </si>
  <si>
    <t>Siro uống, Hộp 1 chai 90ml, Uống</t>
  </si>
  <si>
    <t>VD-30742-18</t>
  </si>
  <si>
    <t>Công ty cổ phần dược phẩm Trung ương 2 - Việt Nam</t>
  </si>
  <si>
    <t>Diosmectit</t>
  </si>
  <si>
    <t>3g</t>
  </si>
  <si>
    <t>Công ty cổ phần dược phẩm TV.Pharm - Việt Nam</t>
  </si>
  <si>
    <t>G1N4.98</t>
  </si>
  <si>
    <t>Amoxicilin 500mg</t>
  </si>
  <si>
    <t>Viên nang cứng, Hộp 20 vỉ x 10 viên, Uống</t>
  </si>
  <si>
    <t>VD-24579-16</t>
  </si>
  <si>
    <t>Công ty cổ phần dược phẩm và sinh học y tế - Việt Nam</t>
  </si>
  <si>
    <t>Cefalexin 500mg</t>
  </si>
  <si>
    <t>VD-23071-15</t>
  </si>
  <si>
    <t>G1N4.119</t>
  </si>
  <si>
    <t>Cefdinir 300</t>
  </si>
  <si>
    <t>Viên nang cứng, Hộp 1 vỉ x 10 viên, Uống</t>
  </si>
  <si>
    <t>VD-35051-21</t>
  </si>
  <si>
    <t>Flunarizine 5mg</t>
  </si>
  <si>
    <t>VD-23073-15</t>
  </si>
  <si>
    <t>G1N4.254</t>
  </si>
  <si>
    <t>Propranolol</t>
  </si>
  <si>
    <t>Propranolol HCl</t>
  </si>
  <si>
    <t>VD-21392-14</t>
  </si>
  <si>
    <t>G1N4.299</t>
  </si>
  <si>
    <t>Lovastatin 20mg</t>
  </si>
  <si>
    <t>VD-22237-15</t>
  </si>
  <si>
    <t>Prednisolone 5mg</t>
  </si>
  <si>
    <t xml:space="preserve">Prednisolone </t>
  </si>
  <si>
    <t>Viên nén, Chai 500 viên, Uống</t>
  </si>
  <si>
    <t>VD-24887-16</t>
  </si>
  <si>
    <t>Viên nén bao phim, Hộp 2 vỉ x 7 viên, Uống</t>
  </si>
  <si>
    <t>3mg/ml</t>
  </si>
  <si>
    <t>Granisetron hydroclorid</t>
  </si>
  <si>
    <t>Chi nhánh Công ty cổ phần Dược Phẩm Phong Phú-nhà máy sản xuất dược phẩm Usarichpharm - Việt Nam</t>
  </si>
  <si>
    <t>G1N4.293</t>
  </si>
  <si>
    <t>Langitax 15</t>
  </si>
  <si>
    <t>15mg</t>
  </si>
  <si>
    <t>VD-28999-18</t>
  </si>
  <si>
    <t>G1N4.294</t>
  </si>
  <si>
    <t>Langitax 20</t>
  </si>
  <si>
    <t>VD-29000-18</t>
  </si>
  <si>
    <t>G1N4.22</t>
  </si>
  <si>
    <t>Ketorolac A.T</t>
  </si>
  <si>
    <t xml:space="preserve">Ketorolac tromethamin </t>
  </si>
  <si>
    <t>30mg/2ml</t>
  </si>
  <si>
    <t>Dung dịch tiêm; Hộp 5 ống, hộp 10 ống, hộp 20 ống x 2ml; Tiêm</t>
  </si>
  <si>
    <t>Công ty cổ phần Dược phẩm An Thiên - Việt Nam</t>
  </si>
  <si>
    <t>G1N4.71</t>
  </si>
  <si>
    <t>Loratadine SPM 5mg (ODT)</t>
  </si>
  <si>
    <t>Viên nén; Hộp 3 vỉ x 10 viên; uống</t>
  </si>
  <si>
    <t>Công ty cổ phần SPM - Việt Nam</t>
  </si>
  <si>
    <t>G1N4.245</t>
  </si>
  <si>
    <t>A.T Nitroglycerin inj</t>
  </si>
  <si>
    <t>Nitroglycerin (dưới dạng Nitroglycerin 5% trong Propylenglycol)</t>
  </si>
  <si>
    <t>Dung dịch tiêm; Hộp 5 ống, hộp 10 ống, hộp 20 ống x 5ml; Tiêm</t>
  </si>
  <si>
    <t>G1N4.334</t>
  </si>
  <si>
    <t>A.T Famotidine 40 inj</t>
  </si>
  <si>
    <t>40mg/5ml</t>
  </si>
  <si>
    <t>Dung dịch tiêm; Hộp 1 lọ, hộp 3 lọ, hộp 5 lọ x 5ml; Tiêm</t>
  </si>
  <si>
    <t>G1N4.360</t>
  </si>
  <si>
    <t>Atiglucinol inj</t>
  </si>
  <si>
    <t>Phloroglucinol (dưới dạng Phloroglucinol dihydrat) + trimethyl phloroglucinol</t>
  </si>
  <si>
    <t>40mg + 0,04mg; 4ml</t>
  </si>
  <si>
    <t>Dung dịch tiêm; Hộp 5 ống, hộp 10 ống, hộp 20 ống x 4ml; Tiêm</t>
  </si>
  <si>
    <t>Kali clorid</t>
  </si>
  <si>
    <t>G1N4.183</t>
  </si>
  <si>
    <t>Linezolid 400</t>
  </si>
  <si>
    <t>Linezolid*</t>
  </si>
  <si>
    <t xml:space="preserve"> 2mg/ml; 200ml</t>
  </si>
  <si>
    <t>Hộp 1 túi 200ml, dung dịch tiêm truyền tĩnh mạch</t>
  </si>
  <si>
    <t>Cty CP Dược phẩm Am Vi -VN</t>
  </si>
  <si>
    <t>G1N4.551</t>
  </si>
  <si>
    <t>100mg/5ml; 10ml</t>
  </si>
  <si>
    <t>Hộp 2 vỉ x  5 ống, 4 vi x 5 ống 10 ml dung dịch, uống</t>
  </si>
  <si>
    <t>Cty CP Dược phẩm Hà Tây - VN</t>
  </si>
  <si>
    <t>G1N4.552</t>
  </si>
  <si>
    <t>100mg/5ml; 120ml</t>
  </si>
  <si>
    <t>Hộp 1 chai x 120ml dung dịch uống</t>
  </si>
  <si>
    <t>Xylometazolin</t>
  </si>
  <si>
    <t>G1N4.302</t>
  </si>
  <si>
    <t>FDP Medlac</t>
  </si>
  <si>
    <t>Fructose 1,6 diphosphat</t>
  </si>
  <si>
    <t>Thuốc bột pha tiêm truyền tĩnh mạch;  Hộp 1 lọ thuốc bột pha tiêm và 1 lọ dung môi, kèm 1 bộ dụng cụ pha truyền dịch và 1 bộ dây truyền dịch; Tiêm truyền tĩnh mạch</t>
  </si>
  <si>
    <t>Công ty TNHH sản xuất dược phẩm Medlac Pharma Italy- Việt Nam</t>
  </si>
  <si>
    <t>G1N4.167</t>
  </si>
  <si>
    <t xml:space="preserve">Quimoxi </t>
  </si>
  <si>
    <t>Moxifloxacin (dưới dạng Moxifloxacin.HCL)</t>
  </si>
  <si>
    <t>0,5%; 6ml</t>
  </si>
  <si>
    <t>VD-29390-18</t>
  </si>
  <si>
    <t>Công ty TNHH Traphaco Hưng Yên - Việt Nam</t>
  </si>
  <si>
    <t>G1N4.289</t>
  </si>
  <si>
    <t>Acetylsalicylic acid</t>
  </si>
  <si>
    <t>Viên bao tan ở ruột; hộp 3 vỉ;  vỉ 10 viên; Uống</t>
  </si>
  <si>
    <t>VD-20058-13</t>
  </si>
  <si>
    <t>G1N4.413</t>
  </si>
  <si>
    <t>Quimodex</t>
  </si>
  <si>
    <t xml:space="preserve">
Moxifloxacin +
Dexamethason phosphat</t>
  </si>
  <si>
    <t>5mg + 1mg; 6ml</t>
  </si>
  <si>
    <t>VD-31346-18</t>
  </si>
  <si>
    <t>G1N4.416</t>
  </si>
  <si>
    <t>Samaca</t>
  </si>
  <si>
    <t>1 mg/ml; 6ml</t>
  </si>
  <si>
    <t>VD-30745-18</t>
  </si>
  <si>
    <t>G1N4.560</t>
  </si>
  <si>
    <t>Cồn xoa bóp Jamda</t>
  </si>
  <si>
    <t>Ô đầu + Địa liền + Đại hồi + Quế nhục + Thiên niên kiện + Uy linh tiên + Mã tiền + Huyết giác + Xuyên khung + tế tân + Methyl salicylat</t>
  </si>
  <si>
    <t>500mg + 500mg + 500mg + 500mg + 500mg + 500mg + 500mg + 500mg + 500mg+ 500mg + 5ml</t>
  </si>
  <si>
    <t>Cồn xoa bóp, Hộp 1 lọ xịt 50ml, Thuốc dùng ngoài</t>
  </si>
  <si>
    <t>VD-21803-14</t>
  </si>
  <si>
    <t>Cty CP công nghệ cao Traphaco - Việt Nam</t>
  </si>
  <si>
    <t>G1N4.25</t>
  </si>
  <si>
    <t>Colocol suppo 80</t>
  </si>
  <si>
    <t>Viên đặt trực tràng, hộp 2 vỉ, vỉ 5 viên, đặt trực tràng</t>
  </si>
  <si>
    <t>VD-30483-18</t>
  </si>
  <si>
    <t>75mg + 100mg</t>
  </si>
  <si>
    <t>Công ty Cổ phần Dược phẩm VCP - Việt Nam</t>
  </si>
  <si>
    <t>G1N4.132</t>
  </si>
  <si>
    <t>G1N4.192</t>
  </si>
  <si>
    <t>Ciclopirox 0,77%</t>
  </si>
  <si>
    <t xml:space="preserve">10mg/g </t>
  </si>
  <si>
    <t>Kem bôi da, Hộp 01 tuýp 15g, Dùng ngoài</t>
  </si>
  <si>
    <t>VD-32007-19</t>
  </si>
  <si>
    <t>G1N4.197</t>
  </si>
  <si>
    <t>B-Azole</t>
  </si>
  <si>
    <t>Betamethason + Clotrimazol</t>
  </si>
  <si>
    <t>5mg + 100mg</t>
  </si>
  <si>
    <t>Kem bôi da, Hộp tuýp 10g, Dùng ngoài</t>
  </si>
  <si>
    <t>VD-29900-18</t>
  </si>
  <si>
    <t>G1N4.313</t>
  </si>
  <si>
    <t>Fudareus-B</t>
  </si>
  <si>
    <t>Acid fusidic + betamethason</t>
  </si>
  <si>
    <t>2% + 0,1%</t>
  </si>
  <si>
    <t>VD-33639-19</t>
  </si>
  <si>
    <t>Vidipha-VN</t>
  </si>
  <si>
    <t>G1N4.99</t>
  </si>
  <si>
    <t>G1N4.109</t>
  </si>
  <si>
    <t>Cephalexin 250mg</t>
  </si>
  <si>
    <t>Hộp 2 vỉ x 10 viên nén bao phim, uống</t>
  </si>
  <si>
    <t>G1N4.120</t>
  </si>
  <si>
    <t>G1N4.139</t>
  </si>
  <si>
    <t>Methylprednisolon 16mg</t>
  </si>
  <si>
    <t>VD-24314-16</t>
  </si>
  <si>
    <t>G1N4.529</t>
  </si>
  <si>
    <t>Incix</t>
  </si>
  <si>
    <t>Viên nang mềm, hộp 10 vỉ x 10 viên, uống</t>
  </si>
  <si>
    <t>Công ty cổ phần dược VTYT Hải Dương - Việt Nam</t>
  </si>
  <si>
    <t>Công ty TNHH Hasan - Dermapharm, Việt Nam</t>
  </si>
  <si>
    <t>Công ty TNHH liên doanh Hasan-Dermapharm, Việt Nam</t>
  </si>
  <si>
    <t>G1N4.221</t>
  </si>
  <si>
    <t>Masopen 250/25</t>
  </si>
  <si>
    <t>Levodopa + carbidopa</t>
  </si>
  <si>
    <t>250mg + 25mg</t>
  </si>
  <si>
    <t>Viên nén; Hộp 3 vỉ, 5 vỉ, 10 vỉ x 10 viên; uống</t>
  </si>
  <si>
    <t>VD-34476-20</t>
  </si>
  <si>
    <t>G1N4.336</t>
  </si>
  <si>
    <t>Gelactive</t>
  </si>
  <si>
    <t>Magnesi hydroxyd + nhôm hydroxyd</t>
  </si>
  <si>
    <t>400mg + 300mg; 10ml</t>
  </si>
  <si>
    <t>Hỗn dịch uống; Hộp 30 gói x 10ml; uống</t>
  </si>
  <si>
    <t>VD-31402-18</t>
  </si>
  <si>
    <t>G1N4.401</t>
  </si>
  <si>
    <t>DH-Metglu XR 1000</t>
  </si>
  <si>
    <t>Metformin hydroclorid</t>
  </si>
  <si>
    <t>viên nén phóng thích kéo dài; Hộp 3 vỉ, 5 vỉ, 10 vỉ x 10 viên; uống</t>
  </si>
  <si>
    <t>VD-27507-17</t>
  </si>
  <si>
    <t>G1N4.485</t>
  </si>
  <si>
    <t>Effer - Acehasan 100</t>
  </si>
  <si>
    <t>viên nén sủi bọt; Hộp 5 vỉ, 10 vỉ x 4 viên; uống</t>
  </si>
  <si>
    <t>Zopylas inj. 4mg</t>
  </si>
  <si>
    <t>VD-29987-18</t>
  </si>
  <si>
    <t>G1N4.219</t>
  </si>
  <si>
    <t>Gourcuff - 5</t>
  </si>
  <si>
    <t>Alfuzosin HCL</t>
  </si>
  <si>
    <t>Viên nén bao phim, Hộp 10 vỉ x 10 viên; Uống</t>
  </si>
  <si>
    <t>VD-28912-18</t>
  </si>
  <si>
    <t>Công ty cổ phần Dược phẩm Đạt Vi Phú, Việt Nam</t>
  </si>
  <si>
    <t>G1N4.475</t>
  </si>
  <si>
    <t>Mỗi 2,5ml chứa: Bromhexin hydroclorid 2mg</t>
  </si>
  <si>
    <t xml:space="preserve"> 2mg/2,5ml</t>
  </si>
  <si>
    <t xml:space="preserve"> Dung dịch uống, Hộp 20 ống x 2,5ml; Uống.</t>
  </si>
  <si>
    <t>Công ty cổ phần 23 tháng 9, Việt Nam</t>
  </si>
  <si>
    <t xml:space="preserve">Meloxicam </t>
  </si>
  <si>
    <t>1g/10ml</t>
  </si>
  <si>
    <t>G1N4.363</t>
  </si>
  <si>
    <t>Akigol</t>
  </si>
  <si>
    <t>Mỗi gói 10g chứa: Macrogol 4000</t>
  </si>
  <si>
    <t>10g</t>
  </si>
  <si>
    <t>Bột pha hỗn dịch uống, Hộp 20 gói x 10g, Uống</t>
  </si>
  <si>
    <t>Công ty TNHH Dược phẩm Glomed - Việt Nam</t>
  </si>
  <si>
    <t>G1N4.509</t>
  </si>
  <si>
    <t>Diclofenac natri</t>
  </si>
  <si>
    <t>0,25mg</t>
  </si>
  <si>
    <t>G1N4.9</t>
  </si>
  <si>
    <t>Vincurium</t>
  </si>
  <si>
    <t>Dung dịch tiêm; Hộp 1 vỉ x 10 ống x 2,5ml; Tiêm</t>
  </si>
  <si>
    <t>VD-29228-18</t>
  </si>
  <si>
    <t>Công ty CPDP Vĩnh Phúc - Việt Nam</t>
  </si>
  <si>
    <t>G1N4.54</t>
  </si>
  <si>
    <t>Methovin INJ</t>
  </si>
  <si>
    <t>Dung dịch tiêm; Hộp 2 vỉ x 5 ống x 10ml
Hộp 10 vỉ x 5 ống x 10ml; Tiêm</t>
  </si>
  <si>
    <t>VD-34789-20</t>
  </si>
  <si>
    <t>G1N4.64</t>
  </si>
  <si>
    <t>Adrenalin 1mg/10ml</t>
  </si>
  <si>
    <t>Adrenalin (Epinephrin)</t>
  </si>
  <si>
    <t>1mg/10ml</t>
  </si>
  <si>
    <t>Dung dịch tiêm; Hộp 2 vỉ x 5 ống x 10ml; Tiêm</t>
  </si>
  <si>
    <t>VD-32031-19</t>
  </si>
  <si>
    <t>G1N4.78</t>
  </si>
  <si>
    <t>Vinroxamin</t>
  </si>
  <si>
    <t>Deferoxamin mesylat</t>
  </si>
  <si>
    <t>Thuốc tiêm đông khô; Hộp 10 lọ; Tiêm</t>
  </si>
  <si>
    <t>VD-34793-20</t>
  </si>
  <si>
    <t>G1N4.86</t>
  </si>
  <si>
    <t>Noradrenalin</t>
  </si>
  <si>
    <t>Noradrenalin (dưới dạng Noradrenalin tartrat)</t>
  </si>
  <si>
    <t>Dung dịch tiêm; Hộp 5 vỉ x 10 ống x 1ml; Tiêm</t>
  </si>
  <si>
    <t>G1N4.147</t>
  </si>
  <si>
    <t>Nelcin 150</t>
  </si>
  <si>
    <t>Netilmicin (dưới dạng Netilmicin sulfat)</t>
  </si>
  <si>
    <t>150mg/2ml</t>
  </si>
  <si>
    <t>Dung dịch tiêm; Hộp 1 vỉ x10 ống x 2ml; Tiêm</t>
  </si>
  <si>
    <t>G1N4.218</t>
  </si>
  <si>
    <t>Aslem</t>
  </si>
  <si>
    <t xml:space="preserve">Glycyl funtumin hydroclorid </t>
  </si>
  <si>
    <t>0,3mg/ml</t>
  </si>
  <si>
    <t>Dung dịch tiêm; Hộp 1 vỉ x 10 ống x 1ml; Tiêm</t>
  </si>
  <si>
    <t>VD-32032-19</t>
  </si>
  <si>
    <t>Palovin inj</t>
  </si>
  <si>
    <t>Palonosetron (Dưới dạng Palonosetron hydroclorid)</t>
  </si>
  <si>
    <t>Dung dịch tiêm; Hộp 1 ống x 5ml; Tiêm</t>
  </si>
  <si>
    <t>VD-35462-21</t>
  </si>
  <si>
    <t>G1N4.443</t>
  </si>
  <si>
    <t>Lucikvin 500</t>
  </si>
  <si>
    <t xml:space="preserve">Meclofenoxate hydroclorid </t>
  </si>
  <si>
    <t>Thuốc tiêm đông khô;  Hộp 10 lọ; Tiêm</t>
  </si>
  <si>
    <t>VD3-139-21</t>
  </si>
  <si>
    <t>G1N4.451</t>
  </si>
  <si>
    <t>Vintanil 1000</t>
  </si>
  <si>
    <t xml:space="preserve">N-Acetyl – DL – Leucin  </t>
  </si>
  <si>
    <t>Dung dịch tiêm; Hộp 10 vỉ x 5 ống x 10ml; Tiêm</t>
  </si>
  <si>
    <t>VD-27160-17</t>
  </si>
  <si>
    <t>G1N4.468</t>
  </si>
  <si>
    <t>Vinsalmol 5</t>
  </si>
  <si>
    <t xml:space="preserve">Salbutamol (dưới dạng salbutamol sulfat) </t>
  </si>
  <si>
    <t>5mg/2,5ml</t>
  </si>
  <si>
    <t>Dung dịch khí dung; Hộp 5 vỉ x 10 ống x 2,5ml; Khí dung</t>
  </si>
  <si>
    <t>VD-30605-18</t>
  </si>
  <si>
    <t>G1N4.470</t>
  </si>
  <si>
    <t>Vinterlin</t>
  </si>
  <si>
    <t>Salbutamol</t>
  </si>
  <si>
    <t>Salbutamol + ipratropium</t>
  </si>
  <si>
    <t>Hộp 10 ống x 3ml. Dung dịch thuốc tiêm</t>
  </si>
  <si>
    <t>VD-29946-18</t>
  </si>
  <si>
    <t>Công ty cổ phần dược vật tư y tế Hải Dương - Việt Nam</t>
  </si>
  <si>
    <t>Acid Tranexamic</t>
  </si>
  <si>
    <t>Mezanamin</t>
  </si>
  <si>
    <t xml:space="preserve">500mg/5ml </t>
  </si>
  <si>
    <t xml:space="preserve">Hộp 10 ống x 5ml. Thuốc tiêm/truyền </t>
  </si>
  <si>
    <t>G1N4.414</t>
  </si>
  <si>
    <t>Natri clorid 0,9%</t>
  </si>
  <si>
    <t>0,9%; 10ml</t>
  </si>
  <si>
    <t>Dung dịch thuốc nhỏ mắt, mũi; hộp 1 lọ 10ml.</t>
  </si>
  <si>
    <t>VD-29295-18</t>
  </si>
  <si>
    <t>Midantin 500/62,5</t>
  </si>
  <si>
    <t xml:space="preserve">Amoxicilin + Acid clavulanic </t>
  </si>
  <si>
    <t>500mg + 62,5mg</t>
  </si>
  <si>
    <t>Công ty CPDP Minh Dân - Việt Nam</t>
  </si>
  <si>
    <t>G1N4.4</t>
  </si>
  <si>
    <t>Lidocain 1%</t>
  </si>
  <si>
    <t xml:space="preserve">Lidocain hydroclorid </t>
  </si>
  <si>
    <t>100mg/ 10ml</t>
  </si>
  <si>
    <t>Dung dịch tiêm, Hộp 20 ống 10ml, Tiêm</t>
  </si>
  <si>
    <t>VD-29009-18</t>
  </si>
  <si>
    <t>Midagentin 250/31,25</t>
  </si>
  <si>
    <t>Bột pha hỗn dịch, Hộp 12 gói x 1,5g, Uống</t>
  </si>
  <si>
    <t>G1N4.100</t>
  </si>
  <si>
    <t>Viên nén dài bao phim, Hộp 1 túi x 2 vỉ x 07 viên, Uống</t>
  </si>
  <si>
    <t>G1N4.101</t>
  </si>
  <si>
    <t>Midagentin 0,6g</t>
  </si>
  <si>
    <t>0,5g + 0,1g</t>
  </si>
  <si>
    <t>Bột pha tiêm, Hộp 10 lọ dung tích 15ml, Tiêm</t>
  </si>
  <si>
    <t>VD-28672-18</t>
  </si>
  <si>
    <t>G1N4.102</t>
  </si>
  <si>
    <t xml:space="preserve">Midantin </t>
  </si>
  <si>
    <t>G1N4.103</t>
  </si>
  <si>
    <t>Senitram 0,5g/0,25g</t>
  </si>
  <si>
    <t>0,5g + 0,25g</t>
  </si>
  <si>
    <t>VD-26910-17</t>
  </si>
  <si>
    <t>G1N4.106</t>
  </si>
  <si>
    <t>Benzylpenicillin 1.000.000 IU</t>
  </si>
  <si>
    <t>Benzylpenicilin</t>
  </si>
  <si>
    <t xml:space="preserve">1.000.000 UI </t>
  </si>
  <si>
    <t>Bột pha tiêm, Hộp 50 lọ, Tiêm</t>
  </si>
  <si>
    <t>G1N4.107</t>
  </si>
  <si>
    <t>Cepemid 250mg/ 5ml</t>
  </si>
  <si>
    <t>250mg /5ml</t>
  </si>
  <si>
    <t>Bột pha hỗn dịch, Hộp 1 lọ 60ml, Uống</t>
  </si>
  <si>
    <t>Cephalothin 1g</t>
  </si>
  <si>
    <t>VD-34942-21</t>
  </si>
  <si>
    <t>Cefixime 100mg</t>
  </si>
  <si>
    <t>Thuốc cốm pha hỗn dịch, Hộp 10 gói x 1,4g, Uống</t>
  </si>
  <si>
    <t>VD-32524-19</t>
  </si>
  <si>
    <t>G1N4.121</t>
  </si>
  <si>
    <t>G1N4.123</t>
  </si>
  <si>
    <t>Cefodomid 100</t>
  </si>
  <si>
    <t>Bột pha hỗn dịch, Hộp 10 gói x 1,4g, Uống</t>
  </si>
  <si>
    <t>G1N4.127</t>
  </si>
  <si>
    <t>Cefradin 500mg</t>
  </si>
  <si>
    <t xml:space="preserve">Cefradin </t>
  </si>
  <si>
    <t>G1N4.136</t>
  </si>
  <si>
    <t>G1N4.138</t>
  </si>
  <si>
    <t>Penicilin V kali 1.000.000 IU</t>
  </si>
  <si>
    <t>Phenoxy methyl penicillin  kali</t>
  </si>
  <si>
    <t>1.000.000 IU</t>
  </si>
  <si>
    <t>Viên nén bao phim , Hộp 10 vỉ x 10 viên, Uống</t>
  </si>
  <si>
    <t>Penicilin V kali 400.000 IU</t>
  </si>
  <si>
    <t>Phenoxy methyl penicilin</t>
  </si>
  <si>
    <t>400.000 IU</t>
  </si>
  <si>
    <t>G1N4.141</t>
  </si>
  <si>
    <t>Combikit 3,2g</t>
  </si>
  <si>
    <t>Ticarcilin + Acid clavulanic</t>
  </si>
  <si>
    <t>3g + 0,2g</t>
  </si>
  <si>
    <t>G1N4.145</t>
  </si>
  <si>
    <t>Tobramycin 0,3%</t>
  </si>
  <si>
    <t>15mg/ 5ml</t>
  </si>
  <si>
    <t>Thuốc nhỏ mắt, Hộp 20 lọ 5ml, Nhỏ mắt</t>
  </si>
  <si>
    <t>VD-27954-17</t>
  </si>
  <si>
    <t>Dung dịch nhỏ mắt, Hộp 20 lọ 5ml, Nhỏ mắt</t>
  </si>
  <si>
    <t>Ofloxacin 0,3%</t>
  </si>
  <si>
    <t>Tranexamic acid 250mg/5ml</t>
  </si>
  <si>
    <t>Dung dịch tiêm, Hộp 5 ống x 5ml , Tiêm</t>
  </si>
  <si>
    <t>VD-26911-17</t>
  </si>
  <si>
    <t>G1N4.238</t>
  </si>
  <si>
    <t>Acid tranexamic 500mg</t>
  </si>
  <si>
    <t xml:space="preserve">Acid tranexamic </t>
  </si>
  <si>
    <t>VD-26894-17</t>
  </si>
  <si>
    <t>Calci clorid 500mg/ 5ml</t>
  </si>
  <si>
    <t>500mg/ 5ml</t>
  </si>
  <si>
    <t>Dung dịch tiêm, Hộp 50 ống x 5ml, Tiêm</t>
  </si>
  <si>
    <t>G1N4.555</t>
  </si>
  <si>
    <t>Vitamin PP 50mg</t>
  </si>
  <si>
    <t>Nicotinamid</t>
  </si>
  <si>
    <t>Viên nén, Hộp 10 vỉ x 30 viên, Uống</t>
  </si>
  <si>
    <t>Thiocolchicosid</t>
  </si>
  <si>
    <t>Pymepharco-Việt Nam</t>
  </si>
  <si>
    <t>Viên nang cứng; Hộp 10 vỉ x 10 viên; uống</t>
  </si>
  <si>
    <t>Công ty cổ phần Fresenius Kabi Việt Nam-Việt Nam</t>
  </si>
  <si>
    <t>G1N4.17</t>
  </si>
  <si>
    <t>Diclovat</t>
  </si>
  <si>
    <t xml:space="preserve">Diclofenac Natri </t>
  </si>
  <si>
    <t>Viên đạn; Hộp 2 vỉ x 5 viên; trực tràng; thuốc đặt hậu môn</t>
  </si>
  <si>
    <t xml:space="preserve">Công ty CPDP Sao Kim-Việt Nam </t>
  </si>
  <si>
    <t>G1N4.23</t>
  </si>
  <si>
    <t>Dimicox</t>
  </si>
  <si>
    <t>Viên nang mềm; Hộp 5 vỉ x 10 viên; uống</t>
  </si>
  <si>
    <t>VD-26176-17</t>
  </si>
  <si>
    <t>Medisun-Việt Nam</t>
  </si>
  <si>
    <t>1.030.500</t>
  </si>
  <si>
    <t>Paracetamol Kabi 1000</t>
  </si>
  <si>
    <t>1000mg/100ml</t>
  </si>
  <si>
    <t>Dung dịch tiêm truyền; Hộp 48 chai x 100ml; tiêm truyền</t>
  </si>
  <si>
    <t>CN Cty CPDP Agimexpharm-Nhà máy SX DP Agimexpharm-Việt Nam</t>
  </si>
  <si>
    <t>Thuốc tiêm; Hộp 1 lọ bột đông khô pha tiêm; tiêm</t>
  </si>
  <si>
    <t>G1N4.57</t>
  </si>
  <si>
    <t>Aginmezin 10</t>
  </si>
  <si>
    <t>Alimemazin</t>
  </si>
  <si>
    <t>Viên nén bao phim; Hộp 3 vỉ; 10 vỉ x 10 viên; uống</t>
  </si>
  <si>
    <t>VD-27747-17</t>
  </si>
  <si>
    <t>CN Cty CPDP Agimexpharm-Nhà máy SX DP Agimexpharm- Việt Nam</t>
  </si>
  <si>
    <t>Fartudin</t>
  </si>
  <si>
    <t>l0mg</t>
  </si>
  <si>
    <t>Viên nén; Hộp 1 vỉ, 2 vỉ, 10 vỉ x 10 viên; uống</t>
  </si>
  <si>
    <t>VD-33591-19</t>
  </si>
  <si>
    <t>Công ty CPDP TW1-Việt Nam</t>
  </si>
  <si>
    <t>G1N4.83</t>
  </si>
  <si>
    <t xml:space="preserve">Natri bicarbonat 1,4%  </t>
  </si>
  <si>
    <t>Natri hydrocarbonat (natri bicarbonat)</t>
  </si>
  <si>
    <t>1,4%/250ml</t>
  </si>
  <si>
    <t>Dung dịch tiêm truyền; Thùng 20 chai x 250ml; tiêm truyền</t>
  </si>
  <si>
    <t>G1N4.84</t>
  </si>
  <si>
    <t xml:space="preserve">Natri bicarbonat 1,4% </t>
  </si>
  <si>
    <t>1,4%/500ml</t>
  </si>
  <si>
    <t>Dung dịch tiêm truyền; Thùng 12 chai x 500ml; tiêm truyền</t>
  </si>
  <si>
    <t xml:space="preserve">Gentamicin Kabi 80mg/2ml </t>
  </si>
  <si>
    <t>Dung dịch tiêm; Hộp 50 ống x 2ml dung dịch thuốc; tiêm</t>
  </si>
  <si>
    <t xml:space="preserve">Metronidazol Kabi  </t>
  </si>
  <si>
    <t>Dung dịch tiêm truyền; Hộp 48 chai nhựa x 100ml; tiêm truyền</t>
  </si>
  <si>
    <t>VD-26377-17</t>
  </si>
  <si>
    <t>G1N4.153</t>
  </si>
  <si>
    <t>Agimycob</t>
  </si>
  <si>
    <t>Metronidazol + Neomycin + Nystatin</t>
  </si>
  <si>
    <t>500mg + 65.000UI + 100.000UI</t>
  </si>
  <si>
    <t>Viên đặt; Hộp 1 vỉ x 10; viên đặt âm đạo</t>
  </si>
  <si>
    <t>VD-29657-18</t>
  </si>
  <si>
    <t>Tinidazol Kabi</t>
  </si>
  <si>
    <t>Dung dịch tiêm truyền; Hộp 48 chai 100ml; Tiêm truyền tĩnh mạch</t>
  </si>
  <si>
    <t xml:space="preserve">Ciprofloxacin Kabi </t>
  </si>
  <si>
    <t>Dung dịch tiêm truyền; Thùng 48 chai x 100ml; tiêm truyền</t>
  </si>
  <si>
    <t>Moxifloxacin Kabi</t>
  </si>
  <si>
    <t>Dung dịch tiêm truyền; Hộp 1 chai x 250ml; Tiêm truyền tĩnh mạch</t>
  </si>
  <si>
    <t>VD-34818-20</t>
  </si>
  <si>
    <t>G1N4.177</t>
  </si>
  <si>
    <t>Supertrim</t>
  </si>
  <si>
    <t>400mg + 80mg</t>
  </si>
  <si>
    <t>Thuốc bột uống; Hộp 30 gói 1,6g; uống</t>
  </si>
  <si>
    <t>G1N4.194</t>
  </si>
  <si>
    <t>Wzitamy TM</t>
  </si>
  <si>
    <t>Viên nén; Hộp 1 vỉ, 2 vỉ x 6 viên; viên nén đặt âm đạo</t>
  </si>
  <si>
    <t>VD-33535-19</t>
  </si>
  <si>
    <t>G1N4.201</t>
  </si>
  <si>
    <t>Sutagran 100</t>
  </si>
  <si>
    <t>Viên nén bao phim; Hộp 1 vỉ, 2 vỉ x 6 viên; uống</t>
  </si>
  <si>
    <t>Meyerflavo</t>
  </si>
  <si>
    <t>Flavoxat</t>
  </si>
  <si>
    <t>Viên nén bao phim; Hộp 01 vỉ, 10 vỉ x 03 viên; uống</t>
  </si>
  <si>
    <t>VD-32331-19</t>
  </si>
  <si>
    <t>Meyer-BPC-Việt Nam</t>
  </si>
  <si>
    <t>G1N4.222</t>
  </si>
  <si>
    <t>Polyhema</t>
  </si>
  <si>
    <t>Dung dịch; Hộp 2 vỉ, 4 vỉ, 6 vỉ, 8 vỉ, 10 vỉ x 5 ống; uống</t>
  </si>
  <si>
    <t>VD-32994-19</t>
  </si>
  <si>
    <t>G1N4.225</t>
  </si>
  <si>
    <t>Greentamin</t>
  </si>
  <si>
    <t>Sắt fumarat + acid folic</t>
  </si>
  <si>
    <t>200mg + 0,75mg</t>
  </si>
  <si>
    <t>Hà Tĩnh-Việt Nam</t>
  </si>
  <si>
    <t>G1N4.244</t>
  </si>
  <si>
    <t>Nitralmyl 0,6</t>
  </si>
  <si>
    <t>Glyceryl trinitrat (Nitroglycerin)</t>
  </si>
  <si>
    <t>0,6mg</t>
  </si>
  <si>
    <t>Viên nén; Hộp 3 vỉ x 10 viên; đặt dưới lưỡi</t>
  </si>
  <si>
    <t>VD-34179-20</t>
  </si>
  <si>
    <t xml:space="preserve">Hà Tây-Việt Nam </t>
  </si>
  <si>
    <t>G1N4.247</t>
  </si>
  <si>
    <t>Nikoramyl 5</t>
  </si>
  <si>
    <t>Viên nang cứng; Hộp 3 vỉ x 10 viên; uống</t>
  </si>
  <si>
    <t>VD-30393-18</t>
  </si>
  <si>
    <t xml:space="preserve"> Hà Tây-Việt Nam </t>
  </si>
  <si>
    <t>Limoren</t>
  </si>
  <si>
    <t>Clopidogrel + Aspirin</t>
  </si>
  <si>
    <t>Viên nén bao phim, Hộp 3 vỉ x 10 viên, 5 vỉ x 10 viên, uống</t>
  </si>
  <si>
    <t>VD-27026-17
Số lô: 160421</t>
  </si>
  <si>
    <t>Sao Kim-Việt Nam</t>
  </si>
  <si>
    <t xml:space="preserve">Ciprofibrate-5A Farma 100mg </t>
  </si>
  <si>
    <t xml:space="preserve">Ciprofibrate 100mg </t>
  </si>
  <si>
    <t>VD-34347-20</t>
  </si>
  <si>
    <t>Công ty CP liên doanh dược phẩm Éloge France Việt Nam-Việt Nam</t>
  </si>
  <si>
    <t>G1N4.305</t>
  </si>
  <si>
    <t>Fellaini</t>
  </si>
  <si>
    <t xml:space="preserve">Acitretin </t>
  </si>
  <si>
    <t>VD-28983-18</t>
  </si>
  <si>
    <t>Bidotalic</t>
  </si>
  <si>
    <t>Thuốc mỡ; Hộp 1 tuýp 15g; thuốc dùng ngoài</t>
  </si>
  <si>
    <t>VD-34145-20</t>
  </si>
  <si>
    <t>Bidopharma USA-Chi nhánh Long An-Việt Nam</t>
  </si>
  <si>
    <t>G1N4.335</t>
  </si>
  <si>
    <t xml:space="preserve">Faditac Inj </t>
  </si>
  <si>
    <t xml:space="preserve">20mg/2ml </t>
  </si>
  <si>
    <t>Thuốc tiêm; Hộp 5 lọ bột đông khô + 5 ống dm; tiêm</t>
  </si>
  <si>
    <t>VD-28295-17</t>
  </si>
  <si>
    <t>G1N4.340</t>
  </si>
  <si>
    <t>G1N4.444</t>
  </si>
  <si>
    <t>Olangim</t>
  </si>
  <si>
    <t>Viên nén bao phim; Hộp 5 vỉ x 10 viên; uống</t>
  </si>
  <si>
    <t>Agicetam 400</t>
  </si>
  <si>
    <t>Viên nang cứng; Hộp 10 vỉ x 10 viên; uống</t>
  </si>
  <si>
    <t>VD-26091-17</t>
  </si>
  <si>
    <t>G1N4.464</t>
  </si>
  <si>
    <t>Albutol</t>
  </si>
  <si>
    <t>Thuốc tiêm; Hộp 10 ống 5ml; tiêm</t>
  </si>
  <si>
    <t>VD-31327-18</t>
  </si>
  <si>
    <t>G1N4.466</t>
  </si>
  <si>
    <t xml:space="preserve">2mg/5ml  </t>
  </si>
  <si>
    <t>Dung dịch; Hộp 30 gói 5ml; uống</t>
  </si>
  <si>
    <t>An Thiên-Việt Nam</t>
  </si>
  <si>
    <t xml:space="preserve">Gói  </t>
  </si>
  <si>
    <t>G1N4.487</t>
  </si>
  <si>
    <t>ANC</t>
  </si>
  <si>
    <t xml:space="preserve">200mg/5ml </t>
  </si>
  <si>
    <t>Dung dịch; Hộp 1 lọ 30ml; uống</t>
  </si>
  <si>
    <t>VD-32057-19</t>
  </si>
  <si>
    <t>Mediplantex-Việt Nam</t>
  </si>
  <si>
    <t xml:space="preserve">Lọ  </t>
  </si>
  <si>
    <t>G1N4.488</t>
  </si>
  <si>
    <t>Dung dịch; Hộp 1 lọ 60ml; uống</t>
  </si>
  <si>
    <t>Aminoacid Kabi 5%</t>
  </si>
  <si>
    <t>5%/500ml</t>
  </si>
  <si>
    <t>10%/500ml</t>
  </si>
  <si>
    <t>Dung dịch tiêm truyền; Thùng 20 chai x 500ml; tiêm truyền</t>
  </si>
  <si>
    <t>G1N4.503</t>
  </si>
  <si>
    <t xml:space="preserve">Glucose 20% </t>
  </si>
  <si>
    <t>20%/500ml</t>
  </si>
  <si>
    <t>VD-29314-18</t>
  </si>
  <si>
    <t>G1N4.504</t>
  </si>
  <si>
    <t xml:space="preserve">Glucose 30%  </t>
  </si>
  <si>
    <t>30%/500ml</t>
  </si>
  <si>
    <t>G1N4.505</t>
  </si>
  <si>
    <t xml:space="preserve">Glucose 5% </t>
  </si>
  <si>
    <t>VD-28252-17</t>
  </si>
  <si>
    <t xml:space="preserve">Chai  </t>
  </si>
  <si>
    <t>Dung dịch tiêm; Hộp 50 ống x 10ml; tiêm</t>
  </si>
  <si>
    <t>G1N4.507</t>
  </si>
  <si>
    <t>Magnesi sulfat Kabi 15%</t>
  </si>
  <si>
    <t>Magnesi sulfat</t>
  </si>
  <si>
    <t>1,5g/10ml</t>
  </si>
  <si>
    <t xml:space="preserve">Mannitol </t>
  </si>
  <si>
    <t xml:space="preserve">D-Mannitol </t>
  </si>
  <si>
    <t>20%/250ml</t>
  </si>
  <si>
    <t>Dung dịch tiêm truyền; Thùng 30 chai x 250ml; tiêm truyền</t>
  </si>
  <si>
    <t xml:space="preserve">Natri clorid 0,9%    </t>
  </si>
  <si>
    <t>0,9%/500ml</t>
  </si>
  <si>
    <t>Dung dịch tiêm truyền; Thùng 20 chai nhựa x 500ml; tiêm truyền</t>
  </si>
  <si>
    <t xml:space="preserve">Ringer lactate </t>
  </si>
  <si>
    <t xml:space="preserve">Ringer lactat </t>
  </si>
  <si>
    <t>G1N4.223</t>
  </si>
  <si>
    <t>Greenramin</t>
  </si>
  <si>
    <t>Sắt III (dưới dạng sắt protein succinylat)</t>
  </si>
  <si>
    <t>40mg; 15ml</t>
  </si>
  <si>
    <t>Dung dịch uống, Hộp 10 lọ x 15ml, Uống</t>
  </si>
  <si>
    <t>VD-27884-17</t>
  </si>
  <si>
    <t>G1N4.263</t>
  </si>
  <si>
    <t>Kenzuda 5/12,5</t>
  </si>
  <si>
    <t>Enalapril maleat + hydroclorothiazid</t>
  </si>
  <si>
    <t>5mg + 12,5mg</t>
  </si>
  <si>
    <t>VD-32025-19</t>
  </si>
  <si>
    <t>Công ty cổ phần dược phẩm Tipharco - 
Việt Nam</t>
  </si>
  <si>
    <t>G1N4.264</t>
  </si>
  <si>
    <t>Kenzuda 10/12,5</t>
  </si>
  <si>
    <t>VD-33648-19</t>
  </si>
  <si>
    <t>G1N4.267</t>
  </si>
  <si>
    <t>Ibartain MR</t>
  </si>
  <si>
    <t>Irbesartan</t>
  </si>
  <si>
    <t>Viên nén tác dụng kéo dài, Hộp 3 vỉ x 10 viên, Uống</t>
  </si>
  <si>
    <t>Công ty TNHH dược phẩm Vellpharm Việt Nam - Việt Nam</t>
  </si>
  <si>
    <t>G1N4.309</t>
  </si>
  <si>
    <t>Sovasol</t>
  </si>
  <si>
    <t>0,5mg/ml; 100ml</t>
  </si>
  <si>
    <t>Dung dịch dùng ngoài, Hộp 1 chai 100ml</t>
  </si>
  <si>
    <t>VD-28045-17</t>
  </si>
  <si>
    <t>Công ty cổ phần dược và vật tư y tế Bình Thuận - 
Việt Nam</t>
  </si>
  <si>
    <t>G1N4.319</t>
  </si>
  <si>
    <t>Sovalimus 0,03%</t>
  </si>
  <si>
    <t>30mg/100g</t>
  </si>
  <si>
    <t>Thuốc mỡ,
Hộp 1 tuýp x12g, dùng ngoài</t>
  </si>
  <si>
    <t>VD-26261-17</t>
  </si>
  <si>
    <t>Công Ty Cổ Phần Dược Hà Tĩnh - 
Việt Nam</t>
  </si>
  <si>
    <t>G1N4.383</t>
  </si>
  <si>
    <t>Pancres</t>
  </si>
  <si>
    <t>Pancreatin (tương ứng Protease + Lipase + Amylase)</t>
  </si>
  <si>
    <t>170mg (tương ứng với 238 IU Protease, 3400IU Lipase, 4080 IU Amylase)</t>
  </si>
  <si>
    <t>Viên nén bao tan trong ruột, Hộp 10 vỉ x 10 viên, Uống</t>
  </si>
  <si>
    <t>Công ty TNHH dược phẩm USA - NIC (USA - NIC Pharma) - Việt Nam</t>
  </si>
  <si>
    <t>MSNT</t>
  </si>
  <si>
    <t>0,3%; 5ml</t>
  </si>
  <si>
    <t>Công ty cổ phần Dược Vật tư y tế Hải Dương/Việt Nam</t>
  </si>
  <si>
    <t>G1N4.21</t>
  </si>
  <si>
    <t>Bufecol 400 effe Tabs</t>
  </si>
  <si>
    <t>Hộp 2 vỉ, 3 vỉ, 4 vỉ, 5 vỉ, 10 vỉ x 4 viên; Tuýp 10 viên; Viên sủi bọt, Uống</t>
  </si>
  <si>
    <t>VD-32565-19</t>
  </si>
  <si>
    <t>Công  ty cổ phần Dược VTYT Hà Nam-
Việt Nam</t>
  </si>
  <si>
    <t>G1N4.37</t>
  </si>
  <si>
    <t>Co-Padein</t>
  </si>
  <si>
    <t>Paracetamol + Codein phosphat</t>
  </si>
  <si>
    <t>Hộp 2 vỉ; 10 vỉ x l0 viên, Hộp 1 chai 60 viên; Viên nén dài, Uống</t>
  </si>
  <si>
    <t>Công ty cổ phần Dược phẩm 2-9/Việt Nam</t>
  </si>
  <si>
    <t>G1N4.69</t>
  </si>
  <si>
    <t>Phenhalal</t>
  </si>
  <si>
    <t>2,5mg/10ml</t>
  </si>
  <si>
    <t>Hộp 2 vỉ x 5 ống nhựa, 4 vỉ x 5 ống nhựa, 6 vỉ x 5 ống nhựa, 8 vỉ x 5 ống nhựa,  Dung dịch uống 10ml</t>
  </si>
  <si>
    <t>VD-27484-17</t>
  </si>
  <si>
    <t>Công ty Cổ phần Dược phẩm CPC1 Hà nội/Việt Nam</t>
  </si>
  <si>
    <t>G1N4.85</t>
  </si>
  <si>
    <t>BFS-Nabica 8,4%</t>
  </si>
  <si>
    <t>8,4%; 10ml</t>
  </si>
  <si>
    <t>Lọ nhựa 10ml, Hộp 10 lọ, Hộp 20 lọ, Hộp 50 lọ, Dung dịch tiêm</t>
  </si>
  <si>
    <t>VD-26123-17</t>
  </si>
  <si>
    <t>G1N4.93</t>
  </si>
  <si>
    <t>Huether-25</t>
  </si>
  <si>
    <t>Topiramat</t>
  </si>
  <si>
    <t>VD-29721-18</t>
  </si>
  <si>
    <t>Công Ty Cổ Phần Dược Phẩm Đạt Vi Phú - Việt Nam</t>
  </si>
  <si>
    <t>Hộp 5 ống,  10 ống X 4ml , Dung dich Thuốc tiêm</t>
  </si>
  <si>
    <t>G1N4.150</t>
  </si>
  <si>
    <t>Gelacmeigel</t>
  </si>
  <si>
    <t>150mg; 15g</t>
  </si>
  <si>
    <t xml:space="preserve"> Hộp 1 tuýp 15 gam, Gel bôi da</t>
  </si>
  <si>
    <t>VD-28279-17</t>
  </si>
  <si>
    <t>Công ty cổ phần Dược Medipharco - Việt Nam</t>
  </si>
  <si>
    <t>G1N4.173</t>
  </si>
  <si>
    <t>Sulfadiazin bạc</t>
  </si>
  <si>
    <t>1%; 20g</t>
  </si>
  <si>
    <t>Hộp 1 tuýp 20 gam, Kem bôi da</t>
  </si>
  <si>
    <t>VD-28280-17</t>
  </si>
  <si>
    <t>G1N4.188</t>
  </si>
  <si>
    <t>Mediclovir</t>
  </si>
  <si>
    <t xml:space="preserve"> 150mg; 5g</t>
  </si>
  <si>
    <t>Thuốc mỡ tra mắt, Hộp 1 tuýp 5 gam</t>
  </si>
  <si>
    <t>VD-34095-20</t>
  </si>
  <si>
    <t>G1N4.196</t>
  </si>
  <si>
    <t>Ketoconazol</t>
  </si>
  <si>
    <t>200mg; 10g</t>
  </si>
  <si>
    <t>Hộp 1 tuýp 10 gam, Kem bôi da</t>
  </si>
  <si>
    <t>G1N4.226</t>
  </si>
  <si>
    <t>Safoli</t>
  </si>
  <si>
    <t xml:space="preserve"> 50mg + 0,35mg</t>
  </si>
  <si>
    <t>Hộp 1 vỉ x 15 viên, hộp 2 vỉ x 15 viên, hộp 4 vỉ x 15 viên, hộp 6 vỉ x 15 viên. Viên nang mềm; Uống</t>
  </si>
  <si>
    <t>VD-27832-17</t>
  </si>
  <si>
    <t>G1N4.310</t>
  </si>
  <si>
    <t>Neutasol</t>
  </si>
  <si>
    <t>Clobetasol propionat</t>
  </si>
  <si>
    <t>Hộp 1 tuýp 30 gam, Kem bôi da</t>
  </si>
  <si>
    <t>Pusadine</t>
  </si>
  <si>
    <t>Hộp 1 tuýp 5 gam, Kem bôi da</t>
  </si>
  <si>
    <t>G1N4.312</t>
  </si>
  <si>
    <t>Pusadin Plus</t>
  </si>
  <si>
    <t>Fusidic acid + betamethason</t>
  </si>
  <si>
    <t>100mg + 5mg; 5g</t>
  </si>
  <si>
    <t>G1N4.317</t>
  </si>
  <si>
    <t>Betasalic</t>
  </si>
  <si>
    <t xml:space="preserve"> 30mg + 0,64mg; 10g</t>
  </si>
  <si>
    <t xml:space="preserve"> Hộp 1 tuýp 10 gam, Mỡ bôi da.</t>
  </si>
  <si>
    <t>VD-30028-18</t>
  </si>
  <si>
    <t>Povidon-Iod HD</t>
  </si>
  <si>
    <t>Hộp 1 lọ 125ml,Thuốc dùng ngoài</t>
  </si>
  <si>
    <t>G1N4.324</t>
  </si>
  <si>
    <t>Povidon Iod</t>
  </si>
  <si>
    <t>10%; 20g</t>
  </si>
  <si>
    <t>Hộp 1 tuýp 20 gam, gel bôi da</t>
  </si>
  <si>
    <t>VD-27995-17</t>
  </si>
  <si>
    <t>Công ty cổ phần Dược phẩm Quảng Bình/Việt Nam</t>
  </si>
  <si>
    <t>Gastrodic</t>
  </si>
  <si>
    <t>Magnesi trisilicat + Nhôm hydroxyd</t>
  </si>
  <si>
    <t>950mg + 500mg</t>
  </si>
  <si>
    <t>Hộp 30 gói x 2,5 g. Thuốc bột uống</t>
  </si>
  <si>
    <t>Công ty cổ phần dược phẩm Hà Tây/Việt Nam</t>
  </si>
  <si>
    <t>G1N4.354</t>
  </si>
  <si>
    <t>Nady- spasmyl</t>
  </si>
  <si>
    <t>Alverin citrat + simethicon</t>
  </si>
  <si>
    <t>60mg + 80mg</t>
  </si>
  <si>
    <t>Hộp 2 vỉ, 10 vỉ x 10 viên nang cứng</t>
  </si>
  <si>
    <t>Công ty cổ phần dược phẩm 2/9 - Nadyphar - Việt Nam</t>
  </si>
  <si>
    <t>G1N4.358</t>
  </si>
  <si>
    <t>BFS-Hyoscin 40mg/2ml</t>
  </si>
  <si>
    <t>Hyoscin butylbromid</t>
  </si>
  <si>
    <t>20mg/ml; 2ml</t>
  </si>
  <si>
    <t>Hộp 10 lọ x 2ml/lọ nhựa/túi nhôm, Hộp 20 lọ x 2ml/lọ nhựa/túi nhôm, Hộp 50 lọ x 2ml/lọ nhựa/túi nhôm;  Dung dịch tiêm</t>
  </si>
  <si>
    <t>VD-26769-17</t>
  </si>
  <si>
    <t>G1N4.365</t>
  </si>
  <si>
    <t>Baci-subti</t>
  </si>
  <si>
    <t>Hộp 6 vỉ X 10 Viên nang cứng, Uống</t>
  </si>
  <si>
    <t>Công ty Cổ Phần Vắc xin và sinh phẩm Nha Trang - Việt Nam</t>
  </si>
  <si>
    <t>G1N4.371</t>
  </si>
  <si>
    <t>Cezmeta</t>
  </si>
  <si>
    <t>Hộp 30 gói x 3,76 g, Thuốc bột uống</t>
  </si>
  <si>
    <t>G1N4.419</t>
  </si>
  <si>
    <t>Cehitas 8</t>
  </si>
  <si>
    <t>Betahistin</t>
  </si>
  <si>
    <t>Hộp 5 vỉ, hộp 10 vỉ x 10 viên; Viên nang cứng, uống</t>
  </si>
  <si>
    <t>VD-30186-18</t>
  </si>
  <si>
    <t>G1N4.479</t>
  </si>
  <si>
    <t>Brosuvon 8mg</t>
  </si>
  <si>
    <t>8mg/5ml; 5ml</t>
  </si>
  <si>
    <t>Hộp 20 gói X 5ml; Siro uống</t>
  </si>
  <si>
    <t>VD-29284-18</t>
  </si>
  <si>
    <t>Công ty cổ phần Dược và vật tư y tế Bình Thuận - Việt Nam</t>
  </si>
  <si>
    <t>G1N4.484</t>
  </si>
  <si>
    <t>Terpin - Codein HD</t>
  </si>
  <si>
    <t>Codein + terpin hydrat</t>
  </si>
  <si>
    <t>100mg + 10mg</t>
  </si>
  <si>
    <t>Hộp 3 vỉ, 5 vỉ, 10 vỉ x 10 viên; Viên nang mềm, Uống</t>
  </si>
  <si>
    <t>VD-32105-19</t>
  </si>
  <si>
    <t>G1N4.492</t>
  </si>
  <si>
    <t>Hộp 1 chai 100 viên; Hộp 
10 vỉ x 10 viên; viên nén, uống</t>
  </si>
  <si>
    <t>VD-33359-19</t>
  </si>
  <si>
    <t>G1N4.526</t>
  </si>
  <si>
    <t>AD Tamy</t>
  </si>
  <si>
    <t>Vitamin A + Vitamin D3</t>
  </si>
  <si>
    <t>2.000UI + 250UI</t>
  </si>
  <si>
    <t xml:space="preserve"> Hộp 5 vỉ, 10 vỉ x 10 viên. Hộp 1 lọ 60 viên, 100 viên, Viên nang mềm, uống</t>
  </si>
  <si>
    <t>GC-297-18</t>
  </si>
  <si>
    <t>CTCPDP Medisun Việt Nam</t>
  </si>
  <si>
    <t>G1N4.528</t>
  </si>
  <si>
    <t>Vitamin A-D</t>
  </si>
  <si>
    <t>2500UI + 200UI</t>
  </si>
  <si>
    <t>Hộp 5 vỉ, 10 vỉ X 10 viên, Viên nang mềm, uống</t>
  </si>
  <si>
    <t>G1N4.532</t>
  </si>
  <si>
    <t>Vitamin B1-HD</t>
  </si>
  <si>
    <t>Hộp 2 vỉ x 20 Viên, Hộp 3 vỉ x 20 Viên, Hộp 5 vỉ x 20 Viên, Hộp 1 lọ 100 Viên; Viên nang mềm; uống</t>
  </si>
  <si>
    <t>Hộp 10 vỉ X 10 viên, Viên nang mềm, uống</t>
  </si>
  <si>
    <t>G1N4.544</t>
  </si>
  <si>
    <t>Vitamin B6-HD</t>
  </si>
  <si>
    <t>Hộp 2 vỉ x 20 Viên, Hộp 3 vỉ x 20 Viên, Hộp 5 vỉ x 20 Viên, Hộp 1 lọ 100 Viên; Viên nang mềm, uống</t>
  </si>
  <si>
    <t>VD-29947-18</t>
  </si>
  <si>
    <t>G1N4.561</t>
  </si>
  <si>
    <t>Cồn xoa bóp</t>
  </si>
  <si>
    <t>Ô đầu, Địa liền, Đại hồi, Quế nhục/Quế chi, Thiên niên kiện, (Uy Linh tiên), (Mã tiền), Huyết giác, (Xuyên khung), Methyl salicylat/Camphora, (Tế tân), (Riềng)</t>
  </si>
  <si>
    <t>Mỗi 50ml chứa: Địa liền 2,5g; Riềng 2,5g; Thiên niên kiện 1,5g; Huyết giác 1,5g; Đại hồi 1g; Quế chi 1g; Ô đầu 0,5g; Camphor 0,5g</t>
  </si>
  <si>
    <t>Hộp 1 chai x 90ml,Cồn thuốc dùng ngoài</t>
  </si>
  <si>
    <t>VD-32860-19</t>
  </si>
  <si>
    <t>Chi nhánh Công ty CPDP OPC tại Bình Dương - Nhà máy dược phẩm OPC</t>
  </si>
  <si>
    <t>Hỗn dịch nhỏ mắt, Hộp 1 lọ 5ml, Hộp 1 lọ 10ml, Nhỏ mắt</t>
  </si>
  <si>
    <t>Kem bôi da, Hộp 1 tuýp 5g, Hộp 1 tuýp 10g, Hộp 1 tuýp 15g, Bôi ngoài da</t>
  </si>
  <si>
    <t>Dung dịch nhỏ mắt, Hộp 1 lọ 10ml, Hộp 1 lọ 15ml, Nhỏ mắt</t>
  </si>
  <si>
    <t>Dung dịch nhỏ tai, Hộp 1 lọ 10ml, Nhỏ tai</t>
  </si>
  <si>
    <t>VD-25724-16
(Số lô: 041121; 031121; 071121; 061121; 081121; 051121; 091121; 101121; 121121; 111121)</t>
  </si>
  <si>
    <t>VD-24794-16
(Số lô: 020721)</t>
  </si>
  <si>
    <t>VD-19897-13
(CV gia hạn số: 12584/QLD-ĐK; ngày 06/8/2020)
(Số lô: 030721; 020721)</t>
  </si>
  <si>
    <t>VD-19907-13
(CV gia hạn số: 12574/QLD-ĐK; ngày 06/8/2020)
(Số lô: 010721)</t>
  </si>
  <si>
    <t>VD-25218-16
(Số lô: 010821)</t>
  </si>
  <si>
    <t>G1N4.198</t>
  </si>
  <si>
    <t>Valygyno</t>
  </si>
  <si>
    <t>Nystatin + neomycin + polymyxin B</t>
  </si>
  <si>
    <t>100.000UI + 35.000UI + 35.000UI</t>
  </si>
  <si>
    <t>Viên nang mềm, Hộp 1 vỉ, vỉ 10 viên, Viên đặt âm đạo</t>
  </si>
  <si>
    <t>VD-25203-16</t>
  </si>
  <si>
    <t>G1N4.315</t>
  </si>
  <si>
    <t>Myspa</t>
  </si>
  <si>
    <t>Isotretinoin</t>
  </si>
  <si>
    <t>Viên nang mềm, Hộp 3 vỉ, vỉ 10 viên, uống</t>
  </si>
  <si>
    <t xml:space="preserve">VD-22926-15 </t>
  </si>
  <si>
    <t>G1N4.520</t>
  </si>
  <si>
    <t>Fucalmax</t>
  </si>
  <si>
    <t>Calci lactat</t>
  </si>
  <si>
    <t>500mg/10ml; 10ml</t>
  </si>
  <si>
    <t>Dung dịch uống, hộp 20 ống nhựa x 10ml, Uống</t>
  </si>
  <si>
    <t>VD-26877-17</t>
  </si>
  <si>
    <t>G1N4.533</t>
  </si>
  <si>
    <t>3B-Medi</t>
  </si>
  <si>
    <t>125mg + 125mg + 250mcg</t>
  </si>
  <si>
    <t>VD-22915-15</t>
  </si>
  <si>
    <t>Ciclopiroxolamin</t>
  </si>
  <si>
    <t xml:space="preserve"> ≥  108 CFU; 500mg</t>
  </si>
  <si>
    <t>≥109CFU</t>
  </si>
  <si>
    <t>2,26 x 109CFU</t>
  </si>
  <si>
    <t>VD-18906-13</t>
  </si>
  <si>
    <t>VD-25570-16</t>
  </si>
  <si>
    <t>VD-30090-18</t>
  </si>
  <si>
    <t>VD-32937-19</t>
  </si>
  <si>
    <t>VD-30289-18</t>
  </si>
  <si>
    <t>VD-23491-15</t>
  </si>
  <si>
    <t>VD-24643-16</t>
  </si>
  <si>
    <t>VD-17552-12</t>
  </si>
  <si>
    <t>VD-24036-15</t>
  </si>
  <si>
    <t>VD-24905-16</t>
  </si>
  <si>
    <t>QLĐB-600-17
Lô: 201921
210014; 210222; 211206</t>
  </si>
  <si>
    <t>QLĐB-673-18</t>
  </si>
  <si>
    <t>VD-23197-15</t>
  </si>
  <si>
    <t>VD-24224-16</t>
  </si>
  <si>
    <t>VD-23492-15</t>
  </si>
  <si>
    <t>VD-21239-14</t>
  </si>
  <si>
    <t>VD-21233-14</t>
  </si>
  <si>
    <t>VD-21234-14</t>
  </si>
  <si>
    <t>QLĐB-614-17</t>
  </si>
  <si>
    <t>VD-21615-14</t>
  </si>
  <si>
    <t>VD-25593-16</t>
  </si>
  <si>
    <t>VD-20049-13</t>
  </si>
  <si>
    <t>VD-25896-16</t>
  </si>
  <si>
    <t>VD-19950-13</t>
  </si>
  <si>
    <t>VD-18191-13</t>
  </si>
  <si>
    <t>VD-25860-16</t>
  </si>
  <si>
    <t>Bơm tiêm</t>
  </si>
  <si>
    <t>VD-25659-16</t>
  </si>
  <si>
    <t xml:space="preserve">VD-24455-16 </t>
  </si>
  <si>
    <t>VD-14521-11
Cv gia hạn số 21090/QLD-ĐK ngày 17/12/2019.
Lô: 201220</t>
  </si>
  <si>
    <t>VD-7792-09</t>
  </si>
  <si>
    <t>VD-21462-14</t>
  </si>
  <si>
    <t>VD-22468-15</t>
  </si>
  <si>
    <t>VD-24906-16</t>
  </si>
  <si>
    <t>VD-18569-13</t>
  </si>
  <si>
    <t>VD-23820-15</t>
  </si>
  <si>
    <t>VD-23198-15</t>
  </si>
  <si>
    <t>VD-25375-16</t>
  </si>
  <si>
    <t>VD-22229-15</t>
  </si>
  <si>
    <t>VD-18443-13</t>
  </si>
  <si>
    <t>VD-23736-15</t>
  </si>
  <si>
    <t>VD-23151-15</t>
  </si>
  <si>
    <t>VD-19362-13</t>
  </si>
  <si>
    <t>VD-24728-16</t>
  </si>
  <si>
    <t>VD-11045-10</t>
  </si>
  <si>
    <t>VD-22552-15</t>
  </si>
  <si>
    <t>VD-21315-14</t>
  </si>
  <si>
    <t>VD-25093-16</t>
  </si>
  <si>
    <t>VD-21623-14</t>
  </si>
  <si>
    <t>VD-25706-16</t>
  </si>
  <si>
    <t xml:space="preserve"> VD-24189-16</t>
  </si>
  <si>
    <t>VD-20485-14</t>
  </si>
  <si>
    <t>VD-25642-16</t>
  </si>
  <si>
    <t>VD-21083-14</t>
  </si>
  <si>
    <t>VD-25146-16</t>
  </si>
  <si>
    <t>VD-25154-16</t>
  </si>
  <si>
    <t>VD-25582-16</t>
  </si>
  <si>
    <t>QLSP-840-15</t>
  </si>
  <si>
    <t>QLSP-855-15</t>
  </si>
  <si>
    <t>QLSP-902-15</t>
  </si>
  <si>
    <t>QLSP-954-16</t>
  </si>
  <si>
    <t>QLSP-955-16</t>
  </si>
  <si>
    <t>VD-22280-15</t>
  </si>
  <si>
    <t>VD-22887-15</t>
  </si>
  <si>
    <t>VD-18674-13</t>
  </si>
  <si>
    <t>QLSP-851-15</t>
  </si>
  <si>
    <t>QLSP-852-15</t>
  </si>
  <si>
    <t>QLSP-910-15</t>
  </si>
  <si>
    <t>QLSP-947-16</t>
  </si>
  <si>
    <t>VD-24345-16</t>
  </si>
  <si>
    <t>VD-19515-13</t>
  </si>
  <si>
    <t>VD-23149-15</t>
  </si>
  <si>
    <t>VD-21846-14</t>
  </si>
  <si>
    <t>VD-21287-14</t>
  </si>
  <si>
    <t>VD-21298-14</t>
  </si>
  <si>
    <t>VD-25905-16</t>
  </si>
  <si>
    <t>VD-24553-16</t>
  </si>
  <si>
    <t>VD-24908-16</t>
  </si>
  <si>
    <t>VD-24311-16</t>
  </si>
  <si>
    <t>VD-25308-16</t>
  </si>
  <si>
    <t>VD-24684-16</t>
  </si>
  <si>
    <t>VD-22741-15</t>
  </si>
  <si>
    <t>VD-24085-16</t>
  </si>
  <si>
    <t>VD-24685-16</t>
  </si>
  <si>
    <t>VD-20666-14</t>
  </si>
  <si>
    <t>VD-25615-16</t>
  </si>
  <si>
    <t>VD-24682-16</t>
  </si>
  <si>
    <t>VD-25182-16</t>
  </si>
  <si>
    <t>VD-21553-14</t>
  </si>
  <si>
    <t>VD-20895-14</t>
  </si>
  <si>
    <t>VD-25959-16</t>
  </si>
  <si>
    <t>VD-25652-16</t>
  </si>
  <si>
    <t>VD-22730-15</t>
  </si>
  <si>
    <t>VD-25025-16</t>
  </si>
  <si>
    <t>VD-21505-14</t>
  </si>
  <si>
    <t>VD-24589-16</t>
  </si>
  <si>
    <t>VD-20942-14</t>
  </si>
  <si>
    <t>VD-19242-13</t>
  </si>
  <si>
    <t>VD-15932-11</t>
  </si>
  <si>
    <t>VD-25361-16</t>
  </si>
  <si>
    <t>VD-22935-15</t>
  </si>
  <si>
    <t>VD-25876-16</t>
  </si>
  <si>
    <t>VD-23167-15</t>
  </si>
  <si>
    <t>VD-25324-16</t>
  </si>
  <si>
    <t>VD-19567-13</t>
  </si>
  <si>
    <t>VD-23168-15</t>
  </si>
  <si>
    <t>VD-21954-14</t>
  </si>
  <si>
    <t>VD-25376-16</t>
  </si>
  <si>
    <t>VD-22591-15</t>
  </si>
  <si>
    <t>VD-21551-14</t>
  </si>
  <si>
    <t>VD-20343-13</t>
  </si>
  <si>
    <t>VD-16776-12</t>
  </si>
  <si>
    <t>VD-19550-13</t>
  </si>
  <si>
    <t>VD-19082-13</t>
  </si>
  <si>
    <t>VD-25834-16</t>
  </si>
  <si>
    <t>VD-21940-14</t>
  </si>
  <si>
    <t>VD-20671-14</t>
  </si>
  <si>
    <t>VD-17809-12</t>
  </si>
  <si>
    <t>VD-18447-13</t>
  </si>
  <si>
    <t>VD-24911-16</t>
  </si>
  <si>
    <t>VD-24910-16</t>
  </si>
  <si>
    <t>VD-25868-16</t>
  </si>
  <si>
    <t>VD-23108-15</t>
  </si>
  <si>
    <t xml:space="preserve">       VD-23108-15</t>
  </si>
  <si>
    <t>VD-23864-15</t>
  </si>
  <si>
    <t>VD-19812-13</t>
  </si>
  <si>
    <t>VD-17830-12</t>
  </si>
  <si>
    <t>VD-16789-12</t>
  </si>
  <si>
    <t>VD-30599-18</t>
  </si>
  <si>
    <t>VD-24588-16</t>
  </si>
  <si>
    <t>VD-17042-12</t>
  </si>
  <si>
    <t>VD-24590-16</t>
  </si>
  <si>
    <t>VD-24901-16</t>
  </si>
  <si>
    <t>VD-24008-15</t>
  </si>
  <si>
    <t>VD-19426-13</t>
  </si>
  <si>
    <t>VD-20245-13
Số lô: 110721</t>
  </si>
  <si>
    <t>VD-25657-16</t>
  </si>
  <si>
    <t>VD-23136-15</t>
  </si>
  <si>
    <t>VD-19568-13</t>
  </si>
  <si>
    <t>VD-25399-16</t>
  </si>
  <si>
    <t>VD-22506-15</t>
  </si>
  <si>
    <t>VD-17867-12</t>
  </si>
  <si>
    <t>VD-25095-16</t>
  </si>
  <si>
    <t>VD-22342-15</t>
  </si>
  <si>
    <t>VD-22172-15</t>
  </si>
  <si>
    <t>VD-24899-16</t>
  </si>
  <si>
    <t>VD-25351-16</t>
  </si>
  <si>
    <t>VD-25387-16</t>
  </si>
  <si>
    <t>VD-19609-13</t>
  </si>
  <si>
    <t>VD-25812-16</t>
  </si>
  <si>
    <t>VD-23379-15</t>
  </si>
  <si>
    <t>VD-25877-16</t>
  </si>
  <si>
    <t>VD-24902-16</t>
  </si>
  <si>
    <t>VD-18005-12</t>
  </si>
  <si>
    <t>VD-24084-16</t>
  </si>
  <si>
    <t>VD-25322-16</t>
  </si>
  <si>
    <t>VD-18311-13</t>
  </si>
  <si>
    <t>VD-24227-16</t>
  </si>
  <si>
    <t>VD-23595-15</t>
  </si>
  <si>
    <t>VD-24767-16</t>
  </si>
  <si>
    <t>VD-20772-14</t>
  </si>
  <si>
    <t>VD-24895-16</t>
  </si>
  <si>
    <t>VD-17933-12</t>
  </si>
  <si>
    <t>VD-21866-14</t>
  </si>
  <si>
    <t>VD-19023-13</t>
  </si>
  <si>
    <t>VD-20944-14</t>
  </si>
  <si>
    <t>VD-23088-15</t>
  </si>
  <si>
    <t>VD-19570-13</t>
  </si>
  <si>
    <t>VD-24450-16</t>
  </si>
  <si>
    <t>VD-22930-15</t>
  </si>
  <si>
    <t>VD-23681-15</t>
  </si>
  <si>
    <t>VD-19322-13</t>
  </si>
  <si>
    <t>VD-20943-14</t>
  </si>
  <si>
    <t>VD-21524-14</t>
  </si>
  <si>
    <t>VD-23602-15</t>
  </si>
  <si>
    <t>VD-19989-13</t>
  </si>
  <si>
    <t>VD-22155-15</t>
  </si>
  <si>
    <t>Công ty cổ phần US Pharma USA-Việt Nam</t>
  </si>
  <si>
    <t>Etamsylat</t>
  </si>
  <si>
    <t>Viên nén; Hộp 04 vỉ x 07 viên; 03 vỉ x 10 viên; uống</t>
  </si>
  <si>
    <t>Dung dịch tiêm, H/10 ống/1ml, Tiêm</t>
  </si>
  <si>
    <t>Sciomir (SXNQ: Lacoratorio Farmaceutico C.T.s.r.l; Địa chỉ: Via Dante Alighieri, 71-18038 Sanremo-lm-ltaly)</t>
  </si>
  <si>
    <t>Dung dịch tiêm, Hộp 10 lọ nhựa x 5ml, Hộp 20 lọ nhựa x
5ml, Hộp 50 lọ nhựa x 
5ml, (01  lọ nhựa/túi nhôm, 2 túi nhôm/vỉ), Tiêm</t>
  </si>
  <si>
    <t>QLĐB-736-18; Ngày hết hạn 08/10/2021; Các số lô sản xuất - HD: "21147.." - 06.10.2024; "..21147" - 06.10.2024</t>
  </si>
  <si>
    <t>QLĐB-635-17; CV gia hạn số: 16900/QLD-ĐK ngày 02/10/2019 - Ngày hết hạn 02/10/2020; Số lô sản xuất - HD"--20014" - 01.10.2022</t>
  </si>
  <si>
    <t>VD-18908-13</t>
  </si>
  <si>
    <t>Dobutamin (Dưới dạng Dobutamin HCl)</t>
  </si>
  <si>
    <t>Công ty cổ phần sản xuất - thương mại Dược phẩm Đông Nam - Việt Nam</t>
  </si>
  <si>
    <t>VD-29425-18</t>
  </si>
  <si>
    <t>VD-15890-11
Cv gia hạn số 14483/QLD-ĐK ngày 01/09/2020
Lô: 240621
Lô: 340821</t>
  </si>
  <si>
    <t>Dung dịch, hộp 1 lọ 6ml. Thuốc nhỏ mắt</t>
  </si>
  <si>
    <t>VD-22488-15
(CV gia hạn số: 10503/QLD-ĐK; ngày 14/7/2020)
(Số lô: 030621; 030721)</t>
  </si>
  <si>
    <t>VD-19906-13
(CV gia hạn số: 12575/QLD-ĐK; ngày 06/8/2020)
(Số lô:030721; 020721)</t>
  </si>
  <si>
    <t>Kem bôi da,
Hộp 1 tuýp 20g,
Thuốc dùng ngoài</t>
  </si>
  <si>
    <t>Số lượng</t>
  </si>
  <si>
    <t>Tổng cộng</t>
  </si>
  <si>
    <t>Cephalothin (dưới dạng cephalothin natri)</t>
  </si>
  <si>
    <t>C.ty CP dược phẩm CPC1 Hà Nội</t>
  </si>
  <si>
    <t>LD Themco - Tân Trường Sinh - Việt Tín</t>
  </si>
  <si>
    <t>LD thầu C.ty CPTM Minh Dân - C.ty CP dược phẩm Minh Dân</t>
  </si>
  <si>
    <t>C.ty CP dược phẩm TW CPC1</t>
  </si>
  <si>
    <t>Công ty Cổ phần dược phẩm Vĩnh Phúc</t>
  </si>
  <si>
    <t>Công ty cổ phần dược phẩm và thiết bị y tế Bách Linh</t>
  </si>
  <si>
    <t>C.ty TNHH Benephar</t>
  </si>
  <si>
    <t>LD C.ty CP TM Đức Lộc - C.ty TNHH dược phẩm 1A Việt Nam</t>
  </si>
  <si>
    <t>Liên danh Vinamed - Thuận Phát</t>
  </si>
  <si>
    <t>C.ty TNHH dược phẩm và thương mại Đức Hà</t>
  </si>
  <si>
    <t>C.ty CP Dược VTYT Thanh Hóa</t>
  </si>
  <si>
    <t>LD Medi - Thanh Dược</t>
  </si>
  <si>
    <t>C.ty cổ phần TMDV Thăng Long</t>
  </si>
  <si>
    <t>C.ty CP Dược TTBYT Bình Định (Bidiphar)</t>
  </si>
  <si>
    <t>C.ty TNHH dược phẩm U.N.I Việt Nam</t>
  </si>
  <si>
    <t>Công ty cổ phần dược phẩm Cửu Long</t>
  </si>
  <si>
    <t>C.ty CP Pymepharco</t>
  </si>
  <si>
    <t>Công ty TNHH dược Tân Long</t>
  </si>
  <si>
    <t>Công ty TNHH Dược Hưng Anh</t>
  </si>
  <si>
    <t>C.ty TNHH thương mại dược phẩm Châu Hoàng</t>
  </si>
  <si>
    <t>C.ty CP dược Danapha</t>
  </si>
  <si>
    <t>C.ty CP ĐT và Phát triển Gia Long</t>
  </si>
  <si>
    <t>C.ty CP dược phẩm Khánh Hòa</t>
  </si>
  <si>
    <t>C.ty TNHH dược phẩmTân An</t>
  </si>
  <si>
    <t>Công ty TNHH thương mại dược phẩm Minh Quân</t>
  </si>
  <si>
    <t>Công ty Cổ phần y tế Tân Hoàng</t>
  </si>
  <si>
    <t>Công ty TNHH dược phẩm HQ</t>
  </si>
  <si>
    <t>Công ty Cổ phần Dược phẩm Đất Việt</t>
  </si>
  <si>
    <t>C.ty CP dược phẩm TV.Pharm</t>
  </si>
  <si>
    <t>Công ty cổ phần dược phẩm Goldenlife</t>
  </si>
  <si>
    <t>C.ty CP dược phẩm VCP</t>
  </si>
  <si>
    <t>Công ty cổ phần dược Pha Nam</t>
  </si>
  <si>
    <t>Công ty Cổ phần dược phẩm và thiết bị y tế Phúc Lộc</t>
  </si>
  <si>
    <t>C.ty TNHH Dược phẩm Hoàng Hải</t>
  </si>
  <si>
    <t>C.ty CP Traphaco</t>
  </si>
  <si>
    <t>Công ty TNHH Đức Tâm</t>
  </si>
  <si>
    <t xml:space="preserve">Công ty Cổ phần Xuất nhập khẩu Domesco </t>
  </si>
  <si>
    <t>Cty TNHH y dược Quang Minh</t>
  </si>
  <si>
    <t>C.ty CP Dược VTYT và thương mại Thiên Việt</t>
  </si>
  <si>
    <t>C.ty TNHH MTV Dược Sài Gòn</t>
  </si>
  <si>
    <t>Công ty TNHH dược phẩm Hà Thanh</t>
  </si>
  <si>
    <t>Công ty TNHH thương mại Tân Á Châu</t>
  </si>
  <si>
    <t>C.ty CP dược phẩm Sông Nhuệ</t>
  </si>
  <si>
    <t>C.ty CP dược phẩm Bến Tre</t>
  </si>
  <si>
    <t>C.ty CP dược phẩm Hoàng Mai</t>
  </si>
  <si>
    <t>Công ty Cổ phần Dược vật tư y tế Việt Nam - ASEAN</t>
  </si>
  <si>
    <t>C.ty TNHH dược phẩm Việt Đức</t>
  </si>
  <si>
    <t>Liên danh Việt Anh SM - An Nguyên</t>
  </si>
  <si>
    <t>Công ty TNHH LynhFarma</t>
  </si>
  <si>
    <t>C.ty TNHH dược phẩm Đô Thành</t>
  </si>
  <si>
    <t>Công ty Cổ phần Y Dược Tây Dương</t>
  </si>
  <si>
    <t>Công ty cổ phần dược vật tư y tế Quảng Trị</t>
  </si>
  <si>
    <t>Công ty TNHH dược phẩm Hàm Rồng</t>
  </si>
  <si>
    <t>Công ty TNHH Dược phẩm QDU</t>
  </si>
  <si>
    <t>Công ty TNHH thương mại và công nghệ Hà Minh</t>
  </si>
  <si>
    <t>Công ty Cổ phần GONSA</t>
  </si>
  <si>
    <t>Công ty cổ phần O2 Việt Nam</t>
  </si>
  <si>
    <t>C.ty CP XNK y tế Thái An</t>
  </si>
  <si>
    <t>C.ty TNHH dược Thống Nhất</t>
  </si>
  <si>
    <t>Công ty TNHH dược phẩm Đức Phúc</t>
  </si>
  <si>
    <t>C.ty TNHH MTV Vimedimex Bình Dương</t>
  </si>
  <si>
    <t>C.ty cổ phần dược phẩm Righmed</t>
  </si>
  <si>
    <t>Công ty cổ phần dược phẩm TW VIDIPHA</t>
  </si>
  <si>
    <t>C.ty TNHH Công nghệ dược phẩm Quang Anh</t>
  </si>
  <si>
    <t>Công ty cổ phần dược phẩm Kiên Anh</t>
  </si>
  <si>
    <t>Công ty CP Dược phẩm AMPHARCO USA</t>
  </si>
  <si>
    <t>Công ty TNHH y dược Mặt Trời Đỏ</t>
  </si>
  <si>
    <t>C.ty TNHH một thành viên Dược liệu TW2</t>
  </si>
  <si>
    <t>Công ty TNHH Dược Vietamerican</t>
  </si>
  <si>
    <t>C.ty TNHH dược phẩm Hải Minh</t>
  </si>
  <si>
    <t>Công ty cổ phần đầu tư Hoa Việt</t>
  </si>
  <si>
    <t>Nhà thầu trúng thầu</t>
  </si>
  <si>
    <t>Mã thuốc</t>
  </si>
  <si>
    <t>Mã thuốc các đơn vị dự kiến</t>
  </si>
  <si>
    <t>STT
TT 30</t>
  </si>
  <si>
    <t>STT
TT 15</t>
  </si>
  <si>
    <t>Khối bệnh viện</t>
  </si>
  <si>
    <t>Khối TTYT</t>
  </si>
  <si>
    <t>Bỉm Sơn</t>
  </si>
  <si>
    <t>Như Xuân</t>
  </si>
  <si>
    <t>Quan Sơn</t>
  </si>
  <si>
    <t>Thọ Xuân</t>
  </si>
  <si>
    <t>Đa khoa tỉnh</t>
  </si>
  <si>
    <t>Da Liễu</t>
  </si>
  <si>
    <t>Mắt</t>
  </si>
  <si>
    <t>Nội Tiết</t>
  </si>
  <si>
    <t>Nghi Sơn</t>
  </si>
  <si>
    <t>Ngọc Lặc</t>
  </si>
  <si>
    <t>Nhi</t>
  </si>
  <si>
    <t>PHCN tỉnh</t>
  </si>
  <si>
    <t>Phổi</t>
  </si>
  <si>
    <t>Phụ Sản</t>
  </si>
  <si>
    <t>Tâm Thần</t>
  </si>
  <si>
    <t>Ung Bướu</t>
  </si>
  <si>
    <t>YDCT</t>
  </si>
  <si>
    <t>Bá Thước</t>
  </si>
  <si>
    <t>Xã</t>
  </si>
  <si>
    <t>BV</t>
  </si>
  <si>
    <t>Tổng</t>
  </si>
  <si>
    <t>Cẩm Thủy</t>
  </si>
  <si>
    <t>Đông Sơn</t>
  </si>
  <si>
    <t>Hà Trung</t>
  </si>
  <si>
    <t>Hậu Lộc</t>
  </si>
  <si>
    <t>Hoằng Hóa</t>
  </si>
  <si>
    <t>Lang Chánh</t>
  </si>
  <si>
    <t>Mường Lát</t>
  </si>
  <si>
    <t>Nông Cống</t>
  </si>
  <si>
    <t>Nga Sơn</t>
  </si>
  <si>
    <t>Như Thanh</t>
  </si>
  <si>
    <t>Quan Hóa</t>
  </si>
  <si>
    <t>Quảng Xương</t>
  </si>
  <si>
    <t>Sầm Sơn</t>
  </si>
  <si>
    <t>Thạch Thành</t>
  </si>
  <si>
    <t>Thành phố</t>
  </si>
  <si>
    <t>Thiệu Hóa</t>
  </si>
  <si>
    <t>Thường Xuân</t>
  </si>
  <si>
    <t>Triệu Sơn</t>
  </si>
  <si>
    <t>Vĩnh Lộc</t>
  </si>
  <si>
    <t>Yên Định</t>
  </si>
  <si>
    <t>71 TW</t>
  </si>
  <si>
    <t>ĐD PHCN TW</t>
  </si>
  <si>
    <t>CA tỉnh</t>
  </si>
  <si>
    <t>PK GTVT</t>
  </si>
  <si>
    <t>Ban BVSK</t>
  </si>
  <si>
    <t>CDC</t>
  </si>
  <si>
    <t>1. THUỐC GÂY TÊ, MÊ</t>
  </si>
  <si>
    <t>1.1. Thuốc gây tê, gây mê</t>
  </si>
  <si>
    <t>1.2. Thuốc giãn cơ, thuốc giải gián cơ</t>
  </si>
  <si>
    <t>2. THUỐC GIẢM ĐAU, HẠ SỐT; CHỐNG VIÊM KHÔNG STEROID; THUỐC ĐIỀU TRỊ GÚT VÀ CÁC BỆNH XƯƠNG KHỚP</t>
  </si>
  <si>
    <t>2.1. Thuốc giảm đau, hạ sốt; chống viêm không steroid</t>
  </si>
  <si>
    <t>G1N4.26</t>
  </si>
  <si>
    <t>G1N4.44</t>
  </si>
  <si>
    <t>2.2. Thuốc điều trị gút</t>
  </si>
  <si>
    <t>2.4. Thuốc khác</t>
  </si>
  <si>
    <t>BS</t>
  </si>
  <si>
    <t>3. THUỐC CHỐNG DỊ ỨNG VÀ DÙNG TRONG CÁC TRƯỜNG HỢP QUÁ MẪN</t>
  </si>
  <si>
    <t>G1N4.76</t>
  </si>
  <si>
    <t>G1N4.80</t>
  </si>
  <si>
    <t>4. THUỐC GIẢI ĐỘC VÀ CÁC THUỐC DÙNG TRONG TRƯỜNG HỢP NGỘ ĐỘC</t>
  </si>
  <si>
    <t>G1N4.96</t>
  </si>
  <si>
    <t>5. THUỐC CHỐNG CO GIẬT, CHỐNG ĐỘNG KINH</t>
  </si>
  <si>
    <t>6. THUỐC ĐIỀU TRỊ KÝ SINH TRÙNG, CHỐNG NHIỄM KHUẨN</t>
  </si>
  <si>
    <t>6.1. Thuốc trị giun, sán</t>
  </si>
  <si>
    <t>6.2. Chống nhiễm khuẩn</t>
  </si>
  <si>
    <t>6.2.1. Thuốc nhóm beta-lactam</t>
  </si>
  <si>
    <t>G1N4.122</t>
  </si>
  <si>
    <t>G1N4.131</t>
  </si>
  <si>
    <t>Cefoperazon</t>
  </si>
  <si>
    <t>6.2.2. Thuốc nhóm aminoglycosid</t>
  </si>
  <si>
    <t>6.2.4. Thuốc nhóm nitroimidazol</t>
  </si>
  <si>
    <t>6.2.6. Thuốc nhóm macrolid</t>
  </si>
  <si>
    <t>6.2.7. Thuốc nhóm quinolon</t>
  </si>
  <si>
    <t>G1N4.190</t>
  </si>
  <si>
    <t>6.2.8. Thuốc nhóm sulfamid</t>
  </si>
  <si>
    <t>6.2.9. Thuốc nhóm tetracyclin</t>
  </si>
  <si>
    <t>6.2.10. Thuốc khác</t>
  </si>
  <si>
    <t>6.3. Thuốc chống virút</t>
  </si>
  <si>
    <t>6.3.1. Thuốc điều trị HIV/AIDS</t>
  </si>
  <si>
    <t>G1N4.217</t>
  </si>
  <si>
    <t>6.3.3. Thuốc chống vi rút khác</t>
  </si>
  <si>
    <t>6.4. Thuốc chống nấm</t>
  </si>
  <si>
    <t>7. THUỐC ĐIỀU TRỊ ĐAU NỬA ĐẦU</t>
  </si>
  <si>
    <t>8. THUỐC ĐIỀU TRỊ UNG THƯ VÀ ĐIỀU HÒA MIỄN DỊCH</t>
  </si>
  <si>
    <t>8.1. Hóa chất</t>
  </si>
  <si>
    <t>8.2. Thuốc điều trị đích</t>
  </si>
  <si>
    <t>8.3. Thuốc điều trị nội tiết</t>
  </si>
  <si>
    <t>Bicalutamid</t>
  </si>
  <si>
    <t>8.4. Thuốc điều hòa miễn dịch</t>
  </si>
  <si>
    <t>9. THUỐC ĐIỀU TRỊ BỆNH ĐƯỜNG TIẾT NIỆU</t>
  </si>
  <si>
    <t>10. THUỐC CHỐNG PARKINSON</t>
  </si>
  <si>
    <t>11. THUỐC TÁC DỤNG ĐỐI VỚI MÁU</t>
  </si>
  <si>
    <t>11.1. Thuốc chống thiếu máu</t>
  </si>
  <si>
    <t>11.2. Thuốc tác dụng lên quá trình đông máu</t>
  </si>
  <si>
    <t>11.5. Thuốc khác</t>
  </si>
  <si>
    <t>12. THUỐC TIM MẠCH</t>
  </si>
  <si>
    <t>12.1. Thuốc chống đau thắt ngực</t>
  </si>
  <si>
    <t>12.2. Thuốc chống loạn nhịp</t>
  </si>
  <si>
    <t>12.3. Thuốc điều trị tăng huyết áp</t>
  </si>
  <si>
    <t>12.5. Thuốc điều trị suy tim</t>
  </si>
  <si>
    <t>12.6. Thuốc chống huyết khối</t>
  </si>
  <si>
    <t>G1N4.326</t>
  </si>
  <si>
    <t>12.7. Thuốc hạ lipid máu</t>
  </si>
  <si>
    <t>12.8. Thuốc khác</t>
  </si>
  <si>
    <t>G1N4.347</t>
  </si>
  <si>
    <t>13. THUỐC ĐIỀU TRỊ BỆNH DA LIỄU</t>
  </si>
  <si>
    <t>15. THUỐC TẨY TRÙNG VÀ SÁT KHUẨN</t>
  </si>
  <si>
    <t>16. THUỐC LỢI TIỂU</t>
  </si>
  <si>
    <t>Furosemid + spironolacton</t>
  </si>
  <si>
    <t xml:space="preserve"> 20mg + 50mg</t>
  </si>
  <si>
    <t>G1N4.377</t>
  </si>
  <si>
    <t>17. THUỐC ĐƯỜNG TIÊU HÓA</t>
  </si>
  <si>
    <t>17.1. Thuốc kháng acid và các thuốc chống loét khác tác dụng trên đường tiêu hóa</t>
  </si>
  <si>
    <t>G1N4.378</t>
  </si>
  <si>
    <t>G1N4.384</t>
  </si>
  <si>
    <t>17.2. Thuốc chống nôn</t>
  </si>
  <si>
    <t>17.3. Thuốc chống co thắt</t>
  </si>
  <si>
    <t>17.4. Thuốc tẩy, nhuận tràng</t>
  </si>
  <si>
    <t>17.5. Thuốc điều trị tiêu chảy</t>
  </si>
  <si>
    <t>G1N4.423</t>
  </si>
  <si>
    <t>Racecadotril</t>
  </si>
  <si>
    <t>17.6. Thuốc điều trị trĩ</t>
  </si>
  <si>
    <t>17.7. Thuốc khác</t>
  </si>
  <si>
    <t>L-Ornithin - L- aspartat</t>
  </si>
  <si>
    <t>18. HOCMON VÀ CÁC THUỐC TÁC ĐỘNG VÀO HỆ THỐNG NỘI TIẾT</t>
  </si>
  <si>
    <t>18.1. Hocmon thượng thận và những chất tổng hợp thay thế</t>
  </si>
  <si>
    <t>18.2. Các chế phẩm androgen, estrogen và progesteron</t>
  </si>
  <si>
    <t>18.3. Insulin và nhóm thuốc hạ đường huyết</t>
  </si>
  <si>
    <t>18.4. Hocmon tuyến giáp, cận giáp và thuốc kháng giáp trạng tổng hợp</t>
  </si>
  <si>
    <t>18.5. Thuốc điều trị bệnh đái tháo nhạt</t>
  </si>
  <si>
    <t>20. THUỐC LÀM MỀM CƠ  VÀ ỨC CHẾ CHOLINESTERASE</t>
  </si>
  <si>
    <t>21. THUỐC ĐIỀU TRỊ BỆNH MẮT, TAI MŨI HỌNG</t>
  </si>
  <si>
    <t>21.1. Thuốc điều trị bệnh mắt</t>
  </si>
  <si>
    <t>21.2. Thuốc tai- mũi- họng</t>
  </si>
  <si>
    <t>22. THUỐC CÓ TÁC DỤNG THÚC ĐẺ, CẦM MÁU SAU ĐẺ VÀ CHỐNG ĐẺ NON</t>
  </si>
  <si>
    <t>22.1. Thuốc thúc đẻ, cầm máu sau đẻ</t>
  </si>
  <si>
    <t>24. THUỐC CHỐNG RỐI LOẠN TÂM THẦN</t>
  </si>
  <si>
    <t>24.1. Thuốc an thần</t>
  </si>
  <si>
    <t>24.3. Thuốc chống rối loạn tâm thần</t>
  </si>
  <si>
    <t>24.4. Thuốc chống trầm cảm</t>
  </si>
  <si>
    <t>24.5. Thuốc tác động lên hệ thần kinh</t>
  </si>
  <si>
    <t>25. THUỐC TÁC DỤNG TRÊN ĐƯỜNG HÔ HẤP</t>
  </si>
  <si>
    <t>25.1. Thuốc chữa hen và bệnh phổi tắc nghẽn mãn tính</t>
  </si>
  <si>
    <t>G1N4.542</t>
  </si>
  <si>
    <t>25.2. Thuốc chữa ho</t>
  </si>
  <si>
    <t>G1N4.562</t>
  </si>
  <si>
    <t>G1N4.563</t>
  </si>
  <si>
    <t>G1N4.564</t>
  </si>
  <si>
    <t>G1N4.565</t>
  </si>
  <si>
    <t>G1N4.566</t>
  </si>
  <si>
    <t>G1N4.567</t>
  </si>
  <si>
    <t>G1N4.568</t>
  </si>
  <si>
    <t>25.3. Thuốc khác</t>
  </si>
  <si>
    <t>G1N4.569</t>
  </si>
  <si>
    <t>G1N4.570</t>
  </si>
  <si>
    <t>G1N4.571</t>
  </si>
  <si>
    <t>26. DUNG DỊCH ĐIỀU CHỈNH NƯỚC, ĐIỆN GIẢI, CÂN BẰNG ACID-BASE VÀ CÁC DUNG DỊCH TIÊM TRUYỀN KHÁC</t>
  </si>
  <si>
    <t>26.1. Thuốc uống</t>
  </si>
  <si>
    <t>G1N4.572</t>
  </si>
  <si>
    <t>G1N4.573</t>
  </si>
  <si>
    <t>G1N4.574</t>
  </si>
  <si>
    <t>G1N4.575</t>
  </si>
  <si>
    <t>26.2. Thuốc tiêm truyền</t>
  </si>
  <si>
    <t>G1N4.576</t>
  </si>
  <si>
    <t>G1N4.577</t>
  </si>
  <si>
    <t>G1N4.578</t>
  </si>
  <si>
    <t>G1N4.579</t>
  </si>
  <si>
    <t>G1N4.581</t>
  </si>
  <si>
    <t>G1N4.582</t>
  </si>
  <si>
    <t>G1N4.583</t>
  </si>
  <si>
    <t>G1N4.584</t>
  </si>
  <si>
    <t>G1N4.585</t>
  </si>
  <si>
    <t>G1N4.586</t>
  </si>
  <si>
    <t>G1N4.587</t>
  </si>
  <si>
    <t>G1N4.588</t>
  </si>
  <si>
    <t>G1N4.589</t>
  </si>
  <si>
    <t>G1N4.590</t>
  </si>
  <si>
    <t>G1N4.591</t>
  </si>
  <si>
    <t>G1N4.592</t>
  </si>
  <si>
    <t>26.3. Thuốc khác</t>
  </si>
  <si>
    <t>G1N4.593</t>
  </si>
  <si>
    <t>G1N4.594</t>
  </si>
  <si>
    <t xml:space="preserve">27. KHOÁNG CHẤT VÀ VITAMIN </t>
  </si>
  <si>
    <t>G1N4.595</t>
  </si>
  <si>
    <t>G1N4.596</t>
  </si>
  <si>
    <t>G1N4.597</t>
  </si>
  <si>
    <t>G1N4.598</t>
  </si>
  <si>
    <t>G1N4.599</t>
  </si>
  <si>
    <t>G1N4.600</t>
  </si>
  <si>
    <t>G1N4.602</t>
  </si>
  <si>
    <t>G1N4.603</t>
  </si>
  <si>
    <t>G1N4.604</t>
  </si>
  <si>
    <t>G1N4.608</t>
  </si>
  <si>
    <t>G1N4.610</t>
  </si>
  <si>
    <t>G1N4.611</t>
  </si>
  <si>
    <t>G1N4.612</t>
  </si>
  <si>
    <t>G1N4.614</t>
  </si>
  <si>
    <t>G1N4.615</t>
  </si>
  <si>
    <t>G1N4.616</t>
  </si>
  <si>
    <t>G1N4.617</t>
  </si>
  <si>
    <t>G1N4.618</t>
  </si>
  <si>
    <t>G1N4.619</t>
  </si>
  <si>
    <t>G1N4.620</t>
  </si>
  <si>
    <t>G1N4.621</t>
  </si>
  <si>
    <t>G1N4.622</t>
  </si>
  <si>
    <t>G1N4.623</t>
  </si>
  <si>
    <t>2mg</t>
  </si>
  <si>
    <t>G1N4.625</t>
  </si>
  <si>
    <t>G1N4.626</t>
  </si>
  <si>
    <t>G1N4.627</t>
  </si>
  <si>
    <t>G1N4.628</t>
  </si>
  <si>
    <t>G1N4.630</t>
  </si>
  <si>
    <t>G1N4.631</t>
  </si>
  <si>
    <t>G1N4.632</t>
  </si>
  <si>
    <t>G1N4.633</t>
  </si>
  <si>
    <t>G1N4.634</t>
  </si>
  <si>
    <t>G1N4.636</t>
  </si>
  <si>
    <t>G1N4.637</t>
  </si>
  <si>
    <t>Thuốc khác</t>
  </si>
  <si>
    <t>G3N2.65</t>
  </si>
  <si>
    <t>G3N2.74</t>
  </si>
  <si>
    <t>G3N2.75</t>
  </si>
  <si>
    <t>G3N2.108</t>
  </si>
  <si>
    <t>G3N2.120</t>
  </si>
  <si>
    <t>G3N2.121</t>
  </si>
  <si>
    <t>UBND TỈNH THANH HÓA</t>
  </si>
  <si>
    <t>CỘNG HÒA XÃ HỘI CHỦ NGHĨA VIỆT NAM</t>
  </si>
  <si>
    <t>SỞ Y TẾ</t>
  </si>
  <si>
    <t>Độc lập - Tự do - Hạnh phúc</t>
  </si>
  <si>
    <t>DANH MỤC THUỐC GENERIC TRÚNG THẦU NĂM 2022</t>
  </si>
  <si>
    <t>NHÓM 1 THEO THÔNG TƯ SỐ 15/2019/TT-BYT NGÀY 11/7/2019 CỦA BỘ Y TẾ</t>
  </si>
  <si>
    <t>(Đính kèm Quyết định số 88/QĐ-SYT ngày 25/02/2022 của Giám đốc Sở Y tế Thanh Hóa)</t>
  </si>
  <si>
    <t>G1N1.1</t>
  </si>
  <si>
    <t>Bupivacaine Aguettant 5mg/ml</t>
  </si>
  <si>
    <t>Bupivacaine hydrochloride anhydrous (dưới dạng Bupivacaine hydrochloride)</t>
  </si>
  <si>
    <t>100mg/20ml</t>
  </si>
  <si>
    <t>Dung dịch tiêm, Hộp 10 lọ x 20ml, Tiêm</t>
  </si>
  <si>
    <t>VN-19692-16</t>
  </si>
  <si>
    <t xml:space="preserve">Delpharm Tours (xuất xưởng lô: Laboratoire Aguettant) - Pháp </t>
  </si>
  <si>
    <t>G1N1.2</t>
  </si>
  <si>
    <t>Fenilham</t>
  </si>
  <si>
    <t>Fentanyl</t>
  </si>
  <si>
    <t xml:space="preserve"> 0,1mg; 2ml</t>
  </si>
  <si>
    <t>Dung dịch tiêm, Hộp 10 ống 2ml, tiêm truyền</t>
  </si>
  <si>
    <t>VN-17888-14</t>
  </si>
  <si>
    <t>Siegfried Hameln, Đức</t>
  </si>
  <si>
    <t>C.ty CP dược phẩm TW Codupha</t>
  </si>
  <si>
    <t>G1N1.3</t>
  </si>
  <si>
    <t>Fentanyl 0,5mg - Panpharma</t>
  </si>
  <si>
    <t>50mcg/ml; 10ml</t>
  </si>
  <si>
    <t>Dung dịch tiêm bắp hoặc tiêm truyền tĩnh mạch, Hộp 10 ống 10ml, tiêm truyền</t>
  </si>
  <si>
    <t>VN-18442-14</t>
  </si>
  <si>
    <t>Panpharma GmbH, Đức</t>
  </si>
  <si>
    <t>G1N1.4</t>
  </si>
  <si>
    <t xml:space="preserve">Aerrane </t>
  </si>
  <si>
    <t>Isoflurane</t>
  </si>
  <si>
    <t>100%; 100ml</t>
  </si>
  <si>
    <t>Chất lỏng dễ bay hơi dùng gây mê đường hô hấp, Hộp 6 chai 100 ml, Dạng hít</t>
  </si>
  <si>
    <t xml:space="preserve"> VN-19793-16</t>
  </si>
  <si>
    <t>Baxter Healthcare Corporation - Mỹ</t>
  </si>
  <si>
    <t>C.ty CP dược phẩm TBYT Hà Nội</t>
  </si>
  <si>
    <t>G1N1.5</t>
  </si>
  <si>
    <t>100%; 250ml</t>
  </si>
  <si>
    <t>Chất lỏng dễ bay hơi dùng gây mê đường hô hấp, Hộp 6 chai 250ml, Dạng hít</t>
  </si>
  <si>
    <t>G1N1.6</t>
  </si>
  <si>
    <t>Ketamine Hydrochloride injection</t>
  </si>
  <si>
    <t>Ketamin</t>
  </si>
  <si>
    <t xml:space="preserve"> 500mg; 10ml</t>
  </si>
  <si>
    <t>Dung dịch tiêm, Hộp 25 lọ 10ml, Tiêm</t>
  </si>
  <si>
    <t>VN-20611-17</t>
  </si>
  <si>
    <t>Panpharma GmbH
(* Tên cũ: Rotexmedica GmbH Arzneimittelwerk) - Đức</t>
  </si>
  <si>
    <t>G1N1.7</t>
  </si>
  <si>
    <t>Falipan (Cơ sở xuất xưởng: Deltamedica GmbH; Địa chỉ: Ernst-Wagner-Weg 1-5 72766 Reutlingen Germany)</t>
  </si>
  <si>
    <t>2%; 10ml</t>
  </si>
  <si>
    <t>Hộp 5 ống 10ml; Dung dịch tiêm; Tiêm</t>
  </si>
  <si>
    <t>VN-18226-14</t>
  </si>
  <si>
    <t>Industria Pharmaceutica Galenica Senese S.R.L - Italy</t>
  </si>
  <si>
    <t>C.ty TNHH Bình Việt Đức</t>
  </si>
  <si>
    <t>G1N1.8</t>
  </si>
  <si>
    <t>Midazolam B.Braun 1mg/ml</t>
  </si>
  <si>
    <t>50mg; 50ml</t>
  </si>
  <si>
    <t>Dung dịch tiêm truyền, Hộp 10 chai nhựa 50ml, Tiêm truyền</t>
  </si>
  <si>
    <t>VN-21582-18</t>
  </si>
  <si>
    <t>B.Braun Medica S.A - Tây Ban Nha</t>
  </si>
  <si>
    <t>G1N1.9</t>
  </si>
  <si>
    <t>G1N1.10</t>
  </si>
  <si>
    <t>Propofol-Lipuro 0.5% (5mg/ml)</t>
  </si>
  <si>
    <t>Propofol</t>
  </si>
  <si>
    <t>5mg/ml</t>
  </si>
  <si>
    <t>Nhũ tương tiêm hoặc tiêm truyền, Hộp 5 ống thủy tinh 20ml, Tiêm truyền</t>
  </si>
  <si>
    <t>VN-22232-19</t>
  </si>
  <si>
    <t>B. Braun Melsungen AG - Đức</t>
  </si>
  <si>
    <t>G1N1.11</t>
  </si>
  <si>
    <t>Fresofol 1% Mct/Lct</t>
  </si>
  <si>
    <t>Propofol 1% (10mg/ml)</t>
  </si>
  <si>
    <t>1%, 20ml</t>
  </si>
  <si>
    <t>Nhũ tương để tiêm hoặc tiêm truyền tĩnh mạch , Hộp 5 ống 20ml , Tiêm hoặc tiêm truyền tĩnh mạch (IV)</t>
  </si>
  <si>
    <t>VN-17438-13</t>
  </si>
  <si>
    <t>Fresenius Kabi Austria GmbH - Áo</t>
  </si>
  <si>
    <t>G1N1.12</t>
  </si>
  <si>
    <t xml:space="preserve">Sevoflurane </t>
  </si>
  <si>
    <t>Chất lỏng dễ bay hơi dùng gây mê đường hô hấp, Chai nhôm 250ml, Dạng hít</t>
  </si>
  <si>
    <t>VN-18162-14</t>
  </si>
  <si>
    <t>G1N1.13</t>
  </si>
  <si>
    <t>Atracurium - Hameln 10mg/ml</t>
  </si>
  <si>
    <t>Hộp 10 ống x 2,5 ml; Dung dịch tiêm; Tiêm tĩnh mạch</t>
  </si>
  <si>
    <t>VN-16645-13</t>
  </si>
  <si>
    <t>Siegfried Hameln GmbH - Germany</t>
  </si>
  <si>
    <t>G1N1.14</t>
  </si>
  <si>
    <t>Rocuronium Kabi 10mg/ml</t>
  </si>
  <si>
    <t>Rocuronium Bromide 10mg/ml</t>
  </si>
  <si>
    <t>Dung dịch tiêm, truyền tĩnh mạch , Hộp 10 lọ x 5ml , Tiêm hoặc Truyền tĩnh mạch</t>
  </si>
  <si>
    <t>VN-22745-21</t>
  </si>
  <si>
    <t>G1N1.15</t>
  </si>
  <si>
    <t>Suxamethonium Chloride</t>
  </si>
  <si>
    <t>Suxamethonium clorid</t>
  </si>
  <si>
    <t xml:space="preserve"> Dung dịch tiêm, Hộp 10 ống 2ml, Tiêm</t>
  </si>
  <si>
    <t>VN-16040-12</t>
  </si>
  <si>
    <t>G1N1.16</t>
  </si>
  <si>
    <t>Veinofytol</t>
  </si>
  <si>
    <t>Cao khô chiết ethanol 50% từ Hạt dẻ Ấn Độ (có chứa 19% saponosides tương đương 50mg Aescin)</t>
  </si>
  <si>
    <t>270mg tương đương 50mg Aescin</t>
  </si>
  <si>
    <t>Viên nang cứng, hộp 4 vỉ, vỉ 10 viên; hộp 7 vỉ, vỉ 14 viên, Uống</t>
  </si>
  <si>
    <t>VN-20898-18</t>
  </si>
  <si>
    <t>Tilman S.A - Bỉ</t>
  </si>
  <si>
    <t>G1N1.17</t>
  </si>
  <si>
    <t>Elaria 100mg</t>
  </si>
  <si>
    <t>Viên đạn; Hộp 2 vỉ, vỉ 5 viên; Đặt trực tràng</t>
  </si>
  <si>
    <t>VN-20017-16</t>
  </si>
  <si>
    <t>Medochemie Ltd - Cogols Facility - Cyprus</t>
  </si>
  <si>
    <t>G1N1.18</t>
  </si>
  <si>
    <t>Voltaren 50</t>
  </si>
  <si>
    <t>Diclofenac Sodium</t>
  </si>
  <si>
    <t>Viên nén không tan trong dạ dày, Hộp 10 vỉ x 10 viên, Uống</t>
  </si>
  <si>
    <t>VN-13293-11</t>
  </si>
  <si>
    <t>Novartis Saglik Gida Ve Tarim Urunleri San. Ve Tic.A.S - Thổ Nhĩ Kỳ</t>
  </si>
  <si>
    <t>G1N1.19</t>
  </si>
  <si>
    <t>Roticox 90 mg film-coated tablets</t>
  </si>
  <si>
    <t>Etoricoxib</t>
  </si>
  <si>
    <t xml:space="preserve"> 90mg</t>
  </si>
  <si>
    <t>VN-21718-19</t>
  </si>
  <si>
    <t>KRKA, D.D., Novo Mesto - Slovenia</t>
  </si>
  <si>
    <t>G1N1.20</t>
  </si>
  <si>
    <t xml:space="preserve">Antarene  </t>
  </si>
  <si>
    <t>Hộp 2 vỉ x 15 viên nén bao phim, uống</t>
  </si>
  <si>
    <t>VN-22073-19</t>
  </si>
  <si>
    <t xml:space="preserve"> Sophartex - Pháp</t>
  </si>
  <si>
    <t>C.ty CP dược phẩm Vipharco</t>
  </si>
  <si>
    <t>G1N1.21</t>
  </si>
  <si>
    <t>Goldprofen</t>
  </si>
  <si>
    <t>Viên nén bao phim, hộp 06 vỉ, vỉ 10 viên, Uống</t>
  </si>
  <si>
    <t>VN-20987-18</t>
  </si>
  <si>
    <t>Farmalabor Produtos Farmacêuticos, S.A (Fab.)- Bồ Đào Nha</t>
  </si>
  <si>
    <t>G1N1.22</t>
  </si>
  <si>
    <t>Polebufen</t>
  </si>
  <si>
    <t xml:space="preserve">Ibuprofen </t>
  </si>
  <si>
    <t xml:space="preserve"> 100mg/5ml; 120ml</t>
  </si>
  <si>
    <t>Hỗn dịch uống, hộp 01 lọ, lọ 120ml, Uống</t>
  </si>
  <si>
    <t>VN-21329-18</t>
  </si>
  <si>
    <t>Medana Pharma Spolka Akcyjna- Ba Lan</t>
  </si>
  <si>
    <t>G1N1.23</t>
  </si>
  <si>
    <t>Antarene codeine 200mg/30mg</t>
  </si>
  <si>
    <t>Ibuprofen + Codein phosphat hemihydrat</t>
  </si>
  <si>
    <t>200mg + 30mg</t>
  </si>
  <si>
    <t>VN-21380-18</t>
  </si>
  <si>
    <t>Laboratoires Sophartex - Pháp</t>
  </si>
  <si>
    <t>G1N1.24</t>
  </si>
  <si>
    <t>G1N1.26</t>
  </si>
  <si>
    <t xml:space="preserve">Mobic </t>
  </si>
  <si>
    <t>15mg/1,5ml</t>
  </si>
  <si>
    <t>Dung dịch tiêm, Hộp 5 ống x 1,5ml, Tiêm</t>
  </si>
  <si>
    <t>VN-22059-19</t>
  </si>
  <si>
    <t>Boehringer Ingelheim Espana S.A  - Tây Ban Nha</t>
  </si>
  <si>
    <t>G1N1.25</t>
  </si>
  <si>
    <t>G1N1.28</t>
  </si>
  <si>
    <t>Paracetamol macopharma</t>
  </si>
  <si>
    <t>500mg/50ml</t>
  </si>
  <si>
    <t>1 Thùng chứa 50 túi x 50ml dung dịch tiêm truyền</t>
  </si>
  <si>
    <t xml:space="preserve"> VN-22243-19</t>
  </si>
  <si>
    <t>Carelide - France</t>
  </si>
  <si>
    <t>G1N1.29</t>
  </si>
  <si>
    <t>Paracetamol Kabi AD</t>
  </si>
  <si>
    <t>Paracetamol 10mg/1ml</t>
  </si>
  <si>
    <t>Dung dịch tiêm truyền , Hộp 10 lọ 100ml , Tiêm truyền tĩnh mạch</t>
  </si>
  <si>
    <t xml:space="preserve">VN-20677-17 </t>
  </si>
  <si>
    <t>Fresenius Kabi Deutschland GmbH - Đức</t>
  </si>
  <si>
    <t>G1N1.27</t>
  </si>
  <si>
    <t>G1N1.30</t>
  </si>
  <si>
    <t>Partamol Tab.</t>
  </si>
  <si>
    <t>Viên nén, hộp 3 vỉ, hộp 5 vỉ, hộp 10 vỉ, vỉ 10 viên, hộp 1 chai 500 viên, Uống</t>
  </si>
  <si>
    <t>VD-23978-15</t>
  </si>
  <si>
    <t>Công ty TNHH  Liên doanh Stellapharm - Chi nhánh 1 - Việt Nam</t>
  </si>
  <si>
    <t>Công ty Cổ phần Dược phẩm Gia Linh</t>
  </si>
  <si>
    <t>G1N1.31</t>
  </si>
  <si>
    <t>Efferalgan</t>
  </si>
  <si>
    <t>Viên nén sủi bọt, Hộp 4 vỉ x 4 viên, Uống</t>
  </si>
  <si>
    <t>VN-21216-18</t>
  </si>
  <si>
    <t>UPSA SAS - Pháp</t>
  </si>
  <si>
    <t>G1N1.32</t>
  </si>
  <si>
    <t>Kidopar</t>
  </si>
  <si>
    <t>120mg/5ml; 100ml</t>
  </si>
  <si>
    <t>Hỗn dịch uống, Hộp 1 chai 100ml, Uống</t>
  </si>
  <si>
    <t>VN-19837-16</t>
  </si>
  <si>
    <t>Aflofarm Farmacja Polska Sp. zo.o. - Poland</t>
  </si>
  <si>
    <t>G1N1.33</t>
  </si>
  <si>
    <t>Efferalgan (Cơ sở xuất xưởng: (Upsa SAS, đ/c: 979, Avenue des Pyrénées, 47520 Le Passage, France)</t>
  </si>
  <si>
    <t>Viên đạn, Hộp 2 vỉ x 5 viên đạn, Đặt hậu môn</t>
  </si>
  <si>
    <t>VN-20952-18</t>
  </si>
  <si>
    <t>G1N1.34</t>
  </si>
  <si>
    <t>Codalgin Forte</t>
  </si>
  <si>
    <t>Paracetamol + codeine phosphate</t>
  </si>
  <si>
    <t xml:space="preserve"> 500mg + 30mg</t>
  </si>
  <si>
    <t>Viên nén, hộp 2 vỉ, vỉ 10 viên, Uống</t>
  </si>
  <si>
    <t>VN-22611-20</t>
  </si>
  <si>
    <t>Aspen Pharma Pty Ltd.
Australia</t>
  </si>
  <si>
    <t>G1N1.36</t>
  </si>
  <si>
    <t>Pimoint</t>
  </si>
  <si>
    <t>Viên nén, Uống, Hộp 2 vỉ x 10 viên; Hộp 10 vỉ x 10 viên</t>
  </si>
  <si>
    <t>VN-16214-13</t>
  </si>
  <si>
    <t>S.C Arena Group S.A; Romania</t>
  </si>
  <si>
    <t>G1N1.38</t>
  </si>
  <si>
    <t>Sadapron 100</t>
  </si>
  <si>
    <t>VN-20971-18</t>
  </si>
  <si>
    <t>Remedica Ltd. - Cyprus</t>
  </si>
  <si>
    <t>C.ty TNHH dược phẩm Gia Minh</t>
  </si>
  <si>
    <t>G1N1.35</t>
  </si>
  <si>
    <t>G1N1.39</t>
  </si>
  <si>
    <t>Milurit</t>
  </si>
  <si>
    <t>Viên nén, hộp 1 lọ 30 viên, uống</t>
  </si>
  <si>
    <t>VN-21853-19</t>
  </si>
  <si>
    <t>Egis Pharmaceuticals Private Limited Company - Hungary</t>
  </si>
  <si>
    <t>C.ty CP dược phẩm Việt Hà</t>
  </si>
  <si>
    <t>G1N1.40</t>
  </si>
  <si>
    <t>Colchicina Seid 1mg Tablet</t>
  </si>
  <si>
    <t>Colchicine 1mg</t>
  </si>
  <si>
    <t>Viên nén, Hộp 2 vỉ, vỉ 20 viên, Uống</t>
  </si>
  <si>
    <t>VN-22254-19</t>
  </si>
  <si>
    <t>Seid, S.A, Spain</t>
  </si>
  <si>
    <t>2.3. Thuốc chống thoái hóa khớp</t>
  </si>
  <si>
    <t>G1N1.41</t>
  </si>
  <si>
    <t>G1N1.42</t>
  </si>
  <si>
    <t>Rocalcic 50</t>
  </si>
  <si>
    <t>Calcitonin</t>
  </si>
  <si>
    <t xml:space="preserve"> 50UI/ml</t>
  </si>
  <si>
    <t>Dung dịch tiêm và pha tiêm truyền, Hộp 5 ống 1ml, Tiêm truyền</t>
  </si>
  <si>
    <t>VN-20345-17</t>
  </si>
  <si>
    <t>Rotexmedica GmbH Arzneimittelwerk - Đức</t>
  </si>
  <si>
    <t>C.ty TNHH TM dược phẩm Phương Linh</t>
  </si>
  <si>
    <t>G1N1.44</t>
  </si>
  <si>
    <t>RESIDRON</t>
  </si>
  <si>
    <t>Risedronat natri</t>
  </si>
  <si>
    <t>35mg</t>
  </si>
  <si>
    <t>Viên nén bao phim, Hộp 1 vỉ x 4 viên, Uống</t>
  </si>
  <si>
    <t>VN-20314-17</t>
  </si>
  <si>
    <t>Pharmathen S.A, Greece</t>
  </si>
  <si>
    <t>G1N1.45</t>
  </si>
  <si>
    <t>G1N1.46</t>
  </si>
  <si>
    <t>Aclasta</t>
  </si>
  <si>
    <t>Mỗi 100ml chứa: Acid Zoledronic khan (tương ứng 5,33mg acid zoledronic monohydrate) 5mg</t>
  </si>
  <si>
    <t>100ml</t>
  </si>
  <si>
    <t>Dung dịch truyền tĩnh mạch 5mg/100ml , Hộp 1 chai 100ml , Tiêm truyền</t>
  </si>
  <si>
    <t>VN-21917-19</t>
  </si>
  <si>
    <t>CSSX: Fresenius Kabi Austria GmbH; CSXX: Novartis Pharma Stein AG - CSSX: Áo; xuất xưởng Thụy Sỹ</t>
  </si>
  <si>
    <t>G1N1.47</t>
  </si>
  <si>
    <t>Ledrobon - 4mg/100ml</t>
  </si>
  <si>
    <t>4mg/100ml</t>
  </si>
  <si>
    <t>Dung dịch tuyền tĩnh mạch, hộp 01 túi, túi 100ml, Tiêm truyền</t>
  </si>
  <si>
    <t>VN-20610-17</t>
  </si>
  <si>
    <t>Industria Farmaceutica Galenica Senese S.r.l- Italy</t>
  </si>
  <si>
    <t>G1N1.43</t>
  </si>
  <si>
    <t>G1N1.48</t>
  </si>
  <si>
    <t>Cetimed</t>
  </si>
  <si>
    <t>Cetirizin</t>
  </si>
  <si>
    <t>Viên nén bao phim, hộp 01 vỉ, vỉ 10 viên, Uống</t>
  </si>
  <si>
    <t>VN-17096-13</t>
  </si>
  <si>
    <t>Medochemie Ltd.- Central Factory- Cyprus</t>
  </si>
  <si>
    <t>G1N1.50</t>
  </si>
  <si>
    <t>Aerius</t>
  </si>
  <si>
    <t>Siro, Hộp 1 chai 60ml, Uống</t>
  </si>
  <si>
    <t>VN-22025-19</t>
  </si>
  <si>
    <t>Schering - Plough Labo N.V. - Bỉ</t>
  </si>
  <si>
    <t>G1N1.51</t>
  </si>
  <si>
    <t>Ebastine Normon 10mg Orodispersible Tablets</t>
  </si>
  <si>
    <t>Ebastin</t>
  </si>
  <si>
    <t>Viên nén phân tán trong miệng; Hộp 2 vỉ x10 viên;  Uống</t>
  </si>
  <si>
    <t>VN-22104-19</t>
  </si>
  <si>
    <t>Laboratorios Normon S.A- Tây Ban Nha</t>
  </si>
  <si>
    <t>G1N1.53</t>
  </si>
  <si>
    <t>Erolin</t>
  </si>
  <si>
    <t>Viên nén, hộp 3 vỉ, vỉ 10 viên, uống</t>
  </si>
  <si>
    <t>VN-16747-13</t>
  </si>
  <si>
    <t>G1N1.55</t>
  </si>
  <si>
    <t>Itametazin</t>
  </si>
  <si>
    <t>Mequitazine</t>
  </si>
  <si>
    <t>Viên nén, Hộp 2 vỉ x 7 viên, Uống</t>
  </si>
  <si>
    <t>VN-17222-13</t>
  </si>
  <si>
    <t>Industria Farmaceutica Nova Argentia S.p.A - Ý</t>
  </si>
  <si>
    <t>G1N1.56</t>
  </si>
  <si>
    <t>Rupafin</t>
  </si>
  <si>
    <t>Viên nén, Uống, Hộp 1 vỉ x 10 viên</t>
  </si>
  <si>
    <t>VN-19193-15</t>
  </si>
  <si>
    <t>J. Uriach and Cía., S.A.,  Tây Ban Nha</t>
  </si>
  <si>
    <t>C.ty TNHH dược phẩm và TTBYT Hoàng Đức</t>
  </si>
  <si>
    <t>G1N1.49</t>
  </si>
  <si>
    <t>G1N1.58</t>
  </si>
  <si>
    <t>Demoferidon</t>
  </si>
  <si>
    <t>Deferoxamine mesylate</t>
  </si>
  <si>
    <t>Thuốc bột pha dung dịch tiêm truyền, Hộp 10 lọ, Tiêm</t>
  </si>
  <si>
    <t>VN-21008-18</t>
  </si>
  <si>
    <t>Demo S.A. Pharmaceutical Industry - Greece</t>
  </si>
  <si>
    <t>G1N1.59</t>
  </si>
  <si>
    <t>Ephedrine Aguettant 30mg/ml</t>
  </si>
  <si>
    <t xml:space="preserve">Ephedrin </t>
  </si>
  <si>
    <t xml:space="preserve"> 30mg/ml</t>
  </si>
  <si>
    <t>Dung dịch tiêm truyền tĩnh mạch, Hộp 10 ống x 01ml, Tiêm truyền tĩnh mạch</t>
  </si>
  <si>
    <t>VN-19221-15</t>
  </si>
  <si>
    <t>Laboratoire Aguettant - Pháp</t>
  </si>
  <si>
    <t>G1N1.60</t>
  </si>
  <si>
    <t>Ephedrine Aguettant 30mg/10ml</t>
  </si>
  <si>
    <t>Ephedrin</t>
  </si>
  <si>
    <t>Dung dịch tiêm, Hộp 10 ống x 10ml, Tiêm</t>
  </si>
  <si>
    <t>VN-20793-17</t>
  </si>
  <si>
    <t>G1N1.52</t>
  </si>
  <si>
    <t>G1N1.61</t>
  </si>
  <si>
    <t>Sodium Bicarbonate Renaudin 8,4%</t>
  </si>
  <si>
    <t>Natri Bicarbonate</t>
  </si>
  <si>
    <t>0,84g/ 10ml</t>
  </si>
  <si>
    <t xml:space="preserve">Hộp 2 vỉ x 5 ống x 10ml, dung dịch tiêm tĩnh mạch chậm hoặc truyền tĩnh mạch  </t>
  </si>
  <si>
    <t>VN-17173-13</t>
  </si>
  <si>
    <t>Laboratoire Renaudin - Pháp</t>
  </si>
  <si>
    <t>G1N1.62</t>
  </si>
  <si>
    <t>4.2% w/v Sodium Bicarbonate</t>
  </si>
  <si>
    <t xml:space="preserve">Natri bicarbonat </t>
  </si>
  <si>
    <t>10,5g/250ml</t>
  </si>
  <si>
    <t>Dung dịch tiêm truyền, Hộp 10 chai x 250ml, Tiêm truyền</t>
  </si>
  <si>
    <t>VN-18586-15</t>
  </si>
  <si>
    <t>G1N1.54</t>
  </si>
  <si>
    <t>G1N1.63</t>
  </si>
  <si>
    <t>Levonor</t>
  </si>
  <si>
    <t xml:space="preserve">Nor-epinephrin (Nor-adrenalin) </t>
  </si>
  <si>
    <t>Dung dịch tiêm truyền, Hộp 10 ống x1ml, Tiêm truyền</t>
  </si>
  <si>
    <t>VN-20116-16</t>
  </si>
  <si>
    <t>Warsaw Pharmaceutical Works Polfa S.A - Ba Lan</t>
  </si>
  <si>
    <t>G1N1.64</t>
  </si>
  <si>
    <t>Noradrenaline Base Aguettant 1mg/ml</t>
  </si>
  <si>
    <t>Noradrenalin (dưới dạng Noradrenalintartrat)</t>
  </si>
  <si>
    <t>4mg/4ml</t>
  </si>
  <si>
    <t>Dung dịch đậm đặc để tiêm hoặc tiêm truyền tĩnh mạch, Hộp 2 vỉ x 5 ống x 4ml, Tiêm</t>
  </si>
  <si>
    <t>VN-20000-16</t>
  </si>
  <si>
    <t>G1N1.65</t>
  </si>
  <si>
    <t>Phenylalpha 50micrograms/ml</t>
  </si>
  <si>
    <t>Phenylephrin</t>
  </si>
  <si>
    <t>500mcg/10ml</t>
  </si>
  <si>
    <t>VN-22162-19</t>
  </si>
  <si>
    <t>G1N1.57</t>
  </si>
  <si>
    <t>G1N1.66</t>
  </si>
  <si>
    <t>Remebentin 100</t>
  </si>
  <si>
    <t>Viên nang, Hộp 5 vỉ, vỉ 10 viên nang, Uống</t>
  </si>
  <si>
    <t>VN-9825-10</t>
  </si>
  <si>
    <t>G1N1.67</t>
  </si>
  <si>
    <t>Tebantin 300mg</t>
  </si>
  <si>
    <t>Gabapentin </t>
  </si>
  <si>
    <t>Viên nang cứng; Hộp 5 vỉ x 10 viên; uống</t>
  </si>
  <si>
    <t>VN-17714-14</t>
  </si>
  <si>
    <t>Gedeon Richter Plc.-Hungary</t>
  </si>
  <si>
    <t>G1N1.68</t>
  </si>
  <si>
    <t>Matever</t>
  </si>
  <si>
    <t>Levetiracetam</t>
  </si>
  <si>
    <t>Viên nén bao phim; Hộp 3 vỉ x 10 viên; uống</t>
  </si>
  <si>
    <t>VN-19824-16</t>
  </si>
  <si>
    <t>Pharmathen SA/Greece</t>
  </si>
  <si>
    <t>Trileptal</t>
  </si>
  <si>
    <t>Oxcarbazepine</t>
  </si>
  <si>
    <t>60mg/ml</t>
  </si>
  <si>
    <t>Hỗn dịch uống , Hộp 1 chai 100ml với 1 ống uống 1ml , Uống</t>
  </si>
  <si>
    <t>VN-22666-20</t>
  </si>
  <si>
    <t>Delpharm Huningue SAS - Pháp</t>
  </si>
  <si>
    <t>G1N1.69</t>
  </si>
  <si>
    <t>Pregabalin</t>
  </si>
  <si>
    <t>G1N1.70</t>
  </si>
  <si>
    <t>PMS-Pregabalin</t>
  </si>
  <si>
    <t>Viên nang cứng; Hộp 4 vỉ x 15 viên, chai 100 viên; Uống</t>
  </si>
  <si>
    <t>VN-18573-14</t>
  </si>
  <si>
    <t>Pharmascience Inc - Canada</t>
  </si>
  <si>
    <t>G1N1.71</t>
  </si>
  <si>
    <t xml:space="preserve">Depakine 200mg </t>
  </si>
  <si>
    <t>Natri Valproat</t>
  </si>
  <si>
    <t>200 mg</t>
  </si>
  <si>
    <t>Viên nén kháng acid dạ dày, Hộp 1 lọ 40 viên, Uống</t>
  </si>
  <si>
    <t>VN-21128-18</t>
  </si>
  <si>
    <t>Sanofi Aventis S.A., Tây Ban Nha</t>
  </si>
  <si>
    <t>G1N1.72</t>
  </si>
  <si>
    <t>Depakine 200mg/ml</t>
  </si>
  <si>
    <t>Natri Valproate</t>
  </si>
  <si>
    <t>200 mg/ml × 40 ml</t>
  </si>
  <si>
    <t>Dung dịch uống, Hộp 1 chai 40ml và 1 xylanh có vạch chia liều để lấy thuốc, Uống</t>
  </si>
  <si>
    <t>VN-11313-10</t>
  </si>
  <si>
    <t>Unither Liquid Manufacturing, Pháp</t>
  </si>
  <si>
    <t>G1N1.74</t>
  </si>
  <si>
    <t>Moxilen forte
 250mg/5ml</t>
  </si>
  <si>
    <t>Amoxicillin (dưới dạng Amoxicillin trihydrate)</t>
  </si>
  <si>
    <t xml:space="preserve"> 250mg/ 5ml; 60ml</t>
  </si>
  <si>
    <t>Bột pha hỗn dịch uống, hộp 01 chai, chai 60ml, uống</t>
  </si>
  <si>
    <t>VN-17516-13</t>
  </si>
  <si>
    <t>Medochemie LTD. -Factory B - Cyprus</t>
  </si>
  <si>
    <t>G1N1.75</t>
  </si>
  <si>
    <t>Praverix 250mg</t>
  </si>
  <si>
    <t>Viên nang cứng, Hộp 100 vỉ x 10 viên, uống</t>
  </si>
  <si>
    <t>VN-16685-13</t>
  </si>
  <si>
    <t>S.C. Antibiotice S.A.- Romani</t>
  </si>
  <si>
    <t>G1N1.76</t>
  </si>
  <si>
    <t>Praverix 500mg</t>
  </si>
  <si>
    <t>Viên nang cứng, hộp 100 vỉ, vỉ 10 viên, hộp 1 vỉ x 10 viên, Uống</t>
  </si>
  <si>
    <t>VN-16686-13</t>
  </si>
  <si>
    <t>S.C. Antibiotice S.A. - Romani</t>
  </si>
  <si>
    <t>G1N1.77</t>
  </si>
  <si>
    <t>Curam 625mg</t>
  </si>
  <si>
    <t>Amoxicillin (dưới dạng Amoxicillin trihydrate) 500mg; Acid clavulanic (dưới dạng Kali Clavulanate) 125mg</t>
  </si>
  <si>
    <t>500mg + 125mg</t>
  </si>
  <si>
    <t>Viên nén bao phim , Hộp 10 vỉ x 8 viên , Uống</t>
  </si>
  <si>
    <t>VN-17966-14</t>
  </si>
  <si>
    <t>Lek Pharmaceuticals d.d, - Slovenia</t>
  </si>
  <si>
    <t>G1N1.78</t>
  </si>
  <si>
    <t>Axuka</t>
  </si>
  <si>
    <t>Bột pha tiêm, hộp 50 lọ, Tiêm</t>
  </si>
  <si>
    <t>VN-20700-17</t>
  </si>
  <si>
    <t>S.C. Antibiotice S.A- Romani</t>
  </si>
  <si>
    <t>G1N1.79</t>
  </si>
  <si>
    <t>Ama-Power</t>
  </si>
  <si>
    <t>Ampicilin  + Sulbactam</t>
  </si>
  <si>
    <t>Hộp 50 lọ, Bột pha tiêm</t>
  </si>
  <si>
    <t>VN-19857-16</t>
  </si>
  <si>
    <t>SC. Antibiotice SA - Rumani</t>
  </si>
  <si>
    <t>G1N1.80</t>
  </si>
  <si>
    <t>Medoclor 
250mg</t>
  </si>
  <si>
    <t>Cefaclor (dưới dạng Cefaclor monohydrate)</t>
  </si>
  <si>
    <t>Viên nang cứng, hộp 2 vỉ, vỉ 8 viên, uống</t>
  </si>
  <si>
    <t>VN-17743-14</t>
  </si>
  <si>
    <t>Medochemie LTD. -Factory C- Cyprus</t>
  </si>
  <si>
    <t>G1N1.82</t>
  </si>
  <si>
    <t>Cefanew</t>
  </si>
  <si>
    <t xml:space="preserve">Cefalexin </t>
  </si>
  <si>
    <t>Hộp 100 vỉ x 10 Viên. Viên nang cứng, uống</t>
  </si>
  <si>
    <t>VN-20701-17</t>
  </si>
  <si>
    <t>SC. Antibiotice SA -  Rumani</t>
  </si>
  <si>
    <t>G1N1.73</t>
  </si>
  <si>
    <t>G1N1.84</t>
  </si>
  <si>
    <t>Cefimed 200mg</t>
  </si>
  <si>
    <t>Cefixime</t>
  </si>
  <si>
    <t>Viên nén bao phim, hộp 2 vỉ, vỉ 4 viên, uống</t>
  </si>
  <si>
    <t>VN-15536-12</t>
  </si>
  <si>
    <t>G1N1.85</t>
  </si>
  <si>
    <t xml:space="preserve">Medocef 1g </t>
  </si>
  <si>
    <t xml:space="preserve">Cefoperazon </t>
  </si>
  <si>
    <t>Hộp 50 lọ Bột pha tiêm</t>
  </si>
  <si>
    <t>VN-22168-19</t>
  </si>
  <si>
    <t>Medochemie Ltd - Factory C - Cyprus</t>
  </si>
  <si>
    <t>G1N1.86</t>
  </si>
  <si>
    <t>Cepoxitil 200</t>
  </si>
  <si>
    <t>Viên, H/1 vỉ/10 viên nén bao phim, Uống</t>
  </si>
  <si>
    <t>VD-24433-16</t>
  </si>
  <si>
    <t>G1N1.87</t>
  </si>
  <si>
    <t>Cepoxitil 100</t>
  </si>
  <si>
    <t>VD-24432-16</t>
  </si>
  <si>
    <t>G1N1.89</t>
  </si>
  <si>
    <t>Syntarpen</t>
  </si>
  <si>
    <t>VN-21542-18</t>
  </si>
  <si>
    <t>Tarchomin Pharmaceutial Works "Polfa" S.A - Ba Lan</t>
  </si>
  <si>
    <t>G1N1.90</t>
  </si>
  <si>
    <t>Oxacilline Panpharma</t>
  </si>
  <si>
    <t>Oxacillin</t>
  </si>
  <si>
    <t xml:space="preserve">1g </t>
  </si>
  <si>
    <t xml:space="preserve">Hộp 10, 25, 50 lọ bột pha tiêm </t>
  </si>
  <si>
    <t>VN-22319-19</t>
  </si>
  <si>
    <t>Panpharma - Pháp</t>
  </si>
  <si>
    <t>G1N1.94</t>
  </si>
  <si>
    <t>Selemycin 250mg/2ml</t>
  </si>
  <si>
    <t>250mg/2ml</t>
  </si>
  <si>
    <t>Dung dịch tiêm, Hộp 2 vỉ, vỉ 5 ống 2ml, Tiêm</t>
  </si>
  <si>
    <t>VN-20186-16</t>
  </si>
  <si>
    <t>Medochemie Ltd – Ampoule Injectable Facility - Cyprus</t>
  </si>
  <si>
    <t>G1N1.95</t>
  </si>
  <si>
    <t>Maxitrol</t>
  </si>
  <si>
    <t>Mỗi ml hỗn dịch chứa: Dexamethason 1mg; Neomycin sulfat 3500IU; Polymyxin B sulfat 6000IU</t>
  </si>
  <si>
    <t>1mg/ml + 3500IU/ml; 6000IU/ml</t>
  </si>
  <si>
    <t>Hỗn dịch nhỏ mắt, Hộp 1 lọ đếm giọt 5ml, Nhỏ mắt</t>
  </si>
  <si>
    <t>VN-21435-18</t>
  </si>
  <si>
    <t>s.a.Alcon-Couvreur n.v. - Bỉ</t>
  </si>
  <si>
    <t>G1N1.81</t>
  </si>
  <si>
    <t>G1N1.96</t>
  </si>
  <si>
    <t>Mỗi gram thuốc mỡ chứa: Dexamethason 1mg; Neomycin sulfat 3500 IU; Polymyxin B sulfat 6000 IU</t>
  </si>
  <si>
    <t>1mg/gram + 3500IU/gram; 6000IU/gram</t>
  </si>
  <si>
    <t>Thuốc mỡ tra mắt, Hộp 1 tuýp 3,5g, Tra mắt</t>
  </si>
  <si>
    <t>VN-21925-19</t>
  </si>
  <si>
    <t>S.A. Alcon Couvreur NV - Bỉ</t>
  </si>
  <si>
    <t>Tuýp</t>
  </si>
  <si>
    <t>G1N1.97</t>
  </si>
  <si>
    <t>Medphatobra 40</t>
  </si>
  <si>
    <t>VN-22357-19</t>
  </si>
  <si>
    <t>Panpharma GmbH - Đức</t>
  </si>
  <si>
    <t>G1N1.83</t>
  </si>
  <si>
    <t>G1N1.98</t>
  </si>
  <si>
    <t>Eyetobrin 0.3%</t>
  </si>
  <si>
    <t>3mg/ml; 5ml</t>
  </si>
  <si>
    <t>Thuốc nhỏ mắt
Hộp 1 lọ x 5ml
Dung dịch nhỏ mắt</t>
  </si>
  <si>
    <t>VN-21787-19</t>
  </si>
  <si>
    <t>Cooper S.A. Pharmaceuticals
Greece</t>
  </si>
  <si>
    <t>G1N1.99</t>
  </si>
  <si>
    <t>Dex-Tobrin</t>
  </si>
  <si>
    <t xml:space="preserve">Tobramycin (dưới dạng tobramycin sulfate) + Dexamethasone </t>
  </si>
  <si>
    <t>3mg/1ml + 1mg/1ml</t>
  </si>
  <si>
    <t>Hỗn dịch nhỏ mắt, Hộp 1 lọ 5ml, Nhỏ mắt</t>
  </si>
  <si>
    <t>VN-16553-13</t>
  </si>
  <si>
    <t>Balkanpharma Razgrad AD - Bulgaria</t>
  </si>
  <si>
    <t>G1N1.100</t>
  </si>
  <si>
    <t xml:space="preserve">Tobradex </t>
  </si>
  <si>
    <t xml:space="preserve">Mỗi gram chứa: Tobramycin + Dexamethasone </t>
  </si>
  <si>
    <t>3mg/1gram + 1mg/1gram</t>
  </si>
  <si>
    <t>Mỡ tra mắt, Hộp 1 tuýp 3,5g, Tra mắt</t>
  </si>
  <si>
    <t>VN-21629-18</t>
  </si>
  <si>
    <t>S.A Alcon-Couvreur N.V - Bỉ</t>
  </si>
  <si>
    <t>G1N1.101</t>
  </si>
  <si>
    <t>Metronidazole
/Vioser</t>
  </si>
  <si>
    <t>500mg
/100ml</t>
  </si>
  <si>
    <t>Dung dịch truyền, 
Chai 100ml,
Tiêm truyền</t>
  </si>
  <si>
    <t>VN-22749-21</t>
  </si>
  <si>
    <t>Vioser S.A Parenteral Solutions Industry - Hy Lạp</t>
  </si>
  <si>
    <t>C.ty TNHH dược phẩm Châu Á Thái Bình Dương</t>
  </si>
  <si>
    <t>G1N1.102</t>
  </si>
  <si>
    <t>Neo-Tergynan</t>
  </si>
  <si>
    <t>Metronidazol + neomycin + nystatin</t>
  </si>
  <si>
    <t xml:space="preserve"> 500mg + 65.000UI  + 100.000UI</t>
  </si>
  <si>
    <t xml:space="preserve">Viên nén đặt âm đạo, hộp 1 vỉ x 10 viên, đặt âm đạo </t>
  </si>
  <si>
    <t>VN-18967-15</t>
  </si>
  <si>
    <t>Sophartex - Pháp</t>
  </si>
  <si>
    <t>G1N1.88</t>
  </si>
  <si>
    <t>G1N1.103</t>
  </si>
  <si>
    <t>Binozyt 200mg/5ml</t>
  </si>
  <si>
    <t>Azithromycin monohydrate, Azithromycin</t>
  </si>
  <si>
    <t>200mg/5ml</t>
  </si>
  <si>
    <t>Bột pha hỗn dịch uống , Hộp 1 lọ 15ml , Uống</t>
  </si>
  <si>
    <t>VN-22179-19</t>
  </si>
  <si>
    <t>S.C. Sandoz S.R.L - Romania</t>
  </si>
  <si>
    <t>G1N1.104</t>
  </si>
  <si>
    <t>Garosi</t>
  </si>
  <si>
    <t>Azithromycin (dưới dạng Azithromycin dihydrate)</t>
  </si>
  <si>
    <t>Viên nén bao phim; Hộp 1 vỉ x 3 viên; Uống</t>
  </si>
  <si>
    <t>VN-19590-16;
Lô: L200036, L201894, L201895</t>
  </si>
  <si>
    <t>Bluepharma Indústria Farmacêutica, S.A (Fab.) - Portugal</t>
  </si>
  <si>
    <t>G1N1.105</t>
  </si>
  <si>
    <t>Vizimtex</t>
  </si>
  <si>
    <t xml:space="preserve">500mg </t>
  </si>
  <si>
    <t>Hộp 01 lọ, Hộp 10 lọ bột pha tiêm truyền</t>
  </si>
  <si>
    <t>VN-20412-17</t>
  </si>
  <si>
    <t>Anfarm hellas S.A. - Hy Lạp</t>
  </si>
  <si>
    <t>G1N1.91</t>
  </si>
  <si>
    <t>G1N1.106</t>
  </si>
  <si>
    <t>Crutit</t>
  </si>
  <si>
    <t>Clarithromycin</t>
  </si>
  <si>
    <t>Viên nén bao phim, Hộp 2 vỉ, vỉ 10 viên; Uống</t>
  </si>
  <si>
    <t>VN-22063-19</t>
  </si>
  <si>
    <t>S.C. Antibiotice S.A - Rumani</t>
  </si>
  <si>
    <t>Công ty TNHH dược phẩm Hiếu Anh</t>
  </si>
  <si>
    <t>G1N1.92</t>
  </si>
  <si>
    <t>G1N1.107</t>
  </si>
  <si>
    <t>Remeclar 250</t>
  </si>
  <si>
    <t>Viên nén bao phim, Hộp 2 vỉ, vỉ 7 viên (vỉ Alu-PVC), Uống</t>
  </si>
  <si>
    <t>VN-5161-10 (Lô 90127)</t>
  </si>
  <si>
    <t>G1N1.93</t>
  </si>
  <si>
    <t>G1N1.108</t>
  </si>
  <si>
    <t>Cetraxal</t>
  </si>
  <si>
    <t xml:space="preserve"> 0,2%; 0,25ml</t>
  </si>
  <si>
    <t>Dung dịch nhỏ tai. Hộp 15 ống x 0,25ml</t>
  </si>
  <si>
    <t>VN-18541-14</t>
  </si>
  <si>
    <t>Laboratorios Salvat, S.A,  Tây Ban Nha</t>
  </si>
  <si>
    <t>G1N1.110</t>
  </si>
  <si>
    <t xml:space="preserve">Oradays </t>
  </si>
  <si>
    <t>200mg/ 100ml</t>
  </si>
  <si>
    <t>Dung dịch truyền tĩnh mạch; Hộp 10 túi nhôm, Túi nhôm chứa 1 túi truyền PVC, Túi truyền chứa 100ml Dung dịch truyền tĩnh mạch; Truyền tĩnh mạch</t>
  </si>
  <si>
    <t>VN-21248-18</t>
  </si>
  <si>
    <t>S.C.Infomed Fluids S.R.L - Rumani</t>
  </si>
  <si>
    <t xml:space="preserve">Túi </t>
  </si>
  <si>
    <t>Công ty CP thương mại và phát triển Hà Lan</t>
  </si>
  <si>
    <t>G1N1.111</t>
  </si>
  <si>
    <t>Volfacine</t>
  </si>
  <si>
    <t>Levofloxacin (dưới dạng levofloxacin hemihydrat) 500mg</t>
  </si>
  <si>
    <t>Viên nén bao phim , Hộp 1 vỉ x 5 viên , Uống</t>
  </si>
  <si>
    <t>VN-18793-15</t>
  </si>
  <si>
    <t>G1N1.113</t>
  </si>
  <si>
    <t>Ratida 400mg/250ml</t>
  </si>
  <si>
    <t xml:space="preserve">Moxifloxacin </t>
  </si>
  <si>
    <t>Dung dịch truyền tĩnh mạch, Hộp 1 chai 250mL, tiêm</t>
  </si>
  <si>
    <t xml:space="preserve">VN-22380-19 </t>
  </si>
  <si>
    <t>KRKA, d.d., Novo mesto - Slovenia</t>
  </si>
  <si>
    <t>C.ty TNHH thương mại Nam Đồng</t>
  </si>
  <si>
    <t>G1N1.114</t>
  </si>
  <si>
    <t>Moxifloxan 5mg/ml eye drops, solution</t>
  </si>
  <si>
    <t>Dung dịch nhỏ mắt, Hộp 1 lọ 5ml, Nhỏ mắt</t>
  </si>
  <si>
    <t>VN-22375-19</t>
  </si>
  <si>
    <t xml:space="preserve">Balkan Pharma - Razgrad AD-  Bungaria
</t>
  </si>
  <si>
    <t>G1N1.115</t>
  </si>
  <si>
    <t>Rivomoxi 400mg</t>
  </si>
  <si>
    <t>Viên nén bao phim, Hộp 1 vỉ x 5 viên, Uống</t>
  </si>
  <si>
    <t>VN-22564-20</t>
  </si>
  <si>
    <t>Rivopharm SA - Switzerland</t>
  </si>
  <si>
    <t>G1N1.116</t>
  </si>
  <si>
    <t>Incarxol</t>
  </si>
  <si>
    <t>Norfloxacin</t>
  </si>
  <si>
    <t>VN-19614-16</t>
  </si>
  <si>
    <t>Laboratorios Lesvi S.L - Spain</t>
  </si>
  <si>
    <t>G1N1.117</t>
  </si>
  <si>
    <t>Menazin 200mg</t>
  </si>
  <si>
    <t>VN-20313-17</t>
  </si>
  <si>
    <t>G1N1.118</t>
  </si>
  <si>
    <t>Goldoflo</t>
  </si>
  <si>
    <t xml:space="preserve"> 200mg/40ml</t>
  </si>
  <si>
    <t>Dung dịch truyền tĩnh mạch, hộp 10 túi, túi 40ml, Tiêm truyền</t>
  </si>
  <si>
    <t>VN-20729-17</t>
  </si>
  <si>
    <t>InfoRlife SA- Thụy Sỹ</t>
  </si>
  <si>
    <t>G1N1.119</t>
  </si>
  <si>
    <t>Ofloxacin-POS 3mg/ml</t>
  </si>
  <si>
    <t>VN-20993-18</t>
  </si>
  <si>
    <t>URSAPHARM Arzneimittel GmbH - Đức</t>
  </si>
  <si>
    <t>G1N1.120</t>
  </si>
  <si>
    <t>Biseptol</t>
  </si>
  <si>
    <t>(200mg+40mg)/5ml; 80ml</t>
  </si>
  <si>
    <t>Hỗn dịch uống, Hộp 1 chai 80ml, Uống</t>
  </si>
  <si>
    <t>VN-20800-17</t>
  </si>
  <si>
    <t>Medana Pharma S.A - Ba Lan</t>
  </si>
  <si>
    <t>G1N1.121</t>
  </si>
  <si>
    <t>Cyclindox 100mg</t>
  </si>
  <si>
    <t>Viên nang cứng; Hộp 10 vỉ, vỉ 10 viên; Uống</t>
  </si>
  <si>
    <t>VN-20558-17</t>
  </si>
  <si>
    <t>Medochemie Ltd - Factory AZ - Cyprus</t>
  </si>
  <si>
    <t>G1N1.122</t>
  </si>
  <si>
    <t>Colistimethate for Injection U.S.P</t>
  </si>
  <si>
    <t>Colistin</t>
  </si>
  <si>
    <t>150mg; (4,5MIU)</t>
  </si>
  <si>
    <t>Bột đông khô pha tiêm, Hộp 1 lọ, Tiêm</t>
  </si>
  <si>
    <t>VN-20727-17</t>
  </si>
  <si>
    <t>Patheon Manufacturing Services LLC - USA</t>
  </si>
  <si>
    <t>G1N1.123</t>
  </si>
  <si>
    <t>Linezan</t>
  </si>
  <si>
    <t>Linezolid</t>
  </si>
  <si>
    <t>2mg/ml; 300ml</t>
  </si>
  <si>
    <t>Dung dịch truyền, Hộp 1 túi x 300ml; tiêm, truyền</t>
  </si>
  <si>
    <t>VN-22769-21</t>
  </si>
  <si>
    <t>Anfarm hellas S.A, Hy Lạp</t>
  </si>
  <si>
    <t>G1N1.124</t>
  </si>
  <si>
    <t>Vammybivid's (Xuất xưởng: Sanavita Pharmaceuticals GmbH,đ/c: Brüder - Grimm - Straße 121 36396 Steinau an der Straße, Germany)</t>
  </si>
  <si>
    <t xml:space="preserve">Hộp 5 lọ; Thuốc bột đông khô pha tiêm; Tiêm truyền tĩnh mạch </t>
  </si>
  <si>
    <t>VN-16649-13</t>
  </si>
  <si>
    <t>Thymoorgan Pharmazie GmbH - Germany</t>
  </si>
  <si>
    <t>G1N1.125</t>
  </si>
  <si>
    <t>Voxin</t>
  </si>
  <si>
    <t xml:space="preserve">Vancomycin </t>
  </si>
  <si>
    <t>Bột đông khô để pha dung dịch truyền, Hộp 1 lọ, Tiêm truyền</t>
  </si>
  <si>
    <t>VN-20983-18</t>
  </si>
  <si>
    <t>Vianex S.A-Plant C' - Greece</t>
  </si>
  <si>
    <t>G1N1.109</t>
  </si>
  <si>
    <t>G1N1.126</t>
  </si>
  <si>
    <t>Meileo</t>
  </si>
  <si>
    <t>250mg/10ml</t>
  </si>
  <si>
    <t>Dung dịch tiêm truyền tĩnh mạch, hộp 5 ống 10ml, tiêm truyền</t>
  </si>
  <si>
    <t>VN-20711-17</t>
  </si>
  <si>
    <t>Tedec Meiji Farma, SA - Tây Ban Nha</t>
  </si>
  <si>
    <t>ống</t>
  </si>
  <si>
    <t>C.ty CP dược phẩm Thiên Thảo</t>
  </si>
  <si>
    <t>G1N1.127</t>
  </si>
  <si>
    <t>Eurovir 200mg</t>
  </si>
  <si>
    <t>Viên nang cứng, Hộp 2 vỉ x 10 viên, Uống</t>
  </si>
  <si>
    <t>VN-19896-16</t>
  </si>
  <si>
    <t>S.C.Arena Group S.A-Romania</t>
  </si>
  <si>
    <t>G1N1.128</t>
  </si>
  <si>
    <t xml:space="preserve">Kemivir 800mg </t>
  </si>
  <si>
    <t>Viên uống, Hộp 1 vỉ x 10 viên nén, Uống</t>
  </si>
  <si>
    <t>VN-17097-13</t>
  </si>
  <si>
    <t>Medochemie Ltd -  Cộng Hòa Síp</t>
  </si>
  <si>
    <t>G1N1.129</t>
  </si>
  <si>
    <t>G1N1.130</t>
  </si>
  <si>
    <t xml:space="preserve">Virupos </t>
  </si>
  <si>
    <t>135mg/4,5g</t>
  </si>
  <si>
    <t>Thuốc mỡ tra mắt; Hộp 1 tube 4,5g; bôi ngoài</t>
  </si>
  <si>
    <t>VN-18285-14</t>
  </si>
  <si>
    <t>Ursapharm Arzneimittel GmbH-Đức</t>
  </si>
  <si>
    <t>G1N1.131</t>
  </si>
  <si>
    <t>Goldzovir</t>
  </si>
  <si>
    <t>5%; 10g</t>
  </si>
  <si>
    <t>Kem bôi da, hộp 1 tuýp, tuýp 10g, dùng ngoài</t>
  </si>
  <si>
    <t>VN-21247-18</t>
  </si>
  <si>
    <t>Farmalabor Produtos Farmacêuticos, S.A (Fab.) - Bồ Đào Nha</t>
  </si>
  <si>
    <t>G1N1.132</t>
  </si>
  <si>
    <t>Pirolam</t>
  </si>
  <si>
    <t>10mg/g; 20g</t>
  </si>
  <si>
    <t>Gel, Hộp 1 tuýp 20g; dùng ngoài</t>
  </si>
  <si>
    <t>VN-20311-17</t>
  </si>
  <si>
    <t>Medana Pharma S.A, Poland</t>
  </si>
  <si>
    <t>G1N1.133</t>
  </si>
  <si>
    <t>Fluomizin</t>
  </si>
  <si>
    <t>Dequalinium chloride</t>
  </si>
  <si>
    <t>Viên nén đặt âm đạo, Hộp 1 vỉ x 6 viên, Đặt âm đạo</t>
  </si>
  <si>
    <t>VN-16654-13</t>
  </si>
  <si>
    <t>Rottendorf Pharma GmbH - Đức</t>
  </si>
  <si>
    <t>G1N1.134</t>
  </si>
  <si>
    <t>Sporal</t>
  </si>
  <si>
    <t>Itraconazole</t>
  </si>
  <si>
    <t>Viên nang cứng, Hộp 1 vỉ x 4 viên, Uống</t>
  </si>
  <si>
    <t>VN-22779-21</t>
  </si>
  <si>
    <t>Cơ sở sản xuất: Janssen - Cilag S.p.A.; Cơ sở sản xuất bán thành phẩm: Janssen Pharmaceutica NV - Ý; Bỉ</t>
  </si>
  <si>
    <t>G1N1.135</t>
  </si>
  <si>
    <t>Micomedil</t>
  </si>
  <si>
    <t>Miconazol</t>
  </si>
  <si>
    <t xml:space="preserve"> 2%; 15g</t>
  </si>
  <si>
    <t>Kem bôi ngoài da, hộp 01 tuýp, tuýp 15g, Bôi ngoài da</t>
  </si>
  <si>
    <t>VN-18018-14</t>
  </si>
  <si>
    <t>Medochemie Ltd.- COGOLS FACILITY- Cyprus</t>
  </si>
  <si>
    <t>G1N1.136</t>
  </si>
  <si>
    <t>G1N1.137</t>
  </si>
  <si>
    <t>Xalvobin 500mg  film-coated tablet</t>
  </si>
  <si>
    <t>Capecitabin</t>
  </si>
  <si>
    <t>Viên nén bao phim, hộp 12 vỉ, vỉ 10 viên, uống</t>
  </si>
  <si>
    <t>VN-20931-18</t>
  </si>
  <si>
    <t>G1N1.138</t>
  </si>
  <si>
    <t>G1N1.139</t>
  </si>
  <si>
    <t>Cisplatin "Ebewe"</t>
  </si>
  <si>
    <t>Dung dịch đậm đặc để pha dung dịch tiêm truyền , Hộp 1 lọ 100ml , Tiêm truyền tĩnh mạch</t>
  </si>
  <si>
    <t>VN-17424-13</t>
  </si>
  <si>
    <t>Ebewe Pharma Ges.m.b.H.Nfg.KG - Áo</t>
  </si>
  <si>
    <t>G1N1.140</t>
  </si>
  <si>
    <t xml:space="preserve">Endoxan </t>
  </si>
  <si>
    <t>Cyclophosphamide</t>
  </si>
  <si>
    <t>VN-16581-13</t>
  </si>
  <si>
    <t>Baxter Oncology GmbH - Đức</t>
  </si>
  <si>
    <t>G1N1.141</t>
  </si>
  <si>
    <t>VN-16582-13</t>
  </si>
  <si>
    <t>G1N1.142</t>
  </si>
  <si>
    <t>Cosmegen Lyovac</t>
  </si>
  <si>
    <t>Dactinomycin</t>
  </si>
  <si>
    <t>500mcg</t>
  </si>
  <si>
    <t>Bột đông khô pha tiêm</t>
  </si>
  <si>
    <t>12631/QLD-KD</t>
  </si>
  <si>
    <t>Baxter Oncology GmbH, Đức (Đóng gói thứ cấp, xuất xưởng: Recordati Rare Diseases, Pháp)</t>
  </si>
  <si>
    <t>Công ty Cổ phần dượcTW3</t>
  </si>
  <si>
    <t>G1N1.143</t>
  </si>
  <si>
    <t>Doxorubicin "Ebewe"</t>
  </si>
  <si>
    <t>Doxorubicin Hydroclorid</t>
  </si>
  <si>
    <t>2mg/ml</t>
  </si>
  <si>
    <t>Dung dịch đậm đặc để pha dung dịch tiêm truyền , Hộp 1 lọ 5ml , Tiêm truyền tĩnh mạch</t>
  </si>
  <si>
    <t>VN-17426-13</t>
  </si>
  <si>
    <t>G1N1.144</t>
  </si>
  <si>
    <t>Fludarabin "Ebewe"</t>
  </si>
  <si>
    <t>Fludarabine phosphat</t>
  </si>
  <si>
    <t>50mg/2ml</t>
  </si>
  <si>
    <t>Dung dịch tiêm/dung dịch đậm đặc để pha dung dịch tiêm - truyền , Hộp 1 lọ 2ml , Tiêm truyền</t>
  </si>
  <si>
    <t>VN-21321-18</t>
  </si>
  <si>
    <t>G1N1.145</t>
  </si>
  <si>
    <t xml:space="preserve">Holoxan </t>
  </si>
  <si>
    <t>Ifosfamide</t>
  </si>
  <si>
    <t>Thuốc bột pha tiêm, Hộp 1 lọ Bột pha tiêm, Tiêm</t>
  </si>
  <si>
    <t>VN-9945-10</t>
  </si>
  <si>
    <t>G1N1.146</t>
  </si>
  <si>
    <t>G1N1.147</t>
  </si>
  <si>
    <t xml:space="preserve">Uromitexan </t>
  </si>
  <si>
    <t>Mesna</t>
  </si>
  <si>
    <t>400mg/ 4ml</t>
  </si>
  <si>
    <t>Dung dịch tiêm truyền, Hộp 15 ống x 4ml, Tiêm</t>
  </si>
  <si>
    <t>VN-20658-17</t>
  </si>
  <si>
    <t>Paclitaxel</t>
  </si>
  <si>
    <t>G1N1.149</t>
  </si>
  <si>
    <t>Pataxel</t>
  </si>
  <si>
    <t>6mg/ml</t>
  </si>
  <si>
    <t xml:space="preserve"> Hộp 1 lọ 300mg/50ml. Dung dịch đậm đặc pha tiêm truyền tĩnh mạch. Tiêm truyền</t>
  </si>
  <si>
    <t>VN-17868-14</t>
  </si>
  <si>
    <t xml:space="preserve"> Vianex S.A- Nhà máy C - Hy Lạp</t>
  </si>
  <si>
    <t>Công ty TNHH thương mại dược mỹ phẩm Thanh Bình</t>
  </si>
  <si>
    <t>G1N1.150</t>
  </si>
  <si>
    <t>Pemetrexed Biovagen</t>
  </si>
  <si>
    <t>Bột đông khô pha dung dịch đậm đặc để pha dung dịch tiêm truyền tĩnh mạch, Hộp 1 lọ, Tiêm truyền</t>
  </si>
  <si>
    <t>VN3-55-18</t>
  </si>
  <si>
    <t>1. CS sản xuất: Oncomed Manufacturing a.s. - Séc    2. CS đóng gói thứ cấp: GE Pharmaceutical Ltd - Bungary   3. CS xuất xưởng: Synthon Hispania S.L - Tây Ban Nha</t>
  </si>
  <si>
    <t>G1N1.151</t>
  </si>
  <si>
    <t>Pemetrexed Invagen</t>
  </si>
  <si>
    <t>VN3-118-19, ngày hết hạn SĐK 20/3/2022</t>
  </si>
  <si>
    <t>1. CS sản xuất: Thymoorgan Pharmazie GmbH - Germany           2. CS đóng gói: SIA PHARMIDEA - Lát-vi-a</t>
  </si>
  <si>
    <t>G1N1.152</t>
  </si>
  <si>
    <t>Iressa</t>
  </si>
  <si>
    <t>Viên nén bao phim , Hộp 1 túi nhôm x 3 vỉ x 10 viên , Uống</t>
  </si>
  <si>
    <t>VN-21669-19</t>
  </si>
  <si>
    <t>Nipro Pharma Corporation, Kagamiishi Plant; đóng gói AstraZeneca UK Limited - CSSX: Nhật Bản, đóng gói: Anh</t>
  </si>
  <si>
    <t>G1N1.153</t>
  </si>
  <si>
    <t>Benivatib 100mg</t>
  </si>
  <si>
    <t xml:space="preserve">Imatinib </t>
  </si>
  <si>
    <t>Viên nang cứng, hộp 01 chai, chai 30 viên, Uống</t>
  </si>
  <si>
    <t>VN3-256-20</t>
  </si>
  <si>
    <t>Nobilus Ent- Ba Lan</t>
  </si>
  <si>
    <t>G1N1.154</t>
  </si>
  <si>
    <t>Benivatib 400mg</t>
  </si>
  <si>
    <t>VN3-257-20</t>
  </si>
  <si>
    <t>G1N1.155</t>
  </si>
  <si>
    <t>Bicalutamide FCT 50mg</t>
  </si>
  <si>
    <t>Viên nén bao phim , Hộp 4 vỉ x 7 viên , Uống</t>
  </si>
  <si>
    <t>VN-21324-18</t>
  </si>
  <si>
    <t>Salutas Pharma GmbH - Đức</t>
  </si>
  <si>
    <t>G1N1.156</t>
  </si>
  <si>
    <t>Linkotax 25mg</t>
  </si>
  <si>
    <t>Exemestan</t>
  </si>
  <si>
    <t>Viên nén bao phim, Hộp 3 vỉ*10 viên, Uống</t>
  </si>
  <si>
    <t>VN3-193-19, ngày hết hạn SĐK 24/7/2022</t>
  </si>
  <si>
    <t>S.C Sindan-Pharma S.R.L - Romania</t>
  </si>
  <si>
    <t>G1N1.158</t>
  </si>
  <si>
    <t xml:space="preserve">Diphereline P.R 3,75mg </t>
  </si>
  <si>
    <t>Triptorelin (dưới dạng Triptorelin acetat)</t>
  </si>
  <si>
    <t>3,75 mg</t>
  </si>
  <si>
    <t>Thuốc bột pha hỗn dịch tiêm, Hộp 1 lọ bột + 1 ống dung  môi 2ml + 1 bơm tiêm + 2 kim tiêm, Tiêm</t>
  </si>
  <si>
    <t>VN-19986-16</t>
  </si>
  <si>
    <t>Ipsen Pharma Biotech - Pháp</t>
  </si>
  <si>
    <t>Simulect</t>
  </si>
  <si>
    <t>Basiliximab</t>
  </si>
  <si>
    <t>Bột pha tiêm , Hộp 1 lọ bột pha tiêm và 1 ống nước pha tiêm 5ml , Tiêm</t>
  </si>
  <si>
    <t>QLSP-1022-17</t>
  </si>
  <si>
    <t>Cơ sở sản xuất: Novartis Pharma Stein AG; nhà sản xuất ống dung môi: Takeda Austria GmbH - Cơ sở sản xuất: Thụy Sỹ; nhà sản xuất ống dung môi: Áo</t>
  </si>
  <si>
    <t>G1N1.159</t>
  </si>
  <si>
    <t>Xatral XL 10mg</t>
  </si>
  <si>
    <t>Alfuzosin HCl</t>
  </si>
  <si>
    <t>10 mg</t>
  </si>
  <si>
    <t>Viên nén phóng thích kéo dài, Hộp 1 vỉ x 30 viên, Uống</t>
  </si>
  <si>
    <t>VN-22467-19</t>
  </si>
  <si>
    <t>Sanofi Winthrop Industrie, Pháp</t>
  </si>
  <si>
    <t>G1N1.160</t>
  </si>
  <si>
    <t>Permixon 160mg</t>
  </si>
  <si>
    <t>Phần chiết lipid-sterol của cây Serenoa repens</t>
  </si>
  <si>
    <t>160mg</t>
  </si>
  <si>
    <t>Viên nang cứng, Hộp 4 vỉ x 15 viên, Uống</t>
  </si>
  <si>
    <t>VN-22575-20</t>
  </si>
  <si>
    <t>Pierre Fabre Medicament production  - Pháp</t>
  </si>
  <si>
    <t>G1N1.162</t>
  </si>
  <si>
    <t>FLOEZY</t>
  </si>
  <si>
    <t>Tamsulosin HCl</t>
  </si>
  <si>
    <t>0.4 mg</t>
  </si>
  <si>
    <t>Viên nén phóng thích kéo dài , Hộp 3 vỉ x 10 viên, Uống</t>
  </si>
  <si>
    <t>VN-20567-17 kèm công văn đính chính 12234/QLD-ĐK ngày 15/08/2017 Vv đính chính quyết định cấp số đăng ký thuốc nước ngoài và công văn số 3486/QLD-ĐK ngày 20/3/2020 V/v tăng hạn dùng của thuốc</t>
  </si>
  <si>
    <t>Synthon Hispania, SL, Spain</t>
  </si>
  <si>
    <t>G1N1.163</t>
  </si>
  <si>
    <t>G1N1.164</t>
  </si>
  <si>
    <t>Tardyferon B9</t>
  </si>
  <si>
    <t>Ferrous Sulfate + Acid folic</t>
  </si>
  <si>
    <t>50mg sắt + 0,35mg acid folic</t>
  </si>
  <si>
    <t>Viên nén giải phóng kéo dài, Hộp 3 vỉ x 10 viên, Uống</t>
  </si>
  <si>
    <t>VN-16023-12</t>
  </si>
  <si>
    <t>G1N1.165</t>
  </si>
  <si>
    <t>Gemapaxane</t>
  </si>
  <si>
    <t>Enoxaparin natri</t>
  </si>
  <si>
    <t>4000IU/0,4ml</t>
  </si>
  <si>
    <t>Dung dịch tiêm, Hộp 6 bơm tiêm, Tiêm</t>
  </si>
  <si>
    <t>VN-16312-13</t>
  </si>
  <si>
    <t>Italfarmaco, S.p.A.  - Ý</t>
  </si>
  <si>
    <t>G1N1.166</t>
  </si>
  <si>
    <t>6000IU/0,6ml</t>
  </si>
  <si>
    <t>VN-16313-13</t>
  </si>
  <si>
    <t>G1N1.167</t>
  </si>
  <si>
    <t>G1N1.168</t>
  </si>
  <si>
    <t xml:space="preserve">Heparin </t>
  </si>
  <si>
    <t>Heparin (natri)</t>
  </si>
  <si>
    <t>25.000IU/5ml</t>
  </si>
  <si>
    <t>Dung dịch tiêm,Hộp 25 lọ x 5ml, Tiêm</t>
  </si>
  <si>
    <t>VN-15617-12</t>
  </si>
  <si>
    <t>G1N1.169</t>
  </si>
  <si>
    <t>Transamin Capsules 250mg</t>
  </si>
  <si>
    <t>250 mg</t>
  </si>
  <si>
    <t>Viên nang cứng , Hộp 10 vỉ x 10 viên , Uống</t>
  </si>
  <si>
    <t>VN-17933-14</t>
  </si>
  <si>
    <t>Olic (Thailand) Ltd. - Thái Lan</t>
  </si>
  <si>
    <t>11.3. Máu và chế phẩm máu</t>
  </si>
  <si>
    <t>G1N1.170</t>
  </si>
  <si>
    <t>Human Albumin Baxter 200g/l</t>
  </si>
  <si>
    <t>Human albumin</t>
  </si>
  <si>
    <t>10g/50ml</t>
  </si>
  <si>
    <t>Dung dịch tiêm truyền , Hộp 1 chai 100ml , Tiêm truyền tĩnh mạch</t>
  </si>
  <si>
    <t>QLSP-1130-18</t>
  </si>
  <si>
    <t>Baxter Manufacturing S.p.A; Cơ sở dán nhãn, đóng gói và kiểm soát chất lượng: Baxter AG - CSSX: Ý, đóng gói: Áo</t>
  </si>
  <si>
    <t>G1N1.171</t>
  </si>
  <si>
    <t>AlbuRx 25</t>
  </si>
  <si>
    <t>Albumin</t>
  </si>
  <si>
    <t>25g/ 100ml</t>
  </si>
  <si>
    <t>Dung dịch tiêm truyền, Lọ 100ml</t>
  </si>
  <si>
    <t>QLSP-967-16</t>
  </si>
  <si>
    <t xml:space="preserve">CSL Behring AG - Thụy Sỹ </t>
  </si>
  <si>
    <t>Công ty TNHH GENDIS</t>
  </si>
  <si>
    <t>G1N1.157</t>
  </si>
  <si>
    <t>G1N1.172</t>
  </si>
  <si>
    <t>Advate</t>
  </si>
  <si>
    <t>Octocog alfa (recombinant human coagulation factor VIII (rFVIII))</t>
  </si>
  <si>
    <t>250 IU</t>
  </si>
  <si>
    <t>Bột đông khô và dung môi pha dung dịch tiêm , Mỗi kít gồm 1 lọ bột đông khô, 1 lọ nước cất pha tiêm x 2ml và 1 bộ dụng cụ hoàn nguyên và tiêm truyền , Tiêm tĩnh mạch</t>
  </si>
  <si>
    <t>QLSP-H03-1167-19</t>
  </si>
  <si>
    <t>CSSX: Baxalta Manufacturing Sarl; Cơ sở xuất xưởng, dán nhãn, đóng gói và kiểm soát chất lượng: Baxalta Belgium Manufacturing S.A. ; Cơ sở sản xuất dung môi: Siegfried Hameln GmbH - CSSX: Thụy Sỹ; Cơ sở xuất xưởng, dán nhãn, đóng gói và kiểm soát chất lượng:  Bỉ; Cơ sở sản xuất dung môi: Đức</t>
  </si>
  <si>
    <t>Bộ</t>
  </si>
  <si>
    <t>G1N1.173</t>
  </si>
  <si>
    <t>500 IU</t>
  </si>
  <si>
    <t>QLSP-H03-1168-19</t>
  </si>
  <si>
    <t>G1N1.174</t>
  </si>
  <si>
    <t>Immunine 600</t>
  </si>
  <si>
    <t>Human Coagulation Factor IX</t>
  </si>
  <si>
    <t>600 IU</t>
  </si>
  <si>
    <t>Bột pha dung dịch tiêm hoặc truyền tĩnh mạch , Mỗi kit chứa: 1 Iọ bột + 1 Iọ nước cất pha tiêm 5ml + 1 kit để pha loãng và tiêm , Tiêm tĩnh mạch</t>
  </si>
  <si>
    <t>QLSP-1062-17</t>
  </si>
  <si>
    <t>Baxter AG - Áo</t>
  </si>
  <si>
    <t>11.4. Dung dịch cao phân tử</t>
  </si>
  <si>
    <t>G1N1.175</t>
  </si>
  <si>
    <t>Volulyte 6%</t>
  </si>
  <si>
    <t>Mỗi túi 500ml chứa: Poly (O-2-hydroxyethyl) starch (HES 130/0,4) 30g; Natri acetat trihydrate 2,315g; Natri clorid 3,01g; Kali clorid 0,15g; Magnesi clorid hexahydrat 0,15g</t>
  </si>
  <si>
    <t>6%, 500ml</t>
  </si>
  <si>
    <t>Dung dịch truyền , Thùng 20 túi Polyolefine (freeflex) 500ml , Tiêm truyền</t>
  </si>
  <si>
    <t>VN-19956-16</t>
  </si>
  <si>
    <t>G1N1.161</t>
  </si>
  <si>
    <t>G1N1.176</t>
  </si>
  <si>
    <t>Binocrit</t>
  </si>
  <si>
    <t>Epoetin alfa 4000 IU/0.4 ml</t>
  </si>
  <si>
    <t>4000 IU/0.4 ml</t>
  </si>
  <si>
    <t>Dung dịch tiêm đóng sẵn trong bơm tiêm , Hộp 6 bơm tiêm đóng sẵn , Tiêm dưới da và tiêm tĩnh mạch</t>
  </si>
  <si>
    <t>QLSP-912-16</t>
  </si>
  <si>
    <t>CSSX: IDT Biologika GmbH; CSXX: Sandoz GmbH - CSSX: Đức; CSXX:  Áo</t>
  </si>
  <si>
    <t>Zarzio</t>
  </si>
  <si>
    <t>Filgrastim 0,3mg/0,5ml</t>
  </si>
  <si>
    <t>0.3mg/0.5ml</t>
  </si>
  <si>
    <t>Dung dịch tiêm hoặc tiêm truyền , Hộp 5 bơm tiêm đóng sẵn thuốc x 0,5ml có nắp an toàn kim tiêm , Tiêm, Tiêm truyền</t>
  </si>
  <si>
    <t>QLSP-1020-17</t>
  </si>
  <si>
    <t>Cơ sở sản xuất: IDT Biologika GmbH; Cơ sở xuất xưởng: Sandoz GmbH; Cơ sở đóng gói thứ cấp: Sandoz Gmbh-BP Schaftenau - CS sản xuất: Đức, CS xuất xưởng và đóng gói: Áo</t>
  </si>
  <si>
    <t>G1N1.177</t>
  </si>
  <si>
    <t>Niglyvid</t>
  </si>
  <si>
    <t>Glyceryl trinitrat</t>
  </si>
  <si>
    <t xml:space="preserve"> 1mg/ml; 10ml</t>
  </si>
  <si>
    <t>Hộp 10 ống; Dung dịch tiêm; Tiêm truyền tĩnh mạch</t>
  </si>
  <si>
    <t>VN-18846-15</t>
  </si>
  <si>
    <t>Siegfried Hameln GmbH  - Germany</t>
  </si>
  <si>
    <t>G1N1.178</t>
  </si>
  <si>
    <t xml:space="preserve"> Nitromint</t>
  </si>
  <si>
    <t>0,08g/10g</t>
  </si>
  <si>
    <t>Khí dung, hộp 1 lọ 10g, xịt dưới lưỡi</t>
  </si>
  <si>
    <t>VN-20270-17</t>
  </si>
  <si>
    <t>G1N1.179</t>
  </si>
  <si>
    <t>Nadecin 10mg</t>
  </si>
  <si>
    <t>Isosorbid dinitrat (dưới dạng Isosorbid dinitrat 25% trong lactose) 10mg</t>
  </si>
  <si>
    <t>Hộp 3 vỉ x 10 viên; Viên nén, Uống</t>
  </si>
  <si>
    <t>VN-17014-13</t>
  </si>
  <si>
    <t>S.C.Arena Group S.A; Romania</t>
  </si>
  <si>
    <t>G1N1.180</t>
  </si>
  <si>
    <t>Trimpol MR</t>
  </si>
  <si>
    <t>Trimetazidine dihydrochloride</t>
  </si>
  <si>
    <t>Viên nén giải phóng chậm, Hộp 6 vỉ, vỉ 10 viên, Uống</t>
  </si>
  <si>
    <t>VN-19729-16</t>
  </si>
  <si>
    <t>Polfarmex S.A - Poland</t>
  </si>
  <si>
    <t>G1N1.181</t>
  </si>
  <si>
    <t>Metazydyna</t>
  </si>
  <si>
    <t>Viên nén bao phim; Hộp 2 vỉ x 30 viên; Uống</t>
  </si>
  <si>
    <t>VN-21630-18</t>
  </si>
  <si>
    <t>Adamed Pharma S.A - Poland</t>
  </si>
  <si>
    <t>G1N1.182</t>
  </si>
  <si>
    <t>Adenorythm</t>
  </si>
  <si>
    <t>Dung dịch tiêm tĩnh mạch, Hộp 6 lọ x 2ml, Tiêm</t>
  </si>
  <si>
    <t>VN-22115-19</t>
  </si>
  <si>
    <t>Vianex S.A.-Plant A' - Greece</t>
  </si>
  <si>
    <t>G1N1.183</t>
  </si>
  <si>
    <t>Cordarone 150mg/3ml</t>
  </si>
  <si>
    <t>Amiodarone hydrochloride</t>
  </si>
  <si>
    <t>150 mg/3 ml</t>
  </si>
  <si>
    <t>Dung dịch tiêm, Hộp 6 ống x 3ml, Tiêm tĩnh mạch</t>
  </si>
  <si>
    <t>VN-20734-17</t>
  </si>
  <si>
    <t>G1N1.184</t>
  </si>
  <si>
    <t xml:space="preserve">Cordarone </t>
  </si>
  <si>
    <t>VN-16722-13</t>
  </si>
  <si>
    <t>G1N1.185</t>
  </si>
  <si>
    <t>Amlibon 10mg</t>
  </si>
  <si>
    <t>Amlodipin besilate, 10mg Amlodipine</t>
  </si>
  <si>
    <t>Viên nén , Hộp 3 vỉ x 10 viên , Uống</t>
  </si>
  <si>
    <t>VN-8747-09 (CV gia hạn 18878/QLD-ĐK ngày 06/11/2019) ( Số lô: KR2213 - KR2214 - R2215 - KR2217 - KR2218)</t>
  </si>
  <si>
    <t>G1N1.186</t>
  </si>
  <si>
    <t>Bluepine</t>
  </si>
  <si>
    <t>Amlodipin</t>
  </si>
  <si>
    <t>Viên nén; Hộp 1,6 vỉ x 10 viên; Uống</t>
  </si>
  <si>
    <t>VN-11129-10;
Gia hạn số: 18617/QLD-ĐK ngày 01/11/2019
Lô:  L201656</t>
  </si>
  <si>
    <t>Bluepharma Indústria Farmacêutica, S.A - Portugal</t>
  </si>
  <si>
    <t>G1N1.187</t>
  </si>
  <si>
    <t>Lisonorm</t>
  </si>
  <si>
    <t>Amlodipine + Lisinopril</t>
  </si>
  <si>
    <t>5mg + 10mg</t>
  </si>
  <si>
    <t>VN-22644-20</t>
  </si>
  <si>
    <t>Gedeon Richter Plc. - Hungary</t>
  </si>
  <si>
    <t>G1N1.188</t>
  </si>
  <si>
    <t>Natrixam 1.5mg/5mg</t>
  </si>
  <si>
    <t>Indapamide; Amlodipin</t>
  </si>
  <si>
    <t>1,5mg; 5mg</t>
  </si>
  <si>
    <t>viên nén giải phóng kiểm soát , Hộp 6 vỉ x 5 viên , Uống</t>
  </si>
  <si>
    <t>VN3-7-17</t>
  </si>
  <si>
    <t>Les Laboratoires Servier Industrie - Pháp</t>
  </si>
  <si>
    <t>G1N1.189</t>
  </si>
  <si>
    <t>TRIPLIXAM 5mg/1.25mg/5mg</t>
  </si>
  <si>
    <t>Perindopril arginine; Indapamide; Amlodipine</t>
  </si>
  <si>
    <t>5mg; 1,25mg; 5mg</t>
  </si>
  <si>
    <t>Viên nén bao phim , Hộp 1 lọ x 30 viên , Uống</t>
  </si>
  <si>
    <t>VN3-11-17</t>
  </si>
  <si>
    <t>Servier (Ireland) Industries Ltd - Ailen</t>
  </si>
  <si>
    <t>G1N1.190</t>
  </si>
  <si>
    <t xml:space="preserve">Twynsta </t>
  </si>
  <si>
    <t xml:space="preserve">Telmisartan + Amlodipine (dưới dạng Amlodipine besylate) </t>
  </si>
  <si>
    <t>40mg + 5mg</t>
  </si>
  <si>
    <t>Viên nén, Hộp 14 vỉ x 7 viên, Uống</t>
  </si>
  <si>
    <t>VN-16589-13</t>
  </si>
  <si>
    <t>M/s Cipla Ltd - Ấn Độ</t>
  </si>
  <si>
    <t>G1N1.191</t>
  </si>
  <si>
    <t>Bisoprolol 2,5mg</t>
  </si>
  <si>
    <t>Bisoprolol fumarat</t>
  </si>
  <si>
    <t>2,5mg</t>
  </si>
  <si>
    <t>Viên nén bao phim , Hộp 2 vỉ x 15 viên , Uống</t>
  </si>
  <si>
    <t>VN-21087-18</t>
  </si>
  <si>
    <t>Lek S.A - Ba Lan</t>
  </si>
  <si>
    <t>G1N1.192</t>
  </si>
  <si>
    <t>Candekern 8mg Tablet</t>
  </si>
  <si>
    <t>Candesartan cilexetil 8mg</t>
  </si>
  <si>
    <t>8mg</t>
  </si>
  <si>
    <t>Viên nén, Hộp 2 vỉ, vỉ 14 viên, Uống</t>
  </si>
  <si>
    <t>VN-20456-17</t>
  </si>
  <si>
    <t>Kern Pharma S.L, Spain</t>
  </si>
  <si>
    <t>G1N1.193</t>
  </si>
  <si>
    <t>Candekern 16mg Tablet</t>
  </si>
  <si>
    <t>Candesartan cilexetil</t>
  </si>
  <si>
    <t>VN-20455-17</t>
  </si>
  <si>
    <t>Kern Pharma S.L. -Spain</t>
  </si>
  <si>
    <t>G1N1.195</t>
  </si>
  <si>
    <t>Coryol 6.25mg</t>
  </si>
  <si>
    <t>Carvedilol</t>
  </si>
  <si>
    <t>6,25mg</t>
  </si>
  <si>
    <t>Viên nén, Hộp 4 vỉ, vỉ 7 viên, uống</t>
  </si>
  <si>
    <t>VN-18274-14</t>
  </si>
  <si>
    <t>G1N1.197</t>
  </si>
  <si>
    <t>Felodipine Stella 5mg retard</t>
  </si>
  <si>
    <t>Felodipin</t>
  </si>
  <si>
    <t>Viên nén bao phim phóng thích kéo dài; Hộp 10 vỉ x 10 viên; Uống</t>
  </si>
  <si>
    <t>VD-26562-17</t>
  </si>
  <si>
    <t>Công ty TNHH Liên doanh Stellapharm- chi nhánh 1- Việt Nam</t>
  </si>
  <si>
    <t>G1N1.198</t>
  </si>
  <si>
    <t>Diuresin SR</t>
  </si>
  <si>
    <t>Indapamide</t>
  </si>
  <si>
    <t>Viên nén bao phim giải phóng kéo dài, Hộp 3 vỉ x 10 viên, uống</t>
  </si>
  <si>
    <t>VN-15794-12</t>
  </si>
  <si>
    <t>Polfarmex S.A-Poland</t>
  </si>
  <si>
    <t>G1N1.200</t>
  </si>
  <si>
    <t>Tazenase</t>
  </si>
  <si>
    <t>Lisinopril (dưới dạng Lisinopril dihydrat)</t>
  </si>
  <si>
    <t>Viên nén; Hộp 4 vỉ x 14 viên; Uống</t>
  </si>
  <si>
    <t>VN-21369-18</t>
  </si>
  <si>
    <t>G1N1.201</t>
  </si>
  <si>
    <t>Lisinopril Stella 10mg</t>
  </si>
  <si>
    <t>Lisinopril</t>
  </si>
  <si>
    <t>Viên nén;Hộp 10 vỉ x10 viên; Uống</t>
  </si>
  <si>
    <t>VD-21533-14</t>
  </si>
  <si>
    <t>Công ty TNHH Liên doanh Stellapharm- chi nhánh 1-Việt Nam</t>
  </si>
  <si>
    <t>G1N1.202</t>
  </si>
  <si>
    <t>Lisinopril + hydroclorothiazid</t>
  </si>
  <si>
    <t>G1N1.203</t>
  </si>
  <si>
    <t>Lisiplus HCT 20/12.5</t>
  </si>
  <si>
    <t xml:space="preserve"> 20mg + 12,5mg</t>
  </si>
  <si>
    <t>Viên nén, hộp 03 vỉ, hộp 06 vỉ, vỉ 10 viên, Uống</t>
  </si>
  <si>
    <t xml:space="preserve">VD-18111-12
</t>
  </si>
  <si>
    <t>Công ty TNHH Liên doanh Stellapharm- Chi nhánh 1- Việt Nam</t>
  </si>
  <si>
    <t>G1N1.206</t>
  </si>
  <si>
    <t>Dopegyt</t>
  </si>
  <si>
    <t>Methyldopa</t>
  </si>
  <si>
    <t>Viên nén bao phim, hộp 10 vỉ x 10 viên, uống</t>
  </si>
  <si>
    <t>VN-13124-11</t>
  </si>
  <si>
    <t>G1N1.207</t>
  </si>
  <si>
    <t>Carmotop 25mg</t>
  </si>
  <si>
    <t>Metoprolol tartrate</t>
  </si>
  <si>
    <t>VN-21529-18</t>
  </si>
  <si>
    <t>S.C. Magistra C &amp; C SRL - Romania</t>
  </si>
  <si>
    <t>G1N1.208</t>
  </si>
  <si>
    <t>Nebilet (Đóng gói và xuất xưởng: Berlin-Chemie AG; đ/c: Glienicker Weg 125, 12489 Berlin, Germany)</t>
  </si>
  <si>
    <t>Nebivolol (dưới dạng Nebivolol HCl)</t>
  </si>
  <si>
    <t>Viên nén , Hộp 1 vỉ x 14 viên , Uống</t>
  </si>
  <si>
    <t>VN-19377-15</t>
  </si>
  <si>
    <t>Berlin Chemie AG - Đức</t>
  </si>
  <si>
    <t>G1N1.209</t>
  </si>
  <si>
    <t>Nicardipine Aguettant 10mg/10ml</t>
  </si>
  <si>
    <t>Nicardipin hydrochlorid</t>
  </si>
  <si>
    <t>Dung dịch tiêm truyền tĩnh mạch, Hộp 10 ống x 10ml, Tiêm truyền</t>
  </si>
  <si>
    <t>VN-19999-16</t>
  </si>
  <si>
    <t>G1N1.210</t>
  </si>
  <si>
    <t xml:space="preserve">Cordaflex </t>
  </si>
  <si>
    <t>Nifedipin</t>
  </si>
  <si>
    <t>Viên nén bao phim giải phóng chậm, hộp 6 vỉ, vỉ 10 viên, uống</t>
  </si>
  <si>
    <t>VN-14666-12</t>
  </si>
  <si>
    <t>G1N1.211</t>
  </si>
  <si>
    <t>Periloz 4mg</t>
  </si>
  <si>
    <t>Perindopril erbumin 4mg</t>
  </si>
  <si>
    <t>VN-18923-15</t>
  </si>
  <si>
    <t>G1N1.212</t>
  </si>
  <si>
    <t>Coveram 5mg/5mg</t>
  </si>
  <si>
    <t>Perindopril arginine; Amlodipine</t>
  </si>
  <si>
    <t>5mg; 5mg</t>
  </si>
  <si>
    <t>Viên nén , Hộp 1 lọ x 30 viên , Uống</t>
  </si>
  <si>
    <t>VN-18635-15</t>
  </si>
  <si>
    <t>Servier Ireland Industries Ltd - Ailen</t>
  </si>
  <si>
    <t>G1N1.194</t>
  </si>
  <si>
    <t>G1N1.213</t>
  </si>
  <si>
    <t>Amlessa 4mg/5mg Tablets</t>
  </si>
  <si>
    <t>Perindopril + Amlodipin</t>
  </si>
  <si>
    <t>4mg + 5mg</t>
  </si>
  <si>
    <t>Hộp 3 vỉ x10 viên, Viên nén, uống</t>
  </si>
  <si>
    <t>VN-22312-19</t>
  </si>
  <si>
    <t>KRKA, d.d., Novo Mesto/ Slovenia</t>
  </si>
  <si>
    <t>G1N1.214</t>
  </si>
  <si>
    <t>Pechaunox</t>
  </si>
  <si>
    <t xml:space="preserve"> Perindopril tert-butylamin 4mg; Amlodipin (dưới dạng 13,87mg Amlodipin besilate) 10mg</t>
  </si>
  <si>
    <t>4mg + 10mg</t>
  </si>
  <si>
    <t>VN-22894-21</t>
  </si>
  <si>
    <t>Adamed Pharma S.A - Ba Lan</t>
  </si>
  <si>
    <t>G1N1.196</t>
  </si>
  <si>
    <t>G1N1.215</t>
  </si>
  <si>
    <t>Viacoram 7mg/5mg</t>
  </si>
  <si>
    <t>Perindopril (tương ứng 7mg perindopril arginine) 4,756mg; Amlodipine (tương ứng với 6,935mg Amlodipine besylate) 5mg</t>
  </si>
  <si>
    <t>VN3-47-18</t>
  </si>
  <si>
    <t>G1N1.216</t>
  </si>
  <si>
    <t>Viacoram 3.5mg/2.5mg</t>
  </si>
  <si>
    <t>Perindopril (tương ứng 3,5mg perindopril arginine) 2,378mg; Amlodipine (dưới dạng 3,4675 amlodipine besilate) 2,5mg</t>
  </si>
  <si>
    <t>VN3-46-18</t>
  </si>
  <si>
    <t>G1N1.219</t>
  </si>
  <si>
    <t>Coversyl Plus Arginine 5mg/1.25mg</t>
  </si>
  <si>
    <t>Perindopril Arginine; Indapamide</t>
  </si>
  <si>
    <t>5mg; 1.25mg</t>
  </si>
  <si>
    <t>Viên nén bao phim , Hộp 1 lọ 30 viên , Uống</t>
  </si>
  <si>
    <t>VN-18353-14</t>
  </si>
  <si>
    <t>G1N1.199</t>
  </si>
  <si>
    <t>G1N1.220</t>
  </si>
  <si>
    <t>Ramipril GP</t>
  </si>
  <si>
    <t>Viên nang cứng; Hộp 8 vỉ x 7 viên; Uống</t>
  </si>
  <si>
    <t>VN-20202-16</t>
  </si>
  <si>
    <t>Farmalabor-Produtos Farmacêuticos, S.A - Portugal</t>
  </si>
  <si>
    <t>G1N1.221</t>
  </si>
  <si>
    <t>VN-20201-16</t>
  </si>
  <si>
    <t>G1N1.225</t>
  </si>
  <si>
    <t>Dobutamine - hameln 5mg/ml Injection</t>
  </si>
  <si>
    <t xml:space="preserve">Hộp 10 lọ; Dung dịch tiêm truyền; Tiêm truyền tĩnh mạch </t>
  </si>
  <si>
    <t>VN-16187-13</t>
  </si>
  <si>
    <t>G1N1.226</t>
  </si>
  <si>
    <t>Dobutamine Panpharma 250mg/20ml</t>
  </si>
  <si>
    <t>Dobutamine</t>
  </si>
  <si>
    <t>250mg/ 20ml</t>
  </si>
  <si>
    <t>Hộp 10 lọ 20ml dung dịch đậm đặc pha truyền</t>
  </si>
  <si>
    <t>VN-15651-12</t>
  </si>
  <si>
    <t xml:space="preserve">Rotexmedica GmbH Arzneimittelwerk - Đức </t>
  </si>
  <si>
    <t>G1N1.227</t>
  </si>
  <si>
    <t>G1N1.228</t>
  </si>
  <si>
    <t>G1N1.229</t>
  </si>
  <si>
    <t>Camzitol</t>
  </si>
  <si>
    <t>Acid Acetylsalicylic</t>
  </si>
  <si>
    <t>Viên nén, Hộp 6 vỉ x 10 viên, Uống</t>
  </si>
  <si>
    <t>VN-22015-19</t>
  </si>
  <si>
    <t>Farmalabor Produtos Farmacêuticos, S.A (Fab) - Portugal</t>
  </si>
  <si>
    <t>G1N1.230</t>
  </si>
  <si>
    <t>Duoplavin</t>
  </si>
  <si>
    <t>Clopidogrel (dưới dạng Clopidogrel hydrogen sulphat); Acid acetylsalicylic</t>
  </si>
  <si>
    <t>VN-22466-19</t>
  </si>
  <si>
    <t>G1N1.231</t>
  </si>
  <si>
    <t xml:space="preserve">Actilyse </t>
  </si>
  <si>
    <t xml:space="preserve">Alteplase </t>
  </si>
  <si>
    <t>Bột đông khô và dung môi pha tiêm truyền, Hộp gồm 1 lọ bột đông khô + 1 lọ nước cất pha tiêm, Tiêm</t>
  </si>
  <si>
    <t xml:space="preserve">QLSP-948-16 </t>
  </si>
  <si>
    <t>Boehringer Ingelheim Pharma GmbH &amp; Co. KG - Đức</t>
  </si>
  <si>
    <t>G1N1.232</t>
  </si>
  <si>
    <t>Xarelto</t>
  </si>
  <si>
    <t>Viên nén bao phim , Hộp 1 vỉ x 10 viên , Uống</t>
  </si>
  <si>
    <t>VN-21680-19</t>
  </si>
  <si>
    <t>Bayer AG - Đức</t>
  </si>
  <si>
    <t>G1N1.233</t>
  </si>
  <si>
    <t>Viên nén bao phim , Hộp 1 vỉ x 14 viên , Uống</t>
  </si>
  <si>
    <t>VN-19013-15</t>
  </si>
  <si>
    <t>G1N1.234</t>
  </si>
  <si>
    <t>VN-19014-15</t>
  </si>
  <si>
    <t>G1N1.236</t>
  </si>
  <si>
    <t>Bezafibrat</t>
  </si>
  <si>
    <t>G1N1.237</t>
  </si>
  <si>
    <t>Fenosup Lidose</t>
  </si>
  <si>
    <t>Fenofibrat</t>
  </si>
  <si>
    <t xml:space="preserve"> 160mg</t>
  </si>
  <si>
    <t>Viên nang cứng dạng Lidose, Hộp 3 vỉ x 10 viên, Uống</t>
  </si>
  <si>
    <t>VN-17451-13</t>
  </si>
  <si>
    <t>SMB Technology S.A - Bỉ</t>
  </si>
  <si>
    <t>G1N1.238</t>
  </si>
  <si>
    <t xml:space="preserve">	Lovarem tablets</t>
  </si>
  <si>
    <t>Lovastatin 20 mg</t>
  </si>
  <si>
    <t>VN-22752-21</t>
  </si>
  <si>
    <t>Remedica Ltd., Cyprus</t>
  </si>
  <si>
    <t>G1N1.240</t>
  </si>
  <si>
    <t>G1N1.241</t>
  </si>
  <si>
    <t>Jetry 1%</t>
  </si>
  <si>
    <t>1%; 15g</t>
  </si>
  <si>
    <t>Cream bôi da, Hộp 1 tuýp 15g, dùng ngoài</t>
  </si>
  <si>
    <t>VN-20958-18</t>
  </si>
  <si>
    <t>S.C.Antibiotice S.A. - Romani</t>
  </si>
  <si>
    <t>G1N1.217</t>
  </si>
  <si>
    <t>G1N1.242</t>
  </si>
  <si>
    <t>Tyrosur Gel</t>
  </si>
  <si>
    <t>Tyrothricin</t>
  </si>
  <si>
    <t>5mg/5g</t>
  </si>
  <si>
    <t xml:space="preserve"> Gel, Hộp 1 tuýp 5g, Bôi ngoài da</t>
  </si>
  <si>
    <t xml:space="preserve">VN-22211-19 </t>
  </si>
  <si>
    <t>Engelhard Arzneimittel GmbH &amp; Co.KG, Đức</t>
  </si>
  <si>
    <t>14. THUỐC DÙNG CHẨN ĐOÁN</t>
  </si>
  <si>
    <t>14.2. Thuốc cản quang</t>
  </si>
  <si>
    <t>G1N1.218</t>
  </si>
  <si>
    <t>G1N1.243</t>
  </si>
  <si>
    <t>Dotarem</t>
  </si>
  <si>
    <t>Gadoteric acid</t>
  </si>
  <si>
    <t>0,5mmol/ml; 10ml</t>
  </si>
  <si>
    <t>Dung dịch tiêm, Hộp 1 lọ thủy tinh 10 ml, Tiêm</t>
  </si>
  <si>
    <t>VN-15929-12</t>
  </si>
  <si>
    <t>Guerbet - Pháp</t>
  </si>
  <si>
    <t>G1N1.244</t>
  </si>
  <si>
    <t>Xenetix 300</t>
  </si>
  <si>
    <t>Iobitridol</t>
  </si>
  <si>
    <t xml:space="preserve"> 300mg Iodine; 50ml</t>
  </si>
  <si>
    <t>Dung dịch tiêm, Hộp 25 lọ 50 ml, Tiêm</t>
  </si>
  <si>
    <t>VN-16786-13</t>
  </si>
  <si>
    <t>G1N1.246</t>
  </si>
  <si>
    <t>Betadine Antiseptic Solution 10% w/v</t>
  </si>
  <si>
    <t>10% kl/tt</t>
  </si>
  <si>
    <t>Dung dịch dùng ngoài , Hộp 1 chai 125ml , Dùng ngoài</t>
  </si>
  <si>
    <t>VN-19506-15</t>
  </si>
  <si>
    <t>Mundipharma Pharmaceuticals Ltd - Cyprus</t>
  </si>
  <si>
    <t>G1N1.222</t>
  </si>
  <si>
    <t>G1N1.247</t>
  </si>
  <si>
    <t>Polfurid</t>
  </si>
  <si>
    <t>Viên nén, Uống, Hộp 3 vỉ  x 10 viên</t>
  </si>
  <si>
    <t>VN-22449-19</t>
  </si>
  <si>
    <t>Polfarmex S.A; Poland</t>
  </si>
  <si>
    <t>G1N1.223</t>
  </si>
  <si>
    <t>G1N1.248</t>
  </si>
  <si>
    <t>Verospiron 25mg</t>
  </si>
  <si>
    <t>Spironolactone</t>
  </si>
  <si>
    <t>Viên nén, hộp 1 vỉ, vỉ 20 viên, Uống</t>
  </si>
  <si>
    <t>VN-16485-13</t>
  </si>
  <si>
    <t>G1N1.249</t>
  </si>
  <si>
    <t>G1N1.250</t>
  </si>
  <si>
    <t>Famogast</t>
  </si>
  <si>
    <t>Viên nén bao phim, hộp 2 vỉ, vỉ 10 viên, Uống</t>
  </si>
  <si>
    <t>VN-20054-16</t>
  </si>
  <si>
    <t>Pharmaceutical Works Polpharma S.A. - Ba Lan</t>
  </si>
  <si>
    <t>G1N1.251</t>
  </si>
  <si>
    <t>Scolanzo</t>
  </si>
  <si>
    <t>Lansoprazol</t>
  </si>
  <si>
    <t xml:space="preserve"> 30mg</t>
  </si>
  <si>
    <t>Viên nang bao tan trong ruột, Hộp 2 vỉ, vỉ 7 viên, uống</t>
  </si>
  <si>
    <t>VN-21361-18</t>
  </si>
  <si>
    <t>Laboratorios Liconsa, S.A - Tây Ban Nha</t>
  </si>
  <si>
    <t>G1N1.252</t>
  </si>
  <si>
    <t>Lomec 20</t>
  </si>
  <si>
    <t>Omeprazol 20mg</t>
  </si>
  <si>
    <t>Viên nang cứng chứa vi hạt bao tan trong ruột, Hộp 4 vỉ, vỉ 7 viên, Uống</t>
  </si>
  <si>
    <t>VN-20152-16</t>
  </si>
  <si>
    <t>Industria Quimica Y Farmaceutica VIR, S.A., Spain</t>
  </si>
  <si>
    <t>G1N1.255</t>
  </si>
  <si>
    <t>Pantostad 40</t>
  </si>
  <si>
    <t>Viên nén bao phim tan trong ruột, hộp 2 vỉ; 4 vỉ, vỉ 7 viên; hộp 3 vỉ; 5 vỉ vỉ 10 viên, Uống</t>
  </si>
  <si>
    <t>VD-18535-13</t>
  </si>
  <si>
    <t>G1N1.256</t>
  </si>
  <si>
    <t>Ulceron</t>
  </si>
  <si>
    <t>Pantoprazole (dưới dạng Pantoprazole natri)</t>
  </si>
  <si>
    <t>Bột đông khô pha tiêm; Hộp 1 lọ, hộp 10 lọ; Tiêm</t>
  </si>
  <si>
    <t>VN-20256-17</t>
  </si>
  <si>
    <t>Anfarm hellas S.A - Greece</t>
  </si>
  <si>
    <t>G1N1.257</t>
  </si>
  <si>
    <t>Gelbra 20mg Gastro- resistant tablets</t>
  </si>
  <si>
    <t xml:space="preserve">Rabeprazole </t>
  </si>
  <si>
    <t>Viên nén kháng acid dạ dày, Hộp 2 vỉ x 14 viên, Uống</t>
  </si>
  <si>
    <t>VN-22069-19</t>
  </si>
  <si>
    <t>G1N1.259</t>
  </si>
  <si>
    <t>Viatrinil</t>
  </si>
  <si>
    <t>Dung dịch tiêm / truyển tĩnh mạch, Hộp 5 ống x 3ml, Tiêm/truyền</t>
  </si>
  <si>
    <t>VN-20956-18</t>
  </si>
  <si>
    <t>Vianex S.A-nhà máy A - Greece</t>
  </si>
  <si>
    <t>G1N1.260</t>
  </si>
  <si>
    <t>Elitan 10mg/2ml</t>
  </si>
  <si>
    <t xml:space="preserve"> 10mg/2ml</t>
  </si>
  <si>
    <t>Dung dịch tiêm bắp, tiêm tĩnh mạch, Hộp 2 vỉ x 5 ống 2ml, Tiêm</t>
  </si>
  <si>
    <t>VN-19239-15</t>
  </si>
  <si>
    <t>G1N1.261</t>
  </si>
  <si>
    <t>G1N1.262</t>
  </si>
  <si>
    <t>No-Spa 40mg/2ml</t>
  </si>
  <si>
    <t>Drotaverine hydrochloride</t>
  </si>
  <si>
    <t>40mg/2 ml</t>
  </si>
  <si>
    <t>Dung dịch tiêm, Hộp 25 ống 2ml, Tiêm bắp / Tiêm tĩnh mạch</t>
  </si>
  <si>
    <t>VN-14353-11  (Số lô DCG26A hạn 24/7/2025; DCG27A hạn 27/7/2025; DCG28B hạn 27/7/2025; DCG29A hạn 27/7/2025; DCG30A hạn 27/7/2025; DCG31A hạn 28/7/2025; DCG32A hạn 29/7/2025</t>
  </si>
  <si>
    <t>Chinoin Pharmaceutical and Chemical Works Private Co.,Ltd., Hungary</t>
  </si>
  <si>
    <t>G1N1.235</t>
  </si>
  <si>
    <t>G1N1.263</t>
  </si>
  <si>
    <t>Fleet enema</t>
  </si>
  <si>
    <t>Monobasic natri phosphat + dibasic natri phosphat</t>
  </si>
  <si>
    <t xml:space="preserve"> 19g + 7g; 118ml</t>
  </si>
  <si>
    <t>Dung dịch thụt trực tràng, Hộp 1 chai 133ml, Thụt hậu môn/trực tràng</t>
  </si>
  <si>
    <t>VN-21175-18
Lô: 2101302
NSX: 21/01/2021
HSD: 20/01/2024</t>
  </si>
  <si>
    <t>C.B Fleet Company Inc. - USA</t>
  </si>
  <si>
    <t>G1N1.264</t>
  </si>
  <si>
    <t>Enterogermina</t>
  </si>
  <si>
    <t>Bào tử kháng đa kháng sinh Bacillus clausii</t>
  </si>
  <si>
    <t xml:space="preserve">2 tỷ bào tử/5 ml  </t>
  </si>
  <si>
    <t>Hỗn dịch uống, Hộp 02 vỉ x 10 ống x 05ml, Uống</t>
  </si>
  <si>
    <t>QLSP-0728-13  (Số lô 1I065 hạn 1/1/2023; 1I194 hạn 1/5/2023; 1I268 hạn 1/9/2023; 1I314 hạn 1/9/2023; 1I315 hạn 1/9/2023; 1I317 hạn 1/9/2023; 1I340 hạn 1/9/2023; 1I341 hạn 1/9/2023; 1I342 hạn 1/9/2023.</t>
  </si>
  <si>
    <t>Sanofi S.p.A, Ý</t>
  </si>
  <si>
    <t>G1N1.265</t>
  </si>
  <si>
    <t>Smecta</t>
  </si>
  <si>
    <t>Bột pha hỗn dịch uống, Hộp 30 gói (mỗi gói 3.76g), Uống</t>
  </si>
  <si>
    <t>VN-19485-15</t>
  </si>
  <si>
    <t>Beaufour Ipsen Industrie - Pháp</t>
  </si>
  <si>
    <t>G1N1.266</t>
  </si>
  <si>
    <t>NORMAGUT</t>
  </si>
  <si>
    <t>Men Saccharomyces boulardii</t>
  </si>
  <si>
    <t>2,5x109 tế bào/250mg</t>
  </si>
  <si>
    <t>QLSP-823-14</t>
  </si>
  <si>
    <t>Ardeypharm GmbH, Germany</t>
  </si>
  <si>
    <t>G1N1.239</t>
  </si>
  <si>
    <t>G1N1.268</t>
  </si>
  <si>
    <t>Venokern 500mg viên nén bao phim</t>
  </si>
  <si>
    <t>Diosmin + hesperidin</t>
  </si>
  <si>
    <t xml:space="preserve"> 450mg + 50mg</t>
  </si>
  <si>
    <t>VN-21394-18</t>
  </si>
  <si>
    <t>G1N1.269</t>
  </si>
  <si>
    <t>Daflon 1000mg</t>
  </si>
  <si>
    <t>1000mg phân đoạn flavonoid vi hạt tinh chế ứng với: Diosmin 90% 900mg; Các flavonoid biểu thị bằng hesperidin 10% 100mg</t>
  </si>
  <si>
    <t>900mg; 100mg</t>
  </si>
  <si>
    <t>Viên nén bao phim , Hộp 3 vỉ x 10 viên , Uống</t>
  </si>
  <si>
    <t>VN3-291-20</t>
  </si>
  <si>
    <t>G1N1.270</t>
  </si>
  <si>
    <t>G1N1.271</t>
  </si>
  <si>
    <t>Octreotide</t>
  </si>
  <si>
    <t>Octreotid</t>
  </si>
  <si>
    <t>0,1mg/ml</t>
  </si>
  <si>
    <t>Dung dịch tiêm hoặc Dung dịch đậm đặc để pha dịch tiêm truyền, Hộp 10 ống 1ml, Tiêm/ Tiêm truyền</t>
  </si>
  <si>
    <t>VN-19094-15</t>
  </si>
  <si>
    <t>Bioindustria L.I.M - Italy</t>
  </si>
  <si>
    <t>G1N1.272</t>
  </si>
  <si>
    <t>Carsil 90mg</t>
  </si>
  <si>
    <t>90mg</t>
  </si>
  <si>
    <t>Viên nang cứng, Hộp 5 vỉ x 6 viên, uống</t>
  </si>
  <si>
    <t>VN-22116-19</t>
  </si>
  <si>
    <t>Sopharma AD-Bulgaria</t>
  </si>
  <si>
    <t>G1N1.274</t>
  </si>
  <si>
    <t>Silygamma</t>
  </si>
  <si>
    <t xml:space="preserve">Silymarin </t>
  </si>
  <si>
    <t>Viên nén bao; Hộp 4 vỉ x 25 viên; Uống</t>
  </si>
  <si>
    <t>VN-16542-13</t>
  </si>
  <si>
    <t>Dragenopharm Apotheker Püschl GmbH - Germany</t>
  </si>
  <si>
    <t>G1N1.275</t>
  </si>
  <si>
    <t>G1N1.276</t>
  </si>
  <si>
    <t>G1N1.277</t>
  </si>
  <si>
    <t>G1N1.278</t>
  </si>
  <si>
    <t>Otibsil 40mg</t>
  </si>
  <si>
    <t xml:space="preserve">Otilonium bromide </t>
  </si>
  <si>
    <t>Viên nén bao phim, Hộp 2 vỉ x 30 viên, Uống</t>
  </si>
  <si>
    <t>VN-21593-18</t>
  </si>
  <si>
    <t>G1N1.279</t>
  </si>
  <si>
    <t>Depaxan</t>
  </si>
  <si>
    <t>Dexamethason phosphat (dưới dạng Dexamethason natri phosphat) 4mg/ml; tương đương dexamethason 3,3mg/ml</t>
  </si>
  <si>
    <t xml:space="preserve">4mg/ml </t>
  </si>
  <si>
    <t>Dung dịch tiêm, Hộp 10 ống, 25 ống x 1ml Tiêm</t>
  </si>
  <si>
    <t>VN-21697-19</t>
  </si>
  <si>
    <t>S.C. Rompharm Company S.r.l - Rumani</t>
  </si>
  <si>
    <t>G1N1.280</t>
  </si>
  <si>
    <t>G1N1.281</t>
  </si>
  <si>
    <t>Medrol</t>
  </si>
  <si>
    <t>VN-22447-19</t>
  </si>
  <si>
    <t>Pfizer Italia S.R.L - Ý</t>
  </si>
  <si>
    <t>G1N1.282</t>
  </si>
  <si>
    <t>Pred Forte</t>
  </si>
  <si>
    <t>Prednisolon acetat</t>
  </si>
  <si>
    <t>1% w/v (10mg/ml)</t>
  </si>
  <si>
    <t>Hỗn dịch nhỏ mắt, Hộp 1 chai 5ml, Nhỏ mắt</t>
  </si>
  <si>
    <t>VN-14893-12</t>
  </si>
  <si>
    <t>Allergan Pharmaceuticals Ireland - Ireland</t>
  </si>
  <si>
    <t>G1N1.253</t>
  </si>
  <si>
    <t>G1N1.283</t>
  </si>
  <si>
    <t>Duphaston</t>
  </si>
  <si>
    <t>Dydrogesterone</t>
  </si>
  <si>
    <t>Viên nén bao phim, Hộp 1 vỉ x 20 viên, Uống</t>
  </si>
  <si>
    <t>VN-21159-18</t>
  </si>
  <si>
    <t>Abbott Biologicals B.V - Hà Lan</t>
  </si>
  <si>
    <t>G1N1.254</t>
  </si>
  <si>
    <t>G1N1.284</t>
  </si>
  <si>
    <t>Utrogestan 100mg</t>
  </si>
  <si>
    <t>Progesterone (dạng hạt mịn)</t>
  </si>
  <si>
    <t>Viên nang mềm , Hộp 2 vỉ x 15 viên , Uống, đặt âm đạo</t>
  </si>
  <si>
    <t>VN-19019-15</t>
  </si>
  <si>
    <t>Sản xuất bán thành phẩm: Capsugel Ploermel; Đóng gói, kiểm nghiệm và xuất xưởng: Besins Manufacturing Belgium - CSSX: Pháp; đóng gói: Bỉ</t>
  </si>
  <si>
    <t>G1N1.286</t>
  </si>
  <si>
    <t>Acarbose</t>
  </si>
  <si>
    <t>G1N1.287</t>
  </si>
  <si>
    <t>Acarbose Friulchem</t>
  </si>
  <si>
    <t>Hộp 2, 9 vỉ x 10 viên. Viên nén. Uống</t>
  </si>
  <si>
    <t>VN-21983-19</t>
  </si>
  <si>
    <t>Famar Italia S.p.A - Italya</t>
  </si>
  <si>
    <t>G1N1.290</t>
  </si>
  <si>
    <t>Gliclada 60mg modified - release tablets</t>
  </si>
  <si>
    <t xml:space="preserve">Gliclazid </t>
  </si>
  <si>
    <t>Viên nén giải phóng kéo dài, Hộp 2 vỉ, vỉ 15 viên, Uống</t>
  </si>
  <si>
    <t>VN-21712-19</t>
  </si>
  <si>
    <t>G1N1.258</t>
  </si>
  <si>
    <t>G1N1.291</t>
  </si>
  <si>
    <t>Gliclada 30mg</t>
  </si>
  <si>
    <t>Hộp 8 vỉ x 15 viên; Viên nén phóng thích kéo dài; uống</t>
  </si>
  <si>
    <t>VN-20615-17</t>
  </si>
  <si>
    <t>G1N1.292</t>
  </si>
  <si>
    <t>Scilin R</t>
  </si>
  <si>
    <t xml:space="preserve">Regular human insulin </t>
  </si>
  <si>
    <t>40IU/ml</t>
  </si>
  <si>
    <t>Dung dịch tiêm, Hộp 01 lọ x 10ml, Tiêm</t>
  </si>
  <si>
    <t xml:space="preserve">QLSP-0650-13 </t>
  </si>
  <si>
    <t>Bioton S.A - Ba Lan</t>
  </si>
  <si>
    <t>C.ty CP dược phẩm Nam Hà</t>
  </si>
  <si>
    <t>G1N1.293</t>
  </si>
  <si>
    <t>Scilin N</t>
  </si>
  <si>
    <t>Isophane human insulin</t>
  </si>
  <si>
    <t>Hỗn dịch tiêm, Hộp 01 lọ x 10ml, Tiêm</t>
  </si>
  <si>
    <t xml:space="preserve">QLSP-0649-13 </t>
  </si>
  <si>
    <t>G1N1.294</t>
  </si>
  <si>
    <t>Polhumin Mix-2</t>
  </si>
  <si>
    <t xml:space="preserve">Insulin người trộn, hỗn hợp </t>
  </si>
  <si>
    <t xml:space="preserve"> (20/80) 100UI/ml; 3ml</t>
  </si>
  <si>
    <t>Hỗn dịch tiêm, hộp 05 ống, ống 3ml, Tiêm</t>
  </si>
  <si>
    <t>QLSP-1112-18</t>
  </si>
  <si>
    <t>Tarchomin Pharmaceutical Works "Polfa" S.A - Ba Lan</t>
  </si>
  <si>
    <t>G1N1.295</t>
  </si>
  <si>
    <t>Scilin M30 (30/70)</t>
  </si>
  <si>
    <t>Recombinant human insulin</t>
  </si>
  <si>
    <t>QLSP-0648-13</t>
  </si>
  <si>
    <t>G1N1.296</t>
  </si>
  <si>
    <t>100 IU/ml (30% solube insulin &amp; 70% isophane insulin)</t>
  </si>
  <si>
    <t>Hỗn dịch tiêm; Hộp 1 lọ 10ml, Hộp 5 ống x 3ml</t>
  </si>
  <si>
    <t>QLSP-895-15</t>
  </si>
  <si>
    <t>Bioton S.A - Poland</t>
  </si>
  <si>
    <t>Công ty TNHH thiết bị y tế và dược phẩm An Phúc</t>
  </si>
  <si>
    <t>G1N1.298</t>
  </si>
  <si>
    <t>Glucophage XR 750mg</t>
  </si>
  <si>
    <t>Metformin hydrochlorid</t>
  </si>
  <si>
    <t>Viên nén phóng thích kéo dài , Hộp 2 vỉ x 15 viên , Uống</t>
  </si>
  <si>
    <t>VN-21911-19</t>
  </si>
  <si>
    <t>Merck Sante s.a.s - Pháp</t>
  </si>
  <si>
    <t>G1N1.299</t>
  </si>
  <si>
    <t>Glucophage XR 500mg</t>
  </si>
  <si>
    <t>Metformin hydrochloride</t>
  </si>
  <si>
    <t>Viên nén phóng thích kéo dài , Hộp 4 vỉ x 15 viên , Uống</t>
  </si>
  <si>
    <t>VN-22170-19</t>
  </si>
  <si>
    <t>G1N1.300</t>
  </si>
  <si>
    <t>Metformin Stella 500mg</t>
  </si>
  <si>
    <t>Viên nén bao phim, hộp 3 vỉ; 6 vỉ, vỉ 10 viên, Uống</t>
  </si>
  <si>
    <t>VD-23976-15</t>
  </si>
  <si>
    <t>G1N1.267</t>
  </si>
  <si>
    <t>G1N1.301</t>
  </si>
  <si>
    <t>Enyglid tablet</t>
  </si>
  <si>
    <t>Repaglinide 1mg</t>
  </si>
  <si>
    <t>Viên nén, Hộp 3 vỉ x10 viên; Uống</t>
  </si>
  <si>
    <t>VN-22613-20</t>
  </si>
  <si>
    <t>G1N1.302</t>
  </si>
  <si>
    <t>Navacarzol</t>
  </si>
  <si>
    <t>Carbimazol</t>
  </si>
  <si>
    <t>Viên nén, hộp 5 vỉ x 10 viên, uống</t>
  </si>
  <si>
    <t>VN-17813-14</t>
  </si>
  <si>
    <t>Industria Farmaceutica Nova Argentia S.P.A - Ý</t>
  </si>
  <si>
    <t>G1N1.303</t>
  </si>
  <si>
    <t>Berlthyrox 100</t>
  </si>
  <si>
    <t>Levothyroxin (muối natri)</t>
  </si>
  <si>
    <t>Viên nén, hộp 4 vỉ x 25 viên, uống</t>
  </si>
  <si>
    <t>VN-10763-10</t>
  </si>
  <si>
    <t>Berlin Chemie AG (Menarini Group)  - Đức</t>
  </si>
  <si>
    <t>G1N1.304</t>
  </si>
  <si>
    <t>Thyrozol 5mg</t>
  </si>
  <si>
    <t>Thiamazole</t>
  </si>
  <si>
    <t>Viên nén bao phim , Hộp 10 vỉ x 10 viên , Uống</t>
  </si>
  <si>
    <t>VN-21907-19</t>
  </si>
  <si>
    <t>CSSX: Merck Healthcare KGaA; CSĐG và xuất xưởng: P&amp;G Health Austria GmbH &amp; Co.OG - CSSX: Đức; CSĐG và xuất xưởng: Áo</t>
  </si>
  <si>
    <t>G1N1.305</t>
  </si>
  <si>
    <t>Minirin</t>
  </si>
  <si>
    <t>Desmopressin (dưới dạng Desmopressin acetat)</t>
  </si>
  <si>
    <t>0,089mg (0,1mg)</t>
  </si>
  <si>
    <t>Viên nén, Hộp 1 chai 30 viên, Uống</t>
  </si>
  <si>
    <t>VN-18893-15</t>
  </si>
  <si>
    <t>Ferring International Center S.A. - Thụy Sĩ</t>
  </si>
  <si>
    <t>19. HUYẾT THANH VÀ GLOBULIN MIỄN DỊCH</t>
  </si>
  <si>
    <t>G1N1.306</t>
  </si>
  <si>
    <t>Hizentra</t>
  </si>
  <si>
    <t>Immune globulin</t>
  </si>
  <si>
    <t>4g/20ml</t>
  </si>
  <si>
    <t>Dung dịch tiêm, Hộp 1 lọ 20ml</t>
  </si>
  <si>
    <t>QLSP-H03-1169-19</t>
  </si>
  <si>
    <t>G1N1.273</t>
  </si>
  <si>
    <t>G1N1.307</t>
  </si>
  <si>
    <t xml:space="preserve">Kedrigamma </t>
  </si>
  <si>
    <t>1g/20ml</t>
  </si>
  <si>
    <t>Hộp 1 lọ; Dung dịch tiêm truyền; Tiêm truyền</t>
  </si>
  <si>
    <t>QLSP-0601-12</t>
  </si>
  <si>
    <t>Kedrion S.p.A - Italy</t>
  </si>
  <si>
    <t>G1N1.308</t>
  </si>
  <si>
    <t>Baclosal</t>
  </si>
  <si>
    <t>Viên nén 
Hộp 1 lọ x 50 viên
Uống</t>
  </si>
  <si>
    <t>VN-19305-15</t>
  </si>
  <si>
    <t>Pharmaceutical Works Polpharma S.A
Poland</t>
  </si>
  <si>
    <t>G1N1.309</t>
  </si>
  <si>
    <t>Dysport</t>
  </si>
  <si>
    <t xml:space="preserve">Clostridium botulinum type A toxin - Haemagglutinin complex </t>
  </si>
  <si>
    <t>500U</t>
  </si>
  <si>
    <t>Bột pha dung dịch tiêm, Hộp 1 lọ, Tiêm</t>
  </si>
  <si>
    <t>QLSP-1016-17</t>
  </si>
  <si>
    <t>Ipsen Biopharm Limited - Anh</t>
  </si>
  <si>
    <t>G1N1.310</t>
  </si>
  <si>
    <t>Sciomir</t>
  </si>
  <si>
    <t>Dung dịch tiêm; Hộp 6 ống 2ml; Thuốc tiêm</t>
  </si>
  <si>
    <t>VN-16109-13</t>
  </si>
  <si>
    <t>Laboratorio Farmaceutico C.T S.r.l-Italy</t>
  </si>
  <si>
    <t>G1N1.311</t>
  </si>
  <si>
    <t xml:space="preserve">Myderison </t>
  </si>
  <si>
    <t>Tolperison</t>
  </si>
  <si>
    <t>Viên nén bao phim, Hộp 2 vỉ x 15 viên, Uống</t>
  </si>
  <si>
    <t>VN-21062-18</t>
  </si>
  <si>
    <t>Meditop Pharmaceutical Ltd - Hungary</t>
  </si>
  <si>
    <t>G1N1.312</t>
  </si>
  <si>
    <t>VN-21061-18</t>
  </si>
  <si>
    <t>G1N1.313</t>
  </si>
  <si>
    <t>Besivance</t>
  </si>
  <si>
    <t>Besifloxacin</t>
  </si>
  <si>
    <t>0,6%; 5ml</t>
  </si>
  <si>
    <t>Hỗn dịch nhỏ mắt, Hộp 1 lọ 5ml</t>
  </si>
  <si>
    <t>VN-20774-17</t>
  </si>
  <si>
    <t>Bausch &amp; Lomb Incorporated,  Mỹ</t>
  </si>
  <si>
    <t>G1N1.314</t>
  </si>
  <si>
    <t>Lumigan</t>
  </si>
  <si>
    <t>Bimatoprost</t>
  </si>
  <si>
    <t>0,3mg/3ml</t>
  </si>
  <si>
    <t>Dung dịch nhỏ mắt, Hộp 1 lọ chứa 3ml dung dịch trong lọ dung tích 5ml, Nhỏ mắt</t>
  </si>
  <si>
    <t>VN-17816-14</t>
  </si>
  <si>
    <t>G1N1.315</t>
  </si>
  <si>
    <t>Azarga</t>
  </si>
  <si>
    <t>Brinzolamide + Timolol (dưới dạng Timolol maleate)</t>
  </si>
  <si>
    <t>10mg/ml + 5mg/ml</t>
  </si>
  <si>
    <t>Hỗn dịch nhỏ mắt , Hộp 1 lọ 5ml , Nhỏ mắt</t>
  </si>
  <si>
    <t>VN-17810-14</t>
  </si>
  <si>
    <t>s.a. Alcon-Couvreur N.V - Bỉ</t>
  </si>
  <si>
    <t>G1N1.316</t>
  </si>
  <si>
    <t>Liposic eye gel</t>
  </si>
  <si>
    <t>Carbomer</t>
  </si>
  <si>
    <t>0,2% (2mg/g); 10g</t>
  </si>
  <si>
    <t xml:space="preserve">Gel nhỏ mắt, Hộp 1 tuýp 10g </t>
  </si>
  <si>
    <t>VN-15471-12</t>
  </si>
  <si>
    <t>Dr. Gerhard Mann Chem.- Pharm. Fabrik GmbH,  Đức</t>
  </si>
  <si>
    <t>G1N1.318</t>
  </si>
  <si>
    <t>Indocollyre</t>
  </si>
  <si>
    <t>Indomethacin</t>
  </si>
  <si>
    <t>0,1%; 5ml</t>
  </si>
  <si>
    <t xml:space="preserve">Thuốc nhỏ mắt, Hộp 1 lọ 5ml </t>
  </si>
  <si>
    <t>VN-12548-11</t>
  </si>
  <si>
    <t>Laboratoire Chauvin,  Pháp</t>
  </si>
  <si>
    <t>G1N1.319</t>
  </si>
  <si>
    <t>Lotemax</t>
  </si>
  <si>
    <t>Loteprednol etabonate</t>
  </si>
  <si>
    <t>0,5% (5mg/ml)</t>
  </si>
  <si>
    <t>VN-18326-14</t>
  </si>
  <si>
    <t>Bausch &amp; Lomb Inc,  Mỹ</t>
  </si>
  <si>
    <t>G1N1.285</t>
  </si>
  <si>
    <t>G1N1.320</t>
  </si>
  <si>
    <t>Optive</t>
  </si>
  <si>
    <t>Natri carboxymethylcellulose + Glycerin</t>
  </si>
  <si>
    <t>5mg/ml + 9mg/ml</t>
  </si>
  <si>
    <t>Dung dịch nhỏ mắt, Hộp 1 lọ x 15ml, Nhỏ mắt</t>
  </si>
  <si>
    <t>VN-20127-16; số lô: T1576LP, T2540LP</t>
  </si>
  <si>
    <t>Allergan Sales, LLC - Mỹ</t>
  </si>
  <si>
    <t>G1N1.321</t>
  </si>
  <si>
    <t>Tearbalance ophthalmic solution 0.1%</t>
  </si>
  <si>
    <t>Sodium hyaluronate (Natri hyaluronat)</t>
  </si>
  <si>
    <t>1mg/mL</t>
  </si>
  <si>
    <t>VN-18776-15</t>
  </si>
  <si>
    <t>Senju Pharmaceutical Co., Ltd. Karatsu Plant - Nhật</t>
  </si>
  <si>
    <t>G1N1.323</t>
  </si>
  <si>
    <t xml:space="preserve">Systane Ultra </t>
  </si>
  <si>
    <t xml:space="preserve">Polyethylene glycol 400 + Propylen glycol </t>
  </si>
  <si>
    <t>0,4% + 0,3%</t>
  </si>
  <si>
    <t>VN-19762-16</t>
  </si>
  <si>
    <t>Alcon Research, LLC - Mỹ</t>
  </si>
  <si>
    <t>G1N1.288</t>
  </si>
  <si>
    <t>G1N1.324</t>
  </si>
  <si>
    <t>Lucentis</t>
  </si>
  <si>
    <t>Ranibizumab</t>
  </si>
  <si>
    <t>2,3mg/0,23ml</t>
  </si>
  <si>
    <t>Dung dịch tiêm, 1 hộp chứa 1 lọ 0,23ml và 1 kim lọc , Tiêm</t>
  </si>
  <si>
    <t>VN-16852-13 ( CV: CV duy trì hiệu lực SĐK lần 1 (12147/QLD-ĐK, 29/06/2018) &amp; lần 2 (8021/QLD-ĐK, 27/05/2019))  ( Số lô: SVP57 - SWH75)</t>
  </si>
  <si>
    <t>Novartis Pharma Stein AG - Thụy Sỹ</t>
  </si>
  <si>
    <t>G1N1.289</t>
  </si>
  <si>
    <t>G1N1.325</t>
  </si>
  <si>
    <t>Travatan</t>
  </si>
  <si>
    <t>Travoprost</t>
  </si>
  <si>
    <t>0,04mg/ml</t>
  </si>
  <si>
    <t>Dung dịch thuốc nhỏ mắt, Hộp 1 lọ 2,5ml , Nhỏ mắt</t>
  </si>
  <si>
    <t>VN-15190-12</t>
  </si>
  <si>
    <t>S.A. Alcon-Couvreur N.V - Bỉ</t>
  </si>
  <si>
    <t>G1N1.326</t>
  </si>
  <si>
    <t>Duotrav</t>
  </si>
  <si>
    <t>Travoprost + Timolol (dưới dạng Timolol maleate)</t>
  </si>
  <si>
    <t>0,04mg/ml + 5mg/ml</t>
  </si>
  <si>
    <t>Dung dịch nhỏ mắt, Hộp 1 lọ 2,5ml , Nhỏ mắt</t>
  </si>
  <si>
    <t>VN-16936-13</t>
  </si>
  <si>
    <t>S.A. Alcon Couvreur N.V. - Bỉ</t>
  </si>
  <si>
    <t>G1N1.328</t>
  </si>
  <si>
    <t>Kernhistine 8mg Tablet</t>
  </si>
  <si>
    <t>Betahistine dihydrochloride 8mg</t>
  </si>
  <si>
    <t>Viên nén, Hộp 4 vỉ, vỉ 15 viên, Uống</t>
  </si>
  <si>
    <t>VN-20143-16</t>
  </si>
  <si>
    <t>G1N1.329</t>
  </si>
  <si>
    <t>Xylobalan Nasal Drop 0,05%</t>
  </si>
  <si>
    <t xml:space="preserve"> 0,05%; 10ml</t>
  </si>
  <si>
    <t>Dung dịch nhỏ mũi; Hộp 1 lọ nhựa 10ml; Nhỏ mũi</t>
  </si>
  <si>
    <t>VN-19543-15</t>
  </si>
  <si>
    <t>Warsaw Pharmaceutical Works Polfa Spolka Akcyjna - Poland</t>
  </si>
  <si>
    <t>G1N1.331</t>
  </si>
  <si>
    <t>G1N1.332</t>
  </si>
  <si>
    <t xml:space="preserve">Methylergometrine Maleate injection 0,2mg- 1ml </t>
  </si>
  <si>
    <t xml:space="preserve"> 0,2mg/ml</t>
  </si>
  <si>
    <t xml:space="preserve">VN-21836-19 </t>
  </si>
  <si>
    <t>G1N1.333</t>
  </si>
  <si>
    <t>Oxytocin</t>
  </si>
  <si>
    <t>Dung dịch tiêm, hộp 20 vỉ, vỉ 5 ống, ống 1ml, Tiêm</t>
  </si>
  <si>
    <t>VN-20167-16</t>
  </si>
  <si>
    <t>G1N1.334</t>
  </si>
  <si>
    <t>Seduxen 5mg</t>
  </si>
  <si>
    <t>VN-19162-15</t>
  </si>
  <si>
    <t>Gedeon Richter Plc - Gedeon Richter Plc</t>
  </si>
  <si>
    <t>G1N1.297</t>
  </si>
  <si>
    <t>G1N1.335</t>
  </si>
  <si>
    <t>Diazepam Injection BP 10mg</t>
  </si>
  <si>
    <t>VN-15613-12</t>
  </si>
  <si>
    <t>G1N1.336</t>
  </si>
  <si>
    <t>Stresam</t>
  </si>
  <si>
    <t>Etifoxine Hydrochloride</t>
  </si>
  <si>
    <t>Viên nang cứng, Hộp 3 vỉ x 20 viên , Uống</t>
  </si>
  <si>
    <t>VN-21988-19</t>
  </si>
  <si>
    <t>Biocodex - Pháp</t>
  </si>
  <si>
    <t>24.2. Thuốc gây ngủ</t>
  </si>
  <si>
    <t>G1N1.337</t>
  </si>
  <si>
    <t xml:space="preserve">Phamzopic 7.5mg </t>
  </si>
  <si>
    <t>Zopiclon</t>
  </si>
  <si>
    <t>Viên nén, Chai 100 viên, Uống</t>
  </si>
  <si>
    <t>VN-18734-15</t>
  </si>
  <si>
    <t>Pharmascience Inc. - Canada</t>
  </si>
  <si>
    <t>G1N1.338</t>
  </si>
  <si>
    <t>Alzepil</t>
  </si>
  <si>
    <t>Donepezil hydrochloride</t>
  </si>
  <si>
    <t>VN-20755-17</t>
  </si>
  <si>
    <t>G1N1.339</t>
  </si>
  <si>
    <t>Hania</t>
  </si>
  <si>
    <t>Donepezil</t>
  </si>
  <si>
    <t>VN-21771-19</t>
  </si>
  <si>
    <t>Help S.A - Hy Lạp</t>
  </si>
  <si>
    <t>C.ty TNHH dược phẩm Vihapha</t>
  </si>
  <si>
    <t>G1N1.340</t>
  </si>
  <si>
    <t>Tisercin</t>
  </si>
  <si>
    <t>Viên nén bao phim, 
Hộp 1 lọ 50 viên, Uống</t>
  </si>
  <si>
    <t>VN-19943-16</t>
  </si>
  <si>
    <t>Egis Pharmaceuticals Plc, Hungary</t>
  </si>
  <si>
    <t>Công ty TNHH dược phẩm và thương mại Hưng Cường</t>
  </si>
  <si>
    <t>G1N1.342</t>
  </si>
  <si>
    <t>Egolanza</t>
  </si>
  <si>
    <t>Olanzapine</t>
  </si>
  <si>
    <t>Viên nén bao phim, hộp 4 vỉ, vỉ 7 viên, Uống</t>
  </si>
  <si>
    <t>VN-19639-16</t>
  </si>
  <si>
    <t>G1N1.343</t>
  </si>
  <si>
    <t>Seropin</t>
  </si>
  <si>
    <t xml:space="preserve">Quetiapin (dưới dạng Quetiapin fumarat) </t>
  </si>
  <si>
    <t>Viên nén 
bao phim, hộp 6 vỉ, vỉ 10 viên, uống</t>
  </si>
  <si>
    <t>VN-20259-17</t>
  </si>
  <si>
    <t>Genepharm S.A.  - Greece</t>
  </si>
  <si>
    <t>G1N1.345</t>
  </si>
  <si>
    <t>Rileptid</t>
  </si>
  <si>
    <t>Risperidon</t>
  </si>
  <si>
    <t>Viên nén bao phim , hộp 6 vỉ, vỉ 10 viên, Uống</t>
  </si>
  <si>
    <t>VN-16749-13</t>
  </si>
  <si>
    <t>G1N1.346</t>
  </si>
  <si>
    <t>VN-16750-13</t>
  </si>
  <si>
    <t>C.ty CP dược phẩm Bách Niên</t>
  </si>
  <si>
    <t>G1N1.347</t>
  </si>
  <si>
    <t>Devodil 50</t>
  </si>
  <si>
    <t>VN-19435-15</t>
  </si>
  <si>
    <t>G1N1.348</t>
  </si>
  <si>
    <t>Dogmakern 50mg</t>
  </si>
  <si>
    <t>Sulpiride 50 mg</t>
  </si>
  <si>
    <t>Viên nang cứng, Hộp 2 vỉ, vỉ 15 viên, Uống</t>
  </si>
  <si>
    <t>VN-22099-19</t>
  </si>
  <si>
    <t>Kern Pharma S.L., Spain</t>
  </si>
  <si>
    <t>G1N1.349</t>
  </si>
  <si>
    <t>Grandaxin</t>
  </si>
  <si>
    <t>Tofisopam</t>
  </si>
  <si>
    <t xml:space="preserve"> Viên nén, hộp 2 vỉ x 10 viên , uống</t>
  </si>
  <si>
    <t>VN-15893-12</t>
  </si>
  <si>
    <t>G1N1.351</t>
  </si>
  <si>
    <t>Mirzaten 30mg</t>
  </si>
  <si>
    <t>Mirtazapin</t>
  </si>
  <si>
    <t>Viên nén bao phim; Hộp 3 vỉ, vỉ 10 viên; Uống</t>
  </si>
  <si>
    <t>VN-17922-14</t>
  </si>
  <si>
    <t>G1N1.352</t>
  </si>
  <si>
    <t>Clealine 100mg</t>
  </si>
  <si>
    <t>Hộp 6 vỉ x 10 viên, viên nén bao phim, uống</t>
  </si>
  <si>
    <t>VN-17678-14</t>
  </si>
  <si>
    <t>Atlantic Pharma- Producoes Farmaceuticas S.A ( Fab. Abrunheira)- Portugal</t>
  </si>
  <si>
    <t>G1N1.353</t>
  </si>
  <si>
    <t>Tanganil 500mg</t>
  </si>
  <si>
    <t xml:space="preserve">Acetylleucin </t>
  </si>
  <si>
    <t>VN-22534-20</t>
  </si>
  <si>
    <t>Pierre Fabre Medicament Production  - Pháp</t>
  </si>
  <si>
    <t>G1N1.354</t>
  </si>
  <si>
    <t>Gliatilin</t>
  </si>
  <si>
    <t>Choline Alfoscerate</t>
  </si>
  <si>
    <t>Dung dịch tiêm, Hộp 5 ống 4ml, Tiêm</t>
  </si>
  <si>
    <t>VN-13244-11</t>
  </si>
  <si>
    <t>Italfarmaco SPA - Ý</t>
  </si>
  <si>
    <t>G1N1.355</t>
  </si>
  <si>
    <t>Difosfocin</t>
  </si>
  <si>
    <t>Citicolin</t>
  </si>
  <si>
    <t>Dung dịch tiêm, Hộp 5 ống 4ml,  Tiêm</t>
  </si>
  <si>
    <t>VN-14764-12, CV gia hạn số 15607/QLD-ĐK (Số lô: 3D2006)</t>
  </si>
  <si>
    <t>Mitim S.R.L - Ý</t>
  </si>
  <si>
    <t>G1N1.356</t>
  </si>
  <si>
    <t>G1N1.357</t>
  </si>
  <si>
    <t>Piracetam-Egis</t>
  </si>
  <si>
    <t>Viên nén bao phim, Hộp 1 lọ 60 viên, Uống</t>
  </si>
  <si>
    <t>VN-16481-13</t>
  </si>
  <si>
    <t>Công ty TNHH dược phẩm Tín Đức</t>
  </si>
  <si>
    <t>G1N1.359</t>
  </si>
  <si>
    <t>G1N1.360</t>
  </si>
  <si>
    <t>G1N1.361</t>
  </si>
  <si>
    <t>Pulmicort Respules</t>
  </si>
  <si>
    <t>Hỗn dịch khí dung dùng để hít , Hộp 4 gói x 5 ống đơn liều 2ml , Hít</t>
  </si>
  <si>
    <t>VN-21666-19</t>
  </si>
  <si>
    <t>AstraZeneca AB - Thụy Điển</t>
  </si>
  <si>
    <t>G1N1.362</t>
  </si>
  <si>
    <t>Symbicort Rapihaler</t>
  </si>
  <si>
    <t>Budesonid, Formoterol fumarate dihydrate</t>
  </si>
  <si>
    <t>Mỗi liều xịt chứa: Budesonid 160mcg; Formoterol fumarate dihydrate 4,5mcg</t>
  </si>
  <si>
    <t>Hỗn dịch nén dưới áp suất dùng để hít , Hộp 1 túi nhôm x 1 bình xịt 120 liều , Hít</t>
  </si>
  <si>
    <t>VN-21667-19</t>
  </si>
  <si>
    <t>AstraZeneca Dunkerque Production - Pháp</t>
  </si>
  <si>
    <t>Bình</t>
  </si>
  <si>
    <t>G1N1.322</t>
  </si>
  <si>
    <t>G1N1.363</t>
  </si>
  <si>
    <t>Symbicort Turbuhaler</t>
  </si>
  <si>
    <t>Mỗi liều phóng thích chứa: Budesonid 160mcg; Formoterol fumarate dihydrate 4,5mcg</t>
  </si>
  <si>
    <t>Thuốc bột để hít , Hộp 1 ống hít 60 liều , Hít</t>
  </si>
  <si>
    <t>VN-20379-17</t>
  </si>
  <si>
    <t>G1N1.364</t>
  </si>
  <si>
    <t xml:space="preserve">Berodual </t>
  </si>
  <si>
    <t xml:space="preserve">Ipratropium bromide khan (dưới dạng Ipratropium bromide monohydrate) + Fenoterol Hydrobromide </t>
  </si>
  <si>
    <t>0,02mg/nhát xịt + 0,05mg/nhát xịt</t>
  </si>
  <si>
    <t>Dung dịch khí dung, Hộp 1 bình xịt 200 nhát xịt (10ml), Xịt</t>
  </si>
  <si>
    <t>VN-17269-13</t>
  </si>
  <si>
    <t>Boehringer Ingelheim Pharma GmbH &amp; Co. KG. - Đức</t>
  </si>
  <si>
    <t>G1N1.365</t>
  </si>
  <si>
    <t>Ultibro Breezhaler</t>
  </si>
  <si>
    <t>Indacaterol (dưới dạng Indacaterol maleat), Glycopyrronium (dưới dạng Glycopyrronium bromide)</t>
  </si>
  <si>
    <t>110mcg + 50mcg</t>
  </si>
  <si>
    <t>Bột hít chứa trong nang cứng , Hộp 5 vỉ x 6 viên kèm 01 dụng cụ hít , bột để hít</t>
  </si>
  <si>
    <t>VN2-574-17</t>
  </si>
  <si>
    <t>Hộp</t>
  </si>
  <si>
    <t>G1N1.366</t>
  </si>
  <si>
    <t>Salbutamol 0,5mg</t>
  </si>
  <si>
    <t>Hộp 10 ống 1ml, Dung dịch tiêm</t>
  </si>
  <si>
    <t>VN-16083-12 CVGH 4047/QLD-ĐK(15/04/2020)</t>
  </si>
  <si>
    <t>Pharmaceutical Works Polfa S.A - Poland</t>
  </si>
  <si>
    <t>G1N1.367</t>
  </si>
  <si>
    <t>Salbutamol Renaudin 5mg/5ml (0,1%)</t>
  </si>
  <si>
    <t>Salbutamol sulfate</t>
  </si>
  <si>
    <t>0,5mg/ 1ml (0,05%)</t>
  </si>
  <si>
    <t>Hộp 10 ống dung dịch tiêm tĩnh mạch</t>
  </si>
  <si>
    <t>VN-16406-13</t>
  </si>
  <si>
    <t>G1N1.327</t>
  </si>
  <si>
    <t>G1N1.368</t>
  </si>
  <si>
    <t>Ventolin Nebules</t>
  </si>
  <si>
    <t>Mỗi 2,5ml chứa: Salbutamol (dưới dạng Salbutamol sulfat) 5 mg</t>
  </si>
  <si>
    <t>5mg/ 2,5ml</t>
  </si>
  <si>
    <t>Dung dịch khí dung , Hộp 6 vỉ x 5 ống 2,5ml , Dùng cho máy khí dung</t>
  </si>
  <si>
    <t>VN-22568-20</t>
  </si>
  <si>
    <t>GlaxoSmithKline Australia Pty., Ltd. - Úc</t>
  </si>
  <si>
    <t>G1N1.369</t>
  </si>
  <si>
    <t>Buto-Asma</t>
  </si>
  <si>
    <t xml:space="preserve">Salbutamol (dưới dạng Salbutamol Sulfate) </t>
  </si>
  <si>
    <t xml:space="preserve">100mcg/liều </t>
  </si>
  <si>
    <t>Khí dung đã chia liều, Hộp 1 bình xịt chứa 200 liều (10ml) + đầu xịt định liều, Đường hô hấp</t>
  </si>
  <si>
    <t>VN-16442-13</t>
  </si>
  <si>
    <t>Laboratorio Aldo Union, S.A - Tây Ban Nha</t>
  </si>
  <si>
    <t>G1N1.370</t>
  </si>
  <si>
    <t>Seretide Evohaler DC 25/250 mcg</t>
  </si>
  <si>
    <t>Mỗi liều xịt chứa: Salmeterol (dưới dạng salmeterol xinafoate micronised); Fluticason propionate (dạng micronised)</t>
  </si>
  <si>
    <t>25mcg + 250mcg</t>
  </si>
  <si>
    <t>Thuốc phun mù định liều hệ hỗn dịch , Hộp 1 bình 120 liều xịt , Hít qua đường miệng</t>
  </si>
  <si>
    <t xml:space="preserve">VN-22403-19 </t>
  </si>
  <si>
    <t>Glaxo Wellcome SA, - Tây Ban Nha</t>
  </si>
  <si>
    <t>Bình xịt</t>
  </si>
  <si>
    <t>G1N1.330</t>
  </si>
  <si>
    <t>G1N1.371</t>
  </si>
  <si>
    <t>Seretide Evohaler DC 25/125mcg</t>
  </si>
  <si>
    <t>Mỗi liều xịt chứa: 25mcg Salmeterol (dạng xinafoate micronised)  và 125mcg Fluticasone propionate (dạng micronised)</t>
  </si>
  <si>
    <t>25mcg + 125mcg</t>
  </si>
  <si>
    <t>Hỗn dịch hít qua đường miệng (dạng phun sương) , Hộp 1 bình 120 liều xịt , Hít qua đường miệng</t>
  </si>
  <si>
    <t>VN-21286-18</t>
  </si>
  <si>
    <t>Glaxo Wellcome S.A - Tây Ban Nha</t>
  </si>
  <si>
    <t>G1N1.372</t>
  </si>
  <si>
    <t>Drenoxol</t>
  </si>
  <si>
    <t xml:space="preserve"> 30mg/10ml</t>
  </si>
  <si>
    <t>Siro, Hộp 20 ống uống, ống 10mL, uống</t>
  </si>
  <si>
    <t>VN-21986-19</t>
  </si>
  <si>
    <t>Laboratorios Vitoria, S.A. - Bồ Đào Nha</t>
  </si>
  <si>
    <t>G1N1.373</t>
  </si>
  <si>
    <t>Medovent 30mg</t>
  </si>
  <si>
    <t>Ambroxol hydrochloride</t>
  </si>
  <si>
    <t>Viên nén; Hộp 10 vỉ x 10 viên; uống</t>
  </si>
  <si>
    <t>VN-17515-13</t>
  </si>
  <si>
    <t>Medochemie Ltd - Central Factory-Cyprus</t>
  </si>
  <si>
    <t>G1N1.374</t>
  </si>
  <si>
    <t>Bromhexin Actavis 8mg</t>
  </si>
  <si>
    <t xml:space="preserve">Bromhexin hydrochlorid </t>
  </si>
  <si>
    <t>VN-19552-16</t>
  </si>
  <si>
    <t>Balkanpharma - Dupnitsa AD - Bulgaria</t>
  </si>
  <si>
    <t>G1N1.375</t>
  </si>
  <si>
    <t>Tosseque</t>
  </si>
  <si>
    <t>0,8mg/1ml; 200ml</t>
  </si>
  <si>
    <t xml:space="preserve"> Dung dịch uống, Hộp 1 chai 200ml</t>
  </si>
  <si>
    <t xml:space="preserve"> VN-18979-15   (Kèm theo thẻ kho số lô:A 0173; HSD 17/5/2023)</t>
  </si>
  <si>
    <t>Farmalabor Produtos Farmaceuticos S.A(Fab.) - Portugal</t>
  </si>
  <si>
    <t>G1N1.376</t>
  </si>
  <si>
    <t>Paratriam 200mg Powder</t>
  </si>
  <si>
    <t xml:space="preserve">Hộp 50 gói; Bột pha uống; Uống </t>
  </si>
  <si>
    <t>VN-19418-15</t>
  </si>
  <si>
    <t>Lindopharm GmbH - Germany</t>
  </si>
  <si>
    <t>G1N1.377</t>
  </si>
  <si>
    <t>Suresh 200mg</t>
  </si>
  <si>
    <t xml:space="preserve">Ống 20 viên; Viên nén sủi bọt; Uống </t>
  </si>
  <si>
    <t>VN-15325-12</t>
  </si>
  <si>
    <t>Temmler pharma 
GmbH - Germany</t>
  </si>
  <si>
    <t>G1N1.380</t>
  </si>
  <si>
    <t>Curosurf</t>
  </si>
  <si>
    <t>Surfactant (Phospholipid chiết xuất từ phổi lợn hoặc phổi bò; hoặc chất diện hoạt chiết xuất từ phổi bò (Bovine lung surfactant))</t>
  </si>
  <si>
    <t>120mg/1,5ml</t>
  </si>
  <si>
    <t>Hỗn dịch bơm ống nội khí quản, Hộp 1 lọ 1,5ml, Hỗn dịch bơm ống nội khí quản</t>
  </si>
  <si>
    <t>VN-18909-15</t>
  </si>
  <si>
    <t>Chiesi Farmaceutici S.p.A - Ý</t>
  </si>
  <si>
    <t>G1N1.381</t>
  </si>
  <si>
    <t>Kalium chloratum biomedica</t>
  </si>
  <si>
    <t>Hộp 10 vỉ x 10 viên nén bao phim , uống</t>
  </si>
  <si>
    <t>VN-14110-11  Kèm theo thẻ kho số lô: LOT54; HSD 04/01/2024</t>
  </si>
  <si>
    <t>Biomedica, Spol.s.r.o - Czech Republic</t>
  </si>
  <si>
    <t>G1N1.341</t>
  </si>
  <si>
    <t>G1N1.383</t>
  </si>
  <si>
    <t>Panangin</t>
  </si>
  <si>
    <t>Magnesi aspartat anhydrat + Kali aspartat anhydrat</t>
  </si>
  <si>
    <t>140mg+ 158mg</t>
  </si>
  <si>
    <t>Viên nén bao phim, hộp 1 lọ, lọ 50 viên, Uống</t>
  </si>
  <si>
    <t>VN-21152-18</t>
  </si>
  <si>
    <t>G1N1.384</t>
  </si>
  <si>
    <t>Nephrosteril</t>
  </si>
  <si>
    <t>Các acid Amin</t>
  </si>
  <si>
    <t>7%, 250 ml</t>
  </si>
  <si>
    <t>Dung dịch truyền tĩnh mạch , Thùng 10 chai 250ml , Tiêm truyền tĩnh mạch (IV)</t>
  </si>
  <si>
    <t>VN-17948-14</t>
  </si>
  <si>
    <t>G1N1.385</t>
  </si>
  <si>
    <t>Aminosteril N Hepa 8%</t>
  </si>
  <si>
    <t>250ml dung dịch chứa: L-isoleucin 2,60g; L-leucin 3,27g; L-lysin acetat 2,43g tương đương với L-lysin 1,72g; L-methionin 0,28g; N-acetyl L-cystein 0,18g tương đương với L-cystein 0,13g; L-phenylalanin 0,22g; L-threonin 1,10g; L-tryptophan 0,18g; L-valin 2,52g; L-arginin 2,68g; L-histidin 0,70g; Glycin 1,46g; L-alanin 1,16g; L-prolin 1,43g; L-serin 0,56g</t>
  </si>
  <si>
    <t>8%, 250ml</t>
  </si>
  <si>
    <t>Dung dịch tiêm truyền , Thùng 10 chai 250ml , Tiêm truyền tĩnh mạch</t>
  </si>
  <si>
    <t>VN-22744-21</t>
  </si>
  <si>
    <t>G1N1.344</t>
  </si>
  <si>
    <t>G1N1.386</t>
  </si>
  <si>
    <t>Aminic</t>
  </si>
  <si>
    <t>Dung dịch tiêm truyền, Túi nhựa 200 ml, Tiêm truyền</t>
  </si>
  <si>
    <t>VN-16105-13</t>
  </si>
  <si>
    <t>AY Pharmaceuticals Co., LTd - Nhật Bản</t>
  </si>
  <si>
    <t>G1N1.387</t>
  </si>
  <si>
    <t>Vaminolact</t>
  </si>
  <si>
    <t>Mỗi chai 100ml chứa: Alanin 630mg, Arginin 410mg, Acid aspartic 410mg, Cystein 100mg, Acid glutamic 710mg, Glycin 210mg, Histidin 210mg, isoleucin 310mg, Leucin 700mg, Lysin (dưới dạng monohydrat) 560mg, Methionin 130mg, Phenylalanin 270mg, Prolin 560mg, Serin 380mg, Taurin 30mg, Threonin 360mg, Tryptophan 140mg, Tyrosin 50mg, Valin 360mg</t>
  </si>
  <si>
    <t>6.5%, 100ml</t>
  </si>
  <si>
    <t>Dung dịch truyền tĩnh mạch , Thùng 10 chai 100 ml , Tiêm truyền</t>
  </si>
  <si>
    <t>VN-19468-15</t>
  </si>
  <si>
    <t>G1N1.388</t>
  </si>
  <si>
    <t xml:space="preserve">Nutriflex peri </t>
  </si>
  <si>
    <t>Mỗi 1000ml chứa: Isoleucine 2,34g, Leucine 3,13g, Lysine hydrochloride 2,84g (tương đương Lysine 2,27g), Methionine 1,96g, Phenylalanine 3,51g, Threonine 1,82g, Tryptophan 0,57g, Valine 2,6g, Arginine monoglutamate 4,98g (tương đương Arginine 2,70g và Glutamic acid 2,28g), Histidine hydrochloride monohydrate 1,69g (tương đương Histidine 1,25g), Alanine 4,85g, Aspartic Acid 1,5g, Glutamic Acid 1,22g, Glycine 1,65g, Proline 3,4g, Serine 3g, Magnesium acetate tetrahydrate 0,86g, Sodium acetate trihydrate 1,56g, Sodium chloride 0,17g, Sodium hydroxide 0,5g, Potassium hydroxide 0,52g, Potassium Dihydrogen Phosphate 0,78g, Glucose monohydrate 88g (tương đương Glucose 80,0g), Calcium Chloride Dihydrate 0,37g.</t>
  </si>
  <si>
    <t>2,34g + 3,13g + 2,84 g+ 1,96g + 3,51g + 1,82g + 0,57g + 2,6 g+ 4,98g + 1,69g + 4,85g + 1,5 g+ 1,22g + 1,65g + 3,4g + 3g + 0,86g + 1,56g +0,17g +0,50g+ 0,52g+  0,78g+ 80g +0,37g</t>
  </si>
  <si>
    <t>Dung dịch tiêm truyền, Hộp 5 túi 1000ml, Tiêm truyền</t>
  </si>
  <si>
    <t>VN-18157-14</t>
  </si>
  <si>
    <t>B.Braun Medical AG - Thụy Sĩ</t>
  </si>
  <si>
    <t>G1N1.389</t>
  </si>
  <si>
    <t>Nutriflex Lipid Peri</t>
  </si>
  <si>
    <t>Mỗi 1250ml chứa: Isoleucine  2.34g + Leucine 3.13+  Lysine ( dưới dạng Lysine HCl)  2.26g + Methionine 1.96g + Phenylalanine 3.51g + Threonine 1.82g + Tryptophan 0.57g + Valine 2.60g + Arginine 2.7g + Histidine ( dưới dạng Histidine HCl mono- hydrat ) 1.25g  + Alanine 4.85g  + Aspartic acid 1.5g + Glutamic acid 3.5g +Glycine 1.65g + Proline 3.40g  + Serine 3g  + Natri hydro - xide 0.8g +Natri Chloride 1.081g +Natri acetat trihydrate 0.544g+ Kali acetate 2.943g, Magnesium acetae tetrahydrate 0.644g + Calcium chloride dihy - drate 0.644gg + Glucose (dưới dạng Glucose monohydrate ) 80g + Sodium dihydrogen phos-phate dihydrat 1.170g + Zinc acetat dihydrat 6.625g + Soya- bean oil refined 25g + Medium- chain triglycerides 25g</t>
  </si>
  <si>
    <t>2.34g + 3.13g + 2.26g + 1.96g + 3.51g + 1.82g + 0.57g + 2.6g + 2.7g + 1.25g + 4.85g + 1.5g + 3.5g + 1.65g + 3.4g + 3g + 0.8g  + 1.081 + 0.544g+ 2.943g + 0.644g + 0.644g + 80g +1.170 +6.625g+ 25g + 25</t>
  </si>
  <si>
    <t>Nhũ tương tiêm truyền, Hộp 5 túi x 1250ml (túi chia 3 ngăn), Tiêm truyền</t>
  </si>
  <si>
    <t>VN-19792-16</t>
  </si>
  <si>
    <t>G1N1.390</t>
  </si>
  <si>
    <t>5%; 
100ml</t>
  </si>
  <si>
    <t>VN-22248-19</t>
  </si>
  <si>
    <t>G1N1.391</t>
  </si>
  <si>
    <t>5%;
 250ml</t>
  </si>
  <si>
    <t>Dung dịch truyền, 
Chai 250ml,
Tiêm truyền</t>
  </si>
  <si>
    <t>G1N1.350</t>
  </si>
  <si>
    <t>G1N1.392</t>
  </si>
  <si>
    <t>5%;
 500ml</t>
  </si>
  <si>
    <t>Dung dịch truyền, 
Chai 500ml,
Tiêm truyền</t>
  </si>
  <si>
    <t>G1N1.394</t>
  </si>
  <si>
    <t>Potassium Chloride Proamp 0,10g/ml</t>
  </si>
  <si>
    <t>Kali chloride</t>
  </si>
  <si>
    <t>Dung dịch đậm đặc để pha dung dịch tiêm tuyền, Hộp 50 ống PP x 10ml, Tiêm truyền</t>
  </si>
  <si>
    <t>VN-16303-13</t>
  </si>
  <si>
    <t>G1N1.395</t>
  </si>
  <si>
    <t xml:space="preserve"> 400mg+ 452mg</t>
  </si>
  <si>
    <t>Dung dịch đậm đặc để pha dịch tiêm truyền, hộp 5 ống, ống 10ml, Tiêm truyền</t>
  </si>
  <si>
    <t>VN-19159-15</t>
  </si>
  <si>
    <t>G1N1.396</t>
  </si>
  <si>
    <t>Sodium Chloride</t>
  </si>
  <si>
    <t>0,9%; 100ml</t>
  </si>
  <si>
    <t>Dung dịch tiêm truyền tĩnh mạch, 
Chai 100ml</t>
  </si>
  <si>
    <t>VN-22341-19</t>
  </si>
  <si>
    <t>G1N1.397</t>
  </si>
  <si>
    <t>0,9%; 250ml</t>
  </si>
  <si>
    <t>Dung dịch tiêm truyền tĩnh mạch, 
Chai 250ml</t>
  </si>
  <si>
    <t>G1N1.398</t>
  </si>
  <si>
    <t>Dung dịch tiêm truyền tĩnh mạch, 
Chai 500ml</t>
  </si>
  <si>
    <t>G1N1.400</t>
  </si>
  <si>
    <t>Lipovenoes 10% PLR</t>
  </si>
  <si>
    <t>Mỗi 250ml nhũ tương chứa: Dầu đậu nành 25g; Glycerol 6,25g; Phospholipid từ trứng 1,5g</t>
  </si>
  <si>
    <t>Nhũ tương tiêm truyền , Thùng 10 chai 250ml , Tiêm truyền tĩnh mạch (IV)</t>
  </si>
  <si>
    <t>VN-22320-19</t>
  </si>
  <si>
    <t>G1N1.401</t>
  </si>
  <si>
    <t>SMOFlipid 20%</t>
  </si>
  <si>
    <t>100ml nhũ tương chứa: dầu đậu nành tinh chế 6g; triglycerid mạch trung bình 6g; dầu oliu tinh chế 5g, dầu cá tinh chế 3g</t>
  </si>
  <si>
    <t>20%, 100ml</t>
  </si>
  <si>
    <t>Nhũ tương truyền tĩnh mạch , Thùng 10 chai 100 ml , Truyền tĩnh mạch ngoại vi hoặc tĩnh mạch trung tâm</t>
  </si>
  <si>
    <t>VN-19955-16</t>
  </si>
  <si>
    <t>G1N1.403</t>
  </si>
  <si>
    <t>Calcium lactate 300 Tablets</t>
  </si>
  <si>
    <t>Calcium lactate pentahydrate BP 300mg</t>
  </si>
  <si>
    <t>6573/QLD-KD (ngày 12/05/2017)
Số lô: 75000; 76031; 76032; 76033; 76034</t>
  </si>
  <si>
    <t>G1N1.404</t>
  </si>
  <si>
    <t>Milgamma N</t>
  </si>
  <si>
    <t>100mg + 100mg + 1000mcg; 2ml</t>
  </si>
  <si>
    <t>Hộp 5 ống 2ml, dung dịch tiêm</t>
  </si>
  <si>
    <t>VN-17798-14</t>
  </si>
  <si>
    <t>Solupharm Pharmazeutische Erzeugnisse GmbH - Đức</t>
  </si>
  <si>
    <t>NHÓM 2 THEO THÔNG TƯ SỐ 15/2019/TT-BYT NGÀY 11/7/2019 CỦA BỘ Y TẾ</t>
  </si>
  <si>
    <t>G1N2.1</t>
  </si>
  <si>
    <t>Nhũ tương để tiêm hoặc tiêm truyền tĩnh mạch , Hộp 5 ống 20ml, Tiêm hoặc tiêm truyền tĩnh mạch (IV)</t>
  </si>
  <si>
    <t>G1N2.2</t>
  </si>
  <si>
    <t>Dung dịch tiêm, Hộp 10 ống 2ml, Tiêm</t>
  </si>
  <si>
    <t>G1N2.3</t>
  </si>
  <si>
    <t>G1N2.5</t>
  </si>
  <si>
    <t>SaVi Etoricoxib 30</t>
  </si>
  <si>
    <t xml:space="preserve">Etoricoxib </t>
  </si>
  <si>
    <t>Viên nén bao phim, hộp 3 vỉ, hộp 10 vỉ, vỉ 10 viên, uống</t>
  </si>
  <si>
    <t>VD-25268-16</t>
  </si>
  <si>
    <t xml:space="preserve">Savipharm - Việt Nam </t>
  </si>
  <si>
    <t>C.ty TNHH dược phẩm Bách Việt</t>
  </si>
  <si>
    <t>G1N2.4</t>
  </si>
  <si>
    <t>G1N2.7</t>
  </si>
  <si>
    <t>SavNopain 500</t>
  </si>
  <si>
    <t>Naproxen</t>
  </si>
  <si>
    <t>Viên nén, hộp 3 vỉ x 10 viên, uống</t>
  </si>
  <si>
    <t>VD-29130-18</t>
  </si>
  <si>
    <t>Công ty CP Dược phẩm SaVi - Việt Nam</t>
  </si>
  <si>
    <t>G1N2.8</t>
  </si>
  <si>
    <t>SaViMetoc</t>
  </si>
  <si>
    <t>VD-30501-18</t>
  </si>
  <si>
    <t>G1N2.6</t>
  </si>
  <si>
    <t>G1N2.9</t>
  </si>
  <si>
    <t>Toricam Capsules 20mg</t>
  </si>
  <si>
    <t>Hộp 2 vỉ x 10 viên nang uống</t>
  </si>
  <si>
    <t>VN-15808-12</t>
  </si>
  <si>
    <t>U Chu Pharmaceutical Co..Ltd. Taiwan</t>
  </si>
  <si>
    <t>G1N2.10</t>
  </si>
  <si>
    <t>Zuryk</t>
  </si>
  <si>
    <t>Hộp 10 vỉ x 10 viên nén</t>
  </si>
  <si>
    <t>VD-29728-18</t>
  </si>
  <si>
    <t xml:space="preserve">Công ty cổ phần dược phẩm Đạt Vi Phú,  Việt Nam </t>
  </si>
  <si>
    <t>G1N2.12</t>
  </si>
  <si>
    <t>SaViRisone 35</t>
  </si>
  <si>
    <t xml:space="preserve">Risedronat natri </t>
  </si>
  <si>
    <t>Viên nén bao phim, hộp 1 vỉ xé, hộp 3 vỉ xé, vỉ 4 viên, uống</t>
  </si>
  <si>
    <t>VD-24277-16</t>
  </si>
  <si>
    <t>G1N2.13</t>
  </si>
  <si>
    <t>Desbebe</t>
  </si>
  <si>
    <t xml:space="preserve"> 0,5mg/ml; 60ml</t>
  </si>
  <si>
    <t xml:space="preserve"> Hộp 1 lọ x 60ml Dung dịch ( Siro), Uống</t>
  </si>
  <si>
    <t>VN-20422-17</t>
  </si>
  <si>
    <t>Gracure Pharmaceuticals Ltd - India</t>
  </si>
  <si>
    <t>G1N2.15</t>
  </si>
  <si>
    <t>Mezinet 
tablets 5mg</t>
  </si>
  <si>
    <t>Viên- uống-
 Hộp 2 vỉ x 10 viên</t>
  </si>
  <si>
    <t>VN-15807-12</t>
  </si>
  <si>
    <t>U chu 
Pharmaceuical Co., Ltd-Taiwan</t>
  </si>
  <si>
    <t>G1N2.11</t>
  </si>
  <si>
    <t>G1N2.16</t>
  </si>
  <si>
    <t>Gabarica 400</t>
  </si>
  <si>
    <t xml:space="preserve">Gabapentin </t>
  </si>
  <si>
    <t xml:space="preserve">400mg </t>
  </si>
  <si>
    <t>Viên nén bao phim; Hộp 3 vỉ x 10 viên; Uống</t>
  </si>
  <si>
    <t>VD-24848-16</t>
  </si>
  <si>
    <t>G1N2.17</t>
  </si>
  <si>
    <t>Pagaset 50</t>
  </si>
  <si>
    <t>Viên nang cứng, Hộp 4 vỉ x 7 viên, Uống</t>
  </si>
  <si>
    <t>VN-22871-21</t>
  </si>
  <si>
    <t>Aurobindo Pharma Limited - Ấn Độ</t>
  </si>
  <si>
    <t>G1N2.18</t>
  </si>
  <si>
    <t>SaViAlben 400</t>
  </si>
  <si>
    <t>Albendazol</t>
  </si>
  <si>
    <t>Viên nén bao phim, Hộp 1 vỉ x 1 viên, Uống</t>
  </si>
  <si>
    <t>VD-27052-17</t>
  </si>
  <si>
    <t>G1N2.14</t>
  </si>
  <si>
    <t>G1N2.19</t>
  </si>
  <si>
    <t>Amoxicillin Capsules BP 500mg</t>
  </si>
  <si>
    <t>VN-20228-17</t>
  </si>
  <si>
    <t>Aurobindo Pharma Limited Unit XII</t>
  </si>
  <si>
    <t>Công ty TNHH dược phẩm Long Xuyên</t>
  </si>
  <si>
    <t>G1N2.25</t>
  </si>
  <si>
    <t>Bactamox 1,5g</t>
  </si>
  <si>
    <t xml:space="preserve">Amoxicilin + Sulbactam </t>
  </si>
  <si>
    <t>Thuốc bột pha tiêm, Hộp 1 lọ,  Hộp 10 lọ, Tiêm</t>
  </si>
  <si>
    <t>VD-28647-17</t>
  </si>
  <si>
    <t>Chi nhánh 3 - Công ty CP DP Imexpharm tại Bình Dương - 
Việt Nam</t>
  </si>
  <si>
    <t>G1N2.26</t>
  </si>
  <si>
    <t>Nerusyn 1,5g</t>
  </si>
  <si>
    <t>Bột pha tiêm; Hộp 10 lọ; tiêm</t>
  </si>
  <si>
    <t>VD-26158-17</t>
  </si>
  <si>
    <t>Chi nhánh 3-Công ty cổ phần Dược phẩm Imexpharm tại Bình Dương-Việt Nam</t>
  </si>
  <si>
    <t>G1N2.27</t>
  </si>
  <si>
    <t>G1N2.28</t>
  </si>
  <si>
    <t>Nerusyn 750</t>
  </si>
  <si>
    <t>VD-26160-17</t>
  </si>
  <si>
    <t>G1N2.29</t>
  </si>
  <si>
    <t>Cefadroxil PMP 250mg</t>
  </si>
  <si>
    <t>VD-27300-17</t>
  </si>
  <si>
    <t>G1N2.20</t>
  </si>
  <si>
    <t>G1N2.30</t>
  </si>
  <si>
    <t>Cefadroxil PMP 500mg</t>
  </si>
  <si>
    <t>VD-27301-17</t>
  </si>
  <si>
    <t>G1N2.21</t>
  </si>
  <si>
    <t>G1N2.31</t>
  </si>
  <si>
    <t xml:space="preserve">Cephalexin PMP 250 </t>
  </si>
  <si>
    <t>VD-23826-15</t>
  </si>
  <si>
    <t>G1N2.22</t>
  </si>
  <si>
    <t xml:space="preserve">Cephalexin PMP 500 </t>
  </si>
  <si>
    <t>VD-23828-15</t>
  </si>
  <si>
    <t>G1N2.23</t>
  </si>
  <si>
    <t>G1N2.33</t>
  </si>
  <si>
    <t>Tenafathin 500</t>
  </si>
  <si>
    <t xml:space="preserve"> 0,5g</t>
  </si>
  <si>
    <t>Thuốc bột pha tiêm, Hộp 1 lọ + 1 ống nước cất pha tiêm 5ml, Hộp 10 lọ+ 10 ống nước cất pha tiêm 5ml, Hộp 10 lọ, Tiêm</t>
  </si>
  <si>
    <t>VD-23018-15</t>
  </si>
  <si>
    <t>Công ty cổ phần Dược phẩm Tenamyd - Việt Nam</t>
  </si>
  <si>
    <t>C.ty CP thương mại XNK APEC</t>
  </si>
  <si>
    <t>G1N2.24</t>
  </si>
  <si>
    <t>G1N2.34</t>
  </si>
  <si>
    <t>Tenafathin 2000</t>
  </si>
  <si>
    <t>Thuốc bột pha tiêm, Hộp 1 lọ + 1 ống nước cất pha tiêm 10 ml, Hộp 10 lọ + 10 ống nước cất pha tiêm 10ml, Hộp 10 lọ, Tiêm</t>
  </si>
  <si>
    <t>VD-28682-18</t>
  </si>
  <si>
    <t>G1N2.35</t>
  </si>
  <si>
    <t>Cefamandol  0,5g</t>
  </si>
  <si>
    <t>VD-31705-19</t>
  </si>
  <si>
    <t>G1N2.36</t>
  </si>
  <si>
    <t>Tenadol 1000</t>
  </si>
  <si>
    <t>Bộ pha tiêm, hộp 01 lọ, hộp 10 lọ, Tiêm</t>
  </si>
  <si>
    <t>VD-35454-21</t>
  </si>
  <si>
    <t xml:space="preserve">Công ty Cổ phần Dược phẩm Tenamyd- Việt Nam </t>
  </si>
  <si>
    <t>G1N2.37</t>
  </si>
  <si>
    <t xml:space="preserve">Cefamandol 2g </t>
  </si>
  <si>
    <t>VD-31707-19</t>
  </si>
  <si>
    <t>Chi nhánh 3- Công ty Cổ phần Dược phẩm Imexpharm- Việt Nam</t>
  </si>
  <si>
    <t>G1N2.38</t>
  </si>
  <si>
    <t>Zolifast 2000</t>
  </si>
  <si>
    <t>Hộp 10 lọ; Thuốc bột pha tiêm</t>
  </si>
  <si>
    <t>VD-23022-15</t>
  </si>
  <si>
    <t>Công ty Cổ phần Dược phẩm Tenamyd-Việt Nam</t>
  </si>
  <si>
    <t>G1N2.39</t>
  </si>
  <si>
    <t>Zolifast 1000</t>
  </si>
  <si>
    <t>VD-23021-15</t>
  </si>
  <si>
    <t>G1N2.40</t>
  </si>
  <si>
    <t>Imenir 125 mg</t>
  </si>
  <si>
    <t>Thuốc bột pha hỗn dịch uống, hộp 12 gói, gói x 2g, Uống</t>
  </si>
  <si>
    <t>VD-27893-17</t>
  </si>
  <si>
    <t>Chi nhánh 3 - Công ty cổ phần dược phẩm Imexpharm tại Bình Dương - Việt Nam</t>
  </si>
  <si>
    <t>G1N2.41</t>
  </si>
  <si>
    <t xml:space="preserve">Maxapin 2g </t>
  </si>
  <si>
    <t>Cefepim</t>
  </si>
  <si>
    <t>Thuốc tiêm; Hộp 10 lọ bột pha tiêm; tiêm</t>
  </si>
  <si>
    <t>VD-28301-17</t>
  </si>
  <si>
    <t>G1N2.32</t>
  </si>
  <si>
    <t>G1N2.42</t>
  </si>
  <si>
    <t>Minicef 400mg</t>
  </si>
  <si>
    <t>Viên nén bao phim; Hộp 2 vỉ x 5 viên; uống</t>
  </si>
  <si>
    <t>VD-25391-16</t>
  </si>
  <si>
    <t xml:space="preserve"> Pymepharco-Việt Nam</t>
  </si>
  <si>
    <t>G1N2.44</t>
  </si>
  <si>
    <t>Cefopefast 2000</t>
  </si>
  <si>
    <t>Bột pha tiêm. Hộp 1 lọ, 10 lọ x 2g. Thuốc tiêm/ tiêm truyền.</t>
  </si>
  <si>
    <t>VD-35038-21</t>
  </si>
  <si>
    <t>Công ty Cổ phần Dược phẩm Tenamyd-Việt Nam</t>
  </si>
  <si>
    <t>G1N2.45</t>
  </si>
  <si>
    <t>Hwazon Inj.</t>
  </si>
  <si>
    <t>Cefoperazone</t>
  </si>
  <si>
    <t>Bột pha tiêm, Hộp 10 lọ, Tiêm</t>
  </si>
  <si>
    <t>VN-17053-13</t>
  </si>
  <si>
    <t>Hwail Pharm Co., Ltd. - Hàn Quốc</t>
  </si>
  <si>
    <t>G1N2.46</t>
  </si>
  <si>
    <t>Cefoperazone 0,5g</t>
  </si>
  <si>
    <t>VD-31708-19</t>
  </si>
  <si>
    <t>Chi nhánh 3- Công ty CPDP Imexpharm tại Bình Dương- Việt Nam</t>
  </si>
  <si>
    <t>G1N2.47</t>
  </si>
  <si>
    <t>Sulraapix 1,5g</t>
  </si>
  <si>
    <t>Cefoperazon+ Sulbactam</t>
  </si>
  <si>
    <t>Bột pha tiêm; Hộp 01 lọ, Hộp10 lọ;
Thuốc Tiêm/Tiêm Truyền</t>
  </si>
  <si>
    <t>VD-35470-21</t>
  </si>
  <si>
    <t>Công ty cổ phần Pymepharco - Việt Nam</t>
  </si>
  <si>
    <t>G1N2.48</t>
  </si>
  <si>
    <t>Cefopefast-S 2000</t>
  </si>
  <si>
    <t>Cefoperazon + Sulbactam</t>
  </si>
  <si>
    <t>1g + 1g</t>
  </si>
  <si>
    <t>VD-35453-21</t>
  </si>
  <si>
    <t>G1N2.49</t>
  </si>
  <si>
    <t>Fotimyd 500</t>
  </si>
  <si>
    <t>Cefotiam</t>
  </si>
  <si>
    <t xml:space="preserve">Thuốc bột pha tiêm, hộp 1 lọ, hộp 10 lọ; hộp 1 lọ kèm ống nước cất pha tiêm, Tiêm, Tiêm truyền </t>
  </si>
  <si>
    <t>VD-34243-20</t>
  </si>
  <si>
    <t>Công ty Cổ phần dược phẩm Tenamyd - Việt Nam</t>
  </si>
  <si>
    <t>G1N2.50</t>
  </si>
  <si>
    <t xml:space="preserve">Tiafo 1g </t>
  </si>
  <si>
    <t>H/10 lọ bột pha tiêm, Tiêm</t>
  </si>
  <si>
    <t>VD-28306-17</t>
  </si>
  <si>
    <t>G1N2.51</t>
  </si>
  <si>
    <t>Fotimyd 2000</t>
  </si>
  <si>
    <t>VD-34242-20</t>
  </si>
  <si>
    <t>G1N2.53</t>
  </si>
  <si>
    <t>Imedoxim 100</t>
  </si>
  <si>
    <t>Thuốc cốm pha hỗn dịch uống, Hộp 12 gói x 1g, Uống</t>
  </si>
  <si>
    <t>VD-32835-19</t>
  </si>
  <si>
    <t>Chi nhánh 3 - Công ty cổ phần dược phẩm Imexpharm tại Bình Dương  - Việt Nam</t>
  </si>
  <si>
    <t>G1N2.54</t>
  </si>
  <si>
    <t>Vanprox 200</t>
  </si>
  <si>
    <t>Viên nang cứng, Hộp 2 vỉ x 6 viên, Uống</t>
  </si>
  <si>
    <t>VN-21792-19</t>
  </si>
  <si>
    <t>Square Pharmaceuticals Ltd - Bangladesh</t>
  </si>
  <si>
    <t>G1N2.43</t>
  </si>
  <si>
    <t>G1N2.55</t>
  </si>
  <si>
    <t>Auropodox 40</t>
  </si>
  <si>
    <t>Cefpodoxime proxetil</t>
  </si>
  <si>
    <t xml:space="preserve"> 40mg/5ml</t>
  </si>
  <si>
    <t>Bột pha hỗn dịch uống, Hộp 1 lọ 100ml, Uống</t>
  </si>
  <si>
    <t>VN-12169-11</t>
  </si>
  <si>
    <t>Aurobindo Pharma Ltd. - Ấn Độ</t>
  </si>
  <si>
    <t>G1N2.56</t>
  </si>
  <si>
    <t>Doncef Inj</t>
  </si>
  <si>
    <t>Mỗi lọ chứa Cephradin (dưới dạng hỗn hợp vô khuẩn Cephradin với L-Arginin)</t>
  </si>
  <si>
    <t>Thuốc bột pha tiêm;
Hộp 10 lọ;
 Thuốc tiêm/truyền</t>
  </si>
  <si>
    <t>VD-34364-20</t>
  </si>
  <si>
    <t>Doncef</t>
  </si>
  <si>
    <t>Viên nang, H/3 vỉ/10 viên nang cứng, Uống</t>
  </si>
  <si>
    <t>VD-23833-15</t>
  </si>
  <si>
    <t>G1N2.57</t>
  </si>
  <si>
    <t>Ceftibiotic 2000</t>
  </si>
  <si>
    <t>Ceftizoxim (dưới dạng Ceftizoxim natri)</t>
  </si>
  <si>
    <t xml:space="preserve">2g </t>
  </si>
  <si>
    <t>Thuốc bột pha tiêm; Hộp 1 lọ, hộp 10 lọ; Tiêm</t>
  </si>
  <si>
    <t>VD-30505-18</t>
  </si>
  <si>
    <t>Công ty CP Dược phẩm Tenamyd - Việt Nam</t>
  </si>
  <si>
    <t>G1N2.58</t>
  </si>
  <si>
    <t>Ceftizoxim 1g</t>
  </si>
  <si>
    <t>Ceftizoxim (dưới dạng Ceftizoxim natri) 1g</t>
  </si>
  <si>
    <t>VD-29757-18</t>
  </si>
  <si>
    <t>G1N2.59</t>
  </si>
  <si>
    <t>Oxacillin 1g</t>
  </si>
  <si>
    <t>Oxacilin                                              (dưới dạng Oxacilin natri ) 1g</t>
  </si>
  <si>
    <t>VD-26162-17</t>
  </si>
  <si>
    <t>G1N2.60</t>
  </si>
  <si>
    <t>Oxacillin 0,5g</t>
  </si>
  <si>
    <t>Bột pha tiêm, hộp 10 lọ, Tiêm</t>
  </si>
  <si>
    <t>VD-26161-17</t>
  </si>
  <si>
    <t>Chi nhánh 3- Công ty Cổ phần Dược phẩm Imexpharm tại Bình Dương- Việt Nam</t>
  </si>
  <si>
    <t>G1N2.61</t>
  </si>
  <si>
    <t>Oxacillin IMP 250mg</t>
  </si>
  <si>
    <t>Hộp 01 túi nhôm x 3 vỉ x 10 viên nang cứng, uống</t>
  </si>
  <si>
    <t>VD-31722-19</t>
  </si>
  <si>
    <t>Chi nhánh công ty cổ phần dược phẩm Imexpharm Nhà máy kháng sinh công nghệ cao Vĩnh Lộc
Việt Nam</t>
  </si>
  <si>
    <t>Công ty dược phẩm Imexpharm</t>
  </si>
  <si>
    <t>G1N2.62</t>
  </si>
  <si>
    <t>Oxacillin IMP 500mg</t>
  </si>
  <si>
    <t>Hộp 1 túi nhôm x 3 vỉ x 10 viên; Hộp 1 túi nhôm x 5 vỉ x 10 viên nang cứng</t>
  </si>
  <si>
    <t>VD-31723-19</t>
  </si>
  <si>
    <t>G1N2.52</t>
  </si>
  <si>
    <t>G1N2.67</t>
  </si>
  <si>
    <t>Ticarlinat 1,6g</t>
  </si>
  <si>
    <t>1,5g + 0,1g</t>
  </si>
  <si>
    <t>Bột pha tiêm truyền, hộp 01 lọ, hộp 10 lọ, Tiêm truyền</t>
  </si>
  <si>
    <t>VD-28958-18</t>
  </si>
  <si>
    <t>Chi nhánh 3 Công ty Cổ phần Dược phẩm Imexpharm tại Bình Dương- Việt Nam</t>
  </si>
  <si>
    <t>G1N2.68</t>
  </si>
  <si>
    <t>JW Amikacin 500mg/100ml Injection</t>
  </si>
  <si>
    <t>Amikacin (dưới dạng Amikacin sulfat)</t>
  </si>
  <si>
    <t>Dung dịch tiêm truyền; Chai nhựa polypropylen 100ml; Tiêm truyền</t>
  </si>
  <si>
    <t>VN-19684-16</t>
  </si>
  <si>
    <t>JW Life Science Corporation - Korea</t>
  </si>
  <si>
    <t>G1N2.69</t>
  </si>
  <si>
    <t>G1N2.70</t>
  </si>
  <si>
    <t>Unitob</t>
  </si>
  <si>
    <t>100mg/2,5ml</t>
  </si>
  <si>
    <t>Hộp 10 lọ 2,5ml dung dịch tiêm</t>
  </si>
  <si>
    <t>VN-17732-14</t>
  </si>
  <si>
    <t>Union Korea Pharm. Co., Ltd</t>
  </si>
  <si>
    <t>Công ty TNHH thương mại dược phẩm Mi Nguyễn</t>
  </si>
  <si>
    <t>G1N2.71</t>
  </si>
  <si>
    <t>Samchundangtoracin eye drops</t>
  </si>
  <si>
    <t>Dung dịch nhỏ mắt, Hộp 1 lọ x 5ml, Nhỏ mắt</t>
  </si>
  <si>
    <t>VN-13342-11 Thẻ kho, Lô: 21002, HD: 17/03/2023</t>
  </si>
  <si>
    <t>SamchundangPharmaceutical Co., Ltd.-Hàn Quốc</t>
  </si>
  <si>
    <t>G1N2.72</t>
  </si>
  <si>
    <t>Metronidazol 250</t>
  </si>
  <si>
    <t>VD-22036-14</t>
  </si>
  <si>
    <t>CTCP Dược Hậu Giang - CN nhà máy DP DHG tại Hậu Giang Việt Nam</t>
  </si>
  <si>
    <t>C.ty CP Dược Hậu Giang</t>
  </si>
  <si>
    <t>G1N2.73</t>
  </si>
  <si>
    <t>Sindazol Intravenous Infusion</t>
  </si>
  <si>
    <t>Tinidazol</t>
  </si>
  <si>
    <t>Dung dịch tiêm truyền,
 Hộp to x 4 hộp nhỏ x 20 lọ 100ml</t>
  </si>
  <si>
    <t xml:space="preserve"> VN-20100-16
Hết hạn SĐK: 05/9/2021
Số lô: 4BS0119, 4BS0220, 4BS0321, 4BS0422, 4BS723, 4BS0824, 4BS0925, 4BS1026
Hạn dùng: T06/2024
Số lô: 4BH1404, 4BH1505, 4BH1606, 4BH19407, 4BH2109, 4BH2210
Hạn dùng: T07/2024</t>
  </si>
  <si>
    <t>Taiwan Biotech Co., Ltd - Đài Loan</t>
  </si>
  <si>
    <t>6.2.5. Thuốc nhóm lincosamid</t>
  </si>
  <si>
    <t>G1N2.74</t>
  </si>
  <si>
    <t>Fullgram Injection 600mg/4ml</t>
  </si>
  <si>
    <t>Clindamycin</t>
  </si>
  <si>
    <t>600mg/4ml</t>
  </si>
  <si>
    <t>VN-20968-18</t>
  </si>
  <si>
    <t>Samjin Pharmaceutical Co., Ltd. - Hàn Quốc</t>
  </si>
  <si>
    <t>G1N2.75</t>
  </si>
  <si>
    <t xml:space="preserve">ZidocinDHG </t>
  </si>
  <si>
    <t>750.000UI + 125mg</t>
  </si>
  <si>
    <t>Hộp 2 vỉ x 10 viên nén bao phim</t>
  </si>
  <si>
    <t>VD-21559-14</t>
  </si>
  <si>
    <t>G1N2.76</t>
  </si>
  <si>
    <t xml:space="preserve">Moveloxin Injection 400mg </t>
  </si>
  <si>
    <t xml:space="preserve">Dung dịch tiêm truyền tĩnh mạch; Túi nhôm chứa 1 túi nhựa 250ml; tiêm truyền </t>
  </si>
  <si>
    <t>VN-18831-15</t>
  </si>
  <si>
    <t>HK inno. N Corporation-Hàn Quốc</t>
  </si>
  <si>
    <t>G1N2.77</t>
  </si>
  <si>
    <t>Cinezolid Injection 2mg/ml</t>
  </si>
  <si>
    <t>Dung dịch tiêm truyền, Hộp 20 túi nhựa dẻo 300ml, Tiêm truyền</t>
  </si>
  <si>
    <t>VN-21694-19</t>
  </si>
  <si>
    <t>HK inno.N Corporation (tên cũ: CJ HealthCare Corporation) - Hàn Quốc</t>
  </si>
  <si>
    <t>G1N2.63</t>
  </si>
  <si>
    <t>G1N2.78</t>
  </si>
  <si>
    <t>Jimenez</t>
  </si>
  <si>
    <t>Tenofovir (TDF)</t>
  </si>
  <si>
    <t xml:space="preserve">Hộp 3 vỉ x 10 viên nén bao phim, uống </t>
  </si>
  <si>
    <t>VD-30341-18</t>
  </si>
  <si>
    <t>6.3.2. Thuốc điều trị viêm gan C</t>
  </si>
  <si>
    <t>G1N2.64</t>
  </si>
  <si>
    <t>G1N2.79</t>
  </si>
  <si>
    <t>Myvelpa</t>
  </si>
  <si>
    <t>Sofosbuvir; Velpatasvir</t>
  </si>
  <si>
    <t>400mg, 100mg</t>
  </si>
  <si>
    <t>Viên nén, Hộp 1 lọ x 28 viên, Uống</t>
  </si>
  <si>
    <t>VN3-242-19</t>
  </si>
  <si>
    <t>Mylan Laboratories
 Limited - Ấn Độ</t>
  </si>
  <si>
    <t>G1N2.80</t>
  </si>
  <si>
    <t>G1N2.66</t>
  </si>
  <si>
    <t>G1N2.81</t>
  </si>
  <si>
    <t>Toduc</t>
  </si>
  <si>
    <t>Itraconazol</t>
  </si>
  <si>
    <t>Viên nang cứng chứa pellets, Hộp 1 vỉ, vỉ 10 viên, Uống</t>
  </si>
  <si>
    <t>VN-17670-14</t>
  </si>
  <si>
    <t>Saga Lifesciences Limited, India</t>
  </si>
  <si>
    <t>G1N2.82</t>
  </si>
  <si>
    <t>Nomigrain</t>
  </si>
  <si>
    <t>Viên nang cứng; Hộp 5 vỉ x 2 x 10 viên; uống</t>
  </si>
  <si>
    <t>VN-15645-12</t>
  </si>
  <si>
    <t>Torrent Pharmaceuticals - Ấn Độ</t>
  </si>
  <si>
    <t>G1N2.83</t>
  </si>
  <si>
    <t>Migtana 25</t>
  </si>
  <si>
    <t>VD-24266-16</t>
  </si>
  <si>
    <t>G1N2.84</t>
  </si>
  <si>
    <t>Gemita 200mg</t>
  </si>
  <si>
    <t>Gemcitabine (dưới dạng Gemcitabine hydrocloride) 200mg</t>
  </si>
  <si>
    <t>Bột đông khô pha dung dịch tiêm truyền , Hộp 1 lọ , Tiêm truyền tĩnh mạch</t>
  </si>
  <si>
    <t>VN-21730-19 ( CV:  14116/QLD-ĐK đính chính QĐ cấp SĐK thuốc nước ngoài;)</t>
  </si>
  <si>
    <t>Fresenius Kabi Oncology Ltd - Ấn Độ</t>
  </si>
  <si>
    <t>SUNPEXITAZ 100</t>
  </si>
  <si>
    <t>Pemetrexed (dưới dạng Pemetrexed dinatri heptahydrate)</t>
  </si>
  <si>
    <t>VN3-25-18</t>
  </si>
  <si>
    <t>Sun Pharmaceutical Industries Ltd, India</t>
  </si>
  <si>
    <t>G1N2.85</t>
  </si>
  <si>
    <t>Hertraz 150</t>
  </si>
  <si>
    <t>Trastuzumab</t>
  </si>
  <si>
    <t>Hộp chứa 1 lọ bột đông khô pha tiêm và 1 lọ 10ml dung môi pha tiêm</t>
  </si>
  <si>
    <t>QLSP-H03-1174-19, ngày hết hạn SĐK 20/8/2022</t>
  </si>
  <si>
    <t>Biocon Limited - India</t>
  </si>
  <si>
    <t>G1N2.86</t>
  </si>
  <si>
    <t>BESTANE</t>
  </si>
  <si>
    <t>Exemestane (micronized) 25mg</t>
  </si>
  <si>
    <t>Viên nén bao phim, Hộp 1vỉ x 14 viên, Uống</t>
  </si>
  <si>
    <t>VN3-344-21</t>
  </si>
  <si>
    <t>G1N2.87</t>
  </si>
  <si>
    <t>Equoral 25mg</t>
  </si>
  <si>
    <t>Ciclosporin</t>
  </si>
  <si>
    <t>Viên nang mềm, Hộp 5 vỉ x 10 viên, Uống</t>
  </si>
  <si>
    <t>VN-18835-15</t>
  </si>
  <si>
    <t>Teva Czech Industries s.r.o - Cộng hòa Séc</t>
  </si>
  <si>
    <t>G1N2.88</t>
  </si>
  <si>
    <t>G1N2.89</t>
  </si>
  <si>
    <t>Alsiful S.R. Tablets 10mg</t>
  </si>
  <si>
    <t>Alfuzosin hydroclorid</t>
  </si>
  <si>
    <t>Viên nén phóng thích kéo dài, Hộp 3 vỉ x 10 viên, Uống</t>
  </si>
  <si>
    <t>VN-22539-20</t>
  </si>
  <si>
    <t>2nd Plant, Standard Chem. 
&amp; Pharm. Co., Ltd.-Đài Loan</t>
  </si>
  <si>
    <t>G1N2.90</t>
  </si>
  <si>
    <t>Santafer</t>
  </si>
  <si>
    <t>50mg/5ml; 80ml</t>
  </si>
  <si>
    <t>Siro, Chai 80ml, Uống</t>
  </si>
  <si>
    <t>VN-15773-12</t>
  </si>
  <si>
    <t>Santa Farma Ilac Sanayii A.S - Turkey</t>
  </si>
  <si>
    <t>G1N2.92</t>
  </si>
  <si>
    <t>G1N2.93</t>
  </si>
  <si>
    <t xml:space="preserve">Haemostop </t>
  </si>
  <si>
    <t>Acid tranexamic</t>
  </si>
  <si>
    <t>Dung dịch tiêm, Hộp 5 ống x 5ml, Tiêm</t>
  </si>
  <si>
    <t>VN-21942-19</t>
  </si>
  <si>
    <t>PT. Novell Pharmaceutical Laboratories - Indonesia</t>
  </si>
  <si>
    <t>G1N2.94</t>
  </si>
  <si>
    <t>Savi Deferipron 250</t>
  </si>
  <si>
    <t>Deferipron</t>
  </si>
  <si>
    <t>Viên nén bao phim, Hộp 3 vỉ x 10 viên; Uống</t>
  </si>
  <si>
    <t>VD-25774-16</t>
  </si>
  <si>
    <t>Công ty CP Dược phẩm Savi, Việt Nam</t>
  </si>
  <si>
    <t>G1N2.95</t>
  </si>
  <si>
    <t>Mirafo Prefilled Inj. 4000IU</t>
  </si>
  <si>
    <t>Human Erythropoietin alfa (Recombination)</t>
  </si>
  <si>
    <t>4000IU/0,5ml</t>
  </si>
  <si>
    <t>Dung dịch tiêm; Hộp 10 bơm tiêm đóng sẵn thuốc x 0,5ml; Tiêm</t>
  </si>
  <si>
    <t>QLSP-1035-17</t>
  </si>
  <si>
    <t>TS Corporation (Tên mới: HK Bioinnovation Co, Ltd) - Republic of Korea</t>
  </si>
  <si>
    <t>G1N2.96</t>
  </si>
  <si>
    <t>G1N2.97</t>
  </si>
  <si>
    <t>Nicomen Tablets 5mg</t>
  </si>
  <si>
    <t>VN-22197-19</t>
  </si>
  <si>
    <t>Standard Chem. 
&amp; Pharm. Co., Ltd.-Đài Loan</t>
  </si>
  <si>
    <t>G1N2.98</t>
  </si>
  <si>
    <t>Vastec 35 MR</t>
  </si>
  <si>
    <t>Viên giải phóng có kiểm soát, Uống</t>
  </si>
  <si>
    <t>VD-27571-17</t>
  </si>
  <si>
    <t>CTCP Dược Hậu Giang - CN nhà máy DP DHG tại Hậu Giang
Việt Nam</t>
  </si>
  <si>
    <t>G1N2.99</t>
  </si>
  <si>
    <t xml:space="preserve">Prololsavi 10 </t>
  </si>
  <si>
    <t>Bisoprolol Fumarat</t>
  </si>
  <si>
    <t>VD-29115-18</t>
  </si>
  <si>
    <t>Công ty Cổ phần Dược phẩm Savi-Việt Nam</t>
  </si>
  <si>
    <t>G1N2.100</t>
  </si>
  <si>
    <t>Corneil-2,5</t>
  </si>
  <si>
    <t>Bisoprolol</t>
  </si>
  <si>
    <t>Viên nén tròn bao phim, hộp 6 vỉ, vỉ 10 viên, Uống</t>
  </si>
  <si>
    <t>VD-20358-13</t>
  </si>
  <si>
    <t>G1N2.101</t>
  </si>
  <si>
    <t>Bisoprolol Plus HCT 5/6.25</t>
  </si>
  <si>
    <t>Bisoprolol fumarat + hydrochlorothiazid</t>
  </si>
  <si>
    <t>5mg + 6,25mg</t>
  </si>
  <si>
    <t>VD-20807-14</t>
  </si>
  <si>
    <t>Công ty cổ phần dược phẩm Sa Vi (SaViPharm) - 
Việt Nam</t>
  </si>
  <si>
    <t>G1N2.102</t>
  </si>
  <si>
    <t>Guarente-8</t>
  </si>
  <si>
    <t>Candesartan</t>
  </si>
  <si>
    <t>VD-28461-17</t>
  </si>
  <si>
    <t>G1N2.103</t>
  </si>
  <si>
    <t>Ebitac 12.5</t>
  </si>
  <si>
    <t>Viên nén, hộp 02 vỉ, vỉ 10 viên, Uống</t>
  </si>
  <si>
    <t>VN-17895-14</t>
  </si>
  <si>
    <t>Farmak JSC- Ukraine</t>
  </si>
  <si>
    <t>G1N2.104</t>
  </si>
  <si>
    <t>Ebitac Forte</t>
  </si>
  <si>
    <t>Hộp 2 vỉ x 10 viên; Viên nén, Uống</t>
  </si>
  <si>
    <t>VN-17896-14</t>
  </si>
  <si>
    <t>Farmak JSC - Ukraine</t>
  </si>
  <si>
    <t>G1N2.105</t>
  </si>
  <si>
    <t>Enaplus HCT 10/25</t>
  </si>
  <si>
    <t>Viên nén,  hộp 3 vỉ,  hộp 6 vỉ, vỉ 10 viên, uống</t>
  </si>
  <si>
    <t>VD-34905-20</t>
  </si>
  <si>
    <t>Công ty TNHH liên doanh Stellapharm - Việt Nam</t>
  </si>
  <si>
    <t>C.ty CP dược Medi Miền Bắc</t>
  </si>
  <si>
    <t>G1N2.91</t>
  </si>
  <si>
    <t>G1N2.108</t>
  </si>
  <si>
    <t>SaVi Lisinopril 10</t>
  </si>
  <si>
    <t>VD-29121-18</t>
  </si>
  <si>
    <t>Công ty Cổ phần Dược phẩm Savi Pharm- Việt Nam</t>
  </si>
  <si>
    <t>G1N2.110</t>
  </si>
  <si>
    <t>Auroliza-H</t>
  </si>
  <si>
    <t>Lisinopril + Hydrochlorothiazide</t>
  </si>
  <si>
    <t>Viên nén, Hộp 2 vỉ, 20 vỉ x 14 viên, Uống</t>
  </si>
  <si>
    <t>VN-17254-13</t>
  </si>
  <si>
    <t>Aurobindo Pharma Ld.-Ấn Độ</t>
  </si>
  <si>
    <t>G1N2.111</t>
  </si>
  <si>
    <t>UmenoHCT 20/12,5</t>
  </si>
  <si>
    <t>Lisinopril (dưới dạng Lisinopril dihydrat) + Hydroclorothiazid</t>
  </si>
  <si>
    <t>VD-29132-18</t>
  </si>
  <si>
    <t>G1N2.112</t>
  </si>
  <si>
    <t>UmenoHCT 20/25</t>
  </si>
  <si>
    <t>20mg + 25mg</t>
  </si>
  <si>
    <t>VD-29133-18</t>
  </si>
  <si>
    <t>G1N2.114</t>
  </si>
  <si>
    <t xml:space="preserve">Nifedipin T20 retard </t>
  </si>
  <si>
    <t>Viên nén bao phim tác dụng kéo dài, hộp 10 vỉ, vỉ 10 viên,  Uống</t>
  </si>
  <si>
    <t>VD-24568-16</t>
  </si>
  <si>
    <t>G1N2.115</t>
  </si>
  <si>
    <t xml:space="preserve">SaViDopril Plus </t>
  </si>
  <si>
    <t xml:space="preserve">Perindopril erbumin + Indapamid Hemihydrat </t>
  </si>
  <si>
    <t>4mg + 1,25mg</t>
  </si>
  <si>
    <t>VD-26260-17</t>
  </si>
  <si>
    <t>G1N2.116</t>
  </si>
  <si>
    <t>Ramizes 10</t>
  </si>
  <si>
    <t>VN-17353-13</t>
  </si>
  <si>
    <t>Farmak JSC-Ukraine</t>
  </si>
  <si>
    <t>G1N2.117</t>
  </si>
  <si>
    <t>G1N2.118</t>
  </si>
  <si>
    <t>Vaslor 10</t>
  </si>
  <si>
    <t>Atorvastatin</t>
  </si>
  <si>
    <t>VD-19671-13</t>
  </si>
  <si>
    <t>G1N2.119</t>
  </si>
  <si>
    <t>Gon sa atzeti</t>
  </si>
  <si>
    <t>Atorvastatin + Ezetimibe</t>
  </si>
  <si>
    <t xml:space="preserve"> 10mg + 10mg</t>
  </si>
  <si>
    <t>Viên nén bao phim, Hộp 3 vỉ x 10 viên, hộp 6 vỉ x 10 viên, hộp 10 vỉ x 10 viên, Uống</t>
  </si>
  <si>
    <t>VD-30340-18</t>
  </si>
  <si>
    <t>G1N2.120</t>
  </si>
  <si>
    <t>Atovze 20/10</t>
  </si>
  <si>
    <t xml:space="preserve">Atorvastatin + Ezetimib </t>
  </si>
  <si>
    <t>20mg + 10mg</t>
  </si>
  <si>
    <t>VD-30485-18</t>
  </si>
  <si>
    <t>G1N2.121</t>
  </si>
  <si>
    <t>Savi Bezafibrate 200</t>
  </si>
  <si>
    <t>Hộp 5 vỉ X 10 viên, Viên nén bao phim, uống</t>
  </si>
  <si>
    <t>VD-21893-14</t>
  </si>
  <si>
    <t>Công ty cổ phần Dược phẩm Savi (SAVIPHARM J.S.C)-Việt Nam</t>
  </si>
  <si>
    <t>G1N2.122</t>
  </si>
  <si>
    <t>Bredomax 300</t>
  </si>
  <si>
    <t>VD-23652-15</t>
  </si>
  <si>
    <t>Công ty cổ phần Dược phẩm SaVi - Việt Nam</t>
  </si>
  <si>
    <t>G1N2.123</t>
  </si>
  <si>
    <t>SaVi Fluvastatin 40</t>
  </si>
  <si>
    <t>VD-27047-17</t>
  </si>
  <si>
    <t>Công ty Cổ phần Dược phẩm SaVi- Việt Nam</t>
  </si>
  <si>
    <t>G1N2.124</t>
  </si>
  <si>
    <t>G1N2.106</t>
  </si>
  <si>
    <t>G1N2.125</t>
  </si>
  <si>
    <t>Fasthan 20</t>
  </si>
  <si>
    <t>Pravastatin natri</t>
  </si>
  <si>
    <t>VD-28021-17</t>
  </si>
  <si>
    <t>G1N2.107</t>
  </si>
  <si>
    <t>G1N2.126</t>
  </si>
  <si>
    <t>Vastinxepa 40mg</t>
  </si>
  <si>
    <t>Simvastatin</t>
  </si>
  <si>
    <t xml:space="preserve">Viên nén bao phim, hộp 3 vỉ, vỉ 10 viên, Uống </t>
  </si>
  <si>
    <t>VN-17623-13</t>
  </si>
  <si>
    <t xml:space="preserve">Xepa-soul Pattinson (Malaysia)
SDN.BHD. - Malaysia </t>
  </si>
  <si>
    <t>C.ty CP đầu tư quốc tế Việt Á</t>
  </si>
  <si>
    <t>G1N2.127</t>
  </si>
  <si>
    <t>Nimodin</t>
  </si>
  <si>
    <t xml:space="preserve"> 10mg/50ml</t>
  </si>
  <si>
    <t>Dung dịch tiêm, Hộp 1 chai x 50 ml, Tiêm</t>
  </si>
  <si>
    <t>VN-20320-17</t>
  </si>
  <si>
    <t>Swiss Parenterals LTD.-Ấn Độ</t>
  </si>
  <si>
    <t>G1N2.109</t>
  </si>
  <si>
    <t>G1N2.128</t>
  </si>
  <si>
    <t>Catioma cream</t>
  </si>
  <si>
    <t>Mỗi 10g chứa: 10mg</t>
  </si>
  <si>
    <t>Cream bôi da, Hộp 1 tuýp 10g, thuốc dùng ngoài</t>
  </si>
  <si>
    <t>VN-21592-18</t>
  </si>
  <si>
    <t>Korea Pharma Co., Ltd., Korea</t>
  </si>
  <si>
    <t>Công ty Cổ phần Ameriver Việt Nam</t>
  </si>
  <si>
    <t>G1N2.130</t>
  </si>
  <si>
    <t>Bacterocin Oint</t>
  </si>
  <si>
    <t>100mg/5g</t>
  </si>
  <si>
    <t>Thuốc mỡ, Hộp 1 tuýp 5 gam, Dùng ngoài da</t>
  </si>
  <si>
    <t>VN-21777-19</t>
  </si>
  <si>
    <t>Kolmar Korea- Hàn Quốc</t>
  </si>
  <si>
    <t>G1N2.131</t>
  </si>
  <si>
    <t>300mg/15g</t>
  </si>
  <si>
    <t>Thuốc mỡ, Hộp 1 tuýp 15 gam, Dùng ngoài da</t>
  </si>
  <si>
    <t>G1N2.132</t>
  </si>
  <si>
    <t>Asosalic</t>
  </si>
  <si>
    <t>30mg + 0,5mg; 30g</t>
  </si>
  <si>
    <t>Thuốc mỡ bôi ngoài da, Hộp 1 tuýp 30 gam, Dùng ngoài da</t>
  </si>
  <si>
    <t>VN-20961-18</t>
  </si>
  <si>
    <t>Replek Farm Ltd.Skopje - Cộng Hòa Macedonia</t>
  </si>
  <si>
    <t>G1N2.113</t>
  </si>
  <si>
    <t>G1N2.133</t>
  </si>
  <si>
    <t>Savispirono-Plus</t>
  </si>
  <si>
    <t>Viên nén bao phim, Hộp 2 vỉ x 10 viên, Uống</t>
  </si>
  <si>
    <t>VD-21895-14</t>
  </si>
  <si>
    <t>G1N2.134</t>
  </si>
  <si>
    <t>OCID</t>
  </si>
  <si>
    <t xml:space="preserve">Omeprazole </t>
  </si>
  <si>
    <t>VN-10166-10 kèm quyết định số 3904/QLD-ĐK ngày 22/03/2011 về việc thay đổi hạn dùng, công văn số 2962/QLD-ĐK ngày 14/03/2017 về việc thay đổi cách ghi địa chỉ nhà sản xuất, thay đổi mẫu nhãn và hướng dẫn sử dụng</t>
  </si>
  <si>
    <t>Cadila Healthcare Ltd., India</t>
  </si>
  <si>
    <t>G1N2.135</t>
  </si>
  <si>
    <t>SUNPRANZA</t>
  </si>
  <si>
    <t>Esomeprazol (dưới dạng esomeprazol natri)</t>
  </si>
  <si>
    <t>Bột đông khô pha tiêm , Hộp 01 lọ, Tiêm</t>
  </si>
  <si>
    <t>VN-18096-14 kèm công văn số 11432/QLD-ĐK ngày 25/06/2015 về việc thay đổi tên thuốc, công văn số 668/QLD-ĐK ngày 13/01/2016 về việc thay đổi mẫu nhãn</t>
  </si>
  <si>
    <t>G1N2.136</t>
  </si>
  <si>
    <t>G1N2.137</t>
  </si>
  <si>
    <t>PANTOCID IV</t>
  </si>
  <si>
    <t>Bột đông khô pha tiêm, Hộp 1 lọ bột + 1 lọ 10 ml dung môi Natri clorid 0,9% , Tiêm</t>
  </si>
  <si>
    <t>VN-17792-14</t>
  </si>
  <si>
    <t>G1N2.138</t>
  </si>
  <si>
    <t>G1N2.139</t>
  </si>
  <si>
    <t>Grafort</t>
  </si>
  <si>
    <t>Dioctahedral smectit</t>
  </si>
  <si>
    <t>3g/20ml</t>
  </si>
  <si>
    <t>Hỗn dịch uống; hộp 20 gói; gói 20ml; Uống</t>
  </si>
  <si>
    <t>VN-18887-15</t>
  </si>
  <si>
    <t>Deawoong Pharmaceutical Co.,Ltd - Korea</t>
  </si>
  <si>
    <t>G1N2.140</t>
  </si>
  <si>
    <t>G1N2.142</t>
  </si>
  <si>
    <t>Heparigen Inj</t>
  </si>
  <si>
    <t>0,5g/5ml</t>
  </si>
  <si>
    <t>Hộp 10 ống x 5ml dung dịch tiêm tĩnh mạch chậm</t>
  </si>
  <si>
    <t>VN-18415-14</t>
  </si>
  <si>
    <t>Dai Han Pharm. Co., Ltd. -  Korea</t>
  </si>
  <si>
    <t>G1N2.143</t>
  </si>
  <si>
    <t>Asbesone</t>
  </si>
  <si>
    <t>Betamethason</t>
  </si>
  <si>
    <t>Kem bôi ngoài da, Hộp 1 tuýp 30 gam, Dùng ngoài da</t>
  </si>
  <si>
    <t>VN-20447-17</t>
  </si>
  <si>
    <t>G1N2.144</t>
  </si>
  <si>
    <t>Acabrose Tablets 50mg</t>
  </si>
  <si>
    <t>VN-21345-18</t>
  </si>
  <si>
    <t>G1N2.145</t>
  </si>
  <si>
    <t>GliritDHG 500mg/5mg</t>
  </si>
  <si>
    <t>Glibenclamid + Metformin</t>
  </si>
  <si>
    <t xml:space="preserve"> 5mg + 500mg</t>
  </si>
  <si>
    <t>VD-24599-16</t>
  </si>
  <si>
    <t>G1N2.146</t>
  </si>
  <si>
    <t>Gliptis 5</t>
  </si>
  <si>
    <t>Viên nén, Hộp 10 vỉ x 10 viên; Uống</t>
  </si>
  <si>
    <t>VN-21805-19</t>
  </si>
  <si>
    <t>Zim Laboratories Limited - Ấn Độ</t>
  </si>
  <si>
    <t>G1N2.149</t>
  </si>
  <si>
    <t>Sitagil 100</t>
  </si>
  <si>
    <t>Viên nén bao phim, Hộp 1 vỉ, 3 vỉ x 10 viên, Uống</t>
  </si>
  <si>
    <t>VN-21232-18</t>
  </si>
  <si>
    <t>Incepta Pharmaceuticals Ltd - Bangladesh</t>
  </si>
  <si>
    <t>G1N2.150</t>
  </si>
  <si>
    <t>Be-Stedy 24</t>
  </si>
  <si>
    <t>Betahistine dihydrochlorid</t>
  </si>
  <si>
    <t>24mg</t>
  </si>
  <si>
    <t>Viên nén, hộp 10 vỉ x 10 viên, uống</t>
  </si>
  <si>
    <t>VN-15722-12</t>
  </si>
  <si>
    <t>Aurobindo Pharma Ltd - Ấn Độ</t>
  </si>
  <si>
    <t>G1N2.152</t>
  </si>
  <si>
    <t>Zapnex-5</t>
  </si>
  <si>
    <t>Hộp 6 vỉ (Alu-Alu) x 10 viên; hộp 10 (PVC-Alu) vỉ x 10 viên nén bao phim</t>
  </si>
  <si>
    <t>VD-27457-17</t>
  </si>
  <si>
    <t>G1N2.129</t>
  </si>
  <si>
    <t>G1N2.153</t>
  </si>
  <si>
    <t>Zapnex-10</t>
  </si>
  <si>
    <t>Hộp 3 vỉ x 10 viên; hộp 6 vỉ x 10 viên; hộp 10 vỉ x 10 viên nén bao phim</t>
  </si>
  <si>
    <t>VD-27456-17</t>
  </si>
  <si>
    <t>G1N2.154</t>
  </si>
  <si>
    <t>SaVi Quetiapine 100</t>
  </si>
  <si>
    <t xml:space="preserve">Quetiapin </t>
  </si>
  <si>
    <t>VD-30498-18</t>
  </si>
  <si>
    <t>G1N2.155</t>
  </si>
  <si>
    <t>Amitriptyline hydrochloride 25mg</t>
  </si>
  <si>
    <t>Amitriptylin HCL</t>
  </si>
  <si>
    <t>Viên nén bao phim-Hộp 10 vỉ x 10 viên-Uống</t>
  </si>
  <si>
    <t>VD-29099-18</t>
  </si>
  <si>
    <t>G1N2.156</t>
  </si>
  <si>
    <t>SaViLeucin</t>
  </si>
  <si>
    <t>N-Acetyl DL-Leucin</t>
  </si>
  <si>
    <t>VD-29126-18</t>
  </si>
  <si>
    <t>G1N2.157</t>
  </si>
  <si>
    <t>Budecort 0,5mg Respules</t>
  </si>
  <si>
    <t xml:space="preserve">  0,5mg/2ml</t>
  </si>
  <si>
    <t>Dung dịch khí dung; Hộp 4 dải, dải 5 nang (ống), Nang 2ml</t>
  </si>
  <si>
    <t>VN-15754-12</t>
  </si>
  <si>
    <t>Cipla Ltd, India</t>
  </si>
  <si>
    <t>Nang
(Ống)</t>
  </si>
  <si>
    <t>Budesonid + formoterol</t>
  </si>
  <si>
    <t>200mcg + 6mcg</t>
  </si>
  <si>
    <t>G1N2.160</t>
  </si>
  <si>
    <t>Asmaact</t>
  </si>
  <si>
    <t>Montelukast (dưới dạng Montelukast sodium) 4mg</t>
  </si>
  <si>
    <t>Bột pha hỗn dịch uống, Hộp 10 gói, gói 1g, Uống</t>
  </si>
  <si>
    <t>VN-16711-13
Số lô: 
P521; P522</t>
  </si>
  <si>
    <t>XL Laboratories Pvt., Ltd., Ấn Độ</t>
  </si>
  <si>
    <t>G1N2.161</t>
  </si>
  <si>
    <t>Duolin Respules</t>
  </si>
  <si>
    <t>2,5mg + 0,5mg</t>
  </si>
  <si>
    <t>Hộp 4 túi x 1 khay chứa 5 ống 2,5ml. Dung dịch khí dung</t>
  </si>
  <si>
    <t>VN-22303-19</t>
  </si>
  <si>
    <t>Cipla Ltd - India</t>
  </si>
  <si>
    <t>G1N2.162</t>
  </si>
  <si>
    <t>Combiwave SF 250</t>
  </si>
  <si>
    <t>Salmeterol + Fluticason propionat</t>
  </si>
  <si>
    <t>25mcg + 250mcg; 120 liều</t>
  </si>
  <si>
    <t>Thuốc hít định liều dạng khí dung, Hộp 1 bình 120 liều</t>
  </si>
  <si>
    <t>VN-18898-15</t>
  </si>
  <si>
    <t>Glenmark Pharmaceuticals Ltd,  Ấn Độ</t>
  </si>
  <si>
    <t>G1N2.163</t>
  </si>
  <si>
    <t>Combiwave SF 125</t>
  </si>
  <si>
    <t>25mcg + 125mcg; 120 liều</t>
  </si>
  <si>
    <t>Thuốc hít định liều, Hộp 1 bình 120 liều</t>
  </si>
  <si>
    <t>VN-18897-15</t>
  </si>
  <si>
    <t>G1N2.164</t>
  </si>
  <si>
    <t>Savibroxol 30</t>
  </si>
  <si>
    <t>Viên nén sủi-Hộp 3 vỉ xé x 10 viên-Uống</t>
  </si>
  <si>
    <t>VD-20249-13</t>
  </si>
  <si>
    <t>G1N2.141</t>
  </si>
  <si>
    <t>G1N2.165</t>
  </si>
  <si>
    <t>Bilbroxol Syrup</t>
  </si>
  <si>
    <t>0,9g/150ml</t>
  </si>
  <si>
    <t>Siro; Hộp 1 lọ, lọ 150ml; Uống</t>
  </si>
  <si>
    <t>VN-17476-13</t>
  </si>
  <si>
    <t>Bilim llac Sanayii Ve Ticaret A.S - Thổ Nhĩ Kì</t>
  </si>
  <si>
    <t>G1N2.166</t>
  </si>
  <si>
    <t>Momate</t>
  </si>
  <si>
    <t>Mometasone furoate (dưới dạng Mometasone furoate monohydrate) 0,05% kl/kl</t>
  </si>
  <si>
    <t>0,05% kl/kl</t>
  </si>
  <si>
    <t>Hỗn dịch xịt mũi, Hộp 1 chai 60 liều, Xịt mũi</t>
  </si>
  <si>
    <t>VN-19174-15</t>
  </si>
  <si>
    <t>Glenmark Pharmaceuticals Ltd., Ấn Độ</t>
  </si>
  <si>
    <t>G1N2.167</t>
  </si>
  <si>
    <t>Nephgold</t>
  </si>
  <si>
    <t>Mỗi 250 ml chứa: L-Isoleucin 1,4g; L-Leucin 2,2g; L-Lysin (dưới dạng L-Lysin acetat) 1,6g; L-Methionin 2,2g; L-Phenylalamin 2,2g; L-Threonin 1g; L-Tryptophan 0,5g; L-Valin 1,6g; L-Histidin 0,63g;</t>
  </si>
  <si>
    <t>1,4g, 2,2g, 1,6g, 2,2g, 2,2g, 1g, 0,5g, 1,6g, 0,63g</t>
  </si>
  <si>
    <t>Dung dịch, Thùng Carton chứa 10 túi x 250ml, Truyền tĩnh mạch.</t>
  </si>
  <si>
    <t>VN-21299-18</t>
  </si>
  <si>
    <t>JW Life Science Corporation - Hàn Quốc</t>
  </si>
  <si>
    <t>G1N2.168</t>
  </si>
  <si>
    <t>Hepagold</t>
  </si>
  <si>
    <t>Mỗi 250ml chứa: L-Isoleucine 2,25g; L-Leucine 2,75g; L-Lysine acetat (tương đương 1,525g L-Lysine) 4,3g; L-Methionin 0,25g; L-Phenylalanine 0,25g; L-Threonine 1,125g; L-Tryptophan 0,165g…</t>
  </si>
  <si>
    <t>2,25g, 2,75g, 4,3g, 0,25g, 0,25g, 1,125g, 0,165g…</t>
  </si>
  <si>
    <t>VN-21298-18</t>
  </si>
  <si>
    <t>G1N2.170</t>
  </si>
  <si>
    <t>Sodium Chloride Injection</t>
  </si>
  <si>
    <t>Natri clorid 4,5g</t>
  </si>
  <si>
    <t>0,9%,500ml</t>
  </si>
  <si>
    <t>chai nhựa 500ml, dung dịch tiêm truyền</t>
  </si>
  <si>
    <t>VN-21747-19</t>
  </si>
  <si>
    <t>Sichuan Kelun Pharmaceutical Co., Ltd. - china</t>
  </si>
  <si>
    <t>chai</t>
  </si>
  <si>
    <t>G1N2.172</t>
  </si>
  <si>
    <t>20%, 250ml</t>
  </si>
  <si>
    <t>Nhũ tương truyền tĩnh mạch , Thùng 10 chai 250 ml , Truyền tĩnh mạch ngoại vi hoặc tĩnh mạch trung tâm</t>
  </si>
  <si>
    <t>G1N2.147</t>
  </si>
  <si>
    <t>G1N2.173</t>
  </si>
  <si>
    <t>Savprocal D</t>
  </si>
  <si>
    <t>Calci Carbonat + Vitamin D3</t>
  </si>
  <si>
    <t>VD-30502-18</t>
  </si>
  <si>
    <t>G1N2.148</t>
  </si>
  <si>
    <t>G1N2.174</t>
  </si>
  <si>
    <t>Savi 3B</t>
  </si>
  <si>
    <t>Vitamin B1; Vitamin B6; Vitamin B12</t>
  </si>
  <si>
    <t>100mg; 100mg; 150mcg</t>
  </si>
  <si>
    <t>VD-30494-18</t>
  </si>
  <si>
    <t>G1N2.175</t>
  </si>
  <si>
    <t>SaVi C 500</t>
  </si>
  <si>
    <t>Hộp 10 vỉ x 10 viên; chai 100 viên; chai 200 viên; chai 500 viên; Viên nang cứng; Uống</t>
  </si>
  <si>
    <t>VD-23653-15</t>
  </si>
  <si>
    <t>G1N2.176</t>
  </si>
  <si>
    <t>Incepavit 400 Capsule</t>
  </si>
  <si>
    <t>Viên nang cứng, hộp 03 vỉ, vỉ 10 viên; Uống</t>
  </si>
  <si>
    <t xml:space="preserve">
VN-17386-13</t>
  </si>
  <si>
    <t>Incepta Pharmaceuticals Ltd.- Bangladesh</t>
  </si>
  <si>
    <t>NHÓM 3 THEO THÔNG TƯ SỐ 15/2019/TT-BYT NGÀY 11/7/2019 CỦA BỘ Y TẾ</t>
  </si>
  <si>
    <t>G1N3.1</t>
  </si>
  <si>
    <t>Celosti 200</t>
  </si>
  <si>
    <t>Viên nang cứng, hộp 2 vỉ x 10 viên, uống</t>
  </si>
  <si>
    <t>VD-25557-16</t>
  </si>
  <si>
    <t>G1N3.2</t>
  </si>
  <si>
    <t>Painfree</t>
  </si>
  <si>
    <t>Viên nang mềm-Hộp 10 vỉ x 10 viên-Uống</t>
  </si>
  <si>
    <t>VD-28588-17</t>
  </si>
  <si>
    <t>Công ty TNHH Phil Inter Pharma-Việt Nam</t>
  </si>
  <si>
    <t>G1N3.3</t>
  </si>
  <si>
    <t>VD-16392-12 Công văn duy trì hiệu lực giấy đăng ký lưu hành số 10381e/QLD-ĐK ngày 31/05/2021</t>
  </si>
  <si>
    <t>G1N3.4</t>
  </si>
  <si>
    <t>Hapacol 80</t>
  </si>
  <si>
    <t>Paracetamol (acetaminophen)</t>
  </si>
  <si>
    <t>Thuốc bột sủi bọt, hộp 24 gói x 1,5g, uống</t>
  </si>
  <si>
    <t>VD-20561-14</t>
  </si>
  <si>
    <t>G1N3.5</t>
  </si>
  <si>
    <t>Para-OPC 150mg</t>
  </si>
  <si>
    <t>Thuốc bột sủi bọt, Hộp 12 gói x 640mg, Uống</t>
  </si>
  <si>
    <t>VD-26951-17</t>
  </si>
  <si>
    <t>Chi nhánh công ty cổ phần dược phẩm OPC tại Bình Dương - Nhà máy dược phẩm OPC, Việt Nam</t>
  </si>
  <si>
    <t>C.ty CP dược phẩm OPC</t>
  </si>
  <si>
    <t>G1N3.6</t>
  </si>
  <si>
    <t>Hapacol 250</t>
  </si>
  <si>
    <t>VD-20558-14</t>
  </si>
  <si>
    <t>G1N3.7</t>
  </si>
  <si>
    <t xml:space="preserve">Tatanol   </t>
  </si>
  <si>
    <t>H/10 vỉ/10 viên nén bao phim, Uống</t>
  </si>
  <si>
    <t>VD-25397-16</t>
  </si>
  <si>
    <t>G1N3.8</t>
  </si>
  <si>
    <t>PANALGAN® Effer 500</t>
  </si>
  <si>
    <t>Hộp 4 vỉ x 4 viên nén sủi bọt, Uống</t>
  </si>
  <si>
    <t>VD-31630-19</t>
  </si>
  <si>
    <t>G1N3.9</t>
  </si>
  <si>
    <t xml:space="preserve">Tatanol Ultra </t>
  </si>
  <si>
    <t>H/03 vỉ/10 viên nén bao phim, Uống</t>
  </si>
  <si>
    <t>VD-28305-17</t>
  </si>
  <si>
    <t>G1N3.10</t>
  </si>
  <si>
    <t xml:space="preserve">Deslora </t>
  </si>
  <si>
    <t>H/3 vỉ/10 viên nén bao phim, Uống</t>
  </si>
  <si>
    <t>VD-26406-17</t>
  </si>
  <si>
    <t>G1N3.11</t>
  </si>
  <si>
    <t>Fegra 180</t>
  </si>
  <si>
    <t xml:space="preserve">Fexofenadin </t>
  </si>
  <si>
    <t>H/1 vỉ/10 viên nén bao phim, Uống</t>
  </si>
  <si>
    <t>VD-20324-13</t>
  </si>
  <si>
    <t>G1N3.12</t>
  </si>
  <si>
    <t>Danapha - Telfadin</t>
  </si>
  <si>
    <t>Fexofenadin hydroclorid</t>
  </si>
  <si>
    <t>Viên nén bao phim, Hộp 1 vỉ x 10 viên, Uống</t>
  </si>
  <si>
    <t>VD-24082-16</t>
  </si>
  <si>
    <t>G1N3.13</t>
  </si>
  <si>
    <t>Carbatol-200</t>
  </si>
  <si>
    <t>Carbamazepin</t>
  </si>
  <si>
    <t>VN-16077-12</t>
  </si>
  <si>
    <t>G1N3.14</t>
  </si>
  <si>
    <t>GabaHasan 300</t>
  </si>
  <si>
    <t>Viên nang cứng; Hộp 3 vỉ, 10 vỉ x 10 viên; uống</t>
  </si>
  <si>
    <t>48</t>
  </si>
  <si>
    <t>VD-22004-14</t>
  </si>
  <si>
    <t>G1N3.15</t>
  </si>
  <si>
    <t>Ausvair 75</t>
  </si>
  <si>
    <t>VD-30928-18</t>
  </si>
  <si>
    <t>G1N3.16</t>
  </si>
  <si>
    <t>Fabamox 250mg</t>
  </si>
  <si>
    <t>Bột pha hỗn dịch, Hộp 12 gói, uống</t>
  </si>
  <si>
    <t>VD-21362-14</t>
  </si>
  <si>
    <t>G1N3.17</t>
  </si>
  <si>
    <t>Moxacin</t>
  </si>
  <si>
    <t>Viên nang, Hộp 10 vỉ x 10 viên, hộp 20 vỉ x 10 viên, chai 100 viên, chai 200 viên, chai 300 viên, chai 500 viên, Uống</t>
  </si>
  <si>
    <t>VD-14845-11</t>
  </si>
  <si>
    <t>Công ty cổ phần xuất nhập khẩu y tế Domesco - Việt Nam</t>
  </si>
  <si>
    <t>G1N3.19</t>
  </si>
  <si>
    <t>Fabamox 250</t>
  </si>
  <si>
    <t>Viên nang cứng, Hộp 5 vỉ x 12 viên; Hôp 10 vỉ x 10 viên; Uống</t>
  </si>
  <si>
    <t>VD-25791-16</t>
  </si>
  <si>
    <t>Pharbaco - Việt Nam</t>
  </si>
  <si>
    <t>G1N3.20</t>
  </si>
  <si>
    <t>Bột pha hỗn dịch, Hộp 12 gói x 3g, Uống</t>
  </si>
  <si>
    <t>VD-26902-17</t>
  </si>
  <si>
    <t>G1N3.21</t>
  </si>
  <si>
    <t>Vigentin 250mg/31,25mg</t>
  </si>
  <si>
    <t>VD-18766-13</t>
  </si>
  <si>
    <t>G1N3.22</t>
  </si>
  <si>
    <t xml:space="preserve">Pyfaclor 250mg </t>
  </si>
  <si>
    <t>Cefaclor</t>
  </si>
  <si>
    <t>Viên nang, H/2 vỉ/10 viên nang cứng, Uống</t>
  </si>
  <si>
    <t>VD-24449-16</t>
  </si>
  <si>
    <t>G1N3.23</t>
  </si>
  <si>
    <t xml:space="preserve">Pyfaclor kid </t>
  </si>
  <si>
    <t>H/24 gói 2g thuốc cốm, Uống</t>
  </si>
  <si>
    <t>VD-26427-17</t>
  </si>
  <si>
    <t>G1N3.24</t>
  </si>
  <si>
    <t>Bicelor 500</t>
  </si>
  <si>
    <t>Cefaclor (dưới dạng Cefaclor monohydrat)</t>
  </si>
  <si>
    <t>Viên nang cứng; Hộp 1 vỉ x 12 viên, hộp 5 vỉ x 12 viên; Uống</t>
  </si>
  <si>
    <t>VD-28068-17</t>
  </si>
  <si>
    <t>G1N3.25</t>
  </si>
  <si>
    <t>Dazofort</t>
  </si>
  <si>
    <t>375mg</t>
  </si>
  <si>
    <t>Viên nén bao phim giải phóng kéo dài; Hộp 3 vỉ x 10 viên; uống</t>
  </si>
  <si>
    <t>VD-31223-18</t>
  </si>
  <si>
    <t>G1N3.26</t>
  </si>
  <si>
    <t>Droxicef 500mg</t>
  </si>
  <si>
    <t xml:space="preserve">Cefadroxil </t>
  </si>
  <si>
    <t>VD-23835-15</t>
  </si>
  <si>
    <t>G1N3.27</t>
  </si>
  <si>
    <t>Fabadroxil 250mg</t>
  </si>
  <si>
    <t>Viên nang cứng, Hộp 2 vỉ, hộp 10 vỉ, vỉ 10 viên, Uống</t>
  </si>
  <si>
    <t>VD-30514-18</t>
  </si>
  <si>
    <t>Công ty cổ phần dược phẩm Trung ương 1-Pharbaco, Việt Nam</t>
  </si>
  <si>
    <t>G1N3.28</t>
  </si>
  <si>
    <t>Fabadroxil</t>
  </si>
  <si>
    <t>Thuốc bột uống; Hộp 10 gói x 3g; uống</t>
  </si>
  <si>
    <t>VD-30523-18</t>
  </si>
  <si>
    <t>G1N3.29</t>
  </si>
  <si>
    <t>Mỗi 5ml hỗn dịch sau pha chứa: Cefadroxil (dưới dạng Cefadroxil monohydrat compact)</t>
  </si>
  <si>
    <t>Bột pha hỗn dịch uống; Hộp 1 lọ chứa 36g bột pha 60ml hốn dịch; Uống</t>
  </si>
  <si>
    <t>VD-30522-18</t>
  </si>
  <si>
    <t>G1N3.30</t>
  </si>
  <si>
    <t>Firstlexin 250</t>
  </si>
  <si>
    <t>Viên nang cứng; Hộp 2 vỉ,10 vỉ x 10 viên;  Uống</t>
  </si>
  <si>
    <t xml:space="preserve">VD-15814 -11
CVGH số 20722/QLD - ĐK ngày 11/12/2019 
Lô 320001- HD:02/06/2023
Lô 320002- HD:04/12/2023
Lô  320003- HD:05/12/2023  </t>
  </si>
  <si>
    <t>G1N3.31</t>
  </si>
  <si>
    <t xml:space="preserve">Firstlexin </t>
  </si>
  <si>
    <t>250mg; 1,5g</t>
  </si>
  <si>
    <t>Bột pha hỗn dịch, Hộp 10 gói x 1,5g, uống</t>
  </si>
  <si>
    <t>VD-15813-11</t>
  </si>
  <si>
    <t>G1N3.32</t>
  </si>
  <si>
    <t>Osvimec 300</t>
  </si>
  <si>
    <t xml:space="preserve"> Viên nang cứng, hộp 1 vỉ, vỉ 10 viên, Uống</t>
  </si>
  <si>
    <t>VD-22240-15</t>
  </si>
  <si>
    <t>Công ty cổ phần dược phẩm TV. Pharm 
- Việt Nam</t>
  </si>
  <si>
    <t>G1N3.33</t>
  </si>
  <si>
    <t>Orenko</t>
  </si>
  <si>
    <t>VD-23074-15</t>
  </si>
  <si>
    <t>G1N3.34</t>
  </si>
  <si>
    <t>G1N3.36</t>
  </si>
  <si>
    <t>Bactirid 100mg/5ml dry suspension</t>
  </si>
  <si>
    <t>100mg/5ml; 40ml</t>
  </si>
  <si>
    <t>Bột pha hỗn dịch uống, hộp 01 lọ, lọ 40ml, Uống</t>
  </si>
  <si>
    <t>VN-20148-16</t>
  </si>
  <si>
    <t>Medicraft Pharmaceuticals( Pvt) Ltd.- Pakistan</t>
  </si>
  <si>
    <t>G1N3.35</t>
  </si>
  <si>
    <t>G1N3.37</t>
  </si>
  <si>
    <t>Cebest</t>
  </si>
  <si>
    <t xml:space="preserve">Cefpodoxim (dưới dạng Cefpodoxim proxetil) </t>
  </si>
  <si>
    <t>50mg/1,5g</t>
  </si>
  <si>
    <t>Cốm pha hỗn dịch uống, Hộp 20 gói x 1,5g, Uống</t>
  </si>
  <si>
    <t>VD-28340-17</t>
  </si>
  <si>
    <t>G1N3.38</t>
  </si>
  <si>
    <t>Ceforipin 200</t>
  </si>
  <si>
    <t>VD-20481-14</t>
  </si>
  <si>
    <t>G1N3.39</t>
  </si>
  <si>
    <t>Cefuroxime 125mg/5ml</t>
  </si>
  <si>
    <t>Cefuroxim</t>
  </si>
  <si>
    <t>125mg/5ml</t>
  </si>
  <si>
    <t xml:space="preserve"> Bột pha hỗn dịch, Hộp 1 lọ 40g bột pha 60ml hỗn dịch, Uống</t>
  </si>
  <si>
    <t>VD-29006-18</t>
  </si>
  <si>
    <t>G1N3.40</t>
  </si>
  <si>
    <t>Febgas 250</t>
  </si>
  <si>
    <t>Thuốc bột pha hỗn dịch uống, Hộp 10 gói, 20  gói, uống</t>
  </si>
  <si>
    <t>VD-33471-19</t>
  </si>
  <si>
    <t>G1N3.41</t>
  </si>
  <si>
    <t>Bioceromy 300</t>
  </si>
  <si>
    <t>Clindamycin (dưới dạng Clindamycin hydrochlorid) 300mg</t>
  </si>
  <si>
    <t>Viên nang cứng (tím - tím), Hộp 01 túi nhôm chứa 2 vỉ, vỉ 10 viên, Uống</t>
  </si>
  <si>
    <t>VD-29864-18</t>
  </si>
  <si>
    <t>Công ty cổ phần dược phẩm Trung ương 2, Việt Nam</t>
  </si>
  <si>
    <t>G1N3.42</t>
  </si>
  <si>
    <t>Quafa-Azi 500mg</t>
  </si>
  <si>
    <t>Viên nang cứng, hộp 01 vỉ, vỉ 03 viên, 02 vỉ, vỉ 10 viên, hộp 01 lọ, lọ 100 viên, Uống</t>
  </si>
  <si>
    <t>VD-22998-15</t>
  </si>
  <si>
    <t>G1N3.43</t>
  </si>
  <si>
    <t>Vizicin 125</t>
  </si>
  <si>
    <t>Thuốc bột pha hỗn dịch uống; Hộp 30 gói x 1,5g; uống</t>
  </si>
  <si>
    <t>VD-22344-15</t>
  </si>
  <si>
    <t>G1N3.44</t>
  </si>
  <si>
    <t>Ziusa</t>
  </si>
  <si>
    <t>Azithromycin (dưới dạng Azithromycin TM granules 7,5% w/w)</t>
  </si>
  <si>
    <t xml:space="preserve">200mg/5ml; 15ml  </t>
  </si>
  <si>
    <t>Bột pha hỗn dịch uống, Hộp 1 lọ, Uống</t>
  </si>
  <si>
    <t>VD-26292-17</t>
  </si>
  <si>
    <t>Công ty cổ phần dược phẩm Trung ương I - Pharbaco - Việt Nam</t>
  </si>
  <si>
    <t>Công ty Cổ phần Dược phẩm BIFACO</t>
  </si>
  <si>
    <t>G1N3.45</t>
  </si>
  <si>
    <t>Viên nén bao phim, Hộp 10 vỉ, vỉ 10 viên, Hộp 1 chai 100 viên, 200 viên, 300 viên, Uống</t>
  </si>
  <si>
    <t>VD-30407-18</t>
  </si>
  <si>
    <t>G1N3.46</t>
  </si>
  <si>
    <t>LEVODHG 500</t>
  </si>
  <si>
    <t>Viên nén bao phim, hộp 3 vỉ x 10 viên, uống</t>
  </si>
  <si>
    <t>VD-21558-14</t>
  </si>
  <si>
    <t>G1N3.47</t>
  </si>
  <si>
    <t>Tenfovix</t>
  </si>
  <si>
    <t>VD-20041-13</t>
  </si>
  <si>
    <t>G1N3.49</t>
  </si>
  <si>
    <t>Acyclovir Stella 800mg</t>
  </si>
  <si>
    <t>Viên nén, vỉ 5 viên, hộp 7 vỉ, hộp 10 vỉ, Uống</t>
  </si>
  <si>
    <t>VD-23346-15</t>
  </si>
  <si>
    <t>G1N3.50</t>
  </si>
  <si>
    <t>Mirenzine 5</t>
  </si>
  <si>
    <t>VD-28991-18</t>
  </si>
  <si>
    <t>Công ty cổ phần dược phẩm Me Di Sun - Việt Nam</t>
  </si>
  <si>
    <t>G1N3.48</t>
  </si>
  <si>
    <t>G1N3.51</t>
  </si>
  <si>
    <t>Gomzat</t>
  </si>
  <si>
    <t>Viên giải phóng có kiểm soát; hộp 3 vỉ; vỉ 10 viên, Uống</t>
  </si>
  <si>
    <t>VN-13693-11</t>
  </si>
  <si>
    <t>G1N3.52</t>
  </si>
  <si>
    <t>Imidu® 60 mg</t>
  </si>
  <si>
    <t>Isosorbid-5-mononitrat</t>
  </si>
  <si>
    <t>Viên nén tác dụng kéo dài; Hộp 3 vỉ, 5 vỉ, 10 vỉ x 10 viên; uống</t>
  </si>
  <si>
    <t>60</t>
  </si>
  <si>
    <t>VD-33887-19</t>
  </si>
  <si>
    <t>G1N3.53</t>
  </si>
  <si>
    <t>VD-24455-16</t>
  </si>
  <si>
    <t>G1N3.54</t>
  </si>
  <si>
    <t>Amdepin Duo</t>
  </si>
  <si>
    <t xml:space="preserve">Amlodipin  + Atorvastatin </t>
  </si>
  <si>
    <t>Viên nén bao phim, Hộp to x 10 Hộp nhỏ x 1 Vỉ x 10 Viên, Uống</t>
  </si>
  <si>
    <t>VN-20918-18</t>
  </si>
  <si>
    <t>Cadila Pharmaceuticals Ltd; India</t>
  </si>
  <si>
    <t>G1N3.55</t>
  </si>
  <si>
    <t>Tenocar 100</t>
  </si>
  <si>
    <t>Atenolol</t>
  </si>
  <si>
    <t>H/2 vỉ/15 viên nén, Uống</t>
  </si>
  <si>
    <t>VD-23231-15</t>
  </si>
  <si>
    <t>G1N3.56</t>
  </si>
  <si>
    <t>Tenocar 50</t>
  </si>
  <si>
    <t>VD-23232-15</t>
  </si>
  <si>
    <t>G1N3.57</t>
  </si>
  <si>
    <t xml:space="preserve">Erilcar 5 </t>
  </si>
  <si>
    <t>H/3 vỉ/10 viên nén, Uống</t>
  </si>
  <si>
    <t>VD-28294-17</t>
  </si>
  <si>
    <t>G1N3.58</t>
  </si>
  <si>
    <t xml:space="preserve">Erilcar 10 </t>
  </si>
  <si>
    <t>VD-27305-17</t>
  </si>
  <si>
    <t>G1N3.59</t>
  </si>
  <si>
    <t>Mibeplen 5mg</t>
  </si>
  <si>
    <t>Viên nén bao phim tác dụng kéo dài; Hộp 3 vỉ x 10 viên; uống</t>
  </si>
  <si>
    <t>VD-25036-16</t>
  </si>
  <si>
    <t>G1N3.61</t>
  </si>
  <si>
    <t>Lizetric 10mg</t>
  </si>
  <si>
    <t>H/02 vỉ/14 viên nén, Uống</t>
  </si>
  <si>
    <t>VD-26417-17</t>
  </si>
  <si>
    <t>G1N3.62</t>
  </si>
  <si>
    <t>Savi Losartan plus HCT 50/12.5</t>
  </si>
  <si>
    <t>Losartan + Hydroclorothiazid</t>
  </si>
  <si>
    <t xml:space="preserve"> 50mg + 12,5mg</t>
  </si>
  <si>
    <t>VD-20810-14</t>
  </si>
  <si>
    <t>G1N3.63</t>
  </si>
  <si>
    <t>G1N3.60</t>
  </si>
  <si>
    <t>G1N3.64</t>
  </si>
  <si>
    <t>Nifedipin Hasan 20 Retard</t>
  </si>
  <si>
    <t>Viên nén bao phim tác dụng kéo dài; Hộp 3 vỉ, 10 vỉ x 10 viên; uống</t>
  </si>
  <si>
    <t>VD-32593-19</t>
  </si>
  <si>
    <t>G1N3.65</t>
  </si>
  <si>
    <t>G1N3.66</t>
  </si>
  <si>
    <t>Lipotatin 10 mg</t>
  </si>
  <si>
    <t xml:space="preserve">Atorvastatin </t>
  </si>
  <si>
    <t>VD-24581-16</t>
  </si>
  <si>
    <t>Công ty Cổ phần Dược phẩm và Sinh học y tế - Việt Nam</t>
  </si>
  <si>
    <t>G1N3.67</t>
  </si>
  <si>
    <t>Stadnex 40 Cap</t>
  </si>
  <si>
    <t>Viên nang cứng, hộp 4 vỉ, vỉ 7 viên, Uống</t>
  </si>
  <si>
    <t>VD-22670-15</t>
  </si>
  <si>
    <t>Công ty TNHH Liên doanh Stellapharm -  Chi Nhánh 1 - Việt Nam</t>
  </si>
  <si>
    <t>G1N3.68</t>
  </si>
  <si>
    <t>Dogastrol 40 mg</t>
  </si>
  <si>
    <t>Viên nén bao phim tan trong ruột, Hộp 3 vỉ, 6 vỉ, 10 vỉ x 10 viên, Uống</t>
  </si>
  <si>
    <t>VD-22618-15</t>
  </si>
  <si>
    <t>G1N3.69</t>
  </si>
  <si>
    <t>Ayite</t>
  </si>
  <si>
    <t>Rebamipid</t>
  </si>
  <si>
    <t>VD-20520-14</t>
  </si>
  <si>
    <t>G1N3.70</t>
  </si>
  <si>
    <t>Drotusc Forte</t>
  </si>
  <si>
    <t>VD-24789-16</t>
  </si>
  <si>
    <t>G1N3.71</t>
  </si>
  <si>
    <t>Drotusc</t>
  </si>
  <si>
    <t>VD-25197-16</t>
  </si>
  <si>
    <t>G1N3.72</t>
  </si>
  <si>
    <t>Mebever MR 200mg Capsules</t>
  </si>
  <si>
    <t>Mebeverin hydroclorid</t>
  </si>
  <si>
    <t>Hộp 1 vỉ x 10 Viên, Viên nang phóng thích kéo dài, uống</t>
  </si>
  <si>
    <t>VN-10704-10</t>
  </si>
  <si>
    <t>Getz Pharma (Pvt) Ltd/ Pakistan</t>
  </si>
  <si>
    <t>G1N3.73</t>
  </si>
  <si>
    <t>Medsolu 4mg</t>
  </si>
  <si>
    <t>VD-21349-14</t>
  </si>
  <si>
    <t>Công ty cổ phần dược phẩm  Quảng Bình
- Việt Nam</t>
  </si>
  <si>
    <t>G1N3.74</t>
  </si>
  <si>
    <t>Methylprednisolon 16</t>
  </si>
  <si>
    <t>Viên nén, Hộp 10 vỉ, vỉ 10 viên, chai 200 viên, 500 viên, 1000 viên, Uống</t>
  </si>
  <si>
    <t>VD-20763-14</t>
  </si>
  <si>
    <t>G1N3.76</t>
  </si>
  <si>
    <t>Hasanbest 500/5</t>
  </si>
  <si>
    <t>5mg + 500mg</t>
  </si>
  <si>
    <t>Viên nén bao phim, hộp 02 vỉ, 08 vỉ, vỉ 15 viên, Uống</t>
  </si>
  <si>
    <t>VD-32392-19</t>
  </si>
  <si>
    <t>Công ty TNHH Hasan- Dermapharm- Việt Nam</t>
  </si>
  <si>
    <t>Lazibet MR 60</t>
  </si>
  <si>
    <t xml:space="preserve">Gliclazide </t>
  </si>
  <si>
    <t>Viên nén phóng thích kéo dài, hộp 2 vỉ x 15 viên, uống</t>
  </si>
  <si>
    <t>VD-30652-18</t>
  </si>
  <si>
    <t>G1N3.78</t>
  </si>
  <si>
    <t>Melanov-M</t>
  </si>
  <si>
    <t>Gliclazid + Metformin</t>
  </si>
  <si>
    <t>80mg + 500mg</t>
  </si>
  <si>
    <t>Hộp 10 vỉ x 10 viên; Viên nén, Uống</t>
  </si>
  <si>
    <t>VN-20575-17</t>
  </si>
  <si>
    <t>Micro Labs Limited/ India</t>
  </si>
  <si>
    <t>G1N3.79</t>
  </si>
  <si>
    <t xml:space="preserve">Glumerif 2 </t>
  </si>
  <si>
    <t>Glimepirid</t>
  </si>
  <si>
    <t xml:space="preserve"> 2mg </t>
  </si>
  <si>
    <t>VD-21780-14</t>
  </si>
  <si>
    <t>CTCP Dược Hậu Giang - CN nhà máy DP DHG tại Hậu GiangViệt Nam</t>
  </si>
  <si>
    <t>G1N3.75</t>
  </si>
  <si>
    <t>G1N3.81</t>
  </si>
  <si>
    <t>PERGLIM M-1.</t>
  </si>
  <si>
    <t xml:space="preserve">Glimepiride + Metformin hydrochloride </t>
  </si>
  <si>
    <t>1mg + 500mg</t>
  </si>
  <si>
    <t>Viên nén phóng thích chậm, Hộp 5 vỉ x 20 viên, Uống</t>
  </si>
  <si>
    <t>VN-20806-17 kèm công văn số 10271/QLD-ĐK ngày 5/6/2018 V/v bổ sung qui cách đóng gói, thay đổi mẫu nhãn và  công văn số 1008/QLD-ĐK ngày 06/02/2020 V/v thông báo thay đổi tên CSSX thuốc thành phẩm (không thay đổi địa điểm)</t>
  </si>
  <si>
    <t>Inventia Healthcare Limited - India</t>
  </si>
  <si>
    <t>G1N3.82</t>
  </si>
  <si>
    <t>PERGLIM M-2.</t>
  </si>
  <si>
    <t>VN-20807-17 kèm công văn số 10253/QLD-ĐK ngày 5/6/2018 V/v: bổ sung qui cách đóng gói; thay đổi mẫu nhãn và  công văn số 1008/QLD-ĐK ngày 06/02/2020 V/v thông báo thay đổi tên CSSX thuốc thành phẩm (không thay đổi địa điểm)</t>
  </si>
  <si>
    <t>G1N3.77</t>
  </si>
  <si>
    <t>G1N3.83</t>
  </si>
  <si>
    <t>PANFOR SR-1000</t>
  </si>
  <si>
    <t>VN-20187-16</t>
  </si>
  <si>
    <t>G1N3.84</t>
  </si>
  <si>
    <t>BeticAPC 750 SR</t>
  </si>
  <si>
    <t>Viên nén giải phóng kéo dài, hộp 4 vỉ, vỉ 7 viên, Uống</t>
  </si>
  <si>
    <t>VD-34111-20</t>
  </si>
  <si>
    <t>G1N3.85</t>
  </si>
  <si>
    <t>PANFOR SR-500</t>
  </si>
  <si>
    <t>VN-20018-16</t>
  </si>
  <si>
    <t>G1N3.80</t>
  </si>
  <si>
    <t>G1N3.86</t>
  </si>
  <si>
    <t>Sita - Met Tablets 50/1000</t>
  </si>
  <si>
    <t>Sitagliptin (Dưới dạng Sitagliptin phosphat monohydrat)+ Metformin hydrochloride</t>
  </si>
  <si>
    <t>50mg + 1000mg</t>
  </si>
  <si>
    <t>Viên nén bao phim, Hộp 2 vỉ x 7 viên; Uống</t>
  </si>
  <si>
    <t>DG3-4-20</t>
  </si>
  <si>
    <t>+ Cơ sở sản xuất và đóng gói sơ cấp: CCL Pharmaceuticals (Pvt.) Ltd, Pakistan
+ Cơ sở đóng gói thứ cấp: Công ty cổ phần dược phẩm Am Vi, Việt Nam</t>
  </si>
  <si>
    <t>G1N3.87</t>
  </si>
  <si>
    <t>Olanxol</t>
  </si>
  <si>
    <t>Viên nén bao phim, Hộp 10 vỉ x 10 viên,  Uống</t>
  </si>
  <si>
    <t>VD-26068-17</t>
  </si>
  <si>
    <t>G1N3.89</t>
  </si>
  <si>
    <t>Nootripam 800</t>
  </si>
  <si>
    <t xml:space="preserve">800mg </t>
  </si>
  <si>
    <t>Hộp 10 vỉ x 10 viên  nén bao phim, uống</t>
  </si>
  <si>
    <t>VD-20682-14</t>
  </si>
  <si>
    <t>NHÓM 5 THEO THÔNG TƯ SỐ 15/2019/TT-BYT NGÀY 11/7/2019 CỦA BỘ Y TẾ</t>
  </si>
  <si>
    <t>G1N5.1</t>
  </si>
  <si>
    <t>G1N5.2</t>
  </si>
  <si>
    <t xml:space="preserve">Fentanyl citrate </t>
  </si>
  <si>
    <t>0,1mg/2ml</t>
  </si>
  <si>
    <t>Hộp 10 ống 2ml, Thuốc tiêm/truyền</t>
  </si>
  <si>
    <t>VN-18481-14</t>
  </si>
  <si>
    <t>Yichang Humanwell Pharmaceutical Co., Ltd- China</t>
  </si>
  <si>
    <t>G1N5.3</t>
  </si>
  <si>
    <t>0,5mg/10ml</t>
  </si>
  <si>
    <t>Hộp 2 ống, 5 ống 10 ml, Thuốc tiêm/truyền</t>
  </si>
  <si>
    <t>VN-18482-14</t>
  </si>
  <si>
    <t>G1N5.4</t>
  </si>
  <si>
    <t>Troypofol</t>
  </si>
  <si>
    <t>200mg/20ml</t>
  </si>
  <si>
    <t>Nhũ tương tiêm, Hộp 1 lọ 20ml, Tiêm</t>
  </si>
  <si>
    <t>VN-16922-13</t>
  </si>
  <si>
    <t>Troikaa Pharmaceuticals Ltd-Ấn Độ</t>
  </si>
  <si>
    <t>G1N5.7</t>
  </si>
  <si>
    <t>G1N5.6</t>
  </si>
  <si>
    <t>G1N5.8</t>
  </si>
  <si>
    <t>Fexihist</t>
  </si>
  <si>
    <t>Fexofenadin HCl</t>
  </si>
  <si>
    <t xml:space="preserve"> 60mg/5ml</t>
  </si>
  <si>
    <t>Lọ pha hỗn dịch,  Hộp 1 lọ x 60ml, Uống</t>
  </si>
  <si>
    <t>VN-19380-15</t>
  </si>
  <si>
    <t>Ajanta Pharma Ltd. - Ấn Độ</t>
  </si>
  <si>
    <t>G1N5.9</t>
  </si>
  <si>
    <t>Prosulf</t>
  </si>
  <si>
    <t>Protamin sulfat</t>
  </si>
  <si>
    <t>Dung dịch tiêm, Hộp 10 ống x 5ml, Tiêm</t>
  </si>
  <si>
    <t>967/QLD-KD</t>
  </si>
  <si>
    <t>CP Pharmaceuticals Ltd., - UK</t>
  </si>
  <si>
    <t>G1N5.10</t>
  </si>
  <si>
    <t>Reamberin</t>
  </si>
  <si>
    <t>Meglumin natri succinat</t>
  </si>
  <si>
    <t xml:space="preserve">6g; 400ml </t>
  </si>
  <si>
    <t>Thuốc tiêm truyền; Hộp 1 chai 400ml; Dung dịch truyền tĩnh mạch</t>
  </si>
  <si>
    <t>VN-19527-15</t>
  </si>
  <si>
    <t>Scientific Technological Pharmaceutical Firm “POLYSAN”, Ltd.-Russia</t>
  </si>
  <si>
    <t>G1N5.12</t>
  </si>
  <si>
    <t>ENCORATE</t>
  </si>
  <si>
    <t xml:space="preserve">Natri Valproate </t>
  </si>
  <si>
    <t>Viên nén bao phim tan trong ruột, Hộp 10 vỉ x 10 viên, Uống</t>
  </si>
  <si>
    <t>VN-16379-13</t>
  </si>
  <si>
    <t>G1N5.13</t>
  </si>
  <si>
    <t>G1N5.14</t>
  </si>
  <si>
    <t>Monizol</t>
  </si>
  <si>
    <t xml:space="preserve"> 200mg/5ml; 60ml</t>
  </si>
  <si>
    <t>Hộp 1 chai 60ml hỗn dịch, uống</t>
  </si>
  <si>
    <t>VN-22077-19</t>
  </si>
  <si>
    <t>G1N5.15</t>
  </si>
  <si>
    <t>Tinidazole Injection 
100ml: 400mg</t>
  </si>
  <si>
    <t>Dung dịch truyền tĩnh mạch sau khi pha loãng, Túi 100ml</t>
  </si>
  <si>
    <t>VN-14564-12</t>
  </si>
  <si>
    <t>Shijiazhuang No.4 Pharmaceutical Co., Ltd. Trung Quốc</t>
  </si>
  <si>
    <t>G1N5.16</t>
  </si>
  <si>
    <t>Claritex drop 125mg/5ml</t>
  </si>
  <si>
    <t>125mg/5ml; 25ml</t>
  </si>
  <si>
    <t>Hộp 1 lọ 25ml, Cốm pha hỗn dịch uống, Uống</t>
  </si>
  <si>
    <t>VN-11035-10</t>
  </si>
  <si>
    <t>Getz Pharma (Pvt) Ltd/Pakistan</t>
  </si>
  <si>
    <t>G1N5.17</t>
  </si>
  <si>
    <t>Klacid</t>
  </si>
  <si>
    <t>Cốm pha hỗn dịch uống, Hộp 1 lọ 60ml, Uống</t>
  </si>
  <si>
    <t>VN-16101-13</t>
  </si>
  <si>
    <t>PT. Abbott Indonesia - Indonesia</t>
  </si>
  <si>
    <t>G1N5.19</t>
  </si>
  <si>
    <t>Silvirin</t>
  </si>
  <si>
    <t>Sulfadiazine Bạc</t>
  </si>
  <si>
    <t>1% tl/tl; 20g</t>
  </si>
  <si>
    <t>Kem bôi da, hộp 1 tuýp, tuýp 20g, Dùng ngoài</t>
  </si>
  <si>
    <t>VN-21107-18</t>
  </si>
  <si>
    <t>Satyam Pharmaceuticals &amp; Chemicals Pvt., Ltd - Ấn Độ</t>
  </si>
  <si>
    <t>G1N5.20</t>
  </si>
  <si>
    <t>Methotrexat Bidiphar 50mg/2ml</t>
  </si>
  <si>
    <t xml:space="preserve">Methotrexat </t>
  </si>
  <si>
    <t>Dung dịch tiêm, hộp 1 lọ 2ml, tiêm</t>
  </si>
  <si>
    <t>QLĐB-638-17</t>
  </si>
  <si>
    <t>G1N5.18</t>
  </si>
  <si>
    <t>G1N5.21</t>
  </si>
  <si>
    <t>G1N5.22</t>
  </si>
  <si>
    <t>Rowatinex</t>
  </si>
  <si>
    <t>Pinene + camphene + cineol + fenchone + borneol + anethol</t>
  </si>
  <si>
    <t>31mg + 15mg + 3mg + 4mg + 10mg + 33mg</t>
  </si>
  <si>
    <t>Hộp 5 vỉ, 10 vỉ x 10 viên. Viên nang mềm, Uống.</t>
  </si>
  <si>
    <t>VN-15245-12</t>
  </si>
  <si>
    <t>Rowa Pharmaceuticals Ltd - Ireland</t>
  </si>
  <si>
    <t>G1N5.23</t>
  </si>
  <si>
    <t>SYNDOPA 275</t>
  </si>
  <si>
    <t>Levodopa + Carbidopa (dưới dạng carbidopa anhydrous)</t>
  </si>
  <si>
    <t>250mg + 26,855mg (dưới dạng Carbidopa anhydrous 25mg)</t>
  </si>
  <si>
    <t>VN-22686-20</t>
  </si>
  <si>
    <t>G1N5.24</t>
  </si>
  <si>
    <t>Saferon</t>
  </si>
  <si>
    <t>Phức hợp sắt III Hydroxid Polymaltose, Folic acid</t>
  </si>
  <si>
    <t>Sắt nguyên tố 100mg, Folic acid 500mcg</t>
  </si>
  <si>
    <t>Viên nén nhai, Hộp 3 vỉ, vỉ 10 viên, Uống</t>
  </si>
  <si>
    <t>VN-14181-11</t>
  </si>
  <si>
    <t>G1N5.25</t>
  </si>
  <si>
    <t>Human Albumin 20% Behring, low salt</t>
  </si>
  <si>
    <t>Human Albumin 10g/50ml</t>
  </si>
  <si>
    <t>20%; 50ml</t>
  </si>
  <si>
    <t xml:space="preserve">Dung dịch truyền, Hộp 01 lọ x 50ml </t>
  </si>
  <si>
    <t>QLSP-1036-17</t>
  </si>
  <si>
    <t>CSL Behring GmbH - Đức</t>
  </si>
  <si>
    <t>G1N5.27</t>
  </si>
  <si>
    <t>G1N5.30</t>
  </si>
  <si>
    <t>G1N5.32</t>
  </si>
  <si>
    <t>G1N5.33</t>
  </si>
  <si>
    <t>Glizym-M</t>
  </si>
  <si>
    <t>Gliclazid + metformin</t>
  </si>
  <si>
    <t>Viên nén, hộp 20 vỉ, vỉ 10 viên, Uống</t>
  </si>
  <si>
    <t>VN-7144-08</t>
  </si>
  <si>
    <t>Panacea Biotec Pharma Ltd.- Ấn Độ</t>
  </si>
  <si>
    <t>G1N5.28</t>
  </si>
  <si>
    <t>G1N5.34</t>
  </si>
  <si>
    <t>Wosulin- R</t>
  </si>
  <si>
    <t>Insulin người tác dụng nhanh, ngắn</t>
  </si>
  <si>
    <t>40UI/ml; 10ml</t>
  </si>
  <si>
    <t>Dung dịch tiêm, hộp 01 lọ, lọ 10ml, Tiêm</t>
  </si>
  <si>
    <t>VN-13426-11</t>
  </si>
  <si>
    <t>Wockhardt Ltd.- Ấn Độ</t>
  </si>
  <si>
    <t>G1N5.29</t>
  </si>
  <si>
    <t>G1N5.35</t>
  </si>
  <si>
    <t>Wosulin- N</t>
  </si>
  <si>
    <t>Insulin người tác dụng trung bình, trung gian</t>
  </si>
  <si>
    <t>VN-13425-11</t>
  </si>
  <si>
    <t>G1N5.36</t>
  </si>
  <si>
    <t>Humulin 30/70 Kwikpen</t>
  </si>
  <si>
    <t>Mỗi 3ml chứa: Insulin người (30% Insulin hòa tan + 70% Insulin Isophan)</t>
  </si>
  <si>
    <t>300IU/3ml</t>
  </si>
  <si>
    <t>Hỗn dịch tiêm, Hộp chứa 5 bút tiêm bơm sẵn thuốc x 3ml (15 kim kèm theo), Tiêm</t>
  </si>
  <si>
    <t>QLSP-1089-18</t>
  </si>
  <si>
    <t>Lilly France - Pháp</t>
  </si>
  <si>
    <t>Bút tiêm</t>
  </si>
  <si>
    <t>G1N5.31</t>
  </si>
  <si>
    <t>G1N5.37</t>
  </si>
  <si>
    <t xml:space="preserve">Mixtard 30 </t>
  </si>
  <si>
    <t>Insulin Human (rDNA) (isophane insulin crystals) + Insulin Human (rDNA) (soluble fraction)</t>
  </si>
  <si>
    <t>(700IU+ 300IU)/ 10ml</t>
  </si>
  <si>
    <t>Hỗn dịch tiêm, Hộp 1 lọ x 10ml, Tiêm</t>
  </si>
  <si>
    <t xml:space="preserve">QLSP-1055-17 </t>
  </si>
  <si>
    <t>Novo Nordisk Production S.A.S - Pháp</t>
  </si>
  <si>
    <t>G1N5.38</t>
  </si>
  <si>
    <t>Wosulin 30/70</t>
  </si>
  <si>
    <t>Insulin người trộn, hỗn hợp</t>
  </si>
  <si>
    <t xml:space="preserve"> (30/70) 40UI/ml; 10ml</t>
  </si>
  <si>
    <t>Hỗn dịch tiêm, hộp 01 lọ, lọ 10ml, Tiêm</t>
  </si>
  <si>
    <t>SP3-1224-21</t>
  </si>
  <si>
    <t>G1N5.39</t>
  </si>
  <si>
    <t>Insulin human (recombinant)(Insulin người trộn, hỗn hợp)</t>
  </si>
  <si>
    <t xml:space="preserve"> (30/70) 100UI/ml; 3ml</t>
  </si>
  <si>
    <t>Dung dịch tiêm, Hộp 1 ống 3ml</t>
  </si>
  <si>
    <t>VN-13913-11</t>
  </si>
  <si>
    <t>Wockhardt Limited, India</t>
  </si>
  <si>
    <t>G1N5.42</t>
  </si>
  <si>
    <t>Tarviluci</t>
  </si>
  <si>
    <t xml:space="preserve">
VN-19410-15</t>
  </si>
  <si>
    <t>Reyoung Pharmaceutical Co., Ltd- Trung Quốc</t>
  </si>
  <si>
    <t>G1N5.43</t>
  </si>
  <si>
    <t>Luotai</t>
  </si>
  <si>
    <t>Panax notoginseng saponins</t>
  </si>
  <si>
    <t>Bột đông khô pha tiêm/truyền tĩnh mạch; Hộp 1 lọ bột + 1 ống dung môi. Hộp lớn chứa 6 hộp nhỏ</t>
  </si>
  <si>
    <t>VN-18348-14</t>
  </si>
  <si>
    <t>KPC Pharmaceuticals, Inc; Trung Quốc</t>
  </si>
  <si>
    <t>C.ty TNHH dược phẩm Đông Đô</t>
  </si>
  <si>
    <t>G1N5.44</t>
  </si>
  <si>
    <t>Methicowel 1500</t>
  </si>
  <si>
    <t xml:space="preserve"> 1500mcg/ml</t>
  </si>
  <si>
    <t>Dung dịch tiêm, Hộp 5 ống x 1ml, tiêm</t>
  </si>
  <si>
    <t>VN-21239-18</t>
  </si>
  <si>
    <t>Akums Drugs and Pharmaceuticals Ltd - Ấn Độ</t>
  </si>
  <si>
    <t>G1N5.46</t>
  </si>
  <si>
    <t>Aerofor 200 HFA</t>
  </si>
  <si>
    <t>Thuốc hít định liều,
Hộp 1 ống hít 120 liều; Ống hít qua đường miệng</t>
  </si>
  <si>
    <t>VN-17241-13</t>
  </si>
  <si>
    <t>Midas-Care Pharmaceuticals Pvt. Ltd. India</t>
  </si>
  <si>
    <t>Hộp chứa 01 ống hít</t>
  </si>
  <si>
    <t>G1N5.47</t>
  </si>
  <si>
    <t>Salbules</t>
  </si>
  <si>
    <t>Dung dịch; Hộp 50 ống 2,5ml; khí dung</t>
  </si>
  <si>
    <t>VN-16573-13</t>
  </si>
  <si>
    <t>Amanta Healthcare-Ấn Độ</t>
  </si>
  <si>
    <t>G1N5.48</t>
  </si>
  <si>
    <t>MG - Tan Inj</t>
  </si>
  <si>
    <t>Acid amin + glucose + lipid</t>
  </si>
  <si>
    <t>11,3% + 11% + 20%; 960ml</t>
  </si>
  <si>
    <t>Túi 960ml, Dung dịch tiêm truyền</t>
  </si>
  <si>
    <t>VN-21330-18</t>
  </si>
  <si>
    <t>MG Co., Ltd - Hàn Quốc</t>
  </si>
  <si>
    <t>G1N5.40</t>
  </si>
  <si>
    <t>G1N5.49</t>
  </si>
  <si>
    <t xml:space="preserve">Lipocithin  </t>
  </si>
  <si>
    <t>Nhũ dịch Lipid</t>
  </si>
  <si>
    <t>Soyabean oil 10g
Egg lecithin 1,2g
Glycerol 2,2g</t>
  </si>
  <si>
    <t>Chai 100ml
nhũ tương truyền tĩnh mạch</t>
  </si>
  <si>
    <t>VN-15649-12</t>
  </si>
  <si>
    <t>Sichuan Kelun, Trung Quốc</t>
  </si>
  <si>
    <t>G1N5.41</t>
  </si>
  <si>
    <t>G1N5.50</t>
  </si>
  <si>
    <t>Trivit-B</t>
  </si>
  <si>
    <t>100mg + 50mg + 1000mcg</t>
  </si>
  <si>
    <t>Dung dịch tiêm; Hộp 10 ống 3ml; tiêm</t>
  </si>
  <si>
    <t>VN-19998-16</t>
  </si>
  <si>
    <t xml:space="preserve">T.P. Drug Laboratories (1969)., Ltd-Thái Lan </t>
  </si>
  <si>
    <t>G1N5.51</t>
  </si>
  <si>
    <t>Vitamin B1 100mg; Vitamin B6 100mg; Vitamn B12 1000mcg</t>
  </si>
  <si>
    <t>100mg + 100mg + 1000mcg</t>
  </si>
  <si>
    <t>Dung dịch, Hộp 10 ống x 3ml Thuốc tiêm</t>
  </si>
  <si>
    <t>DANH MỤC THUỐC BIỆT DƯỢC GỐC HOẶC TƯƠNG ĐƯƠNG ĐIỀU TRỊ TRÚNG THẦU NĂM 2022</t>
  </si>
  <si>
    <t>G2BD.1</t>
  </si>
  <si>
    <t>Sevorane</t>
  </si>
  <si>
    <t>Sevoflurane</t>
  </si>
  <si>
    <t>100% w/w (250ml)</t>
  </si>
  <si>
    <t>Dược chất lỏng nguyên chất dùng để hít , Hộp 1 chai 250ml , Gây mê qua đường hô hấp</t>
  </si>
  <si>
    <t>VN-20637-17</t>
  </si>
  <si>
    <t>Abbvie S.r.l - Ý</t>
  </si>
  <si>
    <t>G2BD.2</t>
  </si>
  <si>
    <t>Esmeron (Đóng gói &amp; xuất xưởng: N.V. Organon, đ/c: Kloosterstraat 6, 5349 AB Oss, Hà Lan)</t>
  </si>
  <si>
    <t>Rocuronium bromide 10mg/ml</t>
  </si>
  <si>
    <t>10mg/ml x 5ml</t>
  </si>
  <si>
    <t>Dung dịch tiêm , Hộp 10 lọ x 5ml , Tiêm tĩnh mạch</t>
  </si>
  <si>
    <t>VN-17751-14</t>
  </si>
  <si>
    <t>Siegfried Hameln GmbH; đóng gói &amp; xuất xưởng: N.V. Organon - CSSX: Đức, đóng gói: Hà Lan</t>
  </si>
  <si>
    <t>G2BD.3</t>
  </si>
  <si>
    <t>Celebrex</t>
  </si>
  <si>
    <t>Viên nang cứng , Hộp 3 vỉ x 10 viên , Uống</t>
  </si>
  <si>
    <t>VN-20332-17</t>
  </si>
  <si>
    <t>Pfizer pharmaceuticals LLC: đóng gói: R-Pharm Germany GmbH - CSSX: Mỹ, Đóng gói: Đức</t>
  </si>
  <si>
    <t>G2BD.4</t>
  </si>
  <si>
    <t>Voltaren</t>
  </si>
  <si>
    <t>Viên đạn, Hộp 1 vỉ x 5 viên, Đặt hậu môn</t>
  </si>
  <si>
    <t>VN-16847-13</t>
  </si>
  <si>
    <t>Delpharm Huningue S.A.S - Pháp</t>
  </si>
  <si>
    <t>G2BD.5</t>
  </si>
  <si>
    <t>Voltaren 75mg/3ml</t>
  </si>
  <si>
    <t>Dung dịch thuốc tiêm, Hộp 1 vỉ x 5 ống 3ml, Tiêm</t>
  </si>
  <si>
    <t>VN-20041-16</t>
  </si>
  <si>
    <t>Lek Pharmaceuticals d.d. - Slovenia</t>
  </si>
  <si>
    <t>G2BD.6</t>
  </si>
  <si>
    <t>Natri diclofenac</t>
  </si>
  <si>
    <t>Viên nén phóng thích chậm, Hộp 10 vỉ x 10 viên, Uống</t>
  </si>
  <si>
    <t>VN-11972-11</t>
  </si>
  <si>
    <t>Novartis Farma S.p.A - Ý</t>
  </si>
  <si>
    <t>G2BD.7</t>
  </si>
  <si>
    <t>VN-16141-13</t>
  </si>
  <si>
    <t>Boehringer Ingelheim Ellas A.E - Hy Lạp</t>
  </si>
  <si>
    <t>G2BD.8</t>
  </si>
  <si>
    <t>Dung dịch tiêm, Hộp 5 ống 1,5ml, Tiêm</t>
  </si>
  <si>
    <t>VN-16959-13 (có CV gia hạn số 8399/QLD-ĐK ngày 04/06/2019); Số lô: B77827; B77827B; C00761; C19049; C19790; C19791; C20825; C35109</t>
  </si>
  <si>
    <t>G2BD.9</t>
  </si>
  <si>
    <t>Zometa</t>
  </si>
  <si>
    <t>4mg/100mg</t>
  </si>
  <si>
    <t>Dung dịch truyền tĩnh mạch, Hộp 1 chai, Tiêm truyền</t>
  </si>
  <si>
    <t>VN-21628-18</t>
  </si>
  <si>
    <t>1. Cơ sở sản xuất: Fresenius Kabi Austria GmbH. - Austria                           2. Cơ sở đóng gói thứ cấp và xuất xưởng: Novartis Pharma Stein AG - Thụy Sĩ</t>
  </si>
  <si>
    <t>G2BD.11</t>
  </si>
  <si>
    <t>Tegretol 200</t>
  </si>
  <si>
    <t>Carbamazepine</t>
  </si>
  <si>
    <t>VN-18397-14</t>
  </si>
  <si>
    <t>Novartis Farma S.p.A. - Ý</t>
  </si>
  <si>
    <t>G2BD.12</t>
  </si>
  <si>
    <t>Tegretol CR 200</t>
  </si>
  <si>
    <t>Viên nén bao phim giải phóng có kiểm soát , Hộp 5 vỉ x 10 viên, Uống</t>
  </si>
  <si>
    <t>VN-18777-15</t>
  </si>
  <si>
    <t>G2BD.13</t>
  </si>
  <si>
    <t xml:space="preserve">Depakine Chrono </t>
  </si>
  <si>
    <t>Natri Valproate, Acid Valproic</t>
  </si>
  <si>
    <t>333 mg + 145mg</t>
  </si>
  <si>
    <t>Viên nén bao phim phóng thích kéo dài, Hộp 1 lọ 30 viên, Uống</t>
  </si>
  <si>
    <t>VN-16477-13</t>
  </si>
  <si>
    <t>G2BD.15</t>
  </si>
  <si>
    <t>Unasyn</t>
  </si>
  <si>
    <t>Sulbactam (dưới dạng Sulbactam natri) + Ampicillin (dưới dạng Ampicillin Natri)</t>
  </si>
  <si>
    <t>0,5g + 1g</t>
  </si>
  <si>
    <t>Thuốc bột pha tiêm, truyền , Hộp 1 lọ , Tiêm/truyền tĩnh mạch, tiêm bắp (IV, IM)</t>
  </si>
  <si>
    <t>VN-20843-17</t>
  </si>
  <si>
    <t>Haupt Pharma Latina S.r.l - Ý</t>
  </si>
  <si>
    <t>G2BD.16</t>
  </si>
  <si>
    <t>Cefobid</t>
  </si>
  <si>
    <t>Cefoperazone (dưới dạng Cefoperazone natri)</t>
  </si>
  <si>
    <t>Bột pha dung dịch tiêm , Hộp 1 lọ 1g , Tiêm/truyền tĩnh mạch, tiêm bắp (IV, IM)</t>
  </si>
  <si>
    <t>VN-21327-18</t>
  </si>
  <si>
    <t>G2BD.17</t>
  </si>
  <si>
    <t>G2BD.18</t>
  </si>
  <si>
    <t>Zinnat Suspension</t>
  </si>
  <si>
    <t>Cefuroxime axetil</t>
  </si>
  <si>
    <t>125mg/5ml Cerfuroxime, 50ml</t>
  </si>
  <si>
    <t>Cốm pha huyền dịch uống , Hộp 1 chai, Uống</t>
  </si>
  <si>
    <t>VN-9663-10</t>
  </si>
  <si>
    <t>Glaxo Operations UK Ltd - Anh</t>
  </si>
  <si>
    <t>G2BD.19</t>
  </si>
  <si>
    <t>Invanz</t>
  </si>
  <si>
    <t>Ertapenem (dưới dạng Ertapenem natri) 1g</t>
  </si>
  <si>
    <t>Thuốc bột pha tiêm truyền tĩnh mạch hoặc tiêm bắp , Hộp 1 lọ 15ml hoặc 20ml chứa 1g bột, Truyền tĩnh mạch hoặc tiêm bắp</t>
  </si>
  <si>
    <t>VN-20315-17</t>
  </si>
  <si>
    <t>Laboratoires Merck Sharp &amp; Dohme - Chibret - Pháp</t>
  </si>
  <si>
    <t>G2BD.22</t>
  </si>
  <si>
    <t>Tobrex</t>
  </si>
  <si>
    <t xml:space="preserve">Tobramycin </t>
  </si>
  <si>
    <t>Dung dịch nhỏ mắt vô khuẩn, Hộp 1 lọ đếm giọt Droptainer 5 ml, Nhỏ mắt</t>
  </si>
  <si>
    <t>VN-19385-15</t>
  </si>
  <si>
    <t>s.a. Alcon-Couvreur N.V - Bỉ</t>
  </si>
  <si>
    <t>G2BD.20</t>
  </si>
  <si>
    <t>G2BD.23</t>
  </si>
  <si>
    <t>Mỗi 1 ml chứa: Tobramycin + Dexamethasone</t>
  </si>
  <si>
    <t>VN-20587-17</t>
  </si>
  <si>
    <t>G2BD.24</t>
  </si>
  <si>
    <t>G2BD.25</t>
  </si>
  <si>
    <t>Zitromax</t>
  </si>
  <si>
    <t>Azithromycin (dưới dạng Azithromycin dihydrat)</t>
  </si>
  <si>
    <t>Bột pha hỗn dịch uống , Hộp 1 lọ 600mg/15ml , Uống</t>
  </si>
  <si>
    <t>VN-21930-19</t>
  </si>
  <si>
    <t>G2BD.26</t>
  </si>
  <si>
    <t>Viên nén bao phim , Hộp 1 vỉ x 3 viên , Uống</t>
  </si>
  <si>
    <t>VN-20845-17</t>
  </si>
  <si>
    <t>G2BD.27</t>
  </si>
  <si>
    <t>Ciprobay 400mg</t>
  </si>
  <si>
    <t>400mg/200ml</t>
  </si>
  <si>
    <t>Dung dịch truyền tĩnh mạch , Hộp 1 chai 200ml , Truyền tĩnh mạch</t>
  </si>
  <si>
    <t>VN-19012-15</t>
  </si>
  <si>
    <t>Bayer Pharma AG - Đức</t>
  </si>
  <si>
    <t>G2BD.28</t>
  </si>
  <si>
    <t>Ciprobay 200</t>
  </si>
  <si>
    <t>Dịch truyền , Hộp 1 chai 100ml , Truyền tĩnh mạch</t>
  </si>
  <si>
    <t>VN-14008-11</t>
  </si>
  <si>
    <t>G2BD.29</t>
  </si>
  <si>
    <t>Cravit</t>
  </si>
  <si>
    <t>Levofloxacin hydrat</t>
  </si>
  <si>
    <t>25mg/5ml</t>
  </si>
  <si>
    <t>VN-19340-15</t>
  </si>
  <si>
    <t>Santen Pharmaceutical Co., Ltd.- Nhà máy Noto  - Nhật Bản</t>
  </si>
  <si>
    <t>G2BD.30</t>
  </si>
  <si>
    <t xml:space="preserve">Tavanic </t>
  </si>
  <si>
    <t>Levofloxacin (dưới dạng Levofloxacin hemihydrat 512,46 mg)</t>
  </si>
  <si>
    <t>VN-19455-15</t>
  </si>
  <si>
    <t>G2BD.31</t>
  </si>
  <si>
    <t>Avelox</t>
  </si>
  <si>
    <t>Moxifloxacin (dưới dạng Moxifloxacin hydrochloride)</t>
  </si>
  <si>
    <t>Dung dịch truyền tĩnh mạch , Hộp 1 chai 250ml , Tiêm truyền tĩnh mạch (IV)</t>
  </si>
  <si>
    <t>VN-18602-15</t>
  </si>
  <si>
    <t>G2BD.32</t>
  </si>
  <si>
    <t>Moxifloxacin (dưới dạng Moxifloxacin HCl)</t>
  </si>
  <si>
    <t>VN-19011-15
(Số lô: BXJFT41 )</t>
  </si>
  <si>
    <t>G2BD.33</t>
  </si>
  <si>
    <t>Oflovid</t>
  </si>
  <si>
    <t>VN-19341-15</t>
  </si>
  <si>
    <t>G2BD.34</t>
  </si>
  <si>
    <t xml:space="preserve">Oflovid Ophthalmic Ointment </t>
  </si>
  <si>
    <t>0,3%</t>
  </si>
  <si>
    <t>VN-18723-15</t>
  </si>
  <si>
    <t>Santen Pharmaceutical Co., Ltd.  - Nhật Bản</t>
  </si>
  <si>
    <t>G2BD.35</t>
  </si>
  <si>
    <t>Fosmicin for I.V.Use 1g</t>
  </si>
  <si>
    <t>Fosfomycin sodium</t>
  </si>
  <si>
    <t>VN-13784-11</t>
  </si>
  <si>
    <t>Meiji Seika Pharma Co., Ltd - Nhật Bản</t>
  </si>
  <si>
    <t>G2BD.36</t>
  </si>
  <si>
    <t>Fosmicin tablets 500</t>
  </si>
  <si>
    <t>Fosfomycin calcium hydrate (potency)</t>
  </si>
  <si>
    <t>Viên nén, hộp 2 vỉ, vỉ 10 viên, uống</t>
  </si>
  <si>
    <t>VN-15983-12</t>
  </si>
  <si>
    <t>G2BD.38</t>
  </si>
  <si>
    <t>DIFLUCAN IV</t>
  </si>
  <si>
    <t>Fluconazole</t>
  </si>
  <si>
    <t>Dung dịch truyền tĩnh mạch , Hộp 1 lọ 100ml , Truyền tĩnh mạch</t>
  </si>
  <si>
    <t>VN-20842-17</t>
  </si>
  <si>
    <t>Fareva Amboise - Pháp</t>
  </si>
  <si>
    <t>G2BD.39</t>
  </si>
  <si>
    <t>Zoladex</t>
  </si>
  <si>
    <t>Goserelin (dưới dạng goserelin acetat)</t>
  </si>
  <si>
    <t>3,6mg</t>
  </si>
  <si>
    <t>Thuốc tiêm dưới da (cấy phóng thích chậm) , Hộp 1 bơm tiêm có thuốc, Tiêm dưới da (cấy phóng thích chậm)</t>
  </si>
  <si>
    <t>VN-20226-17</t>
  </si>
  <si>
    <t>AstraZeneca UK Ltd. - Anh</t>
  </si>
  <si>
    <t>G2BD.40</t>
  </si>
  <si>
    <t>G2BD.37</t>
  </si>
  <si>
    <t>G2BD.41</t>
  </si>
  <si>
    <t>Avodart</t>
  </si>
  <si>
    <t>Dutasteride</t>
  </si>
  <si>
    <t>0,5mg</t>
  </si>
  <si>
    <t>Viên nang mềm , Hộp 3 vỉ x 10 viên, Uống</t>
  </si>
  <si>
    <t>VN-17445-13</t>
  </si>
  <si>
    <t>GlaxoSmithKline Pharmaceuticals S.A. - Ba Lan</t>
  </si>
  <si>
    <t>G2BD.42</t>
  </si>
  <si>
    <t xml:space="preserve">Sifrol </t>
  </si>
  <si>
    <t>Pramipexole dihydrochloride monohydrate 0,25mg tương đương với Pramipexole 0,18mg</t>
  </si>
  <si>
    <t>VN-20132-16</t>
  </si>
  <si>
    <t>G2BD.43</t>
  </si>
  <si>
    <t>Lovenox</t>
  </si>
  <si>
    <t>Enoxaparin Natri</t>
  </si>
  <si>
    <t>4000 anti-Xa IU/0,4ml tương đương 40mg/ 0,4ml</t>
  </si>
  <si>
    <t>Dung dịch tiêm đóng sẵn trong bơm tiêm, Hộp 2 bơm tiêm đóng sẵn 0,4ml, Tiêm dưới da</t>
  </si>
  <si>
    <t>QLSP-892-15</t>
  </si>
  <si>
    <t>G2BD.44</t>
  </si>
  <si>
    <t>6000 anti-Xa IU/0,6ml tương đương 60mg/0,6ml</t>
  </si>
  <si>
    <t>Dung dịch tiêm đóng sẵn trong bơm tiêm, Hộp 2 bơm tiêm đóng sẵn 0,6ml, Tiêm dưới da</t>
  </si>
  <si>
    <t>QLSP-893-15</t>
  </si>
  <si>
    <t>G2BD.46</t>
  </si>
  <si>
    <t>Vastarel MR</t>
  </si>
  <si>
    <t>viên nén bao phim giải phóng có kiểm soát , Hộp 2 vỉ x 30 viên , Uống</t>
  </si>
  <si>
    <t>VN-17735-14</t>
  </si>
  <si>
    <t>G2BD.47</t>
  </si>
  <si>
    <t>150 mg/3ml</t>
  </si>
  <si>
    <t>G2BD.48</t>
  </si>
  <si>
    <t>Amlor</t>
  </si>
  <si>
    <t>Amlodipine (dưới dạng amlodipine besilate)</t>
  </si>
  <si>
    <t>VN-20049-16</t>
  </si>
  <si>
    <t>G2BD.49</t>
  </si>
  <si>
    <t>Concor Cor</t>
  </si>
  <si>
    <t>Bisoprolol fumarate</t>
  </si>
  <si>
    <t>VN-18023-14</t>
  </si>
  <si>
    <t>CSSX: Merck Healthcare KGaA; CSĐG: P&amp;G Health Austria GmbH &amp; Co. OG - CSSX: Đức, CSĐG: Áo</t>
  </si>
  <si>
    <t>G2BD.45</t>
  </si>
  <si>
    <t>G2BD.51</t>
  </si>
  <si>
    <t xml:space="preserve">CoAprovel </t>
  </si>
  <si>
    <t>Irbesartan, Hydrochlorothiazide</t>
  </si>
  <si>
    <t>150 mg + 12,5 mg</t>
  </si>
  <si>
    <t>Viên nén bao phim, Hộp 2 vỉ x 14 viên, Uống</t>
  </si>
  <si>
    <t>VN-16721-13</t>
  </si>
  <si>
    <t>G2BD.52</t>
  </si>
  <si>
    <t>Cozaar 50mg</t>
  </si>
  <si>
    <t>Losartan potassium</t>
  </si>
  <si>
    <t>VN-20570-17</t>
  </si>
  <si>
    <t>Merck Sharp &amp; Dohme Ltd. - Anh</t>
  </si>
  <si>
    <t>G2BD.53</t>
  </si>
  <si>
    <t>Cozaar 100mg</t>
  </si>
  <si>
    <t>VN-20569-17</t>
  </si>
  <si>
    <t>G2BD.54</t>
  </si>
  <si>
    <t>Hyzaar 50mg/12.5mg</t>
  </si>
  <si>
    <t>Losartan potassium + Hydrochlorothiazide</t>
  </si>
  <si>
    <t>50mg + 12,5mg</t>
  </si>
  <si>
    <t>VN-20812-17</t>
  </si>
  <si>
    <t>G2BD.55</t>
  </si>
  <si>
    <t>G2BD.50</t>
  </si>
  <si>
    <t>G2BD.56</t>
  </si>
  <si>
    <t>Coversyl 10mg</t>
  </si>
  <si>
    <t>Perindopril Arginine</t>
  </si>
  <si>
    <t>VN-17086-13</t>
  </si>
  <si>
    <t>G2BD.57</t>
  </si>
  <si>
    <t>Coversyl 5mg</t>
  </si>
  <si>
    <t>VN-17087-13</t>
  </si>
  <si>
    <t>G2BD.58</t>
  </si>
  <si>
    <t>Procoralan 7.5mg</t>
  </si>
  <si>
    <t>Ivabradin (dưới dạng Ivabradin hydrochloride) 7,5mg</t>
  </si>
  <si>
    <t>Viên nén bao phim , Hộp 4 vỉ x 14 viên , Uống</t>
  </si>
  <si>
    <t>VN-21894-19</t>
  </si>
  <si>
    <t>G2BD.59</t>
  </si>
  <si>
    <t>Procoralan 5mg</t>
  </si>
  <si>
    <t>Ivabradin (dưới dạng Ivabradin hydrochloride) 5 mg</t>
  </si>
  <si>
    <t>VN-21893-19</t>
  </si>
  <si>
    <t>G2BD.60</t>
  </si>
  <si>
    <t>QLSP-948-16</t>
  </si>
  <si>
    <t>G2BD.61</t>
  </si>
  <si>
    <t xml:space="preserve">Pradaxa </t>
  </si>
  <si>
    <t>Dabigatran etexilate (dưới dạng Dabigatran etexilate mesilate)</t>
  </si>
  <si>
    <t>110mg</t>
  </si>
  <si>
    <t>Viên nang cứng, Hộp 3 vỉ x 10 viên nang cứng, Uống</t>
  </si>
  <si>
    <t>VN-16443-13</t>
  </si>
  <si>
    <t>G2BD.62</t>
  </si>
  <si>
    <t>Brilinta</t>
  </si>
  <si>
    <t>Ticagrelor</t>
  </si>
  <si>
    <t>Viên nén bao phim, Hộp 6 vỉ x 10 viên , Uống</t>
  </si>
  <si>
    <t>VN-19006-15</t>
  </si>
  <si>
    <t>G2BD.63</t>
  </si>
  <si>
    <t>Lipanthyl 200M</t>
  </si>
  <si>
    <t>Fenofibrate</t>
  </si>
  <si>
    <t>Viên nang cứng, Hộp 2 vỉ x 15 viên, Uống</t>
  </si>
  <si>
    <t>VN-17205-13</t>
  </si>
  <si>
    <t>Recipharm Fontaine - Pháp</t>
  </si>
  <si>
    <t>G2BD.64</t>
  </si>
  <si>
    <t>Lipanthyl Supra 160mg</t>
  </si>
  <si>
    <t>VN-15514-12</t>
  </si>
  <si>
    <t>G2BD.65</t>
  </si>
  <si>
    <t>G2BD.66</t>
  </si>
  <si>
    <t>Eumovate Cream</t>
  </si>
  <si>
    <t>Clobetasone Butyrate (dưới dạng micronised)</t>
  </si>
  <si>
    <t>5g; 0,05%</t>
  </si>
  <si>
    <t>Kem bôi ngoài da, Hộp 1 tuýp 5g , Dùng ngoài</t>
  </si>
  <si>
    <t>VN-18307-14</t>
  </si>
  <si>
    <t>Glaxo Operations UK Limited - Anh</t>
  </si>
  <si>
    <t>G2BD.67</t>
  </si>
  <si>
    <t>G2BD.68</t>
  </si>
  <si>
    <t>Heberprot-P75</t>
  </si>
  <si>
    <t>Recombinant Human Epidermal Growth Factor RhEGF</t>
  </si>
  <si>
    <t>0,075mg</t>
  </si>
  <si>
    <t>Thuốc tiêm/truyền, Hộp to*6 hộp nhỏ*1 lọ, Tiêm</t>
  </si>
  <si>
    <t>QLSP-0705-13 (Thẻ kho Lô 0707Z1/0)</t>
  </si>
  <si>
    <t>Center for Genetic Engineering and Biotechnology (CIGB) - Cuba</t>
  </si>
  <si>
    <t>G2BD.69</t>
  </si>
  <si>
    <t>G2BD.70</t>
  </si>
  <si>
    <t>300mg Iodine/ml; 100ml</t>
  </si>
  <si>
    <t>Dung dịch tiêm, Hộp 10 lọ 100ml, Tiêm</t>
  </si>
  <si>
    <t>VN-16787-13</t>
  </si>
  <si>
    <t>G2BD.71</t>
  </si>
  <si>
    <t>Xenetix 350</t>
  </si>
  <si>
    <t>350mg Iodine/ml; 100ml</t>
  </si>
  <si>
    <t>VN-16789-13</t>
  </si>
  <si>
    <t>G2BD.72</t>
  </si>
  <si>
    <t>Visipaque</t>
  </si>
  <si>
    <t>Iodixanol</t>
  </si>
  <si>
    <t>652mg/ml (320mg I/ml) x 50ml</t>
  </si>
  <si>
    <t>Dung dịch tiêm , Hộp 10 chai 50ml Dung dịch tiêm , Tiêm (tĩnh mạch/ động mạch/ các khoang của cơ thể), uống</t>
  </si>
  <si>
    <t>VN-18122-14</t>
  </si>
  <si>
    <t>GE Healthcare Ireland Limited - Ireland</t>
  </si>
  <si>
    <t>G2BD.73</t>
  </si>
  <si>
    <t>Omnipaque</t>
  </si>
  <si>
    <t>Iohexol</t>
  </si>
  <si>
    <t>755mg/ml (tương đương Iod 350mg/ml) x 100ml</t>
  </si>
  <si>
    <t>Dung dịch tiêm , Hộp 10 chai 100ml , Tiêm (tĩnh mạch/ động mạch/ nội tủy mạc/ các khoang của cơ thể), uống</t>
  </si>
  <si>
    <t xml:space="preserve">VN-20358-17 </t>
  </si>
  <si>
    <t>G2BD.74</t>
  </si>
  <si>
    <t>Iod 300mg/ml x 50ml</t>
  </si>
  <si>
    <t>Dung dịch tiêm , Hộp 10 chai 50ml , Tiêm (tĩnh mạch/ động mạch/ nội tủy mạc/ các khoang của cơ thể), uống</t>
  </si>
  <si>
    <t>VN-10687-10</t>
  </si>
  <si>
    <t>G2BD.75</t>
  </si>
  <si>
    <t>647mg/ml (tương đương Iod 300mg/ml) x 100ml</t>
  </si>
  <si>
    <t>VN-20357-17</t>
  </si>
  <si>
    <t>G2BD.76</t>
  </si>
  <si>
    <t>Ultravist 300</t>
  </si>
  <si>
    <t>Iopromid acid</t>
  </si>
  <si>
    <t>623,40mg/ml; 50ml</t>
  </si>
  <si>
    <t>Dung dịch tiêm hoặc tiêm truyền, hộp 10 chai, chai 50ml, Tiêm</t>
  </si>
  <si>
    <t>VN-14922-12
( Giấy gia hạn SĐK số: 15017e/QLD- ĐK, ngày 17/08/2021, thời gian gia hạn 12 tháng)</t>
  </si>
  <si>
    <t>Bayer Pharma AG- Đức</t>
  </si>
  <si>
    <t>G2BD.77</t>
  </si>
  <si>
    <t>Aloxi</t>
  </si>
  <si>
    <t>Palonosetron HCL</t>
  </si>
  <si>
    <t>Thuốc tiêm/truyền, Hộp 1 lọ, Tiêm truyền</t>
  </si>
  <si>
    <t>VN-21795-19, ngày hết hạn SĐK 20/3/2024</t>
  </si>
  <si>
    <t>1.CS sản xuất: Pierre Fabre Medicament Production - France                                    2. CS đóng gói thứ cấp và xuất xưởng: Helsinn Birex Pharmaceuticals Ltd -  Ireland</t>
  </si>
  <si>
    <t>G2BD.78</t>
  </si>
  <si>
    <t>G2BD.79</t>
  </si>
  <si>
    <t>G2BD.80</t>
  </si>
  <si>
    <t>Hidrasec 10mg Infants</t>
  </si>
  <si>
    <t>Thuốc bột uống, Hộp 16 gói, Uống</t>
  </si>
  <si>
    <t>VN-21164-18</t>
  </si>
  <si>
    <t>G2BD.81</t>
  </si>
  <si>
    <t>Hidrasec 30mg Children</t>
  </si>
  <si>
    <t>Bột uống, Hộp 30 gói, Uống</t>
  </si>
  <si>
    <t>VN-21165-18</t>
  </si>
  <si>
    <t>G2BD.82</t>
  </si>
  <si>
    <t>Sandostatin</t>
  </si>
  <si>
    <t>0,1mg/1ml</t>
  </si>
  <si>
    <t>Dung dịch tiêm , Hộp 5 ống x 1ml, Tiêm</t>
  </si>
  <si>
    <t>VN-17538-13</t>
  </si>
  <si>
    <t>G2BD.84</t>
  </si>
  <si>
    <t>Solu-Medrol</t>
  </si>
  <si>
    <t>Methylprednisolon (dưới dạng Methylprednisolon natri succinat)</t>
  </si>
  <si>
    <t>Bột đông khô pha tiêm , Hộp 1 lọ Act-O-Vial 1ml , Tiêm/truyền tĩnh mạch, tiêm bắp (IV, IM)</t>
  </si>
  <si>
    <t>VN-20330-17</t>
  </si>
  <si>
    <t>Pfizer Manufacturing Belgium NV - Bỉ</t>
  </si>
  <si>
    <t>G2BD.85</t>
  </si>
  <si>
    <t>Methylprednisolone Hemisuccinat; 125mg Methylprednisolon</t>
  </si>
  <si>
    <t>125mg Methylprednisolon</t>
  </si>
  <si>
    <t>Bột vô khuẩn pha tiêm , Hộp 25 lọ Act-O-vial 2ml , Tiêm tĩnh mạch, tiêm bắp (IV, IM)</t>
  </si>
  <si>
    <t>VN-15107-12</t>
  </si>
  <si>
    <t>Pharmacia &amp;  Upjohn Company LLC - Mỹ</t>
  </si>
  <si>
    <t>G2BD.86</t>
  </si>
  <si>
    <t>Methylprednisolone</t>
  </si>
  <si>
    <t>VN-21437-18</t>
  </si>
  <si>
    <t>G2BD.87</t>
  </si>
  <si>
    <t>Glucobay 100mg</t>
  </si>
  <si>
    <t>Viên nén , Hộp 10 vỉ x 10 viên , Uống</t>
  </si>
  <si>
    <t>VN-20230-17</t>
  </si>
  <si>
    <t>G2BD.88</t>
  </si>
  <si>
    <t>Forxiga</t>
  </si>
  <si>
    <t>Dapagliflozin (dưới dạng Dapagliflozin propanediol monohydrat)</t>
  </si>
  <si>
    <t>Viên nén bao phim , Hộp 2 vỉ x 14 viên , Uống</t>
  </si>
  <si>
    <t>VN3-37-18</t>
  </si>
  <si>
    <t>AstraZeneca Pharmaceuticals LP; đóng gói AstraZeneca UK Limited - CSSX: Mỹ, đóng gói: Anh</t>
  </si>
  <si>
    <t>G2BD.89</t>
  </si>
  <si>
    <t>Jardiance</t>
  </si>
  <si>
    <t>Empagliflozin</t>
  </si>
  <si>
    <t>VN2-606-17 (Số lô: 005342; 005345; 005348; 007696)</t>
  </si>
  <si>
    <t>Boehringer Ingelheim pharma GmbH &amp; Co.KG. - Đức</t>
  </si>
  <si>
    <t>G2BD.83</t>
  </si>
  <si>
    <t>G2BD.90</t>
  </si>
  <si>
    <t>Glucovance 500mg/2,5mg</t>
  </si>
  <si>
    <t>Metformin hydrochlorid (tương đương với metformin 390mg); glibenclamid</t>
  </si>
  <si>
    <t>500mg/2,5mg</t>
  </si>
  <si>
    <t>VN-20022-16
(Số lô: Y3008 )</t>
  </si>
  <si>
    <t>G2BD.91</t>
  </si>
  <si>
    <t>Glucovance 500mg/5mg</t>
  </si>
  <si>
    <t>500mg/5mg</t>
  </si>
  <si>
    <t>VN-20023-16
(Số lô:Y3216 )</t>
  </si>
  <si>
    <t>G2BD.92</t>
  </si>
  <si>
    <t>Diamicron MR 60mg</t>
  </si>
  <si>
    <t>Gliclazide</t>
  </si>
  <si>
    <t>Viên nén phóng thích có kiểm soát , Hộp 2 vỉ x 15 viên , Uống</t>
  </si>
  <si>
    <t>VN-20796-17</t>
  </si>
  <si>
    <t>G2BD.93</t>
  </si>
  <si>
    <t>Diamicron MR</t>
  </si>
  <si>
    <t>Viên nén phóng thích có kiểm sóat , Hộp 2 vỉ x 30 viên , Uống</t>
  </si>
  <si>
    <t>VN-20549-17</t>
  </si>
  <si>
    <t>G2BD.94</t>
  </si>
  <si>
    <t xml:space="preserve">Levemir FlexPen </t>
  </si>
  <si>
    <t>Insulin detemir (rDNA)</t>
  </si>
  <si>
    <t>300U/3ml</t>
  </si>
  <si>
    <t>Dung dịch tiêm, Hộp chứa 5 bút tiêm bơm sẵn x 3ml (15 kim kèm theo)</t>
  </si>
  <si>
    <t xml:space="preserve">QLSP-1033-17 </t>
  </si>
  <si>
    <t>G2BD.95</t>
  </si>
  <si>
    <t>Lantus Solostar</t>
  </si>
  <si>
    <t xml:space="preserve">Insulin glargine </t>
  </si>
  <si>
    <t>300 IU/3ml</t>
  </si>
  <si>
    <t>Dung dịch tiêm trong bút tiêm nạp sẵn, Hộp 5 bút tiêm x 3ml dung dịch tiêm, Tiêm dưới da</t>
  </si>
  <si>
    <t>QLSP-857-15</t>
  </si>
  <si>
    <t>Sanofi-Aventis Deutschland GmbH, Đức</t>
  </si>
  <si>
    <t>G2BD.96</t>
  </si>
  <si>
    <t>G2BD.97</t>
  </si>
  <si>
    <t>Ryzodeg® Flextouch® 100U/ml</t>
  </si>
  <si>
    <t>Insulin degludec + Insulin aspart</t>
  </si>
  <si>
    <t>(7,68mg + 3,15mg)/3ml</t>
  </si>
  <si>
    <t>Dung dịch tiêm, Hộp 5 bút tiêm bơm sẵn thuốc x 3ml (15 kim kèm theo), Tiêm</t>
  </si>
  <si>
    <t>QLSP-929-16</t>
  </si>
  <si>
    <t>Novo Nordisk A/S  - Đan Mạch</t>
  </si>
  <si>
    <t>G2BD.98</t>
  </si>
  <si>
    <t>Trajenta Duo</t>
  </si>
  <si>
    <t>Linagliptin + Metformin HCl</t>
  </si>
  <si>
    <t>2,5 mg + 850 mg</t>
  </si>
  <si>
    <t>VN2-498-16</t>
  </si>
  <si>
    <t>Boehringer Ingelheim pharma GmbH &amp; Co. KG. - Đức</t>
  </si>
  <si>
    <t>G2BD.99</t>
  </si>
  <si>
    <t>Glucophage XR 1000mg</t>
  </si>
  <si>
    <t>Viên nén phóng thích kéo dài , Hộp 3 vỉ x 10 viên , Uống</t>
  </si>
  <si>
    <t>VN-21910-19</t>
  </si>
  <si>
    <t>G2BD.100</t>
  </si>
  <si>
    <t>G2BD.101</t>
  </si>
  <si>
    <t>Galvus Met 50mg/1000mg</t>
  </si>
  <si>
    <t>Vildagliptin; Metformin hydrochlorid</t>
  </si>
  <si>
    <t>Viên nén bao phim , Hộp 6 vỉ x 10 viên , Uống</t>
  </si>
  <si>
    <t>VN-19291-15</t>
  </si>
  <si>
    <t>Novartis Pharma Produktions GmbH - Đức</t>
  </si>
  <si>
    <t>G2BD.102</t>
  </si>
  <si>
    <t>Azopt</t>
  </si>
  <si>
    <t>Mỗi 1ml hỗn dịch chứa Brinzolamide</t>
  </si>
  <si>
    <t>VN-21090-18</t>
  </si>
  <si>
    <t>Alcon Research, LLC. - Mỹ</t>
  </si>
  <si>
    <t>G2BD.103</t>
  </si>
  <si>
    <t>Flumetholon 0,1</t>
  </si>
  <si>
    <t>Fluorometholon</t>
  </si>
  <si>
    <t>VN-18452-14</t>
  </si>
  <si>
    <t>Santen Pharmaceutical Co., Ltd. - Nhà máy Shiga  - Nhật Bản</t>
  </si>
  <si>
    <t>G2BD.104</t>
  </si>
  <si>
    <t>Sanlein 0,1</t>
  </si>
  <si>
    <t>VN-17157-13</t>
  </si>
  <si>
    <t>Santen Pharmaceutical Co. Ltd.  - Nhật Bản</t>
  </si>
  <si>
    <t>G2BD.105</t>
  </si>
  <si>
    <t>Sanlein 0.3</t>
  </si>
  <si>
    <t>VN-19343-15</t>
  </si>
  <si>
    <t>Santen Pharmaceutical Co., Ltd.-Nhà máy Noto - Nhật Bản</t>
  </si>
  <si>
    <t>G2BD.106</t>
  </si>
  <si>
    <t>Pataday</t>
  </si>
  <si>
    <t xml:space="preserve">Olopatadine hydrochloride </t>
  </si>
  <si>
    <t xml:space="preserve">0,2% </t>
  </si>
  <si>
    <t>Dung dịch nhỏ mắt, Hộp 1 chai 2,5ml, Nhỏ mắt</t>
  </si>
  <si>
    <t>VN-13472-11</t>
  </si>
  <si>
    <t>G2BD.107</t>
  </si>
  <si>
    <t>Avamys</t>
  </si>
  <si>
    <t>Fluticason furoat</t>
  </si>
  <si>
    <t>27,5mcg/ liều xịt</t>
  </si>
  <si>
    <t>Hỗn dịch xịt mũi , Hộp 1 bình 60 liều xịt , Xịt mũi</t>
  </si>
  <si>
    <t>VN-21418-18</t>
  </si>
  <si>
    <t>Glaxo Operations (UK) Ltd. (trading as Glaxo Wellcome Operations) - Anh</t>
  </si>
  <si>
    <t>22.2. Thuốc chống đẻ non</t>
  </si>
  <si>
    <t>G2BD.108</t>
  </si>
  <si>
    <t>Tractocile (Đóng gói thứ cấp và xuất xưởng: Ferring International Center S.A. - Đ/c: Chemin de la Vergognausaz 50, 1162 Saint - Prex, Switzerland)</t>
  </si>
  <si>
    <t>Atosiban (dưới dạng atosiban acetat)</t>
  </si>
  <si>
    <t>7,5mg/ml</t>
  </si>
  <si>
    <t>Dung dịch đậm đặc pha truyền tĩnh mạch, Hộp 1 lọ 5ml, Truyền tĩnh mạch</t>
  </si>
  <si>
    <t>VN-22144-19</t>
  </si>
  <si>
    <t>Ferring GmbH  - Đức</t>
  </si>
  <si>
    <t>G2BD.109</t>
  </si>
  <si>
    <t>Cavinton forte</t>
  </si>
  <si>
    <t>Viên nén, hộp 2 vỉ, vỉ 15 viên, Uống</t>
  </si>
  <si>
    <t>VN-17951-14</t>
  </si>
  <si>
    <t>G2BD.111</t>
  </si>
  <si>
    <t>Cavinton</t>
  </si>
  <si>
    <t>Viên nén, hộp 2 vỉ, vỉ 25 viên, Uống</t>
  </si>
  <si>
    <t>VN-20508-17</t>
  </si>
  <si>
    <t>G2BD.113</t>
  </si>
  <si>
    <t>Vinpocetine</t>
  </si>
  <si>
    <t xml:space="preserve">10mg/2ml  </t>
  </si>
  <si>
    <t>Thuốc tiêm, hộp 10 ống, ống 2ml, Tiêm</t>
  </si>
  <si>
    <t>VN-9211-09</t>
  </si>
  <si>
    <t>G2BD.114</t>
  </si>
  <si>
    <t>500mcg/2ml</t>
  </si>
  <si>
    <t>VN-19559-16</t>
  </si>
  <si>
    <t>G2BD.115</t>
  </si>
  <si>
    <t>G2BD.116</t>
  </si>
  <si>
    <t>0,02mg/ nhát xịt + 0,05mg/ nhát xịt</t>
  </si>
  <si>
    <t>G2BD.117</t>
  </si>
  <si>
    <t>Singulair (cơ sở đóng gói: Merck Sharp &amp; Dohme B.V., địa chỉ: Waarderweg 39, 2031 BN Haarlem, The Netherlands)</t>
  </si>
  <si>
    <t>Montelukast (dưới dạng Montelukast natri)</t>
  </si>
  <si>
    <t>VN-21065-18</t>
  </si>
  <si>
    <t>Merck Sharp &amp; Dohme Limited - Anh</t>
  </si>
  <si>
    <t>G2BD.118</t>
  </si>
  <si>
    <t>Singulair 4mg (đóng gói tại Merck Sharp &amp; Dohme B.V. Địa chỉ: Waarderweg 39, 2031 BN Haarlem - The Netherlands)</t>
  </si>
  <si>
    <t>Viên nén nhai, Hộp 2 vỉ x 14 viên, Uống</t>
  </si>
  <si>
    <t>VN-20318-17</t>
  </si>
  <si>
    <t>G2BD.110</t>
  </si>
  <si>
    <t>G2BD.119</t>
  </si>
  <si>
    <t>Mỗi 2,5ml chứa: Salbutamol (dưới dạng Salbutamol sulfat) 2,5mg</t>
  </si>
  <si>
    <t>2,5mg/ 2,5ml</t>
  </si>
  <si>
    <t>VN-20765-17</t>
  </si>
  <si>
    <t>GlaxoSmithKline Australia Pty.,  Ltd. - Úc</t>
  </si>
  <si>
    <t>G2BD.120</t>
  </si>
  <si>
    <t>Salbutamol sulphate</t>
  </si>
  <si>
    <t>VN-13707-11
(Số lô: FW0571 -  FW0572  )</t>
  </si>
  <si>
    <t>GlaxoSmithKline Australia Pty Ltd - Úc</t>
  </si>
  <si>
    <t>G2BD.112</t>
  </si>
  <si>
    <t>G2BD.121</t>
  </si>
  <si>
    <t>Ventolin Inhaler</t>
  </si>
  <si>
    <t>Salbutamol (dưới dạng Salbutamol sulfate)</t>
  </si>
  <si>
    <t>100mcg/liều xịt</t>
  </si>
  <si>
    <t>Hỗn dịch xịt qua bình định liều điều áp, Hộp 1 bình xịt 200 liều, Xịt theo đường miệng</t>
  </si>
  <si>
    <t>VN-18791-15</t>
  </si>
  <si>
    <t>Glaxo Wellcome S.A. - Tây Ban Nha</t>
  </si>
  <si>
    <t>G2BD.122</t>
  </si>
  <si>
    <t xml:space="preserve">Combivent </t>
  </si>
  <si>
    <t xml:space="preserve">Ipratropium bromide anhydrous (dưới dạng Ipratropium bromide monohydrate) + Salbutamol (dưới dạng Salbutamol sulfate) </t>
  </si>
  <si>
    <t>0,5mg + 2,5mg</t>
  </si>
  <si>
    <t>Dung dịch khí dung, Hộp 10 lọ x 2,5ml, Dạng hít</t>
  </si>
  <si>
    <t>VN-19797-16</t>
  </si>
  <si>
    <t>Laboratoire Unither - Pháp</t>
  </si>
  <si>
    <t>G2BD.123</t>
  </si>
  <si>
    <t>G2BD.124</t>
  </si>
  <si>
    <t>Seretide Accuhaler 50/250mcg</t>
  </si>
  <si>
    <t>Mỗi liều hít chứa: Salmeterol (dưới dạng Salmeterol xinafoate) 50mcg; Fluticason propionat 250mcg</t>
  </si>
  <si>
    <t>50mcg/ 250mcg</t>
  </si>
  <si>
    <t>Bột hít phân liều , Hộp 1 dụng cụ hít accuhaler 60 liều , Hít qua đường miệng</t>
  </si>
  <si>
    <t>VN-20766-17</t>
  </si>
  <si>
    <t>GlaxoSmithKline LLC - Mỹ</t>
  </si>
  <si>
    <t>Hộp (1 bình hít)</t>
  </si>
  <si>
    <t>G2BD.125</t>
  </si>
  <si>
    <t>Bricanyl</t>
  </si>
  <si>
    <t>Dung dịch tiêm , Hộp 5 ống x 1ml , Tiêm tĩnh mạch</t>
  </si>
  <si>
    <t>VN-20227-17</t>
  </si>
  <si>
    <t>Cenexi - Pháp</t>
  </si>
  <si>
    <t>G2BD.126</t>
  </si>
  <si>
    <t xml:space="preserve">Aminoplasmal B.Braunn 10% E </t>
  </si>
  <si>
    <t>Isoleucine + Leucine + Lysine hydrochloride+ Methionine + Phenylalanine + Threonine + Tryptophan + Valine + Arginine + Histidine + Alanine + Glycine + Aspartic acid + Glutamic acid + Proline + Serine + Tyrosine + Sodium acetate trihydrate +  Sodium hydroxide + Potassium acetate + Magnesium chloride hexahydrate + Disodium phosphate dodecahydrate</t>
  </si>
  <si>
    <t>2.5g + 4.45g + 4.28g + 2.2g + 2.35g + 2.1g + 0.8g + 3.1g + 5.75g + 1.5g + 5.25g + 6g + 2.8g + 3.6g 2.75g + 1.15g + 0.2g + 1.429g + 0.18g + 1.2265g + 0.254g + 1.7905g</t>
  </si>
  <si>
    <t>Dung dịch tiêm truyền, Hộp 10 chai 500ml, Tiêm truyền</t>
  </si>
  <si>
    <t>VN-18160-14</t>
  </si>
  <si>
    <t>G2BD.127</t>
  </si>
  <si>
    <t xml:space="preserve">Aminoplasmal B.Braun 5% E </t>
  </si>
  <si>
    <t>Isoleucine + Leucine + Lysine hydrochloride + Methionine + Phenylalanine + Threonine + Tryptophan + Valine + Arginine + Histidine + Alanine + Glycine + Aspartic acid + Glutamic acid + Proline + Serine + Tyrosine + Sodium acetate trihydrate + Sodium Cloride + Sodium hydroxide + Potassium acetate + Magnesium chloride hexahydrate + Disodium phosphate dodecahydrate</t>
  </si>
  <si>
    <t>0,625g + 1,1125g + 1,07g + 0,55g + 0,5875g + 0,525g + 0,2g + 0,775g + 1,4375g + 0,375g + 1,3125g + 1,5g + 0,7g + 0,9g + 0,6875g + 0,2875g + 0,1g + 0,34025g + 0,241g + 0,035g + 0,61325g + 0,127g + 0,89525g</t>
  </si>
  <si>
    <t>Dung dịch tiêm truyền, Hộp 10 chai 250ml, Tiêm truyền</t>
  </si>
  <si>
    <t>VN-18161-14</t>
  </si>
  <si>
    <t>G2BD.128</t>
  </si>
  <si>
    <t>Morihepamin</t>
  </si>
  <si>
    <t>L-Isoleucine + L-Leucine + L-Lysine acetate + L-Methionine + L-Phenylalanine + L-Threonine + L-Tryptophan + L-Valine, L-Alanine + L-Arginine + L-Aspartic acid + L-Histidine +  L-Proline + L-Serine + L-Tyrosine + Glycine</t>
  </si>
  <si>
    <t>7,58%</t>
  </si>
  <si>
    <t>Dung dịch truyền tĩnh mạch, Túi 200ml, Truyền tĩnh mạch</t>
  </si>
  <si>
    <t>VN-17215-13</t>
  </si>
  <si>
    <t>Ay Pharmaceuticals Co., Ltd - Nhật</t>
  </si>
  <si>
    <t>G2BD.129</t>
  </si>
  <si>
    <t>Dung dịch truyền tĩnh mạch, Túi 500ml, Truyền tĩnh mạch</t>
  </si>
  <si>
    <t>G2BD.130</t>
  </si>
  <si>
    <t xml:space="preserve">Lipofundin MCT/LCT 10%  </t>
  </si>
  <si>
    <t>Medium-chain Triglicerides + Soya-bean Oil</t>
  </si>
  <si>
    <t>(5,0g + 5,0g)/100ml</t>
  </si>
  <si>
    <t>Nhũ tương tiêm truyền, Hộp 10 chai thủy tinh x 250ml, Tiêm truyền</t>
  </si>
  <si>
    <t>VN-16130-13</t>
  </si>
  <si>
    <t>G2BD.131</t>
  </si>
  <si>
    <t>(5,0g + 5,0g)/ 100ml</t>
  </si>
  <si>
    <t>Nhũ tương tiêm truyền, Hộp 10 chai thủy tinh x 500ml, Tiêm truyền</t>
  </si>
  <si>
    <t>G2BD.132</t>
  </si>
  <si>
    <t xml:space="preserve">Lipofundin MCT/LCT 20%  </t>
  </si>
  <si>
    <t>(10,0g + 10,0g)/ 100ml</t>
  </si>
  <si>
    <t>Nhũ tương tiêm truyền, Hộp 10 chai thủy tinh x 100ml, Tiêm truyền</t>
  </si>
  <si>
    <t>VN-16131-13</t>
  </si>
  <si>
    <t>STT
TT 05/2015</t>
  </si>
  <si>
    <t>STT
TT 15/2020</t>
  </si>
  <si>
    <t>II</t>
  </si>
  <si>
    <t>II. Nhóm thuốc thanh nhiệt, giải độc, tiêu ban, lợi thủy</t>
  </si>
  <si>
    <t>G3N1.1</t>
  </si>
  <si>
    <t>Actiso PV</t>
  </si>
  <si>
    <t>Cao khô actiso (tương đương với 5g actiso) 300mg</t>
  </si>
  <si>
    <t>Viên nang mềm, hộp 5 vỉ, vỉ 10 viên, Uống</t>
  </si>
  <si>
    <t>VD-28159-17</t>
  </si>
  <si>
    <t>Công ty cổ phần dược Phúc Vinh - Việt Nam</t>
  </si>
  <si>
    <t>G3N1.2</t>
  </si>
  <si>
    <t>Sagophytol</t>
  </si>
  <si>
    <t>Cao đặc Actiso (tương đương 2g Actiso) 200mg</t>
  </si>
  <si>
    <t>Viên bao đường, Hộp 6 vỉ x 10 viên, Uống</t>
  </si>
  <si>
    <t>VD-27483-17</t>
  </si>
  <si>
    <t>CT TNHH DP Sài gòn - Sagopha-Việt Nam</t>
  </si>
  <si>
    <t>G3N1.3</t>
  </si>
  <si>
    <t>Boganic  Forte</t>
  </si>
  <si>
    <t>Cao khô Actiso EP + Cao khô Rau đắng đất 8:1 + Cao khô Bìm bìm (hàm lượng acid chlorogenic ≥ 0,8%)</t>
  </si>
  <si>
    <t>170mg + 128mg + 13,6mg</t>
  </si>
  <si>
    <t>Viên nang mềm;  hộp 1 vỉ, 2 vỉ, 5 vỉ, 10 vỉ; Vỉ 10 viên; Uống</t>
  </si>
  <si>
    <t>VD-19791-13</t>
  </si>
  <si>
    <t>Công ty cổ phần công nghệ cao Traphaco - Việt Nam</t>
  </si>
  <si>
    <t>IV</t>
  </si>
  <si>
    <t>IV. Nhóm thuốc nhuận tràng, tả hạ, tiêu thực, bình vị, kiện tì</t>
  </si>
  <si>
    <t>G3N1.4</t>
  </si>
  <si>
    <t>Crila Forte</t>
  </si>
  <si>
    <t>Cao khô trinh nữ hoàng cung</t>
  </si>
  <si>
    <t>Viên nang cứng, Hộp 5 túi nhôm x 2 vỉ x 10 viên, Uống</t>
  </si>
  <si>
    <t>VD-24654-16</t>
  </si>
  <si>
    <t>CTCP DP Thiên Dược-Việt Nam</t>
  </si>
  <si>
    <t>V</t>
  </si>
  <si>
    <t>V. Nhóm thuốc an thần, định chí, dưỡng tâm</t>
  </si>
  <si>
    <t>DANH MỤC THUỐC DƯỢC LIỆU, THUỐC CỔ TRUYỀN TRÚNG THẦU NĂM 2022</t>
  </si>
  <si>
    <t>I</t>
  </si>
  <si>
    <t>I. Nhóm thuốc giải biểu</t>
  </si>
  <si>
    <t>G3N2.1</t>
  </si>
  <si>
    <t>Cảm Mạo Thông</t>
  </si>
  <si>
    <t>Hoắc hương, Tía tô, Bạch chỉ, Bạch linh, Đại phúc bì, Thương truật, Hậu phác, Trần bì, Cam thảo, Cát cánh, Bán hạ chế, Can Khương</t>
  </si>
  <si>
    <t>210mg, 175mg, 140mg, 175mg, 175mg, 175mg, 140mg, 105mg, 53mg, 88mg, 105mg, 35mg</t>
  </si>
  <si>
    <t>Viên nén bao phim, Hộp 2 vỉ, 5 vỉ x 12 viên, Uống</t>
  </si>
  <si>
    <t>VD-32921-19</t>
  </si>
  <si>
    <t>G3N2.2</t>
  </si>
  <si>
    <t>G3N2.4</t>
  </si>
  <si>
    <t>Boogasick</t>
  </si>
  <si>
    <t>Cao đặc Actiso, Cao đặc Rau đắng đất, Bột Bìm bìm biếc</t>
  </si>
  <si>
    <t>150mg, 100mg, 100mg</t>
  </si>
  <si>
    <t>VD-18184-13</t>
  </si>
  <si>
    <t>Công ty CP Dược VTYT Hải Dương-
Việt Nam</t>
  </si>
  <si>
    <t>G3N2.3</t>
  </si>
  <si>
    <t>G3N2.6</t>
  </si>
  <si>
    <t>Kahagan New</t>
  </si>
  <si>
    <t>Cao đặc Actiso, Cao đặc Rau đắng đất, Cao đặc Bìm bìm</t>
  </si>
  <si>
    <t>100mg, 75mg, 7,5mg</t>
  </si>
  <si>
    <t>Viên nén bao phim, Hộp 3 vỉ, 5 vỉ, 10 vỉ x 20 viên, Uống</t>
  </si>
  <si>
    <t>VD-33789-19</t>
  </si>
  <si>
    <t>CTCP TM Dược VTYT Khải Hà-Việt Nam</t>
  </si>
  <si>
    <t>G3N2.7</t>
  </si>
  <si>
    <t>Chorlatcyn</t>
  </si>
  <si>
    <t>Cao mật lợn khô 50mg; Tỏi khô 50mg; Cao đặc Actisô (tương đương 1000mg Actisô) 125mg; Than hoạt tính 25mg</t>
  </si>
  <si>
    <t>50mg; 50mg; 125mg; 25mg.</t>
  </si>
  <si>
    <t>Viên nang cứng, hộp 4 vỉ, vỉ 10 viên, uống</t>
  </si>
  <si>
    <t>GC-269-17</t>
  </si>
  <si>
    <t>Công ty Cổ phần Dược Trung ương Mediplantex -
Việt Nam</t>
  </si>
  <si>
    <t>G3N2.5</t>
  </si>
  <si>
    <t>G3N2.8</t>
  </si>
  <si>
    <t>Livtamy</t>
  </si>
  <si>
    <t>Actiso, Rau má</t>
  </si>
  <si>
    <t>Cao khô Actiso (tương đương với 5800mg lá tươi Actiso) 40mg; Bột rau má 300mg</t>
  </si>
  <si>
    <t>Hộp 10 vỉ x 5 viên; Hộp 1 chai 100 viên,Viên nang mềm, Uống</t>
  </si>
  <si>
    <t>VD-32638-19</t>
  </si>
  <si>
    <t>CTCP dược phẩm Me Di Sun/ Việt Nam</t>
  </si>
  <si>
    <t>G3N2.9</t>
  </si>
  <si>
    <t>Tioga</t>
  </si>
  <si>
    <t>Mỗi viên chứa 162mg cao khô dược liệu tương đương: Cao đặc Actiso 33,33mg; Sài đất 1,0g; Thương nhĩ tử 0,34g; Kim ngân hoa 0,25g; Hạ khô thảo 0,17g</t>
  </si>
  <si>
    <t>33,33mg, 1g, 0,34g, 0,25g, 0,17g</t>
  </si>
  <si>
    <t>Viên bao đường
Hộp 2 vỉ x 20 viên, Uống</t>
  </si>
  <si>
    <t>VD-29197-18</t>
  </si>
  <si>
    <t>CN CTCP DP Trường Thọ-Việt Nam</t>
  </si>
  <si>
    <t>G3N2.11</t>
  </si>
  <si>
    <t>Bài thạch Trường Phúc</t>
  </si>
  <si>
    <t>Bạch mao căn; Đương quy; Kim tiền thảo; Xa tiền tử; Ý dĩ; Sinh địa</t>
  </si>
  <si>
    <t>0,8g; 0,8g; 3,2g; 0,8g; 0,4g; 0,8g</t>
  </si>
  <si>
    <t>Viên nén bao phim, Hộp 2 vỉ, 3 vỉ, 6 vỉ x 10 viên; uống</t>
  </si>
  <si>
    <t>VD-32590-19</t>
  </si>
  <si>
    <t>Hoàng Thành-Việt Nam</t>
  </si>
  <si>
    <t>G3N2.13</t>
  </si>
  <si>
    <t>Diệp hạ châu Caps</t>
  </si>
  <si>
    <t>Cao khô diệp hạ châu 10:1 (tương đương 4,5g diệp hạ châu) 450mg</t>
  </si>
  <si>
    <t>Hộp 2 vỉ, 10 vỉ x 10 viên; Viên nang cứng, Uống</t>
  </si>
  <si>
    <t>VD-32101-19</t>
  </si>
  <si>
    <t>Công ty CP Dược VTYT Hải Dương/
Việt Nam; Gia hạn số: 15036/QLD-CL ngày 21/12/2021</t>
  </si>
  <si>
    <t>G3N2.14</t>
  </si>
  <si>
    <t>DHC 10</t>
  </si>
  <si>
    <t>Cao khô diệp hạ châu (tương đương 10g diệp hạ châu) 1000mg</t>
  </si>
  <si>
    <t>Thuốc cốm. Uống. Hộp 20 gói x 2,5g</t>
  </si>
  <si>
    <t>VD-31292-18</t>
  </si>
  <si>
    <t>Công ty cổ phần dược vật tư y tế Quảng Ninh - Việt Nam</t>
  </si>
  <si>
    <t>G3N2.10</t>
  </si>
  <si>
    <t>G3N2.15</t>
  </si>
  <si>
    <t>Diệp hạ châu - DHT</t>
  </si>
  <si>
    <t>Mỗi 5ml cao lỏng chiết từ: Diệp hạ châu 3g</t>
  </si>
  <si>
    <t>3g/5ml</t>
  </si>
  <si>
    <t>Cao lỏng, Hộp 30 ống x 5ml, Uống</t>
  </si>
  <si>
    <t>VD-32621-19</t>
  </si>
  <si>
    <t>G3N2.16</t>
  </si>
  <si>
    <t>Bổ gan P/H</t>
  </si>
  <si>
    <t>Diệp hạ châu, Bồ bồ, Chi tử</t>
  </si>
  <si>
    <t>1,25g; 1g; 0,25g</t>
  </si>
  <si>
    <t>Viên nén bao đường, Hộp 2 vỉ, 5 vỉ x 20 viên, Uống</t>
  </si>
  <si>
    <t>VD-24998-16, CV gia hạn số 748/YDCT-QLD đến ngày 20/7/2022</t>
  </si>
  <si>
    <t>CT TNHH Đông Dược Phúc Hưng-Việt Nam</t>
  </si>
  <si>
    <t>G3N2.12</t>
  </si>
  <si>
    <t>G3N2.17</t>
  </si>
  <si>
    <t xml:space="preserve">Bình can </t>
  </si>
  <si>
    <t>Cao khô hỗn hợp dược liệu (tương ứng: Diệp hạ châu 2g, Nhân trần 2g, Bồ công anh 1g) 480mg</t>
  </si>
  <si>
    <t>2g, 2g, 1g</t>
  </si>
  <si>
    <t>Viên nang cứng, hộp 5 vỉ, vỉ 10 viên, Uống</t>
  </si>
  <si>
    <t>VD-32521-19</t>
  </si>
  <si>
    <t>G3N2.18</t>
  </si>
  <si>
    <t>Bổ gan tiêu độc Livsin-94</t>
  </si>
  <si>
    <t>Diệp hạ châu, Chua ngút, Cỏ nhọ nồi</t>
  </si>
  <si>
    <t>1500mg; 250mg; 250mg</t>
  </si>
  <si>
    <t>Viên nén bao phim, Hộp 2 vỉ, 5 vỉ x 20 viên, Uống</t>
  </si>
  <si>
    <t>VD-21649-14</t>
  </si>
  <si>
    <t>G3N2.19</t>
  </si>
  <si>
    <t>Ad- Liver</t>
  </si>
  <si>
    <t>Cao khô Diệp hạ châu, Cao khô Nhân trần, Cao khô Cỏ nhọ nồi</t>
  </si>
  <si>
    <t>100mg, 50mg, 50mg</t>
  </si>
  <si>
    <t>Viên nang mềm, hộp 12 vỉ, vỉ 05 viên; Uống</t>
  </si>
  <si>
    <t>VD-31287-18</t>
  </si>
  <si>
    <t>Công ty Cổ phần Dược Vật tư y tế Hải Dương- Việt Nam</t>
  </si>
  <si>
    <t>G3N2.20</t>
  </si>
  <si>
    <t>Atiliver Diệp hạ châu</t>
  </si>
  <si>
    <t>Diệp hạ châu đắng, Xuyên tâm liên, Bồ công anh, Cỏ mực.</t>
  </si>
  <si>
    <t>800mg + 200mg
+ 200mg + 200mg</t>
  </si>
  <si>
    <t>Viên nang cứng; Hộp 1 lọ, lọ 60 viên; Hộp 10 vỉ, vỉ 10 viên; Uống</t>
  </si>
  <si>
    <t xml:space="preserve">VD-22167-15
Quyết định gia hạn giấy đăng ký số 86/QĐ-YDCT ngày 03/06/2021 </t>
  </si>
  <si>
    <t>Công ty cổ phần dược phẩm Khang Minh - Việt Nam</t>
  </si>
  <si>
    <t>G3N2.23</t>
  </si>
  <si>
    <t>Kim Tiền Thảo HM</t>
  </si>
  <si>
    <t>Mỗi gói 2g chứa: Cao đặc kim tiền thảo 10:1 (tương đương với 6g kim tiền thảo) 600mg</t>
  </si>
  <si>
    <t>Thuốc cốm, Uống. Hộp 21 gói x 2g</t>
  </si>
  <si>
    <t>VD-27237-17</t>
  </si>
  <si>
    <t>Công ty CP Dược VTYT Hải Dương - Việt Nam</t>
  </si>
  <si>
    <t>G3N2.24</t>
  </si>
  <si>
    <t>G3N2.25</t>
  </si>
  <si>
    <t>Kim tiền thảo Bài Thạch</t>
  </si>
  <si>
    <t>Kim tiền thảo, Chỉ thực, Nhân trần, Hậu phác, Hoàng cầm, Bạch mao căn, Nghệ, Binh lang, Mộc hương, Đại hoàng.</t>
  </si>
  <si>
    <t>1000mg;100mg;  250mg; 100mg; 150mg; 500mg; 250mg; 100mg; 100mg; 50mg</t>
  </si>
  <si>
    <t>Hộp 5 vỉ x 20 viên, hộp 1 lọ 100 viên nén bao phim, Uống</t>
  </si>
  <si>
    <t>VD-33856-19</t>
  </si>
  <si>
    <t>Công ty TNHH DP Hà Thành</t>
  </si>
  <si>
    <t>G3N2.26</t>
  </si>
  <si>
    <t xml:space="preserve">Kim tiền thảo </t>
  </si>
  <si>
    <t>Cao khô Kim tiền thảo, Cao khô Râu ngô</t>
  </si>
  <si>
    <t>120mg, 35mg</t>
  </si>
  <si>
    <t>Viên bao đường, Lọ x 100 viên, Uống</t>
  </si>
  <si>
    <t>VD-23886-15</t>
  </si>
  <si>
    <t>G3N2.27</t>
  </si>
  <si>
    <t>Viên kim tiền thảo trạch tả</t>
  </si>
  <si>
    <t>Mỗi gói 5g chứa Cao đặc kim tiền thảo (tương đương 3g kim tiền thảo) 0.3g; Trạch tả 3g</t>
  </si>
  <si>
    <t>0,3g + 3g</t>
  </si>
  <si>
    <t>Viên hoàn cứng, Hôp 10 gói x 5g,Uống</t>
  </si>
  <si>
    <t>VD-31661-19</t>
  </si>
  <si>
    <t>Công ty cổ phần dược phẩm Hà Nam - Việt Nam</t>
  </si>
  <si>
    <t>G3N2.21</t>
  </si>
  <si>
    <t>G3N2.29</t>
  </si>
  <si>
    <t>Thanh nhiệt tiêu độc LiverGood</t>
  </si>
  <si>
    <t>Nhân trần, Bồ công anh, Cúc hoa, Kim ngân hoa, Cam thảo, Actiso</t>
  </si>
  <si>
    <t>1g+0.67g+0.34g+0.34g+0.125g+0.67g</t>
  </si>
  <si>
    <t>Viên nang cứng, Uống
Hộp 01 túi x 3 vỉ x 10 viên Hộp 01 túi x 5 vỉ x 10 viên
 Hộp 01 túi x 10 vỉ x 10 viên</t>
  </si>
  <si>
    <t>VD-28943-18</t>
  </si>
  <si>
    <t>III</t>
  </si>
  <si>
    <t>III. Nhóm thuốc khu phong trừ thấp</t>
  </si>
  <si>
    <t>G3N2.22</t>
  </si>
  <si>
    <t>G3N2.31</t>
  </si>
  <si>
    <t>Thấp khớp Nam Dược</t>
  </si>
  <si>
    <t>Mỗi viên chứa 0,5g cao khô dược liệu tương đương: Tang ký sinh 1,5 g; Độc hoạt 1 g; Phòng phong 1 g; Đỗ trọng 1 g; Ngưu tất 1 g; Trinh nữ 1 g; Hồng hoa 1 g; Bạch chỉ 1 g; Tục đoạn 1 g; Bổ cốt chỉ 0,5 g</t>
  </si>
  <si>
    <t>1,5g, 1g, 1g, 1g, 1g, 1g, 1g, 1g, 1g, 0,5g</t>
  </si>
  <si>
    <t>Viên nang cứng, Hộp 4 vỉ, 8 vỉ, vỉ 10 viên; Hộp 1 lọ 50 viên, Uống</t>
  </si>
  <si>
    <t>VD-34490-20</t>
  </si>
  <si>
    <t>Công ty TNHH Nam Dược, Việt Nam</t>
  </si>
  <si>
    <t>G3N2.32</t>
  </si>
  <si>
    <t>Độc hoạt tang ký sinh tw3</t>
  </si>
  <si>
    <t>Bột kép hỗn hợp dược liệu (Tương đương: Xuyên khung; Tế tân; Bạch linh) Cao đặc hỗn hợp dược liệu (Tương đương: Độc hoạt; Tần giao; Phòng phong; Đương quy; Ngưu tất; Đỗ trọng; Quế; Tang ký sinh; Sinh địa; Đảng sâm; Bạch thược; Cam thảo)</t>
  </si>
  <si>
    <t>240mg (80mg; 80mg; 80mg) 458mg (120mg; 80mg; 80mg; 80mg; 80mg; 80mg; 80mg; 80mg; 80mg; 80mg; 80mg; 80mg)</t>
  </si>
  <si>
    <t>Viên nang cứng; Hộp 02 vỉ, 03 vỉ, 05 vỉ, 10 vỉ, vỉ 10 viên, hộp 01 chai 30 viên, hộp 01 chai 60 viên; Uống.</t>
  </si>
  <si>
    <t>VD-32645-19</t>
  </si>
  <si>
    <t>Công ty Cổ phần Dược phẩm Trung ương 3,
Việt Nam</t>
  </si>
  <si>
    <t>Công ty CP dược phẩm TW3 (FORIPHARM)</t>
  </si>
  <si>
    <t>G3N2.34</t>
  </si>
  <si>
    <t>Phong thấp ACP</t>
  </si>
  <si>
    <t>Hy thiêm, Ngũ gia bì gai, Thiên niên kiện, Cẩu tích, Thổ phục linh</t>
  </si>
  <si>
    <t>600mg, 800mg, 300mg, 50mg, 50mg</t>
  </si>
  <si>
    <t>Viên nang cứng, hộp 5 vỉ, vỉ 10 viên, uống</t>
  </si>
  <si>
    <t>GC-225-14 (số lô 040621, 020621, 050621, 060621, 220621, 230621, 240621, 070621)</t>
  </si>
  <si>
    <t>G3N2.35</t>
  </si>
  <si>
    <t>Hoàn phong thấp</t>
  </si>
  <si>
    <t>Hy thiêm, Ngưu tất, Quế chi, Cẩu tích, Sinh địa, Ngũ gia bì.</t>
  </si>
  <si>
    <t>Mỗi 1 viên (10g) chứa: Hy thiêm 1,58g; Ngưu tất 1,35g; Quế chi 0,32g; Cẩu tích 1,13g; Sinh địa 0,33g; Ngũ gia bì 0,88g</t>
  </si>
  <si>
    <t>Viên hoàn mềm, Hộp 1 túi x 4 viên, hộp 1 túi x 6 viên, hộp 1 túi x 10 viên, Uống</t>
  </si>
  <si>
    <t>VD-31656-19</t>
  </si>
  <si>
    <t>Công ty cổ phần dược phẩm Hà Nam</t>
  </si>
  <si>
    <t>G3N2.36</t>
  </si>
  <si>
    <t>Cao lỏng phong thấp</t>
  </si>
  <si>
    <t>Mỗi 10ml chứa cao lỏng chiết từ dược liệu Hy thiêm 10g; Thiên niên kiện 0,5g</t>
  </si>
  <si>
    <t>10g; 0,5g</t>
  </si>
  <si>
    <t>Hộp 20, 25 ống x 10ml Cao lỏng ,uống</t>
  </si>
  <si>
    <t xml:space="preserve">VD-32078-19 </t>
  </si>
  <si>
    <t xml:space="preserve"> Công ty CPTM Dược-VTYT Khải Hà</t>
  </si>
  <si>
    <t>G3N2.38</t>
  </si>
  <si>
    <t>Marathone</t>
  </si>
  <si>
    <t>Bột mã tiền chế, Cam thảo, Ma hoàng; Một dược, Nhũ hương, Ngưu tất, Tằm vôi, Thương truật</t>
  </si>
  <si>
    <t>50mg, 11,5mg, 11,5mg, 11,5mg, 11,5mg, 11,5mg, 11,5mg, 11,5mg</t>
  </si>
  <si>
    <t>VD-32649-19</t>
  </si>
  <si>
    <t>G3N2.28</t>
  </si>
  <si>
    <t>G3N2.39</t>
  </si>
  <si>
    <t>Phong tê thấp Hyđan</t>
  </si>
  <si>
    <t>Bột Mã tiền chế,Hy thiêm, Độc hoạt, Xuyên khung, Phòng phong, Tế tân, Quế chi, Đỗ trọng, Đương quy, Tần giao, Ngưu tất</t>
  </si>
  <si>
    <t>20mg, 120mg, 12mg, 8mg, 12mg, 6mg, 6mg, 16mg, 16mg, 12mg, 12mg</t>
  </si>
  <si>
    <t>Viên hoàn cứng, Hộp 12 túi, 30 túi x 10 viên hoàn, Uống</t>
  </si>
  <si>
    <t>VD-24402-16, CV gia hạn số 299/YDCT-QLD đến ngày 12/4/2022</t>
  </si>
  <si>
    <t>G3N2.40</t>
  </si>
  <si>
    <t>Phong Tê Thấp</t>
  </si>
  <si>
    <t>Mã tiền chế, Đương qui, Đỗ trọng, Ngưu tất, Quế Chi, Độc hoạt, Thương truật, Thổ phục linh.</t>
  </si>
  <si>
    <t>Mã tiền chế 14mg, Đương qui 14mg, Đỗ trọng 14mg, Ngưu tất 12mg, Quế Chi 8mg, Độc hoạt 16mg, Thương truật 16mg, Thổ phục linh  20mg.</t>
  </si>
  <si>
    <t>Hộp 1 lọ 48g; lọ 30g; Hộp 10 gói x 40 viên, Viên hoàn cứng, Uống</t>
  </si>
  <si>
    <t>V323-H12-13 Gia hạn số: 472/YDCT-QLD ngày 26/05/2021</t>
  </si>
  <si>
    <t>Công Ty CP Dược Phẩm Hà Nam/Việt Nam</t>
  </si>
  <si>
    <t>G3N2.30</t>
  </si>
  <si>
    <t>G3N2.41</t>
  </si>
  <si>
    <t>Phong tê thấp HD new</t>
  </si>
  <si>
    <t>70mg, 70mg, 70mg, 60mg, 40mg, 80mg, 80mg, 100mg</t>
  </si>
  <si>
    <t>Hộp 3 vỉ, 5 vỉ, 10 vỉ x 10 viên; Viên nang cứng; uống</t>
  </si>
  <si>
    <t>VD-27694-17</t>
  </si>
  <si>
    <t>G3N2.42</t>
  </si>
  <si>
    <t xml:space="preserve">Hyđan </t>
  </si>
  <si>
    <t>Hy thiêm, Ngũ gia bì chân chim, Bột Mã tiền chế</t>
  </si>
  <si>
    <t>300mg, 100mg, 13mg</t>
  </si>
  <si>
    <t>Viên hoàn cứng bao đường, Hộp 1 lọ x 200 viên, Uống</t>
  </si>
  <si>
    <t>VD-23165-15, CV gia hạn số 299/YDCT-QLD đến ngày 12/4/2022</t>
  </si>
  <si>
    <t>G3N2.43</t>
  </si>
  <si>
    <t>Hyđan 500</t>
  </si>
  <si>
    <t>Mỗi viên chứa: Cao đặc hy thiêm (tương ứng 500mg hy thiêm) 50mg; Cao đặc ngũ gia bì chân chim 10mg và bột mịn ngũ gia bì chân chim 70mg (tương ứng ngũ gia bì chân chim 170mg); Bột mã tiền chế 22mg</t>
  </si>
  <si>
    <t>500mg, 170mg, 22mg</t>
  </si>
  <si>
    <t>Viên hoàn cứng bao phim, Hộp 15 túi x 12 viên hoàn, Uống</t>
  </si>
  <si>
    <t>VD-24401-16, CV gia hạn số 299/YDCT-QLD đến ngày 12/4/2022</t>
  </si>
  <si>
    <t>G3N2.33</t>
  </si>
  <si>
    <t>G3N2.44</t>
  </si>
  <si>
    <t>FENGSHI-OPC Viên Phong Thấp</t>
  </si>
  <si>
    <t>Bột mã tiền chế (tính theo Strychnin) 0,7 mg; Hy thiêm 852mg; Ngũ gia bì chân chim 232mg; Tam thất 50mg</t>
  </si>
  <si>
    <t>Bột mã tiền chế ( tính theo Strychnin ) 0,7mg, Hy thiêm 852mg, Ngũ gia bì chân chim 232mg, tam thất 50mg</t>
  </si>
  <si>
    <t>Hộp 2 vỉ, vỉ 5 vỉ x 10 viên; viên nang cứng, uống</t>
  </si>
  <si>
    <t>VD-19913-13; Gia hạn số: 296/YDCT-QLD ngày 12/04/2021</t>
  </si>
  <si>
    <t>Chi nhánh Công ty CPDP OPC tại Bình Dương - Nhà máy dược phẩm OPC; Gia hạn số: 14847/ QLD-CL ngày 15/12/2021</t>
  </si>
  <si>
    <t>G3N2.45</t>
  </si>
  <si>
    <t>Frentine</t>
  </si>
  <si>
    <t>Mã tiền, Thương truật, Hương phụ, Mộc hương, Địa liền, Quế chi</t>
  </si>
  <si>
    <t>50mg, 20mg, 13mg, 8mg, 6mg, 3mg</t>
  </si>
  <si>
    <t>Viên nang cứng, Hộp 3 vỉ, 6 vỉ, 10 vỉ x 10 viên, Uống</t>
  </si>
  <si>
    <t>VD-25306-16, CV gia hạn số 170/YDCT-QLD đến ngày 05/9/2022</t>
  </si>
  <si>
    <t>CTCP DP Trung ương 3-Việt Nam</t>
  </si>
  <si>
    <t>G3N2.46</t>
  </si>
  <si>
    <t>Thấp khớp hoàn P/H</t>
  </si>
  <si>
    <t>Mỗi gói 5g chứa: Cao đặc Tần giao (tương đương 1g Tần giao) 0,1g; Cao đặc Đỗ trọng (tương đương 1g Đỗ trọng) 0,1g; Cao đặc Ngưu tất (tương đương 1g Ngưu tất) 0,15g; Cao đặc Độc hoạt (tương đương 1g Độc hoạt) 0,12g; Bột phòng phong 0,5g; Bột Xuyên khung 0,5g; Bột Tục đoạn 0,5g; Bột Hoàng kỳ 0,5g; Bột Bạch thược 0,5g; Bột Đương quy 0,5g; Bột Phục linh 0,4g; Bột Cam thảo 0,4g; Bột Thiên niên kiện 0,4g</t>
  </si>
  <si>
    <t>1g;1g; 1g;1g; 0,5g; 0,5g; 0,5g; 0,5g; 0,5g; 0,5g; 0,4g; 0,4g; 0,4g</t>
  </si>
  <si>
    <t>Viên hoàn cứng, Hộp 10 gói x 5g, Uống</t>
  </si>
  <si>
    <t xml:space="preserve">VD-25448-16, CV gia hạn số 1002/YDCT-QLD đến ngày 23/9/2022  </t>
  </si>
  <si>
    <t>G3N2.47</t>
  </si>
  <si>
    <t>Phong dan</t>
  </si>
  <si>
    <t>Cao khô hỗn hợp dược liệu (tương ứng với: Tục đoạn 500mg; Phòng phong 500mg; Hy thiêm 500mg; Độc hoạt 400mg; Tần giao 400mg; Đương quy 300mg Ngưu tất 300mg; Thiên niên kiện 300 mg; Hoàng kỳ 300mg; Đỗ trọng 200mg; Bạch thược 300mg; Xuyên khung 300mg) 560mg; Bột Mã tiền chế 40mg</t>
  </si>
  <si>
    <t>560mg (500mg; 500mg; 500mg; 400mg; 400mg; 300mg; 300mg; 300mg; 300mg; 200mg; 300mg; 300mg); 40 mg</t>
  </si>
  <si>
    <t>Viên nang cứng, hộp 3 vỉ, hộp 10 vỉ, vỉ 10 viên, uống</t>
  </si>
  <si>
    <t>VD-26637-17</t>
  </si>
  <si>
    <t>G3N2.37</t>
  </si>
  <si>
    <t>G3N2.48</t>
  </si>
  <si>
    <t>Siro Bổ tỳ P/H</t>
  </si>
  <si>
    <t>Đảng sâm, Bạch linh, Bạch truật, Cát cánh, Mạch nha, Cam thảo, Long nhãn, Trần bì, Liên nhục, Sa nhân, Sử quân tử, Bán hạ</t>
  </si>
  <si>
    <t>15g, 10g, 15g, 12g, 10g, 6g, 6g, 4g, 4g, 4g, 4g, 4g</t>
  </si>
  <si>
    <t>Siro, Hộp 1 lọ x 100ml, Uống</t>
  </si>
  <si>
    <t>VD-24999-16, CV gia hạn số 748/YDCT-QLD đến ngày 20/7/2022</t>
  </si>
  <si>
    <t>G3N2.49</t>
  </si>
  <si>
    <t>Đại tràng hoàn P/H</t>
  </si>
  <si>
    <t>Bột Bạch truật, Bột Hoàng liên, Bột Hoài sơn, Bột Hoàng đằng, Bột Mộc hương, Bột Bạch linh, Bột Sa nhân, Bột Bạch thược, Bột Trần bì, Cam thảo, Đảng sâm</t>
  </si>
  <si>
    <t>0,65g; 0,54g; 0,42g; 0,4g; 0,35g; 0,35g; 0,35g; 0,35g; 0,25g; 0,4g; 733mg</t>
  </si>
  <si>
    <t>Viên hoàn cứng, Hộp 10 gói x 4g, Uống</t>
  </si>
  <si>
    <t>VD-25946-16 + Thẻ kho, Lô 631121, HD 04/11/2024</t>
  </si>
  <si>
    <t>G3N2.50</t>
  </si>
  <si>
    <t>Đại tràng H/B</t>
  </si>
  <si>
    <t>Bạch truật, Mộc hương, Hoàng liên, Cam thảo, Bạch linh, Đảng sâm, Thần khúc, Trần bì, Sa nhân, Mạch nha, Sơn tra,Sơn dược, Nhục đậu khấu</t>
  </si>
  <si>
    <t>600mg, 200mg, 100mg, 120mg, 400mg, 200mg, 200mg, 400mg, 200mg, 200mg, 200mg, 400mg, 400mg</t>
  </si>
  <si>
    <t>Viên nén bao phim, Hộp 5 vỉ, 10 vỉ x 10 viên, Uống</t>
  </si>
  <si>
    <t>VD-30985-18</t>
  </si>
  <si>
    <t>G3N2.51</t>
  </si>
  <si>
    <t>Quy tỳ an thần hoàn P/H</t>
  </si>
  <si>
    <t>Bột Táo nhân, Bột Bạch linh, Bột Bạch truật, Bột Hoàng kỳ, Bột Đương quy, Bột Đảng sâm, Bột Viễn chí, Bột Cam thảo, Bột Đại táo, Bột Mộc hương, Long nhãn</t>
  </si>
  <si>
    <t>0,72g; 0,65g; 0,65g; 0,6g; 0,35g; 0,32g; 0,32g; 0,26g; 0,25g; 0,16g; 0,6g</t>
  </si>
  <si>
    <t>Viên hoàn mềm, Hộp 10 hoàn mềm x 9g, Uống</t>
  </si>
  <si>
    <t>VD-23919-15</t>
  </si>
  <si>
    <t>G3N2.52</t>
  </si>
  <si>
    <t>Q-Tyta</t>
  </si>
  <si>
    <t xml:space="preserve">Đảng sâm, Bạch truật, Hoàng kỳ, Cam thảo, Đương quy, Toan táo nhân, Bạch linh, Mộc hương, Long nhãn, Đại táo, Viễn chí </t>
  </si>
  <si>
    <t>400mg + 800mg + 400mg + 200mg +  800mg + 400mg + 800mg + 200mg +  800mg + 200mg + 800mg</t>
  </si>
  <si>
    <t>Viên hoàn cứng; hộp 10 gói; gói 5g; Uống</t>
  </si>
  <si>
    <t>VD-32701-19</t>
  </si>
  <si>
    <t>G3N2.55</t>
  </si>
  <si>
    <t>Quy Tỳ.VT</t>
  </si>
  <si>
    <t>Mỗi 10ml chứa cao lỏng chiết từ dược liệu Đảng sâm 0,5g; Bạch truật 1,0g; Hoàng Kỳ 1,0g; Cam thảo 0,25g; Phục linh 1,0g; Viễn chí 0,1g; Toan táo nhân 1,0g; Long nhãn 1,0g; Đương quy 0,1g; Mộc hương 0,5g; Đại táo 0,25g</t>
  </si>
  <si>
    <t xml:space="preserve">0,5g; 1,0g; 1,0g; 0,25g; 1,0g; 0,1g; 1,0g; 1,0g; 0,1g; 0,5g; 0,25g. </t>
  </si>
  <si>
    <t>Cao lỏng, Hộp 10 ống, hộp 25 ống, hộp 50 ống, ống 10ml, uống</t>
  </si>
  <si>
    <t>VD-31348-18</t>
  </si>
  <si>
    <t>Công ty Cổ phần TM Dược VTYT Khải Hà -
Việt Nam</t>
  </si>
  <si>
    <t>G3N2.56</t>
  </si>
  <si>
    <t xml:space="preserve"> Cam Tùng Lộc</t>
  </si>
  <si>
    <t>Mỗi 120 ml chứa dịch chiết từ các dược liệu: Liên nhục 14,4g; Đảng sâm 12g; Bạch linh 8,4g; Bạch truật 7,2g; Hoài sơn 6,6g; Cát lân sâm 6g; Mạch nha 6g; Sơn tra 6g; Ý dĩ 6g; Cam thảo 5,4g; Sử quân tử 4,8g; Khiếm thực 3,6g; Bạch biển đậu 3,72g; Thần khúc 2,4g; Ô tặc cốt 2,04g; Cốc tinh thảo 1,44g</t>
  </si>
  <si>
    <t>14,4g + 12g + 8,4g + 7,2g + 6,6g + 6g + 6g + 6g + 6g + 5,4g + 4,8g + 3,6g + 3,72g + 2,4g + 2,04g + 1,44g</t>
  </si>
  <si>
    <t>Siro; Hộp 1 chai, chai 120ml; Hộp 1 chai, chai 180ml; Uống</t>
  </si>
  <si>
    <t>VD-28532-17</t>
  </si>
  <si>
    <t>Công ty cổ phần dược Quốc tế Tùng Lộc - Việt Nam</t>
  </si>
  <si>
    <t>G3N2.57</t>
  </si>
  <si>
    <t>Thuốc cam tùng lộc</t>
  </si>
  <si>
    <t>Liên nhục, Đảng sâm, Bạch linh, Bạch truật, Hoài sơn, Cát lâm sâm, Mạch nha, Sơn tra, Ý dĩ, Cam thảo, Sử quân tử, Khiếm thực, Bạch biển đậu, Thần khúc, Ô tặc cốt, Cốc tinh thảo</t>
  </si>
  <si>
    <t>1,5g; 1,25g; 0,875g; 0,75g; 0,687g; 0,625g; 0,625g; 0,625g; 0,625g; 0,563g; 0,5g; 0,375g; 0,387g; 0,25g; 0,213g; 0,15g</t>
  </si>
  <si>
    <t>Viên nang cứng, Hộp 3 vỉ, 5 vỉ x 10 viên, Uống</t>
  </si>
  <si>
    <t>VD-32389-19</t>
  </si>
  <si>
    <t>CTCP Dược Quốc tế Tùng Lộc-Việt Nam</t>
  </si>
  <si>
    <t>G3N2.60</t>
  </si>
  <si>
    <t>Đại tràng - HD</t>
  </si>
  <si>
    <t>Kha tử, Mộc hương, Hoàng liên, Bạch truật, Cam thảo, Bạch thược.</t>
  </si>
  <si>
    <t>Cao khô hỗn hợp 7:1 (tương đương 245mg dược liệu gồm: Kha tử 200mg, Bạch truật 10mg, Cam thảo 25mg, Bạch thược 10mg) 35mg; Mộc hương 100mg; Hoàng liên 50mg.</t>
  </si>
  <si>
    <t>Hộp 2 vỉ x 20 viên, hộp 5 vỉ x 12 viên, hộp 1 lọ 20 viên; Viên nén bao phim, Uống</t>
  </si>
  <si>
    <t>VD-27232-17</t>
  </si>
  <si>
    <t>G3N2.61</t>
  </si>
  <si>
    <t>Thuốc trị viêm đại tràng Tradin extra</t>
  </si>
  <si>
    <t>cao Kha tử 2,5:1 + bột Mộc hương + cao Hoàng liên 5,5:1 + bột Bạch truật + cao Cam thảo 3,5:1 + cao Bạch thược 3,5:1</t>
  </si>
  <si>
    <t>260mg + 250mg + 52mg +  50mg + 24mg + 18mg</t>
  </si>
  <si>
    <t>Viên nang cứng; hộp 2 vỉ, hộp 10 vỉ; Vỉ 10 viên; Uống</t>
  </si>
  <si>
    <t>VD-24477-16</t>
  </si>
  <si>
    <t>G3N2.63</t>
  </si>
  <si>
    <t>Biofil</t>
  </si>
  <si>
    <t>Men bia ép tinh chế</t>
  </si>
  <si>
    <t>4g/10ml</t>
  </si>
  <si>
    <t>Dung dịch uống, Hộp 10 ống x 10ml, Uống</t>
  </si>
  <si>
    <t>VD-22274-15</t>
  </si>
  <si>
    <t>G3N2.68</t>
  </si>
  <si>
    <t>Gastro-max</t>
  </si>
  <si>
    <t>Phòng đảng sâm, Thương truật, Hoài sơn, Hậu phác, Mộc hương, Ô tặc cốt, Cam thảo</t>
  </si>
  <si>
    <t>0,5g; 1,5g; 1g; 0,7g; 0,5g; 0,5g; 0,3g</t>
  </si>
  <si>
    <t>Thuốc bột uống
Hộp 10 gói, 15 gói x 5g, Uống</t>
  </si>
  <si>
    <t>VD-25820-16, CV gia hạn số 845/YDCT-QLD đến ngày 15/11/2022</t>
  </si>
  <si>
    <t>G3N2.70</t>
  </si>
  <si>
    <t>Sirô kiện tỳ DHĐ</t>
  </si>
  <si>
    <t>Sử quân tử, Binh lang, Nhục đậu khấu, Lục thần khúc, Mạch nha, Hồ hoàng liên, Mộc hương.</t>
  </si>
  <si>
    <t>400mg + 200mg + 200mg + 400mg + 200mg + 400mg + 80mg</t>
  </si>
  <si>
    <t>Hộp 4 vỉ x 5 ống x 9ml siro, uống</t>
  </si>
  <si>
    <t>VD-27358-17</t>
  </si>
  <si>
    <t>Công ty CPDP Hoa Việt - Việt Nam</t>
  </si>
  <si>
    <t>G3N2.73</t>
  </si>
  <si>
    <t>Tadimax</t>
  </si>
  <si>
    <t>Trinh nữ hoàng cung, Tri mẫu, Hoàng Bá, Ích mẫu, Đào nhân, Trạch tả, Xích thược, Nhục quế</t>
  </si>
  <si>
    <t>Cao khô Trinh nữ hoàng cung (tương ứng với 2000mg Lá trinh nữ hoàng cung): 80mg; Cao khô hỗn hợp (tương ứng Tri mẫu 666mg; Hoàng bá 666mg; Ích mẫu 666mg; Đào nhân 83mg; Trạch tả 830mg; Xích thược 500mg): 320mg; Nhục quế 8,3mg</t>
  </si>
  <si>
    <t>Viên nén bao phim, Hộp 1 lọ x 42 viên, Uống</t>
  </si>
  <si>
    <t>VD-22742-15</t>
  </si>
  <si>
    <t>G3N2.76</t>
  </si>
  <si>
    <t>A.T hoạt huyết dưỡng</t>
  </si>
  <si>
    <t xml:space="preserve">Cao lá bạch quả (tương đương 9,6g Ginkoflavon Glycosid toàn phần) , cao rễ đinh lăng (tỉ lệ 10:1) </t>
  </si>
  <si>
    <t>(40mg+120mg)/8ml</t>
  </si>
  <si>
    <t>Cao lỏng; , hộp 30 ống x 8ml; Uống</t>
  </si>
  <si>
    <t>VD-29685-18</t>
  </si>
  <si>
    <t>Công ty cổ phần dược phẩm An Thiên- Việt Nam</t>
  </si>
  <si>
    <t>G3N2.77</t>
  </si>
  <si>
    <t>Hoạt huyết dưỡng não QN</t>
  </si>
  <si>
    <t>Cao khô lá bạch quả 20mg; Cao đặc rễ đinh lăng 10:1 (tương đương 1500mg đinh lăng) 150mg</t>
  </si>
  <si>
    <t>Hộp 10 vỉ X 10 viên; Viên nang cứng, Uống</t>
  </si>
  <si>
    <t>VD-24388-16</t>
  </si>
  <si>
    <t>Công ty cổ phần Dược VTYT Quảng Ninh/ Việt Nam</t>
  </si>
  <si>
    <t>G3N2.53</t>
  </si>
  <si>
    <t>G3N2.78</t>
  </si>
  <si>
    <t>Hoạt huyết dưỡng não Kimeri-F</t>
  </si>
  <si>
    <t>Cao khô rễ Đinh lăng, Cao khô lá Bạch quả</t>
  </si>
  <si>
    <t>300mg + 100mg</t>
  </si>
  <si>
    <t>Viên nang cứng, Hộp 3 vỉ, 6 vỉ , 10 vỉ x 10 viên, Uống</t>
  </si>
  <si>
    <t>VD-26238-17</t>
  </si>
  <si>
    <t>CTCP DP Phương Đông-Chi nhánh 1-Việt Nam</t>
  </si>
  <si>
    <t>G3N2.54</t>
  </si>
  <si>
    <t>G3N2.79</t>
  </si>
  <si>
    <t>Hoạt huyết dưỡng não TP</t>
  </si>
  <si>
    <t>Đinh lăng, Bạch quả</t>
  </si>
  <si>
    <t>150mg, 75mg</t>
  </si>
  <si>
    <t>Thuốc cốm, Hộp 25 gói x 3g, pha uống</t>
  </si>
  <si>
    <t>VD-20303-13</t>
  </si>
  <si>
    <t>Hải Dương-Việt Nam</t>
  </si>
  <si>
    <t>G3N2.80</t>
  </si>
  <si>
    <t>Tuần hoàn não Thái Dương</t>
  </si>
  <si>
    <t>Đinh lăng, Bạch quả, Cao Đậu tương lên men</t>
  </si>
  <si>
    <t>1.32g, 0.33g, 0.083g</t>
  </si>
  <si>
    <t>Viên nang cứng, hộp 02 vỉ, hộp 03 vỉ, hộp 05 vỉ, vỉ 6 viên, Uống</t>
  </si>
  <si>
    <t>VD-27326-17</t>
  </si>
  <si>
    <t>Chi nhánh Công ty Cổ phần Sao Thái Dương tại Hà Nam- Việt Nam</t>
  </si>
  <si>
    <t>G3N2.81</t>
  </si>
  <si>
    <t>Lumbrotine</t>
  </si>
  <si>
    <t>Địa long, Hoàng kỳ, Đương quy, Xích thược, Đào nhân, Hồng hoa, Xuyên khung</t>
  </si>
  <si>
    <t>100mg, 140mg, 80mg, 60mg, 40mg, 40mg, 40mg</t>
  </si>
  <si>
    <t>VD-32648-19</t>
  </si>
  <si>
    <t>G3N2.83</t>
  </si>
  <si>
    <t>Hoạt huyết thông mạch</t>
  </si>
  <si>
    <t>Địa long, Hoàng kỳ, Đương quy, Xích thược, Xuyên khung, Đào nhân, Hồng hoa.</t>
  </si>
  <si>
    <t>6g; 0,3g; 0,3g; 0,15g; 0,15g; 0,15g; 0,15g</t>
  </si>
  <si>
    <t>Viên hoàn cứng, Hộp 1 lọ 30 viên, 60 viên; Uống</t>
  </si>
  <si>
    <t>VD-33851-19</t>
  </si>
  <si>
    <t>Công ty CP Dược Quốc tế Tùng Lộc - 
Việt Nam</t>
  </si>
  <si>
    <t>G3N2.58</t>
  </si>
  <si>
    <t>G3N2.84</t>
  </si>
  <si>
    <t>Bổ huyết ích não</t>
  </si>
  <si>
    <t>Đương quy, Bạch quả</t>
  </si>
  <si>
    <t>Cao khô Đương quy (tương đương 1,3g dược liệu Đương quy) 0,3g; Cao khô lá bạch quả 0,04g</t>
  </si>
  <si>
    <t xml:space="preserve"> Hộp 3 vỉ, 5 vỉ x 10 viên; Viên nang cứng, Uống</t>
  </si>
  <si>
    <t>VD-29530-18</t>
  </si>
  <si>
    <t>Công ty TNHH Nam Dược - Việt Nam</t>
  </si>
  <si>
    <t>G3N2.59</t>
  </si>
  <si>
    <t>G3N2.85</t>
  </si>
  <si>
    <t>Dưỡng tâm an thần</t>
  </si>
  <si>
    <t>Hoài sơn; Liên tâm; Liên nhục; Lá dâu; Lá vông; Long nhãn; Bá tử nhân; Toan táo nhân</t>
  </si>
  <si>
    <t>Hoài sơn 183mg, Cao khô Liên nhục 35mg (tương đương với Liên nhục 175mg), Cao khô Liên tâm 8mg (tương đương với Liên tâm 15mg); Cao khô Bá tử nhân 10mg (tương đương với Bá tử nhân 91,25mg), Cao khô Toan táo nhân 10mg (tương đương với  Toan táo nhân), Cao khô hỗn hợp Dưỡng tâm an thần 80mg (tương đương với: Lá dâu 91,25mg; Lá vông 91,25mg; Long nhãn 91,25mg)</t>
  </si>
  <si>
    <t>Viên nén bao đường, Hộp 1 lọ 100 viên, Uống</t>
  </si>
  <si>
    <t>VD-22740-15</t>
  </si>
  <si>
    <t>G3N2.86</t>
  </si>
  <si>
    <t>Lopassi</t>
  </si>
  <si>
    <t>Lá sen, Lá vông, Lạc tiên, Tâm sen. Bình vôi</t>
  </si>
  <si>
    <t>500mg, 700mg, 500mg, 100mg, 1000mg</t>
  </si>
  <si>
    <t>Viên bao đường, Hộp 3 vỉ, 5 vỉ, 10 vỉ x 10viên, Uống</t>
  </si>
  <si>
    <t>VD-30950-18</t>
  </si>
  <si>
    <t>G3N2.88</t>
  </si>
  <si>
    <t>Dưỡng huyết an thần DHĐ</t>
  </si>
  <si>
    <t>Toan táo nhân, Tri mẫu, Phục linh, Xuyên khung, Cam thảo</t>
  </si>
  <si>
    <t>2,25g + 1,25g + 1,25g + 0,625g + 0,375g</t>
  </si>
  <si>
    <t>Hộp 6 vỉ x 10 viên nang cứng, uống</t>
  </si>
  <si>
    <t>VD-32697-19</t>
  </si>
  <si>
    <t>VI</t>
  </si>
  <si>
    <t>VI. Nhóm thuốc chữa các bệnh về phế</t>
  </si>
  <si>
    <t>G3N2.62</t>
  </si>
  <si>
    <t>G3N2.89</t>
  </si>
  <si>
    <t>Thuốc Ho Trung Ương 1</t>
  </si>
  <si>
    <t>Bách bộ, Cát cánh, Mạch môn, Trần bì, Cam thảo, Bối mẫu, Bạch quả, Hạnh nhân, Ma hoàng</t>
  </si>
  <si>
    <t>15g, 10g, 8g, 6g, 4g, 4g, 4g, 4g, 6g</t>
  </si>
  <si>
    <t>Cao lỏng, Hộp 1 lọ x 100ml, Uống</t>
  </si>
  <si>
    <t>VD-32546-19</t>
  </si>
  <si>
    <t>CTCP DP Trung ương 1-Pharbaco-Việt Nam</t>
  </si>
  <si>
    <t>G3N2.93</t>
  </si>
  <si>
    <t>Siro ho Haspan</t>
  </si>
  <si>
    <t>Cao khô lá thường xuân (tương đương 3,62g lá thường xuân) 700mg</t>
  </si>
  <si>
    <t>700mg</t>
  </si>
  <si>
    <t>Siro, Hộp 2 vỉ  x 5 ống x 5ml</t>
  </si>
  <si>
    <t>VD-24896-16</t>
  </si>
  <si>
    <t>Công ty Cổ phần dược vật tư y tế Hải Dương</t>
  </si>
  <si>
    <t>G3N2.64</t>
  </si>
  <si>
    <t>G3N2.96</t>
  </si>
  <si>
    <t>Thanh Phế Thủy</t>
  </si>
  <si>
    <t>Mỗi 5ml chứa các chất chiết xuất từ các dược liệu : Sinh địa 0,45g; Mạch môn 0,3g; Huyền sâm 0,45g; Bối mẫu 0,2g; Bạch thược 0,2g; Mẫu đơn bì 0,2g; Cam thảo 0,1g</t>
  </si>
  <si>
    <t xml:space="preserve">0,45g + 0,3g + 0,45g + 0,2g + 0,2g + 0,2g + 0,1g </t>
  </si>
  <si>
    <t>Cao lỏng, Hộp 10 ống, 20 ống x 10ml, Uống</t>
  </si>
  <si>
    <t>VD-33790-19</t>
  </si>
  <si>
    <t>VII</t>
  </si>
  <si>
    <t>VII. Nhóm thuốc chữa các bệnh về Dương, về Khí</t>
  </si>
  <si>
    <t>G3N2.99</t>
  </si>
  <si>
    <t>Thập toàn đại bổ A.T</t>
  </si>
  <si>
    <t>Đương quy, Xuyên khung, Thục địa, Bạch thược, Đảng sâm, Bạch linh, Bạch truật, Cam thảo, Hoàng kỳ, Quế nhục</t>
  </si>
  <si>
    <t>3000mg; 999,9mg; 3000mg; 1999,95mg; 1999,95mg; 1999,95mg; 1999,95mg; 999,9mg; 1999,95mg; 499,95mg</t>
  </si>
  <si>
    <t>Cao lỏng, Hộp 1 chai x 120ml, Uống</t>
  </si>
  <si>
    <t>VD-25662-16 + Thẻ kho, Lô: 110093, HD: 28/10/2023, Lô: 110103, HD: 11/11/2023, Lô: 110104, HD: 11/11/2023</t>
  </si>
  <si>
    <t>VIII</t>
  </si>
  <si>
    <t>VIII. Nhóm thuốc chữa các bệnh về Âm, về Huyết</t>
  </si>
  <si>
    <t>G3N2.66</t>
  </si>
  <si>
    <t>G3N2.102</t>
  </si>
  <si>
    <t xml:space="preserve">Mediphylamin </t>
  </si>
  <si>
    <t xml:space="preserve">Bột bèo hoa dâu </t>
  </si>
  <si>
    <t>Viên nang cứng, hộp 10 vỉ, vỉ 10 viên, lọ 60 viên, uống</t>
  </si>
  <si>
    <t>VD-24351-16</t>
  </si>
  <si>
    <t>Công ty Cổ Phần Dược Trung ương Mediplantex - Việt Nam</t>
  </si>
  <si>
    <t>G3N2.67</t>
  </si>
  <si>
    <t>G3N2.105</t>
  </si>
  <si>
    <t>Hoạt huyết Phúc Hưng</t>
  </si>
  <si>
    <t>Bột Đương quy, Thục địa, Ngưu tất, Xuyên khung, Ích mẫu</t>
  </si>
  <si>
    <t>120mg, 400mg, 400mg, 300mg, 300mg</t>
  </si>
  <si>
    <t>VD-24511-16, CV gia hạn số 246/YDCT-QLD đến 26/3/2022</t>
  </si>
  <si>
    <t>G3N2.106</t>
  </si>
  <si>
    <t>Hoạt huyết CM3</t>
  </si>
  <si>
    <t>Cao đặc hỗn hợp (tương đương 925mg dược liệu bao gồm : Sinh địa 500mg, Đương quy 225mg, Ngưu tất 100mg, Ích mẫu 100mg) 450mg; Bột đương quy 38mg; Bột xuyên khung 61mg</t>
  </si>
  <si>
    <t>(925mg: 500mg, 225mg, 100mg, 100mg) 450mg; 38mg, 61mg</t>
  </si>
  <si>
    <t>Viên nang mềm, Hộp 3 vỉ, 5 vỉ, 10 vỉ x 10 viên, Uống</t>
  </si>
  <si>
    <t>VD-27170-17</t>
  </si>
  <si>
    <t>CTCP Dược Phúc Vinh-Việt Nam</t>
  </si>
  <si>
    <t>G3N2.69</t>
  </si>
  <si>
    <t>G3N2.107</t>
  </si>
  <si>
    <t>Đương Quy bổ huyết P/H</t>
  </si>
  <si>
    <t>Hoàng kỳ, Đương quy, Kỷ tử</t>
  </si>
  <si>
    <t>600mg, 150mg, 200mg</t>
  </si>
  <si>
    <t xml:space="preserve">Viên nén bao phim, Hộp 2 vỉ, 5 vỉ x 20 viên, Uống </t>
  </si>
  <si>
    <t>VD-24510-16,  CV gia hạn số 246/YDCT-QLD đến 26/3/2022</t>
  </si>
  <si>
    <t>G3N2.109</t>
  </si>
  <si>
    <t>Thuốc trĩ Tomoko</t>
  </si>
  <si>
    <t>Hòe giác, Phòng phong, Đương quy, Chỉ xác, Hoàng cầm, Địa du</t>
  </si>
  <si>
    <t>1000mg + 500mg + 500mg + 500mg + 500mg + 500mg</t>
  </si>
  <si>
    <t>VD-25841-16, CV  gia hạn số 1307/YDCT-QLD đến ngày 01/12/2022</t>
  </si>
  <si>
    <t>CTCP Dược TW Mediplantex-Việt nam</t>
  </si>
  <si>
    <t>G3N2.71</t>
  </si>
  <si>
    <t>G3N2.112</t>
  </si>
  <si>
    <t>Tam thất putaleng</t>
  </si>
  <si>
    <t>Tam thất</t>
  </si>
  <si>
    <t>Viên hoàn cứng, Hộp 1 lọ x 100 viên, 200 viên, Uống</t>
  </si>
  <si>
    <t>VD-32388-19</t>
  </si>
  <si>
    <t>G3N2.72</t>
  </si>
  <si>
    <t>G3N2.114</t>
  </si>
  <si>
    <t>Thuốc uống lục vị</t>
  </si>
  <si>
    <t>Thục địa; Hoài sơn; Sơn thù; Mẫu đơn bì; Phục linh; Trạch tả</t>
  </si>
  <si>
    <t>Mỗi 5ml chứa: Thục địa 1,6g; Hoài sơn 0,8g; Sơn thù 0,8g; Mẫu đơn bì 0,6g; Phục linh 0,6g; Trạch tả 0,6g</t>
  </si>
  <si>
    <t>Cao lỏng. Hộp 4 vỉ x 5 ống 5ml</t>
  </si>
  <si>
    <t>VD-32986-19</t>
  </si>
  <si>
    <t>Công ty cổ phần dược VTYT Hải Dương (Nhà máy HDPHARMA EU-Công ty cổ phần dược VTYT Hải Dương) - Việt Nam</t>
  </si>
  <si>
    <t>X</t>
  </si>
  <si>
    <t>X. Nhóm thuốc chữa bệnh về ngũ quan</t>
  </si>
  <si>
    <t>G3N2.117</t>
  </si>
  <si>
    <t>Bổ mắt TW3</t>
  </si>
  <si>
    <t>Bạch linh; Cúc hoa vàng; Cao đặt dược liệu (tương đương: Thục địa; Sơn thù; Hoài sơn; Trạch tả; Mẫu đơn bì; Câu kỷ tử)</t>
  </si>
  <si>
    <t>125mg; 125mg; (250mg; 150mg; 150mg; 125mg; 125mg; 125mg) 370mg</t>
  </si>
  <si>
    <t>Hộp 3 vỉ x 10 viên; Hộp 5 vỉ x 10 viên; Viên nang cứng; Uống.</t>
  </si>
  <si>
    <t>VD-26300-17</t>
  </si>
  <si>
    <t>G3N2.118</t>
  </si>
  <si>
    <t xml:space="preserve">Sáng mắt </t>
  </si>
  <si>
    <t xml:space="preserve"> Hỗn hợp cao khô dược liệu (Trạch tả + Hoài Sơn + Hạ khô thảo + Cúc hoa + Thục địa + Thảo quyết minh + Hà thủ ô ) + Bột đương qui </t>
  </si>
  <si>
    <t>255mg (tương ứng:  206mg + 247mg + 50mg + 112mg + 206mg + 286mg + 221mg) + 160mg</t>
  </si>
  <si>
    <t>Viên nang mềm; hộp 1 vỉ, hộp 2 vỉ, hộp 3 vỉ, hộp 5 vỉ, hộp 10 vỉ; Vỉ 10 viên; Uống</t>
  </si>
  <si>
    <t>VD-21455-14</t>
  </si>
  <si>
    <t>Số lượng còn lại</t>
  </si>
  <si>
    <t>Công ty cổ phần Dược liệu Việt Nam</t>
  </si>
  <si>
    <t>Kg</t>
  </si>
  <si>
    <t>Vị thuốc Hoài sơn là rễ củ đã chế biến, phơi hay sấy khô của cây Hoài sơn.Thái phiến, sao cách cám đến vàng. Vị thuốc Hoài sơn là phiến thuốc bên ngoài có màu vàng hay vàng nâu có chấm đen, bẻ ra bên trong có màu trắng, mùi thơm.  Đạt DĐVN V.</t>
  </si>
  <si>
    <t>Thuốc phiến khô (đoạn dài 2- 3cm)</t>
  </si>
  <si>
    <t>Tuber Dioscoreae persimilis</t>
  </si>
  <si>
    <t>N</t>
  </si>
  <si>
    <t>Hoài sơn</t>
  </si>
  <si>
    <t>VT1.13</t>
  </si>
  <si>
    <t>XXVIII. Nhóm thuốc bổ khí</t>
  </si>
  <si>
    <t>Vị thuốc Ba kích là rễ đã phơi hay sấy khô và chế biến của cây Ba kích. Thái phiến, chích rượu, chích muối, chích cam thảo. Vị thuốc Ba kích là những mảnh nhỏ, có dạng quăn queo, vỏ ngoài vàng nhạt hay hơi xám. Thể chất dai, mặt cắt ngang có màu tím nhạt, mùi thơm, vị thuốc Ba kích chích cam thảo có vị hơi ngọt, vị thuốc Ba kích chích muối có vị hơi mặn, vị thuốc Ba kích chích rượu có vị hơi chát.  Đạt DĐVN V.</t>
  </si>
  <si>
    <t>Thuốc phiến khô (bỏ lõi,cắt đoạn ngắn)</t>
  </si>
  <si>
    <t>Radix Morindae officinalis</t>
  </si>
  <si>
    <t>Ba kích</t>
  </si>
  <si>
    <t>VT1.12</t>
  </si>
  <si>
    <t>XXVII. Nhóm thuốc bổ dương</t>
  </si>
  <si>
    <t>Vị thuốc Liên nhục là hạt của cây Sen (đã tách bỏ phần tâm sen). Màu trắng ngà, không mối mọt.  Đạt DĐVN V.</t>
  </si>
  <si>
    <t>Hạt sen đã bỏ lõi</t>
  </si>
  <si>
    <t>Semen Nelumbinis</t>
  </si>
  <si>
    <t>Liên nhục</t>
  </si>
  <si>
    <t>VT1.10</t>
  </si>
  <si>
    <t>XXIII. Nhóm thuốc thu liễm, cố sáp</t>
  </si>
  <si>
    <t>Vị thuốc Liên tâm (Tâm sen) là cây mầm lấy từ hạt cây Sen. Vị thuốc Tâm sen dài khoảng 1 cm, phần trên là chồi mầm màu lục sẫm có đốm vàng hoặc hơi xém, phần dưới là rễ và thân mầm hình trụ màu vàng nhạt, mùi thơm đặc trưng.  Đạt DĐVN V.</t>
  </si>
  <si>
    <t>Nhân hạt, sao vàng</t>
  </si>
  <si>
    <t>Embryo Nelumbinis nuciferae</t>
  </si>
  <si>
    <t>Liên tâm</t>
  </si>
  <si>
    <t>VT1.6</t>
  </si>
  <si>
    <t>XIV. Nhóm thuốc an thần</t>
  </si>
  <si>
    <t>Vỏ thân hoặc cành lớn của cây Quế. Được cắt ngắn từ 1-3cm, dầy khoảng 0,5cm. Mùi thơm, vị cay, ngọt, không mốc mọt. Theo tiêu chuẩn DĐVN V</t>
  </si>
  <si>
    <t>Thuốc phiến khô (đoạn ngắn khô )</t>
  </si>
  <si>
    <t>Cortex Cinnamomi</t>
  </si>
  <si>
    <t>Quế nhục</t>
  </si>
  <si>
    <t>VT1.5</t>
  </si>
  <si>
    <t>V. Nhóm hồi dương cứu nghịch</t>
  </si>
  <si>
    <t>Rễ, thân, cành hoa lá của cây Cà gai leo. Rửa sạch thái lát từ 2-4cm, phơi sấy khô. Không mốc mọt. Đạt DĐVN V</t>
  </si>
  <si>
    <t xml:space="preserve">Rửa sạch thái lát từ 2-4cm, phơi sấy khô. </t>
  </si>
  <si>
    <t>Herba Solani procumbensis</t>
  </si>
  <si>
    <t>Cà gai leo</t>
  </si>
  <si>
    <t>VT1.4</t>
  </si>
  <si>
    <t>III. Nhóm phát tán phong thấp</t>
  </si>
  <si>
    <t>Cụm hoa hình đầu đã chế biến,phơi sấy khô của cây Cúc hoa vàng. mùi thơm nhẹ. không mốc mọt; Đạt tiêu chuẩn dược DĐVN V</t>
  </si>
  <si>
    <t>Thuốc phiến khô (hoa khô màu vàng)</t>
  </si>
  <si>
    <t>Flos Chrysanthemi indici</t>
  </si>
  <si>
    <t>Cúc hoa</t>
  </si>
  <si>
    <t>VT1.3</t>
  </si>
  <si>
    <t>II. Nhóm phát tán phong nhiệt</t>
  </si>
  <si>
    <t>Cành của cây quế đã thái thành phiến mỏng (dài từ 1-2cm), phơi sấy khô. Đạt tiêu chuẩn DĐVN V</t>
  </si>
  <si>
    <t>Thuốc phiến khô (đoạn ngắn, khô)</t>
  </si>
  <si>
    <t>Ramulus Cinnamomi</t>
  </si>
  <si>
    <t>Quế chi</t>
  </si>
  <si>
    <t>VT1.2</t>
  </si>
  <si>
    <t>Phiến thuốc khô lát dày 0,2 - 0,4cm. Vị thuốc Bạch chỉ có vỏ ngoài màu vàng, nâu nhạt, trong ruột trắng ngà, có các vạch dọc theo rễ củ, mùi thơm đặc trưng, vị cay hơi đắng, dễ gãy vụn, chứa nhiều tinh bột. Độ ẩm không quá 14%. Cho phản ứng định tính theo DĐVN V.</t>
  </si>
  <si>
    <t>Thuốc phiến khô (phiến dày 1 - 2mm)</t>
  </si>
  <si>
    <t>Radix Angelicae dahuricae</t>
  </si>
  <si>
    <t>Bạch chỉ</t>
  </si>
  <si>
    <t>VT1.1</t>
  </si>
  <si>
    <t>I. Nhóm phát tán phong hàn</t>
  </si>
  <si>
    <t>Bộ phận dùng/Tiêu chuẩn chất lượng</t>
  </si>
  <si>
    <t>Dạng sơ chế/ phương pháp chế biến</t>
  </si>
  <si>
    <t>Tên khoa học</t>
  </si>
  <si>
    <t>Nguồn gốc</t>
  </si>
  <si>
    <t>Tên vị thuốc cổ truyền</t>
  </si>
  <si>
    <t>STT TT 05/2015</t>
  </si>
  <si>
    <t>(Đính kèm Quyết định số 86/QĐ-SYT ngày 24/02/2022 của Giám đốc Sở Y tế Thanh Hóa)</t>
  </si>
  <si>
    <t>Gói thầu số 2: Mua vị thuốc cổ truyền trong các cơ sở y tế công lập tỉnh Thanh Hoá năm 2022</t>
  </si>
  <si>
    <t>DANH MỤC VỊ THUỐC CỔ TRUYỀN TRÚNG THẦU NĂM 2022</t>
  </si>
  <si>
    <t>Công ty CP Đông y dược Thăng Long</t>
  </si>
  <si>
    <t>1601/BYT-YDCT</t>
  </si>
  <si>
    <t>Rễ đã phơi hay sấy khô của cây Nhân sâm. Rễ có hình thoi hoặc hình trụ tròn, màu nâu hơi đỏ. vân nhăn và các vết sẹo rễ con. mùi thơm đặc trưng vị ngọt và hơi đắng. Theo tiêu chuẩn DĐVN V</t>
  </si>
  <si>
    <t>Thuốc phiến khô (phiến khô, sạch dày 1-2mm)</t>
  </si>
  <si>
    <t>Radix Ginseng</t>
  </si>
  <si>
    <t>B</t>
  </si>
  <si>
    <t>Nhân sâm</t>
  </si>
  <si>
    <t>VT2.136</t>
  </si>
  <si>
    <t>VT2.110</t>
  </si>
  <si>
    <t>Công ty cổ phần dược phẩm Bắc Ninh</t>
  </si>
  <si>
    <t>6941/BYT - YDCT;
10658/BYT - YDCT;</t>
  </si>
  <si>
    <t>Vị thuốc Hoàng kỳ là rễ phơi hay sấy khô của cây Hoàng kỳ. Đạt DĐVN V. Thái phiến, chích mật sao nhỏ lửa đến vàng. Vị thuốc Hoàng kỳ bề ngoài có màu vàng nâu, hơi bóng, có mùi thơm và vị ngọt.</t>
  </si>
  <si>
    <t>Thuốc phiến khô (phiến dày1.5- 2mm. hoặc đoạn ngắn. tẩm mật sao vàng)</t>
  </si>
  <si>
    <t>Radix Astragali membranacei</t>
  </si>
  <si>
    <t>Hoàng kỳ (Bạch kỳ)</t>
  </si>
  <si>
    <t>VT2.135</t>
  </si>
  <si>
    <t>VT2.109</t>
  </si>
  <si>
    <t>Công ty CP dược phẩm Thành Phát</t>
  </si>
  <si>
    <t>7256/BYT-YDCT; 10979/BYT-YDCT</t>
  </si>
  <si>
    <t>Rễ phơi hoặc sấy khô của cây Đảng sâm. Đạt DĐVN V. Được chế biến thái phiến và chưng. a) Đảng sâm phiến: Phiến thuốc màu trắng ngà, thể chất thịt, giữa có lõi gỗ. Mùi thơm, vị ngọt nhẹ. b) Đảng sâm chưng: Phiến thuốc màu nâu đen thể chất thịt, giữa có lõi gỗ. Mùi thơm, vị ngọt.</t>
  </si>
  <si>
    <t>Thuốc phiến khô (phiến dày 1- 2mm hoặc đoạn ngắn)</t>
  </si>
  <si>
    <t>Radix Codonopsis</t>
  </si>
  <si>
    <t>Đảng sâm</t>
  </si>
  <si>
    <t>VT2.134</t>
  </si>
  <si>
    <t>VT2.108</t>
  </si>
  <si>
    <t>Công ty CP Thương mại dược VTYT Khải Hà</t>
  </si>
  <si>
    <t>5691/BYT-YDCT; 823/BYT-YDCT; 3221/BYT-YDCT; 2541/BYT-YDCT; 7488/BYT-YDCT</t>
  </si>
  <si>
    <t>Quả chín đã phơi hay sấy khô của cây Đại táo.Quả hình bầu dục hoặc hình trứng, dài 2 - 3,5 cm, đường kính 1,5 - 2,5 cm, gốc quả lõm, có cuống quả ngắn. Vỏ quả ngoài mỏng, nhăn nheo, màu hồng tối, hơi sáng bóng. Vỏ quả giữa mềm, xốp, ngọt và có dầu, màu vàng nâu hay nâu nhạt. Vỏ quả trong là một hạch cứng rắn, hình thoi dài, hai đầu nhọn, có 2 ô, chứa các hạt nhỏ hình trứng. Mùi thơm đặc biệt, vị ngọt. Theo tiêu chuẩn DĐVN V</t>
  </si>
  <si>
    <t>Thuốc phiến (Qủa phơi khô)</t>
  </si>
  <si>
    <t>Fructus Ziziphi jujubae</t>
  </si>
  <si>
    <t>Đại táo</t>
  </si>
  <si>
    <t>VT2.133</t>
  </si>
  <si>
    <t>VT2.107</t>
  </si>
  <si>
    <t>Vị thuốc Cam thảo là rễ và thân rễ phơi hay sấy khô của cây Cam thảo. Đạt DĐVN V Thái phiến, chích mật. Vị thuốc Cam thảo có màu vàng nhạt (sinh Cam thảo), màu vàng đậm (Cam thảo chích mật). Vị ngọt đậm, đặc trưng của Cam thảo.</t>
  </si>
  <si>
    <t>Thuốc phiến khô (Phiến dày 2- 2.5 mm)</t>
  </si>
  <si>
    <t>Radix Glycyrrhizae</t>
  </si>
  <si>
    <t>Cam thảo</t>
  </si>
  <si>
    <t>VT2.132</t>
  </si>
  <si>
    <t>VT2.106</t>
  </si>
  <si>
    <t>7140/BYT-YDCT</t>
  </si>
  <si>
    <t>Thân rễ (thường gọi là củ) phơi hay sấy khô của cây Bạch truật. Đạt tiêu chuẩn DĐVN V. Thái phiến khô 2-3mm. Tẩm rượu, sao vàng.Bạch truật sau chế là các lát màu vàng thẫm, cạnh hơi xém đen. Có vị ngọt, mùi thơm đặc trưng của bạch truật.</t>
  </si>
  <si>
    <t>Thuốc phiến khô (phiến dày 1- 2mm)</t>
  </si>
  <si>
    <t>Rhizoma Atractylodis macrocephalae</t>
  </si>
  <si>
    <t>Bạch truật</t>
  </si>
  <si>
    <t>VT2.131</t>
  </si>
  <si>
    <t>VT2.105</t>
  </si>
  <si>
    <t xml:space="preserve">Vị thuốc Tục đoạn là rễ đã phơi hay sấy khô của cây Xuyên tục đoạn hay Tục đoạn. Đạt DĐVN V. Thái phiến, chích muối, chích rượu. a) Tục đoạn phiến: Là những đoạn ngắn không quá 2 cm. Mặt cắt thấy rõ hai lớp, chung quanh màu nâu đen, lõi giữa có hoa văn màu vàng. Vị đắng hơi chát.
b) Tục đoạn chích muối: Là những đoạn ngắn không quá 2 cm. Mặt cắt có hai lớp, chung quanh màu nâu, lõi giữa màu lục đen hay hoa văn vàng sẫm. Vị mặn đắng và chát. c) Tục đoạn chích rượu: Là những đoạn ngắn không quá 2 cm. Mặt cắt có hai lớp, chung quanh màu nâu, lõi giữa màu lục đen hay hoa văn vàng  sẫm. Có mùi thơm của rượu; vị đắng và chát. </t>
  </si>
  <si>
    <t>Thuốc phiến (lát mỏng khô, sạch, hoặc đoạn dài khoảng 3mm)</t>
  </si>
  <si>
    <t>Radix Dipsaci</t>
  </si>
  <si>
    <t>Tục đoạn</t>
  </si>
  <si>
    <t>VT2.130</t>
  </si>
  <si>
    <t>VT2.104</t>
  </si>
  <si>
    <t>Vị thuốc Nhục thung dung là thân có chất thịt, có vảy, đã phơi khô của cây Nhục thung dung. Đạt DĐVN V. Thái phiến, chưng rượu. a) Nhục thung dung phiến: Phiến thuốc hình tròn hoặc tròn vát. Mặt ngoài màu nâu hoặc nâu xám, phủ đầy những phiến vảy, sắp xếp như ngói lợp, chất thịt và hơi dẻo, thể chất nặng, mặt phiến thuốc màu nâu có những đốm nâu nhạt của những bó mạch xếp theo vòng lượn sóng. Mùi nhẹ, vị ngọt hơi đắng. b) Nhục thung dung chưng rượu: Phiến thuốc hình tròn hoặc tròn vát. Mặt ngoài và phiến thuốc màu nâu đen có những đốm nâu nhạt, chất thịt hơi dẻo. Mùi thơm nhẹ.</t>
  </si>
  <si>
    <t>Thuốc phiến (phiến khô, sạch dày 1- 1.5mm, Mềm, mịn, màu đen)</t>
  </si>
  <si>
    <t>Herba Cistanches</t>
  </si>
  <si>
    <t>Nhục thung dung</t>
  </si>
  <si>
    <t>VT2.127</t>
  </si>
  <si>
    <t>VT2.102</t>
  </si>
  <si>
    <t>1712/BYT-YDCT</t>
  </si>
  <si>
    <t>Fructus Alpiniae oxyphyllae</t>
  </si>
  <si>
    <t>Ích trí nhân</t>
  </si>
  <si>
    <t>VT2.126</t>
  </si>
  <si>
    <t>VT2.101</t>
  </si>
  <si>
    <t>Công ty cổ phần dược phẩm OPC</t>
  </si>
  <si>
    <t>6225/BYT-YDCT</t>
  </si>
  <si>
    <t>Vị thuốc Đỗ trọng là vỏ thân đã phơi hay sấy khô của cây Đỗ trọng . Đạt DĐVN V. Thái phiến, chích muối, chích rượu, sao đen. a) Đỗ trọng phiến: Là những miếng vỏ phẳng hoặc hai bên mép hơi cong vào, to nhỏ không đều, dày 0,2 - 0,5 cm, màu xám tro. Mặt ngoài sần sùi, có nhiều nếp nhăn dọc và vết tích của cành con. Mặt trong vỏ màu sẫm, trơn, chất giòn, dễ bẻ gẫy, mặt bẻ có nhiều sợi màu trắng ánh bạc, có tính đàn hồi như cao su. b) Đỗ trọng chích muối ăn: Là những miếng vỏ phẳng, to nhỏ không đều, dày 0,2 - 0,5 cm, màu xám đen, bẻ gãy không còn sợi tơ. c) Đỗ trọng chích rượu: Là những miếng vỏ phẳng, to nhỏ không đều, dày 0,2 - 0,5 cm. màu xám tro sẫm, bẻ gãy không còn sợi tơ. d) Đỗ trọng sao đen: Là những miếng nhỏ, thẳng, tương đối đều nhau. Màu đen, bóp gẫy vụn.</t>
  </si>
  <si>
    <t>Đỗ trọng.Dược liệu là những miếng vỏ phẳng hoặc hai bên mép hơi cong vào, to nhỏ không đều, dày 0,2 - 0,5 cm, màu xám tro. Mặt ngoài sần sùi, có nhiều nếp nhăn dọc và vết tích của cành con.</t>
  </si>
  <si>
    <t>Cortex Eucommiae</t>
  </si>
  <si>
    <t>Đỗ trọng</t>
  </si>
  <si>
    <t>VT2.125</t>
  </si>
  <si>
    <t>VT2.100</t>
  </si>
  <si>
    <t>Phần trên mặt đất đã phơi hay sấy khô của các loài Dâm dương hoắc. Lá khô, sạch.Lá hình kim, mép có răng cưa nhỏ, mặt dưới có phủ lông. Theo tiêu chuẩn DĐVN V</t>
  </si>
  <si>
    <t>Thuốc phiến khô (lá khô, màu xám)</t>
  </si>
  <si>
    <t>Herba Epimedii</t>
  </si>
  <si>
    <t>Dâm dương hoắc</t>
  </si>
  <si>
    <t>VT2.124</t>
  </si>
  <si>
    <t>VT2.99</t>
  </si>
  <si>
    <t>Cốt toái bổ chế là sản phẩm đã chế biến của thân rễ đã phơi hay sấy khô của cây Cốt toái bổ, Đạt DĐVN V. Thái phiến mỏng từ 1-2mm.Trích rượu sao qua.Cốt toái bổ đã chế biến: có thể chất giòn, mầu nâu đậm hoặc vàng đậm.</t>
  </si>
  <si>
    <t>Rhizoma Drynariae</t>
  </si>
  <si>
    <t xml:space="preserve">N </t>
  </si>
  <si>
    <t>Cốt toái bổ</t>
  </si>
  <si>
    <t>VT2.123</t>
  </si>
  <si>
    <t>VT2.98</t>
  </si>
  <si>
    <t>Vị thuốc Cẩu tích là thân rễ đã loại bỏ lông và phơi hay sấy khô của cây Cu li. Đạt DĐVN V. Thái phiến, sao vàng, sao cách cát, chích rượu, chích muối. Vị thuốc Cẩu tích là các phiến phồng đều, giòn. Cẩu tích sao cách cát cho màu vàng thẫm, mùi thơm. Cẩu tích chích muối có màu nâu xám, vị hơi mặn, mùi thơm.</t>
  </si>
  <si>
    <t>Thuốc phiến khô (phiến dày khoảng 3mm)</t>
  </si>
  <si>
    <t>Rhizoma Cibotii</t>
  </si>
  <si>
    <t>Cẩu tích</t>
  </si>
  <si>
    <t>VT2.122</t>
  </si>
  <si>
    <t>VT2.97</t>
  </si>
  <si>
    <t>Thân tươi hay khô của cây Thạch hộc. Cắt ngắn từ 3-5cm.gần như không cuống, ở đầu hơi cuộn hình móng. Theo tiêu chuẩn dược DĐVN V</t>
  </si>
  <si>
    <t>Thái látCắt ngắn từ 3-5cm.gần như không cuống, ở đầu hơi cuộn hình móng,</t>
  </si>
  <si>
    <t>Herba Dendrobii</t>
  </si>
  <si>
    <t>Thạch hộc</t>
  </si>
  <si>
    <t>VT2.121</t>
  </si>
  <si>
    <t>VT2.96</t>
  </si>
  <si>
    <t>Rễ đã phơi hay sấy khô của cây Sa sâm. Theo tiêu chuẩn DĐVN V, ủ mềm, thái phiến. Sấy khô</t>
  </si>
  <si>
    <t>Thuốc phiến khô (hạt màu nâu xám sẫm)</t>
  </si>
  <si>
    <t>Radix Glehniae</t>
  </si>
  <si>
    <t>Sa sâm</t>
  </si>
  <si>
    <t>VT2.120</t>
  </si>
  <si>
    <t>VT2.95</t>
  </si>
  <si>
    <t>Thân rễ đó phơi khô của cây Ngọc trúc.Thái phiến mỏng dầy từ 1-2mm, dài 3-5cm. Mặt ngoài màu trắng hơi vàng hoặc nâu vàng, mùi nhẹ vị hơi ngọt, không mốc mọt. Theo tiêu chuẩn DĐVN V</t>
  </si>
  <si>
    <t>Thuốc phiến khô (lát mỏng, khô)</t>
  </si>
  <si>
    <t>Rhizoma Polygonati odorati</t>
  </si>
  <si>
    <t>Ngọc trúc</t>
  </si>
  <si>
    <t>VT2.118</t>
  </si>
  <si>
    <t>VT2.93</t>
  </si>
  <si>
    <t>Rễ củ đã phơi hay sấy khô của Mạch môn đông.Rễ hình thoi, ở mỗi đầu còn vết tích của rễ con, dài 1,5 – 3,5 cm, đường kính 0,2 – 0,8 cm, để nguyên hay bổ đôi theo chiều dọc. Mặt cắt ngang có lớp vỏ mỏng màu nâu nhạt, phần ruột trắng ngà, có lõi nhỏ ở chính giữa. Mùi thơm nhẹ, vị hơi ngọt sau đó hơi đắng. Theo tiêu chuẩn DĐVN V. Bỏ lõi, sao vàng</t>
  </si>
  <si>
    <t>Thuốc phiến khô (rửa sạch, bỏ lỏi, phơi khô)</t>
  </si>
  <si>
    <t>Radix Ophiopogonis japonici</t>
  </si>
  <si>
    <t>Mạch môn</t>
  </si>
  <si>
    <t>VT2.117</t>
  </si>
  <si>
    <t>VT2.92</t>
  </si>
  <si>
    <t>Công ty CP dược phẩm Trường Thọ</t>
  </si>
  <si>
    <t>Quả chín phơi hay sấy khô của cây Cẩu kỷ.Quả hình trứng hay trái xoan.dài từ 1-1,5cm, trong có nhiều hạt. vị ngọt hơi chua. Theo tiêu chuẩn dược DĐVN V</t>
  </si>
  <si>
    <t xml:space="preserve">Quả chín phơi hay sấy khô </t>
  </si>
  <si>
    <t>Fructus Lycii</t>
  </si>
  <si>
    <t>Câu kỷ tử</t>
  </si>
  <si>
    <t>VT2.116</t>
  </si>
  <si>
    <t>VT2.91</t>
  </si>
  <si>
    <t>XXVI. Nhóm thuốc bổ âm</t>
  </si>
  <si>
    <t>Áo hạt (cùi) đã phơi hay sấy  khô của cây Nhãn.Cùi quả nhãn dầy. mỏng không đều màu vàng cánh gián hay màu nâu. một mặt nhăn. một mặt sáng bóng. Theo tiêu chuẩn dược DĐVN V</t>
  </si>
  <si>
    <t>Thuốc phiến khô (miếng dày, mềm, dẻo, sờ không dính tay, màu cánh gián hoặc nâu thẩm)</t>
  </si>
  <si>
    <t>Arillus Longan</t>
  </si>
  <si>
    <t>Long nhãn</t>
  </si>
  <si>
    <t>VT2.114</t>
  </si>
  <si>
    <t>VT2.89</t>
  </si>
  <si>
    <t>Vị thuốc Bạch thược (Thược dược) là rễ củ phơi hay sấy khô của cây Thược dược. Đạt DĐVN V. Thái phiên, sao, chích rượu. a) Bạch thược phiến: phiến bạch thược mỏng, trắng, khô, thẳng hay hơi cuộn lại. Vị ngọt hơi chua b) Bạch thược sao và Bạch thược chích rượu: có màu vàng nhạt, mùi thơm.</t>
  </si>
  <si>
    <t>Thuốc phiến khô (phiến dày 0.5- 1 mm)</t>
  </si>
  <si>
    <t>Radix Paeoniae lactiflorae</t>
  </si>
  <si>
    <t>Bạch thược</t>
  </si>
  <si>
    <t>VT2.111</t>
  </si>
  <si>
    <t>VT2.86</t>
  </si>
  <si>
    <t>XXV. Nhóm thuốc bổ huyết</t>
  </si>
  <si>
    <t>Vị thuốc Sơn thù là quả gần chín phơi hay sấy khô đã bỏ hạt của cây Sơn thù du. Đạt DĐVN V. Đem chưng và chưng rượu. a) Sơn thù nhục: Là những quả đã vỡ, nhăn nheo do tách bỏ hạt, dài 1,0 - 1,7 cm, cùi dày không đến 0,15 cm. Mặt ngoài màu hồng tía hoặc nâu tía, nhăn nheo bóng láng, có miệng rạch bỏ hạt, một đầu có rốn nhỏ hình tròn. Màu sắc mặt trong tương đối nhạt hơn và ẩm, không trơn bóng. Không mùi, vị chua chát và hơi đắng. b) Sơn thù tẩm rượu chưng: Là những hình phiến không theo quy tắc nào hoặc dạng hình nang, có mặt ngoài màu cánh gián, nhăn nheo, bóng láng. Mùi hơi thơm, vị chua chát và hơi đắng.</t>
  </si>
  <si>
    <t>Thuốc phiến khô (vỏ quả, mềm, màu vàng)</t>
  </si>
  <si>
    <t>Fructus Corni officinalis</t>
  </si>
  <si>
    <t>Sơn thù</t>
  </si>
  <si>
    <t>VT2.85</t>
  </si>
  <si>
    <t>Hạt đã phơi khô của cây Nhục đậu khấu.Hạt hình trứng hoặc hình bầu dục, dài 2 –3 cm, dường kính 1,5 – 2,5 cm. Mặt ngoài màu nâu tro hoặc vàng xám, có khi phủ phấn trắng, có rãnh dọc, mờ nhạt và nếp nhăn hình mạng lưới không đều. Có rốn ở đầu tù (rốn ở vị trí rễ mầm) cho thấy một điểm lồi tròn, màu nhạt. Hợp điểm lõm và tối, noãn nhăn dọc nối hai đầu hạt. Ngoài cùng là lớp vỏ hạt rồi đến lớp ngoại nhũ sát lớp vỏ hạt. Cây mầm nằm trong một khoang rộng. Chất cứng, mặt gãy hiện ra vân hoa đá, lẫn với màu vàng nâu, đầu tù, có thể thấy phôi nhăn, khô, nhiều dầu, mùi thơm nồng, vị cay. Theo DĐVN V</t>
  </si>
  <si>
    <t>Thuốc phiến khô (lát mỏng. khô)</t>
  </si>
  <si>
    <t>Semen Myristicae</t>
  </si>
  <si>
    <t>Nhục đậu khấu</t>
  </si>
  <si>
    <t>VT2.84</t>
  </si>
  <si>
    <t>Vị thuốc Ngũ vị tử là quả chín phơi hay sấy khô của cây Ngũ vị bắc  hoặc của cây Ngũ vị nam. Đạt DĐVN V. Tẩm mật, tẩm giấm. a) Ngũ vị tẩm mật: Vỏ quả màu tím, đỏ tối. Cùi quả phồng rộp bám vào hạt. Cùi có mùi đặc biệt, vị chua, ngọt. Đập vỡ hạt ngửi thấy mùi thơm, vị cay và hơi đắng.
b) Ngũ vị tẩm giấm: Vỏ quả màu đỏ tím, đỏ tối. Cùi quả mềm nhuyễn. Cùi có mùi đặc biệt, vị chua. Đập vỡ hạt ngửi thấy mùi thơm, vị cay và hơi đắng.</t>
  </si>
  <si>
    <t>Thuốc phiến khô (tẩm mật, sao phồng)</t>
  </si>
  <si>
    <t>Fructus Schisandrae</t>
  </si>
  <si>
    <t>Ngũ vị tử</t>
  </si>
  <si>
    <t>VT2.83</t>
  </si>
  <si>
    <t>Vị thuốc Mẫu lệ là vỏ đã phơi khô của nhiều loại Hàu. Đạt DĐVN V. Nung chín. Vị thuốc Mẫu lệ mặt ngoài màu trắng xám, có khía, mặt trong sáng óng ánh lớp xà cừ, cứng chắc (sinh Mẫu lệ), dễ vỡ khi bóp (Mẫu lệ nung). Có vị mặn.</t>
  </si>
  <si>
    <t>Thuốc phiến khô (bột mịn, màu xanh nhạt)</t>
  </si>
  <si>
    <t>Concha Ostreae</t>
  </si>
  <si>
    <t>Mẫu lệ</t>
  </si>
  <si>
    <t>VT2.82</t>
  </si>
  <si>
    <t>Vị thuốc Sơn tra là quả chín thái phiến, phơi hay sấy khô của cây Sơn tra. Đạt DĐVN V. a) Sơn tra sao qua: Phiến thuốc màu vàng nâu, chất thịt, vỏ ngoài bong nhăn nheo, màu nâu, có những vân lốm đốm. Mùi đặc trưng của Sơn tra, vị chua. b) Sơn tra sao đen: Phiến thuốc màu xám đen, bên trong có màu nâu tro, chất thịt. Mùi cháy, vị đắng chua.</t>
  </si>
  <si>
    <t>Quả chín thái phiến, phơi hay sấy khô của cây Sơn tra.vỏ ngoài nhăn nheo, màu nâu, vị chua hơi ngọt</t>
  </si>
  <si>
    <t>Fructus Mali</t>
  </si>
  <si>
    <t>Sơn tra</t>
  </si>
  <si>
    <t>VT2.80</t>
  </si>
  <si>
    <t>XXII. Nhóm thuốc hóa thấp tiêu đạo</t>
  </si>
  <si>
    <t>Vị thuốc Đại Hoàng là thân rễ đã cạo vỏ để nguyên hay thái thành phiến phơi hay sấy khô của các loài Đại hoàng. Đạt DĐVN V. Chích dấm, chích rượu. Vị thuốc Đại Hoàng là phiến thuốc xốp, giòn dễ gãy, màu vàng nâu (Đại hoàng chích rượu), thuốc màu nâu (Đại hoàng chích giấm), mùi đặc trưng, vị đắng và hơi chát.</t>
  </si>
  <si>
    <t>Thuốc phiến khô (phiến dày 3- 5mm)</t>
  </si>
  <si>
    <t>Rhizoma Rhei</t>
  </si>
  <si>
    <t>Đại hoàng</t>
  </si>
  <si>
    <t>VT2.79</t>
  </si>
  <si>
    <t>XXI. Thuốc tả hạ, nhuận hạ</t>
  </si>
  <si>
    <t>Vị thuốc Ý dĩ là hạt của quả chín đã phơi hay sấy khô của cây Ý dĩ. Đạt DĐVN V. Sao vàng với cám. Hạt hình trứng ngắn hay hơi tròn, dài 0,5 - 0,8 cm, đường kính 0,2 - 0,5 cm. Mặt ngoài màu vàng nhạt, bên trong màu trắng hay trắng ngà. Mùi thơm.</t>
  </si>
  <si>
    <t>Thuốc phiến (nhân hạt sao vàng sẫm)</t>
  </si>
  <si>
    <t>Semen Coicis</t>
  </si>
  <si>
    <t>Ý dĩ</t>
  </si>
  <si>
    <t>VT2.78</t>
  </si>
  <si>
    <t>Thân rễ đã phơi hay sấy khô của cây Tỳ giải. Thái thành lát mỏng khoảng 1-2mm,Mặt ngoài màu nâu hơi vàng hoặc đen hơi nâu, có rải rác vết cúa các rễ nhỏ, dạng hình nón nhô lên. Mặt cắt màu trắng hơi xám đến màu nâu hơi xám, các đốm màu nâu hơi vàng của các bó mạch rải rác. Chất xốp hơi có dạng bọt biển. Mùi nhẹ, không rõ rệt; vị hơi đắng, không mốc mọt. Theo tiêu chuẩn DĐVN V</t>
  </si>
  <si>
    <t>Thuốc phiến (phiến khô, sạch, dày 1- 2mm)</t>
  </si>
  <si>
    <t>Rhizoma Dioscoreae</t>
  </si>
  <si>
    <t>Tỳ giải</t>
  </si>
  <si>
    <t>VT2.77</t>
  </si>
  <si>
    <t>Thân leo đã phơi hay sấy khô của cây Tiểu Mộc Thông.Thái thành phiến ,đường kính 2-3,5cm.Phiến thái dày 2 - 4 mm, mép không đều, vỏ còn sót lại màu nâu hơi vàng, gỗ màu nâu hơi vàng hoặc màu vàng nhạt, có vân xuyên tâm màu trắng hơi vàng và có khe nứt, có nhiều lỗ mạch rải rác. Tuỷ tương đối nhỏ, màu hơi trắng hoặc nâu hơi vàng, đôi khi có khoang rỗng. Không mùi, vị nhạt. Theo tiêu chuẩn  DĐVN V</t>
  </si>
  <si>
    <t>Thái thành phiến ,đường kính 2-3,5cm.Phiến thái dày 2 - 4 mm, mép không đều,</t>
  </si>
  <si>
    <t>Caulis Clematidis</t>
  </si>
  <si>
    <t>Mộc thông</t>
  </si>
  <si>
    <t>VT2.76</t>
  </si>
  <si>
    <t>Phần trên mặt đất đã phơi hay sấy khô của cây Kim tiền thảo. Cắt đoạn từ 3-5cm. Có nhiều lông mềm. ngắn. màu vàng. lá màu lục. mặt dưới hơi trắng. mùi thơm. vị ngọt. Không mốc mọt. Theo TC DĐVN V</t>
  </si>
  <si>
    <t>Thuốc phiến khô (rửa sạch, cắt ngắn, phơi khô)</t>
  </si>
  <si>
    <t>Herba Desmodii styracifolii</t>
  </si>
  <si>
    <t>Kim tiền thảo</t>
  </si>
  <si>
    <t>VT2.75</t>
  </si>
  <si>
    <t>Vị thuốc Bạch linh (Phục linh) là thể nấm đã phơi hay sấy khô của nấm Phục linh, mọc ký sinh trên rễ một số loài Thông. Đạt DĐVN V. Thái phiến. Vị thuốc Bạch linh là phiến không đồng nhất, màu trắng đục, hồng nhạt hoặc nâu nhạt. Thể chất chắc hơi xốp.</t>
  </si>
  <si>
    <t>Thuốc phiến khô (thái miếng nhỏ hình khối)</t>
  </si>
  <si>
    <t>Poria</t>
  </si>
  <si>
    <t>Bạch linh (Phục linh, Bạch phục linh)</t>
  </si>
  <si>
    <t>VT2.74</t>
  </si>
  <si>
    <t>XIX. Nhóm thuốc thẩm thấp lợi thủy</t>
  </si>
  <si>
    <t xml:space="preserve"> Rễ củ của cây Tam thất,rễ củ hình trụ hoặc hình chuỳ ngược. phần dưới có khi  phân nhánh. .Theo tiêu chuẩn dược DĐVN V. Thái phiên dầy 3-5mm. Sao vàng hạ thổ. Mùi thơm nhẹ vị đắng hơi ngọt.  </t>
  </si>
  <si>
    <t>Thuốc phiến khô, mỏng, sạch</t>
  </si>
  <si>
    <t>Radix Panasus notoginseng</t>
  </si>
  <si>
    <t>VT2.94</t>
  </si>
  <si>
    <t>VT2.73</t>
  </si>
  <si>
    <t>XVIII. Nhóm thuốc chỉ huyết</t>
  </si>
  <si>
    <t>Chất gôm nhựa lấy từ các cây Nhũ hương.Đường kính từ 0,5 -1cm.Nhựa khô màu vàng xám và thường có pha màu lục nhạt, màu lam hoặc màu đỏ nâu, mùi thơm nhẹ, vị hơi đắng. Theo tiêu chuẩn DĐVN V</t>
  </si>
  <si>
    <t>Thuốc phiến khô</t>
  </si>
  <si>
    <t>Gummi resina Olibanum</t>
  </si>
  <si>
    <t>Nhũ hương</t>
  </si>
  <si>
    <t>VT2.71</t>
  </si>
  <si>
    <t>Thân rễ đã phơi khô hay đồ chín rồi phơi hoặc sấy khô của cây Nghệ vàng. Thái phiến dày 1-2mm,  mặt ngoài màu xám nâu, nhăn nheo có những vòng ngang sít nhau, không mốc mọt. Theo tiêu chuẩn DĐVN V</t>
  </si>
  <si>
    <t>Thuốc phiến khô (phiến dày khoảng 2mm)</t>
  </si>
  <si>
    <t>Rhizoma et Radix Curcumae longae</t>
  </si>
  <si>
    <t>Khương hoàng/Uất kim</t>
  </si>
  <si>
    <t>VT2.90</t>
  </si>
  <si>
    <t>VT2.70</t>
  </si>
  <si>
    <t>Thân đã thái thành phiến phơi hay sấy khô của cây Kê huyết đằng.Phiến dầy 2-3mm, đường kính từ 3-5cm. phiến giác hình bầu dục không đều, vị chát, không mốc mọt. Theo tiêu chuẩn DĐVN V</t>
  </si>
  <si>
    <t>Caulis Spatholobi</t>
  </si>
  <si>
    <t>Kê huyết đằng</t>
  </si>
  <si>
    <t>VT2.69</t>
  </si>
  <si>
    <t>Hoa đã phơi khô của cây Hồng hoa.Hoa dài 1-2 cm, mặt ngoài màu vàng đỏ hay đỏ. Tràng hoa hình ống thon, phía trên xẻ làm 5 cánh hẹp, dài 0,5 - 0,8 cm. 5 nhị. Bao phấn dính liền thành ống, màu vàng, núm nhụy hình trụ, hơi phân đôi, nhô ra khỏi cánh hoa. Chất mềm, mùi thơm nhẹ, vị đắng nhẹ. Tiêu chuẩn DĐVN V</t>
  </si>
  <si>
    <t>Thuốc phiến khô (cách hoa tơi nhỏ, màu hồng)</t>
  </si>
  <si>
    <t>Flos Carthami tinctorii</t>
  </si>
  <si>
    <t>Hồng hoa</t>
  </si>
  <si>
    <t>VT2.87</t>
  </si>
  <si>
    <t>VT2.68</t>
  </si>
  <si>
    <t>Vị thuốc Đào nhân là nhân hạt lấy ở quả chín phơi khô của cây Đào  hoặc cây Sơn đào. Đạt DĐVN V. a) Đào nhân sao vàng giữ vỏ có mặt ngoài nháp, hơi nhăn nheo, có màu hơi vàng, mùi thơm đặc trưng của hạnh nhân, nhấm có vị đắng nhẹ, ngậy bùi; b) Đào nhân sao vàng bỏ vỏ có mặt ngoài nhẵn, có màu hơi vàng, nhấm có vị đắng nhẹ, ngậy bùi; c) Đào nhân ép bỏ dầu là những mảnh nhỏ có thể chất dính, mùi thơm đặc trưng của hạnh nhân, nhấm có vị đắng nhẹ, ngậy bùi.</t>
  </si>
  <si>
    <t>Loại  IĐào nhân chế theo phương pháp để vỏ, sao vàng, mặt ngoài nháp, hơi nhăn nheo, có mầu hơi vàng, mùi thơm đặc trưng của hạnh nhân, nhấm có vị  đắng nhẹ, ngậy bùi.</t>
  </si>
  <si>
    <t>Semen Pruni</t>
  </si>
  <si>
    <t>Đào nhân</t>
  </si>
  <si>
    <t>VT2.67</t>
  </si>
  <si>
    <t>Vị thuốc Đan Sâm là rễ phơi hoặc sấy khô của cây Đan sâm. Đạt DĐVN V. Phiến thuốc khô, mặt ngoài màu đỏ nâu tối, trong màu trắng ngà, có vân. Chất cứng và giòn. Mùi đặc trưng, vị đắng hơi ngọt.</t>
  </si>
  <si>
    <t>Thuốc phiến khô (phiến dày 2- 3mm hoặc đoạn dài khoảng 2cm)</t>
  </si>
  <si>
    <t>Radix Salviae miltiorrhizae</t>
  </si>
  <si>
    <t>Đan sâm</t>
  </si>
  <si>
    <t>VT2.66</t>
  </si>
  <si>
    <t>XVII. Nhóm thuốc hoạt huyết, khứ ứ</t>
  </si>
  <si>
    <t>Vị thuốc Trần bì là vỏ quả chín đã phơi hoặc sấy khô và để lâu năm của cây Quýt. Đạt DĐVN V. a) Trần bì sao vàng có màu vàng hoặc vàng nâu. b) Trần bì sao cháy là các sợi quăn queo, màu đen, mùi thơm cháy đặc trưng, vị hơi đắng.</t>
  </si>
  <si>
    <t>Thuốc phiến (sợi hoặc mảnh nhỏ màu nâu xám, sao qua)</t>
  </si>
  <si>
    <t>Pericarpium Citri reticulatae perenne</t>
  </si>
  <si>
    <t>Trần bì</t>
  </si>
  <si>
    <t>VT2.64</t>
  </si>
  <si>
    <t>Quả gần chín đã bóc vỏ và phơi khô của cây Sa nhân. Hạt hình bầu dục, đường kính từ 1 -2cm. Hạt màu nâu sẫm, cứng nhăn nheo, đường kính 2 - 3 cm, dính theo lối đính noãn trụ giữa. Cắt ngang thấy vỏ hạt màu nâu sẫm, hình khối nhiều mặt, ngoại nhũ màu trắng, nội nhũ màu trắng ngà. Mùi thơm, vị hơi cay. Theo tiêu chuẩn DĐVN V</t>
  </si>
  <si>
    <t>Hạt màu nâu sẫm, cứng nhăn nheo, đường kính 2 - 3 cm, dính theo lối đính noãn trụ giữa. Cắt ngang thấy vỏ hạt màu nâu sẫm, hình khối nhiều mặt, ngoại nhũ màu trắng, nội nhũ màu trắng ngà. Mùi thơm, vị hơi cay</t>
  </si>
  <si>
    <t>Fructus Amomi</t>
  </si>
  <si>
    <t>Sa nhân</t>
  </si>
  <si>
    <t>VT2.63</t>
  </si>
  <si>
    <t>Vị thuốc Hương phụ (Củ gấu) là thân rễ đã loại bỏ rễ con và lông, phơi hay sấy khô của cây Hương phụ vườn hoặc cây Hương phụ biển. Đạt DĐVN V. Tứ chế (chế với 4 loại). Vị thuốc Hương phụ là những mảnh nhỏ hoặc lát mỏng, bên ngoài vỏ có màu nâu hoặc nâu sẫm, mặt lát có màu nâu nhạt hơi hồng. Mùi thơm, có vị cay, hơi đắng ngọt.</t>
  </si>
  <si>
    <t>Thuốc phiến khô (mảnh vỡ của thân rễ màu nâu đen sau khi tứ chế)</t>
  </si>
  <si>
    <t>Rhizoma Cyperi</t>
  </si>
  <si>
    <t>Hương phụ</t>
  </si>
  <si>
    <t>VT2.62</t>
  </si>
  <si>
    <t>TCCS</t>
  </si>
  <si>
    <t>Thuốc phiến khô lát mỏng hoặc  đoạn ngắn 0.5- 1cm)</t>
  </si>
  <si>
    <t>Cortex Cinnamomi iners</t>
  </si>
  <si>
    <t>Hậu phác nam</t>
  </si>
  <si>
    <t>VT2.61</t>
  </si>
  <si>
    <t>XVI. Nhóm thuốc hành khí</t>
  </si>
  <si>
    <t>Vị thuốc Thạch xương bồ chế là sản phẩm đã chế biến từ thân rễ của cây Thạch Xương bổ lá to. Đạt DĐVN V. Vị thuốc Thạch xương bồ là những phiến mỏng, cong queo, màu vàng đậm, có vị cay hơi đắng, mùi thơm đặc trưng.</t>
  </si>
  <si>
    <t>Thuốc phiến (phiến khô. sạch dày 1.5- 2mm)</t>
  </si>
  <si>
    <t>Rhizoma Acori graminei</t>
  </si>
  <si>
    <t>Thạch xương bồ</t>
  </si>
  <si>
    <t>VT2.60</t>
  </si>
  <si>
    <t>XV. Nhóm thuốc khai khiếu</t>
  </si>
  <si>
    <t>Lá đã phơi sấy khô của Vông nem,lá có cuống dài gồm 3 lá chét, đầu là thuôn nhọn, đáy vát tròn, mép lá nguyên, mặt lá nhẵn. Cắt ngắn từ 3 - 5cm. TC DĐVN V</t>
  </si>
  <si>
    <t>Cắt ngắn từ 3 - 5cm.</t>
  </si>
  <si>
    <t>Folium Erythrinae</t>
  </si>
  <si>
    <t>Vông nem</t>
  </si>
  <si>
    <t>VT2.59</t>
  </si>
  <si>
    <t>Vị thuốc Viễn chí là rễ phơi hay sấy khô của cây Viễn chí lá nhỏ  và cây Viễn chí Xiberi tức Viễn chí lá trứng. Đạt DĐVN V. Vị thuốc Viễn chí là những mảnh hoặc đoạn vỏ rỗng có màu vàng đậm, có những nếp nhăn và đường nút ngang. Vị đắng nhẹ, hơi cay, hơi ngọt (viễn chí chích cam thảo).</t>
  </si>
  <si>
    <t>Thuốc phiến (bỏ lõi. tẩm nước cam thảo, sao vàng)</t>
  </si>
  <si>
    <t>Radix Polygalae</t>
  </si>
  <si>
    <t>Viễn chí</t>
  </si>
  <si>
    <t>VT2.58</t>
  </si>
  <si>
    <t>Vị thuốc Thảo quyết minh (Hạt muồng) là hạt già đã phơi hay sấy khô của cây Thảo quyết minh. Đạt DĐVN V. a) Thảo quyết minh sao vàng: Mùi thơm đặc trưng, màu nâu sẫm. b) Thảo quyết minh sao cháy: Mặt ngoài màu đen, bên trong màu nâu đen, mùi thơm cháy đặc trưng.</t>
  </si>
  <si>
    <t>Thuốc phiến (hạt chắc, vát hai đầu. sao đến khi mặt ngoài có đen, bên trong có màu màu nâu đen)</t>
  </si>
  <si>
    <t>Semen Cassiae torae</t>
  </si>
  <si>
    <t>Thảo quyết minh</t>
  </si>
  <si>
    <t>VT2.57</t>
  </si>
  <si>
    <t>Vị thuốc Táo nhân là nhân (Hắc táo nhân) của hạt già đã phơi hay sấy khô của cây Táo ta hay còn gọi là Táo chua. Đạt DĐVN V.</t>
  </si>
  <si>
    <t>Thuốc phiến (hạt tròn, dẹp, sao đến khi vỏ đen, ruột màu vàng)</t>
  </si>
  <si>
    <t>Semen Ziziphi mauritianae</t>
  </si>
  <si>
    <t>Táo nhân</t>
  </si>
  <si>
    <t>VT2.56</t>
  </si>
  <si>
    <t>Phần trền mặt đất của cây Lạc tiên, cắt ngắn từ 3-5cm, phơi sấy khô, phiến lá màu lục hay hơi vàng nâu, không mốc mọt. Độ ẩm &lt;13%, Theo tiêu chuẩn DĐVN IV</t>
  </si>
  <si>
    <t>Herba Passiflorae</t>
  </si>
  <si>
    <t>Lạc tiên</t>
  </si>
  <si>
    <t>VT2.54</t>
  </si>
  <si>
    <t>Củ cây Bình vôi đã cạo bỏ vỏ đen ở ngoài thái thành miếng, dầy từ 0,5 - 1cm, dài từ 3 - 5cm. phơi sấy khô. Theo tiêu chuẩn DĐVN V</t>
  </si>
  <si>
    <t xml:space="preserve">Cạo bỏ vỏ đen ở ngoài thái thành miếng, dầy từ 0,5 - 1cm, dài từ 3 - 5cm. phơi sấy khô </t>
  </si>
  <si>
    <t>Tuber Stephaniae</t>
  </si>
  <si>
    <t>Bình vôi (Ngải tượng)</t>
  </si>
  <si>
    <t>VT2.53</t>
  </si>
  <si>
    <t>Thân rễ khô của cây Thiên ma. Đã được thái phiến mỏng 1-2mm, dài 3-5cm. màu vàng ngà. dẻo. khó bẻ gãy. mùi nhẹ. vị hơi ngọt. Theo tiêu chuẩn dược DĐVN V</t>
  </si>
  <si>
    <t>Thân rễ khô của cây Thiên ma. Đã được thái phiến mỏng 1-2mm, dài 3-5cm.</t>
  </si>
  <si>
    <t>Rhizoma Gastrodiae elatae</t>
  </si>
  <si>
    <t>Thiên ma</t>
  </si>
  <si>
    <t>VT2.51</t>
  </si>
  <si>
    <t>Đoạn thân hoặc cành có gai hình móc câu đã phơi hay sấy khô của cây Câu đằng.Thân vuông, màu nâu thẫm, được cắt đoạn 2 - 3 cm, đường kính 2 - 5 mm.Các mắt có móc câu. sấy khô. thân vuông. màu nâu thẩm. móc tròn hơi nhọn. Theo tiêu chuẩn dược DĐVN V</t>
  </si>
  <si>
    <t>Thuốc phiến khô (đoạn dài 1.5- 2cm, có gai hình móc câu)</t>
  </si>
  <si>
    <t>Ramulus cum unco Uncariae</t>
  </si>
  <si>
    <t>Câu đằng</t>
  </si>
  <si>
    <t>VT2.50</t>
  </si>
  <si>
    <t>XIII. Nhóm thuốc bình can tức phong</t>
  </si>
  <si>
    <t>Rễ đã phơi hay sấy khô của cây Tiền hồ. Phiến dày 1-2mm, dài 2-4cm. Tẩm mật, sao khô. Phiến thuốc có mặt ngoài màu vàng xám, thể chất nhuận, khó bẻ gãy. Mặt cắt ở vỏ rải rác có nhiều đốm màu vàng nâu, tầng phát sinh libe gỗ là một vòng màu nâu có thể quan sát thấy bằng mắt thường; có nhiều tia tỏa ra từ vùng tâm của rễ. Mùi thơm, vị hơi đắng và cay. Độ ẩm &lt;13%. theo tiêu chuẩn DĐVN V</t>
  </si>
  <si>
    <t>Radix Peucedani</t>
  </si>
  <si>
    <t>Tiền hồ</t>
  </si>
  <si>
    <t>VT2.48</t>
  </si>
  <si>
    <t>Vị thuốc Hạnh nhân (Khổ hạnh nhân) là nhân của hạt quả chín phơi khô của cây Mơ. Đạt DĐVN V. - Hạnh nhân sao vàng, giữ vỏ có vỏ hơi nhăn nheo, màu vàng đậm. Nhấm có vị đắng đặc trưng của Hạnh nhân. - Hạnh nhân sao vàng, bỏ vỏ thì bên ngoài hạt nhẵn có màu hơi vàng. Nhấm có vị đắng nhẹ đặc trưng của Hạnh nhân. - Hạnh nhân ép bỏ dầu là những mảnh to nhở không đều, nhấm có vị đắng đặc trưng của Hạnh nhân.</t>
  </si>
  <si>
    <t>Thuốc phiến khô (hạt hình trái tim. đã bị loại  bỏ vỏ ngoài)</t>
  </si>
  <si>
    <t>Semen Armeniacae amarum</t>
  </si>
  <si>
    <t>Hạnh nhân</t>
  </si>
  <si>
    <t>VT2.47</t>
  </si>
  <si>
    <t>Vị thuốc Cát cánh là rễ phơi hay sấy khô của cây Cát cánh. a) Cát cánh phiến: Các phiến mỏng 0,5 - 1,2 mm, màu vàng nhạt, dẻo, vị hơi nhạt sau hơi đắng, dễ hút ẩm. b) Cát cánh chích mật: Màu vàng nhạt, sẫm màu hơn Cát cánh phiến, vị ngọt nhẹ sau hơi đắng và hơi nhớt trong miệng, dễ hút ẩm. Đạt DĐVN V</t>
  </si>
  <si>
    <t>Radix Platycodi grandiflori</t>
  </si>
  <si>
    <t>Cát cánh</t>
  </si>
  <si>
    <t>VT2.46</t>
  </si>
  <si>
    <t>Vị thuốc Bách bộ là rễ, đã phơi hay sấy khô của cây Bách bộ. Đạt DĐVN V. a) Bách bộ chích mật: Màu nâu nhạt, sẫm màu hơn Bách bộ phiến, mùi thơm, vị đắng ngọt.
b) Bách bộ chích rượu: Màu nâu nhạt, mùi thơm, vị đắng, ngọt.</t>
  </si>
  <si>
    <t>Thuốc phiến khô (phiến dày 1.5 – 2 mm)</t>
  </si>
  <si>
    <t>Radix Stemonae tuberosae</t>
  </si>
  <si>
    <t>Bách bộ</t>
  </si>
  <si>
    <t>VT2.45</t>
  </si>
  <si>
    <t>XII. Nhóm thuốc chỉ khái bình suyễn</t>
  </si>
  <si>
    <t>Vị thuốc Bán hạ nam là thân rễ được thu hái từ cây Củ chóc. Đạt DĐVN V. a) Bán hạ phiiến; b. Bán hạ chế gừng
c)  Bán hạ chế nước vôi trong. Vị thuốc Bán hạ nam có phiến dày 1-3mm hoặc các mảnh vụn có đường kính không nhỏ hơn 0,2 cm. Thể chất khô giòn, màu vàng, mép phiến có lẫn màu đen cháy hoặc nâu. Bán hạ chế gừng có mùi thơm của gừng, Bán hạ chế nước vôi trong có mùi nồng của vôi. Vị cay, hơi tê, không ngứa.</t>
  </si>
  <si>
    <t>Thuốc phiến khô phiến dày 1.5- 2mm)</t>
  </si>
  <si>
    <t>Rhizoma Typhonii trilobati</t>
  </si>
  <si>
    <t>Bán hạ nam (Củ chóc)</t>
  </si>
  <si>
    <t>VT2.43</t>
  </si>
  <si>
    <t>XI. Nhóm thuốc trừ đàm</t>
  </si>
  <si>
    <t>Rễ đã phơi khô của cây Thược dược. Thái phiến dầy 2-4mm, dài 3-6 cm. mặt ngoài màu nâu. mùi thơm. vị đắng. chua và chát. Không mốc mọt; Theo tiêu chuẩn DĐTQ 2010.</t>
  </si>
  <si>
    <t>Phiến mỏng. khô. Sạch, dày khoảng 3- 5mm</t>
  </si>
  <si>
    <t>Radix Paeoniae</t>
  </si>
  <si>
    <t>Xích thược</t>
  </si>
  <si>
    <t>VT2.55</t>
  </si>
  <si>
    <t>VT2.42</t>
  </si>
  <si>
    <t xml:space="preserve">Rễ bỏ vỏ ngoài sấy khô, phiến mỏng của cây qua lâu, mặt cắt màu trắng hay vàng nhạt, nhiều bột, không mùi, vị đắng không mốc mọt. Theo DĐTQ 2010. </t>
  </si>
  <si>
    <t xml:space="preserve">Rễ bỏ vỏ ngoài sấy khô, phiến mỏng </t>
  </si>
  <si>
    <t>Radix Trichosanthis</t>
  </si>
  <si>
    <t>Thiên hoa phấn</t>
  </si>
  <si>
    <t>VT2.41</t>
  </si>
  <si>
    <t>X. Nhóm thanh nhiệt lương huyết</t>
  </si>
  <si>
    <t>Thân, cành mang lá và hoa đã phơi hay sấy khô của cây Nhân trần. Cắt đoạn dài 2-3 cm, phơi sấy khô. Có mùi thơm nhẹ. vị cay mát. hơi đắng. hơi ngọt không mốc mọt. Theo tiêu chuẩn dược DĐVN V</t>
  </si>
  <si>
    <t>Thuốc phiến khô (đoạn dài 1.5- 2cm)</t>
  </si>
  <si>
    <t>Herba Adenosmatis caerulei</t>
  </si>
  <si>
    <t>Nhân trần</t>
  </si>
  <si>
    <t>VT2.49</t>
  </si>
  <si>
    <t>VT2.38</t>
  </si>
  <si>
    <t>Rễ và thân rễ của cây Long đởm thảo.Thân rễ cuộn thành từng cục không đều dài 1-3cm cắt thành từng đoạn, màu nâu thẳm, không mối mọt, Theo tiêu chuẩn DĐVN V</t>
  </si>
  <si>
    <t>Thuốc phiến khô (khúc ngắn 2 - 3cm. sạch. khô)</t>
  </si>
  <si>
    <t>Radix et R hizoma Gentianae</t>
  </si>
  <si>
    <t>Long đởm thảo</t>
  </si>
  <si>
    <t>VT2.37</t>
  </si>
  <si>
    <t>Lá và cành đã được phơi hoặc sấy khô của cây Khổ sâm. Đạt DĐVN V</t>
  </si>
  <si>
    <t>Lá và cành đã được phơi hoặc sấy khô</t>
  </si>
  <si>
    <t>Folium et Ramulus Crotonis tonkinensis</t>
  </si>
  <si>
    <t>Khổ sâm</t>
  </si>
  <si>
    <t>VT2.36</t>
  </si>
  <si>
    <t>Vị thuốc Hoàng liên (Hoàng liên chân gà) là thân rễ phơi hay sấy khô của nhiều loài Hoàng liên chân gà. a) Hoàng liên chích rượu lấy rượu trộn đều với Hoàng liên phiến, ủ 1 giờ cho ngấm rượu sau đó sao vàng.
b) Hoàng liên chích gừng Gừng tươi rửa sạch, giã nát, vắt lấy nước cốt; giã tiếp, thêm nước sạch, làm vài lần và thêm nước sạch cho đủ 150ml. Đem nước gừng trộn đều vào Hoàng liên, ủ 1giờ cho ngấm sau đó sao vàng. c) Hoàng liên chích giấm
Lấy giấm trộn đều với hoàng liên, ủ 30 phút đến 1 giờ cho ngấm đều sau đó sao vàng. Theo tiêu chuẩn DĐVN V</t>
  </si>
  <si>
    <t>Thuốc phiến khô (phiến dày 1.5- 2mm)</t>
  </si>
  <si>
    <t>Rhizoma Coptidis</t>
  </si>
  <si>
    <t>Hoàng liên</t>
  </si>
  <si>
    <t>VT2.35</t>
  </si>
  <si>
    <t>Vị thuốc Hoàng cầm là rễ đã phơi hay sấy khô và cạo vỏ của cây Hoàng cầm. a) Hoàng cầm phiến: Thái phiến vát, dài 3 - 5 cm, dày 2 - 3 mm. Phơi khô hoặc sấy khô ở nhiệt độ 60 - 70°C.
b) Hoàng cầm sao vàng: Lấy Hoàng cầm phiến cho vào chảo, vừa đun vừa đảo đều tay cho đến khi mặt ngoài của phiến có màu vàng đậm, bên trong có màu vàng tươi. Đổ ra, tãi mỏng. c) Hoàng cầm sao đen: Hoàng cầm phiến cho vào chảo đã đun nóng già (khoảng 180 - 200 °C), đảo đều tay cho đến khi mặt ngoài của phiến có màu đen, bên trong có màu nâu vàng. Đổ ra, tãi mỏng, tránh cháy; đôi khi có thể phun ít nước lã sạch vào dược liệu sao. d) Hoàng cầm chích rượu. Theo tiêu chuẩn DĐVN V</t>
  </si>
  <si>
    <t>Radix Scutellariae</t>
  </si>
  <si>
    <t>Hoàng cầm</t>
  </si>
  <si>
    <t>VT2.34</t>
  </si>
  <si>
    <t>Vị thuốc Hoàng bá là vỏ thân và vỏ cành (đã cạo bỏ lớp bần) phơi hay sấy khô của cây Hoàng bá. Hoàng bá phiến: Vỏ thân và vỏ cành cạo sạch lớp bần, cắt thành từng miếng, phơi hoặc sấy khô ở 50°C được Hoàng bá phiến. Hoàng bá chích muối: tẩm Hoàng bá phiến với dung dịch muối ăn 5%, trộn đều, ủ cho thấm hết nước muối. Sao lửa nhỏ đến khi khô.Theo tiêu chuẩn DĐVN V</t>
  </si>
  <si>
    <t>Thuốc phiến khô (lát thái mỏng)</t>
  </si>
  <si>
    <t>Cortex Phellodendri</t>
  </si>
  <si>
    <t>Hoàng bá</t>
  </si>
  <si>
    <t>VT2.33</t>
  </si>
  <si>
    <t>IX. Nhóm thanh nhiệt táo thấp</t>
  </si>
  <si>
    <t>Là thân rễ của cây Tri mẫu. Mặt ngoài màu nâu vàng, mặt trong màu vàng ngà nâu, không còn lông tơ. Thể chất hơi dẻo. Vị hơi đắng, mùi thơm đặc trưng. Theo tiêu chuẩn DĐVN V</t>
  </si>
  <si>
    <t>Thái lát</t>
  </si>
  <si>
    <t>Rhizoma Anemarrhenae</t>
  </si>
  <si>
    <t>Tri mẫu</t>
  </si>
  <si>
    <t>VT2.32</t>
  </si>
  <si>
    <t>Rễ phơi sấy khô của cây Huyền sâm, thái lát mỏng 2-3mm, dài 2-4cm. mặt cắt màu đen. mùi đặc biệt. vị hơi ngọt.đắng. Theo tiêu chuẩn dược DĐVN V</t>
  </si>
  <si>
    <t>Radix Scrophulariae</t>
  </si>
  <si>
    <t>Huyền sâm</t>
  </si>
  <si>
    <t>VT2.31</t>
  </si>
  <si>
    <t>Vị thuốc Chi tử là hạt chín phơi hoặc sấy khô, thu hái từ cây Dành dành  Họ Cà phê. Vi sao: sao đến khô; thán sao: sao đến khi bên ngoài có màu đen, bên trong có màu nâu, có mùi thơm cháy, khô giòn, lấy ra để nguội. Hạt khô có màu vàng cam hoặc nâu đỏ (Chi tử vi sao), có màu đen, mùi cháy (Chi tử thán sao), thể chất khô giòn, vị đắng. Theo tiêu chuẩn DĐVN V</t>
  </si>
  <si>
    <t>Hạt mỏng, hình cầu dẹt, dài 0,2-0,5 cm, rộng 0,15-0,35 cm, dày 0,07-0,1 cm, màu vàng cam hoặc nâu đỏ. Thể chất khô giòn, vị đắng</t>
  </si>
  <si>
    <t>Fructus Gardeniae</t>
  </si>
  <si>
    <t>Chi tử</t>
  </si>
  <si>
    <t>VT2.39</t>
  </si>
  <si>
    <t>VT2.30</t>
  </si>
  <si>
    <t>VIII. Nhóm thanh nhiệt tả hỏa</t>
  </si>
  <si>
    <t>Thân rễ được cắt thành phiến mỏng đã phơi hay sấy khô của cây Rẻ quạt.phiến có dạng hình trái xoan hay tròn, dài 1 - 5cm, rộng 1 - 2cm, dày 0,3 - 1cm, mép lồi lõm không đều, màu vàng nâu nhạt đến vàng nâu.Mùi thơm nhẹ, vị đắng hơi cay.  Theo tiêu chuẩn DĐVN V</t>
  </si>
  <si>
    <t>Rhizoma Belamcandae</t>
  </si>
  <si>
    <t>Xạ can (Rẻ quạt)</t>
  </si>
  <si>
    <t>VT2.28</t>
  </si>
  <si>
    <t>Thân rễ đã phơi hay sấy khô của cây Thổ phục linh. Thái lát độ dày 1- 2mm. mặt ngoài nâu vàng hay nâu tro. Mặt cắt màu trắng đến màu .nâu đỏ nhạt không mốc mọt; Theo tiêu chuẩn dược DĐVN V</t>
  </si>
  <si>
    <t>Thuốc phiến (phiến khô. sạch. dày khoảng 1mm)</t>
  </si>
  <si>
    <t>Rhizoma Smilacis glabrae</t>
  </si>
  <si>
    <t>Thổ phục linh</t>
  </si>
  <si>
    <t>VT2.27</t>
  </si>
  <si>
    <t>Phần thân. lá trên mặt đất. lá có lông nhám. lá 2 màu trên xám dưới nhạt hơn.Vị thuốc được cắt ngắn từ 3-5cm, không mốc mọt;  Theo tiêu chuẩn dược DĐVN V</t>
  </si>
  <si>
    <t xml:space="preserve">Vị thuốc được cắt ngắn từ 3-5cm, </t>
  </si>
  <si>
    <t>Herba Wedeliae</t>
  </si>
  <si>
    <t>Sài đất</t>
  </si>
  <si>
    <t>VT2.26</t>
  </si>
  <si>
    <t>Nụ hoa có lẫn một số hoa phơi hay sấy khô của cây Kim ngân. Nụ hoa. hình ống. cong queo. màu vàng nâu. phủ đầy lông. mùi thơm nhẹ. đắng. Không vụn nát,không mốc mọt . Theo tiêu chuẩn dược DĐVN V</t>
  </si>
  <si>
    <t>Thuốc phiến khô (hoa chùm khô, mềm màu vàng thẩm)</t>
  </si>
  <si>
    <t>Flos Lonicerae</t>
  </si>
  <si>
    <t>Kim ngân hoa</t>
  </si>
  <si>
    <t>VT2.24</t>
  </si>
  <si>
    <t>Phần trên mặt đất của cây Chó đẻ răng cưa được cắt ngắn từ 2 -4 cm, phơi sấy khô. Không mốc mọt. Theo tiêu chuẩn DĐVN V</t>
  </si>
  <si>
    <t xml:space="preserve">Cắt đoạn 2-4cm. Phơi khô, </t>
  </si>
  <si>
    <t>Herba Phyllanthi urinariae</t>
  </si>
  <si>
    <t>Diệp hạ châu</t>
  </si>
  <si>
    <t>VT2.23</t>
  </si>
  <si>
    <t>VII. Nhóm thanh nhiệt giải độc</t>
  </si>
  <si>
    <t>Là hạt già phơi sấy khô của cây Đậu ván trắng sau đó đem sao: Hạt hình bầu dục hoặc hình trứng dẹt. Mặt thuốc có màu vàng nhạt thỉnh thoảng có đốm đen, bên trong hạt màu trắng ngà. Thể chất cứng chắc, vỏ mỏng dòn, có 2 lá mầm to màu trắng ngà. Khi nhai có mùi thơm không còn mùi tanh của đậu sống. Không mốc mọt. Theo tiêu chuẩn DĐVN V</t>
  </si>
  <si>
    <t>Hạt Sao vàng</t>
  </si>
  <si>
    <t>Semen Lablab</t>
  </si>
  <si>
    <t>Bạch biển đậu</t>
  </si>
  <si>
    <t>VT2.22</t>
  </si>
  <si>
    <t>VI. Nhóm thanh nhiệt giải thử</t>
  </si>
  <si>
    <t>Vị thuốc Can khương là thân rễ phơi hay sấy khô của cây Gừng, họ Gừng. Thái lát, sao vàng; sao cháy. Vị thuốc Can khương là những phiến mỏng có kích thước dài 3 - 5cm, dầy 3 - 5mm, mặt ngoài phiến có màu hơi vàng (Can khương sao vàng), màu đen (Thán khương), nhấm có vị cay, thơm mùi gừng. Theo tiêu chuẩn DĐVN V</t>
  </si>
  <si>
    <t>Thuốc phiến khô (phiến dài 1- 2mm)</t>
  </si>
  <si>
    <t>Rhizoma Zingiberis</t>
  </si>
  <si>
    <t>Can khương</t>
  </si>
  <si>
    <t>VT2.19</t>
  </si>
  <si>
    <t>IV. Nhóm thuốc trừ hàn</t>
  </si>
  <si>
    <t>Thân rễ được phơi sấy khô của cây Thiên niên kiện, được thái phiến mỏng từ 2-3mm. Phiến khô, nhiều xơ, thơm hắc vị cay không mốc mọt. Theo tiêu chuẩn DĐVN V</t>
  </si>
  <si>
    <t>Rhizoma Homalomenae occultae</t>
  </si>
  <si>
    <t>Thiên niên kiện</t>
  </si>
  <si>
    <t>VT2.17</t>
  </si>
  <si>
    <t>Rễ đã được phơi hay sấy khô của một số loài Tần giao: Gentiana macrophylla Pall: Rễ hình trụ, trên to, dưới nhỏ, xoắn vặn, dài 10cm - 30cm, đường kính 1cm - 3cm. Mặt ngoài màu vàng nâu hoặc màu vàng, có nếp nhăn theo chiều dọc hoặc vặn. Đầu rễ còn sót lại mẩu gốc thân. Chất cứng, giòn, dễ bị bẻ gãy. Mặt gãy mềm: Phần vỏ có màu vàng hoặc vàng nâu, phần gỗ màu vàng. Mùi đặc biệt, vị đắng, hơi chát.
Gentiana straminea Maxim: Rễ hơi hình nón, thường do mấy rễ nhỏ tụ lại, đường kính tới 7cm. Mặt ngoài màu nâu, thô, có vết nứt với lỗ vân dạng mạng lưới. Chất giòn, dễ bẻ gãy, mặt bẻ gãy thô.
Gentiana dahurica Fisch: Rễ hơi hình nón hoặc trụ, dài 8cm đến 15cm, đường kính 0,2cm - 1cm. Mặt ngoài có màu vàng nâu. Rễ chính thường là một rễ, đầu rễ còn sót lại gốc thân. Phần dưới của rễ thường phân nhánh. Mặt gãy có màu trắng vàng. Đạt DĐVN V</t>
  </si>
  <si>
    <t>Thuốc phiến khô (đoạn thân, lá, cành khô, màu xám)</t>
  </si>
  <si>
    <t>Radix Gentianae macrophyllae</t>
  </si>
  <si>
    <t>Tần giao</t>
  </si>
  <si>
    <t>VT2.21</t>
  </si>
  <si>
    <t>VT2.16</t>
  </si>
  <si>
    <t>Những đoạn thân cành và lá đã phơi khô, lấy từ cây Tầm gửi, họ Tầm gửi, sống kí sinh trên cây Dâu tằm, họ Dâu tằm. Cắt đoạn ngắn từ 2 -4cm, thân cành hình trụ màu vàng xám, vị đắng chát. Không mốc mọt. Đạt DĐVN V</t>
  </si>
  <si>
    <t>Herba Loranthi gracilifolii</t>
  </si>
  <si>
    <t>Tang ký sinh</t>
  </si>
  <si>
    <t>VT2.20</t>
  </si>
  <si>
    <t>VT2.15</t>
  </si>
  <si>
    <t>Rễ đã được phơi khô của cây Phòng phong, họ Hoa tán. Rễ có hình nón hay hình trụ dài, dần thắt nhỏ lại về phía dưới, hơi ngoằn ngoèo, dài 15cm - 30cm, đường kính 0,5cm - 2cm. Mặt ngoài màu nâu xám, sần sùi với những vân ngang, lớp vỏ ngoài thường bong tróc ra, nhiều nốt bì khổng trắng và những u lồi do vết rễ con để lại. Phần đầu rễ mang nhiều vân lồi hình vòng cung, đôi khi là những túm gốc cuống lá dạng sợi có màu nâu, dài 2cm đến 3cm. Thể chất nhẹ, dễ gãy, vết gãy không đều, vỏ ngoài màu nâu và có vết nứt, lõi màu vàng nhạt. Mùi thơm, vị đặc trưng, hơi ngọt. Đạt DĐVN V</t>
  </si>
  <si>
    <t>Radix Saposhnikoviae divaricatae</t>
  </si>
  <si>
    <t>Phòng phong</t>
  </si>
  <si>
    <t>VT2.18</t>
  </si>
  <si>
    <t>VT2.14</t>
  </si>
  <si>
    <t>Vỏ thân và vỏ cành đã phơi hay sấy khô của cây Ngũ gia bì chân chim, họ Nhân sâm. Mảnh vỏ hơi cong kiểu hình máng, dài 20cm đến 50cm, rộng 3cm đến 10cm, dày khoảng 0,3cm đến 1cm. Dược liệu đã được cạo lớp bần, có màu nâu nhạt, lốm đốm vết xám trắng nhạt. Mặt cắt ngang gồm lớp ngoài lổn nhổn như có sạn, lớp trong có sợi xốp và dễ tách dọc. Vỏ nhẹ và giòn. Mùi thơm nhẹ, vị hơi đắng. Đạt DĐVN V</t>
  </si>
  <si>
    <t>Thuốc phiến khô (thái lát hoặc cắt từng đoạn ngắn)</t>
  </si>
  <si>
    <t>Cortex Schefflerae heptaphyllae</t>
  </si>
  <si>
    <t>Ngũ gia bì chân chim</t>
  </si>
  <si>
    <t>VT2.13</t>
  </si>
  <si>
    <t>Quả chín đã chế biến, phơi hay sấy khô của cây Mộc qua, họ Hoa hồng. Thải phiến mỏng khoảng 2-3mm, dài 2-4cm. Có màu đỏ tía hoặt nâu đỏ, mùi thơm, vị chua, hơi chát. Không mốc mọt. Đạt DĐVN V.</t>
  </si>
  <si>
    <t xml:space="preserve">Thải phiến mỏng khoảng 2-3mm, dài 2-4cm. </t>
  </si>
  <si>
    <t>Fructus Chaenomelis speciosae</t>
  </si>
  <si>
    <t>Mộc qua</t>
  </si>
  <si>
    <t>VT2.12</t>
  </si>
  <si>
    <t>Vị thuốc Khương hoạt là thân rễ và rễ đã phơi khô của cây Khương hoạt hoặc Khương hoạt lá rộng, họ Hoa tán.Đạt DĐVN V. Thái lát dày 5mm, phơi âm can, sấy 60 độ đến khô. Khương hoạt phiến là những lát màu nâu vàng, khô, dễ gãy, mùi thơm hắc, vị đắng và cay.</t>
  </si>
  <si>
    <t>Thuốc phiến khô (phiến mỏng hoặc đoạn ngắn sạch, màu nâu đen)</t>
  </si>
  <si>
    <t>Rhizoma et Radix Notopterygii</t>
  </si>
  <si>
    <t>Khương hoạt</t>
  </si>
  <si>
    <t>VT2.11</t>
  </si>
  <si>
    <t>Vị thuốc Thương nhĩ tử là quả già phơi hay sấy khô của cây Ké đầu ngựa, họ Cúc. Đạt DĐVN V. Sao cháy gai; tẩm rượu.    a) Thương nhĩ tử sao cháy gai: Là những quả hình trứng, hai đầu nhọn, có màu xám đen; phần lớn cháy hết gai, một số quả còn ít gai hoặc gai cháy chưa hết, dài 1,2 cm - 1,5cm, rộng 0,5 cm - 0,7 cm.
b) Thương nhĩ tử tẩm rượu: Là những quả hình trứng, hai đầu nhọn và có gai, dài 1,2cm - 1,5cm, rộng 0,5cm - 0,7 cm. Nhấm nhân hạt thơm ngậy, không tanh.</t>
  </si>
  <si>
    <t xml:space="preserve">Đốt cho cháy hết gai, quả hình trứng, hai đầu nhọn, có màu xám đen; phần lớn cháy hết gai, một số quả còn ít gai hoặc gai cháy chưa hết, dài 1,2cm – 1,5cm, rộng 0,5cm–0,7 cm. </t>
  </si>
  <si>
    <t>Fructus Xanthii strumarii</t>
  </si>
  <si>
    <t>Ké đấu ngựa (Thương nhĩ tử)</t>
  </si>
  <si>
    <t>VT2.10</t>
  </si>
  <si>
    <t>Vị thuốc Hy thiêm là sản phẩm đã chế biến từ bộ phận trên mặt đất đã phơi hay sấy khô của cây Hy thiêm, họ Cúc. Đạt TC DĐVN V. Cắt đoạn 2-4 cm, tẩm rượu. Hy thiêm tẩm rượu có màu xám, vị đắng</t>
  </si>
  <si>
    <t>Hy thiêm được thái phiền từ 2 - 4 cm, phơi sây khô.</t>
  </si>
  <si>
    <t>Herba Siegesbeckiae</t>
  </si>
  <si>
    <t>Hy thiêm</t>
  </si>
  <si>
    <t>VT2.9</t>
  </si>
  <si>
    <t>Vị thuốc Độc hoạt chế là sản phẩm đã chế biến từ rễ phơi hay sấy khô của cây Độc hoạt, họ Hoa tán. Thái lát 1-2 mm sấy khô. Khô nhuận, màu nâu xám, vị cay, rất đắng. Theo tiêu chuẩn DĐVN V</t>
  </si>
  <si>
    <t>Thuốc phiến khô (thái phiến mỏng</t>
  </si>
  <si>
    <t>Herba Elsholiziae ciliatae</t>
  </si>
  <si>
    <t>Độc Hoạt</t>
  </si>
  <si>
    <t>VT2.8</t>
  </si>
  <si>
    <t>Thân dây leo đã được thái lát mỏng từ 2-4cm mặt ngoài có những đốm gò cạn, không mốc mọt. Theo tiêu chuẩn DĐVN V</t>
  </si>
  <si>
    <t xml:space="preserve"> Đoạn ngắn phơi khô</t>
  </si>
  <si>
    <t>Caulis Tinosporae tomentosae</t>
  </si>
  <si>
    <t>Dây đau xương</t>
  </si>
  <si>
    <t>VT2.7</t>
  </si>
  <si>
    <t>Rễ củ được phơi sấy khô của cây Cốt khí. Thái phiến từ 1-2cm. Thê chất rắn, có mùi nhẹ, hơi se đắng. Theo tiêu chuẩn DĐVN V</t>
  </si>
  <si>
    <t>Rễ củ được phơi sấy khô của cây Cốt khí. Thái phiến từ 1-2cm.</t>
  </si>
  <si>
    <t>Radix Polygoni cuspidati</t>
  </si>
  <si>
    <t>Cốt khí củ</t>
  </si>
  <si>
    <t>VT2.6</t>
  </si>
  <si>
    <t>Rễ phơi sấy khô của cây Bắc sài hồ. Cắt đoạn dài khoảng 2cm, chất cứng. dai. mùi thơm. không mốc mọt. Theo tiêu chuẩn dược DĐVN V</t>
  </si>
  <si>
    <t>Thuốc phiến khô (đoạn dài khoảng 2cm)</t>
  </si>
  <si>
    <t>Radix Bupleuri</t>
  </si>
  <si>
    <t>Sài hồ</t>
  </si>
  <si>
    <t>VT2.4</t>
  </si>
  <si>
    <t>Vị thuốc Mạn kinh tử chế là sản phẩm đã chế biến từ quả chín đã phơi hay sấy khô của cây Mạn kinh hay cây Mạn kinh lá đơn, họ Cỏ roi ngựa. sơ chế, sao nhỏ lửa đến khi khô, có mùi thơm. Chà xát, loại cho hết màng trắng và đài hoa còn sót lại. Xay hoặc giã dập khi dùng. Đạt DĐVN V</t>
  </si>
  <si>
    <t>Thuốc phiến (quả khô, sạch )</t>
  </si>
  <si>
    <t>Fructus Viticis</t>
  </si>
  <si>
    <t>Mạn kinh tử</t>
  </si>
  <si>
    <t>VT2.5</t>
  </si>
  <si>
    <t>VT2.3</t>
  </si>
  <si>
    <t>Rễ phơi sấy khô của cây Nam sài hồ (Lức). Cắt đoạn dài khoảng 2cm, chất cứng. dai. mùi thơm. không mốc mọt. Theo tiêu chuẩn dược DĐVN V</t>
  </si>
  <si>
    <t>Radix Plucheae pteropodae</t>
  </si>
  <si>
    <t>Lức (Sài hồ nam)</t>
  </si>
  <si>
    <t>VT2.2</t>
  </si>
  <si>
    <t>Vị thuốc Cát căn là chế là sản phẩm đã chế biến từ rễ củ cây Sắn dây, họ Đậu. Thái phiến dài khoảng 3 - 5 cm, dầy 3 - 4 mm, sao vàng mặt ngoài. Đạt DĐVN V</t>
  </si>
  <si>
    <t>Radix Puerariae thomsonii</t>
  </si>
  <si>
    <t>Cát căn</t>
  </si>
  <si>
    <t>VT2.1</t>
  </si>
  <si>
    <t>Số GPNK (nếu có)</t>
  </si>
  <si>
    <t>Số lượng đã mua lần 1</t>
  </si>
  <si>
    <t>.</t>
  </si>
  <si>
    <t xml:space="preserve"> </t>
  </si>
  <si>
    <t>Số lượng đã mua lần 5</t>
  </si>
  <si>
    <t>Tổng cộng số lượng đã mua</t>
  </si>
  <si>
    <t/>
  </si>
  <si>
    <t>Vinhc Lộc</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</si>
</sst>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4" formatCode="_(&quot;$&quot;* #,##0.00_);_(&quot;$&quot;* \(#,##0.00\);_(&quot;$&quot;* &quot;-&quot;??_);_(@_)"/>
    <numFmt numFmtId="43" formatCode="_(* #,##0.00_);_(* \(#,##0.00\);_(* &quot;-&quot;??_);_(@_)"/>
    <numFmt numFmtId="164" formatCode="_-* #,##0.00\ _₫_-;\-* #,##0.00\ _₫_-;_-* &quot;-&quot;??\ _₫_-;_-@_-"/>
    <numFmt numFmtId="165" formatCode="_-* #,##0.00_-;\-* #,##0.00_-;_-* &quot;-&quot;??_-;_-@_-"/>
    <numFmt numFmtId="166" formatCode="0.0%"/>
    <numFmt numFmtId="167" formatCode="#,##0.0"/>
    <numFmt numFmtId="168" formatCode="_(* #,##0_);_(* \(#,##0\);_(* &quot;-&quot;??_);_(@_)"/>
    <numFmt numFmtId="169" formatCode="_-* #,##0_-;\-* #,##0_-;_-* &quot;&quot;??_-;_-@_-"/>
    <numFmt numFmtId="170" formatCode="0.00;[Red]0.00"/>
  </numFmts>
  <fonts count="11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VnTime"/>
      <family val="2"/>
    </font>
    <font>
      <sz val="10"/>
      <color indexed="8"/>
      <name val="Arial"/>
      <family val="2"/>
      <charset val="163"/>
    </font>
    <font>
      <sz val="10"/>
      <name val="Arial"/>
      <family val="2"/>
    </font>
    <font>
      <sz val="11"/>
      <color indexed="8"/>
      <name val="Calibri"/>
      <family val="2"/>
    </font>
    <font>
      <sz val="11"/>
      <color theme="1"/>
      <name val="Calibri"/>
      <family val="2"/>
      <scheme val="minor"/>
    </font>
    <font>
      <sz val="12"/>
      <name val=".VnTime"/>
      <family val="2"/>
    </font>
    <font>
      <sz val="11"/>
      <color indexed="8"/>
      <name val=".VnTime"/>
      <family val="2"/>
    </font>
    <font>
      <sz val="10"/>
      <color indexed="8"/>
      <name val="Arial"/>
      <family val="2"/>
    </font>
    <font>
      <sz val="10"/>
      <name val="Times New Roman"/>
      <family val="1"/>
    </font>
    <font>
      <sz val="11"/>
      <color indexed="9"/>
      <name val="Calibri"/>
      <family val="2"/>
    </font>
    <font>
      <sz val="11"/>
      <color indexed="20"/>
      <name val="Calibri"/>
      <family val="2"/>
    </font>
    <font>
      <b/>
      <sz val="11"/>
      <color indexed="52"/>
      <name val="Calibri"/>
      <family val="2"/>
    </font>
    <font>
      <b/>
      <sz val="11"/>
      <color indexed="9"/>
      <name val="Calibri"/>
      <family val="2"/>
    </font>
    <font>
      <sz val="12"/>
      <name val="Times New Roman"/>
      <family val="1"/>
    </font>
    <font>
      <sz val="11"/>
      <color indexed="8"/>
      <name val="Arial"/>
      <family val="2"/>
    </font>
    <font>
      <sz val="11"/>
      <color indexed="8"/>
      <name val="Calibri"/>
      <family val="2"/>
      <charset val="163"/>
    </font>
    <font>
      <sz val="10"/>
      <name val="Arial"/>
      <family val="2"/>
      <charset val="163"/>
    </font>
    <font>
      <sz val="10"/>
      <color indexed="8"/>
      <name val=".VnTime"/>
      <family val="2"/>
    </font>
    <font>
      <sz val="13"/>
      <color theme="1"/>
      <name val="Times New Roman"/>
      <family val="2"/>
    </font>
    <font>
      <sz val="11"/>
      <color indexed="8"/>
      <name val="Times New Roman"/>
      <family val="2"/>
    </font>
    <font>
      <sz val="11"/>
      <color indexed="8"/>
      <name val="Calibri"/>
      <family val="2"/>
      <charset val="134"/>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2"/>
      <color theme="1"/>
      <name val="Calibri"/>
      <family val="2"/>
      <scheme val="minor"/>
    </font>
    <font>
      <sz val="10"/>
      <name val=".VnTime"/>
      <family val="2"/>
    </font>
    <font>
      <sz val="11"/>
      <name val=".VnTime"/>
      <family val="2"/>
    </font>
    <font>
      <sz val="11"/>
      <color theme="1"/>
      <name val=".VnTime"/>
      <family val="2"/>
    </font>
    <font>
      <sz val="13"/>
      <color indexed="8"/>
      <name val="Times New Roman"/>
      <family val="1"/>
    </font>
    <font>
      <sz val="12"/>
      <color indexed="8"/>
      <name val="Times New Roman"/>
      <family val="2"/>
      <charset val="163"/>
    </font>
    <font>
      <sz val="12"/>
      <color indexed="8"/>
      <name val="Calibri"/>
      <family val="2"/>
    </font>
    <font>
      <sz val="11"/>
      <name val="VNI-Times"/>
    </font>
    <font>
      <sz val="11"/>
      <color theme="1"/>
      <name val="Times New Roman"/>
      <family val="2"/>
    </font>
    <font>
      <sz val="11"/>
      <color theme="1"/>
      <name val="Calibri"/>
      <family val="2"/>
      <charset val="163"/>
      <scheme val="minor"/>
    </font>
    <font>
      <sz val="14"/>
      <name val="Times New Roman"/>
      <family val="1"/>
    </font>
    <font>
      <sz val="14"/>
      <name val=".VnTime"/>
      <family val="2"/>
    </font>
    <font>
      <sz val="12"/>
      <name val="VNI-Times"/>
    </font>
    <font>
      <sz val="11"/>
      <color theme="1"/>
      <name val="Calibri"/>
      <family val="2"/>
    </font>
    <font>
      <b/>
      <sz val="11"/>
      <color indexed="63"/>
      <name val="Calibri"/>
      <family val="2"/>
    </font>
    <font>
      <sz val="13"/>
      <color indexed="8"/>
      <name val="Times New Roman"/>
      <family val="2"/>
    </font>
    <font>
      <sz val="10"/>
      <name val="MS Sans Serif"/>
      <family val="2"/>
    </font>
    <font>
      <b/>
      <sz val="18"/>
      <color indexed="56"/>
      <name val="Cambria"/>
      <family val="2"/>
    </font>
    <font>
      <b/>
      <sz val="11"/>
      <color indexed="8"/>
      <name val="Calibri"/>
      <family val="2"/>
    </font>
    <font>
      <sz val="11"/>
      <color indexed="10"/>
      <name val="Calibri"/>
      <family val="2"/>
    </font>
    <font>
      <b/>
      <sz val="9"/>
      <color theme="1"/>
      <name val="Times New Roman"/>
      <family val="1"/>
      <charset val="163"/>
    </font>
    <font>
      <sz val="11"/>
      <color indexed="8"/>
      <name val="Times New Roman"/>
      <family val="2"/>
      <charset val="163"/>
    </font>
    <font>
      <sz val="14"/>
      <color theme="1"/>
      <name val="Times New Roman"/>
      <family val="2"/>
    </font>
    <font>
      <b/>
      <sz val="14"/>
      <color indexed="8"/>
      <name val="Times New Roman"/>
      <family val="1"/>
    </font>
    <font>
      <b/>
      <sz val="8"/>
      <color theme="1"/>
      <name val="Times New Roman"/>
      <family val="1"/>
      <charset val="163"/>
    </font>
    <font>
      <b/>
      <sz val="8"/>
      <color theme="1"/>
      <name val="Times New Roman"/>
      <family val="1"/>
    </font>
    <font>
      <b/>
      <sz val="10"/>
      <color theme="1"/>
      <name val="Times New Roman"/>
      <family val="1"/>
      <charset val="163"/>
    </font>
    <font>
      <b/>
      <sz val="11"/>
      <color theme="1"/>
      <name val="Times New Roman"/>
      <family val="1"/>
      <charset val="163"/>
    </font>
    <font>
      <b/>
      <sz val="10"/>
      <color indexed="8"/>
      <name val="Times New Roman"/>
      <family val="1"/>
      <charset val="163"/>
    </font>
    <font>
      <b/>
      <sz val="11"/>
      <color indexed="8"/>
      <name val="Times New Roman"/>
      <family val="1"/>
    </font>
    <font>
      <sz val="11"/>
      <color indexed="8"/>
      <name val="Times New Roman"/>
      <family val="1"/>
    </font>
    <font>
      <sz val="11"/>
      <color theme="1"/>
      <name val="Times New Roman"/>
      <family val="1"/>
    </font>
    <font>
      <sz val="10"/>
      <color theme="1"/>
      <name val="Times New Roman"/>
      <family val="1"/>
    </font>
    <font>
      <b/>
      <sz val="10"/>
      <color theme="1"/>
      <name val="Times New Roman"/>
      <family val="1"/>
    </font>
    <font>
      <sz val="8"/>
      <color theme="1"/>
      <name val="Times New Roman"/>
      <family val="1"/>
    </font>
    <font>
      <b/>
      <u/>
      <sz val="11"/>
      <color indexed="8"/>
      <name val="Times New Roman"/>
      <family val="1"/>
    </font>
    <font>
      <b/>
      <sz val="12"/>
      <name val="Times New Roman"/>
      <family val="1"/>
    </font>
    <font>
      <b/>
      <sz val="11"/>
      <name val="Times New Roman"/>
      <family val="1"/>
    </font>
    <font>
      <b/>
      <sz val="12"/>
      <color indexed="8"/>
      <name val="Times New Roman"/>
      <family val="1"/>
    </font>
    <font>
      <b/>
      <i/>
      <sz val="11"/>
      <color theme="1"/>
      <name val="Times New Roman"/>
      <family val="1"/>
    </font>
    <font>
      <i/>
      <sz val="12"/>
      <color theme="1"/>
      <name val="Times New Roman"/>
      <family val="1"/>
    </font>
    <font>
      <b/>
      <sz val="12"/>
      <color theme="1"/>
      <name val="Times New Roman"/>
      <family val="1"/>
    </font>
    <font>
      <sz val="10"/>
      <color theme="1"/>
      <name val="Times New Roman"/>
      <family val="1"/>
      <charset val="163"/>
    </font>
    <font>
      <sz val="8"/>
      <color theme="1"/>
      <name val="Times New Roman"/>
      <family val="1"/>
      <charset val="163"/>
    </font>
    <font>
      <sz val="9"/>
      <color theme="1"/>
      <name val="Times New Roman"/>
      <family val="1"/>
    </font>
    <font>
      <b/>
      <sz val="10"/>
      <name val="Times New Roman"/>
      <family val="1"/>
      <charset val="163"/>
    </font>
    <font>
      <b/>
      <sz val="8"/>
      <name val="Times New Roman"/>
      <family val="1"/>
      <charset val="163"/>
    </font>
    <font>
      <b/>
      <sz val="8"/>
      <color indexed="8"/>
      <name val="Times New Roman"/>
      <family val="1"/>
      <charset val="163"/>
    </font>
    <font>
      <sz val="8"/>
      <name val="Times New Roman"/>
      <family val="1"/>
      <charset val="163"/>
    </font>
    <font>
      <sz val="10"/>
      <name val="Times New Roman"/>
      <family val="1"/>
      <charset val="163"/>
    </font>
    <font>
      <b/>
      <sz val="9"/>
      <color theme="1"/>
      <name val="Times New Roman"/>
      <family val="1"/>
    </font>
    <font>
      <b/>
      <sz val="9"/>
      <name val="Times New Roman"/>
      <family val="1"/>
    </font>
    <font>
      <sz val="9"/>
      <name val="Times New Roman"/>
      <family val="1"/>
    </font>
    <font>
      <b/>
      <sz val="8"/>
      <name val="Times New Roman"/>
      <family val="1"/>
    </font>
    <font>
      <b/>
      <sz val="8"/>
      <color indexed="8"/>
      <name val="Times New Roman"/>
      <family val="1"/>
    </font>
    <font>
      <b/>
      <sz val="9"/>
      <name val="Times New Roman"/>
      <family val="1"/>
      <charset val="163"/>
    </font>
    <font>
      <b/>
      <sz val="9"/>
      <color indexed="8"/>
      <name val="Times New Roman"/>
      <family val="1"/>
      <charset val="163"/>
    </font>
    <font>
      <sz val="9"/>
      <name val="Times New Roman"/>
      <family val="1"/>
      <charset val="163"/>
    </font>
    <font>
      <sz val="9"/>
      <color theme="1"/>
      <name val="Times New Roman"/>
      <family val="1"/>
      <charset val="163"/>
    </font>
    <font>
      <b/>
      <sz val="9"/>
      <color indexed="8"/>
      <name val="Times New Roman"/>
      <family val="1"/>
    </font>
    <font>
      <sz val="10"/>
      <color theme="1"/>
      <name val="Microsoft Sans Serif"/>
      <family val="2"/>
    </font>
    <font>
      <sz val="10"/>
      <color indexed="8"/>
      <name val="Times New Roman"/>
      <family val="1"/>
    </font>
    <font>
      <b/>
      <sz val="10"/>
      <color indexed="8"/>
      <name val="Times New Roman"/>
      <family val="1"/>
    </font>
    <font>
      <b/>
      <sz val="8"/>
      <color theme="1"/>
      <name val="Cambria"/>
      <family val="1"/>
      <charset val="163"/>
      <scheme val="major"/>
    </font>
    <font>
      <sz val="8"/>
      <color theme="1"/>
      <name val="Cambria"/>
      <family val="1"/>
      <charset val="163"/>
      <scheme val="major"/>
    </font>
    <font>
      <sz val="10"/>
      <color theme="1"/>
      <name val="Cambria"/>
      <family val="1"/>
      <charset val="163"/>
      <scheme val="major"/>
    </font>
    <font>
      <sz val="8"/>
      <color indexed="8"/>
      <name val="Times New Roman"/>
      <family val="1"/>
    </font>
    <font>
      <b/>
      <u/>
      <sz val="8"/>
      <color indexed="8"/>
      <name val="Times New Roman"/>
      <family val="1"/>
    </font>
    <font>
      <sz val="8"/>
      <color theme="1"/>
      <name val="Microsoft Sans Serif"/>
      <family val="2"/>
    </font>
    <font>
      <sz val="8"/>
      <color rgb="FFFF0000"/>
      <name val="Times New Roman"/>
      <family val="1"/>
    </font>
    <font>
      <sz val="8"/>
      <name val="Times New Roman"/>
      <family val="1"/>
    </font>
    <font>
      <sz val="8"/>
      <color rgb="FFFF0000"/>
      <name val="Times New Roman"/>
      <family val="1"/>
      <charset val="163"/>
    </font>
    <font>
      <b/>
      <sz val="11"/>
      <color indexed="8"/>
      <name val="Times New Roman"/>
      <family val="1"/>
      <charset val="163"/>
    </font>
    <font>
      <b/>
      <sz val="12"/>
      <color theme="1"/>
      <name val="Times New Roman"/>
      <family val="1"/>
      <charset val="163"/>
    </font>
    <font>
      <b/>
      <i/>
      <sz val="8"/>
      <color theme="1"/>
      <name val="Times New Roman"/>
      <family val="1"/>
    </font>
    <font>
      <i/>
      <sz val="8"/>
      <color theme="1"/>
      <name val="Times New Roman"/>
      <family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0"/>
        <bgColor indexed="64"/>
      </patternFill>
    </fill>
  </fills>
  <borders count="5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4215">
    <xf numFmtId="0" fontId="0" fillId="0" borderId="0">
      <alignment vertical="top"/>
    </xf>
    <xf numFmtId="9" fontId="7" fillId="0" borderId="0" applyFont="0" applyFill="0" applyBorder="0" applyAlignment="0" applyProtection="0"/>
    <xf numFmtId="0" fontId="6" fillId="0" borderId="0">
      <alignment vertical="top"/>
    </xf>
    <xf numFmtId="0" fontId="8" fillId="0" borderId="0"/>
    <xf numFmtId="0" fontId="7" fillId="0" borderId="0">
      <alignment vertical="top"/>
    </xf>
    <xf numFmtId="0" fontId="7" fillId="0" borderId="0">
      <alignment vertical="top"/>
    </xf>
    <xf numFmtId="0" fontId="9" fillId="0" borderId="0"/>
    <xf numFmtId="0" fontId="7" fillId="0" borderId="0"/>
    <xf numFmtId="0" fontId="10" fillId="0" borderId="0"/>
    <xf numFmtId="0" fontId="11" fillId="0" borderId="0"/>
    <xf numFmtId="0" fontId="12" fillId="0" borderId="0"/>
    <xf numFmtId="0" fontId="13" fillId="0" borderId="0"/>
    <xf numFmtId="0" fontId="8" fillId="0" borderId="0"/>
    <xf numFmtId="0" fontId="8" fillId="2" borderId="0" applyNumberFormat="0" applyBorder="0" applyAlignment="0" applyProtection="0"/>
    <xf numFmtId="0" fontId="8" fillId="2"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6" fillId="20" borderId="1" applyNumberFormat="0" applyAlignment="0" applyProtection="0"/>
    <xf numFmtId="0" fontId="16" fillId="20" borderId="1" applyNumberFormat="0" applyAlignment="0" applyProtection="0"/>
    <xf numFmtId="0" fontId="17" fillId="21" borderId="2" applyNumberFormat="0" applyAlignment="0" applyProtection="0"/>
    <xf numFmtId="0" fontId="17" fillId="21" borderId="2" applyNumberFormat="0" applyAlignment="0" applyProtection="0"/>
    <xf numFmtId="0" fontId="10" fillId="0" borderId="0"/>
    <xf numFmtId="43" fontId="7" fillId="0" borderId="0" applyFont="0" applyFill="0" applyBorder="0" applyAlignment="0" applyProtection="0"/>
    <xf numFmtId="0" fontId="8" fillId="0" borderId="0" applyFill="0" applyBorder="0" applyAlignment="0" applyProtection="0"/>
    <xf numFmtId="43" fontId="7"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1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2" fillId="0" borderId="0" applyFont="0" applyFill="0" applyBorder="0" applyAlignment="0" applyProtection="0"/>
    <xf numFmtId="164" fontId="8" fillId="0" borderId="0" applyFont="0" applyFill="0" applyBorder="0" applyAlignment="0" applyProtection="0"/>
    <xf numFmtId="43" fontId="8" fillId="0" borderId="0" applyFont="0" applyFill="0" applyBorder="0" applyAlignment="0" applyProtection="0"/>
    <xf numFmtId="43" fontId="19"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1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9"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9"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21"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2"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alignment vertical="center"/>
    </xf>
    <xf numFmtId="43" fontId="18" fillId="0" borderId="0" applyFont="0" applyFill="0" applyBorder="0" applyAlignment="0" applyProtection="0"/>
    <xf numFmtId="43" fontId="8"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19" fillId="0" borderId="0" applyFon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7" fillId="4" borderId="0" applyNumberFormat="0" applyBorder="0" applyAlignment="0" applyProtection="0"/>
    <xf numFmtId="0" fontId="27" fillId="4" borderId="0" applyNumberFormat="0" applyBorder="0" applyAlignment="0" applyProtection="0"/>
    <xf numFmtId="0" fontId="28" fillId="0" borderId="3" applyNumberFormat="0" applyFill="0" applyAlignment="0" applyProtection="0"/>
    <xf numFmtId="0" fontId="28" fillId="0" borderId="3" applyNumberFormat="0" applyFill="0" applyAlignment="0" applyProtection="0"/>
    <xf numFmtId="0" fontId="29" fillId="0" borderId="4" applyNumberFormat="0" applyFill="0" applyAlignment="0" applyProtection="0"/>
    <xf numFmtId="0" fontId="29" fillId="0" borderId="4" applyNumberFormat="0" applyFill="0" applyAlignment="0" applyProtection="0"/>
    <xf numFmtId="0" fontId="30" fillId="0" borderId="5" applyNumberFormat="0" applyFill="0" applyAlignment="0" applyProtection="0"/>
    <xf numFmtId="0" fontId="30" fillId="0" borderId="5" applyNumberFormat="0" applyFill="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1" fillId="7" borderId="1" applyNumberFormat="0" applyAlignment="0" applyProtection="0"/>
    <xf numFmtId="0" fontId="31" fillId="7" borderId="1" applyNumberFormat="0" applyAlignment="0" applyProtection="0"/>
    <xf numFmtId="0" fontId="12" fillId="0" borderId="0">
      <alignment vertical="top"/>
    </xf>
    <xf numFmtId="0" fontId="32" fillId="0" borderId="6" applyNumberFormat="0" applyFill="0" applyAlignment="0" applyProtection="0"/>
    <xf numFmtId="0" fontId="32" fillId="0" borderId="6" applyNumberFormat="0" applyFill="0" applyAlignment="0" applyProtection="0"/>
    <xf numFmtId="0" fontId="33" fillId="22" borderId="0" applyNumberFormat="0" applyBorder="0" applyAlignment="0" applyProtection="0"/>
    <xf numFmtId="0" fontId="33" fillId="22" borderId="0" applyNumberFormat="0" applyBorder="0" applyAlignment="0" applyProtection="0"/>
    <xf numFmtId="0" fontId="8" fillId="0" borderId="0"/>
    <xf numFmtId="0" fontId="13" fillId="0" borderId="0"/>
    <xf numFmtId="0" fontId="21" fillId="0" borderId="0"/>
    <xf numFmtId="0" fontId="8" fillId="0" borderId="0"/>
    <xf numFmtId="0" fontId="8" fillId="0" borderId="0"/>
    <xf numFmtId="0" fontId="9" fillId="0" borderId="0"/>
    <xf numFmtId="0" fontId="9" fillId="0" borderId="0"/>
    <xf numFmtId="0" fontId="9" fillId="0" borderId="0"/>
    <xf numFmtId="0" fontId="21" fillId="0" borderId="0">
      <alignment vertical="top"/>
    </xf>
    <xf numFmtId="0" fontId="34" fillId="0" borderId="0"/>
    <xf numFmtId="0" fontId="7" fillId="0" borderId="0">
      <alignment vertical="top"/>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xf numFmtId="0" fontId="10" fillId="0" borderId="0"/>
    <xf numFmtId="0" fontId="9" fillId="0" borderId="0"/>
    <xf numFmtId="0" fontId="10" fillId="0" borderId="0"/>
    <xf numFmtId="0" fontId="7" fillId="0" borderId="0"/>
    <xf numFmtId="0" fontId="7" fillId="0" borderId="0"/>
    <xf numFmtId="0" fontId="10" fillId="0" borderId="0"/>
    <xf numFmtId="0" fontId="9" fillId="0" borderId="0"/>
    <xf numFmtId="0" fontId="8" fillId="0" borderId="0"/>
    <xf numFmtId="0" fontId="10" fillId="0" borderId="0"/>
    <xf numFmtId="0" fontId="18" fillId="0" borderId="0">
      <alignment vertical="top"/>
    </xf>
    <xf numFmtId="0" fontId="19" fillId="0" borderId="0"/>
    <xf numFmtId="0" fontId="18" fillId="0" borderId="0">
      <alignment vertical="top"/>
    </xf>
    <xf numFmtId="0" fontId="10" fillId="0" borderId="0"/>
    <xf numFmtId="0" fontId="10" fillId="0" borderId="0"/>
    <xf numFmtId="0" fontId="18" fillId="0" borderId="0">
      <alignment vertical="top"/>
    </xf>
    <xf numFmtId="0" fontId="10" fillId="0" borderId="0"/>
    <xf numFmtId="0" fontId="7" fillId="0" borderId="0"/>
    <xf numFmtId="0" fontId="7" fillId="0" borderId="0"/>
    <xf numFmtId="0" fontId="7"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7" fillId="0" borderId="0">
      <alignment vertical="top"/>
    </xf>
    <xf numFmtId="0" fontId="7" fillId="0" borderId="0">
      <alignment vertical="top"/>
    </xf>
    <xf numFmtId="0" fontId="7" fillId="0" borderId="0"/>
    <xf numFmtId="0" fontId="7" fillId="0" borderId="0"/>
    <xf numFmtId="0" fontId="7"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36" fillId="0" borderId="0"/>
    <xf numFmtId="0" fontId="36" fillId="0" borderId="0"/>
    <xf numFmtId="0" fontId="36" fillId="0" borderId="0"/>
    <xf numFmtId="0" fontId="36" fillId="0" borderId="0"/>
    <xf numFmtId="0" fontId="36" fillId="0" borderId="0"/>
    <xf numFmtId="0" fontId="36" fillId="0" borderId="0"/>
    <xf numFmtId="0" fontId="7" fillId="0" borderId="0"/>
    <xf numFmtId="0" fontId="7"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36" fillId="0" borderId="0"/>
    <xf numFmtId="0" fontId="8" fillId="0" borderId="0"/>
    <xf numFmtId="0" fontId="7" fillId="0" borderId="0"/>
    <xf numFmtId="0" fontId="7" fillId="0" borderId="0"/>
    <xf numFmtId="0" fontId="8" fillId="0" borderId="0"/>
    <xf numFmtId="0" fontId="37" fillId="0" borderId="0"/>
    <xf numFmtId="0" fontId="8" fillId="0" borderId="0"/>
    <xf numFmtId="0" fontId="8" fillId="0" borderId="0"/>
    <xf numFmtId="0" fontId="8" fillId="0" borderId="0"/>
    <xf numFmtId="0" fontId="7" fillId="0" borderId="0"/>
    <xf numFmtId="0" fontId="23" fillId="0" borderId="0"/>
    <xf numFmtId="0" fontId="11" fillId="0" borderId="0"/>
    <xf numFmtId="0" fontId="8" fillId="0" borderId="0"/>
    <xf numFmtId="0" fontId="8" fillId="0" borderId="0"/>
    <xf numFmtId="0" fontId="38" fillId="0" borderId="0">
      <alignment vertical="center"/>
    </xf>
    <xf numFmtId="0" fontId="9" fillId="0" borderId="0"/>
    <xf numFmtId="0" fontId="8" fillId="0" borderId="0"/>
    <xf numFmtId="0" fontId="18" fillId="0" borderId="0"/>
    <xf numFmtId="0" fontId="24" fillId="0" borderId="0">
      <alignment vertical="top"/>
    </xf>
    <xf numFmtId="0" fontId="9"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xf numFmtId="0" fontId="10" fillId="0" borderId="0"/>
    <xf numFmtId="0" fontId="18" fillId="0" borderId="0">
      <alignment vertical="top"/>
    </xf>
    <xf numFmtId="0" fontId="39" fillId="0" borderId="0"/>
    <xf numFmtId="0" fontId="10" fillId="0" borderId="0"/>
    <xf numFmtId="0" fontId="10" fillId="0" borderId="0"/>
    <xf numFmtId="0" fontId="20" fillId="0" borderId="0"/>
    <xf numFmtId="0" fontId="10" fillId="0" borderId="0"/>
    <xf numFmtId="0" fontId="9" fillId="0" borderId="0"/>
    <xf numFmtId="0" fontId="7" fillId="0" borderId="0"/>
    <xf numFmtId="0" fontId="10" fillId="0" borderId="0"/>
    <xf numFmtId="0" fontId="9" fillId="0" borderId="0"/>
    <xf numFmtId="0" fontId="22" fillId="0" borderId="0"/>
    <xf numFmtId="0" fontId="7" fillId="0" borderId="0">
      <alignment vertical="top"/>
    </xf>
    <xf numFmtId="0" fontId="7" fillId="0" borderId="0">
      <alignment vertical="top"/>
    </xf>
    <xf numFmtId="0" fontId="22" fillId="0" borderId="0"/>
    <xf numFmtId="0" fontId="22" fillId="0" borderId="0"/>
    <xf numFmtId="0" fontId="7" fillId="0" borderId="0"/>
    <xf numFmtId="0" fontId="7" fillId="0" borderId="0"/>
    <xf numFmtId="0" fontId="7" fillId="0" borderId="0"/>
    <xf numFmtId="0" fontId="7" fillId="0" borderId="0"/>
    <xf numFmtId="0" fontId="8" fillId="0" borderId="0"/>
    <xf numFmtId="0" fontId="9" fillId="0" borderId="0"/>
    <xf numFmtId="0" fontId="7" fillId="0" borderId="0"/>
    <xf numFmtId="0" fontId="7" fillId="0" borderId="0"/>
    <xf numFmtId="0" fontId="7" fillId="0" borderId="0">
      <alignment vertical="top"/>
    </xf>
    <xf numFmtId="0" fontId="7" fillId="0" borderId="0">
      <alignment vertical="top"/>
    </xf>
    <xf numFmtId="0" fontId="7" fillId="0" borderId="0"/>
    <xf numFmtId="0" fontId="22" fillId="0" borderId="0"/>
    <xf numFmtId="0" fontId="7" fillId="0" borderId="0">
      <alignment vertical="top"/>
    </xf>
    <xf numFmtId="0" fontId="7" fillId="0" borderId="0">
      <alignment vertical="top"/>
    </xf>
    <xf numFmtId="0" fontId="7" fillId="0" borderId="0">
      <alignment vertical="top"/>
    </xf>
    <xf numFmtId="0" fontId="7" fillId="0" borderId="0">
      <alignment vertical="top"/>
    </xf>
    <xf numFmtId="0" fontId="18" fillId="0" borderId="0"/>
    <xf numFmtId="0" fontId="7" fillId="0" borderId="0">
      <alignment vertical="top"/>
    </xf>
    <xf numFmtId="0" fontId="7" fillId="0" borderId="0">
      <alignment vertical="top"/>
    </xf>
    <xf numFmtId="0" fontId="40" fillId="0" borderId="0"/>
    <xf numFmtId="0" fontId="9" fillId="0" borderId="0"/>
    <xf numFmtId="0" fontId="41" fillId="0" borderId="0"/>
    <xf numFmtId="0" fontId="9" fillId="0" borderId="0"/>
    <xf numFmtId="0" fontId="42" fillId="0" borderId="0"/>
    <xf numFmtId="0" fontId="8" fillId="0" borderId="0"/>
    <xf numFmtId="0" fontId="43" fillId="0" borderId="0"/>
    <xf numFmtId="0" fontId="43" fillId="0" borderId="0"/>
    <xf numFmtId="0" fontId="41" fillId="0" borderId="0"/>
    <xf numFmtId="0" fontId="9" fillId="0" borderId="0"/>
    <xf numFmtId="0" fontId="9" fillId="0" borderId="0"/>
    <xf numFmtId="0" fontId="44" fillId="0" borderId="0"/>
    <xf numFmtId="0" fontId="8" fillId="0" borderId="0"/>
    <xf numFmtId="0" fontId="39" fillId="0" borderId="0">
      <alignment vertical="top"/>
    </xf>
    <xf numFmtId="0" fontId="7" fillId="0" borderId="0"/>
    <xf numFmtId="0" fontId="9" fillId="0" borderId="0"/>
    <xf numFmtId="0" fontId="10" fillId="0" borderId="0"/>
    <xf numFmtId="0" fontId="9" fillId="0" borderId="0"/>
    <xf numFmtId="0" fontId="24" fillId="0" borderId="0"/>
    <xf numFmtId="0" fontId="7" fillId="0" borderId="0">
      <alignment vertical="top"/>
    </xf>
    <xf numFmtId="0" fontId="7" fillId="0" borderId="0">
      <alignment vertical="top"/>
    </xf>
    <xf numFmtId="0" fontId="7" fillId="0" borderId="0">
      <alignment vertical="top"/>
    </xf>
    <xf numFmtId="0" fontId="7" fillId="0" borderId="0">
      <alignment vertical="top"/>
    </xf>
    <xf numFmtId="0" fontId="22" fillId="0" borderId="0"/>
    <xf numFmtId="0" fontId="45" fillId="0" borderId="0"/>
    <xf numFmtId="0" fontId="41" fillId="0" borderId="0"/>
    <xf numFmtId="0" fontId="7" fillId="0" borderId="0">
      <alignment vertical="top"/>
    </xf>
    <xf numFmtId="0" fontId="7" fillId="0" borderId="0">
      <alignment vertical="top"/>
    </xf>
    <xf numFmtId="0" fontId="8" fillId="0" borderId="0"/>
    <xf numFmtId="0" fontId="9" fillId="0" borderId="0"/>
    <xf numFmtId="0" fontId="46" fillId="0" borderId="0"/>
    <xf numFmtId="0" fontId="10" fillId="0" borderId="0"/>
    <xf numFmtId="0" fontId="10" fillId="0" borderId="0"/>
    <xf numFmtId="0" fontId="12" fillId="0" borderId="0"/>
    <xf numFmtId="0" fontId="9" fillId="0" borderId="0"/>
    <xf numFmtId="0" fontId="7" fillId="0" borderId="0">
      <alignment vertical="top"/>
    </xf>
    <xf numFmtId="0" fontId="9" fillId="0" borderId="0"/>
    <xf numFmtId="0" fontId="7" fillId="0" borderId="0">
      <alignment vertical="top"/>
    </xf>
    <xf numFmtId="0" fontId="43" fillId="0" borderId="0"/>
    <xf numFmtId="0" fontId="7" fillId="0" borderId="0">
      <alignment vertical="top"/>
    </xf>
    <xf numFmtId="0" fontId="7" fillId="0" borderId="0">
      <alignment vertical="top"/>
    </xf>
    <xf numFmtId="0" fontId="9" fillId="0" borderId="0"/>
    <xf numFmtId="0" fontId="7" fillId="0" borderId="0">
      <alignment vertical="top"/>
    </xf>
    <xf numFmtId="0" fontId="7" fillId="0" borderId="0">
      <alignment vertical="top"/>
    </xf>
    <xf numFmtId="0" fontId="7" fillId="0" borderId="0">
      <alignment vertical="top"/>
    </xf>
    <xf numFmtId="0" fontId="7" fillId="0" borderId="0">
      <alignment vertical="top"/>
    </xf>
    <xf numFmtId="0" fontId="7" fillId="0" borderId="0">
      <alignment vertical="top"/>
    </xf>
    <xf numFmtId="0" fontId="7" fillId="0" borderId="0">
      <alignment vertical="top"/>
    </xf>
    <xf numFmtId="0" fontId="23" fillId="0" borderId="0"/>
    <xf numFmtId="0" fontId="20" fillId="0" borderId="0"/>
    <xf numFmtId="0" fontId="21" fillId="0" borderId="0"/>
    <xf numFmtId="0" fontId="47" fillId="0" borderId="0"/>
    <xf numFmtId="0" fontId="7" fillId="0" borderId="0"/>
    <xf numFmtId="0" fontId="7" fillId="0" borderId="0"/>
    <xf numFmtId="0" fontId="7" fillId="0" borderId="0"/>
    <xf numFmtId="0" fontId="8" fillId="0" borderId="0"/>
    <xf numFmtId="0" fontId="20" fillId="0" borderId="0"/>
    <xf numFmtId="0" fontId="9" fillId="0" borderId="0"/>
    <xf numFmtId="0" fontId="7" fillId="0" borderId="0">
      <alignment vertical="top"/>
    </xf>
    <xf numFmtId="0" fontId="7" fillId="0" borderId="0">
      <alignment vertical="top"/>
    </xf>
    <xf numFmtId="0" fontId="9" fillId="0" borderId="0"/>
    <xf numFmtId="0" fontId="9" fillId="0" borderId="0"/>
    <xf numFmtId="0" fontId="9" fillId="0" borderId="0"/>
    <xf numFmtId="0" fontId="23" fillId="0" borderId="0"/>
    <xf numFmtId="0" fontId="5" fillId="0" borderId="0"/>
    <xf numFmtId="0" fontId="7" fillId="0" borderId="0">
      <alignment vertical="top"/>
    </xf>
    <xf numFmtId="0" fontId="7" fillId="0" borderId="0">
      <alignment vertical="top"/>
    </xf>
    <xf numFmtId="0" fontId="7" fillId="0" borderId="0">
      <alignment vertical="top"/>
    </xf>
    <xf numFmtId="0" fontId="23" fillId="0" borderId="0"/>
    <xf numFmtId="0" fontId="5" fillId="0" borderId="0"/>
    <xf numFmtId="0" fontId="7" fillId="0" borderId="0">
      <alignment vertical="top"/>
    </xf>
    <xf numFmtId="0" fontId="7" fillId="0" borderId="0">
      <alignment vertical="top"/>
    </xf>
    <xf numFmtId="0" fontId="10" fillId="0" borderId="0"/>
    <xf numFmtId="0" fontId="9" fillId="0" borderId="0"/>
    <xf numFmtId="0" fontId="9" fillId="0" borderId="0"/>
    <xf numFmtId="0" fontId="12" fillId="0" borderId="0"/>
    <xf numFmtId="0" fontId="18" fillId="0" borderId="0"/>
    <xf numFmtId="0" fontId="8" fillId="0" borderId="0"/>
    <xf numFmtId="0" fontId="8" fillId="0" borderId="0"/>
    <xf numFmtId="0" fontId="8" fillId="0" borderId="0"/>
    <xf numFmtId="0" fontId="8" fillId="0" borderId="0"/>
    <xf numFmtId="0" fontId="43" fillId="0" borderId="0"/>
    <xf numFmtId="0" fontId="8" fillId="0" borderId="0"/>
    <xf numFmtId="0" fontId="8" fillId="0" borderId="0"/>
    <xf numFmtId="0" fontId="8" fillId="0" borderId="0"/>
    <xf numFmtId="0" fontId="10" fillId="0" borderId="0"/>
    <xf numFmtId="0" fontId="10" fillId="0" borderId="0"/>
    <xf numFmtId="0" fontId="18" fillId="0" borderId="0"/>
    <xf numFmtId="0" fontId="12"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8" fillId="0" borderId="0"/>
    <xf numFmtId="0" fontId="7" fillId="0" borderId="0">
      <alignment vertical="top"/>
    </xf>
    <xf numFmtId="0" fontId="7" fillId="0" borderId="0">
      <alignment vertical="top"/>
    </xf>
    <xf numFmtId="0" fontId="7" fillId="0" borderId="0"/>
    <xf numFmtId="0" fontId="7" fillId="0" borderId="0"/>
    <xf numFmtId="0" fontId="8" fillId="0" borderId="0"/>
    <xf numFmtId="0" fontId="8" fillId="0" borderId="0"/>
    <xf numFmtId="0" fontId="7" fillId="0" borderId="0">
      <alignment vertical="top"/>
    </xf>
    <xf numFmtId="0" fontId="7" fillId="0" borderId="0">
      <alignment vertical="top"/>
    </xf>
    <xf numFmtId="0" fontId="8" fillId="0" borderId="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48" fillId="20" borderId="8" applyNumberFormat="0" applyAlignment="0" applyProtection="0"/>
    <xf numFmtId="0" fontId="48" fillId="20" borderId="8"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2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6" fillId="0" borderId="0">
      <alignment vertical="top"/>
    </xf>
    <xf numFmtId="0" fontId="6" fillId="0" borderId="0">
      <alignment vertical="top"/>
    </xf>
    <xf numFmtId="0" fontId="50" fillId="0" borderId="0"/>
    <xf numFmtId="0" fontId="6" fillId="0" borderId="0">
      <alignment vertical="top"/>
    </xf>
    <xf numFmtId="0" fontId="50" fillId="0" borderId="0"/>
    <xf numFmtId="0" fontId="51" fillId="0" borderId="0" applyNumberFormat="0" applyFill="0" applyBorder="0" applyAlignment="0" applyProtection="0"/>
    <xf numFmtId="0" fontId="51" fillId="0" borderId="0" applyNumberFormat="0" applyFill="0" applyBorder="0" applyAlignment="0" applyProtection="0"/>
    <xf numFmtId="0" fontId="52" fillId="0" borderId="9" applyNumberFormat="0" applyFill="0" applyAlignment="0" applyProtection="0"/>
    <xf numFmtId="0" fontId="52" fillId="0" borderId="9" applyNumberFormat="0" applyFill="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21" fillId="0" borderId="0">
      <alignment vertical="top"/>
    </xf>
    <xf numFmtId="43" fontId="8" fillId="0" borderId="0" applyFont="0" applyFill="0" applyBorder="0" applyAlignment="0" applyProtection="0"/>
    <xf numFmtId="165" fontId="43" fillId="0" borderId="0" applyFont="0" applyFill="0" applyBorder="0" applyAlignment="0" applyProtection="0"/>
    <xf numFmtId="164" fontId="8" fillId="0" borderId="0" applyFont="0" applyFill="0" applyBorder="0" applyAlignment="0" applyProtection="0"/>
    <xf numFmtId="0" fontId="55" fillId="0" borderId="0"/>
    <xf numFmtId="0" fontId="21" fillId="0" borderId="0">
      <alignment vertical="top"/>
    </xf>
    <xf numFmtId="0" fontId="9" fillId="0" borderId="0"/>
    <xf numFmtId="0" fontId="9" fillId="0" borderId="0"/>
    <xf numFmtId="0" fontId="7" fillId="0" borderId="0">
      <alignment vertical="top"/>
    </xf>
    <xf numFmtId="9" fontId="7" fillId="0" borderId="0" applyFont="0" applyFill="0" applyBorder="0" applyAlignment="0" applyProtection="0"/>
    <xf numFmtId="0" fontId="56" fillId="0" borderId="0"/>
    <xf numFmtId="164" fontId="21" fillId="0" borderId="0" applyFont="0" applyFill="0" applyBorder="0" applyAlignment="0" applyProtection="0"/>
    <xf numFmtId="43" fontId="19" fillId="0" borderId="0" applyFont="0" applyFill="0" applyBorder="0" applyAlignment="0" applyProtection="0"/>
    <xf numFmtId="43" fontId="8" fillId="0" borderId="0" applyFont="0" applyFill="0" applyBorder="0" applyAlignment="0" applyProtection="0"/>
    <xf numFmtId="0" fontId="7" fillId="0" borderId="0">
      <alignment vertical="top"/>
    </xf>
    <xf numFmtId="0" fontId="7" fillId="0" borderId="0">
      <alignment vertical="top"/>
    </xf>
    <xf numFmtId="0" fontId="7" fillId="0" borderId="0">
      <alignment vertical="top"/>
    </xf>
    <xf numFmtId="0" fontId="9" fillId="0" borderId="0"/>
    <xf numFmtId="0" fontId="4" fillId="0" borderId="0"/>
    <xf numFmtId="0" fontId="16" fillId="20" borderId="11" applyNumberFormat="0" applyAlignment="0" applyProtection="0"/>
    <xf numFmtId="0" fontId="16" fillId="20" borderId="11" applyNumberFormat="0" applyAlignment="0" applyProtection="0"/>
    <xf numFmtId="165" fontId="7" fillId="0" borderId="0" applyFont="0" applyFill="0" applyBorder="0" applyAlignment="0" applyProtection="0"/>
    <xf numFmtId="165" fontId="7" fillId="0" borderId="0" applyFont="0" applyFill="0" applyBorder="0" applyAlignment="0" applyProtection="0"/>
    <xf numFmtId="165" fontId="4"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4"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4"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9" fillId="0" borderId="0" applyFont="0" applyFill="0" applyBorder="0" applyAlignment="0" applyProtection="0"/>
    <xf numFmtId="0" fontId="31" fillId="7" borderId="11" applyNumberFormat="0" applyAlignment="0" applyProtection="0"/>
    <xf numFmtId="0" fontId="31" fillId="7" borderId="11"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7" fillId="23" borderId="12" applyNumberFormat="0" applyFont="0" applyAlignment="0" applyProtection="0"/>
    <xf numFmtId="0" fontId="7" fillId="23" borderId="12" applyNumberFormat="0" applyFont="0" applyAlignment="0" applyProtection="0"/>
    <xf numFmtId="0" fontId="7" fillId="23" borderId="12" applyNumberFormat="0" applyFont="0" applyAlignment="0" applyProtection="0"/>
    <xf numFmtId="0" fontId="7" fillId="23" borderId="12" applyNumberFormat="0" applyFont="0" applyAlignment="0" applyProtection="0"/>
    <xf numFmtId="0" fontId="48" fillId="20" borderId="13" applyNumberFormat="0" applyAlignment="0" applyProtection="0"/>
    <xf numFmtId="0" fontId="48" fillId="20" borderId="13"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2" fillId="0" borderId="14" applyNumberFormat="0" applyFill="0" applyAlignment="0" applyProtection="0"/>
    <xf numFmtId="0" fontId="52" fillId="0" borderId="14" applyNumberFormat="0" applyFill="0" applyAlignment="0" applyProtection="0"/>
    <xf numFmtId="165" fontId="8" fillId="0" borderId="0" applyFont="0" applyFill="0" applyBorder="0" applyAlignment="0" applyProtection="0"/>
    <xf numFmtId="165" fontId="43" fillId="0" borderId="0" applyFont="0" applyFill="0" applyBorder="0" applyAlignment="0" applyProtection="0"/>
    <xf numFmtId="0" fontId="4" fillId="0" borderId="0"/>
    <xf numFmtId="0" fontId="4" fillId="0" borderId="0"/>
    <xf numFmtId="165" fontId="19" fillId="0" borderId="0" applyFont="0" applyFill="0" applyBorder="0" applyAlignment="0" applyProtection="0"/>
    <xf numFmtId="165" fontId="8" fillId="0" borderId="0" applyFont="0" applyFill="0" applyBorder="0" applyAlignment="0" applyProtection="0"/>
    <xf numFmtId="0" fontId="4" fillId="0" borderId="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 fillId="0" borderId="0"/>
    <xf numFmtId="0" fontId="7" fillId="23" borderId="16" applyNumberFormat="0" applyFont="0" applyAlignment="0" applyProtection="0"/>
    <xf numFmtId="0" fontId="52" fillId="0" borderId="18" applyNumberFormat="0" applyFill="0" applyAlignment="0" applyProtection="0"/>
    <xf numFmtId="0" fontId="48" fillId="20" borderId="17" applyNumberFormat="0" applyAlignment="0" applyProtection="0"/>
    <xf numFmtId="0" fontId="7" fillId="23" borderId="16" applyNumberFormat="0" applyFont="0" applyAlignment="0" applyProtection="0"/>
    <xf numFmtId="0" fontId="16" fillId="20" borderId="15" applyNumberFormat="0" applyAlignment="0" applyProtection="0"/>
    <xf numFmtId="0" fontId="7" fillId="23" borderId="16" applyNumberFormat="0" applyFont="0" applyAlignment="0" applyProtection="0"/>
    <xf numFmtId="0" fontId="52" fillId="0" borderId="18" applyNumberFormat="0" applyFill="0" applyAlignment="0" applyProtection="0"/>
    <xf numFmtId="0" fontId="48" fillId="20" borderId="17"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52" fillId="0" borderId="18" applyNumberFormat="0" applyFill="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52" fillId="0" borderId="18" applyNumberFormat="0" applyFill="0" applyAlignment="0" applyProtection="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16" fillId="20" borderId="15" applyNumberFormat="0" applyAlignment="0" applyProtection="0"/>
    <xf numFmtId="0" fontId="52" fillId="0" borderId="18" applyNumberFormat="0" applyFill="0" applyAlignment="0" applyProtection="0"/>
    <xf numFmtId="0" fontId="16" fillId="20" borderId="15" applyNumberFormat="0" applyAlignment="0" applyProtection="0"/>
    <xf numFmtId="0" fontId="16" fillId="20" borderId="15" applyNumberFormat="0" applyAlignment="0" applyProtection="0"/>
    <xf numFmtId="0" fontId="7" fillId="23" borderId="16" applyNumberFormat="0" applyFont="0" applyAlignment="0" applyProtection="0"/>
    <xf numFmtId="0" fontId="16" fillId="20" borderId="15" applyNumberFormat="0" applyAlignment="0" applyProtection="0"/>
    <xf numFmtId="0" fontId="16" fillId="20" borderId="15" applyNumberFormat="0" applyAlignment="0" applyProtection="0"/>
    <xf numFmtId="0" fontId="31" fillId="7" borderId="15" applyNumberFormat="0" applyAlignment="0" applyProtection="0"/>
    <xf numFmtId="0" fontId="31" fillId="7" borderId="15" applyNumberFormat="0" applyAlignment="0" applyProtection="0"/>
    <xf numFmtId="0" fontId="16" fillId="20" borderId="15" applyNumberFormat="0" applyAlignment="0" applyProtection="0"/>
    <xf numFmtId="165" fontId="7" fillId="0" borderId="0" applyFont="0" applyFill="0" applyBorder="0" applyAlignment="0" applyProtection="0"/>
    <xf numFmtId="165" fontId="7" fillId="0" borderId="0" applyFont="0" applyFill="0" applyBorder="0" applyAlignment="0" applyProtection="0"/>
    <xf numFmtId="165" fontId="4"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4"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4"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7" fillId="23" borderId="16" applyNumberFormat="0" applyFont="0" applyAlignment="0" applyProtection="0"/>
    <xf numFmtId="165" fontId="19" fillId="0" borderId="0" applyFont="0" applyFill="0" applyBorder="0" applyAlignment="0" applyProtection="0"/>
    <xf numFmtId="0" fontId="16" fillId="20" borderId="15" applyNumberFormat="0" applyAlignment="0" applyProtection="0"/>
    <xf numFmtId="0" fontId="31" fillId="7" borderId="15" applyNumberFormat="0" applyAlignment="0" applyProtection="0"/>
    <xf numFmtId="0" fontId="7" fillId="23" borderId="16" applyNumberFormat="0" applyFont="0" applyAlignment="0" applyProtection="0"/>
    <xf numFmtId="0" fontId="16" fillId="20" borderId="15" applyNumberFormat="0" applyAlignment="0" applyProtection="0"/>
    <xf numFmtId="0" fontId="48" fillId="20" borderId="17" applyNumberFormat="0" applyAlignment="0" applyProtection="0"/>
    <xf numFmtId="0" fontId="31" fillId="7" borderId="15" applyNumberFormat="0" applyAlignment="0" applyProtection="0"/>
    <xf numFmtId="0" fontId="31" fillId="7" borderId="15" applyNumberFormat="0" applyAlignment="0" applyProtection="0"/>
    <xf numFmtId="0" fontId="31" fillId="7" borderId="15" applyNumberFormat="0" applyAlignment="0" applyProtection="0"/>
    <xf numFmtId="0" fontId="31" fillId="7" borderId="15" applyNumberFormat="0" applyAlignment="0" applyProtection="0"/>
    <xf numFmtId="0" fontId="31" fillId="7" borderId="15" applyNumberFormat="0" applyAlignment="0" applyProtection="0"/>
    <xf numFmtId="0" fontId="48" fillId="20" borderId="17" applyNumberFormat="0" applyAlignment="0" applyProtection="0"/>
    <xf numFmtId="0" fontId="7" fillId="23" borderId="16" applyNumberFormat="0" applyFont="0" applyAlignment="0" applyProtection="0"/>
    <xf numFmtId="0" fontId="48" fillId="20" borderId="17" applyNumberFormat="0" applyAlignment="0" applyProtection="0"/>
    <xf numFmtId="0" fontId="48" fillId="20" borderId="17" applyNumberFormat="0" applyAlignment="0" applyProtection="0"/>
    <xf numFmtId="0" fontId="4" fillId="0" borderId="0"/>
    <xf numFmtId="0" fontId="4" fillId="0" borderId="0"/>
    <xf numFmtId="0" fontId="4" fillId="0" borderId="0"/>
    <xf numFmtId="0" fontId="31" fillId="7" borderId="15" applyNumberFormat="0" applyAlignment="0" applyProtection="0"/>
    <xf numFmtId="0" fontId="31" fillId="7" borderId="15" applyNumberFormat="0" applyAlignment="0" applyProtection="0"/>
    <xf numFmtId="0" fontId="31" fillId="7" borderId="15" applyNumberFormat="0" applyAlignment="0" applyProtection="0"/>
    <xf numFmtId="0" fontId="31" fillId="7" borderId="15" applyNumberFormat="0" applyAlignment="0" applyProtection="0"/>
    <xf numFmtId="0" fontId="16" fillId="20" borderId="15" applyNumberFormat="0" applyAlignment="0" applyProtection="0"/>
    <xf numFmtId="0" fontId="31" fillId="7" borderId="15" applyNumberFormat="0" applyAlignment="0" applyProtection="0"/>
    <xf numFmtId="0" fontId="31" fillId="7" borderId="15" applyNumberFormat="0" applyAlignment="0" applyProtection="0"/>
    <xf numFmtId="0" fontId="7" fillId="23" borderId="16" applyNumberFormat="0" applyFont="0" applyAlignment="0" applyProtection="0"/>
    <xf numFmtId="0" fontId="4" fillId="0" borderId="0"/>
    <xf numFmtId="0" fontId="4" fillId="0" borderId="0"/>
    <xf numFmtId="0" fontId="4" fillId="0" borderId="0"/>
    <xf numFmtId="0" fontId="31" fillId="7"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31" fillId="7" borderId="15" applyNumberFormat="0" applyAlignment="0" applyProtection="0"/>
    <xf numFmtId="0" fontId="31" fillId="7" borderId="15" applyNumberFormat="0" applyAlignment="0" applyProtection="0"/>
    <xf numFmtId="0" fontId="31" fillId="7" borderId="15" applyNumberFormat="0" applyAlignment="0" applyProtection="0"/>
    <xf numFmtId="0" fontId="7" fillId="23" borderId="16" applyNumberFormat="0" applyFont="0" applyAlignment="0" applyProtection="0"/>
    <xf numFmtId="0" fontId="16" fillId="20" borderId="15" applyNumberFormat="0" applyAlignment="0" applyProtection="0"/>
    <xf numFmtId="0" fontId="48" fillId="20" borderId="17" applyNumberFormat="0" applyAlignment="0" applyProtection="0"/>
    <xf numFmtId="0" fontId="48" fillId="20" borderId="17" applyNumberFormat="0" applyAlignment="0" applyProtection="0"/>
    <xf numFmtId="0" fontId="4" fillId="0" borderId="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 fillId="0" borderId="0"/>
    <xf numFmtId="0" fontId="4" fillId="0" borderId="0"/>
    <xf numFmtId="0" fontId="31" fillId="7" borderId="15" applyNumberFormat="0" applyAlignment="0" applyProtection="0"/>
    <xf numFmtId="0" fontId="16" fillId="20" borderId="15" applyNumberFormat="0" applyAlignment="0" applyProtection="0"/>
    <xf numFmtId="0" fontId="31" fillId="7" borderId="15" applyNumberFormat="0" applyAlignment="0" applyProtection="0"/>
    <xf numFmtId="0" fontId="48" fillId="20" borderId="17" applyNumberFormat="0" applyAlignment="0" applyProtection="0"/>
    <xf numFmtId="0" fontId="7" fillId="23" borderId="16" applyNumberFormat="0" applyFont="0" applyAlignment="0" applyProtection="0"/>
    <xf numFmtId="0" fontId="31" fillId="7" borderId="15" applyNumberFormat="0" applyAlignment="0" applyProtection="0"/>
    <xf numFmtId="0" fontId="31" fillId="7" borderId="15" applyNumberFormat="0" applyAlignment="0" applyProtection="0"/>
    <xf numFmtId="0" fontId="31" fillId="7" borderId="15" applyNumberFormat="0" applyAlignment="0" applyProtection="0"/>
    <xf numFmtId="0" fontId="31" fillId="7" borderId="15" applyNumberFormat="0" applyAlignment="0" applyProtection="0"/>
    <xf numFmtId="0" fontId="48" fillId="20" borderId="17" applyNumberFormat="0" applyAlignment="0" applyProtection="0"/>
    <xf numFmtId="0" fontId="52" fillId="0" borderId="18" applyNumberFormat="0" applyFill="0" applyAlignment="0" applyProtection="0"/>
    <xf numFmtId="0" fontId="16" fillId="20" borderId="15" applyNumberFormat="0" applyAlignment="0" applyProtection="0"/>
    <xf numFmtId="0" fontId="4" fillId="0" borderId="0"/>
    <xf numFmtId="0" fontId="4" fillId="0" borderId="0"/>
    <xf numFmtId="0" fontId="31" fillId="7" borderId="15" applyNumberFormat="0" applyAlignment="0" applyProtection="0"/>
    <xf numFmtId="0" fontId="16" fillId="20"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4" fillId="0" borderId="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7" fillId="23" borderId="16" applyNumberFormat="0" applyFont="0" applyAlignment="0" applyProtection="0"/>
    <xf numFmtId="0" fontId="48" fillId="20" borderId="17" applyNumberFormat="0" applyAlignment="0" applyProtection="0"/>
    <xf numFmtId="0" fontId="4" fillId="0" borderId="0"/>
    <xf numFmtId="0" fontId="31" fillId="7" borderId="15" applyNumberFormat="0" applyAlignment="0" applyProtection="0"/>
    <xf numFmtId="0" fontId="4" fillId="0" borderId="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7" fillId="23" borderId="16" applyNumberFormat="0" applyFont="0" applyAlignment="0" applyProtection="0"/>
    <xf numFmtId="0" fontId="4" fillId="0" borderId="0"/>
    <xf numFmtId="0" fontId="4" fillId="0" borderId="0"/>
    <xf numFmtId="0" fontId="7" fillId="23" borderId="16" applyNumberFormat="0" applyFont="0" applyAlignment="0" applyProtection="0"/>
    <xf numFmtId="0" fontId="31" fillId="7" borderId="15" applyNumberFormat="0" applyAlignment="0" applyProtection="0"/>
    <xf numFmtId="0" fontId="4" fillId="0" borderId="0"/>
    <xf numFmtId="0" fontId="16" fillId="20" borderId="15" applyNumberFormat="0" applyAlignment="0" applyProtection="0"/>
    <xf numFmtId="0" fontId="4" fillId="0" borderId="0"/>
    <xf numFmtId="0" fontId="16" fillId="20" borderId="15" applyNumberFormat="0" applyAlignment="0" applyProtection="0"/>
    <xf numFmtId="0" fontId="7" fillId="23" borderId="16" applyNumberFormat="0" applyFont="0" applyAlignment="0" applyProtection="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7" fillId="23" borderId="16" applyNumberFormat="0" applyFont="0" applyAlignment="0" applyProtection="0"/>
    <xf numFmtId="0" fontId="4" fillId="0" borderId="0"/>
    <xf numFmtId="0" fontId="7" fillId="23" borderId="16" applyNumberFormat="0" applyFont="0" applyAlignment="0" applyProtection="0"/>
    <xf numFmtId="0" fontId="7" fillId="23" borderId="16" applyNumberFormat="0" applyFont="0" applyAlignment="0" applyProtection="0"/>
    <xf numFmtId="0" fontId="16" fillId="20" borderId="15" applyNumberFormat="0" applyAlignment="0" applyProtection="0"/>
    <xf numFmtId="0" fontId="16" fillId="20" borderId="15" applyNumberFormat="0" applyAlignment="0" applyProtection="0"/>
    <xf numFmtId="0" fontId="4" fillId="0" borderId="0"/>
    <xf numFmtId="0" fontId="4" fillId="0" borderId="0"/>
    <xf numFmtId="0" fontId="31" fillId="7" borderId="15" applyNumberFormat="0" applyAlignment="0" applyProtection="0"/>
    <xf numFmtId="0" fontId="16" fillId="20" borderId="15" applyNumberFormat="0" applyAlignment="0" applyProtection="0"/>
    <xf numFmtId="0" fontId="4" fillId="0" borderId="0"/>
    <xf numFmtId="0" fontId="31" fillId="7" borderId="15" applyNumberFormat="0" applyAlignment="0" applyProtection="0"/>
    <xf numFmtId="0" fontId="48" fillId="20" borderId="17" applyNumberFormat="0" applyAlignment="0" applyProtection="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48" fillId="20" borderId="17" applyNumberFormat="0" applyAlignment="0" applyProtection="0"/>
    <xf numFmtId="0" fontId="4" fillId="0" borderId="0"/>
    <xf numFmtId="0" fontId="4" fillId="0" borderId="0"/>
    <xf numFmtId="0" fontId="4" fillId="0" borderId="0"/>
    <xf numFmtId="0" fontId="4" fillId="0" borderId="0"/>
    <xf numFmtId="0" fontId="31" fillId="7" borderId="15" applyNumberFormat="0" applyAlignment="0" applyProtection="0"/>
    <xf numFmtId="0" fontId="48" fillId="20" borderId="17" applyNumberFormat="0" applyAlignment="0" applyProtection="0"/>
    <xf numFmtId="0" fontId="4" fillId="0" borderId="0"/>
    <xf numFmtId="0" fontId="4" fillId="0" borderId="0"/>
    <xf numFmtId="0" fontId="7" fillId="23" borderId="16" applyNumberFormat="0" applyFont="0" applyAlignment="0" applyProtection="0"/>
    <xf numFmtId="0" fontId="16" fillId="20" borderId="15" applyNumberFormat="0" applyAlignment="0" applyProtection="0"/>
    <xf numFmtId="0" fontId="31" fillId="7" borderId="15" applyNumberFormat="0" applyAlignment="0" applyProtection="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48" fillId="20" borderId="17" applyNumberFormat="0" applyAlignment="0" applyProtection="0"/>
    <xf numFmtId="0" fontId="7" fillId="23" borderId="16" applyNumberFormat="0" applyFont="0" applyAlignment="0" applyProtection="0"/>
    <xf numFmtId="0" fontId="16" fillId="20" borderId="15" applyNumberFormat="0" applyAlignment="0" applyProtection="0"/>
    <xf numFmtId="0" fontId="31" fillId="7"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16" fillId="20" borderId="15" applyNumberFormat="0" applyAlignment="0" applyProtection="0"/>
    <xf numFmtId="0" fontId="16" fillId="20" borderId="15" applyNumberFormat="0" applyAlignment="0" applyProtection="0"/>
    <xf numFmtId="0" fontId="48" fillId="20" borderId="17" applyNumberFormat="0" applyAlignment="0" applyProtection="0"/>
    <xf numFmtId="0" fontId="48" fillId="20" borderId="17"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48" fillId="20" borderId="17" applyNumberFormat="0" applyAlignment="0" applyProtection="0"/>
    <xf numFmtId="0" fontId="31" fillId="7" borderId="15"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9" fontId="4" fillId="0" borderId="0" applyFont="0" applyFill="0" applyBorder="0" applyAlignment="0" applyProtection="0"/>
    <xf numFmtId="0" fontId="31" fillId="7" borderId="15" applyNumberFormat="0" applyAlignment="0" applyProtection="0"/>
    <xf numFmtId="0" fontId="48" fillId="20" borderId="17" applyNumberFormat="0" applyAlignment="0" applyProtection="0"/>
    <xf numFmtId="0" fontId="7" fillId="23" borderId="16" applyNumberFormat="0" applyFont="0" applyAlignment="0" applyProtection="0"/>
    <xf numFmtId="0" fontId="16" fillId="20" borderId="15" applyNumberFormat="0" applyAlignment="0" applyProtection="0"/>
    <xf numFmtId="0" fontId="48" fillId="20" borderId="17" applyNumberFormat="0" applyAlignment="0" applyProtection="0"/>
    <xf numFmtId="0" fontId="48" fillId="20" borderId="17" applyNumberFormat="0" applyAlignment="0" applyProtection="0"/>
    <xf numFmtId="0" fontId="16" fillId="20" borderId="15" applyNumberFormat="0" applyAlignment="0" applyProtection="0"/>
    <xf numFmtId="0" fontId="7" fillId="23" borderId="16" applyNumberFormat="0" applyFont="0" applyAlignment="0" applyProtection="0"/>
    <xf numFmtId="0" fontId="48" fillId="20" borderId="17" applyNumberFormat="0" applyAlignment="0" applyProtection="0"/>
    <xf numFmtId="0" fontId="16" fillId="20" borderId="15"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52" fillId="0" borderId="18" applyNumberFormat="0" applyFill="0" applyAlignment="0" applyProtection="0"/>
    <xf numFmtId="0" fontId="7" fillId="23" borderId="16" applyNumberFormat="0" applyFont="0" applyAlignment="0" applyProtection="0"/>
    <xf numFmtId="0" fontId="16" fillId="20" borderId="15" applyNumberFormat="0" applyAlignment="0" applyProtection="0"/>
    <xf numFmtId="0" fontId="7" fillId="23" borderId="16" applyNumberFormat="0" applyFont="0" applyAlignment="0" applyProtection="0"/>
    <xf numFmtId="0" fontId="48" fillId="20" borderId="17" applyNumberFormat="0" applyAlignment="0" applyProtection="0"/>
    <xf numFmtId="0" fontId="16" fillId="20"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7" fillId="23" borderId="16" applyNumberFormat="0" applyFont="0" applyAlignment="0" applyProtection="0"/>
    <xf numFmtId="9" fontId="4" fillId="0" borderId="0" applyFont="0" applyFill="0" applyBorder="0" applyAlignment="0" applyProtection="0"/>
    <xf numFmtId="0" fontId="48" fillId="20" borderId="17" applyNumberFormat="0" applyAlignment="0" applyProtection="0"/>
    <xf numFmtId="0" fontId="16" fillId="20" borderId="15" applyNumberFormat="0" applyAlignment="0" applyProtection="0"/>
    <xf numFmtId="0" fontId="48" fillId="20" borderId="17" applyNumberFormat="0" applyAlignment="0" applyProtection="0"/>
    <xf numFmtId="0" fontId="16" fillId="20" borderId="15" applyNumberFormat="0" applyAlignment="0" applyProtection="0"/>
    <xf numFmtId="0" fontId="16" fillId="20" borderId="15" applyNumberFormat="0" applyAlignment="0" applyProtection="0"/>
    <xf numFmtId="0" fontId="7" fillId="23" borderId="16" applyNumberFormat="0" applyFont="0" applyAlignment="0" applyProtection="0"/>
    <xf numFmtId="0" fontId="52" fillId="0" borderId="18" applyNumberFormat="0" applyFill="0" applyAlignment="0" applyProtection="0"/>
    <xf numFmtId="0" fontId="52" fillId="0" borderId="18" applyNumberFormat="0" applyFill="0" applyAlignment="0" applyProtection="0"/>
    <xf numFmtId="0" fontId="52" fillId="0" borderId="18" applyNumberFormat="0" applyFill="0" applyAlignment="0" applyProtection="0"/>
    <xf numFmtId="165" fontId="8" fillId="0" borderId="0" applyFont="0" applyFill="0" applyBorder="0" applyAlignment="0" applyProtection="0"/>
    <xf numFmtId="165" fontId="43" fillId="0" borderId="0" applyFont="0" applyFill="0" applyBorder="0" applyAlignment="0" applyProtection="0"/>
    <xf numFmtId="0" fontId="7" fillId="23" borderId="16" applyNumberFormat="0" applyFont="0" applyAlignment="0" applyProtection="0"/>
    <xf numFmtId="0" fontId="48" fillId="20" borderId="17" applyNumberFormat="0" applyAlignment="0" applyProtection="0"/>
    <xf numFmtId="0" fontId="4" fillId="0" borderId="0"/>
    <xf numFmtId="0" fontId="4" fillId="0" borderId="0"/>
    <xf numFmtId="0" fontId="31" fillId="7" borderId="15" applyNumberFormat="0" applyAlignment="0" applyProtection="0"/>
    <xf numFmtId="0" fontId="48" fillId="20" borderId="17" applyNumberFormat="0" applyAlignment="0" applyProtection="0"/>
    <xf numFmtId="165" fontId="19" fillId="0" borderId="0" applyFont="0" applyFill="0" applyBorder="0" applyAlignment="0" applyProtection="0"/>
    <xf numFmtId="165" fontId="8" fillId="0" borderId="0" applyFont="0" applyFill="0" applyBorder="0" applyAlignment="0" applyProtection="0"/>
    <xf numFmtId="0" fontId="16" fillId="20" borderId="15" applyNumberFormat="0" applyAlignment="0" applyProtection="0"/>
    <xf numFmtId="0" fontId="4" fillId="0" borderId="0"/>
    <xf numFmtId="0" fontId="7" fillId="23" borderId="16" applyNumberFormat="0" applyFont="0" applyAlignment="0" applyProtection="0"/>
    <xf numFmtId="0" fontId="16" fillId="20" borderId="15"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52" fillId="0" borderId="18" applyNumberFormat="0" applyFill="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31" fillId="7" borderId="15" applyNumberFormat="0" applyAlignment="0" applyProtection="0"/>
    <xf numFmtId="0" fontId="16" fillId="20" borderId="15" applyNumberFormat="0" applyAlignment="0" applyProtection="0"/>
    <xf numFmtId="0" fontId="16" fillId="20" borderId="15" applyNumberFormat="0" applyAlignment="0" applyProtection="0"/>
    <xf numFmtId="0" fontId="7" fillId="23" borderId="16" applyNumberFormat="0" applyFont="0" applyAlignment="0" applyProtection="0"/>
    <xf numFmtId="0" fontId="16" fillId="20" borderId="15" applyNumberFormat="0" applyAlignment="0" applyProtection="0"/>
    <xf numFmtId="0" fontId="31" fillId="7" borderId="15" applyNumberFormat="0" applyAlignment="0" applyProtection="0"/>
    <xf numFmtId="0" fontId="48" fillId="20" borderId="17"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48" fillId="20" borderId="17" applyNumberFormat="0" applyAlignment="0" applyProtection="0"/>
    <xf numFmtId="0" fontId="16" fillId="20" borderId="15" applyNumberFormat="0" applyAlignment="0" applyProtection="0"/>
    <xf numFmtId="0" fontId="48" fillId="20" borderId="17" applyNumberFormat="0" applyAlignment="0" applyProtection="0"/>
    <xf numFmtId="0" fontId="48" fillId="20" borderId="17" applyNumberFormat="0" applyAlignment="0" applyProtection="0"/>
    <xf numFmtId="0" fontId="7" fillId="23" borderId="16" applyNumberFormat="0" applyFont="0" applyAlignment="0" applyProtection="0"/>
    <xf numFmtId="0" fontId="31" fillId="7" borderId="15" applyNumberFormat="0" applyAlignment="0" applyProtection="0"/>
    <xf numFmtId="0" fontId="16" fillId="20" borderId="15" applyNumberFormat="0" applyAlignment="0" applyProtection="0"/>
    <xf numFmtId="0" fontId="16" fillId="20" borderId="15"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48" fillId="20" borderId="17" applyNumberFormat="0" applyAlignment="0" applyProtection="0"/>
    <xf numFmtId="0" fontId="31" fillId="7" borderId="15" applyNumberFormat="0" applyAlignment="0" applyProtection="0"/>
    <xf numFmtId="0" fontId="31" fillId="7"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16" fillId="20"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7" fillId="23" borderId="16" applyNumberFormat="0" applyFont="0" applyAlignment="0" applyProtection="0"/>
    <xf numFmtId="0" fontId="31" fillId="7"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31" fillId="7" borderId="15" applyNumberFormat="0" applyAlignment="0" applyProtection="0"/>
    <xf numFmtId="0" fontId="31" fillId="7" borderId="15" applyNumberFormat="0" applyAlignment="0" applyProtection="0"/>
    <xf numFmtId="0" fontId="16" fillId="20"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48" fillId="20" borderId="17"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52" fillId="0" borderId="18" applyNumberFormat="0" applyFill="0" applyAlignment="0" applyProtection="0"/>
    <xf numFmtId="0" fontId="7" fillId="23" borderId="16" applyNumberFormat="0" applyFont="0" applyAlignment="0" applyProtection="0"/>
    <xf numFmtId="0" fontId="52" fillId="0" borderId="18" applyNumberFormat="0" applyFill="0" applyAlignment="0" applyProtection="0"/>
    <xf numFmtId="0" fontId="31" fillId="7" borderId="15" applyNumberFormat="0" applyAlignment="0" applyProtection="0"/>
    <xf numFmtId="0" fontId="48" fillId="20" borderId="17" applyNumberFormat="0" applyAlignment="0" applyProtection="0"/>
    <xf numFmtId="0" fontId="7" fillId="23" borderId="16" applyNumberFormat="0" applyFont="0" applyAlignment="0" applyProtection="0"/>
    <xf numFmtId="0" fontId="52" fillId="0" borderId="18" applyNumberFormat="0" applyFill="0" applyAlignment="0" applyProtection="0"/>
    <xf numFmtId="0" fontId="48" fillId="20" borderId="17" applyNumberFormat="0" applyAlignment="0" applyProtection="0"/>
    <xf numFmtId="0" fontId="48" fillId="20" borderId="17" applyNumberFormat="0" applyAlignment="0" applyProtection="0"/>
    <xf numFmtId="0" fontId="48" fillId="20" borderId="17" applyNumberFormat="0" applyAlignment="0" applyProtection="0"/>
    <xf numFmtId="0" fontId="7" fillId="23" borderId="16" applyNumberFormat="0" applyFont="0" applyAlignment="0" applyProtection="0"/>
    <xf numFmtId="0" fontId="48" fillId="20" borderId="17" applyNumberFormat="0" applyAlignment="0" applyProtection="0"/>
    <xf numFmtId="0" fontId="52" fillId="0" borderId="18" applyNumberFormat="0" applyFill="0" applyAlignment="0" applyProtection="0"/>
    <xf numFmtId="0" fontId="31" fillId="7" borderId="15" applyNumberFormat="0" applyAlignment="0" applyProtection="0"/>
    <xf numFmtId="0" fontId="48" fillId="20" borderId="17" applyNumberFormat="0" applyAlignment="0" applyProtection="0"/>
    <xf numFmtId="0" fontId="48" fillId="20" borderId="17" applyNumberFormat="0" applyAlignment="0" applyProtection="0"/>
    <xf numFmtId="0" fontId="31" fillId="7" borderId="15" applyNumberFormat="0" applyAlignment="0" applyProtection="0"/>
    <xf numFmtId="0" fontId="16" fillId="20" borderId="15" applyNumberFormat="0" applyAlignment="0" applyProtection="0"/>
    <xf numFmtId="0" fontId="48" fillId="20" borderId="17" applyNumberFormat="0" applyAlignment="0" applyProtection="0"/>
    <xf numFmtId="0" fontId="16" fillId="20" borderId="15" applyNumberFormat="0" applyAlignment="0" applyProtection="0"/>
    <xf numFmtId="0" fontId="52" fillId="0" borderId="18" applyNumberFormat="0" applyFill="0" applyAlignment="0" applyProtection="0"/>
    <xf numFmtId="0" fontId="16" fillId="20"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31" fillId="7"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31" fillId="7" borderId="15" applyNumberFormat="0" applyAlignment="0" applyProtection="0"/>
    <xf numFmtId="0" fontId="7" fillId="23" borderId="16" applyNumberFormat="0" applyFont="0" applyAlignment="0" applyProtection="0"/>
    <xf numFmtId="0" fontId="31" fillId="7"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16" fillId="20" borderId="15"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7" fillId="23" borderId="16" applyNumberFormat="0" applyFont="0" applyAlignment="0" applyProtection="0"/>
    <xf numFmtId="0" fontId="16" fillId="20" borderId="15" applyNumberFormat="0" applyAlignment="0" applyProtection="0"/>
    <xf numFmtId="0" fontId="7" fillId="23" borderId="16" applyNumberFormat="0" applyFont="0" applyAlignment="0" applyProtection="0"/>
    <xf numFmtId="0" fontId="31" fillId="7"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16" fillId="20"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52" fillId="0" borderId="18" applyNumberFormat="0" applyFill="0" applyAlignment="0" applyProtection="0"/>
    <xf numFmtId="0" fontId="52" fillId="0" borderId="18" applyNumberFormat="0" applyFill="0" applyAlignment="0" applyProtection="0"/>
    <xf numFmtId="0" fontId="16" fillId="20" borderId="15" applyNumberFormat="0" applyAlignment="0" applyProtection="0"/>
    <xf numFmtId="0" fontId="48" fillId="20" borderId="17"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31" fillId="7" borderId="15" applyNumberFormat="0" applyAlignment="0" applyProtection="0"/>
    <xf numFmtId="0" fontId="48" fillId="20" borderId="17" applyNumberFormat="0" applyAlignment="0" applyProtection="0"/>
    <xf numFmtId="0" fontId="48" fillId="20" borderId="17" applyNumberFormat="0" applyAlignment="0" applyProtection="0"/>
    <xf numFmtId="0" fontId="31" fillId="7" borderId="15" applyNumberFormat="0" applyAlignment="0" applyProtection="0"/>
    <xf numFmtId="0" fontId="7" fillId="23" borderId="16" applyNumberFormat="0" applyFont="0" applyAlignment="0" applyProtection="0"/>
    <xf numFmtId="0" fontId="48" fillId="20" borderId="17" applyNumberFormat="0" applyAlignment="0" applyProtection="0"/>
    <xf numFmtId="0" fontId="7" fillId="23" borderId="16" applyNumberFormat="0" applyFont="0" applyAlignment="0" applyProtection="0"/>
    <xf numFmtId="0" fontId="31" fillId="7" borderId="15"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31" fillId="7"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52" fillId="0" borderId="18" applyNumberFormat="0" applyFill="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16" fillId="20" borderId="15" applyNumberFormat="0" applyAlignment="0" applyProtection="0"/>
    <xf numFmtId="0" fontId="7" fillId="23" borderId="16" applyNumberFormat="0" applyFont="0" applyAlignment="0" applyProtection="0"/>
    <xf numFmtId="0" fontId="52" fillId="0" borderId="18" applyNumberFormat="0" applyFill="0" applyAlignment="0" applyProtection="0"/>
    <xf numFmtId="0" fontId="7" fillId="23" borderId="16" applyNumberFormat="0" applyFont="0" applyAlignment="0" applyProtection="0"/>
    <xf numFmtId="0" fontId="16" fillId="20" borderId="15" applyNumberFormat="0" applyAlignment="0" applyProtection="0"/>
    <xf numFmtId="0" fontId="7" fillId="23" borderId="16" applyNumberFormat="0" applyFont="0" applyAlignment="0" applyProtection="0"/>
    <xf numFmtId="0" fontId="16" fillId="20" borderId="15" applyNumberFormat="0" applyAlignment="0" applyProtection="0"/>
    <xf numFmtId="0" fontId="31" fillId="7" borderId="15" applyNumberFormat="0" applyAlignment="0" applyProtection="0"/>
    <xf numFmtId="0" fontId="48" fillId="20" borderId="17"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7" fillId="23" borderId="16" applyNumberFormat="0" applyFont="0" applyAlignment="0" applyProtection="0"/>
    <xf numFmtId="0" fontId="31" fillId="7" borderId="15" applyNumberFormat="0" applyAlignment="0" applyProtection="0"/>
    <xf numFmtId="0" fontId="52" fillId="0" borderId="18" applyNumberFormat="0" applyFill="0" applyAlignment="0" applyProtection="0"/>
    <xf numFmtId="0" fontId="48" fillId="20" borderId="17"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31" fillId="7" borderId="15" applyNumberFormat="0" applyAlignment="0" applyProtection="0"/>
    <xf numFmtId="0" fontId="52" fillId="0" borderId="18" applyNumberFormat="0" applyFill="0" applyAlignment="0" applyProtection="0"/>
    <xf numFmtId="0" fontId="48" fillId="20" borderId="17" applyNumberFormat="0" applyAlignment="0" applyProtection="0"/>
    <xf numFmtId="0" fontId="52" fillId="0" borderId="18" applyNumberFormat="0" applyFill="0" applyAlignment="0" applyProtection="0"/>
    <xf numFmtId="0" fontId="31" fillId="7" borderId="15" applyNumberFormat="0" applyAlignment="0" applyProtection="0"/>
    <xf numFmtId="0" fontId="52" fillId="0" borderId="18" applyNumberFormat="0" applyFill="0" applyAlignment="0" applyProtection="0"/>
    <xf numFmtId="0" fontId="48" fillId="20" borderId="17" applyNumberFormat="0" applyAlignment="0" applyProtection="0"/>
    <xf numFmtId="0" fontId="52" fillId="0" borderId="18" applyNumberFormat="0" applyFill="0" applyAlignment="0" applyProtection="0"/>
    <xf numFmtId="0" fontId="31" fillId="7" borderId="15" applyNumberFormat="0" applyAlignment="0" applyProtection="0"/>
    <xf numFmtId="0" fontId="52" fillId="0" borderId="18" applyNumberFormat="0" applyFill="0" applyAlignment="0" applyProtection="0"/>
    <xf numFmtId="0" fontId="48" fillId="20" borderId="17" applyNumberFormat="0" applyAlignment="0" applyProtection="0"/>
    <xf numFmtId="0" fontId="52" fillId="0" borderId="18" applyNumberFormat="0" applyFill="0" applyAlignment="0" applyProtection="0"/>
    <xf numFmtId="0" fontId="31" fillId="7" borderId="15"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4" fillId="0" borderId="0"/>
    <xf numFmtId="0" fontId="52" fillId="0" borderId="18" applyNumberFormat="0" applyFill="0" applyAlignment="0" applyProtection="0"/>
    <xf numFmtId="165" fontId="4" fillId="0" borderId="0" applyFont="0" applyFill="0" applyBorder="0" applyAlignment="0" applyProtection="0"/>
    <xf numFmtId="0" fontId="16" fillId="20" borderId="15" applyNumberFormat="0" applyAlignment="0" applyProtection="0"/>
    <xf numFmtId="0" fontId="48" fillId="20" borderId="17"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165" fontId="4" fillId="0" borderId="0" applyFont="0" applyFill="0" applyBorder="0" applyAlignment="0" applyProtection="0"/>
    <xf numFmtId="165" fontId="4" fillId="0" borderId="0" applyFont="0" applyFill="0" applyBorder="0" applyAlignment="0" applyProtection="0"/>
    <xf numFmtId="0" fontId="7" fillId="23" borderId="16" applyNumberFormat="0" applyFont="0" applyAlignment="0" applyProtection="0"/>
    <xf numFmtId="165" fontId="4"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4" fillId="0" borderId="0" applyFont="0" applyFill="0" applyBorder="0" applyAlignment="0" applyProtection="0"/>
    <xf numFmtId="0" fontId="31" fillId="7" borderId="15" applyNumberFormat="0" applyAlignment="0" applyProtection="0"/>
    <xf numFmtId="0" fontId="31" fillId="7" borderId="15"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16" fillId="20" borderId="15"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48" fillId="20" borderId="17" applyNumberFormat="0" applyAlignment="0" applyProtection="0"/>
    <xf numFmtId="9" fontId="4" fillId="0" borderId="0" applyFont="0" applyFill="0" applyBorder="0" applyAlignment="0" applyProtection="0"/>
    <xf numFmtId="0" fontId="48" fillId="20" borderId="17" applyNumberFormat="0" applyAlignment="0" applyProtection="0"/>
    <xf numFmtId="9" fontId="4" fillId="0" borderId="0" applyFont="0" applyFill="0" applyBorder="0" applyAlignment="0" applyProtection="0"/>
    <xf numFmtId="165" fontId="43" fillId="0" borderId="0" applyFont="0" applyFill="0" applyBorder="0" applyAlignment="0" applyProtection="0"/>
    <xf numFmtId="0" fontId="4" fillId="0" borderId="0"/>
    <xf numFmtId="0" fontId="4" fillId="0" borderId="0"/>
    <xf numFmtId="0" fontId="16" fillId="20" borderId="15" applyNumberFormat="0" applyAlignment="0" applyProtection="0"/>
    <xf numFmtId="0" fontId="4" fillId="0" borderId="0"/>
    <xf numFmtId="0" fontId="52" fillId="0" borderId="18" applyNumberFormat="0" applyFill="0" applyAlignment="0" applyProtection="0"/>
    <xf numFmtId="0" fontId="31" fillId="7" borderId="15" applyNumberFormat="0" applyAlignment="0" applyProtection="0"/>
    <xf numFmtId="0" fontId="16" fillId="20" borderId="15" applyNumberFormat="0" applyAlignment="0" applyProtection="0"/>
    <xf numFmtId="0" fontId="31" fillId="7" borderId="15" applyNumberFormat="0" applyAlignment="0" applyProtection="0"/>
    <xf numFmtId="0" fontId="4" fillId="0" borderId="0"/>
    <xf numFmtId="0" fontId="52" fillId="0" borderId="14" applyNumberFormat="0" applyFill="0" applyAlignment="0" applyProtection="0"/>
    <xf numFmtId="165" fontId="4" fillId="0" borderId="0" applyFont="0" applyFill="0" applyBorder="0" applyAlignment="0" applyProtection="0"/>
    <xf numFmtId="0" fontId="48" fillId="20" borderId="13"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165" fontId="4" fillId="0" borderId="0" applyFont="0" applyFill="0" applyBorder="0" applyAlignment="0" applyProtection="0"/>
    <xf numFmtId="165" fontId="4" fillId="0" borderId="0" applyFont="0" applyFill="0" applyBorder="0" applyAlignment="0" applyProtection="0"/>
    <xf numFmtId="0" fontId="7" fillId="23" borderId="16" applyNumberFormat="0" applyFont="0" applyAlignment="0" applyProtection="0"/>
    <xf numFmtId="165" fontId="4"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6" fillId="20" borderId="11" applyNumberFormat="0" applyAlignment="0" applyProtection="0"/>
    <xf numFmtId="0" fontId="48" fillId="20" borderId="13" applyNumberFormat="0" applyAlignment="0" applyProtection="0"/>
    <xf numFmtId="9" fontId="4" fillId="0" borderId="0" applyFont="0" applyFill="0" applyBorder="0" applyAlignment="0" applyProtection="0"/>
    <xf numFmtId="9" fontId="4" fillId="0" borderId="0" applyFont="0" applyFill="0" applyBorder="0" applyAlignment="0" applyProtection="0"/>
    <xf numFmtId="165" fontId="43" fillId="0" borderId="0" applyFont="0" applyFill="0" applyBorder="0" applyAlignment="0" applyProtection="0"/>
    <xf numFmtId="0" fontId="4" fillId="0" borderId="0"/>
    <xf numFmtId="0" fontId="4" fillId="0" borderId="0"/>
    <xf numFmtId="0" fontId="16" fillId="20" borderId="11" applyNumberFormat="0" applyAlignment="0" applyProtection="0"/>
    <xf numFmtId="0" fontId="4" fillId="0" borderId="0"/>
    <xf numFmtId="0" fontId="52" fillId="0" borderId="14" applyNumberFormat="0" applyFill="0" applyAlignment="0" applyProtection="0"/>
    <xf numFmtId="0" fontId="31" fillId="7" borderId="11" applyNumberFormat="0" applyAlignment="0" applyProtection="0"/>
    <xf numFmtId="0" fontId="31" fillId="7" borderId="11" applyNumberFormat="0" applyAlignment="0" applyProtection="0"/>
    <xf numFmtId="165" fontId="8"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165" fontId="3" fillId="0" borderId="0" applyFont="0" applyFill="0" applyBorder="0" applyAlignment="0" applyProtection="0"/>
    <xf numFmtId="0" fontId="3" fillId="0" borderId="0"/>
    <xf numFmtId="0" fontId="3" fillId="0" borderId="0"/>
    <xf numFmtId="165" fontId="3" fillId="0" borderId="0" applyFont="0" applyFill="0" applyBorder="0" applyAlignment="0" applyProtection="0"/>
    <xf numFmtId="165" fontId="7" fillId="0" borderId="0" applyFont="0" applyFill="0" applyBorder="0" applyAlignment="0" applyProtection="0"/>
    <xf numFmtId="0" fontId="7" fillId="23" borderId="32" applyNumberFormat="0" applyFont="0" applyAlignment="0" applyProtection="0"/>
    <xf numFmtId="0" fontId="7" fillId="23" borderId="32" applyNumberFormat="0" applyFont="0" applyAlignment="0" applyProtection="0"/>
    <xf numFmtId="0" fontId="2" fillId="0" borderId="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19" applyNumberFormat="0" applyAlignment="0" applyProtection="0"/>
    <xf numFmtId="0" fontId="16" fillId="20" borderId="19" applyNumberFormat="0" applyAlignment="0" applyProtection="0"/>
    <xf numFmtId="165" fontId="2" fillId="0" borderId="0" applyFont="0" applyFill="0" applyBorder="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165" fontId="2" fillId="0" borderId="0" applyFont="0" applyFill="0" applyBorder="0" applyAlignment="0" applyProtection="0"/>
    <xf numFmtId="165" fontId="2" fillId="0" borderId="0" applyFont="0" applyFill="0" applyBorder="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165" fontId="2" fillId="0" borderId="0" applyFont="0" applyFill="0" applyBorder="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165" fontId="8" fillId="0" borderId="0" applyFont="0" applyFill="0" applyBorder="0" applyAlignment="0" applyProtection="0"/>
    <xf numFmtId="0" fontId="48" fillId="20" borderId="33" applyNumberFormat="0" applyAlignment="0" applyProtection="0"/>
    <xf numFmtId="165" fontId="7" fillId="0" borderId="0" applyFont="0" applyFill="0" applyBorder="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165" fontId="2" fillId="0" borderId="0" applyFont="0" applyFill="0" applyBorder="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19" applyNumberFormat="0" applyAlignment="0" applyProtection="0"/>
    <xf numFmtId="0" fontId="31" fillId="7" borderId="19"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2" fillId="0" borderId="0"/>
    <xf numFmtId="0" fontId="2" fillId="0" borderId="0"/>
    <xf numFmtId="0" fontId="2" fillId="0" borderId="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2" fillId="0" borderId="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2" fillId="0" borderId="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2" fillId="0" borderId="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2" fillId="0" borderId="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2" fillId="0" borderId="0"/>
    <xf numFmtId="0" fontId="2" fillId="0" borderId="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2" fillId="0" borderId="0"/>
    <xf numFmtId="0" fontId="48" fillId="20" borderId="33" applyNumberFormat="0" applyAlignment="0" applyProtection="0"/>
    <xf numFmtId="0" fontId="7" fillId="23" borderId="32" applyNumberFormat="0" applyFont="0" applyAlignment="0" applyProtection="0"/>
    <xf numFmtId="0" fontId="2" fillId="0" borderId="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2" fillId="0" borderId="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2" fillId="0" borderId="0"/>
    <xf numFmtId="0" fontId="2" fillId="0" borderId="0"/>
    <xf numFmtId="0" fontId="31" fillId="7" borderId="31" applyNumberFormat="0" applyAlignment="0" applyProtection="0"/>
    <xf numFmtId="0" fontId="7" fillId="23" borderId="32" applyNumberFormat="0" applyFont="0" applyAlignment="0" applyProtection="0"/>
    <xf numFmtId="0" fontId="2" fillId="0" borderId="0"/>
    <xf numFmtId="0" fontId="2" fillId="0" borderId="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2" fillId="0" borderId="0"/>
    <xf numFmtId="0" fontId="7" fillId="23" borderId="32" applyNumberFormat="0" applyFont="0" applyAlignment="0" applyProtection="0"/>
    <xf numFmtId="0" fontId="2" fillId="0" borderId="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2" fillId="0" borderId="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2" fillId="0" borderId="0"/>
    <xf numFmtId="0" fontId="31" fillId="7" borderId="31" applyNumberFormat="0" applyAlignment="0" applyProtection="0"/>
    <xf numFmtId="0" fontId="2" fillId="0" borderId="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2" fillId="0" borderId="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2" fillId="0" borderId="0"/>
    <xf numFmtId="0" fontId="7" fillId="23" borderId="32" applyNumberFormat="0" applyFont="0" applyAlignment="0" applyProtection="0"/>
    <xf numFmtId="0" fontId="16" fillId="20" borderId="31" applyNumberFormat="0" applyAlignment="0" applyProtection="0"/>
    <xf numFmtId="0" fontId="2" fillId="0" borderId="0"/>
    <xf numFmtId="0" fontId="2" fillId="0" borderId="0"/>
    <xf numFmtId="0" fontId="2" fillId="0" borderId="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2" fillId="0" borderId="0"/>
    <xf numFmtId="0" fontId="2" fillId="0" borderId="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20" applyNumberFormat="0" applyFont="0" applyAlignment="0" applyProtection="0"/>
    <xf numFmtId="0" fontId="7" fillId="23" borderId="20" applyNumberFormat="0" applyFont="0" applyAlignment="0" applyProtection="0"/>
    <xf numFmtId="0" fontId="7" fillId="23" borderId="20" applyNumberFormat="0" applyFont="0" applyAlignment="0" applyProtection="0"/>
    <xf numFmtId="0" fontId="7" fillId="23" borderId="20" applyNumberFormat="0" applyFont="0" applyAlignment="0" applyProtection="0"/>
    <xf numFmtId="0" fontId="48" fillId="20" borderId="21" applyNumberFormat="0" applyAlignment="0" applyProtection="0"/>
    <xf numFmtId="0" fontId="48" fillId="20" borderId="2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9" fontId="2" fillId="0" borderId="0" applyFont="0" applyFill="0" applyBorder="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9" fontId="2" fillId="0" borderId="0" applyFont="0" applyFill="0" applyBorder="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22" applyNumberFormat="0" applyFill="0" applyAlignment="0" applyProtection="0"/>
    <xf numFmtId="0" fontId="52" fillId="0" borderId="22" applyNumberFormat="0" applyFill="0" applyAlignment="0" applyProtection="0"/>
    <xf numFmtId="0" fontId="7" fillId="23" borderId="32" applyNumberFormat="0" applyFont="0" applyAlignment="0" applyProtection="0"/>
    <xf numFmtId="0" fontId="31" fillId="7" borderId="31" applyNumberFormat="0" applyAlignment="0" applyProtection="0"/>
    <xf numFmtId="165" fontId="43" fillId="0" borderId="0" applyFont="0" applyFill="0" applyBorder="0" applyAlignment="0" applyProtection="0"/>
    <xf numFmtId="0" fontId="7" fillId="23" borderId="32" applyNumberFormat="0" applyFont="0" applyAlignment="0" applyProtection="0"/>
    <xf numFmtId="0" fontId="48" fillId="20" borderId="33" applyNumberFormat="0" applyAlignment="0" applyProtection="0"/>
    <xf numFmtId="0" fontId="2" fillId="0" borderId="0"/>
    <xf numFmtId="0" fontId="2" fillId="0" borderId="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7" fillId="23" borderId="24" applyNumberFormat="0" applyFont="0" applyAlignment="0" applyProtection="0"/>
    <xf numFmtId="165" fontId="19" fillId="0" borderId="0" applyFont="0" applyFill="0" applyBorder="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31" fillId="7" borderId="23"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2" fillId="0" borderId="0"/>
    <xf numFmtId="0" fontId="16" fillId="20" borderId="23"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2" fillId="0" borderId="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2" fillId="0" borderId="0"/>
    <xf numFmtId="0" fontId="2" fillId="0" borderId="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165" fontId="8" fillId="0" borderId="0" applyFont="0" applyFill="0" applyBorder="0" applyAlignment="0" applyProtection="0"/>
    <xf numFmtId="165" fontId="43" fillId="0" borderId="0" applyFont="0" applyFill="0" applyBorder="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165" fontId="19" fillId="0" borderId="0" applyFont="0" applyFill="0" applyBorder="0" applyAlignment="0" applyProtection="0"/>
    <xf numFmtId="165" fontId="8" fillId="0" borderId="0" applyFont="0" applyFill="0" applyBorder="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2" fillId="0" borderId="0"/>
    <xf numFmtId="0" fontId="52" fillId="0" borderId="26" applyNumberFormat="0" applyFill="0" applyAlignment="0" applyProtection="0"/>
    <xf numFmtId="165"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5" fontId="2" fillId="0" borderId="0" applyFont="0" applyFill="0" applyBorder="0" applyAlignment="0" applyProtection="0"/>
    <xf numFmtId="165" fontId="2" fillId="0" borderId="0" applyFont="0" applyFill="0" applyBorder="0" applyAlignment="0" applyProtection="0"/>
    <xf numFmtId="0" fontId="7" fillId="23" borderId="24" applyNumberFormat="0" applyFont="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9" fontId="2" fillId="0" borderId="0" applyFont="0" applyFill="0" applyBorder="0" applyAlignment="0" applyProtection="0"/>
    <xf numFmtId="0" fontId="48" fillId="20" borderId="25" applyNumberFormat="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2" fillId="0" borderId="0"/>
    <xf numFmtId="0" fontId="52" fillId="0" borderId="26" applyNumberFormat="0" applyFill="0" applyAlignment="0" applyProtection="0"/>
    <xf numFmtId="165" fontId="2"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5" fontId="2" fillId="0" borderId="0" applyFont="0" applyFill="0" applyBorder="0" applyAlignment="0" applyProtection="0"/>
    <xf numFmtId="165" fontId="2" fillId="0" borderId="0" applyFont="0" applyFill="0" applyBorder="0" applyAlignment="0" applyProtection="0"/>
    <xf numFmtId="0" fontId="7" fillId="23" borderId="24" applyNumberFormat="0" applyFont="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2" fillId="0" borderId="0"/>
    <xf numFmtId="0" fontId="2" fillId="0" borderId="0"/>
    <xf numFmtId="0" fontId="16" fillId="20" borderId="23" applyNumberFormat="0" applyAlignment="0" applyProtection="0"/>
    <xf numFmtId="0" fontId="16" fillId="20" borderId="23" applyNumberFormat="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9"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48" fillId="20" borderId="21"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52" fillId="0" borderId="26" applyNumberFormat="0" applyFill="0" applyAlignment="0" applyProtection="0"/>
    <xf numFmtId="0" fontId="52" fillId="0" borderId="26" applyNumberFormat="0" applyFill="0" applyAlignment="0" applyProtection="0"/>
    <xf numFmtId="165" fontId="8"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165" fontId="19" fillId="0" borderId="0" applyFont="0" applyFill="0" applyBorder="0" applyAlignment="0" applyProtection="0"/>
    <xf numFmtId="165" fontId="8" fillId="0" borderId="0" applyFont="0" applyFill="0" applyBorder="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1"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1"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7" fillId="23" borderId="24" applyNumberFormat="0" applyFont="0" applyAlignment="0" applyProtection="0"/>
    <xf numFmtId="165" fontId="19" fillId="0" borderId="0" applyFont="0" applyFill="0" applyBorder="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1"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1" applyNumberFormat="0" applyAlignment="0" applyProtection="0"/>
    <xf numFmtId="0" fontId="7" fillId="23" borderId="24" applyNumberFormat="0" applyFont="0" applyAlignment="0" applyProtection="0"/>
    <xf numFmtId="0" fontId="48" fillId="20" borderId="21" applyNumberFormat="0" applyAlignment="0" applyProtection="0"/>
    <xf numFmtId="0" fontId="48" fillId="20" borderId="21" applyNumberFormat="0" applyAlignment="0" applyProtection="0"/>
    <xf numFmtId="0" fontId="2" fillId="0" borderId="0"/>
    <xf numFmtId="0" fontId="2" fillId="0" borderId="0"/>
    <xf numFmtId="0" fontId="2" fillId="0" borderId="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1" applyNumberFormat="0" applyAlignment="0" applyProtection="0"/>
    <xf numFmtId="0" fontId="48" fillId="20" borderId="21"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1"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1" applyNumberFormat="0" applyAlignment="0" applyProtection="0"/>
    <xf numFmtId="0" fontId="52" fillId="0" borderId="26" applyNumberFormat="0" applyFill="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7" fillId="23" borderId="24" applyNumberFormat="0" applyFont="0" applyAlignment="0" applyProtection="0"/>
    <xf numFmtId="0" fontId="48" fillId="20" borderId="21" applyNumberFormat="0" applyAlignment="0" applyProtection="0"/>
    <xf numFmtId="0" fontId="2" fillId="0" borderId="0"/>
    <xf numFmtId="0" fontId="31" fillId="7" borderId="23"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7" fillId="23" borderId="24" applyNumberFormat="0" applyFont="0" applyAlignment="0" applyProtection="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2" fillId="0" borderId="0"/>
    <xf numFmtId="0" fontId="16" fillId="20" borderId="23"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2" fillId="0" borderId="0"/>
    <xf numFmtId="0" fontId="31" fillId="7" borderId="23" applyNumberFormat="0" applyAlignment="0" applyProtection="0"/>
    <xf numFmtId="0" fontId="48" fillId="20" borderId="21"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48" fillId="20" borderId="21" applyNumberFormat="0" applyAlignment="0" applyProtection="0"/>
    <xf numFmtId="0" fontId="2" fillId="0" borderId="0"/>
    <xf numFmtId="0" fontId="2" fillId="0" borderId="0"/>
    <xf numFmtId="0" fontId="2" fillId="0" borderId="0"/>
    <xf numFmtId="0" fontId="2" fillId="0" borderId="0"/>
    <xf numFmtId="0" fontId="31" fillId="7" borderId="23" applyNumberFormat="0" applyAlignment="0" applyProtection="0"/>
    <xf numFmtId="0" fontId="48" fillId="20" borderId="21" applyNumberFormat="0" applyAlignment="0" applyProtection="0"/>
    <xf numFmtId="0" fontId="2" fillId="0" borderId="0"/>
    <xf numFmtId="0" fontId="2" fillId="0" borderId="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48" fillId="20" borderId="21"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1" applyNumberFormat="0" applyAlignment="0" applyProtection="0"/>
    <xf numFmtId="0" fontId="48" fillId="20" borderId="21"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48" fillId="20" borderId="21"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31" fillId="7" borderId="23" applyNumberFormat="0" applyAlignment="0" applyProtection="0"/>
    <xf numFmtId="0" fontId="48" fillId="20" borderId="21"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1" applyNumberFormat="0" applyAlignment="0" applyProtection="0"/>
    <xf numFmtId="0" fontId="48" fillId="20" borderId="21"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1"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1"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48" fillId="20" borderId="21" applyNumberFormat="0" applyAlignment="0" applyProtection="0"/>
    <xf numFmtId="0" fontId="16" fillId="20" borderId="23" applyNumberFormat="0" applyAlignment="0" applyProtection="0"/>
    <xf numFmtId="0" fontId="48" fillId="20" borderId="21"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165" fontId="8" fillId="0" borderId="0" applyFont="0" applyFill="0" applyBorder="0" applyAlignment="0" applyProtection="0"/>
    <xf numFmtId="165" fontId="43" fillId="0" borderId="0" applyFont="0" applyFill="0" applyBorder="0" applyAlignment="0" applyProtection="0"/>
    <xf numFmtId="0" fontId="7" fillId="23" borderId="24" applyNumberFormat="0" applyFont="0" applyAlignment="0" applyProtection="0"/>
    <xf numFmtId="0" fontId="48" fillId="20" borderId="21" applyNumberFormat="0" applyAlignment="0" applyProtection="0"/>
    <xf numFmtId="0" fontId="2" fillId="0" borderId="0"/>
    <xf numFmtId="0" fontId="2" fillId="0" borderId="0"/>
    <xf numFmtId="0" fontId="31" fillId="7" borderId="23" applyNumberFormat="0" applyAlignment="0" applyProtection="0"/>
    <xf numFmtId="0" fontId="48" fillId="20" borderId="21" applyNumberFormat="0" applyAlignment="0" applyProtection="0"/>
    <xf numFmtId="165" fontId="19" fillId="0" borderId="0" applyFont="0" applyFill="0" applyBorder="0" applyAlignment="0" applyProtection="0"/>
    <xf numFmtId="165" fontId="8" fillId="0" borderId="0" applyFont="0" applyFill="0" applyBorder="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1"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48" fillId="20" borderId="21" applyNumberFormat="0" applyAlignment="0" applyProtection="0"/>
    <xf numFmtId="0" fontId="16" fillId="20" borderId="23" applyNumberFormat="0" applyAlignment="0" applyProtection="0"/>
    <xf numFmtId="0" fontId="48" fillId="20" borderId="21" applyNumberFormat="0" applyAlignment="0" applyProtection="0"/>
    <xf numFmtId="0" fontId="48" fillId="20" borderId="21"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1"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1"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1"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1" applyNumberFormat="0" applyAlignment="0" applyProtection="0"/>
    <xf numFmtId="0" fontId="48" fillId="20" borderId="21" applyNumberFormat="0" applyAlignment="0" applyProtection="0"/>
    <xf numFmtId="0" fontId="48" fillId="20" borderId="21" applyNumberFormat="0" applyAlignment="0" applyProtection="0"/>
    <xf numFmtId="0" fontId="7" fillId="23" borderId="24" applyNumberFormat="0" applyFont="0" applyAlignment="0" applyProtection="0"/>
    <xf numFmtId="0" fontId="48" fillId="20" borderId="21"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1" applyNumberFormat="0" applyAlignment="0" applyProtection="0"/>
    <xf numFmtId="0" fontId="48" fillId="20" borderId="21"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1"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1"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1" applyNumberFormat="0" applyAlignment="0" applyProtection="0"/>
    <xf numFmtId="0" fontId="48" fillId="20" borderId="21"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1"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1"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1"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1"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1"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1"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2" fillId="0" borderId="0"/>
    <xf numFmtId="0" fontId="52" fillId="0" borderId="26" applyNumberFormat="0" applyFill="0" applyAlignment="0" applyProtection="0"/>
    <xf numFmtId="165" fontId="2" fillId="0" borderId="0" applyFont="0" applyFill="0" applyBorder="0" applyAlignment="0" applyProtection="0"/>
    <xf numFmtId="0" fontId="16" fillId="20" borderId="23" applyNumberFormat="0" applyAlignment="0" applyProtection="0"/>
    <xf numFmtId="0" fontId="48" fillId="20" borderId="21"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5" fontId="2" fillId="0" borderId="0" applyFont="0" applyFill="0" applyBorder="0" applyAlignment="0" applyProtection="0"/>
    <xf numFmtId="165" fontId="2" fillId="0" borderId="0" applyFont="0" applyFill="0" applyBorder="0" applyAlignment="0" applyProtection="0"/>
    <xf numFmtId="0" fontId="7" fillId="23" borderId="24" applyNumberFormat="0" applyFont="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1" applyNumberFormat="0" applyAlignment="0" applyProtection="0"/>
    <xf numFmtId="9" fontId="2" fillId="0" borderId="0" applyFont="0" applyFill="0" applyBorder="0" applyAlignment="0" applyProtection="0"/>
    <xf numFmtId="0" fontId="48" fillId="20" borderId="21" applyNumberFormat="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2" fillId="0" borderId="0"/>
    <xf numFmtId="165" fontId="2" fillId="0" borderId="0" applyFont="0" applyFill="0" applyBorder="0" applyAlignment="0" applyProtection="0"/>
    <xf numFmtId="0" fontId="48" fillId="20" borderId="21" applyNumberFormat="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8" fillId="20" borderId="21" applyNumberFormat="0" applyAlignment="0" applyProtection="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2" fillId="0" borderId="0"/>
    <xf numFmtId="165"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7"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165" fontId="2" fillId="0" borderId="0" applyFont="0" applyFill="0" applyBorder="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165" fontId="2" fillId="0" borderId="0" applyFont="0" applyFill="0" applyBorder="0" applyAlignment="0" applyProtection="0"/>
    <xf numFmtId="165" fontId="2" fillId="0" borderId="0" applyFont="0" applyFill="0" applyBorder="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165" fontId="2" fillId="0" borderId="0" applyFont="0" applyFill="0" applyBorder="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165" fontId="8" fillId="0" borderId="0" applyFont="0" applyFill="0" applyBorder="0" applyAlignment="0" applyProtection="0"/>
    <xf numFmtId="0" fontId="7" fillId="23" borderId="24" applyNumberFormat="0" applyFont="0" applyAlignment="0" applyProtection="0"/>
    <xf numFmtId="165" fontId="7" fillId="0" borderId="0" applyFont="0" applyFill="0" applyBorder="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165" fontId="2" fillId="0" borderId="0" applyFont="0" applyFill="0" applyBorder="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2" fillId="0" borderId="0"/>
    <xf numFmtId="0" fontId="16" fillId="20" borderId="23" applyNumberFormat="0" applyAlignment="0" applyProtection="0"/>
    <xf numFmtId="0" fontId="2" fillId="0" borderId="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2" fillId="0" borderId="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2" fillId="0" borderId="0"/>
    <xf numFmtId="0" fontId="2" fillId="0" borderId="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2" fillId="0" borderId="0"/>
    <xf numFmtId="0" fontId="16" fillId="20" borderId="23" applyNumberFormat="0" applyAlignment="0" applyProtection="0"/>
    <xf numFmtId="0" fontId="2" fillId="0" borderId="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2" fillId="0" borderId="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2" fillId="0" borderId="0"/>
    <xf numFmtId="0" fontId="31" fillId="7" borderId="23" applyNumberFormat="0" applyAlignment="0" applyProtection="0"/>
    <xf numFmtId="0" fontId="2" fillId="0" borderId="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2" fillId="0" borderId="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2" fillId="0" borderId="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9" fontId="2" fillId="0" borderId="0" applyFont="0" applyFill="0" applyBorder="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9" fontId="2" fillId="0" borderId="0" applyFont="0" applyFill="0" applyBorder="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165" fontId="43" fillId="0" borderId="0" applyFont="0" applyFill="0" applyBorder="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16" fillId="20" borderId="23" applyNumberFormat="0" applyAlignment="0" applyProtection="0"/>
    <xf numFmtId="0" fontId="16" fillId="20" borderId="23" applyNumberFormat="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9"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52" fillId="0" borderId="26" applyNumberFormat="0" applyFill="0" applyAlignment="0" applyProtection="0"/>
    <xf numFmtId="0" fontId="52" fillId="0" borderId="26" applyNumberFormat="0" applyFill="0" applyAlignment="0" applyProtection="0"/>
    <xf numFmtId="165" fontId="8"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165" fontId="19" fillId="0" borderId="0" applyFont="0" applyFill="0" applyBorder="0" applyAlignment="0" applyProtection="0"/>
    <xf numFmtId="165" fontId="8" fillId="0" borderId="0" applyFont="0" applyFill="0" applyBorder="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7" fillId="23" borderId="24" applyNumberFormat="0" applyFont="0" applyAlignment="0" applyProtection="0"/>
    <xf numFmtId="165" fontId="19" fillId="0" borderId="0" applyFont="0" applyFill="0" applyBorder="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31" fillId="7" borderId="23"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2" fillId="0" borderId="0"/>
    <xf numFmtId="0" fontId="16" fillId="20" borderId="23"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2" fillId="0" borderId="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2" fillId="0" borderId="0"/>
    <xf numFmtId="0" fontId="2" fillId="0" borderId="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165" fontId="8" fillId="0" borderId="0" applyFont="0" applyFill="0" applyBorder="0" applyAlignment="0" applyProtection="0"/>
    <xf numFmtId="165" fontId="43" fillId="0" borderId="0" applyFont="0" applyFill="0" applyBorder="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165" fontId="19" fillId="0" borderId="0" applyFont="0" applyFill="0" applyBorder="0" applyAlignment="0" applyProtection="0"/>
    <xf numFmtId="165" fontId="8" fillId="0" borderId="0" applyFont="0" applyFill="0" applyBorder="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2" fillId="0" borderId="0"/>
    <xf numFmtId="0" fontId="52" fillId="0" borderId="26" applyNumberFormat="0" applyFill="0" applyAlignment="0" applyProtection="0"/>
    <xf numFmtId="165"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5" fontId="2" fillId="0" borderId="0" applyFont="0" applyFill="0" applyBorder="0" applyAlignment="0" applyProtection="0"/>
    <xf numFmtId="165" fontId="2" fillId="0" borderId="0" applyFont="0" applyFill="0" applyBorder="0" applyAlignment="0" applyProtection="0"/>
    <xf numFmtId="0" fontId="7" fillId="23" borderId="24" applyNumberFormat="0" applyFont="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9" fontId="2" fillId="0" borderId="0" applyFont="0" applyFill="0" applyBorder="0" applyAlignment="0" applyProtection="0"/>
    <xf numFmtId="0" fontId="48" fillId="20" borderId="25" applyNumberFormat="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2" fillId="0" borderId="0"/>
    <xf numFmtId="0" fontId="52" fillId="0" borderId="26" applyNumberFormat="0" applyFill="0" applyAlignment="0" applyProtection="0"/>
    <xf numFmtId="165" fontId="2"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5" fontId="2" fillId="0" borderId="0" applyFont="0" applyFill="0" applyBorder="0" applyAlignment="0" applyProtection="0"/>
    <xf numFmtId="165" fontId="2" fillId="0" borderId="0" applyFont="0" applyFill="0" applyBorder="0" applyAlignment="0" applyProtection="0"/>
    <xf numFmtId="0" fontId="7" fillId="23" borderId="24" applyNumberFormat="0" applyFont="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165"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7" fillId="0" borderId="0" applyFont="0" applyFill="0" applyBorder="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165" fontId="2"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165" fontId="2" fillId="0" borderId="0" applyFont="0" applyFill="0" applyBorder="0" applyAlignment="0" applyProtection="0"/>
    <xf numFmtId="165" fontId="2" fillId="0" borderId="0" applyFont="0" applyFill="0" applyBorder="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165" fontId="2" fillId="0" borderId="0" applyFont="0" applyFill="0" applyBorder="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165" fontId="8" fillId="0" borderId="0" applyFont="0" applyFill="0" applyBorder="0" applyAlignment="0" applyProtection="0"/>
    <xf numFmtId="0" fontId="52" fillId="0" borderId="26" applyNumberFormat="0" applyFill="0" applyAlignment="0" applyProtection="0"/>
    <xf numFmtId="0" fontId="52" fillId="0" borderId="26" applyNumberFormat="0" applyFill="0" applyAlignment="0" applyProtection="0"/>
    <xf numFmtId="165" fontId="7" fillId="0" borderId="0" applyFont="0" applyFill="0" applyBorder="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165" fontId="2" fillId="0" borderId="0" applyFont="0" applyFill="0" applyBorder="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2" fillId="0" borderId="0"/>
    <xf numFmtId="0" fontId="2" fillId="0" borderId="0"/>
    <xf numFmtId="0" fontId="2" fillId="0" borderId="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2" fillId="0" borderId="0"/>
    <xf numFmtId="0" fontId="7" fillId="23" borderId="24" applyNumberFormat="0" applyFont="0" applyAlignment="0" applyProtection="0"/>
    <xf numFmtId="0" fontId="16" fillId="20" borderId="23"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7" fillId="23" borderId="24" applyNumberFormat="0" applyFont="0" applyAlignment="0" applyProtection="0"/>
    <xf numFmtId="0" fontId="2" fillId="0" borderId="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2" fillId="0" borderId="0"/>
    <xf numFmtId="0" fontId="2" fillId="0" borderId="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2" fillId="0" borderId="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31" fillId="7" borderId="23"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9" fontId="2" fillId="0" borderId="0" applyFont="0" applyFill="0" applyBorder="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9"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165" fontId="43" fillId="0" borderId="0" applyFont="0" applyFill="0" applyBorder="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2" fillId="0" borderId="0"/>
    <xf numFmtId="0" fontId="2" fillId="0" borderId="0"/>
    <xf numFmtId="0" fontId="52" fillId="0" borderId="26" applyNumberFormat="0" applyFill="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9" fillId="0" borderId="0" applyFont="0" applyFill="0" applyBorder="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0" fontId="7" fillId="23" borderId="24" applyNumberFormat="0" applyFont="0" applyAlignment="0" applyProtection="0"/>
    <xf numFmtId="0" fontId="16" fillId="20" borderId="23" applyNumberFormat="0" applyAlignment="0" applyProtection="0"/>
    <xf numFmtId="165" fontId="8"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165" fontId="19" fillId="0" borderId="0" applyFont="0" applyFill="0" applyBorder="0" applyAlignment="0" applyProtection="0"/>
    <xf numFmtId="165" fontId="8" fillId="0" borderId="0" applyFont="0" applyFill="0" applyBorder="0" applyAlignment="0" applyProtection="0"/>
    <xf numFmtId="0" fontId="2" fillId="0" borderId="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52" fillId="0" borderId="26" applyNumberFormat="0" applyFill="0" applyAlignment="0" applyProtection="0"/>
    <xf numFmtId="165" fontId="19"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2" fillId="0" borderId="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2" fillId="0" borderId="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7" fillId="23" borderId="24" applyNumberFormat="0" applyFont="0" applyAlignment="0" applyProtection="0"/>
    <xf numFmtId="0" fontId="2" fillId="0" borderId="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2" fillId="0" borderId="0"/>
    <xf numFmtId="0" fontId="2" fillId="0" borderId="0"/>
    <xf numFmtId="0" fontId="16" fillId="20" borderId="23" applyNumberFormat="0" applyAlignment="0" applyProtection="0"/>
    <xf numFmtId="0" fontId="7" fillId="23" borderId="24" applyNumberFormat="0" applyFont="0" applyAlignment="0" applyProtection="0"/>
    <xf numFmtId="0" fontId="2" fillId="0" borderId="0"/>
    <xf numFmtId="0" fontId="48" fillId="20" borderId="25" applyNumberFormat="0" applyAlignment="0" applyProtection="0"/>
    <xf numFmtId="0" fontId="2" fillId="0" borderId="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7" fillId="23" borderId="24" applyNumberFormat="0" applyFont="0" applyAlignment="0" applyProtection="0"/>
    <xf numFmtId="0" fontId="52" fillId="0" borderId="26" applyNumberFormat="0" applyFill="0" applyAlignment="0" applyProtection="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9"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165" fontId="8" fillId="0" borderId="0" applyFont="0" applyFill="0" applyBorder="0" applyAlignment="0" applyProtection="0"/>
    <xf numFmtId="165" fontId="43" fillId="0" borderId="0" applyFont="0" applyFill="0" applyBorder="0" applyAlignment="0" applyProtection="0"/>
    <xf numFmtId="0" fontId="7" fillId="23" borderId="24" applyNumberFormat="0" applyFont="0" applyAlignment="0" applyProtection="0"/>
    <xf numFmtId="0" fontId="31" fillId="7" borderId="23" applyNumberFormat="0" applyAlignment="0" applyProtection="0"/>
    <xf numFmtId="0" fontId="2" fillId="0" borderId="0"/>
    <xf numFmtId="0" fontId="2" fillId="0" borderId="0"/>
    <xf numFmtId="0" fontId="16" fillId="20" borderId="23" applyNumberFormat="0" applyAlignment="0" applyProtection="0"/>
    <xf numFmtId="0" fontId="31" fillId="7" borderId="23" applyNumberFormat="0" applyAlignment="0" applyProtection="0"/>
    <xf numFmtId="165" fontId="19" fillId="0" borderId="0" applyFont="0" applyFill="0" applyBorder="0" applyAlignment="0" applyProtection="0"/>
    <xf numFmtId="165" fontId="8" fillId="0" borderId="0" applyFont="0" applyFill="0" applyBorder="0" applyAlignment="0" applyProtection="0"/>
    <xf numFmtId="0" fontId="16" fillId="20" borderId="23" applyNumberFormat="0" applyAlignment="0" applyProtection="0"/>
    <xf numFmtId="0" fontId="2" fillId="0" borderId="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165" fontId="2" fillId="0" borderId="0" applyFont="0" applyFill="0" applyBorder="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165" fontId="2" fillId="0" borderId="0" applyFont="0" applyFill="0" applyBorder="0" applyAlignment="0" applyProtection="0"/>
    <xf numFmtId="165" fontId="2" fillId="0" borderId="0" applyFont="0" applyFill="0" applyBorder="0" applyAlignment="0" applyProtection="0"/>
    <xf numFmtId="0" fontId="31" fillId="7" borderId="23" applyNumberFormat="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52" fillId="0" borderId="26" applyNumberFormat="0" applyFill="0" applyAlignment="0" applyProtection="0"/>
    <xf numFmtId="0" fontId="2" fillId="0" borderId="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165" fontId="2" fillId="0" borderId="0" applyFont="0" applyFill="0" applyBorder="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165" fontId="2" fillId="0" borderId="0" applyFont="0" applyFill="0" applyBorder="0" applyAlignment="0" applyProtection="0"/>
    <xf numFmtId="165" fontId="2" fillId="0" borderId="0" applyFont="0" applyFill="0" applyBorder="0" applyAlignment="0" applyProtection="0"/>
    <xf numFmtId="0" fontId="7" fillId="23" borderId="24" applyNumberFormat="0" applyFont="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52" fillId="0" borderId="26" applyNumberFormat="0" applyFill="0" applyAlignment="0" applyProtection="0"/>
    <xf numFmtId="0" fontId="2" fillId="0" borderId="0"/>
    <xf numFmtId="0" fontId="16" fillId="20" borderId="23" applyNumberFormat="0" applyAlignment="0" applyProtection="0"/>
    <xf numFmtId="0" fontId="31" fillId="7" borderId="23" applyNumberFormat="0" applyAlignment="0" applyProtection="0"/>
    <xf numFmtId="165"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7" fillId="0" borderId="0" applyFont="0" applyFill="0" applyBorder="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2" fillId="0" borderId="0"/>
    <xf numFmtId="0" fontId="2" fillId="0" borderId="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8"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165" fontId="19" fillId="0" borderId="0" applyFont="0" applyFill="0" applyBorder="0" applyAlignment="0" applyProtection="0"/>
    <xf numFmtId="165" fontId="8" fillId="0" borderId="0" applyFont="0" applyFill="0" applyBorder="0" applyAlignment="0" applyProtection="0"/>
    <xf numFmtId="0" fontId="2" fillId="0" borderId="0"/>
    <xf numFmtId="0" fontId="2" fillId="0" borderId="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8"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165" fontId="19" fillId="0" borderId="0" applyFont="0" applyFill="0" applyBorder="0" applyAlignment="0" applyProtection="0"/>
    <xf numFmtId="165" fontId="8"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2" fillId="0" borderId="0"/>
    <xf numFmtId="165"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7" fillId="0" borderId="0" applyFont="0" applyFill="0" applyBorder="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165" fontId="2" fillId="0" borderId="0" applyFont="0" applyFill="0" applyBorder="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165" fontId="2" fillId="0" borderId="0" applyFont="0" applyFill="0" applyBorder="0" applyAlignment="0" applyProtection="0"/>
    <xf numFmtId="165" fontId="2"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165" fontId="2" fillId="0" borderId="0" applyFont="0" applyFill="0" applyBorder="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165" fontId="8" fillId="0" borderId="0" applyFont="0" applyFill="0" applyBorder="0" applyAlignment="0" applyProtection="0"/>
    <xf numFmtId="0" fontId="16" fillId="20" borderId="23" applyNumberFormat="0" applyAlignment="0" applyProtection="0"/>
    <xf numFmtId="0" fontId="7" fillId="23" borderId="24" applyNumberFormat="0" applyFont="0" applyAlignment="0" applyProtection="0"/>
    <xf numFmtId="165" fontId="7" fillId="0" borderId="0" applyFont="0" applyFill="0" applyBorder="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165" fontId="2" fillId="0" borderId="0" applyFont="0" applyFill="0" applyBorder="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2" fillId="0" borderId="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2" fillId="0" borderId="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2" fillId="0" borderId="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52" fillId="0" borderId="26" applyNumberFormat="0" applyFill="0" applyAlignment="0" applyProtection="0"/>
    <xf numFmtId="0" fontId="2" fillId="0" borderId="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2" fillId="0" borderId="0"/>
    <xf numFmtId="0" fontId="2" fillId="0" borderId="0"/>
    <xf numFmtId="0" fontId="52" fillId="0" borderId="26" applyNumberFormat="0" applyFill="0" applyAlignment="0" applyProtection="0"/>
    <xf numFmtId="0" fontId="16" fillId="20" borderId="23" applyNumberFormat="0" applyAlignment="0" applyProtection="0"/>
    <xf numFmtId="0" fontId="2" fillId="0" borderId="0"/>
    <xf numFmtId="0" fontId="2" fillId="0" borderId="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52" fillId="0" borderId="26" applyNumberFormat="0" applyFill="0" applyAlignment="0" applyProtection="0"/>
    <xf numFmtId="0" fontId="52" fillId="0" borderId="26" applyNumberFormat="0" applyFill="0" applyAlignment="0" applyProtection="0"/>
    <xf numFmtId="0" fontId="2" fillId="0" borderId="0"/>
    <xf numFmtId="0" fontId="52" fillId="0" borderId="26" applyNumberFormat="0" applyFill="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2" fillId="0" borderId="0"/>
    <xf numFmtId="0" fontId="2" fillId="0" borderId="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9" fontId="2" fillId="0" borderId="0" applyFont="0" applyFill="0" applyBorder="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9" fontId="2" fillId="0" borderId="0" applyFont="0" applyFill="0" applyBorder="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165" fontId="43"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2" fillId="0" borderId="0"/>
    <xf numFmtId="0" fontId="2" fillId="0" borderId="0"/>
    <xf numFmtId="0" fontId="16" fillId="20" borderId="23" applyNumberFormat="0" applyAlignment="0" applyProtection="0"/>
    <xf numFmtId="0" fontId="16" fillId="20" borderId="23" applyNumberFormat="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9"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52" fillId="0" borderId="26" applyNumberFormat="0" applyFill="0" applyAlignment="0" applyProtection="0"/>
    <xf numFmtId="0" fontId="52" fillId="0" borderId="26" applyNumberFormat="0" applyFill="0" applyAlignment="0" applyProtection="0"/>
    <xf numFmtId="165" fontId="8"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165" fontId="19" fillId="0" borderId="0" applyFont="0" applyFill="0" applyBorder="0" applyAlignment="0" applyProtection="0"/>
    <xf numFmtId="165" fontId="8" fillId="0" borderId="0" applyFont="0" applyFill="0" applyBorder="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7" fillId="23" borderId="24" applyNumberFormat="0" applyFont="0" applyAlignment="0" applyProtection="0"/>
    <xf numFmtId="165" fontId="19" fillId="0" borderId="0" applyFont="0" applyFill="0" applyBorder="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31" fillId="7" borderId="23"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2" fillId="0" borderId="0"/>
    <xf numFmtId="0" fontId="16" fillId="20" borderId="23"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2" fillId="0" borderId="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2" fillId="0" borderId="0"/>
    <xf numFmtId="0" fontId="2" fillId="0" borderId="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165" fontId="8" fillId="0" borderId="0" applyFont="0" applyFill="0" applyBorder="0" applyAlignment="0" applyProtection="0"/>
    <xf numFmtId="165" fontId="43" fillId="0" borderId="0" applyFont="0" applyFill="0" applyBorder="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165" fontId="19" fillId="0" borderId="0" applyFont="0" applyFill="0" applyBorder="0" applyAlignment="0" applyProtection="0"/>
    <xf numFmtId="165" fontId="8" fillId="0" borderId="0" applyFont="0" applyFill="0" applyBorder="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2" fillId="0" borderId="0"/>
    <xf numFmtId="0" fontId="52" fillId="0" borderId="26" applyNumberFormat="0" applyFill="0" applyAlignment="0" applyProtection="0"/>
    <xf numFmtId="165"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5" fontId="2" fillId="0" borderId="0" applyFont="0" applyFill="0" applyBorder="0" applyAlignment="0" applyProtection="0"/>
    <xf numFmtId="165" fontId="2" fillId="0" borderId="0" applyFont="0" applyFill="0" applyBorder="0" applyAlignment="0" applyProtection="0"/>
    <xf numFmtId="0" fontId="7" fillId="23" borderId="24" applyNumberFormat="0" applyFont="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9" fontId="2" fillId="0" borderId="0" applyFont="0" applyFill="0" applyBorder="0" applyAlignment="0" applyProtection="0"/>
    <xf numFmtId="0" fontId="48" fillId="20" borderId="25" applyNumberFormat="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2" fillId="0" borderId="0"/>
    <xf numFmtId="0" fontId="52" fillId="0" borderId="26" applyNumberFormat="0" applyFill="0" applyAlignment="0" applyProtection="0"/>
    <xf numFmtId="165" fontId="2"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5" fontId="2" fillId="0" borderId="0" applyFont="0" applyFill="0" applyBorder="0" applyAlignment="0" applyProtection="0"/>
    <xf numFmtId="165" fontId="2" fillId="0" borderId="0" applyFont="0" applyFill="0" applyBorder="0" applyAlignment="0" applyProtection="0"/>
    <xf numFmtId="0" fontId="7" fillId="23" borderId="24" applyNumberFormat="0" applyFont="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165"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7" fillId="0" borderId="0" applyFont="0" applyFill="0" applyBorder="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165"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7"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165" fontId="2" fillId="0" borderId="0" applyFont="0" applyFill="0" applyBorder="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165" fontId="2" fillId="0" borderId="0" applyFont="0" applyFill="0" applyBorder="0" applyAlignment="0" applyProtection="0"/>
    <xf numFmtId="165"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165"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165" fontId="8" fillId="0" borderId="0" applyFont="0" applyFill="0" applyBorder="0" applyAlignment="0" applyProtection="0"/>
    <xf numFmtId="0" fontId="7" fillId="23" borderId="24" applyNumberFormat="0" applyFont="0" applyAlignment="0" applyProtection="0"/>
    <xf numFmtId="165" fontId="7" fillId="0" borderId="0" applyFont="0" applyFill="0" applyBorder="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165" fontId="2" fillId="0" borderId="0" applyFont="0" applyFill="0" applyBorder="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2" fillId="0" borderId="0"/>
    <xf numFmtId="0" fontId="16" fillId="20" borderId="23" applyNumberFormat="0" applyAlignment="0" applyProtection="0"/>
    <xf numFmtId="0" fontId="2" fillId="0" borderId="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2" fillId="0" borderId="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2" fillId="0" borderId="0"/>
    <xf numFmtId="0" fontId="2" fillId="0" borderId="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2" fillId="0" borderId="0"/>
    <xf numFmtId="0" fontId="16" fillId="20" borderId="23" applyNumberFormat="0" applyAlignment="0" applyProtection="0"/>
    <xf numFmtId="0" fontId="2" fillId="0" borderId="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2" fillId="0" borderId="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2" fillId="0" borderId="0"/>
    <xf numFmtId="0" fontId="31" fillId="7" borderId="23" applyNumberFormat="0" applyAlignment="0" applyProtection="0"/>
    <xf numFmtId="0" fontId="2" fillId="0" borderId="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2" fillId="0" borderId="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2" fillId="0" borderId="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9" fontId="2" fillId="0" borderId="0" applyFont="0" applyFill="0" applyBorder="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9" fontId="2" fillId="0" borderId="0" applyFont="0" applyFill="0" applyBorder="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165" fontId="43" fillId="0" borderId="0" applyFont="0" applyFill="0" applyBorder="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2" fillId="0" borderId="0"/>
    <xf numFmtId="0" fontId="16" fillId="20" borderId="23" applyNumberFormat="0" applyAlignment="0" applyProtection="0"/>
    <xf numFmtId="0" fontId="16" fillId="20" borderId="23" applyNumberFormat="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9"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52" fillId="0" borderId="26" applyNumberFormat="0" applyFill="0" applyAlignment="0" applyProtection="0"/>
    <xf numFmtId="0" fontId="52" fillId="0" borderId="26" applyNumberFormat="0" applyFill="0" applyAlignment="0" applyProtection="0"/>
    <xf numFmtId="165" fontId="8"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165" fontId="19" fillId="0" borderId="0" applyFont="0" applyFill="0" applyBorder="0" applyAlignment="0" applyProtection="0"/>
    <xf numFmtId="165" fontId="8" fillId="0" borderId="0" applyFont="0" applyFill="0" applyBorder="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7" fillId="23" borderId="24" applyNumberFormat="0" applyFont="0" applyAlignment="0" applyProtection="0"/>
    <xf numFmtId="165" fontId="19" fillId="0" borderId="0" applyFont="0" applyFill="0" applyBorder="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31" fillId="7" borderId="23"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2" fillId="0" borderId="0"/>
    <xf numFmtId="0" fontId="16" fillId="20" borderId="23"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2" fillId="0" borderId="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2" fillId="0" borderId="0"/>
    <xf numFmtId="0" fontId="2" fillId="0" borderId="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165" fontId="8" fillId="0" borderId="0" applyFont="0" applyFill="0" applyBorder="0" applyAlignment="0" applyProtection="0"/>
    <xf numFmtId="165" fontId="43" fillId="0" borderId="0" applyFont="0" applyFill="0" applyBorder="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165" fontId="19" fillId="0" borderId="0" applyFont="0" applyFill="0" applyBorder="0" applyAlignment="0" applyProtection="0"/>
    <xf numFmtId="165" fontId="8" fillId="0" borderId="0" applyFont="0" applyFill="0" applyBorder="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2" fillId="0" borderId="0"/>
    <xf numFmtId="0" fontId="52" fillId="0" borderId="26" applyNumberFormat="0" applyFill="0" applyAlignment="0" applyProtection="0"/>
    <xf numFmtId="165"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5" fontId="2" fillId="0" borderId="0" applyFont="0" applyFill="0" applyBorder="0" applyAlignment="0" applyProtection="0"/>
    <xf numFmtId="165" fontId="2" fillId="0" borderId="0" applyFont="0" applyFill="0" applyBorder="0" applyAlignment="0" applyProtection="0"/>
    <xf numFmtId="0" fontId="7" fillId="23" borderId="24" applyNumberFormat="0" applyFont="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9" fontId="2" fillId="0" borderId="0" applyFont="0" applyFill="0" applyBorder="0" applyAlignment="0" applyProtection="0"/>
    <xf numFmtId="0" fontId="48" fillId="20" borderId="25" applyNumberFormat="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2" fillId="0" borderId="0"/>
    <xf numFmtId="0" fontId="52" fillId="0" borderId="26" applyNumberFormat="0" applyFill="0" applyAlignment="0" applyProtection="0"/>
    <xf numFmtId="165" fontId="2"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5" fontId="2" fillId="0" borderId="0" applyFont="0" applyFill="0" applyBorder="0" applyAlignment="0" applyProtection="0"/>
    <xf numFmtId="165" fontId="2" fillId="0" borderId="0" applyFont="0" applyFill="0" applyBorder="0" applyAlignment="0" applyProtection="0"/>
    <xf numFmtId="0" fontId="7" fillId="23" borderId="24" applyNumberFormat="0" applyFont="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165"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7" fillId="0" borderId="0" applyFont="0" applyFill="0" applyBorder="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2" fillId="0" borderId="0"/>
    <xf numFmtId="0" fontId="2" fillId="0" borderId="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8"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165" fontId="19" fillId="0" borderId="0" applyFont="0" applyFill="0" applyBorder="0" applyAlignment="0" applyProtection="0"/>
    <xf numFmtId="165" fontId="8" fillId="0" borderId="0" applyFont="0" applyFill="0" applyBorder="0" applyAlignment="0" applyProtection="0"/>
    <xf numFmtId="0" fontId="2" fillId="0" borderId="0"/>
    <xf numFmtId="0" fontId="2" fillId="0" borderId="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8"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165" fontId="19" fillId="0" borderId="0" applyFont="0" applyFill="0" applyBorder="0" applyAlignment="0" applyProtection="0"/>
    <xf numFmtId="165" fontId="8"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2" fillId="0" borderId="0"/>
    <xf numFmtId="165"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7" fillId="0" borderId="0" applyFont="0" applyFill="0" applyBorder="0" applyAlignment="0" applyProtection="0"/>
    <xf numFmtId="0" fontId="2" fillId="0" borderId="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52" fillId="0" borderId="26" applyNumberFormat="0" applyFill="0" applyAlignment="0" applyProtection="0"/>
    <xf numFmtId="0" fontId="52" fillId="0" borderId="26" applyNumberFormat="0" applyFill="0" applyAlignment="0" applyProtection="0"/>
    <xf numFmtId="165" fontId="43" fillId="0" borderId="0" applyFont="0" applyFill="0" applyBorder="0" applyAlignment="0" applyProtection="0"/>
    <xf numFmtId="0" fontId="2" fillId="0" borderId="0"/>
    <xf numFmtId="0" fontId="2" fillId="0" borderId="0"/>
    <xf numFmtId="0" fontId="2" fillId="0" borderId="0"/>
    <xf numFmtId="0" fontId="2" fillId="0" borderId="0"/>
    <xf numFmtId="0" fontId="16" fillId="20" borderId="23" applyNumberFormat="0" applyAlignment="0" applyProtection="0"/>
    <xf numFmtId="0" fontId="16" fillId="20" borderId="23" applyNumberFormat="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9"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52" fillId="0" borderId="26" applyNumberFormat="0" applyFill="0" applyAlignment="0" applyProtection="0"/>
    <xf numFmtId="0" fontId="52" fillId="0" borderId="26" applyNumberFormat="0" applyFill="0" applyAlignment="0" applyProtection="0"/>
    <xf numFmtId="165" fontId="8"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165" fontId="19" fillId="0" borderId="0" applyFont="0" applyFill="0" applyBorder="0" applyAlignment="0" applyProtection="0"/>
    <xf numFmtId="165" fontId="8" fillId="0" borderId="0" applyFont="0" applyFill="0" applyBorder="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7" fillId="23" borderId="24" applyNumberFormat="0" applyFont="0" applyAlignment="0" applyProtection="0"/>
    <xf numFmtId="165" fontId="19" fillId="0" borderId="0" applyFont="0" applyFill="0" applyBorder="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31" fillId="7" borderId="23"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2" fillId="0" borderId="0"/>
    <xf numFmtId="0" fontId="16" fillId="20" borderId="23"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2" fillId="0" borderId="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2" fillId="0" borderId="0"/>
    <xf numFmtId="0" fontId="2" fillId="0" borderId="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165" fontId="8" fillId="0" borderId="0" applyFont="0" applyFill="0" applyBorder="0" applyAlignment="0" applyProtection="0"/>
    <xf numFmtId="165" fontId="43" fillId="0" borderId="0" applyFont="0" applyFill="0" applyBorder="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165" fontId="19" fillId="0" borderId="0" applyFont="0" applyFill="0" applyBorder="0" applyAlignment="0" applyProtection="0"/>
    <xf numFmtId="165" fontId="8" fillId="0" borderId="0" applyFont="0" applyFill="0" applyBorder="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2" fillId="0" borderId="0"/>
    <xf numFmtId="0" fontId="52" fillId="0" borderId="26" applyNumberFormat="0" applyFill="0" applyAlignment="0" applyProtection="0"/>
    <xf numFmtId="165"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5" fontId="2" fillId="0" borderId="0" applyFont="0" applyFill="0" applyBorder="0" applyAlignment="0" applyProtection="0"/>
    <xf numFmtId="165" fontId="2" fillId="0" borderId="0" applyFont="0" applyFill="0" applyBorder="0" applyAlignment="0" applyProtection="0"/>
    <xf numFmtId="0" fontId="7" fillId="23" borderId="24" applyNumberFormat="0" applyFont="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9" fontId="2" fillId="0" borderId="0" applyFont="0" applyFill="0" applyBorder="0" applyAlignment="0" applyProtection="0"/>
    <xf numFmtId="0" fontId="48" fillId="20" borderId="25" applyNumberFormat="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2" fillId="0" borderId="0"/>
    <xf numFmtId="0" fontId="52" fillId="0" borderId="26" applyNumberFormat="0" applyFill="0" applyAlignment="0" applyProtection="0"/>
    <xf numFmtId="165" fontId="2"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5" fontId="2" fillId="0" borderId="0" applyFont="0" applyFill="0" applyBorder="0" applyAlignment="0" applyProtection="0"/>
    <xf numFmtId="165" fontId="2" fillId="0" borderId="0" applyFont="0" applyFill="0" applyBorder="0" applyAlignment="0" applyProtection="0"/>
    <xf numFmtId="0" fontId="7" fillId="23" borderId="24" applyNumberFormat="0" applyFont="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165"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7" fillId="0" borderId="0" applyFont="0" applyFill="0" applyBorder="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2" fillId="0" borderId="0"/>
    <xf numFmtId="0" fontId="2" fillId="0" borderId="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8"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165" fontId="19" fillId="0" borderId="0" applyFont="0" applyFill="0" applyBorder="0" applyAlignment="0" applyProtection="0"/>
    <xf numFmtId="165" fontId="8" fillId="0" borderId="0" applyFont="0" applyFill="0" applyBorder="0" applyAlignment="0" applyProtection="0"/>
    <xf numFmtId="0" fontId="2" fillId="0" borderId="0"/>
    <xf numFmtId="0" fontId="2" fillId="0" borderId="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8"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165" fontId="19" fillId="0" borderId="0" applyFont="0" applyFill="0" applyBorder="0" applyAlignment="0" applyProtection="0"/>
    <xf numFmtId="165" fontId="8"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2" fillId="0" borderId="0"/>
    <xf numFmtId="165"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7"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2" fillId="0" borderId="0"/>
    <xf numFmtId="0" fontId="2" fillId="0" borderId="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8"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165" fontId="19" fillId="0" borderId="0" applyFont="0" applyFill="0" applyBorder="0" applyAlignment="0" applyProtection="0"/>
    <xf numFmtId="165" fontId="8" fillId="0" borderId="0" applyFont="0" applyFill="0" applyBorder="0" applyAlignment="0" applyProtection="0"/>
    <xf numFmtId="0" fontId="2" fillId="0" borderId="0"/>
    <xf numFmtId="0" fontId="2" fillId="0" borderId="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8"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165" fontId="19" fillId="0" borderId="0" applyFont="0" applyFill="0" applyBorder="0" applyAlignment="0" applyProtection="0"/>
    <xf numFmtId="165" fontId="8"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2" fillId="0" borderId="0"/>
    <xf numFmtId="165"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7" fillId="0" borderId="0" applyFont="0" applyFill="0" applyBorder="0" applyAlignment="0" applyProtection="0"/>
    <xf numFmtId="0" fontId="7" fillId="23" borderId="24" applyNumberFormat="0" applyFon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165" fontId="2" fillId="0" borderId="0" applyFont="0" applyFill="0" applyBorder="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5" fontId="2" fillId="0" borderId="0" applyFont="0" applyFill="0" applyBorder="0" applyAlignment="0" applyProtection="0"/>
    <xf numFmtId="165" fontId="2" fillId="0" borderId="0" applyFont="0" applyFill="0" applyBorder="0" applyAlignment="0" applyProtection="0"/>
    <xf numFmtId="0" fontId="7" fillId="23" borderId="24" applyNumberFormat="0" applyFont="0" applyAlignment="0" applyProtection="0"/>
    <xf numFmtId="165" fontId="2" fillId="0" borderId="0" applyFont="0" applyFill="0" applyBorder="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165" fontId="8" fillId="0" borderId="0" applyFont="0" applyFill="0" applyBorder="0" applyAlignment="0" applyProtection="0"/>
    <xf numFmtId="165" fontId="7" fillId="0" borderId="0" applyFont="0" applyFill="0" applyBorder="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165" fontId="2" fillId="0" borderId="0" applyFont="0" applyFill="0" applyBorder="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2" fillId="0" borderId="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2" fillId="0" borderId="0"/>
    <xf numFmtId="0" fontId="16" fillId="20" borderId="23" applyNumberFormat="0" applyAlignment="0" applyProtection="0"/>
    <xf numFmtId="0" fontId="16" fillId="20" borderId="23" applyNumberFormat="0" applyAlignment="0" applyProtection="0"/>
    <xf numFmtId="0" fontId="2" fillId="0" borderId="0"/>
    <xf numFmtId="0" fontId="52" fillId="0" borderId="26" applyNumberFormat="0" applyFill="0" applyAlignment="0" applyProtection="0"/>
    <xf numFmtId="0" fontId="52" fillId="0" borderId="26" applyNumberFormat="0" applyFill="0" applyAlignment="0" applyProtection="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52" fillId="0" borderId="26" applyNumberFormat="0" applyFill="0" applyAlignment="0" applyProtection="0"/>
    <xf numFmtId="0" fontId="52" fillId="0" borderId="26" applyNumberFormat="0" applyFill="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16" fillId="20" borderId="23" applyNumberFormat="0" applyAlignment="0" applyProtection="0"/>
    <xf numFmtId="9" fontId="2" fillId="0" borderId="0" applyFont="0" applyFill="0" applyBorder="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165" fontId="43" fillId="0" borderId="0" applyFont="0" applyFill="0" applyBorder="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2" fillId="0" borderId="0"/>
    <xf numFmtId="0" fontId="2" fillId="0" borderId="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16" fillId="20" borderId="23" applyNumberFormat="0" applyAlignment="0" applyProtection="0"/>
    <xf numFmtId="165" fontId="8"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165" fontId="19" fillId="0" borderId="0" applyFont="0" applyFill="0" applyBorder="0" applyAlignment="0" applyProtection="0"/>
    <xf numFmtId="165" fontId="8" fillId="0" borderId="0" applyFont="0" applyFill="0" applyBorder="0" applyAlignment="0" applyProtection="0"/>
    <xf numFmtId="0" fontId="2" fillId="0" borderId="0"/>
    <xf numFmtId="0" fontId="2" fillId="0" borderId="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2" fillId="0" borderId="0" applyFont="0" applyFill="0" applyBorder="0" applyAlignment="0" applyProtection="0"/>
    <xf numFmtId="165" fontId="8"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1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1"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alignment vertical="center"/>
    </xf>
    <xf numFmtId="165" fontId="1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7" fillId="23" borderId="24" applyNumberFormat="0" applyFont="0" applyAlignment="0" applyProtection="0"/>
    <xf numFmtId="165" fontId="19" fillId="0" borderId="0" applyFont="0" applyFill="0" applyBorder="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7" fillId="23" borderId="24" applyNumberFormat="0" applyFont="0" applyAlignment="0" applyProtection="0"/>
    <xf numFmtId="0" fontId="16" fillId="20" borderId="23" applyNumberFormat="0" applyAlignment="0" applyProtection="0"/>
    <xf numFmtId="0" fontId="2" fillId="0" borderId="0"/>
    <xf numFmtId="0" fontId="2" fillId="0" borderId="0"/>
    <xf numFmtId="0" fontId="2" fillId="0" borderId="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2" fillId="0" borderId="0"/>
    <xf numFmtId="0" fontId="48" fillId="20" borderId="25" applyNumberFormat="0" applyAlignment="0" applyProtection="0"/>
    <xf numFmtId="0" fontId="2" fillId="0" borderId="0"/>
    <xf numFmtId="0" fontId="2" fillId="0" borderId="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2" fillId="0" borderId="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2" fillId="0" borderId="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9"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9" fontId="2" fillId="0" borderId="0" applyFont="0" applyFill="0" applyBorder="0" applyAlignment="0" applyProtection="0"/>
    <xf numFmtId="165" fontId="8"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165" fontId="19" fillId="0" borderId="0" applyFont="0" applyFill="0" applyBorder="0" applyAlignment="0" applyProtection="0"/>
    <xf numFmtId="165" fontId="8" fillId="0" borderId="0" applyFont="0" applyFill="0" applyBorder="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165" fontId="2" fillId="0" borderId="0" applyFont="0" applyFill="0" applyBorder="0" applyAlignment="0" applyProtection="0"/>
    <xf numFmtId="0" fontId="48" fillId="20" borderId="25" applyNumberFormat="0" applyAlignment="0" applyProtection="0"/>
    <xf numFmtId="165" fontId="2" fillId="0" borderId="0" applyFont="0" applyFill="0" applyBorder="0" applyAlignment="0" applyProtection="0"/>
    <xf numFmtId="165" fontId="2" fillId="0" borderId="0" applyFont="0" applyFill="0" applyBorder="0" applyAlignment="0" applyProtection="0"/>
    <xf numFmtId="0" fontId="52" fillId="0" borderId="26" applyNumberFormat="0" applyFill="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2" fillId="0" borderId="0"/>
    <xf numFmtId="0" fontId="2" fillId="0" borderId="0"/>
    <xf numFmtId="165" fontId="2" fillId="0" borderId="0" applyFont="0" applyFill="0" applyBorder="0" applyAlignment="0" applyProtection="0"/>
    <xf numFmtId="0" fontId="52" fillId="0" borderId="26" applyNumberFormat="0" applyFill="0" applyAlignment="0" applyProtection="0"/>
    <xf numFmtId="0" fontId="16" fillId="20" borderId="23" applyNumberFormat="0" applyAlignment="0" applyProtection="0"/>
    <xf numFmtId="165" fontId="2" fillId="0" borderId="0" applyFont="0" applyFill="0" applyBorder="0" applyAlignment="0" applyProtection="0"/>
    <xf numFmtId="165" fontId="2" fillId="0" borderId="0" applyFont="0" applyFill="0" applyBorder="0" applyAlignment="0" applyProtection="0"/>
    <xf numFmtId="0" fontId="31" fillId="7" borderId="23" applyNumberFormat="0" applyAlignment="0" applyProtection="0"/>
    <xf numFmtId="165" fontId="2"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43" fillId="0" borderId="0" applyFont="0" applyFill="0" applyBorder="0" applyAlignment="0" applyProtection="0"/>
    <xf numFmtId="0" fontId="2" fillId="0" borderId="0"/>
    <xf numFmtId="0" fontId="2" fillId="0" borderId="0"/>
    <xf numFmtId="0" fontId="2" fillId="0" borderId="0"/>
    <xf numFmtId="0" fontId="7" fillId="23" borderId="24" applyNumberFormat="0" applyFont="0" applyAlignment="0" applyProtection="0"/>
    <xf numFmtId="165"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7" fillId="0" borderId="0" applyFont="0" applyFill="0" applyBorder="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31"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31"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31" fillId="7" borderId="31" applyNumberFormat="0" applyAlignment="0" applyProtection="0"/>
    <xf numFmtId="0" fontId="16" fillId="20" borderId="27"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33" applyNumberFormat="0" applyAlignment="0" applyProtection="0"/>
    <xf numFmtId="0" fontId="52" fillId="0" borderId="30" applyNumberFormat="0" applyFill="0" applyAlignment="0" applyProtection="0"/>
    <xf numFmtId="0" fontId="52" fillId="0" borderId="34"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28"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27" applyNumberFormat="0" applyAlignment="0" applyProtection="0"/>
    <xf numFmtId="0" fontId="31" fillId="7" borderId="27"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4"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5"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5"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33"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5"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5" applyNumberFormat="0" applyAlignment="0" applyProtection="0"/>
    <xf numFmtId="0" fontId="7" fillId="23" borderId="28"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5"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5"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31"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7" fillId="23" borderId="28" applyNumberFormat="0" applyFont="0" applyAlignment="0" applyProtection="0"/>
    <xf numFmtId="0" fontId="48" fillId="20" borderId="25" applyNumberFormat="0" applyAlignment="0" applyProtection="0"/>
    <xf numFmtId="0" fontId="7" fillId="23" borderId="32" applyNumberFormat="0" applyFont="0" applyAlignment="0" applyProtection="0"/>
    <xf numFmtId="0" fontId="31" fillId="7" borderId="27"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5"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31" applyNumberFormat="0" applyAlignment="0" applyProtection="0"/>
    <xf numFmtId="0" fontId="31" fillId="7" borderId="27" applyNumberFormat="0" applyAlignment="0" applyProtection="0"/>
    <xf numFmtId="0" fontId="48" fillId="20" borderId="25"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5"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5"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5"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16" fillId="20" borderId="27" applyNumberFormat="0" applyAlignment="0" applyProtection="0"/>
    <xf numFmtId="0" fontId="48" fillId="20" borderId="25"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28" applyNumberFormat="0" applyFont="0" applyAlignment="0" applyProtection="0"/>
    <xf numFmtId="0" fontId="48" fillId="20" borderId="25" applyNumberFormat="0" applyAlignment="0" applyProtection="0"/>
    <xf numFmtId="0" fontId="31" fillId="7" borderId="27" applyNumberFormat="0" applyAlignment="0" applyProtection="0"/>
    <xf numFmtId="0" fontId="48" fillId="20" borderId="25" applyNumberFormat="0" applyAlignment="0" applyProtection="0"/>
    <xf numFmtId="0" fontId="16" fillId="20"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5"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7"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5"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5"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5"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8" applyNumberFormat="0" applyFont="0" applyAlignment="0" applyProtection="0"/>
    <xf numFmtId="0" fontId="48" fillId="20" borderId="25"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5"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5"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5"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5"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5"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5"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5"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5"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32" applyNumberFormat="0" applyFont="0" applyAlignment="0" applyProtection="0"/>
    <xf numFmtId="0" fontId="52" fillId="0" borderId="30" applyNumberFormat="0" applyFill="0" applyAlignment="0" applyProtection="0"/>
    <xf numFmtId="0" fontId="16" fillId="20" borderId="31" applyNumberFormat="0" applyAlignment="0" applyProtection="0"/>
    <xf numFmtId="0" fontId="16" fillId="20" borderId="27" applyNumberFormat="0" applyAlignment="0" applyProtection="0"/>
    <xf numFmtId="0" fontId="48" fillId="20" borderId="25"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25"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25"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33" applyNumberFormat="0" applyAlignment="0" applyProtection="0"/>
    <xf numFmtId="0" fontId="48" fillId="20" borderId="33"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4" applyNumberFormat="0" applyFill="0" applyAlignment="0" applyProtection="0"/>
    <xf numFmtId="0" fontId="16" fillId="20" borderId="27" applyNumberFormat="0" applyAlignment="0" applyProtection="0"/>
    <xf numFmtId="0" fontId="31" fillId="7" borderId="31"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31"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32"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32" applyNumberFormat="0" applyFont="0" applyAlignment="0" applyProtection="0"/>
    <xf numFmtId="0" fontId="16" fillId="20" borderId="27" applyNumberFormat="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4" applyNumberFormat="0" applyFill="0" applyAlignment="0" applyProtection="0"/>
    <xf numFmtId="0" fontId="31" fillId="7" borderId="27" applyNumberFormat="0" applyAlignment="0" applyProtection="0"/>
    <xf numFmtId="0" fontId="16" fillId="20" borderId="31"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31"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33"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4"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32" applyNumberFormat="0" applyFont="0" applyAlignment="0" applyProtection="0"/>
    <xf numFmtId="0" fontId="31" fillId="7" borderId="27"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33"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31" fillId="7"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32" applyNumberFormat="0" applyFont="0" applyAlignment="0" applyProtection="0"/>
    <xf numFmtId="0" fontId="52" fillId="0" borderId="30" applyNumberFormat="0" applyFill="0" applyAlignment="0" applyProtection="0"/>
    <xf numFmtId="0" fontId="7" fillId="23" borderId="32"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28"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31"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32"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31"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31" applyNumberFormat="0" applyAlignment="0" applyProtection="0"/>
    <xf numFmtId="0" fontId="31" fillId="7" borderId="31"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32"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31" applyNumberFormat="0" applyAlignment="0" applyProtection="0"/>
    <xf numFmtId="0" fontId="31" fillId="7" borderId="31"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31"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0" applyNumberFormat="0" applyFill="0" applyAlignment="0" applyProtection="0"/>
    <xf numFmtId="0" fontId="16" fillId="20" borderId="31"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4"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33" applyNumberFormat="0" applyAlignment="0" applyProtection="0"/>
    <xf numFmtId="0" fontId="16" fillId="20" borderId="27" applyNumberFormat="0" applyAlignment="0" applyProtection="0"/>
    <xf numFmtId="0" fontId="7" fillId="23" borderId="32"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27"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33"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31"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31" applyNumberForma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32"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31" applyNumberFormat="0" applyAlignment="0" applyProtection="0"/>
    <xf numFmtId="0" fontId="31" fillId="7" borderId="31"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33"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32"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31"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32"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4" applyNumberFormat="0" applyFill="0" applyAlignment="0" applyProtection="0"/>
    <xf numFmtId="0" fontId="52" fillId="0" borderId="30" applyNumberFormat="0" applyFill="0" applyAlignment="0" applyProtection="0"/>
    <xf numFmtId="0" fontId="48" fillId="20" borderId="33"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33"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4"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31"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4" applyNumberFormat="0" applyFill="0" applyAlignment="0" applyProtection="0"/>
    <xf numFmtId="0" fontId="16" fillId="20" borderId="27"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33"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27" applyNumberFormat="0" applyAlignment="0" applyProtection="0"/>
    <xf numFmtId="0" fontId="31" fillId="7" borderId="27"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52" fillId="0" borderId="34"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33" applyNumberFormat="0" applyAlignment="0" applyProtection="0"/>
    <xf numFmtId="0" fontId="52" fillId="0" borderId="30" applyNumberFormat="0" applyFill="0" applyAlignment="0" applyProtection="0"/>
    <xf numFmtId="0" fontId="48" fillId="20" borderId="33"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4"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31"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33"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31" fillId="7" borderId="31"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32"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32"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31"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33"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31"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4" applyNumberFormat="0" applyFill="0" applyAlignment="0" applyProtection="0"/>
    <xf numFmtId="0" fontId="31" fillId="7" borderId="27" applyNumberFormat="0" applyAlignment="0" applyProtection="0"/>
    <xf numFmtId="0" fontId="52" fillId="0" borderId="34" applyNumberFormat="0" applyFill="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4"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33"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31"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4"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31"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31" applyNumberFormat="0" applyAlignment="0" applyProtection="0"/>
    <xf numFmtId="0" fontId="31" fillId="7" borderId="27"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52" fillId="0" borderId="34" applyNumberFormat="0" applyFill="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31" applyNumberFormat="0" applyAlignment="0" applyProtection="0"/>
    <xf numFmtId="0" fontId="16" fillId="20" borderId="27"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33"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52" fillId="0" borderId="34"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52" fillId="0" borderId="30" applyNumberFormat="0" applyFill="0" applyAlignment="0" applyProtection="0"/>
    <xf numFmtId="0" fontId="16" fillId="20" borderId="31"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27" applyNumberFormat="0" applyAlignment="0" applyProtection="0"/>
    <xf numFmtId="0" fontId="48" fillId="20" borderId="29"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27" applyNumberFormat="0" applyAlignment="0" applyProtection="0"/>
    <xf numFmtId="0" fontId="31" fillId="7" borderId="27"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28" applyNumberFormat="0" applyFont="0" applyAlignment="0" applyProtection="0"/>
    <xf numFmtId="0" fontId="16" fillId="20" borderId="31"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4" applyNumberFormat="0" applyFill="0" applyAlignment="0" applyProtection="0"/>
    <xf numFmtId="0" fontId="31" fillId="7" borderId="27" applyNumberForma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52" fillId="0" borderId="34" applyNumberFormat="0" applyFill="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31" fillId="7"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33"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52" fillId="0" borderId="30" applyNumberFormat="0" applyFill="0" applyAlignment="0" applyProtection="0"/>
    <xf numFmtId="0" fontId="48" fillId="20" borderId="33"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28"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28"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28"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2" fillId="0" borderId="0"/>
    <xf numFmtId="0" fontId="7" fillId="0" borderId="0"/>
    <xf numFmtId="0" fontId="2" fillId="0" borderId="0"/>
    <xf numFmtId="0" fontId="35" fillId="0" borderId="0"/>
    <xf numFmtId="0" fontId="5" fillId="0" borderId="0"/>
    <xf numFmtId="0" fontId="7" fillId="0" borderId="0"/>
    <xf numFmtId="0" fontId="21" fillId="0" borderId="0">
      <alignment vertical="top"/>
    </xf>
    <xf numFmtId="0" fontId="21" fillId="0" borderId="0">
      <alignment vertical="top"/>
    </xf>
    <xf numFmtId="0" fontId="21" fillId="0" borderId="0">
      <alignment vertical="top"/>
    </xf>
    <xf numFmtId="0" fontId="7" fillId="0" borderId="0"/>
    <xf numFmtId="0" fontId="22" fillId="0" borderId="0"/>
    <xf numFmtId="0" fontId="12" fillId="0" borderId="0">
      <alignment vertical="top"/>
    </xf>
    <xf numFmtId="0" fontId="21" fillId="0" borderId="0"/>
    <xf numFmtId="0" fontId="7" fillId="0" borderId="0"/>
    <xf numFmtId="0" fontId="7" fillId="0" borderId="0"/>
    <xf numFmtId="0" fontId="1" fillId="0" borderId="0"/>
  </cellStyleXfs>
  <cellXfs count="859">
    <xf numFmtId="0" fontId="0" fillId="0" borderId="0" xfId="0">
      <alignment vertical="top"/>
    </xf>
    <xf numFmtId="0" fontId="63" fillId="0" borderId="0" xfId="0" applyFont="1" applyFill="1" applyAlignment="1">
      <alignment vertical="center" wrapText="1"/>
    </xf>
    <xf numFmtId="3" fontId="65" fillId="0" borderId="0" xfId="0" applyNumberFormat="1" applyFont="1" applyFill="1" applyBorder="1" applyAlignment="1">
      <alignment horizontal="center" vertical="center" wrapText="1"/>
    </xf>
    <xf numFmtId="3" fontId="65" fillId="0" borderId="0" xfId="0" applyNumberFormat="1" applyFont="1" applyFill="1" applyBorder="1" applyAlignment="1">
      <alignment vertical="center" wrapText="1"/>
    </xf>
    <xf numFmtId="3" fontId="66" fillId="0" borderId="0" xfId="0" applyNumberFormat="1" applyFont="1" applyFill="1" applyBorder="1" applyAlignment="1">
      <alignment horizontal="right" vertical="center" wrapText="1"/>
    </xf>
    <xf numFmtId="3" fontId="68" fillId="0" borderId="0" xfId="0" applyNumberFormat="1" applyFont="1" applyFill="1" applyBorder="1" applyAlignment="1">
      <alignment horizontal="right" vertical="center" wrapText="1"/>
    </xf>
    <xf numFmtId="0" fontId="59" fillId="25" borderId="35" xfId="0" applyFont="1" applyFill="1" applyBorder="1" applyAlignment="1">
      <alignment horizontal="center" vertical="top"/>
    </xf>
    <xf numFmtId="3" fontId="59" fillId="26" borderId="35" xfId="485" applyNumberFormat="1" applyFont="1" applyFill="1" applyBorder="1" applyAlignment="1">
      <alignment horizontal="center" vertical="center" wrapText="1"/>
    </xf>
    <xf numFmtId="3" fontId="59" fillId="25" borderId="35" xfId="490" applyNumberFormat="1" applyFont="1" applyFill="1" applyBorder="1" applyAlignment="1">
      <alignment horizontal="center" vertical="center" wrapText="1"/>
    </xf>
    <xf numFmtId="0" fontId="59" fillId="25" borderId="35" xfId="0" applyFont="1" applyFill="1" applyBorder="1" applyAlignment="1">
      <alignment horizontal="center" vertical="center" wrapText="1"/>
    </xf>
    <xf numFmtId="3" fontId="67" fillId="0" borderId="35" xfId="0" applyNumberFormat="1" applyFont="1" applyFill="1" applyBorder="1" applyAlignment="1">
      <alignment horizontal="center" vertical="center" wrapText="1"/>
    </xf>
    <xf numFmtId="3" fontId="67" fillId="0" borderId="35" xfId="0" applyNumberFormat="1" applyFont="1" applyFill="1" applyBorder="1" applyAlignment="1">
      <alignment horizontal="left" vertical="center" wrapText="1"/>
    </xf>
    <xf numFmtId="9" fontId="65" fillId="0" borderId="0" xfId="1" applyFont="1" applyFill="1" applyBorder="1" applyAlignment="1">
      <alignment horizontal="center" vertical="center" wrapText="1"/>
    </xf>
    <xf numFmtId="3" fontId="66" fillId="0" borderId="35" xfId="0" applyNumberFormat="1" applyFont="1" applyFill="1" applyBorder="1" applyAlignment="1">
      <alignment horizontal="center" vertical="center" wrapText="1"/>
    </xf>
    <xf numFmtId="3" fontId="66" fillId="0" borderId="35" xfId="0" applyNumberFormat="1" applyFont="1" applyFill="1" applyBorder="1" applyAlignment="1">
      <alignment horizontal="left" vertical="center" wrapText="1"/>
    </xf>
    <xf numFmtId="3" fontId="66" fillId="0" borderId="35" xfId="11402" applyNumberFormat="1" applyFont="1" applyFill="1" applyBorder="1" applyAlignment="1">
      <alignment horizontal="center" vertical="center" wrapText="1"/>
    </xf>
    <xf numFmtId="3" fontId="66" fillId="0" borderId="35" xfId="44204" applyNumberFormat="1" applyFont="1" applyFill="1" applyBorder="1" applyAlignment="1">
      <alignment horizontal="center" vertical="center" wrapText="1"/>
    </xf>
    <xf numFmtId="3" fontId="66" fillId="0" borderId="35" xfId="4" applyNumberFormat="1" applyFont="1" applyFill="1" applyBorder="1" applyAlignment="1">
      <alignment horizontal="center" vertical="center" wrapText="1"/>
    </xf>
    <xf numFmtId="3" fontId="66" fillId="0" borderId="35" xfId="281" applyNumberFormat="1" applyFont="1" applyFill="1" applyBorder="1" applyAlignment="1">
      <alignment horizontal="center" vertical="center" wrapText="1"/>
    </xf>
    <xf numFmtId="3" fontId="66" fillId="0" borderId="35" xfId="9" applyNumberFormat="1" applyFont="1" applyFill="1" applyBorder="1" applyAlignment="1">
      <alignment horizontal="center" vertical="center" wrapText="1"/>
    </xf>
    <xf numFmtId="3" fontId="66" fillId="0" borderId="35" xfId="278" applyNumberFormat="1" applyFont="1" applyFill="1" applyBorder="1" applyAlignment="1">
      <alignment horizontal="center" vertical="center" wrapText="1"/>
    </xf>
    <xf numFmtId="3" fontId="65" fillId="0" borderId="0" xfId="0" applyNumberFormat="1" applyFont="1" applyFill="1" applyAlignment="1">
      <alignment horizontal="right" vertical="center" wrapText="1"/>
    </xf>
    <xf numFmtId="3" fontId="66" fillId="0" borderId="35" xfId="2" applyNumberFormat="1" applyFont="1" applyFill="1" applyBorder="1" applyAlignment="1">
      <alignment horizontal="center" vertical="center" wrapText="1"/>
    </xf>
    <xf numFmtId="3" fontId="66" fillId="0" borderId="35" xfId="44208" applyNumberFormat="1" applyFont="1" applyFill="1" applyBorder="1" applyAlignment="1">
      <alignment horizontal="center" vertical="center" wrapText="1"/>
    </xf>
    <xf numFmtId="3" fontId="66" fillId="0" borderId="35" xfId="44202" applyNumberFormat="1" applyFont="1" applyFill="1" applyBorder="1" applyAlignment="1">
      <alignment horizontal="center" vertical="center" wrapText="1"/>
    </xf>
    <xf numFmtId="3" fontId="66" fillId="0" borderId="35" xfId="340" applyNumberFormat="1" applyFont="1" applyFill="1" applyBorder="1" applyAlignment="1">
      <alignment horizontal="center" vertical="center" wrapText="1"/>
    </xf>
    <xf numFmtId="3" fontId="66" fillId="0" borderId="35" xfId="44209" applyNumberFormat="1" applyFont="1" applyFill="1" applyBorder="1" applyAlignment="1">
      <alignment horizontal="center" vertical="center" wrapText="1"/>
    </xf>
    <xf numFmtId="3" fontId="66" fillId="0" borderId="35" xfId="4" applyNumberFormat="1" applyFont="1" applyFill="1" applyBorder="1" applyAlignment="1" applyProtection="1">
      <alignment horizontal="center" vertical="center" wrapText="1"/>
      <protection locked="0"/>
    </xf>
    <xf numFmtId="3" fontId="66" fillId="0" borderId="35" xfId="4" applyNumberFormat="1" applyFont="1" applyFill="1" applyBorder="1" applyAlignment="1" applyProtection="1">
      <alignment horizontal="center" vertical="center" wrapText="1"/>
    </xf>
    <xf numFmtId="3" fontId="66" fillId="0" borderId="35" xfId="11414" applyNumberFormat="1" applyFont="1" applyFill="1" applyBorder="1" applyAlignment="1">
      <alignment horizontal="center" vertical="center" wrapText="1"/>
    </xf>
    <xf numFmtId="3" fontId="65" fillId="0" borderId="0" xfId="0" applyNumberFormat="1" applyFont="1" applyFill="1" applyAlignment="1">
      <alignment vertical="center" wrapText="1"/>
    </xf>
    <xf numFmtId="3" fontId="66" fillId="0" borderId="35" xfId="0" applyNumberFormat="1" applyFont="1" applyFill="1" applyBorder="1" applyAlignment="1" applyProtection="1">
      <alignment horizontal="center" vertical="center" wrapText="1"/>
    </xf>
    <xf numFmtId="3" fontId="66" fillId="0" borderId="35" xfId="44210" applyNumberFormat="1" applyFont="1" applyFill="1" applyBorder="1" applyAlignment="1">
      <alignment horizontal="center" vertical="center" wrapText="1"/>
    </xf>
    <xf numFmtId="3" fontId="66" fillId="0" borderId="35" xfId="5" applyNumberFormat="1" applyFont="1" applyFill="1" applyBorder="1" applyAlignment="1">
      <alignment horizontal="center" vertical="center" wrapText="1"/>
    </xf>
    <xf numFmtId="3" fontId="66" fillId="0" borderId="35" xfId="200" applyNumberFormat="1" applyFont="1" applyFill="1" applyBorder="1" applyAlignment="1">
      <alignment horizontal="center" vertical="center" wrapText="1"/>
    </xf>
    <xf numFmtId="3" fontId="66" fillId="0" borderId="35" xfId="469" applyNumberFormat="1" applyFont="1" applyFill="1" applyBorder="1" applyAlignment="1">
      <alignment horizontal="center" vertical="center" wrapText="1"/>
    </xf>
    <xf numFmtId="3" fontId="66" fillId="0" borderId="35" xfId="363" applyNumberFormat="1" applyFont="1" applyFill="1" applyBorder="1" applyAlignment="1">
      <alignment horizontal="center" vertical="center" wrapText="1"/>
    </xf>
    <xf numFmtId="3" fontId="66" fillId="0" borderId="35" xfId="9" applyNumberFormat="1" applyFont="1" applyFill="1" applyBorder="1" applyAlignment="1">
      <alignment horizontal="center" vertical="center" wrapText="1" shrinkToFit="1"/>
    </xf>
    <xf numFmtId="3" fontId="66" fillId="0" borderId="35" xfId="44211" applyNumberFormat="1" applyFont="1" applyFill="1" applyBorder="1" applyAlignment="1">
      <alignment horizontal="center" vertical="center" wrapText="1"/>
    </xf>
    <xf numFmtId="3" fontId="66" fillId="0" borderId="35" xfId="249" applyNumberFormat="1" applyFont="1" applyFill="1" applyBorder="1" applyAlignment="1">
      <alignment horizontal="center" vertical="center" wrapText="1"/>
    </xf>
    <xf numFmtId="3" fontId="66" fillId="0" borderId="35" xfId="9" applyNumberFormat="1" applyFont="1" applyFill="1" applyBorder="1" applyAlignment="1" applyProtection="1">
      <alignment horizontal="center" vertical="center" wrapText="1"/>
      <protection locked="0"/>
    </xf>
    <xf numFmtId="3" fontId="66" fillId="0" borderId="35" xfId="465" applyNumberFormat="1" applyFont="1" applyFill="1" applyBorder="1" applyAlignment="1">
      <alignment horizontal="center" vertical="center" wrapText="1"/>
    </xf>
    <xf numFmtId="3" fontId="65" fillId="0" borderId="0" xfId="0" applyNumberFormat="1" applyFont="1" applyFill="1" applyAlignment="1">
      <alignment horizontal="center" vertical="center" wrapText="1"/>
    </xf>
    <xf numFmtId="3" fontId="65" fillId="0" borderId="0" xfId="0" applyNumberFormat="1" applyFont="1" applyFill="1" applyBorder="1" applyAlignment="1">
      <alignment horizontal="left" vertical="center" wrapText="1"/>
    </xf>
    <xf numFmtId="3" fontId="67" fillId="0" borderId="35" xfId="0" applyNumberFormat="1" applyFont="1" applyFill="1" applyBorder="1" applyAlignment="1">
      <alignment horizontal="right" vertical="center" wrapText="1"/>
    </xf>
    <xf numFmtId="3" fontId="66" fillId="0" borderId="35" xfId="0" applyNumberFormat="1" applyFont="1" applyFill="1" applyBorder="1" applyAlignment="1">
      <alignment horizontal="right" vertical="center" wrapText="1"/>
    </xf>
    <xf numFmtId="3" fontId="65" fillId="0" borderId="0" xfId="0" applyNumberFormat="1" applyFont="1" applyFill="1" applyBorder="1" applyAlignment="1">
      <alignment horizontal="right" vertical="center" wrapText="1"/>
    </xf>
    <xf numFmtId="3" fontId="60" fillId="0" borderId="0" xfId="0" applyNumberFormat="1" applyFont="1" applyFill="1" applyBorder="1" applyAlignment="1">
      <alignment vertical="center" wrapText="1"/>
    </xf>
    <xf numFmtId="3" fontId="60" fillId="0" borderId="35" xfId="0" applyNumberFormat="1" applyFont="1" applyFill="1" applyBorder="1" applyAlignment="1">
      <alignment vertical="center" wrapText="1"/>
    </xf>
    <xf numFmtId="3" fontId="60" fillId="0" borderId="35" xfId="0" applyNumberFormat="1" applyFont="1" applyFill="1" applyBorder="1" applyAlignment="1">
      <alignment horizontal="left" vertical="center" wrapText="1"/>
    </xf>
    <xf numFmtId="3" fontId="60" fillId="0" borderId="35" xfId="0" applyNumberFormat="1" applyFont="1" applyFill="1" applyBorder="1" applyAlignment="1">
      <alignment horizontal="right" vertical="center" wrapText="1"/>
    </xf>
    <xf numFmtId="0" fontId="64" fillId="0" borderId="0" xfId="0" applyFont="1" applyFill="1" applyAlignment="1">
      <alignment vertical="center" wrapText="1"/>
    </xf>
    <xf numFmtId="0" fontId="69" fillId="0" borderId="0" xfId="0" applyFont="1" applyFill="1" applyAlignment="1">
      <alignment vertical="center" wrapText="1"/>
    </xf>
    <xf numFmtId="3" fontId="63" fillId="0" borderId="0" xfId="0" applyNumberFormat="1" applyFont="1" applyFill="1" applyAlignment="1">
      <alignment vertical="center" wrapText="1"/>
    </xf>
    <xf numFmtId="0" fontId="65" fillId="0" borderId="0" xfId="0" applyFont="1" applyFill="1" applyAlignment="1">
      <alignment vertical="center" wrapText="1"/>
    </xf>
    <xf numFmtId="3" fontId="71" fillId="0" borderId="0" xfId="0" applyNumberFormat="1" applyFont="1" applyFill="1" applyBorder="1" applyAlignment="1">
      <alignment vertical="center" wrapText="1"/>
    </xf>
    <xf numFmtId="3" fontId="73" fillId="0" borderId="0" xfId="0" applyNumberFormat="1" applyFont="1" applyFill="1" applyBorder="1" applyAlignment="1">
      <alignment vertical="center" wrapText="1"/>
    </xf>
    <xf numFmtId="3" fontId="74" fillId="0" borderId="10" xfId="0" applyNumberFormat="1" applyFont="1" applyFill="1" applyBorder="1" applyAlignment="1">
      <alignment vertical="center" wrapText="1"/>
    </xf>
    <xf numFmtId="3" fontId="75" fillId="0" borderId="0" xfId="0" applyNumberFormat="1" applyFont="1" applyFill="1" applyBorder="1" applyAlignment="1">
      <alignment vertical="center" wrapText="1"/>
    </xf>
    <xf numFmtId="3" fontId="60" fillId="0" borderId="0" xfId="0" applyNumberFormat="1" applyFont="1" applyFill="1" applyBorder="1" applyAlignment="1">
      <alignment horizontal="center" vertical="center" wrapText="1"/>
    </xf>
    <xf numFmtId="3" fontId="60" fillId="0" borderId="40" xfId="0" applyNumberFormat="1" applyFont="1" applyFill="1" applyBorder="1" applyAlignment="1">
      <alignment horizontal="center" vertical="center" wrapText="1"/>
    </xf>
    <xf numFmtId="3" fontId="60" fillId="0" borderId="40" xfId="0" applyNumberFormat="1" applyFont="1" applyFill="1" applyBorder="1" applyAlignment="1">
      <alignment horizontal="left" vertical="center" wrapText="1"/>
    </xf>
    <xf numFmtId="3" fontId="60" fillId="0" borderId="40" xfId="0" applyNumberFormat="1" applyFont="1" applyFill="1" applyBorder="1" applyAlignment="1">
      <alignment horizontal="right" vertical="center" wrapText="1"/>
    </xf>
    <xf numFmtId="3" fontId="58" fillId="0" borderId="40" xfId="0" applyNumberFormat="1" applyFont="1" applyFill="1" applyBorder="1" applyAlignment="1">
      <alignment horizontal="right" vertical="center" wrapText="1"/>
    </xf>
    <xf numFmtId="3" fontId="58" fillId="0" borderId="40" xfId="484" applyNumberFormat="1" applyFont="1" applyFill="1" applyBorder="1" applyAlignment="1">
      <alignment horizontal="right" vertical="center" wrapText="1"/>
    </xf>
    <xf numFmtId="3" fontId="60" fillId="0" borderId="0" xfId="484" applyNumberFormat="1" applyFont="1" applyFill="1" applyBorder="1" applyAlignment="1">
      <alignment horizontal="center" vertical="center" wrapText="1"/>
    </xf>
    <xf numFmtId="3" fontId="76" fillId="0" borderId="40" xfId="0" applyNumberFormat="1" applyFont="1" applyFill="1" applyBorder="1" applyAlignment="1">
      <alignment horizontal="center" vertical="center" wrapText="1"/>
    </xf>
    <xf numFmtId="3" fontId="76" fillId="0" borderId="40" xfId="0" applyNumberFormat="1" applyFont="1" applyFill="1" applyBorder="1" applyAlignment="1">
      <alignment horizontal="left" vertical="center" wrapText="1"/>
    </xf>
    <xf numFmtId="3" fontId="76" fillId="0" borderId="40" xfId="0" applyNumberFormat="1" applyFont="1" applyFill="1" applyBorder="1" applyAlignment="1">
      <alignment horizontal="right" vertical="center" wrapText="1"/>
    </xf>
    <xf numFmtId="3" fontId="77" fillId="0" borderId="40" xfId="0" applyNumberFormat="1" applyFont="1" applyFill="1" applyBorder="1" applyAlignment="1">
      <alignment horizontal="right" vertical="center" wrapText="1"/>
    </xf>
    <xf numFmtId="3" fontId="76" fillId="0" borderId="0" xfId="0" applyNumberFormat="1" applyFont="1" applyFill="1" applyBorder="1" applyAlignment="1">
      <alignment horizontal="center" vertical="center" wrapText="1"/>
    </xf>
    <xf numFmtId="3" fontId="76" fillId="0" borderId="40" xfId="44204" applyNumberFormat="1" applyFont="1" applyFill="1" applyBorder="1" applyAlignment="1">
      <alignment horizontal="center" vertical="center" wrapText="1"/>
    </xf>
    <xf numFmtId="3" fontId="76" fillId="0" borderId="40" xfId="240" applyNumberFormat="1" applyFont="1" applyFill="1" applyBorder="1" applyAlignment="1">
      <alignment horizontal="center" vertical="center" wrapText="1"/>
    </xf>
    <xf numFmtId="3" fontId="60" fillId="0" borderId="40" xfId="44204" applyNumberFormat="1" applyFont="1" applyFill="1" applyBorder="1" applyAlignment="1">
      <alignment horizontal="center" vertical="center" wrapText="1"/>
    </xf>
    <xf numFmtId="3" fontId="76" fillId="0" borderId="0" xfId="0" applyNumberFormat="1" applyFont="1" applyFill="1" applyBorder="1" applyAlignment="1">
      <alignment vertical="center" wrapText="1"/>
    </xf>
    <xf numFmtId="3" fontId="76" fillId="0" borderId="40" xfId="278" applyNumberFormat="1" applyFont="1" applyFill="1" applyBorder="1" applyAlignment="1">
      <alignment horizontal="center" vertical="center" wrapText="1"/>
    </xf>
    <xf numFmtId="3" fontId="76" fillId="0" borderId="40" xfId="340" applyNumberFormat="1" applyFont="1" applyFill="1" applyBorder="1" applyAlignment="1">
      <alignment horizontal="center" vertical="center" wrapText="1"/>
    </xf>
    <xf numFmtId="3" fontId="60" fillId="0" borderId="40" xfId="44202" applyNumberFormat="1" applyFont="1" applyFill="1" applyBorder="1" applyAlignment="1">
      <alignment horizontal="center" vertical="center" wrapText="1"/>
    </xf>
    <xf numFmtId="3" fontId="76" fillId="0" borderId="40" xfId="44208" applyNumberFormat="1" applyFont="1" applyFill="1" applyBorder="1" applyAlignment="1">
      <alignment horizontal="center" vertical="center" wrapText="1"/>
    </xf>
    <xf numFmtId="3" fontId="76" fillId="0" borderId="40" xfId="44210" applyNumberFormat="1" applyFont="1" applyFill="1" applyBorder="1" applyAlignment="1">
      <alignment horizontal="center" vertical="center" wrapText="1"/>
    </xf>
    <xf numFmtId="3" fontId="60" fillId="0" borderId="40" xfId="2" applyNumberFormat="1" applyFont="1" applyFill="1" applyBorder="1" applyAlignment="1">
      <alignment horizontal="center" vertical="center" wrapText="1"/>
    </xf>
    <xf numFmtId="3" fontId="76" fillId="0" borderId="40" xfId="2" applyNumberFormat="1" applyFont="1" applyFill="1" applyBorder="1" applyAlignment="1">
      <alignment horizontal="center" vertical="center" wrapText="1"/>
    </xf>
    <xf numFmtId="3" fontId="76" fillId="0" borderId="40" xfId="0" applyNumberFormat="1" applyFont="1" applyFill="1" applyBorder="1" applyAlignment="1">
      <alignment horizontal="center" vertical="center" wrapText="1" shrinkToFit="1"/>
    </xf>
    <xf numFmtId="3" fontId="60" fillId="0" borderId="40" xfId="9" applyNumberFormat="1" applyFont="1" applyFill="1" applyBorder="1" applyAlignment="1">
      <alignment horizontal="center" vertical="center" wrapText="1" shrinkToFit="1"/>
    </xf>
    <xf numFmtId="3" fontId="76" fillId="0" borderId="40" xfId="9" applyNumberFormat="1" applyFont="1" applyFill="1" applyBorder="1" applyAlignment="1">
      <alignment horizontal="center" vertical="center" wrapText="1" shrinkToFit="1"/>
    </xf>
    <xf numFmtId="3" fontId="76" fillId="0" borderId="40" xfId="44213" applyNumberFormat="1" applyFont="1" applyFill="1" applyBorder="1" applyAlignment="1">
      <alignment horizontal="center" vertical="center" wrapText="1"/>
    </xf>
    <xf numFmtId="3" fontId="76" fillId="0" borderId="40" xfId="9" applyNumberFormat="1" applyFont="1" applyFill="1" applyBorder="1" applyAlignment="1">
      <alignment horizontal="center" vertical="center" wrapText="1"/>
    </xf>
    <xf numFmtId="3" fontId="60" fillId="0" borderId="40" xfId="200" applyNumberFormat="1" applyFont="1" applyFill="1" applyBorder="1" applyAlignment="1">
      <alignment horizontal="center" vertical="center" wrapText="1"/>
    </xf>
    <xf numFmtId="3" fontId="60" fillId="0" borderId="40" xfId="0" applyNumberFormat="1" applyFont="1" applyFill="1" applyBorder="1" applyAlignment="1">
      <alignment vertical="center" wrapText="1"/>
    </xf>
    <xf numFmtId="3" fontId="76" fillId="0" borderId="0" xfId="0" applyNumberFormat="1" applyFont="1" applyFill="1" applyBorder="1" applyAlignment="1">
      <alignment horizontal="left" vertical="center" wrapText="1"/>
    </xf>
    <xf numFmtId="3" fontId="76" fillId="0" borderId="0" xfId="0" applyNumberFormat="1" applyFont="1" applyFill="1" applyBorder="1" applyAlignment="1">
      <alignment horizontal="right" vertical="center" wrapText="1"/>
    </xf>
    <xf numFmtId="3" fontId="77" fillId="0" borderId="0" xfId="0" applyNumberFormat="1" applyFont="1" applyFill="1" applyBorder="1" applyAlignment="1">
      <alignment horizontal="right" vertical="center" wrapText="1"/>
    </xf>
    <xf numFmtId="3" fontId="58" fillId="26" borderId="40" xfId="490" applyNumberFormat="1" applyFont="1" applyFill="1" applyBorder="1" applyAlignment="1">
      <alignment horizontal="right" vertical="center" wrapText="1"/>
    </xf>
    <xf numFmtId="3" fontId="58" fillId="26" borderId="40" xfId="485" applyNumberFormat="1" applyFont="1" applyFill="1" applyBorder="1" applyAlignment="1">
      <alignment horizontal="right" vertical="center" wrapText="1"/>
    </xf>
    <xf numFmtId="3" fontId="58" fillId="25" borderId="40" xfId="490" applyNumberFormat="1" applyFont="1" applyFill="1" applyBorder="1" applyAlignment="1">
      <alignment horizontal="right" vertical="center" wrapText="1"/>
    </xf>
    <xf numFmtId="0" fontId="58" fillId="25" borderId="40" xfId="0" applyFont="1" applyFill="1" applyBorder="1" applyAlignment="1">
      <alignment horizontal="right" vertical="center" wrapText="1"/>
    </xf>
    <xf numFmtId="9" fontId="60" fillId="0" borderId="0" xfId="1" applyFont="1" applyFill="1" applyBorder="1" applyAlignment="1">
      <alignment horizontal="center" vertical="center" wrapText="1"/>
    </xf>
    <xf numFmtId="3" fontId="67" fillId="0" borderId="0" xfId="0" applyNumberFormat="1" applyFont="1" applyFill="1" applyBorder="1" applyAlignment="1">
      <alignment vertical="center" wrapText="1"/>
    </xf>
    <xf numFmtId="0" fontId="59" fillId="26" borderId="40" xfId="0" applyFont="1" applyFill="1" applyBorder="1" applyAlignment="1">
      <alignment vertical="top"/>
    </xf>
    <xf numFmtId="3" fontId="59" fillId="26" borderId="40" xfId="490" applyNumberFormat="1" applyFont="1" applyFill="1" applyBorder="1" applyAlignment="1">
      <alignment horizontal="center" vertical="center" wrapText="1"/>
    </xf>
    <xf numFmtId="0" fontId="59" fillId="25" borderId="40" xfId="0" applyFont="1" applyFill="1" applyBorder="1" applyAlignment="1">
      <alignment vertical="top"/>
    </xf>
    <xf numFmtId="3" fontId="59" fillId="26" borderId="40" xfId="485" applyNumberFormat="1" applyFont="1" applyFill="1" applyBorder="1" applyAlignment="1">
      <alignment horizontal="center" vertical="center" wrapText="1"/>
    </xf>
    <xf numFmtId="3" fontId="59" fillId="25" borderId="40" xfId="490" applyNumberFormat="1" applyFont="1" applyFill="1" applyBorder="1" applyAlignment="1">
      <alignment horizontal="center" vertical="center" wrapText="1"/>
    </xf>
    <xf numFmtId="0" fontId="59" fillId="25" borderId="40" xfId="0" applyFont="1" applyFill="1" applyBorder="1" applyAlignment="1">
      <alignment horizontal="center" vertical="center" wrapText="1"/>
    </xf>
    <xf numFmtId="3" fontId="66" fillId="0" borderId="0" xfId="0" applyNumberFormat="1" applyFont="1" applyFill="1" applyBorder="1" applyAlignment="1">
      <alignment horizontal="center" vertical="center" wrapText="1"/>
    </xf>
    <xf numFmtId="3" fontId="67" fillId="0" borderId="40" xfId="0" applyNumberFormat="1" applyFont="1" applyFill="1" applyBorder="1" applyAlignment="1">
      <alignment horizontal="center" vertical="center" wrapText="1"/>
    </xf>
    <xf numFmtId="3" fontId="67" fillId="0" borderId="40" xfId="0" applyNumberFormat="1" applyFont="1" applyFill="1" applyBorder="1" applyAlignment="1">
      <alignment horizontal="left" vertical="center" wrapText="1"/>
    </xf>
    <xf numFmtId="3" fontId="67" fillId="0" borderId="40" xfId="0" applyNumberFormat="1" applyFont="1" applyFill="1" applyBorder="1" applyAlignment="1">
      <alignment horizontal="right" vertical="center" wrapText="1"/>
    </xf>
    <xf numFmtId="3" fontId="68" fillId="0" borderId="40" xfId="0" applyNumberFormat="1" applyFont="1" applyFill="1" applyBorder="1" applyAlignment="1">
      <alignment horizontal="right" vertical="center" wrapText="1"/>
    </xf>
    <xf numFmtId="3" fontId="78" fillId="0" borderId="0" xfId="0" applyNumberFormat="1" applyFont="1" applyFill="1" applyBorder="1" applyAlignment="1">
      <alignment horizontal="center" vertical="center" wrapText="1"/>
    </xf>
    <xf numFmtId="3" fontId="66" fillId="0" borderId="40" xfId="0" applyNumberFormat="1" applyFont="1" applyFill="1" applyBorder="1" applyAlignment="1">
      <alignment horizontal="center" vertical="center" wrapText="1"/>
    </xf>
    <xf numFmtId="3" fontId="66" fillId="0" borderId="40" xfId="0" applyNumberFormat="1" applyFont="1" applyFill="1" applyBorder="1" applyAlignment="1">
      <alignment horizontal="left" vertical="center" wrapText="1"/>
    </xf>
    <xf numFmtId="3" fontId="66" fillId="0" borderId="40" xfId="0" applyNumberFormat="1" applyFont="1" applyFill="1" applyBorder="1" applyAlignment="1">
      <alignment horizontal="right" vertical="center" wrapText="1"/>
    </xf>
    <xf numFmtId="3" fontId="66" fillId="0" borderId="0" xfId="0" applyNumberFormat="1" applyFont="1" applyFill="1" applyBorder="1" applyAlignment="1">
      <alignment vertical="center" wrapText="1"/>
    </xf>
    <xf numFmtId="3" fontId="78" fillId="0" borderId="0" xfId="0" applyNumberFormat="1" applyFont="1" applyFill="1" applyBorder="1" applyAlignment="1">
      <alignment vertical="center" wrapText="1"/>
    </xf>
    <xf numFmtId="3" fontId="66" fillId="0" borderId="40" xfId="4" applyNumberFormat="1" applyFont="1" applyFill="1" applyBorder="1" applyAlignment="1">
      <alignment horizontal="center" vertical="center" wrapText="1"/>
    </xf>
    <xf numFmtId="3" fontId="66" fillId="0" borderId="40" xfId="44204" applyNumberFormat="1" applyFont="1" applyFill="1" applyBorder="1" applyAlignment="1">
      <alignment horizontal="center" vertical="center" wrapText="1"/>
    </xf>
    <xf numFmtId="3" fontId="66" fillId="0" borderId="40" xfId="44210" applyNumberFormat="1" applyFont="1" applyFill="1" applyBorder="1" applyAlignment="1">
      <alignment horizontal="center" vertical="center" wrapText="1"/>
    </xf>
    <xf numFmtId="3" fontId="66" fillId="24" borderId="40" xfId="0" applyNumberFormat="1" applyFont="1" applyFill="1" applyBorder="1" applyAlignment="1">
      <alignment horizontal="center" vertical="center" wrapText="1"/>
    </xf>
    <xf numFmtId="3" fontId="66" fillId="24" borderId="40" xfId="10" applyNumberFormat="1" applyFont="1" applyFill="1" applyBorder="1" applyAlignment="1">
      <alignment horizontal="center" vertical="center" wrapText="1"/>
    </xf>
    <xf numFmtId="3" fontId="66" fillId="0" borderId="40" xfId="2" applyNumberFormat="1" applyFont="1" applyFill="1" applyBorder="1" applyAlignment="1">
      <alignment horizontal="center" vertical="center" wrapText="1"/>
    </xf>
    <xf numFmtId="3" fontId="66" fillId="0" borderId="40" xfId="340" applyNumberFormat="1" applyFont="1" applyFill="1" applyBorder="1" applyAlignment="1">
      <alignment horizontal="center" vertical="center" wrapText="1"/>
    </xf>
    <xf numFmtId="3" fontId="66" fillId="0" borderId="40" xfId="0" applyNumberFormat="1" applyFont="1" applyFill="1" applyBorder="1" applyAlignment="1" applyProtection="1">
      <alignment horizontal="center" vertical="center" wrapText="1"/>
    </xf>
    <xf numFmtId="3" fontId="66" fillId="0" borderId="40" xfId="200" applyNumberFormat="1" applyFont="1" applyFill="1" applyBorder="1" applyAlignment="1">
      <alignment horizontal="center" vertical="center" wrapText="1"/>
    </xf>
    <xf numFmtId="3" fontId="66" fillId="0" borderId="0" xfId="0" applyNumberFormat="1" applyFont="1" applyFill="1" applyBorder="1" applyAlignment="1">
      <alignment horizontal="left" vertical="center" wrapText="1"/>
    </xf>
    <xf numFmtId="3" fontId="76" fillId="0" borderId="40" xfId="363" applyNumberFormat="1" applyFont="1" applyFill="1" applyBorder="1" applyAlignment="1">
      <alignment horizontal="center" vertical="center" wrapText="1"/>
    </xf>
    <xf numFmtId="3" fontId="76" fillId="0" borderId="40" xfId="68" applyNumberFormat="1" applyFont="1" applyFill="1" applyBorder="1" applyAlignment="1" applyProtection="1">
      <alignment horizontal="center" vertical="center" wrapText="1"/>
    </xf>
    <xf numFmtId="0" fontId="60" fillId="0" borderId="40" xfId="0" applyFont="1" applyFill="1" applyBorder="1" applyAlignment="1">
      <alignment vertical="center" wrapText="1"/>
    </xf>
    <xf numFmtId="0" fontId="79" fillId="0" borderId="0" xfId="0" applyFont="1" applyFill="1" applyAlignment="1">
      <alignment vertical="center" wrapText="1"/>
    </xf>
    <xf numFmtId="0" fontId="76" fillId="0" borderId="0" xfId="0" applyFont="1" applyFill="1">
      <alignment vertical="top"/>
    </xf>
    <xf numFmtId="0" fontId="83" fillId="0" borderId="0" xfId="0" applyFont="1" applyFill="1">
      <alignment vertical="top"/>
    </xf>
    <xf numFmtId="3" fontId="78" fillId="0" borderId="0" xfId="2" applyNumberFormat="1" applyFont="1" applyFill="1" applyAlignment="1">
      <alignment vertical="center" wrapText="1"/>
    </xf>
    <xf numFmtId="3" fontId="78" fillId="0" borderId="0" xfId="2" applyNumberFormat="1" applyFont="1" applyFill="1" applyAlignment="1">
      <alignment horizontal="right" vertical="center" wrapText="1"/>
    </xf>
    <xf numFmtId="3" fontId="68" fillId="0" borderId="0" xfId="2" applyNumberFormat="1" applyFont="1" applyFill="1" applyAlignment="1">
      <alignment horizontal="right" vertical="center" wrapText="1"/>
    </xf>
    <xf numFmtId="3" fontId="86" fillId="0" borderId="0" xfId="2" applyNumberFormat="1" applyFont="1" applyFill="1" applyAlignment="1">
      <alignment vertical="center" wrapText="1"/>
    </xf>
    <xf numFmtId="9" fontId="85" fillId="0" borderId="0" xfId="491" applyFont="1" applyFill="1" applyBorder="1" applyAlignment="1">
      <alignment horizontal="center" vertical="center" wrapText="1"/>
    </xf>
    <xf numFmtId="3" fontId="78" fillId="0" borderId="40" xfId="2" applyNumberFormat="1" applyFont="1" applyFill="1" applyBorder="1" applyAlignment="1">
      <alignment horizontal="center" vertical="center" wrapText="1"/>
    </xf>
    <xf numFmtId="3" fontId="84" fillId="0" borderId="40" xfId="0" applyNumberFormat="1" applyFont="1" applyFill="1" applyBorder="1" applyAlignment="1">
      <alignment horizontal="center" vertical="center" wrapText="1"/>
    </xf>
    <xf numFmtId="3" fontId="78" fillId="0" borderId="40" xfId="2" applyNumberFormat="1" applyFont="1" applyFill="1" applyBorder="1" applyAlignment="1">
      <alignment horizontal="right" vertical="center" wrapText="1"/>
    </xf>
    <xf numFmtId="3" fontId="68" fillId="0" borderId="40" xfId="2" applyNumberFormat="1" applyFont="1" applyFill="1" applyBorder="1" applyAlignment="1">
      <alignment horizontal="right" vertical="center" wrapText="1"/>
    </xf>
    <xf numFmtId="3" fontId="78" fillId="0" borderId="0" xfId="2" applyNumberFormat="1" applyFont="1" applyFill="1" applyAlignment="1">
      <alignment horizontal="center" vertical="center" wrapText="1"/>
    </xf>
    <xf numFmtId="3" fontId="78" fillId="0" borderId="40" xfId="0" applyNumberFormat="1" applyFont="1" applyFill="1" applyBorder="1" applyAlignment="1">
      <alignment horizontal="center" vertical="center" wrapText="1"/>
    </xf>
    <xf numFmtId="3" fontId="54" fillId="0" borderId="40" xfId="2" applyNumberFormat="1" applyFont="1" applyFill="1" applyBorder="1" applyAlignment="1">
      <alignment vertical="center" wrapText="1"/>
    </xf>
    <xf numFmtId="3" fontId="54" fillId="0" borderId="40" xfId="2" applyNumberFormat="1" applyFont="1" applyFill="1" applyBorder="1" applyAlignment="1">
      <alignment horizontal="right" vertical="center" wrapText="1"/>
    </xf>
    <xf numFmtId="3" fontId="58" fillId="0" borderId="40" xfId="2" applyNumberFormat="1" applyFont="1" applyFill="1" applyBorder="1" applyAlignment="1">
      <alignment horizontal="right" vertical="center" wrapText="1"/>
    </xf>
    <xf numFmtId="3" fontId="54" fillId="0" borderId="0" xfId="2" applyNumberFormat="1" applyFont="1" applyFill="1" applyAlignment="1">
      <alignment vertical="center" wrapText="1"/>
    </xf>
    <xf numFmtId="3" fontId="84" fillId="0" borderId="0" xfId="2" applyNumberFormat="1" applyFont="1" applyFill="1" applyAlignment="1">
      <alignment horizontal="center" vertical="center" wrapText="1"/>
    </xf>
    <xf numFmtId="9" fontId="84" fillId="0" borderId="0" xfId="491" applyFont="1" applyFill="1" applyBorder="1" applyAlignment="1">
      <alignment horizontal="center" vertical="center" wrapText="1"/>
    </xf>
    <xf numFmtId="3" fontId="54" fillId="0" borderId="40" xfId="0" applyNumberFormat="1" applyFont="1" applyFill="1" applyBorder="1" applyAlignment="1">
      <alignment horizontal="left" vertical="center" wrapText="1"/>
    </xf>
    <xf numFmtId="3" fontId="78" fillId="0" borderId="40" xfId="0" applyNumberFormat="1" applyFont="1" applyFill="1" applyBorder="1" applyAlignment="1">
      <alignment horizontal="right" vertical="center" wrapText="1"/>
    </xf>
    <xf numFmtId="3" fontId="78" fillId="0" borderId="0" xfId="0" applyNumberFormat="1" applyFont="1" applyFill="1" applyAlignment="1">
      <alignment horizontal="center" vertical="center" wrapText="1"/>
    </xf>
    <xf numFmtId="3" fontId="78" fillId="0" borderId="40" xfId="2" applyNumberFormat="1" applyFont="1" applyFill="1" applyBorder="1" applyAlignment="1">
      <alignment horizontal="left" vertical="center" wrapText="1"/>
    </xf>
    <xf numFmtId="3" fontId="78" fillId="0" borderId="0" xfId="0" applyNumberFormat="1" applyFont="1" applyFill="1" applyAlignment="1">
      <alignment vertical="center" wrapText="1"/>
    </xf>
    <xf numFmtId="3" fontId="78" fillId="0" borderId="40" xfId="469" applyNumberFormat="1" applyFont="1" applyFill="1" applyBorder="1" applyAlignment="1">
      <alignment horizontal="center" vertical="center" wrapText="1"/>
    </xf>
    <xf numFmtId="3" fontId="78" fillId="0" borderId="40" xfId="9" applyNumberFormat="1" applyFont="1" applyFill="1" applyBorder="1" applyAlignment="1">
      <alignment horizontal="center" vertical="center" wrapText="1" shrinkToFit="1"/>
    </xf>
    <xf numFmtId="3" fontId="78" fillId="0" borderId="40" xfId="362" applyNumberFormat="1" applyFont="1" applyFill="1" applyBorder="1" applyAlignment="1">
      <alignment horizontal="center" vertical="center" wrapText="1"/>
    </xf>
    <xf numFmtId="3" fontId="78" fillId="0" borderId="40" xfId="9" applyNumberFormat="1" applyFont="1" applyFill="1" applyBorder="1" applyAlignment="1">
      <alignment horizontal="center" vertical="center" wrapText="1"/>
    </xf>
    <xf numFmtId="0" fontId="54" fillId="0" borderId="40" xfId="0" applyFont="1" applyFill="1" applyBorder="1" applyAlignment="1">
      <alignment vertical="center" wrapText="1"/>
    </xf>
    <xf numFmtId="0" fontId="54" fillId="0" borderId="40" xfId="0" applyFont="1" applyFill="1" applyBorder="1" applyAlignment="1">
      <alignment horizontal="left" vertical="center" wrapText="1"/>
    </xf>
    <xf numFmtId="0" fontId="54" fillId="0" borderId="40" xfId="0" applyFont="1" applyFill="1" applyBorder="1" applyAlignment="1">
      <alignment horizontal="right" vertical="center" wrapText="1"/>
    </xf>
    <xf numFmtId="0" fontId="54" fillId="0" borderId="0" xfId="0" applyFont="1" applyFill="1" applyAlignment="1">
      <alignment vertical="center" wrapText="1"/>
    </xf>
    <xf numFmtId="0" fontId="78" fillId="0" borderId="0" xfId="0" applyFont="1" applyFill="1" applyAlignment="1"/>
    <xf numFmtId="0" fontId="78" fillId="0" borderId="0" xfId="0" applyFont="1" applyFill="1" applyAlignment="1">
      <alignment horizontal="left"/>
    </xf>
    <xf numFmtId="0" fontId="78" fillId="0" borderId="0" xfId="0" applyFont="1" applyFill="1" applyAlignment="1">
      <alignment horizontal="right"/>
    </xf>
    <xf numFmtId="0" fontId="68" fillId="0" borderId="0" xfId="0" applyFont="1" applyFill="1" applyAlignment="1">
      <alignment horizontal="right"/>
    </xf>
    <xf numFmtId="0" fontId="60" fillId="0" borderId="40" xfId="0" applyFont="1" applyFill="1" applyBorder="1" applyAlignment="1">
      <alignment horizontal="right" vertical="center" wrapText="1"/>
    </xf>
    <xf numFmtId="0" fontId="76" fillId="0" borderId="0" xfId="0" applyFont="1" applyFill="1" applyAlignment="1">
      <alignment horizontal="right" vertical="top"/>
    </xf>
    <xf numFmtId="0" fontId="83" fillId="0" borderId="0" xfId="0" applyFont="1" applyFill="1" applyAlignment="1">
      <alignment horizontal="right" vertical="top"/>
    </xf>
    <xf numFmtId="0" fontId="78" fillId="0" borderId="0" xfId="0" applyFont="1" applyFill="1" applyAlignment="1">
      <alignment horizontal="center" vertical="center"/>
    </xf>
    <xf numFmtId="0" fontId="78" fillId="0" borderId="0" xfId="0" applyFont="1" applyFill="1" applyAlignment="1">
      <alignment horizontal="right" vertical="center"/>
    </xf>
    <xf numFmtId="0" fontId="78" fillId="0" borderId="0" xfId="0" applyFont="1" applyFill="1" applyAlignment="1">
      <alignment vertical="center"/>
    </xf>
    <xf numFmtId="0" fontId="54" fillId="0" borderId="0" xfId="0" applyFont="1" applyFill="1" applyAlignment="1"/>
    <xf numFmtId="0" fontId="54" fillId="0" borderId="42" xfId="0" applyFont="1" applyFill="1" applyBorder="1" applyAlignment="1">
      <alignment horizontal="center" vertical="center"/>
    </xf>
    <xf numFmtId="0" fontId="54" fillId="0" borderId="42" xfId="0" applyFont="1" applyFill="1" applyBorder="1" applyAlignment="1">
      <alignment horizontal="right" vertical="center"/>
    </xf>
    <xf numFmtId="0" fontId="54" fillId="0" borderId="42" xfId="0" applyFont="1" applyFill="1" applyBorder="1" applyAlignment="1">
      <alignment vertical="center"/>
    </xf>
    <xf numFmtId="3" fontId="78" fillId="0" borderId="42" xfId="0" applyNumberFormat="1" applyFont="1" applyFill="1" applyBorder="1" applyAlignment="1">
      <alignment vertical="center" wrapText="1"/>
    </xf>
    <xf numFmtId="3" fontId="68" fillId="0" borderId="42" xfId="0" applyNumberFormat="1" applyFont="1" applyFill="1" applyBorder="1" applyAlignment="1">
      <alignment horizontal="right" vertical="center" wrapText="1"/>
    </xf>
    <xf numFmtId="3" fontId="68" fillId="0" borderId="42" xfId="0" applyNumberFormat="1" applyFont="1" applyFill="1" applyBorder="1" applyAlignment="1">
      <alignment vertical="center" wrapText="1"/>
    </xf>
    <xf numFmtId="3" fontId="78" fillId="0" borderId="42" xfId="9" applyNumberFormat="1" applyFont="1" applyFill="1" applyBorder="1" applyAlignment="1">
      <alignment horizontal="center" vertical="center" wrapText="1"/>
    </xf>
    <xf numFmtId="3" fontId="84" fillId="0" borderId="42" xfId="0" applyNumberFormat="1" applyFont="1" applyFill="1" applyBorder="1" applyAlignment="1">
      <alignment horizontal="center" vertical="center" wrapText="1"/>
    </xf>
    <xf numFmtId="0" fontId="76" fillId="0" borderId="42" xfId="0" applyFont="1" applyFill="1" applyBorder="1" applyAlignment="1">
      <alignment horizontal="center" vertical="center" wrapText="1"/>
    </xf>
    <xf numFmtId="3" fontId="78" fillId="0" borderId="42" xfId="9" applyNumberFormat="1" applyFont="1" applyFill="1" applyBorder="1" applyAlignment="1">
      <alignment horizontal="right" vertical="center" wrapText="1"/>
    </xf>
    <xf numFmtId="3" fontId="78" fillId="0" borderId="42" xfId="9" applyNumberFormat="1" applyFont="1" applyFill="1" applyBorder="1" applyAlignment="1">
      <alignment vertical="center" wrapText="1"/>
    </xf>
    <xf numFmtId="3" fontId="78" fillId="0" borderId="42" xfId="0" applyNumberFormat="1" applyFont="1" applyFill="1" applyBorder="1" applyAlignment="1">
      <alignment horizontal="center" vertical="center" wrapText="1"/>
    </xf>
    <xf numFmtId="3" fontId="54" fillId="0" borderId="42" xfId="9" applyNumberFormat="1" applyFont="1" applyFill="1" applyBorder="1" applyAlignment="1">
      <alignment vertical="center" wrapText="1"/>
    </xf>
    <xf numFmtId="0" fontId="78" fillId="0" borderId="0" xfId="0" applyFont="1" applyFill="1" applyAlignment="1">
      <alignment horizontal="center"/>
    </xf>
    <xf numFmtId="3" fontId="60" fillId="0" borderId="42" xfId="0" applyNumberFormat="1" applyFont="1" applyFill="1" applyBorder="1" applyAlignment="1">
      <alignment horizontal="center" vertical="center" wrapText="1"/>
    </xf>
    <xf numFmtId="3" fontId="59" fillId="26" borderId="42" xfId="490" applyNumberFormat="1" applyFont="1" applyFill="1" applyBorder="1" applyAlignment="1">
      <alignment horizontal="center" vertical="center" wrapText="1"/>
    </xf>
    <xf numFmtId="0" fontId="78" fillId="0" borderId="0" xfId="0" applyFont="1" applyFill="1" applyAlignment="1">
      <alignment horizontal="center" vertical="center" wrapText="1"/>
    </xf>
    <xf numFmtId="0" fontId="91" fillId="0" borderId="0" xfId="0" applyFont="1" applyFill="1" applyAlignment="1"/>
    <xf numFmtId="0" fontId="92" fillId="0" borderId="0" xfId="0" applyFont="1" applyFill="1" applyAlignment="1"/>
    <xf numFmtId="0" fontId="92" fillId="0" borderId="0" xfId="0" applyFont="1" applyFill="1" applyAlignment="1">
      <alignment horizontal="right"/>
    </xf>
    <xf numFmtId="0" fontId="89" fillId="0" borderId="0" xfId="0" applyFont="1" applyFill="1" applyAlignment="1"/>
    <xf numFmtId="0" fontId="91" fillId="0" borderId="0" xfId="0" applyFont="1" applyFill="1" applyAlignment="1">
      <alignment horizontal="right"/>
    </xf>
    <xf numFmtId="0" fontId="60" fillId="0" borderId="42" xfId="0" applyFont="1" applyFill="1" applyBorder="1" applyAlignment="1">
      <alignment vertical="center" wrapText="1"/>
    </xf>
    <xf numFmtId="3" fontId="60" fillId="0" borderId="42" xfId="0" applyNumberFormat="1" applyFont="1" applyFill="1" applyBorder="1" applyAlignment="1">
      <alignment horizontal="right" vertical="center" wrapText="1"/>
    </xf>
    <xf numFmtId="0" fontId="60" fillId="0" borderId="42" xfId="0" applyFont="1" applyFill="1" applyBorder="1" applyAlignment="1">
      <alignment horizontal="right" vertical="center" wrapText="1"/>
    </xf>
    <xf numFmtId="3" fontId="92" fillId="0" borderId="0" xfId="0" applyNumberFormat="1" applyFont="1" applyFill="1" applyAlignment="1">
      <alignment vertical="center" wrapText="1"/>
    </xf>
    <xf numFmtId="3" fontId="77" fillId="0" borderId="42" xfId="0" applyNumberFormat="1" applyFont="1" applyFill="1" applyBorder="1" applyAlignment="1">
      <alignment horizontal="right" vertical="center" wrapText="1"/>
    </xf>
    <xf numFmtId="3" fontId="92" fillId="0" borderId="42" xfId="9" applyNumberFormat="1" applyFont="1" applyFill="1" applyBorder="1" applyAlignment="1">
      <alignment horizontal="center" vertical="center" wrapText="1"/>
    </xf>
    <xf numFmtId="3" fontId="54" fillId="0" borderId="42" xfId="9" applyNumberFormat="1" applyFont="1" applyFill="1" applyBorder="1" applyAlignment="1">
      <alignment horizontal="center" vertical="center" wrapText="1"/>
    </xf>
    <xf numFmtId="3" fontId="92" fillId="0" borderId="42" xfId="9" applyNumberFormat="1" applyFont="1" applyFill="1" applyBorder="1" applyAlignment="1">
      <alignment horizontal="right" vertical="center" wrapText="1"/>
    </xf>
    <xf numFmtId="3" fontId="92" fillId="0" borderId="42" xfId="9" applyNumberFormat="1" applyFont="1" applyFill="1" applyBorder="1" applyAlignment="1">
      <alignment horizontal="left" vertical="center" wrapText="1"/>
    </xf>
    <xf numFmtId="3" fontId="92" fillId="0" borderId="42" xfId="0" applyNumberFormat="1" applyFont="1" applyFill="1" applyBorder="1" applyAlignment="1">
      <alignment horizontal="center" vertical="center" wrapText="1"/>
    </xf>
    <xf numFmtId="3" fontId="54" fillId="0" borderId="0" xfId="0" applyNumberFormat="1" applyFont="1" applyFill="1" applyAlignment="1">
      <alignment vertical="center" wrapText="1"/>
    </xf>
    <xf numFmtId="3" fontId="54" fillId="0" borderId="42" xfId="0" applyNumberFormat="1" applyFont="1" applyFill="1" applyBorder="1" applyAlignment="1">
      <alignment vertical="center" wrapText="1"/>
    </xf>
    <xf numFmtId="3" fontId="58" fillId="0" borderId="42" xfId="0" applyNumberFormat="1" applyFont="1" applyFill="1" applyBorder="1" applyAlignment="1">
      <alignment horizontal="right" vertical="center" wrapText="1"/>
    </xf>
    <xf numFmtId="3" fontId="54" fillId="0" borderId="42" xfId="9" applyNumberFormat="1" applyFont="1" applyFill="1" applyBorder="1" applyAlignment="1">
      <alignment horizontal="left" vertical="center" wrapText="1"/>
    </xf>
    <xf numFmtId="3" fontId="54" fillId="0" borderId="42" xfId="0" applyNumberFormat="1" applyFont="1" applyFill="1" applyBorder="1" applyAlignment="1">
      <alignment horizontal="center" vertical="center" wrapText="1"/>
    </xf>
    <xf numFmtId="3" fontId="92" fillId="0" borderId="0" xfId="0" applyNumberFormat="1" applyFont="1" applyFill="1" applyAlignment="1">
      <alignment horizontal="center" vertical="center" wrapText="1"/>
    </xf>
    <xf numFmtId="3" fontId="54" fillId="0" borderId="0" xfId="0" applyNumberFormat="1" applyFont="1" applyFill="1" applyAlignment="1">
      <alignment horizontal="center" vertical="center" wrapText="1"/>
    </xf>
    <xf numFmtId="3" fontId="76" fillId="0" borderId="42" xfId="9" applyNumberFormat="1" applyFont="1" applyFill="1" applyBorder="1" applyAlignment="1">
      <alignment horizontal="center" vertical="center" wrapText="1"/>
    </xf>
    <xf numFmtId="3" fontId="54" fillId="0" borderId="42" xfId="9" applyNumberFormat="1" applyFont="1" applyFill="1" applyBorder="1" applyAlignment="1">
      <alignment horizontal="right" vertical="center" wrapText="1"/>
    </xf>
    <xf numFmtId="0" fontId="89" fillId="0" borderId="0" xfId="0" applyFont="1" applyFill="1" applyAlignment="1">
      <alignment horizontal="center"/>
    </xf>
    <xf numFmtId="3" fontId="58" fillId="26" borderId="42" xfId="490" applyNumberFormat="1" applyFont="1" applyFill="1" applyBorder="1" applyAlignment="1">
      <alignment horizontal="right" vertical="center" wrapText="1"/>
    </xf>
    <xf numFmtId="0" fontId="89" fillId="0" borderId="0" xfId="0" applyFont="1" applyFill="1" applyAlignment="1">
      <alignment vertical="center" wrapText="1"/>
    </xf>
    <xf numFmtId="3" fontId="76" fillId="0" borderId="42" xfId="0" applyNumberFormat="1" applyFont="1" applyFill="1" applyBorder="1" applyAlignment="1">
      <alignment horizontal="center" vertical="center" wrapText="1"/>
    </xf>
    <xf numFmtId="3" fontId="60" fillId="0" borderId="42" xfId="0" applyNumberFormat="1" applyFont="1" applyFill="1" applyBorder="1" applyAlignment="1">
      <alignment vertical="center" wrapText="1"/>
    </xf>
    <xf numFmtId="3" fontId="76" fillId="0" borderId="42" xfId="0" applyNumberFormat="1" applyFont="1" applyFill="1" applyBorder="1" applyAlignment="1">
      <alignment horizontal="right" vertical="center" wrapText="1"/>
    </xf>
    <xf numFmtId="3" fontId="76" fillId="0" borderId="42" xfId="0" applyNumberFormat="1" applyFont="1" applyFill="1" applyBorder="1" applyAlignment="1">
      <alignment horizontal="left" vertical="center" wrapText="1"/>
    </xf>
    <xf numFmtId="9" fontId="65" fillId="0" borderId="42" xfId="1" applyFont="1" applyFill="1" applyBorder="1" applyAlignment="1">
      <alignment horizontal="center" vertical="center" wrapText="1"/>
    </xf>
    <xf numFmtId="3" fontId="65" fillId="0" borderId="42" xfId="0" applyNumberFormat="1" applyFont="1" applyFill="1" applyBorder="1" applyAlignment="1">
      <alignment horizontal="center" vertical="center" wrapText="1"/>
    </xf>
    <xf numFmtId="3" fontId="65" fillId="0" borderId="42" xfId="0" applyNumberFormat="1" applyFont="1" applyFill="1" applyBorder="1" applyAlignment="1">
      <alignment vertical="center" wrapText="1"/>
    </xf>
    <xf numFmtId="3" fontId="65" fillId="0" borderId="42" xfId="0" applyNumberFormat="1" applyFont="1" applyFill="1" applyBorder="1" applyAlignment="1">
      <alignment horizontal="right" vertical="center" wrapText="1"/>
    </xf>
    <xf numFmtId="3" fontId="66" fillId="0" borderId="42" xfId="0" applyNumberFormat="1" applyFont="1" applyFill="1" applyBorder="1" applyAlignment="1">
      <alignment vertical="center" wrapText="1"/>
    </xf>
    <xf numFmtId="3" fontId="66" fillId="0" borderId="42" xfId="0" applyNumberFormat="1" applyFont="1" applyFill="1" applyBorder="1" applyAlignment="1">
      <alignment horizontal="center" vertical="center" wrapText="1"/>
    </xf>
    <xf numFmtId="0" fontId="59" fillId="26" borderId="42" xfId="0" applyFont="1" applyFill="1" applyBorder="1" applyAlignment="1">
      <alignment vertical="top"/>
    </xf>
    <xf numFmtId="0" fontId="64" fillId="27" borderId="0" xfId="0" applyFont="1" applyFill="1" applyAlignment="1">
      <alignment vertical="center" wrapText="1"/>
    </xf>
    <xf numFmtId="3" fontId="67" fillId="27" borderId="42" xfId="0" applyNumberFormat="1" applyFont="1" applyFill="1" applyBorder="1" applyAlignment="1">
      <alignment vertical="center" wrapText="1"/>
    </xf>
    <xf numFmtId="3" fontId="66" fillId="27" borderId="42" xfId="0" applyNumberFormat="1" applyFont="1" applyFill="1" applyBorder="1" applyAlignment="1">
      <alignment vertical="center" wrapText="1"/>
    </xf>
    <xf numFmtId="0" fontId="66" fillId="27" borderId="0" xfId="0" applyFont="1" applyFill="1">
      <alignment vertical="top"/>
    </xf>
    <xf numFmtId="3" fontId="68" fillId="27" borderId="42" xfId="0" applyNumberFormat="1" applyFont="1" applyFill="1" applyBorder="1" applyAlignment="1">
      <alignment vertical="center" wrapText="1"/>
    </xf>
    <xf numFmtId="3" fontId="68" fillId="0" borderId="42" xfId="0" applyNumberFormat="1" applyFont="1" applyFill="1" applyBorder="1" applyAlignment="1">
      <alignment horizontal="center" vertical="center" wrapText="1"/>
    </xf>
    <xf numFmtId="3" fontId="68" fillId="27" borderId="42" xfId="0" applyNumberFormat="1" applyFont="1" applyFill="1" applyBorder="1" applyAlignment="1">
      <alignment horizontal="right" vertical="center" wrapText="1"/>
    </xf>
    <xf numFmtId="3" fontId="59" fillId="0" borderId="42" xfId="0" applyNumberFormat="1" applyFont="1" applyFill="1" applyBorder="1" applyAlignment="1">
      <alignment vertical="center" wrapText="1"/>
    </xf>
    <xf numFmtId="3" fontId="68" fillId="27" borderId="0" xfId="0" applyNumberFormat="1" applyFont="1" applyFill="1" applyBorder="1" applyAlignment="1">
      <alignment vertical="center" wrapText="1"/>
    </xf>
    <xf numFmtId="3" fontId="78" fillId="27" borderId="42" xfId="0" applyNumberFormat="1" applyFont="1" applyFill="1" applyBorder="1" applyAlignment="1">
      <alignment vertical="center" wrapText="1"/>
    </xf>
    <xf numFmtId="3" fontId="66" fillId="27" borderId="0" xfId="0" applyNumberFormat="1" applyFont="1" applyFill="1" applyBorder="1" applyAlignment="1">
      <alignment vertical="center" wrapText="1"/>
    </xf>
    <xf numFmtId="3" fontId="78" fillId="27" borderId="42" xfId="0" applyNumberFormat="1" applyFont="1" applyFill="1" applyBorder="1" applyAlignment="1">
      <alignment horizontal="center" vertical="center" wrapText="1"/>
    </xf>
    <xf numFmtId="3" fontId="60" fillId="27" borderId="42" xfId="0" applyNumberFormat="1" applyFont="1" applyFill="1" applyBorder="1" applyAlignment="1">
      <alignment horizontal="center" vertical="center" wrapText="1"/>
    </xf>
    <xf numFmtId="3" fontId="66" fillId="0" borderId="42" xfId="0" applyNumberFormat="1" applyFont="1" applyBorder="1" applyAlignment="1">
      <alignment vertical="center" wrapText="1"/>
    </xf>
    <xf numFmtId="3" fontId="67" fillId="0" borderId="42" xfId="0" applyNumberFormat="1" applyFont="1" applyBorder="1" applyAlignment="1">
      <alignment vertical="center" wrapText="1"/>
    </xf>
    <xf numFmtId="3" fontId="66" fillId="0" borderId="0" xfId="0" applyNumberFormat="1" applyFont="1" applyAlignment="1">
      <alignment vertical="center" wrapText="1"/>
    </xf>
    <xf numFmtId="0" fontId="64" fillId="0" borderId="0" xfId="0" applyFont="1" applyAlignment="1">
      <alignment vertical="center" wrapText="1"/>
    </xf>
    <xf numFmtId="0" fontId="65" fillId="0" borderId="0" xfId="0" applyFont="1" applyAlignment="1">
      <alignment vertical="center" wrapText="1"/>
    </xf>
    <xf numFmtId="3" fontId="75" fillId="0" borderId="0" xfId="0" applyNumberFormat="1" applyFont="1" applyAlignment="1">
      <alignment vertical="center" wrapText="1"/>
    </xf>
    <xf numFmtId="3" fontId="78" fillId="0" borderId="42" xfId="0" applyNumberFormat="1" applyFont="1" applyBorder="1" applyAlignment="1">
      <alignment horizontal="center" vertical="center" wrapText="1"/>
    </xf>
    <xf numFmtId="3" fontId="60" fillId="0" borderId="42" xfId="0" applyNumberFormat="1" applyFont="1" applyBorder="1" applyAlignment="1">
      <alignment horizontal="center" vertical="center" wrapText="1"/>
    </xf>
    <xf numFmtId="3" fontId="78" fillId="0" borderId="42" xfId="0" applyNumberFormat="1" applyFont="1" applyBorder="1" applyAlignment="1">
      <alignment vertical="center" wrapText="1"/>
    </xf>
    <xf numFmtId="0" fontId="64" fillId="0" borderId="0" xfId="0" applyFont="1" applyFill="1" applyAlignment="1">
      <alignment horizontal="right" vertical="center" wrapText="1"/>
    </xf>
    <xf numFmtId="3" fontId="67" fillId="0" borderId="0" xfId="0" applyNumberFormat="1" applyFont="1" applyAlignment="1">
      <alignment vertical="center" wrapText="1"/>
    </xf>
    <xf numFmtId="0" fontId="65" fillId="27" borderId="0" xfId="0" applyFont="1" applyFill="1" applyAlignment="1">
      <alignment vertical="center" wrapText="1"/>
    </xf>
    <xf numFmtId="3" fontId="75" fillId="27" borderId="0" xfId="0" applyNumberFormat="1" applyFont="1" applyFill="1" applyBorder="1" applyAlignment="1">
      <alignment vertical="center" wrapText="1"/>
    </xf>
    <xf numFmtId="3" fontId="58" fillId="0" borderId="42" xfId="0" applyNumberFormat="1" applyFont="1" applyFill="1" applyBorder="1" applyAlignment="1">
      <alignment horizontal="center" vertical="center" wrapText="1"/>
    </xf>
    <xf numFmtId="3" fontId="58" fillId="0" borderId="42" xfId="0" applyNumberFormat="1" applyFont="1" applyFill="1" applyBorder="1" applyAlignment="1">
      <alignment vertical="center" wrapText="1"/>
    </xf>
    <xf numFmtId="9" fontId="68" fillId="0" borderId="42" xfId="1" applyFont="1" applyFill="1" applyBorder="1" applyAlignment="1">
      <alignment horizontal="center" vertical="center" wrapText="1"/>
    </xf>
    <xf numFmtId="3" fontId="67" fillId="0" borderId="42" xfId="0" applyNumberFormat="1" applyFont="1" applyFill="1" applyBorder="1" applyAlignment="1">
      <alignment horizontal="center" vertical="center" wrapText="1"/>
    </xf>
    <xf numFmtId="0" fontId="64" fillId="0" borderId="0" xfId="0" applyFont="1" applyFill="1" applyBorder="1" applyAlignment="1">
      <alignment vertical="center" wrapText="1"/>
    </xf>
    <xf numFmtId="0" fontId="65" fillId="0" borderId="0" xfId="0" applyFont="1" applyFill="1" applyBorder="1" applyAlignment="1">
      <alignment vertical="center" wrapText="1"/>
    </xf>
    <xf numFmtId="0" fontId="80" fillId="0" borderId="42" xfId="0" applyFont="1" applyFill="1" applyBorder="1" applyAlignment="1">
      <alignment vertical="center" wrapText="1"/>
    </xf>
    <xf numFmtId="0" fontId="95" fillId="0" borderId="0" xfId="0" applyFont="1" applyFill="1" applyAlignment="1">
      <alignment horizontal="center" vertical="center" wrapText="1"/>
    </xf>
    <xf numFmtId="0" fontId="66" fillId="0" borderId="0" xfId="0" applyFont="1" applyFill="1" applyAlignment="1">
      <alignment horizontal="center" vertical="center" wrapText="1"/>
    </xf>
    <xf numFmtId="3" fontId="67" fillId="0" borderId="0" xfId="0" applyNumberFormat="1" applyFont="1" applyFill="1" applyBorder="1" applyAlignment="1">
      <alignment horizontal="center" vertical="center" wrapText="1"/>
    </xf>
    <xf numFmtId="3" fontId="66" fillId="0" borderId="42" xfId="0" applyNumberFormat="1" applyFont="1" applyFill="1" applyBorder="1" applyAlignment="1">
      <alignment horizontal="right" vertical="center" wrapText="1"/>
    </xf>
    <xf numFmtId="0" fontId="67" fillId="0" borderId="0" xfId="0" applyFont="1" applyFill="1" applyAlignment="1">
      <alignment horizontal="center" vertical="top"/>
    </xf>
    <xf numFmtId="3" fontId="67" fillId="0" borderId="42" xfId="0" applyNumberFormat="1" applyFont="1" applyFill="1" applyBorder="1" applyAlignment="1">
      <alignment horizontal="right" vertical="center" wrapText="1"/>
    </xf>
    <xf numFmtId="0" fontId="67" fillId="0" borderId="0" xfId="0" applyFont="1" applyFill="1">
      <alignment vertical="top"/>
    </xf>
    <xf numFmtId="0" fontId="95" fillId="0" borderId="0" xfId="0" applyFont="1" applyFill="1" applyAlignment="1">
      <alignment horizontal="right" vertical="center" wrapText="1"/>
    </xf>
    <xf numFmtId="0" fontId="66" fillId="0" borderId="0" xfId="0" applyFont="1" applyFill="1" applyAlignment="1">
      <alignment horizontal="right" vertical="center" wrapText="1"/>
    </xf>
    <xf numFmtId="3" fontId="67" fillId="0" borderId="0" xfId="0" applyNumberFormat="1" applyFont="1" applyFill="1" applyBorder="1" applyAlignment="1">
      <alignment horizontal="right" vertical="center" wrapText="1"/>
    </xf>
    <xf numFmtId="3" fontId="67" fillId="0" borderId="42" xfId="0" applyNumberFormat="1" applyFont="1" applyFill="1" applyBorder="1" applyAlignment="1">
      <alignment vertical="center" wrapText="1"/>
    </xf>
    <xf numFmtId="3" fontId="68" fillId="0" borderId="42" xfId="2" applyNumberFormat="1" applyFont="1" applyFill="1" applyBorder="1" applyAlignment="1">
      <alignment horizontal="right" vertical="center" wrapText="1"/>
    </xf>
    <xf numFmtId="3" fontId="58" fillId="0" borderId="42" xfId="2" applyNumberFormat="1" applyFont="1" applyFill="1" applyBorder="1" applyAlignment="1">
      <alignment horizontal="right" vertical="center" wrapText="1"/>
    </xf>
    <xf numFmtId="3" fontId="66" fillId="0" borderId="42" xfId="2" applyNumberFormat="1" applyFont="1" applyFill="1" applyBorder="1" applyAlignment="1">
      <alignment horizontal="right" vertical="center" wrapText="1"/>
    </xf>
    <xf numFmtId="3" fontId="67" fillId="0" borderId="42" xfId="2" applyNumberFormat="1" applyFont="1" applyFill="1" applyBorder="1" applyAlignment="1">
      <alignment horizontal="right" vertical="center" wrapText="1"/>
    </xf>
    <xf numFmtId="3" fontId="66" fillId="0" borderId="0" xfId="2" applyNumberFormat="1" applyFont="1" applyFill="1" applyAlignment="1">
      <alignment horizontal="right" vertical="center" wrapText="1"/>
    </xf>
    <xf numFmtId="3" fontId="67" fillId="27" borderId="0" xfId="0" applyNumberFormat="1" applyFont="1" applyFill="1" applyBorder="1" applyAlignment="1">
      <alignment vertical="center" wrapText="1"/>
    </xf>
    <xf numFmtId="0" fontId="64" fillId="27" borderId="0" xfId="0" applyFont="1" applyFill="1" applyAlignment="1">
      <alignment horizontal="center" vertical="center" wrapText="1"/>
    </xf>
    <xf numFmtId="0" fontId="65" fillId="27" borderId="0" xfId="0" applyFont="1" applyFill="1" applyAlignment="1">
      <alignment horizontal="center" vertical="center" wrapText="1"/>
    </xf>
    <xf numFmtId="3" fontId="75" fillId="27" borderId="0" xfId="0" applyNumberFormat="1" applyFont="1" applyFill="1" applyBorder="1" applyAlignment="1">
      <alignment horizontal="center" vertical="center" wrapText="1"/>
    </xf>
    <xf numFmtId="0" fontId="67" fillId="0" borderId="42" xfId="0" applyFont="1" applyFill="1" applyBorder="1" applyAlignment="1">
      <alignment vertical="center" wrapText="1"/>
    </xf>
    <xf numFmtId="3" fontId="88" fillId="26" borderId="42" xfId="490" applyNumberFormat="1" applyFont="1" applyFill="1" applyBorder="1" applyAlignment="1">
      <alignment vertical="center" wrapText="1"/>
    </xf>
    <xf numFmtId="9" fontId="68" fillId="0" borderId="42" xfId="1" applyFont="1" applyFill="1" applyBorder="1" applyAlignment="1">
      <alignment horizontal="right" vertical="center" wrapText="1"/>
    </xf>
    <xf numFmtId="3" fontId="65" fillId="24" borderId="42" xfId="0" applyNumberFormat="1" applyFont="1" applyFill="1" applyBorder="1" applyAlignment="1">
      <alignment vertical="center" wrapText="1"/>
    </xf>
    <xf numFmtId="0" fontId="58" fillId="0" borderId="42" xfId="0" applyFont="1" applyFill="1" applyBorder="1" applyAlignment="1">
      <alignment horizontal="right" vertical="center" wrapText="1"/>
    </xf>
    <xf numFmtId="3" fontId="78" fillId="24" borderId="42" xfId="0" applyNumberFormat="1" applyFont="1" applyFill="1" applyBorder="1" applyAlignment="1">
      <alignment vertical="center" wrapText="1"/>
    </xf>
    <xf numFmtId="0" fontId="65" fillId="0" borderId="0" xfId="0" applyFont="1" applyFill="1" applyAlignment="1">
      <alignment horizontal="right" vertical="center" wrapText="1"/>
    </xf>
    <xf numFmtId="3" fontId="75" fillId="0" borderId="0" xfId="0" applyNumberFormat="1" applyFont="1" applyFill="1" applyBorder="1" applyAlignment="1">
      <alignment horizontal="right" vertical="center" wrapText="1"/>
    </xf>
    <xf numFmtId="3" fontId="58" fillId="0" borderId="42" xfId="484" applyNumberFormat="1" applyFont="1" applyFill="1" applyBorder="1" applyAlignment="1">
      <alignment horizontal="right" vertical="center" wrapText="1"/>
    </xf>
    <xf numFmtId="10" fontId="77" fillId="0" borderId="0" xfId="0" applyNumberFormat="1" applyFont="1" applyFill="1" applyBorder="1" applyAlignment="1">
      <alignment horizontal="right" vertical="center" wrapText="1"/>
    </xf>
    <xf numFmtId="3" fontId="60" fillId="0" borderId="42" xfId="0" applyNumberFormat="1" applyFont="1" applyFill="1" applyBorder="1" applyAlignment="1">
      <alignment horizontal="left" vertical="center" wrapText="1"/>
    </xf>
    <xf numFmtId="3" fontId="76" fillId="0" borderId="42" xfId="340" applyNumberFormat="1" applyFont="1" applyFill="1" applyBorder="1" applyAlignment="1">
      <alignment horizontal="center" vertical="center" wrapText="1"/>
    </xf>
    <xf numFmtId="3" fontId="60" fillId="0" borderId="42" xfId="44202" applyNumberFormat="1" applyFont="1" applyFill="1" applyBorder="1" applyAlignment="1">
      <alignment horizontal="center" vertical="center" wrapText="1"/>
    </xf>
    <xf numFmtId="3" fontId="76" fillId="0" borderId="42" xfId="4" applyNumberFormat="1" applyFont="1" applyFill="1" applyBorder="1" applyAlignment="1">
      <alignment horizontal="center" vertical="center" wrapText="1"/>
    </xf>
    <xf numFmtId="1" fontId="76" fillId="0" borderId="42" xfId="4" applyNumberFormat="1" applyFont="1" applyFill="1" applyBorder="1" applyAlignment="1">
      <alignment horizontal="center" vertical="center" wrapText="1"/>
    </xf>
    <xf numFmtId="3" fontId="76" fillId="0" borderId="42" xfId="44202" applyNumberFormat="1" applyFont="1" applyFill="1" applyBorder="1" applyAlignment="1">
      <alignment horizontal="center" vertical="center" wrapText="1"/>
    </xf>
    <xf numFmtId="3" fontId="76" fillId="0" borderId="42" xfId="0" applyNumberFormat="1" applyFont="1" applyFill="1" applyBorder="1" applyAlignment="1" applyProtection="1">
      <alignment horizontal="center" vertical="center" wrapText="1"/>
    </xf>
    <xf numFmtId="3" fontId="76" fillId="0" borderId="42" xfId="44208" applyNumberFormat="1" applyFont="1" applyFill="1" applyBorder="1" applyAlignment="1">
      <alignment horizontal="center" vertical="center" wrapText="1"/>
    </xf>
    <xf numFmtId="3" fontId="60" fillId="0" borderId="42" xfId="44210" applyNumberFormat="1" applyFont="1" applyFill="1" applyBorder="1" applyAlignment="1">
      <alignment horizontal="center" vertical="center" wrapText="1"/>
    </xf>
    <xf numFmtId="3" fontId="76" fillId="0" borderId="42" xfId="10" applyNumberFormat="1" applyFont="1" applyFill="1" applyBorder="1" applyAlignment="1">
      <alignment horizontal="center" vertical="center" wrapText="1"/>
    </xf>
    <xf numFmtId="3" fontId="76" fillId="0" borderId="42" xfId="44210" applyNumberFormat="1" applyFont="1" applyFill="1" applyBorder="1" applyAlignment="1">
      <alignment horizontal="center" vertical="center" wrapText="1"/>
    </xf>
    <xf numFmtId="3" fontId="60" fillId="0" borderId="42" xfId="2" applyNumberFormat="1" applyFont="1" applyFill="1" applyBorder="1" applyAlignment="1">
      <alignment horizontal="center" vertical="center" wrapText="1"/>
    </xf>
    <xf numFmtId="3" fontId="76" fillId="0" borderId="42" xfId="5" applyNumberFormat="1" applyFont="1" applyFill="1" applyBorder="1" applyAlignment="1">
      <alignment horizontal="center" vertical="center" wrapText="1"/>
    </xf>
    <xf numFmtId="3" fontId="76" fillId="0" borderId="42" xfId="200" applyNumberFormat="1" applyFont="1" applyFill="1" applyBorder="1" applyAlignment="1">
      <alignment horizontal="center" vertical="center" wrapText="1"/>
    </xf>
    <xf numFmtId="3" fontId="76" fillId="0" borderId="42" xfId="2" applyNumberFormat="1" applyFont="1" applyFill="1" applyBorder="1" applyAlignment="1">
      <alignment horizontal="center" vertical="center" wrapText="1"/>
    </xf>
    <xf numFmtId="3" fontId="76" fillId="0" borderId="42" xfId="249" applyNumberFormat="1" applyFont="1" applyFill="1" applyBorder="1" applyAlignment="1">
      <alignment horizontal="center" vertical="center" wrapText="1"/>
    </xf>
    <xf numFmtId="1" fontId="76" fillId="0" borderId="42" xfId="0" applyNumberFormat="1" applyFont="1" applyFill="1" applyBorder="1" applyAlignment="1">
      <alignment horizontal="center" vertical="center" wrapText="1"/>
    </xf>
    <xf numFmtId="1" fontId="76" fillId="0" borderId="42" xfId="2" applyNumberFormat="1" applyFont="1" applyFill="1" applyBorder="1" applyAlignment="1">
      <alignment horizontal="center" vertical="center" wrapText="1"/>
    </xf>
    <xf numFmtId="3" fontId="76" fillId="0" borderId="42" xfId="0" applyNumberFormat="1" applyFont="1" applyFill="1" applyBorder="1" applyAlignment="1">
      <alignment horizontal="center" vertical="center" wrapText="1" shrinkToFit="1"/>
    </xf>
    <xf numFmtId="3" fontId="76" fillId="0" borderId="42" xfId="44212" applyNumberFormat="1" applyFont="1" applyFill="1" applyBorder="1" applyAlignment="1">
      <alignment horizontal="center" vertical="center" wrapText="1"/>
    </xf>
    <xf numFmtId="3" fontId="60" fillId="0" borderId="42" xfId="9" applyNumberFormat="1" applyFont="1" applyFill="1" applyBorder="1" applyAlignment="1">
      <alignment horizontal="center" vertical="center" wrapText="1" shrinkToFit="1"/>
    </xf>
    <xf numFmtId="3" fontId="76" fillId="0" borderId="42" xfId="9" applyNumberFormat="1" applyFont="1" applyFill="1" applyBorder="1" applyAlignment="1">
      <alignment horizontal="center" vertical="center" wrapText="1" shrinkToFit="1"/>
    </xf>
    <xf numFmtId="3" fontId="76" fillId="0" borderId="42" xfId="44204" applyNumberFormat="1" applyFont="1" applyFill="1" applyBorder="1" applyAlignment="1">
      <alignment horizontal="center" vertical="center" wrapText="1"/>
    </xf>
    <xf numFmtId="3" fontId="76" fillId="0" borderId="42" xfId="44209" applyNumberFormat="1" applyFont="1" applyFill="1" applyBorder="1" applyAlignment="1">
      <alignment horizontal="center" vertical="center" wrapText="1"/>
    </xf>
    <xf numFmtId="3" fontId="76" fillId="0" borderId="42" xfId="44213" applyNumberFormat="1" applyFont="1" applyFill="1" applyBorder="1" applyAlignment="1">
      <alignment horizontal="center" vertical="center" wrapText="1"/>
    </xf>
    <xf numFmtId="3" fontId="76" fillId="0" borderId="42" xfId="11413" applyNumberFormat="1" applyFont="1" applyFill="1" applyBorder="1" applyAlignment="1">
      <alignment horizontal="center" vertical="center" wrapText="1"/>
    </xf>
    <xf numFmtId="3" fontId="60" fillId="0" borderId="42" xfId="200" applyNumberFormat="1" applyFont="1" applyFill="1" applyBorder="1" applyAlignment="1">
      <alignment horizontal="center" vertical="center" wrapText="1"/>
    </xf>
    <xf numFmtId="0" fontId="66" fillId="0" borderId="42" xfId="44214" applyFont="1" applyFill="1" applyBorder="1"/>
    <xf numFmtId="0" fontId="67" fillId="0" borderId="42" xfId="0" applyFont="1" applyFill="1" applyBorder="1" applyAlignment="1">
      <alignment horizontal="right" vertical="center" wrapText="1"/>
    </xf>
    <xf numFmtId="3" fontId="59" fillId="0" borderId="42" xfId="0" applyNumberFormat="1" applyFont="1" applyFill="1" applyBorder="1" applyAlignment="1">
      <alignment horizontal="right" vertical="center" wrapText="1"/>
    </xf>
    <xf numFmtId="3" fontId="59" fillId="26" borderId="44" xfId="490" applyNumberFormat="1" applyFont="1" applyFill="1" applyBorder="1" applyAlignment="1">
      <alignment horizontal="center" vertical="center" wrapText="1"/>
    </xf>
    <xf numFmtId="3" fontId="68" fillId="0" borderId="44" xfId="0" applyNumberFormat="1" applyFont="1" applyFill="1" applyBorder="1" applyAlignment="1">
      <alignment horizontal="right" vertical="center" wrapText="1"/>
    </xf>
    <xf numFmtId="3" fontId="59" fillId="0" borderId="44" xfId="0" applyNumberFormat="1" applyFont="1" applyFill="1" applyBorder="1" applyAlignment="1">
      <alignment horizontal="right" vertical="center" wrapText="1"/>
    </xf>
    <xf numFmtId="3" fontId="68" fillId="24" borderId="42" xfId="0" applyNumberFormat="1" applyFont="1" applyFill="1" applyBorder="1" applyAlignment="1">
      <alignment horizontal="right" vertical="center" wrapText="1"/>
    </xf>
    <xf numFmtId="0" fontId="66" fillId="0" borderId="0" xfId="0" applyFont="1" applyFill="1">
      <alignment vertical="top"/>
    </xf>
    <xf numFmtId="0" fontId="66" fillId="0" borderId="0" xfId="0" applyFont="1" applyFill="1" applyAlignment="1">
      <alignment horizontal="center" vertical="top"/>
    </xf>
    <xf numFmtId="3" fontId="66" fillId="0" borderId="48" xfId="0" applyNumberFormat="1" applyFont="1" applyFill="1" applyBorder="1" applyAlignment="1">
      <alignment vertical="center" wrapText="1"/>
    </xf>
    <xf numFmtId="3" fontId="68" fillId="0" borderId="48" xfId="0" applyNumberFormat="1" applyFont="1" applyFill="1" applyBorder="1" applyAlignment="1">
      <alignment horizontal="right" vertical="center" wrapText="1"/>
    </xf>
    <xf numFmtId="3" fontId="60" fillId="0" borderId="48" xfId="0" applyNumberFormat="1" applyFont="1" applyFill="1" applyBorder="1" applyAlignment="1">
      <alignment horizontal="center" vertical="center" wrapText="1"/>
    </xf>
    <xf numFmtId="3" fontId="78" fillId="0" borderId="48" xfId="0" applyNumberFormat="1" applyFont="1" applyFill="1" applyBorder="1" applyAlignment="1">
      <alignment horizontal="center" vertical="center" wrapText="1"/>
    </xf>
    <xf numFmtId="3" fontId="78" fillId="0" borderId="48" xfId="0" applyNumberFormat="1" applyFont="1" applyFill="1" applyBorder="1" applyAlignment="1">
      <alignment vertical="center" wrapText="1"/>
    </xf>
    <xf numFmtId="3" fontId="66" fillId="0" borderId="48" xfId="0" applyNumberFormat="1" applyFont="1" applyFill="1" applyBorder="1" applyAlignment="1">
      <alignment horizontal="center" vertical="center" wrapText="1"/>
    </xf>
    <xf numFmtId="3" fontId="59" fillId="26" borderId="40" xfId="490" applyNumberFormat="1" applyFont="1" applyFill="1" applyBorder="1" applyAlignment="1">
      <alignment horizontal="center" vertical="center" wrapText="1"/>
    </xf>
    <xf numFmtId="3" fontId="59" fillId="25" borderId="42" xfId="0" applyNumberFormat="1" applyFont="1" applyFill="1" applyBorder="1" applyAlignment="1">
      <alignment horizontal="center" vertical="top"/>
    </xf>
    <xf numFmtId="3" fontId="59" fillId="26" borderId="40" xfId="0" applyNumberFormat="1" applyFont="1" applyFill="1" applyBorder="1" applyAlignment="1">
      <alignment horizontal="center" vertical="top"/>
    </xf>
    <xf numFmtId="0" fontId="67" fillId="27" borderId="0" xfId="0" applyFont="1" applyFill="1">
      <alignment vertical="top"/>
    </xf>
    <xf numFmtId="0" fontId="67" fillId="0" borderId="0" xfId="0" applyFont="1">
      <alignment vertical="top"/>
    </xf>
    <xf numFmtId="3" fontId="59" fillId="26" borderId="42" xfId="0" applyNumberFormat="1" applyFont="1" applyFill="1" applyBorder="1" applyAlignment="1">
      <alignment horizontal="center" vertical="top"/>
    </xf>
    <xf numFmtId="0" fontId="67" fillId="27" borderId="0" xfId="0" applyFont="1" applyFill="1" applyAlignment="1">
      <alignment horizontal="center" vertical="top"/>
    </xf>
    <xf numFmtId="3" fontId="59" fillId="25" borderId="40" xfId="0" applyNumberFormat="1" applyFont="1" applyFill="1" applyBorder="1" applyAlignment="1">
      <alignment horizontal="center" vertical="top"/>
    </xf>
    <xf numFmtId="3" fontId="67" fillId="27" borderId="42" xfId="0" applyNumberFormat="1" applyFont="1" applyFill="1" applyBorder="1" applyAlignment="1">
      <alignment horizontal="center" vertical="center" wrapText="1"/>
    </xf>
    <xf numFmtId="3" fontId="67" fillId="0" borderId="42" xfId="0" applyNumberFormat="1" applyFont="1" applyBorder="1" applyAlignment="1">
      <alignment horizontal="center" vertical="center" wrapText="1"/>
    </xf>
    <xf numFmtId="3" fontId="59" fillId="25" borderId="40" xfId="0" applyNumberFormat="1" applyFont="1" applyFill="1" applyBorder="1" applyAlignment="1">
      <alignment horizontal="center" vertical="center" wrapText="1"/>
    </xf>
    <xf numFmtId="3" fontId="67" fillId="0" borderId="48" xfId="0" applyNumberFormat="1" applyFont="1" applyFill="1" applyBorder="1" applyAlignment="1">
      <alignment horizontal="center" vertical="center" wrapText="1"/>
    </xf>
    <xf numFmtId="3" fontId="59" fillId="25" borderId="42" xfId="0" applyNumberFormat="1" applyFont="1" applyFill="1" applyBorder="1" applyAlignment="1">
      <alignment horizontal="center" vertical="center" wrapText="1"/>
    </xf>
    <xf numFmtId="3" fontId="67" fillId="0" borderId="48" xfId="0" applyNumberFormat="1" applyFont="1" applyFill="1" applyBorder="1" applyAlignment="1">
      <alignment vertical="center" wrapText="1"/>
    </xf>
    <xf numFmtId="3" fontId="59" fillId="0" borderId="42" xfId="0" applyNumberFormat="1" applyFont="1" applyBorder="1" applyAlignment="1">
      <alignment horizontal="right" vertical="center" wrapText="1"/>
    </xf>
    <xf numFmtId="3" fontId="67" fillId="0" borderId="0" xfId="0" applyNumberFormat="1" applyFont="1" applyFill="1" applyAlignment="1">
      <alignment vertical="center" wrapText="1"/>
    </xf>
    <xf numFmtId="3" fontId="66" fillId="0" borderId="40" xfId="4" applyNumberFormat="1" applyFont="1" applyFill="1" applyBorder="1" applyAlignment="1">
      <alignment horizontal="left" vertical="center" wrapText="1"/>
    </xf>
    <xf numFmtId="3" fontId="66" fillId="0" borderId="40" xfId="4" applyNumberFormat="1" applyFont="1" applyFill="1" applyBorder="1" applyAlignment="1">
      <alignment horizontal="right" vertical="center" wrapText="1"/>
    </xf>
    <xf numFmtId="3" fontId="68" fillId="0" borderId="42" xfId="0" applyNumberFormat="1" applyFont="1" applyBorder="1" applyAlignment="1">
      <alignment horizontal="right" vertical="center" wrapText="1"/>
    </xf>
    <xf numFmtId="3" fontId="66" fillId="0" borderId="0" xfId="0" applyNumberFormat="1" applyFont="1" applyFill="1" applyAlignment="1">
      <alignment vertical="center" wrapText="1"/>
    </xf>
    <xf numFmtId="3" fontId="66" fillId="0" borderId="40" xfId="278" applyNumberFormat="1" applyFont="1" applyFill="1" applyBorder="1" applyAlignment="1">
      <alignment horizontal="center" vertical="center" wrapText="1"/>
    </xf>
    <xf numFmtId="3" fontId="66" fillId="24" borderId="42" xfId="0" applyNumberFormat="1" applyFont="1" applyFill="1" applyBorder="1" applyAlignment="1">
      <alignment vertical="center" wrapText="1"/>
    </xf>
    <xf numFmtId="3" fontId="67" fillId="0" borderId="40" xfId="44202" applyNumberFormat="1" applyFont="1" applyFill="1" applyBorder="1" applyAlignment="1">
      <alignment horizontal="center" vertical="center" wrapText="1"/>
    </xf>
    <xf numFmtId="3" fontId="66" fillId="0" borderId="40" xfId="44202" applyNumberFormat="1" applyFont="1" applyFill="1" applyBorder="1" applyAlignment="1">
      <alignment horizontal="center" vertical="center" wrapText="1"/>
    </xf>
    <xf numFmtId="3" fontId="67" fillId="0" borderId="40" xfId="2" applyNumberFormat="1" applyFont="1" applyFill="1" applyBorder="1" applyAlignment="1">
      <alignment horizontal="center" vertical="center" wrapText="1"/>
    </xf>
    <xf numFmtId="3" fontId="66" fillId="0" borderId="40" xfId="44212" applyNumberFormat="1" applyFont="1" applyFill="1" applyBorder="1" applyAlignment="1">
      <alignment horizontal="center" vertical="center" wrapText="1"/>
    </xf>
    <xf numFmtId="3" fontId="66" fillId="0" borderId="40" xfId="68" applyNumberFormat="1" applyFont="1" applyFill="1" applyBorder="1" applyAlignment="1" applyProtection="1">
      <alignment horizontal="center" vertical="center" wrapText="1"/>
    </xf>
    <xf numFmtId="3" fontId="66" fillId="0" borderId="40" xfId="44209" applyNumberFormat="1" applyFont="1" applyFill="1" applyBorder="1" applyAlignment="1">
      <alignment horizontal="center" vertical="center" wrapText="1"/>
    </xf>
    <xf numFmtId="3" fontId="66" fillId="0" borderId="40" xfId="44213" applyNumberFormat="1" applyFont="1" applyFill="1" applyBorder="1" applyAlignment="1">
      <alignment horizontal="center" vertical="center" wrapText="1"/>
    </xf>
    <xf numFmtId="0" fontId="67" fillId="0" borderId="40" xfId="0" applyFont="1" applyFill="1" applyBorder="1" applyAlignment="1">
      <alignment vertical="center" wrapText="1"/>
    </xf>
    <xf numFmtId="0" fontId="67" fillId="0" borderId="40" xfId="0" applyFont="1" applyFill="1" applyBorder="1" applyAlignment="1">
      <alignment horizontal="left" vertical="center" wrapText="1"/>
    </xf>
    <xf numFmtId="0" fontId="67" fillId="0" borderId="40" xfId="0" applyFont="1" applyFill="1" applyBorder="1" applyAlignment="1">
      <alignment horizontal="right" vertical="center" wrapText="1"/>
    </xf>
    <xf numFmtId="0" fontId="67" fillId="0" borderId="0" xfId="0" applyFont="1" applyFill="1" applyAlignment="1">
      <alignment vertical="center" wrapText="1"/>
    </xf>
    <xf numFmtId="0" fontId="66" fillId="0" borderId="0" xfId="0" applyFont="1" applyFill="1" applyAlignment="1">
      <alignment horizontal="left" vertical="top"/>
    </xf>
    <xf numFmtId="0" fontId="66" fillId="0" borderId="0" xfId="0" applyFont="1" applyFill="1" applyAlignment="1">
      <alignment horizontal="right" vertical="top"/>
    </xf>
    <xf numFmtId="3" fontId="68" fillId="0" borderId="0" xfId="0" applyNumberFormat="1" applyFont="1" applyFill="1" applyAlignment="1">
      <alignment horizontal="right" vertical="top"/>
    </xf>
    <xf numFmtId="0" fontId="66" fillId="0" borderId="0" xfId="0" applyFont="1">
      <alignment vertical="top"/>
    </xf>
    <xf numFmtId="0" fontId="66" fillId="27" borderId="0" xfId="0" applyFont="1" applyFill="1" applyAlignment="1">
      <alignment horizontal="center" vertical="top"/>
    </xf>
    <xf numFmtId="3" fontId="68" fillId="0" borderId="0" xfId="0" applyNumberFormat="1" applyFont="1" applyAlignment="1">
      <alignment horizontal="right" vertical="top"/>
    </xf>
    <xf numFmtId="0" fontId="59" fillId="26" borderId="35" xfId="0" applyFont="1" applyFill="1" applyBorder="1" applyAlignment="1">
      <alignment horizontal="center" vertical="top"/>
    </xf>
    <xf numFmtId="0" fontId="59" fillId="26" borderId="42" xfId="0" applyFont="1" applyFill="1" applyBorder="1" applyAlignment="1">
      <alignment horizontal="center" vertical="top"/>
    </xf>
    <xf numFmtId="3" fontId="59" fillId="26" borderId="35" xfId="490" applyNumberFormat="1" applyFont="1" applyFill="1" applyBorder="1" applyAlignment="1">
      <alignment horizontal="center" vertical="center" wrapText="1"/>
    </xf>
    <xf numFmtId="0" fontId="59" fillId="25" borderId="42" xfId="0" applyFont="1" applyFill="1" applyBorder="1" applyAlignment="1">
      <alignment horizontal="center" vertical="center" wrapText="1"/>
    </xf>
    <xf numFmtId="0" fontId="59" fillId="25" borderId="42" xfId="0" applyFont="1" applyFill="1" applyBorder="1" applyAlignment="1">
      <alignment horizontal="center" vertical="top"/>
    </xf>
    <xf numFmtId="3" fontId="97" fillId="25" borderId="49" xfId="0" applyNumberFormat="1" applyFont="1" applyFill="1" applyBorder="1" applyAlignment="1">
      <alignment horizontal="center" vertical="top"/>
    </xf>
    <xf numFmtId="3" fontId="60" fillId="0" borderId="49" xfId="0" applyNumberFormat="1" applyFont="1" applyFill="1" applyBorder="1" applyAlignment="1">
      <alignment horizontal="center" vertical="center" wrapText="1"/>
    </xf>
    <xf numFmtId="3" fontId="97" fillId="0" borderId="49" xfId="0" applyNumberFormat="1" applyFont="1" applyFill="1" applyBorder="1" applyAlignment="1">
      <alignment horizontal="right" vertical="center" wrapText="1"/>
    </xf>
    <xf numFmtId="3" fontId="98" fillId="0" borderId="49" xfId="0" applyNumberFormat="1" applyFont="1" applyFill="1" applyBorder="1" applyAlignment="1">
      <alignment horizontal="right" vertical="center" wrapText="1"/>
    </xf>
    <xf numFmtId="3" fontId="98" fillId="0" borderId="0" xfId="0" applyNumberFormat="1" applyFont="1" applyFill="1" applyAlignment="1">
      <alignment horizontal="right" vertical="top"/>
    </xf>
    <xf numFmtId="0" fontId="99" fillId="0" borderId="0" xfId="0" applyFont="1" applyFill="1">
      <alignment vertical="top"/>
    </xf>
    <xf numFmtId="3" fontId="66" fillId="24" borderId="40" xfId="4" applyNumberFormat="1" applyFont="1" applyFill="1" applyBorder="1" applyAlignment="1">
      <alignment horizontal="left" vertical="center" wrapText="1"/>
    </xf>
    <xf numFmtId="3" fontId="66" fillId="24" borderId="40" xfId="4" applyNumberFormat="1" applyFont="1" applyFill="1" applyBorder="1" applyAlignment="1">
      <alignment horizontal="center" vertical="center" wrapText="1"/>
    </xf>
    <xf numFmtId="3" fontId="66" fillId="24" borderId="40" xfId="4" applyNumberFormat="1" applyFont="1" applyFill="1" applyBorder="1" applyAlignment="1">
      <alignment horizontal="right" vertical="center" wrapText="1"/>
    </xf>
    <xf numFmtId="3" fontId="66" fillId="24" borderId="42" xfId="0" applyNumberFormat="1" applyFont="1" applyFill="1" applyBorder="1" applyAlignment="1">
      <alignment horizontal="right" vertical="center" wrapText="1"/>
    </xf>
    <xf numFmtId="3" fontId="66" fillId="24" borderId="42" xfId="0" applyNumberFormat="1" applyFont="1" applyFill="1" applyBorder="1" applyAlignment="1">
      <alignment horizontal="center" vertical="center" wrapText="1"/>
    </xf>
    <xf numFmtId="3" fontId="68" fillId="24" borderId="42" xfId="0" applyNumberFormat="1" applyFont="1" applyFill="1" applyBorder="1" applyAlignment="1">
      <alignment vertical="center" wrapText="1"/>
    </xf>
    <xf numFmtId="3" fontId="66" fillId="24" borderId="48" xfId="0" applyNumberFormat="1" applyFont="1" applyFill="1" applyBorder="1" applyAlignment="1">
      <alignment vertical="center" wrapText="1"/>
    </xf>
    <xf numFmtId="3" fontId="98" fillId="24" borderId="49" xfId="0" applyNumberFormat="1" applyFont="1" applyFill="1" applyBorder="1" applyAlignment="1">
      <alignment horizontal="right" vertical="center" wrapText="1"/>
    </xf>
    <xf numFmtId="3" fontId="66" fillId="24" borderId="0" xfId="0" applyNumberFormat="1" applyFont="1" applyFill="1" applyAlignment="1">
      <alignment vertical="center" wrapText="1"/>
    </xf>
    <xf numFmtId="3" fontId="76" fillId="24" borderId="40" xfId="0" applyNumberFormat="1" applyFont="1" applyFill="1" applyBorder="1" applyAlignment="1">
      <alignment horizontal="center" vertical="center" wrapText="1"/>
    </xf>
    <xf numFmtId="3" fontId="76" fillId="24" borderId="40" xfId="0" applyNumberFormat="1" applyFont="1" applyFill="1" applyBorder="1" applyAlignment="1">
      <alignment horizontal="left" vertical="center" wrapText="1"/>
    </xf>
    <xf numFmtId="3" fontId="76" fillId="24" borderId="40" xfId="0" applyNumberFormat="1" applyFont="1" applyFill="1" applyBorder="1" applyAlignment="1">
      <alignment horizontal="right" vertical="center" wrapText="1"/>
    </xf>
    <xf numFmtId="3" fontId="77" fillId="24" borderId="40" xfId="0" applyNumberFormat="1" applyFont="1" applyFill="1" applyBorder="1" applyAlignment="1">
      <alignment horizontal="right" vertical="center" wrapText="1"/>
    </xf>
    <xf numFmtId="3" fontId="76" fillId="24" borderId="42" xfId="0" applyNumberFormat="1" applyFont="1" applyFill="1" applyBorder="1" applyAlignment="1">
      <alignment horizontal="center" vertical="center" wrapText="1"/>
    </xf>
    <xf numFmtId="3" fontId="76" fillId="24" borderId="42" xfId="0" applyNumberFormat="1" applyFont="1" applyFill="1" applyBorder="1" applyAlignment="1">
      <alignment horizontal="right" vertical="center" wrapText="1"/>
    </xf>
    <xf numFmtId="3" fontId="77" fillId="24" borderId="42" xfId="0" applyNumberFormat="1" applyFont="1" applyFill="1" applyBorder="1" applyAlignment="1">
      <alignment horizontal="right" vertical="center" wrapText="1"/>
    </xf>
    <xf numFmtId="3" fontId="76" fillId="24" borderId="0" xfId="0" applyNumberFormat="1" applyFont="1" applyFill="1" applyBorder="1" applyAlignment="1">
      <alignment horizontal="center" vertical="center" wrapText="1"/>
    </xf>
    <xf numFmtId="3" fontId="76" fillId="24" borderId="42" xfId="0" applyNumberFormat="1" applyFont="1" applyFill="1" applyBorder="1" applyAlignment="1">
      <alignment horizontal="left" vertical="center" wrapText="1"/>
    </xf>
    <xf numFmtId="3" fontId="76" fillId="24" borderId="0" xfId="0" applyNumberFormat="1" applyFont="1" applyFill="1" applyBorder="1" applyAlignment="1">
      <alignment vertical="center" wrapText="1"/>
    </xf>
    <xf numFmtId="3" fontId="60" fillId="24" borderId="42" xfId="0" applyNumberFormat="1" applyFont="1" applyFill="1" applyBorder="1" applyAlignment="1">
      <alignment vertical="center" wrapText="1"/>
    </xf>
    <xf numFmtId="3" fontId="60" fillId="24" borderId="0" xfId="0" applyNumberFormat="1" applyFont="1" applyFill="1" applyBorder="1" applyAlignment="1">
      <alignment vertical="center" wrapText="1"/>
    </xf>
    <xf numFmtId="0" fontId="88" fillId="0" borderId="0" xfId="0" applyFont="1" applyFill="1" applyAlignment="1">
      <alignment vertical="center" wrapText="1"/>
    </xf>
    <xf numFmtId="0" fontId="100" fillId="0" borderId="0" xfId="0" applyFont="1" applyFill="1" applyAlignment="1">
      <alignment vertical="center" wrapText="1"/>
    </xf>
    <xf numFmtId="0" fontId="100" fillId="27" borderId="0" xfId="0" applyFont="1" applyFill="1" applyAlignment="1">
      <alignment vertical="center" wrapText="1"/>
    </xf>
    <xf numFmtId="0" fontId="100" fillId="0" borderId="0" xfId="0" applyFont="1" applyFill="1" applyAlignment="1">
      <alignment horizontal="right" vertical="center" wrapText="1"/>
    </xf>
    <xf numFmtId="0" fontId="100" fillId="0" borderId="0" xfId="0" applyFont="1" applyAlignment="1">
      <alignment vertical="center" wrapText="1"/>
    </xf>
    <xf numFmtId="0" fontId="68" fillId="0" borderId="0" xfId="0" applyFont="1" applyFill="1" applyAlignment="1">
      <alignment vertical="center" wrapText="1"/>
    </xf>
    <xf numFmtId="0" fontId="101" fillId="0" borderId="0" xfId="0" applyFont="1" applyFill="1" applyAlignment="1">
      <alignment vertical="center" wrapText="1"/>
    </xf>
    <xf numFmtId="0" fontId="68" fillId="27" borderId="0" xfId="0" applyFont="1" applyFill="1" applyAlignment="1">
      <alignment vertical="center" wrapText="1"/>
    </xf>
    <xf numFmtId="0" fontId="68" fillId="0" borderId="0" xfId="0" applyFont="1" applyFill="1" applyAlignment="1">
      <alignment horizontal="right" vertical="center" wrapText="1"/>
    </xf>
    <xf numFmtId="0" fontId="68" fillId="0" borderId="0" xfId="0" applyFont="1" applyAlignment="1">
      <alignment vertical="center" wrapText="1"/>
    </xf>
    <xf numFmtId="3" fontId="88" fillId="0" borderId="0" xfId="0" applyNumberFormat="1" applyFont="1" applyFill="1" applyAlignment="1">
      <alignment vertical="center" wrapText="1"/>
    </xf>
    <xf numFmtId="3" fontId="59" fillId="0" borderId="0" xfId="0" applyNumberFormat="1" applyFont="1" applyFill="1" applyBorder="1" applyAlignment="1">
      <alignment vertical="center" wrapText="1"/>
    </xf>
    <xf numFmtId="3" fontId="59" fillId="27" borderId="0" xfId="0" applyNumberFormat="1" applyFont="1" applyFill="1" applyBorder="1" applyAlignment="1">
      <alignment vertical="center" wrapText="1"/>
    </xf>
    <xf numFmtId="3" fontId="59" fillId="0" borderId="0" xfId="0" applyNumberFormat="1" applyFont="1" applyFill="1" applyBorder="1" applyAlignment="1">
      <alignment horizontal="right" vertical="center" wrapText="1"/>
    </xf>
    <xf numFmtId="3" fontId="59" fillId="0" borderId="0" xfId="0" applyNumberFormat="1" applyFont="1" applyAlignment="1">
      <alignment vertical="center" wrapText="1"/>
    </xf>
    <xf numFmtId="3" fontId="58" fillId="0" borderId="0" xfId="0" applyNumberFormat="1" applyFont="1" applyFill="1" applyBorder="1" applyAlignment="1">
      <alignment horizontal="right" vertical="center" wrapText="1"/>
    </xf>
    <xf numFmtId="3" fontId="58" fillId="27" borderId="42" xfId="0" applyNumberFormat="1" applyFont="1" applyFill="1" applyBorder="1" applyAlignment="1">
      <alignment horizontal="center" vertical="center" wrapText="1"/>
    </xf>
    <xf numFmtId="3" fontId="58" fillId="0" borderId="42" xfId="0" applyNumberFormat="1" applyFont="1" applyBorder="1" applyAlignment="1">
      <alignment horizontal="center" vertical="center" wrapText="1"/>
    </xf>
    <xf numFmtId="3" fontId="59" fillId="0" borderId="42" xfId="0" applyNumberFormat="1" applyFont="1" applyFill="1" applyBorder="1" applyAlignment="1">
      <alignment horizontal="center" vertical="center" wrapText="1"/>
    </xf>
    <xf numFmtId="3" fontId="58" fillId="0" borderId="48" xfId="0" applyNumberFormat="1" applyFont="1" applyFill="1" applyBorder="1" applyAlignment="1">
      <alignment horizontal="center" vertical="center" wrapText="1"/>
    </xf>
    <xf numFmtId="3" fontId="58" fillId="0" borderId="0" xfId="0" applyNumberFormat="1" applyFont="1" applyFill="1" applyBorder="1" applyAlignment="1">
      <alignment horizontal="center" vertical="center" wrapText="1"/>
    </xf>
    <xf numFmtId="3" fontId="68" fillId="0" borderId="42" xfId="484" applyNumberFormat="1" applyFont="1" applyFill="1" applyBorder="1" applyAlignment="1">
      <alignment horizontal="right" vertical="center" wrapText="1"/>
    </xf>
    <xf numFmtId="3" fontId="58" fillId="24" borderId="40" xfId="0" applyNumberFormat="1" applyFont="1" applyFill="1" applyBorder="1" applyAlignment="1">
      <alignment horizontal="right" vertical="center" wrapText="1"/>
    </xf>
    <xf numFmtId="3" fontId="103" fillId="0" borderId="42" xfId="0" applyNumberFormat="1" applyFont="1" applyFill="1" applyBorder="1" applyAlignment="1">
      <alignment vertical="center" wrapText="1"/>
    </xf>
    <xf numFmtId="3" fontId="58" fillId="0" borderId="0" xfId="0" applyNumberFormat="1" applyFont="1" applyFill="1" applyBorder="1" applyAlignment="1">
      <alignment vertical="center" wrapText="1"/>
    </xf>
    <xf numFmtId="3" fontId="68" fillId="0" borderId="0" xfId="0" applyNumberFormat="1" applyFont="1" applyFill="1" applyBorder="1" applyAlignment="1">
      <alignment horizontal="center" vertical="center" wrapText="1"/>
    </xf>
    <xf numFmtId="3" fontId="68" fillId="0" borderId="0" xfId="0" applyNumberFormat="1" applyFont="1" applyFill="1" applyBorder="1" applyAlignment="1">
      <alignment vertical="center" wrapText="1"/>
    </xf>
    <xf numFmtId="0" fontId="88" fillId="0" borderId="0" xfId="0" applyFont="1" applyFill="1" applyAlignment="1">
      <alignment horizontal="right" vertical="center" wrapText="1"/>
    </xf>
    <xf numFmtId="0" fontId="100" fillId="27" borderId="0" xfId="0" applyFont="1" applyFill="1" applyAlignment="1">
      <alignment horizontal="right" vertical="center" wrapText="1"/>
    </xf>
    <xf numFmtId="0" fontId="100" fillId="0" borderId="0" xfId="0" applyFont="1" applyAlignment="1">
      <alignment horizontal="right" vertical="center" wrapText="1"/>
    </xf>
    <xf numFmtId="0" fontId="101" fillId="0" borderId="0" xfId="0" applyFont="1" applyFill="1" applyAlignment="1">
      <alignment horizontal="right" vertical="center" wrapText="1"/>
    </xf>
    <xf numFmtId="0" fontId="68" fillId="27" borderId="0" xfId="0" applyFont="1" applyFill="1" applyAlignment="1">
      <alignment horizontal="right" vertical="center" wrapText="1"/>
    </xf>
    <xf numFmtId="0" fontId="68" fillId="0" borderId="0" xfId="0" applyFont="1" applyAlignment="1">
      <alignment horizontal="right" vertical="center" wrapText="1"/>
    </xf>
    <xf numFmtId="3" fontId="88" fillId="0" borderId="0" xfId="0" applyNumberFormat="1" applyFont="1" applyFill="1" applyAlignment="1">
      <alignment horizontal="right" vertical="center" wrapText="1"/>
    </xf>
    <xf numFmtId="3" fontId="87" fillId="0" borderId="0" xfId="0" applyNumberFormat="1" applyFont="1" applyFill="1" applyBorder="1" applyAlignment="1">
      <alignment horizontal="right" vertical="center" indent="3"/>
    </xf>
    <xf numFmtId="0" fontId="88" fillId="0" borderId="0" xfId="0" applyFont="1" applyFill="1" applyBorder="1" applyAlignment="1">
      <alignment horizontal="right" vertical="center"/>
    </xf>
    <xf numFmtId="3" fontId="59" fillId="27" borderId="0" xfId="0" applyNumberFormat="1" applyFont="1" applyFill="1" applyBorder="1" applyAlignment="1">
      <alignment horizontal="right" vertical="center" wrapText="1"/>
    </xf>
    <xf numFmtId="3" fontId="59" fillId="0" borderId="0" xfId="0" applyNumberFormat="1" applyFont="1" applyAlignment="1">
      <alignment horizontal="right" vertical="center" wrapText="1"/>
    </xf>
    <xf numFmtId="0" fontId="58" fillId="26" borderId="40" xfId="0" applyFont="1" applyFill="1" applyBorder="1" applyAlignment="1">
      <alignment horizontal="right" vertical="center" wrapText="1"/>
    </xf>
    <xf numFmtId="3" fontId="58" fillId="27" borderId="42" xfId="0" applyNumberFormat="1" applyFont="1" applyFill="1" applyBorder="1" applyAlignment="1">
      <alignment horizontal="right" vertical="center" wrapText="1"/>
    </xf>
    <xf numFmtId="3" fontId="58" fillId="0" borderId="42" xfId="0" applyNumberFormat="1" applyFont="1" applyBorder="1" applyAlignment="1">
      <alignment horizontal="right" vertical="center" wrapText="1"/>
    </xf>
    <xf numFmtId="3" fontId="58" fillId="26" borderId="0" xfId="0" applyNumberFormat="1" applyFont="1" applyFill="1" applyBorder="1" applyAlignment="1">
      <alignment horizontal="right" vertical="center" wrapText="1"/>
    </xf>
    <xf numFmtId="3" fontId="58" fillId="0" borderId="48" xfId="0" applyNumberFormat="1" applyFont="1" applyFill="1" applyBorder="1" applyAlignment="1">
      <alignment horizontal="right" vertical="center" wrapText="1"/>
    </xf>
    <xf numFmtId="3" fontId="58" fillId="26" borderId="41" xfId="490" applyNumberFormat="1" applyFont="1" applyFill="1" applyBorder="1" applyAlignment="1">
      <alignment horizontal="right" vertical="center" wrapText="1"/>
    </xf>
    <xf numFmtId="3" fontId="59" fillId="0" borderId="42" xfId="484" applyNumberFormat="1" applyFont="1" applyFill="1" applyBorder="1" applyAlignment="1">
      <alignment horizontal="right" vertical="center" wrapText="1"/>
    </xf>
    <xf numFmtId="3" fontId="58" fillId="0" borderId="48" xfId="484" applyNumberFormat="1" applyFont="1" applyFill="1" applyBorder="1" applyAlignment="1">
      <alignment horizontal="right" vertical="center" wrapText="1"/>
    </xf>
    <xf numFmtId="3" fontId="77" fillId="0" borderId="48" xfId="0" applyNumberFormat="1" applyFont="1" applyFill="1" applyBorder="1" applyAlignment="1">
      <alignment horizontal="right" vertical="center" wrapText="1"/>
    </xf>
    <xf numFmtId="3" fontId="77" fillId="24" borderId="48" xfId="0" applyNumberFormat="1" applyFont="1" applyFill="1" applyBorder="1" applyAlignment="1">
      <alignment horizontal="right" vertical="center" wrapText="1"/>
    </xf>
    <xf numFmtId="0" fontId="102" fillId="0" borderId="42" xfId="0" applyFont="1" applyFill="1" applyBorder="1" applyAlignment="1">
      <alignment horizontal="right"/>
    </xf>
    <xf numFmtId="0" fontId="68" fillId="0" borderId="42" xfId="0" applyFont="1" applyFill="1" applyBorder="1" applyAlignment="1">
      <alignment horizontal="right"/>
    </xf>
    <xf numFmtId="3" fontId="103" fillId="0" borderId="42" xfId="0" applyNumberFormat="1" applyFont="1" applyFill="1" applyBorder="1" applyAlignment="1">
      <alignment horizontal="right" vertical="center" wrapText="1"/>
    </xf>
    <xf numFmtId="3" fontId="58" fillId="24" borderId="42" xfId="0" applyNumberFormat="1" applyFont="1" applyFill="1" applyBorder="1" applyAlignment="1">
      <alignment horizontal="right" vertical="center" wrapText="1"/>
    </xf>
    <xf numFmtId="3" fontId="58" fillId="24" borderId="48" xfId="0" applyNumberFormat="1" applyFont="1" applyFill="1" applyBorder="1" applyAlignment="1">
      <alignment horizontal="right" vertical="center" wrapText="1"/>
    </xf>
    <xf numFmtId="0" fontId="68" fillId="0" borderId="42" xfId="44214" applyFont="1" applyFill="1" applyBorder="1" applyAlignment="1">
      <alignment horizontal="right"/>
    </xf>
    <xf numFmtId="3" fontId="77" fillId="27" borderId="0" xfId="0" applyNumberFormat="1" applyFont="1" applyFill="1" applyBorder="1" applyAlignment="1">
      <alignment horizontal="right" vertical="center" wrapText="1"/>
    </xf>
    <xf numFmtId="3" fontId="77" fillId="0" borderId="0" xfId="0" applyNumberFormat="1" applyFont="1" applyAlignment="1">
      <alignment horizontal="right" vertical="center" wrapText="1"/>
    </xf>
    <xf numFmtId="43" fontId="77" fillId="0" borderId="0" xfId="68" applyFont="1" applyFill="1" applyBorder="1" applyAlignment="1">
      <alignment horizontal="right" vertical="center" wrapText="1"/>
    </xf>
    <xf numFmtId="9" fontId="77" fillId="0" borderId="0" xfId="0" applyNumberFormat="1" applyFont="1" applyFill="1" applyBorder="1" applyAlignment="1">
      <alignment horizontal="right" vertical="center" wrapText="1"/>
    </xf>
    <xf numFmtId="167" fontId="77" fillId="0" borderId="0" xfId="0" applyNumberFormat="1" applyFont="1" applyFill="1" applyBorder="1" applyAlignment="1">
      <alignment horizontal="right" vertical="center" wrapText="1"/>
    </xf>
    <xf numFmtId="43" fontId="77" fillId="27" borderId="0" xfId="68" applyFont="1" applyFill="1" applyBorder="1" applyAlignment="1">
      <alignment horizontal="right" vertical="center" wrapText="1"/>
    </xf>
    <xf numFmtId="9" fontId="77" fillId="0" borderId="0" xfId="1" applyFont="1" applyFill="1" applyBorder="1" applyAlignment="1">
      <alignment horizontal="right" vertical="center" wrapText="1"/>
    </xf>
    <xf numFmtId="9" fontId="68" fillId="0" borderId="0" xfId="1" applyFont="1" applyFill="1" applyAlignment="1">
      <alignment horizontal="right"/>
    </xf>
    <xf numFmtId="3" fontId="92" fillId="0" borderId="0" xfId="0" applyNumberFormat="1" applyFont="1" applyFill="1" applyAlignment="1">
      <alignment horizontal="right" vertical="center" wrapText="1"/>
    </xf>
    <xf numFmtId="3" fontId="92" fillId="0" borderId="0" xfId="0" applyNumberFormat="1" applyFont="1" applyFill="1" applyBorder="1" applyAlignment="1">
      <alignment vertical="center" wrapText="1"/>
    </xf>
    <xf numFmtId="3" fontId="92" fillId="0" borderId="0" xfId="0" applyNumberFormat="1" applyFont="1" applyFill="1" applyAlignment="1">
      <alignment horizontal="left" vertical="center" wrapText="1"/>
    </xf>
    <xf numFmtId="3" fontId="54" fillId="0" borderId="0" xfId="0" applyNumberFormat="1" applyFont="1" applyFill="1" applyBorder="1" applyAlignment="1">
      <alignment vertical="center" wrapText="1"/>
    </xf>
    <xf numFmtId="3" fontId="92" fillId="0" borderId="0" xfId="0" applyNumberFormat="1" applyFont="1" applyFill="1" applyBorder="1" applyAlignment="1">
      <alignment horizontal="left" vertical="center" wrapText="1"/>
    </xf>
    <xf numFmtId="3" fontId="92" fillId="0" borderId="0" xfId="0" applyNumberFormat="1" applyFont="1" applyFill="1" applyBorder="1" applyAlignment="1">
      <alignment horizontal="right" vertical="center" wrapText="1"/>
    </xf>
    <xf numFmtId="3" fontId="58" fillId="0" borderId="40" xfId="0" applyNumberFormat="1" applyFont="1" applyFill="1" applyBorder="1" applyAlignment="1">
      <alignment horizontal="center" vertical="center" wrapText="1"/>
    </xf>
    <xf numFmtId="3" fontId="68" fillId="0" borderId="42" xfId="0" applyNumberFormat="1" applyFont="1" applyBorder="1" applyAlignment="1">
      <alignment vertical="center" wrapText="1"/>
    </xf>
    <xf numFmtId="3" fontId="68" fillId="0" borderId="0" xfId="0" applyNumberFormat="1" applyFont="1" applyAlignment="1">
      <alignment vertical="center" wrapText="1"/>
    </xf>
    <xf numFmtId="0" fontId="104" fillId="0" borderId="0" xfId="0" applyFont="1" applyAlignment="1"/>
    <xf numFmtId="0" fontId="88" fillId="0" borderId="0" xfId="0" applyFont="1" applyFill="1" applyAlignment="1">
      <alignment horizontal="right" vertical="center" indent="12"/>
    </xf>
    <xf numFmtId="0" fontId="87" fillId="0" borderId="0" xfId="0" applyFont="1" applyAlignment="1">
      <alignment horizontal="right"/>
    </xf>
    <xf numFmtId="3" fontId="68" fillId="0" borderId="0" xfId="0" applyNumberFormat="1" applyFont="1" applyAlignment="1">
      <alignment horizontal="right" vertical="center" wrapText="1"/>
    </xf>
    <xf numFmtId="0" fontId="104" fillId="0" borderId="0" xfId="0" applyFont="1" applyAlignment="1">
      <alignment horizontal="right"/>
    </xf>
    <xf numFmtId="3" fontId="74" fillId="0" borderId="0" xfId="0" applyNumberFormat="1" applyFont="1" applyFill="1" applyBorder="1" applyAlignment="1">
      <alignment vertical="center" wrapText="1"/>
    </xf>
    <xf numFmtId="0" fontId="58" fillId="25" borderId="50" xfId="0" applyFont="1" applyFill="1" applyBorder="1" applyAlignment="1">
      <alignment horizontal="right" vertical="center" wrapText="1"/>
    </xf>
    <xf numFmtId="3" fontId="58" fillId="0" borderId="50" xfId="0" applyNumberFormat="1" applyFont="1" applyFill="1" applyBorder="1" applyAlignment="1">
      <alignment horizontal="right" vertical="center" wrapText="1"/>
    </xf>
    <xf numFmtId="0" fontId="58" fillId="26" borderId="50" xfId="0" applyFont="1" applyFill="1" applyBorder="1" applyAlignment="1">
      <alignment horizontal="right" vertical="center" wrapText="1"/>
    </xf>
    <xf numFmtId="3" fontId="58" fillId="27" borderId="50" xfId="0" applyNumberFormat="1" applyFont="1" applyFill="1" applyBorder="1" applyAlignment="1">
      <alignment horizontal="right" vertical="center" wrapText="1"/>
    </xf>
    <xf numFmtId="3" fontId="58" fillId="0" borderId="50" xfId="0" applyNumberFormat="1" applyFont="1" applyBorder="1" applyAlignment="1">
      <alignment horizontal="right" vertical="center" wrapText="1"/>
    </xf>
    <xf numFmtId="3" fontId="59" fillId="0" borderId="50" xfId="0" applyNumberFormat="1" applyFont="1" applyFill="1" applyBorder="1" applyAlignment="1">
      <alignment horizontal="right" vertical="center" wrapText="1"/>
    </xf>
    <xf numFmtId="3" fontId="58" fillId="26" borderId="50" xfId="490" applyNumberFormat="1" applyFont="1" applyFill="1" applyBorder="1" applyAlignment="1">
      <alignment horizontal="right" vertical="center" wrapText="1"/>
    </xf>
    <xf numFmtId="0" fontId="87" fillId="0" borderId="50" xfId="0" applyFont="1" applyBorder="1" applyAlignment="1">
      <alignment horizontal="right" vertical="center" wrapText="1"/>
    </xf>
    <xf numFmtId="3" fontId="58" fillId="26" borderId="50" xfId="485" applyNumberFormat="1" applyFont="1" applyFill="1" applyBorder="1" applyAlignment="1">
      <alignment horizontal="right" vertical="center" wrapText="1"/>
    </xf>
    <xf numFmtId="3" fontId="58" fillId="25" borderId="50" xfId="490" applyNumberFormat="1" applyFont="1" applyFill="1" applyBorder="1" applyAlignment="1">
      <alignment horizontal="right" vertical="center" wrapText="1"/>
    </xf>
    <xf numFmtId="3" fontId="77" fillId="0" borderId="50" xfId="0" applyNumberFormat="1" applyFont="1" applyFill="1" applyBorder="1" applyAlignment="1">
      <alignment horizontal="right" vertical="center" wrapText="1"/>
    </xf>
    <xf numFmtId="3" fontId="60" fillId="0" borderId="50" xfId="0" applyNumberFormat="1" applyFont="1" applyFill="1" applyBorder="1" applyAlignment="1">
      <alignment horizontal="center" vertical="center" wrapText="1"/>
    </xf>
    <xf numFmtId="3" fontId="60" fillId="0" borderId="50" xfId="0" applyNumberFormat="1" applyFont="1" applyFill="1" applyBorder="1" applyAlignment="1">
      <alignment horizontal="left" vertical="center" wrapText="1"/>
    </xf>
    <xf numFmtId="3" fontId="60" fillId="0" borderId="50" xfId="0" applyNumberFormat="1" applyFont="1" applyFill="1" applyBorder="1" applyAlignment="1">
      <alignment horizontal="right" vertical="center" wrapText="1"/>
    </xf>
    <xf numFmtId="9" fontId="58" fillId="0" borderId="50" xfId="1" applyFont="1" applyFill="1" applyBorder="1" applyAlignment="1">
      <alignment horizontal="right" vertical="center" wrapText="1"/>
    </xf>
    <xf numFmtId="9" fontId="58" fillId="27" borderId="50" xfId="1" applyFont="1" applyFill="1" applyBorder="1" applyAlignment="1">
      <alignment horizontal="right" vertical="center" wrapText="1"/>
    </xf>
    <xf numFmtId="9" fontId="59" fillId="0" borderId="50" xfId="1" applyFont="1" applyFill="1" applyBorder="1" applyAlignment="1">
      <alignment horizontal="right" vertical="center" wrapText="1"/>
    </xf>
    <xf numFmtId="0" fontId="104" fillId="0" borderId="50" xfId="0" applyFont="1" applyBorder="1" applyAlignment="1">
      <alignment horizontal="right"/>
    </xf>
    <xf numFmtId="3" fontId="77" fillId="27" borderId="50" xfId="0" applyNumberFormat="1" applyFont="1" applyFill="1" applyBorder="1" applyAlignment="1">
      <alignment horizontal="right" vertical="center" wrapText="1"/>
    </xf>
    <xf numFmtId="3" fontId="77" fillId="0" borderId="50" xfId="0" applyNumberFormat="1" applyFont="1" applyBorder="1" applyAlignment="1">
      <alignment horizontal="right" vertical="center" wrapText="1"/>
    </xf>
    <xf numFmtId="3" fontId="68" fillId="0" borderId="50" xfId="0" applyNumberFormat="1" applyFont="1" applyFill="1" applyBorder="1" applyAlignment="1">
      <alignment horizontal="right" vertical="center" wrapText="1"/>
    </xf>
    <xf numFmtId="3" fontId="68" fillId="0" borderId="50" xfId="0" applyNumberFormat="1" applyFont="1" applyBorder="1" applyAlignment="1">
      <alignment horizontal="right" vertical="center" wrapText="1"/>
    </xf>
    <xf numFmtId="3" fontId="92" fillId="0" borderId="50" xfId="0" applyNumberFormat="1" applyFont="1" applyFill="1" applyBorder="1" applyAlignment="1">
      <alignment horizontal="center" vertical="center" wrapText="1"/>
    </xf>
    <xf numFmtId="3" fontId="92" fillId="0" borderId="50" xfId="0" applyNumberFormat="1" applyFont="1" applyFill="1" applyBorder="1" applyAlignment="1">
      <alignment horizontal="left" vertical="center" wrapText="1"/>
    </xf>
    <xf numFmtId="3" fontId="92" fillId="0" borderId="50" xfId="0" applyNumberFormat="1" applyFont="1" applyFill="1" applyBorder="1" applyAlignment="1">
      <alignment horizontal="right" vertical="center" wrapText="1"/>
    </xf>
    <xf numFmtId="3" fontId="104" fillId="0" borderId="50" xfId="0" applyNumberFormat="1" applyFont="1" applyBorder="1" applyAlignment="1">
      <alignment horizontal="right"/>
    </xf>
    <xf numFmtId="3" fontId="92" fillId="0" borderId="50" xfId="44204" applyNumberFormat="1" applyFont="1" applyFill="1" applyBorder="1" applyAlignment="1">
      <alignment horizontal="center" vertical="center" wrapText="1"/>
    </xf>
    <xf numFmtId="3" fontId="54" fillId="0" borderId="50" xfId="0" applyNumberFormat="1" applyFont="1" applyFill="1" applyBorder="1" applyAlignment="1">
      <alignment horizontal="left" vertical="center" wrapText="1"/>
    </xf>
    <xf numFmtId="3" fontId="92" fillId="0" borderId="50" xfId="44202" applyNumberFormat="1" applyFont="1" applyFill="1" applyBorder="1" applyAlignment="1">
      <alignment horizontal="center" vertical="center" wrapText="1"/>
    </xf>
    <xf numFmtId="3" fontId="92" fillId="0" borderId="50" xfId="4" applyNumberFormat="1" applyFont="1" applyFill="1" applyBorder="1" applyAlignment="1">
      <alignment horizontal="center" vertical="center" wrapText="1"/>
    </xf>
    <xf numFmtId="3" fontId="104" fillId="0" borderId="50" xfId="0" applyNumberFormat="1" applyFont="1" applyFill="1" applyBorder="1" applyAlignment="1">
      <alignment horizontal="right"/>
    </xf>
    <xf numFmtId="0" fontId="102" fillId="0" borderId="50" xfId="0" applyFont="1" applyFill="1" applyBorder="1" applyAlignment="1">
      <alignment horizontal="right"/>
    </xf>
    <xf numFmtId="3" fontId="77" fillId="24" borderId="50" xfId="0" applyNumberFormat="1" applyFont="1" applyFill="1" applyBorder="1" applyAlignment="1">
      <alignment horizontal="right" vertical="center" wrapText="1"/>
    </xf>
    <xf numFmtId="0" fontId="104" fillId="0" borderId="50" xfId="0" applyFont="1" applyFill="1" applyBorder="1" applyAlignment="1">
      <alignment horizontal="right"/>
    </xf>
    <xf numFmtId="3" fontId="105" fillId="0" borderId="50" xfId="0" applyNumberFormat="1" applyFont="1" applyFill="1" applyBorder="1" applyAlignment="1">
      <alignment horizontal="right" vertical="center" wrapText="1"/>
    </xf>
    <xf numFmtId="3" fontId="92" fillId="0" borderId="50" xfId="2" applyNumberFormat="1" applyFont="1" applyFill="1" applyBorder="1" applyAlignment="1">
      <alignment horizontal="center" vertical="center" wrapText="1"/>
    </xf>
    <xf numFmtId="3" fontId="92" fillId="0" borderId="50" xfId="0" applyNumberFormat="1" applyFont="1" applyFill="1" applyBorder="1" applyAlignment="1" applyProtection="1">
      <alignment horizontal="center" vertical="center" wrapText="1"/>
    </xf>
    <xf numFmtId="3" fontId="92" fillId="0" borderId="50" xfId="9" applyNumberFormat="1" applyFont="1" applyFill="1" applyBorder="1" applyAlignment="1">
      <alignment horizontal="center" vertical="center" wrapText="1"/>
    </xf>
    <xf numFmtId="3" fontId="92" fillId="0" borderId="50" xfId="44210" applyNumberFormat="1" applyFont="1" applyFill="1" applyBorder="1" applyAlignment="1">
      <alignment horizontal="center" vertical="center" wrapText="1"/>
    </xf>
    <xf numFmtId="3" fontId="92" fillId="0" borderId="50" xfId="340" applyNumberFormat="1" applyFont="1" applyFill="1" applyBorder="1" applyAlignment="1">
      <alignment horizontal="center" vertical="center" wrapText="1"/>
    </xf>
    <xf numFmtId="3" fontId="92" fillId="0" borderId="50" xfId="469" applyNumberFormat="1" applyFont="1" applyFill="1" applyBorder="1" applyAlignment="1">
      <alignment horizontal="center" vertical="center" wrapText="1"/>
    </xf>
    <xf numFmtId="3" fontId="92" fillId="0" borderId="50" xfId="0" applyNumberFormat="1" applyFont="1" applyFill="1" applyBorder="1" applyAlignment="1">
      <alignment horizontal="center" vertical="center" wrapText="1" shrinkToFit="1"/>
    </xf>
    <xf numFmtId="3" fontId="92" fillId="0" borderId="50" xfId="44209" applyNumberFormat="1" applyFont="1" applyFill="1" applyBorder="1" applyAlignment="1">
      <alignment horizontal="center" vertical="center" wrapText="1"/>
    </xf>
    <xf numFmtId="3" fontId="92" fillId="0" borderId="50" xfId="44213" applyNumberFormat="1" applyFont="1" applyFill="1" applyBorder="1" applyAlignment="1">
      <alignment horizontal="center" vertical="center" wrapText="1"/>
    </xf>
    <xf numFmtId="3" fontId="92" fillId="0" borderId="50" xfId="9" applyNumberFormat="1" applyFont="1" applyFill="1" applyBorder="1" applyAlignment="1" applyProtection="1">
      <alignment horizontal="center" vertical="center" wrapText="1"/>
      <protection locked="0"/>
    </xf>
    <xf numFmtId="3" fontId="92" fillId="0" borderId="50" xfId="200" applyNumberFormat="1" applyFont="1" applyFill="1" applyBorder="1" applyAlignment="1">
      <alignment horizontal="center" vertical="center" wrapText="1"/>
    </xf>
    <xf numFmtId="3" fontId="54" fillId="0" borderId="50" xfId="0" applyNumberFormat="1" applyFont="1" applyFill="1" applyBorder="1" applyAlignment="1">
      <alignment vertical="center" wrapText="1"/>
    </xf>
    <xf numFmtId="3" fontId="54" fillId="0" borderId="50" xfId="0" applyNumberFormat="1" applyFont="1" applyFill="1" applyBorder="1" applyAlignment="1">
      <alignment horizontal="right" vertical="center" wrapText="1"/>
    </xf>
    <xf numFmtId="0" fontId="81" fillId="0" borderId="0" xfId="0" applyFont="1" applyFill="1" applyAlignment="1">
      <alignment horizontal="right" vertical="center" wrapText="1"/>
    </xf>
    <xf numFmtId="0" fontId="58" fillId="0" borderId="0" xfId="0" applyFont="1" applyFill="1" applyAlignment="1">
      <alignment horizontal="right" vertical="center" wrapText="1"/>
    </xf>
    <xf numFmtId="3" fontId="92" fillId="24" borderId="42" xfId="0" applyNumberFormat="1" applyFont="1" applyFill="1" applyBorder="1" applyAlignment="1">
      <alignment horizontal="center" vertical="center" wrapText="1"/>
    </xf>
    <xf numFmtId="3" fontId="92" fillId="24" borderId="50" xfId="0" applyNumberFormat="1" applyFont="1" applyFill="1" applyBorder="1" applyAlignment="1">
      <alignment horizontal="center" vertical="center" wrapText="1"/>
    </xf>
    <xf numFmtId="3" fontId="92" fillId="24" borderId="50" xfId="0" applyNumberFormat="1" applyFont="1" applyFill="1" applyBorder="1" applyAlignment="1">
      <alignment horizontal="left" vertical="center" wrapText="1"/>
    </xf>
    <xf numFmtId="3" fontId="92" fillId="24" borderId="50" xfId="0" applyNumberFormat="1" applyFont="1" applyFill="1" applyBorder="1" applyAlignment="1">
      <alignment horizontal="right" vertical="center" wrapText="1"/>
    </xf>
    <xf numFmtId="3" fontId="68" fillId="24" borderId="50" xfId="0" applyNumberFormat="1" applyFont="1" applyFill="1" applyBorder="1" applyAlignment="1">
      <alignment horizontal="right" vertical="center" wrapText="1"/>
    </xf>
    <xf numFmtId="0" fontId="104" fillId="24" borderId="50" xfId="0" applyFont="1" applyFill="1" applyBorder="1" applyAlignment="1">
      <alignment horizontal="right"/>
    </xf>
    <xf numFmtId="3" fontId="58" fillId="24" borderId="50" xfId="0" applyNumberFormat="1" applyFont="1" applyFill="1" applyBorder="1" applyAlignment="1">
      <alignment horizontal="right" vertical="center" wrapText="1"/>
    </xf>
    <xf numFmtId="3" fontId="92" fillId="24" borderId="0" xfId="0" applyNumberFormat="1" applyFont="1" applyFill="1" applyBorder="1" applyAlignment="1">
      <alignment vertical="center" wrapText="1"/>
    </xf>
    <xf numFmtId="3" fontId="104" fillId="24" borderId="50" xfId="0" applyNumberFormat="1" applyFont="1" applyFill="1" applyBorder="1" applyAlignment="1">
      <alignment horizontal="right"/>
    </xf>
    <xf numFmtId="0" fontId="66" fillId="0" borderId="42" xfId="0" applyFont="1" applyFill="1" applyBorder="1" applyAlignment="1">
      <alignment horizontal="center"/>
    </xf>
    <xf numFmtId="0" fontId="67" fillId="0" borderId="42" xfId="0" applyFont="1" applyFill="1" applyBorder="1" applyAlignment="1">
      <alignment horizontal="center" vertical="center" wrapText="1"/>
    </xf>
    <xf numFmtId="0" fontId="106" fillId="0" borderId="0" xfId="0" applyFont="1" applyFill="1" applyAlignment="1">
      <alignment vertical="center" wrapText="1"/>
    </xf>
    <xf numFmtId="0" fontId="61" fillId="0" borderId="0" xfId="0" applyFont="1" applyFill="1" applyAlignment="1">
      <alignment vertical="center" wrapText="1"/>
    </xf>
    <xf numFmtId="3" fontId="107" fillId="0" borderId="0" xfId="0" applyNumberFormat="1" applyFont="1" applyFill="1" applyBorder="1" applyAlignment="1">
      <alignment vertical="center" wrapText="1"/>
    </xf>
    <xf numFmtId="0" fontId="60" fillId="0" borderId="0" xfId="0" applyFont="1" applyFill="1">
      <alignment vertical="top"/>
    </xf>
    <xf numFmtId="3" fontId="59" fillId="24" borderId="42" xfId="0" applyNumberFormat="1" applyFont="1" applyFill="1" applyBorder="1" applyAlignment="1">
      <alignment horizontal="right" vertical="center" wrapText="1"/>
    </xf>
    <xf numFmtId="3" fontId="67" fillId="24" borderId="42" xfId="0" applyNumberFormat="1" applyFont="1" applyFill="1" applyBorder="1" applyAlignment="1">
      <alignment vertical="center" wrapText="1"/>
    </xf>
    <xf numFmtId="0" fontId="100" fillId="27" borderId="0" xfId="0" applyFont="1" applyFill="1" applyAlignment="1">
      <alignment horizontal="center" vertical="center" wrapText="1"/>
    </xf>
    <xf numFmtId="0" fontId="68" fillId="27" borderId="0" xfId="0" applyFont="1" applyFill="1" applyAlignment="1">
      <alignment horizontal="center" vertical="center" wrapText="1"/>
    </xf>
    <xf numFmtId="3" fontId="59" fillId="27" borderId="0" xfId="0" applyNumberFormat="1" applyFont="1" applyFill="1" applyBorder="1" applyAlignment="1">
      <alignment horizontal="center" vertical="center" wrapText="1"/>
    </xf>
    <xf numFmtId="3" fontId="68" fillId="27" borderId="0" xfId="0" applyNumberFormat="1" applyFont="1" applyFill="1" applyBorder="1" applyAlignment="1">
      <alignment horizontal="center" vertical="center" wrapText="1"/>
    </xf>
    <xf numFmtId="3" fontId="68" fillId="0" borderId="0" xfId="0" applyNumberFormat="1" applyFont="1" applyAlignment="1">
      <alignment horizontal="center" vertical="center" wrapText="1"/>
    </xf>
    <xf numFmtId="3" fontId="68" fillId="0" borderId="47" xfId="0" applyNumberFormat="1" applyFont="1" applyFill="1" applyBorder="1" applyAlignment="1">
      <alignment horizontal="center" vertical="center" wrapText="1"/>
    </xf>
    <xf numFmtId="0" fontId="68" fillId="0" borderId="42" xfId="1" applyNumberFormat="1" applyFont="1" applyFill="1" applyBorder="1" applyAlignment="1">
      <alignment horizontal="center" vertical="center" wrapText="1"/>
    </xf>
    <xf numFmtId="9" fontId="68" fillId="0" borderId="48" xfId="1" applyFont="1" applyFill="1" applyBorder="1" applyAlignment="1">
      <alignment horizontal="center" vertical="center" wrapText="1"/>
    </xf>
    <xf numFmtId="0" fontId="68" fillId="0" borderId="42" xfId="0" applyNumberFormat="1" applyFont="1" applyFill="1" applyBorder="1" applyAlignment="1">
      <alignment horizontal="center" vertical="center" wrapText="1"/>
    </xf>
    <xf numFmtId="3" fontId="68" fillId="0" borderId="48" xfId="0" applyNumberFormat="1" applyFont="1" applyFill="1" applyBorder="1" applyAlignment="1">
      <alignment horizontal="center" vertical="center" wrapText="1"/>
    </xf>
    <xf numFmtId="0" fontId="68" fillId="0" borderId="42" xfId="0" applyNumberFormat="1" applyFont="1" applyFill="1" applyBorder="1" applyAlignment="1">
      <alignment vertical="center" wrapText="1"/>
    </xf>
    <xf numFmtId="3" fontId="68" fillId="0" borderId="48" xfId="0" applyNumberFormat="1" applyFont="1" applyFill="1" applyBorder="1" applyAlignment="1">
      <alignment vertical="center" wrapText="1"/>
    </xf>
    <xf numFmtId="3" fontId="68" fillId="0" borderId="0" xfId="0" applyNumberFormat="1" applyFont="1" applyFill="1" applyAlignment="1">
      <alignment horizontal="right" vertical="center" wrapText="1"/>
    </xf>
    <xf numFmtId="3" fontId="104" fillId="0" borderId="42" xfId="0" applyNumberFormat="1" applyFont="1" applyFill="1" applyBorder="1" applyAlignment="1">
      <alignment vertical="center" wrapText="1"/>
    </xf>
    <xf numFmtId="3" fontId="59" fillId="0" borderId="42" xfId="0" applyNumberFormat="1" applyFont="1" applyBorder="1" applyAlignment="1">
      <alignment vertical="center" wrapText="1"/>
    </xf>
    <xf numFmtId="0" fontId="81" fillId="0" borderId="0" xfId="0" applyFont="1" applyFill="1" applyAlignment="1">
      <alignment vertical="center" wrapText="1"/>
    </xf>
    <xf numFmtId="0" fontId="58" fillId="0" borderId="0" xfId="0" applyFont="1" applyFill="1" applyAlignment="1">
      <alignment vertical="center" wrapText="1"/>
    </xf>
    <xf numFmtId="9" fontId="58" fillId="0" borderId="40" xfId="1" applyFont="1" applyFill="1" applyBorder="1" applyAlignment="1">
      <alignment horizontal="center" vertical="center" wrapText="1"/>
    </xf>
    <xf numFmtId="3" fontId="58" fillId="0" borderId="40" xfId="0" applyNumberFormat="1" applyFont="1" applyFill="1" applyBorder="1" applyAlignment="1">
      <alignment vertical="center" wrapText="1"/>
    </xf>
    <xf numFmtId="3" fontId="68" fillId="24" borderId="48" xfId="0" applyNumberFormat="1" applyFont="1" applyFill="1" applyBorder="1" applyAlignment="1">
      <alignment horizontal="right" vertical="center" wrapText="1"/>
    </xf>
    <xf numFmtId="3" fontId="66" fillId="24" borderId="40" xfId="0" applyNumberFormat="1" applyFont="1" applyFill="1" applyBorder="1" applyAlignment="1">
      <alignment horizontal="left" vertical="center" wrapText="1"/>
    </xf>
    <xf numFmtId="3" fontId="66" fillId="24" borderId="40" xfId="0" applyNumberFormat="1" applyFont="1" applyFill="1" applyBorder="1" applyAlignment="1">
      <alignment horizontal="right" vertical="center" wrapText="1"/>
    </xf>
    <xf numFmtId="3" fontId="78" fillId="24" borderId="42" xfId="0" applyNumberFormat="1" applyFont="1" applyFill="1" applyBorder="1" applyAlignment="1">
      <alignment horizontal="center" vertical="center" wrapText="1"/>
    </xf>
    <xf numFmtId="3" fontId="68" fillId="24" borderId="44" xfId="0" applyNumberFormat="1" applyFont="1" applyFill="1" applyBorder="1" applyAlignment="1">
      <alignment horizontal="right" vertical="center" wrapText="1"/>
    </xf>
    <xf numFmtId="3" fontId="78" fillId="24" borderId="48" xfId="0" applyNumberFormat="1" applyFont="1" applyFill="1" applyBorder="1" applyAlignment="1">
      <alignment vertical="center" wrapText="1"/>
    </xf>
    <xf numFmtId="3" fontId="78" fillId="24" borderId="0" xfId="0" applyNumberFormat="1" applyFont="1" applyFill="1" applyBorder="1" applyAlignment="1">
      <alignment vertical="center" wrapText="1"/>
    </xf>
    <xf numFmtId="3" fontId="66" fillId="24" borderId="0" xfId="0" applyNumberFormat="1" applyFont="1" applyFill="1" applyBorder="1" applyAlignment="1">
      <alignment vertical="center" wrapText="1"/>
    </xf>
    <xf numFmtId="3" fontId="59" fillId="26" borderId="40" xfId="490" applyNumberFormat="1" applyFont="1" applyFill="1" applyBorder="1" applyAlignment="1">
      <alignment horizontal="right" vertical="center" wrapText="1"/>
    </xf>
    <xf numFmtId="3" fontId="88" fillId="26" borderId="40" xfId="490" applyNumberFormat="1" applyFont="1" applyFill="1" applyBorder="1" applyAlignment="1">
      <alignment horizontal="right" vertical="center" wrapText="1"/>
    </xf>
    <xf numFmtId="3" fontId="59" fillId="26" borderId="40" xfId="485" applyNumberFormat="1" applyFont="1" applyFill="1" applyBorder="1" applyAlignment="1">
      <alignment horizontal="right" vertical="center" wrapText="1"/>
    </xf>
    <xf numFmtId="3" fontId="59" fillId="27" borderId="42" xfId="0" applyNumberFormat="1" applyFont="1" applyFill="1" applyBorder="1" applyAlignment="1">
      <alignment vertical="center" wrapText="1"/>
    </xf>
    <xf numFmtId="169" fontId="68" fillId="27" borderId="42" xfId="0" applyNumberFormat="1" applyFont="1" applyFill="1" applyBorder="1" applyAlignment="1">
      <alignment horizontal="right" vertical="center" wrapText="1"/>
    </xf>
    <xf numFmtId="0" fontId="87" fillId="0" borderId="42" xfId="0" applyFont="1" applyFill="1" applyBorder="1" applyAlignment="1">
      <alignment horizontal="right" vertical="center" wrapText="1"/>
    </xf>
    <xf numFmtId="0" fontId="87" fillId="0" borderId="42" xfId="0" applyFont="1" applyFill="1" applyBorder="1" applyAlignment="1">
      <alignment vertical="center" wrapText="1"/>
    </xf>
    <xf numFmtId="0" fontId="87" fillId="0" borderId="42" xfId="0" applyFont="1" applyBorder="1" applyAlignment="1">
      <alignment vertical="center" wrapText="1"/>
    </xf>
    <xf numFmtId="0" fontId="104" fillId="0" borderId="0" xfId="0" applyFont="1" applyFill="1" applyAlignment="1">
      <alignment horizontal="right" vertical="top"/>
    </xf>
    <xf numFmtId="0" fontId="87" fillId="26" borderId="46" xfId="0" applyFont="1" applyFill="1" applyBorder="1" applyAlignment="1">
      <alignment horizontal="right" vertical="top"/>
    </xf>
    <xf numFmtId="0" fontId="87" fillId="26" borderId="40" xfId="0" applyFont="1" applyFill="1" applyBorder="1" applyAlignment="1">
      <alignment horizontal="right" vertical="top"/>
    </xf>
    <xf numFmtId="0" fontId="87" fillId="26" borderId="42" xfId="0" applyFont="1" applyFill="1" applyBorder="1" applyAlignment="1">
      <alignment horizontal="right" vertical="top"/>
    </xf>
    <xf numFmtId="0" fontId="87" fillId="25" borderId="40" xfId="0" applyFont="1" applyFill="1" applyBorder="1" applyAlignment="1">
      <alignment horizontal="right" vertical="top"/>
    </xf>
    <xf numFmtId="3" fontId="59" fillId="27" borderId="42" xfId="0" applyNumberFormat="1" applyFont="1" applyFill="1" applyBorder="1" applyAlignment="1">
      <alignment horizontal="right" vertical="center" wrapText="1"/>
    </xf>
    <xf numFmtId="3" fontId="59" fillId="25" borderId="40" xfId="490" applyNumberFormat="1" applyFont="1" applyFill="1" applyBorder="1" applyAlignment="1">
      <alignment horizontal="right" vertical="center" wrapText="1"/>
    </xf>
    <xf numFmtId="0" fontId="59" fillId="25" borderId="40" xfId="0" applyFont="1" applyFill="1" applyBorder="1" applyAlignment="1">
      <alignment horizontal="right" vertical="center" wrapText="1"/>
    </xf>
    <xf numFmtId="3" fontId="59" fillId="0" borderId="40" xfId="0" applyNumberFormat="1" applyFont="1" applyFill="1" applyBorder="1" applyAlignment="1">
      <alignment horizontal="right" vertical="center" wrapText="1"/>
    </xf>
    <xf numFmtId="0" fontId="87" fillId="27" borderId="42" xfId="0" applyFont="1" applyFill="1" applyBorder="1" applyAlignment="1">
      <alignment horizontal="right" vertical="center" wrapText="1"/>
    </xf>
    <xf numFmtId="3" fontId="87" fillId="0" borderId="42" xfId="0" applyNumberFormat="1" applyFont="1" applyFill="1" applyBorder="1" applyAlignment="1">
      <alignment horizontal="right" vertical="center" wrapText="1"/>
    </xf>
    <xf numFmtId="0" fontId="87" fillId="0" borderId="42" xfId="0" applyFont="1" applyBorder="1" applyAlignment="1">
      <alignment horizontal="right" vertical="center" wrapText="1"/>
    </xf>
    <xf numFmtId="0" fontId="104" fillId="0" borderId="42" xfId="0" applyFont="1" applyFill="1" applyBorder="1" applyAlignment="1">
      <alignment horizontal="right" vertical="top"/>
    </xf>
    <xf numFmtId="0" fontId="104" fillId="27" borderId="0" xfId="0" applyFont="1" applyFill="1" applyAlignment="1">
      <alignment horizontal="right" vertical="top"/>
    </xf>
    <xf numFmtId="0" fontId="104" fillId="0" borderId="0" xfId="0" applyFont="1" applyAlignment="1">
      <alignment horizontal="right" vertical="top"/>
    </xf>
    <xf numFmtId="0" fontId="104" fillId="0" borderId="0" xfId="0" applyFont="1" applyFill="1" applyBorder="1" applyAlignment="1">
      <alignment horizontal="right" vertical="top"/>
    </xf>
    <xf numFmtId="0" fontId="60" fillId="0" borderId="40" xfId="0" applyFont="1" applyFill="1" applyBorder="1" applyAlignment="1">
      <alignment horizontal="left" vertical="center" wrapText="1"/>
    </xf>
    <xf numFmtId="0" fontId="76" fillId="0" borderId="0" xfId="0" applyFont="1" applyFill="1" applyAlignment="1">
      <alignment horizontal="left" vertical="top"/>
    </xf>
    <xf numFmtId="0" fontId="83" fillId="0" borderId="0" xfId="0" applyFont="1" applyFill="1" applyAlignment="1">
      <alignment horizontal="left" vertical="top"/>
    </xf>
    <xf numFmtId="3" fontId="54" fillId="0" borderId="40" xfId="2" applyNumberFormat="1" applyFont="1" applyFill="1" applyBorder="1" applyAlignment="1">
      <alignment horizontal="left" vertical="center" wrapText="1"/>
    </xf>
    <xf numFmtId="3" fontId="78" fillId="0" borderId="0" xfId="2" applyNumberFormat="1" applyFont="1" applyFill="1" applyAlignment="1">
      <alignment horizontal="left" vertical="center" wrapText="1"/>
    </xf>
    <xf numFmtId="0" fontId="63" fillId="0" borderId="0" xfId="0" applyFont="1" applyFill="1" applyAlignment="1">
      <alignment horizontal="right" vertical="center" wrapText="1"/>
    </xf>
    <xf numFmtId="0" fontId="64" fillId="0" borderId="0" xfId="0" applyFont="1" applyAlignment="1">
      <alignment horizontal="right" vertical="center" wrapText="1"/>
    </xf>
    <xf numFmtId="0" fontId="64" fillId="27" borderId="0" xfId="0" applyFont="1" applyFill="1" applyAlignment="1">
      <alignment horizontal="right" vertical="center" wrapText="1"/>
    </xf>
    <xf numFmtId="0" fontId="64" fillId="0" borderId="0" xfId="0" applyFont="1" applyFill="1" applyAlignment="1">
      <alignment horizontal="right" vertical="center" indent="27"/>
    </xf>
    <xf numFmtId="0" fontId="69" fillId="0" borderId="0" xfId="0" applyFont="1" applyFill="1" applyAlignment="1">
      <alignment horizontal="right" vertical="center" wrapText="1"/>
    </xf>
    <xf numFmtId="0" fontId="64" fillId="0" borderId="0" xfId="0" applyFont="1" applyFill="1" applyAlignment="1">
      <alignment horizontal="right" vertical="center" indent="34"/>
    </xf>
    <xf numFmtId="0" fontId="65" fillId="0" borderId="0" xfId="0" applyFont="1" applyAlignment="1">
      <alignment horizontal="right" vertical="center" wrapText="1"/>
    </xf>
    <xf numFmtId="0" fontId="65" fillId="27" borderId="0" xfId="0" applyFont="1" applyFill="1" applyAlignment="1">
      <alignment horizontal="right" vertical="center" wrapText="1"/>
    </xf>
    <xf numFmtId="3" fontId="57" fillId="0" borderId="0" xfId="0" applyNumberFormat="1" applyFont="1" applyFill="1" applyAlignment="1">
      <alignment horizontal="right" vertical="center"/>
    </xf>
    <xf numFmtId="3" fontId="75" fillId="0" borderId="0" xfId="0" applyNumberFormat="1" applyFont="1" applyAlignment="1">
      <alignment horizontal="right" vertical="center" wrapText="1"/>
    </xf>
    <xf numFmtId="3" fontId="75" fillId="27" borderId="0" xfId="0" applyNumberFormat="1" applyFont="1" applyFill="1" applyBorder="1" applyAlignment="1">
      <alignment horizontal="right" vertical="center" wrapText="1"/>
    </xf>
    <xf numFmtId="3" fontId="86" fillId="0" borderId="0" xfId="2" applyNumberFormat="1" applyFont="1" applyFill="1" applyAlignment="1">
      <alignment horizontal="right" vertical="center" wrapText="1"/>
    </xf>
    <xf numFmtId="3" fontId="86" fillId="0" borderId="0" xfId="2" applyNumberFormat="1" applyFont="1" applyAlignment="1">
      <alignment horizontal="right" vertical="center" wrapText="1"/>
    </xf>
    <xf numFmtId="3" fontId="13" fillId="0" borderId="0" xfId="2" applyNumberFormat="1" applyFont="1" applyFill="1" applyAlignment="1">
      <alignment horizontal="right" vertical="center" wrapText="1"/>
    </xf>
    <xf numFmtId="3" fontId="86" fillId="27" borderId="0" xfId="2" applyNumberFormat="1" applyFont="1" applyFill="1" applyAlignment="1">
      <alignment horizontal="right" vertical="center" wrapText="1"/>
    </xf>
    <xf numFmtId="3" fontId="88" fillId="26" borderId="42" xfId="490" applyNumberFormat="1" applyFont="1" applyFill="1" applyBorder="1" applyAlignment="1">
      <alignment horizontal="right" vertical="center" wrapText="1"/>
    </xf>
    <xf numFmtId="0" fontId="87" fillId="25" borderId="42" xfId="0" applyFont="1" applyFill="1" applyBorder="1" applyAlignment="1">
      <alignment horizontal="right" vertical="top"/>
    </xf>
    <xf numFmtId="3" fontId="60" fillId="0" borderId="42" xfId="0" applyNumberFormat="1" applyFont="1" applyBorder="1" applyAlignment="1">
      <alignment horizontal="right" vertical="center" wrapText="1"/>
    </xf>
    <xf numFmtId="3" fontId="60" fillId="27" borderId="42" xfId="0" applyNumberFormat="1" applyFont="1" applyFill="1" applyBorder="1" applyAlignment="1">
      <alignment horizontal="right" vertical="center" wrapText="1"/>
    </xf>
    <xf numFmtId="3" fontId="59" fillId="26" borderId="42" xfId="490" applyNumberFormat="1" applyFont="1" applyFill="1" applyBorder="1" applyAlignment="1">
      <alignment horizontal="right" vertical="center" wrapText="1"/>
    </xf>
    <xf numFmtId="3" fontId="60" fillId="0" borderId="48" xfId="0" applyNumberFormat="1" applyFont="1" applyFill="1" applyBorder="1" applyAlignment="1">
      <alignment horizontal="right" vertical="center" wrapText="1"/>
    </xf>
    <xf numFmtId="9" fontId="85" fillId="0" borderId="0" xfId="491" applyFont="1" applyFill="1" applyBorder="1" applyAlignment="1">
      <alignment horizontal="right" vertical="center" wrapText="1"/>
    </xf>
    <xf numFmtId="3" fontId="78" fillId="0" borderId="42" xfId="2" applyNumberFormat="1" applyFont="1" applyFill="1" applyBorder="1" applyAlignment="1">
      <alignment horizontal="right" vertical="center" wrapText="1"/>
    </xf>
    <xf numFmtId="3" fontId="78" fillId="0" borderId="42" xfId="2" applyNumberFormat="1" applyFont="1" applyBorder="1" applyAlignment="1">
      <alignment horizontal="right" vertical="center" wrapText="1"/>
    </xf>
    <xf numFmtId="3" fontId="78" fillId="27" borderId="42" xfId="2" applyNumberFormat="1" applyFont="1" applyFill="1" applyBorder="1" applyAlignment="1">
      <alignment horizontal="right" vertical="center" wrapText="1"/>
    </xf>
    <xf numFmtId="3" fontId="78" fillId="0" borderId="48" xfId="2" applyNumberFormat="1" applyFont="1" applyFill="1" applyBorder="1" applyAlignment="1">
      <alignment horizontal="right" vertical="center" wrapText="1"/>
    </xf>
    <xf numFmtId="168" fontId="94" fillId="0" borderId="42" xfId="68" applyNumberFormat="1" applyFont="1" applyBorder="1" applyAlignment="1">
      <alignment horizontal="right" vertical="center"/>
    </xf>
    <xf numFmtId="3" fontId="78" fillId="24" borderId="42" xfId="2" applyNumberFormat="1" applyFont="1" applyFill="1" applyBorder="1" applyAlignment="1">
      <alignment horizontal="right" vertical="center" wrapText="1"/>
    </xf>
    <xf numFmtId="0" fontId="94" fillId="27" borderId="0" xfId="0" applyFont="1" applyFill="1" applyBorder="1" applyAlignment="1">
      <alignment horizontal="right" vertical="center"/>
    </xf>
    <xf numFmtId="3" fontId="54" fillId="0" borderId="42" xfId="2" applyNumberFormat="1" applyFont="1" applyFill="1" applyBorder="1" applyAlignment="1">
      <alignment horizontal="right" vertical="center" wrapText="1"/>
    </xf>
    <xf numFmtId="3" fontId="54" fillId="0" borderId="42" xfId="2" applyNumberFormat="1" applyFont="1" applyBorder="1" applyAlignment="1">
      <alignment horizontal="right" vertical="center" wrapText="1"/>
    </xf>
    <xf numFmtId="3" fontId="54" fillId="27" borderId="42" xfId="2" applyNumberFormat="1" applyFont="1" applyFill="1" applyBorder="1" applyAlignment="1">
      <alignment horizontal="right" vertical="center" wrapText="1"/>
    </xf>
    <xf numFmtId="3" fontId="59" fillId="0" borderId="42" xfId="2" applyNumberFormat="1" applyFont="1" applyFill="1" applyBorder="1" applyAlignment="1">
      <alignment horizontal="right" vertical="center" wrapText="1"/>
    </xf>
    <xf numFmtId="3" fontId="54" fillId="0" borderId="48" xfId="2" applyNumberFormat="1" applyFont="1" applyFill="1" applyBorder="1" applyAlignment="1">
      <alignment horizontal="right" vertical="center" wrapText="1"/>
    </xf>
    <xf numFmtId="3" fontId="54" fillId="0" borderId="0" xfId="2" applyNumberFormat="1" applyFont="1" applyFill="1" applyAlignment="1">
      <alignment horizontal="right" vertical="center" wrapText="1"/>
    </xf>
    <xf numFmtId="3" fontId="78" fillId="0" borderId="0" xfId="2" applyNumberFormat="1" applyFont="1" applyFill="1" applyBorder="1" applyAlignment="1">
      <alignment horizontal="right" vertical="center" wrapText="1"/>
    </xf>
    <xf numFmtId="3" fontId="78" fillId="0" borderId="0" xfId="2" applyNumberFormat="1" applyFont="1" applyAlignment="1">
      <alignment horizontal="right" vertical="center" wrapText="1"/>
    </xf>
    <xf numFmtId="3" fontId="78" fillId="27" borderId="0" xfId="2" applyNumberFormat="1" applyFont="1" applyFill="1" applyAlignment="1">
      <alignment horizontal="right" vertical="center" wrapText="1"/>
    </xf>
    <xf numFmtId="0" fontId="59" fillId="25" borderId="42" xfId="0" applyFont="1" applyFill="1" applyBorder="1" applyAlignment="1">
      <alignment horizontal="right" vertical="center" wrapText="1"/>
    </xf>
    <xf numFmtId="0" fontId="59" fillId="26" borderId="40" xfId="0" applyFont="1" applyFill="1" applyBorder="1" applyAlignment="1">
      <alignment horizontal="right" vertical="center" wrapText="1"/>
    </xf>
    <xf numFmtId="0" fontId="59" fillId="26" borderId="42" xfId="0" applyFont="1" applyFill="1" applyBorder="1" applyAlignment="1">
      <alignment horizontal="right" vertical="center" wrapText="1"/>
    </xf>
    <xf numFmtId="0" fontId="100" fillId="0" borderId="0" xfId="0" applyFont="1" applyFill="1" applyAlignment="1">
      <alignment horizontal="right" vertical="center" indent="25"/>
    </xf>
    <xf numFmtId="0" fontId="100" fillId="0" borderId="0" xfId="0" applyFont="1" applyFill="1" applyAlignment="1">
      <alignment horizontal="right" vertical="center" indent="33"/>
    </xf>
    <xf numFmtId="3" fontId="59" fillId="0" borderId="0" xfId="2" applyNumberFormat="1" applyFont="1" applyFill="1" applyAlignment="1">
      <alignment horizontal="right" vertical="center" wrapText="1"/>
    </xf>
    <xf numFmtId="3" fontId="59" fillId="27" borderId="0" xfId="2" applyNumberFormat="1" applyFont="1" applyFill="1" applyAlignment="1">
      <alignment horizontal="right" vertical="center" wrapText="1"/>
    </xf>
    <xf numFmtId="3" fontId="59" fillId="0" borderId="0" xfId="2" applyNumberFormat="1" applyFont="1" applyAlignment="1">
      <alignment horizontal="right" vertical="center" wrapText="1"/>
    </xf>
    <xf numFmtId="0" fontId="102" fillId="27" borderId="42" xfId="0" applyFont="1" applyFill="1" applyBorder="1" applyAlignment="1">
      <alignment horizontal="right"/>
    </xf>
    <xf numFmtId="0" fontId="58" fillId="27" borderId="42" xfId="0" applyFont="1" applyFill="1" applyBorder="1" applyAlignment="1">
      <alignment horizontal="right" vertical="center" wrapText="1"/>
    </xf>
    <xf numFmtId="0" fontId="58" fillId="0" borderId="42" xfId="0" applyFont="1" applyBorder="1" applyAlignment="1">
      <alignment horizontal="right" vertical="center" wrapText="1"/>
    </xf>
    <xf numFmtId="0" fontId="59" fillId="0" borderId="42" xfId="0" applyFont="1" applyFill="1" applyBorder="1" applyAlignment="1">
      <alignment horizontal="right" vertical="center" wrapText="1"/>
    </xf>
    <xf numFmtId="0" fontId="68" fillId="27" borderId="0" xfId="0" applyFont="1" applyFill="1" applyAlignment="1">
      <alignment horizontal="right"/>
    </xf>
    <xf numFmtId="0" fontId="68" fillId="0" borderId="0" xfId="0" applyFont="1" applyAlignment="1">
      <alignment horizontal="right"/>
    </xf>
    <xf numFmtId="0" fontId="82" fillId="27" borderId="0" xfId="0" applyFont="1" applyFill="1" applyAlignment="1">
      <alignment horizontal="right" vertical="top"/>
    </xf>
    <xf numFmtId="3" fontId="58" fillId="0" borderId="0" xfId="2" applyNumberFormat="1" applyFont="1" applyFill="1" applyAlignment="1">
      <alignment horizontal="right" vertical="center" wrapText="1"/>
    </xf>
    <xf numFmtId="0" fontId="58" fillId="0" borderId="0" xfId="0" applyFont="1" applyFill="1" applyAlignment="1">
      <alignment horizontal="right"/>
    </xf>
    <xf numFmtId="3" fontId="78" fillId="24" borderId="40" xfId="2" applyNumberFormat="1" applyFont="1" applyFill="1" applyBorder="1" applyAlignment="1">
      <alignment horizontal="center" vertical="center" wrapText="1"/>
    </xf>
    <xf numFmtId="3" fontId="78" fillId="24" borderId="40" xfId="2" applyNumberFormat="1" applyFont="1" applyFill="1" applyBorder="1" applyAlignment="1">
      <alignment horizontal="left" vertical="center" wrapText="1"/>
    </xf>
    <xf numFmtId="3" fontId="78" fillId="24" borderId="40" xfId="2" applyNumberFormat="1" applyFont="1" applyFill="1" applyBorder="1" applyAlignment="1">
      <alignment horizontal="right" vertical="center" wrapText="1"/>
    </xf>
    <xf numFmtId="3" fontId="78" fillId="24" borderId="0" xfId="0" applyNumberFormat="1" applyFont="1" applyFill="1" applyAlignment="1">
      <alignment vertical="center" wrapText="1"/>
    </xf>
    <xf numFmtId="3" fontId="87" fillId="0" borderId="0" xfId="0" applyNumberFormat="1" applyFont="1" applyFill="1" applyBorder="1" applyAlignment="1">
      <alignment vertical="center" wrapText="1"/>
    </xf>
    <xf numFmtId="3" fontId="108" fillId="0" borderId="0" xfId="0" applyNumberFormat="1" applyFont="1" applyFill="1" applyBorder="1" applyAlignment="1">
      <alignment vertical="center" wrapText="1"/>
    </xf>
    <xf numFmtId="3" fontId="109" fillId="0" borderId="10" xfId="0" applyNumberFormat="1" applyFont="1" applyFill="1" applyBorder="1" applyAlignment="1">
      <alignment vertical="center" wrapText="1"/>
    </xf>
    <xf numFmtId="0" fontId="59" fillId="0" borderId="42" xfId="0" applyFont="1" applyFill="1" applyBorder="1" applyAlignment="1">
      <alignment horizontal="right"/>
    </xf>
    <xf numFmtId="0" fontId="100" fillId="0" borderId="0" xfId="0" applyFont="1" applyFill="1" applyBorder="1" applyAlignment="1">
      <alignment horizontal="right" vertical="center" wrapText="1"/>
    </xf>
    <xf numFmtId="39" fontId="68" fillId="27" borderId="0" xfId="0" applyNumberFormat="1" applyFont="1" applyFill="1" applyAlignment="1">
      <alignment horizontal="right" vertical="center" wrapText="1"/>
    </xf>
    <xf numFmtId="0" fontId="68" fillId="0" borderId="0" xfId="0" applyFont="1" applyFill="1" applyBorder="1" applyAlignment="1">
      <alignment horizontal="right" vertical="center" wrapText="1"/>
    </xf>
    <xf numFmtId="3" fontId="87" fillId="0" borderId="0" xfId="0" applyNumberFormat="1" applyFont="1" applyFill="1" applyBorder="1" applyAlignment="1">
      <alignment horizontal="right" vertical="center" wrapText="1"/>
    </xf>
    <xf numFmtId="3" fontId="108" fillId="0" borderId="0" xfId="0" applyNumberFormat="1" applyFont="1" applyFill="1" applyBorder="1" applyAlignment="1">
      <alignment horizontal="right" vertical="center" wrapText="1"/>
    </xf>
    <xf numFmtId="3" fontId="109" fillId="0" borderId="10" xfId="0" applyNumberFormat="1" applyFont="1" applyFill="1" applyBorder="1" applyAlignment="1">
      <alignment horizontal="right" vertical="center" wrapText="1"/>
    </xf>
    <xf numFmtId="39" fontId="59" fillId="27" borderId="0" xfId="0" applyNumberFormat="1" applyFont="1" applyFill="1" applyBorder="1" applyAlignment="1">
      <alignment horizontal="right" vertical="center" wrapText="1"/>
    </xf>
    <xf numFmtId="39" fontId="59" fillId="27" borderId="42" xfId="0" applyNumberFormat="1" applyFont="1" applyFill="1" applyBorder="1" applyAlignment="1">
      <alignment horizontal="right" vertical="center" wrapText="1"/>
    </xf>
    <xf numFmtId="3" fontId="59" fillId="26" borderId="42" xfId="485" applyNumberFormat="1" applyFont="1" applyFill="1" applyBorder="1" applyAlignment="1">
      <alignment horizontal="right" vertical="center" wrapText="1"/>
    </xf>
    <xf numFmtId="3" fontId="59" fillId="25" borderId="42" xfId="490" applyNumberFormat="1" applyFont="1" applyFill="1" applyBorder="1" applyAlignment="1">
      <alignment horizontal="right" vertical="center" wrapText="1"/>
    </xf>
    <xf numFmtId="39" fontId="68" fillId="27" borderId="42" xfId="0" applyNumberFormat="1" applyFont="1" applyFill="1" applyBorder="1" applyAlignment="1">
      <alignment horizontal="right" vertical="center" wrapText="1"/>
    </xf>
    <xf numFmtId="167" fontId="68" fillId="0" borderId="42" xfId="0" applyNumberFormat="1" applyFont="1" applyFill="1" applyBorder="1" applyAlignment="1">
      <alignment horizontal="right" vertical="center" wrapText="1"/>
    </xf>
    <xf numFmtId="3" fontId="59" fillId="0" borderId="42" xfId="0" applyNumberFormat="1" applyFont="1" applyFill="1" applyBorder="1" applyAlignment="1">
      <alignment horizontal="right"/>
    </xf>
    <xf numFmtId="0" fontId="59" fillId="0" borderId="42" xfId="0" applyFont="1" applyBorder="1" applyAlignment="1">
      <alignment horizontal="right"/>
    </xf>
    <xf numFmtId="39" fontId="59" fillId="27" borderId="42" xfId="0" applyNumberFormat="1" applyFont="1" applyFill="1" applyBorder="1" applyAlignment="1">
      <alignment horizontal="right"/>
    </xf>
    <xf numFmtId="39" fontId="68" fillId="27" borderId="0" xfId="0" applyNumberFormat="1" applyFont="1" applyFill="1" applyAlignment="1">
      <alignment horizontal="right"/>
    </xf>
    <xf numFmtId="170" fontId="100" fillId="27" borderId="0" xfId="0" applyNumberFormat="1" applyFont="1" applyFill="1" applyAlignment="1">
      <alignment vertical="center" wrapText="1"/>
    </xf>
    <xf numFmtId="170" fontId="68" fillId="27" borderId="0" xfId="0" applyNumberFormat="1" applyFont="1" applyFill="1" applyAlignment="1">
      <alignment vertical="center" wrapText="1"/>
    </xf>
    <xf numFmtId="170" fontId="59" fillId="27" borderId="0" xfId="0" applyNumberFormat="1" applyFont="1" applyFill="1" applyBorder="1" applyAlignment="1">
      <alignment vertical="center" wrapText="1"/>
    </xf>
    <xf numFmtId="3" fontId="59" fillId="26" borderId="42" xfId="490" applyNumberFormat="1" applyFont="1" applyFill="1" applyBorder="1" applyAlignment="1">
      <alignment vertical="center" wrapText="1"/>
    </xf>
    <xf numFmtId="170" fontId="59" fillId="27" borderId="42" xfId="0" applyNumberFormat="1" applyFont="1" applyFill="1" applyBorder="1" applyAlignment="1">
      <alignment vertical="center" wrapText="1"/>
    </xf>
    <xf numFmtId="3" fontId="59" fillId="26" borderId="42" xfId="485" applyNumberFormat="1" applyFont="1" applyFill="1" applyBorder="1" applyAlignment="1">
      <alignment vertical="center" wrapText="1"/>
    </xf>
    <xf numFmtId="3" fontId="59" fillId="25" borderId="42" xfId="490" applyNumberFormat="1" applyFont="1" applyFill="1" applyBorder="1" applyAlignment="1">
      <alignment vertical="center" wrapText="1"/>
    </xf>
    <xf numFmtId="0" fontId="59" fillId="25" borderId="42" xfId="0" applyFont="1" applyFill="1" applyBorder="1" applyAlignment="1">
      <alignment vertical="center" wrapText="1"/>
    </xf>
    <xf numFmtId="170" fontId="68" fillId="27" borderId="42" xfId="0" applyNumberFormat="1" applyFont="1" applyFill="1" applyBorder="1" applyAlignment="1">
      <alignment vertical="center" wrapText="1"/>
    </xf>
    <xf numFmtId="170" fontId="87" fillId="27" borderId="42" xfId="0" applyNumberFormat="1" applyFont="1" applyFill="1" applyBorder="1" applyAlignment="1">
      <alignment vertical="center" wrapText="1"/>
    </xf>
    <xf numFmtId="0" fontId="104" fillId="0" borderId="0" xfId="0" applyFont="1" applyFill="1" applyAlignment="1"/>
    <xf numFmtId="170" fontId="104" fillId="27" borderId="0" xfId="0" applyNumberFormat="1" applyFont="1" applyFill="1" applyAlignment="1"/>
    <xf numFmtId="0" fontId="104" fillId="27" borderId="0" xfId="0" applyFont="1" applyFill="1" applyAlignment="1"/>
    <xf numFmtId="0" fontId="80" fillId="0" borderId="0" xfId="0" applyFont="1" applyFill="1" applyAlignment="1">
      <alignment vertical="center" wrapText="1"/>
    </xf>
    <xf numFmtId="3" fontId="60" fillId="0" borderId="50" xfId="0" applyNumberFormat="1" applyFont="1" applyFill="1" applyBorder="1" applyAlignment="1">
      <alignment horizontal="center" vertical="center" wrapText="1"/>
    </xf>
    <xf numFmtId="3" fontId="60" fillId="0" borderId="50" xfId="484" applyNumberFormat="1" applyFont="1" applyFill="1" applyBorder="1" applyAlignment="1">
      <alignment horizontal="center" vertical="center" wrapText="1"/>
    </xf>
    <xf numFmtId="3" fontId="76" fillId="0" borderId="50" xfId="0" applyNumberFormat="1" applyFont="1" applyFill="1" applyBorder="1" applyAlignment="1">
      <alignment horizontal="center" vertical="center" wrapText="1"/>
    </xf>
    <xf numFmtId="3" fontId="60" fillId="0" borderId="50" xfId="0" applyNumberFormat="1" applyFont="1" applyFill="1" applyBorder="1" applyAlignment="1">
      <alignment vertical="center" wrapText="1"/>
    </xf>
    <xf numFmtId="3" fontId="76" fillId="0" borderId="50" xfId="0" applyNumberFormat="1" applyFont="1" applyFill="1" applyBorder="1" applyAlignment="1">
      <alignment vertical="center" wrapText="1"/>
    </xf>
    <xf numFmtId="3" fontId="104" fillId="0" borderId="42" xfId="0" applyNumberFormat="1" applyFont="1" applyFill="1" applyBorder="1" applyAlignment="1">
      <alignment horizontal="center" vertical="center" wrapText="1"/>
    </xf>
    <xf numFmtId="0" fontId="102" fillId="0" borderId="42" xfId="0" applyFont="1" applyFill="1" applyBorder="1" applyAlignment="1">
      <alignment horizontal="center"/>
    </xf>
    <xf numFmtId="3" fontId="70" fillId="0" borderId="0" xfId="0" applyNumberFormat="1" applyFont="1" applyFill="1" applyBorder="1" applyAlignment="1">
      <alignment horizontal="center" vertical="center" wrapText="1"/>
    </xf>
    <xf numFmtId="0" fontId="72" fillId="0" borderId="0" xfId="0" applyFont="1" applyFill="1" applyBorder="1" applyAlignment="1">
      <alignment horizontal="center" vertical="center" wrapText="1"/>
    </xf>
    <xf numFmtId="0" fontId="63" fillId="0" borderId="0" xfId="0" applyFont="1" applyFill="1" applyAlignment="1">
      <alignment horizontal="center" vertical="center" wrapText="1"/>
    </xf>
    <xf numFmtId="0" fontId="69" fillId="0" borderId="0" xfId="0" applyFont="1" applyFill="1" applyAlignment="1">
      <alignment horizontal="center" vertical="center" wrapText="1"/>
    </xf>
    <xf numFmtId="3" fontId="57" fillId="0" borderId="0" xfId="0" applyNumberFormat="1" applyFont="1" applyFill="1" applyAlignment="1">
      <alignment horizontal="center" vertical="center" wrapText="1"/>
    </xf>
    <xf numFmtId="3" fontId="74" fillId="0" borderId="10" xfId="0" applyNumberFormat="1" applyFont="1" applyFill="1" applyBorder="1" applyAlignment="1">
      <alignment horizontal="center" vertical="center" wrapText="1"/>
    </xf>
    <xf numFmtId="3" fontId="60" fillId="0" borderId="35" xfId="543" applyNumberFormat="1" applyFont="1" applyFill="1" applyBorder="1" applyAlignment="1">
      <alignment horizontal="center" vertical="center" wrapText="1"/>
    </xf>
    <xf numFmtId="3" fontId="60" fillId="0" borderId="40" xfId="543" applyNumberFormat="1" applyFont="1" applyFill="1" applyBorder="1" applyAlignment="1">
      <alignment horizontal="center" vertical="center" wrapText="1"/>
    </xf>
    <xf numFmtId="9" fontId="60" fillId="0" borderId="35" xfId="543" applyFont="1" applyFill="1" applyBorder="1" applyAlignment="1">
      <alignment horizontal="center" vertical="center" wrapText="1"/>
    </xf>
    <xf numFmtId="9" fontId="60" fillId="0" borderId="40" xfId="543" applyFont="1" applyFill="1" applyBorder="1" applyAlignment="1">
      <alignment horizontal="center" vertical="center" wrapText="1"/>
    </xf>
    <xf numFmtId="3" fontId="62" fillId="0" borderId="39" xfId="0" applyNumberFormat="1" applyFont="1" applyFill="1" applyBorder="1" applyAlignment="1">
      <alignment horizontal="center" vertical="center" wrapText="1"/>
    </xf>
    <xf numFmtId="3" fontId="62" fillId="0" borderId="37" xfId="0" applyNumberFormat="1" applyFont="1" applyFill="1" applyBorder="1" applyAlignment="1">
      <alignment horizontal="center" vertical="center" wrapText="1"/>
    </xf>
    <xf numFmtId="3" fontId="62" fillId="0" borderId="38" xfId="0" applyNumberFormat="1" applyFont="1" applyFill="1" applyBorder="1" applyAlignment="1">
      <alignment horizontal="center" vertical="center" wrapText="1"/>
    </xf>
    <xf numFmtId="0" fontId="62" fillId="0" borderId="39" xfId="0" applyFont="1" applyFill="1" applyBorder="1" applyAlignment="1">
      <alignment horizontal="center" vertical="center" wrapText="1"/>
    </xf>
    <xf numFmtId="0" fontId="62" fillId="0" borderId="37" xfId="0" applyFont="1" applyFill="1" applyBorder="1" applyAlignment="1">
      <alignment horizontal="center" vertical="center" wrapText="1"/>
    </xf>
    <xf numFmtId="0" fontId="62" fillId="0" borderId="38" xfId="0" applyFont="1" applyFill="1" applyBorder="1" applyAlignment="1">
      <alignment horizontal="center" vertical="center" wrapText="1"/>
    </xf>
    <xf numFmtId="166" fontId="62" fillId="0" borderId="39" xfId="1" applyNumberFormat="1" applyFont="1" applyFill="1" applyBorder="1" applyAlignment="1">
      <alignment horizontal="center" vertical="center" wrapText="1"/>
    </xf>
    <xf numFmtId="166" fontId="62" fillId="0" borderId="37" xfId="1" applyNumberFormat="1" applyFont="1" applyFill="1" applyBorder="1" applyAlignment="1">
      <alignment horizontal="center" vertical="center" wrapText="1"/>
    </xf>
    <xf numFmtId="166" fontId="62" fillId="0" borderId="38" xfId="1" applyNumberFormat="1" applyFont="1" applyFill="1" applyBorder="1" applyAlignment="1">
      <alignment horizontal="center" vertical="center" wrapText="1"/>
    </xf>
    <xf numFmtId="0" fontId="60" fillId="0" borderId="39" xfId="524" applyNumberFormat="1" applyFont="1" applyFill="1" applyBorder="1" applyAlignment="1">
      <alignment horizontal="center" vertical="center" wrapText="1"/>
    </xf>
    <xf numFmtId="0" fontId="60" fillId="0" borderId="37" xfId="524" applyNumberFormat="1" applyFont="1" applyFill="1" applyBorder="1" applyAlignment="1">
      <alignment horizontal="center" vertical="center" wrapText="1"/>
    </xf>
    <xf numFmtId="0" fontId="60" fillId="0" borderId="38" xfId="524" applyNumberFormat="1" applyFont="1" applyFill="1" applyBorder="1" applyAlignment="1">
      <alignment horizontal="center" vertical="center" wrapText="1"/>
    </xf>
    <xf numFmtId="0" fontId="58" fillId="25" borderId="40" xfId="0" applyFont="1" applyFill="1" applyBorder="1" applyAlignment="1">
      <alignment horizontal="right" vertical="center" wrapText="1"/>
    </xf>
    <xf numFmtId="0" fontId="58" fillId="25" borderId="42" xfId="0" applyFont="1" applyFill="1" applyBorder="1" applyAlignment="1">
      <alignment horizontal="right" vertical="center" wrapText="1"/>
    </xf>
    <xf numFmtId="0" fontId="58" fillId="25" borderId="48" xfId="0" applyFont="1" applyFill="1" applyBorder="1" applyAlignment="1">
      <alignment horizontal="right" vertical="center" wrapText="1"/>
    </xf>
    <xf numFmtId="3" fontId="60" fillId="0" borderId="39" xfId="0" applyNumberFormat="1" applyFont="1" applyFill="1" applyBorder="1" applyAlignment="1">
      <alignment horizontal="center" vertical="center" wrapText="1"/>
    </xf>
    <xf numFmtId="3" fontId="60" fillId="0" borderId="37" xfId="0" applyNumberFormat="1" applyFont="1" applyFill="1" applyBorder="1" applyAlignment="1">
      <alignment horizontal="center" vertical="center" wrapText="1"/>
    </xf>
    <xf numFmtId="3" fontId="60" fillId="0" borderId="38" xfId="0" applyNumberFormat="1" applyFont="1" applyFill="1" applyBorder="1" applyAlignment="1">
      <alignment horizontal="center" vertical="center" wrapText="1"/>
    </xf>
    <xf numFmtId="3" fontId="58" fillId="26" borderId="40" xfId="490" applyNumberFormat="1" applyFont="1" applyFill="1" applyBorder="1" applyAlignment="1">
      <alignment horizontal="right" vertical="center" wrapText="1"/>
    </xf>
    <xf numFmtId="0" fontId="58" fillId="26" borderId="40" xfId="0" applyFont="1" applyFill="1" applyBorder="1" applyAlignment="1">
      <alignment horizontal="right" vertical="center" wrapText="1"/>
    </xf>
    <xf numFmtId="0" fontId="58" fillId="26" borderId="42" xfId="0" applyFont="1" applyFill="1" applyBorder="1" applyAlignment="1">
      <alignment horizontal="right" vertical="center" wrapText="1"/>
    </xf>
    <xf numFmtId="3" fontId="74" fillId="0" borderId="0" xfId="0" applyNumberFormat="1" applyFont="1" applyFill="1" applyBorder="1" applyAlignment="1">
      <alignment horizontal="center" vertical="center" wrapText="1"/>
    </xf>
    <xf numFmtId="9" fontId="60" fillId="0" borderId="50" xfId="543" applyFont="1" applyFill="1" applyBorder="1" applyAlignment="1">
      <alignment horizontal="center" vertical="center" wrapText="1"/>
    </xf>
    <xf numFmtId="3" fontId="62" fillId="0" borderId="50" xfId="0" applyNumberFormat="1" applyFont="1" applyFill="1" applyBorder="1" applyAlignment="1">
      <alignment horizontal="left" vertical="center" wrapText="1"/>
    </xf>
    <xf numFmtId="0" fontId="62" fillId="0" borderId="50" xfId="0" applyFont="1" applyFill="1" applyBorder="1" applyAlignment="1">
      <alignment horizontal="center" vertical="center" wrapText="1"/>
    </xf>
    <xf numFmtId="166" fontId="62" fillId="0" borderId="50" xfId="1" applyNumberFormat="1" applyFont="1" applyFill="1" applyBorder="1" applyAlignment="1">
      <alignment horizontal="center" vertical="center" wrapText="1"/>
    </xf>
    <xf numFmtId="3" fontId="62" fillId="0" borderId="50" xfId="0" applyNumberFormat="1" applyFont="1" applyFill="1" applyBorder="1" applyAlignment="1">
      <alignment horizontal="center" vertical="center" wrapText="1"/>
    </xf>
    <xf numFmtId="0" fontId="60" fillId="0" borderId="50" xfId="524" applyNumberFormat="1" applyFont="1" applyFill="1" applyBorder="1" applyAlignment="1">
      <alignment horizontal="center" vertical="center" wrapText="1"/>
    </xf>
    <xf numFmtId="3" fontId="60" fillId="0" borderId="50" xfId="0" applyNumberFormat="1" applyFont="1" applyFill="1" applyBorder="1" applyAlignment="1">
      <alignment horizontal="center" vertical="center" wrapText="1"/>
    </xf>
    <xf numFmtId="3" fontId="62" fillId="0" borderId="50" xfId="0" applyNumberFormat="1" applyFont="1" applyFill="1" applyBorder="1" applyAlignment="1">
      <alignment horizontal="right" vertical="center" wrapText="1"/>
    </xf>
    <xf numFmtId="0" fontId="58" fillId="25" borderId="50" xfId="0" applyFont="1" applyFill="1" applyBorder="1" applyAlignment="1">
      <alignment horizontal="right" vertical="center" wrapText="1"/>
    </xf>
    <xf numFmtId="3" fontId="58" fillId="26" borderId="50" xfId="490" applyNumberFormat="1" applyFont="1" applyFill="1" applyBorder="1" applyAlignment="1">
      <alignment horizontal="right" vertical="center" wrapText="1"/>
    </xf>
    <xf numFmtId="0" fontId="58" fillId="26" borderId="50" xfId="0" applyFont="1" applyFill="1" applyBorder="1" applyAlignment="1">
      <alignment horizontal="right" vertical="center" wrapText="1"/>
    </xf>
    <xf numFmtId="3" fontId="58" fillId="0" borderId="50" xfId="0" applyNumberFormat="1" applyFont="1" applyFill="1" applyBorder="1" applyAlignment="1">
      <alignment horizontal="right" vertical="center" wrapText="1"/>
    </xf>
    <xf numFmtId="9" fontId="67" fillId="0" borderId="40" xfId="543" applyFont="1" applyFill="1" applyBorder="1" applyAlignment="1">
      <alignment horizontal="center" vertical="center" wrapText="1"/>
    </xf>
    <xf numFmtId="3" fontId="96" fillId="0" borderId="39" xfId="0" applyNumberFormat="1" applyFont="1" applyFill="1" applyBorder="1" applyAlignment="1">
      <alignment horizontal="left" vertical="center" wrapText="1"/>
    </xf>
    <xf numFmtId="3" fontId="96" fillId="0" borderId="37" xfId="0" applyNumberFormat="1" applyFont="1" applyFill="1" applyBorder="1" applyAlignment="1">
      <alignment horizontal="left" vertical="center" wrapText="1"/>
    </xf>
    <xf numFmtId="3" fontId="96" fillId="0" borderId="38" xfId="0" applyNumberFormat="1" applyFont="1" applyFill="1" applyBorder="1" applyAlignment="1">
      <alignment horizontal="left" vertical="center" wrapText="1"/>
    </xf>
    <xf numFmtId="0" fontId="96" fillId="0" borderId="39" xfId="0" applyFont="1" applyFill="1" applyBorder="1" applyAlignment="1">
      <alignment horizontal="center" vertical="center" wrapText="1"/>
    </xf>
    <xf numFmtId="0" fontId="96" fillId="0" borderId="37" xfId="0" applyFont="1" applyFill="1" applyBorder="1" applyAlignment="1">
      <alignment horizontal="center" vertical="center" wrapText="1"/>
    </xf>
    <xf numFmtId="0" fontId="96" fillId="0" borderId="38" xfId="0" applyFont="1" applyFill="1" applyBorder="1" applyAlignment="1">
      <alignment horizontal="center" vertical="center" wrapText="1"/>
    </xf>
    <xf numFmtId="166" fontId="96" fillId="0" borderId="39" xfId="524" applyNumberFormat="1" applyFont="1" applyFill="1" applyBorder="1" applyAlignment="1">
      <alignment horizontal="center" vertical="center" wrapText="1"/>
    </xf>
    <xf numFmtId="166" fontId="96" fillId="0" borderId="37" xfId="524" applyNumberFormat="1" applyFont="1" applyFill="1" applyBorder="1" applyAlignment="1">
      <alignment horizontal="center" vertical="center" wrapText="1"/>
    </xf>
    <xf numFmtId="166" fontId="96" fillId="0" borderId="38" xfId="524" applyNumberFormat="1" applyFont="1" applyFill="1" applyBorder="1" applyAlignment="1">
      <alignment horizontal="center" vertical="center" wrapText="1"/>
    </xf>
    <xf numFmtId="0" fontId="67" fillId="0" borderId="39" xfId="524" applyNumberFormat="1" applyFont="1" applyFill="1" applyBorder="1" applyAlignment="1">
      <alignment horizontal="center" vertical="center" wrapText="1"/>
    </xf>
    <xf numFmtId="0" fontId="67" fillId="0" borderId="37" xfId="524" applyNumberFormat="1" applyFont="1" applyFill="1" applyBorder="1" applyAlignment="1">
      <alignment horizontal="center" vertical="center" wrapText="1"/>
    </xf>
    <xf numFmtId="0" fontId="67" fillId="0" borderId="38" xfId="524" applyNumberFormat="1" applyFont="1" applyFill="1" applyBorder="1" applyAlignment="1">
      <alignment horizontal="center" vertical="center" wrapText="1"/>
    </xf>
    <xf numFmtId="3" fontId="67" fillId="0" borderId="39" xfId="0" applyNumberFormat="1" applyFont="1" applyFill="1" applyBorder="1" applyAlignment="1">
      <alignment horizontal="center" vertical="center" wrapText="1"/>
    </xf>
    <xf numFmtId="3" fontId="67" fillId="0" borderId="37" xfId="0" applyNumberFormat="1" applyFont="1" applyFill="1" applyBorder="1" applyAlignment="1">
      <alignment horizontal="center" vertical="center" wrapText="1"/>
    </xf>
    <xf numFmtId="3" fontId="67" fillId="0" borderId="38" xfId="0" applyNumberFormat="1" applyFont="1" applyFill="1" applyBorder="1" applyAlignment="1">
      <alignment horizontal="center" vertical="center" wrapText="1"/>
    </xf>
    <xf numFmtId="3" fontId="96" fillId="0" borderId="39" xfId="0" applyNumberFormat="1" applyFont="1" applyFill="1" applyBorder="1" applyAlignment="1">
      <alignment horizontal="center" vertical="center" wrapText="1"/>
    </xf>
    <xf numFmtId="3" fontId="96" fillId="0" borderId="37" xfId="0" applyNumberFormat="1" applyFont="1" applyFill="1" applyBorder="1" applyAlignment="1">
      <alignment horizontal="center" vertical="center" wrapText="1"/>
    </xf>
    <xf numFmtId="3" fontId="96" fillId="0" borderId="38" xfId="0" applyNumberFormat="1" applyFont="1" applyFill="1" applyBorder="1" applyAlignment="1">
      <alignment horizontal="center" vertical="center" wrapText="1"/>
    </xf>
    <xf numFmtId="3" fontId="96" fillId="0" borderId="39" xfId="0" applyNumberFormat="1" applyFont="1" applyFill="1" applyBorder="1" applyAlignment="1">
      <alignment horizontal="right" vertical="center" wrapText="1"/>
    </xf>
    <xf numFmtId="3" fontId="96" fillId="0" borderId="37" xfId="0" applyNumberFormat="1" applyFont="1" applyFill="1" applyBorder="1" applyAlignment="1">
      <alignment horizontal="right" vertical="center" wrapText="1"/>
    </xf>
    <xf numFmtId="3" fontId="96" fillId="0" borderId="38" xfId="0" applyNumberFormat="1" applyFont="1" applyFill="1" applyBorder="1" applyAlignment="1">
      <alignment horizontal="right" vertical="center" wrapText="1"/>
    </xf>
    <xf numFmtId="3" fontId="59" fillId="25" borderId="40" xfId="0" applyNumberFormat="1" applyFont="1" applyFill="1" applyBorder="1" applyAlignment="1">
      <alignment horizontal="center" vertical="top"/>
    </xf>
    <xf numFmtId="3" fontId="59" fillId="25" borderId="42" xfId="0" applyNumberFormat="1" applyFont="1" applyFill="1" applyBorder="1" applyAlignment="1">
      <alignment horizontal="center" vertical="top"/>
    </xf>
    <xf numFmtId="3" fontId="59" fillId="25" borderId="48" xfId="0" applyNumberFormat="1" applyFont="1" applyFill="1" applyBorder="1" applyAlignment="1">
      <alignment horizontal="center" vertical="top"/>
    </xf>
    <xf numFmtId="3" fontId="59" fillId="26" borderId="40" xfId="490" applyNumberFormat="1" applyFont="1" applyFill="1" applyBorder="1" applyAlignment="1">
      <alignment horizontal="center" vertical="center" wrapText="1"/>
    </xf>
    <xf numFmtId="3" fontId="67" fillId="0" borderId="43" xfId="0" applyNumberFormat="1" applyFont="1" applyFill="1" applyBorder="1" applyAlignment="1">
      <alignment horizontal="center" vertical="center" wrapText="1"/>
    </xf>
    <xf numFmtId="3" fontId="59" fillId="26" borderId="46" xfId="0" applyNumberFormat="1" applyFont="1" applyFill="1" applyBorder="1" applyAlignment="1">
      <alignment horizontal="center" vertical="top"/>
    </xf>
    <xf numFmtId="3" fontId="59" fillId="26" borderId="45" xfId="0" applyNumberFormat="1" applyFont="1" applyFill="1" applyBorder="1" applyAlignment="1">
      <alignment horizontal="center" vertical="top"/>
    </xf>
    <xf numFmtId="0" fontId="59" fillId="26" borderId="35" xfId="0" applyFont="1" applyFill="1" applyBorder="1" applyAlignment="1">
      <alignment horizontal="center" vertical="top"/>
    </xf>
    <xf numFmtId="0" fontId="59" fillId="26" borderId="42" xfId="0" applyFont="1" applyFill="1" applyBorder="1" applyAlignment="1">
      <alignment horizontal="center" vertical="top"/>
    </xf>
    <xf numFmtId="0" fontId="59" fillId="25" borderId="46" xfId="0" applyFont="1" applyFill="1" applyBorder="1" applyAlignment="1">
      <alignment horizontal="center" vertical="top"/>
    </xf>
    <xf numFmtId="0" fontId="59" fillId="25" borderId="45" xfId="0" applyFont="1" applyFill="1" applyBorder="1" applyAlignment="1">
      <alignment horizontal="center" vertical="top"/>
    </xf>
    <xf numFmtId="0" fontId="59" fillId="0" borderId="45" xfId="0" applyFont="1" applyFill="1" applyBorder="1" applyAlignment="1">
      <alignment horizontal="center" vertical="top"/>
    </xf>
    <xf numFmtId="0" fontId="59" fillId="25" borderId="44" xfId="0" applyFont="1" applyFill="1" applyBorder="1" applyAlignment="1">
      <alignment horizontal="center" vertical="top"/>
    </xf>
    <xf numFmtId="3" fontId="59" fillId="26" borderId="35" xfId="490" applyNumberFormat="1" applyFont="1" applyFill="1" applyBorder="1" applyAlignment="1">
      <alignment horizontal="center" vertical="center" wrapText="1"/>
    </xf>
    <xf numFmtId="3" fontId="58" fillId="0" borderId="43" xfId="0" applyNumberFormat="1" applyFont="1" applyFill="1" applyBorder="1" applyAlignment="1">
      <alignment horizontal="center" vertical="center" wrapText="1"/>
    </xf>
    <xf numFmtId="3" fontId="58" fillId="0" borderId="38" xfId="0" applyNumberFormat="1" applyFont="1" applyFill="1" applyBorder="1" applyAlignment="1">
      <alignment horizontal="center" vertical="center" wrapText="1"/>
    </xf>
    <xf numFmtId="0" fontId="60" fillId="0" borderId="36" xfId="524" applyNumberFormat="1" applyFont="1" applyFill="1" applyBorder="1" applyAlignment="1">
      <alignment horizontal="center" vertical="center" wrapText="1"/>
    </xf>
    <xf numFmtId="3" fontId="60" fillId="0" borderId="36" xfId="0" applyNumberFormat="1" applyFont="1" applyFill="1" applyBorder="1" applyAlignment="1">
      <alignment horizontal="center" vertical="center" wrapText="1"/>
    </xf>
    <xf numFmtId="0" fontId="62" fillId="0" borderId="36" xfId="0" applyFont="1" applyFill="1" applyBorder="1" applyAlignment="1">
      <alignment horizontal="center" vertical="center" wrapText="1"/>
    </xf>
    <xf numFmtId="3" fontId="62" fillId="0" borderId="36" xfId="0" applyNumberFormat="1" applyFont="1" applyFill="1" applyBorder="1" applyAlignment="1">
      <alignment horizontal="right" vertical="center" wrapText="1"/>
    </xf>
    <xf numFmtId="3" fontId="62" fillId="0" borderId="37" xfId="0" applyNumberFormat="1" applyFont="1" applyFill="1" applyBorder="1" applyAlignment="1">
      <alignment horizontal="right" vertical="center" wrapText="1"/>
    </xf>
    <xf numFmtId="3" fontId="62" fillId="0" borderId="38" xfId="0" applyNumberFormat="1" applyFont="1" applyFill="1" applyBorder="1" applyAlignment="1">
      <alignment horizontal="right" vertical="center" wrapText="1"/>
    </xf>
    <xf numFmtId="3" fontId="62" fillId="0" borderId="36" xfId="0" applyNumberFormat="1" applyFont="1" applyFill="1" applyBorder="1" applyAlignment="1">
      <alignment horizontal="left" vertical="center" wrapText="1"/>
    </xf>
    <xf numFmtId="3" fontId="62" fillId="0" borderId="37" xfId="0" applyNumberFormat="1" applyFont="1" applyFill="1" applyBorder="1" applyAlignment="1">
      <alignment horizontal="left" vertical="center" wrapText="1"/>
    </xf>
    <xf numFmtId="3" fontId="62" fillId="0" borderId="38" xfId="0" applyNumberFormat="1" applyFont="1" applyFill="1" applyBorder="1" applyAlignment="1">
      <alignment horizontal="left" vertical="center" wrapText="1"/>
    </xf>
    <xf numFmtId="166" fontId="62" fillId="0" borderId="36" xfId="1" applyNumberFormat="1" applyFont="1" applyFill="1" applyBorder="1" applyAlignment="1">
      <alignment horizontal="center" vertical="center" wrapText="1"/>
    </xf>
    <xf numFmtId="3" fontId="62" fillId="0" borderId="36" xfId="0" applyNumberFormat="1" applyFont="1" applyFill="1" applyBorder="1" applyAlignment="1">
      <alignment horizontal="center" vertical="center" wrapText="1"/>
    </xf>
    <xf numFmtId="9" fontId="67" fillId="0" borderId="35" xfId="543" applyFont="1" applyFill="1" applyBorder="1" applyAlignment="1">
      <alignment horizontal="center" vertical="center" wrapText="1"/>
    </xf>
    <xf numFmtId="3" fontId="62" fillId="0" borderId="39" xfId="0" applyNumberFormat="1" applyFont="1" applyFill="1" applyBorder="1" applyAlignment="1">
      <alignment horizontal="left" vertical="center" wrapText="1"/>
    </xf>
    <xf numFmtId="3" fontId="62" fillId="0" borderId="39" xfId="0" applyNumberFormat="1" applyFont="1" applyFill="1" applyBorder="1" applyAlignment="1">
      <alignment horizontal="right" vertical="center" wrapText="1"/>
    </xf>
    <xf numFmtId="0" fontId="59" fillId="25" borderId="40" xfId="0" applyFont="1" applyFill="1" applyBorder="1" applyAlignment="1">
      <alignment horizontal="center" vertical="center" wrapText="1"/>
    </xf>
    <xf numFmtId="0" fontId="59" fillId="25" borderId="48" xfId="0" applyFont="1" applyFill="1" applyBorder="1" applyAlignment="1">
      <alignment horizontal="center" vertical="center" wrapText="1"/>
    </xf>
    <xf numFmtId="0" fontId="59" fillId="25" borderId="42" xfId="0" applyFont="1" applyFill="1" applyBorder="1" applyAlignment="1">
      <alignment horizontal="center" vertical="center" wrapText="1"/>
    </xf>
    <xf numFmtId="3" fontId="59" fillId="26" borderId="44" xfId="490" applyNumberFormat="1" applyFont="1" applyFill="1" applyBorder="1" applyAlignment="1">
      <alignment horizontal="center" vertical="center" wrapText="1"/>
    </xf>
    <xf numFmtId="0" fontId="59" fillId="26" borderId="40" xfId="0" applyFont="1" applyFill="1" applyBorder="1" applyAlignment="1">
      <alignment horizontal="center" vertical="center" wrapText="1"/>
    </xf>
    <xf numFmtId="0" fontId="59" fillId="26" borderId="42" xfId="0" applyFont="1" applyFill="1" applyBorder="1" applyAlignment="1">
      <alignment horizontal="center" vertical="center" wrapText="1"/>
    </xf>
    <xf numFmtId="3" fontId="59" fillId="26" borderId="43" xfId="490" applyNumberFormat="1" applyFont="1" applyFill="1" applyBorder="1" applyAlignment="1">
      <alignment horizontal="center" vertical="center" wrapText="1"/>
    </xf>
    <xf numFmtId="3" fontId="59" fillId="26" borderId="38" xfId="490" applyNumberFormat="1" applyFont="1" applyFill="1" applyBorder="1" applyAlignment="1">
      <alignment horizontal="center" vertical="center" wrapText="1"/>
    </xf>
    <xf numFmtId="3" fontId="60" fillId="0" borderId="43" xfId="0" applyNumberFormat="1" applyFont="1" applyFill="1" applyBorder="1" applyAlignment="1">
      <alignment horizontal="center" vertical="center" wrapText="1"/>
    </xf>
    <xf numFmtId="9" fontId="79" fillId="0" borderId="40" xfId="543" applyFont="1" applyFill="1" applyBorder="1" applyAlignment="1">
      <alignment horizontal="center" vertical="center" wrapText="1"/>
    </xf>
    <xf numFmtId="0" fontId="87" fillId="26" borderId="40" xfId="0" applyFont="1" applyFill="1" applyBorder="1" applyAlignment="1">
      <alignment horizontal="right" vertical="top"/>
    </xf>
    <xf numFmtId="0" fontId="87" fillId="26" borderId="42" xfId="0" applyFont="1" applyFill="1" applyBorder="1" applyAlignment="1">
      <alignment horizontal="right" vertical="top"/>
    </xf>
    <xf numFmtId="0" fontId="87" fillId="25" borderId="40" xfId="0" applyFont="1" applyFill="1" applyBorder="1" applyAlignment="1">
      <alignment horizontal="right" vertical="top"/>
    </xf>
    <xf numFmtId="3" fontId="88" fillId="26" borderId="40" xfId="490" applyNumberFormat="1" applyFont="1" applyFill="1" applyBorder="1" applyAlignment="1">
      <alignment horizontal="right" vertical="center" wrapText="1"/>
    </xf>
    <xf numFmtId="3" fontId="59" fillId="0" borderId="43" xfId="0" applyNumberFormat="1" applyFont="1" applyFill="1" applyBorder="1" applyAlignment="1">
      <alignment horizontal="right" vertical="center" wrapText="1"/>
    </xf>
    <xf numFmtId="3" fontId="59" fillId="0" borderId="38" xfId="0" applyNumberFormat="1" applyFont="1" applyFill="1" applyBorder="1" applyAlignment="1">
      <alignment horizontal="right" vertical="center" wrapText="1"/>
    </xf>
    <xf numFmtId="9" fontId="84" fillId="0" borderId="40" xfId="488" applyFont="1" applyFill="1" applyBorder="1" applyAlignment="1">
      <alignment horizontal="center" vertical="center" wrapText="1"/>
    </xf>
    <xf numFmtId="0" fontId="87" fillId="25" borderId="48" xfId="0" applyFont="1" applyFill="1" applyBorder="1" applyAlignment="1">
      <alignment horizontal="right" vertical="top"/>
    </xf>
    <xf numFmtId="0" fontId="87" fillId="25" borderId="42" xfId="0" applyFont="1" applyFill="1" applyBorder="1" applyAlignment="1">
      <alignment horizontal="right" vertical="top"/>
    </xf>
    <xf numFmtId="3" fontId="88" fillId="26" borderId="42" xfId="490" applyNumberFormat="1" applyFont="1" applyFill="1" applyBorder="1" applyAlignment="1">
      <alignment horizontal="right" vertical="center" wrapText="1"/>
    </xf>
    <xf numFmtId="3" fontId="60" fillId="0" borderId="43" xfId="0" applyNumberFormat="1" applyFont="1" applyFill="1" applyBorder="1" applyAlignment="1">
      <alignment horizontal="right" vertical="center" wrapText="1"/>
    </xf>
    <xf numFmtId="3" fontId="60" fillId="0" borderId="38" xfId="0" applyNumberFormat="1" applyFont="1" applyFill="1" applyBorder="1" applyAlignment="1">
      <alignment horizontal="right" vertical="center" wrapText="1"/>
    </xf>
    <xf numFmtId="0" fontId="59" fillId="26" borderId="46" xfId="0" applyFont="1" applyFill="1" applyBorder="1" applyAlignment="1">
      <alignment horizontal="right" vertical="center" wrapText="1"/>
    </xf>
    <xf numFmtId="0" fontId="59" fillId="26" borderId="45" xfId="0" applyFont="1" applyFill="1" applyBorder="1" applyAlignment="1">
      <alignment horizontal="right" vertical="center" wrapText="1"/>
    </xf>
    <xf numFmtId="0" fontId="59" fillId="25" borderId="40" xfId="0" applyFont="1" applyFill="1" applyBorder="1" applyAlignment="1">
      <alignment horizontal="right" vertical="center" wrapText="1"/>
    </xf>
    <xf numFmtId="0" fontId="59" fillId="25" borderId="42" xfId="0" applyFont="1" applyFill="1" applyBorder="1" applyAlignment="1">
      <alignment horizontal="right" vertical="center" wrapText="1"/>
    </xf>
    <xf numFmtId="0" fontId="59" fillId="25" borderId="48" xfId="0" applyFont="1" applyFill="1" applyBorder="1" applyAlignment="1">
      <alignment horizontal="right" vertical="center" wrapText="1"/>
    </xf>
    <xf numFmtId="3" fontId="59" fillId="26" borderId="40" xfId="490" applyNumberFormat="1" applyFont="1" applyFill="1" applyBorder="1" applyAlignment="1">
      <alignment horizontal="right" vertical="center" wrapText="1"/>
    </xf>
    <xf numFmtId="3" fontId="58" fillId="0" borderId="43" xfId="0" applyNumberFormat="1" applyFont="1" applyFill="1" applyBorder="1" applyAlignment="1">
      <alignment horizontal="right" vertical="center" wrapText="1"/>
    </xf>
    <xf numFmtId="3" fontId="58" fillId="0" borderId="38" xfId="0" applyNumberFormat="1" applyFont="1" applyFill="1" applyBorder="1" applyAlignment="1">
      <alignment horizontal="right" vertical="center" wrapText="1"/>
    </xf>
    <xf numFmtId="0" fontId="59" fillId="26" borderId="42" xfId="0" applyFont="1" applyFill="1" applyBorder="1" applyAlignment="1">
      <alignment horizontal="right" vertical="top"/>
    </xf>
    <xf numFmtId="0" fontId="59" fillId="25" borderId="42" xfId="0" applyFont="1" applyFill="1" applyBorder="1" applyAlignment="1">
      <alignment horizontal="right" vertical="top"/>
    </xf>
    <xf numFmtId="3" fontId="73" fillId="0" borderId="0" xfId="0" applyNumberFormat="1" applyFont="1" applyFill="1" applyBorder="1" applyAlignment="1">
      <alignment horizontal="center" vertical="center" wrapText="1"/>
    </xf>
    <xf numFmtId="9" fontId="84" fillId="0" borderId="42" xfId="543" applyFont="1" applyFill="1" applyBorder="1" applyAlignment="1">
      <alignment horizontal="center" vertical="center" wrapText="1"/>
    </xf>
    <xf numFmtId="9" fontId="84" fillId="0" borderId="42" xfId="488" applyFont="1" applyFill="1" applyBorder="1" applyAlignment="1">
      <alignment horizontal="center" vertical="center" wrapText="1"/>
    </xf>
    <xf numFmtId="0" fontId="54" fillId="0" borderId="43" xfId="0" applyFont="1" applyFill="1" applyBorder="1" applyAlignment="1">
      <alignment horizontal="center" vertical="center" wrapText="1"/>
    </xf>
    <xf numFmtId="0" fontId="54" fillId="0" borderId="38" xfId="0" applyFont="1" applyFill="1" applyBorder="1" applyAlignment="1">
      <alignment horizontal="center" vertical="center" wrapText="1"/>
    </xf>
    <xf numFmtId="9" fontId="89" fillId="0" borderId="43" xfId="524" applyFont="1" applyFill="1" applyBorder="1" applyAlignment="1">
      <alignment horizontal="center" vertical="center" wrapText="1"/>
    </xf>
    <xf numFmtId="9" fontId="89" fillId="0" borderId="38" xfId="524" applyFont="1" applyFill="1" applyBorder="1" applyAlignment="1">
      <alignment horizontal="center" vertical="center" wrapText="1"/>
    </xf>
    <xf numFmtId="3" fontId="63" fillId="0" borderId="0" xfId="0" applyNumberFormat="1" applyFont="1" applyFill="1" applyAlignment="1">
      <alignment horizontal="center" vertical="center" wrapText="1"/>
    </xf>
    <xf numFmtId="3" fontId="71" fillId="0" borderId="0" xfId="0" applyNumberFormat="1" applyFont="1" applyFill="1" applyBorder="1" applyAlignment="1">
      <alignment horizontal="center" vertical="center" wrapText="1"/>
    </xf>
    <xf numFmtId="9" fontId="90" fillId="0" borderId="43" xfId="484" applyFont="1" applyFill="1" applyBorder="1" applyAlignment="1">
      <alignment horizontal="center" vertical="center" wrapText="1"/>
    </xf>
    <xf numFmtId="9" fontId="90" fillId="0" borderId="38" xfId="484" applyFont="1" applyFill="1" applyBorder="1" applyAlignment="1">
      <alignment horizontal="center" vertical="center" wrapText="1"/>
    </xf>
    <xf numFmtId="4" fontId="90" fillId="0" borderId="43" xfId="484" applyNumberFormat="1" applyFont="1" applyFill="1" applyBorder="1" applyAlignment="1">
      <alignment horizontal="center" vertical="center" wrapText="1"/>
    </xf>
    <xf numFmtId="4" fontId="90" fillId="0" borderId="38" xfId="484" applyNumberFormat="1" applyFont="1" applyFill="1" applyBorder="1" applyAlignment="1">
      <alignment horizontal="center" vertical="center" wrapText="1"/>
    </xf>
    <xf numFmtId="0" fontId="87" fillId="26" borderId="46" xfId="0" applyFont="1" applyFill="1" applyBorder="1" applyAlignment="1">
      <alignment vertical="center" wrapText="1"/>
    </xf>
    <xf numFmtId="0" fontId="87" fillId="26" borderId="45" xfId="0" applyFont="1" applyFill="1" applyBorder="1" applyAlignment="1">
      <alignment vertical="center" wrapText="1"/>
    </xf>
    <xf numFmtId="0" fontId="87" fillId="25" borderId="46" xfId="0" applyFont="1" applyFill="1" applyBorder="1" applyAlignment="1">
      <alignment vertical="center" wrapText="1"/>
    </xf>
    <xf numFmtId="0" fontId="87" fillId="25" borderId="45" xfId="0" applyFont="1" applyFill="1" applyBorder="1" applyAlignment="1">
      <alignment vertical="center" wrapText="1"/>
    </xf>
    <xf numFmtId="0" fontId="87" fillId="25" borderId="44" xfId="0" applyFont="1" applyFill="1" applyBorder="1" applyAlignment="1">
      <alignment vertical="center" wrapText="1"/>
    </xf>
    <xf numFmtId="9" fontId="60" fillId="0" borderId="43" xfId="484" applyFont="1" applyFill="1" applyBorder="1" applyAlignment="1">
      <alignment horizontal="center" vertical="center" wrapText="1"/>
    </xf>
    <xf numFmtId="9" fontId="60" fillId="0" borderId="38" xfId="484" applyFont="1" applyFill="1" applyBorder="1" applyAlignment="1">
      <alignment horizontal="center" vertical="center" wrapText="1"/>
    </xf>
    <xf numFmtId="0" fontId="93" fillId="0" borderId="43" xfId="524" applyNumberFormat="1" applyFont="1" applyFill="1" applyBorder="1" applyAlignment="1">
      <alignment horizontal="center" vertical="center" wrapText="1"/>
    </xf>
    <xf numFmtId="0" fontId="93" fillId="0" borderId="38" xfId="524" applyNumberFormat="1" applyFont="1" applyFill="1" applyBorder="1" applyAlignment="1">
      <alignment horizontal="center" vertical="center" wrapText="1"/>
    </xf>
    <xf numFmtId="0" fontId="60" fillId="0" borderId="43" xfId="0" applyFont="1" applyFill="1" applyBorder="1" applyAlignment="1">
      <alignment horizontal="center" vertical="center" wrapText="1"/>
    </xf>
    <xf numFmtId="0" fontId="60" fillId="0" borderId="38" xfId="0" applyFont="1" applyFill="1" applyBorder="1" applyAlignment="1">
      <alignment horizontal="center" vertical="center" wrapText="1"/>
    </xf>
    <xf numFmtId="3" fontId="60" fillId="0" borderId="43" xfId="484" applyNumberFormat="1" applyFont="1" applyFill="1" applyBorder="1" applyAlignment="1">
      <alignment horizontal="right" vertical="center" wrapText="1"/>
    </xf>
    <xf numFmtId="3" fontId="60" fillId="0" borderId="38" xfId="484" applyNumberFormat="1" applyFont="1" applyFill="1" applyBorder="1" applyAlignment="1">
      <alignment horizontal="right" vertical="center" wrapText="1"/>
    </xf>
    <xf numFmtId="9" fontId="54" fillId="0" borderId="42" xfId="543" applyFont="1" applyFill="1" applyBorder="1" applyAlignment="1">
      <alignment horizontal="center" vertical="center" wrapText="1"/>
    </xf>
    <xf numFmtId="9" fontId="54" fillId="0" borderId="42" xfId="488" applyFont="1" applyFill="1" applyBorder="1" applyAlignment="1">
      <alignment horizontal="center" vertical="center" wrapText="1"/>
    </xf>
  </cellXfs>
  <cellStyles count="44215">
    <cellStyle name="20% - Accent1 2" xfId="13"/>
    <cellStyle name="20% - Accent1 3" xfId="14"/>
    <cellStyle name="20% - Accent2 2" xfId="15"/>
    <cellStyle name="20% - Accent2 3" xfId="16"/>
    <cellStyle name="20% - Accent3 2" xfId="17"/>
    <cellStyle name="20% - Accent3 3" xfId="18"/>
    <cellStyle name="20% - Accent4 2" xfId="19"/>
    <cellStyle name="20% - Accent4 3" xfId="20"/>
    <cellStyle name="20% - Accent5 2" xfId="21"/>
    <cellStyle name="20% - Accent5 3" xfId="22"/>
    <cellStyle name="20% - Accent6 2" xfId="23"/>
    <cellStyle name="20% - Accent6 3" xfId="24"/>
    <cellStyle name="40% - Accent1 2" xfId="25"/>
    <cellStyle name="40% - Accent1 3" xfId="26"/>
    <cellStyle name="40% - Accent2 2" xfId="27"/>
    <cellStyle name="40% - Accent2 3" xfId="28"/>
    <cellStyle name="40% - Accent3 2" xfId="29"/>
    <cellStyle name="40% - Accent3 3" xfId="30"/>
    <cellStyle name="40% - Accent4 2" xfId="31"/>
    <cellStyle name="40% - Accent4 3" xfId="32"/>
    <cellStyle name="40% - Accent5 2" xfId="33"/>
    <cellStyle name="40% - Accent5 3" xfId="34"/>
    <cellStyle name="40% - Accent6 2" xfId="35"/>
    <cellStyle name="40% - Accent6 3" xfId="36"/>
    <cellStyle name="60% - Accent1 2" xfId="37"/>
    <cellStyle name="60% - Accent1 3" xfId="38"/>
    <cellStyle name="60% - Accent2 2" xfId="39"/>
    <cellStyle name="60% - Accent2 3" xfId="40"/>
    <cellStyle name="60% - Accent3 2" xfId="41"/>
    <cellStyle name="60% - Accent3 3" xfId="42"/>
    <cellStyle name="60% - Accent4 2" xfId="43"/>
    <cellStyle name="60% - Accent4 3" xfId="44"/>
    <cellStyle name="60% - Accent5 2" xfId="45"/>
    <cellStyle name="60% - Accent5 3" xfId="46"/>
    <cellStyle name="60% - Accent6 2" xfId="47"/>
    <cellStyle name="60% - Accent6 3" xfId="48"/>
    <cellStyle name="Accent1 2" xfId="49"/>
    <cellStyle name="Accent1 3" xfId="50"/>
    <cellStyle name="Accent2 2" xfId="51"/>
    <cellStyle name="Accent2 3" xfId="52"/>
    <cellStyle name="Accent3 2" xfId="53"/>
    <cellStyle name="Accent3 3" xfId="54"/>
    <cellStyle name="Accent4 2" xfId="55"/>
    <cellStyle name="Accent4 3" xfId="56"/>
    <cellStyle name="Accent5 2" xfId="57"/>
    <cellStyle name="Accent5 3" xfId="58"/>
    <cellStyle name="Accent6 2" xfId="59"/>
    <cellStyle name="Accent6 3" xfId="60"/>
    <cellStyle name="Bad 2" xfId="61"/>
    <cellStyle name="Bad 3" xfId="62"/>
    <cellStyle name="Calculation 2" xfId="63"/>
    <cellStyle name="Calculation 2 10" xfId="762"/>
    <cellStyle name="Calculation 2 10 10" xfId="7988"/>
    <cellStyle name="Calculation 2 10 10 2" xfId="25441"/>
    <cellStyle name="Calculation 2 10 10 3" xfId="36175"/>
    <cellStyle name="Calculation 2 10 11" xfId="6846"/>
    <cellStyle name="Calculation 2 10 11 2" xfId="24434"/>
    <cellStyle name="Calculation 2 10 11 3" xfId="31502"/>
    <cellStyle name="Calculation 2 10 12" xfId="6698"/>
    <cellStyle name="Calculation 2 10 12 2" xfId="24294"/>
    <cellStyle name="Calculation 2 10 12 3" xfId="1720"/>
    <cellStyle name="Calculation 2 10 13" xfId="6382"/>
    <cellStyle name="Calculation 2 10 13 2" xfId="23986"/>
    <cellStyle name="Calculation 2 10 13 3" xfId="35518"/>
    <cellStyle name="Calculation 2 10 14" xfId="6469"/>
    <cellStyle name="Calculation 2 10 14 2" xfId="24073"/>
    <cellStyle name="Calculation 2 10 14 3" xfId="33697"/>
    <cellStyle name="Calculation 2 10 15" xfId="9505"/>
    <cellStyle name="Calculation 2 10 15 2" xfId="26958"/>
    <cellStyle name="Calculation 2 10 15 3" xfId="37692"/>
    <cellStyle name="Calculation 2 10 16" xfId="9390"/>
    <cellStyle name="Calculation 2 10 16 2" xfId="26843"/>
    <cellStyle name="Calculation 2 10 16 3" xfId="37577"/>
    <cellStyle name="Calculation 2 10 17" xfId="10219"/>
    <cellStyle name="Calculation 2 10 17 2" xfId="27672"/>
    <cellStyle name="Calculation 2 10 17 3" xfId="38406"/>
    <cellStyle name="Calculation 2 10 18" xfId="10116"/>
    <cellStyle name="Calculation 2 10 18 2" xfId="27569"/>
    <cellStyle name="Calculation 2 10 18 3" xfId="38303"/>
    <cellStyle name="Calculation 2 10 19" xfId="10850"/>
    <cellStyle name="Calculation 2 10 19 2" xfId="28303"/>
    <cellStyle name="Calculation 2 10 19 3" xfId="39037"/>
    <cellStyle name="Calculation 2 10 2" xfId="2677"/>
    <cellStyle name="Calculation 2 10 2 2" xfId="20530"/>
    <cellStyle name="Calculation 2 10 2 3" xfId="29145"/>
    <cellStyle name="Calculation 2 10 20" xfId="12449"/>
    <cellStyle name="Calculation 2 10 20 2" xfId="29689"/>
    <cellStyle name="Calculation 2 10 20 3" xfId="39973"/>
    <cellStyle name="Calculation 2 10 21" xfId="13231"/>
    <cellStyle name="Calculation 2 10 21 2" xfId="30368"/>
    <cellStyle name="Calculation 2 10 21 3" xfId="40482"/>
    <cellStyle name="Calculation 2 10 22" xfId="13717"/>
    <cellStyle name="Calculation 2 10 22 2" xfId="30854"/>
    <cellStyle name="Calculation 2 10 22 3" xfId="40968"/>
    <cellStyle name="Calculation 2 10 23" xfId="13688"/>
    <cellStyle name="Calculation 2 10 23 2" xfId="30825"/>
    <cellStyle name="Calculation 2 10 23 3" xfId="40939"/>
    <cellStyle name="Calculation 2 10 24" xfId="14576"/>
    <cellStyle name="Calculation 2 10 24 2" xfId="31634"/>
    <cellStyle name="Calculation 2 10 24 3" xfId="41594"/>
    <cellStyle name="Calculation 2 10 25" xfId="14182"/>
    <cellStyle name="Calculation 2 10 25 2" xfId="31298"/>
    <cellStyle name="Calculation 2 10 25 3" xfId="41381"/>
    <cellStyle name="Calculation 2 10 26" xfId="15522"/>
    <cellStyle name="Calculation 2 10 26 2" xfId="32485"/>
    <cellStyle name="Calculation 2 10 26 3" xfId="42267"/>
    <cellStyle name="Calculation 2 10 27" xfId="15685"/>
    <cellStyle name="Calculation 2 10 27 2" xfId="32648"/>
    <cellStyle name="Calculation 2 10 27 3" xfId="42430"/>
    <cellStyle name="Calculation 2 10 28" xfId="16911"/>
    <cellStyle name="Calculation 2 10 28 2" xfId="33660"/>
    <cellStyle name="Calculation 2 10 28 3" xfId="42993"/>
    <cellStyle name="Calculation 2 10 29" xfId="17594"/>
    <cellStyle name="Calculation 2 10 29 2" xfId="34247"/>
    <cellStyle name="Calculation 2 10 29 3" xfId="43403"/>
    <cellStyle name="Calculation 2 10 3" xfId="3947"/>
    <cellStyle name="Calculation 2 10 3 2" xfId="21644"/>
    <cellStyle name="Calculation 2 10 3 3" xfId="34942"/>
    <cellStyle name="Calculation 2 10 30" xfId="18948"/>
    <cellStyle name="Calculation 2 10 30 2" xfId="43816"/>
    <cellStyle name="Calculation 2 10 31" xfId="1839"/>
    <cellStyle name="Calculation 2 10 32" xfId="19825"/>
    <cellStyle name="Calculation 2 10 33" xfId="21018"/>
    <cellStyle name="Calculation 2 10 4" xfId="3522"/>
    <cellStyle name="Calculation 2 10 4 2" xfId="21278"/>
    <cellStyle name="Calculation 2 10 4 3" xfId="20343"/>
    <cellStyle name="Calculation 2 10 5" xfId="4934"/>
    <cellStyle name="Calculation 2 10 5 2" xfId="22540"/>
    <cellStyle name="Calculation 2 10 5 3" xfId="24520"/>
    <cellStyle name="Calculation 2 10 6" xfId="5153"/>
    <cellStyle name="Calculation 2 10 6 2" xfId="22759"/>
    <cellStyle name="Calculation 2 10 6 3" xfId="35561"/>
    <cellStyle name="Calculation 2 10 7" xfId="5427"/>
    <cellStyle name="Calculation 2 10 7 2" xfId="23033"/>
    <cellStyle name="Calculation 2 10 7 3" xfId="34821"/>
    <cellStyle name="Calculation 2 10 8" xfId="5335"/>
    <cellStyle name="Calculation 2 10 8 2" xfId="22941"/>
    <cellStyle name="Calculation 2 10 8 3" xfId="33243"/>
    <cellStyle name="Calculation 2 10 9" xfId="7010"/>
    <cellStyle name="Calculation 2 10 9 2" xfId="24561"/>
    <cellStyle name="Calculation 2 10 9 3" xfId="33526"/>
    <cellStyle name="Calculation 2 11" xfId="769"/>
    <cellStyle name="Calculation 2 11 10" xfId="6479"/>
    <cellStyle name="Calculation 2 11 10 2" xfId="24083"/>
    <cellStyle name="Calculation 2 11 10 3" xfId="34787"/>
    <cellStyle name="Calculation 2 11 11" xfId="7969"/>
    <cellStyle name="Calculation 2 11 11 2" xfId="25422"/>
    <cellStyle name="Calculation 2 11 11 3" xfId="36156"/>
    <cellStyle name="Calculation 2 11 12" xfId="6748"/>
    <cellStyle name="Calculation 2 11 12 2" xfId="24338"/>
    <cellStyle name="Calculation 2 11 12 3" xfId="33529"/>
    <cellStyle name="Calculation 2 11 13" xfId="7519"/>
    <cellStyle name="Calculation 2 11 13 2" xfId="25028"/>
    <cellStyle name="Calculation 2 11 13 3" xfId="1790"/>
    <cellStyle name="Calculation 2 11 14" xfId="8667"/>
    <cellStyle name="Calculation 2 11 14 2" xfId="26120"/>
    <cellStyle name="Calculation 2 11 14 3" xfId="36854"/>
    <cellStyle name="Calculation 2 11 15" xfId="6588"/>
    <cellStyle name="Calculation 2 11 15 2" xfId="24191"/>
    <cellStyle name="Calculation 2 11 15 3" xfId="20408"/>
    <cellStyle name="Calculation 2 11 16" xfId="8607"/>
    <cellStyle name="Calculation 2 11 16 2" xfId="26060"/>
    <cellStyle name="Calculation 2 11 16 3" xfId="36794"/>
    <cellStyle name="Calculation 2 11 17" xfId="8259"/>
    <cellStyle name="Calculation 2 11 17 2" xfId="25712"/>
    <cellStyle name="Calculation 2 11 17 3" xfId="36446"/>
    <cellStyle name="Calculation 2 11 18" xfId="6521"/>
    <cellStyle name="Calculation 2 11 18 2" xfId="24124"/>
    <cellStyle name="Calculation 2 11 18 3" xfId="24624"/>
    <cellStyle name="Calculation 2 11 19" xfId="6742"/>
    <cellStyle name="Calculation 2 11 19 2" xfId="24332"/>
    <cellStyle name="Calculation 2 11 19 3" xfId="35089"/>
    <cellStyle name="Calculation 2 11 2" xfId="2684"/>
    <cellStyle name="Calculation 2 11 2 2" xfId="20537"/>
    <cellStyle name="Calculation 2 11 2 3" xfId="33623"/>
    <cellStyle name="Calculation 2 11 20" xfId="12456"/>
    <cellStyle name="Calculation 2 11 20 2" xfId="29696"/>
    <cellStyle name="Calculation 2 11 20 3" xfId="39980"/>
    <cellStyle name="Calculation 2 11 21" xfId="13367"/>
    <cellStyle name="Calculation 2 11 21 2" xfId="30504"/>
    <cellStyle name="Calculation 2 11 21 3" xfId="40618"/>
    <cellStyle name="Calculation 2 11 22" xfId="13744"/>
    <cellStyle name="Calculation 2 11 22 2" xfId="30881"/>
    <cellStyle name="Calculation 2 11 22 3" xfId="40995"/>
    <cellStyle name="Calculation 2 11 23" xfId="13588"/>
    <cellStyle name="Calculation 2 11 23 2" xfId="30725"/>
    <cellStyle name="Calculation 2 11 23 3" xfId="40839"/>
    <cellStyle name="Calculation 2 11 24" xfId="14583"/>
    <cellStyle name="Calculation 2 11 24 2" xfId="31641"/>
    <cellStyle name="Calculation 2 11 24 3" xfId="41601"/>
    <cellStyle name="Calculation 2 11 25" xfId="14190"/>
    <cellStyle name="Calculation 2 11 25 2" xfId="31306"/>
    <cellStyle name="Calculation 2 11 25 3" xfId="41388"/>
    <cellStyle name="Calculation 2 11 26" xfId="15634"/>
    <cellStyle name="Calculation 2 11 26 2" xfId="32597"/>
    <cellStyle name="Calculation 2 11 26 3" xfId="42379"/>
    <cellStyle name="Calculation 2 11 27" xfId="15729"/>
    <cellStyle name="Calculation 2 11 27 2" xfId="32692"/>
    <cellStyle name="Calculation 2 11 27 3" xfId="42474"/>
    <cellStyle name="Calculation 2 11 28" xfId="16918"/>
    <cellStyle name="Calculation 2 11 28 2" xfId="33667"/>
    <cellStyle name="Calculation 2 11 28 3" xfId="43000"/>
    <cellStyle name="Calculation 2 11 29" xfId="17601"/>
    <cellStyle name="Calculation 2 11 29 2" xfId="34254"/>
    <cellStyle name="Calculation 2 11 29 3" xfId="43410"/>
    <cellStyle name="Calculation 2 11 3" xfId="3954"/>
    <cellStyle name="Calculation 2 11 3 2" xfId="21651"/>
    <cellStyle name="Calculation 2 11 3 3" xfId="28845"/>
    <cellStyle name="Calculation 2 11 30" xfId="19652"/>
    <cellStyle name="Calculation 2 11 30 2" xfId="44057"/>
    <cellStyle name="Calculation 2 11 31" xfId="1846"/>
    <cellStyle name="Calculation 2 11 32" xfId="19832"/>
    <cellStyle name="Calculation 2 11 33" xfId="31845"/>
    <cellStyle name="Calculation 2 11 4" xfId="3530"/>
    <cellStyle name="Calculation 2 11 4 2" xfId="21286"/>
    <cellStyle name="Calculation 2 11 4 3" xfId="21000"/>
    <cellStyle name="Calculation 2 11 5" xfId="5084"/>
    <cellStyle name="Calculation 2 11 5 2" xfId="22690"/>
    <cellStyle name="Calculation 2 11 5 3" xfId="31717"/>
    <cellStyle name="Calculation 2 11 6" xfId="5218"/>
    <cellStyle name="Calculation 2 11 6 2" xfId="22824"/>
    <cellStyle name="Calculation 2 11 6 3" xfId="34919"/>
    <cellStyle name="Calculation 2 11 7" xfId="3480"/>
    <cellStyle name="Calculation 2 11 7 2" xfId="21236"/>
    <cellStyle name="Calculation 2 11 7 3" xfId="1549"/>
    <cellStyle name="Calculation 2 11 8" xfId="3428"/>
    <cellStyle name="Calculation 2 11 8 2" xfId="21185"/>
    <cellStyle name="Calculation 2 11 8 3" xfId="31304"/>
    <cellStyle name="Calculation 2 11 9" xfId="8065"/>
    <cellStyle name="Calculation 2 11 9 2" xfId="25518"/>
    <cellStyle name="Calculation 2 11 9 3" xfId="36252"/>
    <cellStyle name="Calculation 2 12" xfId="1185"/>
    <cellStyle name="Calculation 2 12 10" xfId="6577"/>
    <cellStyle name="Calculation 2 12 10 2" xfId="24180"/>
    <cellStyle name="Calculation 2 12 10 3" xfId="19857"/>
    <cellStyle name="Calculation 2 12 11" xfId="7365"/>
    <cellStyle name="Calculation 2 12 11 2" xfId="24874"/>
    <cellStyle name="Calculation 2 12 11 3" xfId="20544"/>
    <cellStyle name="Calculation 2 12 12" xfId="9061"/>
    <cellStyle name="Calculation 2 12 12 2" xfId="26514"/>
    <cellStyle name="Calculation 2 12 12 3" xfId="37248"/>
    <cellStyle name="Calculation 2 12 13" xfId="7251"/>
    <cellStyle name="Calculation 2 12 13 2" xfId="24769"/>
    <cellStyle name="Calculation 2 12 13 3" xfId="34652"/>
    <cellStyle name="Calculation 2 12 14" xfId="9812"/>
    <cellStyle name="Calculation 2 12 14 2" xfId="27265"/>
    <cellStyle name="Calculation 2 12 14 3" xfId="37999"/>
    <cellStyle name="Calculation 2 12 15" xfId="9148"/>
    <cellStyle name="Calculation 2 12 15 2" xfId="26601"/>
    <cellStyle name="Calculation 2 12 15 3" xfId="37335"/>
    <cellStyle name="Calculation 2 12 16" xfId="10508"/>
    <cellStyle name="Calculation 2 12 16 2" xfId="27961"/>
    <cellStyle name="Calculation 2 12 16 3" xfId="38695"/>
    <cellStyle name="Calculation 2 12 17" xfId="9899"/>
    <cellStyle name="Calculation 2 12 17 2" xfId="27352"/>
    <cellStyle name="Calculation 2 12 17 3" xfId="38086"/>
    <cellStyle name="Calculation 2 12 18" xfId="11110"/>
    <cellStyle name="Calculation 2 12 18 2" xfId="28563"/>
    <cellStyle name="Calculation 2 12 18 3" xfId="39297"/>
    <cellStyle name="Calculation 2 12 19" xfId="10591"/>
    <cellStyle name="Calculation 2 12 19 2" xfId="28044"/>
    <cellStyle name="Calculation 2 12 19 3" xfId="38778"/>
    <cellStyle name="Calculation 2 12 2" xfId="3100"/>
    <cellStyle name="Calculation 2 12 2 2" xfId="20913"/>
    <cellStyle name="Calculation 2 12 2 3" xfId="35203"/>
    <cellStyle name="Calculation 2 12 20" xfId="12872"/>
    <cellStyle name="Calculation 2 12 20 2" xfId="30070"/>
    <cellStyle name="Calculation 2 12 20 3" xfId="40245"/>
    <cellStyle name="Calculation 2 12 21" xfId="13355"/>
    <cellStyle name="Calculation 2 12 21 2" xfId="30492"/>
    <cellStyle name="Calculation 2 12 21 3" xfId="40606"/>
    <cellStyle name="Calculation 2 12 22" xfId="13838"/>
    <cellStyle name="Calculation 2 12 22 2" xfId="30975"/>
    <cellStyle name="Calculation 2 12 22 3" xfId="41089"/>
    <cellStyle name="Calculation 2 12 23" xfId="13968"/>
    <cellStyle name="Calculation 2 12 23 2" xfId="31105"/>
    <cellStyle name="Calculation 2 12 23 3" xfId="41219"/>
    <cellStyle name="Calculation 2 12 24" xfId="14999"/>
    <cellStyle name="Calculation 2 12 24 2" xfId="32020"/>
    <cellStyle name="Calculation 2 12 24 3" xfId="41866"/>
    <cellStyle name="Calculation 2 12 25" xfId="15283"/>
    <cellStyle name="Calculation 2 12 25 2" xfId="32246"/>
    <cellStyle name="Calculation 2 12 25 3" xfId="42028"/>
    <cellStyle name="Calculation 2 12 26" xfId="15657"/>
    <cellStyle name="Calculation 2 12 26 2" xfId="32620"/>
    <cellStyle name="Calculation 2 12 26 3" xfId="42402"/>
    <cellStyle name="Calculation 2 12 27" xfId="16090"/>
    <cellStyle name="Calculation 2 12 27 2" xfId="33053"/>
    <cellStyle name="Calculation 2 12 27 3" xfId="42835"/>
    <cellStyle name="Calculation 2 12 28" xfId="17334"/>
    <cellStyle name="Calculation 2 12 28 2" xfId="34044"/>
    <cellStyle name="Calculation 2 12 28 3" xfId="43265"/>
    <cellStyle name="Calculation 2 12 29" xfId="17866"/>
    <cellStyle name="Calculation 2 12 29 2" xfId="34519"/>
    <cellStyle name="Calculation 2 12 29 3" xfId="43675"/>
    <cellStyle name="Calculation 2 12 3" xfId="4370"/>
    <cellStyle name="Calculation 2 12 3 2" xfId="22030"/>
    <cellStyle name="Calculation 2 12 3 3" xfId="24535"/>
    <cellStyle name="Calculation 2 12 30" xfId="19646"/>
    <cellStyle name="Calculation 2 12 30 2" xfId="44051"/>
    <cellStyle name="Calculation 2 12 31" xfId="2262"/>
    <cellStyle name="Calculation 2 12 32" xfId="20210"/>
    <cellStyle name="Calculation 2 12 33" xfId="31598"/>
    <cellStyle name="Calculation 2 12 4" xfId="4664"/>
    <cellStyle name="Calculation 2 12 4 2" xfId="22270"/>
    <cellStyle name="Calculation 2 12 4 3" xfId="21620"/>
    <cellStyle name="Calculation 2 12 5" xfId="5117"/>
    <cellStyle name="Calculation 2 12 5 2" xfId="22723"/>
    <cellStyle name="Calculation 2 12 5 3" xfId="21570"/>
    <cellStyle name="Calculation 2 12 6" xfId="5698"/>
    <cellStyle name="Calculation 2 12 6 2" xfId="23304"/>
    <cellStyle name="Calculation 2 12 6 3" xfId="28916"/>
    <cellStyle name="Calculation 2 12 7" xfId="5233"/>
    <cellStyle name="Calculation 2 12 7 2" xfId="22839"/>
    <cellStyle name="Calculation 2 12 7 3" xfId="29611"/>
    <cellStyle name="Calculation 2 12 8" xfId="6200"/>
    <cellStyle name="Calculation 2 12 8 2" xfId="23806"/>
    <cellStyle name="Calculation 2 12 8 3" xfId="28901"/>
    <cellStyle name="Calculation 2 12 9" xfId="7031"/>
    <cellStyle name="Calculation 2 12 9 2" xfId="24576"/>
    <cellStyle name="Calculation 2 12 9 3" xfId="19847"/>
    <cellStyle name="Calculation 2 13" xfId="1195"/>
    <cellStyle name="Calculation 2 13 10" xfId="7271"/>
    <cellStyle name="Calculation 2 13 10 2" xfId="24788"/>
    <cellStyle name="Calculation 2 13 10 3" xfId="35078"/>
    <cellStyle name="Calculation 2 13 11" xfId="7921"/>
    <cellStyle name="Calculation 2 13 11 2" xfId="25374"/>
    <cellStyle name="Calculation 2 13 11 3" xfId="36108"/>
    <cellStyle name="Calculation 2 13 12" xfId="9071"/>
    <cellStyle name="Calculation 2 13 12 2" xfId="26524"/>
    <cellStyle name="Calculation 2 13 12 3" xfId="37258"/>
    <cellStyle name="Calculation 2 13 13" xfId="8711"/>
    <cellStyle name="Calculation 2 13 13 2" xfId="26164"/>
    <cellStyle name="Calculation 2 13 13 3" xfId="36898"/>
    <cellStyle name="Calculation 2 13 14" xfId="9822"/>
    <cellStyle name="Calculation 2 13 14 2" xfId="27275"/>
    <cellStyle name="Calculation 2 13 14 3" xfId="38009"/>
    <cellStyle name="Calculation 2 13 15" xfId="7945"/>
    <cellStyle name="Calculation 2 13 15 2" xfId="25398"/>
    <cellStyle name="Calculation 2 13 15 3" xfId="36132"/>
    <cellStyle name="Calculation 2 13 16" xfId="10518"/>
    <cellStyle name="Calculation 2 13 16 2" xfId="27971"/>
    <cellStyle name="Calculation 2 13 16 3" xfId="38705"/>
    <cellStyle name="Calculation 2 13 17" xfId="8227"/>
    <cellStyle name="Calculation 2 13 17 2" xfId="25680"/>
    <cellStyle name="Calculation 2 13 17 3" xfId="36414"/>
    <cellStyle name="Calculation 2 13 18" xfId="11120"/>
    <cellStyle name="Calculation 2 13 18 2" xfId="28573"/>
    <cellStyle name="Calculation 2 13 18 3" xfId="39307"/>
    <cellStyle name="Calculation 2 13 19" xfId="7204"/>
    <cellStyle name="Calculation 2 13 19 2" xfId="24729"/>
    <cellStyle name="Calculation 2 13 19 3" xfId="33524"/>
    <cellStyle name="Calculation 2 13 2" xfId="3110"/>
    <cellStyle name="Calculation 2 13 2 2" xfId="20923"/>
    <cellStyle name="Calculation 2 13 2 3" xfId="20693"/>
    <cellStyle name="Calculation 2 13 20" xfId="12882"/>
    <cellStyle name="Calculation 2 13 20 2" xfId="30080"/>
    <cellStyle name="Calculation 2 13 20 3" xfId="40255"/>
    <cellStyle name="Calculation 2 13 21" xfId="11991"/>
    <cellStyle name="Calculation 2 13 21 2" xfId="29293"/>
    <cellStyle name="Calculation 2 13 21 3" xfId="39702"/>
    <cellStyle name="Calculation 2 13 22" xfId="13294"/>
    <cellStyle name="Calculation 2 13 22 2" xfId="30431"/>
    <cellStyle name="Calculation 2 13 22 3" xfId="40545"/>
    <cellStyle name="Calculation 2 13 23" xfId="13652"/>
    <cellStyle name="Calculation 2 13 23 2" xfId="30789"/>
    <cellStyle name="Calculation 2 13 23 3" xfId="40903"/>
    <cellStyle name="Calculation 2 13 24" xfId="15009"/>
    <cellStyle name="Calculation 2 13 24 2" xfId="32030"/>
    <cellStyle name="Calculation 2 13 24 3" xfId="41876"/>
    <cellStyle name="Calculation 2 13 25" xfId="15278"/>
    <cellStyle name="Calculation 2 13 25 2" xfId="32241"/>
    <cellStyle name="Calculation 2 13 25 3" xfId="42023"/>
    <cellStyle name="Calculation 2 13 26" xfId="15518"/>
    <cellStyle name="Calculation 2 13 26 2" xfId="32481"/>
    <cellStyle name="Calculation 2 13 26 3" xfId="42263"/>
    <cellStyle name="Calculation 2 13 27" xfId="16100"/>
    <cellStyle name="Calculation 2 13 27 2" xfId="33063"/>
    <cellStyle name="Calculation 2 13 27 3" xfId="42845"/>
    <cellStyle name="Calculation 2 13 28" xfId="17344"/>
    <cellStyle name="Calculation 2 13 28 2" xfId="34054"/>
    <cellStyle name="Calculation 2 13 28 3" xfId="43275"/>
    <cellStyle name="Calculation 2 13 29" xfId="17876"/>
    <cellStyle name="Calculation 2 13 29 2" xfId="34529"/>
    <cellStyle name="Calculation 2 13 29 3" xfId="43685"/>
    <cellStyle name="Calculation 2 13 3" xfId="4380"/>
    <cellStyle name="Calculation 2 13 3 2" xfId="22040"/>
    <cellStyle name="Calculation 2 13 3 3" xfId="24692"/>
    <cellStyle name="Calculation 2 13 30" xfId="19448"/>
    <cellStyle name="Calculation 2 13 30 2" xfId="43983"/>
    <cellStyle name="Calculation 2 13 31" xfId="2272"/>
    <cellStyle name="Calculation 2 13 32" xfId="20220"/>
    <cellStyle name="Calculation 2 13 33" xfId="32156"/>
    <cellStyle name="Calculation 2 13 4" xfId="4659"/>
    <cellStyle name="Calculation 2 13 4 2" xfId="22265"/>
    <cellStyle name="Calculation 2 13 4 3" xfId="33292"/>
    <cellStyle name="Calculation 2 13 5" xfId="4928"/>
    <cellStyle name="Calculation 2 13 5 2" xfId="22534"/>
    <cellStyle name="Calculation 2 13 5 3" xfId="34723"/>
    <cellStyle name="Calculation 2 13 6" xfId="5708"/>
    <cellStyle name="Calculation 2 13 6 2" xfId="23314"/>
    <cellStyle name="Calculation 2 13 6 3" xfId="29028"/>
    <cellStyle name="Calculation 2 13 7" xfId="5134"/>
    <cellStyle name="Calculation 2 13 7 2" xfId="22740"/>
    <cellStyle name="Calculation 2 13 7 3" xfId="33412"/>
    <cellStyle name="Calculation 2 13 8" xfId="6210"/>
    <cellStyle name="Calculation 2 13 8 2" xfId="23816"/>
    <cellStyle name="Calculation 2 13 8 3" xfId="29121"/>
    <cellStyle name="Calculation 2 13 9" xfId="7685"/>
    <cellStyle name="Calculation 2 13 9 2" xfId="25138"/>
    <cellStyle name="Calculation 2 13 9 3" xfId="35872"/>
    <cellStyle name="Calculation 2 14" xfId="1009"/>
    <cellStyle name="Calculation 2 14 10" xfId="6336"/>
    <cellStyle name="Calculation 2 14 10 2" xfId="23941"/>
    <cellStyle name="Calculation 2 14 10 3" xfId="34790"/>
    <cellStyle name="Calculation 2 14 11" xfId="7777"/>
    <cellStyle name="Calculation 2 14 11 2" xfId="25230"/>
    <cellStyle name="Calculation 2 14 11 3" xfId="35964"/>
    <cellStyle name="Calculation 2 14 12" xfId="8885"/>
    <cellStyle name="Calculation 2 14 12 2" xfId="26338"/>
    <cellStyle name="Calculation 2 14 12 3" xfId="37072"/>
    <cellStyle name="Calculation 2 14 13" xfId="8714"/>
    <cellStyle name="Calculation 2 14 13 2" xfId="26167"/>
    <cellStyle name="Calculation 2 14 13 3" xfId="36901"/>
    <cellStyle name="Calculation 2 14 14" xfId="9636"/>
    <cellStyle name="Calculation 2 14 14 2" xfId="27089"/>
    <cellStyle name="Calculation 2 14 14 3" xfId="37823"/>
    <cellStyle name="Calculation 2 14 15" xfId="6400"/>
    <cellStyle name="Calculation 2 14 15 2" xfId="24004"/>
    <cellStyle name="Calculation 2 14 15 3" xfId="29727"/>
    <cellStyle name="Calculation 2 14 16" xfId="10333"/>
    <cellStyle name="Calculation 2 14 16 2" xfId="27786"/>
    <cellStyle name="Calculation 2 14 16 3" xfId="38520"/>
    <cellStyle name="Calculation 2 14 17" xfId="6532"/>
    <cellStyle name="Calculation 2 14 17 2" xfId="24135"/>
    <cellStyle name="Calculation 2 14 17 3" xfId="29569"/>
    <cellStyle name="Calculation 2 14 18" xfId="10941"/>
    <cellStyle name="Calculation 2 14 18 2" xfId="28394"/>
    <cellStyle name="Calculation 2 14 18 3" xfId="39128"/>
    <cellStyle name="Calculation 2 14 19" xfId="9384"/>
    <cellStyle name="Calculation 2 14 19 2" xfId="26837"/>
    <cellStyle name="Calculation 2 14 19 3" xfId="37571"/>
    <cellStyle name="Calculation 2 14 2" xfId="2924"/>
    <cellStyle name="Calculation 2 14 2 2" xfId="20743"/>
    <cellStyle name="Calculation 2 14 2 3" xfId="20349"/>
    <cellStyle name="Calculation 2 14 20" xfId="12696"/>
    <cellStyle name="Calculation 2 14 20 2" xfId="29900"/>
    <cellStyle name="Calculation 2 14 20 3" xfId="40078"/>
    <cellStyle name="Calculation 2 14 21" xfId="12022"/>
    <cellStyle name="Calculation 2 14 21 2" xfId="29323"/>
    <cellStyle name="Calculation 2 14 21 3" xfId="39730"/>
    <cellStyle name="Calculation 2 14 22" xfId="12064"/>
    <cellStyle name="Calculation 2 14 22 2" xfId="29365"/>
    <cellStyle name="Calculation 2 14 22 3" xfId="39769"/>
    <cellStyle name="Calculation 2 14 23" xfId="13333"/>
    <cellStyle name="Calculation 2 14 23 2" xfId="30470"/>
    <cellStyle name="Calculation 2 14 23 3" xfId="40584"/>
    <cellStyle name="Calculation 2 14 24" xfId="14823"/>
    <cellStyle name="Calculation 2 14 24 2" xfId="31849"/>
    <cellStyle name="Calculation 2 14 24 3" xfId="41699"/>
    <cellStyle name="Calculation 2 14 25" xfId="15329"/>
    <cellStyle name="Calculation 2 14 25 2" xfId="32292"/>
    <cellStyle name="Calculation 2 14 25 3" xfId="42074"/>
    <cellStyle name="Calculation 2 14 26" xfId="15570"/>
    <cellStyle name="Calculation 2 14 26 2" xfId="32533"/>
    <cellStyle name="Calculation 2 14 26 3" xfId="42315"/>
    <cellStyle name="Calculation 2 14 27" xfId="15923"/>
    <cellStyle name="Calculation 2 14 27 2" xfId="32886"/>
    <cellStyle name="Calculation 2 14 27 3" xfId="42668"/>
    <cellStyle name="Calculation 2 14 28" xfId="17158"/>
    <cellStyle name="Calculation 2 14 28 2" xfId="33874"/>
    <cellStyle name="Calculation 2 14 28 3" xfId="43098"/>
    <cellStyle name="Calculation 2 14 29" xfId="17699"/>
    <cellStyle name="Calculation 2 14 29 2" xfId="34352"/>
    <cellStyle name="Calculation 2 14 29 3" xfId="43508"/>
    <cellStyle name="Calculation 2 14 3" xfId="4194"/>
    <cellStyle name="Calculation 2 14 3 2" xfId="21861"/>
    <cellStyle name="Calculation 2 14 3 3" xfId="34745"/>
    <cellStyle name="Calculation 2 14 30" xfId="19485"/>
    <cellStyle name="Calculation 2 14 30 2" xfId="44012"/>
    <cellStyle name="Calculation 2 14 31" xfId="2086"/>
    <cellStyle name="Calculation 2 14 32" xfId="20039"/>
    <cellStyle name="Calculation 2 14 33" xfId="1430"/>
    <cellStyle name="Calculation 2 14 4" xfId="4713"/>
    <cellStyle name="Calculation 2 14 4 2" xfId="22319"/>
    <cellStyle name="Calculation 2 14 4 3" xfId="35045"/>
    <cellStyle name="Calculation 2 14 5" xfId="5003"/>
    <cellStyle name="Calculation 2 14 5 2" xfId="22609"/>
    <cellStyle name="Calculation 2 14 5 3" xfId="29619"/>
    <cellStyle name="Calculation 2 14 6" xfId="5528"/>
    <cellStyle name="Calculation 2 14 6 2" xfId="23134"/>
    <cellStyle name="Calculation 2 14 6 3" xfId="31548"/>
    <cellStyle name="Calculation 2 14 7" xfId="3329"/>
    <cellStyle name="Calculation 2 14 7 2" xfId="21087"/>
    <cellStyle name="Calculation 2 14 7 3" xfId="25044"/>
    <cellStyle name="Calculation 2 14 8" xfId="6033"/>
    <cellStyle name="Calculation 2 14 8 2" xfId="23639"/>
    <cellStyle name="Calculation 2 14 8 3" xfId="28905"/>
    <cellStyle name="Calculation 2 14 9" xfId="6425"/>
    <cellStyle name="Calculation 2 14 9 2" xfId="24029"/>
    <cellStyle name="Calculation 2 14 9 3" xfId="29721"/>
    <cellStyle name="Calculation 2 15" xfId="894"/>
    <cellStyle name="Calculation 2 15 10" xfId="8216"/>
    <cellStyle name="Calculation 2 15 10 2" xfId="25669"/>
    <cellStyle name="Calculation 2 15 10 3" xfId="36403"/>
    <cellStyle name="Calculation 2 15 11" xfId="6433"/>
    <cellStyle name="Calculation 2 15 11 2" xfId="24037"/>
    <cellStyle name="Calculation 2 15 11 3" xfId="19859"/>
    <cellStyle name="Calculation 2 15 12" xfId="8186"/>
    <cellStyle name="Calculation 2 15 12 2" xfId="25639"/>
    <cellStyle name="Calculation 2 15 12 3" xfId="36373"/>
    <cellStyle name="Calculation 2 15 13" xfId="9364"/>
    <cellStyle name="Calculation 2 15 13 2" xfId="26817"/>
    <cellStyle name="Calculation 2 15 13 3" xfId="37551"/>
    <cellStyle name="Calculation 2 15 14" xfId="9408"/>
    <cellStyle name="Calculation 2 15 14 2" xfId="26861"/>
    <cellStyle name="Calculation 2 15 14 3" xfId="37595"/>
    <cellStyle name="Calculation 2 15 15" xfId="10093"/>
    <cellStyle name="Calculation 2 15 15 2" xfId="27546"/>
    <cellStyle name="Calculation 2 15 15 3" xfId="38280"/>
    <cellStyle name="Calculation 2 15 16" xfId="10132"/>
    <cellStyle name="Calculation 2 15 16 2" xfId="27585"/>
    <cellStyle name="Calculation 2 15 16 3" xfId="38319"/>
    <cellStyle name="Calculation 2 15 17" xfId="10750"/>
    <cellStyle name="Calculation 2 15 17 2" xfId="28203"/>
    <cellStyle name="Calculation 2 15 17 3" xfId="38937"/>
    <cellStyle name="Calculation 2 15 18" xfId="10781"/>
    <cellStyle name="Calculation 2 15 18 2" xfId="28234"/>
    <cellStyle name="Calculation 2 15 18 3" xfId="38968"/>
    <cellStyle name="Calculation 2 15 19" xfId="11295"/>
    <cellStyle name="Calculation 2 15 19 2" xfId="28748"/>
    <cellStyle name="Calculation 2 15 19 3" xfId="39482"/>
    <cellStyle name="Calculation 2 15 2" xfId="2809"/>
    <cellStyle name="Calculation 2 15 2 2" xfId="20645"/>
    <cellStyle name="Calculation 2 15 2 3" xfId="28863"/>
    <cellStyle name="Calculation 2 15 20" xfId="12581"/>
    <cellStyle name="Calculation 2 15 20 2" xfId="29800"/>
    <cellStyle name="Calculation 2 15 20 3" xfId="39991"/>
    <cellStyle name="Calculation 2 15 21" xfId="13459"/>
    <cellStyle name="Calculation 2 15 21 2" xfId="30596"/>
    <cellStyle name="Calculation 2 15 21 3" xfId="40710"/>
    <cellStyle name="Calculation 2 15 22" xfId="13456"/>
    <cellStyle name="Calculation 2 15 22 2" xfId="30593"/>
    <cellStyle name="Calculation 2 15 22 3" xfId="40707"/>
    <cellStyle name="Calculation 2 15 23" xfId="13914"/>
    <cellStyle name="Calculation 2 15 23 2" xfId="31051"/>
    <cellStyle name="Calculation 2 15 23 3" xfId="41165"/>
    <cellStyle name="Calculation 2 15 24" xfId="14708"/>
    <cellStyle name="Calculation 2 15 24 2" xfId="31747"/>
    <cellStyle name="Calculation 2 15 24 3" xfId="41612"/>
    <cellStyle name="Calculation 2 15 25" xfId="14209"/>
    <cellStyle name="Calculation 2 15 25 2" xfId="31323"/>
    <cellStyle name="Calculation 2 15 25 3" xfId="41403"/>
    <cellStyle name="Calculation 2 15 26" xfId="15789"/>
    <cellStyle name="Calculation 2 15 26 2" xfId="32752"/>
    <cellStyle name="Calculation 2 15 26 3" xfId="42534"/>
    <cellStyle name="Calculation 2 15 27" xfId="15810"/>
    <cellStyle name="Calculation 2 15 27 2" xfId="32773"/>
    <cellStyle name="Calculation 2 15 27 3" xfId="42555"/>
    <cellStyle name="Calculation 2 15 28" xfId="17043"/>
    <cellStyle name="Calculation 2 15 28 2" xfId="33772"/>
    <cellStyle name="Calculation 2 15 28 3" xfId="43011"/>
    <cellStyle name="Calculation 2 15 29" xfId="17612"/>
    <cellStyle name="Calculation 2 15 29 2" xfId="34265"/>
    <cellStyle name="Calculation 2 15 29 3" xfId="43421"/>
    <cellStyle name="Calculation 2 15 3" xfId="4079"/>
    <cellStyle name="Calculation 2 15 3 2" xfId="21760"/>
    <cellStyle name="Calculation 2 15 3 3" xfId="34632"/>
    <cellStyle name="Calculation 2 15 30" xfId="19697"/>
    <cellStyle name="Calculation 2 15 30 2" xfId="44102"/>
    <cellStyle name="Calculation 2 15 31" xfId="1971"/>
    <cellStyle name="Calculation 2 15 32" xfId="19940"/>
    <cellStyle name="Calculation 2 15 33" xfId="35231"/>
    <cellStyle name="Calculation 2 15 4" xfId="3553"/>
    <cellStyle name="Calculation 2 15 4 2" xfId="21307"/>
    <cellStyle name="Calculation 2 15 4 3" xfId="31162"/>
    <cellStyle name="Calculation 2 15 5" xfId="5314"/>
    <cellStyle name="Calculation 2 15 5 2" xfId="22920"/>
    <cellStyle name="Calculation 2 15 5 3" xfId="29608"/>
    <cellStyle name="Calculation 2 15 6" xfId="5348"/>
    <cellStyle name="Calculation 2 15 6 2" xfId="22954"/>
    <cellStyle name="Calculation 2 15 6 3" xfId="29044"/>
    <cellStyle name="Calculation 2 15 7" xfId="5899"/>
    <cellStyle name="Calculation 2 15 7 2" xfId="23505"/>
    <cellStyle name="Calculation 2 15 7 3" xfId="29023"/>
    <cellStyle name="Calculation 2 15 8" xfId="5920"/>
    <cellStyle name="Calculation 2 15 8 2" xfId="23526"/>
    <cellStyle name="Calculation 2 15 8 3" xfId="31690"/>
    <cellStyle name="Calculation 2 15 9" xfId="7518"/>
    <cellStyle name="Calculation 2 15 9 2" xfId="25027"/>
    <cellStyle name="Calculation 2 15 9 3" xfId="1789"/>
    <cellStyle name="Calculation 2 16" xfId="936"/>
    <cellStyle name="Calculation 2 16 10" xfId="8173"/>
    <cellStyle name="Calculation 2 16 10 2" xfId="25626"/>
    <cellStyle name="Calculation 2 16 10 3" xfId="36360"/>
    <cellStyle name="Calculation 2 16 11" xfId="8453"/>
    <cellStyle name="Calculation 2 16 11 2" xfId="25906"/>
    <cellStyle name="Calculation 2 16 11 3" xfId="36640"/>
    <cellStyle name="Calculation 2 16 12" xfId="8664"/>
    <cellStyle name="Calculation 2 16 12 2" xfId="26117"/>
    <cellStyle name="Calculation 2 16 12 3" xfId="36851"/>
    <cellStyle name="Calculation 2 16 13" xfId="9324"/>
    <cellStyle name="Calculation 2 16 13 2" xfId="26777"/>
    <cellStyle name="Calculation 2 16 13 3" xfId="37511"/>
    <cellStyle name="Calculation 2 16 14" xfId="8276"/>
    <cellStyle name="Calculation 2 16 14 2" xfId="25729"/>
    <cellStyle name="Calculation 2 16 14 3" xfId="36463"/>
    <cellStyle name="Calculation 2 16 15" xfId="10059"/>
    <cellStyle name="Calculation 2 16 15 2" xfId="27512"/>
    <cellStyle name="Calculation 2 16 15 3" xfId="38246"/>
    <cellStyle name="Calculation 2 16 16" xfId="8833"/>
    <cellStyle name="Calculation 2 16 16 2" xfId="26286"/>
    <cellStyle name="Calculation 2 16 16 3" xfId="37020"/>
    <cellStyle name="Calculation 2 16 17" xfId="10724"/>
    <cellStyle name="Calculation 2 16 17 2" xfId="28177"/>
    <cellStyle name="Calculation 2 16 17 3" xfId="38911"/>
    <cellStyle name="Calculation 2 16 18" xfId="7287"/>
    <cellStyle name="Calculation 2 16 18 2" xfId="24801"/>
    <cellStyle name="Calculation 2 16 18 3" xfId="35735"/>
    <cellStyle name="Calculation 2 16 19" xfId="11282"/>
    <cellStyle name="Calculation 2 16 19 2" xfId="28735"/>
    <cellStyle name="Calculation 2 16 19 3" xfId="39469"/>
    <cellStyle name="Calculation 2 16 2" xfId="2851"/>
    <cellStyle name="Calculation 2 16 2 2" xfId="20682"/>
    <cellStyle name="Calculation 2 16 2 3" xfId="34911"/>
    <cellStyle name="Calculation 2 16 20" xfId="12623"/>
    <cellStyle name="Calculation 2 16 20 2" xfId="29838"/>
    <cellStyle name="Calculation 2 16 20 3" xfId="40024"/>
    <cellStyle name="Calculation 2 16 21" xfId="13424"/>
    <cellStyle name="Calculation 2 16 21 2" xfId="30561"/>
    <cellStyle name="Calculation 2 16 21 3" xfId="40675"/>
    <cellStyle name="Calculation 2 16 22" xfId="13789"/>
    <cellStyle name="Calculation 2 16 22 2" xfId="30926"/>
    <cellStyle name="Calculation 2 16 22 3" xfId="41040"/>
    <cellStyle name="Calculation 2 16 23" xfId="13896"/>
    <cellStyle name="Calculation 2 16 23 2" xfId="31033"/>
    <cellStyle name="Calculation 2 16 23 3" xfId="41147"/>
    <cellStyle name="Calculation 2 16 24" xfId="14750"/>
    <cellStyle name="Calculation 2 16 24 2" xfId="31784"/>
    <cellStyle name="Calculation 2 16 24 3" xfId="41645"/>
    <cellStyle name="Calculation 2 16 25" xfId="14229"/>
    <cellStyle name="Calculation 2 16 25 2" xfId="31343"/>
    <cellStyle name="Calculation 2 16 25 3" xfId="41422"/>
    <cellStyle name="Calculation 2 16 26" xfId="15771"/>
    <cellStyle name="Calculation 2 16 26 2" xfId="32734"/>
    <cellStyle name="Calculation 2 16 26 3" xfId="42516"/>
    <cellStyle name="Calculation 2 16 27" xfId="14200"/>
    <cellStyle name="Calculation 2 16 27 2" xfId="31315"/>
    <cellStyle name="Calculation 2 16 27 3" xfId="41396"/>
    <cellStyle name="Calculation 2 16 28" xfId="17085"/>
    <cellStyle name="Calculation 2 16 28 2" xfId="33809"/>
    <cellStyle name="Calculation 2 16 28 3" xfId="43044"/>
    <cellStyle name="Calculation 2 16 29" xfId="17645"/>
    <cellStyle name="Calculation 2 16 29 2" xfId="34298"/>
    <cellStyle name="Calculation 2 16 29 3" xfId="43454"/>
    <cellStyle name="Calculation 2 16 3" xfId="4121"/>
    <cellStyle name="Calculation 2 16 3 2" xfId="21798"/>
    <cellStyle name="Calculation 2 16 3 3" xfId="35788"/>
    <cellStyle name="Calculation 2 16 30" xfId="19684"/>
    <cellStyle name="Calculation 2 16 30 2" xfId="44089"/>
    <cellStyle name="Calculation 2 16 31" xfId="2013"/>
    <cellStyle name="Calculation 2 16 32" xfId="19979"/>
    <cellStyle name="Calculation 2 16 33" xfId="34927"/>
    <cellStyle name="Calculation 2 16 4" xfId="3574"/>
    <cellStyle name="Calculation 2 16 4 2" xfId="21328"/>
    <cellStyle name="Calculation 2 16 4 3" xfId="34205"/>
    <cellStyle name="Calculation 2 16 5" xfId="5284"/>
    <cellStyle name="Calculation 2 16 5 2" xfId="22890"/>
    <cellStyle name="Calculation 2 16 5 3" xfId="28850"/>
    <cellStyle name="Calculation 2 16 6" xfId="3544"/>
    <cellStyle name="Calculation 2 16 6 2" xfId="21298"/>
    <cellStyle name="Calculation 2 16 6 3" xfId="35176"/>
    <cellStyle name="Calculation 2 16 7" xfId="5881"/>
    <cellStyle name="Calculation 2 16 7 2" xfId="23487"/>
    <cellStyle name="Calculation 2 16 7 3" xfId="34873"/>
    <cellStyle name="Calculation 2 16 8" xfId="5040"/>
    <cellStyle name="Calculation 2 16 8 2" xfId="22646"/>
    <cellStyle name="Calculation 2 16 8 3" xfId="24672"/>
    <cellStyle name="Calculation 2 16 9" xfId="7050"/>
    <cellStyle name="Calculation 2 16 9 2" xfId="24595"/>
    <cellStyle name="Calculation 2 16 9 3" xfId="28987"/>
    <cellStyle name="Calculation 2 17" xfId="1135"/>
    <cellStyle name="Calculation 2 17 10" xfId="6702"/>
    <cellStyle name="Calculation 2 17 10 2" xfId="24298"/>
    <cellStyle name="Calculation 2 17 10 3" xfId="31508"/>
    <cellStyle name="Calculation 2 17 11" xfId="8850"/>
    <cellStyle name="Calculation 2 17 11 2" xfId="26303"/>
    <cellStyle name="Calculation 2 17 11 3" xfId="37037"/>
    <cellStyle name="Calculation 2 17 12" xfId="9011"/>
    <cellStyle name="Calculation 2 17 12 2" xfId="26464"/>
    <cellStyle name="Calculation 2 17 12 3" xfId="37198"/>
    <cellStyle name="Calculation 2 17 13" xfId="8791"/>
    <cellStyle name="Calculation 2 17 13 2" xfId="26244"/>
    <cellStyle name="Calculation 2 17 13 3" xfId="36978"/>
    <cellStyle name="Calculation 2 17 14" xfId="9762"/>
    <cellStyle name="Calculation 2 17 14 2" xfId="27215"/>
    <cellStyle name="Calculation 2 17 14 3" xfId="37949"/>
    <cellStyle name="Calculation 2 17 15" xfId="9318"/>
    <cellStyle name="Calculation 2 17 15 2" xfId="26771"/>
    <cellStyle name="Calculation 2 17 15 3" xfId="37505"/>
    <cellStyle name="Calculation 2 17 16" xfId="10458"/>
    <cellStyle name="Calculation 2 17 16 2" xfId="27911"/>
    <cellStyle name="Calculation 2 17 16 3" xfId="38645"/>
    <cellStyle name="Calculation 2 17 17" xfId="10053"/>
    <cellStyle name="Calculation 2 17 17 2" xfId="27506"/>
    <cellStyle name="Calculation 2 17 17 3" xfId="38240"/>
    <cellStyle name="Calculation 2 17 18" xfId="11060"/>
    <cellStyle name="Calculation 2 17 18 2" xfId="28513"/>
    <cellStyle name="Calculation 2 17 18 3" xfId="39247"/>
    <cellStyle name="Calculation 2 17 19" xfId="10721"/>
    <cellStyle name="Calculation 2 17 19 2" xfId="28174"/>
    <cellStyle name="Calculation 2 17 19 3" xfId="38908"/>
    <cellStyle name="Calculation 2 17 2" xfId="3050"/>
    <cellStyle name="Calculation 2 17 2 2" xfId="20863"/>
    <cellStyle name="Calculation 2 17 2 3" xfId="1488"/>
    <cellStyle name="Calculation 2 17 20" xfId="12822"/>
    <cellStyle name="Calculation 2 17 20 2" xfId="30020"/>
    <cellStyle name="Calculation 2 17 20 3" xfId="40195"/>
    <cellStyle name="Calculation 2 17 21" xfId="12222"/>
    <cellStyle name="Calculation 2 17 21 2" xfId="29510"/>
    <cellStyle name="Calculation 2 17 21 3" xfId="39904"/>
    <cellStyle name="Calculation 2 17 22" xfId="12177"/>
    <cellStyle name="Calculation 2 17 22 2" xfId="29466"/>
    <cellStyle name="Calculation 2 17 22 3" xfId="39860"/>
    <cellStyle name="Calculation 2 17 23" xfId="13329"/>
    <cellStyle name="Calculation 2 17 23 2" xfId="30466"/>
    <cellStyle name="Calculation 2 17 23 3" xfId="40580"/>
    <cellStyle name="Calculation 2 17 24" xfId="14949"/>
    <cellStyle name="Calculation 2 17 24 2" xfId="31970"/>
    <cellStyle name="Calculation 2 17 24 3" xfId="41816"/>
    <cellStyle name="Calculation 2 17 25" xfId="15731"/>
    <cellStyle name="Calculation 2 17 25 2" xfId="32694"/>
    <cellStyle name="Calculation 2 17 25 3" xfId="42476"/>
    <cellStyle name="Calculation 2 17 26" xfId="14107"/>
    <cellStyle name="Calculation 2 17 26 2" xfId="31226"/>
    <cellStyle name="Calculation 2 17 26 3" xfId="41313"/>
    <cellStyle name="Calculation 2 17 27" xfId="16040"/>
    <cellStyle name="Calculation 2 17 27 2" xfId="33003"/>
    <cellStyle name="Calculation 2 17 27 3" xfId="42785"/>
    <cellStyle name="Calculation 2 17 28" xfId="17284"/>
    <cellStyle name="Calculation 2 17 28 2" xfId="33994"/>
    <cellStyle name="Calculation 2 17 28 3" xfId="43215"/>
    <cellStyle name="Calculation 2 17 29" xfId="17816"/>
    <cellStyle name="Calculation 2 17 29 2" xfId="34469"/>
    <cellStyle name="Calculation 2 17 29 3" xfId="43625"/>
    <cellStyle name="Calculation 2 17 3" xfId="4320"/>
    <cellStyle name="Calculation 2 17 3 2" xfId="21980"/>
    <cellStyle name="Calculation 2 17 3 3" xfId="29637"/>
    <cellStyle name="Calculation 2 17 30" xfId="19489"/>
    <cellStyle name="Calculation 2 17 30 2" xfId="44016"/>
    <cellStyle name="Calculation 2 17 31" xfId="2212"/>
    <cellStyle name="Calculation 2 17 32" xfId="20160"/>
    <cellStyle name="Calculation 2 17 33" xfId="30164"/>
    <cellStyle name="Calculation 2 17 4" xfId="5220"/>
    <cellStyle name="Calculation 2 17 4 2" xfId="22826"/>
    <cellStyle name="Calculation 2 17 4 3" xfId="33450"/>
    <cellStyle name="Calculation 2 17 5" xfId="3418"/>
    <cellStyle name="Calculation 2 17 5 2" xfId="21175"/>
    <cellStyle name="Calculation 2 17 5 3" xfId="20676"/>
    <cellStyle name="Calculation 2 17 6" xfId="5648"/>
    <cellStyle name="Calculation 2 17 6 2" xfId="23254"/>
    <cellStyle name="Calculation 2 17 6 3" xfId="33225"/>
    <cellStyle name="Calculation 2 17 7" xfId="5280"/>
    <cellStyle name="Calculation 2 17 7 2" xfId="22886"/>
    <cellStyle name="Calculation 2 17 7 3" xfId="33162"/>
    <cellStyle name="Calculation 2 17 8" xfId="6150"/>
    <cellStyle name="Calculation 2 17 8 2" xfId="23756"/>
    <cellStyle name="Calculation 2 17 8 3" xfId="34165"/>
    <cellStyle name="Calculation 2 17 9" xfId="7889"/>
    <cellStyle name="Calculation 2 17 9 2" xfId="25342"/>
    <cellStyle name="Calculation 2 17 9 3" xfId="36076"/>
    <cellStyle name="Calculation 2 18" xfId="1109"/>
    <cellStyle name="Calculation 2 18 10" xfId="7859"/>
    <cellStyle name="Calculation 2 18 10 2" xfId="25312"/>
    <cellStyle name="Calculation 2 18 10 3" xfId="36046"/>
    <cellStyle name="Calculation 2 18 11" xfId="7348"/>
    <cellStyle name="Calculation 2 18 11 2" xfId="24858"/>
    <cellStyle name="Calculation 2 18 11 3" xfId="33519"/>
    <cellStyle name="Calculation 2 18 12" xfId="8985"/>
    <cellStyle name="Calculation 2 18 12 2" xfId="26438"/>
    <cellStyle name="Calculation 2 18 12 3" xfId="37172"/>
    <cellStyle name="Calculation 2 18 13" xfId="8162"/>
    <cellStyle name="Calculation 2 18 13 2" xfId="25615"/>
    <cellStyle name="Calculation 2 18 13 3" xfId="36349"/>
    <cellStyle name="Calculation 2 18 14" xfId="9736"/>
    <cellStyle name="Calculation 2 18 14 2" xfId="27189"/>
    <cellStyle name="Calculation 2 18 14 3" xfId="37923"/>
    <cellStyle name="Calculation 2 18 15" xfId="6473"/>
    <cellStyle name="Calculation 2 18 15 2" xfId="24077"/>
    <cellStyle name="Calculation 2 18 15 3" xfId="29005"/>
    <cellStyle name="Calculation 2 18 16" xfId="10432"/>
    <cellStyle name="Calculation 2 18 16 2" xfId="27885"/>
    <cellStyle name="Calculation 2 18 16 3" xfId="38619"/>
    <cellStyle name="Calculation 2 18 17" xfId="7875"/>
    <cellStyle name="Calculation 2 18 17 2" xfId="25328"/>
    <cellStyle name="Calculation 2 18 17 3" xfId="36062"/>
    <cellStyle name="Calculation 2 18 18" xfId="11034"/>
    <cellStyle name="Calculation 2 18 18 2" xfId="28487"/>
    <cellStyle name="Calculation 2 18 18 3" xfId="39221"/>
    <cellStyle name="Calculation 2 18 19" xfId="9373"/>
    <cellStyle name="Calculation 2 18 19 2" xfId="26826"/>
    <cellStyle name="Calculation 2 18 19 3" xfId="37560"/>
    <cellStyle name="Calculation 2 18 2" xfId="3024"/>
    <cellStyle name="Calculation 2 18 2 2" xfId="20837"/>
    <cellStyle name="Calculation 2 18 2 3" xfId="31800"/>
    <cellStyle name="Calculation 2 18 20" xfId="12796"/>
    <cellStyle name="Calculation 2 18 20 2" xfId="29994"/>
    <cellStyle name="Calculation 2 18 20 3" xfId="40169"/>
    <cellStyle name="Calculation 2 18 21" xfId="11887"/>
    <cellStyle name="Calculation 2 18 21 2" xfId="29189"/>
    <cellStyle name="Calculation 2 18 21 3" xfId="39605"/>
    <cellStyle name="Calculation 2 18 22" xfId="13491"/>
    <cellStyle name="Calculation 2 18 22 2" xfId="30628"/>
    <cellStyle name="Calculation 2 18 22 3" xfId="40742"/>
    <cellStyle name="Calculation 2 18 23" xfId="13739"/>
    <cellStyle name="Calculation 2 18 23 2" xfId="30876"/>
    <cellStyle name="Calculation 2 18 23 3" xfId="40990"/>
    <cellStyle name="Calculation 2 18 24" xfId="14923"/>
    <cellStyle name="Calculation 2 18 24 2" xfId="31944"/>
    <cellStyle name="Calculation 2 18 24 3" xfId="41790"/>
    <cellStyle name="Calculation 2 18 25" xfId="14284"/>
    <cellStyle name="Calculation 2 18 25 2" xfId="31394"/>
    <cellStyle name="Calculation 2 18 25 3" xfId="41467"/>
    <cellStyle name="Calculation 2 18 26" xfId="15512"/>
    <cellStyle name="Calculation 2 18 26 2" xfId="32475"/>
    <cellStyle name="Calculation 2 18 26 3" xfId="42257"/>
    <cellStyle name="Calculation 2 18 27" xfId="16014"/>
    <cellStyle name="Calculation 2 18 27 2" xfId="32977"/>
    <cellStyle name="Calculation 2 18 27 3" xfId="42759"/>
    <cellStyle name="Calculation 2 18 28" xfId="17258"/>
    <cellStyle name="Calculation 2 18 28 2" xfId="33968"/>
    <cellStyle name="Calculation 2 18 28 3" xfId="43189"/>
    <cellStyle name="Calculation 2 18 29" xfId="17790"/>
    <cellStyle name="Calculation 2 18 29 2" xfId="34443"/>
    <cellStyle name="Calculation 2 18 29 3" xfId="43599"/>
    <cellStyle name="Calculation 2 18 3" xfId="4294"/>
    <cellStyle name="Calculation 2 18 3 2" xfId="21954"/>
    <cellStyle name="Calculation 2 18 3 3" xfId="33272"/>
    <cellStyle name="Calculation 2 18 30" xfId="19026"/>
    <cellStyle name="Calculation 2 18 30 2" xfId="43885"/>
    <cellStyle name="Calculation 2 18 31" xfId="2186"/>
    <cellStyle name="Calculation 2 18 32" xfId="20134"/>
    <cellStyle name="Calculation 2 18 33" xfId="34756"/>
    <cellStyle name="Calculation 2 18 4" xfId="3630"/>
    <cellStyle name="Calculation 2 18 4 2" xfId="21380"/>
    <cellStyle name="Calculation 2 18 4 3" xfId="19961"/>
    <cellStyle name="Calculation 2 18 5" xfId="4916"/>
    <cellStyle name="Calculation 2 18 5 2" xfId="22522"/>
    <cellStyle name="Calculation 2 18 5 3" xfId="33370"/>
    <cellStyle name="Calculation 2 18 6" xfId="5622"/>
    <cellStyle name="Calculation 2 18 6 2" xfId="23228"/>
    <cellStyle name="Calculation 2 18 6 3" xfId="33569"/>
    <cellStyle name="Calculation 2 18 7" xfId="5086"/>
    <cellStyle name="Calculation 2 18 7 2" xfId="22692"/>
    <cellStyle name="Calculation 2 18 7 3" xfId="29051"/>
    <cellStyle name="Calculation 2 18 8" xfId="6124"/>
    <cellStyle name="Calculation 2 18 8 2" xfId="23730"/>
    <cellStyle name="Calculation 2 18 8 3" xfId="1700"/>
    <cellStyle name="Calculation 2 18 9" xfId="6726"/>
    <cellStyle name="Calculation 2 18 9 2" xfId="24318"/>
    <cellStyle name="Calculation 2 18 9 3" xfId="29561"/>
    <cellStyle name="Calculation 2 19" xfId="1037"/>
    <cellStyle name="Calculation 2 19 10" xfId="8281"/>
    <cellStyle name="Calculation 2 19 10 2" xfId="25734"/>
    <cellStyle name="Calculation 2 19 10 3" xfId="36468"/>
    <cellStyle name="Calculation 2 19 11" xfId="8411"/>
    <cellStyle name="Calculation 2 19 11 2" xfId="25864"/>
    <cellStyle name="Calculation 2 19 11 3" xfId="36598"/>
    <cellStyle name="Calculation 2 19 12" xfId="8913"/>
    <cellStyle name="Calculation 2 19 12 2" xfId="26366"/>
    <cellStyle name="Calculation 2 19 12 3" xfId="37100"/>
    <cellStyle name="Calculation 2 19 13" xfId="9428"/>
    <cellStyle name="Calculation 2 19 13 2" xfId="26881"/>
    <cellStyle name="Calculation 2 19 13 3" xfId="37615"/>
    <cellStyle name="Calculation 2 19 14" xfId="9664"/>
    <cellStyle name="Calculation 2 19 14 2" xfId="27117"/>
    <cellStyle name="Calculation 2 19 14 3" xfId="37851"/>
    <cellStyle name="Calculation 2 19 15" xfId="10149"/>
    <cellStyle name="Calculation 2 19 15 2" xfId="27602"/>
    <cellStyle name="Calculation 2 19 15 3" xfId="38336"/>
    <cellStyle name="Calculation 2 19 16" xfId="10361"/>
    <cellStyle name="Calculation 2 19 16 2" xfId="27814"/>
    <cellStyle name="Calculation 2 19 16 3" xfId="38548"/>
    <cellStyle name="Calculation 2 19 17" xfId="10794"/>
    <cellStyle name="Calculation 2 19 17 2" xfId="28247"/>
    <cellStyle name="Calculation 2 19 17 3" xfId="38981"/>
    <cellStyle name="Calculation 2 19 18" xfId="10969"/>
    <cellStyle name="Calculation 2 19 18 2" xfId="28422"/>
    <cellStyle name="Calculation 2 19 18 3" xfId="39156"/>
    <cellStyle name="Calculation 2 19 19" xfId="11320"/>
    <cellStyle name="Calculation 2 19 19 2" xfId="28773"/>
    <cellStyle name="Calculation 2 19 19 3" xfId="39507"/>
    <cellStyle name="Calculation 2 19 2" xfId="2952"/>
    <cellStyle name="Calculation 2 19 2 2" xfId="20771"/>
    <cellStyle name="Calculation 2 19 2 3" xfId="33496"/>
    <cellStyle name="Calculation 2 19 20" xfId="12724"/>
    <cellStyle name="Calculation 2 19 20 2" xfId="29928"/>
    <cellStyle name="Calculation 2 19 20 3" xfId="40106"/>
    <cellStyle name="Calculation 2 19 21" xfId="13509"/>
    <cellStyle name="Calculation 2 19 21 2" xfId="30646"/>
    <cellStyle name="Calculation 2 19 21 3" xfId="40760"/>
    <cellStyle name="Calculation 2 19 22" xfId="13283"/>
    <cellStyle name="Calculation 2 19 22 2" xfId="30420"/>
    <cellStyle name="Calculation 2 19 22 3" xfId="40534"/>
    <cellStyle name="Calculation 2 19 23" xfId="13818"/>
    <cellStyle name="Calculation 2 19 23 2" xfId="30955"/>
    <cellStyle name="Calculation 2 19 23 3" xfId="41069"/>
    <cellStyle name="Calculation 2 19 24" xfId="14851"/>
    <cellStyle name="Calculation 2 19 24 2" xfId="31877"/>
    <cellStyle name="Calculation 2 19 24 3" xfId="41727"/>
    <cellStyle name="Calculation 2 19 25" xfId="15468"/>
    <cellStyle name="Calculation 2 19 25 2" xfId="32431"/>
    <cellStyle name="Calculation 2 19 25 3" xfId="42213"/>
    <cellStyle name="Calculation 2 19 26" xfId="15821"/>
    <cellStyle name="Calculation 2 19 26 2" xfId="32784"/>
    <cellStyle name="Calculation 2 19 26 3" xfId="42566"/>
    <cellStyle name="Calculation 2 19 27" xfId="15951"/>
    <cellStyle name="Calculation 2 19 27 2" xfId="32914"/>
    <cellStyle name="Calculation 2 19 27 3" xfId="42696"/>
    <cellStyle name="Calculation 2 19 28" xfId="17186"/>
    <cellStyle name="Calculation 2 19 28 2" xfId="33902"/>
    <cellStyle name="Calculation 2 19 28 3" xfId="43126"/>
    <cellStyle name="Calculation 2 19 29" xfId="17727"/>
    <cellStyle name="Calculation 2 19 29 2" xfId="34380"/>
    <cellStyle name="Calculation 2 19 29 3" xfId="43536"/>
    <cellStyle name="Calculation 2 19 3" xfId="4222"/>
    <cellStyle name="Calculation 2 19 3 2" xfId="21889"/>
    <cellStyle name="Calculation 2 19 3 3" xfId="33275"/>
    <cellStyle name="Calculation 2 19 30" xfId="19722"/>
    <cellStyle name="Calculation 2 19 30 2" xfId="44127"/>
    <cellStyle name="Calculation 2 19 31" xfId="2114"/>
    <cellStyle name="Calculation 2 19 32" xfId="20067"/>
    <cellStyle name="Calculation 2 19 33" xfId="31600"/>
    <cellStyle name="Calculation 2 19 4" xfId="4866"/>
    <cellStyle name="Calculation 2 19 4 2" xfId="22472"/>
    <cellStyle name="Calculation 2 19 4 3" xfId="35153"/>
    <cellStyle name="Calculation 2 19 5" xfId="5362"/>
    <cellStyle name="Calculation 2 19 5 2" xfId="22968"/>
    <cellStyle name="Calculation 2 19 5 3" xfId="29606"/>
    <cellStyle name="Calculation 2 19 6" xfId="5556"/>
    <cellStyle name="Calculation 2 19 6 2" xfId="23162"/>
    <cellStyle name="Calculation 2 19 6 3" xfId="24498"/>
    <cellStyle name="Calculation 2 19 7" xfId="5931"/>
    <cellStyle name="Calculation 2 19 7 2" xfId="23537"/>
    <cellStyle name="Calculation 2 19 7 3" xfId="1687"/>
    <cellStyle name="Calculation 2 19 8" xfId="6061"/>
    <cellStyle name="Calculation 2 19 8 2" xfId="23667"/>
    <cellStyle name="Calculation 2 19 8 3" xfId="20426"/>
    <cellStyle name="Calculation 2 19 9" xfId="6379"/>
    <cellStyle name="Calculation 2 19 9 2" xfId="23983"/>
    <cellStyle name="Calculation 2 19 9 3" xfId="24626"/>
    <cellStyle name="Calculation 2 2" xfId="771"/>
    <cellStyle name="Calculation 2 2 10" xfId="8164"/>
    <cellStyle name="Calculation 2 2 10 2" xfId="25617"/>
    <cellStyle name="Calculation 2 2 10 3" xfId="36351"/>
    <cellStyle name="Calculation 2 2 11" xfId="8246"/>
    <cellStyle name="Calculation 2 2 11 2" xfId="25699"/>
    <cellStyle name="Calculation 2 2 11 3" xfId="36433"/>
    <cellStyle name="Calculation 2 2 12" xfId="7579"/>
    <cellStyle name="Calculation 2 2 12 2" xfId="25070"/>
    <cellStyle name="Calculation 2 2 12 3" xfId="35846"/>
    <cellStyle name="Calculation 2 2 13" xfId="9314"/>
    <cellStyle name="Calculation 2 2 13 2" xfId="26767"/>
    <cellStyle name="Calculation 2 2 13 3" xfId="37501"/>
    <cellStyle name="Calculation 2 2 14" xfId="8617"/>
    <cellStyle name="Calculation 2 2 14 2" xfId="26070"/>
    <cellStyle name="Calculation 2 2 14 3" xfId="36804"/>
    <cellStyle name="Calculation 2 2 15" xfId="10050"/>
    <cellStyle name="Calculation 2 2 15 2" xfId="27503"/>
    <cellStyle name="Calculation 2 2 15 3" xfId="38237"/>
    <cellStyle name="Calculation 2 2 16" xfId="7987"/>
    <cellStyle name="Calculation 2 2 16 2" xfId="25440"/>
    <cellStyle name="Calculation 2 2 16 3" xfId="36174"/>
    <cellStyle name="Calculation 2 2 17" xfId="10718"/>
    <cellStyle name="Calculation 2 2 17 2" xfId="28171"/>
    <cellStyle name="Calculation 2 2 17 3" xfId="38905"/>
    <cellStyle name="Calculation 2 2 18" xfId="8866"/>
    <cellStyle name="Calculation 2 2 18 2" xfId="26319"/>
    <cellStyle name="Calculation 2 2 18 3" xfId="37053"/>
    <cellStyle name="Calculation 2 2 19" xfId="11280"/>
    <cellStyle name="Calculation 2 2 19 2" xfId="28733"/>
    <cellStyle name="Calculation 2 2 19 3" xfId="39467"/>
    <cellStyle name="Calculation 2 2 2" xfId="2686"/>
    <cellStyle name="Calculation 2 2 2 2" xfId="20539"/>
    <cellStyle name="Calculation 2 2 2 3" xfId="31597"/>
    <cellStyle name="Calculation 2 2 20" xfId="12458"/>
    <cellStyle name="Calculation 2 2 20 2" xfId="29698"/>
    <cellStyle name="Calculation 2 2 20 3" xfId="39982"/>
    <cellStyle name="Calculation 2 2 21" xfId="13416"/>
    <cellStyle name="Calculation 2 2 21 2" xfId="30553"/>
    <cellStyle name="Calculation 2 2 21 3" xfId="40667"/>
    <cellStyle name="Calculation 2 2 22" xfId="13287"/>
    <cellStyle name="Calculation 2 2 22 2" xfId="30424"/>
    <cellStyle name="Calculation 2 2 22 3" xfId="40538"/>
    <cellStyle name="Calculation 2 2 23" xfId="13894"/>
    <cellStyle name="Calculation 2 2 23 2" xfId="31031"/>
    <cellStyle name="Calculation 2 2 23 3" xfId="41145"/>
    <cellStyle name="Calculation 2 2 24" xfId="14585"/>
    <cellStyle name="Calculation 2 2 24 2" xfId="31643"/>
    <cellStyle name="Calculation 2 2 24 3" xfId="41603"/>
    <cellStyle name="Calculation 2 2 25" xfId="14049"/>
    <cellStyle name="Calculation 2 2 25 2" xfId="31169"/>
    <cellStyle name="Calculation 2 2 25 3" xfId="41261"/>
    <cellStyle name="Calculation 2 2 26" xfId="15768"/>
    <cellStyle name="Calculation 2 2 26 2" xfId="32731"/>
    <cellStyle name="Calculation 2 2 26 3" xfId="42513"/>
    <cellStyle name="Calculation 2 2 27" xfId="14115"/>
    <cellStyle name="Calculation 2 2 27 2" xfId="31234"/>
    <cellStyle name="Calculation 2 2 27 3" xfId="41320"/>
    <cellStyle name="Calculation 2 2 28" xfId="16920"/>
    <cellStyle name="Calculation 2 2 28 2" xfId="33669"/>
    <cellStyle name="Calculation 2 2 28 3" xfId="43002"/>
    <cellStyle name="Calculation 2 2 29" xfId="17603"/>
    <cellStyle name="Calculation 2 2 29 2" xfId="34256"/>
    <cellStyle name="Calculation 2 2 29 3" xfId="43412"/>
    <cellStyle name="Calculation 2 2 3" xfId="3956"/>
    <cellStyle name="Calculation 2 2 3 2" xfId="21653"/>
    <cellStyle name="Calculation 2 2 3 3" xfId="21208"/>
    <cellStyle name="Calculation 2 2 30" xfId="19682"/>
    <cellStyle name="Calculation 2 2 30 2" xfId="44087"/>
    <cellStyle name="Calculation 2 2 31" xfId="1848"/>
    <cellStyle name="Calculation 2 2 32" xfId="19834"/>
    <cellStyle name="Calculation 2 2 33" xfId="29089"/>
    <cellStyle name="Calculation 2 2 4" xfId="3320"/>
    <cellStyle name="Calculation 2 2 4 2" xfId="21078"/>
    <cellStyle name="Calculation 2 2 4 3" xfId="35705"/>
    <cellStyle name="Calculation 2 2 5" xfId="5277"/>
    <cellStyle name="Calculation 2 2 5 2" xfId="22883"/>
    <cellStyle name="Calculation 2 2 5 3" xfId="34947"/>
    <cellStyle name="Calculation 2 2 6" xfId="3427"/>
    <cellStyle name="Calculation 2 2 6 2" xfId="21184"/>
    <cellStyle name="Calculation 2 2 6 3" xfId="33168"/>
    <cellStyle name="Calculation 2 2 7" xfId="5878"/>
    <cellStyle name="Calculation 2 2 7 2" xfId="23484"/>
    <cellStyle name="Calculation 2 2 7 3" xfId="20810"/>
    <cellStyle name="Calculation 2 2 8" xfId="5156"/>
    <cellStyle name="Calculation 2 2 8 2" xfId="22762"/>
    <cellStyle name="Calculation 2 2 8 3" xfId="19907"/>
    <cellStyle name="Calculation 2 2 9" xfId="7433"/>
    <cellStyle name="Calculation 2 2 9 2" xfId="24942"/>
    <cellStyle name="Calculation 2 2 9 3" xfId="35621"/>
    <cellStyle name="Calculation 2 20" xfId="1082"/>
    <cellStyle name="Calculation 2 20 10" xfId="7801"/>
    <cellStyle name="Calculation 2 20 10 2" xfId="25254"/>
    <cellStyle name="Calculation 2 20 10 3" xfId="35988"/>
    <cellStyle name="Calculation 2 20 11" xfId="7962"/>
    <cellStyle name="Calculation 2 20 11 2" xfId="25415"/>
    <cellStyle name="Calculation 2 20 11 3" xfId="36149"/>
    <cellStyle name="Calculation 2 20 12" xfId="8958"/>
    <cellStyle name="Calculation 2 20 12 2" xfId="26411"/>
    <cellStyle name="Calculation 2 20 12 3" xfId="37145"/>
    <cellStyle name="Calculation 2 20 13" xfId="6760"/>
    <cellStyle name="Calculation 2 20 13 2" xfId="24350"/>
    <cellStyle name="Calculation 2 20 13 3" xfId="31658"/>
    <cellStyle name="Calculation 2 20 14" xfId="9709"/>
    <cellStyle name="Calculation 2 20 14 2" xfId="27162"/>
    <cellStyle name="Calculation 2 20 14 3" xfId="37896"/>
    <cellStyle name="Calculation 2 20 15" xfId="6655"/>
    <cellStyle name="Calculation 2 20 15 2" xfId="24255"/>
    <cellStyle name="Calculation 2 20 15 3" xfId="29562"/>
    <cellStyle name="Calculation 2 20 16" xfId="10405"/>
    <cellStyle name="Calculation 2 20 16 2" xfId="27858"/>
    <cellStyle name="Calculation 2 20 16 3" xfId="38592"/>
    <cellStyle name="Calculation 2 20 17" xfId="7502"/>
    <cellStyle name="Calculation 2 20 17 2" xfId="25011"/>
    <cellStyle name="Calculation 2 20 17 3" xfId="1775"/>
    <cellStyle name="Calculation 2 20 18" xfId="11008"/>
    <cellStyle name="Calculation 2 20 18 2" xfId="28461"/>
    <cellStyle name="Calculation 2 20 18 3" xfId="39195"/>
    <cellStyle name="Calculation 2 20 19" xfId="6751"/>
    <cellStyle name="Calculation 2 20 19 2" xfId="24341"/>
    <cellStyle name="Calculation 2 20 19 3" xfId="29558"/>
    <cellStyle name="Calculation 2 20 2" xfId="2997"/>
    <cellStyle name="Calculation 2 20 2 2" xfId="20811"/>
    <cellStyle name="Calculation 2 20 2 3" xfId="20491"/>
    <cellStyle name="Calculation 2 20 20" xfId="12769"/>
    <cellStyle name="Calculation 2 20 20 2" xfId="29967"/>
    <cellStyle name="Calculation 2 20 20 3" xfId="40143"/>
    <cellStyle name="Calculation 2 20 21" xfId="13223"/>
    <cellStyle name="Calculation 2 20 21 2" xfId="30360"/>
    <cellStyle name="Calculation 2 20 21 3" xfId="40474"/>
    <cellStyle name="Calculation 2 20 22" xfId="12171"/>
    <cellStyle name="Calculation 2 20 22 2" xfId="29462"/>
    <cellStyle name="Calculation 2 20 22 3" xfId="39856"/>
    <cellStyle name="Calculation 2 20 23" xfId="13508"/>
    <cellStyle name="Calculation 2 20 23 2" xfId="30645"/>
    <cellStyle name="Calculation 2 20 23 3" xfId="40759"/>
    <cellStyle name="Calculation 2 20 24" xfId="14896"/>
    <cellStyle name="Calculation 2 20 24 2" xfId="31917"/>
    <cellStyle name="Calculation 2 20 24 3" xfId="41764"/>
    <cellStyle name="Calculation 2 20 25" xfId="14278"/>
    <cellStyle name="Calculation 2 20 25 2" xfId="31388"/>
    <cellStyle name="Calculation 2 20 25 3" xfId="41461"/>
    <cellStyle name="Calculation 2 20 26" xfId="15686"/>
    <cellStyle name="Calculation 2 20 26 2" xfId="32649"/>
    <cellStyle name="Calculation 2 20 26 3" xfId="42431"/>
    <cellStyle name="Calculation 2 20 27" xfId="15988"/>
    <cellStyle name="Calculation 2 20 27 2" xfId="32951"/>
    <cellStyle name="Calculation 2 20 27 3" xfId="42733"/>
    <cellStyle name="Calculation 2 20 28" xfId="17231"/>
    <cellStyle name="Calculation 2 20 28 2" xfId="33942"/>
    <cellStyle name="Calculation 2 20 28 3" xfId="43163"/>
    <cellStyle name="Calculation 2 20 29" xfId="17764"/>
    <cellStyle name="Calculation 2 20 29 2" xfId="34417"/>
    <cellStyle name="Calculation 2 20 29 3" xfId="43573"/>
    <cellStyle name="Calculation 2 20 3" xfId="4267"/>
    <cellStyle name="Calculation 2 20 3 2" xfId="21928"/>
    <cellStyle name="Calculation 2 20 3 3" xfId="1628"/>
    <cellStyle name="Calculation 2 20 30" xfId="18955"/>
    <cellStyle name="Calculation 2 20 30 2" xfId="43821"/>
    <cellStyle name="Calculation 2 20 31" xfId="2159"/>
    <cellStyle name="Calculation 2 20 32" xfId="20107"/>
    <cellStyle name="Calculation 2 20 33" xfId="34961"/>
    <cellStyle name="Calculation 2 20 4" xfId="3624"/>
    <cellStyle name="Calculation 2 20 4 2" xfId="21374"/>
    <cellStyle name="Calculation 2 20 4 3" xfId="24721"/>
    <cellStyle name="Calculation 2 20 5" xfId="5154"/>
    <cellStyle name="Calculation 2 20 5 2" xfId="22760"/>
    <cellStyle name="Calculation 2 20 5 3" xfId="35142"/>
    <cellStyle name="Calculation 2 20 6" xfId="5596"/>
    <cellStyle name="Calculation 2 20 6 2" xfId="23202"/>
    <cellStyle name="Calculation 2 20 6 3" xfId="1677"/>
    <cellStyle name="Calculation 2 20 7" xfId="3487"/>
    <cellStyle name="Calculation 2 20 7 2" xfId="21243"/>
    <cellStyle name="Calculation 2 20 7 3" xfId="21241"/>
    <cellStyle name="Calculation 2 20 8" xfId="6098"/>
    <cellStyle name="Calculation 2 20 8 2" xfId="23704"/>
    <cellStyle name="Calculation 2 20 8 3" xfId="19873"/>
    <cellStyle name="Calculation 2 20 9" xfId="6341"/>
    <cellStyle name="Calculation 2 20 9 2" xfId="23946"/>
    <cellStyle name="Calculation 2 20 9 3" xfId="31521"/>
    <cellStyle name="Calculation 2 21" xfId="1123"/>
    <cellStyle name="Calculation 2 21 10" xfId="7558"/>
    <cellStyle name="Calculation 2 21 10 2" xfId="25057"/>
    <cellStyle name="Calculation 2 21 10 3" xfId="35837"/>
    <cellStyle name="Calculation 2 21 11" xfId="8167"/>
    <cellStyle name="Calculation 2 21 11 2" xfId="25620"/>
    <cellStyle name="Calculation 2 21 11 3" xfId="36354"/>
    <cellStyle name="Calculation 2 21 12" xfId="8999"/>
    <cellStyle name="Calculation 2 21 12 2" xfId="26452"/>
    <cellStyle name="Calculation 2 21 12 3" xfId="37186"/>
    <cellStyle name="Calculation 2 21 13" xfId="6361"/>
    <cellStyle name="Calculation 2 21 13 2" xfId="23966"/>
    <cellStyle name="Calculation 2 21 13 3" xfId="1707"/>
    <cellStyle name="Calculation 2 21 14" xfId="9750"/>
    <cellStyle name="Calculation 2 21 14 2" xfId="27203"/>
    <cellStyle name="Calculation 2 21 14 3" xfId="37937"/>
    <cellStyle name="Calculation 2 21 15" xfId="9424"/>
    <cellStyle name="Calculation 2 21 15 2" xfId="26877"/>
    <cellStyle name="Calculation 2 21 15 3" xfId="37611"/>
    <cellStyle name="Calculation 2 21 16" xfId="10446"/>
    <cellStyle name="Calculation 2 21 16 2" xfId="27899"/>
    <cellStyle name="Calculation 2 21 16 3" xfId="38633"/>
    <cellStyle name="Calculation 2 21 17" xfId="10145"/>
    <cellStyle name="Calculation 2 21 17 2" xfId="27598"/>
    <cellStyle name="Calculation 2 21 17 3" xfId="38332"/>
    <cellStyle name="Calculation 2 21 18" xfId="11048"/>
    <cellStyle name="Calculation 2 21 18 2" xfId="28501"/>
    <cellStyle name="Calculation 2 21 18 3" xfId="39235"/>
    <cellStyle name="Calculation 2 21 19" xfId="10791"/>
    <cellStyle name="Calculation 2 21 19 2" xfId="28244"/>
    <cellStyle name="Calculation 2 21 19 3" xfId="38978"/>
    <cellStyle name="Calculation 2 21 2" xfId="3038"/>
    <cellStyle name="Calculation 2 21 2 2" xfId="20851"/>
    <cellStyle name="Calculation 2 21 2 3" xfId="33170"/>
    <cellStyle name="Calculation 2 21 20" xfId="12810"/>
    <cellStyle name="Calculation 2 21 20 2" xfId="30008"/>
    <cellStyle name="Calculation 2 21 20 3" xfId="40183"/>
    <cellStyle name="Calculation 2 21 21" xfId="13321"/>
    <cellStyle name="Calculation 2 21 21 2" xfId="30458"/>
    <cellStyle name="Calculation 2 21 21 3" xfId="40572"/>
    <cellStyle name="Calculation 2 21 22" xfId="13353"/>
    <cellStyle name="Calculation 2 21 22 2" xfId="30490"/>
    <cellStyle name="Calculation 2 21 22 3" xfId="40604"/>
    <cellStyle name="Calculation 2 21 23" xfId="13921"/>
    <cellStyle name="Calculation 2 21 23 2" xfId="31058"/>
    <cellStyle name="Calculation 2 21 23 3" xfId="41172"/>
    <cellStyle name="Calculation 2 21 24" xfId="14937"/>
    <cellStyle name="Calculation 2 21 24 2" xfId="31958"/>
    <cellStyle name="Calculation 2 21 24 3" xfId="41804"/>
    <cellStyle name="Calculation 2 21 25" xfId="15442"/>
    <cellStyle name="Calculation 2 21 25 2" xfId="32405"/>
    <cellStyle name="Calculation 2 21 25 3" xfId="42187"/>
    <cellStyle name="Calculation 2 21 26" xfId="14199"/>
    <cellStyle name="Calculation 2 21 26 2" xfId="31314"/>
    <cellStyle name="Calculation 2 21 26 3" xfId="41395"/>
    <cellStyle name="Calculation 2 21 27" xfId="16028"/>
    <cellStyle name="Calculation 2 21 27 2" xfId="32991"/>
    <cellStyle name="Calculation 2 21 27 3" xfId="42773"/>
    <cellStyle name="Calculation 2 21 28" xfId="17272"/>
    <cellStyle name="Calculation 2 21 28 2" xfId="33982"/>
    <cellStyle name="Calculation 2 21 28 3" xfId="43203"/>
    <cellStyle name="Calculation 2 21 29" xfId="17804"/>
    <cellStyle name="Calculation 2 21 29 2" xfId="34457"/>
    <cellStyle name="Calculation 2 21 29 3" xfId="43613"/>
    <cellStyle name="Calculation 2 21 3" xfId="4308"/>
    <cellStyle name="Calculation 2 21 3 2" xfId="21968"/>
    <cellStyle name="Calculation 2 21 3 3" xfId="24695"/>
    <cellStyle name="Calculation 2 21 30" xfId="18929"/>
    <cellStyle name="Calculation 2 21 30 2" xfId="43801"/>
    <cellStyle name="Calculation 2 21 31" xfId="2200"/>
    <cellStyle name="Calculation 2 21 32" xfId="20148"/>
    <cellStyle name="Calculation 2 21 33" xfId="30205"/>
    <cellStyle name="Calculation 2 21 4" xfId="4840"/>
    <cellStyle name="Calculation 2 21 4 2" xfId="22446"/>
    <cellStyle name="Calculation 2 21 4 3" xfId="21038"/>
    <cellStyle name="Calculation 2 21 5" xfId="3539"/>
    <cellStyle name="Calculation 2 21 5 2" xfId="21293"/>
    <cellStyle name="Calculation 2 21 5 3" xfId="29079"/>
    <cellStyle name="Calculation 2 21 6" xfId="5636"/>
    <cellStyle name="Calculation 2 21 6 2" xfId="23242"/>
    <cellStyle name="Calculation 2 21 6 3" xfId="29032"/>
    <cellStyle name="Calculation 2 21 7" xfId="5358"/>
    <cellStyle name="Calculation 2 21 7 2" xfId="22964"/>
    <cellStyle name="Calculation 2 21 7 3" xfId="34709"/>
    <cellStyle name="Calculation 2 21 8" xfId="6138"/>
    <cellStyle name="Calculation 2 21 8 2" xfId="23744"/>
    <cellStyle name="Calculation 2 21 8 3" xfId="21063"/>
    <cellStyle name="Calculation 2 21 9" xfId="7467"/>
    <cellStyle name="Calculation 2 21 9 2" xfId="24976"/>
    <cellStyle name="Calculation 2 21 9 3" xfId="35630"/>
    <cellStyle name="Calculation 2 22" xfId="1190"/>
    <cellStyle name="Calculation 2 22 10" xfId="6547"/>
    <cellStyle name="Calculation 2 22 10 2" xfId="24150"/>
    <cellStyle name="Calculation 2 22 10 3" xfId="35516"/>
    <cellStyle name="Calculation 2 22 11" xfId="8466"/>
    <cellStyle name="Calculation 2 22 11 2" xfId="25919"/>
    <cellStyle name="Calculation 2 22 11 3" xfId="36653"/>
    <cellStyle name="Calculation 2 22 12" xfId="9066"/>
    <cellStyle name="Calculation 2 22 12 2" xfId="26519"/>
    <cellStyle name="Calculation 2 22 12 3" xfId="37253"/>
    <cellStyle name="Calculation 2 22 13" xfId="8512"/>
    <cellStyle name="Calculation 2 22 13 2" xfId="25965"/>
    <cellStyle name="Calculation 2 22 13 3" xfId="36699"/>
    <cellStyle name="Calculation 2 22 14" xfId="9817"/>
    <cellStyle name="Calculation 2 22 14 2" xfId="27270"/>
    <cellStyle name="Calculation 2 22 14 3" xfId="38004"/>
    <cellStyle name="Calculation 2 22 15" xfId="9265"/>
    <cellStyle name="Calculation 2 22 15 2" xfId="26718"/>
    <cellStyle name="Calculation 2 22 15 3" xfId="37452"/>
    <cellStyle name="Calculation 2 22 16" xfId="10513"/>
    <cellStyle name="Calculation 2 22 16 2" xfId="27966"/>
    <cellStyle name="Calculation 2 22 16 3" xfId="38700"/>
    <cellStyle name="Calculation 2 22 17" xfId="10006"/>
    <cellStyle name="Calculation 2 22 17 2" xfId="27459"/>
    <cellStyle name="Calculation 2 22 17 3" xfId="38193"/>
    <cellStyle name="Calculation 2 22 18" xfId="11115"/>
    <cellStyle name="Calculation 2 22 18 2" xfId="28568"/>
    <cellStyle name="Calculation 2 22 18 3" xfId="39302"/>
    <cellStyle name="Calculation 2 22 19" xfId="10683"/>
    <cellStyle name="Calculation 2 22 19 2" xfId="28136"/>
    <cellStyle name="Calculation 2 22 19 3" xfId="38870"/>
    <cellStyle name="Calculation 2 22 2" xfId="3105"/>
    <cellStyle name="Calculation 2 22 2 2" xfId="20918"/>
    <cellStyle name="Calculation 2 22 2 3" xfId="31795"/>
    <cellStyle name="Calculation 2 22 20" xfId="12877"/>
    <cellStyle name="Calculation 2 22 20 2" xfId="30075"/>
    <cellStyle name="Calculation 2 22 20 3" xfId="40250"/>
    <cellStyle name="Calculation 2 22 21" xfId="13199"/>
    <cellStyle name="Calculation 2 22 21 2" xfId="30336"/>
    <cellStyle name="Calculation 2 22 21 3" xfId="40450"/>
    <cellStyle name="Calculation 2 22 22" xfId="13861"/>
    <cellStyle name="Calculation 2 22 22 2" xfId="30998"/>
    <cellStyle name="Calculation 2 22 22 3" xfId="41112"/>
    <cellStyle name="Calculation 2 22 23" xfId="14007"/>
    <cellStyle name="Calculation 2 22 23 2" xfId="31144"/>
    <cellStyle name="Calculation 2 22 23 3" xfId="41258"/>
    <cellStyle name="Calculation 2 22 24" xfId="15004"/>
    <cellStyle name="Calculation 2 22 24 2" xfId="32025"/>
    <cellStyle name="Calculation 2 22 24 3" xfId="41871"/>
    <cellStyle name="Calculation 2 22 25" xfId="15422"/>
    <cellStyle name="Calculation 2 22 25 2" xfId="32385"/>
    <cellStyle name="Calculation 2 22 25 3" xfId="42167"/>
    <cellStyle name="Calculation 2 22 26" xfId="14060"/>
    <cellStyle name="Calculation 2 22 26 2" xfId="31180"/>
    <cellStyle name="Calculation 2 22 26 3" xfId="41272"/>
    <cellStyle name="Calculation 2 22 27" xfId="16095"/>
    <cellStyle name="Calculation 2 22 27 2" xfId="33058"/>
    <cellStyle name="Calculation 2 22 27 3" xfId="42840"/>
    <cellStyle name="Calculation 2 22 28" xfId="17339"/>
    <cellStyle name="Calculation 2 22 28 2" xfId="34049"/>
    <cellStyle name="Calculation 2 22 28 3" xfId="43270"/>
    <cellStyle name="Calculation 2 22 29" xfId="17871"/>
    <cellStyle name="Calculation 2 22 29 2" xfId="34524"/>
    <cellStyle name="Calculation 2 22 29 3" xfId="43680"/>
    <cellStyle name="Calculation 2 22 3" xfId="4375"/>
    <cellStyle name="Calculation 2 22 3 2" xfId="22035"/>
    <cellStyle name="Calculation 2 22 3 3" xfId="33760"/>
    <cellStyle name="Calculation 2 22 30" xfId="18967"/>
    <cellStyle name="Calculation 2 22 30 2" xfId="43832"/>
    <cellStyle name="Calculation 2 22 31" xfId="2267"/>
    <cellStyle name="Calculation 2 22 32" xfId="20215"/>
    <cellStyle name="Calculation 2 22 33" xfId="35478"/>
    <cellStyle name="Calculation 2 22 4" xfId="4820"/>
    <cellStyle name="Calculation 2 22 4 2" xfId="22426"/>
    <cellStyle name="Calculation 2 22 4 3" xfId="35255"/>
    <cellStyle name="Calculation 2 22 5" xfId="3342"/>
    <cellStyle name="Calculation 2 22 5 2" xfId="21100"/>
    <cellStyle name="Calculation 2 22 5 3" xfId="21796"/>
    <cellStyle name="Calculation 2 22 6" xfId="5703"/>
    <cellStyle name="Calculation 2 22 6 2" xfId="23309"/>
    <cellStyle name="Calculation 2 22 6 3" xfId="20436"/>
    <cellStyle name="Calculation 2 22 7" xfId="3732"/>
    <cellStyle name="Calculation 2 22 7 2" xfId="21475"/>
    <cellStyle name="Calculation 2 22 7 3" xfId="1587"/>
    <cellStyle name="Calculation 2 22 8" xfId="6205"/>
    <cellStyle name="Calculation 2 22 8 2" xfId="23811"/>
    <cellStyle name="Calculation 2 22 8 3" xfId="20421"/>
    <cellStyle name="Calculation 2 22 9" xfId="7450"/>
    <cellStyle name="Calculation 2 22 9 2" xfId="24959"/>
    <cellStyle name="Calculation 2 22 9 3" xfId="35780"/>
    <cellStyle name="Calculation 2 23" xfId="750"/>
    <cellStyle name="Calculation 2 23 10" xfId="8205"/>
    <cellStyle name="Calculation 2 23 10 2" xfId="25658"/>
    <cellStyle name="Calculation 2 23 10 3" xfId="36392"/>
    <cellStyle name="Calculation 2 23 11" xfId="7305"/>
    <cellStyle name="Calculation 2 23 11 2" xfId="24819"/>
    <cellStyle name="Calculation 2 23 11 3" xfId="29119"/>
    <cellStyle name="Calculation 2 23 12" xfId="8060"/>
    <cellStyle name="Calculation 2 23 12 2" xfId="25513"/>
    <cellStyle name="Calculation 2 23 12 3" xfId="36247"/>
    <cellStyle name="Calculation 2 23 13" xfId="9353"/>
    <cellStyle name="Calculation 2 23 13 2" xfId="26806"/>
    <cellStyle name="Calculation 2 23 13 3" xfId="37540"/>
    <cellStyle name="Calculation 2 23 14" xfId="7500"/>
    <cellStyle name="Calculation 2 23 14 2" xfId="25009"/>
    <cellStyle name="Calculation 2 23 14 3" xfId="1773"/>
    <cellStyle name="Calculation 2 23 15" xfId="10083"/>
    <cellStyle name="Calculation 2 23 15 2" xfId="27536"/>
    <cellStyle name="Calculation 2 23 15 3" xfId="38270"/>
    <cellStyle name="Calculation 2 23 16" xfId="8587"/>
    <cellStyle name="Calculation 2 23 16 2" xfId="26040"/>
    <cellStyle name="Calculation 2 23 16 3" xfId="36774"/>
    <cellStyle name="Calculation 2 23 17" xfId="10741"/>
    <cellStyle name="Calculation 2 23 17 2" xfId="28194"/>
    <cellStyle name="Calculation 2 23 17 3" xfId="38928"/>
    <cellStyle name="Calculation 2 23 18" xfId="8374"/>
    <cellStyle name="Calculation 2 23 18 2" xfId="25827"/>
    <cellStyle name="Calculation 2 23 18 3" xfId="36561"/>
    <cellStyle name="Calculation 2 23 19" xfId="11290"/>
    <cellStyle name="Calculation 2 23 19 2" xfId="28743"/>
    <cellStyle name="Calculation 2 23 19 3" xfId="39477"/>
    <cellStyle name="Calculation 2 23 2" xfId="2665"/>
    <cellStyle name="Calculation 2 23 2 2" xfId="20518"/>
    <cellStyle name="Calculation 2 23 2 3" xfId="19798"/>
    <cellStyle name="Calculation 2 23 20" xfId="12437"/>
    <cellStyle name="Calculation 2 23 20 2" xfId="29677"/>
    <cellStyle name="Calculation 2 23 20 3" xfId="39961"/>
    <cellStyle name="Calculation 2 23 21" xfId="13449"/>
    <cellStyle name="Calculation 2 23 21 2" xfId="30586"/>
    <cellStyle name="Calculation 2 23 21 3" xfId="40700"/>
    <cellStyle name="Calculation 2 23 22" xfId="13297"/>
    <cellStyle name="Calculation 2 23 22 2" xfId="30434"/>
    <cellStyle name="Calculation 2 23 22 3" xfId="40548"/>
    <cellStyle name="Calculation 2 23 23" xfId="13907"/>
    <cellStyle name="Calculation 2 23 23 2" xfId="31044"/>
    <cellStyle name="Calculation 2 23 23 3" xfId="41158"/>
    <cellStyle name="Calculation 2 23 24" xfId="14564"/>
    <cellStyle name="Calculation 2 23 24 2" xfId="31622"/>
    <cellStyle name="Calculation 2 23 24 3" xfId="41582"/>
    <cellStyle name="Calculation 2 23 25" xfId="14171"/>
    <cellStyle name="Calculation 2 23 25 2" xfId="31287"/>
    <cellStyle name="Calculation 2 23 25 3" xfId="41370"/>
    <cellStyle name="Calculation 2 23 26" xfId="15782"/>
    <cellStyle name="Calculation 2 23 26 2" xfId="32745"/>
    <cellStyle name="Calculation 2 23 26 3" xfId="42527"/>
    <cellStyle name="Calculation 2 23 27" xfId="15605"/>
    <cellStyle name="Calculation 2 23 27 2" xfId="32568"/>
    <cellStyle name="Calculation 2 23 27 3" xfId="42350"/>
    <cellStyle name="Calculation 2 23 28" xfId="16899"/>
    <cellStyle name="Calculation 2 23 28 2" xfId="33648"/>
    <cellStyle name="Calculation 2 23 28 3" xfId="42981"/>
    <cellStyle name="Calculation 2 23 29" xfId="17582"/>
    <cellStyle name="Calculation 2 23 29 2" xfId="34235"/>
    <cellStyle name="Calculation 2 23 29 3" xfId="43391"/>
    <cellStyle name="Calculation 2 23 3" xfId="3935"/>
    <cellStyle name="Calculation 2 23 3 2" xfId="21632"/>
    <cellStyle name="Calculation 2 23 3 3" xfId="33294"/>
    <cellStyle name="Calculation 2 23 30" xfId="19692"/>
    <cellStyle name="Calculation 2 23 30 2" xfId="44097"/>
    <cellStyle name="Calculation 2 23 31" xfId="1827"/>
    <cellStyle name="Calculation 2 23 32" xfId="19813"/>
    <cellStyle name="Calculation 2 23 33" xfId="21051"/>
    <cellStyle name="Calculation 2 23 4" xfId="3511"/>
    <cellStyle name="Calculation 2 23 4 2" xfId="21267"/>
    <cellStyle name="Calculation 2 23 4 3" xfId="34174"/>
    <cellStyle name="Calculation 2 23 5" xfId="5304"/>
    <cellStyle name="Calculation 2 23 5 2" xfId="22910"/>
    <cellStyle name="Calculation 2 23 5 3" xfId="20608"/>
    <cellStyle name="Calculation 2 23 6" xfId="5046"/>
    <cellStyle name="Calculation 2 23 6 2" xfId="22652"/>
    <cellStyle name="Calculation 2 23 6 3" xfId="19910"/>
    <cellStyle name="Calculation 2 23 7" xfId="5892"/>
    <cellStyle name="Calculation 2 23 7 2" xfId="23498"/>
    <cellStyle name="Calculation 2 23 7 3" xfId="35415"/>
    <cellStyle name="Calculation 2 23 8" xfId="3372"/>
    <cellStyle name="Calculation 2 23 8 2" xfId="21129"/>
    <cellStyle name="Calculation 2 23 8 3" xfId="22181"/>
    <cellStyle name="Calculation 2 23 9" xfId="6369"/>
    <cellStyle name="Calculation 2 23 9 2" xfId="23974"/>
    <cellStyle name="Calculation 2 23 9 3" xfId="24471"/>
    <cellStyle name="Calculation 2 24" xfId="775"/>
    <cellStyle name="Calculation 2 24 10" xfId="8154"/>
    <cellStyle name="Calculation 2 24 10 2" xfId="25607"/>
    <cellStyle name="Calculation 2 24 10 3" xfId="36341"/>
    <cellStyle name="Calculation 2 24 11" xfId="6830"/>
    <cellStyle name="Calculation 2 24 11 2" xfId="24418"/>
    <cellStyle name="Calculation 2 24 11 3" xfId="33304"/>
    <cellStyle name="Calculation 2 24 12" xfId="8161"/>
    <cellStyle name="Calculation 2 24 12 2" xfId="25614"/>
    <cellStyle name="Calculation 2 24 12 3" xfId="36348"/>
    <cellStyle name="Calculation 2 24 13" xfId="9304"/>
    <cellStyle name="Calculation 2 24 13 2" xfId="26757"/>
    <cellStyle name="Calculation 2 24 13 3" xfId="37491"/>
    <cellStyle name="Calculation 2 24 14" xfId="9216"/>
    <cellStyle name="Calculation 2 24 14 2" xfId="26669"/>
    <cellStyle name="Calculation 2 24 14 3" xfId="37403"/>
    <cellStyle name="Calculation 2 24 15" xfId="10040"/>
    <cellStyle name="Calculation 2 24 15 2" xfId="27493"/>
    <cellStyle name="Calculation 2 24 15 3" xfId="38227"/>
    <cellStyle name="Calculation 2 24 16" xfId="9961"/>
    <cellStyle name="Calculation 2 24 16 2" xfId="27414"/>
    <cellStyle name="Calculation 2 24 16 3" xfId="38148"/>
    <cellStyle name="Calculation 2 24 17" xfId="10708"/>
    <cellStyle name="Calculation 2 24 17 2" xfId="28161"/>
    <cellStyle name="Calculation 2 24 17 3" xfId="38895"/>
    <cellStyle name="Calculation 2 24 18" xfId="10646"/>
    <cellStyle name="Calculation 2 24 18 2" xfId="28099"/>
    <cellStyle name="Calculation 2 24 18 3" xfId="38833"/>
    <cellStyle name="Calculation 2 24 19" xfId="11276"/>
    <cellStyle name="Calculation 2 24 19 2" xfId="28729"/>
    <cellStyle name="Calculation 2 24 19 3" xfId="39463"/>
    <cellStyle name="Calculation 2 24 2" xfId="2690"/>
    <cellStyle name="Calculation 2 24 2 2" xfId="20543"/>
    <cellStyle name="Calculation 2 24 2 3" xfId="21605"/>
    <cellStyle name="Calculation 2 24 20" xfId="12462"/>
    <cellStyle name="Calculation 2 24 20 2" xfId="29702"/>
    <cellStyle name="Calculation 2 24 20 3" xfId="39986"/>
    <cellStyle name="Calculation 2 24 21" xfId="13411"/>
    <cellStyle name="Calculation 2 24 21 2" xfId="30548"/>
    <cellStyle name="Calculation 2 24 21 3" xfId="40662"/>
    <cellStyle name="Calculation 2 24 22" xfId="12074"/>
    <cellStyle name="Calculation 2 24 22 2" xfId="29375"/>
    <cellStyle name="Calculation 2 24 22 3" xfId="39779"/>
    <cellStyle name="Calculation 2 24 23" xfId="13890"/>
    <cellStyle name="Calculation 2 24 23 2" xfId="31027"/>
    <cellStyle name="Calculation 2 24 23 3" xfId="41141"/>
    <cellStyle name="Calculation 2 24 24" xfId="14589"/>
    <cellStyle name="Calculation 2 24 24 2" xfId="31647"/>
    <cellStyle name="Calculation 2 24 24 3" xfId="41607"/>
    <cellStyle name="Calculation 2 24 25" xfId="14373"/>
    <cellStyle name="Calculation 2 24 25 2" xfId="31477"/>
    <cellStyle name="Calculation 2 24 25 3" xfId="41548"/>
    <cellStyle name="Calculation 2 24 26" xfId="15763"/>
    <cellStyle name="Calculation 2 24 26 2" xfId="32726"/>
    <cellStyle name="Calculation 2 24 26 3" xfId="42508"/>
    <cellStyle name="Calculation 2 24 27" xfId="15506"/>
    <cellStyle name="Calculation 2 24 27 2" xfId="32469"/>
    <cellStyle name="Calculation 2 24 27 3" xfId="42251"/>
    <cellStyle name="Calculation 2 24 28" xfId="16924"/>
    <cellStyle name="Calculation 2 24 28 2" xfId="33673"/>
    <cellStyle name="Calculation 2 24 28 3" xfId="43006"/>
    <cellStyle name="Calculation 2 24 29" xfId="17607"/>
    <cellStyle name="Calculation 2 24 29 2" xfId="34260"/>
    <cellStyle name="Calculation 2 24 29 3" xfId="43416"/>
    <cellStyle name="Calculation 2 24 3" xfId="3960"/>
    <cellStyle name="Calculation 2 24 3 2" xfId="21657"/>
    <cellStyle name="Calculation 2 24 3 3" xfId="33462"/>
    <cellStyle name="Calculation 2 24 30" xfId="19678"/>
    <cellStyle name="Calculation 2 24 30 2" xfId="44083"/>
    <cellStyle name="Calculation 2 24 31" xfId="1852"/>
    <cellStyle name="Calculation 2 24 32" xfId="19838"/>
    <cellStyle name="Calculation 2 24 33" xfId="35617"/>
    <cellStyle name="Calculation 2 24 4" xfId="3740"/>
    <cellStyle name="Calculation 2 24 4 2" xfId="21482"/>
    <cellStyle name="Calculation 2 24 4 3" xfId="1594"/>
    <cellStyle name="Calculation 2 24 5" xfId="5267"/>
    <cellStyle name="Calculation 2 24 5 2" xfId="22873"/>
    <cellStyle name="Calculation 2 24 5 3" xfId="29766"/>
    <cellStyle name="Calculation 2 24 6" xfId="4909"/>
    <cellStyle name="Calculation 2 24 6 2" xfId="22515"/>
    <cellStyle name="Calculation 2 24 6 3" xfId="28945"/>
    <cellStyle name="Calculation 2 24 7" xfId="5873"/>
    <cellStyle name="Calculation 2 24 7 2" xfId="23479"/>
    <cellStyle name="Calculation 2 24 7 3" xfId="31916"/>
    <cellStyle name="Calculation 2 24 8" xfId="5827"/>
    <cellStyle name="Calculation 2 24 8 2" xfId="23433"/>
    <cellStyle name="Calculation 2 24 8 3" xfId="33410"/>
    <cellStyle name="Calculation 2 24 9" xfId="7274"/>
    <cellStyle name="Calculation 2 24 9 2" xfId="24791"/>
    <cellStyle name="Calculation 2 24 9 3" xfId="1810"/>
    <cellStyle name="Calculation 2 25" xfId="741"/>
    <cellStyle name="Calculation 2 25 10" xfId="6638"/>
    <cellStyle name="Calculation 2 25 10 2" xfId="24238"/>
    <cellStyle name="Calculation 2 25 10 3" xfId="33311"/>
    <cellStyle name="Calculation 2 25 11" xfId="7483"/>
    <cellStyle name="Calculation 2 25 11 2" xfId="24992"/>
    <cellStyle name="Calculation 2 25 11 3" xfId="1756"/>
    <cellStyle name="Calculation 2 25 12" xfId="8103"/>
    <cellStyle name="Calculation 2 25 12 2" xfId="25556"/>
    <cellStyle name="Calculation 2 25 12 3" xfId="36290"/>
    <cellStyle name="Calculation 2 25 13" xfId="8406"/>
    <cellStyle name="Calculation 2 25 13 2" xfId="25859"/>
    <cellStyle name="Calculation 2 25 13 3" xfId="36593"/>
    <cellStyle name="Calculation 2 25 14" xfId="7750"/>
    <cellStyle name="Calculation 2 25 14 2" xfId="25203"/>
    <cellStyle name="Calculation 2 25 14 3" xfId="35937"/>
    <cellStyle name="Calculation 2 25 15" xfId="8624"/>
    <cellStyle name="Calculation 2 25 15 2" xfId="26077"/>
    <cellStyle name="Calculation 2 25 15 3" xfId="36811"/>
    <cellStyle name="Calculation 2 25 16" xfId="9568"/>
    <cellStyle name="Calculation 2 25 16 2" xfId="27021"/>
    <cellStyle name="Calculation 2 25 16 3" xfId="37755"/>
    <cellStyle name="Calculation 2 25 17" xfId="7740"/>
    <cellStyle name="Calculation 2 25 17 2" xfId="25193"/>
    <cellStyle name="Calculation 2 25 17 3" xfId="35927"/>
    <cellStyle name="Calculation 2 25 18" xfId="10272"/>
    <cellStyle name="Calculation 2 25 18 2" xfId="27725"/>
    <cellStyle name="Calculation 2 25 18 3" xfId="38459"/>
    <cellStyle name="Calculation 2 25 19" xfId="8718"/>
    <cellStyle name="Calculation 2 25 19 2" xfId="26171"/>
    <cellStyle name="Calculation 2 25 19 3" xfId="36905"/>
    <cellStyle name="Calculation 2 25 2" xfId="2656"/>
    <cellStyle name="Calculation 2 25 2 2" xfId="20509"/>
    <cellStyle name="Calculation 2 25 2 3" xfId="19803"/>
    <cellStyle name="Calculation 2 25 20" xfId="12428"/>
    <cellStyle name="Calculation 2 25 20 2" xfId="29668"/>
    <cellStyle name="Calculation 2 25 20 3" xfId="39953"/>
    <cellStyle name="Calculation 2 25 21" xfId="13343"/>
    <cellStyle name="Calculation 2 25 21 2" xfId="30480"/>
    <cellStyle name="Calculation 2 25 21 3" xfId="40594"/>
    <cellStyle name="Calculation 2 25 22" xfId="11948"/>
    <cellStyle name="Calculation 2 25 22 2" xfId="29250"/>
    <cellStyle name="Calculation 2 25 22 3" xfId="39662"/>
    <cellStyle name="Calculation 2 25 23" xfId="12116"/>
    <cellStyle name="Calculation 2 25 23 2" xfId="29415"/>
    <cellStyle name="Calculation 2 25 23 3" xfId="39815"/>
    <cellStyle name="Calculation 2 25 24" xfId="14555"/>
    <cellStyle name="Calculation 2 25 24 2" xfId="31613"/>
    <cellStyle name="Calculation 2 25 24 3" xfId="41574"/>
    <cellStyle name="Calculation 2 25 25" xfId="14162"/>
    <cellStyle name="Calculation 2 25 25 2" xfId="31278"/>
    <cellStyle name="Calculation 2 25 25 3" xfId="41361"/>
    <cellStyle name="Calculation 2 25 26" xfId="15249"/>
    <cellStyle name="Calculation 2 25 26 2" xfId="32212"/>
    <cellStyle name="Calculation 2 25 26 3" xfId="41994"/>
    <cellStyle name="Calculation 2 25 27" xfId="15550"/>
    <cellStyle name="Calculation 2 25 27 2" xfId="32513"/>
    <cellStyle name="Calculation 2 25 27 3" xfId="42295"/>
    <cellStyle name="Calculation 2 25 28" xfId="16890"/>
    <cellStyle name="Calculation 2 25 28 2" xfId="33639"/>
    <cellStyle name="Calculation 2 25 28 3" xfId="42973"/>
    <cellStyle name="Calculation 2 25 29" xfId="17574"/>
    <cellStyle name="Calculation 2 25 29 2" xfId="34227"/>
    <cellStyle name="Calculation 2 25 29 3" xfId="43383"/>
    <cellStyle name="Calculation 2 25 3" xfId="3926"/>
    <cellStyle name="Calculation 2 25 3 2" xfId="21623"/>
    <cellStyle name="Calculation 2 25 3 3" xfId="29094"/>
    <cellStyle name="Calculation 2 25 30" xfId="18915"/>
    <cellStyle name="Calculation 2 25 30 2" xfId="43787"/>
    <cellStyle name="Calculation 2 25 31" xfId="1818"/>
    <cellStyle name="Calculation 2 25 32" xfId="19804"/>
    <cellStyle name="Calculation 2 25 33" xfId="35070"/>
    <cellStyle name="Calculation 2 25 4" xfId="3502"/>
    <cellStyle name="Calculation 2 25 4 2" xfId="21258"/>
    <cellStyle name="Calculation 2 25 4 3" xfId="33279"/>
    <cellStyle name="Calculation 2 25 5" xfId="4629"/>
    <cellStyle name="Calculation 2 25 5 2" xfId="22235"/>
    <cellStyle name="Calculation 2 25 5 3" xfId="33602"/>
    <cellStyle name="Calculation 2 25 6" xfId="4973"/>
    <cellStyle name="Calculation 2 25 6 2" xfId="22579"/>
    <cellStyle name="Calculation 2 25 6 3" xfId="19914"/>
    <cellStyle name="Calculation 2 25 7" xfId="4955"/>
    <cellStyle name="Calculation 2 25 7 2" xfId="22561"/>
    <cellStyle name="Calculation 2 25 7 3" xfId="29621"/>
    <cellStyle name="Calculation 2 25 8" xfId="5475"/>
    <cellStyle name="Calculation 2 25 8 2" xfId="23081"/>
    <cellStyle name="Calculation 2 25 8 3" xfId="34819"/>
    <cellStyle name="Calculation 2 25 9" xfId="7352"/>
    <cellStyle name="Calculation 2 25 9 2" xfId="24861"/>
    <cellStyle name="Calculation 2 25 9 3" xfId="28870"/>
    <cellStyle name="Calculation 2 26" xfId="1209"/>
    <cellStyle name="Calculation 2 26 10" xfId="8379"/>
    <cellStyle name="Calculation 2 26 10 2" xfId="25832"/>
    <cellStyle name="Calculation 2 26 10 3" xfId="36566"/>
    <cellStyle name="Calculation 2 26 11" xfId="6442"/>
    <cellStyle name="Calculation 2 26 11 2" xfId="24046"/>
    <cellStyle name="Calculation 2 26 11 3" xfId="35485"/>
    <cellStyle name="Calculation 2 26 12" xfId="9085"/>
    <cellStyle name="Calculation 2 26 12 2" xfId="26538"/>
    <cellStyle name="Calculation 2 26 12 3" xfId="37272"/>
    <cellStyle name="Calculation 2 26 13" xfId="9511"/>
    <cellStyle name="Calculation 2 26 13 2" xfId="26964"/>
    <cellStyle name="Calculation 2 26 13 3" xfId="37698"/>
    <cellStyle name="Calculation 2 26 14" xfId="9836"/>
    <cellStyle name="Calculation 2 26 14 2" xfId="27289"/>
    <cellStyle name="Calculation 2 26 14 3" xfId="38023"/>
    <cellStyle name="Calculation 2 26 15" xfId="10225"/>
    <cellStyle name="Calculation 2 26 15 2" xfId="27678"/>
    <cellStyle name="Calculation 2 26 15 3" xfId="38412"/>
    <cellStyle name="Calculation 2 26 16" xfId="10532"/>
    <cellStyle name="Calculation 2 26 16 2" xfId="27985"/>
    <cellStyle name="Calculation 2 26 16 3" xfId="38719"/>
    <cellStyle name="Calculation 2 26 17" xfId="10856"/>
    <cellStyle name="Calculation 2 26 17 2" xfId="28309"/>
    <cellStyle name="Calculation 2 26 17 3" xfId="39043"/>
    <cellStyle name="Calculation 2 26 18" xfId="11134"/>
    <cellStyle name="Calculation 2 26 18 2" xfId="28587"/>
    <cellStyle name="Calculation 2 26 18 3" xfId="39321"/>
    <cellStyle name="Calculation 2 26 19" xfId="11357"/>
    <cellStyle name="Calculation 2 26 19 2" xfId="28810"/>
    <cellStyle name="Calculation 2 26 19 3" xfId="39544"/>
    <cellStyle name="Calculation 2 26 2" xfId="3124"/>
    <cellStyle name="Calculation 2 26 2 2" xfId="20937"/>
    <cellStyle name="Calculation 2 26 2 3" xfId="1491"/>
    <cellStyle name="Calculation 2 26 20" xfId="12896"/>
    <cellStyle name="Calculation 2 26 20 2" xfId="30094"/>
    <cellStyle name="Calculation 2 26 20 3" xfId="40269"/>
    <cellStyle name="Calculation 2 26 21" xfId="13583"/>
    <cellStyle name="Calculation 2 26 21 2" xfId="30720"/>
    <cellStyle name="Calculation 2 26 21 3" xfId="40834"/>
    <cellStyle name="Calculation 2 26 22" xfId="13578"/>
    <cellStyle name="Calculation 2 26 22 2" xfId="30715"/>
    <cellStyle name="Calculation 2 26 22 3" xfId="40829"/>
    <cellStyle name="Calculation 2 26 23" xfId="13989"/>
    <cellStyle name="Calculation 2 26 23 2" xfId="31126"/>
    <cellStyle name="Calculation 2 26 23 3" xfId="41240"/>
    <cellStyle name="Calculation 2 26 24" xfId="15023"/>
    <cellStyle name="Calculation 2 26 24 2" xfId="32044"/>
    <cellStyle name="Calculation 2 26 24 3" xfId="41890"/>
    <cellStyle name="Calculation 2 26 25" xfId="15275"/>
    <cellStyle name="Calculation 2 26 25 2" xfId="32238"/>
    <cellStyle name="Calculation 2 26 25 3" xfId="42020"/>
    <cellStyle name="Calculation 2 26 26" xfId="15864"/>
    <cellStyle name="Calculation 2 26 26 2" xfId="32827"/>
    <cellStyle name="Calculation 2 26 26 3" xfId="42609"/>
    <cellStyle name="Calculation 2 26 27" xfId="16114"/>
    <cellStyle name="Calculation 2 26 27 2" xfId="33077"/>
    <cellStyle name="Calculation 2 26 27 3" xfId="42859"/>
    <cellStyle name="Calculation 2 26 28" xfId="17358"/>
    <cellStyle name="Calculation 2 26 28 2" xfId="34068"/>
    <cellStyle name="Calculation 2 26 28 3" xfId="43289"/>
    <cellStyle name="Calculation 2 26 29" xfId="17890"/>
    <cellStyle name="Calculation 2 26 29 2" xfId="34543"/>
    <cellStyle name="Calculation 2 26 29 3" xfId="43699"/>
    <cellStyle name="Calculation 2 26 3" xfId="4394"/>
    <cellStyle name="Calculation 2 26 3 2" xfId="22054"/>
    <cellStyle name="Calculation 2 26 3 3" xfId="24533"/>
    <cellStyle name="Calculation 2 26 30" xfId="19759"/>
    <cellStyle name="Calculation 2 26 30 2" xfId="44164"/>
    <cellStyle name="Calculation 2 26 31" xfId="2286"/>
    <cellStyle name="Calculation 2 26 32" xfId="20234"/>
    <cellStyle name="Calculation 2 26 33" xfId="29112"/>
    <cellStyle name="Calculation 2 26 4" xfId="4656"/>
    <cellStyle name="Calculation 2 26 4 2" xfId="22262"/>
    <cellStyle name="Calculation 2 26 4 3" xfId="20385"/>
    <cellStyle name="Calculation 2 26 5" xfId="5433"/>
    <cellStyle name="Calculation 2 26 5 2" xfId="23039"/>
    <cellStyle name="Calculation 2 26 5 3" xfId="29605"/>
    <cellStyle name="Calculation 2 26 6" xfId="5722"/>
    <cellStyle name="Calculation 2 26 6 2" xfId="23328"/>
    <cellStyle name="Calculation 2 26 6 3" xfId="24494"/>
    <cellStyle name="Calculation 2 26 7" xfId="5974"/>
    <cellStyle name="Calculation 2 26 7 2" xfId="23580"/>
    <cellStyle name="Calculation 2 26 7 3" xfId="35534"/>
    <cellStyle name="Calculation 2 26 8" xfId="6224"/>
    <cellStyle name="Calculation 2 26 8 2" xfId="23830"/>
    <cellStyle name="Calculation 2 26 8 3" xfId="22107"/>
    <cellStyle name="Calculation 2 26 9" xfId="6533"/>
    <cellStyle name="Calculation 2 26 9 2" xfId="24136"/>
    <cellStyle name="Calculation 2 26 9 3" xfId="28892"/>
    <cellStyle name="Calculation 2 27" xfId="1227"/>
    <cellStyle name="Calculation 2 27 10" xfId="8416"/>
    <cellStyle name="Calculation 2 27 10 2" xfId="25869"/>
    <cellStyle name="Calculation 2 27 10 3" xfId="36603"/>
    <cellStyle name="Calculation 2 27 11" xfId="8386"/>
    <cellStyle name="Calculation 2 27 11 2" xfId="25839"/>
    <cellStyle name="Calculation 2 27 11 3" xfId="36573"/>
    <cellStyle name="Calculation 2 27 12" xfId="9103"/>
    <cellStyle name="Calculation 2 27 12 2" xfId="26556"/>
    <cellStyle name="Calculation 2 27 12 3" xfId="37290"/>
    <cellStyle name="Calculation 2 27 13" xfId="9544"/>
    <cellStyle name="Calculation 2 27 13 2" xfId="26997"/>
    <cellStyle name="Calculation 2 27 13 3" xfId="37731"/>
    <cellStyle name="Calculation 2 27 14" xfId="9854"/>
    <cellStyle name="Calculation 2 27 14 2" xfId="27307"/>
    <cellStyle name="Calculation 2 27 14 3" xfId="38041"/>
    <cellStyle name="Calculation 2 27 15" xfId="10250"/>
    <cellStyle name="Calculation 2 27 15 2" xfId="27703"/>
    <cellStyle name="Calculation 2 27 15 3" xfId="38437"/>
    <cellStyle name="Calculation 2 27 16" xfId="10550"/>
    <cellStyle name="Calculation 2 27 16 2" xfId="28003"/>
    <cellStyle name="Calculation 2 27 16 3" xfId="38737"/>
    <cellStyle name="Calculation 2 27 17" xfId="10877"/>
    <cellStyle name="Calculation 2 27 17 2" xfId="28330"/>
    <cellStyle name="Calculation 2 27 17 3" xfId="39064"/>
    <cellStyle name="Calculation 2 27 18" xfId="11152"/>
    <cellStyle name="Calculation 2 27 18 2" xfId="28605"/>
    <cellStyle name="Calculation 2 27 18 3" xfId="39339"/>
    <cellStyle name="Calculation 2 27 19" xfId="11365"/>
    <cellStyle name="Calculation 2 27 19 2" xfId="28818"/>
    <cellStyle name="Calculation 2 27 19 3" xfId="39552"/>
    <cellStyle name="Calculation 2 27 2" xfId="3142"/>
    <cellStyle name="Calculation 2 27 2 2" xfId="20955"/>
    <cellStyle name="Calculation 2 27 2 3" xfId="31595"/>
    <cellStyle name="Calculation 2 27 20" xfId="12914"/>
    <cellStyle name="Calculation 2 27 20 2" xfId="30112"/>
    <cellStyle name="Calculation 2 27 20 3" xfId="40287"/>
    <cellStyle name="Calculation 2 27 21" xfId="13606"/>
    <cellStyle name="Calculation 2 27 21 2" xfId="30743"/>
    <cellStyle name="Calculation 2 27 21 3" xfId="40857"/>
    <cellStyle name="Calculation 2 27 22" xfId="13178"/>
    <cellStyle name="Calculation 2 27 22 2" xfId="30315"/>
    <cellStyle name="Calculation 2 27 22 3" xfId="40429"/>
    <cellStyle name="Calculation 2 27 23" xfId="13342"/>
    <cellStyle name="Calculation 2 27 23 2" xfId="30479"/>
    <cellStyle name="Calculation 2 27 23 3" xfId="40593"/>
    <cellStyle name="Calculation 2 27 24" xfId="15041"/>
    <cellStyle name="Calculation 2 27 24 2" xfId="32062"/>
    <cellStyle name="Calculation 2 27 24 3" xfId="41908"/>
    <cellStyle name="Calculation 2 27 25" xfId="15412"/>
    <cellStyle name="Calculation 2 27 25 2" xfId="32375"/>
    <cellStyle name="Calculation 2 27 25 3" xfId="42157"/>
    <cellStyle name="Calculation 2 27 26" xfId="15876"/>
    <cellStyle name="Calculation 2 27 26 2" xfId="32839"/>
    <cellStyle name="Calculation 2 27 26 3" xfId="42621"/>
    <cellStyle name="Calculation 2 27 27" xfId="16132"/>
    <cellStyle name="Calculation 2 27 27 2" xfId="33095"/>
    <cellStyle name="Calculation 2 27 27 3" xfId="42877"/>
    <cellStyle name="Calculation 2 27 28" xfId="17376"/>
    <cellStyle name="Calculation 2 27 28 2" xfId="34086"/>
    <cellStyle name="Calculation 2 27 28 3" xfId="43307"/>
    <cellStyle name="Calculation 2 27 29" xfId="17908"/>
    <cellStyle name="Calculation 2 27 29 2" xfId="34561"/>
    <cellStyle name="Calculation 2 27 29 3" xfId="43717"/>
    <cellStyle name="Calculation 2 27 3" xfId="4412"/>
    <cellStyle name="Calculation 2 27 3 2" xfId="22072"/>
    <cellStyle name="Calculation 2 27 3 3" xfId="33605"/>
    <cellStyle name="Calculation 2 27 30" xfId="19767"/>
    <cellStyle name="Calculation 2 27 30 2" xfId="44172"/>
    <cellStyle name="Calculation 2 27 31" xfId="2304"/>
    <cellStyle name="Calculation 2 27 32" xfId="20252"/>
    <cellStyle name="Calculation 2 27 33" xfId="34867"/>
    <cellStyle name="Calculation 2 27 4" xfId="4810"/>
    <cellStyle name="Calculation 2 27 4 2" xfId="22416"/>
    <cellStyle name="Calculation 2 27 4 3" xfId="20369"/>
    <cellStyle name="Calculation 2 27 5" xfId="5456"/>
    <cellStyle name="Calculation 2 27 5 2" xfId="23062"/>
    <cellStyle name="Calculation 2 27 5 3" xfId="33236"/>
    <cellStyle name="Calculation 2 27 6" xfId="5740"/>
    <cellStyle name="Calculation 2 27 6 2" xfId="23346"/>
    <cellStyle name="Calculation 2 27 6 3" xfId="1682"/>
    <cellStyle name="Calculation 2 27 7" xfId="5986"/>
    <cellStyle name="Calculation 2 27 7 2" xfId="23592"/>
    <cellStyle name="Calculation 2 27 7 3" xfId="24484"/>
    <cellStyle name="Calculation 2 27 8" xfId="6242"/>
    <cellStyle name="Calculation 2 27 8 2" xfId="23848"/>
    <cellStyle name="Calculation 2 27 8 3" xfId="35282"/>
    <cellStyle name="Calculation 2 27 9" xfId="7895"/>
    <cellStyle name="Calculation 2 27 9 2" xfId="25348"/>
    <cellStyle name="Calculation 2 27 9 3" xfId="36082"/>
    <cellStyle name="Calculation 2 28" xfId="1168"/>
    <cellStyle name="Calculation 2 28 10" xfId="7867"/>
    <cellStyle name="Calculation 2 28 10 2" xfId="25320"/>
    <cellStyle name="Calculation 2 28 10 3" xfId="36054"/>
    <cellStyle name="Calculation 2 28 11" xfId="8571"/>
    <cellStyle name="Calculation 2 28 11 2" xfId="26024"/>
    <cellStyle name="Calculation 2 28 11 3" xfId="36758"/>
    <cellStyle name="Calculation 2 28 12" xfId="9044"/>
    <cellStyle name="Calculation 2 28 12 2" xfId="26497"/>
    <cellStyle name="Calculation 2 28 12 3" xfId="37231"/>
    <cellStyle name="Calculation 2 28 13" xfId="8256"/>
    <cellStyle name="Calculation 2 28 13 2" xfId="25709"/>
    <cellStyle name="Calculation 2 28 13 3" xfId="36443"/>
    <cellStyle name="Calculation 2 28 14" xfId="9795"/>
    <cellStyle name="Calculation 2 28 14 2" xfId="27248"/>
    <cellStyle name="Calculation 2 28 14 3" xfId="37982"/>
    <cellStyle name="Calculation 2 28 15" xfId="8591"/>
    <cellStyle name="Calculation 2 28 15 2" xfId="26044"/>
    <cellStyle name="Calculation 2 28 15 3" xfId="36778"/>
    <cellStyle name="Calculation 2 28 16" xfId="10491"/>
    <cellStyle name="Calculation 2 28 16 2" xfId="27944"/>
    <cellStyle name="Calculation 2 28 16 3" xfId="38678"/>
    <cellStyle name="Calculation 2 28 17" xfId="6572"/>
    <cellStyle name="Calculation 2 28 17 2" xfId="24175"/>
    <cellStyle name="Calculation 2 28 17 3" xfId="21676"/>
    <cellStyle name="Calculation 2 28 18" xfId="11093"/>
    <cellStyle name="Calculation 2 28 18 2" xfId="28546"/>
    <cellStyle name="Calculation 2 28 18 3" xfId="39280"/>
    <cellStyle name="Calculation 2 28 19" xfId="8511"/>
    <cellStyle name="Calculation 2 28 19 2" xfId="25964"/>
    <cellStyle name="Calculation 2 28 19 3" xfId="36698"/>
    <cellStyle name="Calculation 2 28 2" xfId="3083"/>
    <cellStyle name="Calculation 2 28 2 2" xfId="20896"/>
    <cellStyle name="Calculation 2 28 2 3" xfId="29131"/>
    <cellStyle name="Calculation 2 28 20" xfId="12855"/>
    <cellStyle name="Calculation 2 28 20 2" xfId="30053"/>
    <cellStyle name="Calculation 2 28 20 3" xfId="40228"/>
    <cellStyle name="Calculation 2 28 21" xfId="13171"/>
    <cellStyle name="Calculation 2 28 21 2" xfId="30308"/>
    <cellStyle name="Calculation 2 28 21 3" xfId="40422"/>
    <cellStyle name="Calculation 2 28 22" xfId="13267"/>
    <cellStyle name="Calculation 2 28 22 2" xfId="30404"/>
    <cellStyle name="Calculation 2 28 22 3" xfId="40518"/>
    <cellStyle name="Calculation 2 28 23" xfId="13453"/>
    <cellStyle name="Calculation 2 28 23 2" xfId="30590"/>
    <cellStyle name="Calculation 2 28 23 3" xfId="40704"/>
    <cellStyle name="Calculation 2 28 24" xfId="14982"/>
    <cellStyle name="Calculation 2 28 24 2" xfId="32003"/>
    <cellStyle name="Calculation 2 28 24 3" xfId="41849"/>
    <cellStyle name="Calculation 2 28 25" xfId="15590"/>
    <cellStyle name="Calculation 2 28 25 2" xfId="32553"/>
    <cellStyle name="Calculation 2 28 25 3" xfId="42335"/>
    <cellStyle name="Calculation 2 28 26" xfId="15723"/>
    <cellStyle name="Calculation 2 28 26 2" xfId="32686"/>
    <cellStyle name="Calculation 2 28 26 3" xfId="42468"/>
    <cellStyle name="Calculation 2 28 27" xfId="16073"/>
    <cellStyle name="Calculation 2 28 27 2" xfId="33036"/>
    <cellStyle name="Calculation 2 28 27 3" xfId="42818"/>
    <cellStyle name="Calculation 2 28 28" xfId="17317"/>
    <cellStyle name="Calculation 2 28 28 2" xfId="34027"/>
    <cellStyle name="Calculation 2 28 28 3" xfId="43248"/>
    <cellStyle name="Calculation 2 28 29" xfId="17849"/>
    <cellStyle name="Calculation 2 28 29 2" xfId="34502"/>
    <cellStyle name="Calculation 2 28 29 3" xfId="43658"/>
    <cellStyle name="Calculation 2 28 3" xfId="4353"/>
    <cellStyle name="Calculation 2 28 3 2" xfId="22013"/>
    <cellStyle name="Calculation 2 28 3 3" xfId="31737"/>
    <cellStyle name="Calculation 2 28 30" xfId="19502"/>
    <cellStyle name="Calculation 2 28 30 2" xfId="44029"/>
    <cellStyle name="Calculation 2 28 31" xfId="2245"/>
    <cellStyle name="Calculation 2 28 32" xfId="20193"/>
    <cellStyle name="Calculation 2 28 33" xfId="24289"/>
    <cellStyle name="Calculation 2 28 4" xfId="5025"/>
    <cellStyle name="Calculation 2 28 4 2" xfId="22631"/>
    <cellStyle name="Calculation 2 28 4 3" xfId="33589"/>
    <cellStyle name="Calculation 2 28 5" xfId="5209"/>
    <cellStyle name="Calculation 2 28 5 2" xfId="22815"/>
    <cellStyle name="Calculation 2 28 5 3" xfId="20610"/>
    <cellStyle name="Calculation 2 28 6" xfId="5681"/>
    <cellStyle name="Calculation 2 28 6 2" xfId="23287"/>
    <cellStyle name="Calculation 2 28 6 3" xfId="33343"/>
    <cellStyle name="Calculation 2 28 7" xfId="4620"/>
    <cellStyle name="Calculation 2 28 7 2" xfId="22226"/>
    <cellStyle name="Calculation 2 28 7 3" xfId="29064"/>
    <cellStyle name="Calculation 2 28 8" xfId="6183"/>
    <cellStyle name="Calculation 2 28 8 2" xfId="23789"/>
    <cellStyle name="Calculation 2 28 8 3" xfId="20365"/>
    <cellStyle name="Calculation 2 28 9" xfId="6325"/>
    <cellStyle name="Calculation 2 28 9 2" xfId="23930"/>
    <cellStyle name="Calculation 2 28 9 3" xfId="20416"/>
    <cellStyle name="Calculation 2 29" xfId="766"/>
    <cellStyle name="Calculation 2 29 10" xfId="8264"/>
    <cellStyle name="Calculation 2 29 10 2" xfId="25717"/>
    <cellStyle name="Calculation 2 29 10 3" xfId="36451"/>
    <cellStyle name="Calculation 2 29 11" xfId="8396"/>
    <cellStyle name="Calculation 2 29 11 2" xfId="25849"/>
    <cellStyle name="Calculation 2 29 11 3" xfId="36583"/>
    <cellStyle name="Calculation 2 29 12" xfId="8191"/>
    <cellStyle name="Calculation 2 29 12 2" xfId="25644"/>
    <cellStyle name="Calculation 2 29 12 3" xfId="36378"/>
    <cellStyle name="Calculation 2 29 13" xfId="9412"/>
    <cellStyle name="Calculation 2 29 13 2" xfId="26865"/>
    <cellStyle name="Calculation 2 29 13 3" xfId="37599"/>
    <cellStyle name="Calculation 2 29 14" xfId="9549"/>
    <cellStyle name="Calculation 2 29 14 2" xfId="27002"/>
    <cellStyle name="Calculation 2 29 14 3" xfId="37736"/>
    <cellStyle name="Calculation 2 29 15" xfId="10136"/>
    <cellStyle name="Calculation 2 29 15 2" xfId="27589"/>
    <cellStyle name="Calculation 2 29 15 3" xfId="38323"/>
    <cellStyle name="Calculation 2 29 16" xfId="10254"/>
    <cellStyle name="Calculation 2 29 16 2" xfId="27707"/>
    <cellStyle name="Calculation 2 29 16 3" xfId="38441"/>
    <cellStyle name="Calculation 2 29 17" xfId="10785"/>
    <cellStyle name="Calculation 2 29 17 2" xfId="28238"/>
    <cellStyle name="Calculation 2 29 17 3" xfId="38972"/>
    <cellStyle name="Calculation 2 29 18" xfId="10880"/>
    <cellStyle name="Calculation 2 29 18 2" xfId="28333"/>
    <cellStyle name="Calculation 2 29 18 3" xfId="39067"/>
    <cellStyle name="Calculation 2 29 19" xfId="11314"/>
    <cellStyle name="Calculation 2 29 19 2" xfId="28767"/>
    <cellStyle name="Calculation 2 29 19 3" xfId="39501"/>
    <cellStyle name="Calculation 2 29 2" xfId="2681"/>
    <cellStyle name="Calculation 2 29 2 2" xfId="20534"/>
    <cellStyle name="Calculation 2 29 2 3" xfId="35238"/>
    <cellStyle name="Calculation 2 29 20" xfId="12453"/>
    <cellStyle name="Calculation 2 29 20 2" xfId="29693"/>
    <cellStyle name="Calculation 2 29 20 3" xfId="39977"/>
    <cellStyle name="Calculation 2 29 21" xfId="13492"/>
    <cellStyle name="Calculation 2 29 21 2" xfId="30629"/>
    <cellStyle name="Calculation 2 29 21 3" xfId="40743"/>
    <cellStyle name="Calculation 2 29 22" xfId="13278"/>
    <cellStyle name="Calculation 2 29 22 2" xfId="30415"/>
    <cellStyle name="Calculation 2 29 22 3" xfId="40529"/>
    <cellStyle name="Calculation 2 29 23" xfId="13933"/>
    <cellStyle name="Calculation 2 29 23 2" xfId="31070"/>
    <cellStyle name="Calculation 2 29 23 3" xfId="41184"/>
    <cellStyle name="Calculation 2 29 24" xfId="14580"/>
    <cellStyle name="Calculation 2 29 24 2" xfId="31638"/>
    <cellStyle name="Calculation 2 29 24 3" xfId="41598"/>
    <cellStyle name="Calculation 2 29 25" xfId="14186"/>
    <cellStyle name="Calculation 2 29 25 2" xfId="31302"/>
    <cellStyle name="Calculation 2 29 25 3" xfId="41385"/>
    <cellStyle name="Calculation 2 29 26" xfId="15814"/>
    <cellStyle name="Calculation 2 29 26 2" xfId="32777"/>
    <cellStyle name="Calculation 2 29 26 3" xfId="42559"/>
    <cellStyle name="Calculation 2 29 27" xfId="15879"/>
    <cellStyle name="Calculation 2 29 27 2" xfId="32842"/>
    <cellStyle name="Calculation 2 29 27 3" xfId="42624"/>
    <cellStyle name="Calculation 2 29 28" xfId="16915"/>
    <cellStyle name="Calculation 2 29 28 2" xfId="33664"/>
    <cellStyle name="Calculation 2 29 28 3" xfId="42997"/>
    <cellStyle name="Calculation 2 29 29" xfId="17598"/>
    <cellStyle name="Calculation 2 29 29 2" xfId="34251"/>
    <cellStyle name="Calculation 2 29 29 3" xfId="43407"/>
    <cellStyle name="Calculation 2 29 3" xfId="3951"/>
    <cellStyle name="Calculation 2 29 3 2" xfId="21648"/>
    <cellStyle name="Calculation 2 29 3 3" xfId="31168"/>
    <cellStyle name="Calculation 2 29 30" xfId="19716"/>
    <cellStyle name="Calculation 2 29 30 2" xfId="44121"/>
    <cellStyle name="Calculation 2 29 31" xfId="1843"/>
    <cellStyle name="Calculation 2 29 32" xfId="19829"/>
    <cellStyle name="Calculation 2 29 33" xfId="20316"/>
    <cellStyle name="Calculation 2 29 4" xfId="3526"/>
    <cellStyle name="Calculation 2 29 4 2" xfId="21282"/>
    <cellStyle name="Calculation 2 29 4 3" xfId="30155"/>
    <cellStyle name="Calculation 2 29 5" xfId="5352"/>
    <cellStyle name="Calculation 2 29 5 2" xfId="22958"/>
    <cellStyle name="Calculation 2 29 5 3" xfId="35556"/>
    <cellStyle name="Calculation 2 29 6" xfId="5459"/>
    <cellStyle name="Calculation 2 29 6 2" xfId="23065"/>
    <cellStyle name="Calculation 2 29 6 3" xfId="28925"/>
    <cellStyle name="Calculation 2 29 7" xfId="5924"/>
    <cellStyle name="Calculation 2 29 7 2" xfId="23530"/>
    <cellStyle name="Calculation 2 29 7 3" xfId="21701"/>
    <cellStyle name="Calculation 2 29 8" xfId="5989"/>
    <cellStyle name="Calculation 2 29 8 2" xfId="23595"/>
    <cellStyle name="Calculation 2 29 8 3" xfId="35001"/>
    <cellStyle name="Calculation 2 29 9" xfId="6377"/>
    <cellStyle name="Calculation 2 29 9 2" xfId="23981"/>
    <cellStyle name="Calculation 2 29 9 3" xfId="29726"/>
    <cellStyle name="Calculation 2 3" xfId="1115"/>
    <cellStyle name="Calculation 2 3 10" xfId="7854"/>
    <cellStyle name="Calculation 2 3 10 2" xfId="25307"/>
    <cellStyle name="Calculation 2 3 10 3" xfId="36041"/>
    <cellStyle name="Calculation 2 3 11" xfId="7290"/>
    <cellStyle name="Calculation 2 3 11 2" xfId="24804"/>
    <cellStyle name="Calculation 2 3 11 3" xfId="34650"/>
    <cellStyle name="Calculation 2 3 12" xfId="8991"/>
    <cellStyle name="Calculation 2 3 12 2" xfId="26444"/>
    <cellStyle name="Calculation 2 3 12 3" xfId="37178"/>
    <cellStyle name="Calculation 2 3 13" xfId="8002"/>
    <cellStyle name="Calculation 2 3 13 2" xfId="25455"/>
    <cellStyle name="Calculation 2 3 13 3" xfId="36189"/>
    <cellStyle name="Calculation 2 3 14" xfId="9742"/>
    <cellStyle name="Calculation 2 3 14 2" xfId="27195"/>
    <cellStyle name="Calculation 2 3 14 3" xfId="37929"/>
    <cellStyle name="Calculation 2 3 15" xfId="6368"/>
    <cellStyle name="Calculation 2 3 15 2" xfId="23973"/>
    <cellStyle name="Calculation 2 3 15 3" xfId="28894"/>
    <cellStyle name="Calculation 2 3 16" xfId="10438"/>
    <cellStyle name="Calculation 2 3 16 2" xfId="27891"/>
    <cellStyle name="Calculation 2 3 16 3" xfId="38625"/>
    <cellStyle name="Calculation 2 3 17" xfId="9474"/>
    <cellStyle name="Calculation 2 3 17 2" xfId="26927"/>
    <cellStyle name="Calculation 2 3 17 3" xfId="37661"/>
    <cellStyle name="Calculation 2 3 18" xfId="11040"/>
    <cellStyle name="Calculation 2 3 18 2" xfId="28493"/>
    <cellStyle name="Calculation 2 3 18 3" xfId="39227"/>
    <cellStyle name="Calculation 2 3 19" xfId="10190"/>
    <cellStyle name="Calculation 2 3 19 2" xfId="27643"/>
    <cellStyle name="Calculation 2 3 19 3" xfId="38377"/>
    <cellStyle name="Calculation 2 3 2" xfId="3030"/>
    <cellStyle name="Calculation 2 3 2 2" xfId="20843"/>
    <cellStyle name="Calculation 2 3 2 3" xfId="35605"/>
    <cellStyle name="Calculation 2 3 20" xfId="12802"/>
    <cellStyle name="Calculation 2 3 20 2" xfId="30000"/>
    <cellStyle name="Calculation 2 3 20 3" xfId="40175"/>
    <cellStyle name="Calculation 2 3 21" xfId="11885"/>
    <cellStyle name="Calculation 2 3 21 2" xfId="29187"/>
    <cellStyle name="Calculation 2 3 21 3" xfId="39603"/>
    <cellStyle name="Calculation 2 3 22" xfId="13161"/>
    <cellStyle name="Calculation 2 3 22 2" xfId="30298"/>
    <cellStyle name="Calculation 2 3 22 3" xfId="40412"/>
    <cellStyle name="Calculation 2 3 23" xfId="13542"/>
    <cellStyle name="Calculation 2 3 23 2" xfId="30679"/>
    <cellStyle name="Calculation 2 3 23 3" xfId="40793"/>
    <cellStyle name="Calculation 2 3 24" xfId="14929"/>
    <cellStyle name="Calculation 2 3 24 2" xfId="31950"/>
    <cellStyle name="Calculation 2 3 24 3" xfId="41796"/>
    <cellStyle name="Calculation 2 3 25" xfId="14287"/>
    <cellStyle name="Calculation 2 3 25 2" xfId="31397"/>
    <cellStyle name="Calculation 2 3 25 3" xfId="41469"/>
    <cellStyle name="Calculation 2 3 26" xfId="15734"/>
    <cellStyle name="Calculation 2 3 26 2" xfId="32697"/>
    <cellStyle name="Calculation 2 3 26 3" xfId="42479"/>
    <cellStyle name="Calculation 2 3 27" xfId="16020"/>
    <cellStyle name="Calculation 2 3 27 2" xfId="32983"/>
    <cellStyle name="Calculation 2 3 27 3" xfId="42765"/>
    <cellStyle name="Calculation 2 3 28" xfId="17264"/>
    <cellStyle name="Calculation 2 3 28 2" xfId="33974"/>
    <cellStyle name="Calculation 2 3 28 3" xfId="43195"/>
    <cellStyle name="Calculation 2 3 29" xfId="17796"/>
    <cellStyle name="Calculation 2 3 29 2" xfId="34449"/>
    <cellStyle name="Calculation 2 3 29 3" xfId="43605"/>
    <cellStyle name="Calculation 2 3 3" xfId="4300"/>
    <cellStyle name="Calculation 2 3 3 2" xfId="21960"/>
    <cellStyle name="Calculation 2 3 3 3" xfId="35465"/>
    <cellStyle name="Calculation 2 3 30" xfId="19024"/>
    <cellStyle name="Calculation 2 3 30 2" xfId="43883"/>
    <cellStyle name="Calculation 2 3 31" xfId="2192"/>
    <cellStyle name="Calculation 2 3 32" xfId="20140"/>
    <cellStyle name="Calculation 2 3 33" xfId="24557"/>
    <cellStyle name="Calculation 2 3 4" xfId="3633"/>
    <cellStyle name="Calculation 2 3 4 2" xfId="21382"/>
    <cellStyle name="Calculation 2 3 4 3" xfId="34634"/>
    <cellStyle name="Calculation 2 3 5" xfId="5223"/>
    <cellStyle name="Calculation 2 3 5 2" xfId="22829"/>
    <cellStyle name="Calculation 2 3 5 3" xfId="29141"/>
    <cellStyle name="Calculation 2 3 6" xfId="5628"/>
    <cellStyle name="Calculation 2 3 6 2" xfId="23234"/>
    <cellStyle name="Calculation 2 3 6 3" xfId="21553"/>
    <cellStyle name="Calculation 2 3 7" xfId="5166"/>
    <cellStyle name="Calculation 2 3 7 2" xfId="22772"/>
    <cellStyle name="Calculation 2 3 7 3" xfId="1417"/>
    <cellStyle name="Calculation 2 3 8" xfId="6130"/>
    <cellStyle name="Calculation 2 3 8 2" xfId="23736"/>
    <cellStyle name="Calculation 2 3 8 3" xfId="33459"/>
    <cellStyle name="Calculation 2 3 9" xfId="6728"/>
    <cellStyle name="Calculation 2 3 9 2" xfId="24320"/>
    <cellStyle name="Calculation 2 3 9 3" xfId="24459"/>
    <cellStyle name="Calculation 2 30" xfId="995"/>
    <cellStyle name="Calculation 2 30 10" xfId="7952"/>
    <cellStyle name="Calculation 2 30 10 2" xfId="25405"/>
    <cellStyle name="Calculation 2 30 10 3" xfId="36139"/>
    <cellStyle name="Calculation 2 30 11" xfId="6348"/>
    <cellStyle name="Calculation 2 30 11 2" xfId="23953"/>
    <cellStyle name="Calculation 2 30 11 3" xfId="20417"/>
    <cellStyle name="Calculation 2 30 12" xfId="8873"/>
    <cellStyle name="Calculation 2 30 12 2" xfId="26326"/>
    <cellStyle name="Calculation 2 30 12 3" xfId="37060"/>
    <cellStyle name="Calculation 2 30 13" xfId="7408"/>
    <cellStyle name="Calculation 2 30 13 2" xfId="24917"/>
    <cellStyle name="Calculation 2 30 13 3" xfId="35374"/>
    <cellStyle name="Calculation 2 30 14" xfId="9624"/>
    <cellStyle name="Calculation 2 30 14 2" xfId="27077"/>
    <cellStyle name="Calculation 2 30 14 3" xfId="37811"/>
    <cellStyle name="Calculation 2 30 15" xfId="9305"/>
    <cellStyle name="Calculation 2 30 15 2" xfId="26758"/>
    <cellStyle name="Calculation 2 30 15 3" xfId="37492"/>
    <cellStyle name="Calculation 2 30 16" xfId="10323"/>
    <cellStyle name="Calculation 2 30 16 2" xfId="27776"/>
    <cellStyle name="Calculation 2 30 16 3" xfId="38510"/>
    <cellStyle name="Calculation 2 30 17" xfId="10041"/>
    <cellStyle name="Calculation 2 30 17 2" xfId="27494"/>
    <cellStyle name="Calculation 2 30 17 3" xfId="38228"/>
    <cellStyle name="Calculation 2 30 18" xfId="10932"/>
    <cellStyle name="Calculation 2 30 18 2" xfId="28385"/>
    <cellStyle name="Calculation 2 30 18 3" xfId="39119"/>
    <cellStyle name="Calculation 2 30 19" xfId="10709"/>
    <cellStyle name="Calculation 2 30 19 2" xfId="28162"/>
    <cellStyle name="Calculation 2 30 19 3" xfId="38896"/>
    <cellStyle name="Calculation 2 30 2" xfId="2910"/>
    <cellStyle name="Calculation 2 30 2 2" xfId="20734"/>
    <cellStyle name="Calculation 2 30 2 3" xfId="35476"/>
    <cellStyle name="Calculation 2 30 20" xfId="12682"/>
    <cellStyle name="Calculation 2 30 20 2" xfId="29889"/>
    <cellStyle name="Calculation 2 30 20 3" xfId="40070"/>
    <cellStyle name="Calculation 2 30 21" xfId="13351"/>
    <cellStyle name="Calculation 2 30 21 2" xfId="30488"/>
    <cellStyle name="Calculation 2 30 21 3" xfId="40602"/>
    <cellStyle name="Calculation 2 30 22" xfId="12233"/>
    <cellStyle name="Calculation 2 30 22 2" xfId="29521"/>
    <cellStyle name="Calculation 2 30 22 3" xfId="39915"/>
    <cellStyle name="Calculation 2 30 23" xfId="12231"/>
    <cellStyle name="Calculation 2 30 23 2" xfId="29519"/>
    <cellStyle name="Calculation 2 30 23 3" xfId="39913"/>
    <cellStyle name="Calculation 2 30 24" xfId="14809"/>
    <cellStyle name="Calculation 2 30 24 2" xfId="31838"/>
    <cellStyle name="Calculation 2 30 24 3" xfId="41691"/>
    <cellStyle name="Calculation 2 30 25" xfId="15479"/>
    <cellStyle name="Calculation 2 30 25 2" xfId="32442"/>
    <cellStyle name="Calculation 2 30 25 3" xfId="42224"/>
    <cellStyle name="Calculation 2 30 26" xfId="15528"/>
    <cellStyle name="Calculation 2 30 26 2" xfId="32491"/>
    <cellStyle name="Calculation 2 30 26 3" xfId="42273"/>
    <cellStyle name="Calculation 2 30 27" xfId="15915"/>
    <cellStyle name="Calculation 2 30 27 2" xfId="32878"/>
    <cellStyle name="Calculation 2 30 27 3" xfId="42660"/>
    <cellStyle name="Calculation 2 30 28" xfId="17144"/>
    <cellStyle name="Calculation 2 30 28 2" xfId="33863"/>
    <cellStyle name="Calculation 2 30 28 3" xfId="43090"/>
    <cellStyle name="Calculation 2 30 29" xfId="17691"/>
    <cellStyle name="Calculation 2 30 29 2" xfId="34344"/>
    <cellStyle name="Calculation 2 30 29 3" xfId="43500"/>
    <cellStyle name="Calculation 2 30 3" xfId="4180"/>
    <cellStyle name="Calculation 2 30 3 2" xfId="21851"/>
    <cellStyle name="Calculation 2 30 3 3" xfId="35639"/>
    <cellStyle name="Calculation 2 30 30" xfId="19643"/>
    <cellStyle name="Calculation 2 30 30 2" xfId="44048"/>
    <cellStyle name="Calculation 2 30 31" xfId="2072"/>
    <cellStyle name="Calculation 2 30 32" xfId="20029"/>
    <cellStyle name="Calculation 2 30 33" xfId="34962"/>
    <cellStyle name="Calculation 2 30 4" xfId="4878"/>
    <cellStyle name="Calculation 2 30 4 2" xfId="22484"/>
    <cellStyle name="Calculation 2 30 4 3" xfId="1649"/>
    <cellStyle name="Calculation 2 30 5" xfId="4944"/>
    <cellStyle name="Calculation 2 30 5 2" xfId="22550"/>
    <cellStyle name="Calculation 2 30 5 3" xfId="24675"/>
    <cellStyle name="Calculation 2 30 6" xfId="5518"/>
    <cellStyle name="Calculation 2 30 6 2" xfId="23124"/>
    <cellStyle name="Calculation 2 30 6 3" xfId="24655"/>
    <cellStyle name="Calculation 2 30 7" xfId="5268"/>
    <cellStyle name="Calculation 2 30 7 2" xfId="22874"/>
    <cellStyle name="Calculation 2 30 7 3" xfId="29046"/>
    <cellStyle name="Calculation 2 30 8" xfId="6025"/>
    <cellStyle name="Calculation 2 30 8 2" xfId="23631"/>
    <cellStyle name="Calculation 2 30 8 3" xfId="19878"/>
    <cellStyle name="Calculation 2 30 9" xfId="7192"/>
    <cellStyle name="Calculation 2 30 9 2" xfId="24717"/>
    <cellStyle name="Calculation 2 30 9 3" xfId="33299"/>
    <cellStyle name="Calculation 2 31" xfId="1066"/>
    <cellStyle name="Calculation 2 31 10" xfId="7910"/>
    <cellStyle name="Calculation 2 31 10 2" xfId="25363"/>
    <cellStyle name="Calculation 2 31 10 3" xfId="36097"/>
    <cellStyle name="Calculation 2 31 11" xfId="8291"/>
    <cellStyle name="Calculation 2 31 11 2" xfId="25744"/>
    <cellStyle name="Calculation 2 31 11 3" xfId="36478"/>
    <cellStyle name="Calculation 2 31 12" xfId="8942"/>
    <cellStyle name="Calculation 2 31 12 2" xfId="26395"/>
    <cellStyle name="Calculation 2 31 12 3" xfId="37129"/>
    <cellStyle name="Calculation 2 31 13" xfId="8509"/>
    <cellStyle name="Calculation 2 31 13 2" xfId="25962"/>
    <cellStyle name="Calculation 2 31 13 3" xfId="36696"/>
    <cellStyle name="Calculation 2 31 14" xfId="9693"/>
    <cellStyle name="Calculation 2 31 14 2" xfId="27146"/>
    <cellStyle name="Calculation 2 31 14 3" xfId="37880"/>
    <cellStyle name="Calculation 2 31 15" xfId="8612"/>
    <cellStyle name="Calculation 2 31 15 2" xfId="26065"/>
    <cellStyle name="Calculation 2 31 15 3" xfId="36799"/>
    <cellStyle name="Calculation 2 31 16" xfId="10390"/>
    <cellStyle name="Calculation 2 31 16 2" xfId="27843"/>
    <cellStyle name="Calculation 2 31 16 3" xfId="38577"/>
    <cellStyle name="Calculation 2 31 17" xfId="7380"/>
    <cellStyle name="Calculation 2 31 17 2" xfId="24889"/>
    <cellStyle name="Calculation 2 31 17 3" xfId="20390"/>
    <cellStyle name="Calculation 2 31 18" xfId="10996"/>
    <cellStyle name="Calculation 2 31 18 2" xfId="28449"/>
    <cellStyle name="Calculation 2 31 18 3" xfId="39183"/>
    <cellStyle name="Calculation 2 31 19" xfId="8486"/>
    <cellStyle name="Calculation 2 31 19 2" xfId="25939"/>
    <cellStyle name="Calculation 2 31 19 3" xfId="36673"/>
    <cellStyle name="Calculation 2 31 2" xfId="2981"/>
    <cellStyle name="Calculation 2 31 2 2" xfId="20798"/>
    <cellStyle name="Calculation 2 31 2 3" xfId="29155"/>
    <cellStyle name="Calculation 2 31 20" xfId="12753"/>
    <cellStyle name="Calculation 2 31 20 2" xfId="29955"/>
    <cellStyle name="Calculation 2 31 20 3" xfId="40133"/>
    <cellStyle name="Calculation 2 31 21" xfId="12242"/>
    <cellStyle name="Calculation 2 31 21 2" xfId="29529"/>
    <cellStyle name="Calculation 2 31 21 3" xfId="39923"/>
    <cellStyle name="Calculation 2 31 22" xfId="12175"/>
    <cellStyle name="Calculation 2 31 22 2" xfId="29464"/>
    <cellStyle name="Calculation 2 31 22 3" xfId="39858"/>
    <cellStyle name="Calculation 2 31 23" xfId="13158"/>
    <cellStyle name="Calculation 2 31 23 2" xfId="30295"/>
    <cellStyle name="Calculation 2 31 23 3" xfId="40409"/>
    <cellStyle name="Calculation 2 31 24" xfId="14880"/>
    <cellStyle name="Calculation 2 31 24 2" xfId="31904"/>
    <cellStyle name="Calculation 2 31 24 3" xfId="41754"/>
    <cellStyle name="Calculation 2 31 25" xfId="15313"/>
    <cellStyle name="Calculation 2 31 25 2" xfId="32276"/>
    <cellStyle name="Calculation 2 31 25 3" xfId="42058"/>
    <cellStyle name="Calculation 2 31 26" xfId="15739"/>
    <cellStyle name="Calculation 2 31 26 2" xfId="32702"/>
    <cellStyle name="Calculation 2 31 26 3" xfId="42484"/>
    <cellStyle name="Calculation 2 31 27" xfId="15978"/>
    <cellStyle name="Calculation 2 31 27 2" xfId="32941"/>
    <cellStyle name="Calculation 2 31 27 3" xfId="42723"/>
    <cellStyle name="Calculation 2 31 28" xfId="17215"/>
    <cellStyle name="Calculation 2 31 28 2" xfId="33929"/>
    <cellStyle name="Calculation 2 31 28 3" xfId="43153"/>
    <cellStyle name="Calculation 2 31 29" xfId="17754"/>
    <cellStyle name="Calculation 2 31 29 2" xfId="34407"/>
    <cellStyle name="Calculation 2 31 29 3" xfId="43563"/>
    <cellStyle name="Calculation 2 31 3" xfId="4251"/>
    <cellStyle name="Calculation 2 31 3 2" xfId="21916"/>
    <cellStyle name="Calculation 2 31 3 3" xfId="21595"/>
    <cellStyle name="Calculation 2 31 30" xfId="19249"/>
    <cellStyle name="Calculation 2 31 30 2" xfId="43935"/>
    <cellStyle name="Calculation 2 31 31" xfId="2143"/>
    <cellStyle name="Calculation 2 31 32" xfId="20094"/>
    <cellStyle name="Calculation 2 31 33" xfId="35209"/>
    <cellStyle name="Calculation 2 31 4" xfId="4696"/>
    <cellStyle name="Calculation 2 31 4 2" xfId="22302"/>
    <cellStyle name="Calculation 2 31 4 3" xfId="29091"/>
    <cellStyle name="Calculation 2 31 5" xfId="5229"/>
    <cellStyle name="Calculation 2 31 5 2" xfId="22835"/>
    <cellStyle name="Calculation 2 31 5 3" xfId="34714"/>
    <cellStyle name="Calculation 2 31 6" xfId="5583"/>
    <cellStyle name="Calculation 2 31 6 2" xfId="23189"/>
    <cellStyle name="Calculation 2 31 6 3" xfId="20442"/>
    <cellStyle name="Calculation 2 31 7" xfId="3385"/>
    <cellStyle name="Calculation 2 31 7 2" xfId="21142"/>
    <cellStyle name="Calculation 2 31 7 3" xfId="35061"/>
    <cellStyle name="Calculation 2 31 8" xfId="6088"/>
    <cellStyle name="Calculation 2 31 8 2" xfId="23694"/>
    <cellStyle name="Calculation 2 31 8 3" xfId="33328"/>
    <cellStyle name="Calculation 2 31 9" xfId="6456"/>
    <cellStyle name="Calculation 2 31 9 2" xfId="24060"/>
    <cellStyle name="Calculation 2 31 9 3" xfId="20100"/>
    <cellStyle name="Calculation 2 32" xfId="1313"/>
    <cellStyle name="Calculation 2 32 10" xfId="6758"/>
    <cellStyle name="Calculation 2 32 10 2" xfId="24348"/>
    <cellStyle name="Calculation 2 32 10 3" xfId="33684"/>
    <cellStyle name="Calculation 2 32 11" xfId="6574"/>
    <cellStyle name="Calculation 2 32 11 2" xfId="24177"/>
    <cellStyle name="Calculation 2 32 11 3" xfId="35511"/>
    <cellStyle name="Calculation 2 32 12" xfId="9179"/>
    <cellStyle name="Calculation 2 32 12 2" xfId="26632"/>
    <cellStyle name="Calculation 2 32 12 3" xfId="37366"/>
    <cellStyle name="Calculation 2 32 13" xfId="8721"/>
    <cellStyle name="Calculation 2 32 13 2" xfId="26174"/>
    <cellStyle name="Calculation 2 32 13 3" xfId="36908"/>
    <cellStyle name="Calculation 2 32 14" xfId="9928"/>
    <cellStyle name="Calculation 2 32 14 2" xfId="27381"/>
    <cellStyle name="Calculation 2 32 14 3" xfId="38115"/>
    <cellStyle name="Calculation 2 32 15" xfId="8678"/>
    <cellStyle name="Calculation 2 32 15 2" xfId="26131"/>
    <cellStyle name="Calculation 2 32 15 3" xfId="36865"/>
    <cellStyle name="Calculation 2 32 16" xfId="10619"/>
    <cellStyle name="Calculation 2 32 16 2" xfId="28072"/>
    <cellStyle name="Calculation 2 32 16 3" xfId="38806"/>
    <cellStyle name="Calculation 2 32 17" xfId="8700"/>
    <cellStyle name="Calculation 2 32 17 2" xfId="26153"/>
    <cellStyle name="Calculation 2 32 17 3" xfId="36887"/>
    <cellStyle name="Calculation 2 32 18" xfId="11213"/>
    <cellStyle name="Calculation 2 32 18 2" xfId="28666"/>
    <cellStyle name="Calculation 2 32 18 3" xfId="39400"/>
    <cellStyle name="Calculation 2 32 19" xfId="8318"/>
    <cellStyle name="Calculation 2 32 19 2" xfId="25771"/>
    <cellStyle name="Calculation 2 32 19 3" xfId="36505"/>
    <cellStyle name="Calculation 2 32 2" xfId="3228"/>
    <cellStyle name="Calculation 2 32 2 2" xfId="21025"/>
    <cellStyle name="Calculation 2 32 2 3" xfId="35248"/>
    <cellStyle name="Calculation 2 32 20" xfId="13000"/>
    <cellStyle name="Calculation 2 32 20 2" xfId="30180"/>
    <cellStyle name="Calculation 2 32 20 3" xfId="40332"/>
    <cellStyle name="Calculation 2 32 21" xfId="12083"/>
    <cellStyle name="Calculation 2 32 21 2" xfId="29384"/>
    <cellStyle name="Calculation 2 32 21 3" xfId="39787"/>
    <cellStyle name="Calculation 2 32 22" xfId="12190"/>
    <cellStyle name="Calculation 2 32 22 2" xfId="29479"/>
    <cellStyle name="Calculation 2 32 22 3" xfId="39873"/>
    <cellStyle name="Calculation 2 32 23" xfId="13270"/>
    <cellStyle name="Calculation 2 32 23 2" xfId="30407"/>
    <cellStyle name="Calculation 2 32 23 3" xfId="40521"/>
    <cellStyle name="Calculation 2 32 24" xfId="15127"/>
    <cellStyle name="Calculation 2 32 24 2" xfId="32130"/>
    <cellStyle name="Calculation 2 32 24 3" xfId="41953"/>
    <cellStyle name="Calculation 2 32 25" xfId="15393"/>
    <cellStyle name="Calculation 2 32 25 2" xfId="32356"/>
    <cellStyle name="Calculation 2 32 25 3" xfId="42138"/>
    <cellStyle name="Calculation 2 32 26" xfId="15706"/>
    <cellStyle name="Calculation 2 32 26 2" xfId="32669"/>
    <cellStyle name="Calculation 2 32 26 3" xfId="42451"/>
    <cellStyle name="Calculation 2 32 27" xfId="16177"/>
    <cellStyle name="Calculation 2 32 27 2" xfId="33140"/>
    <cellStyle name="Calculation 2 32 27 3" xfId="42922"/>
    <cellStyle name="Calculation 2 32 28" xfId="17462"/>
    <cellStyle name="Calculation 2 32 28 2" xfId="34153"/>
    <cellStyle name="Calculation 2 32 28 3" xfId="43352"/>
    <cellStyle name="Calculation 2 32 29" xfId="17953"/>
    <cellStyle name="Calculation 2 32 29 2" xfId="34606"/>
    <cellStyle name="Calculation 2 32 29 3" xfId="43762"/>
    <cellStyle name="Calculation 2 32 3" xfId="4498"/>
    <cellStyle name="Calculation 2 32 3 2" xfId="22139"/>
    <cellStyle name="Calculation 2 32 3 3" xfId="31733"/>
    <cellStyle name="Calculation 2 32 30" xfId="19545"/>
    <cellStyle name="Calculation 2 32 30 2" xfId="44042"/>
    <cellStyle name="Calculation 2 32 31" xfId="2390"/>
    <cellStyle name="Calculation 2 32 32" xfId="20323"/>
    <cellStyle name="Calculation 2 32 33" xfId="28864"/>
    <cellStyle name="Calculation 2 32 4" xfId="4789"/>
    <cellStyle name="Calculation 2 32 4 2" xfId="22395"/>
    <cellStyle name="Calculation 2 32 4 3" xfId="29623"/>
    <cellStyle name="Calculation 2 32 5" xfId="5185"/>
    <cellStyle name="Calculation 2 32 5 2" xfId="22791"/>
    <cellStyle name="Calculation 2 32 5 3" xfId="20611"/>
    <cellStyle name="Calculation 2 32 6" xfId="5802"/>
    <cellStyle name="Calculation 2 32 6 2" xfId="23408"/>
    <cellStyle name="Calculation 2 32 6 3" xfId="21065"/>
    <cellStyle name="Calculation 2 32 7" xfId="3426"/>
    <cellStyle name="Calculation 2 32 7 2" xfId="21183"/>
    <cellStyle name="Calculation 2 32 7 3" xfId="33490"/>
    <cellStyle name="Calculation 2 32 8" xfId="6287"/>
    <cellStyle name="Calculation 2 32 8 2" xfId="23893"/>
    <cellStyle name="Calculation 2 32 8 3" xfId="35104"/>
    <cellStyle name="Calculation 2 32 9" xfId="7856"/>
    <cellStyle name="Calculation 2 32 9 2" xfId="25309"/>
    <cellStyle name="Calculation 2 32 9 3" xfId="36043"/>
    <cellStyle name="Calculation 2 33" xfId="1317"/>
    <cellStyle name="Calculation 2 33 10" xfId="7723"/>
    <cellStyle name="Calculation 2 33 10 2" xfId="25176"/>
    <cellStyle name="Calculation 2 33 10 3" xfId="35910"/>
    <cellStyle name="Calculation 2 33 11" xfId="8550"/>
    <cellStyle name="Calculation 2 33 11 2" xfId="26003"/>
    <cellStyle name="Calculation 2 33 11 3" xfId="36737"/>
    <cellStyle name="Calculation 2 33 12" xfId="9182"/>
    <cellStyle name="Calculation 2 33 12 2" xfId="26635"/>
    <cellStyle name="Calculation 2 33 12 3" xfId="37369"/>
    <cellStyle name="Calculation 2 33 13" xfId="6434"/>
    <cellStyle name="Calculation 2 33 13 2" xfId="24038"/>
    <cellStyle name="Calculation 2 33 13 3" xfId="34758"/>
    <cellStyle name="Calculation 2 33 14" xfId="9931"/>
    <cellStyle name="Calculation 2 33 14 2" xfId="27384"/>
    <cellStyle name="Calculation 2 33 14 3" xfId="38118"/>
    <cellStyle name="Calculation 2 33 15" xfId="8560"/>
    <cellStyle name="Calculation 2 33 15 2" xfId="26013"/>
    <cellStyle name="Calculation 2 33 15 3" xfId="36747"/>
    <cellStyle name="Calculation 2 33 16" xfId="10622"/>
    <cellStyle name="Calculation 2 33 16 2" xfId="28075"/>
    <cellStyle name="Calculation 2 33 16 3" xfId="38809"/>
    <cellStyle name="Calculation 2 33 17" xfId="6593"/>
    <cellStyle name="Calculation 2 33 17 2" xfId="24196"/>
    <cellStyle name="Calculation 2 33 17 3" xfId="29000"/>
    <cellStyle name="Calculation 2 33 18" xfId="11216"/>
    <cellStyle name="Calculation 2 33 18 2" xfId="28669"/>
    <cellStyle name="Calculation 2 33 18 3" xfId="39403"/>
    <cellStyle name="Calculation 2 33 19" xfId="6598"/>
    <cellStyle name="Calculation 2 33 19 2" xfId="24201"/>
    <cellStyle name="Calculation 2 33 19 3" xfId="35094"/>
    <cellStyle name="Calculation 2 33 2" xfId="3232"/>
    <cellStyle name="Calculation 2 33 2 2" xfId="21028"/>
    <cellStyle name="Calculation 2 33 2 3" xfId="33281"/>
    <cellStyle name="Calculation 2 33 20" xfId="13004"/>
    <cellStyle name="Calculation 2 33 20 2" xfId="30183"/>
    <cellStyle name="Calculation 2 33 20 3" xfId="40335"/>
    <cellStyle name="Calculation 2 33 21" xfId="13174"/>
    <cellStyle name="Calculation 2 33 21 2" xfId="30311"/>
    <cellStyle name="Calculation 2 33 21 3" xfId="40425"/>
    <cellStyle name="Calculation 2 33 22" xfId="13673"/>
    <cellStyle name="Calculation 2 33 22 2" xfId="30810"/>
    <cellStyle name="Calculation 2 33 22 3" xfId="40924"/>
    <cellStyle name="Calculation 2 33 23" xfId="13781"/>
    <cellStyle name="Calculation 2 33 23 2" xfId="30918"/>
    <cellStyle name="Calculation 2 33 23 3" xfId="41032"/>
    <cellStyle name="Calculation 2 33 24" xfId="15131"/>
    <cellStyle name="Calculation 2 33 24 2" xfId="32133"/>
    <cellStyle name="Calculation 2 33 24 3" xfId="41956"/>
    <cellStyle name="Calculation 2 33 25" xfId="15577"/>
    <cellStyle name="Calculation 2 33 25 2" xfId="32540"/>
    <cellStyle name="Calculation 2 33 25 3" xfId="42322"/>
    <cellStyle name="Calculation 2 33 26" xfId="15508"/>
    <cellStyle name="Calculation 2 33 26 2" xfId="32471"/>
    <cellStyle name="Calculation 2 33 26 3" xfId="42253"/>
    <cellStyle name="Calculation 2 33 27" xfId="16180"/>
    <cellStyle name="Calculation 2 33 27 2" xfId="33143"/>
    <cellStyle name="Calculation 2 33 27 3" xfId="42925"/>
    <cellStyle name="Calculation 2 33 28" xfId="17466"/>
    <cellStyle name="Calculation 2 33 28 2" xfId="34156"/>
    <cellStyle name="Calculation 2 33 28 3" xfId="43355"/>
    <cellStyle name="Calculation 2 33 29" xfId="17956"/>
    <cellStyle name="Calculation 2 33 29 2" xfId="34609"/>
    <cellStyle name="Calculation 2 33 29 3" xfId="43765"/>
    <cellStyle name="Calculation 2 33 3" xfId="4502"/>
    <cellStyle name="Calculation 2 33 3 2" xfId="22142"/>
    <cellStyle name="Calculation 2 33 3 3" xfId="21744"/>
    <cellStyle name="Calculation 2 33 30" xfId="19434"/>
    <cellStyle name="Calculation 2 33 30 2" xfId="43970"/>
    <cellStyle name="Calculation 2 33 31" xfId="2394"/>
    <cellStyle name="Calculation 2 33 32" xfId="20326"/>
    <cellStyle name="Calculation 2 33 33" xfId="1454"/>
    <cellStyle name="Calculation 2 33 4" xfId="5010"/>
    <cellStyle name="Calculation 2 33 4 2" xfId="22616"/>
    <cellStyle name="Calculation 2 33 4 3" xfId="33745"/>
    <cellStyle name="Calculation 2 33 5" xfId="4911"/>
    <cellStyle name="Calculation 2 33 5 2" xfId="22517"/>
    <cellStyle name="Calculation 2 33 5 3" xfId="21578"/>
    <cellStyle name="Calculation 2 33 6" xfId="5805"/>
    <cellStyle name="Calculation 2 33 6 2" xfId="23411"/>
    <cellStyle name="Calculation 2 33 6 3" xfId="33224"/>
    <cellStyle name="Calculation 2 33 7" xfId="3361"/>
    <cellStyle name="Calculation 2 33 7 2" xfId="21119"/>
    <cellStyle name="Calculation 2 33 7 3" xfId="1504"/>
    <cellStyle name="Calculation 2 33 8" xfId="6290"/>
    <cellStyle name="Calculation 2 33 8 2" xfId="23896"/>
    <cellStyle name="Calculation 2 33 8 3" xfId="34679"/>
    <cellStyle name="Calculation 2 33 9" xfId="7982"/>
    <cellStyle name="Calculation 2 33 9 2" xfId="25435"/>
    <cellStyle name="Calculation 2 33 9 3" xfId="36169"/>
    <cellStyle name="Calculation 2 34" xfId="1368"/>
    <cellStyle name="Calculation 2 34 10" xfId="6493"/>
    <cellStyle name="Calculation 2 34 10 2" xfId="24097"/>
    <cellStyle name="Calculation 2 34 10 3" xfId="33694"/>
    <cellStyle name="Calculation 2 34 11" xfId="9228"/>
    <cellStyle name="Calculation 2 34 11 2" xfId="26681"/>
    <cellStyle name="Calculation 2 34 11 3" xfId="37415"/>
    <cellStyle name="Calculation 2 34 12" xfId="9471"/>
    <cellStyle name="Calculation 2 34 12 2" xfId="26924"/>
    <cellStyle name="Calculation 2 34 12 3" xfId="37658"/>
    <cellStyle name="Calculation 2 34 13" xfId="9972"/>
    <cellStyle name="Calculation 2 34 13 2" xfId="27425"/>
    <cellStyle name="Calculation 2 34 13 3" xfId="38159"/>
    <cellStyle name="Calculation 2 34 14" xfId="10187"/>
    <cellStyle name="Calculation 2 34 14 2" xfId="27640"/>
    <cellStyle name="Calculation 2 34 14 3" xfId="38374"/>
    <cellStyle name="Calculation 2 34 15" xfId="10656"/>
    <cellStyle name="Calculation 2 34 15 2" xfId="28109"/>
    <cellStyle name="Calculation 2 34 15 3" xfId="38843"/>
    <cellStyle name="Calculation 2 34 16" xfId="10824"/>
    <cellStyle name="Calculation 2 34 16 2" xfId="28277"/>
    <cellStyle name="Calculation 2 34 16 3" xfId="39011"/>
    <cellStyle name="Calculation 2 34 17" xfId="11243"/>
    <cellStyle name="Calculation 2 34 17 2" xfId="28696"/>
    <cellStyle name="Calculation 2 34 17 3" xfId="39430"/>
    <cellStyle name="Calculation 2 34 18" xfId="11336"/>
    <cellStyle name="Calculation 2 34 18 2" xfId="28789"/>
    <cellStyle name="Calculation 2 34 18 3" xfId="39523"/>
    <cellStyle name="Calculation 2 34 19" xfId="13055"/>
    <cellStyle name="Calculation 2 34 19 2" xfId="30211"/>
    <cellStyle name="Calculation 2 34 19 3" xfId="40345"/>
    <cellStyle name="Calculation 2 34 2" xfId="4553"/>
    <cellStyle name="Calculation 2 34 2 2" xfId="22176"/>
    <cellStyle name="Calculation 2 34 2 3" xfId="35160"/>
    <cellStyle name="Calculation 2 34 20" xfId="13551"/>
    <cellStyle name="Calculation 2 34 20 2" xfId="30688"/>
    <cellStyle name="Calculation 2 34 20 3" xfId="40802"/>
    <cellStyle name="Calculation 2 34 21" xfId="13784"/>
    <cellStyle name="Calculation 2 34 21 2" xfId="30921"/>
    <cellStyle name="Calculation 2 34 21 3" xfId="41035"/>
    <cellStyle name="Calculation 2 34 22" xfId="13953"/>
    <cellStyle name="Calculation 2 34 22 2" xfId="31090"/>
    <cellStyle name="Calculation 2 34 22 3" xfId="41204"/>
    <cellStyle name="Calculation 2 34 23" xfId="15182"/>
    <cellStyle name="Calculation 2 34 23 2" xfId="32163"/>
    <cellStyle name="Calculation 2 34 23 3" xfId="41966"/>
    <cellStyle name="Calculation 2 34 24" xfId="14350"/>
    <cellStyle name="Calculation 2 34 24 2" xfId="31456"/>
    <cellStyle name="Calculation 2 34 24 3" xfId="41527"/>
    <cellStyle name="Calculation 2 34 25" xfId="15841"/>
    <cellStyle name="Calculation 2 34 25 2" xfId="32804"/>
    <cellStyle name="Calculation 2 34 25 3" xfId="42586"/>
    <cellStyle name="Calculation 2 34 26" xfId="16190"/>
    <cellStyle name="Calculation 2 34 26 2" xfId="33153"/>
    <cellStyle name="Calculation 2 34 26 3" xfId="42935"/>
    <cellStyle name="Calculation 2 34 27" xfId="17517"/>
    <cellStyle name="Calculation 2 34 27 2" xfId="34186"/>
    <cellStyle name="Calculation 2 34 27 3" xfId="43365"/>
    <cellStyle name="Calculation 2 34 28" xfId="17966"/>
    <cellStyle name="Calculation 2 34 28 2" xfId="34619"/>
    <cellStyle name="Calculation 2 34 28 3" xfId="43775"/>
    <cellStyle name="Calculation 2 34 29" xfId="19738"/>
    <cellStyle name="Calculation 2 34 29 2" xfId="44143"/>
    <cellStyle name="Calculation 2 34 3" xfId="3699"/>
    <cellStyle name="Calculation 2 34 3 2" xfId="21443"/>
    <cellStyle name="Calculation 2 34 3 3" xfId="24720"/>
    <cellStyle name="Calculation 2 34 30" xfId="2445"/>
    <cellStyle name="Calculation 2 34 31" xfId="20360"/>
    <cellStyle name="Calculation 2 34 32" xfId="25050"/>
    <cellStyle name="Calculation 2 34 4" xfId="5397"/>
    <cellStyle name="Calculation 2 34 4 2" xfId="23003"/>
    <cellStyle name="Calculation 2 34 4 3" xfId="24662"/>
    <cellStyle name="Calculation 2 34 5" xfId="5835"/>
    <cellStyle name="Calculation 2 34 5 2" xfId="23441"/>
    <cellStyle name="Calculation 2 34 5 3" xfId="35194"/>
    <cellStyle name="Calculation 2 34 6" xfId="5951"/>
    <cellStyle name="Calculation 2 34 6 2" xfId="23557"/>
    <cellStyle name="Calculation 2 34 6 3" xfId="35533"/>
    <cellStyle name="Calculation 2 34 7" xfId="6300"/>
    <cellStyle name="Calculation 2 34 7 2" xfId="23906"/>
    <cellStyle name="Calculation 2 34 7 3" xfId="20419"/>
    <cellStyle name="Calculation 2 34 8" xfId="6520"/>
    <cellStyle name="Calculation 2 34 8 2" xfId="24123"/>
    <cellStyle name="Calculation 2 34 8 3" xfId="29003"/>
    <cellStyle name="Calculation 2 34 9" xfId="8336"/>
    <cellStyle name="Calculation 2 34 9 2" xfId="25789"/>
    <cellStyle name="Calculation 2 34 9 3" xfId="36523"/>
    <cellStyle name="Calculation 2 35" xfId="578"/>
    <cellStyle name="Calculation 2 35 10" xfId="8185"/>
    <cellStyle name="Calculation 2 35 10 2" xfId="25638"/>
    <cellStyle name="Calculation 2 35 10 3" xfId="36372"/>
    <cellStyle name="Calculation 2 35 11" xfId="8691"/>
    <cellStyle name="Calculation 2 35 11 2" xfId="26144"/>
    <cellStyle name="Calculation 2 35 11 3" xfId="36878"/>
    <cellStyle name="Calculation 2 35 12" xfId="7493"/>
    <cellStyle name="Calculation 2 35 12 2" xfId="25002"/>
    <cellStyle name="Calculation 2 35 12 3" xfId="1766"/>
    <cellStyle name="Calculation 2 35 13" xfId="6695"/>
    <cellStyle name="Calculation 2 35 13 2" xfId="24291"/>
    <cellStyle name="Calculation 2 35 13 3" xfId="34779"/>
    <cellStyle name="Calculation 2 35 14" xfId="7729"/>
    <cellStyle name="Calculation 2 35 14 2" xfId="25182"/>
    <cellStyle name="Calculation 2 35 14 3" xfId="35916"/>
    <cellStyle name="Calculation 2 35 15" xfId="6636"/>
    <cellStyle name="Calculation 2 35 15 2" xfId="24236"/>
    <cellStyle name="Calculation 2 35 15 3" xfId="20406"/>
    <cellStyle name="Calculation 2 35 16" xfId="8618"/>
    <cellStyle name="Calculation 2 35 16 2" xfId="26071"/>
    <cellStyle name="Calculation 2 35 16 3" xfId="36805"/>
    <cellStyle name="Calculation 2 35 17" xfId="6607"/>
    <cellStyle name="Calculation 2 35 17 2" xfId="24210"/>
    <cellStyle name="Calculation 2 35 17 3" xfId="29564"/>
    <cellStyle name="Calculation 2 35 18" xfId="8604"/>
    <cellStyle name="Calculation 2 35 18 2" xfId="26057"/>
    <cellStyle name="Calculation 2 35 18 3" xfId="36791"/>
    <cellStyle name="Calculation 2 35 19" xfId="12265"/>
    <cellStyle name="Calculation 2 35 19 2" xfId="29548"/>
    <cellStyle name="Calculation 2 35 19 3" xfId="39941"/>
    <cellStyle name="Calculation 2 35 2" xfId="3763"/>
    <cellStyle name="Calculation 2 35 2 2" xfId="21501"/>
    <cellStyle name="Calculation 2 35 2 3" xfId="25112"/>
    <cellStyle name="Calculation 2 35 20" xfId="13362"/>
    <cellStyle name="Calculation 2 35 20 2" xfId="30499"/>
    <cellStyle name="Calculation 2 35 20 3" xfId="40613"/>
    <cellStyle name="Calculation 2 35 21" xfId="11955"/>
    <cellStyle name="Calculation 2 35 21 2" xfId="29257"/>
    <cellStyle name="Calculation 2 35 21 3" xfId="39668"/>
    <cellStyle name="Calculation 2 35 22" xfId="13304"/>
    <cellStyle name="Calculation 2 35 22 2" xfId="30441"/>
    <cellStyle name="Calculation 2 35 22 3" xfId="40555"/>
    <cellStyle name="Calculation 2 35 23" xfId="14392"/>
    <cellStyle name="Calculation 2 35 23 2" xfId="31493"/>
    <cellStyle name="Calculation 2 35 23 3" xfId="41562"/>
    <cellStyle name="Calculation 2 35 24" xfId="14121"/>
    <cellStyle name="Calculation 2 35 24 2" xfId="31240"/>
    <cellStyle name="Calculation 2 35 24 3" xfId="41326"/>
    <cellStyle name="Calculation 2 35 25" xfId="15578"/>
    <cellStyle name="Calculation 2 35 25 2" xfId="32541"/>
    <cellStyle name="Calculation 2 35 25 3" xfId="42323"/>
    <cellStyle name="Calculation 2 35 26" xfId="14201"/>
    <cellStyle name="Calculation 2 35 26 2" xfId="31316"/>
    <cellStyle name="Calculation 2 35 26 3" xfId="41397"/>
    <cellStyle name="Calculation 2 35 27" xfId="16727"/>
    <cellStyle name="Calculation 2 35 27 2" xfId="33517"/>
    <cellStyle name="Calculation 2 35 27 3" xfId="42961"/>
    <cellStyle name="Calculation 2 35 28" xfId="17562"/>
    <cellStyle name="Calculation 2 35 28 2" xfId="34215"/>
    <cellStyle name="Calculation 2 35 28 3" xfId="43371"/>
    <cellStyle name="Calculation 2 35 29" xfId="19650"/>
    <cellStyle name="Calculation 2 35 29 2" xfId="44055"/>
    <cellStyle name="Calculation 2 35 3" xfId="3435"/>
    <cellStyle name="Calculation 2 35 3 2" xfId="21192"/>
    <cellStyle name="Calculation 2 35 3 3" xfId="1508"/>
    <cellStyle name="Calculation 2 35 30" xfId="2493"/>
    <cellStyle name="Calculation 2 35 31" xfId="20387"/>
    <cellStyle name="Calculation 2 35 32" xfId="24555"/>
    <cellStyle name="Calculation 2 35 4" xfId="5011"/>
    <cellStyle name="Calculation 2 35 4 2" xfId="22617"/>
    <cellStyle name="Calculation 2 35 4 3" xfId="33367"/>
    <cellStyle name="Calculation 2 35 5" xfId="3545"/>
    <cellStyle name="Calculation 2 35 5 2" xfId="21299"/>
    <cellStyle name="Calculation 2 35 5 3" xfId="34860"/>
    <cellStyle name="Calculation 2 35 6" xfId="3486"/>
    <cellStyle name="Calculation 2 35 6 2" xfId="21242"/>
    <cellStyle name="Calculation 2 35 6 3" xfId="24165"/>
    <cellStyle name="Calculation 2 35 7" xfId="4618"/>
    <cellStyle name="Calculation 2 35 7 2" xfId="22224"/>
    <cellStyle name="Calculation 2 35 7 3" xfId="31730"/>
    <cellStyle name="Calculation 2 35 8" xfId="7475"/>
    <cellStyle name="Calculation 2 35 8 2" xfId="24984"/>
    <cellStyle name="Calculation 2 35 8 3" xfId="1747"/>
    <cellStyle name="Calculation 2 35 9" xfId="7745"/>
    <cellStyle name="Calculation 2 35 9 2" xfId="25198"/>
    <cellStyle name="Calculation 2 35 9 3" xfId="35932"/>
    <cellStyle name="Calculation 2 36" xfId="3357"/>
    <cellStyle name="Calculation 2 36 2" xfId="21115"/>
    <cellStyle name="Calculation 2 36 3" xfId="1501"/>
    <cellStyle name="Calculation 2 37" xfId="4779"/>
    <cellStyle name="Calculation 2 37 2" xfId="22385"/>
    <cellStyle name="Calculation 2 37 3" xfId="35574"/>
    <cellStyle name="Calculation 2 38" xfId="3744"/>
    <cellStyle name="Calculation 2 38 2" xfId="21486"/>
    <cellStyle name="Calculation 2 38 3" xfId="1599"/>
    <cellStyle name="Calculation 2 39" xfId="4977"/>
    <cellStyle name="Calculation 2 39 2" xfId="22583"/>
    <cellStyle name="Calculation 2 39 3" xfId="33590"/>
    <cellStyle name="Calculation 2 4" xfId="1025"/>
    <cellStyle name="Calculation 2 4 10" xfId="7464"/>
    <cellStyle name="Calculation 2 4 10 2" xfId="24973"/>
    <cellStyle name="Calculation 2 4 10 3" xfId="35761"/>
    <cellStyle name="Calculation 2 4 11" xfId="6558"/>
    <cellStyle name="Calculation 2 4 11 2" xfId="24161"/>
    <cellStyle name="Calculation 2 4 11 3" xfId="31513"/>
    <cellStyle name="Calculation 2 4 12" xfId="8901"/>
    <cellStyle name="Calculation 2 4 12 2" xfId="26354"/>
    <cellStyle name="Calculation 2 4 12 3" xfId="37088"/>
    <cellStyle name="Calculation 2 4 13" xfId="8769"/>
    <cellStyle name="Calculation 2 4 13 2" xfId="26222"/>
    <cellStyle name="Calculation 2 4 13 3" xfId="36956"/>
    <cellStyle name="Calculation 2 4 14" xfId="9652"/>
    <cellStyle name="Calculation 2 4 14 2" xfId="27105"/>
    <cellStyle name="Calculation 2 4 14 3" xfId="37839"/>
    <cellStyle name="Calculation 2 4 15" xfId="8659"/>
    <cellStyle name="Calculation 2 4 15 2" xfId="26112"/>
    <cellStyle name="Calculation 2 4 15 3" xfId="36846"/>
    <cellStyle name="Calculation 2 4 16" xfId="10349"/>
    <cellStyle name="Calculation 2 4 16 2" xfId="27802"/>
    <cellStyle name="Calculation 2 4 16 3" xfId="38536"/>
    <cellStyle name="Calculation 2 4 17" xfId="8565"/>
    <cellStyle name="Calculation 2 4 17 2" xfId="26018"/>
    <cellStyle name="Calculation 2 4 17 3" xfId="36752"/>
    <cellStyle name="Calculation 2 4 18" xfId="10957"/>
    <cellStyle name="Calculation 2 4 18 2" xfId="28410"/>
    <cellStyle name="Calculation 2 4 18 3" xfId="39144"/>
    <cellStyle name="Calculation 2 4 19" xfId="6681"/>
    <cellStyle name="Calculation 2 4 19 2" xfId="24277"/>
    <cellStyle name="Calculation 2 4 19 3" xfId="21518"/>
    <cellStyle name="Calculation 2 4 2" xfId="2940"/>
    <cellStyle name="Calculation 2 4 2 2" xfId="20759"/>
    <cellStyle name="Calculation 2 4 2 3" xfId="29861"/>
    <cellStyle name="Calculation 2 4 20" xfId="12712"/>
    <cellStyle name="Calculation 2 4 20 2" xfId="29916"/>
    <cellStyle name="Calculation 2 4 20 3" xfId="40094"/>
    <cellStyle name="Calculation 2 4 21" xfId="13328"/>
    <cellStyle name="Calculation 2 4 21 2" xfId="30465"/>
    <cellStyle name="Calculation 2 4 21 3" xfId="40579"/>
    <cellStyle name="Calculation 2 4 22" xfId="12128"/>
    <cellStyle name="Calculation 2 4 22 2" xfId="29426"/>
    <cellStyle name="Calculation 2 4 22 3" xfId="39825"/>
    <cellStyle name="Calculation 2 4 23" xfId="13938"/>
    <cellStyle name="Calculation 2 4 23 2" xfId="31075"/>
    <cellStyle name="Calculation 2 4 23 3" xfId="41189"/>
    <cellStyle name="Calculation 2 4 24" xfId="14839"/>
    <cellStyle name="Calculation 2 4 24 2" xfId="31865"/>
    <cellStyle name="Calculation 2 4 24 3" xfId="41715"/>
    <cellStyle name="Calculation 2 4 25" xfId="15472"/>
    <cellStyle name="Calculation 2 4 25 2" xfId="32435"/>
    <cellStyle name="Calculation 2 4 25 3" xfId="42217"/>
    <cellStyle name="Calculation 2 4 26" xfId="15233"/>
    <cellStyle name="Calculation 2 4 26 2" xfId="32196"/>
    <cellStyle name="Calculation 2 4 26 3" xfId="41978"/>
    <cellStyle name="Calculation 2 4 27" xfId="15939"/>
    <cellStyle name="Calculation 2 4 27 2" xfId="32902"/>
    <cellStyle name="Calculation 2 4 27 3" xfId="42684"/>
    <cellStyle name="Calculation 2 4 28" xfId="17174"/>
    <cellStyle name="Calculation 2 4 28 2" xfId="33890"/>
    <cellStyle name="Calculation 2 4 28 3" xfId="43114"/>
    <cellStyle name="Calculation 2 4 29" xfId="17715"/>
    <cellStyle name="Calculation 2 4 29 2" xfId="34368"/>
    <cellStyle name="Calculation 2 4 29 3" xfId="43524"/>
    <cellStyle name="Calculation 2 4 3" xfId="4210"/>
    <cellStyle name="Calculation 2 4 3 2" xfId="21877"/>
    <cellStyle name="Calculation 2 4 3 3" xfId="24700"/>
    <cellStyle name="Calculation 2 4 30" xfId="18925"/>
    <cellStyle name="Calculation 2 4 30 2" xfId="43797"/>
    <cellStyle name="Calculation 2 4 31" xfId="2102"/>
    <cellStyle name="Calculation 2 4 32" xfId="20055"/>
    <cellStyle name="Calculation 2 4 33" xfId="33466"/>
    <cellStyle name="Calculation 2 4 4" xfId="4870"/>
    <cellStyle name="Calculation 2 4 4 2" xfId="22476"/>
    <cellStyle name="Calculation 2 4 4 3" xfId="34949"/>
    <cellStyle name="Calculation 2 4 5" xfId="4608"/>
    <cellStyle name="Calculation 2 4 5 2" xfId="22214"/>
    <cellStyle name="Calculation 2 4 5 3" xfId="31576"/>
    <cellStyle name="Calculation 2 4 6" xfId="5544"/>
    <cellStyle name="Calculation 2 4 6 2" xfId="23150"/>
    <cellStyle name="Calculation 2 4 6 3" xfId="35548"/>
    <cellStyle name="Calculation 2 4 7" xfId="5157"/>
    <cellStyle name="Calculation 2 4 7 2" xfId="22763"/>
    <cellStyle name="Calculation 2 4 7 3" xfId="35293"/>
    <cellStyle name="Calculation 2 4 8" xfId="6049"/>
    <cellStyle name="Calculation 2 4 8 2" xfId="23655"/>
    <cellStyle name="Calculation 2 4 8 3" xfId="34799"/>
    <cellStyle name="Calculation 2 4 9" xfId="7376"/>
    <cellStyle name="Calculation 2 4 9 2" xfId="24885"/>
    <cellStyle name="Calculation 2 4 9 3" xfId="24447"/>
    <cellStyle name="Calculation 2 40" xfId="5785"/>
    <cellStyle name="Calculation 2 40 2" xfId="23391"/>
    <cellStyle name="Calculation 2 40 3" xfId="35526"/>
    <cellStyle name="Calculation 2 41" xfId="5263"/>
    <cellStyle name="Calculation 2 41 2" xfId="22869"/>
    <cellStyle name="Calculation 2 41 3" xfId="20290"/>
    <cellStyle name="Calculation 2 42" xfId="7932"/>
    <cellStyle name="Calculation 2 42 2" xfId="25385"/>
    <cellStyle name="Calculation 2 42 3" xfId="36119"/>
    <cellStyle name="Calculation 2 43" xfId="6746"/>
    <cellStyle name="Calculation 2 43 2" xfId="24336"/>
    <cellStyle name="Calculation 2 43 3" xfId="1722"/>
    <cellStyle name="Calculation 2 44" xfId="8376"/>
    <cellStyle name="Calculation 2 44 2" xfId="25829"/>
    <cellStyle name="Calculation 2 44 3" xfId="36563"/>
    <cellStyle name="Calculation 2 45" xfId="6833"/>
    <cellStyle name="Calculation 2 45 2" xfId="24421"/>
    <cellStyle name="Calculation 2 45 3" xfId="28991"/>
    <cellStyle name="Calculation 2 46" xfId="9157"/>
    <cellStyle name="Calculation 2 46 2" xfId="26610"/>
    <cellStyle name="Calculation 2 46 3" xfId="37344"/>
    <cellStyle name="Calculation 2 47" xfId="7883"/>
    <cellStyle name="Calculation 2 47 2" xfId="25336"/>
    <cellStyle name="Calculation 2 47 3" xfId="36070"/>
    <cellStyle name="Calculation 2 48" xfId="9908"/>
    <cellStyle name="Calculation 2 48 2" xfId="27361"/>
    <cellStyle name="Calculation 2 48 3" xfId="38095"/>
    <cellStyle name="Calculation 2 49" xfId="9300"/>
    <cellStyle name="Calculation 2 49 2" xfId="26753"/>
    <cellStyle name="Calculation 2 49 3" xfId="37487"/>
    <cellStyle name="Calculation 2 5" xfId="1011"/>
    <cellStyle name="Calculation 2 5 10" xfId="6782"/>
    <cellStyle name="Calculation 2 5 10 2" xfId="24372"/>
    <cellStyle name="Calculation 2 5 10 3" xfId="33306"/>
    <cellStyle name="Calculation 2 5 11" xfId="7963"/>
    <cellStyle name="Calculation 2 5 11 2" xfId="25416"/>
    <cellStyle name="Calculation 2 5 11 3" xfId="36150"/>
    <cellStyle name="Calculation 2 5 12" xfId="8887"/>
    <cellStyle name="Calculation 2 5 12 2" xfId="26340"/>
    <cellStyle name="Calculation 2 5 12 3" xfId="37074"/>
    <cellStyle name="Calculation 2 5 13" xfId="8682"/>
    <cellStyle name="Calculation 2 5 13 2" xfId="26135"/>
    <cellStyle name="Calculation 2 5 13 3" xfId="36869"/>
    <cellStyle name="Calculation 2 5 14" xfId="9638"/>
    <cellStyle name="Calculation 2 5 14 2" xfId="27091"/>
    <cellStyle name="Calculation 2 5 14 3" xfId="37825"/>
    <cellStyle name="Calculation 2 5 15" xfId="8058"/>
    <cellStyle name="Calculation 2 5 15 2" xfId="25511"/>
    <cellStyle name="Calculation 2 5 15 3" xfId="36245"/>
    <cellStyle name="Calculation 2 5 16" xfId="10335"/>
    <cellStyle name="Calculation 2 5 16 2" xfId="27788"/>
    <cellStyle name="Calculation 2 5 16 3" xfId="38522"/>
    <cellStyle name="Calculation 2 5 17" xfId="9397"/>
    <cellStyle name="Calculation 2 5 17 2" xfId="26850"/>
    <cellStyle name="Calculation 2 5 17 3" xfId="37584"/>
    <cellStyle name="Calculation 2 5 18" xfId="10943"/>
    <cellStyle name="Calculation 2 5 18 2" xfId="28396"/>
    <cellStyle name="Calculation 2 5 18 3" xfId="39130"/>
    <cellStyle name="Calculation 2 5 19" xfId="10122"/>
    <cellStyle name="Calculation 2 5 19 2" xfId="27575"/>
    <cellStyle name="Calculation 2 5 19 3" xfId="38309"/>
    <cellStyle name="Calculation 2 5 2" xfId="2926"/>
    <cellStyle name="Calculation 2 5 2 2" xfId="20745"/>
    <cellStyle name="Calculation 2 5 2 3" xfId="33420"/>
    <cellStyle name="Calculation 2 5 20" xfId="12698"/>
    <cellStyle name="Calculation 2 5 20 2" xfId="29902"/>
    <cellStyle name="Calculation 2 5 20 3" xfId="40080"/>
    <cellStyle name="Calculation 2 5 21" xfId="12023"/>
    <cellStyle name="Calculation 2 5 21 2" xfId="29324"/>
    <cellStyle name="Calculation 2 5 21 3" xfId="39731"/>
    <cellStyle name="Calculation 2 5 22" xfId="13598"/>
    <cellStyle name="Calculation 2 5 22 2" xfId="30735"/>
    <cellStyle name="Calculation 2 5 22 3" xfId="40849"/>
    <cellStyle name="Calculation 2 5 23" xfId="13627"/>
    <cellStyle name="Calculation 2 5 23 2" xfId="30764"/>
    <cellStyle name="Calculation 2 5 23 3" xfId="40878"/>
    <cellStyle name="Calculation 2 5 24" xfId="14825"/>
    <cellStyle name="Calculation 2 5 24 2" xfId="31851"/>
    <cellStyle name="Calculation 2 5 24 3" xfId="41701"/>
    <cellStyle name="Calculation 2 5 25" xfId="15330"/>
    <cellStyle name="Calculation 2 5 25 2" xfId="32293"/>
    <cellStyle name="Calculation 2 5 25 3" xfId="42075"/>
    <cellStyle name="Calculation 2 5 26" xfId="15488"/>
    <cellStyle name="Calculation 2 5 26 2" xfId="32451"/>
    <cellStyle name="Calculation 2 5 26 3" xfId="42233"/>
    <cellStyle name="Calculation 2 5 27" xfId="15925"/>
    <cellStyle name="Calculation 2 5 27 2" xfId="32888"/>
    <cellStyle name="Calculation 2 5 27 3" xfId="42670"/>
    <cellStyle name="Calculation 2 5 28" xfId="17160"/>
    <cellStyle name="Calculation 2 5 28 2" xfId="33876"/>
    <cellStyle name="Calculation 2 5 28 3" xfId="43100"/>
    <cellStyle name="Calculation 2 5 29" xfId="17701"/>
    <cellStyle name="Calculation 2 5 29 2" xfId="34354"/>
    <cellStyle name="Calculation 2 5 29 3" xfId="43510"/>
    <cellStyle name="Calculation 2 5 3" xfId="4196"/>
    <cellStyle name="Calculation 2 5 3 2" xfId="21863"/>
    <cellStyle name="Calculation 2 5 3 3" xfId="33276"/>
    <cellStyle name="Calculation 2 5 30" xfId="19478"/>
    <cellStyle name="Calculation 2 5 30 2" xfId="44005"/>
    <cellStyle name="Calculation 2 5 31" xfId="2088"/>
    <cellStyle name="Calculation 2 5 32" xfId="20041"/>
    <cellStyle name="Calculation 2 5 33" xfId="1431"/>
    <cellStyle name="Calculation 2 5 4" xfId="4714"/>
    <cellStyle name="Calculation 2 5 4 2" xfId="22320"/>
    <cellStyle name="Calculation 2 5 4 3" xfId="20471"/>
    <cellStyle name="Calculation 2 5 5" xfId="4888"/>
    <cellStyle name="Calculation 2 5 5 2" xfId="22494"/>
    <cellStyle name="Calculation 2 5 5 3" xfId="35041"/>
    <cellStyle name="Calculation 2 5 6" xfId="5530"/>
    <cellStyle name="Calculation 2 5 6 2" xfId="23136"/>
    <cellStyle name="Calculation 2 5 6 3" xfId="28924"/>
    <cellStyle name="Calculation 2 5 7" xfId="5105"/>
    <cellStyle name="Calculation 2 5 7 2" xfId="22711"/>
    <cellStyle name="Calculation 2 5 7 3" xfId="25122"/>
    <cellStyle name="Calculation 2 5 8" xfId="6035"/>
    <cellStyle name="Calculation 2 5 8 2" xfId="23641"/>
    <cellStyle name="Calculation 2 5 8 3" xfId="21538"/>
    <cellStyle name="Calculation 2 5 9" xfId="6338"/>
    <cellStyle name="Calculation 2 5 9 2" xfId="23943"/>
    <cellStyle name="Calculation 2 5 9 3" xfId="34677"/>
    <cellStyle name="Calculation 2 50" xfId="10599"/>
    <cellStyle name="Calculation 2 50 2" xfId="28052"/>
    <cellStyle name="Calculation 2 50 3" xfId="38786"/>
    <cellStyle name="Calculation 2 51" xfId="10036"/>
    <cellStyle name="Calculation 2 51 2" xfId="27489"/>
    <cellStyle name="Calculation 2 51 3" xfId="38223"/>
    <cellStyle name="Calculation 2 52" xfId="11197"/>
    <cellStyle name="Calculation 2 52 2" xfId="28650"/>
    <cellStyle name="Calculation 2 52 3" xfId="39384"/>
    <cellStyle name="Calculation 2 53" xfId="11915"/>
    <cellStyle name="Calculation 2 53 2" xfId="29217"/>
    <cellStyle name="Calculation 2 53 3" xfId="39633"/>
    <cellStyle name="Calculation 2 54" xfId="12070"/>
    <cellStyle name="Calculation 2 54 2" xfId="29371"/>
    <cellStyle name="Calculation 2 54 3" xfId="39775"/>
    <cellStyle name="Calculation 2 55" xfId="13366"/>
    <cellStyle name="Calculation 2 55 2" xfId="30503"/>
    <cellStyle name="Calculation 2 55 3" xfId="40617"/>
    <cellStyle name="Calculation 2 56" xfId="13764"/>
    <cellStyle name="Calculation 2 56 2" xfId="30901"/>
    <cellStyle name="Calculation 2 56 3" xfId="41015"/>
    <cellStyle name="Calculation 2 57" xfId="14071"/>
    <cellStyle name="Calculation 2 57 2" xfId="31191"/>
    <cellStyle name="Calculation 2 57 3" xfId="41283"/>
    <cellStyle name="Calculation 2 58" xfId="15386"/>
    <cellStyle name="Calculation 2 58 2" xfId="32349"/>
    <cellStyle name="Calculation 2 58 3" xfId="42131"/>
    <cellStyle name="Calculation 2 59" xfId="14376"/>
    <cellStyle name="Calculation 2 59 2" xfId="31480"/>
    <cellStyle name="Calculation 2 59 3" xfId="41551"/>
    <cellStyle name="Calculation 2 6" xfId="1097"/>
    <cellStyle name="Calculation 2 6 10" xfId="8208"/>
    <cellStyle name="Calculation 2 6 10 2" xfId="25661"/>
    <cellStyle name="Calculation 2 6 10 3" xfId="36395"/>
    <cellStyle name="Calculation 2 6 11" xfId="8803"/>
    <cellStyle name="Calculation 2 6 11 2" xfId="26256"/>
    <cellStyle name="Calculation 2 6 11 3" xfId="36990"/>
    <cellStyle name="Calculation 2 6 12" xfId="8973"/>
    <cellStyle name="Calculation 2 6 12 2" xfId="26426"/>
    <cellStyle name="Calculation 2 6 12 3" xfId="37160"/>
    <cellStyle name="Calculation 2 6 13" xfId="9356"/>
    <cellStyle name="Calculation 2 6 13 2" xfId="26809"/>
    <cellStyle name="Calculation 2 6 13 3" xfId="37543"/>
    <cellStyle name="Calculation 2 6 14" xfId="9724"/>
    <cellStyle name="Calculation 2 6 14 2" xfId="27177"/>
    <cellStyle name="Calculation 2 6 14 3" xfId="37911"/>
    <cellStyle name="Calculation 2 6 15" xfId="10086"/>
    <cellStyle name="Calculation 2 6 15 2" xfId="27539"/>
    <cellStyle name="Calculation 2 6 15 3" xfId="38273"/>
    <cellStyle name="Calculation 2 6 16" xfId="10420"/>
    <cellStyle name="Calculation 2 6 16 2" xfId="27873"/>
    <cellStyle name="Calculation 2 6 16 3" xfId="38607"/>
    <cellStyle name="Calculation 2 6 17" xfId="10744"/>
    <cellStyle name="Calculation 2 6 17 2" xfId="28197"/>
    <cellStyle name="Calculation 2 6 17 3" xfId="38931"/>
    <cellStyle name="Calculation 2 6 18" xfId="11022"/>
    <cellStyle name="Calculation 2 6 18 2" xfId="28475"/>
    <cellStyle name="Calculation 2 6 18 3" xfId="39209"/>
    <cellStyle name="Calculation 2 6 19" xfId="11292"/>
    <cellStyle name="Calculation 2 6 19 2" xfId="28745"/>
    <cellStyle name="Calculation 2 6 19 3" xfId="39479"/>
    <cellStyle name="Calculation 2 6 2" xfId="3012"/>
    <cellStyle name="Calculation 2 6 2 2" xfId="20825"/>
    <cellStyle name="Calculation 2 6 2 3" xfId="32111"/>
    <cellStyle name="Calculation 2 6 20" xfId="12784"/>
    <cellStyle name="Calculation 2 6 20 2" xfId="29982"/>
    <cellStyle name="Calculation 2 6 20 3" xfId="40157"/>
    <cellStyle name="Calculation 2 6 21" xfId="13452"/>
    <cellStyle name="Calculation 2 6 21 2" xfId="30589"/>
    <cellStyle name="Calculation 2 6 21 3" xfId="40703"/>
    <cellStyle name="Calculation 2 6 22" xfId="13814"/>
    <cellStyle name="Calculation 2 6 22 2" xfId="30951"/>
    <cellStyle name="Calculation 2 6 22 3" xfId="41065"/>
    <cellStyle name="Calculation 2 6 23" xfId="13900"/>
    <cellStyle name="Calculation 2 6 23 2" xfId="31037"/>
    <cellStyle name="Calculation 2 6 23 3" xfId="41151"/>
    <cellStyle name="Calculation 2 6 24" xfId="14911"/>
    <cellStyle name="Calculation 2 6 24 2" xfId="31932"/>
    <cellStyle name="Calculation 2 6 24 3" xfId="41778"/>
    <cellStyle name="Calculation 2 6 25" xfId="15703"/>
    <cellStyle name="Calculation 2 6 25 2" xfId="32666"/>
    <cellStyle name="Calculation 2 6 25 3" xfId="42448"/>
    <cellStyle name="Calculation 2 6 26" xfId="15785"/>
    <cellStyle name="Calculation 2 6 26 2" xfId="32748"/>
    <cellStyle name="Calculation 2 6 26 3" xfId="42530"/>
    <cellStyle name="Calculation 2 6 27" xfId="16002"/>
    <cellStyle name="Calculation 2 6 27 2" xfId="32965"/>
    <cellStyle name="Calculation 2 6 27 3" xfId="42747"/>
    <cellStyle name="Calculation 2 6 28" xfId="17246"/>
    <cellStyle name="Calculation 2 6 28 2" xfId="33956"/>
    <cellStyle name="Calculation 2 6 28 3" xfId="43177"/>
    <cellStyle name="Calculation 2 6 29" xfId="17778"/>
    <cellStyle name="Calculation 2 6 29 2" xfId="34431"/>
    <cellStyle name="Calculation 2 6 29 3" xfId="43587"/>
    <cellStyle name="Calculation 2 6 3" xfId="4282"/>
    <cellStyle name="Calculation 2 6 3 2" xfId="21942"/>
    <cellStyle name="Calculation 2 6 3 3" xfId="29793"/>
    <cellStyle name="Calculation 2 6 30" xfId="19694"/>
    <cellStyle name="Calculation 2 6 30 2" xfId="44099"/>
    <cellStyle name="Calculation 2 6 31" xfId="2174"/>
    <cellStyle name="Calculation 2 6 32" xfId="20122"/>
    <cellStyle name="Calculation 2 6 33" xfId="20382"/>
    <cellStyle name="Calculation 2 6 4" xfId="5182"/>
    <cellStyle name="Calculation 2 6 4 2" xfId="22788"/>
    <cellStyle name="Calculation 2 6 4 3" xfId="29048"/>
    <cellStyle name="Calculation 2 6 5" xfId="5307"/>
    <cellStyle name="Calculation 2 6 5 2" xfId="22913"/>
    <cellStyle name="Calculation 2 6 5 3" xfId="34827"/>
    <cellStyle name="Calculation 2 6 6" xfId="5610"/>
    <cellStyle name="Calculation 2 6 6 2" xfId="23216"/>
    <cellStyle name="Calculation 2 6 6 3" xfId="33344"/>
    <cellStyle name="Calculation 2 6 7" xfId="5895"/>
    <cellStyle name="Calculation 2 6 7 2" xfId="23501"/>
    <cellStyle name="Calculation 2 6 7 3" xfId="33714"/>
    <cellStyle name="Calculation 2 6 8" xfId="6112"/>
    <cellStyle name="Calculation 2 6 8 2" xfId="23718"/>
    <cellStyle name="Calculation 2 6 8 3" xfId="31682"/>
    <cellStyle name="Calculation 2 6 9" xfId="8031"/>
    <cellStyle name="Calculation 2 6 9 2" xfId="25484"/>
    <cellStyle name="Calculation 2 6 9 3" xfId="36218"/>
    <cellStyle name="Calculation 2 60" xfId="15553"/>
    <cellStyle name="Calculation 2 60 2" xfId="32516"/>
    <cellStyle name="Calculation 2 60 3" xfId="42298"/>
    <cellStyle name="Calculation 2 61" xfId="16669"/>
    <cellStyle name="Calculation 2 61 2" xfId="33477"/>
    <cellStyle name="Calculation 2 61 3" xfId="42945"/>
    <cellStyle name="Calculation 2 62" xfId="16717"/>
    <cellStyle name="Calculation 2 62 2" xfId="33512"/>
    <cellStyle name="Calculation 2 62 3" xfId="42958"/>
    <cellStyle name="Calculation 2 63" xfId="19471"/>
    <cellStyle name="Calculation 2 63 2" xfId="43998"/>
    <cellStyle name="Calculation 2 64" xfId="1419"/>
    <cellStyle name="Calculation 2 7" xfId="1064"/>
    <cellStyle name="Calculation 2 7 10" xfId="7905"/>
    <cellStyle name="Calculation 2 7 10 2" xfId="25358"/>
    <cellStyle name="Calculation 2 7 10 3" xfId="36092"/>
    <cellStyle name="Calculation 2 7 11" xfId="8457"/>
    <cellStyle name="Calculation 2 7 11 2" xfId="25910"/>
    <cellStyle name="Calculation 2 7 11 3" xfId="36644"/>
    <cellStyle name="Calculation 2 7 12" xfId="8940"/>
    <cellStyle name="Calculation 2 7 12 2" xfId="26393"/>
    <cellStyle name="Calculation 2 7 12 3" xfId="37127"/>
    <cellStyle name="Calculation 2 7 13" xfId="8653"/>
    <cellStyle name="Calculation 2 7 13 2" xfId="26106"/>
    <cellStyle name="Calculation 2 7 13 3" xfId="36840"/>
    <cellStyle name="Calculation 2 7 14" xfId="9691"/>
    <cellStyle name="Calculation 2 7 14 2" xfId="27144"/>
    <cellStyle name="Calculation 2 7 14 3" xfId="37878"/>
    <cellStyle name="Calculation 2 7 15" xfId="7443"/>
    <cellStyle name="Calculation 2 7 15 2" xfId="24952"/>
    <cellStyle name="Calculation 2 7 15 3" xfId="35742"/>
    <cellStyle name="Calculation 2 7 16" xfId="10388"/>
    <cellStyle name="Calculation 2 7 16 2" xfId="27841"/>
    <cellStyle name="Calculation 2 7 16 3" xfId="38575"/>
    <cellStyle name="Calculation 2 7 17" xfId="9389"/>
    <cellStyle name="Calculation 2 7 17 2" xfId="26842"/>
    <cellStyle name="Calculation 2 7 17 3" xfId="37576"/>
    <cellStyle name="Calculation 2 7 18" xfId="10994"/>
    <cellStyle name="Calculation 2 7 18 2" xfId="28447"/>
    <cellStyle name="Calculation 2 7 18 3" xfId="39181"/>
    <cellStyle name="Calculation 2 7 19" xfId="10115"/>
    <cellStyle name="Calculation 2 7 19 2" xfId="27568"/>
    <cellStyle name="Calculation 2 7 19 3" xfId="38302"/>
    <cellStyle name="Calculation 2 7 2" xfId="2979"/>
    <cellStyle name="Calculation 2 7 2 2" xfId="20796"/>
    <cellStyle name="Calculation 2 7 2 3" xfId="32182"/>
    <cellStyle name="Calculation 2 7 20" xfId="12751"/>
    <cellStyle name="Calculation 2 7 20 2" xfId="29953"/>
    <cellStyle name="Calculation 2 7 20 3" xfId="40131"/>
    <cellStyle name="Calculation 2 7 21" xfId="11895"/>
    <cellStyle name="Calculation 2 7 21 2" xfId="29197"/>
    <cellStyle name="Calculation 2 7 21 3" xfId="39613"/>
    <cellStyle name="Calculation 2 7 22" xfId="13408"/>
    <cellStyle name="Calculation 2 7 22 2" xfId="30545"/>
    <cellStyle name="Calculation 2 7 22 3" xfId="40659"/>
    <cellStyle name="Calculation 2 7 23" xfId="13145"/>
    <cellStyle name="Calculation 2 7 23 2" xfId="30282"/>
    <cellStyle name="Calculation 2 7 23 3" xfId="40396"/>
    <cellStyle name="Calculation 2 7 24" xfId="14878"/>
    <cellStyle name="Calculation 2 7 24 2" xfId="31902"/>
    <cellStyle name="Calculation 2 7 24 3" xfId="41752"/>
    <cellStyle name="Calculation 2 7 25" xfId="14273"/>
    <cellStyle name="Calculation 2 7 25 2" xfId="31383"/>
    <cellStyle name="Calculation 2 7 25 3" xfId="41456"/>
    <cellStyle name="Calculation 2 7 26" xfId="15738"/>
    <cellStyle name="Calculation 2 7 26 2" xfId="32701"/>
    <cellStyle name="Calculation 2 7 26 3" xfId="42483"/>
    <cellStyle name="Calculation 2 7 27" xfId="15976"/>
    <cellStyle name="Calculation 2 7 27 2" xfId="32939"/>
    <cellStyle name="Calculation 2 7 27 3" xfId="42721"/>
    <cellStyle name="Calculation 2 7 28" xfId="17213"/>
    <cellStyle name="Calculation 2 7 28 2" xfId="33927"/>
    <cellStyle name="Calculation 2 7 28 3" xfId="43151"/>
    <cellStyle name="Calculation 2 7 29" xfId="17752"/>
    <cellStyle name="Calculation 2 7 29 2" xfId="34405"/>
    <cellStyle name="Calculation 2 7 29 3" xfId="43561"/>
    <cellStyle name="Calculation 2 7 3" xfId="4249"/>
    <cellStyle name="Calculation 2 7 3 2" xfId="21914"/>
    <cellStyle name="Calculation 2 7 3 3" xfId="28964"/>
    <cellStyle name="Calculation 2 7 30" xfId="19035"/>
    <cellStyle name="Calculation 2 7 30 2" xfId="43893"/>
    <cellStyle name="Calculation 2 7 31" xfId="2141"/>
    <cellStyle name="Calculation 2 7 32" xfId="20092"/>
    <cellStyle name="Calculation 2 7 33" xfId="21010"/>
    <cellStyle name="Calculation 2 7 4" xfId="3618"/>
    <cellStyle name="Calculation 2 7 4 2" xfId="21368"/>
    <cellStyle name="Calculation 2 7 4 3" xfId="20296"/>
    <cellStyle name="Calculation 2 7 5" xfId="5228"/>
    <cellStyle name="Calculation 2 7 5 2" xfId="22834"/>
    <cellStyle name="Calculation 2 7 5 3" xfId="21054"/>
    <cellStyle name="Calculation 2 7 6" xfId="5581"/>
    <cellStyle name="Calculation 2 7 6 2" xfId="23187"/>
    <cellStyle name="Calculation 2 7 6 3" xfId="35426"/>
    <cellStyle name="Calculation 2 7 7" xfId="3736"/>
    <cellStyle name="Calculation 2 7 7 2" xfId="21478"/>
    <cellStyle name="Calculation 2 7 7 3" xfId="1590"/>
    <cellStyle name="Calculation 2 7 8" xfId="6086"/>
    <cellStyle name="Calculation 2 7 8 2" xfId="23692"/>
    <cellStyle name="Calculation 2 7 8 3" xfId="20423"/>
    <cellStyle name="Calculation 2 7 9" xfId="8052"/>
    <cellStyle name="Calculation 2 7 9 2" xfId="25505"/>
    <cellStyle name="Calculation 2 7 9 3" xfId="36239"/>
    <cellStyle name="Calculation 2 8" xfId="987"/>
    <cellStyle name="Calculation 2 8 10" xfId="7630"/>
    <cellStyle name="Calculation 2 8 10 2" xfId="25099"/>
    <cellStyle name="Calculation 2 8 10 3" xfId="35855"/>
    <cellStyle name="Calculation 2 8 11" xfId="7722"/>
    <cellStyle name="Calculation 2 8 11 2" xfId="25175"/>
    <cellStyle name="Calculation 2 8 11 3" xfId="35909"/>
    <cellStyle name="Calculation 2 8 12" xfId="8728"/>
    <cellStyle name="Calculation 2 8 12 2" xfId="26181"/>
    <cellStyle name="Calculation 2 8 12 3" xfId="36915"/>
    <cellStyle name="Calculation 2 8 13" xfId="8602"/>
    <cellStyle name="Calculation 2 8 13 2" xfId="26055"/>
    <cellStyle name="Calculation 2 8 13 3" xfId="36789"/>
    <cellStyle name="Calculation 2 8 14" xfId="6542"/>
    <cellStyle name="Calculation 2 8 14 2" xfId="24145"/>
    <cellStyle name="Calculation 2 8 14 3" xfId="29724"/>
    <cellStyle name="Calculation 2 8 15" xfId="9141"/>
    <cellStyle name="Calculation 2 8 15 2" xfId="26594"/>
    <cellStyle name="Calculation 2 8 15 3" xfId="37328"/>
    <cellStyle name="Calculation 2 8 16" xfId="9519"/>
    <cellStyle name="Calculation 2 8 16 2" xfId="26972"/>
    <cellStyle name="Calculation 2 8 16 3" xfId="37706"/>
    <cellStyle name="Calculation 2 8 17" xfId="9892"/>
    <cellStyle name="Calculation 2 8 17 2" xfId="27345"/>
    <cellStyle name="Calculation 2 8 17 3" xfId="38079"/>
    <cellStyle name="Calculation 2 8 18" xfId="10232"/>
    <cellStyle name="Calculation 2 8 18 2" xfId="27685"/>
    <cellStyle name="Calculation 2 8 18 3" xfId="38419"/>
    <cellStyle name="Calculation 2 8 19" xfId="10585"/>
    <cellStyle name="Calculation 2 8 19 2" xfId="28038"/>
    <cellStyle name="Calculation 2 8 19 3" xfId="38772"/>
    <cellStyle name="Calculation 2 8 2" xfId="2902"/>
    <cellStyle name="Calculation 2 8 2 2" xfId="20727"/>
    <cellStyle name="Calculation 2 8 2 3" xfId="34751"/>
    <cellStyle name="Calculation 2 8 20" xfId="12674"/>
    <cellStyle name="Calculation 2 8 20 2" xfId="29882"/>
    <cellStyle name="Calculation 2 8 20 3" xfId="40065"/>
    <cellStyle name="Calculation 2 8 21" xfId="12027"/>
    <cellStyle name="Calculation 2 8 21 2" xfId="29328"/>
    <cellStyle name="Calculation 2 8 21 3" xfId="39735"/>
    <cellStyle name="Calculation 2 8 22" xfId="12137"/>
    <cellStyle name="Calculation 2 8 22 2" xfId="29432"/>
    <cellStyle name="Calculation 2 8 22 3" xfId="39830"/>
    <cellStyle name="Calculation 2 8 23" xfId="13455"/>
    <cellStyle name="Calculation 2 8 23 2" xfId="30592"/>
    <cellStyle name="Calculation 2 8 23 3" xfId="40706"/>
    <cellStyle name="Calculation 2 8 24" xfId="14801"/>
    <cellStyle name="Calculation 2 8 24 2" xfId="31830"/>
    <cellStyle name="Calculation 2 8 24 3" xfId="41686"/>
    <cellStyle name="Calculation 2 8 25" xfId="15335"/>
    <cellStyle name="Calculation 2 8 25 2" xfId="32298"/>
    <cellStyle name="Calculation 2 8 25 3" xfId="42080"/>
    <cellStyle name="Calculation 2 8 26" xfId="15627"/>
    <cellStyle name="Calculation 2 8 26 2" xfId="32590"/>
    <cellStyle name="Calculation 2 8 26 3" xfId="42372"/>
    <cellStyle name="Calculation 2 8 27" xfId="14140"/>
    <cellStyle name="Calculation 2 8 27 2" xfId="31257"/>
    <cellStyle name="Calculation 2 8 27 3" xfId="41341"/>
    <cellStyle name="Calculation 2 8 28" xfId="17136"/>
    <cellStyle name="Calculation 2 8 28 2" xfId="33855"/>
    <cellStyle name="Calculation 2 8 28 3" xfId="43085"/>
    <cellStyle name="Calculation 2 8 29" xfId="17686"/>
    <cellStyle name="Calculation 2 8 29 2" xfId="34339"/>
    <cellStyle name="Calculation 2 8 29 3" xfId="43495"/>
    <cellStyle name="Calculation 2 8 3" xfId="4172"/>
    <cellStyle name="Calculation 2 8 3 2" xfId="21843"/>
    <cellStyle name="Calculation 2 8 3 3" xfId="35817"/>
    <cellStyle name="Calculation 2 8 30" xfId="19450"/>
    <cellStyle name="Calculation 2 8 30 2" xfId="43985"/>
    <cellStyle name="Calculation 2 8 31" xfId="2064"/>
    <cellStyle name="Calculation 2 8 32" xfId="20022"/>
    <cellStyle name="Calculation 2 8 33" xfId="24792"/>
    <cellStyle name="Calculation 2 8 4" xfId="4719"/>
    <cellStyle name="Calculation 2 8 4 2" xfId="22325"/>
    <cellStyle name="Calculation 2 8 4 3" xfId="29063"/>
    <cellStyle name="Calculation 2 8 5" xfId="5073"/>
    <cellStyle name="Calculation 2 8 5 2" xfId="22679"/>
    <cellStyle name="Calculation 2 8 5 3" xfId="33250"/>
    <cellStyle name="Calculation 2 8 6" xfId="3474"/>
    <cellStyle name="Calculation 2 8 6 2" xfId="21230"/>
    <cellStyle name="Calculation 2 8 6 3" xfId="1415"/>
    <cellStyle name="Calculation 2 8 7" xfId="3751"/>
    <cellStyle name="Calculation 2 8 7 2" xfId="21493"/>
    <cellStyle name="Calculation 2 8 7 3" xfId="19794"/>
    <cellStyle name="Calculation 2 8 8" xfId="5439"/>
    <cellStyle name="Calculation 2 8 8 2" xfId="23045"/>
    <cellStyle name="Calculation 2 8 8 3" xfId="20448"/>
    <cellStyle name="Calculation 2 8 9" xfId="7996"/>
    <cellStyle name="Calculation 2 8 9 2" xfId="25449"/>
    <cellStyle name="Calculation 2 8 9 3" xfId="36183"/>
    <cellStyle name="Calculation 2 9" xfId="975"/>
    <cellStyle name="Calculation 2 9 10" xfId="7946"/>
    <cellStyle name="Calculation 2 9 10 2" xfId="25399"/>
    <cellStyle name="Calculation 2 9 10 3" xfId="36133"/>
    <cellStyle name="Calculation 2 9 11" xfId="7040"/>
    <cellStyle name="Calculation 2 9 11 2" xfId="24585"/>
    <cellStyle name="Calculation 2 9 11 3" xfId="28876"/>
    <cellStyle name="Calculation 2 9 12" xfId="8696"/>
    <cellStyle name="Calculation 2 9 12 2" xfId="26149"/>
    <cellStyle name="Calculation 2 9 12 3" xfId="36883"/>
    <cellStyle name="Calculation 2 9 13" xfId="8661"/>
    <cellStyle name="Calculation 2 9 13 2" xfId="26114"/>
    <cellStyle name="Calculation 2 9 13 3" xfId="36848"/>
    <cellStyle name="Calculation 2 9 14" xfId="7303"/>
    <cellStyle name="Calculation 2 9 14 2" xfId="24817"/>
    <cellStyle name="Calculation 2 9 14 3" xfId="32137"/>
    <cellStyle name="Calculation 2 9 15" xfId="9335"/>
    <cellStyle name="Calculation 2 9 15 2" xfId="26788"/>
    <cellStyle name="Calculation 2 9 15 3" xfId="37522"/>
    <cellStyle name="Calculation 2 9 16" xfId="9436"/>
    <cellStyle name="Calculation 2 9 16 2" xfId="26889"/>
    <cellStyle name="Calculation 2 9 16 3" xfId="37623"/>
    <cellStyle name="Calculation 2 9 17" xfId="10067"/>
    <cellStyle name="Calculation 2 9 17 2" xfId="27520"/>
    <cellStyle name="Calculation 2 9 17 3" xfId="38254"/>
    <cellStyle name="Calculation 2 9 18" xfId="10155"/>
    <cellStyle name="Calculation 2 9 18 2" xfId="27608"/>
    <cellStyle name="Calculation 2 9 18 3" xfId="38342"/>
    <cellStyle name="Calculation 2 9 19" xfId="10729"/>
    <cellStyle name="Calculation 2 9 19 2" xfId="28182"/>
    <cellStyle name="Calculation 2 9 19 3" xfId="38916"/>
    <cellStyle name="Calculation 2 9 2" xfId="2890"/>
    <cellStyle name="Calculation 2 9 2 2" xfId="20716"/>
    <cellStyle name="Calculation 2 9 2 3" xfId="20377"/>
    <cellStyle name="Calculation 2 9 20" xfId="12662"/>
    <cellStyle name="Calculation 2 9 20 2" xfId="29870"/>
    <cellStyle name="Calculation 2 9 20 3" xfId="40054"/>
    <cellStyle name="Calculation 2 9 21" xfId="12030"/>
    <cellStyle name="Calculation 2 9 21 2" xfId="29331"/>
    <cellStyle name="Calculation 2 9 21 3" xfId="39738"/>
    <cellStyle name="Calculation 2 9 22" xfId="13802"/>
    <cellStyle name="Calculation 2 9 22 2" xfId="30939"/>
    <cellStyle name="Calculation 2 9 22 3" xfId="41053"/>
    <cellStyle name="Calculation 2 9 23" xfId="13417"/>
    <cellStyle name="Calculation 2 9 23 2" xfId="30554"/>
    <cellStyle name="Calculation 2 9 23 3" xfId="40668"/>
    <cellStyle name="Calculation 2 9 24" xfId="14789"/>
    <cellStyle name="Calculation 2 9 24 2" xfId="31818"/>
    <cellStyle name="Calculation 2 9 24 3" xfId="41675"/>
    <cellStyle name="Calculation 2 9 25" xfId="15338"/>
    <cellStyle name="Calculation 2 9 25 2" xfId="32301"/>
    <cellStyle name="Calculation 2 9 25 3" xfId="42083"/>
    <cellStyle name="Calculation 2 9 26" xfId="15531"/>
    <cellStyle name="Calculation 2 9 26 2" xfId="32494"/>
    <cellStyle name="Calculation 2 9 26 3" xfId="42276"/>
    <cellStyle name="Calculation 2 9 27" xfId="14136"/>
    <cellStyle name="Calculation 2 9 27 2" xfId="31253"/>
    <cellStyle name="Calculation 2 9 27 3" xfId="41338"/>
    <cellStyle name="Calculation 2 9 28" xfId="17124"/>
    <cellStyle name="Calculation 2 9 28 2" xfId="33843"/>
    <cellStyle name="Calculation 2 9 28 3" xfId="43074"/>
    <cellStyle name="Calculation 2 9 29" xfId="17675"/>
    <cellStyle name="Calculation 2 9 29 2" xfId="34328"/>
    <cellStyle name="Calculation 2 9 29 3" xfId="43484"/>
    <cellStyle name="Calculation 2 9 3" xfId="4160"/>
    <cellStyle name="Calculation 2 9 3 2" xfId="21832"/>
    <cellStyle name="Calculation 2 9 3 3" xfId="35294"/>
    <cellStyle name="Calculation 2 9 30" xfId="19446"/>
    <cellStyle name="Calculation 2 9 30 2" xfId="43982"/>
    <cellStyle name="Calculation 2 9 31" xfId="2052"/>
    <cellStyle name="Calculation 2 9 32" xfId="20010"/>
    <cellStyle name="Calculation 2 9 33" xfId="25058"/>
    <cellStyle name="Calculation 2 9 4" xfId="4722"/>
    <cellStyle name="Calculation 2 9 4 2" xfId="22328"/>
    <cellStyle name="Calculation 2 9 4 3" xfId="20626"/>
    <cellStyle name="Calculation 2 9 5" xfId="4948"/>
    <cellStyle name="Calculation 2 9 5 2" xfId="22554"/>
    <cellStyle name="Calculation 2 9 5 3" xfId="35148"/>
    <cellStyle name="Calculation 2 9 6" xfId="3469"/>
    <cellStyle name="Calculation 2 9 6 2" xfId="21225"/>
    <cellStyle name="Calculation 2 9 6 3" xfId="1540"/>
    <cellStyle name="Calculation 2 9 7" xfId="5292"/>
    <cellStyle name="Calculation 2 9 7 2" xfId="22898"/>
    <cellStyle name="Calculation 2 9 7 3" xfId="24510"/>
    <cellStyle name="Calculation 2 9 8" xfId="5367"/>
    <cellStyle name="Calculation 2 9 8 2" xfId="22973"/>
    <cellStyle name="Calculation 2 9 8 3" xfId="35023"/>
    <cellStyle name="Calculation 2 9 9" xfId="7737"/>
    <cellStyle name="Calculation 2 9 9 2" xfId="25190"/>
    <cellStyle name="Calculation 2 9 9 3" xfId="35924"/>
    <cellStyle name="Calculation 3" xfId="64"/>
    <cellStyle name="Calculation 3 10" xfId="1047"/>
    <cellStyle name="Calculation 3 10 10" xfId="7684"/>
    <cellStyle name="Calculation 3 10 10 2" xfId="25137"/>
    <cellStyle name="Calculation 3 10 10 3" xfId="35871"/>
    <cellStyle name="Calculation 3 10 11" xfId="6769"/>
    <cellStyle name="Calculation 3 10 11 2" xfId="24359"/>
    <cellStyle name="Calculation 3 10 11 3" xfId="19850"/>
    <cellStyle name="Calculation 3 10 12" xfId="8923"/>
    <cellStyle name="Calculation 3 10 12 2" xfId="26376"/>
    <cellStyle name="Calculation 3 10 12 3" xfId="37110"/>
    <cellStyle name="Calculation 3 10 13" xfId="7016"/>
    <cellStyle name="Calculation 3 10 13 2" xfId="24565"/>
    <cellStyle name="Calculation 3 10 13 3" xfId="21511"/>
    <cellStyle name="Calculation 3 10 14" xfId="9674"/>
    <cellStyle name="Calculation 3 10 14 2" xfId="27127"/>
    <cellStyle name="Calculation 3 10 14 3" xfId="37861"/>
    <cellStyle name="Calculation 3 10 15" xfId="6318"/>
    <cellStyle name="Calculation 3 10 15 2" xfId="23923"/>
    <cellStyle name="Calculation 3 10 15 3" xfId="31520"/>
    <cellStyle name="Calculation 3 10 16" xfId="10371"/>
    <cellStyle name="Calculation 3 10 16 2" xfId="27824"/>
    <cellStyle name="Calculation 3 10 16 3" xfId="38558"/>
    <cellStyle name="Calculation 3 10 17" xfId="8956"/>
    <cellStyle name="Calculation 3 10 17 2" xfId="26409"/>
    <cellStyle name="Calculation 3 10 17 3" xfId="37143"/>
    <cellStyle name="Calculation 3 10 18" xfId="10978"/>
    <cellStyle name="Calculation 3 10 18 2" xfId="28431"/>
    <cellStyle name="Calculation 3 10 18 3" xfId="39165"/>
    <cellStyle name="Calculation 3 10 19" xfId="9707"/>
    <cellStyle name="Calculation 3 10 19 2" xfId="27160"/>
    <cellStyle name="Calculation 3 10 19 3" xfId="37894"/>
    <cellStyle name="Calculation 3 10 2" xfId="2962"/>
    <cellStyle name="Calculation 3 10 2 2" xfId="20780"/>
    <cellStyle name="Calculation 3 10 2 3" xfId="1473"/>
    <cellStyle name="Calculation 3 10 20" xfId="12734"/>
    <cellStyle name="Calculation 3 10 20 2" xfId="29937"/>
    <cellStyle name="Calculation 3 10 20 3" xfId="40115"/>
    <cellStyle name="Calculation 3 10 21" xfId="11900"/>
    <cellStyle name="Calculation 3 10 21 2" xfId="29202"/>
    <cellStyle name="Calculation 3 10 21 3" xfId="39618"/>
    <cellStyle name="Calculation 3 10 22" xfId="12148"/>
    <cellStyle name="Calculation 3 10 22 2" xfId="29442"/>
    <cellStyle name="Calculation 3 10 22 3" xfId="39838"/>
    <cellStyle name="Calculation 3 10 23" xfId="13640"/>
    <cellStyle name="Calculation 3 10 23 2" xfId="30777"/>
    <cellStyle name="Calculation 3 10 23 3" xfId="40891"/>
    <cellStyle name="Calculation 3 10 24" xfId="14861"/>
    <cellStyle name="Calculation 3 10 24 2" xfId="31886"/>
    <cellStyle name="Calculation 3 10 24 3" xfId="41736"/>
    <cellStyle name="Calculation 3 10 25" xfId="14267"/>
    <cellStyle name="Calculation 3 10 25 2" xfId="31377"/>
    <cellStyle name="Calculation 3 10 25 3" xfId="41451"/>
    <cellStyle name="Calculation 3 10 26" xfId="15511"/>
    <cellStyle name="Calculation 3 10 26 2" xfId="32474"/>
    <cellStyle name="Calculation 3 10 26 3" xfId="42256"/>
    <cellStyle name="Calculation 3 10 27" xfId="15960"/>
    <cellStyle name="Calculation 3 10 27 2" xfId="32923"/>
    <cellStyle name="Calculation 3 10 27 3" xfId="42705"/>
    <cellStyle name="Calculation 3 10 28" xfId="17196"/>
    <cellStyle name="Calculation 3 10 28 2" xfId="33911"/>
    <cellStyle name="Calculation 3 10 28 3" xfId="43135"/>
    <cellStyle name="Calculation 3 10 29" xfId="17736"/>
    <cellStyle name="Calculation 3 10 29 2" xfId="34389"/>
    <cellStyle name="Calculation 3 10 29 3" xfId="43545"/>
    <cellStyle name="Calculation 3 10 3" xfId="4232"/>
    <cellStyle name="Calculation 3 10 3 2" xfId="21898"/>
    <cellStyle name="Calculation 3 10 3 3" xfId="33387"/>
    <cellStyle name="Calculation 3 10 30" xfId="19041"/>
    <cellStyle name="Calculation 3 10 30 2" xfId="43897"/>
    <cellStyle name="Calculation 3 10 31" xfId="2124"/>
    <cellStyle name="Calculation 3 10 32" xfId="20076"/>
    <cellStyle name="Calculation 3 10 33" xfId="32158"/>
    <cellStyle name="Calculation 3 10 4" xfId="3612"/>
    <cellStyle name="Calculation 3 10 4 2" xfId="21362"/>
    <cellStyle name="Calculation 3 10 4 3" xfId="25042"/>
    <cellStyle name="Calculation 3 10 5" xfId="4915"/>
    <cellStyle name="Calculation 3 10 5 2" xfId="22521"/>
    <cellStyle name="Calculation 3 10 5 3" xfId="33748"/>
    <cellStyle name="Calculation 3 10 6" xfId="5565"/>
    <cellStyle name="Calculation 3 10 6 2" xfId="23171"/>
    <cellStyle name="Calculation 3 10 6 3" xfId="29033"/>
    <cellStyle name="Calculation 3 10 7" xfId="4764"/>
    <cellStyle name="Calculation 3 10 7 2" xfId="22370"/>
    <cellStyle name="Calculation 3 10 7 3" xfId="29627"/>
    <cellStyle name="Calculation 3 10 8" xfId="6070"/>
    <cellStyle name="Calculation 3 10 8 2" xfId="23676"/>
    <cellStyle name="Calculation 3 10 8 3" xfId="35530"/>
    <cellStyle name="Calculation 3 10 9" xfId="6719"/>
    <cellStyle name="Calculation 3 10 9 2" xfId="24311"/>
    <cellStyle name="Calculation 3 10 9 3" xfId="35088"/>
    <cellStyle name="Calculation 3 11" xfId="1044"/>
    <cellStyle name="Calculation 3 11 10" xfId="7882"/>
    <cellStyle name="Calculation 3 11 10 2" xfId="25335"/>
    <cellStyle name="Calculation 3 11 10 3" xfId="36069"/>
    <cellStyle name="Calculation 3 11 11" xfId="6340"/>
    <cellStyle name="Calculation 3 11 11 2" xfId="23945"/>
    <cellStyle name="Calculation 3 11 11 3" xfId="33208"/>
    <cellStyle name="Calculation 3 11 12" xfId="8920"/>
    <cellStyle name="Calculation 3 11 12 2" xfId="26373"/>
    <cellStyle name="Calculation 3 11 12 3" xfId="37107"/>
    <cellStyle name="Calculation 3 11 13" xfId="8539"/>
    <cellStyle name="Calculation 3 11 13 2" xfId="25992"/>
    <cellStyle name="Calculation 3 11 13 3" xfId="36726"/>
    <cellStyle name="Calculation 3 11 14" xfId="9671"/>
    <cellStyle name="Calculation 3 11 14 2" xfId="27124"/>
    <cellStyle name="Calculation 3 11 14 3" xfId="37858"/>
    <cellStyle name="Calculation 3 11 15" xfId="8676"/>
    <cellStyle name="Calculation 3 11 15 2" xfId="26129"/>
    <cellStyle name="Calculation 3 11 15 3" xfId="36863"/>
    <cellStyle name="Calculation 3 11 16" xfId="10368"/>
    <cellStyle name="Calculation 3 11 16 2" xfId="27821"/>
    <cellStyle name="Calculation 3 11 16 3" xfId="38555"/>
    <cellStyle name="Calculation 3 11 17" xfId="8737"/>
    <cellStyle name="Calculation 3 11 17 2" xfId="26190"/>
    <cellStyle name="Calculation 3 11 17 3" xfId="36924"/>
    <cellStyle name="Calculation 3 11 18" xfId="10975"/>
    <cellStyle name="Calculation 3 11 18 2" xfId="28428"/>
    <cellStyle name="Calculation 3 11 18 3" xfId="39162"/>
    <cellStyle name="Calculation 3 11 19" xfId="6708"/>
    <cellStyle name="Calculation 3 11 19 2" xfId="24304"/>
    <cellStyle name="Calculation 3 11 19 3" xfId="34976"/>
    <cellStyle name="Calculation 3 11 2" xfId="2959"/>
    <cellStyle name="Calculation 3 11 2 2" xfId="20777"/>
    <cellStyle name="Calculation 3 11 2 3" xfId="1472"/>
    <cellStyle name="Calculation 3 11 20" xfId="12731"/>
    <cellStyle name="Calculation 3 11 20 2" xfId="29934"/>
    <cellStyle name="Calculation 3 11 20 3" xfId="40112"/>
    <cellStyle name="Calculation 3 11 21" xfId="12014"/>
    <cellStyle name="Calculation 3 11 21 2" xfId="29315"/>
    <cellStyle name="Calculation 3 11 21 3" xfId="39722"/>
    <cellStyle name="Calculation 3 11 22" xfId="13687"/>
    <cellStyle name="Calculation 3 11 22 2" xfId="30824"/>
    <cellStyle name="Calculation 3 11 22 3" xfId="40938"/>
    <cellStyle name="Calculation 3 11 23" xfId="13404"/>
    <cellStyle name="Calculation 3 11 23 2" xfId="30541"/>
    <cellStyle name="Calculation 3 11 23 3" xfId="40655"/>
    <cellStyle name="Calculation 3 11 24" xfId="14858"/>
    <cellStyle name="Calculation 3 11 24 2" xfId="31883"/>
    <cellStyle name="Calculation 3 11 24 3" xfId="41733"/>
    <cellStyle name="Calculation 3 11 25" xfId="15321"/>
    <cellStyle name="Calculation 3 11 25 2" xfId="32284"/>
    <cellStyle name="Calculation 3 11 25 3" xfId="42066"/>
    <cellStyle name="Calculation 3 11 26" xfId="15595"/>
    <cellStyle name="Calculation 3 11 26 2" xfId="32558"/>
    <cellStyle name="Calculation 3 11 26 3" xfId="42340"/>
    <cellStyle name="Calculation 3 11 27" xfId="15957"/>
    <cellStyle name="Calculation 3 11 27 2" xfId="32920"/>
    <cellStyle name="Calculation 3 11 27 3" xfId="42702"/>
    <cellStyle name="Calculation 3 11 28" xfId="17193"/>
    <cellStyle name="Calculation 3 11 28 2" xfId="33908"/>
    <cellStyle name="Calculation 3 11 28 3" xfId="43132"/>
    <cellStyle name="Calculation 3 11 29" xfId="17733"/>
    <cellStyle name="Calculation 3 11 29 2" xfId="34386"/>
    <cellStyle name="Calculation 3 11 29 3" xfId="43542"/>
    <cellStyle name="Calculation 3 11 3" xfId="4229"/>
    <cellStyle name="Calculation 3 11 3 2" xfId="21895"/>
    <cellStyle name="Calculation 3 11 3 3" xfId="35056"/>
    <cellStyle name="Calculation 3 11 30" xfId="19437"/>
    <cellStyle name="Calculation 3 11 30 2" xfId="43973"/>
    <cellStyle name="Calculation 3 11 31" xfId="2121"/>
    <cellStyle name="Calculation 3 11 32" xfId="20073"/>
    <cellStyle name="Calculation 3 11 33" xfId="20497"/>
    <cellStyle name="Calculation 3 11 4" xfId="4705"/>
    <cellStyle name="Calculation 3 11 4 2" xfId="22311"/>
    <cellStyle name="Calculation 3 11 4 3" xfId="33600"/>
    <cellStyle name="Calculation 3 11 5" xfId="5032"/>
    <cellStyle name="Calculation 3 11 5 2" xfId="22638"/>
    <cellStyle name="Calculation 3 11 5 3" xfId="35444"/>
    <cellStyle name="Calculation 3 11 6" xfId="5562"/>
    <cellStyle name="Calculation 3 11 6 2" xfId="23168"/>
    <cellStyle name="Calculation 3 11 6 3" xfId="33346"/>
    <cellStyle name="Calculation 3 11 7" xfId="3741"/>
    <cellStyle name="Calculation 3 11 7 2" xfId="21483"/>
    <cellStyle name="Calculation 3 11 7 3" xfId="1595"/>
    <cellStyle name="Calculation 3 11 8" xfId="6067"/>
    <cellStyle name="Calculation 3 11 8 2" xfId="23673"/>
    <cellStyle name="Calculation 3 11 8 3" xfId="24638"/>
    <cellStyle name="Calculation 3 11 9" xfId="7785"/>
    <cellStyle name="Calculation 3 11 9 2" xfId="25238"/>
    <cellStyle name="Calculation 3 11 9 3" xfId="35972"/>
    <cellStyle name="Calculation 3 12" xfId="1067"/>
    <cellStyle name="Calculation 3 12 10" xfId="8206"/>
    <cellStyle name="Calculation 3 12 10 2" xfId="25659"/>
    <cellStyle name="Calculation 3 12 10 3" xfId="36393"/>
    <cellStyle name="Calculation 3 12 11" xfId="7698"/>
    <cellStyle name="Calculation 3 12 11 2" xfId="25151"/>
    <cellStyle name="Calculation 3 12 11 3" xfId="35885"/>
    <cellStyle name="Calculation 3 12 12" xfId="8943"/>
    <cellStyle name="Calculation 3 12 12 2" xfId="26396"/>
    <cellStyle name="Calculation 3 12 12 3" xfId="37130"/>
    <cellStyle name="Calculation 3 12 13" xfId="9354"/>
    <cellStyle name="Calculation 3 12 13 2" xfId="26807"/>
    <cellStyle name="Calculation 3 12 13 3" xfId="37541"/>
    <cellStyle name="Calculation 3 12 14" xfId="9694"/>
    <cellStyle name="Calculation 3 12 14 2" xfId="27147"/>
    <cellStyle name="Calculation 3 12 14 3" xfId="37881"/>
    <cellStyle name="Calculation 3 12 15" xfId="10084"/>
    <cellStyle name="Calculation 3 12 15 2" xfId="27537"/>
    <cellStyle name="Calculation 3 12 15 3" xfId="38271"/>
    <cellStyle name="Calculation 3 12 16" xfId="10391"/>
    <cellStyle name="Calculation 3 12 16 2" xfId="27844"/>
    <cellStyle name="Calculation 3 12 16 3" xfId="38578"/>
    <cellStyle name="Calculation 3 12 17" xfId="10742"/>
    <cellStyle name="Calculation 3 12 17 2" xfId="28195"/>
    <cellStyle name="Calculation 3 12 17 3" xfId="38929"/>
    <cellStyle name="Calculation 3 12 18" xfId="10997"/>
    <cellStyle name="Calculation 3 12 18 2" xfId="28450"/>
    <cellStyle name="Calculation 3 12 18 3" xfId="39184"/>
    <cellStyle name="Calculation 3 12 19" xfId="11291"/>
    <cellStyle name="Calculation 3 12 19 2" xfId="28744"/>
    <cellStyle name="Calculation 3 12 19 3" xfId="39478"/>
    <cellStyle name="Calculation 3 12 2" xfId="2982"/>
    <cellStyle name="Calculation 3 12 2 2" xfId="20799"/>
    <cellStyle name="Calculation 3 12 2 3" xfId="25115"/>
    <cellStyle name="Calculation 3 12 20" xfId="12754"/>
    <cellStyle name="Calculation 3 12 20 2" xfId="29956"/>
    <cellStyle name="Calculation 3 12 20 3" xfId="40134"/>
    <cellStyle name="Calculation 3 12 21" xfId="13450"/>
    <cellStyle name="Calculation 3 12 21 2" xfId="30587"/>
    <cellStyle name="Calculation 3 12 21 3" xfId="40701"/>
    <cellStyle name="Calculation 3 12 22" xfId="13504"/>
    <cellStyle name="Calculation 3 12 22 2" xfId="30641"/>
    <cellStyle name="Calculation 3 12 22 3" xfId="40755"/>
    <cellStyle name="Calculation 3 12 23" xfId="13949"/>
    <cellStyle name="Calculation 3 12 23 2" xfId="31086"/>
    <cellStyle name="Calculation 3 12 23 3" xfId="41200"/>
    <cellStyle name="Calculation 3 12 24" xfId="14881"/>
    <cellStyle name="Calculation 3 12 24 2" xfId="31905"/>
    <cellStyle name="Calculation 3 12 24 3" xfId="41755"/>
    <cellStyle name="Calculation 3 12 25" xfId="15458"/>
    <cellStyle name="Calculation 3 12 25 2" xfId="32421"/>
    <cellStyle name="Calculation 3 12 25 3" xfId="42203"/>
    <cellStyle name="Calculation 3 12 26" xfId="15783"/>
    <cellStyle name="Calculation 3 12 26 2" xfId="32746"/>
    <cellStyle name="Calculation 3 12 26 3" xfId="42528"/>
    <cellStyle name="Calculation 3 12 27" xfId="15979"/>
    <cellStyle name="Calculation 3 12 27 2" xfId="32942"/>
    <cellStyle name="Calculation 3 12 27 3" xfId="42724"/>
    <cellStyle name="Calculation 3 12 28" xfId="17216"/>
    <cellStyle name="Calculation 3 12 28 2" xfId="33930"/>
    <cellStyle name="Calculation 3 12 28 3" xfId="43154"/>
    <cellStyle name="Calculation 3 12 29" xfId="17755"/>
    <cellStyle name="Calculation 3 12 29 2" xfId="34408"/>
    <cellStyle name="Calculation 3 12 29 3" xfId="43564"/>
    <cellStyle name="Calculation 3 12 3" xfId="4252"/>
    <cellStyle name="Calculation 3 12 3 2" xfId="21917"/>
    <cellStyle name="Calculation 3 12 3 3" xfId="35467"/>
    <cellStyle name="Calculation 3 12 30" xfId="19693"/>
    <cellStyle name="Calculation 3 12 30 2" xfId="44098"/>
    <cellStyle name="Calculation 3 12 31" xfId="2144"/>
    <cellStyle name="Calculation 3 12 32" xfId="20095"/>
    <cellStyle name="Calculation 3 12 33" xfId="34892"/>
    <cellStyle name="Calculation 3 12 4" xfId="4856"/>
    <cellStyle name="Calculation 3 12 4 2" xfId="22462"/>
    <cellStyle name="Calculation 3 12 4 3" xfId="20292"/>
    <cellStyle name="Calculation 3 12 5" xfId="5305"/>
    <cellStyle name="Calculation 3 12 5 2" xfId="22911"/>
    <cellStyle name="Calculation 3 12 5 3" xfId="35557"/>
    <cellStyle name="Calculation 3 12 6" xfId="5584"/>
    <cellStyle name="Calculation 3 12 6 2" xfId="23190"/>
    <cellStyle name="Calculation 3 12 6 3" xfId="33725"/>
    <cellStyle name="Calculation 3 12 7" xfId="5893"/>
    <cellStyle name="Calculation 3 12 7 2" xfId="23499"/>
    <cellStyle name="Calculation 3 12 7 3" xfId="35005"/>
    <cellStyle name="Calculation 3 12 8" xfId="6089"/>
    <cellStyle name="Calculation 3 12 8 2" xfId="23695"/>
    <cellStyle name="Calculation 3 12 8 3" xfId="31681"/>
    <cellStyle name="Calculation 3 12 9" xfId="8090"/>
    <cellStyle name="Calculation 3 12 9 2" xfId="25543"/>
    <cellStyle name="Calculation 3 12 9 3" xfId="36277"/>
    <cellStyle name="Calculation 3 13" xfId="950"/>
    <cellStyle name="Calculation 3 13 10" xfId="8242"/>
    <cellStyle name="Calculation 3 13 10 2" xfId="25695"/>
    <cellStyle name="Calculation 3 13 10 3" xfId="36429"/>
    <cellStyle name="Calculation 3 13 11" xfId="7191"/>
    <cellStyle name="Calculation 3 13 11 2" xfId="24716"/>
    <cellStyle name="Calculation 3 13 11 3" xfId="33678"/>
    <cellStyle name="Calculation 3 13 12" xfId="8726"/>
    <cellStyle name="Calculation 3 13 12 2" xfId="26179"/>
    <cellStyle name="Calculation 3 13 12 3" xfId="36913"/>
    <cellStyle name="Calculation 3 13 13" xfId="9388"/>
    <cellStyle name="Calculation 3 13 13 2" xfId="26841"/>
    <cellStyle name="Calculation 3 13 13 3" xfId="37575"/>
    <cellStyle name="Calculation 3 13 14" xfId="7724"/>
    <cellStyle name="Calculation 3 13 14 2" xfId="25177"/>
    <cellStyle name="Calculation 3 13 14 3" xfId="35911"/>
    <cellStyle name="Calculation 3 13 15" xfId="10114"/>
    <cellStyle name="Calculation 3 13 15 2" xfId="27567"/>
    <cellStyle name="Calculation 3 13 15 3" xfId="38301"/>
    <cellStyle name="Calculation 3 13 16" xfId="9156"/>
    <cellStyle name="Calculation 3 13 16 2" xfId="26609"/>
    <cellStyle name="Calculation 3 13 16 3" xfId="37343"/>
    <cellStyle name="Calculation 3 13 17" xfId="10769"/>
    <cellStyle name="Calculation 3 13 17 2" xfId="28222"/>
    <cellStyle name="Calculation 3 13 17 3" xfId="38956"/>
    <cellStyle name="Calculation 3 13 18" xfId="9907"/>
    <cellStyle name="Calculation 3 13 18 2" xfId="27360"/>
    <cellStyle name="Calculation 3 13 18 3" xfId="38094"/>
    <cellStyle name="Calculation 3 13 19" xfId="11304"/>
    <cellStyle name="Calculation 3 13 19 2" xfId="28757"/>
    <cellStyle name="Calculation 3 13 19 3" xfId="39491"/>
    <cellStyle name="Calculation 3 13 2" xfId="2865"/>
    <cellStyle name="Calculation 3 13 2 2" xfId="20695"/>
    <cellStyle name="Calculation 3 13 2 3" xfId="33835"/>
    <cellStyle name="Calculation 3 13 20" xfId="12637"/>
    <cellStyle name="Calculation 3 13 20 2" xfId="29851"/>
    <cellStyle name="Calculation 3 13 20 3" xfId="40036"/>
    <cellStyle name="Calculation 3 13 21" xfId="13475"/>
    <cellStyle name="Calculation 3 13 21 2" xfId="30612"/>
    <cellStyle name="Calculation 3 13 21 3" xfId="40726"/>
    <cellStyle name="Calculation 3 13 22" xfId="11947"/>
    <cellStyle name="Calculation 3 13 22 2" xfId="29249"/>
    <cellStyle name="Calculation 3 13 22 3" xfId="39661"/>
    <cellStyle name="Calculation 3 13 23" xfId="13954"/>
    <cellStyle name="Calculation 3 13 23 2" xfId="31091"/>
    <cellStyle name="Calculation 3 13 23 3" xfId="41205"/>
    <cellStyle name="Calculation 3 13 24" xfId="14764"/>
    <cellStyle name="Calculation 3 13 24 2" xfId="31797"/>
    <cellStyle name="Calculation 3 13 24 3" xfId="41657"/>
    <cellStyle name="Calculation 3 13 25" xfId="15490"/>
    <cellStyle name="Calculation 3 13 25 2" xfId="32453"/>
    <cellStyle name="Calculation 3 13 25 3" xfId="42235"/>
    <cellStyle name="Calculation 3 13 26" xfId="15800"/>
    <cellStyle name="Calculation 3 13 26 2" xfId="32763"/>
    <cellStyle name="Calculation 3 13 26 3" xfId="42545"/>
    <cellStyle name="Calculation 3 13 27" xfId="14097"/>
    <cellStyle name="Calculation 3 13 27 2" xfId="31216"/>
    <cellStyle name="Calculation 3 13 27 3" xfId="41305"/>
    <cellStyle name="Calculation 3 13 28" xfId="17099"/>
    <cellStyle name="Calculation 3 13 28 2" xfId="33823"/>
    <cellStyle name="Calculation 3 13 28 3" xfId="43056"/>
    <cellStyle name="Calculation 3 13 29" xfId="17657"/>
    <cellStyle name="Calculation 3 13 29 2" xfId="34310"/>
    <cellStyle name="Calculation 3 13 29 3" xfId="43466"/>
    <cellStyle name="Calculation 3 13 3" xfId="4135"/>
    <cellStyle name="Calculation 3 13 3 2" xfId="21811"/>
    <cellStyle name="Calculation 3 13 3 3" xfId="35782"/>
    <cellStyle name="Calculation 3 13 30" xfId="19706"/>
    <cellStyle name="Calculation 3 13 30 2" xfId="44111"/>
    <cellStyle name="Calculation 3 13 31" xfId="2027"/>
    <cellStyle name="Calculation 3 13 32" xfId="19992"/>
    <cellStyle name="Calculation 3 13 33" xfId="31601"/>
    <cellStyle name="Calculation 3 13 4" xfId="4890"/>
    <cellStyle name="Calculation 3 13 4 2" xfId="22496"/>
    <cellStyle name="Calculation 3 13 4 3" xfId="33750"/>
    <cellStyle name="Calculation 3 13 5" xfId="5334"/>
    <cellStyle name="Calculation 3 13 5 2" xfId="22940"/>
    <cellStyle name="Calculation 3 13 5 3" xfId="33581"/>
    <cellStyle name="Calculation 3 13 6" xfId="3404"/>
    <cellStyle name="Calculation 3 13 6 2" xfId="21161"/>
    <cellStyle name="Calculation 3 13 6 3" xfId="25043"/>
    <cellStyle name="Calculation 3 13 7" xfId="5910"/>
    <cellStyle name="Calculation 3 13 7 2" xfId="23516"/>
    <cellStyle name="Calculation 3 13 7 3" xfId="31536"/>
    <cellStyle name="Calculation 3 13 8" xfId="3756"/>
    <cellStyle name="Calculation 3 13 8 2" xfId="21496"/>
    <cellStyle name="Calculation 3 13 8 3" xfId="20371"/>
    <cellStyle name="Calculation 3 13 9" xfId="6793"/>
    <cellStyle name="Calculation 3 13 9 2" xfId="24382"/>
    <cellStyle name="Calculation 3 13 9 3" xfId="1723"/>
    <cellStyle name="Calculation 3 14" xfId="1020"/>
    <cellStyle name="Calculation 3 14 10" xfId="6815"/>
    <cellStyle name="Calculation 3 14 10 2" xfId="24404"/>
    <cellStyle name="Calculation 3 14 10 3" xfId="35084"/>
    <cellStyle name="Calculation 3 14 11" xfId="7810"/>
    <cellStyle name="Calculation 3 14 11 2" xfId="25263"/>
    <cellStyle name="Calculation 3 14 11 3" xfId="35997"/>
    <cellStyle name="Calculation 3 14 12" xfId="8896"/>
    <cellStyle name="Calculation 3 14 12 2" xfId="26349"/>
    <cellStyle name="Calculation 3 14 12 3" xfId="37083"/>
    <cellStyle name="Calculation 3 14 13" xfId="8083"/>
    <cellStyle name="Calculation 3 14 13 2" xfId="25536"/>
    <cellStyle name="Calculation 3 14 13 3" xfId="36270"/>
    <cellStyle name="Calculation 3 14 14" xfId="9647"/>
    <cellStyle name="Calculation 3 14 14 2" xfId="27100"/>
    <cellStyle name="Calculation 3 14 14 3" xfId="37834"/>
    <cellStyle name="Calculation 3 14 15" xfId="8720"/>
    <cellStyle name="Calculation 3 14 15 2" xfId="26173"/>
    <cellStyle name="Calculation 3 14 15 3" xfId="36907"/>
    <cellStyle name="Calculation 3 14 16" xfId="10344"/>
    <cellStyle name="Calculation 3 14 16 2" xfId="27797"/>
    <cellStyle name="Calculation 3 14 16 3" xfId="38531"/>
    <cellStyle name="Calculation 3 14 17" xfId="9137"/>
    <cellStyle name="Calculation 3 14 17 2" xfId="26590"/>
    <cellStyle name="Calculation 3 14 17 3" xfId="37324"/>
    <cellStyle name="Calculation 3 14 18" xfId="10952"/>
    <cellStyle name="Calculation 3 14 18 2" xfId="28405"/>
    <cellStyle name="Calculation 3 14 18 3" xfId="39139"/>
    <cellStyle name="Calculation 3 14 19" xfId="9888"/>
    <cellStyle name="Calculation 3 14 19 2" xfId="27341"/>
    <cellStyle name="Calculation 3 14 19 3" xfId="38075"/>
    <cellStyle name="Calculation 3 14 2" xfId="2935"/>
    <cellStyle name="Calculation 3 14 2 2" xfId="20754"/>
    <cellStyle name="Calculation 3 14 2 3" xfId="34889"/>
    <cellStyle name="Calculation 3 14 20" xfId="12707"/>
    <cellStyle name="Calculation 3 14 20 2" xfId="29911"/>
    <cellStyle name="Calculation 3 14 20 3" xfId="40089"/>
    <cellStyle name="Calculation 3 14 21" xfId="13136"/>
    <cellStyle name="Calculation 3 14 21 2" xfId="30273"/>
    <cellStyle name="Calculation 3 14 21 3" xfId="40387"/>
    <cellStyle name="Calculation 3 14 22" xfId="13733"/>
    <cellStyle name="Calculation 3 14 22 2" xfId="30870"/>
    <cellStyle name="Calculation 3 14 22 3" xfId="40984"/>
    <cellStyle name="Calculation 3 14 23" xfId="13300"/>
    <cellStyle name="Calculation 3 14 23 2" xfId="30437"/>
    <cellStyle name="Calculation 3 14 23 3" xfId="40551"/>
    <cellStyle name="Calculation 3 14 24" xfId="14834"/>
    <cellStyle name="Calculation 3 14 24 2" xfId="31860"/>
    <cellStyle name="Calculation 3 14 24 3" xfId="41710"/>
    <cellStyle name="Calculation 3 14 25" xfId="14052"/>
    <cellStyle name="Calculation 3 14 25 2" xfId="31172"/>
    <cellStyle name="Calculation 3 14 25 3" xfId="41264"/>
    <cellStyle name="Calculation 3 14 26" xfId="14144"/>
    <cellStyle name="Calculation 3 14 26 2" xfId="31260"/>
    <cellStyle name="Calculation 3 14 26 3" xfId="41344"/>
    <cellStyle name="Calculation 3 14 27" xfId="15934"/>
    <cellStyle name="Calculation 3 14 27 2" xfId="32897"/>
    <cellStyle name="Calculation 3 14 27 3" xfId="42679"/>
    <cellStyle name="Calculation 3 14 28" xfId="17169"/>
    <cellStyle name="Calculation 3 14 28 2" xfId="33885"/>
    <cellStyle name="Calculation 3 14 28 3" xfId="43109"/>
    <cellStyle name="Calculation 3 14 29" xfId="17710"/>
    <cellStyle name="Calculation 3 14 29 2" xfId="34363"/>
    <cellStyle name="Calculation 3 14 29 3" xfId="43519"/>
    <cellStyle name="Calculation 3 14 3" xfId="4205"/>
    <cellStyle name="Calculation 3 14 3 2" xfId="21872"/>
    <cellStyle name="Calculation 3 14 3 3" xfId="33768"/>
    <cellStyle name="Calculation 3 14 30" xfId="18981"/>
    <cellStyle name="Calculation 3 14 30 2" xfId="43842"/>
    <cellStyle name="Calculation 3 14 31" xfId="2097"/>
    <cellStyle name="Calculation 3 14 32" xfId="20050"/>
    <cellStyle name="Calculation 3 14 33" xfId="24295"/>
    <cellStyle name="Calculation 3 14 4" xfId="3324"/>
    <cellStyle name="Calculation 3 14 4 2" xfId="21082"/>
    <cellStyle name="Calculation 3 14 4 3" xfId="34131"/>
    <cellStyle name="Calculation 3 14 5" xfId="3478"/>
    <cellStyle name="Calculation 3 14 5 2" xfId="21234"/>
    <cellStyle name="Calculation 3 14 5 3" xfId="1547"/>
    <cellStyle name="Calculation 3 14 6" xfId="5539"/>
    <cellStyle name="Calculation 3 14 6 2" xfId="23145"/>
    <cellStyle name="Calculation 3 14 6 3" xfId="29756"/>
    <cellStyle name="Calculation 3 14 7" xfId="3440"/>
    <cellStyle name="Calculation 3 14 7 2" xfId="21197"/>
    <cellStyle name="Calculation 3 14 7 3" xfId="1513"/>
    <cellStyle name="Calculation 3 14 8" xfId="6044"/>
    <cellStyle name="Calculation 3 14 8 2" xfId="23650"/>
    <cellStyle name="Calculation 3 14 8 3" xfId="24637"/>
    <cellStyle name="Calculation 3 14 9" xfId="7687"/>
    <cellStyle name="Calculation 3 14 9 2" xfId="25140"/>
    <cellStyle name="Calculation 3 14 9 3" xfId="35874"/>
    <cellStyle name="Calculation 3 15" xfId="1181"/>
    <cellStyle name="Calculation 3 15 10" xfId="7356"/>
    <cellStyle name="Calculation 3 15 10 2" xfId="24865"/>
    <cellStyle name="Calculation 3 15 10 3" xfId="34966"/>
    <cellStyle name="Calculation 3 15 11" xfId="6569"/>
    <cellStyle name="Calculation 3 15 11 2" xfId="24172"/>
    <cellStyle name="Calculation 3 15 11 3" xfId="29719"/>
    <cellStyle name="Calculation 3 15 12" xfId="9057"/>
    <cellStyle name="Calculation 3 15 12 2" xfId="26510"/>
    <cellStyle name="Calculation 3 15 12 3" xfId="37244"/>
    <cellStyle name="Calculation 3 15 13" xfId="9145"/>
    <cellStyle name="Calculation 3 15 13 2" xfId="26598"/>
    <cellStyle name="Calculation 3 15 13 3" xfId="37332"/>
    <cellStyle name="Calculation 3 15 14" xfId="9808"/>
    <cellStyle name="Calculation 3 15 14 2" xfId="27261"/>
    <cellStyle name="Calculation 3 15 14 3" xfId="37995"/>
    <cellStyle name="Calculation 3 15 15" xfId="9896"/>
    <cellStyle name="Calculation 3 15 15 2" xfId="27349"/>
    <cellStyle name="Calculation 3 15 15 3" xfId="38083"/>
    <cellStyle name="Calculation 3 15 16" xfId="10504"/>
    <cellStyle name="Calculation 3 15 16 2" xfId="27957"/>
    <cellStyle name="Calculation 3 15 16 3" xfId="38691"/>
    <cellStyle name="Calculation 3 15 17" xfId="10589"/>
    <cellStyle name="Calculation 3 15 17 2" xfId="28042"/>
    <cellStyle name="Calculation 3 15 17 3" xfId="38776"/>
    <cellStyle name="Calculation 3 15 18" xfId="11106"/>
    <cellStyle name="Calculation 3 15 18 2" xfId="28559"/>
    <cellStyle name="Calculation 3 15 18 3" xfId="39293"/>
    <cellStyle name="Calculation 3 15 19" xfId="11190"/>
    <cellStyle name="Calculation 3 15 19 2" xfId="28643"/>
    <cellStyle name="Calculation 3 15 19 3" xfId="39377"/>
    <cellStyle name="Calculation 3 15 2" xfId="3096"/>
    <cellStyle name="Calculation 3 15 2 2" xfId="20909"/>
    <cellStyle name="Calculation 3 15 2 3" xfId="25046"/>
    <cellStyle name="Calculation 3 15 20" xfId="12868"/>
    <cellStyle name="Calculation 3 15 20 2" xfId="30066"/>
    <cellStyle name="Calculation 3 15 20 3" xfId="40241"/>
    <cellStyle name="Calculation 3 15 21" xfId="13101"/>
    <cellStyle name="Calculation 3 15 21 2" xfId="30238"/>
    <cellStyle name="Calculation 3 15 21 3" xfId="40352"/>
    <cellStyle name="Calculation 3 15 22" xfId="13418"/>
    <cellStyle name="Calculation 3 15 22 2" xfId="30555"/>
    <cellStyle name="Calculation 3 15 22 3" xfId="40669"/>
    <cellStyle name="Calculation 3 15 23" xfId="11927"/>
    <cellStyle name="Calculation 3 15 23 2" xfId="29229"/>
    <cellStyle name="Calculation 3 15 23 3" xfId="39644"/>
    <cellStyle name="Calculation 3 15 24" xfId="14995"/>
    <cellStyle name="Calculation 3 15 24 2" xfId="32016"/>
    <cellStyle name="Calculation 3 15 24 3" xfId="41862"/>
    <cellStyle name="Calculation 3 15 25" xfId="14310"/>
    <cellStyle name="Calculation 3 15 25 2" xfId="31416"/>
    <cellStyle name="Calculation 3 15 25 3" xfId="41487"/>
    <cellStyle name="Calculation 3 15 26" xfId="15399"/>
    <cellStyle name="Calculation 3 15 26 2" xfId="32362"/>
    <cellStyle name="Calculation 3 15 26 3" xfId="42144"/>
    <cellStyle name="Calculation 3 15 27" xfId="16086"/>
    <cellStyle name="Calculation 3 15 27 2" xfId="33049"/>
    <cellStyle name="Calculation 3 15 27 3" xfId="42831"/>
    <cellStyle name="Calculation 3 15 28" xfId="17330"/>
    <cellStyle name="Calculation 3 15 28 2" xfId="34040"/>
    <cellStyle name="Calculation 3 15 28 3" xfId="43261"/>
    <cellStyle name="Calculation 3 15 29" xfId="17862"/>
    <cellStyle name="Calculation 3 15 29 2" xfId="34515"/>
    <cellStyle name="Calculation 3 15 29 3" xfId="43671"/>
    <cellStyle name="Calculation 3 15 3" xfId="4366"/>
    <cellStyle name="Calculation 3 15 3 2" xfId="22026"/>
    <cellStyle name="Calculation 3 15 3 3" xfId="33269"/>
    <cellStyle name="Calculation 3 15 30" xfId="19006"/>
    <cellStyle name="Calculation 3 15 30 2" xfId="43865"/>
    <cellStyle name="Calculation 3 15 31" xfId="2258"/>
    <cellStyle name="Calculation 3 15 32" xfId="20206"/>
    <cellStyle name="Calculation 3 15 33" xfId="21060"/>
    <cellStyle name="Calculation 3 15 4" xfId="3656"/>
    <cellStyle name="Calculation 3 15 4 2" xfId="21400"/>
    <cellStyle name="Calculation 3 15 4 3" xfId="35728"/>
    <cellStyle name="Calculation 3 15 5" xfId="4797"/>
    <cellStyle name="Calculation 3 15 5 2" xfId="22403"/>
    <cellStyle name="Calculation 3 15 5 3" xfId="33371"/>
    <cellStyle name="Calculation 3 15 6" xfId="5694"/>
    <cellStyle name="Calculation 3 15 6 2" xfId="23300"/>
    <cellStyle name="Calculation 3 15 6 3" xfId="33565"/>
    <cellStyle name="Calculation 3 15 7" xfId="5778"/>
    <cellStyle name="Calculation 3 15 7 2" xfId="23384"/>
    <cellStyle name="Calculation 3 15 7 3" xfId="33327"/>
    <cellStyle name="Calculation 3 15 8" xfId="6196"/>
    <cellStyle name="Calculation 3 15 8 2" xfId="23802"/>
    <cellStyle name="Calculation 3 15 8 3" xfId="33550"/>
    <cellStyle name="Calculation 3 15 9" xfId="6738"/>
    <cellStyle name="Calculation 3 15 9 2" xfId="24328"/>
    <cellStyle name="Calculation 3 15 9 3" xfId="24616"/>
    <cellStyle name="Calculation 3 16" xfId="1142"/>
    <cellStyle name="Calculation 3 16 10" xfId="6573"/>
    <cellStyle name="Calculation 3 16 10 2" xfId="24176"/>
    <cellStyle name="Calculation 3 16 10 3" xfId="20562"/>
    <cellStyle name="Calculation 3 16 11" xfId="8745"/>
    <cellStyle name="Calculation 3 16 11 2" xfId="26198"/>
    <cellStyle name="Calculation 3 16 11 3" xfId="36932"/>
    <cellStyle name="Calculation 3 16 12" xfId="9018"/>
    <cellStyle name="Calculation 3 16 12 2" xfId="26471"/>
    <cellStyle name="Calculation 3 16 12 3" xfId="37205"/>
    <cellStyle name="Calculation 3 16 13" xfId="7241"/>
    <cellStyle name="Calculation 3 16 13 2" xfId="24763"/>
    <cellStyle name="Calculation 3 16 13 3" xfId="31651"/>
    <cellStyle name="Calculation 3 16 14" xfId="9769"/>
    <cellStyle name="Calculation 3 16 14 2" xfId="27222"/>
    <cellStyle name="Calculation 3 16 14 3" xfId="37956"/>
    <cellStyle name="Calculation 3 16 15" xfId="9527"/>
    <cellStyle name="Calculation 3 16 15 2" xfId="26980"/>
    <cellStyle name="Calculation 3 16 15 3" xfId="37714"/>
    <cellStyle name="Calculation 3 16 16" xfId="10465"/>
    <cellStyle name="Calculation 3 16 16 2" xfId="27918"/>
    <cellStyle name="Calculation 3 16 16 3" xfId="38652"/>
    <cellStyle name="Calculation 3 16 17" xfId="10240"/>
    <cellStyle name="Calculation 3 16 17 2" xfId="27693"/>
    <cellStyle name="Calculation 3 16 17 3" xfId="38427"/>
    <cellStyle name="Calculation 3 16 18" xfId="11067"/>
    <cellStyle name="Calculation 3 16 18 2" xfId="28520"/>
    <cellStyle name="Calculation 3 16 18 3" xfId="39254"/>
    <cellStyle name="Calculation 3 16 19" xfId="10868"/>
    <cellStyle name="Calculation 3 16 19 2" xfId="28321"/>
    <cellStyle name="Calculation 3 16 19 3" xfId="39055"/>
    <cellStyle name="Calculation 3 16 2" xfId="3057"/>
    <cellStyle name="Calculation 3 16 2 2" xfId="20870"/>
    <cellStyle name="Calculation 3 16 2 3" xfId="34922"/>
    <cellStyle name="Calculation 3 16 20" xfId="12829"/>
    <cellStyle name="Calculation 3 16 20 2" xfId="30027"/>
    <cellStyle name="Calculation 3 16 20 3" xfId="40202"/>
    <cellStyle name="Calculation 3 16 21" xfId="13143"/>
    <cellStyle name="Calculation 3 16 21 2" xfId="30280"/>
    <cellStyle name="Calculation 3 16 21 3" xfId="40394"/>
    <cellStyle name="Calculation 3 16 22" xfId="13152"/>
    <cellStyle name="Calculation 3 16 22 2" xfId="30289"/>
    <cellStyle name="Calculation 3 16 22 3" xfId="40403"/>
    <cellStyle name="Calculation 3 16 23" xfId="13461"/>
    <cellStyle name="Calculation 3 16 23 2" xfId="30598"/>
    <cellStyle name="Calculation 3 16 23 3" xfId="40712"/>
    <cellStyle name="Calculation 3 16 24" xfId="14956"/>
    <cellStyle name="Calculation 3 16 24 2" xfId="31977"/>
    <cellStyle name="Calculation 3 16 24 3" xfId="41823"/>
    <cellStyle name="Calculation 3 16 25" xfId="15676"/>
    <cellStyle name="Calculation 3 16 25 2" xfId="32639"/>
    <cellStyle name="Calculation 3 16 25 3" xfId="42421"/>
    <cellStyle name="Calculation 3 16 26" xfId="15667"/>
    <cellStyle name="Calculation 3 16 26 2" xfId="32630"/>
    <cellStyle name="Calculation 3 16 26 3" xfId="42412"/>
    <cellStyle name="Calculation 3 16 27" xfId="16047"/>
    <cellStyle name="Calculation 3 16 27 2" xfId="33010"/>
    <cellStyle name="Calculation 3 16 27 3" xfId="42792"/>
    <cellStyle name="Calculation 3 16 28" xfId="17291"/>
    <cellStyle name="Calculation 3 16 28 2" xfId="34001"/>
    <cellStyle name="Calculation 3 16 28 3" xfId="43222"/>
    <cellStyle name="Calculation 3 16 29" xfId="17823"/>
    <cellStyle name="Calculation 3 16 29 2" xfId="34476"/>
    <cellStyle name="Calculation 3 16 29 3" xfId="43632"/>
    <cellStyle name="Calculation 3 16 3" xfId="4327"/>
    <cellStyle name="Calculation 3 16 3 2" xfId="21987"/>
    <cellStyle name="Calculation 3 16 3 3" xfId="33762"/>
    <cellStyle name="Calculation 3 16 30" xfId="18977"/>
    <cellStyle name="Calculation 3 16 30 2" xfId="43839"/>
    <cellStyle name="Calculation 3 16 31" xfId="2219"/>
    <cellStyle name="Calculation 3 16 32" xfId="20167"/>
    <cellStyle name="Calculation 3 16 33" xfId="34891"/>
    <cellStyle name="Calculation 3 16 4" xfId="5143"/>
    <cellStyle name="Calculation 3 16 4 2" xfId="22749"/>
    <cellStyle name="Calculation 3 16 4 3" xfId="34881"/>
    <cellStyle name="Calculation 3 16 5" xfId="5127"/>
    <cellStyle name="Calculation 3 16 5 2" xfId="22733"/>
    <cellStyle name="Calculation 3 16 5 3" xfId="22155"/>
    <cellStyle name="Calculation 3 16 6" xfId="5655"/>
    <cellStyle name="Calculation 3 16 6 2" xfId="23261"/>
    <cellStyle name="Calculation 3 16 6 3" xfId="35008"/>
    <cellStyle name="Calculation 3 16 7" xfId="5447"/>
    <cellStyle name="Calculation 3 16 7 2" xfId="23053"/>
    <cellStyle name="Calculation 3 16 7 3" xfId="20603"/>
    <cellStyle name="Calculation 3 16 8" xfId="6157"/>
    <cellStyle name="Calculation 3 16 8 2" xfId="23763"/>
    <cellStyle name="Calculation 3 16 8 3" xfId="21033"/>
    <cellStyle name="Calculation 3 16 9" xfId="6481"/>
    <cellStyle name="Calculation 3 16 9 2" xfId="24085"/>
    <cellStyle name="Calculation 3 16 9 3" xfId="1710"/>
    <cellStyle name="Calculation 3 17" xfId="1050"/>
    <cellStyle name="Calculation 3 17 10" xfId="8375"/>
    <cellStyle name="Calculation 3 17 10 2" xfId="25828"/>
    <cellStyle name="Calculation 3 17 10 3" xfId="36562"/>
    <cellStyle name="Calculation 3 17 11" xfId="6436"/>
    <cellStyle name="Calculation 3 17 11 2" xfId="24040"/>
    <cellStyle name="Calculation 3 17 11 3" xfId="33291"/>
    <cellStyle name="Calculation 3 17 12" xfId="8926"/>
    <cellStyle name="Calculation 3 17 12 2" xfId="26379"/>
    <cellStyle name="Calculation 3 17 12 3" xfId="37113"/>
    <cellStyle name="Calculation 3 17 13" xfId="9507"/>
    <cellStyle name="Calculation 3 17 13 2" xfId="26960"/>
    <cellStyle name="Calculation 3 17 13 3" xfId="37694"/>
    <cellStyle name="Calculation 3 17 14" xfId="9677"/>
    <cellStyle name="Calculation 3 17 14 2" xfId="27130"/>
    <cellStyle name="Calculation 3 17 14 3" xfId="37864"/>
    <cellStyle name="Calculation 3 17 15" xfId="10221"/>
    <cellStyle name="Calculation 3 17 15 2" xfId="27674"/>
    <cellStyle name="Calculation 3 17 15 3" xfId="38408"/>
    <cellStyle name="Calculation 3 17 16" xfId="10374"/>
    <cellStyle name="Calculation 3 17 16 2" xfId="27827"/>
    <cellStyle name="Calculation 3 17 16 3" xfId="38561"/>
    <cellStyle name="Calculation 3 17 17" xfId="10852"/>
    <cellStyle name="Calculation 3 17 17 2" xfId="28305"/>
    <cellStyle name="Calculation 3 17 17 3" xfId="39039"/>
    <cellStyle name="Calculation 3 17 18" xfId="10981"/>
    <cellStyle name="Calculation 3 17 18 2" xfId="28434"/>
    <cellStyle name="Calculation 3 17 18 3" xfId="39168"/>
    <cellStyle name="Calculation 3 17 19" xfId="11354"/>
    <cellStyle name="Calculation 3 17 19 2" xfId="28807"/>
    <cellStyle name="Calculation 3 17 19 3" xfId="39541"/>
    <cellStyle name="Calculation 3 17 2" xfId="2965"/>
    <cellStyle name="Calculation 3 17 2 2" xfId="20783"/>
    <cellStyle name="Calculation 3 17 2 3" xfId="1475"/>
    <cellStyle name="Calculation 3 17 20" xfId="12737"/>
    <cellStyle name="Calculation 3 17 20 2" xfId="29940"/>
    <cellStyle name="Calculation 3 17 20 3" xfId="40118"/>
    <cellStyle name="Calculation 3 17 21" xfId="13579"/>
    <cellStyle name="Calculation 3 17 21 2" xfId="30716"/>
    <cellStyle name="Calculation 3 17 21 3" xfId="40830"/>
    <cellStyle name="Calculation 3 17 22" xfId="13370"/>
    <cellStyle name="Calculation 3 17 22 2" xfId="30507"/>
    <cellStyle name="Calculation 3 17 22 3" xfId="40621"/>
    <cellStyle name="Calculation 3 17 23" xfId="13986"/>
    <cellStyle name="Calculation 3 17 23 2" xfId="31123"/>
    <cellStyle name="Calculation 3 17 23 3" xfId="41237"/>
    <cellStyle name="Calculation 3 17 24" xfId="14864"/>
    <cellStyle name="Calculation 3 17 24 2" xfId="31889"/>
    <cellStyle name="Calculation 3 17 24 3" xfId="41739"/>
    <cellStyle name="Calculation 3 17 25" xfId="15319"/>
    <cellStyle name="Calculation 3 17 25 2" xfId="32282"/>
    <cellStyle name="Calculation 3 17 25 3" xfId="42064"/>
    <cellStyle name="Calculation 3 17 26" xfId="15860"/>
    <cellStyle name="Calculation 3 17 26 2" xfId="32823"/>
    <cellStyle name="Calculation 3 17 26 3" xfId="42605"/>
    <cellStyle name="Calculation 3 17 27" xfId="15963"/>
    <cellStyle name="Calculation 3 17 27 2" xfId="32926"/>
    <cellStyle name="Calculation 3 17 27 3" xfId="42708"/>
    <cellStyle name="Calculation 3 17 28" xfId="17199"/>
    <cellStyle name="Calculation 3 17 28 2" xfId="33914"/>
    <cellStyle name="Calculation 3 17 28 3" xfId="43138"/>
    <cellStyle name="Calculation 3 17 29" xfId="17739"/>
    <cellStyle name="Calculation 3 17 29 2" xfId="34392"/>
    <cellStyle name="Calculation 3 17 29 3" xfId="43548"/>
    <cellStyle name="Calculation 3 17 3" xfId="4235"/>
    <cellStyle name="Calculation 3 17 3 2" xfId="21901"/>
    <cellStyle name="Calculation 3 17 3 3" xfId="29075"/>
    <cellStyle name="Calculation 3 17 30" xfId="19756"/>
    <cellStyle name="Calculation 3 17 30 2" xfId="44161"/>
    <cellStyle name="Calculation 3 17 31" xfId="2127"/>
    <cellStyle name="Calculation 3 17 32" xfId="20079"/>
    <cellStyle name="Calculation 3 17 33" xfId="25093"/>
    <cellStyle name="Calculation 3 17 4" xfId="4703"/>
    <cellStyle name="Calculation 3 17 4 2" xfId="22309"/>
    <cellStyle name="Calculation 3 17 4 3" xfId="20101"/>
    <cellStyle name="Calculation 3 17 5" xfId="5429"/>
    <cellStyle name="Calculation 3 17 5 2" xfId="23035"/>
    <cellStyle name="Calculation 3 17 5 3" xfId="34708"/>
    <cellStyle name="Calculation 3 17 6" xfId="5568"/>
    <cellStyle name="Calculation 3 17 6 2" xfId="23174"/>
    <cellStyle name="Calculation 3 17 6 3" xfId="20596"/>
    <cellStyle name="Calculation 3 17 7" xfId="5970"/>
    <cellStyle name="Calculation 3 17 7 2" xfId="23576"/>
    <cellStyle name="Calculation 3 17 7 3" xfId="29022"/>
    <cellStyle name="Calculation 3 17 8" xfId="6073"/>
    <cellStyle name="Calculation 3 17 8 2" xfId="23679"/>
    <cellStyle name="Calculation 3 17 8 3" xfId="19876"/>
    <cellStyle name="Calculation 3 17 9" xfId="8023"/>
    <cellStyle name="Calculation 3 17 9 2" xfId="25476"/>
    <cellStyle name="Calculation 3 17 9 3" xfId="36210"/>
    <cellStyle name="Calculation 3 18" xfId="1055"/>
    <cellStyle name="Calculation 3 18 10" xfId="8190"/>
    <cellStyle name="Calculation 3 18 10 2" xfId="25643"/>
    <cellStyle name="Calculation 3 18 10 3" xfId="36377"/>
    <cellStyle name="Calculation 3 18 11" xfId="6321"/>
    <cellStyle name="Calculation 3 18 11 2" xfId="23926"/>
    <cellStyle name="Calculation 3 18 11 3" xfId="24473"/>
    <cellStyle name="Calculation 3 18 12" xfId="8931"/>
    <cellStyle name="Calculation 3 18 12 2" xfId="26384"/>
    <cellStyle name="Calculation 3 18 12 3" xfId="37118"/>
    <cellStyle name="Calculation 3 18 13" xfId="9341"/>
    <cellStyle name="Calculation 3 18 13 2" xfId="26794"/>
    <cellStyle name="Calculation 3 18 13 3" xfId="37528"/>
    <cellStyle name="Calculation 3 18 14" xfId="9682"/>
    <cellStyle name="Calculation 3 18 14 2" xfId="27135"/>
    <cellStyle name="Calculation 3 18 14 3" xfId="37869"/>
    <cellStyle name="Calculation 3 18 15" xfId="10073"/>
    <cellStyle name="Calculation 3 18 15 2" xfId="27526"/>
    <cellStyle name="Calculation 3 18 15 3" xfId="38260"/>
    <cellStyle name="Calculation 3 18 16" xfId="10379"/>
    <cellStyle name="Calculation 3 18 16 2" xfId="27832"/>
    <cellStyle name="Calculation 3 18 16 3" xfId="38566"/>
    <cellStyle name="Calculation 3 18 17" xfId="10734"/>
    <cellStyle name="Calculation 3 18 17 2" xfId="28187"/>
    <cellStyle name="Calculation 3 18 17 3" xfId="38921"/>
    <cellStyle name="Calculation 3 18 18" xfId="10986"/>
    <cellStyle name="Calculation 3 18 18 2" xfId="28439"/>
    <cellStyle name="Calculation 3 18 18 3" xfId="39173"/>
    <cellStyle name="Calculation 3 18 19" xfId="11287"/>
    <cellStyle name="Calculation 3 18 19 2" xfId="28740"/>
    <cellStyle name="Calculation 3 18 19 3" xfId="39474"/>
    <cellStyle name="Calculation 3 18 2" xfId="2970"/>
    <cellStyle name="Calculation 3 18 2 2" xfId="20788"/>
    <cellStyle name="Calculation 3 18 2 3" xfId="1480"/>
    <cellStyle name="Calculation 3 18 20" xfId="12742"/>
    <cellStyle name="Calculation 3 18 20 2" xfId="29945"/>
    <cellStyle name="Calculation 3 18 20 3" xfId="40123"/>
    <cellStyle name="Calculation 3 18 21" xfId="13438"/>
    <cellStyle name="Calculation 3 18 21 2" xfId="30575"/>
    <cellStyle name="Calculation 3 18 21 3" xfId="40689"/>
    <cellStyle name="Calculation 3 18 22" xfId="13155"/>
    <cellStyle name="Calculation 3 18 22 2" xfId="30292"/>
    <cellStyle name="Calculation 3 18 22 3" xfId="40406"/>
    <cellStyle name="Calculation 3 18 23" xfId="13946"/>
    <cellStyle name="Calculation 3 18 23 2" xfId="31083"/>
    <cellStyle name="Calculation 3 18 23 3" xfId="41197"/>
    <cellStyle name="Calculation 3 18 24" xfId="14869"/>
    <cellStyle name="Calculation 3 18 24 2" xfId="31894"/>
    <cellStyle name="Calculation 3 18 24 3" xfId="41744"/>
    <cellStyle name="Calculation 3 18 25" xfId="15462"/>
    <cellStyle name="Calculation 3 18 25 2" xfId="32425"/>
    <cellStyle name="Calculation 3 18 25 3" xfId="42207"/>
    <cellStyle name="Calculation 3 18 26" xfId="15779"/>
    <cellStyle name="Calculation 3 18 26 2" xfId="32742"/>
    <cellStyle name="Calculation 3 18 26 3" xfId="42524"/>
    <cellStyle name="Calculation 3 18 27" xfId="15968"/>
    <cellStyle name="Calculation 3 18 27 2" xfId="32931"/>
    <cellStyle name="Calculation 3 18 27 3" xfId="42713"/>
    <cellStyle name="Calculation 3 18 28" xfId="17204"/>
    <cellStyle name="Calculation 3 18 28 2" xfId="33919"/>
    <cellStyle name="Calculation 3 18 28 3" xfId="43143"/>
    <cellStyle name="Calculation 3 18 29" xfId="17744"/>
    <cellStyle name="Calculation 3 18 29 2" xfId="34397"/>
    <cellStyle name="Calculation 3 18 29 3" xfId="43553"/>
    <cellStyle name="Calculation 3 18 3" xfId="4240"/>
    <cellStyle name="Calculation 3 18 3 2" xfId="21906"/>
    <cellStyle name="Calculation 3 18 3 3" xfId="35171"/>
    <cellStyle name="Calculation 3 18 30" xfId="19689"/>
    <cellStyle name="Calculation 3 18 30 2" xfId="44094"/>
    <cellStyle name="Calculation 3 18 31" xfId="2132"/>
    <cellStyle name="Calculation 3 18 32" xfId="20084"/>
    <cellStyle name="Calculation 3 18 33" xfId="34915"/>
    <cellStyle name="Calculation 3 18 4" xfId="4860"/>
    <cellStyle name="Calculation 3 18 4 2" xfId="22466"/>
    <cellStyle name="Calculation 3 18 4 3" xfId="29780"/>
    <cellStyle name="Calculation 3 18 5" xfId="5297"/>
    <cellStyle name="Calculation 3 18 5 2" xfId="22903"/>
    <cellStyle name="Calculation 3 18 5 3" xfId="33736"/>
    <cellStyle name="Calculation 3 18 6" xfId="5573"/>
    <cellStyle name="Calculation 3 18 6 2" xfId="23179"/>
    <cellStyle name="Calculation 3 18 6 3" xfId="34702"/>
    <cellStyle name="Calculation 3 18 7" xfId="5889"/>
    <cellStyle name="Calculation 3 18 7 2" xfId="23495"/>
    <cellStyle name="Calculation 3 18 7 3" xfId="28911"/>
    <cellStyle name="Calculation 3 18 8" xfId="6078"/>
    <cellStyle name="Calculation 3 18 8 2" xfId="23684"/>
    <cellStyle name="Calculation 3 18 8 3" xfId="33214"/>
    <cellStyle name="Calculation 3 18 9" xfId="7215"/>
    <cellStyle name="Calculation 3 18 9 2" xfId="24739"/>
    <cellStyle name="Calculation 3 18 9 3" xfId="33300"/>
    <cellStyle name="Calculation 3 19" xfId="954"/>
    <cellStyle name="Calculation 3 19 10" xfId="8004"/>
    <cellStyle name="Calculation 3 19 10 2" xfId="25457"/>
    <cellStyle name="Calculation 3 19 10 3" xfId="36191"/>
    <cellStyle name="Calculation 3 19 11" xfId="8166"/>
    <cellStyle name="Calculation 3 19 11 2" xfId="25619"/>
    <cellStyle name="Calculation 3 19 11 3" xfId="36353"/>
    <cellStyle name="Calculation 3 19 12" xfId="8734"/>
    <cellStyle name="Calculation 3 19 12 2" xfId="26187"/>
    <cellStyle name="Calculation 3 19 12 3" xfId="36921"/>
    <cellStyle name="Calculation 3 19 13" xfId="8645"/>
    <cellStyle name="Calculation 3 19 13 2" xfId="26098"/>
    <cellStyle name="Calculation 3 19 13 3" xfId="36832"/>
    <cellStyle name="Calculation 3 19 14" xfId="6553"/>
    <cellStyle name="Calculation 3 19 14 2" xfId="24156"/>
    <cellStyle name="Calculation 3 19 14 3" xfId="1713"/>
    <cellStyle name="Calculation 3 19 15" xfId="8948"/>
    <cellStyle name="Calculation 3 19 15 2" xfId="26401"/>
    <cellStyle name="Calculation 3 19 15 3" xfId="37135"/>
    <cellStyle name="Calculation 3 19 16" xfId="8150"/>
    <cellStyle name="Calculation 3 19 16 2" xfId="25603"/>
    <cellStyle name="Calculation 3 19 16 3" xfId="36337"/>
    <cellStyle name="Calculation 3 19 17" xfId="9699"/>
    <cellStyle name="Calculation 3 19 17 2" xfId="27152"/>
    <cellStyle name="Calculation 3 19 17 3" xfId="37886"/>
    <cellStyle name="Calculation 3 19 18" xfId="9275"/>
    <cellStyle name="Calculation 3 19 18 2" xfId="26728"/>
    <cellStyle name="Calculation 3 19 18 3" xfId="37462"/>
    <cellStyle name="Calculation 3 19 19" xfId="10396"/>
    <cellStyle name="Calculation 3 19 19 2" xfId="27849"/>
    <cellStyle name="Calculation 3 19 19 3" xfId="38583"/>
    <cellStyle name="Calculation 3 19 2" xfId="2869"/>
    <cellStyle name="Calculation 3 19 2 2" xfId="20699"/>
    <cellStyle name="Calculation 3 19 2 3" xfId="29084"/>
    <cellStyle name="Calculation 3 19 20" xfId="12641"/>
    <cellStyle name="Calculation 3 19 20 2" xfId="29854"/>
    <cellStyle name="Calculation 3 19 20 3" xfId="40039"/>
    <cellStyle name="Calculation 3 19 21" xfId="12034"/>
    <cellStyle name="Calculation 3 19 21 2" xfId="29335"/>
    <cellStyle name="Calculation 3 19 21 3" xfId="39742"/>
    <cellStyle name="Calculation 3 19 22" xfId="13796"/>
    <cellStyle name="Calculation 3 19 22 2" xfId="30933"/>
    <cellStyle name="Calculation 3 19 22 3" xfId="41047"/>
    <cellStyle name="Calculation 3 19 23" xfId="13358"/>
    <cellStyle name="Calculation 3 19 23 2" xfId="30495"/>
    <cellStyle name="Calculation 3 19 23 3" xfId="40609"/>
    <cellStyle name="Calculation 3 19 24" xfId="14768"/>
    <cellStyle name="Calculation 3 19 24 2" xfId="31801"/>
    <cellStyle name="Calculation 3 19 24 3" xfId="41660"/>
    <cellStyle name="Calculation 3 19 25" xfId="15342"/>
    <cellStyle name="Calculation 3 19 25 2" xfId="32305"/>
    <cellStyle name="Calculation 3 19 25 3" xfId="42087"/>
    <cellStyle name="Calculation 3 19 26" xfId="14068"/>
    <cellStyle name="Calculation 3 19 26 2" xfId="31188"/>
    <cellStyle name="Calculation 3 19 26 3" xfId="41280"/>
    <cellStyle name="Calculation 3 19 27" xfId="15669"/>
    <cellStyle name="Calculation 3 19 27 2" xfId="32632"/>
    <cellStyle name="Calculation 3 19 27 3" xfId="42414"/>
    <cellStyle name="Calculation 3 19 28" xfId="17103"/>
    <cellStyle name="Calculation 3 19 28 2" xfId="33826"/>
    <cellStyle name="Calculation 3 19 28 3" xfId="43059"/>
    <cellStyle name="Calculation 3 19 29" xfId="17660"/>
    <cellStyle name="Calculation 3 19 29 2" xfId="34313"/>
    <cellStyle name="Calculation 3 19 29 3" xfId="43469"/>
    <cellStyle name="Calculation 3 19 3" xfId="4139"/>
    <cellStyle name="Calculation 3 19 3 2" xfId="21815"/>
    <cellStyle name="Calculation 3 19 3 3" xfId="35610"/>
    <cellStyle name="Calculation 3 19 30" xfId="19387"/>
    <cellStyle name="Calculation 3 19 30 2" xfId="43948"/>
    <cellStyle name="Calculation 3 19 31" xfId="2031"/>
    <cellStyle name="Calculation 3 19 32" xfId="19995"/>
    <cellStyle name="Calculation 3 19 33" xfId="21610"/>
    <cellStyle name="Calculation 3 19 4" xfId="4726"/>
    <cellStyle name="Calculation 3 19 4 2" xfId="22332"/>
    <cellStyle name="Calculation 3 19 4 3" xfId="19921"/>
    <cellStyle name="Calculation 3 19 5" xfId="3354"/>
    <cellStyle name="Calculation 3 19 5 2" xfId="21112"/>
    <cellStyle name="Calculation 3 19 5 3" xfId="31158"/>
    <cellStyle name="Calculation 3 19 6" xfId="5129"/>
    <cellStyle name="Calculation 3 19 6 2" xfId="22735"/>
    <cellStyle name="Calculation 3 19 6 3" xfId="35700"/>
    <cellStyle name="Calculation 3 19 7" xfId="4694"/>
    <cellStyle name="Calculation 3 19 7 2" xfId="22300"/>
    <cellStyle name="Calculation 3 19 7 3" xfId="31911"/>
    <cellStyle name="Calculation 3 19 8" xfId="3337"/>
    <cellStyle name="Calculation 3 19 8 2" xfId="21095"/>
    <cellStyle name="Calculation 3 19 8 3" xfId="33393"/>
    <cellStyle name="Calculation 3 19 9" xfId="6432"/>
    <cellStyle name="Calculation 3 19 9 2" xfId="24036"/>
    <cellStyle name="Calculation 3 19 9 3" xfId="34784"/>
    <cellStyle name="Calculation 3 2" xfId="772"/>
    <cellStyle name="Calculation 3 2 10" xfId="6649"/>
    <cellStyle name="Calculation 3 2 10 2" xfId="24249"/>
    <cellStyle name="Calculation 3 2 10 3" xfId="1717"/>
    <cellStyle name="Calculation 3 2 11" xfId="7378"/>
    <cellStyle name="Calculation 3 2 11 2" xfId="24887"/>
    <cellStyle name="Calculation 3 2 11 3" xfId="35377"/>
    <cellStyle name="Calculation 3 2 12" xfId="6794"/>
    <cellStyle name="Calculation 3 2 12 2" xfId="24383"/>
    <cellStyle name="Calculation 3 2 12 3" xfId="1724"/>
    <cellStyle name="Calculation 3 2 13" xfId="8387"/>
    <cellStyle name="Calculation 3 2 13 2" xfId="25840"/>
    <cellStyle name="Calculation 3 2 13 3" xfId="36574"/>
    <cellStyle name="Calculation 3 2 14" xfId="9491"/>
    <cellStyle name="Calculation 3 2 14 2" xfId="26944"/>
    <cellStyle name="Calculation 3 2 14 3" xfId="37678"/>
    <cellStyle name="Calculation 3 2 15" xfId="8151"/>
    <cellStyle name="Calculation 3 2 15 2" xfId="25604"/>
    <cellStyle name="Calculation 3 2 15 3" xfId="36338"/>
    <cellStyle name="Calculation 3 2 16" xfId="10205"/>
    <cellStyle name="Calculation 3 2 16 2" xfId="27658"/>
    <cellStyle name="Calculation 3 2 16 3" xfId="38392"/>
    <cellStyle name="Calculation 3 2 17" xfId="8817"/>
    <cellStyle name="Calculation 3 2 17 2" xfId="26270"/>
    <cellStyle name="Calculation 3 2 17 3" xfId="37004"/>
    <cellStyle name="Calculation 3 2 18" xfId="10839"/>
    <cellStyle name="Calculation 3 2 18 2" xfId="28292"/>
    <cellStyle name="Calculation 3 2 18 3" xfId="39026"/>
    <cellStyle name="Calculation 3 2 19" xfId="6761"/>
    <cellStyle name="Calculation 3 2 19 2" xfId="24351"/>
    <cellStyle name="Calculation 3 2 19 3" xfId="29714"/>
    <cellStyle name="Calculation 3 2 2" xfId="2687"/>
    <cellStyle name="Calculation 3 2 2 2" xfId="20540"/>
    <cellStyle name="Calculation 3 2 2 3" xfId="29652"/>
    <cellStyle name="Calculation 3 2 20" xfId="12459"/>
    <cellStyle name="Calculation 3 2 20 2" xfId="29699"/>
    <cellStyle name="Calculation 3 2 20 3" xfId="39983"/>
    <cellStyle name="Calculation 3 2 21" xfId="13322"/>
    <cellStyle name="Calculation 3 2 21 2" xfId="30459"/>
    <cellStyle name="Calculation 3 2 21 3" xfId="40573"/>
    <cellStyle name="Calculation 3 2 22" xfId="13699"/>
    <cellStyle name="Calculation 3 2 22 2" xfId="30836"/>
    <cellStyle name="Calculation 3 2 22 3" xfId="40950"/>
    <cellStyle name="Calculation 3 2 23" xfId="11935"/>
    <cellStyle name="Calculation 3 2 23 2" xfId="29237"/>
    <cellStyle name="Calculation 3 2 23 3" xfId="39652"/>
    <cellStyle name="Calculation 3 2 24" xfId="14586"/>
    <cellStyle name="Calculation 3 2 24 2" xfId="31644"/>
    <cellStyle name="Calculation 3 2 24 3" xfId="41604"/>
    <cellStyle name="Calculation 3 2 25" xfId="14194"/>
    <cellStyle name="Calculation 3 2 25 2" xfId="31309"/>
    <cellStyle name="Calculation 3 2 25 3" xfId="41390"/>
    <cellStyle name="Calculation 3 2 26" xfId="15232"/>
    <cellStyle name="Calculation 3 2 26 2" xfId="32195"/>
    <cellStyle name="Calculation 3 2 26 3" xfId="41977"/>
    <cellStyle name="Calculation 3 2 27" xfId="15852"/>
    <cellStyle name="Calculation 3 2 27 2" xfId="32815"/>
    <cellStyle name="Calculation 3 2 27 3" xfId="42597"/>
    <cellStyle name="Calculation 3 2 28" xfId="16921"/>
    <cellStyle name="Calculation 3 2 28 2" xfId="33670"/>
    <cellStyle name="Calculation 3 2 28 3" xfId="43003"/>
    <cellStyle name="Calculation 3 2 29" xfId="17604"/>
    <cellStyle name="Calculation 3 2 29 2" xfId="34257"/>
    <cellStyle name="Calculation 3 2 29 3" xfId="43413"/>
    <cellStyle name="Calculation 3 2 3" xfId="3957"/>
    <cellStyle name="Calculation 3 2 3 2" xfId="21654"/>
    <cellStyle name="Calculation 3 2 3 3" xfId="20370"/>
    <cellStyle name="Calculation 3 2 30" xfId="18928"/>
    <cellStyle name="Calculation 3 2 30 2" xfId="43800"/>
    <cellStyle name="Calculation 3 2 31" xfId="1849"/>
    <cellStyle name="Calculation 3 2 32" xfId="19835"/>
    <cellStyle name="Calculation 3 2 33" xfId="24794"/>
    <cellStyle name="Calculation 3 2 4" xfId="3534"/>
    <cellStyle name="Calculation 3 2 4 2" xfId="21288"/>
    <cellStyle name="Calculation 3 2 4 3" xfId="20297"/>
    <cellStyle name="Calculation 3 2 5" xfId="4607"/>
    <cellStyle name="Calculation 3 2 5 2" xfId="22213"/>
    <cellStyle name="Calculation 3 2 5 3" xfId="33263"/>
    <cellStyle name="Calculation 3 2 6" xfId="5414"/>
    <cellStyle name="Calculation 3 2 6 2" xfId="23020"/>
    <cellStyle name="Calculation 3 2 6 3" xfId="35431"/>
    <cellStyle name="Calculation 3 2 7" xfId="4926"/>
    <cellStyle name="Calculation 3 2 7 2" xfId="22532"/>
    <cellStyle name="Calculation 3 2 7 3" xfId="19915"/>
    <cellStyle name="Calculation 3 2 8" xfId="5962"/>
    <cellStyle name="Calculation 3 2 8 2" xfId="23568"/>
    <cellStyle name="Calculation 3 2 8 3" xfId="21543"/>
    <cellStyle name="Calculation 3 2 9" xfId="7466"/>
    <cellStyle name="Calculation 3 2 9 2" xfId="24975"/>
    <cellStyle name="Calculation 3 2 9 3" xfId="35648"/>
    <cellStyle name="Calculation 3 20" xfId="768"/>
    <cellStyle name="Calculation 3 20 10" xfId="8245"/>
    <cellStyle name="Calculation 3 20 10 2" xfId="25698"/>
    <cellStyle name="Calculation 3 20 10 3" xfId="36432"/>
    <cellStyle name="Calculation 3 20 11" xfId="8034"/>
    <cellStyle name="Calculation 3 20 11 2" xfId="25487"/>
    <cellStyle name="Calculation 3 20 11 3" xfId="36221"/>
    <cellStyle name="Calculation 3 20 12" xfId="6510"/>
    <cellStyle name="Calculation 3 20 12 2" xfId="24113"/>
    <cellStyle name="Calculation 3 20 12 3" xfId="28891"/>
    <cellStyle name="Calculation 3 20 13" xfId="9391"/>
    <cellStyle name="Calculation 3 20 13 2" xfId="26844"/>
    <cellStyle name="Calculation 3 20 13 3" xfId="37578"/>
    <cellStyle name="Calculation 3 20 14" xfId="7711"/>
    <cellStyle name="Calculation 3 20 14 2" xfId="25164"/>
    <cellStyle name="Calculation 3 20 14 3" xfId="35898"/>
    <cellStyle name="Calculation 3 20 15" xfId="10117"/>
    <cellStyle name="Calculation 3 20 15 2" xfId="27570"/>
    <cellStyle name="Calculation 3 20 15 3" xfId="38304"/>
    <cellStyle name="Calculation 3 20 16" xfId="9256"/>
    <cellStyle name="Calculation 3 20 16 2" xfId="26709"/>
    <cellStyle name="Calculation 3 20 16 3" xfId="37443"/>
    <cellStyle name="Calculation 3 20 17" xfId="10770"/>
    <cellStyle name="Calculation 3 20 17 2" xfId="28223"/>
    <cellStyle name="Calculation 3 20 17 3" xfId="38957"/>
    <cellStyle name="Calculation 3 20 18" xfId="9998"/>
    <cellStyle name="Calculation 3 20 18 2" xfId="27451"/>
    <cellStyle name="Calculation 3 20 18 3" xfId="38185"/>
    <cellStyle name="Calculation 3 20 19" xfId="11305"/>
    <cellStyle name="Calculation 3 20 19 2" xfId="28758"/>
    <cellStyle name="Calculation 3 20 19 3" xfId="39492"/>
    <cellStyle name="Calculation 3 20 2" xfId="2683"/>
    <cellStyle name="Calculation 3 20 2 2" xfId="20536"/>
    <cellStyle name="Calculation 3 20 2 3" xfId="34753"/>
    <cellStyle name="Calculation 3 20 20" xfId="12455"/>
    <cellStyle name="Calculation 3 20 20 2" xfId="29695"/>
    <cellStyle name="Calculation 3 20 20 3" xfId="39979"/>
    <cellStyle name="Calculation 3 20 21" xfId="13476"/>
    <cellStyle name="Calculation 3 20 21 2" xfId="30613"/>
    <cellStyle name="Calculation 3 20 21 3" xfId="40727"/>
    <cellStyle name="Calculation 3 20 22" xfId="13755"/>
    <cellStyle name="Calculation 3 20 22 2" xfId="30892"/>
    <cellStyle name="Calculation 3 20 22 3" xfId="41006"/>
    <cellStyle name="Calculation 3 20 23" xfId="13924"/>
    <cellStyle name="Calculation 3 20 23 2" xfId="31061"/>
    <cellStyle name="Calculation 3 20 23 3" xfId="41175"/>
    <cellStyle name="Calculation 3 20 24" xfId="14582"/>
    <cellStyle name="Calculation 3 20 24 2" xfId="31640"/>
    <cellStyle name="Calculation 3 20 24 3" xfId="41600"/>
    <cellStyle name="Calculation 3 20 25" xfId="14189"/>
    <cellStyle name="Calculation 3 20 25 2" xfId="31305"/>
    <cellStyle name="Calculation 3 20 25 3" xfId="41387"/>
    <cellStyle name="Calculation 3 20 26" xfId="15801"/>
    <cellStyle name="Calculation 3 20 26 2" xfId="32764"/>
    <cellStyle name="Calculation 3 20 26 3" xfId="42546"/>
    <cellStyle name="Calculation 3 20 27" xfId="15666"/>
    <cellStyle name="Calculation 3 20 27 2" xfId="32629"/>
    <cellStyle name="Calculation 3 20 27 3" xfId="42411"/>
    <cellStyle name="Calculation 3 20 28" xfId="16917"/>
    <cellStyle name="Calculation 3 20 28 2" xfId="33666"/>
    <cellStyle name="Calculation 3 20 28 3" xfId="42999"/>
    <cellStyle name="Calculation 3 20 29" xfId="17600"/>
    <cellStyle name="Calculation 3 20 29 2" xfId="34253"/>
    <cellStyle name="Calculation 3 20 29 3" xfId="43409"/>
    <cellStyle name="Calculation 3 20 3" xfId="3953"/>
    <cellStyle name="Calculation 3 20 3 2" xfId="21650"/>
    <cellStyle name="Calculation 3 20 3 3" xfId="29167"/>
    <cellStyle name="Calculation 3 20 30" xfId="19707"/>
    <cellStyle name="Calculation 3 20 30 2" xfId="44112"/>
    <cellStyle name="Calculation 3 20 31" xfId="1845"/>
    <cellStyle name="Calculation 3 20 32" xfId="19831"/>
    <cellStyle name="Calculation 3 20 33" xfId="33403"/>
    <cellStyle name="Calculation 3 20 4" xfId="3529"/>
    <cellStyle name="Calculation 3 20 4 2" xfId="21285"/>
    <cellStyle name="Calculation 3 20 4 3" xfId="22117"/>
    <cellStyle name="Calculation 3 20 5" xfId="5336"/>
    <cellStyle name="Calculation 3 20 5 2" xfId="22942"/>
    <cellStyle name="Calculation 3 20 5 3" xfId="31556"/>
    <cellStyle name="Calculation 3 20 6" xfId="5126"/>
    <cellStyle name="Calculation 3 20 6 2" xfId="22732"/>
    <cellStyle name="Calculation 3 20 6 3" xfId="25081"/>
    <cellStyle name="Calculation 3 20 7" xfId="5911"/>
    <cellStyle name="Calculation 3 20 7 2" xfId="23517"/>
    <cellStyle name="Calculation 3 20 7 3" xfId="29589"/>
    <cellStyle name="Calculation 3 20 8" xfId="3725"/>
    <cellStyle name="Calculation 3 20 8 2" xfId="21468"/>
    <cellStyle name="Calculation 3 20 8 3" xfId="1581"/>
    <cellStyle name="Calculation 3 20 9" xfId="7968"/>
    <cellStyle name="Calculation 3 20 9 2" xfId="25421"/>
    <cellStyle name="Calculation 3 20 9 3" xfId="36155"/>
    <cellStyle name="Calculation 3 21" xfId="1166"/>
    <cellStyle name="Calculation 3 21 10" xfId="6560"/>
    <cellStyle name="Calculation 3 21 10 2" xfId="24163"/>
    <cellStyle name="Calculation 3 21 10 3" xfId="28888"/>
    <cellStyle name="Calculation 3 21 11" xfId="8445"/>
    <cellStyle name="Calculation 3 21 11 2" xfId="25898"/>
    <cellStyle name="Calculation 3 21 11 3" xfId="36632"/>
    <cellStyle name="Calculation 3 21 12" xfId="9042"/>
    <cellStyle name="Calculation 3 21 12 2" xfId="26495"/>
    <cellStyle name="Calculation 3 21 12 3" xfId="37229"/>
    <cellStyle name="Calculation 3 21 13" xfId="8596"/>
    <cellStyle name="Calculation 3 21 13 2" xfId="26049"/>
    <cellStyle name="Calculation 3 21 13 3" xfId="36783"/>
    <cellStyle name="Calculation 3 21 14" xfId="9793"/>
    <cellStyle name="Calculation 3 21 14 2" xfId="27246"/>
    <cellStyle name="Calculation 3 21 14 3" xfId="37980"/>
    <cellStyle name="Calculation 3 21 15" xfId="9495"/>
    <cellStyle name="Calculation 3 21 15 2" xfId="26948"/>
    <cellStyle name="Calculation 3 21 15 3" xfId="37682"/>
    <cellStyle name="Calculation 3 21 16" xfId="10489"/>
    <cellStyle name="Calculation 3 21 16 2" xfId="27942"/>
    <cellStyle name="Calculation 3 21 16 3" xfId="38676"/>
    <cellStyle name="Calculation 3 21 17" xfId="10209"/>
    <cellStyle name="Calculation 3 21 17 2" xfId="27662"/>
    <cellStyle name="Calculation 3 21 17 3" xfId="38396"/>
    <cellStyle name="Calculation 3 21 18" xfId="11091"/>
    <cellStyle name="Calculation 3 21 18 2" xfId="28544"/>
    <cellStyle name="Calculation 3 21 18 3" xfId="39278"/>
    <cellStyle name="Calculation 3 21 19" xfId="10843"/>
    <cellStyle name="Calculation 3 21 19 2" xfId="28296"/>
    <cellStyle name="Calculation 3 21 19 3" xfId="39030"/>
    <cellStyle name="Calculation 3 21 2" xfId="3081"/>
    <cellStyle name="Calculation 3 21 2 2" xfId="20894"/>
    <cellStyle name="Calculation 3 21 2 3" xfId="32154"/>
    <cellStyle name="Calculation 3 21 20" xfId="12853"/>
    <cellStyle name="Calculation 3 21 20 2" xfId="30051"/>
    <cellStyle name="Calculation 3 21 20 3" xfId="40226"/>
    <cellStyle name="Calculation 3 21 21" xfId="12093"/>
    <cellStyle name="Calculation 3 21 21 2" xfId="29393"/>
    <cellStyle name="Calculation 3 21 21 3" xfId="39795"/>
    <cellStyle name="Calculation 3 21 22" xfId="12185"/>
    <cellStyle name="Calculation 3 21 22 2" xfId="29474"/>
    <cellStyle name="Calculation 3 21 22 3" xfId="39868"/>
    <cellStyle name="Calculation 3 21 23" xfId="13841"/>
    <cellStyle name="Calculation 3 21 23 2" xfId="30978"/>
    <cellStyle name="Calculation 3 21 23 3" xfId="41092"/>
    <cellStyle name="Calculation 3 21 24" xfId="14980"/>
    <cellStyle name="Calculation 3 21 24 2" xfId="32001"/>
    <cellStyle name="Calculation 3 21 24 3" xfId="41847"/>
    <cellStyle name="Calculation 3 21 25" xfId="15426"/>
    <cellStyle name="Calculation 3 21 25 2" xfId="32389"/>
    <cellStyle name="Calculation 3 21 25 3" xfId="42171"/>
    <cellStyle name="Calculation 3 21 26" xfId="15730"/>
    <cellStyle name="Calculation 3 21 26 2" xfId="32693"/>
    <cellStyle name="Calculation 3 21 26 3" xfId="42475"/>
    <cellStyle name="Calculation 3 21 27" xfId="16071"/>
    <cellStyle name="Calculation 3 21 27 2" xfId="33034"/>
    <cellStyle name="Calculation 3 21 27 3" xfId="42816"/>
    <cellStyle name="Calculation 3 21 28" xfId="17315"/>
    <cellStyle name="Calculation 3 21 28 2" xfId="34025"/>
    <cellStyle name="Calculation 3 21 28 3" xfId="43246"/>
    <cellStyle name="Calculation 3 21 29" xfId="17847"/>
    <cellStyle name="Calculation 3 21 29 2" xfId="34500"/>
    <cellStyle name="Calculation 3 21 29 3" xfId="43656"/>
    <cellStyle name="Calculation 3 21 3" xfId="4351"/>
    <cellStyle name="Calculation 3 21 3 2" xfId="22011"/>
    <cellStyle name="Calculation 3 21 3 3" xfId="33761"/>
    <cellStyle name="Calculation 3 21 30" xfId="19486"/>
    <cellStyle name="Calculation 3 21 30 2" xfId="44013"/>
    <cellStyle name="Calculation 3 21 31" xfId="2243"/>
    <cellStyle name="Calculation 3 21 32" xfId="20191"/>
    <cellStyle name="Calculation 3 21 33" xfId="1446"/>
    <cellStyle name="Calculation 3 21 4" xfId="4824"/>
    <cellStyle name="Calculation 3 21 4 2" xfId="22430"/>
    <cellStyle name="Calculation 3 21 4 3" xfId="33259"/>
    <cellStyle name="Calculation 3 21 5" xfId="5219"/>
    <cellStyle name="Calculation 3 21 5 2" xfId="22825"/>
    <cellStyle name="Calculation 3 21 5 3" xfId="34190"/>
    <cellStyle name="Calculation 3 21 6" xfId="5679"/>
    <cellStyle name="Calculation 3 21 6 2" xfId="23285"/>
    <cellStyle name="Calculation 3 21 6 3" xfId="20438"/>
    <cellStyle name="Calculation 3 21 7" xfId="5418"/>
    <cellStyle name="Calculation 3 21 7 2" xfId="23024"/>
    <cellStyle name="Calculation 3 21 7 3" xfId="33352"/>
    <cellStyle name="Calculation 3 21 8" xfId="6181"/>
    <cellStyle name="Calculation 3 21 8 2" xfId="23787"/>
    <cellStyle name="Calculation 3 21 8 3" xfId="24020"/>
    <cellStyle name="Calculation 3 21 9" xfId="7719"/>
    <cellStyle name="Calculation 3 21 9 2" xfId="25172"/>
    <cellStyle name="Calculation 3 21 9 3" xfId="35906"/>
    <cellStyle name="Calculation 3 22" xfId="891"/>
    <cellStyle name="Calculation 3 22 10" xfId="8395"/>
    <cellStyle name="Calculation 3 22 10 2" xfId="25848"/>
    <cellStyle name="Calculation 3 22 10 3" xfId="36582"/>
    <cellStyle name="Calculation 3 22 11" xfId="8225"/>
    <cellStyle name="Calculation 3 22 11 2" xfId="25678"/>
    <cellStyle name="Calculation 3 22 11 3" xfId="36412"/>
    <cellStyle name="Calculation 3 22 12" xfId="7035"/>
    <cellStyle name="Calculation 3 22 12 2" xfId="24580"/>
    <cellStyle name="Calculation 3 22 12 3" xfId="34655"/>
    <cellStyle name="Calculation 3 22 13" xfId="9524"/>
    <cellStyle name="Calculation 3 22 13 2" xfId="26977"/>
    <cellStyle name="Calculation 3 22 13 3" xfId="37711"/>
    <cellStyle name="Calculation 3 22 14" xfId="8392"/>
    <cellStyle name="Calculation 3 22 14 2" xfId="25845"/>
    <cellStyle name="Calculation 3 22 14 3" xfId="36579"/>
    <cellStyle name="Calculation 3 22 15" xfId="10237"/>
    <cellStyle name="Calculation 3 22 15 2" xfId="27690"/>
    <cellStyle name="Calculation 3 22 15 3" xfId="38424"/>
    <cellStyle name="Calculation 3 22 16" xfId="6497"/>
    <cellStyle name="Calculation 3 22 16 2" xfId="24101"/>
    <cellStyle name="Calculation 3 22 16 3" xfId="29002"/>
    <cellStyle name="Calculation 3 22 17" xfId="10865"/>
    <cellStyle name="Calculation 3 22 17 2" xfId="28318"/>
    <cellStyle name="Calculation 3 22 17 3" xfId="39052"/>
    <cellStyle name="Calculation 3 22 18" xfId="8680"/>
    <cellStyle name="Calculation 3 22 18 2" xfId="26133"/>
    <cellStyle name="Calculation 3 22 18 3" xfId="36867"/>
    <cellStyle name="Calculation 3 22 19" xfId="11360"/>
    <cellStyle name="Calculation 3 22 19 2" xfId="28813"/>
    <cellStyle name="Calculation 3 22 19 3" xfId="39547"/>
    <cellStyle name="Calculation 3 22 2" xfId="2806"/>
    <cellStyle name="Calculation 3 22 2 2" xfId="20642"/>
    <cellStyle name="Calculation 3 22 2 3" xfId="31352"/>
    <cellStyle name="Calculation 3 22 20" xfId="12578"/>
    <cellStyle name="Calculation 3 22 20 2" xfId="29797"/>
    <cellStyle name="Calculation 3 22 20 3" xfId="39988"/>
    <cellStyle name="Calculation 3 22 21" xfId="13592"/>
    <cellStyle name="Calculation 3 22 21 2" xfId="30729"/>
    <cellStyle name="Calculation 3 22 21 3" xfId="40843"/>
    <cellStyle name="Calculation 3 22 22" xfId="11930"/>
    <cellStyle name="Calculation 3 22 22 2" xfId="29232"/>
    <cellStyle name="Calculation 3 22 22 3" xfId="39647"/>
    <cellStyle name="Calculation 3 22 23" xfId="13972"/>
    <cellStyle name="Calculation 3 22 23 2" xfId="31109"/>
    <cellStyle name="Calculation 3 22 23 3" xfId="41223"/>
    <cellStyle name="Calculation 3 22 24" xfId="14705"/>
    <cellStyle name="Calculation 3 22 24 2" xfId="31744"/>
    <cellStyle name="Calculation 3 22 24 3" xfId="41609"/>
    <cellStyle name="Calculation 3 22 25" xfId="14205"/>
    <cellStyle name="Calculation 3 22 25 2" xfId="31319"/>
    <cellStyle name="Calculation 3 22 25 3" xfId="41400"/>
    <cellStyle name="Calculation 3 22 26" xfId="15869"/>
    <cellStyle name="Calculation 3 22 26 2" xfId="32832"/>
    <cellStyle name="Calculation 3 22 26 3" xfId="42614"/>
    <cellStyle name="Calculation 3 22 27" xfId="15517"/>
    <cellStyle name="Calculation 3 22 27 2" xfId="32480"/>
    <cellStyle name="Calculation 3 22 27 3" xfId="42262"/>
    <cellStyle name="Calculation 3 22 28" xfId="17040"/>
    <cellStyle name="Calculation 3 22 28 2" xfId="33769"/>
    <cellStyle name="Calculation 3 22 28 3" xfId="43008"/>
    <cellStyle name="Calculation 3 22 29" xfId="17609"/>
    <cellStyle name="Calculation 3 22 29 2" xfId="34262"/>
    <cellStyle name="Calculation 3 22 29 3" xfId="43418"/>
    <cellStyle name="Calculation 3 22 3" xfId="4076"/>
    <cellStyle name="Calculation 3 22 3 2" xfId="21757"/>
    <cellStyle name="Calculation 3 22 3 3" xfId="19951"/>
    <cellStyle name="Calculation 3 22 30" xfId="19762"/>
    <cellStyle name="Calculation 3 22 30 2" xfId="44167"/>
    <cellStyle name="Calculation 3 22 31" xfId="1968"/>
    <cellStyle name="Calculation 3 22 32" xfId="19937"/>
    <cellStyle name="Calculation 3 22 33" xfId="22171"/>
    <cellStyle name="Calculation 3 22 4" xfId="3549"/>
    <cellStyle name="Calculation 3 22 4 2" xfId="21303"/>
    <cellStyle name="Calculation 3 22 4 3" xfId="34635"/>
    <cellStyle name="Calculation 3 22 5" xfId="5444"/>
    <cellStyle name="Calculation 3 22 5 2" xfId="23050"/>
    <cellStyle name="Calculation 3 22 5 3" xfId="29040"/>
    <cellStyle name="Calculation 3 22 6" xfId="4925"/>
    <cellStyle name="Calculation 3 22 6 2" xfId="22531"/>
    <cellStyle name="Calculation 3 22 6 3" xfId="34839"/>
    <cellStyle name="Calculation 3 22 7" xfId="5979"/>
    <cellStyle name="Calculation 3 22 7 2" xfId="23585"/>
    <cellStyle name="Calculation 3 22 7 3" xfId="1690"/>
    <cellStyle name="Calculation 3 22 8" xfId="3375"/>
    <cellStyle name="Calculation 3 22 8 2" xfId="21132"/>
    <cellStyle name="Calculation 3 22 8 3" xfId="21055"/>
    <cellStyle name="Calculation 3 22 9" xfId="7748"/>
    <cellStyle name="Calculation 3 22 9 2" xfId="25201"/>
    <cellStyle name="Calculation 3 22 9 3" xfId="35935"/>
    <cellStyle name="Calculation 3 23" xfId="946"/>
    <cellStyle name="Calculation 3 23 10" xfId="8159"/>
    <cellStyle name="Calculation 3 23 10 2" xfId="25612"/>
    <cellStyle name="Calculation 3 23 10 3" xfId="36346"/>
    <cellStyle name="Calculation 3 23 11" xfId="8283"/>
    <cellStyle name="Calculation 3 23 11 2" xfId="25736"/>
    <cellStyle name="Calculation 3 23 11 3" xfId="36470"/>
    <cellStyle name="Calculation 3 23 12" xfId="8717"/>
    <cellStyle name="Calculation 3 23 12 2" xfId="26170"/>
    <cellStyle name="Calculation 3 23 12 3" xfId="36904"/>
    <cellStyle name="Calculation 3 23 13" xfId="9309"/>
    <cellStyle name="Calculation 3 23 13 2" xfId="26762"/>
    <cellStyle name="Calculation 3 23 13 3" xfId="37496"/>
    <cellStyle name="Calculation 3 23 14" xfId="8668"/>
    <cellStyle name="Calculation 3 23 14 2" xfId="26121"/>
    <cellStyle name="Calculation 3 23 14 3" xfId="36855"/>
    <cellStyle name="Calculation 3 23 15" xfId="10045"/>
    <cellStyle name="Calculation 3 23 15 2" xfId="27498"/>
    <cellStyle name="Calculation 3 23 15 3" xfId="38232"/>
    <cellStyle name="Calculation 3 23 16" xfId="8490"/>
    <cellStyle name="Calculation 3 23 16 2" xfId="25943"/>
    <cellStyle name="Calculation 3 23 16 3" xfId="36677"/>
    <cellStyle name="Calculation 3 23 17" xfId="10713"/>
    <cellStyle name="Calculation 3 23 17 2" xfId="28166"/>
    <cellStyle name="Calculation 3 23 17 3" xfId="38900"/>
    <cellStyle name="Calculation 3 23 18" xfId="9517"/>
    <cellStyle name="Calculation 3 23 18 2" xfId="26970"/>
    <cellStyle name="Calculation 3 23 18 3" xfId="37704"/>
    <cellStyle name="Calculation 3 23 19" xfId="11278"/>
    <cellStyle name="Calculation 3 23 19 2" xfId="28731"/>
    <cellStyle name="Calculation 3 23 19 3" xfId="39465"/>
    <cellStyle name="Calculation 3 23 2" xfId="2861"/>
    <cellStyle name="Calculation 3 23 2 2" xfId="20692"/>
    <cellStyle name="Calculation 3 23 2 3" xfId="35680"/>
    <cellStyle name="Calculation 3 23 20" xfId="12633"/>
    <cellStyle name="Calculation 3 23 20 2" xfId="29848"/>
    <cellStyle name="Calculation 3 23 20 3" xfId="40034"/>
    <cellStyle name="Calculation 3 23 21" xfId="13413"/>
    <cellStyle name="Calculation 3 23 21 2" xfId="30550"/>
    <cellStyle name="Calculation 3 23 21 3" xfId="40664"/>
    <cellStyle name="Calculation 3 23 22" xfId="11974"/>
    <cellStyle name="Calculation 3 23 22 2" xfId="29276"/>
    <cellStyle name="Calculation 3 23 22 3" xfId="39685"/>
    <cellStyle name="Calculation 3 23 23" xfId="13951"/>
    <cellStyle name="Calculation 3 23 23 2" xfId="31088"/>
    <cellStyle name="Calculation 3 23 23 3" xfId="41202"/>
    <cellStyle name="Calculation 3 23 24" xfId="14760"/>
    <cellStyle name="Calculation 3 23 24 2" xfId="31794"/>
    <cellStyle name="Calculation 3 23 24 3" xfId="41655"/>
    <cellStyle name="Calculation 3 23 25" xfId="15492"/>
    <cellStyle name="Calculation 3 23 25 2" xfId="32455"/>
    <cellStyle name="Calculation 3 23 25 3" xfId="42237"/>
    <cellStyle name="Calculation 3 23 26" xfId="15765"/>
    <cellStyle name="Calculation 3 23 26 2" xfId="32728"/>
    <cellStyle name="Calculation 3 23 26 3" xfId="42510"/>
    <cellStyle name="Calculation 3 23 27" xfId="14138"/>
    <cellStyle name="Calculation 3 23 27 2" xfId="31255"/>
    <cellStyle name="Calculation 3 23 27 3" xfId="41340"/>
    <cellStyle name="Calculation 3 23 28" xfId="17095"/>
    <cellStyle name="Calculation 3 23 28 2" xfId="33819"/>
    <cellStyle name="Calculation 3 23 28 3" xfId="43054"/>
    <cellStyle name="Calculation 3 23 29" xfId="17655"/>
    <cellStyle name="Calculation 3 23 29 2" xfId="34308"/>
    <cellStyle name="Calculation 3 23 29 3" xfId="43464"/>
    <cellStyle name="Calculation 3 23 3" xfId="4131"/>
    <cellStyle name="Calculation 3 23 3 2" xfId="21808"/>
    <cellStyle name="Calculation 3 23 3 3" xfId="35775"/>
    <cellStyle name="Calculation 3 23 30" xfId="19680"/>
    <cellStyle name="Calculation 3 23 30 2" xfId="44085"/>
    <cellStyle name="Calculation 3 23 31" xfId="2023"/>
    <cellStyle name="Calculation 3 23 32" xfId="19989"/>
    <cellStyle name="Calculation 3 23 33" xfId="21062"/>
    <cellStyle name="Calculation 3 23 4" xfId="4892"/>
    <cellStyle name="Calculation 3 23 4 2" xfId="22498"/>
    <cellStyle name="Calculation 3 23 4 3" xfId="31725"/>
    <cellStyle name="Calculation 3 23 5" xfId="5272"/>
    <cellStyle name="Calculation 3 23 5 2" xfId="22878"/>
    <cellStyle name="Calculation 3 23 5 3" xfId="35558"/>
    <cellStyle name="Calculation 3 23 6" xfId="3472"/>
    <cellStyle name="Calculation 3 23 6 2" xfId="21228"/>
    <cellStyle name="Calculation 3 23 6 3" xfId="1543"/>
    <cellStyle name="Calculation 3 23 7" xfId="5875"/>
    <cellStyle name="Calculation 3 23 7 2" xfId="23481"/>
    <cellStyle name="Calculation 3 23 7 3" xfId="29092"/>
    <cellStyle name="Calculation 3 23 8" xfId="3543"/>
    <cellStyle name="Calculation 3 23 8 2" xfId="21297"/>
    <cellStyle name="Calculation 3 23 8 3" xfId="35597"/>
    <cellStyle name="Calculation 3 23 9" xfId="7334"/>
    <cellStyle name="Calculation 3 23 9 2" xfId="24846"/>
    <cellStyle name="Calculation 3 23 9 3" xfId="35077"/>
    <cellStyle name="Calculation 3 24" xfId="1099"/>
    <cellStyle name="Calculation 3 24 10" xfId="7981"/>
    <cellStyle name="Calculation 3 24 10 2" xfId="25434"/>
    <cellStyle name="Calculation 3 24 10 3" xfId="36168"/>
    <cellStyle name="Calculation 3 24 11" xfId="7760"/>
    <cellStyle name="Calculation 3 24 11 2" xfId="25213"/>
    <cellStyle name="Calculation 3 24 11 3" xfId="35947"/>
    <cellStyle name="Calculation 3 24 12" xfId="8975"/>
    <cellStyle name="Calculation 3 24 12 2" xfId="26428"/>
    <cellStyle name="Calculation 3 24 12 3" xfId="37162"/>
    <cellStyle name="Calculation 3 24 13" xfId="6511"/>
    <cellStyle name="Calculation 3 24 13 2" xfId="24114"/>
    <cellStyle name="Calculation 3 24 13 3" xfId="24468"/>
    <cellStyle name="Calculation 3 24 14" xfId="9726"/>
    <cellStyle name="Calculation 3 24 14 2" xfId="27179"/>
    <cellStyle name="Calculation 3 24 14 3" xfId="37913"/>
    <cellStyle name="Calculation 3 24 15" xfId="8427"/>
    <cellStyle name="Calculation 3 24 15 2" xfId="25880"/>
    <cellStyle name="Calculation 3 24 15 3" xfId="36614"/>
    <cellStyle name="Calculation 3 24 16" xfId="10422"/>
    <cellStyle name="Calculation 3 24 16 2" xfId="27875"/>
    <cellStyle name="Calculation 3 24 16 3" xfId="38609"/>
    <cellStyle name="Calculation 3 24 17" xfId="9458"/>
    <cellStyle name="Calculation 3 24 17 2" xfId="26911"/>
    <cellStyle name="Calculation 3 24 17 3" xfId="37645"/>
    <cellStyle name="Calculation 3 24 18" xfId="11024"/>
    <cellStyle name="Calculation 3 24 18 2" xfId="28477"/>
    <cellStyle name="Calculation 3 24 18 3" xfId="39211"/>
    <cellStyle name="Calculation 3 24 19" xfId="10174"/>
    <cellStyle name="Calculation 3 24 19 2" xfId="27627"/>
    <cellStyle name="Calculation 3 24 19 3" xfId="38361"/>
    <cellStyle name="Calculation 3 24 2" xfId="3014"/>
    <cellStyle name="Calculation 3 24 2 2" xfId="20827"/>
    <cellStyle name="Calculation 3 24 2 3" xfId="29109"/>
    <cellStyle name="Calculation 3 24 20" xfId="12786"/>
    <cellStyle name="Calculation 3 24 20 2" xfId="29984"/>
    <cellStyle name="Calculation 3 24 20 3" xfId="40159"/>
    <cellStyle name="Calculation 3 24 21" xfId="13331"/>
    <cellStyle name="Calculation 3 24 21 2" xfId="30468"/>
    <cellStyle name="Calculation 3 24 21 3" xfId="40582"/>
    <cellStyle name="Calculation 3 24 22" xfId="12167"/>
    <cellStyle name="Calculation 3 24 22 2" xfId="29458"/>
    <cellStyle name="Calculation 3 24 22 3" xfId="39852"/>
    <cellStyle name="Calculation 3 24 23" xfId="13977"/>
    <cellStyle name="Calculation 3 24 23 2" xfId="31114"/>
    <cellStyle name="Calculation 3 24 23 3" xfId="41228"/>
    <cellStyle name="Calculation 3 24 24" xfId="14913"/>
    <cellStyle name="Calculation 3 24 24 2" xfId="31934"/>
    <cellStyle name="Calculation 3 24 24 3" xfId="41780"/>
    <cellStyle name="Calculation 3 24 25" xfId="15450"/>
    <cellStyle name="Calculation 3 24 25 2" xfId="32413"/>
    <cellStyle name="Calculation 3 24 25 3" xfId="42195"/>
    <cellStyle name="Calculation 3 24 26" xfId="15234"/>
    <cellStyle name="Calculation 3 24 26 2" xfId="32197"/>
    <cellStyle name="Calculation 3 24 26 3" xfId="41979"/>
    <cellStyle name="Calculation 3 24 27" xfId="16004"/>
    <cellStyle name="Calculation 3 24 27 2" xfId="32967"/>
    <cellStyle name="Calculation 3 24 27 3" xfId="42749"/>
    <cellStyle name="Calculation 3 24 28" xfId="17248"/>
    <cellStyle name="Calculation 3 24 28 2" xfId="33958"/>
    <cellStyle name="Calculation 3 24 28 3" xfId="43179"/>
    <cellStyle name="Calculation 3 24 29" xfId="17780"/>
    <cellStyle name="Calculation 3 24 29 2" xfId="34433"/>
    <cellStyle name="Calculation 3 24 29 3" xfId="43589"/>
    <cellStyle name="Calculation 3 24 3" xfId="4284"/>
    <cellStyle name="Calculation 3 24 3 2" xfId="21944"/>
    <cellStyle name="Calculation 3 24 3 3" xfId="24696"/>
    <cellStyle name="Calculation 3 24 30" xfId="18923"/>
    <cellStyle name="Calculation 3 24 30 2" xfId="43795"/>
    <cellStyle name="Calculation 3 24 31" xfId="2176"/>
    <cellStyle name="Calculation 3 24 32" xfId="20124"/>
    <cellStyle name="Calculation 3 24 33" xfId="34197"/>
    <cellStyle name="Calculation 3 24 4" xfId="4848"/>
    <cellStyle name="Calculation 3 24 4 2" xfId="22454"/>
    <cellStyle name="Calculation 3 24 4 3" xfId="30151"/>
    <cellStyle name="Calculation 3 24 5" xfId="4609"/>
    <cellStyle name="Calculation 3 24 5 2" xfId="22215"/>
    <cellStyle name="Calculation 3 24 5 3" xfId="29629"/>
    <cellStyle name="Calculation 3 24 6" xfId="5612"/>
    <cellStyle name="Calculation 3 24 6 2" xfId="23218"/>
    <cellStyle name="Calculation 3 24 6 3" xfId="29751"/>
    <cellStyle name="Calculation 3 24 7" xfId="3739"/>
    <cellStyle name="Calculation 3 24 7 2" xfId="21481"/>
    <cellStyle name="Calculation 3 24 7 3" xfId="1593"/>
    <cellStyle name="Calculation 3 24 8" xfId="6114"/>
    <cellStyle name="Calculation 3 24 8 2" xfId="23720"/>
    <cellStyle name="Calculation 3 24 8 3" xfId="29016"/>
    <cellStyle name="Calculation 3 24 9" xfId="7314"/>
    <cellStyle name="Calculation 3 24 9 2" xfId="24827"/>
    <cellStyle name="Calculation 3 24 9 3" xfId="33407"/>
    <cellStyle name="Calculation 3 25" xfId="926"/>
    <cellStyle name="Calculation 3 25 10" xfId="6801"/>
    <cellStyle name="Calculation 3 25 10 2" xfId="24390"/>
    <cellStyle name="Calculation 3 25 10 3" xfId="24454"/>
    <cellStyle name="Calculation 3 25 11" xfId="6604"/>
    <cellStyle name="Calculation 3 25 11 2" xfId="24207"/>
    <cellStyle name="Calculation 3 25 11 3" xfId="33534"/>
    <cellStyle name="Calculation 3 25 12" xfId="7441"/>
    <cellStyle name="Calculation 3 25 12 2" xfId="24950"/>
    <cellStyle name="Calculation 3 25 12 3" xfId="35645"/>
    <cellStyle name="Calculation 3 25 13" xfId="8312"/>
    <cellStyle name="Calculation 3 25 13 2" xfId="25765"/>
    <cellStyle name="Calculation 3 25 13 3" xfId="36499"/>
    <cellStyle name="Calculation 3 25 14" xfId="8296"/>
    <cellStyle name="Calculation 3 25 14 2" xfId="25749"/>
    <cellStyle name="Calculation 3 25 14 3" xfId="36483"/>
    <cellStyle name="Calculation 3 25 15" xfId="9307"/>
    <cellStyle name="Calculation 3 25 15 2" xfId="26760"/>
    <cellStyle name="Calculation 3 25 15 3" xfId="37494"/>
    <cellStyle name="Calculation 3 25 16" xfId="9445"/>
    <cellStyle name="Calculation 3 25 16 2" xfId="26898"/>
    <cellStyle name="Calculation 3 25 16 3" xfId="37632"/>
    <cellStyle name="Calculation 3 25 17" xfId="10043"/>
    <cellStyle name="Calculation 3 25 17 2" xfId="27496"/>
    <cellStyle name="Calculation 3 25 17 3" xfId="38230"/>
    <cellStyle name="Calculation 3 25 18" xfId="10163"/>
    <cellStyle name="Calculation 3 25 18 2" xfId="27616"/>
    <cellStyle name="Calculation 3 25 18 3" xfId="38350"/>
    <cellStyle name="Calculation 3 25 19" xfId="10711"/>
    <cellStyle name="Calculation 3 25 19 2" xfId="28164"/>
    <cellStyle name="Calculation 3 25 19 3" xfId="38898"/>
    <cellStyle name="Calculation 3 25 2" xfId="2841"/>
    <cellStyle name="Calculation 3 25 2 2" xfId="20673"/>
    <cellStyle name="Calculation 3 25 2 3" xfId="34176"/>
    <cellStyle name="Calculation 3 25 20" xfId="12613"/>
    <cellStyle name="Calculation 3 25 20 2" xfId="29829"/>
    <cellStyle name="Calculation 3 25 20 3" xfId="40017"/>
    <cellStyle name="Calculation 3 25 21" xfId="13340"/>
    <cellStyle name="Calculation 3 25 21 2" xfId="30477"/>
    <cellStyle name="Calculation 3 25 21 3" xfId="40591"/>
    <cellStyle name="Calculation 3 25 22" xfId="13775"/>
    <cellStyle name="Calculation 3 25 22 2" xfId="30912"/>
    <cellStyle name="Calculation 3 25 22 3" xfId="41026"/>
    <cellStyle name="Calculation 3 25 23" xfId="13839"/>
    <cellStyle name="Calculation 3 25 23 2" xfId="30976"/>
    <cellStyle name="Calculation 3 25 23 3" xfId="41090"/>
    <cellStyle name="Calculation 3 25 24" xfId="14740"/>
    <cellStyle name="Calculation 3 25 24 2" xfId="31776"/>
    <cellStyle name="Calculation 3 25 24 3" xfId="41638"/>
    <cellStyle name="Calculation 3 25 25" xfId="14227"/>
    <cellStyle name="Calculation 3 25 25 2" xfId="31341"/>
    <cellStyle name="Calculation 3 25 25 3" xfId="41420"/>
    <cellStyle name="Calculation 3 25 26" xfId="14197"/>
    <cellStyle name="Calculation 3 25 26 2" xfId="31312"/>
    <cellStyle name="Calculation 3 25 26 3" xfId="41393"/>
    <cellStyle name="Calculation 3 25 27" xfId="15252"/>
    <cellStyle name="Calculation 3 25 27 2" xfId="32215"/>
    <cellStyle name="Calculation 3 25 27 3" xfId="41997"/>
    <cellStyle name="Calculation 3 25 28" xfId="17075"/>
    <cellStyle name="Calculation 3 25 28 2" xfId="33801"/>
    <cellStyle name="Calculation 3 25 28 3" xfId="43037"/>
    <cellStyle name="Calculation 3 25 29" xfId="17638"/>
    <cellStyle name="Calculation 3 25 29 2" xfId="34291"/>
    <cellStyle name="Calculation 3 25 29 3" xfId="43447"/>
    <cellStyle name="Calculation 3 25 3" xfId="4111"/>
    <cellStyle name="Calculation 3 25 3 2" xfId="21789"/>
    <cellStyle name="Calculation 3 25 3 3" xfId="35332"/>
    <cellStyle name="Calculation 3 25 30" xfId="18917"/>
    <cellStyle name="Calculation 3 25 30 2" xfId="43789"/>
    <cellStyle name="Calculation 3 25 31" xfId="2003"/>
    <cellStyle name="Calculation 3 25 32" xfId="19970"/>
    <cellStyle name="Calculation 3 25 33" xfId="31398"/>
    <cellStyle name="Calculation 3 25 4" xfId="3572"/>
    <cellStyle name="Calculation 3 25 4 2" xfId="21326"/>
    <cellStyle name="Calculation 3 25 4 3" xfId="20372"/>
    <cellStyle name="Calculation 3 25 5" xfId="3537"/>
    <cellStyle name="Calculation 3 25 5 2" xfId="21291"/>
    <cellStyle name="Calculation 3 25 5 3" xfId="31768"/>
    <cellStyle name="Calculation 3 25 6" xfId="4632"/>
    <cellStyle name="Calculation 3 25 6 2" xfId="22238"/>
    <cellStyle name="Calculation 3 25 6 3" xfId="29630"/>
    <cellStyle name="Calculation 3 25 7" xfId="5270"/>
    <cellStyle name="Calculation 3 25 7 2" xfId="22876"/>
    <cellStyle name="Calculation 3 25 7 3" xfId="21723"/>
    <cellStyle name="Calculation 3 25 8" xfId="5374"/>
    <cellStyle name="Calculation 3 25 8 2" xfId="22980"/>
    <cellStyle name="Calculation 3 25 8 3" xfId="24661"/>
    <cellStyle name="Calculation 3 25 9" xfId="7310"/>
    <cellStyle name="Calculation 3 25 9 2" xfId="24824"/>
    <cellStyle name="Calculation 3 25 9 3" xfId="35213"/>
    <cellStyle name="Calculation 3 26" xfId="977"/>
    <cellStyle name="Calculation 3 26 10" xfId="8407"/>
    <cellStyle name="Calculation 3 26 10 2" xfId="25860"/>
    <cellStyle name="Calculation 3 26 10 3" xfId="36594"/>
    <cellStyle name="Calculation 3 26 11" xfId="6480"/>
    <cellStyle name="Calculation 3 26 11 2" xfId="24084"/>
    <cellStyle name="Calculation 3 26 11 3" xfId="19863"/>
    <cellStyle name="Calculation 3 26 12" xfId="8687"/>
    <cellStyle name="Calculation 3 26 12 2" xfId="26140"/>
    <cellStyle name="Calculation 3 26 12 3" xfId="36874"/>
    <cellStyle name="Calculation 3 26 13" xfId="9535"/>
    <cellStyle name="Calculation 3 26 13 2" xfId="26988"/>
    <cellStyle name="Calculation 3 26 13 3" xfId="37722"/>
    <cellStyle name="Calculation 3 26 14" xfId="7320"/>
    <cellStyle name="Calculation 3 26 14 2" xfId="24833"/>
    <cellStyle name="Calculation 3 26 14 3" xfId="20983"/>
    <cellStyle name="Calculation 3 26 15" xfId="10243"/>
    <cellStyle name="Calculation 3 26 15 2" xfId="27696"/>
    <cellStyle name="Calculation 3 26 15 3" xfId="38430"/>
    <cellStyle name="Calculation 3 26 16" xfId="9288"/>
    <cellStyle name="Calculation 3 26 16 2" xfId="26741"/>
    <cellStyle name="Calculation 3 26 16 3" xfId="37475"/>
    <cellStyle name="Calculation 3 26 17" xfId="10871"/>
    <cellStyle name="Calculation 3 26 17 2" xfId="28324"/>
    <cellStyle name="Calculation 3 26 17 3" xfId="39058"/>
    <cellStyle name="Calculation 3 26 18" xfId="10025"/>
    <cellStyle name="Calculation 3 26 18 2" xfId="27478"/>
    <cellStyle name="Calculation 3 26 18 3" xfId="38212"/>
    <cellStyle name="Calculation 3 26 19" xfId="11361"/>
    <cellStyle name="Calculation 3 26 19 2" xfId="28814"/>
    <cellStyle name="Calculation 3 26 19 3" xfId="39548"/>
    <cellStyle name="Calculation 3 26 2" xfId="2892"/>
    <cellStyle name="Calculation 3 26 2 2" xfId="20718"/>
    <cellStyle name="Calculation 3 26 2 3" xfId="34207"/>
    <cellStyle name="Calculation 3 26 20" xfId="12664"/>
    <cellStyle name="Calculation 3 26 20 2" xfId="29872"/>
    <cellStyle name="Calculation 3 26 20 3" xfId="40056"/>
    <cellStyle name="Calculation 3 26 21" xfId="13600"/>
    <cellStyle name="Calculation 3 26 21 2" xfId="30737"/>
    <cellStyle name="Calculation 3 26 21 3" xfId="40851"/>
    <cellStyle name="Calculation 3 26 22" xfId="13274"/>
    <cellStyle name="Calculation 3 26 22 2" xfId="30411"/>
    <cellStyle name="Calculation 3 26 22 3" xfId="40525"/>
    <cellStyle name="Calculation 3 26 23" xfId="13973"/>
    <cellStyle name="Calculation 3 26 23 2" xfId="31110"/>
    <cellStyle name="Calculation 3 26 23 3" xfId="41224"/>
    <cellStyle name="Calculation 3 26 24" xfId="14791"/>
    <cellStyle name="Calculation 3 26 24 2" xfId="31820"/>
    <cellStyle name="Calculation 3 26 24 3" xfId="41677"/>
    <cellStyle name="Calculation 3 26 25" xfId="14243"/>
    <cellStyle name="Calculation 3 26 25 2" xfId="31356"/>
    <cellStyle name="Calculation 3 26 25 3" xfId="41432"/>
    <cellStyle name="Calculation 3 26 26" xfId="15871"/>
    <cellStyle name="Calculation 3 26 26 2" xfId="32834"/>
    <cellStyle name="Calculation 3 26 26 3" xfId="42616"/>
    <cellStyle name="Calculation 3 26 27" xfId="15558"/>
    <cellStyle name="Calculation 3 26 27 2" xfId="32521"/>
    <cellStyle name="Calculation 3 26 27 3" xfId="42303"/>
    <cellStyle name="Calculation 3 26 28" xfId="17126"/>
    <cellStyle name="Calculation 3 26 28 2" xfId="33845"/>
    <cellStyle name="Calculation 3 26 28 3" xfId="43076"/>
    <cellStyle name="Calculation 3 26 29" xfId="17677"/>
    <cellStyle name="Calculation 3 26 29 2" xfId="34330"/>
    <cellStyle name="Calculation 3 26 29 3" xfId="43486"/>
    <cellStyle name="Calculation 3 26 3" xfId="4162"/>
    <cellStyle name="Calculation 3 26 3 2" xfId="21834"/>
    <cellStyle name="Calculation 3 26 3 3" xfId="35828"/>
    <cellStyle name="Calculation 3 26 30" xfId="19763"/>
    <cellStyle name="Calculation 3 26 30 2" xfId="44168"/>
    <cellStyle name="Calculation 3 26 31" xfId="2054"/>
    <cellStyle name="Calculation 3 26 32" xfId="20012"/>
    <cellStyle name="Calculation 3 26 33" xfId="21016"/>
    <cellStyle name="Calculation 3 26 4" xfId="3588"/>
    <cellStyle name="Calculation 3 26 4 2" xfId="21340"/>
    <cellStyle name="Calculation 3 26 4 3" xfId="29646"/>
    <cellStyle name="Calculation 3 26 5" xfId="5450"/>
    <cellStyle name="Calculation 3 26 5 2" xfId="23056"/>
    <cellStyle name="Calculation 3 26 5 3" xfId="34822"/>
    <cellStyle name="Calculation 3 26 6" xfId="4987"/>
    <cellStyle name="Calculation 3 26 6 2" xfId="22593"/>
    <cellStyle name="Calculation 3 26 6 3" xfId="33744"/>
    <cellStyle name="Calculation 3 26 7" xfId="5981"/>
    <cellStyle name="Calculation 3 26 7 2" xfId="23587"/>
    <cellStyle name="Calculation 3 26 7 3" xfId="33556"/>
    <cellStyle name="Calculation 3 26 8" xfId="5254"/>
    <cellStyle name="Calculation 3 26 8 2" xfId="22860"/>
    <cellStyle name="Calculation 3 26 8 3" xfId="32099"/>
    <cellStyle name="Calculation 3 26 9" xfId="6332"/>
    <cellStyle name="Calculation 3 26 9 2" xfId="23937"/>
    <cellStyle name="Calculation 3 26 9 3" xfId="21685"/>
    <cellStyle name="Calculation 3 27" xfId="1221"/>
    <cellStyle name="Calculation 3 27 10" xfId="6596"/>
    <cellStyle name="Calculation 3 27 10 2" xfId="24199"/>
    <cellStyle name="Calculation 3 27 10 3" xfId="20563"/>
    <cellStyle name="Calculation 3 27 11" xfId="7473"/>
    <cellStyle name="Calculation 3 27 11 2" xfId="24982"/>
    <cellStyle name="Calculation 3 27 11 3" xfId="1745"/>
    <cellStyle name="Calculation 3 27 12" xfId="9097"/>
    <cellStyle name="Calculation 3 27 12 2" xfId="26550"/>
    <cellStyle name="Calculation 3 27 12 3" xfId="37284"/>
    <cellStyle name="Calculation 3 27 13" xfId="7984"/>
    <cellStyle name="Calculation 3 27 13 2" xfId="25437"/>
    <cellStyle name="Calculation 3 27 13 3" xfId="36171"/>
    <cellStyle name="Calculation 3 27 14" xfId="9848"/>
    <cellStyle name="Calculation 3 27 14 2" xfId="27301"/>
    <cellStyle name="Calculation 3 27 14 3" xfId="38035"/>
    <cellStyle name="Calculation 3 27 15" xfId="8780"/>
    <cellStyle name="Calculation 3 27 15 2" xfId="26233"/>
    <cellStyle name="Calculation 3 27 15 3" xfId="36967"/>
    <cellStyle name="Calculation 3 27 16" xfId="10544"/>
    <cellStyle name="Calculation 3 27 16 2" xfId="27997"/>
    <cellStyle name="Calculation 3 27 16 3" xfId="38731"/>
    <cellStyle name="Calculation 3 27 17" xfId="9420"/>
    <cellStyle name="Calculation 3 27 17 2" xfId="26873"/>
    <cellStyle name="Calculation 3 27 17 3" xfId="37607"/>
    <cellStyle name="Calculation 3 27 18" xfId="11146"/>
    <cellStyle name="Calculation 3 27 18 2" xfId="28599"/>
    <cellStyle name="Calculation 3 27 18 3" xfId="39333"/>
    <cellStyle name="Calculation 3 27 19" xfId="10143"/>
    <cellStyle name="Calculation 3 27 19 2" xfId="27596"/>
    <cellStyle name="Calculation 3 27 19 3" xfId="38330"/>
    <cellStyle name="Calculation 3 27 2" xfId="3136"/>
    <cellStyle name="Calculation 3 27 2 2" xfId="20949"/>
    <cellStyle name="Calculation 3 27 2 3" xfId="35719"/>
    <cellStyle name="Calculation 3 27 20" xfId="12908"/>
    <cellStyle name="Calculation 3 27 20 2" xfId="30106"/>
    <cellStyle name="Calculation 3 27 20 3" xfId="40281"/>
    <cellStyle name="Calculation 3 27 21" xfId="11989"/>
    <cellStyle name="Calculation 3 27 21 2" xfId="29291"/>
    <cellStyle name="Calculation 3 27 21 3" xfId="39700"/>
    <cellStyle name="Calculation 3 27 22" xfId="12132"/>
    <cellStyle name="Calculation 3 27 22 2" xfId="29429"/>
    <cellStyle name="Calculation 3 27 22 3" xfId="39827"/>
    <cellStyle name="Calculation 3 27 23" xfId="13620"/>
    <cellStyle name="Calculation 3 27 23 2" xfId="30757"/>
    <cellStyle name="Calculation 3 27 23 3" xfId="40871"/>
    <cellStyle name="Calculation 3 27 24" xfId="15035"/>
    <cellStyle name="Calculation 3 27 24 2" xfId="32056"/>
    <cellStyle name="Calculation 3 27 24 3" xfId="41902"/>
    <cellStyle name="Calculation 3 27 25" xfId="15271"/>
    <cellStyle name="Calculation 3 27 25 2" xfId="32234"/>
    <cellStyle name="Calculation 3 27 25 3" xfId="42016"/>
    <cellStyle name="Calculation 3 27 26" xfId="15622"/>
    <cellStyle name="Calculation 3 27 26 2" xfId="32585"/>
    <cellStyle name="Calculation 3 27 26 3" xfId="42367"/>
    <cellStyle name="Calculation 3 27 27" xfId="16126"/>
    <cellStyle name="Calculation 3 27 27 2" xfId="33089"/>
    <cellStyle name="Calculation 3 27 27 3" xfId="42871"/>
    <cellStyle name="Calculation 3 27 28" xfId="17370"/>
    <cellStyle name="Calculation 3 27 28 2" xfId="34080"/>
    <cellStyle name="Calculation 3 27 28 3" xfId="43301"/>
    <cellStyle name="Calculation 3 27 29" xfId="17902"/>
    <cellStyle name="Calculation 3 27 29 2" xfId="34555"/>
    <cellStyle name="Calculation 3 27 29 3" xfId="43711"/>
    <cellStyle name="Calculation 3 27 3" xfId="4406"/>
    <cellStyle name="Calculation 3 27 3 2" xfId="22066"/>
    <cellStyle name="Calculation 3 27 3 3" xfId="20632"/>
    <cellStyle name="Calculation 3 27 30" xfId="19401"/>
    <cellStyle name="Calculation 3 27 30 2" xfId="43956"/>
    <cellStyle name="Calculation 3 27 31" xfId="2298"/>
    <cellStyle name="Calculation 3 27 32" xfId="20246"/>
    <cellStyle name="Calculation 3 27 33" xfId="29085"/>
    <cellStyle name="Calculation 3 27 4" xfId="4652"/>
    <cellStyle name="Calculation 3 27 4 2" xfId="22258"/>
    <cellStyle name="Calculation 3 27 4 3" xfId="1643"/>
    <cellStyle name="Calculation 3 27 5" xfId="5068"/>
    <cellStyle name="Calculation 3 27 5 2" xfId="22674"/>
    <cellStyle name="Calculation 3 27 5 3" xfId="35143"/>
    <cellStyle name="Calculation 3 27 6" xfId="5734"/>
    <cellStyle name="Calculation 3 27 6 2" xfId="23340"/>
    <cellStyle name="Calculation 3 27 6 3" xfId="20592"/>
    <cellStyle name="Calculation 3 27 7" xfId="5075"/>
    <cellStyle name="Calculation 3 27 7 2" xfId="22681"/>
    <cellStyle name="Calculation 3 27 7 3" xfId="29616"/>
    <cellStyle name="Calculation 3 27 8" xfId="6236"/>
    <cellStyle name="Calculation 3 27 8 2" xfId="23842"/>
    <cellStyle name="Calculation 3 27 8 3" xfId="21690"/>
    <cellStyle name="Calculation 3 27 9" xfId="7862"/>
    <cellStyle name="Calculation 3 27 9 2" xfId="25315"/>
    <cellStyle name="Calculation 3 27 9 3" xfId="36049"/>
    <cellStyle name="Calculation 3 28" xfId="912"/>
    <cellStyle name="Calculation 3 28 10" xfId="8099"/>
    <cellStyle name="Calculation 3 28 10 2" xfId="25552"/>
    <cellStyle name="Calculation 3 28 10 3" xfId="36286"/>
    <cellStyle name="Calculation 3 28 11" xfId="7742"/>
    <cellStyle name="Calculation 3 28 11 2" xfId="25195"/>
    <cellStyle name="Calculation 3 28 11 3" xfId="35929"/>
    <cellStyle name="Calculation 3 28 12" xfId="7203"/>
    <cellStyle name="Calculation 3 28 12 2" xfId="24728"/>
    <cellStyle name="Calculation 3 28 12 3" xfId="34654"/>
    <cellStyle name="Calculation 3 28 13" xfId="9154"/>
    <cellStyle name="Calculation 3 28 13 2" xfId="26607"/>
    <cellStyle name="Calculation 3 28 13 3" xfId="37341"/>
    <cellStyle name="Calculation 3 28 14" xfId="9615"/>
    <cellStyle name="Calculation 3 28 14 2" xfId="27068"/>
    <cellStyle name="Calculation 3 28 14 3" xfId="37802"/>
    <cellStyle name="Calculation 3 28 15" xfId="9905"/>
    <cellStyle name="Calculation 3 28 15 2" xfId="27358"/>
    <cellStyle name="Calculation 3 28 15 3" xfId="38092"/>
    <cellStyle name="Calculation 3 28 16" xfId="10315"/>
    <cellStyle name="Calculation 3 28 16 2" xfId="27768"/>
    <cellStyle name="Calculation 3 28 16 3" xfId="38502"/>
    <cellStyle name="Calculation 3 28 17" xfId="10597"/>
    <cellStyle name="Calculation 3 28 17 2" xfId="28050"/>
    <cellStyle name="Calculation 3 28 17 3" xfId="38784"/>
    <cellStyle name="Calculation 3 28 18" xfId="10924"/>
    <cellStyle name="Calculation 3 28 18 2" xfId="28377"/>
    <cellStyle name="Calculation 3 28 18 3" xfId="39111"/>
    <cellStyle name="Calculation 3 28 19" xfId="11196"/>
    <cellStyle name="Calculation 3 28 19 2" xfId="28649"/>
    <cellStyle name="Calculation 3 28 19 3" xfId="39383"/>
    <cellStyle name="Calculation 3 28 2" xfId="2827"/>
    <cellStyle name="Calculation 3 28 2 2" xfId="20660"/>
    <cellStyle name="Calculation 3 28 2 3" xfId="35732"/>
    <cellStyle name="Calculation 3 28 20" xfId="12599"/>
    <cellStyle name="Calculation 3 28 20 2" xfId="29815"/>
    <cellStyle name="Calculation 3 28 20 3" xfId="40006"/>
    <cellStyle name="Calculation 3 28 21" xfId="12048"/>
    <cellStyle name="Calculation 3 28 21 2" xfId="29349"/>
    <cellStyle name="Calculation 3 28 21 3" xfId="39754"/>
    <cellStyle name="Calculation 3 28 22" xfId="13771"/>
    <cellStyle name="Calculation 3 28 22 2" xfId="30908"/>
    <cellStyle name="Calculation 3 28 22 3" xfId="41022"/>
    <cellStyle name="Calculation 3 28 23" xfId="13519"/>
    <cellStyle name="Calculation 3 28 23 2" xfId="30656"/>
    <cellStyle name="Calculation 3 28 23 3" xfId="40770"/>
    <cellStyle name="Calculation 3 28 24" xfId="14726"/>
    <cellStyle name="Calculation 3 28 24 2" xfId="31762"/>
    <cellStyle name="Calculation 3 28 24 3" xfId="41627"/>
    <cellStyle name="Calculation 3 28 25" xfId="15354"/>
    <cellStyle name="Calculation 3 28 25 2" xfId="32317"/>
    <cellStyle name="Calculation 3 28 25 3" xfId="42099"/>
    <cellStyle name="Calculation 3 28 26" xfId="15396"/>
    <cellStyle name="Calculation 3 28 26 2" xfId="32359"/>
    <cellStyle name="Calculation 3 28 26 3" xfId="42141"/>
    <cellStyle name="Calculation 3 28 27" xfId="15908"/>
    <cellStyle name="Calculation 3 28 27 2" xfId="32871"/>
    <cellStyle name="Calculation 3 28 27 3" xfId="42653"/>
    <cellStyle name="Calculation 3 28 28" xfId="17061"/>
    <cellStyle name="Calculation 3 28 28 2" xfId="33787"/>
    <cellStyle name="Calculation 3 28 28 3" xfId="43026"/>
    <cellStyle name="Calculation 3 28 29" xfId="17627"/>
    <cellStyle name="Calculation 3 28 29 2" xfId="34280"/>
    <cellStyle name="Calculation 3 28 29 3" xfId="43436"/>
    <cellStyle name="Calculation 3 28 3" xfId="4097"/>
    <cellStyle name="Calculation 3 28 3 2" xfId="21775"/>
    <cellStyle name="Calculation 3 28 3 3" xfId="1605"/>
    <cellStyle name="Calculation 3 28 30" xfId="19079"/>
    <cellStyle name="Calculation 3 28 30 2" xfId="43916"/>
    <cellStyle name="Calculation 3 28 31" xfId="1989"/>
    <cellStyle name="Calculation 3 28 32" xfId="19956"/>
    <cellStyle name="Calculation 3 28 33" xfId="29895"/>
    <cellStyle name="Calculation 3 28 4" xfId="4738"/>
    <cellStyle name="Calculation 3 28 4 2" xfId="22344"/>
    <cellStyle name="Calculation 3 28 4 3" xfId="33598"/>
    <cellStyle name="Calculation 3 28 5" xfId="4794"/>
    <cellStyle name="Calculation 3 28 5 2" xfId="22400"/>
    <cellStyle name="Calculation 3 28 5 3" xfId="35040"/>
    <cellStyle name="Calculation 3 28 6" xfId="5510"/>
    <cellStyle name="Calculation 3 28 6 2" xfId="23116"/>
    <cellStyle name="Calculation 3 28 6 3" xfId="35427"/>
    <cellStyle name="Calculation 3 28 7" xfId="5784"/>
    <cellStyle name="Calculation 3 28 7 2" xfId="23390"/>
    <cellStyle name="Calculation 3 28 7 3" xfId="20577"/>
    <cellStyle name="Calculation 3 28 8" xfId="6018"/>
    <cellStyle name="Calculation 3 28 8 2" xfId="23624"/>
    <cellStyle name="Calculation 3 28 8 3" xfId="29020"/>
    <cellStyle name="Calculation 3 28 9" xfId="7747"/>
    <cellStyle name="Calculation 3 28 9 2" xfId="25200"/>
    <cellStyle name="Calculation 3 28 9 3" xfId="35934"/>
    <cellStyle name="Calculation 3 29" xfId="1225"/>
    <cellStyle name="Calculation 3 29 10" xfId="6392"/>
    <cellStyle name="Calculation 3 29 10 2" xfId="23996"/>
    <cellStyle name="Calculation 3 29 10 3" xfId="24472"/>
    <cellStyle name="Calculation 3 29 11" xfId="8303"/>
    <cellStyle name="Calculation 3 29 11 2" xfId="25756"/>
    <cellStyle name="Calculation 3 29 11 3" xfId="36490"/>
    <cellStyle name="Calculation 3 29 12" xfId="9101"/>
    <cellStyle name="Calculation 3 29 12 2" xfId="26554"/>
    <cellStyle name="Calculation 3 29 12 3" xfId="37288"/>
    <cellStyle name="Calculation 3 29 13" xfId="7510"/>
    <cellStyle name="Calculation 3 29 13 2" xfId="25019"/>
    <cellStyle name="Calculation 3 29 13 3" xfId="1783"/>
    <cellStyle name="Calculation 3 29 14" xfId="9852"/>
    <cellStyle name="Calculation 3 29 14 2" xfId="27305"/>
    <cellStyle name="Calculation 3 29 14 3" xfId="38039"/>
    <cellStyle name="Calculation 3 29 15" xfId="8042"/>
    <cellStyle name="Calculation 3 29 15 2" xfId="25495"/>
    <cellStyle name="Calculation 3 29 15 3" xfId="36229"/>
    <cellStyle name="Calculation 3 29 16" xfId="10548"/>
    <cellStyle name="Calculation 3 29 16 2" xfId="28001"/>
    <cellStyle name="Calculation 3 29 16 3" xfId="38735"/>
    <cellStyle name="Calculation 3 29 17" xfId="7874"/>
    <cellStyle name="Calculation 3 29 17 2" xfId="25327"/>
    <cellStyle name="Calculation 3 29 17 3" xfId="36061"/>
    <cellStyle name="Calculation 3 29 18" xfId="11150"/>
    <cellStyle name="Calculation 3 29 18 2" xfId="28603"/>
    <cellStyle name="Calculation 3 29 18 3" xfId="39337"/>
    <cellStyle name="Calculation 3 29 19" xfId="9357"/>
    <cellStyle name="Calculation 3 29 19 2" xfId="26810"/>
    <cellStyle name="Calculation 3 29 19 3" xfId="37544"/>
    <cellStyle name="Calculation 3 29 2" xfId="3140"/>
    <cellStyle name="Calculation 3 29 2 2" xfId="20953"/>
    <cellStyle name="Calculation 3 29 2 3" xfId="33621"/>
    <cellStyle name="Calculation 3 29 20" xfId="12912"/>
    <cellStyle name="Calculation 3 29 20 2" xfId="30110"/>
    <cellStyle name="Calculation 3 29 20 3" xfId="40285"/>
    <cellStyle name="Calculation 3 29 21" xfId="13141"/>
    <cellStyle name="Calculation 3 29 21 2" xfId="30278"/>
    <cellStyle name="Calculation 3 29 21 3" xfId="40392"/>
    <cellStyle name="Calculation 3 29 22" xfId="13150"/>
    <cellStyle name="Calculation 3 29 22 2" xfId="30287"/>
    <cellStyle name="Calculation 3 29 22 3" xfId="40401"/>
    <cellStyle name="Calculation 3 29 23" xfId="13996"/>
    <cellStyle name="Calculation 3 29 23 2" xfId="31133"/>
    <cellStyle name="Calculation 3 29 23 3" xfId="41247"/>
    <cellStyle name="Calculation 3 29 24" xfId="15039"/>
    <cellStyle name="Calculation 3 29 24 2" xfId="32060"/>
    <cellStyle name="Calculation 3 29 24 3" xfId="41906"/>
    <cellStyle name="Calculation 3 29 25" xfId="15411"/>
    <cellStyle name="Calculation 3 29 25 2" xfId="32374"/>
    <cellStyle name="Calculation 3 29 25 3" xfId="42156"/>
    <cellStyle name="Calculation 3 29 26" xfId="14142"/>
    <cellStyle name="Calculation 3 29 26 2" xfId="31258"/>
    <cellStyle name="Calculation 3 29 26 3" xfId="41342"/>
    <cellStyle name="Calculation 3 29 27" xfId="16130"/>
    <cellStyle name="Calculation 3 29 27 2" xfId="33093"/>
    <cellStyle name="Calculation 3 29 27 3" xfId="42875"/>
    <cellStyle name="Calculation 3 29 28" xfId="17374"/>
    <cellStyle name="Calculation 3 29 28 2" xfId="34084"/>
    <cellStyle name="Calculation 3 29 28 3" xfId="43305"/>
    <cellStyle name="Calculation 3 29 29" xfId="17906"/>
    <cellStyle name="Calculation 3 29 29 2" xfId="34559"/>
    <cellStyle name="Calculation 3 29 29 3" xfId="43715"/>
    <cellStyle name="Calculation 3 29 3" xfId="4410"/>
    <cellStyle name="Calculation 3 29 3 2" xfId="22070"/>
    <cellStyle name="Calculation 3 29 3 3" xfId="19927"/>
    <cellStyle name="Calculation 3 29 30" xfId="18978"/>
    <cellStyle name="Calculation 3 29 30 2" xfId="43840"/>
    <cellStyle name="Calculation 3 29 31" xfId="2302"/>
    <cellStyle name="Calculation 3 29 32" xfId="20250"/>
    <cellStyle name="Calculation 3 29 33" xfId="35612"/>
    <cellStyle name="Calculation 3 29 4" xfId="4809"/>
    <cellStyle name="Calculation 3 29 4 2" xfId="22415"/>
    <cellStyle name="Calculation 3 29 4 3" xfId="21177"/>
    <cellStyle name="Calculation 3 29 5" xfId="3476"/>
    <cellStyle name="Calculation 3 29 5 2" xfId="21232"/>
    <cellStyle name="Calculation 3 29 5 3" xfId="1544"/>
    <cellStyle name="Calculation 3 29 6" xfId="5738"/>
    <cellStyle name="Calculation 3 29 6 2" xfId="23344"/>
    <cellStyle name="Calculation 3 29 6 3" xfId="19887"/>
    <cellStyle name="Calculation 3 29 7" xfId="3437"/>
    <cellStyle name="Calculation 3 29 7 2" xfId="21194"/>
    <cellStyle name="Calculation 3 29 7 3" xfId="1510"/>
    <cellStyle name="Calculation 3 29 8" xfId="6240"/>
    <cellStyle name="Calculation 3 29 8 2" xfId="23846"/>
    <cellStyle name="Calculation 3 29 8 3" xfId="34795"/>
    <cellStyle name="Calculation 3 29 9" xfId="6757"/>
    <cellStyle name="Calculation 3 29 9 2" xfId="24347"/>
    <cellStyle name="Calculation 3 29 9 3" xfId="20400"/>
    <cellStyle name="Calculation 3 3" xfId="1114"/>
    <cellStyle name="Calculation 3 3 10" xfId="7354"/>
    <cellStyle name="Calculation 3 3 10 2" xfId="24863"/>
    <cellStyle name="Calculation 3 3 10 3" xfId="21503"/>
    <cellStyle name="Calculation 3 3 11" xfId="8454"/>
    <cellStyle name="Calculation 3 3 11 2" xfId="25907"/>
    <cellStyle name="Calculation 3 3 11 3" xfId="36641"/>
    <cellStyle name="Calculation 3 3 12" xfId="8990"/>
    <cellStyle name="Calculation 3 3 12 2" xfId="26443"/>
    <cellStyle name="Calculation 3 3 12 3" xfId="37177"/>
    <cellStyle name="Calculation 3 3 13" xfId="7007"/>
    <cellStyle name="Calculation 3 3 13 2" xfId="24558"/>
    <cellStyle name="Calculation 3 3 13 3" xfId="34770"/>
    <cellStyle name="Calculation 3 3 14" xfId="9741"/>
    <cellStyle name="Calculation 3 3 14 2" xfId="27194"/>
    <cellStyle name="Calculation 3 3 14 3" xfId="37928"/>
    <cellStyle name="Calculation 3 3 15" xfId="9336"/>
    <cellStyle name="Calculation 3 3 15 2" xfId="26789"/>
    <cellStyle name="Calculation 3 3 15 3" xfId="37523"/>
    <cellStyle name="Calculation 3 3 16" xfId="10437"/>
    <cellStyle name="Calculation 3 3 16 2" xfId="27890"/>
    <cellStyle name="Calculation 3 3 16 3" xfId="38624"/>
    <cellStyle name="Calculation 3 3 17" xfId="10068"/>
    <cellStyle name="Calculation 3 3 17 2" xfId="27521"/>
    <cellStyle name="Calculation 3 3 17 3" xfId="38255"/>
    <cellStyle name="Calculation 3 3 18" xfId="11039"/>
    <cellStyle name="Calculation 3 3 18 2" xfId="28492"/>
    <cellStyle name="Calculation 3 3 18 3" xfId="39226"/>
    <cellStyle name="Calculation 3 3 19" xfId="10730"/>
    <cellStyle name="Calculation 3 3 19 2" xfId="28183"/>
    <cellStyle name="Calculation 3 3 19 3" xfId="38917"/>
    <cellStyle name="Calculation 3 3 2" xfId="3029"/>
    <cellStyle name="Calculation 3 3 2 2" xfId="20842"/>
    <cellStyle name="Calculation 3 3 2 3" xfId="20698"/>
    <cellStyle name="Calculation 3 3 20" xfId="12801"/>
    <cellStyle name="Calculation 3 3 20 2" xfId="29999"/>
    <cellStyle name="Calculation 3 3 20 3" xfId="40174"/>
    <cellStyle name="Calculation 3 3 21" xfId="11886"/>
    <cellStyle name="Calculation 3 3 21 2" xfId="29188"/>
    <cellStyle name="Calculation 3 3 21 3" xfId="39604"/>
    <cellStyle name="Calculation 3 3 22" xfId="12119"/>
    <cellStyle name="Calculation 3 3 22 2" xfId="29418"/>
    <cellStyle name="Calculation 3 3 22 3" xfId="39818"/>
    <cellStyle name="Calculation 3 3 23" xfId="13502"/>
    <cellStyle name="Calculation 3 3 23 2" xfId="30639"/>
    <cellStyle name="Calculation 3 3 23 3" xfId="40753"/>
    <cellStyle name="Calculation 3 3 24" xfId="14928"/>
    <cellStyle name="Calculation 3 3 24 2" xfId="31949"/>
    <cellStyle name="Calculation 3 3 24 3" xfId="41795"/>
    <cellStyle name="Calculation 3 3 25" xfId="14286"/>
    <cellStyle name="Calculation 3 3 25 2" xfId="31396"/>
    <cellStyle name="Calculation 3 3 25 3" xfId="41468"/>
    <cellStyle name="Calculation 3 3 26" xfId="15628"/>
    <cellStyle name="Calculation 3 3 26 2" xfId="32591"/>
    <cellStyle name="Calculation 3 3 26 3" xfId="42373"/>
    <cellStyle name="Calculation 3 3 27" xfId="16019"/>
    <cellStyle name="Calculation 3 3 27 2" xfId="32982"/>
    <cellStyle name="Calculation 3 3 27 3" xfId="42764"/>
    <cellStyle name="Calculation 3 3 28" xfId="17263"/>
    <cellStyle name="Calculation 3 3 28 2" xfId="33973"/>
    <cellStyle name="Calculation 3 3 28 3" xfId="43194"/>
    <cellStyle name="Calculation 3 3 29" xfId="17795"/>
    <cellStyle name="Calculation 3 3 29 2" xfId="34448"/>
    <cellStyle name="Calculation 3 3 29 3" xfId="43604"/>
    <cellStyle name="Calculation 3 3 3" xfId="4299"/>
    <cellStyle name="Calculation 3 3 3 2" xfId="21959"/>
    <cellStyle name="Calculation 3 3 3 3" xfId="21593"/>
    <cellStyle name="Calculation 3 3 30" xfId="19025"/>
    <cellStyle name="Calculation 3 3 30 2" xfId="43884"/>
    <cellStyle name="Calculation 3 3 31" xfId="2191"/>
    <cellStyle name="Calculation 3 3 32" xfId="20139"/>
    <cellStyle name="Calculation 3 3 33" xfId="28973"/>
    <cellStyle name="Calculation 3 3 4" xfId="3632"/>
    <cellStyle name="Calculation 3 3 4 2" xfId="21381"/>
    <cellStyle name="Calculation 3 3 4 3" xfId="34953"/>
    <cellStyle name="Calculation 3 3 5" xfId="5074"/>
    <cellStyle name="Calculation 3 3 5 2" xfId="22680"/>
    <cellStyle name="Calculation 3 3 5 3" xfId="31563"/>
    <cellStyle name="Calculation 3 3 6" xfId="5627"/>
    <cellStyle name="Calculation 3 3 6 2" xfId="23233"/>
    <cellStyle name="Calculation 3 3 6 3" xfId="24497"/>
    <cellStyle name="Calculation 3 3 7" xfId="5293"/>
    <cellStyle name="Calculation 3 3 7 2" xfId="22899"/>
    <cellStyle name="Calculation 3 3 7 3" xfId="21566"/>
    <cellStyle name="Calculation 3 3 8" xfId="6129"/>
    <cellStyle name="Calculation 3 3 8 2" xfId="23735"/>
    <cellStyle name="Calculation 3 3 8 3" xfId="34199"/>
    <cellStyle name="Calculation 3 3 9" xfId="6727"/>
    <cellStyle name="Calculation 3 3 9 2" xfId="24319"/>
    <cellStyle name="Calculation 3 3 9 3" xfId="28883"/>
    <cellStyle name="Calculation 3 30" xfId="1170"/>
    <cellStyle name="Calculation 3 30 10" xfId="7754"/>
    <cellStyle name="Calculation 3 30 10 2" xfId="25207"/>
    <cellStyle name="Calculation 3 30 10 3" xfId="35941"/>
    <cellStyle name="Calculation 3 30 11" xfId="8285"/>
    <cellStyle name="Calculation 3 30 11 2" xfId="25738"/>
    <cellStyle name="Calculation 3 30 11 3" xfId="36472"/>
    <cellStyle name="Calculation 3 30 12" xfId="9046"/>
    <cellStyle name="Calculation 3 30 12 2" xfId="26499"/>
    <cellStyle name="Calculation 3 30 12 3" xfId="37233"/>
    <cellStyle name="Calculation 3 30 13" xfId="6463"/>
    <cellStyle name="Calculation 3 30 13 2" xfId="24067"/>
    <cellStyle name="Calculation 3 30 13 3" xfId="28893"/>
    <cellStyle name="Calculation 3 30 14" xfId="9797"/>
    <cellStyle name="Calculation 3 30 14 2" xfId="27250"/>
    <cellStyle name="Calculation 3 30 14 3" xfId="37984"/>
    <cellStyle name="Calculation 3 30 15" xfId="8746"/>
    <cellStyle name="Calculation 3 30 15 2" xfId="26199"/>
    <cellStyle name="Calculation 3 30 15 3" xfId="36933"/>
    <cellStyle name="Calculation 3 30 16" xfId="10493"/>
    <cellStyle name="Calculation 3 30 16 2" xfId="27946"/>
    <cellStyle name="Calculation 3 30 16 3" xfId="38680"/>
    <cellStyle name="Calculation 3 30 17" xfId="6506"/>
    <cellStyle name="Calculation 3 30 17 2" xfId="24110"/>
    <cellStyle name="Calculation 3 30 17 3" xfId="33540"/>
    <cellStyle name="Calculation 3 30 18" xfId="11095"/>
    <cellStyle name="Calculation 3 30 18 2" xfId="28548"/>
    <cellStyle name="Calculation 3 30 18 3" xfId="39282"/>
    <cellStyle name="Calculation 3 30 19" xfId="9298"/>
    <cellStyle name="Calculation 3 30 19 2" xfId="26751"/>
    <cellStyle name="Calculation 3 30 19 3" xfId="37485"/>
    <cellStyle name="Calculation 3 30 2" xfId="3085"/>
    <cellStyle name="Calculation 3 30 2 2" xfId="20898"/>
    <cellStyle name="Calculation 3 30 2 3" xfId="22163"/>
    <cellStyle name="Calculation 3 30 20" xfId="12857"/>
    <cellStyle name="Calculation 3 30 20 2" xfId="30055"/>
    <cellStyle name="Calculation 3 30 20 3" xfId="40230"/>
    <cellStyle name="Calculation 3 30 21" xfId="11998"/>
    <cellStyle name="Calculation 3 30 21 2" xfId="29300"/>
    <cellStyle name="Calculation 3 30 21 3" xfId="39709"/>
    <cellStyle name="Calculation 3 30 22" xfId="13872"/>
    <cellStyle name="Calculation 3 30 22 2" xfId="31009"/>
    <cellStyle name="Calculation 3 30 22 3" xfId="41123"/>
    <cellStyle name="Calculation 3 30 23" xfId="11941"/>
    <cellStyle name="Calculation 3 30 23 2" xfId="29243"/>
    <cellStyle name="Calculation 3 30 23 3" xfId="39656"/>
    <cellStyle name="Calculation 3 30 24" xfId="14984"/>
    <cellStyle name="Calculation 3 30 24 2" xfId="32005"/>
    <cellStyle name="Calculation 3 30 24 3" xfId="41851"/>
    <cellStyle name="Calculation 3 30 25" xfId="15288"/>
    <cellStyle name="Calculation 3 30 25 2" xfId="32251"/>
    <cellStyle name="Calculation 3 30 25 3" xfId="42033"/>
    <cellStyle name="Calculation 3 30 26" xfId="15385"/>
    <cellStyle name="Calculation 3 30 26 2" xfId="32348"/>
    <cellStyle name="Calculation 3 30 26 3" xfId="42130"/>
    <cellStyle name="Calculation 3 30 27" xfId="16075"/>
    <cellStyle name="Calculation 3 30 27 2" xfId="33038"/>
    <cellStyle name="Calculation 3 30 27 3" xfId="42820"/>
    <cellStyle name="Calculation 3 30 28" xfId="17319"/>
    <cellStyle name="Calculation 3 30 28 2" xfId="34029"/>
    <cellStyle name="Calculation 3 30 28 3" xfId="43250"/>
    <cellStyle name="Calculation 3 30 29" xfId="17851"/>
    <cellStyle name="Calculation 3 30 29 2" xfId="34504"/>
    <cellStyle name="Calculation 3 30 29 3" xfId="43660"/>
    <cellStyle name="Calculation 3 30 3" xfId="4355"/>
    <cellStyle name="Calculation 3 30 3 2" xfId="22015"/>
    <cellStyle name="Calculation 3 30 3 3" xfId="29070"/>
    <cellStyle name="Calculation 3 30 30" xfId="19490"/>
    <cellStyle name="Calculation 3 30 30 2" xfId="44017"/>
    <cellStyle name="Calculation 3 30 31" xfId="2247"/>
    <cellStyle name="Calculation 3 30 32" xfId="20195"/>
    <cellStyle name="Calculation 3 30 33" xfId="20381"/>
    <cellStyle name="Calculation 3 30 4" xfId="4669"/>
    <cellStyle name="Calculation 3 30 4 2" xfId="22275"/>
    <cellStyle name="Calculation 3 30 4 3" xfId="33449"/>
    <cellStyle name="Calculation 3 30 5" xfId="4778"/>
    <cellStyle name="Calculation 3 30 5 2" xfId="22384"/>
    <cellStyle name="Calculation 3 30 5 3" xfId="20625"/>
    <cellStyle name="Calculation 3 30 6" xfId="5683"/>
    <cellStyle name="Calculation 3 30 6 2" xfId="23289"/>
    <cellStyle name="Calculation 3 30 6 3" xfId="29750"/>
    <cellStyle name="Calculation 3 30 7" xfId="3369"/>
    <cellStyle name="Calculation 3 30 7 2" xfId="21126"/>
    <cellStyle name="Calculation 3 30 7 3" xfId="30216"/>
    <cellStyle name="Calculation 3 30 8" xfId="6185"/>
    <cellStyle name="Calculation 3 30 8 2" xfId="23791"/>
    <cellStyle name="Calculation 3 30 8 3" xfId="34200"/>
    <cellStyle name="Calculation 3 30 9" xfId="6429"/>
    <cellStyle name="Calculation 3 30 9 2" xfId="24033"/>
    <cellStyle name="Calculation 3 30 9 3" xfId="20564"/>
    <cellStyle name="Calculation 3 31" xfId="991"/>
    <cellStyle name="Calculation 3 31 10" xfId="6603"/>
    <cellStyle name="Calculation 3 31 10 2" xfId="24206"/>
    <cellStyle name="Calculation 3 31 10 3" xfId="34665"/>
    <cellStyle name="Calculation 3 31 11" xfId="7865"/>
    <cellStyle name="Calculation 3 31 11 2" xfId="25318"/>
    <cellStyle name="Calculation 3 31 11 3" xfId="36052"/>
    <cellStyle name="Calculation 3 31 12" xfId="8869"/>
    <cellStyle name="Calculation 3 31 12 2" xfId="26322"/>
    <cellStyle name="Calculation 3 31 12 3" xfId="37056"/>
    <cellStyle name="Calculation 3 31 13" xfId="8786"/>
    <cellStyle name="Calculation 3 31 13 2" xfId="26239"/>
    <cellStyle name="Calculation 3 31 13 3" xfId="36973"/>
    <cellStyle name="Calculation 3 31 14" xfId="9621"/>
    <cellStyle name="Calculation 3 31 14 2" xfId="27074"/>
    <cellStyle name="Calculation 3 31 14 3" xfId="37808"/>
    <cellStyle name="Calculation 3 31 15" xfId="9358"/>
    <cellStyle name="Calculation 3 31 15 2" xfId="26811"/>
    <cellStyle name="Calculation 3 31 15 3" xfId="37545"/>
    <cellStyle name="Calculation 3 31 16" xfId="10320"/>
    <cellStyle name="Calculation 3 31 16 2" xfId="27773"/>
    <cellStyle name="Calculation 3 31 16 3" xfId="38507"/>
    <cellStyle name="Calculation 3 31 17" xfId="10087"/>
    <cellStyle name="Calculation 3 31 17 2" xfId="27540"/>
    <cellStyle name="Calculation 3 31 17 3" xfId="38274"/>
    <cellStyle name="Calculation 3 31 18" xfId="10929"/>
    <cellStyle name="Calculation 3 31 18 2" xfId="28382"/>
    <cellStyle name="Calculation 3 31 18 3" xfId="39116"/>
    <cellStyle name="Calculation 3 31 19" xfId="10745"/>
    <cellStyle name="Calculation 3 31 19 2" xfId="28198"/>
    <cellStyle name="Calculation 3 31 19 3" xfId="38932"/>
    <cellStyle name="Calculation 3 31 2" xfId="2906"/>
    <cellStyle name="Calculation 3 31 2 2" xfId="20731"/>
    <cellStyle name="Calculation 3 31 2 3" xfId="29650"/>
    <cellStyle name="Calculation 3 31 20" xfId="12678"/>
    <cellStyle name="Calculation 3 31 20 2" xfId="29886"/>
    <cellStyle name="Calculation 3 31 20 3" xfId="40067"/>
    <cellStyle name="Calculation 3 31 21" xfId="13137"/>
    <cellStyle name="Calculation 3 31 21 2" xfId="30274"/>
    <cellStyle name="Calculation 3 31 21 3" xfId="40388"/>
    <cellStyle name="Calculation 3 31 22" xfId="13719"/>
    <cellStyle name="Calculation 3 31 22 2" xfId="30856"/>
    <cellStyle name="Calculation 3 31 22 3" xfId="40970"/>
    <cellStyle name="Calculation 3 31 23" xfId="13629"/>
    <cellStyle name="Calculation 3 31 23 2" xfId="30766"/>
    <cellStyle name="Calculation 3 31 23 3" xfId="40880"/>
    <cellStyle name="Calculation 3 31 24" xfId="14805"/>
    <cellStyle name="Calculation 3 31 24 2" xfId="31834"/>
    <cellStyle name="Calculation 3 31 24 3" xfId="41688"/>
    <cellStyle name="Calculation 3 31 25" xfId="15333"/>
    <cellStyle name="Calculation 3 31 25 2" xfId="32296"/>
    <cellStyle name="Calculation 3 31 25 3" xfId="42078"/>
    <cellStyle name="Calculation 3 31 26" xfId="15610"/>
    <cellStyle name="Calculation 3 31 26 2" xfId="32573"/>
    <cellStyle name="Calculation 3 31 26 3" xfId="42355"/>
    <cellStyle name="Calculation 3 31 27" xfId="15912"/>
    <cellStyle name="Calculation 3 31 27 2" xfId="32875"/>
    <cellStyle name="Calculation 3 31 27 3" xfId="42657"/>
    <cellStyle name="Calculation 3 31 28" xfId="17140"/>
    <cellStyle name="Calculation 3 31 28 2" xfId="33859"/>
    <cellStyle name="Calculation 3 31 28 3" xfId="43087"/>
    <cellStyle name="Calculation 3 31 29" xfId="17688"/>
    <cellStyle name="Calculation 3 31 29 2" xfId="34341"/>
    <cellStyle name="Calculation 3 31 29 3" xfId="43497"/>
    <cellStyle name="Calculation 3 31 3" xfId="4176"/>
    <cellStyle name="Calculation 3 31 3 2" xfId="21847"/>
    <cellStyle name="Calculation 3 31 3 3" xfId="35493"/>
    <cellStyle name="Calculation 3 31 30" xfId="18980"/>
    <cellStyle name="Calculation 3 31 30 2" xfId="43841"/>
    <cellStyle name="Calculation 3 31 31" xfId="2068"/>
    <cellStyle name="Calculation 3 31 32" xfId="20026"/>
    <cellStyle name="Calculation 3 31 33" xfId="35186"/>
    <cellStyle name="Calculation 3 31 4" xfId="4717"/>
    <cellStyle name="Calculation 3 31 4 2" xfId="22323"/>
    <cellStyle name="Calculation 3 31 4 3" xfId="31729"/>
    <cellStyle name="Calculation 3 31 5" xfId="5054"/>
    <cellStyle name="Calculation 3 31 5 2" xfId="22660"/>
    <cellStyle name="Calculation 3 31 5 3" xfId="24515"/>
    <cellStyle name="Calculation 3 31 6" xfId="5515"/>
    <cellStyle name="Calculation 3 31 6 2" xfId="23121"/>
    <cellStyle name="Calculation 3 31 6 3" xfId="31701"/>
    <cellStyle name="Calculation 3 31 7" xfId="5308"/>
    <cellStyle name="Calculation 3 31 7 2" xfId="22914"/>
    <cellStyle name="Calculation 3 31 7 3" xfId="19903"/>
    <cellStyle name="Calculation 3 31 8" xfId="6022"/>
    <cellStyle name="Calculation 3 31 8 2" xfId="23628"/>
    <cellStyle name="Calculation 3 31 8 3" xfId="35532"/>
    <cellStyle name="Calculation 3 31 9" xfId="6749"/>
    <cellStyle name="Calculation 3 31 9 2" xfId="24339"/>
    <cellStyle name="Calculation 3 31 9 3" xfId="33191"/>
    <cellStyle name="Calculation 3 32" xfId="1303"/>
    <cellStyle name="Calculation 3 32 10" xfId="6420"/>
    <cellStyle name="Calculation 3 32 10 2" xfId="24024"/>
    <cellStyle name="Calculation 3 32 10 3" xfId="34983"/>
    <cellStyle name="Calculation 3 32 11" xfId="8611"/>
    <cellStyle name="Calculation 3 32 11 2" xfId="26064"/>
    <cellStyle name="Calculation 3 32 11 3" xfId="36798"/>
    <cellStyle name="Calculation 3 32 12" xfId="9170"/>
    <cellStyle name="Calculation 3 32 12 2" xfId="26623"/>
    <cellStyle name="Calculation 3 32 12 3" xfId="37357"/>
    <cellStyle name="Calculation 3 32 13" xfId="8797"/>
    <cellStyle name="Calculation 3 32 13 2" xfId="26250"/>
    <cellStyle name="Calculation 3 32 13 3" xfId="36984"/>
    <cellStyle name="Calculation 3 32 14" xfId="9919"/>
    <cellStyle name="Calculation 3 32 14 2" xfId="27372"/>
    <cellStyle name="Calculation 3 32 14 3" xfId="38106"/>
    <cellStyle name="Calculation 3 32 15" xfId="9312"/>
    <cellStyle name="Calculation 3 32 15 2" xfId="26765"/>
    <cellStyle name="Calculation 3 32 15 3" xfId="37499"/>
    <cellStyle name="Calculation 3 32 16" xfId="10610"/>
    <cellStyle name="Calculation 3 32 16 2" xfId="28063"/>
    <cellStyle name="Calculation 3 32 16 3" xfId="38797"/>
    <cellStyle name="Calculation 3 32 17" xfId="10048"/>
    <cellStyle name="Calculation 3 32 17 2" xfId="27501"/>
    <cellStyle name="Calculation 3 32 17 3" xfId="38235"/>
    <cellStyle name="Calculation 3 32 18" xfId="11207"/>
    <cellStyle name="Calculation 3 32 18 2" xfId="28660"/>
    <cellStyle name="Calculation 3 32 18 3" xfId="39394"/>
    <cellStyle name="Calculation 3 32 19" xfId="10716"/>
    <cellStyle name="Calculation 3 32 19 2" xfId="28169"/>
    <cellStyle name="Calculation 3 32 19 3" xfId="38903"/>
    <cellStyle name="Calculation 3 32 2" xfId="3218"/>
    <cellStyle name="Calculation 3 32 2 2" xfId="21019"/>
    <cellStyle name="Calculation 3 32 2 3" xfId="20374"/>
    <cellStyle name="Calculation 3 32 20" xfId="12990"/>
    <cellStyle name="Calculation 3 32 20 2" xfId="30174"/>
    <cellStyle name="Calculation 3 32 20 3" xfId="40327"/>
    <cellStyle name="Calculation 3 32 21" xfId="12160"/>
    <cellStyle name="Calculation 3 32 21 2" xfId="29453"/>
    <cellStyle name="Calculation 3 32 21 3" xfId="39848"/>
    <cellStyle name="Calculation 3 32 22" xfId="12066"/>
    <cellStyle name="Calculation 3 32 22 2" xfId="29367"/>
    <cellStyle name="Calculation 3 32 22 3" xfId="39771"/>
    <cellStyle name="Calculation 3 32 23" xfId="13284"/>
    <cellStyle name="Calculation 3 32 23 2" xfId="30421"/>
    <cellStyle name="Calculation 3 32 23 3" xfId="40535"/>
    <cellStyle name="Calculation 3 32 24" xfId="15117"/>
    <cellStyle name="Calculation 3 32 24 2" xfId="32124"/>
    <cellStyle name="Calculation 3 32 24 3" xfId="41948"/>
    <cellStyle name="Calculation 3 32 25" xfId="15608"/>
    <cellStyle name="Calculation 3 32 25 2" xfId="32571"/>
    <cellStyle name="Calculation 3 32 25 3" xfId="42353"/>
    <cellStyle name="Calculation 3 32 26" xfId="14088"/>
    <cellStyle name="Calculation 3 32 26 2" xfId="31207"/>
    <cellStyle name="Calculation 3 32 26 3" xfId="41299"/>
    <cellStyle name="Calculation 3 32 27" xfId="16172"/>
    <cellStyle name="Calculation 3 32 27 2" xfId="33135"/>
    <cellStyle name="Calculation 3 32 27 3" xfId="42917"/>
    <cellStyle name="Calculation 3 32 28" xfId="17452"/>
    <cellStyle name="Calculation 3 32 28 2" xfId="34147"/>
    <cellStyle name="Calculation 3 32 28 3" xfId="43347"/>
    <cellStyle name="Calculation 3 32 29" xfId="17948"/>
    <cellStyle name="Calculation 3 32 29 2" xfId="34601"/>
    <cellStyle name="Calculation 3 32 29 3" xfId="43757"/>
    <cellStyle name="Calculation 3 32 3" xfId="4488"/>
    <cellStyle name="Calculation 3 32 3 2" xfId="22133"/>
    <cellStyle name="Calculation 3 32 3 3" xfId="31578"/>
    <cellStyle name="Calculation 3 32 30" xfId="19085"/>
    <cellStyle name="Calculation 3 32 30 2" xfId="43921"/>
    <cellStyle name="Calculation 3 32 31" xfId="2380"/>
    <cellStyle name="Calculation 3 32 32" xfId="20317"/>
    <cellStyle name="Calculation 3 32 33" xfId="34866"/>
    <cellStyle name="Calculation 3 32 4" xfId="5051"/>
    <cellStyle name="Calculation 3 32 4 2" xfId="22657"/>
    <cellStyle name="Calculation 3 32 4 3" xfId="31562"/>
    <cellStyle name="Calculation 3 32 5" xfId="3388"/>
    <cellStyle name="Calculation 3 32 5 2" xfId="21145"/>
    <cellStyle name="Calculation 3 32 5 3" xfId="33440"/>
    <cellStyle name="Calculation 3 32 6" xfId="5796"/>
    <cellStyle name="Calculation 3 32 6 2" xfId="23402"/>
    <cellStyle name="Calculation 3 32 6 3" xfId="30226"/>
    <cellStyle name="Calculation 3 32 7" xfId="5275"/>
    <cellStyle name="Calculation 3 32 7 2" xfId="22881"/>
    <cellStyle name="Calculation 3 32 7 3" xfId="19904"/>
    <cellStyle name="Calculation 3 32 8" xfId="6282"/>
    <cellStyle name="Calculation 3 32 8 2" xfId="23888"/>
    <cellStyle name="Calculation 3 32 8 3" xfId="29010"/>
    <cellStyle name="Calculation 3 32 9" xfId="6605"/>
    <cellStyle name="Calculation 3 32 9 2" xfId="24208"/>
    <cellStyle name="Calculation 3 32 9 3" xfId="33197"/>
    <cellStyle name="Calculation 3 33" xfId="1256"/>
    <cellStyle name="Calculation 3 33 10" xfId="7700"/>
    <cellStyle name="Calculation 3 33 10 2" xfId="25153"/>
    <cellStyle name="Calculation 3 33 10 3" xfId="35887"/>
    <cellStyle name="Calculation 3 33 11" xfId="7242"/>
    <cellStyle name="Calculation 3 33 11 2" xfId="24764"/>
    <cellStyle name="Calculation 3 33 11 3" xfId="29706"/>
    <cellStyle name="Calculation 3 33 12" xfId="9132"/>
    <cellStyle name="Calculation 3 33 12 2" xfId="26585"/>
    <cellStyle name="Calculation 3 33 12 3" xfId="37319"/>
    <cellStyle name="Calculation 3 33 13" xfId="8639"/>
    <cellStyle name="Calculation 3 33 13 2" xfId="26092"/>
    <cellStyle name="Calculation 3 33 13 3" xfId="36826"/>
    <cellStyle name="Calculation 3 33 14" xfId="9883"/>
    <cellStyle name="Calculation 3 33 14 2" xfId="27336"/>
    <cellStyle name="Calculation 3 33 14 3" xfId="38070"/>
    <cellStyle name="Calculation 3 33 15" xfId="8589"/>
    <cellStyle name="Calculation 3 33 15 2" xfId="26042"/>
    <cellStyle name="Calculation 3 33 15 3" xfId="36776"/>
    <cellStyle name="Calculation 3 33 16" xfId="10578"/>
    <cellStyle name="Calculation 3 33 16 2" xfId="28031"/>
    <cellStyle name="Calculation 3 33 16 3" xfId="38765"/>
    <cellStyle name="Calculation 3 33 17" xfId="8882"/>
    <cellStyle name="Calculation 3 33 17 2" xfId="26335"/>
    <cellStyle name="Calculation 3 33 17 3" xfId="37069"/>
    <cellStyle name="Calculation 3 33 18" xfId="11180"/>
    <cellStyle name="Calculation 3 33 18 2" xfId="28633"/>
    <cellStyle name="Calculation 3 33 18 3" xfId="39367"/>
    <cellStyle name="Calculation 3 33 19" xfId="9633"/>
    <cellStyle name="Calculation 3 33 19 2" xfId="27086"/>
    <cellStyle name="Calculation 3 33 19 3" xfId="37820"/>
    <cellStyle name="Calculation 3 33 2" xfId="3171"/>
    <cellStyle name="Calculation 3 33 2 2" xfId="20984"/>
    <cellStyle name="Calculation 3 33 2 3" xfId="35202"/>
    <cellStyle name="Calculation 3 33 20" xfId="12943"/>
    <cellStyle name="Calculation 3 33 20 2" xfId="30140"/>
    <cellStyle name="Calculation 3 33 20 3" xfId="40314"/>
    <cellStyle name="Calculation 3 33 21" xfId="11972"/>
    <cellStyle name="Calculation 3 33 21 2" xfId="29274"/>
    <cellStyle name="Calculation 3 33 21 3" xfId="39683"/>
    <cellStyle name="Calculation 3 33 22" xfId="11969"/>
    <cellStyle name="Calculation 3 33 22 2" xfId="29271"/>
    <cellStyle name="Calculation 3 33 22 3" xfId="39680"/>
    <cellStyle name="Calculation 3 33 23" xfId="13218"/>
    <cellStyle name="Calculation 3 33 23 2" xfId="30355"/>
    <cellStyle name="Calculation 3 33 23 3" xfId="40469"/>
    <cellStyle name="Calculation 3 33 24" xfId="15070"/>
    <cellStyle name="Calculation 3 33 24 2" xfId="32090"/>
    <cellStyle name="Calculation 3 33 24 3" xfId="41935"/>
    <cellStyle name="Calculation 3 33 25" xfId="15248"/>
    <cellStyle name="Calculation 3 33 25 2" xfId="32211"/>
    <cellStyle name="Calculation 3 33 25 3" xfId="41993"/>
    <cellStyle name="Calculation 3 33 26" xfId="15616"/>
    <cellStyle name="Calculation 3 33 26 2" xfId="32579"/>
    <cellStyle name="Calculation 3 33 26 3" xfId="42361"/>
    <cellStyle name="Calculation 3 33 27" xfId="16159"/>
    <cellStyle name="Calculation 3 33 27 2" xfId="33122"/>
    <cellStyle name="Calculation 3 33 27 3" xfId="42904"/>
    <cellStyle name="Calculation 3 33 28" xfId="17405"/>
    <cellStyle name="Calculation 3 33 28 2" xfId="34113"/>
    <cellStyle name="Calculation 3 33 28 3" xfId="43334"/>
    <cellStyle name="Calculation 3 33 29" xfId="17935"/>
    <cellStyle name="Calculation 3 33 29 2" xfId="34588"/>
    <cellStyle name="Calculation 3 33 29 3" xfId="43744"/>
    <cellStyle name="Calculation 3 33 3" xfId="4441"/>
    <cellStyle name="Calculation 3 33 3 2" xfId="22101"/>
    <cellStyle name="Calculation 3 33 3 3" xfId="29632"/>
    <cellStyle name="Calculation 3 33 30" xfId="19075"/>
    <cellStyle name="Calculation 3 33 30 2" xfId="43912"/>
    <cellStyle name="Calculation 3 33 31" xfId="2333"/>
    <cellStyle name="Calculation 3 33 32" xfId="20281"/>
    <cellStyle name="Calculation 3 33 33" xfId="35239"/>
    <cellStyle name="Calculation 3 33 4" xfId="4628"/>
    <cellStyle name="Calculation 3 33 4 2" xfId="22234"/>
    <cellStyle name="Calculation 3 33 4 3" xfId="34733"/>
    <cellStyle name="Calculation 3 33 5" xfId="5062"/>
    <cellStyle name="Calculation 3 33 5 2" xfId="22668"/>
    <cellStyle name="Calculation 3 33 5 3" xfId="29770"/>
    <cellStyle name="Calculation 3 33 6" xfId="5768"/>
    <cellStyle name="Calculation 3 33 6 2" xfId="23374"/>
    <cellStyle name="Calculation 3 33 6 3" xfId="33213"/>
    <cellStyle name="Calculation 3 33 7" xfId="3389"/>
    <cellStyle name="Calculation 3 33 7 2" xfId="21146"/>
    <cellStyle name="Calculation 3 33 7 3" xfId="32152"/>
    <cellStyle name="Calculation 3 33 8" xfId="6269"/>
    <cellStyle name="Calculation 3 33 8 2" xfId="23875"/>
    <cellStyle name="Calculation 3 33 8 3" xfId="33209"/>
    <cellStyle name="Calculation 3 33 9" xfId="6538"/>
    <cellStyle name="Calculation 3 33 9 2" xfId="24141"/>
    <cellStyle name="Calculation 3 33 9 3" xfId="20412"/>
    <cellStyle name="Calculation 3 34" xfId="1361"/>
    <cellStyle name="Calculation 3 34 10" xfId="7410"/>
    <cellStyle name="Calculation 3 34 10 2" xfId="24919"/>
    <cellStyle name="Calculation 3 34 10 3" xfId="35367"/>
    <cellStyle name="Calculation 3 34 11" xfId="9221"/>
    <cellStyle name="Calculation 3 34 11 2" xfId="26674"/>
    <cellStyle name="Calculation 3 34 11 3" xfId="37408"/>
    <cellStyle name="Calculation 3 34 12" xfId="8482"/>
    <cellStyle name="Calculation 3 34 12 2" xfId="25935"/>
    <cellStyle name="Calculation 3 34 12 3" xfId="36669"/>
    <cellStyle name="Calculation 3 34 13" xfId="9965"/>
    <cellStyle name="Calculation 3 34 13 2" xfId="27418"/>
    <cellStyle name="Calculation 3 34 13 3" xfId="38152"/>
    <cellStyle name="Calculation 3 34 14" xfId="9313"/>
    <cellStyle name="Calculation 3 34 14 2" xfId="26766"/>
    <cellStyle name="Calculation 3 34 14 3" xfId="37500"/>
    <cellStyle name="Calculation 3 34 15" xfId="10649"/>
    <cellStyle name="Calculation 3 34 15 2" xfId="28102"/>
    <cellStyle name="Calculation 3 34 15 3" xfId="38836"/>
    <cellStyle name="Calculation 3 34 16" xfId="10049"/>
    <cellStyle name="Calculation 3 34 16 2" xfId="27502"/>
    <cellStyle name="Calculation 3 34 16 3" xfId="38236"/>
    <cellStyle name="Calculation 3 34 17" xfId="11238"/>
    <cellStyle name="Calculation 3 34 17 2" xfId="28691"/>
    <cellStyle name="Calculation 3 34 17 3" xfId="39425"/>
    <cellStyle name="Calculation 3 34 18" xfId="10717"/>
    <cellStyle name="Calculation 3 34 18 2" xfId="28170"/>
    <cellStyle name="Calculation 3 34 18 3" xfId="38904"/>
    <cellStyle name="Calculation 3 34 19" xfId="13048"/>
    <cellStyle name="Calculation 3 34 19 2" xfId="30208"/>
    <cellStyle name="Calculation 3 34 19 3" xfId="40343"/>
    <cellStyle name="Calculation 3 34 2" xfId="4546"/>
    <cellStyle name="Calculation 3 34 2 2" xfId="22173"/>
    <cellStyle name="Calculation 3 34 2 3" xfId="31732"/>
    <cellStyle name="Calculation 3 34 20" xfId="13240"/>
    <cellStyle name="Calculation 3 34 20 2" xfId="30377"/>
    <cellStyle name="Calculation 3 34 20 3" xfId="40491"/>
    <cellStyle name="Calculation 3 34 21" xfId="13580"/>
    <cellStyle name="Calculation 3 34 21 2" xfId="30717"/>
    <cellStyle name="Calculation 3 34 21 3" xfId="40831"/>
    <cellStyle name="Calculation 3 34 22" xfId="12188"/>
    <cellStyle name="Calculation 3 34 22 2" xfId="29477"/>
    <cellStyle name="Calculation 3 34 22 3" xfId="39871"/>
    <cellStyle name="Calculation 3 34 23" xfId="15175"/>
    <cellStyle name="Calculation 3 34 23 2" xfId="32160"/>
    <cellStyle name="Calculation 3 34 23 3" xfId="41964"/>
    <cellStyle name="Calculation 3 34 24" xfId="14345"/>
    <cellStyle name="Calculation 3 34 24 2" xfId="31451"/>
    <cellStyle name="Calculation 3 34 24 3" xfId="41522"/>
    <cellStyle name="Calculation 3 34 25" xfId="15357"/>
    <cellStyle name="Calculation 3 34 25 2" xfId="32320"/>
    <cellStyle name="Calculation 3 34 25 3" xfId="42102"/>
    <cellStyle name="Calculation 3 34 26" xfId="16188"/>
    <cellStyle name="Calculation 3 34 26 2" xfId="33151"/>
    <cellStyle name="Calculation 3 34 26 3" xfId="42933"/>
    <cellStyle name="Calculation 3 34 27" xfId="17510"/>
    <cellStyle name="Calculation 3 34 27 2" xfId="34183"/>
    <cellStyle name="Calculation 3 34 27 3" xfId="43363"/>
    <cellStyle name="Calculation 3 34 28" xfId="17964"/>
    <cellStyle name="Calculation 3 34 28 2" xfId="34617"/>
    <cellStyle name="Calculation 3 34 28 3" xfId="43773"/>
    <cellStyle name="Calculation 3 34 29" xfId="19098"/>
    <cellStyle name="Calculation 3 34 29 2" xfId="43930"/>
    <cellStyle name="Calculation 3 34 3" xfId="3692"/>
    <cellStyle name="Calculation 3 34 3 2" xfId="21436"/>
    <cellStyle name="Calculation 3 34 3 3" xfId="34883"/>
    <cellStyle name="Calculation 3 34 30" xfId="2438"/>
    <cellStyle name="Calculation 3 34 31" xfId="20357"/>
    <cellStyle name="Calculation 3 34 32" xfId="34912"/>
    <cellStyle name="Calculation 3 34 4" xfId="4741"/>
    <cellStyle name="Calculation 3 34 4 2" xfId="22347"/>
    <cellStyle name="Calculation 3 34 4 3" xfId="29626"/>
    <cellStyle name="Calculation 3 34 5" xfId="5830"/>
    <cellStyle name="Calculation 3 34 5 2" xfId="23436"/>
    <cellStyle name="Calculation 3 34 5 3" xfId="29098"/>
    <cellStyle name="Calculation 3 34 6" xfId="5276"/>
    <cellStyle name="Calculation 3 34 6 2" xfId="22882"/>
    <cellStyle name="Calculation 3 34 6 3" xfId="35292"/>
    <cellStyle name="Calculation 3 34 7" xfId="6298"/>
    <cellStyle name="Calculation 3 34 7 2" xfId="23904"/>
    <cellStyle name="Calculation 3 34 7 3" xfId="35403"/>
    <cellStyle name="Calculation 3 34 8" xfId="7246"/>
    <cellStyle name="Calculation 3 34 8 2" xfId="24766"/>
    <cellStyle name="Calculation 3 34 8 3" xfId="20547"/>
    <cellStyle name="Calculation 3 34 9" xfId="6444"/>
    <cellStyle name="Calculation 3 34 9 2" xfId="24048"/>
    <cellStyle name="Calculation 3 34 9 3" xfId="20506"/>
    <cellStyle name="Calculation 3 35" xfId="579"/>
    <cellStyle name="Calculation 3 35 10" xfId="8127"/>
    <cellStyle name="Calculation 3 35 10 2" xfId="25580"/>
    <cellStyle name="Calculation 3 35 10 3" xfId="36314"/>
    <cellStyle name="Calculation 3 35 11" xfId="8529"/>
    <cellStyle name="Calculation 3 35 11 2" xfId="25982"/>
    <cellStyle name="Calculation 3 35 11 3" xfId="36716"/>
    <cellStyle name="Calculation 3 35 12" xfId="8238"/>
    <cellStyle name="Calculation 3 35 12 2" xfId="25691"/>
    <cellStyle name="Calculation 3 35 12 3" xfId="36425"/>
    <cellStyle name="Calculation 3 35 13" xfId="9219"/>
    <cellStyle name="Calculation 3 35 13 2" xfId="26672"/>
    <cellStyle name="Calculation 3 35 13 3" xfId="37406"/>
    <cellStyle name="Calculation 3 35 14" xfId="7958"/>
    <cellStyle name="Calculation 3 35 14 2" xfId="25411"/>
    <cellStyle name="Calculation 3 35 14 3" xfId="36145"/>
    <cellStyle name="Calculation 3 35 15" xfId="9964"/>
    <cellStyle name="Calculation 3 35 15 2" xfId="27417"/>
    <cellStyle name="Calculation 3 35 15 3" xfId="38151"/>
    <cellStyle name="Calculation 3 35 16" xfId="9547"/>
    <cellStyle name="Calculation 3 35 16 2" xfId="27000"/>
    <cellStyle name="Calculation 3 35 16 3" xfId="37734"/>
    <cellStyle name="Calculation 3 35 17" xfId="10648"/>
    <cellStyle name="Calculation 3 35 17 2" xfId="28101"/>
    <cellStyle name="Calculation 3 35 17 3" xfId="38835"/>
    <cellStyle name="Calculation 3 35 18" xfId="10252"/>
    <cellStyle name="Calculation 3 35 18 2" xfId="27705"/>
    <cellStyle name="Calculation 3 35 18 3" xfId="38439"/>
    <cellStyle name="Calculation 3 35 19" xfId="12266"/>
    <cellStyle name="Calculation 3 35 19 2" xfId="29549"/>
    <cellStyle name="Calculation 3 35 19 3" xfId="39942"/>
    <cellStyle name="Calculation 3 35 2" xfId="3764"/>
    <cellStyle name="Calculation 3 35 2 2" xfId="21502"/>
    <cellStyle name="Calculation 3 35 2 3" xfId="22192"/>
    <cellStyle name="Calculation 3 35 20" xfId="13234"/>
    <cellStyle name="Calculation 3 35 20 2" xfId="30371"/>
    <cellStyle name="Calculation 3 35 20 3" xfId="40485"/>
    <cellStyle name="Calculation 3 35 21" xfId="13292"/>
    <cellStyle name="Calculation 3 35 21 2" xfId="30429"/>
    <cellStyle name="Calculation 3 35 21 3" xfId="40543"/>
    <cellStyle name="Calculation 3 35 22" xfId="13868"/>
    <cellStyle name="Calculation 3 35 22 2" xfId="31005"/>
    <cellStyle name="Calculation 3 35 22 3" xfId="41119"/>
    <cellStyle name="Calculation 3 35 23" xfId="14393"/>
    <cellStyle name="Calculation 3 35 23 2" xfId="31494"/>
    <cellStyle name="Calculation 3 35 23 3" xfId="41563"/>
    <cellStyle name="Calculation 3 35 24" xfId="14122"/>
    <cellStyle name="Calculation 3 35 24 2" xfId="31241"/>
    <cellStyle name="Calculation 3 35 24 3" xfId="41327"/>
    <cellStyle name="Calculation 3 35 25" xfId="15515"/>
    <cellStyle name="Calculation 3 35 25 2" xfId="32478"/>
    <cellStyle name="Calculation 3 35 25 3" xfId="42260"/>
    <cellStyle name="Calculation 3 35 26" xfId="15394"/>
    <cellStyle name="Calculation 3 35 26 2" xfId="32357"/>
    <cellStyle name="Calculation 3 35 26 3" xfId="42139"/>
    <cellStyle name="Calculation 3 35 27" xfId="16728"/>
    <cellStyle name="Calculation 3 35 27 2" xfId="33518"/>
    <cellStyle name="Calculation 3 35 27 3" xfId="42962"/>
    <cellStyle name="Calculation 3 35 28" xfId="17563"/>
    <cellStyle name="Calculation 3 35 28 2" xfId="34216"/>
    <cellStyle name="Calculation 3 35 28 3" xfId="43372"/>
    <cellStyle name="Calculation 3 35 29" xfId="18945"/>
    <cellStyle name="Calculation 3 35 29 2" xfId="43813"/>
    <cellStyle name="Calculation 3 35 3" xfId="3436"/>
    <cellStyle name="Calculation 3 35 3 2" xfId="21193"/>
    <cellStyle name="Calculation 3 35 3 3" xfId="1509"/>
    <cellStyle name="Calculation 3 35 30" xfId="2494"/>
    <cellStyle name="Calculation 3 35 31" xfId="20388"/>
    <cellStyle name="Calculation 3 35 32" xfId="21606"/>
    <cellStyle name="Calculation 3 35 4" xfId="4922"/>
    <cellStyle name="Calculation 3 35 4 2" xfId="22528"/>
    <cellStyle name="Calculation 3 35 4 3" xfId="20620"/>
    <cellStyle name="Calculation 3 35 5" xfId="4790"/>
    <cellStyle name="Calculation 3 35 5 2" xfId="22396"/>
    <cellStyle name="Calculation 3 35 5 3" xfId="28946"/>
    <cellStyle name="Calculation 3 35 6" xfId="5232"/>
    <cellStyle name="Calculation 3 35 6 2" xfId="22838"/>
    <cellStyle name="Calculation 3 35 6 3" xfId="31558"/>
    <cellStyle name="Calculation 3 35 7" xfId="5829"/>
    <cellStyle name="Calculation 3 35 7 2" xfId="23435"/>
    <cellStyle name="Calculation 3 35 7 3" xfId="30148"/>
    <cellStyle name="Calculation 3 35 8" xfId="7272"/>
    <cellStyle name="Calculation 3 35 8 2" xfId="24789"/>
    <cellStyle name="Calculation 3 35 8 3" xfId="34766"/>
    <cellStyle name="Calculation 3 35 9" xfId="7908"/>
    <cellStyle name="Calculation 3 35 9 2" xfId="25361"/>
    <cellStyle name="Calculation 3 35 9 3" xfId="36095"/>
    <cellStyle name="Calculation 3 36" xfId="3358"/>
    <cellStyle name="Calculation 3 36 2" xfId="21116"/>
    <cellStyle name="Calculation 3 36 3" xfId="1797"/>
    <cellStyle name="Calculation 3 37" xfId="4774"/>
    <cellStyle name="Calculation 3 37 2" xfId="22380"/>
    <cellStyle name="Calculation 3 37 3" xfId="29782"/>
    <cellStyle name="Calculation 3 38" xfId="4792"/>
    <cellStyle name="Calculation 3 38 2" xfId="22398"/>
    <cellStyle name="Calculation 3 38 3" xfId="21579"/>
    <cellStyle name="Calculation 3 39" xfId="4956"/>
    <cellStyle name="Calculation 3 39 2" xfId="22562"/>
    <cellStyle name="Calculation 3 39 3" xfId="28944"/>
    <cellStyle name="Calculation 3 4" xfId="1024"/>
    <cellStyle name="Calculation 3 4 10" xfId="7567"/>
    <cellStyle name="Calculation 3 4 10 2" xfId="25063"/>
    <cellStyle name="Calculation 3 4 10 3" xfId="35840"/>
    <cellStyle name="Calculation 3 4 11" xfId="6419"/>
    <cellStyle name="Calculation 3 4 11 2" xfId="24023"/>
    <cellStyle name="Calculation 3 4 11 3" xfId="35393"/>
    <cellStyle name="Calculation 3 4 12" xfId="8900"/>
    <cellStyle name="Calculation 3 4 12 2" xfId="26353"/>
    <cellStyle name="Calculation 3 4 12 3" xfId="37087"/>
    <cellStyle name="Calculation 3 4 13" xfId="8046"/>
    <cellStyle name="Calculation 3 4 13 2" xfId="25499"/>
    <cellStyle name="Calculation 3 4 13 3" xfId="36233"/>
    <cellStyle name="Calculation 3 4 14" xfId="9651"/>
    <cellStyle name="Calculation 3 4 14 2" xfId="27104"/>
    <cellStyle name="Calculation 3 4 14 3" xfId="37838"/>
    <cellStyle name="Calculation 3 4 15" xfId="9229"/>
    <cellStyle name="Calculation 3 4 15 2" xfId="26682"/>
    <cellStyle name="Calculation 3 4 15 3" xfId="37416"/>
    <cellStyle name="Calculation 3 4 16" xfId="10348"/>
    <cellStyle name="Calculation 3 4 16 2" xfId="27801"/>
    <cellStyle name="Calculation 3 4 16 3" xfId="38535"/>
    <cellStyle name="Calculation 3 4 17" xfId="9973"/>
    <cellStyle name="Calculation 3 4 17 2" xfId="27426"/>
    <cellStyle name="Calculation 3 4 17 3" xfId="38160"/>
    <cellStyle name="Calculation 3 4 18" xfId="10956"/>
    <cellStyle name="Calculation 3 4 18 2" xfId="28409"/>
    <cellStyle name="Calculation 3 4 18 3" xfId="39143"/>
    <cellStyle name="Calculation 3 4 19" xfId="10657"/>
    <cellStyle name="Calculation 3 4 19 2" xfId="28110"/>
    <cellStyle name="Calculation 3 4 19 3" xfId="38844"/>
    <cellStyle name="Calculation 3 4 2" xfId="2939"/>
    <cellStyle name="Calculation 3 4 2 2" xfId="20758"/>
    <cellStyle name="Calculation 3 4 2 3" xfId="31808"/>
    <cellStyle name="Calculation 3 4 20" xfId="12711"/>
    <cellStyle name="Calculation 3 4 20 2" xfId="29915"/>
    <cellStyle name="Calculation 3 4 20 3" xfId="40093"/>
    <cellStyle name="Calculation 3 4 21" xfId="12019"/>
    <cellStyle name="Calculation 3 4 21 2" xfId="29320"/>
    <cellStyle name="Calculation 3 4 21 3" xfId="39727"/>
    <cellStyle name="Calculation 3 4 22" xfId="13384"/>
    <cellStyle name="Calculation 3 4 22 2" xfId="30521"/>
    <cellStyle name="Calculation 3 4 22 3" xfId="40635"/>
    <cellStyle name="Calculation 3 4 23" xfId="13863"/>
    <cellStyle name="Calculation 3 4 23 2" xfId="31000"/>
    <cellStyle name="Calculation 3 4 23 3" xfId="41114"/>
    <cellStyle name="Calculation 3 4 24" xfId="14838"/>
    <cellStyle name="Calculation 3 4 24 2" xfId="31864"/>
    <cellStyle name="Calculation 3 4 24 3" xfId="41714"/>
    <cellStyle name="Calculation 3 4 25" xfId="15326"/>
    <cellStyle name="Calculation 3 4 25 2" xfId="32289"/>
    <cellStyle name="Calculation 3 4 25 3" xfId="42071"/>
    <cellStyle name="Calculation 3 4 26" xfId="14066"/>
    <cellStyle name="Calculation 3 4 26 2" xfId="31186"/>
    <cellStyle name="Calculation 3 4 26 3" xfId="41278"/>
    <cellStyle name="Calculation 3 4 27" xfId="15938"/>
    <cellStyle name="Calculation 3 4 27 2" xfId="32901"/>
    <cellStyle name="Calculation 3 4 27 3" xfId="42683"/>
    <cellStyle name="Calculation 3 4 28" xfId="17173"/>
    <cellStyle name="Calculation 3 4 28 2" xfId="33889"/>
    <cellStyle name="Calculation 3 4 28 3" xfId="43113"/>
    <cellStyle name="Calculation 3 4 29" xfId="17714"/>
    <cellStyle name="Calculation 3 4 29 2" xfId="34367"/>
    <cellStyle name="Calculation 3 4 29 3" xfId="43523"/>
    <cellStyle name="Calculation 3 4 3" xfId="4209"/>
    <cellStyle name="Calculation 3 4 3 2" xfId="21876"/>
    <cellStyle name="Calculation 3 4 3 3" xfId="29076"/>
    <cellStyle name="Calculation 3 4 30" xfId="19562"/>
    <cellStyle name="Calculation 3 4 30 2" xfId="44045"/>
    <cellStyle name="Calculation 3 4 31" xfId="2101"/>
    <cellStyle name="Calculation 3 4 32" xfId="20054"/>
    <cellStyle name="Calculation 3 4 33" xfId="34208"/>
    <cellStyle name="Calculation 3 4 4" xfId="4710"/>
    <cellStyle name="Calculation 3 4 4 2" xfId="22316"/>
    <cellStyle name="Calculation 3 4 4 3" xfId="24528"/>
    <cellStyle name="Calculation 3 4 5" xfId="3352"/>
    <cellStyle name="Calculation 3 4 5 2" xfId="21110"/>
    <cellStyle name="Calculation 3 4 5 3" xfId="33169"/>
    <cellStyle name="Calculation 3 4 6" xfId="5543"/>
    <cellStyle name="Calculation 3 4 6 2" xfId="23149"/>
    <cellStyle name="Calculation 3 4 6 3" xfId="20599"/>
    <cellStyle name="Calculation 3 4 7" xfId="3700"/>
    <cellStyle name="Calculation 3 4 7 2" xfId="21444"/>
    <cellStyle name="Calculation 3 4 7 3" xfId="21779"/>
    <cellStyle name="Calculation 3 4 8" xfId="6048"/>
    <cellStyle name="Calculation 3 4 8 2" xfId="23654"/>
    <cellStyle name="Calculation 3 4 8 3" xfId="35110"/>
    <cellStyle name="Calculation 3 4 9" xfId="7707"/>
    <cellStyle name="Calculation 3 4 9 2" xfId="25160"/>
    <cellStyle name="Calculation 3 4 9 3" xfId="35894"/>
    <cellStyle name="Calculation 3 40" xfId="5824"/>
    <cellStyle name="Calculation 3 40 2" xfId="23430"/>
    <cellStyle name="Calculation 3 40 3" xfId="34899"/>
    <cellStyle name="Calculation 3 41" xfId="5175"/>
    <cellStyle name="Calculation 3 41 2" xfId="22781"/>
    <cellStyle name="Calculation 3 41 3" xfId="35440"/>
    <cellStyle name="Calculation 3 42" xfId="7917"/>
    <cellStyle name="Calculation 3 42 2" xfId="25370"/>
    <cellStyle name="Calculation 3 42 3" xfId="36104"/>
    <cellStyle name="Calculation 3 43" xfId="7770"/>
    <cellStyle name="Calculation 3 43 2" xfId="25223"/>
    <cellStyle name="Calculation 3 43 3" xfId="35957"/>
    <cellStyle name="Calculation 3 44" xfId="8426"/>
    <cellStyle name="Calculation 3 44 2" xfId="25879"/>
    <cellStyle name="Calculation 3 44 3" xfId="36613"/>
    <cellStyle name="Calculation 3 45" xfId="6673"/>
    <cellStyle name="Calculation 3 45 2" xfId="24271"/>
    <cellStyle name="Calculation 3 45 3" xfId="19854"/>
    <cellStyle name="Calculation 3 46" xfId="9211"/>
    <cellStyle name="Calculation 3 46 2" xfId="26664"/>
    <cellStyle name="Calculation 3 46 3" xfId="37398"/>
    <cellStyle name="Calculation 3 47" xfId="8218"/>
    <cellStyle name="Calculation 3 47 2" xfId="25671"/>
    <cellStyle name="Calculation 3 47 3" xfId="36405"/>
    <cellStyle name="Calculation 3 48" xfId="9958"/>
    <cellStyle name="Calculation 3 48 2" xfId="27411"/>
    <cellStyle name="Calculation 3 48 3" xfId="38145"/>
    <cellStyle name="Calculation 3 49" xfId="8485"/>
    <cellStyle name="Calculation 3 49 2" xfId="25938"/>
    <cellStyle name="Calculation 3 49 3" xfId="36672"/>
    <cellStyle name="Calculation 3 5" xfId="1058"/>
    <cellStyle name="Calculation 3 5 10" xfId="6625"/>
    <cellStyle name="Calculation 3 5 10 2" xfId="24226"/>
    <cellStyle name="Calculation 3 5 10 3" xfId="19856"/>
    <cellStyle name="Calculation 3 5 11" xfId="7731"/>
    <cellStyle name="Calculation 3 5 11 2" xfId="25184"/>
    <cellStyle name="Calculation 3 5 11 3" xfId="35918"/>
    <cellStyle name="Calculation 3 5 12" xfId="8934"/>
    <cellStyle name="Calculation 3 5 12 2" xfId="26387"/>
    <cellStyle name="Calculation 3 5 12 3" xfId="37121"/>
    <cellStyle name="Calculation 3 5 13" xfId="8765"/>
    <cellStyle name="Calculation 3 5 13 2" xfId="26218"/>
    <cellStyle name="Calculation 3 5 13 3" xfId="36952"/>
    <cellStyle name="Calculation 3 5 14" xfId="9685"/>
    <cellStyle name="Calculation 3 5 14 2" xfId="27138"/>
    <cellStyle name="Calculation 3 5 14 3" xfId="37872"/>
    <cellStyle name="Calculation 3 5 15" xfId="8017"/>
    <cellStyle name="Calculation 3 5 15 2" xfId="25470"/>
    <cellStyle name="Calculation 3 5 15 3" xfId="36204"/>
    <cellStyle name="Calculation 3 5 16" xfId="10382"/>
    <cellStyle name="Calculation 3 5 16 2" xfId="27835"/>
    <cellStyle name="Calculation 3 5 16 3" xfId="38569"/>
    <cellStyle name="Calculation 3 5 17" xfId="6747"/>
    <cellStyle name="Calculation 3 5 17 2" xfId="24337"/>
    <cellStyle name="Calculation 3 5 17 3" xfId="34660"/>
    <cellStyle name="Calculation 3 5 18" xfId="10989"/>
    <cellStyle name="Calculation 3 5 18 2" xfId="28442"/>
    <cellStyle name="Calculation 3 5 18 3" xfId="39176"/>
    <cellStyle name="Calculation 3 5 19" xfId="9529"/>
    <cellStyle name="Calculation 3 5 19 2" xfId="26982"/>
    <cellStyle name="Calculation 3 5 19 3" xfId="37716"/>
    <cellStyle name="Calculation 3 5 2" xfId="2973"/>
    <cellStyle name="Calculation 3 5 2 2" xfId="20791"/>
    <cellStyle name="Calculation 3 5 2 3" xfId="24248"/>
    <cellStyle name="Calculation 3 5 20" xfId="12745"/>
    <cellStyle name="Calculation 3 5 20 2" xfId="29948"/>
    <cellStyle name="Calculation 3 5 20 3" xfId="40126"/>
    <cellStyle name="Calculation 3 5 21" xfId="11897"/>
    <cellStyle name="Calculation 3 5 21 2" xfId="29199"/>
    <cellStyle name="Calculation 3 5 21 3" xfId="39615"/>
    <cellStyle name="Calculation 3 5 22" xfId="13714"/>
    <cellStyle name="Calculation 3 5 22 2" xfId="30851"/>
    <cellStyle name="Calculation 3 5 22 3" xfId="40965"/>
    <cellStyle name="Calculation 3 5 23" xfId="13510"/>
    <cellStyle name="Calculation 3 5 23 2" xfId="30647"/>
    <cellStyle name="Calculation 3 5 23 3" xfId="40761"/>
    <cellStyle name="Calculation 3 5 24" xfId="14872"/>
    <cellStyle name="Calculation 3 5 24 2" xfId="31897"/>
    <cellStyle name="Calculation 3 5 24 3" xfId="41747"/>
    <cellStyle name="Calculation 3 5 25" xfId="14271"/>
    <cellStyle name="Calculation 3 5 25 2" xfId="31381"/>
    <cellStyle name="Calculation 3 5 25 3" xfId="41454"/>
    <cellStyle name="Calculation 3 5 26" xfId="15566"/>
    <cellStyle name="Calculation 3 5 26 2" xfId="32529"/>
    <cellStyle name="Calculation 3 5 26 3" xfId="42311"/>
    <cellStyle name="Calculation 3 5 27" xfId="15971"/>
    <cellStyle name="Calculation 3 5 27 2" xfId="32934"/>
    <cellStyle name="Calculation 3 5 27 3" xfId="42716"/>
    <cellStyle name="Calculation 3 5 28" xfId="17207"/>
    <cellStyle name="Calculation 3 5 28 2" xfId="33922"/>
    <cellStyle name="Calculation 3 5 28 3" xfId="43146"/>
    <cellStyle name="Calculation 3 5 29" xfId="17747"/>
    <cellStyle name="Calculation 3 5 29 2" xfId="34400"/>
    <cellStyle name="Calculation 3 5 29 3" xfId="43556"/>
    <cellStyle name="Calculation 3 5 3" xfId="4243"/>
    <cellStyle name="Calculation 3 5 3 2" xfId="21909"/>
    <cellStyle name="Calculation 3 5 3 3" xfId="1627"/>
    <cellStyle name="Calculation 3 5 30" xfId="19038"/>
    <cellStyle name="Calculation 3 5 30 2" xfId="43894"/>
    <cellStyle name="Calculation 3 5 31" xfId="2135"/>
    <cellStyle name="Calculation 3 5 32" xfId="20087"/>
    <cellStyle name="Calculation 3 5 33" xfId="33424"/>
    <cellStyle name="Calculation 3 5 4" xfId="3616"/>
    <cellStyle name="Calculation 3 5 4 2" xfId="21366"/>
    <cellStyle name="Calculation 3 5 4 3" xfId="35199"/>
    <cellStyle name="Calculation 3 5 5" xfId="4998"/>
    <cellStyle name="Calculation 3 5 5 2" xfId="22604"/>
    <cellStyle name="Calculation 3 5 5 3" xfId="19911"/>
    <cellStyle name="Calculation 3 5 6" xfId="5576"/>
    <cellStyle name="Calculation 3 5 6 2" xfId="23182"/>
    <cellStyle name="Calculation 3 5 6 3" xfId="31546"/>
    <cellStyle name="Calculation 3 5 7" xfId="3735"/>
    <cellStyle name="Calculation 3 5 7 2" xfId="21477"/>
    <cellStyle name="Calculation 3 5 7 3" xfId="1589"/>
    <cellStyle name="Calculation 3 5 8" xfId="6081"/>
    <cellStyle name="Calculation 3 5 8 2" xfId="23687"/>
    <cellStyle name="Calculation 3 5 8 3" xfId="28903"/>
    <cellStyle name="Calculation 3 5 9" xfId="8081"/>
    <cellStyle name="Calculation 3 5 9 2" xfId="25534"/>
    <cellStyle name="Calculation 3 5 9 3" xfId="36268"/>
    <cellStyle name="Calculation 3 50" xfId="10643"/>
    <cellStyle name="Calculation 3 50 2" xfId="28096"/>
    <cellStyle name="Calculation 3 50 3" xfId="38830"/>
    <cellStyle name="Calculation 3 51" xfId="8543"/>
    <cellStyle name="Calculation 3 51 2" xfId="25996"/>
    <cellStyle name="Calculation 3 51 3" xfId="36730"/>
    <cellStyle name="Calculation 3 52" xfId="11234"/>
    <cellStyle name="Calculation 3 52 2" xfId="28687"/>
    <cellStyle name="Calculation 3 52 3" xfId="39421"/>
    <cellStyle name="Calculation 3 53" xfId="11916"/>
    <cellStyle name="Calculation 3 53 2" xfId="29218"/>
    <cellStyle name="Calculation 3 53 3" xfId="39634"/>
    <cellStyle name="Calculation 3 54" xfId="12065"/>
    <cellStyle name="Calculation 3 54 2" xfId="29366"/>
    <cellStyle name="Calculation 3 54 3" xfId="39770"/>
    <cellStyle name="Calculation 3 55" xfId="13503"/>
    <cellStyle name="Calculation 3 55 2" xfId="30640"/>
    <cellStyle name="Calculation 3 55 3" xfId="40754"/>
    <cellStyle name="Calculation 3 56" xfId="13638"/>
    <cellStyle name="Calculation 3 56 2" xfId="30775"/>
    <cellStyle name="Calculation 3 56 3" xfId="40889"/>
    <cellStyle name="Calculation 3 57" xfId="14072"/>
    <cellStyle name="Calculation 3 57 2" xfId="31192"/>
    <cellStyle name="Calculation 3 57 3" xfId="41284"/>
    <cellStyle name="Calculation 3 58" xfId="15381"/>
    <cellStyle name="Calculation 3 58 2" xfId="32344"/>
    <cellStyle name="Calculation 3 58 3" xfId="42126"/>
    <cellStyle name="Calculation 3 59" xfId="15395"/>
    <cellStyle name="Calculation 3 59 2" xfId="32358"/>
    <cellStyle name="Calculation 3 59 3" xfId="42140"/>
    <cellStyle name="Calculation 3 6" xfId="1096"/>
    <cellStyle name="Calculation 3 6 10" xfId="6645"/>
    <cellStyle name="Calculation 3 6 10 2" xfId="24245"/>
    <cellStyle name="Calculation 3 6 10 3" xfId="35510"/>
    <cellStyle name="Calculation 3 6 11" xfId="8373"/>
    <cellStyle name="Calculation 3 6 11 2" xfId="25826"/>
    <cellStyle name="Calculation 3 6 11 3" xfId="36560"/>
    <cellStyle name="Calculation 3 6 12" xfId="8972"/>
    <cellStyle name="Calculation 3 6 12 2" xfId="26425"/>
    <cellStyle name="Calculation 3 6 12 3" xfId="37159"/>
    <cellStyle name="Calculation 3 6 13" xfId="6457"/>
    <cellStyle name="Calculation 3 6 13 2" xfId="24061"/>
    <cellStyle name="Calculation 3 6 13 3" xfId="19795"/>
    <cellStyle name="Calculation 3 6 14" xfId="9723"/>
    <cellStyle name="Calculation 3 6 14 2" xfId="27176"/>
    <cellStyle name="Calculation 3 6 14 3" xfId="37910"/>
    <cellStyle name="Calculation 3 6 15" xfId="9483"/>
    <cellStyle name="Calculation 3 6 15 2" xfId="26936"/>
    <cellStyle name="Calculation 3 6 15 3" xfId="37670"/>
    <cellStyle name="Calculation 3 6 16" xfId="10419"/>
    <cellStyle name="Calculation 3 6 16 2" xfId="27872"/>
    <cellStyle name="Calculation 3 6 16 3" xfId="38606"/>
    <cellStyle name="Calculation 3 6 17" xfId="10198"/>
    <cellStyle name="Calculation 3 6 17 2" xfId="27651"/>
    <cellStyle name="Calculation 3 6 17 3" xfId="38385"/>
    <cellStyle name="Calculation 3 6 18" xfId="11021"/>
    <cellStyle name="Calculation 3 6 18 2" xfId="28474"/>
    <cellStyle name="Calculation 3 6 18 3" xfId="39208"/>
    <cellStyle name="Calculation 3 6 19" xfId="10834"/>
    <cellStyle name="Calculation 3 6 19 2" xfId="28287"/>
    <cellStyle name="Calculation 3 6 19 3" xfId="39021"/>
    <cellStyle name="Calculation 3 6 2" xfId="3011"/>
    <cellStyle name="Calculation 3 6 2 2" xfId="20824"/>
    <cellStyle name="Calculation 3 6 2 3" xfId="33419"/>
    <cellStyle name="Calculation 3 6 20" xfId="12783"/>
    <cellStyle name="Calculation 3 6 20 2" xfId="29981"/>
    <cellStyle name="Calculation 3 6 20 3" xfId="40156"/>
    <cellStyle name="Calculation 3 6 21" xfId="13344"/>
    <cellStyle name="Calculation 3 6 21 2" xfId="30481"/>
    <cellStyle name="Calculation 3 6 21 3" xfId="40595"/>
    <cellStyle name="Calculation 3 6 22" xfId="11921"/>
    <cellStyle name="Calculation 3 6 22 2" xfId="29223"/>
    <cellStyle name="Calculation 3 6 22 3" xfId="39638"/>
    <cellStyle name="Calculation 3 6 23" xfId="13967"/>
    <cellStyle name="Calculation 3 6 23 2" xfId="31104"/>
    <cellStyle name="Calculation 3 6 23 3" xfId="41218"/>
    <cellStyle name="Calculation 3 6 24" xfId="14910"/>
    <cellStyle name="Calculation 3 6 24 2" xfId="31931"/>
    <cellStyle name="Calculation 3 6 24 3" xfId="41777"/>
    <cellStyle name="Calculation 3 6 25" xfId="15308"/>
    <cellStyle name="Calculation 3 6 25 2" xfId="32271"/>
    <cellStyle name="Calculation 3 6 25 3" xfId="42053"/>
    <cellStyle name="Calculation 3 6 26" xfId="15239"/>
    <cellStyle name="Calculation 3 6 26 2" xfId="32202"/>
    <cellStyle name="Calculation 3 6 26 3" xfId="41984"/>
    <cellStyle name="Calculation 3 6 27" xfId="16001"/>
    <cellStyle name="Calculation 3 6 27 2" xfId="32964"/>
    <cellStyle name="Calculation 3 6 27 3" xfId="42746"/>
    <cellStyle name="Calculation 3 6 28" xfId="17245"/>
    <cellStyle name="Calculation 3 6 28 2" xfId="33955"/>
    <cellStyle name="Calculation 3 6 28 3" xfId="43176"/>
    <cellStyle name="Calculation 3 6 29" xfId="17777"/>
    <cellStyle name="Calculation 3 6 29 2" xfId="34430"/>
    <cellStyle name="Calculation 3 6 29 3" xfId="43586"/>
    <cellStyle name="Calculation 3 6 3" xfId="4281"/>
    <cellStyle name="Calculation 3 6 3 2" xfId="21941"/>
    <cellStyle name="Calculation 3 6 3 3" xfId="31740"/>
    <cellStyle name="Calculation 3 6 30" xfId="18914"/>
    <cellStyle name="Calculation 3 6 30 2" xfId="43786"/>
    <cellStyle name="Calculation 3 6 31" xfId="2173"/>
    <cellStyle name="Calculation 3 6 32" xfId="20121"/>
    <cellStyle name="Calculation 3 6 33" xfId="21360"/>
    <cellStyle name="Calculation 3 6 4" xfId="4689"/>
    <cellStyle name="Calculation 3 6 4 2" xfId="22295"/>
    <cellStyle name="Calculation 3 6 4 3" xfId="35212"/>
    <cellStyle name="Calculation 3 6 5" xfId="4615"/>
    <cellStyle name="Calculation 3 6 5 2" xfId="22221"/>
    <cellStyle name="Calculation 3 6 5 3" xfId="20472"/>
    <cellStyle name="Calculation 3 6 6" xfId="5609"/>
    <cellStyle name="Calculation 3 6 6 2" xfId="23215"/>
    <cellStyle name="Calculation 3 6 6 3" xfId="33722"/>
    <cellStyle name="Calculation 3 6 7" xfId="5407"/>
    <cellStyle name="Calculation 3 6 7 2" xfId="23013"/>
    <cellStyle name="Calculation 3 6 7 3" xfId="33576"/>
    <cellStyle name="Calculation 3 6 8" xfId="6111"/>
    <cellStyle name="Calculation 3 6 8 2" xfId="23717"/>
    <cellStyle name="Calculation 3 6 8 3" xfId="33329"/>
    <cellStyle name="Calculation 3 6 9" xfId="6555"/>
    <cellStyle name="Calculation 3 6 9 2" xfId="24158"/>
    <cellStyle name="Calculation 3 6 9 3" xfId="34667"/>
    <cellStyle name="Calculation 3 60" xfId="15537"/>
    <cellStyle name="Calculation 3 60 2" xfId="32500"/>
    <cellStyle name="Calculation 3 60 3" xfId="42282"/>
    <cellStyle name="Calculation 3 61" xfId="16670"/>
    <cellStyle name="Calculation 3 61 2" xfId="33478"/>
    <cellStyle name="Calculation 3 61 3" xfId="42946"/>
    <cellStyle name="Calculation 3 62" xfId="16716"/>
    <cellStyle name="Calculation 3 62 2" xfId="33511"/>
    <cellStyle name="Calculation 3 62 3" xfId="42957"/>
    <cellStyle name="Calculation 3 63" xfId="19466"/>
    <cellStyle name="Calculation 3 63 2" xfId="43993"/>
    <cellStyle name="Calculation 3 64" xfId="1420"/>
    <cellStyle name="Calculation 3 7" xfId="1085"/>
    <cellStyle name="Calculation 3 7 10" xfId="8437"/>
    <cellStyle name="Calculation 3 7 10 2" xfId="25890"/>
    <cellStyle name="Calculation 3 7 10 3" xfId="36624"/>
    <cellStyle name="Calculation 3 7 11" xfId="6545"/>
    <cellStyle name="Calculation 3 7 11 2" xfId="24148"/>
    <cellStyle name="Calculation 3 7 11 3" xfId="21681"/>
    <cellStyle name="Calculation 3 7 12" xfId="8961"/>
    <cellStyle name="Calculation 3 7 12 2" xfId="26414"/>
    <cellStyle name="Calculation 3 7 12 3" xfId="37148"/>
    <cellStyle name="Calculation 3 7 13" xfId="9563"/>
    <cellStyle name="Calculation 3 7 13 2" xfId="27016"/>
    <cellStyle name="Calculation 3 7 13 3" xfId="37750"/>
    <cellStyle name="Calculation 3 7 14" xfId="9712"/>
    <cellStyle name="Calculation 3 7 14 2" xfId="27165"/>
    <cellStyle name="Calculation 3 7 14 3" xfId="37899"/>
    <cellStyle name="Calculation 3 7 15" xfId="10267"/>
    <cellStyle name="Calculation 3 7 15 2" xfId="27720"/>
    <cellStyle name="Calculation 3 7 15 3" xfId="38454"/>
    <cellStyle name="Calculation 3 7 16" xfId="10408"/>
    <cellStyle name="Calculation 3 7 16 2" xfId="27861"/>
    <cellStyle name="Calculation 3 7 16 3" xfId="38595"/>
    <cellStyle name="Calculation 3 7 17" xfId="10890"/>
    <cellStyle name="Calculation 3 7 17 2" xfId="28343"/>
    <cellStyle name="Calculation 3 7 17 3" xfId="39077"/>
    <cellStyle name="Calculation 3 7 18" xfId="11010"/>
    <cellStyle name="Calculation 3 7 18 2" xfId="28463"/>
    <cellStyle name="Calculation 3 7 18 3" xfId="39197"/>
    <cellStyle name="Calculation 3 7 19" xfId="11372"/>
    <cellStyle name="Calculation 3 7 19 2" xfId="28825"/>
    <cellStyle name="Calculation 3 7 19 3" xfId="39559"/>
    <cellStyle name="Calculation 3 7 2" xfId="3000"/>
    <cellStyle name="Calculation 3 7 2 2" xfId="20813"/>
    <cellStyle name="Calculation 3 7 2 3" xfId="32155"/>
    <cellStyle name="Calculation 3 7 20" xfId="12772"/>
    <cellStyle name="Calculation 3 7 20 2" xfId="29970"/>
    <cellStyle name="Calculation 3 7 20 3" xfId="40145"/>
    <cellStyle name="Calculation 3 7 21" xfId="13622"/>
    <cellStyle name="Calculation 3 7 21 2" xfId="30759"/>
    <cellStyle name="Calculation 3 7 21 3" xfId="40873"/>
    <cellStyle name="Calculation 3 7 22" xfId="13589"/>
    <cellStyle name="Calculation 3 7 22 2" xfId="30726"/>
    <cellStyle name="Calculation 3 7 22 3" xfId="40840"/>
    <cellStyle name="Calculation 3 7 23" xfId="13630"/>
    <cellStyle name="Calculation 3 7 23 2" xfId="30767"/>
    <cellStyle name="Calculation 3 7 23 3" xfId="40881"/>
    <cellStyle name="Calculation 3 7 24" xfId="14899"/>
    <cellStyle name="Calculation 3 7 24 2" xfId="31920"/>
    <cellStyle name="Calculation 3 7 24 3" xfId="41766"/>
    <cellStyle name="Calculation 3 7 25" xfId="15311"/>
    <cellStyle name="Calculation 3 7 25 2" xfId="32274"/>
    <cellStyle name="Calculation 3 7 25 3" xfId="42056"/>
    <cellStyle name="Calculation 3 7 26" xfId="15886"/>
    <cellStyle name="Calculation 3 7 26 2" xfId="32849"/>
    <cellStyle name="Calculation 3 7 26 3" xfId="42631"/>
    <cellStyle name="Calculation 3 7 27" xfId="15990"/>
    <cellStyle name="Calculation 3 7 27 2" xfId="32953"/>
    <cellStyle name="Calculation 3 7 27 3" xfId="42735"/>
    <cellStyle name="Calculation 3 7 28" xfId="17234"/>
    <cellStyle name="Calculation 3 7 28 2" xfId="33944"/>
    <cellStyle name="Calculation 3 7 28 3" xfId="43165"/>
    <cellStyle name="Calculation 3 7 29" xfId="17766"/>
    <cellStyle name="Calculation 3 7 29 2" xfId="34419"/>
    <cellStyle name="Calculation 3 7 29 3" xfId="43575"/>
    <cellStyle name="Calculation 3 7 3" xfId="4270"/>
    <cellStyle name="Calculation 3 7 3 2" xfId="21930"/>
    <cellStyle name="Calculation 3 7 3 3" xfId="33273"/>
    <cellStyle name="Calculation 3 7 30" xfId="19774"/>
    <cellStyle name="Calculation 3 7 30 2" xfId="44179"/>
    <cellStyle name="Calculation 3 7 31" xfId="2162"/>
    <cellStyle name="Calculation 3 7 32" xfId="20110"/>
    <cellStyle name="Calculation 3 7 33" xfId="33174"/>
    <cellStyle name="Calculation 3 7 4" xfId="4693"/>
    <cellStyle name="Calculation 3 7 4 2" xfId="22299"/>
    <cellStyle name="Calculation 3 7 4 3" xfId="33405"/>
    <cellStyle name="Calculation 3 7 5" xfId="5470"/>
    <cellStyle name="Calculation 3 7 5 2" xfId="23076"/>
    <cellStyle name="Calculation 3 7 5 3" xfId="24657"/>
    <cellStyle name="Calculation 3 7 6" xfId="5598"/>
    <cellStyle name="Calculation 3 7 6 2" xfId="23204"/>
    <cellStyle name="Calculation 3 7 6 3" xfId="34699"/>
    <cellStyle name="Calculation 3 7 7" xfId="5996"/>
    <cellStyle name="Calculation 3 7 7 2" xfId="23602"/>
    <cellStyle name="Calculation 3 7 7 3" xfId="24639"/>
    <cellStyle name="Calculation 3 7 8" xfId="6100"/>
    <cellStyle name="Calculation 3 7 8 2" xfId="23706"/>
    <cellStyle name="Calculation 3 7 8 3" xfId="33553"/>
    <cellStyle name="Calculation 3 7 9" xfId="7885"/>
    <cellStyle name="Calculation 3 7 9 2" xfId="25338"/>
    <cellStyle name="Calculation 3 7 9 3" xfId="36072"/>
    <cellStyle name="Calculation 3 8" xfId="986"/>
    <cellStyle name="Calculation 3 8 10" xfId="7812"/>
    <cellStyle name="Calculation 3 8 10 2" xfId="25265"/>
    <cellStyle name="Calculation 3 8 10 3" xfId="35999"/>
    <cellStyle name="Calculation 3 8 11" xfId="7429"/>
    <cellStyle name="Calculation 3 8 11 2" xfId="24938"/>
    <cellStyle name="Calculation 3 8 11 3" xfId="35326"/>
    <cellStyle name="Calculation 3 8 12" xfId="8679"/>
    <cellStyle name="Calculation 3 8 12 2" xfId="26132"/>
    <cellStyle name="Calculation 3 8 12 3" xfId="36866"/>
    <cellStyle name="Calculation 3 8 13" xfId="8761"/>
    <cellStyle name="Calculation 3 8 13 2" xfId="26214"/>
    <cellStyle name="Calculation 3 8 13 3" xfId="36948"/>
    <cellStyle name="Calculation 3 8 14" xfId="6773"/>
    <cellStyle name="Calculation 3 8 14 2" xfId="24363"/>
    <cellStyle name="Calculation 3 8 14 3" xfId="31507"/>
    <cellStyle name="Calculation 3 8 15" xfId="8693"/>
    <cellStyle name="Calculation 3 8 15 2" xfId="26146"/>
    <cellStyle name="Calculation 3 8 15 3" xfId="36880"/>
    <cellStyle name="Calculation 3 8 16" xfId="8652"/>
    <cellStyle name="Calculation 3 8 16 2" xfId="26105"/>
    <cellStyle name="Calculation 3 8 16 3" xfId="36839"/>
    <cellStyle name="Calculation 3 8 17" xfId="6816"/>
    <cellStyle name="Calculation 3 8 17 2" xfId="24405"/>
    <cellStyle name="Calculation 3 8 17 3" xfId="34772"/>
    <cellStyle name="Calculation 3 8 18" xfId="8623"/>
    <cellStyle name="Calculation 3 8 18 2" xfId="26076"/>
    <cellStyle name="Calculation 3 8 18 3" xfId="36810"/>
    <cellStyle name="Calculation 3 8 19" xfId="6700"/>
    <cellStyle name="Calculation 3 8 19 2" xfId="24296"/>
    <cellStyle name="Calculation 3 8 19 3" xfId="33531"/>
    <cellStyle name="Calculation 3 8 2" xfId="2901"/>
    <cellStyle name="Calculation 3 8 2 2" xfId="20726"/>
    <cellStyle name="Calculation 3 8 2 3" xfId="21068"/>
    <cellStyle name="Calculation 3 8 20" xfId="12673"/>
    <cellStyle name="Calculation 3 8 20 2" xfId="29881"/>
    <cellStyle name="Calculation 3 8 20 3" xfId="40064"/>
    <cellStyle name="Calculation 3 8 21" xfId="13222"/>
    <cellStyle name="Calculation 3 8 21 2" xfId="30359"/>
    <cellStyle name="Calculation 3 8 21 3" xfId="40473"/>
    <cellStyle name="Calculation 3 8 22" xfId="13829"/>
    <cellStyle name="Calculation 3 8 22 2" xfId="30966"/>
    <cellStyle name="Calculation 3 8 22 3" xfId="41080"/>
    <cellStyle name="Calculation 3 8 23" xfId="13663"/>
    <cellStyle name="Calculation 3 8 23 2" xfId="30800"/>
    <cellStyle name="Calculation 3 8 23 3" xfId="40914"/>
    <cellStyle name="Calculation 3 8 24" xfId="14800"/>
    <cellStyle name="Calculation 3 8 24 2" xfId="31829"/>
    <cellStyle name="Calculation 3 8 24 3" xfId="41685"/>
    <cellStyle name="Calculation 3 8 25" xfId="14247"/>
    <cellStyle name="Calculation 3 8 25 2" xfId="31358"/>
    <cellStyle name="Calculation 3 8 25 3" xfId="41434"/>
    <cellStyle name="Calculation 3 8 26" xfId="15547"/>
    <cellStyle name="Calculation 3 8 26 2" xfId="32510"/>
    <cellStyle name="Calculation 3 8 26 3" xfId="42292"/>
    <cellStyle name="Calculation 3 8 27" xfId="14095"/>
    <cellStyle name="Calculation 3 8 27 2" xfId="31214"/>
    <cellStyle name="Calculation 3 8 27 3" xfId="41303"/>
    <cellStyle name="Calculation 3 8 28" xfId="17135"/>
    <cellStyle name="Calculation 3 8 28 2" xfId="33854"/>
    <cellStyle name="Calculation 3 8 28 3" xfId="43084"/>
    <cellStyle name="Calculation 3 8 29" xfId="17685"/>
    <cellStyle name="Calculation 3 8 29 2" xfId="34338"/>
    <cellStyle name="Calculation 3 8 29 3" xfId="43494"/>
    <cellStyle name="Calculation 3 8 3" xfId="4171"/>
    <cellStyle name="Calculation 3 8 3 2" xfId="21842"/>
    <cellStyle name="Calculation 3 8 3 3" xfId="35787"/>
    <cellStyle name="Calculation 3 8 30" xfId="18956"/>
    <cellStyle name="Calculation 3 8 30 2" xfId="43822"/>
    <cellStyle name="Calculation 3 8 31" xfId="2063"/>
    <cellStyle name="Calculation 3 8 32" xfId="20021"/>
    <cellStyle name="Calculation 3 8 33" xfId="29087"/>
    <cellStyle name="Calculation 3 8 4" xfId="3592"/>
    <cellStyle name="Calculation 3 8 4 2" xfId="21342"/>
    <cellStyle name="Calculation 3 8 4 3" xfId="35471"/>
    <cellStyle name="Calculation 3 8 5" xfId="4968"/>
    <cellStyle name="Calculation 3 8 5 2" xfId="22574"/>
    <cellStyle name="Calculation 3 8 5 3" xfId="21733"/>
    <cellStyle name="Calculation 3 8 6" xfId="3398"/>
    <cellStyle name="Calculation 3 8 6 2" xfId="21155"/>
    <cellStyle name="Calculation 3 8 6 3" xfId="20344"/>
    <cellStyle name="Calculation 3 8 7" xfId="3409"/>
    <cellStyle name="Calculation 3 8 7 2" xfId="21166"/>
    <cellStyle name="Calculation 3 8 7 3" xfId="34885"/>
    <cellStyle name="Calculation 3 8 8" xfId="3439"/>
    <cellStyle name="Calculation 3 8 8 2" xfId="21196"/>
    <cellStyle name="Calculation 3 8 8 3" xfId="1512"/>
    <cellStyle name="Calculation 3 8 9" xfId="7980"/>
    <cellStyle name="Calculation 3 8 9 2" xfId="25433"/>
    <cellStyle name="Calculation 3 8 9 3" xfId="36167"/>
    <cellStyle name="Calculation 3 9" xfId="973"/>
    <cellStyle name="Calculation 3 9 10" xfId="7695"/>
    <cellStyle name="Calculation 3 9 10 2" xfId="25148"/>
    <cellStyle name="Calculation 3 9 10 3" xfId="35882"/>
    <cellStyle name="Calculation 3 9 11" xfId="6653"/>
    <cellStyle name="Calculation 3 9 11 2" xfId="24253"/>
    <cellStyle name="Calculation 3 9 11 3" xfId="33195"/>
    <cellStyle name="Calculation 3 9 12" xfId="8584"/>
    <cellStyle name="Calculation 3 9 12 2" xfId="26037"/>
    <cellStyle name="Calculation 3 9 12 3" xfId="36771"/>
    <cellStyle name="Calculation 3 9 13" xfId="7054"/>
    <cellStyle name="Calculation 3 9 13 2" xfId="24599"/>
    <cellStyle name="Calculation 3 9 13 3" xfId="35502"/>
    <cellStyle name="Calculation 3 9 14" xfId="8230"/>
    <cellStyle name="Calculation 3 9 14 2" xfId="25683"/>
    <cellStyle name="Calculation 3 9 14 3" xfId="36417"/>
    <cellStyle name="Calculation 3 9 15" xfId="9280"/>
    <cellStyle name="Calculation 3 9 15 2" xfId="26733"/>
    <cellStyle name="Calculation 3 9 15 3" xfId="37467"/>
    <cellStyle name="Calculation 3 9 16" xfId="8176"/>
    <cellStyle name="Calculation 3 9 16 2" xfId="25629"/>
    <cellStyle name="Calculation 3 9 16 3" xfId="36363"/>
    <cellStyle name="Calculation 3 9 17" xfId="10018"/>
    <cellStyle name="Calculation 3 9 17 2" xfId="27471"/>
    <cellStyle name="Calculation 3 9 17 3" xfId="38205"/>
    <cellStyle name="Calculation 3 9 18" xfId="9255"/>
    <cellStyle name="Calculation 3 9 18 2" xfId="26708"/>
    <cellStyle name="Calculation 3 9 18 3" xfId="37442"/>
    <cellStyle name="Calculation 3 9 19" xfId="10692"/>
    <cellStyle name="Calculation 3 9 19 2" xfId="28145"/>
    <cellStyle name="Calculation 3 9 19 3" xfId="38879"/>
    <cellStyle name="Calculation 3 9 2" xfId="2888"/>
    <cellStyle name="Calculation 3 9 2 2" xfId="20715"/>
    <cellStyle name="Calculation 3 9 2 3" xfId="24261"/>
    <cellStyle name="Calculation 3 9 20" xfId="12660"/>
    <cellStyle name="Calculation 3 9 20 2" xfId="29869"/>
    <cellStyle name="Calculation 3 9 20 3" xfId="40053"/>
    <cellStyle name="Calculation 3 9 21" xfId="12029"/>
    <cellStyle name="Calculation 3 9 21 2" xfId="29330"/>
    <cellStyle name="Calculation 3 9 21 3" xfId="39737"/>
    <cellStyle name="Calculation 3 9 22" xfId="13213"/>
    <cellStyle name="Calculation 3 9 22 2" xfId="30350"/>
    <cellStyle name="Calculation 3 9 22 3" xfId="40464"/>
    <cellStyle name="Calculation 3 9 23" xfId="13538"/>
    <cellStyle name="Calculation 3 9 23 2" xfId="30675"/>
    <cellStyle name="Calculation 3 9 23 3" xfId="40789"/>
    <cellStyle name="Calculation 3 9 24" xfId="14787"/>
    <cellStyle name="Calculation 3 9 24 2" xfId="31817"/>
    <cellStyle name="Calculation 3 9 24 3" xfId="41674"/>
    <cellStyle name="Calculation 3 9 25" xfId="15337"/>
    <cellStyle name="Calculation 3 9 25 2" xfId="32300"/>
    <cellStyle name="Calculation 3 9 25 3" xfId="42082"/>
    <cellStyle name="Calculation 3 9 26" xfId="15383"/>
    <cellStyle name="Calculation 3 9 26 2" xfId="32346"/>
    <cellStyle name="Calculation 3 9 26 3" xfId="42128"/>
    <cellStyle name="Calculation 3 9 27" xfId="15513"/>
    <cellStyle name="Calculation 3 9 27 2" xfId="32476"/>
    <cellStyle name="Calculation 3 9 27 3" xfId="42258"/>
    <cellStyle name="Calculation 3 9 28" xfId="17122"/>
    <cellStyle name="Calculation 3 9 28 2" xfId="33842"/>
    <cellStyle name="Calculation 3 9 28 3" xfId="43073"/>
    <cellStyle name="Calculation 3 9 29" xfId="17674"/>
    <cellStyle name="Calculation 3 9 29 2" xfId="34327"/>
    <cellStyle name="Calculation 3 9 29 3" xfId="43483"/>
    <cellStyle name="Calculation 3 9 3" xfId="4158"/>
    <cellStyle name="Calculation 3 9 3 2" xfId="21831"/>
    <cellStyle name="Calculation 3 9 3 3" xfId="35797"/>
    <cellStyle name="Calculation 3 9 30" xfId="19394"/>
    <cellStyle name="Calculation 3 9 30 2" xfId="43952"/>
    <cellStyle name="Calculation 3 9 31" xfId="2050"/>
    <cellStyle name="Calculation 3 9 32" xfId="20009"/>
    <cellStyle name="Calculation 3 9 33" xfId="30171"/>
    <cellStyle name="Calculation 3 9 4" xfId="4721"/>
    <cellStyle name="Calculation 3 9 4 2" xfId="22327"/>
    <cellStyle name="Calculation 3 9 4 3" xfId="21740"/>
    <cellStyle name="Calculation 3 9 5" xfId="4776"/>
    <cellStyle name="Calculation 3 9 5 2" xfId="22382"/>
    <cellStyle name="Calculation 3 9 5 3" xfId="24682"/>
    <cellStyle name="Calculation 3 9 6" xfId="4919"/>
    <cellStyle name="Calculation 3 9 6 2" xfId="22525"/>
    <cellStyle name="Calculation 3 9 6 3" xfId="29057"/>
    <cellStyle name="Calculation 3 9 7" xfId="5247"/>
    <cellStyle name="Calculation 3 9 7 2" xfId="22853"/>
    <cellStyle name="Calculation 3 9 7 3" xfId="21036"/>
    <cellStyle name="Calculation 3 9 8" xfId="3458"/>
    <cellStyle name="Calculation 3 9 8 2" xfId="21214"/>
    <cellStyle name="Calculation 3 9 8 3" xfId="1527"/>
    <cellStyle name="Calculation 3 9 9" xfId="6465"/>
    <cellStyle name="Calculation 3 9 9 2" xfId="24069"/>
    <cellStyle name="Calculation 3 9 9 3" xfId="21526"/>
    <cellStyle name="Check Cell 2" xfId="65"/>
    <cellStyle name="Check Cell 3" xfId="66"/>
    <cellStyle name="Chuẩn 2" xfId="44199"/>
    <cellStyle name="Chuẩn 6" xfId="67"/>
    <cellStyle name="Comma 10" xfId="68"/>
    <cellStyle name="Comma 10 2" xfId="69"/>
    <cellStyle name="Comma 10 3" xfId="70"/>
    <cellStyle name="Comma 10 3 2" xfId="777"/>
    <cellStyle name="Comma 10 3 2 10" xfId="18166"/>
    <cellStyle name="Comma 10 3 2 11" xfId="18634"/>
    <cellStyle name="Comma 10 3 2 12" xfId="19267"/>
    <cellStyle name="Comma 10 3 2 13" xfId="1854"/>
    <cellStyle name="Comma 10 3 2 2" xfId="2692"/>
    <cellStyle name="Comma 10 3 2 3" xfId="3962"/>
    <cellStyle name="Comma 10 3 2 4" xfId="7059"/>
    <cellStyle name="Comma 10 3 2 5" xfId="11588"/>
    <cellStyle name="Comma 10 3 2 6" xfId="12464"/>
    <cellStyle name="Comma 10 3 2 7" xfId="14591"/>
    <cellStyle name="Comma 10 3 2 8" xfId="16390"/>
    <cellStyle name="Comma 10 3 2 9" xfId="16926"/>
    <cellStyle name="Comma 10 3 3" xfId="581"/>
    <cellStyle name="Comma 10 3 3 10" xfId="18482"/>
    <cellStyle name="Comma 10 3 3 11" xfId="19104"/>
    <cellStyle name="Comma 10 3 3 12" xfId="2496"/>
    <cellStyle name="Comma 10 3 3 2" xfId="3766"/>
    <cellStyle name="Comma 10 3 3 3" xfId="6864"/>
    <cellStyle name="Comma 10 3 3 4" xfId="11436"/>
    <cellStyle name="Comma 10 3 3 5" xfId="12268"/>
    <cellStyle name="Comma 10 3 3 6" xfId="14395"/>
    <cellStyle name="Comma 10 3 3 7" xfId="16238"/>
    <cellStyle name="Comma 10 3 3 8" xfId="16730"/>
    <cellStyle name="Comma 10 3 3 9" xfId="18014"/>
    <cellStyle name="Comma 10 4" xfId="776"/>
    <cellStyle name="Comma 10 4 10" xfId="18165"/>
    <cellStyle name="Comma 10 4 11" xfId="18633"/>
    <cellStyle name="Comma 10 4 12" xfId="19266"/>
    <cellStyle name="Comma 10 4 13" xfId="1853"/>
    <cellStyle name="Comma 10 4 2" xfId="2691"/>
    <cellStyle name="Comma 10 4 3" xfId="3961"/>
    <cellStyle name="Comma 10 4 4" xfId="7058"/>
    <cellStyle name="Comma 10 4 5" xfId="11587"/>
    <cellStyle name="Comma 10 4 6" xfId="12463"/>
    <cellStyle name="Comma 10 4 7" xfId="14590"/>
    <cellStyle name="Comma 10 4 8" xfId="16389"/>
    <cellStyle name="Comma 10 4 9" xfId="16925"/>
    <cellStyle name="Comma 10 5" xfId="580"/>
    <cellStyle name="Comma 10 5 10" xfId="18481"/>
    <cellStyle name="Comma 10 5 11" xfId="19103"/>
    <cellStyle name="Comma 10 5 12" xfId="2495"/>
    <cellStyle name="Comma 10 5 2" xfId="3765"/>
    <cellStyle name="Comma 10 5 3" xfId="6863"/>
    <cellStyle name="Comma 10 5 4" xfId="11435"/>
    <cellStyle name="Comma 10 5 5" xfId="12267"/>
    <cellStyle name="Comma 10 5 6" xfId="14394"/>
    <cellStyle name="Comma 10 5 7" xfId="16237"/>
    <cellStyle name="Comma 10 5 8" xfId="16729"/>
    <cellStyle name="Comma 10 5 9" xfId="18013"/>
    <cellStyle name="Comma 104" xfId="71"/>
    <cellStyle name="Comma 104 10" xfId="11393"/>
    <cellStyle name="Comma 104 11" xfId="11920"/>
    <cellStyle name="Comma 104 12" xfId="14041"/>
    <cellStyle name="Comma 104 13" xfId="14077"/>
    <cellStyle name="Comma 104 14" xfId="16195"/>
    <cellStyle name="Comma 104 15" xfId="16671"/>
    <cellStyle name="Comma 104 16" xfId="17971"/>
    <cellStyle name="Comma 104 17" xfId="18439"/>
    <cellStyle name="Comma 104 18" xfId="18934"/>
    <cellStyle name="Comma 104 19" xfId="1421"/>
    <cellStyle name="Comma 104 2" xfId="778"/>
    <cellStyle name="Comma 104 2 10" xfId="18167"/>
    <cellStyle name="Comma 104 2 11" xfId="18635"/>
    <cellStyle name="Comma 104 2 12" xfId="19268"/>
    <cellStyle name="Comma 104 2 13" xfId="1855"/>
    <cellStyle name="Comma 104 2 2" xfId="2693"/>
    <cellStyle name="Comma 104 2 3" xfId="3963"/>
    <cellStyle name="Comma 104 2 4" xfId="7060"/>
    <cellStyle name="Comma 104 2 5" xfId="11589"/>
    <cellStyle name="Comma 104 2 6" xfId="12465"/>
    <cellStyle name="Comma 104 2 7" xfId="14592"/>
    <cellStyle name="Comma 104 2 8" xfId="16391"/>
    <cellStyle name="Comma 104 2 9" xfId="16927"/>
    <cellStyle name="Comma 104 3" xfId="1255"/>
    <cellStyle name="Comma 104 3 10" xfId="18317"/>
    <cellStyle name="Comma 104 3 11" xfId="18785"/>
    <cellStyle name="Comma 104 3 12" xfId="19512"/>
    <cellStyle name="Comma 104 3 13" xfId="2332"/>
    <cellStyle name="Comma 104 3 2" xfId="3170"/>
    <cellStyle name="Comma 104 3 3" xfId="4440"/>
    <cellStyle name="Comma 104 3 4" xfId="7517"/>
    <cellStyle name="Comma 104 3 5" xfId="11739"/>
    <cellStyle name="Comma 104 3 6" xfId="12942"/>
    <cellStyle name="Comma 104 3 7" xfId="15069"/>
    <cellStyle name="Comma 104 3 8" xfId="16541"/>
    <cellStyle name="Comma 104 3 9" xfId="17404"/>
    <cellStyle name="Comma 104 4" xfId="1321"/>
    <cellStyle name="Comma 104 4 10" xfId="18359"/>
    <cellStyle name="Comma 104 4 11" xfId="18827"/>
    <cellStyle name="Comma 104 4 12" xfId="19560"/>
    <cellStyle name="Comma 104 4 13" xfId="2398"/>
    <cellStyle name="Comma 104 4 2" xfId="3235"/>
    <cellStyle name="Comma 104 4 3" xfId="4506"/>
    <cellStyle name="Comma 104 4 4" xfId="7582"/>
    <cellStyle name="Comma 104 4 5" xfId="11781"/>
    <cellStyle name="Comma 104 4 6" xfId="13008"/>
    <cellStyle name="Comma 104 4 7" xfId="15135"/>
    <cellStyle name="Comma 104 4 8" xfId="16583"/>
    <cellStyle name="Comma 104 4 9" xfId="17470"/>
    <cellStyle name="Comma 104 5" xfId="582"/>
    <cellStyle name="Comma 104 5 10" xfId="18483"/>
    <cellStyle name="Comma 104 5 11" xfId="19105"/>
    <cellStyle name="Comma 104 5 12" xfId="2497"/>
    <cellStyle name="Comma 104 5 2" xfId="3767"/>
    <cellStyle name="Comma 104 5 3" xfId="6865"/>
    <cellStyle name="Comma 104 5 4" xfId="11437"/>
    <cellStyle name="Comma 104 5 5" xfId="12269"/>
    <cellStyle name="Comma 104 5 6" xfId="14396"/>
    <cellStyle name="Comma 104 5 7" xfId="16239"/>
    <cellStyle name="Comma 104 5 8" xfId="16731"/>
    <cellStyle name="Comma 104 5 9" xfId="18015"/>
    <cellStyle name="Comma 104 6" xfId="1406"/>
    <cellStyle name="Comma 104 6 10" xfId="18901"/>
    <cellStyle name="Comma 104 6 11" xfId="19638"/>
    <cellStyle name="Comma 104 6 12" xfId="3311"/>
    <cellStyle name="Comma 104 6 2" xfId="4591"/>
    <cellStyle name="Comma 104 6 3" xfId="7665"/>
    <cellStyle name="Comma 104 6 4" xfId="11855"/>
    <cellStyle name="Comma 104 6 5" xfId="13093"/>
    <cellStyle name="Comma 104 6 6" xfId="15220"/>
    <cellStyle name="Comma 104 6 7" xfId="16657"/>
    <cellStyle name="Comma 104 6 8" xfId="17555"/>
    <cellStyle name="Comma 104 6 9" xfId="18433"/>
    <cellStyle name="Comma 104 7" xfId="2451"/>
    <cellStyle name="Comma 104 8" xfId="3364"/>
    <cellStyle name="Comma 104 9" xfId="6374"/>
    <cellStyle name="Comma 11" xfId="72"/>
    <cellStyle name="Comma 11 2" xfId="73"/>
    <cellStyle name="Comma 11 2 2" xfId="780"/>
    <cellStyle name="Comma 11 2 2 10" xfId="18169"/>
    <cellStyle name="Comma 11 2 2 11" xfId="18637"/>
    <cellStyle name="Comma 11 2 2 12" xfId="19270"/>
    <cellStyle name="Comma 11 2 2 13" xfId="1857"/>
    <cellStyle name="Comma 11 2 2 2" xfId="2695"/>
    <cellStyle name="Comma 11 2 2 3" xfId="3965"/>
    <cellStyle name="Comma 11 2 2 4" xfId="7062"/>
    <cellStyle name="Comma 11 2 2 5" xfId="11591"/>
    <cellStyle name="Comma 11 2 2 6" xfId="12467"/>
    <cellStyle name="Comma 11 2 2 7" xfId="14594"/>
    <cellStyle name="Comma 11 2 2 8" xfId="16393"/>
    <cellStyle name="Comma 11 2 2 9" xfId="16929"/>
    <cellStyle name="Comma 11 2 3" xfId="584"/>
    <cellStyle name="Comma 11 2 3 10" xfId="18485"/>
    <cellStyle name="Comma 11 2 3 11" xfId="19107"/>
    <cellStyle name="Comma 11 2 3 12" xfId="2499"/>
    <cellStyle name="Comma 11 2 3 2" xfId="3769"/>
    <cellStyle name="Comma 11 2 3 3" xfId="6867"/>
    <cellStyle name="Comma 11 2 3 4" xfId="11439"/>
    <cellStyle name="Comma 11 2 3 5" xfId="12271"/>
    <cellStyle name="Comma 11 2 3 6" xfId="14398"/>
    <cellStyle name="Comma 11 2 3 7" xfId="16241"/>
    <cellStyle name="Comma 11 2 3 8" xfId="16733"/>
    <cellStyle name="Comma 11 2 3 9" xfId="18017"/>
    <cellStyle name="Comma 11 3" xfId="779"/>
    <cellStyle name="Comma 11 3 10" xfId="18168"/>
    <cellStyle name="Comma 11 3 11" xfId="18636"/>
    <cellStyle name="Comma 11 3 12" xfId="19269"/>
    <cellStyle name="Comma 11 3 13" xfId="1856"/>
    <cellStyle name="Comma 11 3 2" xfId="2694"/>
    <cellStyle name="Comma 11 3 3" xfId="3964"/>
    <cellStyle name="Comma 11 3 4" xfId="7061"/>
    <cellStyle name="Comma 11 3 5" xfId="11590"/>
    <cellStyle name="Comma 11 3 6" xfId="12466"/>
    <cellStyle name="Comma 11 3 7" xfId="14593"/>
    <cellStyle name="Comma 11 3 8" xfId="16392"/>
    <cellStyle name="Comma 11 3 9" xfId="16928"/>
    <cellStyle name="Comma 11 4" xfId="583"/>
    <cellStyle name="Comma 11 4 10" xfId="18484"/>
    <cellStyle name="Comma 11 4 11" xfId="19106"/>
    <cellStyle name="Comma 11 4 12" xfId="2498"/>
    <cellStyle name="Comma 11 4 2" xfId="3768"/>
    <cellStyle name="Comma 11 4 3" xfId="6866"/>
    <cellStyle name="Comma 11 4 4" xfId="11438"/>
    <cellStyle name="Comma 11 4 5" xfId="12270"/>
    <cellStyle name="Comma 11 4 6" xfId="14397"/>
    <cellStyle name="Comma 11 4 7" xfId="16240"/>
    <cellStyle name="Comma 11 4 8" xfId="16732"/>
    <cellStyle name="Comma 11 4 9" xfId="18016"/>
    <cellStyle name="Comma 11 9" xfId="74"/>
    <cellStyle name="Comma 11 9 2" xfId="75"/>
    <cellStyle name="Comma 11 9 2 2" xfId="782"/>
    <cellStyle name="Comma 11 9 2 2 10" xfId="18171"/>
    <cellStyle name="Comma 11 9 2 2 11" xfId="18639"/>
    <cellStyle name="Comma 11 9 2 2 12" xfId="19272"/>
    <cellStyle name="Comma 11 9 2 2 13" xfId="1859"/>
    <cellStyle name="Comma 11 9 2 2 2" xfId="2697"/>
    <cellStyle name="Comma 11 9 2 2 3" xfId="3967"/>
    <cellStyle name="Comma 11 9 2 2 4" xfId="7064"/>
    <cellStyle name="Comma 11 9 2 2 5" xfId="11593"/>
    <cellStyle name="Comma 11 9 2 2 6" xfId="12469"/>
    <cellStyle name="Comma 11 9 2 2 7" xfId="14596"/>
    <cellStyle name="Comma 11 9 2 2 8" xfId="16395"/>
    <cellStyle name="Comma 11 9 2 2 9" xfId="16931"/>
    <cellStyle name="Comma 11 9 2 3" xfId="586"/>
    <cellStyle name="Comma 11 9 2 3 10" xfId="18487"/>
    <cellStyle name="Comma 11 9 2 3 11" xfId="19109"/>
    <cellStyle name="Comma 11 9 2 3 12" xfId="2501"/>
    <cellStyle name="Comma 11 9 2 3 2" xfId="3771"/>
    <cellStyle name="Comma 11 9 2 3 3" xfId="6869"/>
    <cellStyle name="Comma 11 9 2 3 4" xfId="11441"/>
    <cellStyle name="Comma 11 9 2 3 5" xfId="12273"/>
    <cellStyle name="Comma 11 9 2 3 6" xfId="14400"/>
    <cellStyle name="Comma 11 9 2 3 7" xfId="16243"/>
    <cellStyle name="Comma 11 9 2 3 8" xfId="16735"/>
    <cellStyle name="Comma 11 9 2 3 9" xfId="18019"/>
    <cellStyle name="Comma 11 9 3" xfId="781"/>
    <cellStyle name="Comma 11 9 3 10" xfId="18170"/>
    <cellStyle name="Comma 11 9 3 11" xfId="18638"/>
    <cellStyle name="Comma 11 9 3 12" xfId="19271"/>
    <cellStyle name="Comma 11 9 3 13" xfId="1858"/>
    <cellStyle name="Comma 11 9 3 2" xfId="2696"/>
    <cellStyle name="Comma 11 9 3 3" xfId="3966"/>
    <cellStyle name="Comma 11 9 3 4" xfId="7063"/>
    <cellStyle name="Comma 11 9 3 5" xfId="11592"/>
    <cellStyle name="Comma 11 9 3 6" xfId="12468"/>
    <cellStyle name="Comma 11 9 3 7" xfId="14595"/>
    <cellStyle name="Comma 11 9 3 8" xfId="16394"/>
    <cellStyle name="Comma 11 9 3 9" xfId="16930"/>
    <cellStyle name="Comma 11 9 4" xfId="585"/>
    <cellStyle name="Comma 11 9 4 10" xfId="18486"/>
    <cellStyle name="Comma 11 9 4 11" xfId="19108"/>
    <cellStyle name="Comma 11 9 4 12" xfId="2500"/>
    <cellStyle name="Comma 11 9 4 2" xfId="3770"/>
    <cellStyle name="Comma 11 9 4 3" xfId="6868"/>
    <cellStyle name="Comma 11 9 4 4" xfId="11440"/>
    <cellStyle name="Comma 11 9 4 5" xfId="12272"/>
    <cellStyle name="Comma 11 9 4 6" xfId="14399"/>
    <cellStyle name="Comma 11 9 4 7" xfId="16242"/>
    <cellStyle name="Comma 11 9 4 8" xfId="16734"/>
    <cellStyle name="Comma 11 9 4 9" xfId="18018"/>
    <cellStyle name="Comma 12" xfId="76"/>
    <cellStyle name="Comma 12 2" xfId="783"/>
    <cellStyle name="Comma 12 2 10" xfId="18172"/>
    <cellStyle name="Comma 12 2 11" xfId="18640"/>
    <cellStyle name="Comma 12 2 12" xfId="19273"/>
    <cellStyle name="Comma 12 2 13" xfId="1860"/>
    <cellStyle name="Comma 12 2 2" xfId="2698"/>
    <cellStyle name="Comma 12 2 3" xfId="3968"/>
    <cellStyle name="Comma 12 2 4" xfId="7065"/>
    <cellStyle name="Comma 12 2 5" xfId="11594"/>
    <cellStyle name="Comma 12 2 6" xfId="12470"/>
    <cellStyle name="Comma 12 2 7" xfId="14597"/>
    <cellStyle name="Comma 12 2 8" xfId="16396"/>
    <cellStyle name="Comma 12 2 9" xfId="16932"/>
    <cellStyle name="Comma 12 3" xfId="587"/>
    <cellStyle name="Comma 12 3 10" xfId="18488"/>
    <cellStyle name="Comma 12 3 11" xfId="19110"/>
    <cellStyle name="Comma 12 3 12" xfId="2502"/>
    <cellStyle name="Comma 12 3 2" xfId="3772"/>
    <cellStyle name="Comma 12 3 3" xfId="6870"/>
    <cellStyle name="Comma 12 3 4" xfId="11442"/>
    <cellStyle name="Comma 12 3 5" xfId="12274"/>
    <cellStyle name="Comma 12 3 6" xfId="14401"/>
    <cellStyle name="Comma 12 3 7" xfId="16244"/>
    <cellStyle name="Comma 12 3 8" xfId="16736"/>
    <cellStyle name="Comma 12 3 9" xfId="18020"/>
    <cellStyle name="Comma 13" xfId="77"/>
    <cellStyle name="Comma 13 2" xfId="78"/>
    <cellStyle name="Comma 13 2 2" xfId="572"/>
    <cellStyle name="Comma 13 2 2 2" xfId="1081"/>
    <cellStyle name="Comma 13 2 2 2 10" xfId="18314"/>
    <cellStyle name="Comma 13 2 2 2 11" xfId="18782"/>
    <cellStyle name="Comma 13 2 2 2 12" xfId="19459"/>
    <cellStyle name="Comma 13 2 2 2 13" xfId="2158"/>
    <cellStyle name="Comma 13 2 2 2 2" xfId="2996"/>
    <cellStyle name="Comma 13 2 2 2 3" xfId="4266"/>
    <cellStyle name="Comma 13 2 2 2 4" xfId="7351"/>
    <cellStyle name="Comma 13 2 2 2 5" xfId="11736"/>
    <cellStyle name="Comma 13 2 2 2 6" xfId="12768"/>
    <cellStyle name="Comma 13 2 2 2 7" xfId="14895"/>
    <cellStyle name="Comma 13 2 2 2 8" xfId="16538"/>
    <cellStyle name="Comma 13 2 2 2 9" xfId="17230"/>
    <cellStyle name="Comma 13 2 2 3" xfId="739"/>
    <cellStyle name="Comma 13 2 2 3 10" xfId="18630"/>
    <cellStyle name="Comma 13 2 2 3 11" xfId="19255"/>
    <cellStyle name="Comma 13 2 2 3 12" xfId="2654"/>
    <cellStyle name="Comma 13 2 2 3 2" xfId="3924"/>
    <cellStyle name="Comma 13 2 2 3 3" xfId="7022"/>
    <cellStyle name="Comma 13 2 2 3 4" xfId="11584"/>
    <cellStyle name="Comma 13 2 2 3 5" xfId="12426"/>
    <cellStyle name="Comma 13 2 2 3 6" xfId="14553"/>
    <cellStyle name="Comma 13 2 2 3 7" xfId="16386"/>
    <cellStyle name="Comma 13 2 2 3 8" xfId="16888"/>
    <cellStyle name="Comma 13 2 2 3 9" xfId="18162"/>
    <cellStyle name="Comma 13 2 3" xfId="784"/>
    <cellStyle name="Comma 13 2 3 10" xfId="18173"/>
    <cellStyle name="Comma 13 2 3 11" xfId="18641"/>
    <cellStyle name="Comma 13 2 3 12" xfId="19274"/>
    <cellStyle name="Comma 13 2 3 13" xfId="1861"/>
    <cellStyle name="Comma 13 2 3 2" xfId="2699"/>
    <cellStyle name="Comma 13 2 3 3" xfId="3969"/>
    <cellStyle name="Comma 13 2 3 4" xfId="7066"/>
    <cellStyle name="Comma 13 2 3 5" xfId="11595"/>
    <cellStyle name="Comma 13 2 3 6" xfId="12471"/>
    <cellStyle name="Comma 13 2 3 7" xfId="14598"/>
    <cellStyle name="Comma 13 2 3 8" xfId="16397"/>
    <cellStyle name="Comma 13 2 3 9" xfId="16933"/>
    <cellStyle name="Comma 13 2 4" xfId="588"/>
    <cellStyle name="Comma 13 2 4 10" xfId="18489"/>
    <cellStyle name="Comma 13 2 4 11" xfId="19111"/>
    <cellStyle name="Comma 13 2 4 12" xfId="2503"/>
    <cellStyle name="Comma 13 2 4 2" xfId="3773"/>
    <cellStyle name="Comma 13 2 4 3" xfId="6871"/>
    <cellStyle name="Comma 13 2 4 4" xfId="11443"/>
    <cellStyle name="Comma 13 2 4 5" xfId="12275"/>
    <cellStyle name="Comma 13 2 4 6" xfId="14402"/>
    <cellStyle name="Comma 13 2 4 7" xfId="16245"/>
    <cellStyle name="Comma 13 2 4 8" xfId="16737"/>
    <cellStyle name="Comma 13 2 4 9" xfId="18021"/>
    <cellStyle name="Comma 14" xfId="79"/>
    <cellStyle name="Comma 14 2" xfId="785"/>
    <cellStyle name="Comma 14 2 10" xfId="18174"/>
    <cellStyle name="Comma 14 2 11" xfId="18642"/>
    <cellStyle name="Comma 14 2 12" xfId="19275"/>
    <cellStyle name="Comma 14 2 13" xfId="1862"/>
    <cellStyle name="Comma 14 2 2" xfId="2700"/>
    <cellStyle name="Comma 14 2 3" xfId="3970"/>
    <cellStyle name="Comma 14 2 4" xfId="7067"/>
    <cellStyle name="Comma 14 2 5" xfId="11596"/>
    <cellStyle name="Comma 14 2 6" xfId="12472"/>
    <cellStyle name="Comma 14 2 7" xfId="14599"/>
    <cellStyle name="Comma 14 2 8" xfId="16398"/>
    <cellStyle name="Comma 14 2 9" xfId="16934"/>
    <cellStyle name="Comma 14 3" xfId="589"/>
    <cellStyle name="Comma 14 3 10" xfId="18490"/>
    <cellStyle name="Comma 14 3 11" xfId="19112"/>
    <cellStyle name="Comma 14 3 12" xfId="2504"/>
    <cellStyle name="Comma 14 3 2" xfId="3774"/>
    <cellStyle name="Comma 14 3 3" xfId="6872"/>
    <cellStyle name="Comma 14 3 4" xfId="11444"/>
    <cellStyle name="Comma 14 3 5" xfId="12276"/>
    <cellStyle name="Comma 14 3 6" xfId="14403"/>
    <cellStyle name="Comma 14 3 7" xfId="16246"/>
    <cellStyle name="Comma 14 3 8" xfId="16738"/>
    <cellStyle name="Comma 14 3 9" xfId="18022"/>
    <cellStyle name="Comma 15" xfId="80"/>
    <cellStyle name="Comma 15 2" xfId="81"/>
    <cellStyle name="Comma 15 2 2" xfId="787"/>
    <cellStyle name="Comma 15 2 2 10" xfId="18176"/>
    <cellStyle name="Comma 15 2 2 11" xfId="18644"/>
    <cellStyle name="Comma 15 2 2 12" xfId="19277"/>
    <cellStyle name="Comma 15 2 2 13" xfId="1864"/>
    <cellStyle name="Comma 15 2 2 2" xfId="2702"/>
    <cellStyle name="Comma 15 2 2 3" xfId="3972"/>
    <cellStyle name="Comma 15 2 2 4" xfId="7069"/>
    <cellStyle name="Comma 15 2 2 5" xfId="11598"/>
    <cellStyle name="Comma 15 2 2 6" xfId="12474"/>
    <cellStyle name="Comma 15 2 2 7" xfId="14601"/>
    <cellStyle name="Comma 15 2 2 8" xfId="16400"/>
    <cellStyle name="Comma 15 2 2 9" xfId="16936"/>
    <cellStyle name="Comma 15 2 3" xfId="591"/>
    <cellStyle name="Comma 15 2 3 10" xfId="18492"/>
    <cellStyle name="Comma 15 2 3 11" xfId="19114"/>
    <cellStyle name="Comma 15 2 3 12" xfId="2506"/>
    <cellStyle name="Comma 15 2 3 2" xfId="3776"/>
    <cellStyle name="Comma 15 2 3 3" xfId="6874"/>
    <cellStyle name="Comma 15 2 3 4" xfId="11446"/>
    <cellStyle name="Comma 15 2 3 5" xfId="12278"/>
    <cellStyle name="Comma 15 2 3 6" xfId="14405"/>
    <cellStyle name="Comma 15 2 3 7" xfId="16248"/>
    <cellStyle name="Comma 15 2 3 8" xfId="16740"/>
    <cellStyle name="Comma 15 2 3 9" xfId="18024"/>
    <cellStyle name="Comma 15 3" xfId="786"/>
    <cellStyle name="Comma 15 3 10" xfId="18175"/>
    <cellStyle name="Comma 15 3 11" xfId="18643"/>
    <cellStyle name="Comma 15 3 12" xfId="19276"/>
    <cellStyle name="Comma 15 3 13" xfId="1863"/>
    <cellStyle name="Comma 15 3 2" xfId="2701"/>
    <cellStyle name="Comma 15 3 3" xfId="3971"/>
    <cellStyle name="Comma 15 3 4" xfId="7068"/>
    <cellStyle name="Comma 15 3 5" xfId="11597"/>
    <cellStyle name="Comma 15 3 6" xfId="12473"/>
    <cellStyle name="Comma 15 3 7" xfId="14600"/>
    <cellStyle name="Comma 15 3 8" xfId="16399"/>
    <cellStyle name="Comma 15 3 9" xfId="16935"/>
    <cellStyle name="Comma 15 4" xfId="590"/>
    <cellStyle name="Comma 15 4 10" xfId="18491"/>
    <cellStyle name="Comma 15 4 11" xfId="19113"/>
    <cellStyle name="Comma 15 4 12" xfId="2505"/>
    <cellStyle name="Comma 15 4 2" xfId="3775"/>
    <cellStyle name="Comma 15 4 3" xfId="6873"/>
    <cellStyle name="Comma 15 4 4" xfId="11445"/>
    <cellStyle name="Comma 15 4 5" xfId="12277"/>
    <cellStyle name="Comma 15 4 6" xfId="14404"/>
    <cellStyle name="Comma 15 4 7" xfId="16247"/>
    <cellStyle name="Comma 15 4 8" xfId="16739"/>
    <cellStyle name="Comma 15 4 9" xfId="18023"/>
    <cellStyle name="Comma 16" xfId="82"/>
    <cellStyle name="Comma 16 10" xfId="83"/>
    <cellStyle name="Comma 16 10 2" xfId="84"/>
    <cellStyle name="Comma 16 10 2 2" xfId="790"/>
    <cellStyle name="Comma 16 10 2 2 10" xfId="18179"/>
    <cellStyle name="Comma 16 10 2 2 11" xfId="18647"/>
    <cellStyle name="Comma 16 10 2 2 12" xfId="19280"/>
    <cellStyle name="Comma 16 10 2 2 13" xfId="1867"/>
    <cellStyle name="Comma 16 10 2 2 2" xfId="2705"/>
    <cellStyle name="Comma 16 10 2 2 3" xfId="3975"/>
    <cellStyle name="Comma 16 10 2 2 4" xfId="7072"/>
    <cellStyle name="Comma 16 10 2 2 5" xfId="11601"/>
    <cellStyle name="Comma 16 10 2 2 6" xfId="12477"/>
    <cellStyle name="Comma 16 10 2 2 7" xfId="14604"/>
    <cellStyle name="Comma 16 10 2 2 8" xfId="16403"/>
    <cellStyle name="Comma 16 10 2 2 9" xfId="16939"/>
    <cellStyle name="Comma 16 10 2 3" xfId="594"/>
    <cellStyle name="Comma 16 10 2 3 10" xfId="18495"/>
    <cellStyle name="Comma 16 10 2 3 11" xfId="19117"/>
    <cellStyle name="Comma 16 10 2 3 12" xfId="2509"/>
    <cellStyle name="Comma 16 10 2 3 2" xfId="3779"/>
    <cellStyle name="Comma 16 10 2 3 3" xfId="6877"/>
    <cellStyle name="Comma 16 10 2 3 4" xfId="11449"/>
    <cellStyle name="Comma 16 10 2 3 5" xfId="12281"/>
    <cellStyle name="Comma 16 10 2 3 6" xfId="14408"/>
    <cellStyle name="Comma 16 10 2 3 7" xfId="16251"/>
    <cellStyle name="Comma 16 10 2 3 8" xfId="16743"/>
    <cellStyle name="Comma 16 10 2 3 9" xfId="18027"/>
    <cellStyle name="Comma 16 10 3" xfId="789"/>
    <cellStyle name="Comma 16 10 3 10" xfId="18178"/>
    <cellStyle name="Comma 16 10 3 11" xfId="18646"/>
    <cellStyle name="Comma 16 10 3 12" xfId="19279"/>
    <cellStyle name="Comma 16 10 3 13" xfId="1866"/>
    <cellStyle name="Comma 16 10 3 2" xfId="2704"/>
    <cellStyle name="Comma 16 10 3 3" xfId="3974"/>
    <cellStyle name="Comma 16 10 3 4" xfId="7071"/>
    <cellStyle name="Comma 16 10 3 5" xfId="11600"/>
    <cellStyle name="Comma 16 10 3 6" xfId="12476"/>
    <cellStyle name="Comma 16 10 3 7" xfId="14603"/>
    <cellStyle name="Comma 16 10 3 8" xfId="16402"/>
    <cellStyle name="Comma 16 10 3 9" xfId="16938"/>
    <cellStyle name="Comma 16 10 4" xfId="593"/>
    <cellStyle name="Comma 16 10 4 10" xfId="18494"/>
    <cellStyle name="Comma 16 10 4 11" xfId="19116"/>
    <cellStyle name="Comma 16 10 4 12" xfId="2508"/>
    <cellStyle name="Comma 16 10 4 2" xfId="3778"/>
    <cellStyle name="Comma 16 10 4 3" xfId="6876"/>
    <cellStyle name="Comma 16 10 4 4" xfId="11448"/>
    <cellStyle name="Comma 16 10 4 5" xfId="12280"/>
    <cellStyle name="Comma 16 10 4 6" xfId="14407"/>
    <cellStyle name="Comma 16 10 4 7" xfId="16250"/>
    <cellStyle name="Comma 16 10 4 8" xfId="16742"/>
    <cellStyle name="Comma 16 10 4 9" xfId="18026"/>
    <cellStyle name="Comma 16 11" xfId="85"/>
    <cellStyle name="Comma 16 11 2" xfId="86"/>
    <cellStyle name="Comma 16 11 2 2" xfId="792"/>
    <cellStyle name="Comma 16 11 2 2 10" xfId="18181"/>
    <cellStyle name="Comma 16 11 2 2 11" xfId="18649"/>
    <cellStyle name="Comma 16 11 2 2 12" xfId="19282"/>
    <cellStyle name="Comma 16 11 2 2 13" xfId="1869"/>
    <cellStyle name="Comma 16 11 2 2 2" xfId="2707"/>
    <cellStyle name="Comma 16 11 2 2 3" xfId="3977"/>
    <cellStyle name="Comma 16 11 2 2 4" xfId="7074"/>
    <cellStyle name="Comma 16 11 2 2 5" xfId="11603"/>
    <cellStyle name="Comma 16 11 2 2 6" xfId="12479"/>
    <cellStyle name="Comma 16 11 2 2 7" xfId="14606"/>
    <cellStyle name="Comma 16 11 2 2 8" xfId="16405"/>
    <cellStyle name="Comma 16 11 2 2 9" xfId="16941"/>
    <cellStyle name="Comma 16 11 2 3" xfId="596"/>
    <cellStyle name="Comma 16 11 2 3 10" xfId="18497"/>
    <cellStyle name="Comma 16 11 2 3 11" xfId="19119"/>
    <cellStyle name="Comma 16 11 2 3 12" xfId="2511"/>
    <cellStyle name="Comma 16 11 2 3 2" xfId="3781"/>
    <cellStyle name="Comma 16 11 2 3 3" xfId="6879"/>
    <cellStyle name="Comma 16 11 2 3 4" xfId="11451"/>
    <cellStyle name="Comma 16 11 2 3 5" xfId="12283"/>
    <cellStyle name="Comma 16 11 2 3 6" xfId="14410"/>
    <cellStyle name="Comma 16 11 2 3 7" xfId="16253"/>
    <cellStyle name="Comma 16 11 2 3 8" xfId="16745"/>
    <cellStyle name="Comma 16 11 2 3 9" xfId="18029"/>
    <cellStyle name="Comma 16 11 3" xfId="791"/>
    <cellStyle name="Comma 16 11 3 10" xfId="18180"/>
    <cellStyle name="Comma 16 11 3 11" xfId="18648"/>
    <cellStyle name="Comma 16 11 3 12" xfId="19281"/>
    <cellStyle name="Comma 16 11 3 13" xfId="1868"/>
    <cellStyle name="Comma 16 11 3 2" xfId="2706"/>
    <cellStyle name="Comma 16 11 3 3" xfId="3976"/>
    <cellStyle name="Comma 16 11 3 4" xfId="7073"/>
    <cellStyle name="Comma 16 11 3 5" xfId="11602"/>
    <cellStyle name="Comma 16 11 3 6" xfId="12478"/>
    <cellStyle name="Comma 16 11 3 7" xfId="14605"/>
    <cellStyle name="Comma 16 11 3 8" xfId="16404"/>
    <cellStyle name="Comma 16 11 3 9" xfId="16940"/>
    <cellStyle name="Comma 16 11 4" xfId="595"/>
    <cellStyle name="Comma 16 11 4 10" xfId="18496"/>
    <cellStyle name="Comma 16 11 4 11" xfId="19118"/>
    <cellStyle name="Comma 16 11 4 12" xfId="2510"/>
    <cellStyle name="Comma 16 11 4 2" xfId="3780"/>
    <cellStyle name="Comma 16 11 4 3" xfId="6878"/>
    <cellStyle name="Comma 16 11 4 4" xfId="11450"/>
    <cellStyle name="Comma 16 11 4 5" xfId="12282"/>
    <cellStyle name="Comma 16 11 4 6" xfId="14409"/>
    <cellStyle name="Comma 16 11 4 7" xfId="16252"/>
    <cellStyle name="Comma 16 11 4 8" xfId="16744"/>
    <cellStyle name="Comma 16 11 4 9" xfId="18028"/>
    <cellStyle name="Comma 16 12" xfId="87"/>
    <cellStyle name="Comma 16 12 2" xfId="88"/>
    <cellStyle name="Comma 16 12 2 2" xfId="794"/>
    <cellStyle name="Comma 16 12 2 2 10" xfId="18183"/>
    <cellStyle name="Comma 16 12 2 2 11" xfId="18651"/>
    <cellStyle name="Comma 16 12 2 2 12" xfId="19284"/>
    <cellStyle name="Comma 16 12 2 2 13" xfId="1871"/>
    <cellStyle name="Comma 16 12 2 2 2" xfId="2709"/>
    <cellStyle name="Comma 16 12 2 2 3" xfId="3979"/>
    <cellStyle name="Comma 16 12 2 2 4" xfId="7076"/>
    <cellStyle name="Comma 16 12 2 2 5" xfId="11605"/>
    <cellStyle name="Comma 16 12 2 2 6" xfId="12481"/>
    <cellStyle name="Comma 16 12 2 2 7" xfId="14608"/>
    <cellStyle name="Comma 16 12 2 2 8" xfId="16407"/>
    <cellStyle name="Comma 16 12 2 2 9" xfId="16943"/>
    <cellStyle name="Comma 16 12 2 3" xfId="598"/>
    <cellStyle name="Comma 16 12 2 3 10" xfId="18499"/>
    <cellStyle name="Comma 16 12 2 3 11" xfId="19121"/>
    <cellStyle name="Comma 16 12 2 3 12" xfId="2513"/>
    <cellStyle name="Comma 16 12 2 3 2" xfId="3783"/>
    <cellStyle name="Comma 16 12 2 3 3" xfId="6881"/>
    <cellStyle name="Comma 16 12 2 3 4" xfId="11453"/>
    <cellStyle name="Comma 16 12 2 3 5" xfId="12285"/>
    <cellStyle name="Comma 16 12 2 3 6" xfId="14412"/>
    <cellStyle name="Comma 16 12 2 3 7" xfId="16255"/>
    <cellStyle name="Comma 16 12 2 3 8" xfId="16747"/>
    <cellStyle name="Comma 16 12 2 3 9" xfId="18031"/>
    <cellStyle name="Comma 16 12 3" xfId="793"/>
    <cellStyle name="Comma 16 12 3 10" xfId="18182"/>
    <cellStyle name="Comma 16 12 3 11" xfId="18650"/>
    <cellStyle name="Comma 16 12 3 12" xfId="19283"/>
    <cellStyle name="Comma 16 12 3 13" xfId="1870"/>
    <cellStyle name="Comma 16 12 3 2" xfId="2708"/>
    <cellStyle name="Comma 16 12 3 3" xfId="3978"/>
    <cellStyle name="Comma 16 12 3 4" xfId="7075"/>
    <cellStyle name="Comma 16 12 3 5" xfId="11604"/>
    <cellStyle name="Comma 16 12 3 6" xfId="12480"/>
    <cellStyle name="Comma 16 12 3 7" xfId="14607"/>
    <cellStyle name="Comma 16 12 3 8" xfId="16406"/>
    <cellStyle name="Comma 16 12 3 9" xfId="16942"/>
    <cellStyle name="Comma 16 12 4" xfId="597"/>
    <cellStyle name="Comma 16 12 4 10" xfId="18498"/>
    <cellStyle name="Comma 16 12 4 11" xfId="19120"/>
    <cellStyle name="Comma 16 12 4 12" xfId="2512"/>
    <cellStyle name="Comma 16 12 4 2" xfId="3782"/>
    <cellStyle name="Comma 16 12 4 3" xfId="6880"/>
    <cellStyle name="Comma 16 12 4 4" xfId="11452"/>
    <cellStyle name="Comma 16 12 4 5" xfId="12284"/>
    <cellStyle name="Comma 16 12 4 6" xfId="14411"/>
    <cellStyle name="Comma 16 12 4 7" xfId="16254"/>
    <cellStyle name="Comma 16 12 4 8" xfId="16746"/>
    <cellStyle name="Comma 16 12 4 9" xfId="18030"/>
    <cellStyle name="Comma 16 13" xfId="89"/>
    <cellStyle name="Comma 16 13 2" xfId="795"/>
    <cellStyle name="Comma 16 13 2 10" xfId="18184"/>
    <cellStyle name="Comma 16 13 2 11" xfId="18652"/>
    <cellStyle name="Comma 16 13 2 12" xfId="19285"/>
    <cellStyle name="Comma 16 13 2 13" xfId="1872"/>
    <cellStyle name="Comma 16 13 2 2" xfId="2710"/>
    <cellStyle name="Comma 16 13 2 3" xfId="3980"/>
    <cellStyle name="Comma 16 13 2 4" xfId="7077"/>
    <cellStyle name="Comma 16 13 2 5" xfId="11606"/>
    <cellStyle name="Comma 16 13 2 6" xfId="12482"/>
    <cellStyle name="Comma 16 13 2 7" xfId="14609"/>
    <cellStyle name="Comma 16 13 2 8" xfId="16408"/>
    <cellStyle name="Comma 16 13 2 9" xfId="16944"/>
    <cellStyle name="Comma 16 13 3" xfId="599"/>
    <cellStyle name="Comma 16 13 3 10" xfId="18500"/>
    <cellStyle name="Comma 16 13 3 11" xfId="19122"/>
    <cellStyle name="Comma 16 13 3 12" xfId="2514"/>
    <cellStyle name="Comma 16 13 3 2" xfId="3784"/>
    <cellStyle name="Comma 16 13 3 3" xfId="6882"/>
    <cellStyle name="Comma 16 13 3 4" xfId="11454"/>
    <cellStyle name="Comma 16 13 3 5" xfId="12286"/>
    <cellStyle name="Comma 16 13 3 6" xfId="14413"/>
    <cellStyle name="Comma 16 13 3 7" xfId="16256"/>
    <cellStyle name="Comma 16 13 3 8" xfId="16748"/>
    <cellStyle name="Comma 16 13 3 9" xfId="18032"/>
    <cellStyle name="Comma 16 14" xfId="788"/>
    <cellStyle name="Comma 16 14 10" xfId="18177"/>
    <cellStyle name="Comma 16 14 11" xfId="18645"/>
    <cellStyle name="Comma 16 14 12" xfId="19278"/>
    <cellStyle name="Comma 16 14 13" xfId="1865"/>
    <cellStyle name="Comma 16 14 2" xfId="2703"/>
    <cellStyle name="Comma 16 14 3" xfId="3973"/>
    <cellStyle name="Comma 16 14 4" xfId="7070"/>
    <cellStyle name="Comma 16 14 5" xfId="11599"/>
    <cellStyle name="Comma 16 14 6" xfId="12475"/>
    <cellStyle name="Comma 16 14 7" xfId="14602"/>
    <cellStyle name="Comma 16 14 8" xfId="16401"/>
    <cellStyle name="Comma 16 14 9" xfId="16937"/>
    <cellStyle name="Comma 16 15" xfId="592"/>
    <cellStyle name="Comma 16 15 10" xfId="18493"/>
    <cellStyle name="Comma 16 15 11" xfId="19115"/>
    <cellStyle name="Comma 16 15 12" xfId="2507"/>
    <cellStyle name="Comma 16 15 2" xfId="3777"/>
    <cellStyle name="Comma 16 15 3" xfId="6875"/>
    <cellStyle name="Comma 16 15 4" xfId="11447"/>
    <cellStyle name="Comma 16 15 5" xfId="12279"/>
    <cellStyle name="Comma 16 15 6" xfId="14406"/>
    <cellStyle name="Comma 16 15 7" xfId="16249"/>
    <cellStyle name="Comma 16 15 8" xfId="16741"/>
    <cellStyle name="Comma 16 15 9" xfId="18025"/>
    <cellStyle name="Comma 16 2" xfId="90"/>
    <cellStyle name="Comma 16 2 2" xfId="91"/>
    <cellStyle name="Comma 16 2 2 2" xfId="797"/>
    <cellStyle name="Comma 16 2 2 2 10" xfId="18186"/>
    <cellStyle name="Comma 16 2 2 2 11" xfId="18654"/>
    <cellStyle name="Comma 16 2 2 2 12" xfId="19287"/>
    <cellStyle name="Comma 16 2 2 2 13" xfId="1874"/>
    <cellStyle name="Comma 16 2 2 2 2" xfId="2712"/>
    <cellStyle name="Comma 16 2 2 2 3" xfId="3982"/>
    <cellStyle name="Comma 16 2 2 2 4" xfId="7079"/>
    <cellStyle name="Comma 16 2 2 2 5" xfId="11608"/>
    <cellStyle name="Comma 16 2 2 2 6" xfId="12484"/>
    <cellStyle name="Comma 16 2 2 2 7" xfId="14611"/>
    <cellStyle name="Comma 16 2 2 2 8" xfId="16410"/>
    <cellStyle name="Comma 16 2 2 2 9" xfId="16946"/>
    <cellStyle name="Comma 16 2 2 3" xfId="601"/>
    <cellStyle name="Comma 16 2 2 3 10" xfId="18502"/>
    <cellStyle name="Comma 16 2 2 3 11" xfId="19124"/>
    <cellStyle name="Comma 16 2 2 3 12" xfId="2516"/>
    <cellStyle name="Comma 16 2 2 3 2" xfId="3786"/>
    <cellStyle name="Comma 16 2 2 3 3" xfId="6884"/>
    <cellStyle name="Comma 16 2 2 3 4" xfId="11456"/>
    <cellStyle name="Comma 16 2 2 3 5" xfId="12288"/>
    <cellStyle name="Comma 16 2 2 3 6" xfId="14415"/>
    <cellStyle name="Comma 16 2 2 3 7" xfId="16258"/>
    <cellStyle name="Comma 16 2 2 3 8" xfId="16750"/>
    <cellStyle name="Comma 16 2 2 3 9" xfId="18034"/>
    <cellStyle name="Comma 16 2 3" xfId="796"/>
    <cellStyle name="Comma 16 2 3 10" xfId="18185"/>
    <cellStyle name="Comma 16 2 3 11" xfId="18653"/>
    <cellStyle name="Comma 16 2 3 12" xfId="19286"/>
    <cellStyle name="Comma 16 2 3 13" xfId="1873"/>
    <cellStyle name="Comma 16 2 3 2" xfId="2711"/>
    <cellStyle name="Comma 16 2 3 3" xfId="3981"/>
    <cellStyle name="Comma 16 2 3 4" xfId="7078"/>
    <cellStyle name="Comma 16 2 3 5" xfId="11607"/>
    <cellStyle name="Comma 16 2 3 6" xfId="12483"/>
    <cellStyle name="Comma 16 2 3 7" xfId="14610"/>
    <cellStyle name="Comma 16 2 3 8" xfId="16409"/>
    <cellStyle name="Comma 16 2 3 9" xfId="16945"/>
    <cellStyle name="Comma 16 2 4" xfId="600"/>
    <cellStyle name="Comma 16 2 4 10" xfId="18501"/>
    <cellStyle name="Comma 16 2 4 11" xfId="19123"/>
    <cellStyle name="Comma 16 2 4 12" xfId="2515"/>
    <cellStyle name="Comma 16 2 4 2" xfId="3785"/>
    <cellStyle name="Comma 16 2 4 3" xfId="6883"/>
    <cellStyle name="Comma 16 2 4 4" xfId="11455"/>
    <cellStyle name="Comma 16 2 4 5" xfId="12287"/>
    <cellStyle name="Comma 16 2 4 6" xfId="14414"/>
    <cellStyle name="Comma 16 2 4 7" xfId="16257"/>
    <cellStyle name="Comma 16 2 4 8" xfId="16749"/>
    <cellStyle name="Comma 16 2 4 9" xfId="18033"/>
    <cellStyle name="Comma 16 3" xfId="92"/>
    <cellStyle name="Comma 16 3 2" xfId="93"/>
    <cellStyle name="Comma 16 3 2 2" xfId="799"/>
    <cellStyle name="Comma 16 3 2 2 10" xfId="18188"/>
    <cellStyle name="Comma 16 3 2 2 11" xfId="18656"/>
    <cellStyle name="Comma 16 3 2 2 12" xfId="19289"/>
    <cellStyle name="Comma 16 3 2 2 13" xfId="1876"/>
    <cellStyle name="Comma 16 3 2 2 2" xfId="2714"/>
    <cellStyle name="Comma 16 3 2 2 3" xfId="3984"/>
    <cellStyle name="Comma 16 3 2 2 4" xfId="7081"/>
    <cellStyle name="Comma 16 3 2 2 5" xfId="11610"/>
    <cellStyle name="Comma 16 3 2 2 6" xfId="12486"/>
    <cellStyle name="Comma 16 3 2 2 7" xfId="14613"/>
    <cellStyle name="Comma 16 3 2 2 8" xfId="16412"/>
    <cellStyle name="Comma 16 3 2 2 9" xfId="16948"/>
    <cellStyle name="Comma 16 3 2 3" xfId="603"/>
    <cellStyle name="Comma 16 3 2 3 10" xfId="18504"/>
    <cellStyle name="Comma 16 3 2 3 11" xfId="19126"/>
    <cellStyle name="Comma 16 3 2 3 12" xfId="2518"/>
    <cellStyle name="Comma 16 3 2 3 2" xfId="3788"/>
    <cellStyle name="Comma 16 3 2 3 3" xfId="6886"/>
    <cellStyle name="Comma 16 3 2 3 4" xfId="11458"/>
    <cellStyle name="Comma 16 3 2 3 5" xfId="12290"/>
    <cellStyle name="Comma 16 3 2 3 6" xfId="14417"/>
    <cellStyle name="Comma 16 3 2 3 7" xfId="16260"/>
    <cellStyle name="Comma 16 3 2 3 8" xfId="16752"/>
    <cellStyle name="Comma 16 3 2 3 9" xfId="18036"/>
    <cellStyle name="Comma 16 3 3" xfId="798"/>
    <cellStyle name="Comma 16 3 3 10" xfId="18187"/>
    <cellStyle name="Comma 16 3 3 11" xfId="18655"/>
    <cellStyle name="Comma 16 3 3 12" xfId="19288"/>
    <cellStyle name="Comma 16 3 3 13" xfId="1875"/>
    <cellStyle name="Comma 16 3 3 2" xfId="2713"/>
    <cellStyle name="Comma 16 3 3 3" xfId="3983"/>
    <cellStyle name="Comma 16 3 3 4" xfId="7080"/>
    <cellStyle name="Comma 16 3 3 5" xfId="11609"/>
    <cellStyle name="Comma 16 3 3 6" xfId="12485"/>
    <cellStyle name="Comma 16 3 3 7" xfId="14612"/>
    <cellStyle name="Comma 16 3 3 8" xfId="16411"/>
    <cellStyle name="Comma 16 3 3 9" xfId="16947"/>
    <cellStyle name="Comma 16 3 4" xfId="602"/>
    <cellStyle name="Comma 16 3 4 10" xfId="18503"/>
    <cellStyle name="Comma 16 3 4 11" xfId="19125"/>
    <cellStyle name="Comma 16 3 4 12" xfId="2517"/>
    <cellStyle name="Comma 16 3 4 2" xfId="3787"/>
    <cellStyle name="Comma 16 3 4 3" xfId="6885"/>
    <cellStyle name="Comma 16 3 4 4" xfId="11457"/>
    <cellStyle name="Comma 16 3 4 5" xfId="12289"/>
    <cellStyle name="Comma 16 3 4 6" xfId="14416"/>
    <cellStyle name="Comma 16 3 4 7" xfId="16259"/>
    <cellStyle name="Comma 16 3 4 8" xfId="16751"/>
    <cellStyle name="Comma 16 3 4 9" xfId="18035"/>
    <cellStyle name="Comma 16 4" xfId="94"/>
    <cellStyle name="Comma 16 4 2" xfId="95"/>
    <cellStyle name="Comma 16 4 2 2" xfId="801"/>
    <cellStyle name="Comma 16 4 2 2 10" xfId="18190"/>
    <cellStyle name="Comma 16 4 2 2 11" xfId="18658"/>
    <cellStyle name="Comma 16 4 2 2 12" xfId="19291"/>
    <cellStyle name="Comma 16 4 2 2 13" xfId="1878"/>
    <cellStyle name="Comma 16 4 2 2 2" xfId="2716"/>
    <cellStyle name="Comma 16 4 2 2 3" xfId="3986"/>
    <cellStyle name="Comma 16 4 2 2 4" xfId="7083"/>
    <cellStyle name="Comma 16 4 2 2 5" xfId="11612"/>
    <cellStyle name="Comma 16 4 2 2 6" xfId="12488"/>
    <cellStyle name="Comma 16 4 2 2 7" xfId="14615"/>
    <cellStyle name="Comma 16 4 2 2 8" xfId="16414"/>
    <cellStyle name="Comma 16 4 2 2 9" xfId="16950"/>
    <cellStyle name="Comma 16 4 2 3" xfId="605"/>
    <cellStyle name="Comma 16 4 2 3 10" xfId="18506"/>
    <cellStyle name="Comma 16 4 2 3 11" xfId="19128"/>
    <cellStyle name="Comma 16 4 2 3 12" xfId="2520"/>
    <cellStyle name="Comma 16 4 2 3 2" xfId="3790"/>
    <cellStyle name="Comma 16 4 2 3 3" xfId="6888"/>
    <cellStyle name="Comma 16 4 2 3 4" xfId="11460"/>
    <cellStyle name="Comma 16 4 2 3 5" xfId="12292"/>
    <cellStyle name="Comma 16 4 2 3 6" xfId="14419"/>
    <cellStyle name="Comma 16 4 2 3 7" xfId="16262"/>
    <cellStyle name="Comma 16 4 2 3 8" xfId="16754"/>
    <cellStyle name="Comma 16 4 2 3 9" xfId="18038"/>
    <cellStyle name="Comma 16 4 3" xfId="800"/>
    <cellStyle name="Comma 16 4 3 10" xfId="18189"/>
    <cellStyle name="Comma 16 4 3 11" xfId="18657"/>
    <cellStyle name="Comma 16 4 3 12" xfId="19290"/>
    <cellStyle name="Comma 16 4 3 13" xfId="1877"/>
    <cellStyle name="Comma 16 4 3 2" xfId="2715"/>
    <cellStyle name="Comma 16 4 3 3" xfId="3985"/>
    <cellStyle name="Comma 16 4 3 4" xfId="7082"/>
    <cellStyle name="Comma 16 4 3 5" xfId="11611"/>
    <cellStyle name="Comma 16 4 3 6" xfId="12487"/>
    <cellStyle name="Comma 16 4 3 7" xfId="14614"/>
    <cellStyle name="Comma 16 4 3 8" xfId="16413"/>
    <cellStyle name="Comma 16 4 3 9" xfId="16949"/>
    <cellStyle name="Comma 16 4 4" xfId="604"/>
    <cellStyle name="Comma 16 4 4 10" xfId="18505"/>
    <cellStyle name="Comma 16 4 4 11" xfId="19127"/>
    <cellStyle name="Comma 16 4 4 12" xfId="2519"/>
    <cellStyle name="Comma 16 4 4 2" xfId="3789"/>
    <cellStyle name="Comma 16 4 4 3" xfId="6887"/>
    <cellStyle name="Comma 16 4 4 4" xfId="11459"/>
    <cellStyle name="Comma 16 4 4 5" xfId="12291"/>
    <cellStyle name="Comma 16 4 4 6" xfId="14418"/>
    <cellStyle name="Comma 16 4 4 7" xfId="16261"/>
    <cellStyle name="Comma 16 4 4 8" xfId="16753"/>
    <cellStyle name="Comma 16 4 4 9" xfId="18037"/>
    <cellStyle name="Comma 16 5" xfId="96"/>
    <cellStyle name="Comma 16 5 2" xfId="97"/>
    <cellStyle name="Comma 16 5 2 2" xfId="803"/>
    <cellStyle name="Comma 16 5 2 2 10" xfId="18192"/>
    <cellStyle name="Comma 16 5 2 2 11" xfId="18660"/>
    <cellStyle name="Comma 16 5 2 2 12" xfId="19293"/>
    <cellStyle name="Comma 16 5 2 2 13" xfId="1880"/>
    <cellStyle name="Comma 16 5 2 2 2" xfId="2718"/>
    <cellStyle name="Comma 16 5 2 2 3" xfId="3988"/>
    <cellStyle name="Comma 16 5 2 2 4" xfId="7085"/>
    <cellStyle name="Comma 16 5 2 2 5" xfId="11614"/>
    <cellStyle name="Comma 16 5 2 2 6" xfId="12490"/>
    <cellStyle name="Comma 16 5 2 2 7" xfId="14617"/>
    <cellStyle name="Comma 16 5 2 2 8" xfId="16416"/>
    <cellStyle name="Comma 16 5 2 2 9" xfId="16952"/>
    <cellStyle name="Comma 16 5 2 3" xfId="607"/>
    <cellStyle name="Comma 16 5 2 3 10" xfId="18508"/>
    <cellStyle name="Comma 16 5 2 3 11" xfId="19130"/>
    <cellStyle name="Comma 16 5 2 3 12" xfId="2522"/>
    <cellStyle name="Comma 16 5 2 3 2" xfId="3792"/>
    <cellStyle name="Comma 16 5 2 3 3" xfId="6890"/>
    <cellStyle name="Comma 16 5 2 3 4" xfId="11462"/>
    <cellStyle name="Comma 16 5 2 3 5" xfId="12294"/>
    <cellStyle name="Comma 16 5 2 3 6" xfId="14421"/>
    <cellStyle name="Comma 16 5 2 3 7" xfId="16264"/>
    <cellStyle name="Comma 16 5 2 3 8" xfId="16756"/>
    <cellStyle name="Comma 16 5 2 3 9" xfId="18040"/>
    <cellStyle name="Comma 16 5 3" xfId="802"/>
    <cellStyle name="Comma 16 5 3 10" xfId="18191"/>
    <cellStyle name="Comma 16 5 3 11" xfId="18659"/>
    <cellStyle name="Comma 16 5 3 12" xfId="19292"/>
    <cellStyle name="Comma 16 5 3 13" xfId="1879"/>
    <cellStyle name="Comma 16 5 3 2" xfId="2717"/>
    <cellStyle name="Comma 16 5 3 3" xfId="3987"/>
    <cellStyle name="Comma 16 5 3 4" xfId="7084"/>
    <cellStyle name="Comma 16 5 3 5" xfId="11613"/>
    <cellStyle name="Comma 16 5 3 6" xfId="12489"/>
    <cellStyle name="Comma 16 5 3 7" xfId="14616"/>
    <cellStyle name="Comma 16 5 3 8" xfId="16415"/>
    <cellStyle name="Comma 16 5 3 9" xfId="16951"/>
    <cellStyle name="Comma 16 5 4" xfId="606"/>
    <cellStyle name="Comma 16 5 4 10" xfId="18507"/>
    <cellStyle name="Comma 16 5 4 11" xfId="19129"/>
    <cellStyle name="Comma 16 5 4 12" xfId="2521"/>
    <cellStyle name="Comma 16 5 4 2" xfId="3791"/>
    <cellStyle name="Comma 16 5 4 3" xfId="6889"/>
    <cellStyle name="Comma 16 5 4 4" xfId="11461"/>
    <cellStyle name="Comma 16 5 4 5" xfId="12293"/>
    <cellStyle name="Comma 16 5 4 6" xfId="14420"/>
    <cellStyle name="Comma 16 5 4 7" xfId="16263"/>
    <cellStyle name="Comma 16 5 4 8" xfId="16755"/>
    <cellStyle name="Comma 16 5 4 9" xfId="18039"/>
    <cellStyle name="Comma 16 6" xfId="98"/>
    <cellStyle name="Comma 16 6 2" xfId="99"/>
    <cellStyle name="Comma 16 6 2 2" xfId="805"/>
    <cellStyle name="Comma 16 6 2 2 10" xfId="18194"/>
    <cellStyle name="Comma 16 6 2 2 11" xfId="18662"/>
    <cellStyle name="Comma 16 6 2 2 12" xfId="19295"/>
    <cellStyle name="Comma 16 6 2 2 13" xfId="1882"/>
    <cellStyle name="Comma 16 6 2 2 2" xfId="2720"/>
    <cellStyle name="Comma 16 6 2 2 3" xfId="3990"/>
    <cellStyle name="Comma 16 6 2 2 4" xfId="7087"/>
    <cellStyle name="Comma 16 6 2 2 5" xfId="11616"/>
    <cellStyle name="Comma 16 6 2 2 6" xfId="12492"/>
    <cellStyle name="Comma 16 6 2 2 7" xfId="14619"/>
    <cellStyle name="Comma 16 6 2 2 8" xfId="16418"/>
    <cellStyle name="Comma 16 6 2 2 9" xfId="16954"/>
    <cellStyle name="Comma 16 6 2 3" xfId="609"/>
    <cellStyle name="Comma 16 6 2 3 10" xfId="18510"/>
    <cellStyle name="Comma 16 6 2 3 11" xfId="19132"/>
    <cellStyle name="Comma 16 6 2 3 12" xfId="2524"/>
    <cellStyle name="Comma 16 6 2 3 2" xfId="3794"/>
    <cellStyle name="Comma 16 6 2 3 3" xfId="6892"/>
    <cellStyle name="Comma 16 6 2 3 4" xfId="11464"/>
    <cellStyle name="Comma 16 6 2 3 5" xfId="12296"/>
    <cellStyle name="Comma 16 6 2 3 6" xfId="14423"/>
    <cellStyle name="Comma 16 6 2 3 7" xfId="16266"/>
    <cellStyle name="Comma 16 6 2 3 8" xfId="16758"/>
    <cellStyle name="Comma 16 6 2 3 9" xfId="18042"/>
    <cellStyle name="Comma 16 6 3" xfId="804"/>
    <cellStyle name="Comma 16 6 3 10" xfId="18193"/>
    <cellStyle name="Comma 16 6 3 11" xfId="18661"/>
    <cellStyle name="Comma 16 6 3 12" xfId="19294"/>
    <cellStyle name="Comma 16 6 3 13" xfId="1881"/>
    <cellStyle name="Comma 16 6 3 2" xfId="2719"/>
    <cellStyle name="Comma 16 6 3 3" xfId="3989"/>
    <cellStyle name="Comma 16 6 3 4" xfId="7086"/>
    <cellStyle name="Comma 16 6 3 5" xfId="11615"/>
    <cellStyle name="Comma 16 6 3 6" xfId="12491"/>
    <cellStyle name="Comma 16 6 3 7" xfId="14618"/>
    <cellStyle name="Comma 16 6 3 8" xfId="16417"/>
    <cellStyle name="Comma 16 6 3 9" xfId="16953"/>
    <cellStyle name="Comma 16 6 4" xfId="608"/>
    <cellStyle name="Comma 16 6 4 10" xfId="18509"/>
    <cellStyle name="Comma 16 6 4 11" xfId="19131"/>
    <cellStyle name="Comma 16 6 4 12" xfId="2523"/>
    <cellStyle name="Comma 16 6 4 2" xfId="3793"/>
    <cellStyle name="Comma 16 6 4 3" xfId="6891"/>
    <cellStyle name="Comma 16 6 4 4" xfId="11463"/>
    <cellStyle name="Comma 16 6 4 5" xfId="12295"/>
    <cellStyle name="Comma 16 6 4 6" xfId="14422"/>
    <cellStyle name="Comma 16 6 4 7" xfId="16265"/>
    <cellStyle name="Comma 16 6 4 8" xfId="16757"/>
    <cellStyle name="Comma 16 6 4 9" xfId="18041"/>
    <cellStyle name="Comma 16 7" xfId="100"/>
    <cellStyle name="Comma 16 7 2" xfId="101"/>
    <cellStyle name="Comma 16 7 2 2" xfId="807"/>
    <cellStyle name="Comma 16 7 2 2 10" xfId="18196"/>
    <cellStyle name="Comma 16 7 2 2 11" xfId="18664"/>
    <cellStyle name="Comma 16 7 2 2 12" xfId="19297"/>
    <cellStyle name="Comma 16 7 2 2 13" xfId="1884"/>
    <cellStyle name="Comma 16 7 2 2 2" xfId="2722"/>
    <cellStyle name="Comma 16 7 2 2 3" xfId="3992"/>
    <cellStyle name="Comma 16 7 2 2 4" xfId="7089"/>
    <cellStyle name="Comma 16 7 2 2 5" xfId="11618"/>
    <cellStyle name="Comma 16 7 2 2 6" xfId="12494"/>
    <cellStyle name="Comma 16 7 2 2 7" xfId="14621"/>
    <cellStyle name="Comma 16 7 2 2 8" xfId="16420"/>
    <cellStyle name="Comma 16 7 2 2 9" xfId="16956"/>
    <cellStyle name="Comma 16 7 2 3" xfId="611"/>
    <cellStyle name="Comma 16 7 2 3 10" xfId="18512"/>
    <cellStyle name="Comma 16 7 2 3 11" xfId="19134"/>
    <cellStyle name="Comma 16 7 2 3 12" xfId="2526"/>
    <cellStyle name="Comma 16 7 2 3 2" xfId="3796"/>
    <cellStyle name="Comma 16 7 2 3 3" xfId="6894"/>
    <cellStyle name="Comma 16 7 2 3 4" xfId="11466"/>
    <cellStyle name="Comma 16 7 2 3 5" xfId="12298"/>
    <cellStyle name="Comma 16 7 2 3 6" xfId="14425"/>
    <cellStyle name="Comma 16 7 2 3 7" xfId="16268"/>
    <cellStyle name="Comma 16 7 2 3 8" xfId="16760"/>
    <cellStyle name="Comma 16 7 2 3 9" xfId="18044"/>
    <cellStyle name="Comma 16 7 3" xfId="806"/>
    <cellStyle name="Comma 16 7 3 10" xfId="18195"/>
    <cellStyle name="Comma 16 7 3 11" xfId="18663"/>
    <cellStyle name="Comma 16 7 3 12" xfId="19296"/>
    <cellStyle name="Comma 16 7 3 13" xfId="1883"/>
    <cellStyle name="Comma 16 7 3 2" xfId="2721"/>
    <cellStyle name="Comma 16 7 3 3" xfId="3991"/>
    <cellStyle name="Comma 16 7 3 4" xfId="7088"/>
    <cellStyle name="Comma 16 7 3 5" xfId="11617"/>
    <cellStyle name="Comma 16 7 3 6" xfId="12493"/>
    <cellStyle name="Comma 16 7 3 7" xfId="14620"/>
    <cellStyle name="Comma 16 7 3 8" xfId="16419"/>
    <cellStyle name="Comma 16 7 3 9" xfId="16955"/>
    <cellStyle name="Comma 16 7 4" xfId="610"/>
    <cellStyle name="Comma 16 7 4 10" xfId="18511"/>
    <cellStyle name="Comma 16 7 4 11" xfId="19133"/>
    <cellStyle name="Comma 16 7 4 12" xfId="2525"/>
    <cellStyle name="Comma 16 7 4 2" xfId="3795"/>
    <cellStyle name="Comma 16 7 4 3" xfId="6893"/>
    <cellStyle name="Comma 16 7 4 4" xfId="11465"/>
    <cellStyle name="Comma 16 7 4 5" xfId="12297"/>
    <cellStyle name="Comma 16 7 4 6" xfId="14424"/>
    <cellStyle name="Comma 16 7 4 7" xfId="16267"/>
    <cellStyle name="Comma 16 7 4 8" xfId="16759"/>
    <cellStyle name="Comma 16 7 4 9" xfId="18043"/>
    <cellStyle name="Comma 16 8" xfId="102"/>
    <cellStyle name="Comma 16 8 2" xfId="103"/>
    <cellStyle name="Comma 16 8 2 2" xfId="104"/>
    <cellStyle name="Comma 16 8 2 2 2" xfId="105"/>
    <cellStyle name="Comma 16 8 2 2 2 2" xfId="811"/>
    <cellStyle name="Comma 16 8 2 2 2 2 10" xfId="18200"/>
    <cellStyle name="Comma 16 8 2 2 2 2 11" xfId="18668"/>
    <cellStyle name="Comma 16 8 2 2 2 2 12" xfId="19301"/>
    <cellStyle name="Comma 16 8 2 2 2 2 13" xfId="1888"/>
    <cellStyle name="Comma 16 8 2 2 2 2 2" xfId="2726"/>
    <cellStyle name="Comma 16 8 2 2 2 2 3" xfId="3996"/>
    <cellStyle name="Comma 16 8 2 2 2 2 4" xfId="7093"/>
    <cellStyle name="Comma 16 8 2 2 2 2 5" xfId="11622"/>
    <cellStyle name="Comma 16 8 2 2 2 2 6" xfId="12498"/>
    <cellStyle name="Comma 16 8 2 2 2 2 7" xfId="14625"/>
    <cellStyle name="Comma 16 8 2 2 2 2 8" xfId="16424"/>
    <cellStyle name="Comma 16 8 2 2 2 2 9" xfId="16960"/>
    <cellStyle name="Comma 16 8 2 2 2 3" xfId="615"/>
    <cellStyle name="Comma 16 8 2 2 2 3 10" xfId="18516"/>
    <cellStyle name="Comma 16 8 2 2 2 3 11" xfId="19138"/>
    <cellStyle name="Comma 16 8 2 2 2 3 12" xfId="2530"/>
    <cellStyle name="Comma 16 8 2 2 2 3 2" xfId="3800"/>
    <cellStyle name="Comma 16 8 2 2 2 3 3" xfId="6898"/>
    <cellStyle name="Comma 16 8 2 2 2 3 4" xfId="11470"/>
    <cellStyle name="Comma 16 8 2 2 2 3 5" xfId="12302"/>
    <cellStyle name="Comma 16 8 2 2 2 3 6" xfId="14429"/>
    <cellStyle name="Comma 16 8 2 2 2 3 7" xfId="16272"/>
    <cellStyle name="Comma 16 8 2 2 2 3 8" xfId="16764"/>
    <cellStyle name="Comma 16 8 2 2 2 3 9" xfId="18048"/>
    <cellStyle name="Comma 16 8 2 2 3" xfId="810"/>
    <cellStyle name="Comma 16 8 2 2 3 10" xfId="18199"/>
    <cellStyle name="Comma 16 8 2 2 3 11" xfId="18667"/>
    <cellStyle name="Comma 16 8 2 2 3 12" xfId="19300"/>
    <cellStyle name="Comma 16 8 2 2 3 13" xfId="1887"/>
    <cellStyle name="Comma 16 8 2 2 3 2" xfId="2725"/>
    <cellStyle name="Comma 16 8 2 2 3 3" xfId="3995"/>
    <cellStyle name="Comma 16 8 2 2 3 4" xfId="7092"/>
    <cellStyle name="Comma 16 8 2 2 3 5" xfId="11621"/>
    <cellStyle name="Comma 16 8 2 2 3 6" xfId="12497"/>
    <cellStyle name="Comma 16 8 2 2 3 7" xfId="14624"/>
    <cellStyle name="Comma 16 8 2 2 3 8" xfId="16423"/>
    <cellStyle name="Comma 16 8 2 2 3 9" xfId="16959"/>
    <cellStyle name="Comma 16 8 2 2 4" xfId="614"/>
    <cellStyle name="Comma 16 8 2 2 4 10" xfId="18515"/>
    <cellStyle name="Comma 16 8 2 2 4 11" xfId="19137"/>
    <cellStyle name="Comma 16 8 2 2 4 12" xfId="2529"/>
    <cellStyle name="Comma 16 8 2 2 4 2" xfId="3799"/>
    <cellStyle name="Comma 16 8 2 2 4 3" xfId="6897"/>
    <cellStyle name="Comma 16 8 2 2 4 4" xfId="11469"/>
    <cellStyle name="Comma 16 8 2 2 4 5" xfId="12301"/>
    <cellStyle name="Comma 16 8 2 2 4 6" xfId="14428"/>
    <cellStyle name="Comma 16 8 2 2 4 7" xfId="16271"/>
    <cellStyle name="Comma 16 8 2 2 4 8" xfId="16763"/>
    <cellStyle name="Comma 16 8 2 2 4 9" xfId="18047"/>
    <cellStyle name="Comma 16 8 2 3" xfId="809"/>
    <cellStyle name="Comma 16 8 2 3 10" xfId="18198"/>
    <cellStyle name="Comma 16 8 2 3 11" xfId="18666"/>
    <cellStyle name="Comma 16 8 2 3 12" xfId="19299"/>
    <cellStyle name="Comma 16 8 2 3 13" xfId="1886"/>
    <cellStyle name="Comma 16 8 2 3 2" xfId="2724"/>
    <cellStyle name="Comma 16 8 2 3 3" xfId="3994"/>
    <cellStyle name="Comma 16 8 2 3 4" xfId="7091"/>
    <cellStyle name="Comma 16 8 2 3 5" xfId="11620"/>
    <cellStyle name="Comma 16 8 2 3 6" xfId="12496"/>
    <cellStyle name="Comma 16 8 2 3 7" xfId="14623"/>
    <cellStyle name="Comma 16 8 2 3 8" xfId="16422"/>
    <cellStyle name="Comma 16 8 2 3 9" xfId="16958"/>
    <cellStyle name="Comma 16 8 2 4" xfId="613"/>
    <cellStyle name="Comma 16 8 2 4 10" xfId="18514"/>
    <cellStyle name="Comma 16 8 2 4 11" xfId="19136"/>
    <cellStyle name="Comma 16 8 2 4 12" xfId="2528"/>
    <cellStyle name="Comma 16 8 2 4 2" xfId="3798"/>
    <cellStyle name="Comma 16 8 2 4 3" xfId="6896"/>
    <cellStyle name="Comma 16 8 2 4 4" xfId="11468"/>
    <cellStyle name="Comma 16 8 2 4 5" xfId="12300"/>
    <cellStyle name="Comma 16 8 2 4 6" xfId="14427"/>
    <cellStyle name="Comma 16 8 2 4 7" xfId="16270"/>
    <cellStyle name="Comma 16 8 2 4 8" xfId="16762"/>
    <cellStyle name="Comma 16 8 2 4 9" xfId="18046"/>
    <cellStyle name="Comma 16 8 3" xfId="106"/>
    <cellStyle name="Comma 16 8 3 2" xfId="812"/>
    <cellStyle name="Comma 16 8 3 2 10" xfId="18201"/>
    <cellStyle name="Comma 16 8 3 2 11" xfId="18669"/>
    <cellStyle name="Comma 16 8 3 2 12" xfId="19302"/>
    <cellStyle name="Comma 16 8 3 2 13" xfId="1889"/>
    <cellStyle name="Comma 16 8 3 2 2" xfId="2727"/>
    <cellStyle name="Comma 16 8 3 2 3" xfId="3997"/>
    <cellStyle name="Comma 16 8 3 2 4" xfId="7094"/>
    <cellStyle name="Comma 16 8 3 2 5" xfId="11623"/>
    <cellStyle name="Comma 16 8 3 2 6" xfId="12499"/>
    <cellStyle name="Comma 16 8 3 2 7" xfId="14626"/>
    <cellStyle name="Comma 16 8 3 2 8" xfId="16425"/>
    <cellStyle name="Comma 16 8 3 2 9" xfId="16961"/>
    <cellStyle name="Comma 16 8 3 3" xfId="616"/>
    <cellStyle name="Comma 16 8 3 3 10" xfId="18517"/>
    <cellStyle name="Comma 16 8 3 3 11" xfId="19139"/>
    <cellStyle name="Comma 16 8 3 3 12" xfId="2531"/>
    <cellStyle name="Comma 16 8 3 3 2" xfId="3801"/>
    <cellStyle name="Comma 16 8 3 3 3" xfId="6899"/>
    <cellStyle name="Comma 16 8 3 3 4" xfId="11471"/>
    <cellStyle name="Comma 16 8 3 3 5" xfId="12303"/>
    <cellStyle name="Comma 16 8 3 3 6" xfId="14430"/>
    <cellStyle name="Comma 16 8 3 3 7" xfId="16273"/>
    <cellStyle name="Comma 16 8 3 3 8" xfId="16765"/>
    <cellStyle name="Comma 16 8 3 3 9" xfId="18049"/>
    <cellStyle name="Comma 16 8 4" xfId="560"/>
    <cellStyle name="Comma 16 8 4 2" xfId="1072"/>
    <cellStyle name="Comma 16 8 4 2 10" xfId="18309"/>
    <cellStyle name="Comma 16 8 4 2 11" xfId="18777"/>
    <cellStyle name="Comma 16 8 4 2 12" xfId="19454"/>
    <cellStyle name="Comma 16 8 4 2 13" xfId="2149"/>
    <cellStyle name="Comma 16 8 4 2 2" xfId="2987"/>
    <cellStyle name="Comma 16 8 4 2 3" xfId="4257"/>
    <cellStyle name="Comma 16 8 4 2 4" xfId="7342"/>
    <cellStyle name="Comma 16 8 4 2 5" xfId="11731"/>
    <cellStyle name="Comma 16 8 4 2 6" xfId="12759"/>
    <cellStyle name="Comma 16 8 4 2 7" xfId="14886"/>
    <cellStyle name="Comma 16 8 4 2 8" xfId="16533"/>
    <cellStyle name="Comma 16 8 4 2 9" xfId="17221"/>
    <cellStyle name="Comma 16 8 4 3" xfId="734"/>
    <cellStyle name="Comma 16 8 4 3 10" xfId="18625"/>
    <cellStyle name="Comma 16 8 4 3 11" xfId="19250"/>
    <cellStyle name="Comma 16 8 4 3 12" xfId="2649"/>
    <cellStyle name="Comma 16 8 4 3 2" xfId="3919"/>
    <cellStyle name="Comma 16 8 4 3 3" xfId="7017"/>
    <cellStyle name="Comma 16 8 4 3 4" xfId="11579"/>
    <cellStyle name="Comma 16 8 4 3 5" xfId="12421"/>
    <cellStyle name="Comma 16 8 4 3 6" xfId="14548"/>
    <cellStyle name="Comma 16 8 4 3 7" xfId="16381"/>
    <cellStyle name="Comma 16 8 4 3 8" xfId="16883"/>
    <cellStyle name="Comma 16 8 4 3 9" xfId="18157"/>
    <cellStyle name="Comma 16 8 5" xfId="808"/>
    <cellStyle name="Comma 16 8 5 10" xfId="18197"/>
    <cellStyle name="Comma 16 8 5 11" xfId="18665"/>
    <cellStyle name="Comma 16 8 5 12" xfId="19298"/>
    <cellStyle name="Comma 16 8 5 13" xfId="1885"/>
    <cellStyle name="Comma 16 8 5 2" xfId="2723"/>
    <cellStyle name="Comma 16 8 5 3" xfId="3993"/>
    <cellStyle name="Comma 16 8 5 4" xfId="7090"/>
    <cellStyle name="Comma 16 8 5 5" xfId="11619"/>
    <cellStyle name="Comma 16 8 5 6" xfId="12495"/>
    <cellStyle name="Comma 16 8 5 7" xfId="14622"/>
    <cellStyle name="Comma 16 8 5 8" xfId="16421"/>
    <cellStyle name="Comma 16 8 5 9" xfId="16957"/>
    <cellStyle name="Comma 16 8 6" xfId="612"/>
    <cellStyle name="Comma 16 8 6 10" xfId="18513"/>
    <cellStyle name="Comma 16 8 6 11" xfId="19135"/>
    <cellStyle name="Comma 16 8 6 12" xfId="2527"/>
    <cellStyle name="Comma 16 8 6 2" xfId="3797"/>
    <cellStyle name="Comma 16 8 6 3" xfId="6895"/>
    <cellStyle name="Comma 16 8 6 4" xfId="11467"/>
    <cellStyle name="Comma 16 8 6 5" xfId="12299"/>
    <cellStyle name="Comma 16 8 6 6" xfId="14426"/>
    <cellStyle name="Comma 16 8 6 7" xfId="16269"/>
    <cellStyle name="Comma 16 8 6 8" xfId="16761"/>
    <cellStyle name="Comma 16 8 6 9" xfId="18045"/>
    <cellStyle name="Comma 16 9" xfId="107"/>
    <cellStyle name="Comma 16 9 2" xfId="108"/>
    <cellStyle name="Comma 16 9 2 2" xfId="814"/>
    <cellStyle name="Comma 16 9 2 2 10" xfId="18203"/>
    <cellStyle name="Comma 16 9 2 2 11" xfId="18671"/>
    <cellStyle name="Comma 16 9 2 2 12" xfId="19304"/>
    <cellStyle name="Comma 16 9 2 2 13" xfId="1891"/>
    <cellStyle name="Comma 16 9 2 2 2" xfId="2729"/>
    <cellStyle name="Comma 16 9 2 2 3" xfId="3999"/>
    <cellStyle name="Comma 16 9 2 2 4" xfId="7096"/>
    <cellStyle name="Comma 16 9 2 2 5" xfId="11625"/>
    <cellStyle name="Comma 16 9 2 2 6" xfId="12501"/>
    <cellStyle name="Comma 16 9 2 2 7" xfId="14628"/>
    <cellStyle name="Comma 16 9 2 2 8" xfId="16427"/>
    <cellStyle name="Comma 16 9 2 2 9" xfId="16963"/>
    <cellStyle name="Comma 16 9 2 3" xfId="618"/>
    <cellStyle name="Comma 16 9 2 3 10" xfId="18519"/>
    <cellStyle name="Comma 16 9 2 3 11" xfId="19141"/>
    <cellStyle name="Comma 16 9 2 3 12" xfId="2533"/>
    <cellStyle name="Comma 16 9 2 3 2" xfId="3803"/>
    <cellStyle name="Comma 16 9 2 3 3" xfId="6901"/>
    <cellStyle name="Comma 16 9 2 3 4" xfId="11473"/>
    <cellStyle name="Comma 16 9 2 3 5" xfId="12305"/>
    <cellStyle name="Comma 16 9 2 3 6" xfId="14432"/>
    <cellStyle name="Comma 16 9 2 3 7" xfId="16275"/>
    <cellStyle name="Comma 16 9 2 3 8" xfId="16767"/>
    <cellStyle name="Comma 16 9 2 3 9" xfId="18051"/>
    <cellStyle name="Comma 16 9 3" xfId="813"/>
    <cellStyle name="Comma 16 9 3 10" xfId="18202"/>
    <cellStyle name="Comma 16 9 3 11" xfId="18670"/>
    <cellStyle name="Comma 16 9 3 12" xfId="19303"/>
    <cellStyle name="Comma 16 9 3 13" xfId="1890"/>
    <cellStyle name="Comma 16 9 3 2" xfId="2728"/>
    <cellStyle name="Comma 16 9 3 3" xfId="3998"/>
    <cellStyle name="Comma 16 9 3 4" xfId="7095"/>
    <cellStyle name="Comma 16 9 3 5" xfId="11624"/>
    <cellStyle name="Comma 16 9 3 6" xfId="12500"/>
    <cellStyle name="Comma 16 9 3 7" xfId="14627"/>
    <cellStyle name="Comma 16 9 3 8" xfId="16426"/>
    <cellStyle name="Comma 16 9 3 9" xfId="16962"/>
    <cellStyle name="Comma 16 9 4" xfId="617"/>
    <cellStyle name="Comma 16 9 4 10" xfId="18518"/>
    <cellStyle name="Comma 16 9 4 11" xfId="19140"/>
    <cellStyle name="Comma 16 9 4 12" xfId="2532"/>
    <cellStyle name="Comma 16 9 4 2" xfId="3802"/>
    <cellStyle name="Comma 16 9 4 3" xfId="6900"/>
    <cellStyle name="Comma 16 9 4 4" xfId="11472"/>
    <cellStyle name="Comma 16 9 4 5" xfId="12304"/>
    <cellStyle name="Comma 16 9 4 6" xfId="14431"/>
    <cellStyle name="Comma 16 9 4 7" xfId="16274"/>
    <cellStyle name="Comma 16 9 4 8" xfId="16766"/>
    <cellStyle name="Comma 16 9 4 9" xfId="18050"/>
    <cellStyle name="Comma 17" xfId="109"/>
    <cellStyle name="Comma 17 2" xfId="110"/>
    <cellStyle name="Comma 17 2 2" xfId="816"/>
    <cellStyle name="Comma 17 2 2 10" xfId="18205"/>
    <cellStyle name="Comma 17 2 2 11" xfId="18673"/>
    <cellStyle name="Comma 17 2 2 12" xfId="19306"/>
    <cellStyle name="Comma 17 2 2 13" xfId="1893"/>
    <cellStyle name="Comma 17 2 2 2" xfId="2731"/>
    <cellStyle name="Comma 17 2 2 3" xfId="4001"/>
    <cellStyle name="Comma 17 2 2 4" xfId="7098"/>
    <cellStyle name="Comma 17 2 2 5" xfId="11627"/>
    <cellStyle name="Comma 17 2 2 6" xfId="12503"/>
    <cellStyle name="Comma 17 2 2 7" xfId="14630"/>
    <cellStyle name="Comma 17 2 2 8" xfId="16429"/>
    <cellStyle name="Comma 17 2 2 9" xfId="16965"/>
    <cellStyle name="Comma 17 2 3" xfId="620"/>
    <cellStyle name="Comma 17 2 3 10" xfId="18521"/>
    <cellStyle name="Comma 17 2 3 11" xfId="19143"/>
    <cellStyle name="Comma 17 2 3 12" xfId="2535"/>
    <cellStyle name="Comma 17 2 3 2" xfId="3805"/>
    <cellStyle name="Comma 17 2 3 3" xfId="6903"/>
    <cellStyle name="Comma 17 2 3 4" xfId="11475"/>
    <cellStyle name="Comma 17 2 3 5" xfId="12307"/>
    <cellStyle name="Comma 17 2 3 6" xfId="14434"/>
    <cellStyle name="Comma 17 2 3 7" xfId="16277"/>
    <cellStyle name="Comma 17 2 3 8" xfId="16769"/>
    <cellStyle name="Comma 17 2 3 9" xfId="18053"/>
    <cellStyle name="Comma 17 3" xfId="815"/>
    <cellStyle name="Comma 17 3 10" xfId="18204"/>
    <cellStyle name="Comma 17 3 11" xfId="18672"/>
    <cellStyle name="Comma 17 3 12" xfId="19305"/>
    <cellStyle name="Comma 17 3 13" xfId="1892"/>
    <cellStyle name="Comma 17 3 2" xfId="2730"/>
    <cellStyle name="Comma 17 3 3" xfId="4000"/>
    <cellStyle name="Comma 17 3 4" xfId="7097"/>
    <cellStyle name="Comma 17 3 5" xfId="11626"/>
    <cellStyle name="Comma 17 3 6" xfId="12502"/>
    <cellStyle name="Comma 17 3 7" xfId="14629"/>
    <cellStyle name="Comma 17 3 8" xfId="16428"/>
    <cellStyle name="Comma 17 3 9" xfId="16964"/>
    <cellStyle name="Comma 17 4" xfId="619"/>
    <cellStyle name="Comma 17 4 10" xfId="18520"/>
    <cellStyle name="Comma 17 4 11" xfId="19142"/>
    <cellStyle name="Comma 17 4 12" xfId="2534"/>
    <cellStyle name="Comma 17 4 2" xfId="3804"/>
    <cellStyle name="Comma 17 4 3" xfId="6902"/>
    <cellStyle name="Comma 17 4 4" xfId="11474"/>
    <cellStyle name="Comma 17 4 5" xfId="12306"/>
    <cellStyle name="Comma 17 4 6" xfId="14433"/>
    <cellStyle name="Comma 17 4 7" xfId="16276"/>
    <cellStyle name="Comma 17 4 8" xfId="16768"/>
    <cellStyle name="Comma 17 4 9" xfId="18052"/>
    <cellStyle name="Comma 18" xfId="111"/>
    <cellStyle name="Comma 18 2" xfId="112"/>
    <cellStyle name="Comma 18 2 2" xfId="818"/>
    <cellStyle name="Comma 18 2 2 10" xfId="18207"/>
    <cellStyle name="Comma 18 2 2 11" xfId="18675"/>
    <cellStyle name="Comma 18 2 2 12" xfId="19308"/>
    <cellStyle name="Comma 18 2 2 13" xfId="1895"/>
    <cellStyle name="Comma 18 2 2 2" xfId="2733"/>
    <cellStyle name="Comma 18 2 2 3" xfId="4003"/>
    <cellStyle name="Comma 18 2 2 4" xfId="7100"/>
    <cellStyle name="Comma 18 2 2 5" xfId="11629"/>
    <cellStyle name="Comma 18 2 2 6" xfId="12505"/>
    <cellStyle name="Comma 18 2 2 7" xfId="14632"/>
    <cellStyle name="Comma 18 2 2 8" xfId="16431"/>
    <cellStyle name="Comma 18 2 2 9" xfId="16967"/>
    <cellStyle name="Comma 18 2 3" xfId="622"/>
    <cellStyle name="Comma 18 2 3 10" xfId="18523"/>
    <cellStyle name="Comma 18 2 3 11" xfId="19145"/>
    <cellStyle name="Comma 18 2 3 12" xfId="2537"/>
    <cellStyle name="Comma 18 2 3 2" xfId="3807"/>
    <cellStyle name="Comma 18 2 3 3" xfId="6905"/>
    <cellStyle name="Comma 18 2 3 4" xfId="11477"/>
    <cellStyle name="Comma 18 2 3 5" xfId="12309"/>
    <cellStyle name="Comma 18 2 3 6" xfId="14436"/>
    <cellStyle name="Comma 18 2 3 7" xfId="16279"/>
    <cellStyle name="Comma 18 2 3 8" xfId="16771"/>
    <cellStyle name="Comma 18 2 3 9" xfId="18055"/>
    <cellStyle name="Comma 18 3" xfId="817"/>
    <cellStyle name="Comma 18 3 10" xfId="18206"/>
    <cellStyle name="Comma 18 3 11" xfId="18674"/>
    <cellStyle name="Comma 18 3 12" xfId="19307"/>
    <cellStyle name="Comma 18 3 13" xfId="1894"/>
    <cellStyle name="Comma 18 3 2" xfId="2732"/>
    <cellStyle name="Comma 18 3 3" xfId="4002"/>
    <cellStyle name="Comma 18 3 4" xfId="7099"/>
    <cellStyle name="Comma 18 3 5" xfId="11628"/>
    <cellStyle name="Comma 18 3 6" xfId="12504"/>
    <cellStyle name="Comma 18 3 7" xfId="14631"/>
    <cellStyle name="Comma 18 3 8" xfId="16430"/>
    <cellStyle name="Comma 18 3 9" xfId="16966"/>
    <cellStyle name="Comma 18 4" xfId="621"/>
    <cellStyle name="Comma 18 4 10" xfId="18522"/>
    <cellStyle name="Comma 18 4 11" xfId="19144"/>
    <cellStyle name="Comma 18 4 12" xfId="2536"/>
    <cellStyle name="Comma 18 4 2" xfId="3806"/>
    <cellStyle name="Comma 18 4 3" xfId="6904"/>
    <cellStyle name="Comma 18 4 4" xfId="11476"/>
    <cellStyle name="Comma 18 4 5" xfId="12308"/>
    <cellStyle name="Comma 18 4 6" xfId="14435"/>
    <cellStyle name="Comma 18 4 7" xfId="16278"/>
    <cellStyle name="Comma 18 4 8" xfId="16770"/>
    <cellStyle name="Comma 18 4 9" xfId="18054"/>
    <cellStyle name="Comma 19" xfId="113"/>
    <cellStyle name="Comma 19 10" xfId="11394"/>
    <cellStyle name="Comma 19 11" xfId="11937"/>
    <cellStyle name="Comma 19 12" xfId="14024"/>
    <cellStyle name="Comma 19 13" xfId="14089"/>
    <cellStyle name="Comma 19 14" xfId="16196"/>
    <cellStyle name="Comma 19 15" xfId="16672"/>
    <cellStyle name="Comma 19 16" xfId="17972"/>
    <cellStyle name="Comma 19 17" xfId="18440"/>
    <cellStyle name="Comma 19 18" xfId="18939"/>
    <cellStyle name="Comma 19 19" xfId="1427"/>
    <cellStyle name="Comma 19 2" xfId="819"/>
    <cellStyle name="Comma 19 2 10" xfId="16968"/>
    <cellStyle name="Comma 19 2 11" xfId="18208"/>
    <cellStyle name="Comma 19 2 12" xfId="18676"/>
    <cellStyle name="Comma 19 2 13" xfId="19309"/>
    <cellStyle name="Comma 19 2 14" xfId="1896"/>
    <cellStyle name="Comma 19 2 2" xfId="114"/>
    <cellStyle name="Comma 19 2 2 10" xfId="11395"/>
    <cellStyle name="Comma 19 2 2 11" xfId="11938"/>
    <cellStyle name="Comma 19 2 2 12" xfId="14025"/>
    <cellStyle name="Comma 19 2 2 13" xfId="14090"/>
    <cellStyle name="Comma 19 2 2 14" xfId="16197"/>
    <cellStyle name="Comma 19 2 2 15" xfId="16673"/>
    <cellStyle name="Comma 19 2 2 16" xfId="17973"/>
    <cellStyle name="Comma 19 2 2 17" xfId="18441"/>
    <cellStyle name="Comma 19 2 2 18" xfId="18940"/>
    <cellStyle name="Comma 19 2 2 19" xfId="1428"/>
    <cellStyle name="Comma 19 2 2 2" xfId="820"/>
    <cellStyle name="Comma 19 2 2 2 10" xfId="18209"/>
    <cellStyle name="Comma 19 2 2 2 11" xfId="18677"/>
    <cellStyle name="Comma 19 2 2 2 12" xfId="19310"/>
    <cellStyle name="Comma 19 2 2 2 13" xfId="1897"/>
    <cellStyle name="Comma 19 2 2 2 2" xfId="2735"/>
    <cellStyle name="Comma 19 2 2 2 3" xfId="4005"/>
    <cellStyle name="Comma 19 2 2 2 4" xfId="7102"/>
    <cellStyle name="Comma 19 2 2 2 5" xfId="11631"/>
    <cellStyle name="Comma 19 2 2 2 6" xfId="12507"/>
    <cellStyle name="Comma 19 2 2 2 7" xfId="14634"/>
    <cellStyle name="Comma 19 2 2 2 8" xfId="16433"/>
    <cellStyle name="Comma 19 2 2 2 9" xfId="16969"/>
    <cellStyle name="Comma 19 2 2 3" xfId="1262"/>
    <cellStyle name="Comma 19 2 2 3 10" xfId="18319"/>
    <cellStyle name="Comma 19 2 2 3 11" xfId="18787"/>
    <cellStyle name="Comma 19 2 2 3 12" xfId="19515"/>
    <cellStyle name="Comma 19 2 2 3 13" xfId="2339"/>
    <cellStyle name="Comma 19 2 2 3 2" xfId="3177"/>
    <cellStyle name="Comma 19 2 2 3 3" xfId="4447"/>
    <cellStyle name="Comma 19 2 2 3 4" xfId="7524"/>
    <cellStyle name="Comma 19 2 2 3 5" xfId="11741"/>
    <cellStyle name="Comma 19 2 2 3 6" xfId="12949"/>
    <cellStyle name="Comma 19 2 2 3 7" xfId="15076"/>
    <cellStyle name="Comma 19 2 2 3 8" xfId="16543"/>
    <cellStyle name="Comma 19 2 2 3 9" xfId="17411"/>
    <cellStyle name="Comma 19 2 2 4" xfId="1327"/>
    <cellStyle name="Comma 19 2 2 4 10" xfId="18361"/>
    <cellStyle name="Comma 19 2 2 4 11" xfId="18829"/>
    <cellStyle name="Comma 19 2 2 4 12" xfId="19564"/>
    <cellStyle name="Comma 19 2 2 4 13" xfId="2404"/>
    <cellStyle name="Comma 19 2 2 4 2" xfId="3238"/>
    <cellStyle name="Comma 19 2 2 4 3" xfId="4512"/>
    <cellStyle name="Comma 19 2 2 4 4" xfId="7587"/>
    <cellStyle name="Comma 19 2 2 4 5" xfId="11783"/>
    <cellStyle name="Comma 19 2 2 4 6" xfId="13014"/>
    <cellStyle name="Comma 19 2 2 4 7" xfId="15141"/>
    <cellStyle name="Comma 19 2 2 4 8" xfId="16585"/>
    <cellStyle name="Comma 19 2 2 4 9" xfId="17476"/>
    <cellStyle name="Comma 19 2 2 5" xfId="624"/>
    <cellStyle name="Comma 19 2 2 5 10" xfId="18525"/>
    <cellStyle name="Comma 19 2 2 5 11" xfId="19147"/>
    <cellStyle name="Comma 19 2 2 5 12" xfId="2539"/>
    <cellStyle name="Comma 19 2 2 5 2" xfId="3809"/>
    <cellStyle name="Comma 19 2 2 5 3" xfId="6907"/>
    <cellStyle name="Comma 19 2 2 5 4" xfId="11479"/>
    <cellStyle name="Comma 19 2 2 5 5" xfId="12311"/>
    <cellStyle name="Comma 19 2 2 5 6" xfId="14438"/>
    <cellStyle name="Comma 19 2 2 5 7" xfId="16281"/>
    <cellStyle name="Comma 19 2 2 5 8" xfId="16773"/>
    <cellStyle name="Comma 19 2 2 5 9" xfId="18057"/>
    <cellStyle name="Comma 19 2 2 6" xfId="1390"/>
    <cellStyle name="Comma 19 2 2 6 10" xfId="18885"/>
    <cellStyle name="Comma 19 2 2 6 11" xfId="19622"/>
    <cellStyle name="Comma 19 2 2 6 12" xfId="3295"/>
    <cellStyle name="Comma 19 2 2 6 2" xfId="4575"/>
    <cellStyle name="Comma 19 2 2 6 3" xfId="7649"/>
    <cellStyle name="Comma 19 2 2 6 4" xfId="11839"/>
    <cellStyle name="Comma 19 2 2 6 5" xfId="13077"/>
    <cellStyle name="Comma 19 2 2 6 6" xfId="15204"/>
    <cellStyle name="Comma 19 2 2 6 7" xfId="16641"/>
    <cellStyle name="Comma 19 2 2 6 8" xfId="17539"/>
    <cellStyle name="Comma 19 2 2 6 9" xfId="18417"/>
    <cellStyle name="Comma 19 2 2 7" xfId="2453"/>
    <cellStyle name="Comma 19 2 2 8" xfId="3391"/>
    <cellStyle name="Comma 19 2 2 9" xfId="6416"/>
    <cellStyle name="Comma 19 2 3" xfId="2734"/>
    <cellStyle name="Comma 19 2 4" xfId="4004"/>
    <cellStyle name="Comma 19 2 5" xfId="7101"/>
    <cellStyle name="Comma 19 2 6" xfId="11630"/>
    <cellStyle name="Comma 19 2 7" xfId="12506"/>
    <cellStyle name="Comma 19 2 8" xfId="14633"/>
    <cellStyle name="Comma 19 2 9" xfId="16432"/>
    <cellStyle name="Comma 19 3" xfId="1261"/>
    <cellStyle name="Comma 19 3 10" xfId="18318"/>
    <cellStyle name="Comma 19 3 11" xfId="18786"/>
    <cellStyle name="Comma 19 3 12" xfId="19514"/>
    <cellStyle name="Comma 19 3 13" xfId="2338"/>
    <cellStyle name="Comma 19 3 2" xfId="3176"/>
    <cellStyle name="Comma 19 3 3" xfId="4446"/>
    <cellStyle name="Comma 19 3 4" xfId="7523"/>
    <cellStyle name="Comma 19 3 5" xfId="11740"/>
    <cellStyle name="Comma 19 3 6" xfId="12948"/>
    <cellStyle name="Comma 19 3 7" xfId="15075"/>
    <cellStyle name="Comma 19 3 8" xfId="16542"/>
    <cellStyle name="Comma 19 3 9" xfId="17410"/>
    <cellStyle name="Comma 19 4" xfId="1326"/>
    <cellStyle name="Comma 19 4 10" xfId="18360"/>
    <cellStyle name="Comma 19 4 11" xfId="18828"/>
    <cellStyle name="Comma 19 4 12" xfId="19563"/>
    <cellStyle name="Comma 19 4 13" xfId="2403"/>
    <cellStyle name="Comma 19 4 2" xfId="3237"/>
    <cellStyle name="Comma 19 4 3" xfId="4511"/>
    <cellStyle name="Comma 19 4 4" xfId="7586"/>
    <cellStyle name="Comma 19 4 5" xfId="11782"/>
    <cellStyle name="Comma 19 4 6" xfId="13013"/>
    <cellStyle name="Comma 19 4 7" xfId="15140"/>
    <cellStyle name="Comma 19 4 8" xfId="16584"/>
    <cellStyle name="Comma 19 4 9" xfId="17475"/>
    <cellStyle name="Comma 19 5" xfId="623"/>
    <cellStyle name="Comma 19 5 10" xfId="18524"/>
    <cellStyle name="Comma 19 5 11" xfId="19146"/>
    <cellStyle name="Comma 19 5 12" xfId="2538"/>
    <cellStyle name="Comma 19 5 2" xfId="3808"/>
    <cellStyle name="Comma 19 5 3" xfId="6906"/>
    <cellStyle name="Comma 19 5 4" xfId="11478"/>
    <cellStyle name="Comma 19 5 5" xfId="12310"/>
    <cellStyle name="Comma 19 5 6" xfId="14437"/>
    <cellStyle name="Comma 19 5 7" xfId="16280"/>
    <cellStyle name="Comma 19 5 8" xfId="16772"/>
    <cellStyle name="Comma 19 5 9" xfId="18056"/>
    <cellStyle name="Comma 19 6" xfId="1389"/>
    <cellStyle name="Comma 19 6 10" xfId="18884"/>
    <cellStyle name="Comma 19 6 11" xfId="19621"/>
    <cellStyle name="Comma 19 6 12" xfId="3294"/>
    <cellStyle name="Comma 19 6 2" xfId="4574"/>
    <cellStyle name="Comma 19 6 3" xfId="7648"/>
    <cellStyle name="Comma 19 6 4" xfId="11838"/>
    <cellStyle name="Comma 19 6 5" xfId="13076"/>
    <cellStyle name="Comma 19 6 6" xfId="15203"/>
    <cellStyle name="Comma 19 6 7" xfId="16640"/>
    <cellStyle name="Comma 19 6 8" xfId="17538"/>
    <cellStyle name="Comma 19 6 9" xfId="18416"/>
    <cellStyle name="Comma 19 7" xfId="2452"/>
    <cellStyle name="Comma 19 8" xfId="3390"/>
    <cellStyle name="Comma 19 9" xfId="6415"/>
    <cellStyle name="Comma 2" xfId="115"/>
    <cellStyle name="Comma 2 10" xfId="116"/>
    <cellStyle name="Comma 2 10 2" xfId="117"/>
    <cellStyle name="Comma 2 10 2 2" xfId="823"/>
    <cellStyle name="Comma 2 10 2 2 10" xfId="18212"/>
    <cellStyle name="Comma 2 10 2 2 11" xfId="18680"/>
    <cellStyle name="Comma 2 10 2 2 12" xfId="19313"/>
    <cellStyle name="Comma 2 10 2 2 13" xfId="1900"/>
    <cellStyle name="Comma 2 10 2 2 2" xfId="2738"/>
    <cellStyle name="Comma 2 10 2 2 3" xfId="4008"/>
    <cellStyle name="Comma 2 10 2 2 4" xfId="7105"/>
    <cellStyle name="Comma 2 10 2 2 5" xfId="11634"/>
    <cellStyle name="Comma 2 10 2 2 6" xfId="12510"/>
    <cellStyle name="Comma 2 10 2 2 7" xfId="14637"/>
    <cellStyle name="Comma 2 10 2 2 8" xfId="16436"/>
    <cellStyle name="Comma 2 10 2 2 9" xfId="16972"/>
    <cellStyle name="Comma 2 10 2 3" xfId="627"/>
    <cellStyle name="Comma 2 10 2 3 10" xfId="18528"/>
    <cellStyle name="Comma 2 10 2 3 11" xfId="19150"/>
    <cellStyle name="Comma 2 10 2 3 12" xfId="2542"/>
    <cellStyle name="Comma 2 10 2 3 2" xfId="3812"/>
    <cellStyle name="Comma 2 10 2 3 3" xfId="6910"/>
    <cellStyle name="Comma 2 10 2 3 4" xfId="11482"/>
    <cellStyle name="Comma 2 10 2 3 5" xfId="12314"/>
    <cellStyle name="Comma 2 10 2 3 6" xfId="14441"/>
    <cellStyle name="Comma 2 10 2 3 7" xfId="16284"/>
    <cellStyle name="Comma 2 10 2 3 8" xfId="16776"/>
    <cellStyle name="Comma 2 10 2 3 9" xfId="18060"/>
    <cellStyle name="Comma 2 10 3" xfId="822"/>
    <cellStyle name="Comma 2 10 3 10" xfId="18211"/>
    <cellStyle name="Comma 2 10 3 11" xfId="18679"/>
    <cellStyle name="Comma 2 10 3 12" xfId="19312"/>
    <cellStyle name="Comma 2 10 3 13" xfId="1899"/>
    <cellStyle name="Comma 2 10 3 2" xfId="2737"/>
    <cellStyle name="Comma 2 10 3 3" xfId="4007"/>
    <cellStyle name="Comma 2 10 3 4" xfId="7104"/>
    <cellStyle name="Comma 2 10 3 5" xfId="11633"/>
    <cellStyle name="Comma 2 10 3 6" xfId="12509"/>
    <cellStyle name="Comma 2 10 3 7" xfId="14636"/>
    <cellStyle name="Comma 2 10 3 8" xfId="16435"/>
    <cellStyle name="Comma 2 10 3 9" xfId="16971"/>
    <cellStyle name="Comma 2 10 4" xfId="626"/>
    <cellStyle name="Comma 2 10 4 10" xfId="18527"/>
    <cellStyle name="Comma 2 10 4 11" xfId="19149"/>
    <cellStyle name="Comma 2 10 4 12" xfId="2541"/>
    <cellStyle name="Comma 2 10 4 2" xfId="3811"/>
    <cellStyle name="Comma 2 10 4 3" xfId="6909"/>
    <cellStyle name="Comma 2 10 4 4" xfId="11481"/>
    <cellStyle name="Comma 2 10 4 5" xfId="12313"/>
    <cellStyle name="Comma 2 10 4 6" xfId="14440"/>
    <cellStyle name="Comma 2 10 4 7" xfId="16283"/>
    <cellStyle name="Comma 2 10 4 8" xfId="16775"/>
    <cellStyle name="Comma 2 10 4 9" xfId="18059"/>
    <cellStyle name="Comma 2 11" xfId="118"/>
    <cellStyle name="Comma 2 11 2" xfId="119"/>
    <cellStyle name="Comma 2 11 2 2" xfId="825"/>
    <cellStyle name="Comma 2 11 2 2 10" xfId="18214"/>
    <cellStyle name="Comma 2 11 2 2 11" xfId="18682"/>
    <cellStyle name="Comma 2 11 2 2 12" xfId="19315"/>
    <cellStyle name="Comma 2 11 2 2 13" xfId="1902"/>
    <cellStyle name="Comma 2 11 2 2 2" xfId="2740"/>
    <cellStyle name="Comma 2 11 2 2 3" xfId="4010"/>
    <cellStyle name="Comma 2 11 2 2 4" xfId="7107"/>
    <cellStyle name="Comma 2 11 2 2 5" xfId="11636"/>
    <cellStyle name="Comma 2 11 2 2 6" xfId="12512"/>
    <cellStyle name="Comma 2 11 2 2 7" xfId="14639"/>
    <cellStyle name="Comma 2 11 2 2 8" xfId="16438"/>
    <cellStyle name="Comma 2 11 2 2 9" xfId="16974"/>
    <cellStyle name="Comma 2 11 2 3" xfId="629"/>
    <cellStyle name="Comma 2 11 2 3 10" xfId="18530"/>
    <cellStyle name="Comma 2 11 2 3 11" xfId="19152"/>
    <cellStyle name="Comma 2 11 2 3 12" xfId="2544"/>
    <cellStyle name="Comma 2 11 2 3 2" xfId="3814"/>
    <cellStyle name="Comma 2 11 2 3 3" xfId="6912"/>
    <cellStyle name="Comma 2 11 2 3 4" xfId="11484"/>
    <cellStyle name="Comma 2 11 2 3 5" xfId="12316"/>
    <cellStyle name="Comma 2 11 2 3 6" xfId="14443"/>
    <cellStyle name="Comma 2 11 2 3 7" xfId="16286"/>
    <cellStyle name="Comma 2 11 2 3 8" xfId="16778"/>
    <cellStyle name="Comma 2 11 2 3 9" xfId="18062"/>
    <cellStyle name="Comma 2 11 3" xfId="824"/>
    <cellStyle name="Comma 2 11 3 10" xfId="18213"/>
    <cellStyle name="Comma 2 11 3 11" xfId="18681"/>
    <cellStyle name="Comma 2 11 3 12" xfId="19314"/>
    <cellStyle name="Comma 2 11 3 13" xfId="1901"/>
    <cellStyle name="Comma 2 11 3 2" xfId="2739"/>
    <cellStyle name="Comma 2 11 3 3" xfId="4009"/>
    <cellStyle name="Comma 2 11 3 4" xfId="7106"/>
    <cellStyle name="Comma 2 11 3 5" xfId="11635"/>
    <cellStyle name="Comma 2 11 3 6" xfId="12511"/>
    <cellStyle name="Comma 2 11 3 7" xfId="14638"/>
    <cellStyle name="Comma 2 11 3 8" xfId="16437"/>
    <cellStyle name="Comma 2 11 3 9" xfId="16973"/>
    <cellStyle name="Comma 2 11 4" xfId="628"/>
    <cellStyle name="Comma 2 11 4 10" xfId="18529"/>
    <cellStyle name="Comma 2 11 4 11" xfId="19151"/>
    <cellStyle name="Comma 2 11 4 12" xfId="2543"/>
    <cellStyle name="Comma 2 11 4 2" xfId="3813"/>
    <cellStyle name="Comma 2 11 4 3" xfId="6911"/>
    <cellStyle name="Comma 2 11 4 4" xfId="11483"/>
    <cellStyle name="Comma 2 11 4 5" xfId="12315"/>
    <cellStyle name="Comma 2 11 4 6" xfId="14442"/>
    <cellStyle name="Comma 2 11 4 7" xfId="16285"/>
    <cellStyle name="Comma 2 11 4 8" xfId="16777"/>
    <cellStyle name="Comma 2 11 4 9" xfId="18061"/>
    <cellStyle name="Comma 2 12" xfId="120"/>
    <cellStyle name="Comma 2 12 2" xfId="121"/>
    <cellStyle name="Comma 2 12 2 2" xfId="827"/>
    <cellStyle name="Comma 2 12 2 2 10" xfId="18216"/>
    <cellStyle name="Comma 2 12 2 2 11" xfId="18684"/>
    <cellStyle name="Comma 2 12 2 2 12" xfId="19317"/>
    <cellStyle name="Comma 2 12 2 2 13" xfId="1904"/>
    <cellStyle name="Comma 2 12 2 2 2" xfId="2742"/>
    <cellStyle name="Comma 2 12 2 2 3" xfId="4012"/>
    <cellStyle name="Comma 2 12 2 2 4" xfId="7109"/>
    <cellStyle name="Comma 2 12 2 2 5" xfId="11638"/>
    <cellStyle name="Comma 2 12 2 2 6" xfId="12514"/>
    <cellStyle name="Comma 2 12 2 2 7" xfId="14641"/>
    <cellStyle name="Comma 2 12 2 2 8" xfId="16440"/>
    <cellStyle name="Comma 2 12 2 2 9" xfId="16976"/>
    <cellStyle name="Comma 2 12 2 3" xfId="631"/>
    <cellStyle name="Comma 2 12 2 3 10" xfId="18532"/>
    <cellStyle name="Comma 2 12 2 3 11" xfId="19154"/>
    <cellStyle name="Comma 2 12 2 3 12" xfId="2546"/>
    <cellStyle name="Comma 2 12 2 3 2" xfId="3816"/>
    <cellStyle name="Comma 2 12 2 3 3" xfId="6914"/>
    <cellStyle name="Comma 2 12 2 3 4" xfId="11486"/>
    <cellStyle name="Comma 2 12 2 3 5" xfId="12318"/>
    <cellStyle name="Comma 2 12 2 3 6" xfId="14445"/>
    <cellStyle name="Comma 2 12 2 3 7" xfId="16288"/>
    <cellStyle name="Comma 2 12 2 3 8" xfId="16780"/>
    <cellStyle name="Comma 2 12 2 3 9" xfId="18064"/>
    <cellStyle name="Comma 2 12 3" xfId="826"/>
    <cellStyle name="Comma 2 12 3 10" xfId="18215"/>
    <cellStyle name="Comma 2 12 3 11" xfId="18683"/>
    <cellStyle name="Comma 2 12 3 12" xfId="19316"/>
    <cellStyle name="Comma 2 12 3 13" xfId="1903"/>
    <cellStyle name="Comma 2 12 3 2" xfId="2741"/>
    <cellStyle name="Comma 2 12 3 3" xfId="4011"/>
    <cellStyle name="Comma 2 12 3 4" xfId="7108"/>
    <cellStyle name="Comma 2 12 3 5" xfId="11637"/>
    <cellStyle name="Comma 2 12 3 6" xfId="12513"/>
    <cellStyle name="Comma 2 12 3 7" xfId="14640"/>
    <cellStyle name="Comma 2 12 3 8" xfId="16439"/>
    <cellStyle name="Comma 2 12 3 9" xfId="16975"/>
    <cellStyle name="Comma 2 12 4" xfId="630"/>
    <cellStyle name="Comma 2 12 4 10" xfId="18531"/>
    <cellStyle name="Comma 2 12 4 11" xfId="19153"/>
    <cellStyle name="Comma 2 12 4 12" xfId="2545"/>
    <cellStyle name="Comma 2 12 4 2" xfId="3815"/>
    <cellStyle name="Comma 2 12 4 3" xfId="6913"/>
    <cellStyle name="Comma 2 12 4 4" xfId="11485"/>
    <cellStyle name="Comma 2 12 4 5" xfId="12317"/>
    <cellStyle name="Comma 2 12 4 6" xfId="14444"/>
    <cellStyle name="Comma 2 12 4 7" xfId="16287"/>
    <cellStyle name="Comma 2 12 4 8" xfId="16779"/>
    <cellStyle name="Comma 2 12 4 9" xfId="18063"/>
    <cellStyle name="Comma 2 13" xfId="122"/>
    <cellStyle name="Comma 2 13 2" xfId="123"/>
    <cellStyle name="Comma 2 13 2 2" xfId="829"/>
    <cellStyle name="Comma 2 13 2 2 10" xfId="18218"/>
    <cellStyle name="Comma 2 13 2 2 11" xfId="18686"/>
    <cellStyle name="Comma 2 13 2 2 12" xfId="19319"/>
    <cellStyle name="Comma 2 13 2 2 13" xfId="1906"/>
    <cellStyle name="Comma 2 13 2 2 2" xfId="2744"/>
    <cellStyle name="Comma 2 13 2 2 3" xfId="4014"/>
    <cellStyle name="Comma 2 13 2 2 4" xfId="7111"/>
    <cellStyle name="Comma 2 13 2 2 5" xfId="11640"/>
    <cellStyle name="Comma 2 13 2 2 6" xfId="12516"/>
    <cellStyle name="Comma 2 13 2 2 7" xfId="14643"/>
    <cellStyle name="Comma 2 13 2 2 8" xfId="16442"/>
    <cellStyle name="Comma 2 13 2 2 9" xfId="16978"/>
    <cellStyle name="Comma 2 13 2 3" xfId="633"/>
    <cellStyle name="Comma 2 13 2 3 10" xfId="18534"/>
    <cellStyle name="Comma 2 13 2 3 11" xfId="19156"/>
    <cellStyle name="Comma 2 13 2 3 12" xfId="2548"/>
    <cellStyle name="Comma 2 13 2 3 2" xfId="3818"/>
    <cellStyle name="Comma 2 13 2 3 3" xfId="6916"/>
    <cellStyle name="Comma 2 13 2 3 4" xfId="11488"/>
    <cellStyle name="Comma 2 13 2 3 5" xfId="12320"/>
    <cellStyle name="Comma 2 13 2 3 6" xfId="14447"/>
    <cellStyle name="Comma 2 13 2 3 7" xfId="16290"/>
    <cellStyle name="Comma 2 13 2 3 8" xfId="16782"/>
    <cellStyle name="Comma 2 13 2 3 9" xfId="18066"/>
    <cellStyle name="Comma 2 13 3" xfId="828"/>
    <cellStyle name="Comma 2 13 3 10" xfId="18217"/>
    <cellStyle name="Comma 2 13 3 11" xfId="18685"/>
    <cellStyle name="Comma 2 13 3 12" xfId="19318"/>
    <cellStyle name="Comma 2 13 3 13" xfId="1905"/>
    <cellStyle name="Comma 2 13 3 2" xfId="2743"/>
    <cellStyle name="Comma 2 13 3 3" xfId="4013"/>
    <cellStyle name="Comma 2 13 3 4" xfId="7110"/>
    <cellStyle name="Comma 2 13 3 5" xfId="11639"/>
    <cellStyle name="Comma 2 13 3 6" xfId="12515"/>
    <cellStyle name="Comma 2 13 3 7" xfId="14642"/>
    <cellStyle name="Comma 2 13 3 8" xfId="16441"/>
    <cellStyle name="Comma 2 13 3 9" xfId="16977"/>
    <cellStyle name="Comma 2 13 4" xfId="632"/>
    <cellStyle name="Comma 2 13 4 10" xfId="18533"/>
    <cellStyle name="Comma 2 13 4 11" xfId="19155"/>
    <cellStyle name="Comma 2 13 4 12" xfId="2547"/>
    <cellStyle name="Comma 2 13 4 2" xfId="3817"/>
    <cellStyle name="Comma 2 13 4 3" xfId="6915"/>
    <cellStyle name="Comma 2 13 4 4" xfId="11487"/>
    <cellStyle name="Comma 2 13 4 5" xfId="12319"/>
    <cellStyle name="Comma 2 13 4 6" xfId="14446"/>
    <cellStyle name="Comma 2 13 4 7" xfId="16289"/>
    <cellStyle name="Comma 2 13 4 8" xfId="16781"/>
    <cellStyle name="Comma 2 13 4 9" xfId="18065"/>
    <cellStyle name="Comma 2 14" xfId="124"/>
    <cellStyle name="Comma 2 14 2" xfId="125"/>
    <cellStyle name="Comma 2 14 2 2" xfId="831"/>
    <cellStyle name="Comma 2 14 2 2 10" xfId="18220"/>
    <cellStyle name="Comma 2 14 2 2 11" xfId="18688"/>
    <cellStyle name="Comma 2 14 2 2 12" xfId="19321"/>
    <cellStyle name="Comma 2 14 2 2 13" xfId="1908"/>
    <cellStyle name="Comma 2 14 2 2 2" xfId="2746"/>
    <cellStyle name="Comma 2 14 2 2 3" xfId="4016"/>
    <cellStyle name="Comma 2 14 2 2 4" xfId="7113"/>
    <cellStyle name="Comma 2 14 2 2 5" xfId="11642"/>
    <cellStyle name="Comma 2 14 2 2 6" xfId="12518"/>
    <cellStyle name="Comma 2 14 2 2 7" xfId="14645"/>
    <cellStyle name="Comma 2 14 2 2 8" xfId="16444"/>
    <cellStyle name="Comma 2 14 2 2 9" xfId="16980"/>
    <cellStyle name="Comma 2 14 2 3" xfId="635"/>
    <cellStyle name="Comma 2 14 2 3 10" xfId="18536"/>
    <cellStyle name="Comma 2 14 2 3 11" xfId="19158"/>
    <cellStyle name="Comma 2 14 2 3 12" xfId="2550"/>
    <cellStyle name="Comma 2 14 2 3 2" xfId="3820"/>
    <cellStyle name="Comma 2 14 2 3 3" xfId="6918"/>
    <cellStyle name="Comma 2 14 2 3 4" xfId="11490"/>
    <cellStyle name="Comma 2 14 2 3 5" xfId="12322"/>
    <cellStyle name="Comma 2 14 2 3 6" xfId="14449"/>
    <cellStyle name="Comma 2 14 2 3 7" xfId="16292"/>
    <cellStyle name="Comma 2 14 2 3 8" xfId="16784"/>
    <cellStyle name="Comma 2 14 2 3 9" xfId="18068"/>
    <cellStyle name="Comma 2 14 3" xfId="830"/>
    <cellStyle name="Comma 2 14 3 10" xfId="18219"/>
    <cellStyle name="Comma 2 14 3 11" xfId="18687"/>
    <cellStyle name="Comma 2 14 3 12" xfId="19320"/>
    <cellStyle name="Comma 2 14 3 13" xfId="1907"/>
    <cellStyle name="Comma 2 14 3 2" xfId="2745"/>
    <cellStyle name="Comma 2 14 3 3" xfId="4015"/>
    <cellStyle name="Comma 2 14 3 4" xfId="7112"/>
    <cellStyle name="Comma 2 14 3 5" xfId="11641"/>
    <cellStyle name="Comma 2 14 3 6" xfId="12517"/>
    <cellStyle name="Comma 2 14 3 7" xfId="14644"/>
    <cellStyle name="Comma 2 14 3 8" xfId="16443"/>
    <cellStyle name="Comma 2 14 3 9" xfId="16979"/>
    <cellStyle name="Comma 2 14 4" xfId="634"/>
    <cellStyle name="Comma 2 14 4 10" xfId="18535"/>
    <cellStyle name="Comma 2 14 4 11" xfId="19157"/>
    <cellStyle name="Comma 2 14 4 12" xfId="2549"/>
    <cellStyle name="Comma 2 14 4 2" xfId="3819"/>
    <cellStyle name="Comma 2 14 4 3" xfId="6917"/>
    <cellStyle name="Comma 2 14 4 4" xfId="11489"/>
    <cellStyle name="Comma 2 14 4 5" xfId="12321"/>
    <cellStyle name="Comma 2 14 4 6" xfId="14448"/>
    <cellStyle name="Comma 2 14 4 7" xfId="16291"/>
    <cellStyle name="Comma 2 14 4 8" xfId="16783"/>
    <cellStyle name="Comma 2 14 4 9" xfId="18067"/>
    <cellStyle name="Comma 2 15" xfId="571"/>
    <cellStyle name="Comma 2 15 2" xfId="1080"/>
    <cellStyle name="Comma 2 15 2 10" xfId="18313"/>
    <cellStyle name="Comma 2 15 2 11" xfId="18781"/>
    <cellStyle name="Comma 2 15 2 12" xfId="19458"/>
    <cellStyle name="Comma 2 15 2 13" xfId="2157"/>
    <cellStyle name="Comma 2 15 2 2" xfId="2995"/>
    <cellStyle name="Comma 2 15 2 3" xfId="4265"/>
    <cellStyle name="Comma 2 15 2 4" xfId="7350"/>
    <cellStyle name="Comma 2 15 2 5" xfId="11735"/>
    <cellStyle name="Comma 2 15 2 6" xfId="12767"/>
    <cellStyle name="Comma 2 15 2 7" xfId="14894"/>
    <cellStyle name="Comma 2 15 2 8" xfId="16537"/>
    <cellStyle name="Comma 2 15 2 9" xfId="17229"/>
    <cellStyle name="Comma 2 15 3" xfId="738"/>
    <cellStyle name="Comma 2 15 3 10" xfId="18629"/>
    <cellStyle name="Comma 2 15 3 11" xfId="19254"/>
    <cellStyle name="Comma 2 15 3 12" xfId="2653"/>
    <cellStyle name="Comma 2 15 3 2" xfId="3923"/>
    <cellStyle name="Comma 2 15 3 3" xfId="7021"/>
    <cellStyle name="Comma 2 15 3 4" xfId="11583"/>
    <cellStyle name="Comma 2 15 3 5" xfId="12425"/>
    <cellStyle name="Comma 2 15 3 6" xfId="14552"/>
    <cellStyle name="Comma 2 15 3 7" xfId="16385"/>
    <cellStyle name="Comma 2 15 3 8" xfId="16887"/>
    <cellStyle name="Comma 2 15 3 9" xfId="18161"/>
    <cellStyle name="Comma 2 16" xfId="126"/>
    <cellStyle name="Comma 2 16 10" xfId="11396"/>
    <cellStyle name="Comma 2 16 11" xfId="11943"/>
    <cellStyle name="Comma 2 16 12" xfId="14026"/>
    <cellStyle name="Comma 2 16 13" xfId="14094"/>
    <cellStyle name="Comma 2 16 14" xfId="16198"/>
    <cellStyle name="Comma 2 16 15" xfId="16674"/>
    <cellStyle name="Comma 2 16 16" xfId="17974"/>
    <cellStyle name="Comma 2 16 17" xfId="18442"/>
    <cellStyle name="Comma 2 16 18" xfId="18942"/>
    <cellStyle name="Comma 2 16 19" xfId="1438"/>
    <cellStyle name="Comma 2 16 2" xfId="832"/>
    <cellStyle name="Comma 2 16 2 10" xfId="18221"/>
    <cellStyle name="Comma 2 16 2 11" xfId="18689"/>
    <cellStyle name="Comma 2 16 2 12" xfId="19322"/>
    <cellStyle name="Comma 2 16 2 13" xfId="1909"/>
    <cellStyle name="Comma 2 16 2 2" xfId="2747"/>
    <cellStyle name="Comma 2 16 2 3" xfId="4017"/>
    <cellStyle name="Comma 2 16 2 4" xfId="7114"/>
    <cellStyle name="Comma 2 16 2 5" xfId="11643"/>
    <cellStyle name="Comma 2 16 2 6" xfId="12519"/>
    <cellStyle name="Comma 2 16 2 7" xfId="14646"/>
    <cellStyle name="Comma 2 16 2 8" xfId="16445"/>
    <cellStyle name="Comma 2 16 2 9" xfId="16981"/>
    <cellStyle name="Comma 2 16 3" xfId="1264"/>
    <cellStyle name="Comma 2 16 3 10" xfId="18320"/>
    <cellStyle name="Comma 2 16 3 11" xfId="18788"/>
    <cellStyle name="Comma 2 16 3 12" xfId="19517"/>
    <cellStyle name="Comma 2 16 3 13" xfId="2341"/>
    <cellStyle name="Comma 2 16 3 2" xfId="3179"/>
    <cellStyle name="Comma 2 16 3 3" xfId="4449"/>
    <cellStyle name="Comma 2 16 3 4" xfId="7526"/>
    <cellStyle name="Comma 2 16 3 5" xfId="11742"/>
    <cellStyle name="Comma 2 16 3 6" xfId="12951"/>
    <cellStyle name="Comma 2 16 3 7" xfId="15078"/>
    <cellStyle name="Comma 2 16 3 8" xfId="16544"/>
    <cellStyle name="Comma 2 16 3 9" xfId="17413"/>
    <cellStyle name="Comma 2 16 4" xfId="1329"/>
    <cellStyle name="Comma 2 16 4 10" xfId="18362"/>
    <cellStyle name="Comma 2 16 4 11" xfId="18830"/>
    <cellStyle name="Comma 2 16 4 12" xfId="19566"/>
    <cellStyle name="Comma 2 16 4 13" xfId="2406"/>
    <cellStyle name="Comma 2 16 4 2" xfId="3239"/>
    <cellStyle name="Comma 2 16 4 3" xfId="4514"/>
    <cellStyle name="Comma 2 16 4 4" xfId="7589"/>
    <cellStyle name="Comma 2 16 4 5" xfId="11784"/>
    <cellStyle name="Comma 2 16 4 6" xfId="13016"/>
    <cellStyle name="Comma 2 16 4 7" xfId="15143"/>
    <cellStyle name="Comma 2 16 4 8" xfId="16586"/>
    <cellStyle name="Comma 2 16 4 9" xfId="17478"/>
    <cellStyle name="Comma 2 16 5" xfId="636"/>
    <cellStyle name="Comma 2 16 5 10" xfId="18537"/>
    <cellStyle name="Comma 2 16 5 11" xfId="19159"/>
    <cellStyle name="Comma 2 16 5 12" xfId="2551"/>
    <cellStyle name="Comma 2 16 5 2" xfId="3821"/>
    <cellStyle name="Comma 2 16 5 3" xfId="6919"/>
    <cellStyle name="Comma 2 16 5 4" xfId="11491"/>
    <cellStyle name="Comma 2 16 5 5" xfId="12323"/>
    <cellStyle name="Comma 2 16 5 6" xfId="14450"/>
    <cellStyle name="Comma 2 16 5 7" xfId="16293"/>
    <cellStyle name="Comma 2 16 5 8" xfId="16785"/>
    <cellStyle name="Comma 2 16 5 9" xfId="18069"/>
    <cellStyle name="Comma 2 16 6" xfId="1391"/>
    <cellStyle name="Comma 2 16 6 10" xfId="18886"/>
    <cellStyle name="Comma 2 16 6 11" xfId="19623"/>
    <cellStyle name="Comma 2 16 6 12" xfId="3296"/>
    <cellStyle name="Comma 2 16 6 2" xfId="4576"/>
    <cellStyle name="Comma 2 16 6 3" xfId="7650"/>
    <cellStyle name="Comma 2 16 6 4" xfId="11840"/>
    <cellStyle name="Comma 2 16 6 5" xfId="13078"/>
    <cellStyle name="Comma 2 16 6 6" xfId="15205"/>
    <cellStyle name="Comma 2 16 6 7" xfId="16642"/>
    <cellStyle name="Comma 2 16 6 8" xfId="17540"/>
    <cellStyle name="Comma 2 16 6 9" xfId="18418"/>
    <cellStyle name="Comma 2 16 7" xfId="2454"/>
    <cellStyle name="Comma 2 16 8" xfId="3397"/>
    <cellStyle name="Comma 2 16 9" xfId="6427"/>
    <cellStyle name="Comma 2 17" xfId="821"/>
    <cellStyle name="Comma 2 17 10" xfId="18210"/>
    <cellStyle name="Comma 2 17 11" xfId="18678"/>
    <cellStyle name="Comma 2 17 12" xfId="19311"/>
    <cellStyle name="Comma 2 17 13" xfId="1898"/>
    <cellStyle name="Comma 2 17 2" xfId="2736"/>
    <cellStyle name="Comma 2 17 3" xfId="4006"/>
    <cellStyle name="Comma 2 17 4" xfId="7103"/>
    <cellStyle name="Comma 2 17 5" xfId="11632"/>
    <cellStyle name="Comma 2 17 6" xfId="12508"/>
    <cellStyle name="Comma 2 17 7" xfId="14635"/>
    <cellStyle name="Comma 2 17 8" xfId="16434"/>
    <cellStyle name="Comma 2 17 9" xfId="16970"/>
    <cellStyle name="Comma 2 18" xfId="625"/>
    <cellStyle name="Comma 2 18 10" xfId="18526"/>
    <cellStyle name="Comma 2 18 11" xfId="19148"/>
    <cellStyle name="Comma 2 18 12" xfId="2540"/>
    <cellStyle name="Comma 2 18 2" xfId="3810"/>
    <cellStyle name="Comma 2 18 3" xfId="6908"/>
    <cellStyle name="Comma 2 18 4" xfId="11480"/>
    <cellStyle name="Comma 2 18 5" xfId="12312"/>
    <cellStyle name="Comma 2 18 6" xfId="14439"/>
    <cellStyle name="Comma 2 18 7" xfId="16282"/>
    <cellStyle name="Comma 2 18 8" xfId="16774"/>
    <cellStyle name="Comma 2 18 9" xfId="18058"/>
    <cellStyle name="Comma 2 2" xfId="127"/>
    <cellStyle name="Comma 2 2 2" xfId="128"/>
    <cellStyle name="Comma 2 2 2 2" xfId="834"/>
    <cellStyle name="Comma 2 2 2 2 10" xfId="18223"/>
    <cellStyle name="Comma 2 2 2 2 11" xfId="18691"/>
    <cellStyle name="Comma 2 2 2 2 12" xfId="19324"/>
    <cellStyle name="Comma 2 2 2 2 13" xfId="1911"/>
    <cellStyle name="Comma 2 2 2 2 2" xfId="2749"/>
    <cellStyle name="Comma 2 2 2 2 3" xfId="4019"/>
    <cellStyle name="Comma 2 2 2 2 4" xfId="7116"/>
    <cellStyle name="Comma 2 2 2 2 5" xfId="11645"/>
    <cellStyle name="Comma 2 2 2 2 6" xfId="12521"/>
    <cellStyle name="Comma 2 2 2 2 7" xfId="14648"/>
    <cellStyle name="Comma 2 2 2 2 8" xfId="16447"/>
    <cellStyle name="Comma 2 2 2 2 9" xfId="16983"/>
    <cellStyle name="Comma 2 2 2 3" xfId="638"/>
    <cellStyle name="Comma 2 2 2 3 10" xfId="18539"/>
    <cellStyle name="Comma 2 2 2 3 11" xfId="19161"/>
    <cellStyle name="Comma 2 2 2 3 12" xfId="2553"/>
    <cellStyle name="Comma 2 2 2 3 2" xfId="3823"/>
    <cellStyle name="Comma 2 2 2 3 3" xfId="6921"/>
    <cellStyle name="Comma 2 2 2 3 4" xfId="11493"/>
    <cellStyle name="Comma 2 2 2 3 5" xfId="12325"/>
    <cellStyle name="Comma 2 2 2 3 6" xfId="14452"/>
    <cellStyle name="Comma 2 2 2 3 7" xfId="16295"/>
    <cellStyle name="Comma 2 2 2 3 8" xfId="16787"/>
    <cellStyle name="Comma 2 2 2 3 9" xfId="18071"/>
    <cellStyle name="Comma 2 2 3" xfId="129"/>
    <cellStyle name="Comma 2 2 3 2" xfId="130"/>
    <cellStyle name="Comma 2 2 3 2 2" xfId="836"/>
    <cellStyle name="Comma 2 2 3 2 2 10" xfId="18225"/>
    <cellStyle name="Comma 2 2 3 2 2 11" xfId="18693"/>
    <cellStyle name="Comma 2 2 3 2 2 12" xfId="19326"/>
    <cellStyle name="Comma 2 2 3 2 2 13" xfId="1913"/>
    <cellStyle name="Comma 2 2 3 2 2 2" xfId="2751"/>
    <cellStyle name="Comma 2 2 3 2 2 3" xfId="4021"/>
    <cellStyle name="Comma 2 2 3 2 2 4" xfId="7118"/>
    <cellStyle name="Comma 2 2 3 2 2 5" xfId="11647"/>
    <cellStyle name="Comma 2 2 3 2 2 6" xfId="12523"/>
    <cellStyle name="Comma 2 2 3 2 2 7" xfId="14650"/>
    <cellStyle name="Comma 2 2 3 2 2 8" xfId="16449"/>
    <cellStyle name="Comma 2 2 3 2 2 9" xfId="16985"/>
    <cellStyle name="Comma 2 2 3 2 3" xfId="640"/>
    <cellStyle name="Comma 2 2 3 2 3 10" xfId="18541"/>
    <cellStyle name="Comma 2 2 3 2 3 11" xfId="19163"/>
    <cellStyle name="Comma 2 2 3 2 3 12" xfId="2555"/>
    <cellStyle name="Comma 2 2 3 2 3 2" xfId="3825"/>
    <cellStyle name="Comma 2 2 3 2 3 3" xfId="6923"/>
    <cellStyle name="Comma 2 2 3 2 3 4" xfId="11495"/>
    <cellStyle name="Comma 2 2 3 2 3 5" xfId="12327"/>
    <cellStyle name="Comma 2 2 3 2 3 6" xfId="14454"/>
    <cellStyle name="Comma 2 2 3 2 3 7" xfId="16297"/>
    <cellStyle name="Comma 2 2 3 2 3 8" xfId="16789"/>
    <cellStyle name="Comma 2 2 3 2 3 9" xfId="18073"/>
    <cellStyle name="Comma 2 2 3 3" xfId="835"/>
    <cellStyle name="Comma 2 2 3 3 10" xfId="18224"/>
    <cellStyle name="Comma 2 2 3 3 11" xfId="18692"/>
    <cellStyle name="Comma 2 2 3 3 12" xfId="19325"/>
    <cellStyle name="Comma 2 2 3 3 13" xfId="1912"/>
    <cellStyle name="Comma 2 2 3 3 2" xfId="2750"/>
    <cellStyle name="Comma 2 2 3 3 3" xfId="4020"/>
    <cellStyle name="Comma 2 2 3 3 4" xfId="7117"/>
    <cellStyle name="Comma 2 2 3 3 5" xfId="11646"/>
    <cellStyle name="Comma 2 2 3 3 6" xfId="12522"/>
    <cellStyle name="Comma 2 2 3 3 7" xfId="14649"/>
    <cellStyle name="Comma 2 2 3 3 8" xfId="16448"/>
    <cellStyle name="Comma 2 2 3 3 9" xfId="16984"/>
    <cellStyle name="Comma 2 2 3 4" xfId="639"/>
    <cellStyle name="Comma 2 2 3 4 10" xfId="18540"/>
    <cellStyle name="Comma 2 2 3 4 11" xfId="19162"/>
    <cellStyle name="Comma 2 2 3 4 12" xfId="2554"/>
    <cellStyle name="Comma 2 2 3 4 2" xfId="3824"/>
    <cellStyle name="Comma 2 2 3 4 3" xfId="6922"/>
    <cellStyle name="Comma 2 2 3 4 4" xfId="11494"/>
    <cellStyle name="Comma 2 2 3 4 5" xfId="12326"/>
    <cellStyle name="Comma 2 2 3 4 6" xfId="14453"/>
    <cellStyle name="Comma 2 2 3 4 7" xfId="16296"/>
    <cellStyle name="Comma 2 2 3 4 8" xfId="16788"/>
    <cellStyle name="Comma 2 2 3 4 9" xfId="18072"/>
    <cellStyle name="Comma 2 2 4" xfId="131"/>
    <cellStyle name="Comma 2 2 4 2" xfId="837"/>
    <cellStyle name="Comma 2 2 4 2 10" xfId="18226"/>
    <cellStyle name="Comma 2 2 4 2 11" xfId="18694"/>
    <cellStyle name="Comma 2 2 4 2 12" xfId="19327"/>
    <cellStyle name="Comma 2 2 4 2 13" xfId="1914"/>
    <cellStyle name="Comma 2 2 4 2 2" xfId="2752"/>
    <cellStyle name="Comma 2 2 4 2 3" xfId="4022"/>
    <cellStyle name="Comma 2 2 4 2 4" xfId="7119"/>
    <cellStyle name="Comma 2 2 4 2 5" xfId="11648"/>
    <cellStyle name="Comma 2 2 4 2 6" xfId="12524"/>
    <cellStyle name="Comma 2 2 4 2 7" xfId="14651"/>
    <cellStyle name="Comma 2 2 4 2 8" xfId="16450"/>
    <cellStyle name="Comma 2 2 4 2 9" xfId="16986"/>
    <cellStyle name="Comma 2 2 4 3" xfId="641"/>
    <cellStyle name="Comma 2 2 4 3 10" xfId="18542"/>
    <cellStyle name="Comma 2 2 4 3 11" xfId="19164"/>
    <cellStyle name="Comma 2 2 4 3 12" xfId="2556"/>
    <cellStyle name="Comma 2 2 4 3 2" xfId="3826"/>
    <cellStyle name="Comma 2 2 4 3 3" xfId="6924"/>
    <cellStyle name="Comma 2 2 4 3 4" xfId="11496"/>
    <cellStyle name="Comma 2 2 4 3 5" xfId="12328"/>
    <cellStyle name="Comma 2 2 4 3 6" xfId="14455"/>
    <cellStyle name="Comma 2 2 4 3 7" xfId="16298"/>
    <cellStyle name="Comma 2 2 4 3 8" xfId="16790"/>
    <cellStyle name="Comma 2 2 4 3 9" xfId="18074"/>
    <cellStyle name="Comma 2 2 5" xfId="833"/>
    <cellStyle name="Comma 2 2 5 10" xfId="18222"/>
    <cellStyle name="Comma 2 2 5 11" xfId="18690"/>
    <cellStyle name="Comma 2 2 5 12" xfId="19323"/>
    <cellStyle name="Comma 2 2 5 13" xfId="1910"/>
    <cellStyle name="Comma 2 2 5 2" xfId="2748"/>
    <cellStyle name="Comma 2 2 5 3" xfId="4018"/>
    <cellStyle name="Comma 2 2 5 4" xfId="7115"/>
    <cellStyle name="Comma 2 2 5 5" xfId="11644"/>
    <cellStyle name="Comma 2 2 5 6" xfId="12520"/>
    <cellStyle name="Comma 2 2 5 7" xfId="14647"/>
    <cellStyle name="Comma 2 2 5 8" xfId="16446"/>
    <cellStyle name="Comma 2 2 5 9" xfId="16982"/>
    <cellStyle name="Comma 2 2 6" xfId="637"/>
    <cellStyle name="Comma 2 2 6 10" xfId="18538"/>
    <cellStyle name="Comma 2 2 6 11" xfId="19160"/>
    <cellStyle name="Comma 2 2 6 12" xfId="2552"/>
    <cellStyle name="Comma 2 2 6 2" xfId="3822"/>
    <cellStyle name="Comma 2 2 6 3" xfId="6920"/>
    <cellStyle name="Comma 2 2 6 4" xfId="11492"/>
    <cellStyle name="Comma 2 2 6 5" xfId="12324"/>
    <cellStyle name="Comma 2 2 6 6" xfId="14451"/>
    <cellStyle name="Comma 2 2 6 7" xfId="16294"/>
    <cellStyle name="Comma 2 2 6 8" xfId="16786"/>
    <cellStyle name="Comma 2 2 6 9" xfId="18070"/>
    <cellStyle name="Comma 2 3" xfId="132"/>
    <cellStyle name="Comma 2 3 2" xfId="133"/>
    <cellStyle name="Comma 2 3 2 2" xfId="839"/>
    <cellStyle name="Comma 2 3 2 2 10" xfId="18228"/>
    <cellStyle name="Comma 2 3 2 2 11" xfId="18696"/>
    <cellStyle name="Comma 2 3 2 2 12" xfId="19329"/>
    <cellStyle name="Comma 2 3 2 2 13" xfId="1916"/>
    <cellStyle name="Comma 2 3 2 2 2" xfId="2754"/>
    <cellStyle name="Comma 2 3 2 2 3" xfId="4024"/>
    <cellStyle name="Comma 2 3 2 2 4" xfId="7121"/>
    <cellStyle name="Comma 2 3 2 2 5" xfId="11650"/>
    <cellStyle name="Comma 2 3 2 2 6" xfId="12526"/>
    <cellStyle name="Comma 2 3 2 2 7" xfId="14653"/>
    <cellStyle name="Comma 2 3 2 2 8" xfId="16452"/>
    <cellStyle name="Comma 2 3 2 2 9" xfId="16988"/>
    <cellStyle name="Comma 2 3 2 3" xfId="643"/>
    <cellStyle name="Comma 2 3 2 3 10" xfId="18544"/>
    <cellStyle name="Comma 2 3 2 3 11" xfId="19166"/>
    <cellStyle name="Comma 2 3 2 3 12" xfId="2558"/>
    <cellStyle name="Comma 2 3 2 3 2" xfId="3828"/>
    <cellStyle name="Comma 2 3 2 3 3" xfId="6926"/>
    <cellStyle name="Comma 2 3 2 3 4" xfId="11498"/>
    <cellStyle name="Comma 2 3 2 3 5" xfId="12330"/>
    <cellStyle name="Comma 2 3 2 3 6" xfId="14457"/>
    <cellStyle name="Comma 2 3 2 3 7" xfId="16300"/>
    <cellStyle name="Comma 2 3 2 3 8" xfId="16792"/>
    <cellStyle name="Comma 2 3 2 3 9" xfId="18076"/>
    <cellStyle name="Comma 2 3 3" xfId="838"/>
    <cellStyle name="Comma 2 3 3 10" xfId="18227"/>
    <cellStyle name="Comma 2 3 3 11" xfId="18695"/>
    <cellStyle name="Comma 2 3 3 12" xfId="19328"/>
    <cellStyle name="Comma 2 3 3 13" xfId="1915"/>
    <cellStyle name="Comma 2 3 3 2" xfId="2753"/>
    <cellStyle name="Comma 2 3 3 3" xfId="4023"/>
    <cellStyle name="Comma 2 3 3 4" xfId="7120"/>
    <cellStyle name="Comma 2 3 3 5" xfId="11649"/>
    <cellStyle name="Comma 2 3 3 6" xfId="12525"/>
    <cellStyle name="Comma 2 3 3 7" xfId="14652"/>
    <cellStyle name="Comma 2 3 3 8" xfId="16451"/>
    <cellStyle name="Comma 2 3 3 9" xfId="16987"/>
    <cellStyle name="Comma 2 3 4" xfId="642"/>
    <cellStyle name="Comma 2 3 4 10" xfId="18543"/>
    <cellStyle name="Comma 2 3 4 11" xfId="19165"/>
    <cellStyle name="Comma 2 3 4 12" xfId="2557"/>
    <cellStyle name="Comma 2 3 4 2" xfId="3827"/>
    <cellStyle name="Comma 2 3 4 3" xfId="6925"/>
    <cellStyle name="Comma 2 3 4 4" xfId="11497"/>
    <cellStyle name="Comma 2 3 4 5" xfId="12329"/>
    <cellStyle name="Comma 2 3 4 6" xfId="14456"/>
    <cellStyle name="Comma 2 3 4 7" xfId="16299"/>
    <cellStyle name="Comma 2 3 4 8" xfId="16791"/>
    <cellStyle name="Comma 2 3 4 9" xfId="18075"/>
    <cellStyle name="Comma 2 4" xfId="134"/>
    <cellStyle name="Comma 2 4 2" xfId="135"/>
    <cellStyle name="Comma 2 4 2 2" xfId="841"/>
    <cellStyle name="Comma 2 4 2 2 10" xfId="18230"/>
    <cellStyle name="Comma 2 4 2 2 11" xfId="18698"/>
    <cellStyle name="Comma 2 4 2 2 12" xfId="19331"/>
    <cellStyle name="Comma 2 4 2 2 13" xfId="1918"/>
    <cellStyle name="Comma 2 4 2 2 2" xfId="2756"/>
    <cellStyle name="Comma 2 4 2 2 3" xfId="4026"/>
    <cellStyle name="Comma 2 4 2 2 4" xfId="7123"/>
    <cellStyle name="Comma 2 4 2 2 5" xfId="11652"/>
    <cellStyle name="Comma 2 4 2 2 6" xfId="12528"/>
    <cellStyle name="Comma 2 4 2 2 7" xfId="14655"/>
    <cellStyle name="Comma 2 4 2 2 8" xfId="16454"/>
    <cellStyle name="Comma 2 4 2 2 9" xfId="16990"/>
    <cellStyle name="Comma 2 4 2 3" xfId="645"/>
    <cellStyle name="Comma 2 4 2 3 10" xfId="18546"/>
    <cellStyle name="Comma 2 4 2 3 11" xfId="19168"/>
    <cellStyle name="Comma 2 4 2 3 12" xfId="2560"/>
    <cellStyle name="Comma 2 4 2 3 2" xfId="3830"/>
    <cellStyle name="Comma 2 4 2 3 3" xfId="6928"/>
    <cellStyle name="Comma 2 4 2 3 4" xfId="11500"/>
    <cellStyle name="Comma 2 4 2 3 5" xfId="12332"/>
    <cellStyle name="Comma 2 4 2 3 6" xfId="14459"/>
    <cellStyle name="Comma 2 4 2 3 7" xfId="16302"/>
    <cellStyle name="Comma 2 4 2 3 8" xfId="16794"/>
    <cellStyle name="Comma 2 4 2 3 9" xfId="18078"/>
    <cellStyle name="Comma 2 4 3" xfId="840"/>
    <cellStyle name="Comma 2 4 3 10" xfId="18229"/>
    <cellStyle name="Comma 2 4 3 11" xfId="18697"/>
    <cellStyle name="Comma 2 4 3 12" xfId="19330"/>
    <cellStyle name="Comma 2 4 3 13" xfId="1917"/>
    <cellStyle name="Comma 2 4 3 2" xfId="2755"/>
    <cellStyle name="Comma 2 4 3 3" xfId="4025"/>
    <cellStyle name="Comma 2 4 3 4" xfId="7122"/>
    <cellStyle name="Comma 2 4 3 5" xfId="11651"/>
    <cellStyle name="Comma 2 4 3 6" xfId="12527"/>
    <cellStyle name="Comma 2 4 3 7" xfId="14654"/>
    <cellStyle name="Comma 2 4 3 8" xfId="16453"/>
    <cellStyle name="Comma 2 4 3 9" xfId="16989"/>
    <cellStyle name="Comma 2 4 4" xfId="644"/>
    <cellStyle name="Comma 2 4 4 10" xfId="18545"/>
    <cellStyle name="Comma 2 4 4 11" xfId="19167"/>
    <cellStyle name="Comma 2 4 4 12" xfId="2559"/>
    <cellStyle name="Comma 2 4 4 2" xfId="3829"/>
    <cellStyle name="Comma 2 4 4 3" xfId="6927"/>
    <cellStyle name="Comma 2 4 4 4" xfId="11499"/>
    <cellStyle name="Comma 2 4 4 5" xfId="12331"/>
    <cellStyle name="Comma 2 4 4 6" xfId="14458"/>
    <cellStyle name="Comma 2 4 4 7" xfId="16301"/>
    <cellStyle name="Comma 2 4 4 8" xfId="16793"/>
    <cellStyle name="Comma 2 4 4 9" xfId="18077"/>
    <cellStyle name="Comma 2 5" xfId="136"/>
    <cellStyle name="Comma 2 5 2" xfId="137"/>
    <cellStyle name="Comma 2 5 2 2" xfId="843"/>
    <cellStyle name="Comma 2 5 2 2 10" xfId="18232"/>
    <cellStyle name="Comma 2 5 2 2 11" xfId="18700"/>
    <cellStyle name="Comma 2 5 2 2 12" xfId="19333"/>
    <cellStyle name="Comma 2 5 2 2 13" xfId="1920"/>
    <cellStyle name="Comma 2 5 2 2 2" xfId="2758"/>
    <cellStyle name="Comma 2 5 2 2 3" xfId="4028"/>
    <cellStyle name="Comma 2 5 2 2 4" xfId="7125"/>
    <cellStyle name="Comma 2 5 2 2 5" xfId="11654"/>
    <cellStyle name="Comma 2 5 2 2 6" xfId="12530"/>
    <cellStyle name="Comma 2 5 2 2 7" xfId="14657"/>
    <cellStyle name="Comma 2 5 2 2 8" xfId="16456"/>
    <cellStyle name="Comma 2 5 2 2 9" xfId="16992"/>
    <cellStyle name="Comma 2 5 2 3" xfId="647"/>
    <cellStyle name="Comma 2 5 2 3 10" xfId="18548"/>
    <cellStyle name="Comma 2 5 2 3 11" xfId="19170"/>
    <cellStyle name="Comma 2 5 2 3 12" xfId="2562"/>
    <cellStyle name="Comma 2 5 2 3 2" xfId="3832"/>
    <cellStyle name="Comma 2 5 2 3 3" xfId="6930"/>
    <cellStyle name="Comma 2 5 2 3 4" xfId="11502"/>
    <cellStyle name="Comma 2 5 2 3 5" xfId="12334"/>
    <cellStyle name="Comma 2 5 2 3 6" xfId="14461"/>
    <cellStyle name="Comma 2 5 2 3 7" xfId="16304"/>
    <cellStyle name="Comma 2 5 2 3 8" xfId="16796"/>
    <cellStyle name="Comma 2 5 2 3 9" xfId="18080"/>
    <cellStyle name="Comma 2 5 3" xfId="842"/>
    <cellStyle name="Comma 2 5 3 10" xfId="18231"/>
    <cellStyle name="Comma 2 5 3 11" xfId="18699"/>
    <cellStyle name="Comma 2 5 3 12" xfId="19332"/>
    <cellStyle name="Comma 2 5 3 13" xfId="1919"/>
    <cellStyle name="Comma 2 5 3 2" xfId="2757"/>
    <cellStyle name="Comma 2 5 3 3" xfId="4027"/>
    <cellStyle name="Comma 2 5 3 4" xfId="7124"/>
    <cellStyle name="Comma 2 5 3 5" xfId="11653"/>
    <cellStyle name="Comma 2 5 3 6" xfId="12529"/>
    <cellStyle name="Comma 2 5 3 7" xfId="14656"/>
    <cellStyle name="Comma 2 5 3 8" xfId="16455"/>
    <cellStyle name="Comma 2 5 3 9" xfId="16991"/>
    <cellStyle name="Comma 2 5 4" xfId="646"/>
    <cellStyle name="Comma 2 5 4 10" xfId="18547"/>
    <cellStyle name="Comma 2 5 4 11" xfId="19169"/>
    <cellStyle name="Comma 2 5 4 12" xfId="2561"/>
    <cellStyle name="Comma 2 5 4 2" xfId="3831"/>
    <cellStyle name="Comma 2 5 4 3" xfId="6929"/>
    <cellStyle name="Comma 2 5 4 4" xfId="11501"/>
    <cellStyle name="Comma 2 5 4 5" xfId="12333"/>
    <cellStyle name="Comma 2 5 4 6" xfId="14460"/>
    <cellStyle name="Comma 2 5 4 7" xfId="16303"/>
    <cellStyle name="Comma 2 5 4 8" xfId="16795"/>
    <cellStyle name="Comma 2 5 4 9" xfId="18079"/>
    <cellStyle name="Comma 2 6" xfId="138"/>
    <cellStyle name="Comma 2 6 2" xfId="139"/>
    <cellStyle name="Comma 2 6 2 2" xfId="845"/>
    <cellStyle name="Comma 2 6 2 2 10" xfId="18234"/>
    <cellStyle name="Comma 2 6 2 2 11" xfId="18702"/>
    <cellStyle name="Comma 2 6 2 2 12" xfId="19335"/>
    <cellStyle name="Comma 2 6 2 2 13" xfId="1922"/>
    <cellStyle name="Comma 2 6 2 2 2" xfId="2760"/>
    <cellStyle name="Comma 2 6 2 2 3" xfId="4030"/>
    <cellStyle name="Comma 2 6 2 2 4" xfId="7127"/>
    <cellStyle name="Comma 2 6 2 2 5" xfId="11656"/>
    <cellStyle name="Comma 2 6 2 2 6" xfId="12532"/>
    <cellStyle name="Comma 2 6 2 2 7" xfId="14659"/>
    <cellStyle name="Comma 2 6 2 2 8" xfId="16458"/>
    <cellStyle name="Comma 2 6 2 2 9" xfId="16994"/>
    <cellStyle name="Comma 2 6 2 3" xfId="649"/>
    <cellStyle name="Comma 2 6 2 3 10" xfId="18550"/>
    <cellStyle name="Comma 2 6 2 3 11" xfId="19172"/>
    <cellStyle name="Comma 2 6 2 3 12" xfId="2564"/>
    <cellStyle name="Comma 2 6 2 3 2" xfId="3834"/>
    <cellStyle name="Comma 2 6 2 3 3" xfId="6932"/>
    <cellStyle name="Comma 2 6 2 3 4" xfId="11504"/>
    <cellStyle name="Comma 2 6 2 3 5" xfId="12336"/>
    <cellStyle name="Comma 2 6 2 3 6" xfId="14463"/>
    <cellStyle name="Comma 2 6 2 3 7" xfId="16306"/>
    <cellStyle name="Comma 2 6 2 3 8" xfId="16798"/>
    <cellStyle name="Comma 2 6 2 3 9" xfId="18082"/>
    <cellStyle name="Comma 2 6 3" xfId="844"/>
    <cellStyle name="Comma 2 6 3 10" xfId="18233"/>
    <cellStyle name="Comma 2 6 3 11" xfId="18701"/>
    <cellStyle name="Comma 2 6 3 12" xfId="19334"/>
    <cellStyle name="Comma 2 6 3 13" xfId="1921"/>
    <cellStyle name="Comma 2 6 3 2" xfId="2759"/>
    <cellStyle name="Comma 2 6 3 3" xfId="4029"/>
    <cellStyle name="Comma 2 6 3 4" xfId="7126"/>
    <cellStyle name="Comma 2 6 3 5" xfId="11655"/>
    <cellStyle name="Comma 2 6 3 6" xfId="12531"/>
    <cellStyle name="Comma 2 6 3 7" xfId="14658"/>
    <cellStyle name="Comma 2 6 3 8" xfId="16457"/>
    <cellStyle name="Comma 2 6 3 9" xfId="16993"/>
    <cellStyle name="Comma 2 6 4" xfId="648"/>
    <cellStyle name="Comma 2 6 4 10" xfId="18549"/>
    <cellStyle name="Comma 2 6 4 11" xfId="19171"/>
    <cellStyle name="Comma 2 6 4 12" xfId="2563"/>
    <cellStyle name="Comma 2 6 4 2" xfId="3833"/>
    <cellStyle name="Comma 2 6 4 3" xfId="6931"/>
    <cellStyle name="Comma 2 6 4 4" xfId="11503"/>
    <cellStyle name="Comma 2 6 4 5" xfId="12335"/>
    <cellStyle name="Comma 2 6 4 6" xfId="14462"/>
    <cellStyle name="Comma 2 6 4 7" xfId="16305"/>
    <cellStyle name="Comma 2 6 4 8" xfId="16797"/>
    <cellStyle name="Comma 2 6 4 9" xfId="18081"/>
    <cellStyle name="Comma 2 7" xfId="140"/>
    <cellStyle name="Comma 2 7 2" xfId="141"/>
    <cellStyle name="Comma 2 7 2 2" xfId="847"/>
    <cellStyle name="Comma 2 7 2 2 10" xfId="18236"/>
    <cellStyle name="Comma 2 7 2 2 11" xfId="18704"/>
    <cellStyle name="Comma 2 7 2 2 12" xfId="19337"/>
    <cellStyle name="Comma 2 7 2 2 13" xfId="1924"/>
    <cellStyle name="Comma 2 7 2 2 2" xfId="2762"/>
    <cellStyle name="Comma 2 7 2 2 3" xfId="4032"/>
    <cellStyle name="Comma 2 7 2 2 4" xfId="7129"/>
    <cellStyle name="Comma 2 7 2 2 5" xfId="11658"/>
    <cellStyle name="Comma 2 7 2 2 6" xfId="12534"/>
    <cellStyle name="Comma 2 7 2 2 7" xfId="14661"/>
    <cellStyle name="Comma 2 7 2 2 8" xfId="16460"/>
    <cellStyle name="Comma 2 7 2 2 9" xfId="16996"/>
    <cellStyle name="Comma 2 7 2 3" xfId="651"/>
    <cellStyle name="Comma 2 7 2 3 10" xfId="18552"/>
    <cellStyle name="Comma 2 7 2 3 11" xfId="19174"/>
    <cellStyle name="Comma 2 7 2 3 12" xfId="2566"/>
    <cellStyle name="Comma 2 7 2 3 2" xfId="3836"/>
    <cellStyle name="Comma 2 7 2 3 3" xfId="6934"/>
    <cellStyle name="Comma 2 7 2 3 4" xfId="11506"/>
    <cellStyle name="Comma 2 7 2 3 5" xfId="12338"/>
    <cellStyle name="Comma 2 7 2 3 6" xfId="14465"/>
    <cellStyle name="Comma 2 7 2 3 7" xfId="16308"/>
    <cellStyle name="Comma 2 7 2 3 8" xfId="16800"/>
    <cellStyle name="Comma 2 7 2 3 9" xfId="18084"/>
    <cellStyle name="Comma 2 7 3" xfId="846"/>
    <cellStyle name="Comma 2 7 3 10" xfId="18235"/>
    <cellStyle name="Comma 2 7 3 11" xfId="18703"/>
    <cellStyle name="Comma 2 7 3 12" xfId="19336"/>
    <cellStyle name="Comma 2 7 3 13" xfId="1923"/>
    <cellStyle name="Comma 2 7 3 2" xfId="2761"/>
    <cellStyle name="Comma 2 7 3 3" xfId="4031"/>
    <cellStyle name="Comma 2 7 3 4" xfId="7128"/>
    <cellStyle name="Comma 2 7 3 5" xfId="11657"/>
    <cellStyle name="Comma 2 7 3 6" xfId="12533"/>
    <cellStyle name="Comma 2 7 3 7" xfId="14660"/>
    <cellStyle name="Comma 2 7 3 8" xfId="16459"/>
    <cellStyle name="Comma 2 7 3 9" xfId="16995"/>
    <cellStyle name="Comma 2 7 4" xfId="650"/>
    <cellStyle name="Comma 2 7 4 10" xfId="18551"/>
    <cellStyle name="Comma 2 7 4 11" xfId="19173"/>
    <cellStyle name="Comma 2 7 4 12" xfId="2565"/>
    <cellStyle name="Comma 2 7 4 2" xfId="3835"/>
    <cellStyle name="Comma 2 7 4 3" xfId="6933"/>
    <cellStyle name="Comma 2 7 4 4" xfId="11505"/>
    <cellStyle name="Comma 2 7 4 5" xfId="12337"/>
    <cellStyle name="Comma 2 7 4 6" xfId="14464"/>
    <cellStyle name="Comma 2 7 4 7" xfId="16307"/>
    <cellStyle name="Comma 2 7 4 8" xfId="16799"/>
    <cellStyle name="Comma 2 7 4 9" xfId="18083"/>
    <cellStyle name="Comma 2 8" xfId="142"/>
    <cellStyle name="Comma 2 8 2" xfId="143"/>
    <cellStyle name="Comma 2 8 2 2" xfId="849"/>
    <cellStyle name="Comma 2 8 2 2 10" xfId="18238"/>
    <cellStyle name="Comma 2 8 2 2 11" xfId="18706"/>
    <cellStyle name="Comma 2 8 2 2 12" xfId="19339"/>
    <cellStyle name="Comma 2 8 2 2 13" xfId="1926"/>
    <cellStyle name="Comma 2 8 2 2 2" xfId="2764"/>
    <cellStyle name="Comma 2 8 2 2 3" xfId="4034"/>
    <cellStyle name="Comma 2 8 2 2 4" xfId="7131"/>
    <cellStyle name="Comma 2 8 2 2 5" xfId="11660"/>
    <cellStyle name="Comma 2 8 2 2 6" xfId="12536"/>
    <cellStyle name="Comma 2 8 2 2 7" xfId="14663"/>
    <cellStyle name="Comma 2 8 2 2 8" xfId="16462"/>
    <cellStyle name="Comma 2 8 2 2 9" xfId="16998"/>
    <cellStyle name="Comma 2 8 2 3" xfId="653"/>
    <cellStyle name="Comma 2 8 2 3 10" xfId="18554"/>
    <cellStyle name="Comma 2 8 2 3 11" xfId="19176"/>
    <cellStyle name="Comma 2 8 2 3 12" xfId="2568"/>
    <cellStyle name="Comma 2 8 2 3 2" xfId="3838"/>
    <cellStyle name="Comma 2 8 2 3 3" xfId="6936"/>
    <cellStyle name="Comma 2 8 2 3 4" xfId="11508"/>
    <cellStyle name="Comma 2 8 2 3 5" xfId="12340"/>
    <cellStyle name="Comma 2 8 2 3 6" xfId="14467"/>
    <cellStyle name="Comma 2 8 2 3 7" xfId="16310"/>
    <cellStyle name="Comma 2 8 2 3 8" xfId="16802"/>
    <cellStyle name="Comma 2 8 2 3 9" xfId="18086"/>
    <cellStyle name="Comma 2 8 3" xfId="848"/>
    <cellStyle name="Comma 2 8 3 10" xfId="18237"/>
    <cellStyle name="Comma 2 8 3 11" xfId="18705"/>
    <cellStyle name="Comma 2 8 3 12" xfId="19338"/>
    <cellStyle name="Comma 2 8 3 13" xfId="1925"/>
    <cellStyle name="Comma 2 8 3 2" xfId="2763"/>
    <cellStyle name="Comma 2 8 3 3" xfId="4033"/>
    <cellStyle name="Comma 2 8 3 4" xfId="7130"/>
    <cellStyle name="Comma 2 8 3 5" xfId="11659"/>
    <cellStyle name="Comma 2 8 3 6" xfId="12535"/>
    <cellStyle name="Comma 2 8 3 7" xfId="14662"/>
    <cellStyle name="Comma 2 8 3 8" xfId="16461"/>
    <cellStyle name="Comma 2 8 3 9" xfId="16997"/>
    <cellStyle name="Comma 2 8 4" xfId="652"/>
    <cellStyle name="Comma 2 8 4 10" xfId="18553"/>
    <cellStyle name="Comma 2 8 4 11" xfId="19175"/>
    <cellStyle name="Comma 2 8 4 12" xfId="2567"/>
    <cellStyle name="Comma 2 8 4 2" xfId="3837"/>
    <cellStyle name="Comma 2 8 4 3" xfId="6935"/>
    <cellStyle name="Comma 2 8 4 4" xfId="11507"/>
    <cellStyle name="Comma 2 8 4 5" xfId="12339"/>
    <cellStyle name="Comma 2 8 4 6" xfId="14466"/>
    <cellStyle name="Comma 2 8 4 7" xfId="16309"/>
    <cellStyle name="Comma 2 8 4 8" xfId="16801"/>
    <cellStyle name="Comma 2 8 4 9" xfId="18085"/>
    <cellStyle name="Comma 2 9" xfId="144"/>
    <cellStyle name="Comma 2 9 2" xfId="145"/>
    <cellStyle name="Comma 2 9 2 2" xfId="851"/>
    <cellStyle name="Comma 2 9 2 2 10" xfId="18240"/>
    <cellStyle name="Comma 2 9 2 2 11" xfId="18708"/>
    <cellStyle name="Comma 2 9 2 2 12" xfId="19341"/>
    <cellStyle name="Comma 2 9 2 2 13" xfId="1928"/>
    <cellStyle name="Comma 2 9 2 2 2" xfId="2766"/>
    <cellStyle name="Comma 2 9 2 2 3" xfId="4036"/>
    <cellStyle name="Comma 2 9 2 2 4" xfId="7133"/>
    <cellStyle name="Comma 2 9 2 2 5" xfId="11662"/>
    <cellStyle name="Comma 2 9 2 2 6" xfId="12538"/>
    <cellStyle name="Comma 2 9 2 2 7" xfId="14665"/>
    <cellStyle name="Comma 2 9 2 2 8" xfId="16464"/>
    <cellStyle name="Comma 2 9 2 2 9" xfId="17000"/>
    <cellStyle name="Comma 2 9 2 3" xfId="655"/>
    <cellStyle name="Comma 2 9 2 3 10" xfId="18556"/>
    <cellStyle name="Comma 2 9 2 3 11" xfId="19178"/>
    <cellStyle name="Comma 2 9 2 3 12" xfId="2570"/>
    <cellStyle name="Comma 2 9 2 3 2" xfId="3840"/>
    <cellStyle name="Comma 2 9 2 3 3" xfId="6938"/>
    <cellStyle name="Comma 2 9 2 3 4" xfId="11510"/>
    <cellStyle name="Comma 2 9 2 3 5" xfId="12342"/>
    <cellStyle name="Comma 2 9 2 3 6" xfId="14469"/>
    <cellStyle name="Comma 2 9 2 3 7" xfId="16312"/>
    <cellStyle name="Comma 2 9 2 3 8" xfId="16804"/>
    <cellStyle name="Comma 2 9 2 3 9" xfId="18088"/>
    <cellStyle name="Comma 2 9 3" xfId="850"/>
    <cellStyle name="Comma 2 9 3 10" xfId="18239"/>
    <cellStyle name="Comma 2 9 3 11" xfId="18707"/>
    <cellStyle name="Comma 2 9 3 12" xfId="19340"/>
    <cellStyle name="Comma 2 9 3 13" xfId="1927"/>
    <cellStyle name="Comma 2 9 3 2" xfId="2765"/>
    <cellStyle name="Comma 2 9 3 3" xfId="4035"/>
    <cellStyle name="Comma 2 9 3 4" xfId="7132"/>
    <cellStyle name="Comma 2 9 3 5" xfId="11661"/>
    <cellStyle name="Comma 2 9 3 6" xfId="12537"/>
    <cellStyle name="Comma 2 9 3 7" xfId="14664"/>
    <cellStyle name="Comma 2 9 3 8" xfId="16463"/>
    <cellStyle name="Comma 2 9 3 9" xfId="16999"/>
    <cellStyle name="Comma 2 9 4" xfId="654"/>
    <cellStyle name="Comma 2 9 4 10" xfId="18555"/>
    <cellStyle name="Comma 2 9 4 11" xfId="19177"/>
    <cellStyle name="Comma 2 9 4 12" xfId="2569"/>
    <cellStyle name="Comma 2 9 4 2" xfId="3839"/>
    <cellStyle name="Comma 2 9 4 3" xfId="6937"/>
    <cellStyle name="Comma 2 9 4 4" xfId="11509"/>
    <cellStyle name="Comma 2 9 4 5" xfId="12341"/>
    <cellStyle name="Comma 2 9 4 6" xfId="14468"/>
    <cellStyle name="Comma 2 9 4 7" xfId="16311"/>
    <cellStyle name="Comma 2 9 4 8" xfId="16803"/>
    <cellStyle name="Comma 2 9 4 9" xfId="18087"/>
    <cellStyle name="Comma 20" xfId="146"/>
    <cellStyle name="Comma 20 2" xfId="852"/>
    <cellStyle name="Comma 20 2 10" xfId="18241"/>
    <cellStyle name="Comma 20 2 11" xfId="18709"/>
    <cellStyle name="Comma 20 2 12" xfId="19342"/>
    <cellStyle name="Comma 20 2 13" xfId="1929"/>
    <cellStyle name="Comma 20 2 2" xfId="2767"/>
    <cellStyle name="Comma 20 2 3" xfId="4037"/>
    <cellStyle name="Comma 20 2 4" xfId="7134"/>
    <cellStyle name="Comma 20 2 5" xfId="11663"/>
    <cellStyle name="Comma 20 2 6" xfId="12539"/>
    <cellStyle name="Comma 20 2 7" xfId="14666"/>
    <cellStyle name="Comma 20 2 8" xfId="16465"/>
    <cellStyle name="Comma 20 2 9" xfId="17001"/>
    <cellStyle name="Comma 20 3" xfId="656"/>
    <cellStyle name="Comma 20 3 10" xfId="18557"/>
    <cellStyle name="Comma 20 3 11" xfId="19179"/>
    <cellStyle name="Comma 20 3 12" xfId="2571"/>
    <cellStyle name="Comma 20 3 2" xfId="3841"/>
    <cellStyle name="Comma 20 3 3" xfId="6939"/>
    <cellStyle name="Comma 20 3 4" xfId="11511"/>
    <cellStyle name="Comma 20 3 5" xfId="12343"/>
    <cellStyle name="Comma 20 3 6" xfId="14470"/>
    <cellStyle name="Comma 20 3 7" xfId="16313"/>
    <cellStyle name="Comma 20 3 8" xfId="16805"/>
    <cellStyle name="Comma 20 3 9" xfId="18089"/>
    <cellStyle name="Comma 21" xfId="147"/>
    <cellStyle name="Comma 21 10" xfId="11397"/>
    <cellStyle name="Comma 21 11" xfId="11954"/>
    <cellStyle name="Comma 21 12" xfId="14008"/>
    <cellStyle name="Comma 21 13" xfId="14103"/>
    <cellStyle name="Comma 21 14" xfId="16199"/>
    <cellStyle name="Comma 21 15" xfId="16675"/>
    <cellStyle name="Comma 21 16" xfId="17975"/>
    <cellStyle name="Comma 21 17" xfId="18443"/>
    <cellStyle name="Comma 21 18" xfId="18951"/>
    <cellStyle name="Comma 21 19" xfId="1457"/>
    <cellStyle name="Comma 21 2" xfId="853"/>
    <cellStyle name="Comma 21 2 10" xfId="18242"/>
    <cellStyle name="Comma 21 2 11" xfId="18710"/>
    <cellStyle name="Comma 21 2 12" xfId="19343"/>
    <cellStyle name="Comma 21 2 13" xfId="1930"/>
    <cellStyle name="Comma 21 2 2" xfId="2768"/>
    <cellStyle name="Comma 21 2 3" xfId="4038"/>
    <cellStyle name="Comma 21 2 4" xfId="7135"/>
    <cellStyle name="Comma 21 2 5" xfId="11664"/>
    <cellStyle name="Comma 21 2 6" xfId="12540"/>
    <cellStyle name="Comma 21 2 7" xfId="14667"/>
    <cellStyle name="Comma 21 2 8" xfId="16466"/>
    <cellStyle name="Comma 21 2 9" xfId="17002"/>
    <cellStyle name="Comma 21 3" xfId="1265"/>
    <cellStyle name="Comma 21 3 10" xfId="18321"/>
    <cellStyle name="Comma 21 3 11" xfId="18789"/>
    <cellStyle name="Comma 21 3 12" xfId="19518"/>
    <cellStyle name="Comma 21 3 13" xfId="2342"/>
    <cellStyle name="Comma 21 3 2" xfId="3180"/>
    <cellStyle name="Comma 21 3 3" xfId="4450"/>
    <cellStyle name="Comma 21 3 4" xfId="7527"/>
    <cellStyle name="Comma 21 3 5" xfId="11743"/>
    <cellStyle name="Comma 21 3 6" xfId="12952"/>
    <cellStyle name="Comma 21 3 7" xfId="15079"/>
    <cellStyle name="Comma 21 3 8" xfId="16545"/>
    <cellStyle name="Comma 21 3 9" xfId="17414"/>
    <cellStyle name="Comma 21 4" xfId="1330"/>
    <cellStyle name="Comma 21 4 10" xfId="18363"/>
    <cellStyle name="Comma 21 4 11" xfId="18831"/>
    <cellStyle name="Comma 21 4 12" xfId="19567"/>
    <cellStyle name="Comma 21 4 13" xfId="2407"/>
    <cellStyle name="Comma 21 4 2" xfId="3240"/>
    <cellStyle name="Comma 21 4 3" xfId="4515"/>
    <cellStyle name="Comma 21 4 4" xfId="7590"/>
    <cellStyle name="Comma 21 4 5" xfId="11785"/>
    <cellStyle name="Comma 21 4 6" xfId="13017"/>
    <cellStyle name="Comma 21 4 7" xfId="15144"/>
    <cellStyle name="Comma 21 4 8" xfId="16587"/>
    <cellStyle name="Comma 21 4 9" xfId="17479"/>
    <cellStyle name="Comma 21 5" xfId="657"/>
    <cellStyle name="Comma 21 5 10" xfId="18558"/>
    <cellStyle name="Comma 21 5 11" xfId="19180"/>
    <cellStyle name="Comma 21 5 12" xfId="2572"/>
    <cellStyle name="Comma 21 5 2" xfId="3842"/>
    <cellStyle name="Comma 21 5 3" xfId="6940"/>
    <cellStyle name="Comma 21 5 4" xfId="11512"/>
    <cellStyle name="Comma 21 5 5" xfId="12344"/>
    <cellStyle name="Comma 21 5 6" xfId="14471"/>
    <cellStyle name="Comma 21 5 7" xfId="16314"/>
    <cellStyle name="Comma 21 5 8" xfId="16806"/>
    <cellStyle name="Comma 21 5 9" xfId="18090"/>
    <cellStyle name="Comma 21 6" xfId="1373"/>
    <cellStyle name="Comma 21 6 10" xfId="18868"/>
    <cellStyle name="Comma 21 6 11" xfId="19605"/>
    <cellStyle name="Comma 21 6 12" xfId="3278"/>
    <cellStyle name="Comma 21 6 2" xfId="4558"/>
    <cellStyle name="Comma 21 6 3" xfId="7632"/>
    <cellStyle name="Comma 21 6 4" xfId="11822"/>
    <cellStyle name="Comma 21 6 5" xfId="13060"/>
    <cellStyle name="Comma 21 6 6" xfId="15187"/>
    <cellStyle name="Comma 21 6 7" xfId="16624"/>
    <cellStyle name="Comma 21 6 8" xfId="17522"/>
    <cellStyle name="Comma 21 6 9" xfId="18400"/>
    <cellStyle name="Comma 21 7" xfId="2455"/>
    <cellStyle name="Comma 21 8" xfId="3411"/>
    <cellStyle name="Comma 21 9" xfId="6448"/>
    <cellStyle name="Comma 22" xfId="148"/>
    <cellStyle name="Comma 22 2" xfId="854"/>
    <cellStyle name="Comma 22 2 10" xfId="18243"/>
    <cellStyle name="Comma 22 2 11" xfId="18711"/>
    <cellStyle name="Comma 22 2 12" xfId="19344"/>
    <cellStyle name="Comma 22 2 13" xfId="1931"/>
    <cellStyle name="Comma 22 2 2" xfId="2769"/>
    <cellStyle name="Comma 22 2 3" xfId="4039"/>
    <cellStyle name="Comma 22 2 4" xfId="7136"/>
    <cellStyle name="Comma 22 2 5" xfId="11665"/>
    <cellStyle name="Comma 22 2 6" xfId="12541"/>
    <cellStyle name="Comma 22 2 7" xfId="14668"/>
    <cellStyle name="Comma 22 2 8" xfId="16467"/>
    <cellStyle name="Comma 22 2 9" xfId="17003"/>
    <cellStyle name="Comma 22 3" xfId="658"/>
    <cellStyle name="Comma 22 3 10" xfId="18559"/>
    <cellStyle name="Comma 22 3 11" xfId="19181"/>
    <cellStyle name="Comma 22 3 12" xfId="2573"/>
    <cellStyle name="Comma 22 3 2" xfId="3843"/>
    <cellStyle name="Comma 22 3 3" xfId="6941"/>
    <cellStyle name="Comma 22 3 4" xfId="11513"/>
    <cellStyle name="Comma 22 3 5" xfId="12345"/>
    <cellStyle name="Comma 22 3 6" xfId="14472"/>
    <cellStyle name="Comma 22 3 7" xfId="16315"/>
    <cellStyle name="Comma 22 3 8" xfId="16807"/>
    <cellStyle name="Comma 22 3 9" xfId="18091"/>
    <cellStyle name="Comma 23" xfId="149"/>
    <cellStyle name="Comma 23 2" xfId="855"/>
    <cellStyle name="Comma 23 2 10" xfId="18244"/>
    <cellStyle name="Comma 23 2 11" xfId="18712"/>
    <cellStyle name="Comma 23 2 12" xfId="19345"/>
    <cellStyle name="Comma 23 2 13" xfId="1932"/>
    <cellStyle name="Comma 23 2 2" xfId="2770"/>
    <cellStyle name="Comma 23 2 3" xfId="4040"/>
    <cellStyle name="Comma 23 2 4" xfId="7137"/>
    <cellStyle name="Comma 23 2 5" xfId="11666"/>
    <cellStyle name="Comma 23 2 6" xfId="12542"/>
    <cellStyle name="Comma 23 2 7" xfId="14669"/>
    <cellStyle name="Comma 23 2 8" xfId="16468"/>
    <cellStyle name="Comma 23 2 9" xfId="17004"/>
    <cellStyle name="Comma 23 3" xfId="659"/>
    <cellStyle name="Comma 23 3 10" xfId="18560"/>
    <cellStyle name="Comma 23 3 11" xfId="19182"/>
    <cellStyle name="Comma 23 3 12" xfId="2574"/>
    <cellStyle name="Comma 23 3 2" xfId="3844"/>
    <cellStyle name="Comma 23 3 3" xfId="6942"/>
    <cellStyle name="Comma 23 3 4" xfId="11514"/>
    <cellStyle name="Comma 23 3 5" xfId="12346"/>
    <cellStyle name="Comma 23 3 6" xfId="14473"/>
    <cellStyle name="Comma 23 3 7" xfId="16316"/>
    <cellStyle name="Comma 23 3 8" xfId="16808"/>
    <cellStyle name="Comma 23 3 9" xfId="18092"/>
    <cellStyle name="Comma 24" xfId="150"/>
    <cellStyle name="Comma 24 10" xfId="11398"/>
    <cellStyle name="Comma 24 11" xfId="11957"/>
    <cellStyle name="Comma 24 12" xfId="14045"/>
    <cellStyle name="Comma 24 13" xfId="14105"/>
    <cellStyle name="Comma 24 14" xfId="16200"/>
    <cellStyle name="Comma 24 15" xfId="16676"/>
    <cellStyle name="Comma 24 16" xfId="17976"/>
    <cellStyle name="Comma 24 17" xfId="18444"/>
    <cellStyle name="Comma 24 18" xfId="18952"/>
    <cellStyle name="Comma 24 19" xfId="1459"/>
    <cellStyle name="Comma 24 2" xfId="856"/>
    <cellStyle name="Comma 24 2 10" xfId="18245"/>
    <cellStyle name="Comma 24 2 11" xfId="18713"/>
    <cellStyle name="Comma 24 2 12" xfId="19346"/>
    <cellStyle name="Comma 24 2 13" xfId="1933"/>
    <cellStyle name="Comma 24 2 2" xfId="2771"/>
    <cellStyle name="Comma 24 2 3" xfId="4041"/>
    <cellStyle name="Comma 24 2 4" xfId="7138"/>
    <cellStyle name="Comma 24 2 5" xfId="11667"/>
    <cellStyle name="Comma 24 2 6" xfId="12543"/>
    <cellStyle name="Comma 24 2 7" xfId="14670"/>
    <cellStyle name="Comma 24 2 8" xfId="16469"/>
    <cellStyle name="Comma 24 2 9" xfId="17005"/>
    <cellStyle name="Comma 24 3" xfId="1266"/>
    <cellStyle name="Comma 24 3 10" xfId="18322"/>
    <cellStyle name="Comma 24 3 11" xfId="18790"/>
    <cellStyle name="Comma 24 3 12" xfId="19519"/>
    <cellStyle name="Comma 24 3 13" xfId="2343"/>
    <cellStyle name="Comma 24 3 2" xfId="3181"/>
    <cellStyle name="Comma 24 3 3" xfId="4451"/>
    <cellStyle name="Comma 24 3 4" xfId="7528"/>
    <cellStyle name="Comma 24 3 5" xfId="11744"/>
    <cellStyle name="Comma 24 3 6" xfId="12953"/>
    <cellStyle name="Comma 24 3 7" xfId="15080"/>
    <cellStyle name="Comma 24 3 8" xfId="16546"/>
    <cellStyle name="Comma 24 3 9" xfId="17415"/>
    <cellStyle name="Comma 24 4" xfId="1331"/>
    <cellStyle name="Comma 24 4 10" xfId="18364"/>
    <cellStyle name="Comma 24 4 11" xfId="18832"/>
    <cellStyle name="Comma 24 4 12" xfId="19568"/>
    <cellStyle name="Comma 24 4 13" xfId="2408"/>
    <cellStyle name="Comma 24 4 2" xfId="3241"/>
    <cellStyle name="Comma 24 4 3" xfId="4516"/>
    <cellStyle name="Comma 24 4 4" xfId="7591"/>
    <cellStyle name="Comma 24 4 5" xfId="11786"/>
    <cellStyle name="Comma 24 4 6" xfId="13018"/>
    <cellStyle name="Comma 24 4 7" xfId="15145"/>
    <cellStyle name="Comma 24 4 8" xfId="16588"/>
    <cellStyle name="Comma 24 4 9" xfId="17480"/>
    <cellStyle name="Comma 24 5" xfId="660"/>
    <cellStyle name="Comma 24 5 10" xfId="18561"/>
    <cellStyle name="Comma 24 5 11" xfId="19183"/>
    <cellStyle name="Comma 24 5 12" xfId="2575"/>
    <cellStyle name="Comma 24 5 2" xfId="3845"/>
    <cellStyle name="Comma 24 5 3" xfId="6943"/>
    <cellStyle name="Comma 24 5 4" xfId="11515"/>
    <cellStyle name="Comma 24 5 5" xfId="12347"/>
    <cellStyle name="Comma 24 5 6" xfId="14474"/>
    <cellStyle name="Comma 24 5 7" xfId="16317"/>
    <cellStyle name="Comma 24 5 8" xfId="16809"/>
    <cellStyle name="Comma 24 5 9" xfId="18093"/>
    <cellStyle name="Comma 24 6" xfId="1410"/>
    <cellStyle name="Comma 24 6 10" xfId="18905"/>
    <cellStyle name="Comma 24 6 11" xfId="19642"/>
    <cellStyle name="Comma 24 6 12" xfId="3315"/>
    <cellStyle name="Comma 24 6 2" xfId="4595"/>
    <cellStyle name="Comma 24 6 3" xfId="7669"/>
    <cellStyle name="Comma 24 6 4" xfId="11859"/>
    <cellStyle name="Comma 24 6 5" xfId="13097"/>
    <cellStyle name="Comma 24 6 6" xfId="15224"/>
    <cellStyle name="Comma 24 6 7" xfId="16661"/>
    <cellStyle name="Comma 24 6 8" xfId="17559"/>
    <cellStyle name="Comma 24 6 9" xfId="18437"/>
    <cellStyle name="Comma 24 7" xfId="2456"/>
    <cellStyle name="Comma 24 8" xfId="3413"/>
    <cellStyle name="Comma 24 9" xfId="6451"/>
    <cellStyle name="Comma 25" xfId="151"/>
    <cellStyle name="Comma 25 2" xfId="152"/>
    <cellStyle name="Comma 25 2 2" xfId="858"/>
    <cellStyle name="Comma 25 2 2 10" xfId="18247"/>
    <cellStyle name="Comma 25 2 2 11" xfId="18715"/>
    <cellStyle name="Comma 25 2 2 12" xfId="19348"/>
    <cellStyle name="Comma 25 2 2 13" xfId="1935"/>
    <cellStyle name="Comma 25 2 2 2" xfId="2773"/>
    <cellStyle name="Comma 25 2 2 3" xfId="4043"/>
    <cellStyle name="Comma 25 2 2 4" xfId="7140"/>
    <cellStyle name="Comma 25 2 2 5" xfId="11669"/>
    <cellStyle name="Comma 25 2 2 6" xfId="12545"/>
    <cellStyle name="Comma 25 2 2 7" xfId="14672"/>
    <cellStyle name="Comma 25 2 2 8" xfId="16471"/>
    <cellStyle name="Comma 25 2 2 9" xfId="17007"/>
    <cellStyle name="Comma 25 2 3" xfId="662"/>
    <cellStyle name="Comma 25 2 3 10" xfId="18563"/>
    <cellStyle name="Comma 25 2 3 11" xfId="19185"/>
    <cellStyle name="Comma 25 2 3 12" xfId="2577"/>
    <cellStyle name="Comma 25 2 3 2" xfId="3847"/>
    <cellStyle name="Comma 25 2 3 3" xfId="6945"/>
    <cellStyle name="Comma 25 2 3 4" xfId="11517"/>
    <cellStyle name="Comma 25 2 3 5" xfId="12349"/>
    <cellStyle name="Comma 25 2 3 6" xfId="14476"/>
    <cellStyle name="Comma 25 2 3 7" xfId="16319"/>
    <cellStyle name="Comma 25 2 3 8" xfId="16811"/>
    <cellStyle name="Comma 25 2 3 9" xfId="18095"/>
    <cellStyle name="Comma 25 3" xfId="857"/>
    <cellStyle name="Comma 25 3 10" xfId="18246"/>
    <cellStyle name="Comma 25 3 11" xfId="18714"/>
    <cellStyle name="Comma 25 3 12" xfId="19347"/>
    <cellStyle name="Comma 25 3 13" xfId="1934"/>
    <cellStyle name="Comma 25 3 2" xfId="2772"/>
    <cellStyle name="Comma 25 3 3" xfId="4042"/>
    <cellStyle name="Comma 25 3 4" xfId="7139"/>
    <cellStyle name="Comma 25 3 5" xfId="11668"/>
    <cellStyle name="Comma 25 3 6" xfId="12544"/>
    <cellStyle name="Comma 25 3 7" xfId="14671"/>
    <cellStyle name="Comma 25 3 8" xfId="16470"/>
    <cellStyle name="Comma 25 3 9" xfId="17006"/>
    <cellStyle name="Comma 25 4" xfId="661"/>
    <cellStyle name="Comma 25 4 10" xfId="18562"/>
    <cellStyle name="Comma 25 4 11" xfId="19184"/>
    <cellStyle name="Comma 25 4 12" xfId="2576"/>
    <cellStyle name="Comma 25 4 2" xfId="3846"/>
    <cellStyle name="Comma 25 4 3" xfId="6944"/>
    <cellStyle name="Comma 25 4 4" xfId="11516"/>
    <cellStyle name="Comma 25 4 5" xfId="12348"/>
    <cellStyle name="Comma 25 4 6" xfId="14475"/>
    <cellStyle name="Comma 25 4 7" xfId="16318"/>
    <cellStyle name="Comma 25 4 8" xfId="16810"/>
    <cellStyle name="Comma 25 4 9" xfId="18094"/>
    <cellStyle name="Comma 26" xfId="153"/>
    <cellStyle name="Comma 26 2" xfId="859"/>
    <cellStyle name="Comma 26 2 10" xfId="18248"/>
    <cellStyle name="Comma 26 2 11" xfId="18716"/>
    <cellStyle name="Comma 26 2 12" xfId="19349"/>
    <cellStyle name="Comma 26 2 13" xfId="1936"/>
    <cellStyle name="Comma 26 2 2" xfId="2774"/>
    <cellStyle name="Comma 26 2 3" xfId="4044"/>
    <cellStyle name="Comma 26 2 4" xfId="7141"/>
    <cellStyle name="Comma 26 2 5" xfId="11670"/>
    <cellStyle name="Comma 26 2 6" xfId="12546"/>
    <cellStyle name="Comma 26 2 7" xfId="14673"/>
    <cellStyle name="Comma 26 2 8" xfId="16472"/>
    <cellStyle name="Comma 26 2 9" xfId="17008"/>
    <cellStyle name="Comma 26 3" xfId="663"/>
    <cellStyle name="Comma 26 3 10" xfId="18564"/>
    <cellStyle name="Comma 26 3 11" xfId="19186"/>
    <cellStyle name="Comma 26 3 12" xfId="2578"/>
    <cellStyle name="Comma 26 3 2" xfId="3848"/>
    <cellStyle name="Comma 26 3 3" xfId="6946"/>
    <cellStyle name="Comma 26 3 4" xfId="11518"/>
    <cellStyle name="Comma 26 3 5" xfId="12350"/>
    <cellStyle name="Comma 26 3 6" xfId="14477"/>
    <cellStyle name="Comma 26 3 7" xfId="16320"/>
    <cellStyle name="Comma 26 3 8" xfId="16812"/>
    <cellStyle name="Comma 26 3 9" xfId="18096"/>
    <cellStyle name="Comma 27" xfId="154"/>
    <cellStyle name="Comma 27 2" xfId="155"/>
    <cellStyle name="Comma 27 2 2" xfId="861"/>
    <cellStyle name="Comma 27 2 2 10" xfId="18250"/>
    <cellStyle name="Comma 27 2 2 11" xfId="18718"/>
    <cellStyle name="Comma 27 2 2 12" xfId="19351"/>
    <cellStyle name="Comma 27 2 2 13" xfId="1938"/>
    <cellStyle name="Comma 27 2 2 2" xfId="2776"/>
    <cellStyle name="Comma 27 2 2 3" xfId="4046"/>
    <cellStyle name="Comma 27 2 2 4" xfId="7143"/>
    <cellStyle name="Comma 27 2 2 5" xfId="11672"/>
    <cellStyle name="Comma 27 2 2 6" xfId="12548"/>
    <cellStyle name="Comma 27 2 2 7" xfId="14675"/>
    <cellStyle name="Comma 27 2 2 8" xfId="16474"/>
    <cellStyle name="Comma 27 2 2 9" xfId="17010"/>
    <cellStyle name="Comma 27 2 3" xfId="665"/>
    <cellStyle name="Comma 27 2 3 10" xfId="18566"/>
    <cellStyle name="Comma 27 2 3 11" xfId="19188"/>
    <cellStyle name="Comma 27 2 3 12" xfId="2580"/>
    <cellStyle name="Comma 27 2 3 2" xfId="3850"/>
    <cellStyle name="Comma 27 2 3 3" xfId="6948"/>
    <cellStyle name="Comma 27 2 3 4" xfId="11520"/>
    <cellStyle name="Comma 27 2 3 5" xfId="12352"/>
    <cellStyle name="Comma 27 2 3 6" xfId="14479"/>
    <cellStyle name="Comma 27 2 3 7" xfId="16322"/>
    <cellStyle name="Comma 27 2 3 8" xfId="16814"/>
    <cellStyle name="Comma 27 2 3 9" xfId="18098"/>
    <cellStyle name="Comma 27 3" xfId="860"/>
    <cellStyle name="Comma 27 3 10" xfId="18249"/>
    <cellStyle name="Comma 27 3 11" xfId="18717"/>
    <cellStyle name="Comma 27 3 12" xfId="19350"/>
    <cellStyle name="Comma 27 3 13" xfId="1937"/>
    <cellStyle name="Comma 27 3 2" xfId="2775"/>
    <cellStyle name="Comma 27 3 3" xfId="4045"/>
    <cellStyle name="Comma 27 3 4" xfId="7142"/>
    <cellStyle name="Comma 27 3 5" xfId="11671"/>
    <cellStyle name="Comma 27 3 6" xfId="12547"/>
    <cellStyle name="Comma 27 3 7" xfId="14674"/>
    <cellStyle name="Comma 27 3 8" xfId="16473"/>
    <cellStyle name="Comma 27 3 9" xfId="17009"/>
    <cellStyle name="Comma 27 4" xfId="664"/>
    <cellStyle name="Comma 27 4 10" xfId="18565"/>
    <cellStyle name="Comma 27 4 11" xfId="19187"/>
    <cellStyle name="Comma 27 4 12" xfId="2579"/>
    <cellStyle name="Comma 27 4 2" xfId="3849"/>
    <cellStyle name="Comma 27 4 3" xfId="6947"/>
    <cellStyle name="Comma 27 4 4" xfId="11519"/>
    <cellStyle name="Comma 27 4 5" xfId="12351"/>
    <cellStyle name="Comma 27 4 6" xfId="14478"/>
    <cellStyle name="Comma 27 4 7" xfId="16321"/>
    <cellStyle name="Comma 27 4 8" xfId="16813"/>
    <cellStyle name="Comma 27 4 9" xfId="18097"/>
    <cellStyle name="Comma 28" xfId="156"/>
    <cellStyle name="Comma 28 2" xfId="157"/>
    <cellStyle name="Comma 28 2 2" xfId="863"/>
    <cellStyle name="Comma 28 2 2 10" xfId="18252"/>
    <cellStyle name="Comma 28 2 2 11" xfId="18720"/>
    <cellStyle name="Comma 28 2 2 12" xfId="19353"/>
    <cellStyle name="Comma 28 2 2 13" xfId="1940"/>
    <cellStyle name="Comma 28 2 2 2" xfId="2778"/>
    <cellStyle name="Comma 28 2 2 3" xfId="4048"/>
    <cellStyle name="Comma 28 2 2 4" xfId="7145"/>
    <cellStyle name="Comma 28 2 2 5" xfId="11674"/>
    <cellStyle name="Comma 28 2 2 6" xfId="12550"/>
    <cellStyle name="Comma 28 2 2 7" xfId="14677"/>
    <cellStyle name="Comma 28 2 2 8" xfId="16476"/>
    <cellStyle name="Comma 28 2 2 9" xfId="17012"/>
    <cellStyle name="Comma 28 2 3" xfId="667"/>
    <cellStyle name="Comma 28 2 3 10" xfId="18568"/>
    <cellStyle name="Comma 28 2 3 11" xfId="19190"/>
    <cellStyle name="Comma 28 2 3 12" xfId="2582"/>
    <cellStyle name="Comma 28 2 3 2" xfId="3852"/>
    <cellStyle name="Comma 28 2 3 3" xfId="6950"/>
    <cellStyle name="Comma 28 2 3 4" xfId="11522"/>
    <cellStyle name="Comma 28 2 3 5" xfId="12354"/>
    <cellStyle name="Comma 28 2 3 6" xfId="14481"/>
    <cellStyle name="Comma 28 2 3 7" xfId="16324"/>
    <cellStyle name="Comma 28 2 3 8" xfId="16816"/>
    <cellStyle name="Comma 28 2 3 9" xfId="18100"/>
    <cellStyle name="Comma 28 3" xfId="862"/>
    <cellStyle name="Comma 28 3 10" xfId="18251"/>
    <cellStyle name="Comma 28 3 11" xfId="18719"/>
    <cellStyle name="Comma 28 3 12" xfId="19352"/>
    <cellStyle name="Comma 28 3 13" xfId="1939"/>
    <cellStyle name="Comma 28 3 2" xfId="2777"/>
    <cellStyle name="Comma 28 3 3" xfId="4047"/>
    <cellStyle name="Comma 28 3 4" xfId="7144"/>
    <cellStyle name="Comma 28 3 5" xfId="11673"/>
    <cellStyle name="Comma 28 3 6" xfId="12549"/>
    <cellStyle name="Comma 28 3 7" xfId="14676"/>
    <cellStyle name="Comma 28 3 8" xfId="16475"/>
    <cellStyle name="Comma 28 3 9" xfId="17011"/>
    <cellStyle name="Comma 28 4" xfId="666"/>
    <cellStyle name="Comma 28 4 10" xfId="18567"/>
    <cellStyle name="Comma 28 4 11" xfId="19189"/>
    <cellStyle name="Comma 28 4 12" xfId="2581"/>
    <cellStyle name="Comma 28 4 2" xfId="3851"/>
    <cellStyle name="Comma 28 4 3" xfId="6949"/>
    <cellStyle name="Comma 28 4 4" xfId="11521"/>
    <cellStyle name="Comma 28 4 5" xfId="12353"/>
    <cellStyle name="Comma 28 4 6" xfId="14480"/>
    <cellStyle name="Comma 28 4 7" xfId="16323"/>
    <cellStyle name="Comma 28 4 8" xfId="16815"/>
    <cellStyle name="Comma 28 4 9" xfId="18099"/>
    <cellStyle name="Comma 29" xfId="158"/>
    <cellStyle name="Comma 29 2" xfId="864"/>
    <cellStyle name="Comma 29 2 10" xfId="18253"/>
    <cellStyle name="Comma 29 2 11" xfId="18721"/>
    <cellStyle name="Comma 29 2 12" xfId="19354"/>
    <cellStyle name="Comma 29 2 13" xfId="1941"/>
    <cellStyle name="Comma 29 2 2" xfId="2779"/>
    <cellStyle name="Comma 29 2 3" xfId="4049"/>
    <cellStyle name="Comma 29 2 4" xfId="7146"/>
    <cellStyle name="Comma 29 2 5" xfId="11675"/>
    <cellStyle name="Comma 29 2 6" xfId="12551"/>
    <cellStyle name="Comma 29 2 7" xfId="14678"/>
    <cellStyle name="Comma 29 2 8" xfId="16477"/>
    <cellStyle name="Comma 29 2 9" xfId="17013"/>
    <cellStyle name="Comma 29 3" xfId="668"/>
    <cellStyle name="Comma 29 3 10" xfId="18569"/>
    <cellStyle name="Comma 29 3 11" xfId="19191"/>
    <cellStyle name="Comma 29 3 12" xfId="2583"/>
    <cellStyle name="Comma 29 3 2" xfId="3853"/>
    <cellStyle name="Comma 29 3 3" xfId="6951"/>
    <cellStyle name="Comma 29 3 4" xfId="11523"/>
    <cellStyle name="Comma 29 3 5" xfId="12355"/>
    <cellStyle name="Comma 29 3 6" xfId="14482"/>
    <cellStyle name="Comma 29 3 7" xfId="16325"/>
    <cellStyle name="Comma 29 3 8" xfId="16817"/>
    <cellStyle name="Comma 29 3 9" xfId="18101"/>
    <cellStyle name="Comma 3" xfId="159"/>
    <cellStyle name="Comma 3 2" xfId="160"/>
    <cellStyle name="Comma 3 2 2" xfId="866"/>
    <cellStyle name="Comma 3 2 2 10" xfId="18255"/>
    <cellStyle name="Comma 3 2 2 11" xfId="18723"/>
    <cellStyle name="Comma 3 2 2 12" xfId="19356"/>
    <cellStyle name="Comma 3 2 2 13" xfId="1943"/>
    <cellStyle name="Comma 3 2 2 2" xfId="2781"/>
    <cellStyle name="Comma 3 2 2 3" xfId="4051"/>
    <cellStyle name="Comma 3 2 2 4" xfId="7148"/>
    <cellStyle name="Comma 3 2 2 5" xfId="11677"/>
    <cellStyle name="Comma 3 2 2 6" xfId="12553"/>
    <cellStyle name="Comma 3 2 2 7" xfId="14680"/>
    <cellStyle name="Comma 3 2 2 8" xfId="16479"/>
    <cellStyle name="Comma 3 2 2 9" xfId="17015"/>
    <cellStyle name="Comma 3 2 3" xfId="670"/>
    <cellStyle name="Comma 3 2 3 10" xfId="18571"/>
    <cellStyle name="Comma 3 2 3 11" xfId="19193"/>
    <cellStyle name="Comma 3 2 3 12" xfId="2585"/>
    <cellStyle name="Comma 3 2 3 2" xfId="3855"/>
    <cellStyle name="Comma 3 2 3 3" xfId="6953"/>
    <cellStyle name="Comma 3 2 3 4" xfId="11525"/>
    <cellStyle name="Comma 3 2 3 5" xfId="12357"/>
    <cellStyle name="Comma 3 2 3 6" xfId="14484"/>
    <cellStyle name="Comma 3 2 3 7" xfId="16327"/>
    <cellStyle name="Comma 3 2 3 8" xfId="16819"/>
    <cellStyle name="Comma 3 2 3 9" xfId="18103"/>
    <cellStyle name="Comma 3 3" xfId="161"/>
    <cellStyle name="Comma 3 3 10" xfId="11399"/>
    <cellStyle name="Comma 3 3 11" xfId="11961"/>
    <cellStyle name="Comma 3 3 12" xfId="14044"/>
    <cellStyle name="Comma 3 3 13" xfId="14109"/>
    <cellStyle name="Comma 3 3 14" xfId="16201"/>
    <cellStyle name="Comma 3 3 15" xfId="16677"/>
    <cellStyle name="Comma 3 3 16" xfId="17977"/>
    <cellStyle name="Comma 3 3 17" xfId="18445"/>
    <cellStyle name="Comma 3 3 18" xfId="18957"/>
    <cellStyle name="Comma 3 3 19" xfId="1465"/>
    <cellStyle name="Comma 3 3 2" xfId="867"/>
    <cellStyle name="Comma 3 3 2 10" xfId="18256"/>
    <cellStyle name="Comma 3 3 2 11" xfId="18724"/>
    <cellStyle name="Comma 3 3 2 12" xfId="19357"/>
    <cellStyle name="Comma 3 3 2 13" xfId="1944"/>
    <cellStyle name="Comma 3 3 2 2" xfId="2782"/>
    <cellStyle name="Comma 3 3 2 3" xfId="4052"/>
    <cellStyle name="Comma 3 3 2 4" xfId="7149"/>
    <cellStyle name="Comma 3 3 2 5" xfId="11678"/>
    <cellStyle name="Comma 3 3 2 6" xfId="12554"/>
    <cellStyle name="Comma 3 3 2 7" xfId="14681"/>
    <cellStyle name="Comma 3 3 2 8" xfId="16480"/>
    <cellStyle name="Comma 3 3 2 9" xfId="17016"/>
    <cellStyle name="Comma 3 3 3" xfId="1267"/>
    <cellStyle name="Comma 3 3 3 10" xfId="18323"/>
    <cellStyle name="Comma 3 3 3 11" xfId="18791"/>
    <cellStyle name="Comma 3 3 3 12" xfId="19520"/>
    <cellStyle name="Comma 3 3 3 13" xfId="2344"/>
    <cellStyle name="Comma 3 3 3 2" xfId="3182"/>
    <cellStyle name="Comma 3 3 3 3" xfId="4452"/>
    <cellStyle name="Comma 3 3 3 4" xfId="7529"/>
    <cellStyle name="Comma 3 3 3 5" xfId="11745"/>
    <cellStyle name="Comma 3 3 3 6" xfId="12954"/>
    <cellStyle name="Comma 3 3 3 7" xfId="15081"/>
    <cellStyle name="Comma 3 3 3 8" xfId="16547"/>
    <cellStyle name="Comma 3 3 3 9" xfId="17416"/>
    <cellStyle name="Comma 3 3 4" xfId="1332"/>
    <cellStyle name="Comma 3 3 4 10" xfId="18365"/>
    <cellStyle name="Comma 3 3 4 11" xfId="18833"/>
    <cellStyle name="Comma 3 3 4 12" xfId="19569"/>
    <cellStyle name="Comma 3 3 4 13" xfId="2409"/>
    <cellStyle name="Comma 3 3 4 2" xfId="3242"/>
    <cellStyle name="Comma 3 3 4 3" xfId="4517"/>
    <cellStyle name="Comma 3 3 4 4" xfId="7592"/>
    <cellStyle name="Comma 3 3 4 5" xfId="11787"/>
    <cellStyle name="Comma 3 3 4 6" xfId="13019"/>
    <cellStyle name="Comma 3 3 4 7" xfId="15146"/>
    <cellStyle name="Comma 3 3 4 8" xfId="16589"/>
    <cellStyle name="Comma 3 3 4 9" xfId="17481"/>
    <cellStyle name="Comma 3 3 5" xfId="671"/>
    <cellStyle name="Comma 3 3 5 10" xfId="18572"/>
    <cellStyle name="Comma 3 3 5 11" xfId="19194"/>
    <cellStyle name="Comma 3 3 5 12" xfId="2586"/>
    <cellStyle name="Comma 3 3 5 2" xfId="3856"/>
    <cellStyle name="Comma 3 3 5 3" xfId="6954"/>
    <cellStyle name="Comma 3 3 5 4" xfId="11526"/>
    <cellStyle name="Comma 3 3 5 5" xfId="12358"/>
    <cellStyle name="Comma 3 3 5 6" xfId="14485"/>
    <cellStyle name="Comma 3 3 5 7" xfId="16328"/>
    <cellStyle name="Comma 3 3 5 8" xfId="16820"/>
    <cellStyle name="Comma 3 3 5 9" xfId="18104"/>
    <cellStyle name="Comma 3 3 6" xfId="1409"/>
    <cellStyle name="Comma 3 3 6 10" xfId="18904"/>
    <cellStyle name="Comma 3 3 6 11" xfId="19641"/>
    <cellStyle name="Comma 3 3 6 12" xfId="3314"/>
    <cellStyle name="Comma 3 3 6 2" xfId="4594"/>
    <cellStyle name="Comma 3 3 6 3" xfId="7668"/>
    <cellStyle name="Comma 3 3 6 4" xfId="11858"/>
    <cellStyle name="Comma 3 3 6 5" xfId="13096"/>
    <cellStyle name="Comma 3 3 6 6" xfId="15223"/>
    <cellStyle name="Comma 3 3 6 7" xfId="16660"/>
    <cellStyle name="Comma 3 3 6 8" xfId="17558"/>
    <cellStyle name="Comma 3 3 6 9" xfId="18436"/>
    <cellStyle name="Comma 3 3 7" xfId="2457"/>
    <cellStyle name="Comma 3 3 8" xfId="3420"/>
    <cellStyle name="Comma 3 3 9" xfId="6461"/>
    <cellStyle name="Comma 3 4" xfId="865"/>
    <cellStyle name="Comma 3 4 10" xfId="18254"/>
    <cellStyle name="Comma 3 4 11" xfId="18722"/>
    <cellStyle name="Comma 3 4 12" xfId="19355"/>
    <cellStyle name="Comma 3 4 13" xfId="1942"/>
    <cellStyle name="Comma 3 4 2" xfId="2780"/>
    <cellStyle name="Comma 3 4 3" xfId="4050"/>
    <cellStyle name="Comma 3 4 4" xfId="7147"/>
    <cellStyle name="Comma 3 4 5" xfId="11676"/>
    <cellStyle name="Comma 3 4 6" xfId="12552"/>
    <cellStyle name="Comma 3 4 7" xfId="14679"/>
    <cellStyle name="Comma 3 4 8" xfId="16478"/>
    <cellStyle name="Comma 3 4 9" xfId="17014"/>
    <cellStyle name="Comma 3 5" xfId="669"/>
    <cellStyle name="Comma 3 5 10" xfId="18570"/>
    <cellStyle name="Comma 3 5 11" xfId="19192"/>
    <cellStyle name="Comma 3 5 12" xfId="2584"/>
    <cellStyle name="Comma 3 5 2" xfId="3854"/>
    <cellStyle name="Comma 3 5 3" xfId="6952"/>
    <cellStyle name="Comma 3 5 4" xfId="11524"/>
    <cellStyle name="Comma 3 5 5" xfId="12356"/>
    <cellStyle name="Comma 3 5 6" xfId="14483"/>
    <cellStyle name="Comma 3 5 7" xfId="16326"/>
    <cellStyle name="Comma 3 5 8" xfId="16818"/>
    <cellStyle name="Comma 3 5 9" xfId="18102"/>
    <cellStyle name="Comma 30" xfId="162"/>
    <cellStyle name="Comma 30 2" xfId="163"/>
    <cellStyle name="Comma 30 2 2" xfId="869"/>
    <cellStyle name="Comma 30 2 2 10" xfId="18258"/>
    <cellStyle name="Comma 30 2 2 11" xfId="18726"/>
    <cellStyle name="Comma 30 2 2 12" xfId="19359"/>
    <cellStyle name="Comma 30 2 2 13" xfId="1946"/>
    <cellStyle name="Comma 30 2 2 2" xfId="2784"/>
    <cellStyle name="Comma 30 2 2 3" xfId="4054"/>
    <cellStyle name="Comma 30 2 2 4" xfId="7151"/>
    <cellStyle name="Comma 30 2 2 5" xfId="11680"/>
    <cellStyle name="Comma 30 2 2 6" xfId="12556"/>
    <cellStyle name="Comma 30 2 2 7" xfId="14683"/>
    <cellStyle name="Comma 30 2 2 8" xfId="16482"/>
    <cellStyle name="Comma 30 2 2 9" xfId="17018"/>
    <cellStyle name="Comma 30 2 3" xfId="673"/>
    <cellStyle name="Comma 30 2 3 10" xfId="18574"/>
    <cellStyle name="Comma 30 2 3 11" xfId="19196"/>
    <cellStyle name="Comma 30 2 3 12" xfId="2588"/>
    <cellStyle name="Comma 30 2 3 2" xfId="3858"/>
    <cellStyle name="Comma 30 2 3 3" xfId="6956"/>
    <cellStyle name="Comma 30 2 3 4" xfId="11528"/>
    <cellStyle name="Comma 30 2 3 5" xfId="12360"/>
    <cellStyle name="Comma 30 2 3 6" xfId="14487"/>
    <cellStyle name="Comma 30 2 3 7" xfId="16330"/>
    <cellStyle name="Comma 30 2 3 8" xfId="16822"/>
    <cellStyle name="Comma 30 2 3 9" xfId="18106"/>
    <cellStyle name="Comma 30 3" xfId="868"/>
    <cellStyle name="Comma 30 3 10" xfId="18257"/>
    <cellStyle name="Comma 30 3 11" xfId="18725"/>
    <cellStyle name="Comma 30 3 12" xfId="19358"/>
    <cellStyle name="Comma 30 3 13" xfId="1945"/>
    <cellStyle name="Comma 30 3 2" xfId="2783"/>
    <cellStyle name="Comma 30 3 3" xfId="4053"/>
    <cellStyle name="Comma 30 3 4" xfId="7150"/>
    <cellStyle name="Comma 30 3 5" xfId="11679"/>
    <cellStyle name="Comma 30 3 6" xfId="12555"/>
    <cellStyle name="Comma 30 3 7" xfId="14682"/>
    <cellStyle name="Comma 30 3 8" xfId="16481"/>
    <cellStyle name="Comma 30 3 9" xfId="17017"/>
    <cellStyle name="Comma 30 4" xfId="672"/>
    <cellStyle name="Comma 30 4 10" xfId="18573"/>
    <cellStyle name="Comma 30 4 11" xfId="19195"/>
    <cellStyle name="Comma 30 4 12" xfId="2587"/>
    <cellStyle name="Comma 30 4 2" xfId="3857"/>
    <cellStyle name="Comma 30 4 3" xfId="6955"/>
    <cellStyle name="Comma 30 4 4" xfId="11527"/>
    <cellStyle name="Comma 30 4 5" xfId="12359"/>
    <cellStyle name="Comma 30 4 6" xfId="14486"/>
    <cellStyle name="Comma 30 4 7" xfId="16329"/>
    <cellStyle name="Comma 30 4 8" xfId="16821"/>
    <cellStyle name="Comma 30 4 9" xfId="18105"/>
    <cellStyle name="Comma 31" xfId="561"/>
    <cellStyle name="Comma 31 10" xfId="11430"/>
    <cellStyle name="Comma 31 11" xfId="12252"/>
    <cellStyle name="Comma 31 12" xfId="14379"/>
    <cellStyle name="Comma 31 13" xfId="16232"/>
    <cellStyle name="Comma 31 14" xfId="16722"/>
    <cellStyle name="Comma 31 15" xfId="18008"/>
    <cellStyle name="Comma 31 16" xfId="18476"/>
    <cellStyle name="Comma 31 17" xfId="19091"/>
    <cellStyle name="Comma 31 18" xfId="1805"/>
    <cellStyle name="Comma 31 2" xfId="164"/>
    <cellStyle name="Comma 31 2 2" xfId="870"/>
    <cellStyle name="Comma 31 2 2 10" xfId="18259"/>
    <cellStyle name="Comma 31 2 2 11" xfId="18727"/>
    <cellStyle name="Comma 31 2 2 12" xfId="19360"/>
    <cellStyle name="Comma 31 2 2 13" xfId="1947"/>
    <cellStyle name="Comma 31 2 2 2" xfId="2785"/>
    <cellStyle name="Comma 31 2 2 3" xfId="4055"/>
    <cellStyle name="Comma 31 2 2 4" xfId="7152"/>
    <cellStyle name="Comma 31 2 2 5" xfId="11681"/>
    <cellStyle name="Comma 31 2 2 6" xfId="12557"/>
    <cellStyle name="Comma 31 2 2 7" xfId="14684"/>
    <cellStyle name="Comma 31 2 2 8" xfId="16483"/>
    <cellStyle name="Comma 31 2 2 9" xfId="17019"/>
    <cellStyle name="Comma 31 2 3" xfId="674"/>
    <cellStyle name="Comma 31 2 3 10" xfId="18575"/>
    <cellStyle name="Comma 31 2 3 11" xfId="19197"/>
    <cellStyle name="Comma 31 2 3 12" xfId="2589"/>
    <cellStyle name="Comma 31 2 3 2" xfId="3859"/>
    <cellStyle name="Comma 31 2 3 3" xfId="6957"/>
    <cellStyle name="Comma 31 2 3 4" xfId="11529"/>
    <cellStyle name="Comma 31 2 3 5" xfId="12361"/>
    <cellStyle name="Comma 31 2 3 6" xfId="14488"/>
    <cellStyle name="Comma 31 2 3 7" xfId="16331"/>
    <cellStyle name="Comma 31 2 3 8" xfId="16823"/>
    <cellStyle name="Comma 31 2 3 9" xfId="18107"/>
    <cellStyle name="Comma 31 3" xfId="1073"/>
    <cellStyle name="Comma 31 3 10" xfId="18310"/>
    <cellStyle name="Comma 31 3 11" xfId="18778"/>
    <cellStyle name="Comma 31 3 12" xfId="19455"/>
    <cellStyle name="Comma 31 3 13" xfId="2150"/>
    <cellStyle name="Comma 31 3 2" xfId="2988"/>
    <cellStyle name="Comma 31 3 3" xfId="4258"/>
    <cellStyle name="Comma 31 3 4" xfId="7343"/>
    <cellStyle name="Comma 31 3 5" xfId="11732"/>
    <cellStyle name="Comma 31 3 6" xfId="12760"/>
    <cellStyle name="Comma 31 3 7" xfId="14887"/>
    <cellStyle name="Comma 31 3 8" xfId="16534"/>
    <cellStyle name="Comma 31 3 9" xfId="17222"/>
    <cellStyle name="Comma 31 4" xfId="1310"/>
    <cellStyle name="Comma 31 4 10" xfId="18354"/>
    <cellStyle name="Comma 31 4 11" xfId="18822"/>
    <cellStyle name="Comma 31 4 12" xfId="19555"/>
    <cellStyle name="Comma 31 4 13" xfId="2387"/>
    <cellStyle name="Comma 31 4 2" xfId="3225"/>
    <cellStyle name="Comma 31 4 3" xfId="4495"/>
    <cellStyle name="Comma 31 4 4" xfId="7571"/>
    <cellStyle name="Comma 31 4 5" xfId="11776"/>
    <cellStyle name="Comma 31 4 6" xfId="12997"/>
    <cellStyle name="Comma 31 4 7" xfId="15124"/>
    <cellStyle name="Comma 31 4 8" xfId="16578"/>
    <cellStyle name="Comma 31 4 9" xfId="17459"/>
    <cellStyle name="Comma 31 5" xfId="1365"/>
    <cellStyle name="Comma 31 5 10" xfId="18396"/>
    <cellStyle name="Comma 31 5 11" xfId="18864"/>
    <cellStyle name="Comma 31 5 12" xfId="19600"/>
    <cellStyle name="Comma 31 5 13" xfId="2442"/>
    <cellStyle name="Comma 31 5 2" xfId="3274"/>
    <cellStyle name="Comma 31 5 3" xfId="4550"/>
    <cellStyle name="Comma 31 5 4" xfId="7625"/>
    <cellStyle name="Comma 31 5 5" xfId="11818"/>
    <cellStyle name="Comma 31 5 6" xfId="13052"/>
    <cellStyle name="Comma 31 5 7" xfId="15179"/>
    <cellStyle name="Comma 31 5 8" xfId="16620"/>
    <cellStyle name="Comma 31 5 9" xfId="17514"/>
    <cellStyle name="Comma 31 6" xfId="735"/>
    <cellStyle name="Comma 31 6 10" xfId="18626"/>
    <cellStyle name="Comma 31 6 11" xfId="19251"/>
    <cellStyle name="Comma 31 6 12" xfId="2650"/>
    <cellStyle name="Comma 31 6 2" xfId="3920"/>
    <cellStyle name="Comma 31 6 3" xfId="7018"/>
    <cellStyle name="Comma 31 6 4" xfId="11580"/>
    <cellStyle name="Comma 31 6 5" xfId="12422"/>
    <cellStyle name="Comma 31 6 6" xfId="14549"/>
    <cellStyle name="Comma 31 6 7" xfId="16382"/>
    <cellStyle name="Comma 31 6 8" xfId="16884"/>
    <cellStyle name="Comma 31 6 9" xfId="18158"/>
    <cellStyle name="Comma 31 7" xfId="2488"/>
    <cellStyle name="Comma 31 8" xfId="3747"/>
    <cellStyle name="Comma 31 9" xfId="6844"/>
    <cellStyle name="Comma 33" xfId="570"/>
    <cellStyle name="Comma 36" xfId="165"/>
    <cellStyle name="Comma 36 2" xfId="166"/>
    <cellStyle name="Comma 36 2 2" xfId="872"/>
    <cellStyle name="Comma 36 2 2 10" xfId="18261"/>
    <cellStyle name="Comma 36 2 2 11" xfId="18729"/>
    <cellStyle name="Comma 36 2 2 12" xfId="19362"/>
    <cellStyle name="Comma 36 2 2 13" xfId="1949"/>
    <cellStyle name="Comma 36 2 2 2" xfId="2787"/>
    <cellStyle name="Comma 36 2 2 3" xfId="4057"/>
    <cellStyle name="Comma 36 2 2 4" xfId="7154"/>
    <cellStyle name="Comma 36 2 2 5" xfId="11683"/>
    <cellStyle name="Comma 36 2 2 6" xfId="12559"/>
    <cellStyle name="Comma 36 2 2 7" xfId="14686"/>
    <cellStyle name="Comma 36 2 2 8" xfId="16485"/>
    <cellStyle name="Comma 36 2 2 9" xfId="17021"/>
    <cellStyle name="Comma 36 2 3" xfId="676"/>
    <cellStyle name="Comma 36 2 3 10" xfId="18577"/>
    <cellStyle name="Comma 36 2 3 11" xfId="19199"/>
    <cellStyle name="Comma 36 2 3 12" xfId="2591"/>
    <cellStyle name="Comma 36 2 3 2" xfId="3861"/>
    <cellStyle name="Comma 36 2 3 3" xfId="6959"/>
    <cellStyle name="Comma 36 2 3 4" xfId="11531"/>
    <cellStyle name="Comma 36 2 3 5" xfId="12363"/>
    <cellStyle name="Comma 36 2 3 6" xfId="14490"/>
    <cellStyle name="Comma 36 2 3 7" xfId="16333"/>
    <cellStyle name="Comma 36 2 3 8" xfId="16825"/>
    <cellStyle name="Comma 36 2 3 9" xfId="18109"/>
    <cellStyle name="Comma 36 3" xfId="871"/>
    <cellStyle name="Comma 36 3 10" xfId="18260"/>
    <cellStyle name="Comma 36 3 11" xfId="18728"/>
    <cellStyle name="Comma 36 3 12" xfId="19361"/>
    <cellStyle name="Comma 36 3 13" xfId="1948"/>
    <cellStyle name="Comma 36 3 2" xfId="2786"/>
    <cellStyle name="Comma 36 3 3" xfId="4056"/>
    <cellStyle name="Comma 36 3 4" xfId="7153"/>
    <cellStyle name="Comma 36 3 5" xfId="11682"/>
    <cellStyle name="Comma 36 3 6" xfId="12558"/>
    <cellStyle name="Comma 36 3 7" xfId="14685"/>
    <cellStyle name="Comma 36 3 8" xfId="16484"/>
    <cellStyle name="Comma 36 3 9" xfId="17020"/>
    <cellStyle name="Comma 36 4" xfId="675"/>
    <cellStyle name="Comma 36 4 10" xfId="18576"/>
    <cellStyle name="Comma 36 4 11" xfId="19198"/>
    <cellStyle name="Comma 36 4 12" xfId="2590"/>
    <cellStyle name="Comma 36 4 2" xfId="3860"/>
    <cellStyle name="Comma 36 4 3" xfId="6958"/>
    <cellStyle name="Comma 36 4 4" xfId="11530"/>
    <cellStyle name="Comma 36 4 5" xfId="12362"/>
    <cellStyle name="Comma 36 4 6" xfId="14489"/>
    <cellStyle name="Comma 36 4 7" xfId="16332"/>
    <cellStyle name="Comma 36 4 8" xfId="16824"/>
    <cellStyle name="Comma 36 4 9" xfId="18108"/>
    <cellStyle name="Comma 37" xfId="167"/>
    <cellStyle name="Comma 37 2" xfId="168"/>
    <cellStyle name="Comma 37 2 2" xfId="874"/>
    <cellStyle name="Comma 37 2 2 10" xfId="18263"/>
    <cellStyle name="Comma 37 2 2 11" xfId="18731"/>
    <cellStyle name="Comma 37 2 2 12" xfId="19364"/>
    <cellStyle name="Comma 37 2 2 13" xfId="1951"/>
    <cellStyle name="Comma 37 2 2 2" xfId="2789"/>
    <cellStyle name="Comma 37 2 2 3" xfId="4059"/>
    <cellStyle name="Comma 37 2 2 4" xfId="7156"/>
    <cellStyle name="Comma 37 2 2 5" xfId="11685"/>
    <cellStyle name="Comma 37 2 2 6" xfId="12561"/>
    <cellStyle name="Comma 37 2 2 7" xfId="14688"/>
    <cellStyle name="Comma 37 2 2 8" xfId="16487"/>
    <cellStyle name="Comma 37 2 2 9" xfId="17023"/>
    <cellStyle name="Comma 37 2 3" xfId="678"/>
    <cellStyle name="Comma 37 2 3 10" xfId="18579"/>
    <cellStyle name="Comma 37 2 3 11" xfId="19201"/>
    <cellStyle name="Comma 37 2 3 12" xfId="2593"/>
    <cellStyle name="Comma 37 2 3 2" xfId="3863"/>
    <cellStyle name="Comma 37 2 3 3" xfId="6961"/>
    <cellStyle name="Comma 37 2 3 4" xfId="11533"/>
    <cellStyle name="Comma 37 2 3 5" xfId="12365"/>
    <cellStyle name="Comma 37 2 3 6" xfId="14492"/>
    <cellStyle name="Comma 37 2 3 7" xfId="16335"/>
    <cellStyle name="Comma 37 2 3 8" xfId="16827"/>
    <cellStyle name="Comma 37 2 3 9" xfId="18111"/>
    <cellStyle name="Comma 37 3" xfId="873"/>
    <cellStyle name="Comma 37 3 10" xfId="18262"/>
    <cellStyle name="Comma 37 3 11" xfId="18730"/>
    <cellStyle name="Comma 37 3 12" xfId="19363"/>
    <cellStyle name="Comma 37 3 13" xfId="1950"/>
    <cellStyle name="Comma 37 3 2" xfId="2788"/>
    <cellStyle name="Comma 37 3 3" xfId="4058"/>
    <cellStyle name="Comma 37 3 4" xfId="7155"/>
    <cellStyle name="Comma 37 3 5" xfId="11684"/>
    <cellStyle name="Comma 37 3 6" xfId="12560"/>
    <cellStyle name="Comma 37 3 7" xfId="14687"/>
    <cellStyle name="Comma 37 3 8" xfId="16486"/>
    <cellStyle name="Comma 37 3 9" xfId="17022"/>
    <cellStyle name="Comma 37 4" xfId="677"/>
    <cellStyle name="Comma 37 4 10" xfId="18578"/>
    <cellStyle name="Comma 37 4 11" xfId="19200"/>
    <cellStyle name="Comma 37 4 12" xfId="2592"/>
    <cellStyle name="Comma 37 4 2" xfId="3862"/>
    <cellStyle name="Comma 37 4 3" xfId="6960"/>
    <cellStyle name="Comma 37 4 4" xfId="11532"/>
    <cellStyle name="Comma 37 4 5" xfId="12364"/>
    <cellStyle name="Comma 37 4 6" xfId="14491"/>
    <cellStyle name="Comma 37 4 7" xfId="16334"/>
    <cellStyle name="Comma 37 4 8" xfId="16826"/>
    <cellStyle name="Comma 37 4 9" xfId="18110"/>
    <cellStyle name="Comma 39" xfId="169"/>
    <cellStyle name="Comma 39 2" xfId="875"/>
    <cellStyle name="Comma 39 2 10" xfId="18264"/>
    <cellStyle name="Comma 39 2 11" xfId="18732"/>
    <cellStyle name="Comma 39 2 12" xfId="19365"/>
    <cellStyle name="Comma 39 2 13" xfId="1952"/>
    <cellStyle name="Comma 39 2 2" xfId="2790"/>
    <cellStyle name="Comma 39 2 3" xfId="4060"/>
    <cellStyle name="Comma 39 2 4" xfId="7157"/>
    <cellStyle name="Comma 39 2 5" xfId="11686"/>
    <cellStyle name="Comma 39 2 6" xfId="12562"/>
    <cellStyle name="Comma 39 2 7" xfId="14689"/>
    <cellStyle name="Comma 39 2 8" xfId="16488"/>
    <cellStyle name="Comma 39 2 9" xfId="17024"/>
    <cellStyle name="Comma 39 3" xfId="679"/>
    <cellStyle name="Comma 39 3 10" xfId="18580"/>
    <cellStyle name="Comma 39 3 11" xfId="19202"/>
    <cellStyle name="Comma 39 3 12" xfId="2594"/>
    <cellStyle name="Comma 39 3 2" xfId="3864"/>
    <cellStyle name="Comma 39 3 3" xfId="6962"/>
    <cellStyle name="Comma 39 3 4" xfId="11534"/>
    <cellStyle name="Comma 39 3 5" xfId="12366"/>
    <cellStyle name="Comma 39 3 6" xfId="14493"/>
    <cellStyle name="Comma 39 3 7" xfId="16336"/>
    <cellStyle name="Comma 39 3 8" xfId="16828"/>
    <cellStyle name="Comma 39 3 9" xfId="18112"/>
    <cellStyle name="Comma 4" xfId="170"/>
    <cellStyle name="Comma 4 2" xfId="171"/>
    <cellStyle name="Comma 4 2 2" xfId="877"/>
    <cellStyle name="Comma 4 2 2 10" xfId="18266"/>
    <cellStyle name="Comma 4 2 2 11" xfId="18734"/>
    <cellStyle name="Comma 4 2 2 12" xfId="19367"/>
    <cellStyle name="Comma 4 2 2 13" xfId="1954"/>
    <cellStyle name="Comma 4 2 2 2" xfId="2792"/>
    <cellStyle name="Comma 4 2 2 3" xfId="4062"/>
    <cellStyle name="Comma 4 2 2 4" xfId="7159"/>
    <cellStyle name="Comma 4 2 2 5" xfId="11688"/>
    <cellStyle name="Comma 4 2 2 6" xfId="12564"/>
    <cellStyle name="Comma 4 2 2 7" xfId="14691"/>
    <cellStyle name="Comma 4 2 2 8" xfId="16490"/>
    <cellStyle name="Comma 4 2 2 9" xfId="17026"/>
    <cellStyle name="Comma 4 2 3" xfId="681"/>
    <cellStyle name="Comma 4 2 3 10" xfId="18582"/>
    <cellStyle name="Comma 4 2 3 11" xfId="19204"/>
    <cellStyle name="Comma 4 2 3 12" xfId="2596"/>
    <cellStyle name="Comma 4 2 3 2" xfId="3866"/>
    <cellStyle name="Comma 4 2 3 3" xfId="6964"/>
    <cellStyle name="Comma 4 2 3 4" xfId="11536"/>
    <cellStyle name="Comma 4 2 3 5" xfId="12368"/>
    <cellStyle name="Comma 4 2 3 6" xfId="14495"/>
    <cellStyle name="Comma 4 2 3 7" xfId="16338"/>
    <cellStyle name="Comma 4 2 3 8" xfId="16830"/>
    <cellStyle name="Comma 4 2 3 9" xfId="18114"/>
    <cellStyle name="Comma 4 3" xfId="876"/>
    <cellStyle name="Comma 4 3 10" xfId="18265"/>
    <cellStyle name="Comma 4 3 11" xfId="18733"/>
    <cellStyle name="Comma 4 3 12" xfId="19366"/>
    <cellStyle name="Comma 4 3 13" xfId="1953"/>
    <cellStyle name="Comma 4 3 2" xfId="2791"/>
    <cellStyle name="Comma 4 3 3" xfId="4061"/>
    <cellStyle name="Comma 4 3 4" xfId="7158"/>
    <cellStyle name="Comma 4 3 5" xfId="11687"/>
    <cellStyle name="Comma 4 3 6" xfId="12563"/>
    <cellStyle name="Comma 4 3 7" xfId="14690"/>
    <cellStyle name="Comma 4 3 8" xfId="16489"/>
    <cellStyle name="Comma 4 3 9" xfId="17025"/>
    <cellStyle name="Comma 4 4" xfId="680"/>
    <cellStyle name="Comma 4 4 10" xfId="18581"/>
    <cellStyle name="Comma 4 4 11" xfId="19203"/>
    <cellStyle name="Comma 4 4 12" xfId="2595"/>
    <cellStyle name="Comma 4 4 2" xfId="3865"/>
    <cellStyle name="Comma 4 4 3" xfId="6963"/>
    <cellStyle name="Comma 4 4 4" xfId="11535"/>
    <cellStyle name="Comma 4 4 5" xfId="12367"/>
    <cellStyle name="Comma 4 4 6" xfId="14494"/>
    <cellStyle name="Comma 4 4 7" xfId="16337"/>
    <cellStyle name="Comma 4 4 8" xfId="16829"/>
    <cellStyle name="Comma 4 4 9" xfId="18113"/>
    <cellStyle name="Comma 45" xfId="172"/>
    <cellStyle name="Comma 45 2" xfId="878"/>
    <cellStyle name="Comma 45 2 10" xfId="18267"/>
    <cellStyle name="Comma 45 2 11" xfId="18735"/>
    <cellStyle name="Comma 45 2 12" xfId="19368"/>
    <cellStyle name="Comma 45 2 13" xfId="1955"/>
    <cellStyle name="Comma 45 2 2" xfId="2793"/>
    <cellStyle name="Comma 45 2 3" xfId="4063"/>
    <cellStyle name="Comma 45 2 4" xfId="7160"/>
    <cellStyle name="Comma 45 2 5" xfId="11689"/>
    <cellStyle name="Comma 45 2 6" xfId="12565"/>
    <cellStyle name="Comma 45 2 7" xfId="14692"/>
    <cellStyle name="Comma 45 2 8" xfId="16491"/>
    <cellStyle name="Comma 45 2 9" xfId="17027"/>
    <cellStyle name="Comma 45 3" xfId="682"/>
    <cellStyle name="Comma 45 3 10" xfId="18583"/>
    <cellStyle name="Comma 45 3 11" xfId="19205"/>
    <cellStyle name="Comma 45 3 12" xfId="2597"/>
    <cellStyle name="Comma 45 3 2" xfId="3867"/>
    <cellStyle name="Comma 45 3 3" xfId="6965"/>
    <cellStyle name="Comma 45 3 4" xfId="11537"/>
    <cellStyle name="Comma 45 3 5" xfId="12369"/>
    <cellStyle name="Comma 45 3 6" xfId="14496"/>
    <cellStyle name="Comma 45 3 7" xfId="16339"/>
    <cellStyle name="Comma 45 3 8" xfId="16831"/>
    <cellStyle name="Comma 45 3 9" xfId="18115"/>
    <cellStyle name="Comma 5" xfId="173"/>
    <cellStyle name="Comma 5 2" xfId="879"/>
    <cellStyle name="Comma 5 2 10" xfId="18268"/>
    <cellStyle name="Comma 5 2 11" xfId="18736"/>
    <cellStyle name="Comma 5 2 12" xfId="19369"/>
    <cellStyle name="Comma 5 2 13" xfId="1956"/>
    <cellStyle name="Comma 5 2 2" xfId="2794"/>
    <cellStyle name="Comma 5 2 3" xfId="4064"/>
    <cellStyle name="Comma 5 2 4" xfId="7161"/>
    <cellStyle name="Comma 5 2 5" xfId="11690"/>
    <cellStyle name="Comma 5 2 6" xfId="12566"/>
    <cellStyle name="Comma 5 2 7" xfId="14693"/>
    <cellStyle name="Comma 5 2 8" xfId="16492"/>
    <cellStyle name="Comma 5 2 9" xfId="17028"/>
    <cellStyle name="Comma 5 3" xfId="683"/>
    <cellStyle name="Comma 5 3 10" xfId="18584"/>
    <cellStyle name="Comma 5 3 11" xfId="19206"/>
    <cellStyle name="Comma 5 3 12" xfId="2598"/>
    <cellStyle name="Comma 5 3 2" xfId="3868"/>
    <cellStyle name="Comma 5 3 3" xfId="6966"/>
    <cellStyle name="Comma 5 3 4" xfId="11538"/>
    <cellStyle name="Comma 5 3 5" xfId="12370"/>
    <cellStyle name="Comma 5 3 6" xfId="14497"/>
    <cellStyle name="Comma 5 3 7" xfId="16340"/>
    <cellStyle name="Comma 5 3 8" xfId="16832"/>
    <cellStyle name="Comma 5 3 9" xfId="18116"/>
    <cellStyle name="Comma 6" xfId="174"/>
    <cellStyle name="Comma 6 2" xfId="175"/>
    <cellStyle name="Comma 6 2 2" xfId="562"/>
    <cellStyle name="Comma 6 2 3" xfId="881"/>
    <cellStyle name="Comma 6 2 3 10" xfId="18270"/>
    <cellStyle name="Comma 6 2 3 11" xfId="18738"/>
    <cellStyle name="Comma 6 2 3 12" xfId="19371"/>
    <cellStyle name="Comma 6 2 3 13" xfId="1958"/>
    <cellStyle name="Comma 6 2 3 2" xfId="2796"/>
    <cellStyle name="Comma 6 2 3 3" xfId="4066"/>
    <cellStyle name="Comma 6 2 3 4" xfId="7163"/>
    <cellStyle name="Comma 6 2 3 5" xfId="11692"/>
    <cellStyle name="Comma 6 2 3 6" xfId="12568"/>
    <cellStyle name="Comma 6 2 3 7" xfId="14695"/>
    <cellStyle name="Comma 6 2 3 8" xfId="16494"/>
    <cellStyle name="Comma 6 2 3 9" xfId="17030"/>
    <cellStyle name="Comma 6 2 4" xfId="685"/>
    <cellStyle name="Comma 6 2 4 10" xfId="18586"/>
    <cellStyle name="Comma 6 2 4 11" xfId="19208"/>
    <cellStyle name="Comma 6 2 4 12" xfId="2600"/>
    <cellStyle name="Comma 6 2 4 2" xfId="3870"/>
    <cellStyle name="Comma 6 2 4 3" xfId="6968"/>
    <cellStyle name="Comma 6 2 4 4" xfId="11540"/>
    <cellStyle name="Comma 6 2 4 5" xfId="12372"/>
    <cellStyle name="Comma 6 2 4 6" xfId="14499"/>
    <cellStyle name="Comma 6 2 4 7" xfId="16342"/>
    <cellStyle name="Comma 6 2 4 8" xfId="16834"/>
    <cellStyle name="Comma 6 2 4 9" xfId="18118"/>
    <cellStyle name="Comma 6 3" xfId="880"/>
    <cellStyle name="Comma 6 3 10" xfId="18269"/>
    <cellStyle name="Comma 6 3 11" xfId="18737"/>
    <cellStyle name="Comma 6 3 12" xfId="19370"/>
    <cellStyle name="Comma 6 3 13" xfId="1957"/>
    <cellStyle name="Comma 6 3 2" xfId="2795"/>
    <cellStyle name="Comma 6 3 3" xfId="4065"/>
    <cellStyle name="Comma 6 3 4" xfId="7162"/>
    <cellStyle name="Comma 6 3 5" xfId="11691"/>
    <cellStyle name="Comma 6 3 6" xfId="12567"/>
    <cellStyle name="Comma 6 3 7" xfId="14694"/>
    <cellStyle name="Comma 6 3 8" xfId="16493"/>
    <cellStyle name="Comma 6 3 9" xfId="17029"/>
    <cellStyle name="Comma 6 4" xfId="684"/>
    <cellStyle name="Comma 6 4 10" xfId="18585"/>
    <cellStyle name="Comma 6 4 11" xfId="19207"/>
    <cellStyle name="Comma 6 4 12" xfId="2599"/>
    <cellStyle name="Comma 6 4 2" xfId="3869"/>
    <cellStyle name="Comma 6 4 3" xfId="6967"/>
    <cellStyle name="Comma 6 4 4" xfId="11539"/>
    <cellStyle name="Comma 6 4 5" xfId="12371"/>
    <cellStyle name="Comma 6 4 6" xfId="14498"/>
    <cellStyle name="Comma 6 4 7" xfId="16341"/>
    <cellStyle name="Comma 6 4 8" xfId="16833"/>
    <cellStyle name="Comma 6 4 9" xfId="18117"/>
    <cellStyle name="Comma 7" xfId="176"/>
    <cellStyle name="Comma 7 2" xfId="882"/>
    <cellStyle name="Comma 7 2 10" xfId="18271"/>
    <cellStyle name="Comma 7 2 11" xfId="18739"/>
    <cellStyle name="Comma 7 2 12" xfId="19372"/>
    <cellStyle name="Comma 7 2 13" xfId="1959"/>
    <cellStyle name="Comma 7 2 2" xfId="2797"/>
    <cellStyle name="Comma 7 2 3" xfId="4067"/>
    <cellStyle name="Comma 7 2 4" xfId="7164"/>
    <cellStyle name="Comma 7 2 5" xfId="11693"/>
    <cellStyle name="Comma 7 2 6" xfId="12569"/>
    <cellStyle name="Comma 7 2 7" xfId="14696"/>
    <cellStyle name="Comma 7 2 8" xfId="16495"/>
    <cellStyle name="Comma 7 2 9" xfId="17031"/>
    <cellStyle name="Comma 7 3" xfId="686"/>
    <cellStyle name="Comma 7 3 10" xfId="18587"/>
    <cellStyle name="Comma 7 3 11" xfId="19209"/>
    <cellStyle name="Comma 7 3 12" xfId="2601"/>
    <cellStyle name="Comma 7 3 2" xfId="3871"/>
    <cellStyle name="Comma 7 3 3" xfId="6969"/>
    <cellStyle name="Comma 7 3 4" xfId="11541"/>
    <cellStyle name="Comma 7 3 5" xfId="12373"/>
    <cellStyle name="Comma 7 3 6" xfId="14500"/>
    <cellStyle name="Comma 7 3 7" xfId="16343"/>
    <cellStyle name="Comma 7 3 8" xfId="16835"/>
    <cellStyle name="Comma 7 3 9" xfId="18119"/>
    <cellStyle name="Comma 72" xfId="177"/>
    <cellStyle name="Comma 72 2" xfId="883"/>
    <cellStyle name="Comma 72 2 10" xfId="18272"/>
    <cellStyle name="Comma 72 2 11" xfId="18740"/>
    <cellStyle name="Comma 72 2 12" xfId="19373"/>
    <cellStyle name="Comma 72 2 13" xfId="1960"/>
    <cellStyle name="Comma 72 2 2" xfId="2798"/>
    <cellStyle name="Comma 72 2 3" xfId="4068"/>
    <cellStyle name="Comma 72 2 4" xfId="7165"/>
    <cellStyle name="Comma 72 2 5" xfId="11694"/>
    <cellStyle name="Comma 72 2 6" xfId="12570"/>
    <cellStyle name="Comma 72 2 7" xfId="14697"/>
    <cellStyle name="Comma 72 2 8" xfId="16496"/>
    <cellStyle name="Comma 72 2 9" xfId="17032"/>
    <cellStyle name="Comma 72 3" xfId="687"/>
    <cellStyle name="Comma 72 3 10" xfId="18588"/>
    <cellStyle name="Comma 72 3 11" xfId="19210"/>
    <cellStyle name="Comma 72 3 12" xfId="2602"/>
    <cellStyle name="Comma 72 3 2" xfId="3872"/>
    <cellStyle name="Comma 72 3 3" xfId="6970"/>
    <cellStyle name="Comma 72 3 4" xfId="11542"/>
    <cellStyle name="Comma 72 3 5" xfId="12374"/>
    <cellStyle name="Comma 72 3 6" xfId="14501"/>
    <cellStyle name="Comma 72 3 7" xfId="16344"/>
    <cellStyle name="Comma 72 3 8" xfId="16836"/>
    <cellStyle name="Comma 72 3 9" xfId="18120"/>
    <cellStyle name="Comma 73" xfId="178"/>
    <cellStyle name="Comma 73 2" xfId="884"/>
    <cellStyle name="Comma 73 2 10" xfId="18273"/>
    <cellStyle name="Comma 73 2 11" xfId="18741"/>
    <cellStyle name="Comma 73 2 12" xfId="19374"/>
    <cellStyle name="Comma 73 2 13" xfId="1961"/>
    <cellStyle name="Comma 73 2 2" xfId="2799"/>
    <cellStyle name="Comma 73 2 3" xfId="4069"/>
    <cellStyle name="Comma 73 2 4" xfId="7166"/>
    <cellStyle name="Comma 73 2 5" xfId="11695"/>
    <cellStyle name="Comma 73 2 6" xfId="12571"/>
    <cellStyle name="Comma 73 2 7" xfId="14698"/>
    <cellStyle name="Comma 73 2 8" xfId="16497"/>
    <cellStyle name="Comma 73 2 9" xfId="17033"/>
    <cellStyle name="Comma 73 3" xfId="688"/>
    <cellStyle name="Comma 73 3 10" xfId="18589"/>
    <cellStyle name="Comma 73 3 11" xfId="19211"/>
    <cellStyle name="Comma 73 3 12" xfId="2603"/>
    <cellStyle name="Comma 73 3 2" xfId="3873"/>
    <cellStyle name="Comma 73 3 3" xfId="6971"/>
    <cellStyle name="Comma 73 3 4" xfId="11543"/>
    <cellStyle name="Comma 73 3 5" xfId="12375"/>
    <cellStyle name="Comma 73 3 6" xfId="14502"/>
    <cellStyle name="Comma 73 3 7" xfId="16345"/>
    <cellStyle name="Comma 73 3 8" xfId="16837"/>
    <cellStyle name="Comma 73 3 9" xfId="18121"/>
    <cellStyle name="Comma 74" xfId="179"/>
    <cellStyle name="Comma 74 2" xfId="885"/>
    <cellStyle name="Comma 74 2 10" xfId="18274"/>
    <cellStyle name="Comma 74 2 11" xfId="18742"/>
    <cellStyle name="Comma 74 2 12" xfId="19375"/>
    <cellStyle name="Comma 74 2 13" xfId="1962"/>
    <cellStyle name="Comma 74 2 2" xfId="2800"/>
    <cellStyle name="Comma 74 2 3" xfId="4070"/>
    <cellStyle name="Comma 74 2 4" xfId="7167"/>
    <cellStyle name="Comma 74 2 5" xfId="11696"/>
    <cellStyle name="Comma 74 2 6" xfId="12572"/>
    <cellStyle name="Comma 74 2 7" xfId="14699"/>
    <cellStyle name="Comma 74 2 8" xfId="16498"/>
    <cellStyle name="Comma 74 2 9" xfId="17034"/>
    <cellStyle name="Comma 74 3" xfId="689"/>
    <cellStyle name="Comma 74 3 10" xfId="18590"/>
    <cellStyle name="Comma 74 3 11" xfId="19212"/>
    <cellStyle name="Comma 74 3 12" xfId="2604"/>
    <cellStyle name="Comma 74 3 2" xfId="3874"/>
    <cellStyle name="Comma 74 3 3" xfId="6972"/>
    <cellStyle name="Comma 74 3 4" xfId="11544"/>
    <cellStyle name="Comma 74 3 5" xfId="12376"/>
    <cellStyle name="Comma 74 3 6" xfId="14503"/>
    <cellStyle name="Comma 74 3 7" xfId="16346"/>
    <cellStyle name="Comma 74 3 8" xfId="16838"/>
    <cellStyle name="Comma 74 3 9" xfId="18122"/>
    <cellStyle name="Comma 76" xfId="180"/>
    <cellStyle name="Comma 76 2" xfId="886"/>
    <cellStyle name="Comma 76 2 10" xfId="18275"/>
    <cellStyle name="Comma 76 2 11" xfId="18743"/>
    <cellStyle name="Comma 76 2 12" xfId="19376"/>
    <cellStyle name="Comma 76 2 13" xfId="1963"/>
    <cellStyle name="Comma 76 2 2" xfId="2801"/>
    <cellStyle name="Comma 76 2 3" xfId="4071"/>
    <cellStyle name="Comma 76 2 4" xfId="7168"/>
    <cellStyle name="Comma 76 2 5" xfId="11697"/>
    <cellStyle name="Comma 76 2 6" xfId="12573"/>
    <cellStyle name="Comma 76 2 7" xfId="14700"/>
    <cellStyle name="Comma 76 2 8" xfId="16499"/>
    <cellStyle name="Comma 76 2 9" xfId="17035"/>
    <cellStyle name="Comma 76 3" xfId="690"/>
    <cellStyle name="Comma 76 3 10" xfId="18591"/>
    <cellStyle name="Comma 76 3 11" xfId="19213"/>
    <cellStyle name="Comma 76 3 12" xfId="2605"/>
    <cellStyle name="Comma 76 3 2" xfId="3875"/>
    <cellStyle name="Comma 76 3 3" xfId="6973"/>
    <cellStyle name="Comma 76 3 4" xfId="11545"/>
    <cellStyle name="Comma 76 3 5" xfId="12377"/>
    <cellStyle name="Comma 76 3 6" xfId="14504"/>
    <cellStyle name="Comma 76 3 7" xfId="16347"/>
    <cellStyle name="Comma 76 3 8" xfId="16839"/>
    <cellStyle name="Comma 76 3 9" xfId="18123"/>
    <cellStyle name="Comma 8" xfId="181"/>
    <cellStyle name="Comma 8 2" xfId="887"/>
    <cellStyle name="Comma 8 2 10" xfId="18276"/>
    <cellStyle name="Comma 8 2 11" xfId="18744"/>
    <cellStyle name="Comma 8 2 12" xfId="19377"/>
    <cellStyle name="Comma 8 2 13" xfId="1964"/>
    <cellStyle name="Comma 8 2 2" xfId="2802"/>
    <cellStyle name="Comma 8 2 3" xfId="4072"/>
    <cellStyle name="Comma 8 2 4" xfId="7169"/>
    <cellStyle name="Comma 8 2 5" xfId="11698"/>
    <cellStyle name="Comma 8 2 6" xfId="12574"/>
    <cellStyle name="Comma 8 2 7" xfId="14701"/>
    <cellStyle name="Comma 8 2 8" xfId="16500"/>
    <cellStyle name="Comma 8 2 9" xfId="17036"/>
    <cellStyle name="Comma 8 3" xfId="691"/>
    <cellStyle name="Comma 8 3 10" xfId="18592"/>
    <cellStyle name="Comma 8 3 11" xfId="19214"/>
    <cellStyle name="Comma 8 3 12" xfId="2606"/>
    <cellStyle name="Comma 8 3 2" xfId="3876"/>
    <cellStyle name="Comma 8 3 3" xfId="6974"/>
    <cellStyle name="Comma 8 3 4" xfId="11546"/>
    <cellStyle name="Comma 8 3 5" xfId="12378"/>
    <cellStyle name="Comma 8 3 6" xfId="14505"/>
    <cellStyle name="Comma 8 3 7" xfId="16348"/>
    <cellStyle name="Comma 8 3 8" xfId="16840"/>
    <cellStyle name="Comma 8 3 9" xfId="18124"/>
    <cellStyle name="Comma 9" xfId="182"/>
    <cellStyle name="Comma 9 2" xfId="888"/>
    <cellStyle name="Comma 9 2 10" xfId="18277"/>
    <cellStyle name="Comma 9 2 11" xfId="18745"/>
    <cellStyle name="Comma 9 2 12" xfId="19378"/>
    <cellStyle name="Comma 9 2 13" xfId="1965"/>
    <cellStyle name="Comma 9 2 2" xfId="2803"/>
    <cellStyle name="Comma 9 2 3" xfId="4073"/>
    <cellStyle name="Comma 9 2 4" xfId="7170"/>
    <cellStyle name="Comma 9 2 5" xfId="11699"/>
    <cellStyle name="Comma 9 2 6" xfId="12575"/>
    <cellStyle name="Comma 9 2 7" xfId="14702"/>
    <cellStyle name="Comma 9 2 8" xfId="16501"/>
    <cellStyle name="Comma 9 2 9" xfId="17037"/>
    <cellStyle name="Comma 9 3" xfId="692"/>
    <cellStyle name="Comma 9 3 10" xfId="18593"/>
    <cellStyle name="Comma 9 3 11" xfId="19215"/>
    <cellStyle name="Comma 9 3 12" xfId="2607"/>
    <cellStyle name="Comma 9 3 2" xfId="3877"/>
    <cellStyle name="Comma 9 3 3" xfId="6975"/>
    <cellStyle name="Comma 9 3 4" xfId="11547"/>
    <cellStyle name="Comma 9 3 5" xfId="12379"/>
    <cellStyle name="Comma 9 3 6" xfId="14506"/>
    <cellStyle name="Comma 9 3 7" xfId="16349"/>
    <cellStyle name="Comma 9 3 8" xfId="16841"/>
    <cellStyle name="Comma 9 3 9" xfId="18125"/>
    <cellStyle name="Currency 2" xfId="183"/>
    <cellStyle name="Currency 2 2" xfId="184"/>
    <cellStyle name="Dấu phẩy 2" xfId="185"/>
    <cellStyle name="Dấu phẩy 2 2" xfId="890"/>
    <cellStyle name="Dấu phẩy 2 2 10" xfId="18278"/>
    <cellStyle name="Dấu phẩy 2 2 11" xfId="18746"/>
    <cellStyle name="Dấu phẩy 2 2 12" xfId="19380"/>
    <cellStyle name="Dấu phẩy 2 2 13" xfId="1967"/>
    <cellStyle name="Dấu phẩy 2 2 2" xfId="2805"/>
    <cellStyle name="Dấu phẩy 2 2 3" xfId="4075"/>
    <cellStyle name="Dấu phẩy 2 2 4" xfId="7172"/>
    <cellStyle name="Dấu phẩy 2 2 5" xfId="11700"/>
    <cellStyle name="Dấu phẩy 2 2 6" xfId="12577"/>
    <cellStyle name="Dấu phẩy 2 2 7" xfId="14704"/>
    <cellStyle name="Dấu phẩy 2 2 8" xfId="16502"/>
    <cellStyle name="Dấu phẩy 2 2 9" xfId="17039"/>
    <cellStyle name="Dấu phẩy 2 3" xfId="693"/>
    <cellStyle name="Dấu phẩy 2 3 10" xfId="18594"/>
    <cellStyle name="Dấu phẩy 2 3 11" xfId="19216"/>
    <cellStyle name="Dấu phẩy 2 3 12" xfId="2608"/>
    <cellStyle name="Dấu phẩy 2 3 2" xfId="3878"/>
    <cellStyle name="Dấu phẩy 2 3 3" xfId="6976"/>
    <cellStyle name="Dấu phẩy 2 3 4" xfId="11548"/>
    <cellStyle name="Dấu phẩy 2 3 5" xfId="12380"/>
    <cellStyle name="Dấu phẩy 2 3 6" xfId="14507"/>
    <cellStyle name="Dấu phẩy 2 3 7" xfId="16350"/>
    <cellStyle name="Dấu phẩy 2 3 8" xfId="16842"/>
    <cellStyle name="Dấu phẩy 2 3 9" xfId="18126"/>
    <cellStyle name="Explanatory Text 2" xfId="186"/>
    <cellStyle name="Explanatory Text 3" xfId="187"/>
    <cellStyle name="Good 2" xfId="188"/>
    <cellStyle name="Good 3" xfId="189"/>
    <cellStyle name="Heading 1 2" xfId="190"/>
    <cellStyle name="Heading 1 3" xfId="191"/>
    <cellStyle name="Heading 2 2" xfId="192"/>
    <cellStyle name="Heading 2 3" xfId="193"/>
    <cellStyle name="Heading 3 2" xfId="194"/>
    <cellStyle name="Heading 3 3" xfId="195"/>
    <cellStyle name="Heading 4 2" xfId="196"/>
    <cellStyle name="Heading 4 3" xfId="197"/>
    <cellStyle name="Input 2" xfId="198"/>
    <cellStyle name="Input 2 10" xfId="1173"/>
    <cellStyle name="Input 2 10 10" xfId="7302"/>
    <cellStyle name="Input 2 10 10 2" xfId="24816"/>
    <cellStyle name="Input 2 10 10 3" xfId="33430"/>
    <cellStyle name="Input 2 10 11" xfId="6828"/>
    <cellStyle name="Input 2 10 11 2" xfId="24416"/>
    <cellStyle name="Input 2 10 11 3" xfId="20399"/>
    <cellStyle name="Input 2 10 12" xfId="9049"/>
    <cellStyle name="Input 2 10 12 2" xfId="26502"/>
    <cellStyle name="Input 2 10 12 3" xfId="37236"/>
    <cellStyle name="Input 2 10 13" xfId="8706"/>
    <cellStyle name="Input 2 10 13 2" xfId="26159"/>
    <cellStyle name="Input 2 10 13 3" xfId="36893"/>
    <cellStyle name="Input 2 10 14" xfId="9800"/>
    <cellStyle name="Input 2 10 14 2" xfId="27253"/>
    <cellStyle name="Input 2 10 14 3" xfId="37987"/>
    <cellStyle name="Input 2 10 15" xfId="8848"/>
    <cellStyle name="Input 2 10 15 2" xfId="26301"/>
    <cellStyle name="Input 2 10 15 3" xfId="37035"/>
    <cellStyle name="Input 2 10 16" xfId="10496"/>
    <cellStyle name="Input 2 10 16 2" xfId="27949"/>
    <cellStyle name="Input 2 10 16 3" xfId="38683"/>
    <cellStyle name="Input 2 10 17" xfId="6487"/>
    <cellStyle name="Input 2 10 17 2" xfId="24091"/>
    <cellStyle name="Input 2 10 17 3" xfId="28890"/>
    <cellStyle name="Input 2 10 18" xfId="11098"/>
    <cellStyle name="Input 2 10 18 2" xfId="28551"/>
    <cellStyle name="Input 2 10 18 3" xfId="39285"/>
    <cellStyle name="Input 2 10 19" xfId="9326"/>
    <cellStyle name="Input 2 10 19 2" xfId="26779"/>
    <cellStyle name="Input 2 10 19 3" xfId="37513"/>
    <cellStyle name="Input 2 10 2" xfId="3088"/>
    <cellStyle name="Input 2 10 2 2" xfId="20901"/>
    <cellStyle name="Input 2 10 2 3" xfId="35225"/>
    <cellStyle name="Input 2 10 20" xfId="12860"/>
    <cellStyle name="Input 2 10 20 2" xfId="30058"/>
    <cellStyle name="Input 2 10 20 3" xfId="40233"/>
    <cellStyle name="Input 2 10 21" xfId="11995"/>
    <cellStyle name="Input 2 10 21 2" xfId="29297"/>
    <cellStyle name="Input 2 10 21 3" xfId="39706"/>
    <cellStyle name="Input 2 10 22" xfId="13425"/>
    <cellStyle name="Input 2 10 22 2" xfId="30562"/>
    <cellStyle name="Input 2 10 22 3" xfId="40676"/>
    <cellStyle name="Input 2 10 23" xfId="11976"/>
    <cellStyle name="Input 2 10 23 2" xfId="29278"/>
    <cellStyle name="Input 2 10 23 3" xfId="39687"/>
    <cellStyle name="Input 2 10 24" xfId="14987"/>
    <cellStyle name="Input 2 10 24 2" xfId="32008"/>
    <cellStyle name="Input 2 10 24 3" xfId="41854"/>
    <cellStyle name="Input 2 10 25" xfId="15285"/>
    <cellStyle name="Input 2 10 25 2" xfId="32248"/>
    <cellStyle name="Input 2 10 25 3" xfId="42030"/>
    <cellStyle name="Input 2 10 26" xfId="15529"/>
    <cellStyle name="Input 2 10 26 2" xfId="32492"/>
    <cellStyle name="Input 2 10 26 3" xfId="42274"/>
    <cellStyle name="Input 2 10 27" xfId="16078"/>
    <cellStyle name="Input 2 10 27 2" xfId="33041"/>
    <cellStyle name="Input 2 10 27 3" xfId="42823"/>
    <cellStyle name="Input 2 10 28" xfId="17322"/>
    <cellStyle name="Input 2 10 28 2" xfId="34032"/>
    <cellStyle name="Input 2 10 28 3" xfId="43253"/>
    <cellStyle name="Input 2 10 29" xfId="17854"/>
    <cellStyle name="Input 2 10 29 2" xfId="34507"/>
    <cellStyle name="Input 2 10 29 3" xfId="43663"/>
    <cellStyle name="Input 2 10 3" xfId="4358"/>
    <cellStyle name="Input 2 10 3 2" xfId="22018"/>
    <cellStyle name="Input 2 10 3 3" xfId="20635"/>
    <cellStyle name="Input 2 10 30" xfId="19469"/>
    <cellStyle name="Input 2 10 30 2" xfId="43996"/>
    <cellStyle name="Input 2 10 31" xfId="2250"/>
    <cellStyle name="Input 2 10 32" xfId="20198"/>
    <cellStyle name="Input 2 10 33" xfId="33456"/>
    <cellStyle name="Input 2 10 4" xfId="4666"/>
    <cellStyle name="Input 2 10 4 2" xfId="22272"/>
    <cellStyle name="Input 2 10 4 3" xfId="35072"/>
    <cellStyle name="Input 2 10 5" xfId="4945"/>
    <cellStyle name="Input 2 10 5 2" xfId="22551"/>
    <cellStyle name="Input 2 10 5 3" xfId="21732"/>
    <cellStyle name="Input 2 10 6" xfId="5686"/>
    <cellStyle name="Input 2 10 6 2" xfId="23292"/>
    <cellStyle name="Input 2 10 6 3" xfId="21707"/>
    <cellStyle name="Input 2 10 7" xfId="5076"/>
    <cellStyle name="Input 2 10 7 2" xfId="22682"/>
    <cellStyle name="Input 2 10 7 3" xfId="28939"/>
    <cellStyle name="Input 2 10 8" xfId="6188"/>
    <cellStyle name="Input 2 10 8 2" xfId="23794"/>
    <cellStyle name="Input 2 10 8 3" xfId="30225"/>
    <cellStyle name="Input 2 10 9" xfId="7753"/>
    <cellStyle name="Input 2 10 9 2" xfId="25206"/>
    <cellStyle name="Input 2 10 9 3" xfId="35940"/>
    <cellStyle name="Input 2 11" xfId="1004"/>
    <cellStyle name="Input 2 11 10" xfId="8270"/>
    <cellStyle name="Input 2 11 10 2" xfId="25723"/>
    <cellStyle name="Input 2 11 10 3" xfId="36457"/>
    <cellStyle name="Input 2 11 11" xfId="7359"/>
    <cellStyle name="Input 2 11 11 2" xfId="24868"/>
    <cellStyle name="Input 2 11 11 3" xfId="33295"/>
    <cellStyle name="Input 2 11 12" xfId="8880"/>
    <cellStyle name="Input 2 11 12 2" xfId="26333"/>
    <cellStyle name="Input 2 11 12 3" xfId="37067"/>
    <cellStyle name="Input 2 11 13" xfId="9418"/>
    <cellStyle name="Input 2 11 13 2" xfId="26871"/>
    <cellStyle name="Input 2 11 13 3" xfId="37605"/>
    <cellStyle name="Input 2 11 14" xfId="9631"/>
    <cellStyle name="Input 2 11 14 2" xfId="27084"/>
    <cellStyle name="Input 2 11 14 3" xfId="37818"/>
    <cellStyle name="Input 2 11 15" xfId="10141"/>
    <cellStyle name="Input 2 11 15 2" xfId="27594"/>
    <cellStyle name="Input 2 11 15 3" xfId="38328"/>
    <cellStyle name="Input 2 11 16" xfId="10329"/>
    <cellStyle name="Input 2 11 16 2" xfId="27782"/>
    <cellStyle name="Input 2 11 16 3" xfId="38516"/>
    <cellStyle name="Input 2 11 17" xfId="10790"/>
    <cellStyle name="Input 2 11 17 2" xfId="28243"/>
    <cellStyle name="Input 2 11 17 3" xfId="38977"/>
    <cellStyle name="Input 2 11 18" xfId="10938"/>
    <cellStyle name="Input 2 11 18 2" xfId="28391"/>
    <cellStyle name="Input 2 11 18 3" xfId="39125"/>
    <cellStyle name="Input 2 11 19" xfId="11318"/>
    <cellStyle name="Input 2 11 19 2" xfId="28771"/>
    <cellStyle name="Input 2 11 19 3" xfId="39505"/>
    <cellStyle name="Input 2 11 2" xfId="2919"/>
    <cellStyle name="Input 2 11 2 2" xfId="20740"/>
    <cellStyle name="Input 2 11 2 3" xfId="22165"/>
    <cellStyle name="Input 2 11 20" xfId="12691"/>
    <cellStyle name="Input 2 11 20 2" xfId="29897"/>
    <cellStyle name="Input 2 11 20 3" xfId="40075"/>
    <cellStyle name="Input 2 11 21" xfId="13499"/>
    <cellStyle name="Input 2 11 21 2" xfId="30636"/>
    <cellStyle name="Input 2 11 21 3" xfId="40750"/>
    <cellStyle name="Input 2 11 22" xfId="13659"/>
    <cellStyle name="Input 2 11 22 2" xfId="30796"/>
    <cellStyle name="Input 2 11 22 3" xfId="40910"/>
    <cellStyle name="Input 2 11 23" xfId="13937"/>
    <cellStyle name="Input 2 11 23 2" xfId="31074"/>
    <cellStyle name="Input 2 11 23 3" xfId="41188"/>
    <cellStyle name="Input 2 11 24" xfId="14818"/>
    <cellStyle name="Input 2 11 24 2" xfId="31846"/>
    <cellStyle name="Input 2 11 24 3" xfId="41696"/>
    <cellStyle name="Input 2 11 25" xfId="14253"/>
    <cellStyle name="Input 2 11 25 2" xfId="31364"/>
    <cellStyle name="Input 2 11 25 3" xfId="41440"/>
    <cellStyle name="Input 2 11 26" xfId="15819"/>
    <cellStyle name="Input 2 11 26 2" xfId="32782"/>
    <cellStyle name="Input 2 11 26 3" xfId="42564"/>
    <cellStyle name="Input 2 11 27" xfId="15920"/>
    <cellStyle name="Input 2 11 27 2" xfId="32883"/>
    <cellStyle name="Input 2 11 27 3" xfId="42665"/>
    <cellStyle name="Input 2 11 28" xfId="17153"/>
    <cellStyle name="Input 2 11 28 2" xfId="33871"/>
    <cellStyle name="Input 2 11 28 3" xfId="43095"/>
    <cellStyle name="Input 2 11 29" xfId="17696"/>
    <cellStyle name="Input 2 11 29 2" xfId="34349"/>
    <cellStyle name="Input 2 11 29 3" xfId="43505"/>
    <cellStyle name="Input 2 11 3" xfId="4189"/>
    <cellStyle name="Input 2 11 3 2" xfId="21858"/>
    <cellStyle name="Input 2 11 3 3" xfId="1620"/>
    <cellStyle name="Input 2 11 30" xfId="19720"/>
    <cellStyle name="Input 2 11 30 2" xfId="44125"/>
    <cellStyle name="Input 2 11 31" xfId="2081"/>
    <cellStyle name="Input 2 11 32" xfId="20036"/>
    <cellStyle name="Input 2 11 33" xfId="1425"/>
    <cellStyle name="Input 2 11 4" xfId="3598"/>
    <cellStyle name="Input 2 11 4 2" xfId="21348"/>
    <cellStyle name="Input 2 11 4 3" xfId="30200"/>
    <cellStyle name="Input 2 11 5" xfId="5357"/>
    <cellStyle name="Input 2 11 5 2" xfId="22963"/>
    <cellStyle name="Input 2 11 5 3" xfId="1666"/>
    <cellStyle name="Input 2 11 6" xfId="5524"/>
    <cellStyle name="Input 2 11 6 2" xfId="23130"/>
    <cellStyle name="Input 2 11 6 3" xfId="19893"/>
    <cellStyle name="Input 2 11 7" xfId="5929"/>
    <cellStyle name="Input 2 11 7 2" xfId="23535"/>
    <cellStyle name="Input 2 11 7 3" xfId="19882"/>
    <cellStyle name="Input 2 11 8" xfId="6030"/>
    <cellStyle name="Input 2 11 8 2" xfId="23636"/>
    <cellStyle name="Input 2 11 8 3" xfId="33216"/>
    <cellStyle name="Input 2 11 9" xfId="6455"/>
    <cellStyle name="Input 2 11 9 2" xfId="24059"/>
    <cellStyle name="Input 2 11 9 3" xfId="34871"/>
    <cellStyle name="Input 2 12" xfId="993"/>
    <cellStyle name="Input 2 12 10" xfId="8118"/>
    <cellStyle name="Input 2 12 10 2" xfId="25571"/>
    <cellStyle name="Input 2 12 10 3" xfId="36305"/>
    <cellStyle name="Input 2 12 11" xfId="8265"/>
    <cellStyle name="Input 2 12 11 2" xfId="25718"/>
    <cellStyle name="Input 2 12 11 3" xfId="36452"/>
    <cellStyle name="Input 2 12 12" xfId="8871"/>
    <cellStyle name="Input 2 12 12 2" xfId="26324"/>
    <cellStyle name="Input 2 12 12 3" xfId="37058"/>
    <cellStyle name="Input 2 12 13" xfId="9272"/>
    <cellStyle name="Input 2 12 13 2" xfId="26725"/>
    <cellStyle name="Input 2 12 13 3" xfId="37459"/>
    <cellStyle name="Input 2 12 14" xfId="9622"/>
    <cellStyle name="Input 2 12 14 2" xfId="27075"/>
    <cellStyle name="Input 2 12 14 3" xfId="37809"/>
    <cellStyle name="Input 2 12 15" xfId="10012"/>
    <cellStyle name="Input 2 12 15 2" xfId="27465"/>
    <cellStyle name="Input 2 12 15 3" xfId="38199"/>
    <cellStyle name="Input 2 12 16" xfId="10321"/>
    <cellStyle name="Input 2 12 16 2" xfId="27774"/>
    <cellStyle name="Input 2 12 16 3" xfId="38508"/>
    <cellStyle name="Input 2 12 17" xfId="10689"/>
    <cellStyle name="Input 2 12 17 2" xfId="28142"/>
    <cellStyle name="Input 2 12 17 3" xfId="38876"/>
    <cellStyle name="Input 2 12 18" xfId="10930"/>
    <cellStyle name="Input 2 12 18 2" xfId="28383"/>
    <cellStyle name="Input 2 12 18 3" xfId="39117"/>
    <cellStyle name="Input 2 12 19" xfId="11264"/>
    <cellStyle name="Input 2 12 19 2" xfId="28717"/>
    <cellStyle name="Input 2 12 19 3" xfId="39451"/>
    <cellStyle name="Input 2 12 2" xfId="2908"/>
    <cellStyle name="Input 2 12 2 2" xfId="20732"/>
    <cellStyle name="Input 2 12 2 3" xfId="24552"/>
    <cellStyle name="Input 2 12 20" xfId="12680"/>
    <cellStyle name="Input 2 12 20 2" xfId="29887"/>
    <cellStyle name="Input 2 12 20 3" xfId="40068"/>
    <cellStyle name="Input 2 12 21" xfId="13391"/>
    <cellStyle name="Input 2 12 21 2" xfId="30528"/>
    <cellStyle name="Input 2 12 21 3" xfId="40642"/>
    <cellStyle name="Input 2 12 22" xfId="13427"/>
    <cellStyle name="Input 2 12 22 2" xfId="30564"/>
    <cellStyle name="Input 2 12 22 3" xfId="40678"/>
    <cellStyle name="Input 2 12 23" xfId="13880"/>
    <cellStyle name="Input 2 12 23 2" xfId="31017"/>
    <cellStyle name="Input 2 12 23 3" xfId="41131"/>
    <cellStyle name="Input 2 12 24" xfId="14807"/>
    <cellStyle name="Input 2 12 24 2" xfId="31836"/>
    <cellStyle name="Input 2 12 24 3" xfId="41689"/>
    <cellStyle name="Input 2 12 25" xfId="14250"/>
    <cellStyle name="Input 2 12 25 2" xfId="31361"/>
    <cellStyle name="Input 2 12 25 3" xfId="41437"/>
    <cellStyle name="Input 2 12 26" xfId="15748"/>
    <cellStyle name="Input 2 12 26 2" xfId="32711"/>
    <cellStyle name="Input 2 12 26 3" xfId="42493"/>
    <cellStyle name="Input 2 12 27" xfId="15913"/>
    <cellStyle name="Input 2 12 27 2" xfId="32876"/>
    <cellStyle name="Input 2 12 27 3" xfId="42658"/>
    <cellStyle name="Input 2 12 28" xfId="17142"/>
    <cellStyle name="Input 2 12 28 2" xfId="33861"/>
    <cellStyle name="Input 2 12 28 3" xfId="43088"/>
    <cellStyle name="Input 2 12 29" xfId="17689"/>
    <cellStyle name="Input 2 12 29 2" xfId="34342"/>
    <cellStyle name="Input 2 12 29 3" xfId="43498"/>
    <cellStyle name="Input 2 12 3" xfId="4178"/>
    <cellStyle name="Input 2 12 3 2" xfId="21849"/>
    <cellStyle name="Input 2 12 3 3" xfId="35750"/>
    <cellStyle name="Input 2 12 30" xfId="19666"/>
    <cellStyle name="Input 2 12 30 2" xfId="44071"/>
    <cellStyle name="Input 2 12 31" xfId="2070"/>
    <cellStyle name="Input 2 12 32" xfId="20027"/>
    <cellStyle name="Input 2 12 33" xfId="20034"/>
    <cellStyle name="Input 2 12 4" xfId="3595"/>
    <cellStyle name="Input 2 12 4 2" xfId="21345"/>
    <cellStyle name="Input 2 12 4 3" xfId="34173"/>
    <cellStyle name="Input 2 12 5" xfId="5241"/>
    <cellStyle name="Input 2 12 5 2" xfId="22847"/>
    <cellStyle name="Input 2 12 5 3" xfId="33434"/>
    <cellStyle name="Input 2 12 6" xfId="5516"/>
    <cellStyle name="Input 2 12 6 2" xfId="23122"/>
    <cellStyle name="Input 2 12 6 3" xfId="29755"/>
    <cellStyle name="Input 2 12 7" xfId="5858"/>
    <cellStyle name="Input 2 12 7 2" xfId="23464"/>
    <cellStyle name="Input 2 12 7 3" xfId="28849"/>
    <cellStyle name="Input 2 12 8" xfId="6023"/>
    <cellStyle name="Input 2 12 8 2" xfId="23629"/>
    <cellStyle name="Input 2 12 8 3" xfId="35113"/>
    <cellStyle name="Input 2 12 9" xfId="7345"/>
    <cellStyle name="Input 2 12 9 2" xfId="24857"/>
    <cellStyle name="Input 2 12 9 3" xfId="28846"/>
    <cellStyle name="Input 2 13" xfId="1187"/>
    <cellStyle name="Input 2 13 10" xfId="7208"/>
    <cellStyle name="Input 2 13 10 2" xfId="24733"/>
    <cellStyle name="Input 2 13 10 3" xfId="28875"/>
    <cellStyle name="Input 2 13 11" xfId="8126"/>
    <cellStyle name="Input 2 13 11 2" xfId="25579"/>
    <cellStyle name="Input 2 13 11 3" xfId="36313"/>
    <cellStyle name="Input 2 13 12" xfId="9063"/>
    <cellStyle name="Input 2 13 12 2" xfId="26516"/>
    <cellStyle name="Input 2 13 12 3" xfId="37250"/>
    <cellStyle name="Input 2 13 13" xfId="8849"/>
    <cellStyle name="Input 2 13 13 2" xfId="26302"/>
    <cellStyle name="Input 2 13 13 3" xfId="37036"/>
    <cellStyle name="Input 2 13 14" xfId="9814"/>
    <cellStyle name="Input 2 13 14 2" xfId="27267"/>
    <cellStyle name="Input 2 13 14 3" xfId="38001"/>
    <cellStyle name="Input 2 13 15" xfId="8390"/>
    <cellStyle name="Input 2 13 15 2" xfId="25843"/>
    <cellStyle name="Input 2 13 15 3" xfId="36577"/>
    <cellStyle name="Input 2 13 16" xfId="10510"/>
    <cellStyle name="Input 2 13 16 2" xfId="27963"/>
    <cellStyle name="Input 2 13 16 3" xfId="38697"/>
    <cellStyle name="Input 2 13 17" xfId="9396"/>
    <cellStyle name="Input 2 13 17 2" xfId="26849"/>
    <cellStyle name="Input 2 13 17 3" xfId="37583"/>
    <cellStyle name="Input 2 13 18" xfId="11112"/>
    <cellStyle name="Input 2 13 18 2" xfId="28565"/>
    <cellStyle name="Input 2 13 18 3" xfId="39299"/>
    <cellStyle name="Input 2 13 19" xfId="10121"/>
    <cellStyle name="Input 2 13 19 2" xfId="27574"/>
    <cellStyle name="Input 2 13 19 3" xfId="38308"/>
    <cellStyle name="Input 2 13 2" xfId="3102"/>
    <cellStyle name="Input 2 13 2 2" xfId="20915"/>
    <cellStyle name="Input 2 13 2 3" xfId="20301"/>
    <cellStyle name="Input 2 13 20" xfId="12874"/>
    <cellStyle name="Input 2 13 20 2" xfId="30072"/>
    <cellStyle name="Input 2 13 20 3" xfId="40247"/>
    <cellStyle name="Input 2 13 21" xfId="13103"/>
    <cellStyle name="Input 2 13 21 2" xfId="30240"/>
    <cellStyle name="Input 2 13 21 3" xfId="40354"/>
    <cellStyle name="Input 2 13 22" xfId="13811"/>
    <cellStyle name="Input 2 13 22 2" xfId="30948"/>
    <cellStyle name="Input 2 13 22 3" xfId="41062"/>
    <cellStyle name="Input 2 13 23" xfId="13678"/>
    <cellStyle name="Input 2 13 23 2" xfId="30815"/>
    <cellStyle name="Input 2 13 23 3" xfId="40929"/>
    <cellStyle name="Input 2 13 24" xfId="15001"/>
    <cellStyle name="Input 2 13 24 2" xfId="32022"/>
    <cellStyle name="Input 2 13 24 3" xfId="41868"/>
    <cellStyle name="Input 2 13 25" xfId="14312"/>
    <cellStyle name="Input 2 13 25 2" xfId="31418"/>
    <cellStyle name="Input 2 13 25 3" xfId="41489"/>
    <cellStyle name="Input 2 13 26" xfId="15549"/>
    <cellStyle name="Input 2 13 26 2" xfId="32512"/>
    <cellStyle name="Input 2 13 26 3" xfId="42294"/>
    <cellStyle name="Input 2 13 27" xfId="16092"/>
    <cellStyle name="Input 2 13 27 2" xfId="33055"/>
    <cellStyle name="Input 2 13 27 3" xfId="42837"/>
    <cellStyle name="Input 2 13 28" xfId="17336"/>
    <cellStyle name="Input 2 13 28 2" xfId="34046"/>
    <cellStyle name="Input 2 13 28 3" xfId="43267"/>
    <cellStyle name="Input 2 13 29" xfId="17868"/>
    <cellStyle name="Input 2 13 29 2" xfId="34521"/>
    <cellStyle name="Input 2 13 29 3" xfId="43677"/>
    <cellStyle name="Input 2 13 3" xfId="4372"/>
    <cellStyle name="Input 2 13 3 2" xfId="22032"/>
    <cellStyle name="Input 2 13 3 3" xfId="35462"/>
    <cellStyle name="Input 2 13 30" xfId="19004"/>
    <cellStyle name="Input 2 13 30 2" xfId="43863"/>
    <cellStyle name="Input 2 13 31" xfId="2264"/>
    <cellStyle name="Input 2 13 32" xfId="20212"/>
    <cellStyle name="Input 2 13 33" xfId="28972"/>
    <cellStyle name="Input 2 13 4" xfId="3658"/>
    <cellStyle name="Input 2 13 4 2" xfId="21402"/>
    <cellStyle name="Input 2 13 4 3" xfId="21066"/>
    <cellStyle name="Input 2 13 5" xfId="4971"/>
    <cellStyle name="Input 2 13 5 2" xfId="22577"/>
    <cellStyle name="Input 2 13 5 3" xfId="35149"/>
    <cellStyle name="Input 2 13 6" xfId="5700"/>
    <cellStyle name="Input 2 13 6 2" xfId="23306"/>
    <cellStyle name="Input 2 13 6 3" xfId="21549"/>
    <cellStyle name="Input 2 13 7" xfId="3417"/>
    <cellStyle name="Input 2 13 7 2" xfId="21174"/>
    <cellStyle name="Input 2 13 7 3" xfId="21792"/>
    <cellStyle name="Input 2 13 8" xfId="6202"/>
    <cellStyle name="Input 2 13 8 2" xfId="23808"/>
    <cellStyle name="Input 2 13 8 3" xfId="21534"/>
    <cellStyle name="Input 2 13 9" xfId="8067"/>
    <cellStyle name="Input 2 13 9 2" xfId="25520"/>
    <cellStyle name="Input 2 13 9 3" xfId="36254"/>
    <cellStyle name="Input 2 14" xfId="909"/>
    <cellStyle name="Input 2 14 10" xfId="6489"/>
    <cellStyle name="Input 2 14 10 2" xfId="24093"/>
    <cellStyle name="Input 2 14 10 3" xfId="21523"/>
    <cellStyle name="Input 2 14 11" xfId="7577"/>
    <cellStyle name="Input 2 14 11 2" xfId="25068"/>
    <cellStyle name="Input 2 14 11 3" xfId="35844"/>
    <cellStyle name="Input 2 14 12" xfId="8763"/>
    <cellStyle name="Input 2 14 12 2" xfId="26216"/>
    <cellStyle name="Input 2 14 12 3" xfId="36950"/>
    <cellStyle name="Input 2 14 13" xfId="9208"/>
    <cellStyle name="Input 2 14 13 2" xfId="26661"/>
    <cellStyle name="Input 2 14 13 3" xfId="37395"/>
    <cellStyle name="Input 2 14 14" xfId="8824"/>
    <cellStyle name="Input 2 14 14 2" xfId="26277"/>
    <cellStyle name="Input 2 14 14 3" xfId="37011"/>
    <cellStyle name="Input 2 14 15" xfId="9955"/>
    <cellStyle name="Input 2 14 15 2" xfId="27408"/>
    <cellStyle name="Input 2 14 15 3" xfId="38142"/>
    <cellStyle name="Input 2 14 16" xfId="9281"/>
    <cellStyle name="Input 2 14 16 2" xfId="26734"/>
    <cellStyle name="Input 2 14 16 3" xfId="37468"/>
    <cellStyle name="Input 2 14 17" xfId="10640"/>
    <cellStyle name="Input 2 14 17 2" xfId="28093"/>
    <cellStyle name="Input 2 14 17 3" xfId="38827"/>
    <cellStyle name="Input 2 14 18" xfId="10019"/>
    <cellStyle name="Input 2 14 18 2" xfId="27472"/>
    <cellStyle name="Input 2 14 18 3" xfId="38206"/>
    <cellStyle name="Input 2 14 19" xfId="11233"/>
    <cellStyle name="Input 2 14 19 2" xfId="28686"/>
    <cellStyle name="Input 2 14 19 3" xfId="39420"/>
    <cellStyle name="Input 2 14 2" xfId="2824"/>
    <cellStyle name="Input 2 14 2 2" xfId="20657"/>
    <cellStyle name="Input 2 14 2 3" xfId="29156"/>
    <cellStyle name="Input 2 14 20" xfId="12596"/>
    <cellStyle name="Input 2 14 20 2" xfId="29812"/>
    <cellStyle name="Input 2 14 20 3" xfId="40003"/>
    <cellStyle name="Input 2 14 21" xfId="12049"/>
    <cellStyle name="Input 2 14 21 2" xfId="29350"/>
    <cellStyle name="Input 2 14 21 3" xfId="39755"/>
    <cellStyle name="Input 2 14 22" xfId="13626"/>
    <cellStyle name="Input 2 14 22 2" xfId="30763"/>
    <cellStyle name="Input 2 14 22 3" xfId="40877"/>
    <cellStyle name="Input 2 14 23" xfId="13597"/>
    <cellStyle name="Input 2 14 23 2" xfId="30734"/>
    <cellStyle name="Input 2 14 23 3" xfId="40848"/>
    <cellStyle name="Input 2 14 24" xfId="14723"/>
    <cellStyle name="Input 2 14 24 2" xfId="31759"/>
    <cellStyle name="Input 2 14 24 3" xfId="41624"/>
    <cellStyle name="Input 2 14 25" xfId="15355"/>
    <cellStyle name="Input 2 14 25 2" xfId="32318"/>
    <cellStyle name="Input 2 14 25 3" xfId="42100"/>
    <cellStyle name="Input 2 14 26" xfId="15641"/>
    <cellStyle name="Input 2 14 26 2" xfId="32604"/>
    <cellStyle name="Input 2 14 26 3" xfId="42386"/>
    <cellStyle name="Input 2 14 27" xfId="14055"/>
    <cellStyle name="Input 2 14 27 2" xfId="31175"/>
    <cellStyle name="Input 2 14 27 3" xfId="41267"/>
    <cellStyle name="Input 2 14 28" xfId="17058"/>
    <cellStyle name="Input 2 14 28 2" xfId="33784"/>
    <cellStyle name="Input 2 14 28 3" xfId="43023"/>
    <cellStyle name="Input 2 14 29" xfId="17624"/>
    <cellStyle name="Input 2 14 29 2" xfId="34277"/>
    <cellStyle name="Input 2 14 29 3" xfId="43433"/>
    <cellStyle name="Input 2 14 3" xfId="4094"/>
    <cellStyle name="Input 2 14 3 2" xfId="21772"/>
    <cellStyle name="Input 2 14 3 3" xfId="29307"/>
    <cellStyle name="Input 2 14 30" xfId="19264"/>
    <cellStyle name="Input 2 14 30 2" xfId="43942"/>
    <cellStyle name="Input 2 14 31" xfId="1986"/>
    <cellStyle name="Input 2 14 32" xfId="19953"/>
    <cellStyle name="Input 2 14 33" xfId="33869"/>
    <cellStyle name="Input 2 14 4" xfId="4739"/>
    <cellStyle name="Input 2 14 4 2" xfId="22345"/>
    <cellStyle name="Input 2 14 4 3" xfId="33260"/>
    <cellStyle name="Input 2 14 5" xfId="5096"/>
    <cellStyle name="Input 2 14 5 2" xfId="22702"/>
    <cellStyle name="Input 2 14 5 3" xfId="24055"/>
    <cellStyle name="Input 2 14 6" xfId="3332"/>
    <cellStyle name="Input 2 14 6 2" xfId="21090"/>
    <cellStyle name="Input 2 14 6 3" xfId="35677"/>
    <cellStyle name="Input 2 14 7" xfId="5822"/>
    <cellStyle name="Input 2 14 7 2" xfId="23428"/>
    <cellStyle name="Input 2 14 7 3" xfId="35698"/>
    <cellStyle name="Input 2 14 8" xfId="5248"/>
    <cellStyle name="Input 2 14 8 2" xfId="22854"/>
    <cellStyle name="Input 2 14 8 3" xfId="35699"/>
    <cellStyle name="Input 2 14 9" xfId="7784"/>
    <cellStyle name="Input 2 14 9 2" xfId="25237"/>
    <cellStyle name="Input 2 14 9 3" xfId="35971"/>
    <cellStyle name="Input 2 15" xfId="1120"/>
    <cellStyle name="Input 2 15 10" xfId="6518"/>
    <cellStyle name="Input 2 15 10 2" xfId="24121"/>
    <cellStyle name="Input 2 15 10 3" xfId="31669"/>
    <cellStyle name="Input 2 15 11" xfId="7831"/>
    <cellStyle name="Input 2 15 11 2" xfId="25284"/>
    <cellStyle name="Input 2 15 11 3" xfId="36018"/>
    <cellStyle name="Input 2 15 12" xfId="8996"/>
    <cellStyle name="Input 2 15 12 2" xfId="26449"/>
    <cellStyle name="Input 2 15 12 3" xfId="37183"/>
    <cellStyle name="Input 2 15 13" xfId="9226"/>
    <cellStyle name="Input 2 15 13 2" xfId="26679"/>
    <cellStyle name="Input 2 15 13 3" xfId="37413"/>
    <cellStyle name="Input 2 15 14" xfId="9747"/>
    <cellStyle name="Input 2 15 14 2" xfId="27200"/>
    <cellStyle name="Input 2 15 14 3" xfId="37934"/>
    <cellStyle name="Input 2 15 15" xfId="9970"/>
    <cellStyle name="Input 2 15 15 2" xfId="27423"/>
    <cellStyle name="Input 2 15 15 3" xfId="38157"/>
    <cellStyle name="Input 2 15 16" xfId="10443"/>
    <cellStyle name="Input 2 15 16 2" xfId="27896"/>
    <cellStyle name="Input 2 15 16 3" xfId="38630"/>
    <cellStyle name="Input 2 15 17" xfId="10654"/>
    <cellStyle name="Input 2 15 17 2" xfId="28107"/>
    <cellStyle name="Input 2 15 17 3" xfId="38841"/>
    <cellStyle name="Input 2 15 18" xfId="11045"/>
    <cellStyle name="Input 2 15 18 2" xfId="28498"/>
    <cellStyle name="Input 2 15 18 3" xfId="39232"/>
    <cellStyle name="Input 2 15 19" xfId="11241"/>
    <cellStyle name="Input 2 15 19 2" xfId="28694"/>
    <cellStyle name="Input 2 15 19 3" xfId="39428"/>
    <cellStyle name="Input 2 15 2" xfId="3035"/>
    <cellStyle name="Input 2 15 2 2" xfId="20848"/>
    <cellStyle name="Input 2 15 2 3" xfId="34956"/>
    <cellStyle name="Input 2 15 20" xfId="12807"/>
    <cellStyle name="Input 2 15 20 2" xfId="30005"/>
    <cellStyle name="Input 2 15 20 3" xfId="40180"/>
    <cellStyle name="Input 2 15 21" xfId="11884"/>
    <cellStyle name="Input 2 15 21 2" xfId="29186"/>
    <cellStyle name="Input 2 15 21 3" xfId="39602"/>
    <cellStyle name="Input 2 15 22" xfId="12179"/>
    <cellStyle name="Input 2 15 22 2" xfId="29468"/>
    <cellStyle name="Input 2 15 22 3" xfId="39862"/>
    <cellStyle name="Input 2 15 23" xfId="13738"/>
    <cellStyle name="Input 2 15 23 2" xfId="30875"/>
    <cellStyle name="Input 2 15 23 3" xfId="40989"/>
    <cellStyle name="Input 2 15 24" xfId="14934"/>
    <cellStyle name="Input 2 15 24 2" xfId="31955"/>
    <cellStyle name="Input 2 15 24 3" xfId="41801"/>
    <cellStyle name="Input 2 15 25" xfId="14291"/>
    <cellStyle name="Input 2 15 25 2" xfId="31399"/>
    <cellStyle name="Input 2 15 25 3" xfId="41470"/>
    <cellStyle name="Input 2 15 26" xfId="14348"/>
    <cellStyle name="Input 2 15 26 2" xfId="31454"/>
    <cellStyle name="Input 2 15 26 3" xfId="41525"/>
    <cellStyle name="Input 2 15 27" xfId="16025"/>
    <cellStyle name="Input 2 15 27 2" xfId="32988"/>
    <cellStyle name="Input 2 15 27 3" xfId="42770"/>
    <cellStyle name="Input 2 15 28" xfId="17269"/>
    <cellStyle name="Input 2 15 28 2" xfId="33979"/>
    <cellStyle name="Input 2 15 28 3" xfId="43200"/>
    <cellStyle name="Input 2 15 29" xfId="17801"/>
    <cellStyle name="Input 2 15 29 2" xfId="34454"/>
    <cellStyle name="Input 2 15 29 3" xfId="43610"/>
    <cellStyle name="Input 2 15 3" xfId="4305"/>
    <cellStyle name="Input 2 15 3 2" xfId="21965"/>
    <cellStyle name="Input 2 15 3 3" xfId="31739"/>
    <cellStyle name="Input 2 15 30" xfId="19023"/>
    <cellStyle name="Input 2 15 30 2" xfId="43882"/>
    <cellStyle name="Input 2 15 31" xfId="2197"/>
    <cellStyle name="Input 2 15 32" xfId="20145"/>
    <cellStyle name="Input 2 15 33" xfId="34179"/>
    <cellStyle name="Input 2 15 4" xfId="3637"/>
    <cellStyle name="Input 2 15 4 2" xfId="21383"/>
    <cellStyle name="Input 2 15 4 3" xfId="31157"/>
    <cellStyle name="Input 2 15 5" xfId="3697"/>
    <cellStyle name="Input 2 15 5 2" xfId="21441"/>
    <cellStyle name="Input 2 15 5 3" xfId="29819"/>
    <cellStyle name="Input 2 15 6" xfId="5633"/>
    <cellStyle name="Input 2 15 6 2" xfId="23239"/>
    <cellStyle name="Input 2 15 6 3" xfId="33345"/>
    <cellStyle name="Input 2 15 7" xfId="5833"/>
    <cellStyle name="Input 2 15 7 2" xfId="23439"/>
    <cellStyle name="Input 2 15 7 3" xfId="20992"/>
    <cellStyle name="Input 2 15 8" xfId="6135"/>
    <cellStyle name="Input 2 15 8 2" xfId="23741"/>
    <cellStyle name="Input 2 15 8 3" xfId="22189"/>
    <cellStyle name="Input 2 15 9" xfId="6731"/>
    <cellStyle name="Input 2 15 9 2" xfId="24321"/>
    <cellStyle name="Input 2 15 9 3" xfId="34977"/>
    <cellStyle name="Input 2 16" xfId="924"/>
    <cellStyle name="Input 2 16 10" xfId="6774"/>
    <cellStyle name="Input 2 16 10 2" xfId="24364"/>
    <cellStyle name="Input 2 16 10 3" xfId="29559"/>
    <cellStyle name="Input 2 16 11" xfId="7206"/>
    <cellStyle name="Input 2 16 11 2" xfId="24731"/>
    <cellStyle name="Input 2 16 11 3" xfId="31500"/>
    <cellStyle name="Input 2 16 12" xfId="8193"/>
    <cellStyle name="Input 2 16 12 2" xfId="25646"/>
    <cellStyle name="Input 2 16 12 3" xfId="36380"/>
    <cellStyle name="Input 2 16 13" xfId="9254"/>
    <cellStyle name="Input 2 16 13 2" xfId="26707"/>
    <cellStyle name="Input 2 16 13 3" xfId="37441"/>
    <cellStyle name="Input 2 16 14" xfId="9434"/>
    <cellStyle name="Input 2 16 14 2" xfId="26887"/>
    <cellStyle name="Input 2 16 14 3" xfId="37621"/>
    <cellStyle name="Input 2 16 15" xfId="9997"/>
    <cellStyle name="Input 2 16 15 2" xfId="27450"/>
    <cellStyle name="Input 2 16 15 3" xfId="38184"/>
    <cellStyle name="Input 2 16 16" xfId="10154"/>
    <cellStyle name="Input 2 16 16 2" xfId="27607"/>
    <cellStyle name="Input 2 16 16 3" xfId="38341"/>
    <cellStyle name="Input 2 16 17" xfId="10678"/>
    <cellStyle name="Input 2 16 17 2" xfId="28131"/>
    <cellStyle name="Input 2 16 17 3" xfId="38865"/>
    <cellStyle name="Input 2 16 18" xfId="10798"/>
    <cellStyle name="Input 2 16 18 2" xfId="28251"/>
    <cellStyle name="Input 2 16 18 3" xfId="38985"/>
    <cellStyle name="Input 2 16 19" xfId="11257"/>
    <cellStyle name="Input 2 16 19 2" xfId="28710"/>
    <cellStyle name="Input 2 16 19 3" xfId="39444"/>
    <cellStyle name="Input 2 16 2" xfId="2839"/>
    <cellStyle name="Input 2 16 2 2" xfId="20671"/>
    <cellStyle name="Input 2 16 2 3" xfId="35065"/>
    <cellStyle name="Input 2 16 20" xfId="12611"/>
    <cellStyle name="Input 2 16 20 2" xfId="29827"/>
    <cellStyle name="Input 2 16 20 3" xfId="40015"/>
    <cellStyle name="Input 2 16 21" xfId="12045"/>
    <cellStyle name="Input 2 16 21 2" xfId="29346"/>
    <cellStyle name="Input 2 16 21 3" xfId="39751"/>
    <cellStyle name="Input 2 16 22" xfId="13693"/>
    <cellStyle name="Input 2 16 22 2" xfId="30830"/>
    <cellStyle name="Input 2 16 22 3" xfId="40944"/>
    <cellStyle name="Input 2 16 23" xfId="13702"/>
    <cellStyle name="Input 2 16 23 2" xfId="30839"/>
    <cellStyle name="Input 2 16 23 3" xfId="40953"/>
    <cellStyle name="Input 2 16 24" xfId="14738"/>
    <cellStyle name="Input 2 16 24 2" xfId="31774"/>
    <cellStyle name="Input 2 16 24 3" xfId="41636"/>
    <cellStyle name="Input 2 16 25" xfId="15351"/>
    <cellStyle name="Input 2 16 25 2" xfId="32314"/>
    <cellStyle name="Input 2 16 25 3" xfId="42096"/>
    <cellStyle name="Input 2 16 26" xfId="14365"/>
    <cellStyle name="Input 2 16 26 2" xfId="31470"/>
    <cellStyle name="Input 2 16 26 3" xfId="41541"/>
    <cellStyle name="Input 2 16 27" xfId="15823"/>
    <cellStyle name="Input 2 16 27 2" xfId="32786"/>
    <cellStyle name="Input 2 16 27 3" xfId="42568"/>
    <cellStyle name="Input 2 16 28" xfId="17073"/>
    <cellStyle name="Input 2 16 28 2" xfId="33799"/>
    <cellStyle name="Input 2 16 28 3" xfId="43035"/>
    <cellStyle name="Input 2 16 29" xfId="17636"/>
    <cellStyle name="Input 2 16 29 2" xfId="34289"/>
    <cellStyle name="Input 2 16 29 3" xfId="43445"/>
    <cellStyle name="Input 2 16 3" xfId="4109"/>
    <cellStyle name="Input 2 16 3 2" xfId="21787"/>
    <cellStyle name="Input 2 16 3 3" xfId="1612"/>
    <cellStyle name="Input 2 16 30" xfId="19462"/>
    <cellStyle name="Input 2 16 30 2" xfId="43989"/>
    <cellStyle name="Input 2 16 31" xfId="2001"/>
    <cellStyle name="Input 2 16 32" xfId="19968"/>
    <cellStyle name="Input 2 16 33" xfId="33504"/>
    <cellStyle name="Input 2 16 4" xfId="4735"/>
    <cellStyle name="Input 2 16 4 2" xfId="22341"/>
    <cellStyle name="Input 2 16 4 3" xfId="28868"/>
    <cellStyle name="Input 2 16 5" xfId="3724"/>
    <cellStyle name="Input 2 16 5 2" xfId="21467"/>
    <cellStyle name="Input 2 16 5 3" xfId="1580"/>
    <cellStyle name="Input 2 16 6" xfId="5366"/>
    <cellStyle name="Input 2 16 6 2" xfId="22972"/>
    <cellStyle name="Input 2 16 6 3" xfId="35433"/>
    <cellStyle name="Input 2 16 7" xfId="5849"/>
    <cellStyle name="Input 2 16 7 2" xfId="23455"/>
    <cellStyle name="Input 2 16 7 3" xfId="19883"/>
    <cellStyle name="Input 2 16 8" xfId="5933"/>
    <cellStyle name="Input 2 16 8 2" xfId="23539"/>
    <cellStyle name="Input 2 16 8 3" xfId="33558"/>
    <cellStyle name="Input 2 16 9" xfId="6356"/>
    <cellStyle name="Input 2 16 9 2" xfId="23961"/>
    <cellStyle name="Input 2 16 9 3" xfId="20572"/>
    <cellStyle name="Input 2 17" xfId="1119"/>
    <cellStyle name="Input 2 17 10" xfId="6575"/>
    <cellStyle name="Input 2 17 10 2" xfId="24178"/>
    <cellStyle name="Input 2 17 10 3" xfId="35093"/>
    <cellStyle name="Input 2 17 11" xfId="8294"/>
    <cellStyle name="Input 2 17 11 2" xfId="25747"/>
    <cellStyle name="Input 2 17 11 3" xfId="36481"/>
    <cellStyle name="Input 2 17 12" xfId="8995"/>
    <cellStyle name="Input 2 17 12 2" xfId="26448"/>
    <cellStyle name="Input 2 17 12 3" xfId="37182"/>
    <cellStyle name="Input 2 17 13" xfId="8383"/>
    <cellStyle name="Input 2 17 13 2" xfId="25836"/>
    <cellStyle name="Input 2 17 13 3" xfId="36570"/>
    <cellStyle name="Input 2 17 14" xfId="9746"/>
    <cellStyle name="Input 2 17 14 2" xfId="27199"/>
    <cellStyle name="Input 2 17 14 3" xfId="37933"/>
    <cellStyle name="Input 2 17 15" xfId="8638"/>
    <cellStyle name="Input 2 17 15 2" xfId="26091"/>
    <cellStyle name="Input 2 17 15 3" xfId="36825"/>
    <cellStyle name="Input 2 17 16" xfId="10442"/>
    <cellStyle name="Input 2 17 16 2" xfId="27895"/>
    <cellStyle name="Input 2 17 16 3" xfId="38629"/>
    <cellStyle name="Input 2 17 17" xfId="7188"/>
    <cellStyle name="Input 2 17 17 2" xfId="24713"/>
    <cellStyle name="Input 2 17 17 3" xfId="35380"/>
    <cellStyle name="Input 2 17 18" xfId="11044"/>
    <cellStyle name="Input 2 17 18 2" xfId="28497"/>
    <cellStyle name="Input 2 17 18 3" xfId="39231"/>
    <cellStyle name="Input 2 17 19" xfId="9430"/>
    <cellStyle name="Input 2 17 19 2" xfId="26883"/>
    <cellStyle name="Input 2 17 19 3" xfId="37617"/>
    <cellStyle name="Input 2 17 2" xfId="3034"/>
    <cellStyle name="Input 2 17 2 2" xfId="20847"/>
    <cellStyle name="Input 2 17 2 3" xfId="35352"/>
    <cellStyle name="Input 2 17 20" xfId="12806"/>
    <cellStyle name="Input 2 17 20 2" xfId="30004"/>
    <cellStyle name="Input 2 17 20 3" xfId="40179"/>
    <cellStyle name="Input 2 17 21" xfId="13350"/>
    <cellStyle name="Input 2 17 21 2" xfId="30487"/>
    <cellStyle name="Input 2 17 21 3" xfId="40601"/>
    <cellStyle name="Input 2 17 22" xfId="13439"/>
    <cellStyle name="Input 2 17 22 2" xfId="30576"/>
    <cellStyle name="Input 2 17 22 3" xfId="40690"/>
    <cellStyle name="Input 2 17 23" xfId="13593"/>
    <cellStyle name="Input 2 17 23 2" xfId="30730"/>
    <cellStyle name="Input 2 17 23 3" xfId="40844"/>
    <cellStyle name="Input 2 17 24" xfId="14933"/>
    <cellStyle name="Input 2 17 24 2" xfId="31954"/>
    <cellStyle name="Input 2 17 24 3" xfId="41800"/>
    <cellStyle name="Input 2 17 25" xfId="15445"/>
    <cellStyle name="Input 2 17 25 2" xfId="32408"/>
    <cellStyle name="Input 2 17 25 3" xfId="42190"/>
    <cellStyle name="Input 2 17 26" xfId="15661"/>
    <cellStyle name="Input 2 17 26 2" xfId="32624"/>
    <cellStyle name="Input 2 17 26 3" xfId="42406"/>
    <cellStyle name="Input 2 17 27" xfId="16024"/>
    <cellStyle name="Input 2 17 27 2" xfId="32987"/>
    <cellStyle name="Input 2 17 27 3" xfId="42769"/>
    <cellStyle name="Input 2 17 28" xfId="17268"/>
    <cellStyle name="Input 2 17 28 2" xfId="33978"/>
    <cellStyle name="Input 2 17 28 3" xfId="43199"/>
    <cellStyle name="Input 2 17 29" xfId="17800"/>
    <cellStyle name="Input 2 17 29 2" xfId="34453"/>
    <cellStyle name="Input 2 17 29 3" xfId="43609"/>
    <cellStyle name="Input 2 17 3" xfId="4304"/>
    <cellStyle name="Input 2 17 3 2" xfId="21964"/>
    <cellStyle name="Input 2 17 3 3" xfId="33384"/>
    <cellStyle name="Input 2 17 30" xfId="18909"/>
    <cellStyle name="Input 2 17 30 2" xfId="43781"/>
    <cellStyle name="Input 2 17 31" xfId="2196"/>
    <cellStyle name="Input 2 17 32" xfId="20144"/>
    <cellStyle name="Input 2 17 33" xfId="20496"/>
    <cellStyle name="Input 2 17 4" xfId="4843"/>
    <cellStyle name="Input 2 17 4 2" xfId="22449"/>
    <cellStyle name="Input 2 17 4 3" xfId="34902"/>
    <cellStyle name="Input 2 17 5" xfId="5121"/>
    <cellStyle name="Input 2 17 5 2" xfId="22727"/>
    <cellStyle name="Input 2 17 5 3" xfId="34170"/>
    <cellStyle name="Input 2 17 6" xfId="5632"/>
    <cellStyle name="Input 2 17 6 2" xfId="23238"/>
    <cellStyle name="Input 2 17 6 3" xfId="33723"/>
    <cellStyle name="Input 2 17 7" xfId="3381"/>
    <cellStyle name="Input 2 17 7 2" xfId="21138"/>
    <cellStyle name="Input 2 17 7 3" xfId="28968"/>
    <cellStyle name="Input 2 17 8" xfId="6134"/>
    <cellStyle name="Input 2 17 8 2" xfId="23740"/>
    <cellStyle name="Input 2 17 8 3" xfId="25109"/>
    <cellStyle name="Input 2 17 9" xfId="7424"/>
    <cellStyle name="Input 2 17 9 2" xfId="24933"/>
    <cellStyle name="Input 2 17 9 3" xfId="35272"/>
    <cellStyle name="Input 2 18" xfId="1202"/>
    <cellStyle name="Input 2 18 10" xfId="8430"/>
    <cellStyle name="Input 2 18 10 2" xfId="25883"/>
    <cellStyle name="Input 2 18 10 3" xfId="36617"/>
    <cellStyle name="Input 2 18 11" xfId="8146"/>
    <cellStyle name="Input 2 18 11 2" xfId="25599"/>
    <cellStyle name="Input 2 18 11 3" xfId="36333"/>
    <cellStyle name="Input 2 18 12" xfId="9078"/>
    <cellStyle name="Input 2 18 12 2" xfId="26531"/>
    <cellStyle name="Input 2 18 12 3" xfId="37265"/>
    <cellStyle name="Input 2 18 13" xfId="9557"/>
    <cellStyle name="Input 2 18 13 2" xfId="27010"/>
    <cellStyle name="Input 2 18 13 3" xfId="37744"/>
    <cellStyle name="Input 2 18 14" xfId="9829"/>
    <cellStyle name="Input 2 18 14 2" xfId="27282"/>
    <cellStyle name="Input 2 18 14 3" xfId="38016"/>
    <cellStyle name="Input 2 18 15" xfId="10262"/>
    <cellStyle name="Input 2 18 15 2" xfId="27715"/>
    <cellStyle name="Input 2 18 15 3" xfId="38449"/>
    <cellStyle name="Input 2 18 16" xfId="10525"/>
    <cellStyle name="Input 2 18 16 2" xfId="27978"/>
    <cellStyle name="Input 2 18 16 3" xfId="38712"/>
    <cellStyle name="Input 2 18 17" xfId="10886"/>
    <cellStyle name="Input 2 18 17 2" xfId="28339"/>
    <cellStyle name="Input 2 18 17 3" xfId="39073"/>
    <cellStyle name="Input 2 18 18" xfId="11127"/>
    <cellStyle name="Input 2 18 18 2" xfId="28580"/>
    <cellStyle name="Input 2 18 18 3" xfId="39314"/>
    <cellStyle name="Input 2 18 19" xfId="11368"/>
    <cellStyle name="Input 2 18 19 2" xfId="28821"/>
    <cellStyle name="Input 2 18 19 3" xfId="39555"/>
    <cellStyle name="Input 2 18 2" xfId="3117"/>
    <cellStyle name="Input 2 18 2 2" xfId="20930"/>
    <cellStyle name="Input 2 18 2 3" xfId="34638"/>
    <cellStyle name="Input 2 18 20" xfId="12889"/>
    <cellStyle name="Input 2 18 20 2" xfId="30087"/>
    <cellStyle name="Input 2 18 20 3" xfId="40262"/>
    <cellStyle name="Input 2 18 21" xfId="13615"/>
    <cellStyle name="Input 2 18 21 2" xfId="30752"/>
    <cellStyle name="Input 2 18 21 3" xfId="40866"/>
    <cellStyle name="Input 2 18 22" xfId="13816"/>
    <cellStyle name="Input 2 18 22 2" xfId="30953"/>
    <cellStyle name="Input 2 18 22 3" xfId="41067"/>
    <cellStyle name="Input 2 18 23" xfId="13534"/>
    <cellStyle name="Input 2 18 23 2" xfId="30671"/>
    <cellStyle name="Input 2 18 23 3" xfId="40785"/>
    <cellStyle name="Input 2 18 24" xfId="15016"/>
    <cellStyle name="Input 2 18 24 2" xfId="32037"/>
    <cellStyle name="Input 2 18 24 3" xfId="41883"/>
    <cellStyle name="Input 2 18 25" xfId="15418"/>
    <cellStyle name="Input 2 18 25 2" xfId="32381"/>
    <cellStyle name="Input 2 18 25 3" xfId="42163"/>
    <cellStyle name="Input 2 18 26" xfId="15882"/>
    <cellStyle name="Input 2 18 26 2" xfId="32845"/>
    <cellStyle name="Input 2 18 26 3" xfId="42627"/>
    <cellStyle name="Input 2 18 27" xfId="16107"/>
    <cellStyle name="Input 2 18 27 2" xfId="33070"/>
    <cellStyle name="Input 2 18 27 3" xfId="42852"/>
    <cellStyle name="Input 2 18 28" xfId="17351"/>
    <cellStyle name="Input 2 18 28 2" xfId="34061"/>
    <cellStyle name="Input 2 18 28 3" xfId="43282"/>
    <cellStyle name="Input 2 18 29" xfId="17883"/>
    <cellStyle name="Input 2 18 29 2" xfId="34536"/>
    <cellStyle name="Input 2 18 29 3" xfId="43692"/>
    <cellStyle name="Input 2 18 3" xfId="4387"/>
    <cellStyle name="Input 2 18 3 2" xfId="22047"/>
    <cellStyle name="Input 2 18 3 3" xfId="1633"/>
    <cellStyle name="Input 2 18 30" xfId="19770"/>
    <cellStyle name="Input 2 18 30 2" xfId="44175"/>
    <cellStyle name="Input 2 18 31" xfId="2279"/>
    <cellStyle name="Input 2 18 32" xfId="20227"/>
    <cellStyle name="Input 2 18 33" xfId="35227"/>
    <cellStyle name="Input 2 18 4" xfId="4816"/>
    <cellStyle name="Input 2 18 4 2" xfId="22422"/>
    <cellStyle name="Input 2 18 4 3" xfId="29160"/>
    <cellStyle name="Input 2 18 5" xfId="5466"/>
    <cellStyle name="Input 2 18 5 2" xfId="23072"/>
    <cellStyle name="Input 2 18 5 3" xfId="33350"/>
    <cellStyle name="Input 2 18 6" xfId="5715"/>
    <cellStyle name="Input 2 18 6 2" xfId="23321"/>
    <cellStyle name="Input 2 18 6 3" xfId="19886"/>
    <cellStyle name="Input 2 18 7" xfId="5992"/>
    <cellStyle name="Input 2 18 7 2" xfId="23598"/>
    <cellStyle name="Input 2 18 7 3" xfId="33332"/>
    <cellStyle name="Input 2 18 8" xfId="6217"/>
    <cellStyle name="Input 2 18 8 2" xfId="23823"/>
    <cellStyle name="Input 2 18 8 3" xfId="20335"/>
    <cellStyle name="Input 2 18 9" xfId="8068"/>
    <cellStyle name="Input 2 18 9 2" xfId="25521"/>
    <cellStyle name="Input 2 18 9 3" xfId="36255"/>
    <cellStyle name="Input 2 19" xfId="913"/>
    <cellStyle name="Input 2 19 10" xfId="8289"/>
    <cellStyle name="Input 2 19 10 2" xfId="25742"/>
    <cellStyle name="Input 2 19 10 3" xfId="36476"/>
    <cellStyle name="Input 2 19 11" xfId="7811"/>
    <cellStyle name="Input 2 19 11 2" xfId="25264"/>
    <cellStyle name="Input 2 19 11 3" xfId="35998"/>
    <cellStyle name="Input 2 19 12" xfId="7030"/>
    <cellStyle name="Input 2 19 12 2" xfId="24575"/>
    <cellStyle name="Input 2 19 12 3" xfId="34771"/>
    <cellStyle name="Input 2 19 13" xfId="9433"/>
    <cellStyle name="Input 2 19 13 2" xfId="26886"/>
    <cellStyle name="Input 2 19 13 3" xfId="37620"/>
    <cellStyle name="Input 2 19 14" xfId="8702"/>
    <cellStyle name="Input 2 19 14 2" xfId="26155"/>
    <cellStyle name="Input 2 19 14 3" xfId="36889"/>
    <cellStyle name="Input 2 19 15" xfId="10153"/>
    <cellStyle name="Input 2 19 15 2" xfId="27606"/>
    <cellStyle name="Input 2 19 15 3" xfId="38340"/>
    <cellStyle name="Input 2 19 16" xfId="7692"/>
    <cellStyle name="Input 2 19 16 2" xfId="25145"/>
    <cellStyle name="Input 2 19 16 3" xfId="35879"/>
    <cellStyle name="Input 2 19 17" xfId="10797"/>
    <cellStyle name="Input 2 19 17 2" xfId="28250"/>
    <cellStyle name="Input 2 19 17 3" xfId="38984"/>
    <cellStyle name="Input 2 19 18" xfId="7802"/>
    <cellStyle name="Input 2 19 18 2" xfId="25255"/>
    <cellStyle name="Input 2 19 18 3" xfId="35989"/>
    <cellStyle name="Input 2 19 19" xfId="11321"/>
    <cellStyle name="Input 2 19 19 2" xfId="28774"/>
    <cellStyle name="Input 2 19 19 3" xfId="39508"/>
    <cellStyle name="Input 2 19 2" xfId="2828"/>
    <cellStyle name="Input 2 19 2 2" xfId="20661"/>
    <cellStyle name="Input 2 19 2 3" xfId="35251"/>
    <cellStyle name="Input 2 19 20" xfId="12600"/>
    <cellStyle name="Input 2 19 20 2" xfId="29816"/>
    <cellStyle name="Input 2 19 20 3" xfId="40007"/>
    <cellStyle name="Input 2 19 21" xfId="13513"/>
    <cellStyle name="Input 2 19 21 2" xfId="30650"/>
    <cellStyle name="Input 2 19 21 3" xfId="40764"/>
    <cellStyle name="Input 2 19 22" xfId="13466"/>
    <cellStyle name="Input 2 19 22 2" xfId="30603"/>
    <cellStyle name="Input 2 19 22 3" xfId="40717"/>
    <cellStyle name="Input 2 19 23" xfId="13184"/>
    <cellStyle name="Input 2 19 23 2" xfId="30321"/>
    <cellStyle name="Input 2 19 23 3" xfId="40435"/>
    <cellStyle name="Input 2 19 24" xfId="14727"/>
    <cellStyle name="Input 2 19 24 2" xfId="31763"/>
    <cellStyle name="Input 2 19 24 3" xfId="41628"/>
    <cellStyle name="Input 2 19 25" xfId="15500"/>
    <cellStyle name="Input 2 19 25 2" xfId="32463"/>
    <cellStyle name="Input 2 19 25 3" xfId="42245"/>
    <cellStyle name="Input 2 19 26" xfId="15822"/>
    <cellStyle name="Input 2 19 26 2" xfId="32785"/>
    <cellStyle name="Input 2 19 26 3" xfId="42567"/>
    <cellStyle name="Input 2 19 27" xfId="14075"/>
    <cellStyle name="Input 2 19 27 2" xfId="31195"/>
    <cellStyle name="Input 2 19 27 3" xfId="41287"/>
    <cellStyle name="Input 2 19 28" xfId="17062"/>
    <cellStyle name="Input 2 19 28 2" xfId="33788"/>
    <cellStyle name="Input 2 19 28 3" xfId="43027"/>
    <cellStyle name="Input 2 19 29" xfId="17628"/>
    <cellStyle name="Input 2 19 29 2" xfId="34281"/>
    <cellStyle name="Input 2 19 29 3" xfId="43437"/>
    <cellStyle name="Input 2 19 3" xfId="4098"/>
    <cellStyle name="Input 2 19 3 2" xfId="21776"/>
    <cellStyle name="Input 2 19 3 3" xfId="1606"/>
    <cellStyle name="Input 2 19 30" xfId="19723"/>
    <cellStyle name="Input 2 19 30 2" xfId="44128"/>
    <cellStyle name="Input 2 19 31" xfId="1990"/>
    <cellStyle name="Input 2 19 32" xfId="19957"/>
    <cellStyle name="Input 2 19 33" xfId="29088"/>
    <cellStyle name="Input 2 19 4" xfId="4902"/>
    <cellStyle name="Input 2 19 4 2" xfId="22508"/>
    <cellStyle name="Input 2 19 4 3" xfId="1650"/>
    <cellStyle name="Input 2 19 5" xfId="5365"/>
    <cellStyle name="Input 2 19 5 2" xfId="22971"/>
    <cellStyle name="Input 2 19 5 3" xfId="21562"/>
    <cellStyle name="Input 2 19 6" xfId="3362"/>
    <cellStyle name="Input 2 19 6 2" xfId="21120"/>
    <cellStyle name="Input 2 19 6 3" xfId="24215"/>
    <cellStyle name="Input 2 19 7" xfId="5932"/>
    <cellStyle name="Input 2 19 7 2" xfId="23538"/>
    <cellStyle name="Input 2 19 7 3" xfId="34689"/>
    <cellStyle name="Input 2 19 8" xfId="5136"/>
    <cellStyle name="Input 2 19 8 2" xfId="22742"/>
    <cellStyle name="Input 2 19 8 3" xfId="30150"/>
    <cellStyle name="Input 2 19 9" xfId="6807"/>
    <cellStyle name="Input 2 19 9 2" xfId="24396"/>
    <cellStyle name="Input 2 19 9 3" xfId="33303"/>
    <cellStyle name="Input 2 2" xfId="897"/>
    <cellStyle name="Input 2 2 10" xfId="8220"/>
    <cellStyle name="Input 2 2 10 2" xfId="25673"/>
    <cellStyle name="Input 2 2 10 3" xfId="36407"/>
    <cellStyle name="Input 2 2 11" xfId="8467"/>
    <cellStyle name="Input 2 2 11 2" xfId="25920"/>
    <cellStyle name="Input 2 2 11 3" xfId="36654"/>
    <cellStyle name="Input 2 2 12" xfId="8434"/>
    <cellStyle name="Input 2 2 12 2" xfId="25887"/>
    <cellStyle name="Input 2 2 12 3" xfId="36621"/>
    <cellStyle name="Input 2 2 13" xfId="9368"/>
    <cellStyle name="Input 2 2 13 2" xfId="26821"/>
    <cellStyle name="Input 2 2 13 3" xfId="37555"/>
    <cellStyle name="Input 2 2 14" xfId="9516"/>
    <cellStyle name="Input 2 2 14 2" xfId="26969"/>
    <cellStyle name="Input 2 2 14 3" xfId="37703"/>
    <cellStyle name="Input 2 2 15" xfId="10097"/>
    <cellStyle name="Input 2 2 15 2" xfId="27550"/>
    <cellStyle name="Input 2 2 15 3" xfId="38284"/>
    <cellStyle name="Input 2 2 16" xfId="10230"/>
    <cellStyle name="Input 2 2 16 2" xfId="27683"/>
    <cellStyle name="Input 2 2 16 3" xfId="38417"/>
    <cellStyle name="Input 2 2 17" xfId="10754"/>
    <cellStyle name="Input 2 2 17 2" xfId="28207"/>
    <cellStyle name="Input 2 2 17 3" xfId="38941"/>
    <cellStyle name="Input 2 2 18" xfId="10860"/>
    <cellStyle name="Input 2 2 18 2" xfId="28313"/>
    <cellStyle name="Input 2 2 18 3" xfId="39047"/>
    <cellStyle name="Input 2 2 19" xfId="11297"/>
    <cellStyle name="Input 2 2 19 2" xfId="28750"/>
    <cellStyle name="Input 2 2 19 3" xfId="39484"/>
    <cellStyle name="Input 2 2 2" xfId="2812"/>
    <cellStyle name="Input 2 2 2 2" xfId="20648"/>
    <cellStyle name="Input 2 2 2 3" xfId="1814"/>
    <cellStyle name="Input 2 2 20" xfId="12584"/>
    <cellStyle name="Input 2 2 20 2" xfId="29803"/>
    <cellStyle name="Input 2 2 20 3" xfId="39994"/>
    <cellStyle name="Input 2 2 21" xfId="13463"/>
    <cellStyle name="Input 2 2 21 2" xfId="30600"/>
    <cellStyle name="Input 2 2 21 3" xfId="40714"/>
    <cellStyle name="Input 2 2 22" xfId="13676"/>
    <cellStyle name="Input 2 2 22 2" xfId="30813"/>
    <cellStyle name="Input 2 2 22 3" xfId="40927"/>
    <cellStyle name="Input 2 2 23" xfId="13916"/>
    <cellStyle name="Input 2 2 23 2" xfId="31053"/>
    <cellStyle name="Input 2 2 23 3" xfId="41167"/>
    <cellStyle name="Input 2 2 24" xfId="14711"/>
    <cellStyle name="Input 2 2 24 2" xfId="31750"/>
    <cellStyle name="Input 2 2 24 3" xfId="41615"/>
    <cellStyle name="Input 2 2 25" xfId="14212"/>
    <cellStyle name="Input 2 2 25 2" xfId="31326"/>
    <cellStyle name="Input 2 2 25 3" xfId="41406"/>
    <cellStyle name="Input 2 2 26" xfId="15791"/>
    <cellStyle name="Input 2 2 26 2" xfId="32754"/>
    <cellStyle name="Input 2 2 26 3" xfId="42536"/>
    <cellStyle name="Input 2 2 27" xfId="15866"/>
    <cellStyle name="Input 2 2 27 2" xfId="32829"/>
    <cellStyle name="Input 2 2 27 3" xfId="42611"/>
    <cellStyle name="Input 2 2 28" xfId="17046"/>
    <cellStyle name="Input 2 2 28 2" xfId="33775"/>
    <cellStyle name="Input 2 2 28 3" xfId="43014"/>
    <cellStyle name="Input 2 2 29" xfId="17615"/>
    <cellStyle name="Input 2 2 29 2" xfId="34268"/>
    <cellStyle name="Input 2 2 29 3" xfId="43424"/>
    <cellStyle name="Input 2 2 3" xfId="4082"/>
    <cellStyle name="Input 2 2 3 2" xfId="21763"/>
    <cellStyle name="Input 2 2 3 3" xfId="31247"/>
    <cellStyle name="Input 2 2 30" xfId="19699"/>
    <cellStyle name="Input 2 2 30 2" xfId="44104"/>
    <cellStyle name="Input 2 2 31" xfId="1974"/>
    <cellStyle name="Input 2 2 32" xfId="19943"/>
    <cellStyle name="Input 2 2 33" xfId="34145"/>
    <cellStyle name="Input 2 2 4" xfId="3556"/>
    <cellStyle name="Input 2 2 4 2" xfId="21310"/>
    <cellStyle name="Input 2 2 4 3" xfId="1554"/>
    <cellStyle name="Input 2 2 5" xfId="5318"/>
    <cellStyle name="Input 2 2 5 2" xfId="22924"/>
    <cellStyle name="Input 2 2 5 3" xfId="35435"/>
    <cellStyle name="Input 2 2 6" xfId="5437"/>
    <cellStyle name="Input 2 2 6 2" xfId="23043"/>
    <cellStyle name="Input 2 2 6 3" xfId="35432"/>
    <cellStyle name="Input 2 2 7" xfId="5901"/>
    <cellStyle name="Input 2 2 7 2" xfId="23507"/>
    <cellStyle name="Input 2 2 7 3" xfId="21700"/>
    <cellStyle name="Input 2 2 8" xfId="5976"/>
    <cellStyle name="Input 2 2 8 2" xfId="23582"/>
    <cellStyle name="Input 2 2 8 3" xfId="34804"/>
    <cellStyle name="Input 2 2 9" xfId="7298"/>
    <cellStyle name="Input 2 2 9 2" xfId="24812"/>
    <cellStyle name="Input 2 2 9 3" xfId="35378"/>
    <cellStyle name="Input 2 20" xfId="1152"/>
    <cellStyle name="Input 2 20 10" xfId="7218"/>
    <cellStyle name="Input 2 20 10 2" xfId="24742"/>
    <cellStyle name="Input 2 20 10 3" xfId="28985"/>
    <cellStyle name="Input 2 20 11" xfId="7296"/>
    <cellStyle name="Input 2 20 11 2" xfId="24810"/>
    <cellStyle name="Input 2 20 11 3" xfId="24448"/>
    <cellStyle name="Input 2 20 12" xfId="9028"/>
    <cellStyle name="Input 2 20 12 2" xfId="26481"/>
    <cellStyle name="Input 2 20 12 3" xfId="37215"/>
    <cellStyle name="Input 2 20 13" xfId="9248"/>
    <cellStyle name="Input 2 20 13 2" xfId="26701"/>
    <cellStyle name="Input 2 20 13 3" xfId="37435"/>
    <cellStyle name="Input 2 20 14" xfId="9779"/>
    <cellStyle name="Input 2 20 14 2" xfId="27232"/>
    <cellStyle name="Input 2 20 14 3" xfId="37966"/>
    <cellStyle name="Input 2 20 15" xfId="9991"/>
    <cellStyle name="Input 2 20 15 2" xfId="27444"/>
    <cellStyle name="Input 2 20 15 3" xfId="38178"/>
    <cellStyle name="Input 2 20 16" xfId="10475"/>
    <cellStyle name="Input 2 20 16 2" xfId="27928"/>
    <cellStyle name="Input 2 20 16 3" xfId="38662"/>
    <cellStyle name="Input 2 20 17" xfId="10672"/>
    <cellStyle name="Input 2 20 17 2" xfId="28125"/>
    <cellStyle name="Input 2 20 17 3" xfId="38859"/>
    <cellStyle name="Input 2 20 18" xfId="11077"/>
    <cellStyle name="Input 2 20 18 2" xfId="28530"/>
    <cellStyle name="Input 2 20 18 3" xfId="39264"/>
    <cellStyle name="Input 2 20 19" xfId="11253"/>
    <cellStyle name="Input 2 20 19 2" xfId="28706"/>
    <cellStyle name="Input 2 20 19 3" xfId="39440"/>
    <cellStyle name="Input 2 20 2" xfId="3067"/>
    <cellStyle name="Input 2 20 2 2" xfId="20880"/>
    <cellStyle name="Input 2 20 2 3" xfId="21057"/>
    <cellStyle name="Input 2 20 20" xfId="12839"/>
    <cellStyle name="Input 2 20 20 2" xfId="30037"/>
    <cellStyle name="Input 2 20 20 3" xfId="40212"/>
    <cellStyle name="Input 2 20 21" xfId="11874"/>
    <cellStyle name="Input 2 20 21 2" xfId="29176"/>
    <cellStyle name="Input 2 20 21 3" xfId="39592"/>
    <cellStyle name="Input 2 20 22" xfId="12166"/>
    <cellStyle name="Input 2 20 22 2" xfId="29457"/>
    <cellStyle name="Input 2 20 22 3" xfId="39851"/>
    <cellStyle name="Input 2 20 23" xfId="13406"/>
    <cellStyle name="Input 2 20 23 2" xfId="30543"/>
    <cellStyle name="Input 2 20 23 3" xfId="40657"/>
    <cellStyle name="Input 2 20 24" xfId="14966"/>
    <cellStyle name="Input 2 20 24 2" xfId="31987"/>
    <cellStyle name="Input 2 20 24 3" xfId="41833"/>
    <cellStyle name="Input 2 20 25" xfId="14303"/>
    <cellStyle name="Input 2 20 25 2" xfId="31409"/>
    <cellStyle name="Input 2 20 25 3" xfId="41480"/>
    <cellStyle name="Input 2 20 26" xfId="14361"/>
    <cellStyle name="Input 2 20 26 2" xfId="31466"/>
    <cellStyle name="Input 2 20 26 3" xfId="41537"/>
    <cellStyle name="Input 2 20 27" xfId="16057"/>
    <cellStyle name="Input 2 20 27 2" xfId="33020"/>
    <cellStyle name="Input 2 20 27 3" xfId="42802"/>
    <cellStyle name="Input 2 20 28" xfId="17301"/>
    <cellStyle name="Input 2 20 28 2" xfId="34011"/>
    <cellStyle name="Input 2 20 28 3" xfId="43232"/>
    <cellStyle name="Input 2 20 29" xfId="17833"/>
    <cellStyle name="Input 2 20 29 2" xfId="34486"/>
    <cellStyle name="Input 2 20 29 3" xfId="43642"/>
    <cellStyle name="Input 2 20 3" xfId="4337"/>
    <cellStyle name="Input 2 20 3 2" xfId="21997"/>
    <cellStyle name="Input 2 20 3 3" xfId="34853"/>
    <cellStyle name="Input 2 20 30" xfId="19014"/>
    <cellStyle name="Input 2 20 30 2" xfId="43873"/>
    <cellStyle name="Input 2 20 31" xfId="2229"/>
    <cellStyle name="Input 2 20 32" xfId="20177"/>
    <cellStyle name="Input 2 20 33" xfId="35613"/>
    <cellStyle name="Input 2 20 4" xfId="3649"/>
    <cellStyle name="Input 2 20 4 2" xfId="21393"/>
    <cellStyle name="Input 2 20 4 3" xfId="34204"/>
    <cellStyle name="Input 2 20 5" xfId="3718"/>
    <cellStyle name="Input 2 20 5 2" xfId="21461"/>
    <cellStyle name="Input 2 20 5 3" xfId="1574"/>
    <cellStyle name="Input 2 20 6" xfId="5665"/>
    <cellStyle name="Input 2 20 6 2" xfId="23271"/>
    <cellStyle name="Input 2 20 6 3" xfId="35538"/>
    <cellStyle name="Input 2 20 7" xfId="5845"/>
    <cellStyle name="Input 2 20 7 2" xfId="23451"/>
    <cellStyle name="Input 2 20 7 3" xfId="20588"/>
    <cellStyle name="Input 2 20 8" xfId="6167"/>
    <cellStyle name="Input 2 20 8 2" xfId="23773"/>
    <cellStyle name="Input 2 20 8 3" xfId="25032"/>
    <cellStyle name="Input 2 20 9" xfId="8079"/>
    <cellStyle name="Input 2 20 9 2" xfId="25532"/>
    <cellStyle name="Input 2 20 9 3" xfId="36266"/>
    <cellStyle name="Input 2 21" xfId="892"/>
    <cellStyle name="Input 2 21 10" xfId="8458"/>
    <cellStyle name="Input 2 21 10 2" xfId="25911"/>
    <cellStyle name="Input 2 21 10 3" xfId="36645"/>
    <cellStyle name="Input 2 21 11" xfId="8110"/>
    <cellStyle name="Input 2 21 11 2" xfId="25563"/>
    <cellStyle name="Input 2 21 11 3" xfId="36297"/>
    <cellStyle name="Input 2 21 12" xfId="8862"/>
    <cellStyle name="Input 2 21 12 2" xfId="26315"/>
    <cellStyle name="Input 2 21 12 3" xfId="37049"/>
    <cellStyle name="Input 2 21 13" xfId="9580"/>
    <cellStyle name="Input 2 21 13 2" xfId="27033"/>
    <cellStyle name="Input 2 21 13 3" xfId="37767"/>
    <cellStyle name="Input 2 21 14" xfId="8523"/>
    <cellStyle name="Input 2 21 14 2" xfId="25976"/>
    <cellStyle name="Input 2 21 14 3" xfId="36710"/>
    <cellStyle name="Input 2 21 15" xfId="10283"/>
    <cellStyle name="Input 2 21 15 2" xfId="27736"/>
    <cellStyle name="Input 2 21 15 3" xfId="38470"/>
    <cellStyle name="Input 2 21 16" xfId="9555"/>
    <cellStyle name="Input 2 21 16 2" xfId="27008"/>
    <cellStyle name="Input 2 21 16 3" xfId="37742"/>
    <cellStyle name="Input 2 21 17" xfId="10899"/>
    <cellStyle name="Input 2 21 17 2" xfId="28352"/>
    <cellStyle name="Input 2 21 17 3" xfId="39086"/>
    <cellStyle name="Input 2 21 18" xfId="10260"/>
    <cellStyle name="Input 2 21 18 2" xfId="27713"/>
    <cellStyle name="Input 2 21 18 3" xfId="38447"/>
    <cellStyle name="Input 2 21 19" xfId="11377"/>
    <cellStyle name="Input 2 21 19 2" xfId="28830"/>
    <cellStyle name="Input 2 21 19 3" xfId="39564"/>
    <cellStyle name="Input 2 21 2" xfId="2807"/>
    <cellStyle name="Input 2 21 2 2" xfId="20643"/>
    <cellStyle name="Input 2 21 2 3" xfId="31160"/>
    <cellStyle name="Input 2 21 20" xfId="12579"/>
    <cellStyle name="Input 2 21 20 2" xfId="29798"/>
    <cellStyle name="Input 2 21 20 3" xfId="39989"/>
    <cellStyle name="Input 2 21 21" xfId="13634"/>
    <cellStyle name="Input 2 21 21 2" xfId="30771"/>
    <cellStyle name="Input 2 21 21 3" xfId="40885"/>
    <cellStyle name="Input 2 21 22" xfId="13822"/>
    <cellStyle name="Input 2 21 22 2" xfId="30959"/>
    <cellStyle name="Input 2 21 22 3" xfId="41073"/>
    <cellStyle name="Input 2 21 23" xfId="13991"/>
    <cellStyle name="Input 2 21 23 2" xfId="31128"/>
    <cellStyle name="Input 2 21 23 3" xfId="41242"/>
    <cellStyle name="Input 2 21 24" xfId="14706"/>
    <cellStyle name="Input 2 21 24 2" xfId="31745"/>
    <cellStyle name="Input 2 21 24 3" xfId="41610"/>
    <cellStyle name="Input 2 21 25" xfId="14207"/>
    <cellStyle name="Input 2 21 25 2" xfId="31321"/>
    <cellStyle name="Input 2 21 25 3" xfId="41401"/>
    <cellStyle name="Input 2 21 26" xfId="15892"/>
    <cellStyle name="Input 2 21 26 2" xfId="32855"/>
    <cellStyle name="Input 2 21 26 3" xfId="42637"/>
    <cellStyle name="Input 2 21 27" xfId="14370"/>
    <cellStyle name="Input 2 21 27 2" xfId="31475"/>
    <cellStyle name="Input 2 21 27 3" xfId="41546"/>
    <cellStyle name="Input 2 21 28" xfId="17041"/>
    <cellStyle name="Input 2 21 28 2" xfId="33770"/>
    <cellStyle name="Input 2 21 28 3" xfId="43009"/>
    <cellStyle name="Input 2 21 29" xfId="17610"/>
    <cellStyle name="Input 2 21 29 2" xfId="34263"/>
    <cellStyle name="Input 2 21 29 3" xfId="43419"/>
    <cellStyle name="Input 2 21 3" xfId="4077"/>
    <cellStyle name="Input 2 21 3 2" xfId="21758"/>
    <cellStyle name="Input 2 21 3 3" xfId="35310"/>
    <cellStyle name="Input 2 21 30" xfId="19779"/>
    <cellStyle name="Input 2 21 30 2" xfId="44184"/>
    <cellStyle name="Input 2 21 31" xfId="1969"/>
    <cellStyle name="Input 2 21 32" xfId="19938"/>
    <cellStyle name="Input 2 21 33" xfId="21050"/>
    <cellStyle name="Input 2 21 4" xfId="3551"/>
    <cellStyle name="Input 2 21 4 2" xfId="21305"/>
    <cellStyle name="Input 2 21 4 3" xfId="33167"/>
    <cellStyle name="Input 2 21 5" xfId="5483"/>
    <cellStyle name="Input 2 21 5 2" xfId="23089"/>
    <cellStyle name="Input 2 21 5 3" xfId="24503"/>
    <cellStyle name="Input 2 21 6" xfId="3733"/>
    <cellStyle name="Input 2 21 6 2" xfId="21476"/>
    <cellStyle name="Input 2 21 6 3" xfId="1588"/>
    <cellStyle name="Input 2 21 7" xfId="6002"/>
    <cellStyle name="Input 2 21 7 2" xfId="23608"/>
    <cellStyle name="Input 2 21 7 3" xfId="19877"/>
    <cellStyle name="Input 2 21 8" xfId="5464"/>
    <cellStyle name="Input 2 21 8 2" xfId="23070"/>
    <cellStyle name="Input 2 21 8 3" xfId="20445"/>
    <cellStyle name="Input 2 21 9" xfId="7488"/>
    <cellStyle name="Input 2 21 9 2" xfId="24997"/>
    <cellStyle name="Input 2 21 9 3" xfId="1761"/>
    <cellStyle name="Input 2 22" xfId="1041"/>
    <cellStyle name="Input 2 22 10" xfId="7941"/>
    <cellStyle name="Input 2 22 10 2" xfId="25394"/>
    <cellStyle name="Input 2 22 10 3" xfId="36128"/>
    <cellStyle name="Input 2 22 11" xfId="8287"/>
    <cellStyle name="Input 2 22 11 2" xfId="25740"/>
    <cellStyle name="Input 2 22 11 3" xfId="36474"/>
    <cellStyle name="Input 2 22 12" xfId="8917"/>
    <cellStyle name="Input 2 22 12 2" xfId="26370"/>
    <cellStyle name="Input 2 22 12 3" xfId="37104"/>
    <cellStyle name="Input 2 22 13" xfId="8606"/>
    <cellStyle name="Input 2 22 13 2" xfId="26059"/>
    <cellStyle name="Input 2 22 13 3" xfId="36793"/>
    <cellStyle name="Input 2 22 14" xfId="9668"/>
    <cellStyle name="Input 2 22 14 2" xfId="27121"/>
    <cellStyle name="Input 2 22 14 3" xfId="37855"/>
    <cellStyle name="Input 2 22 15" xfId="9246"/>
    <cellStyle name="Input 2 22 15 2" xfId="26699"/>
    <cellStyle name="Input 2 22 15 3" xfId="37433"/>
    <cellStyle name="Input 2 22 16" xfId="10365"/>
    <cellStyle name="Input 2 22 16 2" xfId="27818"/>
    <cellStyle name="Input 2 22 16 3" xfId="38552"/>
    <cellStyle name="Input 2 22 17" xfId="9989"/>
    <cellStyle name="Input 2 22 17 2" xfId="27442"/>
    <cellStyle name="Input 2 22 17 3" xfId="38176"/>
    <cellStyle name="Input 2 22 18" xfId="10972"/>
    <cellStyle name="Input 2 22 18 2" xfId="28425"/>
    <cellStyle name="Input 2 22 18 3" xfId="39159"/>
    <cellStyle name="Input 2 22 19" xfId="10670"/>
    <cellStyle name="Input 2 22 19 2" xfId="28123"/>
    <cellStyle name="Input 2 22 19 3" xfId="38857"/>
    <cellStyle name="Input 2 22 2" xfId="2956"/>
    <cellStyle name="Input 2 22 2 2" xfId="20774"/>
    <cellStyle name="Input 2 22 2 3" xfId="29421"/>
    <cellStyle name="Input 2 22 20" xfId="12728"/>
    <cellStyle name="Input 2 22 20 2" xfId="29931"/>
    <cellStyle name="Input 2 22 20 3" xfId="40109"/>
    <cellStyle name="Input 2 22 21" xfId="11902"/>
    <cellStyle name="Input 2 22 21 2" xfId="29204"/>
    <cellStyle name="Input 2 22 21 3" xfId="39620"/>
    <cellStyle name="Input 2 22 22" xfId="13636"/>
    <cellStyle name="Input 2 22 22 2" xfId="30773"/>
    <cellStyle name="Input 2 22 22 3" xfId="40887"/>
    <cellStyle name="Input 2 22 23" xfId="13500"/>
    <cellStyle name="Input 2 22 23 2" xfId="30637"/>
    <cellStyle name="Input 2 22 23 3" xfId="40751"/>
    <cellStyle name="Input 2 22 24" xfId="14855"/>
    <cellStyle name="Input 2 22 24 2" xfId="31880"/>
    <cellStyle name="Input 2 22 24 3" xfId="41730"/>
    <cellStyle name="Input 2 22 25" xfId="14264"/>
    <cellStyle name="Input 2 22 25 2" xfId="31374"/>
    <cellStyle name="Input 2 22 25 3" xfId="41449"/>
    <cellStyle name="Input 2 22 26" xfId="15527"/>
    <cellStyle name="Input 2 22 26 2" xfId="32490"/>
    <cellStyle name="Input 2 22 26 3" xfId="42272"/>
    <cellStyle name="Input 2 22 27" xfId="15954"/>
    <cellStyle name="Input 2 22 27 2" xfId="32917"/>
    <cellStyle name="Input 2 22 27 3" xfId="42699"/>
    <cellStyle name="Input 2 22 28" xfId="17190"/>
    <cellStyle name="Input 2 22 28 2" xfId="33905"/>
    <cellStyle name="Input 2 22 28 3" xfId="43129"/>
    <cellStyle name="Input 2 22 29" xfId="17730"/>
    <cellStyle name="Input 2 22 29 2" xfId="34383"/>
    <cellStyle name="Input 2 22 29 3" xfId="43539"/>
    <cellStyle name="Input 2 22 3" xfId="4226"/>
    <cellStyle name="Input 2 22 3 2" xfId="21892"/>
    <cellStyle name="Input 2 22 3 3" xfId="24541"/>
    <cellStyle name="Input 2 22 30" xfId="19043"/>
    <cellStyle name="Input 2 22 30 2" xfId="43899"/>
    <cellStyle name="Input 2 22 31" xfId="2118"/>
    <cellStyle name="Input 2 22 32" xfId="20070"/>
    <cellStyle name="Input 2 22 33" xfId="21609"/>
    <cellStyle name="Input 2 22 4" xfId="3609"/>
    <cellStyle name="Input 2 22 4 2" xfId="21359"/>
    <cellStyle name="Input 2 22 4 3" xfId="32105"/>
    <cellStyle name="Input 2 22 5" xfId="4941"/>
    <cellStyle name="Input 2 22 5 2" xfId="22547"/>
    <cellStyle name="Input 2 22 5 3" xfId="31721"/>
    <cellStyle name="Input 2 22 6" xfId="5559"/>
    <cellStyle name="Input 2 22 6 2" xfId="23165"/>
    <cellStyle name="Input 2 22 6 3" xfId="35015"/>
    <cellStyle name="Input 2 22 7" xfId="3716"/>
    <cellStyle name="Input 2 22 7 2" xfId="21459"/>
    <cellStyle name="Input 2 22 7 3" xfId="1572"/>
    <cellStyle name="Input 2 22 8" xfId="6064"/>
    <cellStyle name="Input 2 22 8 2" xfId="23670"/>
    <cellStyle name="Input 2 22 8 3" xfId="31684"/>
    <cellStyle name="Input 2 22 9" xfId="6714"/>
    <cellStyle name="Input 2 22 9 2" xfId="24309"/>
    <cellStyle name="Input 2 22 9 3" xfId="28993"/>
    <cellStyle name="Input 2 23" xfId="1233"/>
    <cellStyle name="Input 2 23 10" xfId="8469"/>
    <cellStyle name="Input 2 23 10 2" xfId="25922"/>
    <cellStyle name="Input 2 23 10 3" xfId="36656"/>
    <cellStyle name="Input 2 23 11" xfId="6435"/>
    <cellStyle name="Input 2 23 11 2" xfId="24039"/>
    <cellStyle name="Input 2 23 11 3" xfId="33636"/>
    <cellStyle name="Input 2 23 12" xfId="9109"/>
    <cellStyle name="Input 2 23 12 2" xfId="26562"/>
    <cellStyle name="Input 2 23 12 3" xfId="37296"/>
    <cellStyle name="Input 2 23 13" xfId="9589"/>
    <cellStyle name="Input 2 23 13 2" xfId="27042"/>
    <cellStyle name="Input 2 23 13 3" xfId="37776"/>
    <cellStyle name="Input 2 23 14" xfId="9860"/>
    <cellStyle name="Input 2 23 14 2" xfId="27313"/>
    <cellStyle name="Input 2 23 14 3" xfId="38047"/>
    <cellStyle name="Input 2 23 15" xfId="10291"/>
    <cellStyle name="Input 2 23 15 2" xfId="27744"/>
    <cellStyle name="Input 2 23 15 3" xfId="38478"/>
    <cellStyle name="Input 2 23 16" xfId="10556"/>
    <cellStyle name="Input 2 23 16 2" xfId="28009"/>
    <cellStyle name="Input 2 23 16 3" xfId="38743"/>
    <cellStyle name="Input 2 23 17" xfId="10907"/>
    <cellStyle name="Input 2 23 17 2" xfId="28360"/>
    <cellStyle name="Input 2 23 17 3" xfId="39094"/>
    <cellStyle name="Input 2 23 18" xfId="11158"/>
    <cellStyle name="Input 2 23 18 2" xfId="28611"/>
    <cellStyle name="Input 2 23 18 3" xfId="39345"/>
    <cellStyle name="Input 2 23 19" xfId="11381"/>
    <cellStyle name="Input 2 23 19 2" xfId="28834"/>
    <cellStyle name="Input 2 23 19 3" xfId="39568"/>
    <cellStyle name="Input 2 23 2" xfId="3148"/>
    <cellStyle name="Input 2 23 2 2" xfId="20961"/>
    <cellStyle name="Input 2 23 2 3" xfId="35062"/>
    <cellStyle name="Input 2 23 20" xfId="12920"/>
    <cellStyle name="Input 2 23 20 2" xfId="30118"/>
    <cellStyle name="Input 2 23 20 3" xfId="40293"/>
    <cellStyle name="Input 2 23 21" xfId="13643"/>
    <cellStyle name="Input 2 23 21 2" xfId="30780"/>
    <cellStyle name="Input 2 23 21 3" xfId="40894"/>
    <cellStyle name="Input 2 23 22" xfId="13254"/>
    <cellStyle name="Input 2 23 22 2" xfId="30391"/>
    <cellStyle name="Input 2 23 22 3" xfId="40505"/>
    <cellStyle name="Input 2 23 23" xfId="13392"/>
    <cellStyle name="Input 2 23 23 2" xfId="30529"/>
    <cellStyle name="Input 2 23 23 3" xfId="40643"/>
    <cellStyle name="Input 2 23 24" xfId="15047"/>
    <cellStyle name="Input 2 23 24 2" xfId="32068"/>
    <cellStyle name="Input 2 23 24 3" xfId="41914"/>
    <cellStyle name="Input 2 23 25" xfId="15410"/>
    <cellStyle name="Input 2 23 25 2" xfId="32373"/>
    <cellStyle name="Input 2 23 25 3" xfId="42155"/>
    <cellStyle name="Input 2 23 26" xfId="15896"/>
    <cellStyle name="Input 2 23 26 2" xfId="32859"/>
    <cellStyle name="Input 2 23 26 3" xfId="42641"/>
    <cellStyle name="Input 2 23 27" xfId="16138"/>
    <cellStyle name="Input 2 23 27 2" xfId="33101"/>
    <cellStyle name="Input 2 23 27 3" xfId="42883"/>
    <cellStyle name="Input 2 23 28" xfId="17382"/>
    <cellStyle name="Input 2 23 28 2" xfId="34092"/>
    <cellStyle name="Input 2 23 28 3" xfId="43313"/>
    <cellStyle name="Input 2 23 29" xfId="17914"/>
    <cellStyle name="Input 2 23 29 2" xfId="34567"/>
    <cellStyle name="Input 2 23 29 3" xfId="43723"/>
    <cellStyle name="Input 2 23 3" xfId="4418"/>
    <cellStyle name="Input 2 23 3 2" xfId="22078"/>
    <cellStyle name="Input 2 23 3 3" xfId="21589"/>
    <cellStyle name="Input 2 23 30" xfId="19783"/>
    <cellStyle name="Input 2 23 30 2" xfId="44188"/>
    <cellStyle name="Input 2 23 31" xfId="2310"/>
    <cellStyle name="Input 2 23 32" xfId="20258"/>
    <cellStyle name="Input 2 23 33" xfId="33172"/>
    <cellStyle name="Input 2 23 4" xfId="4808"/>
    <cellStyle name="Input 2 23 4 2" xfId="22414"/>
    <cellStyle name="Input 2 23 4 3" xfId="24065"/>
    <cellStyle name="Input 2 23 5" xfId="5491"/>
    <cellStyle name="Input 2 23 5 2" xfId="23097"/>
    <cellStyle name="Input 2 23 5 3" xfId="29758"/>
    <cellStyle name="Input 2 23 6" xfId="5746"/>
    <cellStyle name="Input 2 23 6 2" xfId="23352"/>
    <cellStyle name="Input 2 23 6 3" xfId="28915"/>
    <cellStyle name="Input 2 23 7" xfId="6006"/>
    <cellStyle name="Input 2 23 7 2" xfId="23612"/>
    <cellStyle name="Input 2 23 7 3" xfId="31532"/>
    <cellStyle name="Input 2 23 8" xfId="6248"/>
    <cellStyle name="Input 2 23 8 2" xfId="23854"/>
    <cellStyle name="Input 2 23 8 3" xfId="31153"/>
    <cellStyle name="Input 2 23 9" xfId="7512"/>
    <cellStyle name="Input 2 23 9 2" xfId="25021"/>
    <cellStyle name="Input 2 23 9 3" xfId="1785"/>
    <cellStyle name="Input 2 24" xfId="1134"/>
    <cellStyle name="Input 2 24 10" xfId="6587"/>
    <cellStyle name="Input 2 24 10 2" xfId="24190"/>
    <cellStyle name="Input 2 24 10 3" xfId="34982"/>
    <cellStyle name="Input 2 24 11" xfId="8480"/>
    <cellStyle name="Input 2 24 11 2" xfId="25933"/>
    <cellStyle name="Input 2 24 11 3" xfId="36667"/>
    <cellStyle name="Input 2 24 12" xfId="9010"/>
    <cellStyle name="Input 2 24 12 2" xfId="26463"/>
    <cellStyle name="Input 2 24 12 3" xfId="37197"/>
    <cellStyle name="Input 2 24 13" xfId="9184"/>
    <cellStyle name="Input 2 24 13 2" xfId="26637"/>
    <cellStyle name="Input 2 24 13 3" xfId="37371"/>
    <cellStyle name="Input 2 24 14" xfId="9761"/>
    <cellStyle name="Input 2 24 14 2" xfId="27214"/>
    <cellStyle name="Input 2 24 14 3" xfId="37948"/>
    <cellStyle name="Input 2 24 15" xfId="9933"/>
    <cellStyle name="Input 2 24 15 2" xfId="27386"/>
    <cellStyle name="Input 2 24 15 3" xfId="38120"/>
    <cellStyle name="Input 2 24 16" xfId="10457"/>
    <cellStyle name="Input 2 24 16 2" xfId="27910"/>
    <cellStyle name="Input 2 24 16 3" xfId="38644"/>
    <cellStyle name="Input 2 24 17" xfId="10624"/>
    <cellStyle name="Input 2 24 17 2" xfId="28077"/>
    <cellStyle name="Input 2 24 17 3" xfId="38811"/>
    <cellStyle name="Input 2 24 18" xfId="11059"/>
    <cellStyle name="Input 2 24 18 2" xfId="28512"/>
    <cellStyle name="Input 2 24 18 3" xfId="39246"/>
    <cellStyle name="Input 2 24 19" xfId="11218"/>
    <cellStyle name="Input 2 24 19 2" xfId="28671"/>
    <cellStyle name="Input 2 24 19 3" xfId="39405"/>
    <cellStyle name="Input 2 24 2" xfId="3049"/>
    <cellStyle name="Input 2 24 2 2" xfId="20862"/>
    <cellStyle name="Input 2 24 2 3" xfId="1487"/>
    <cellStyle name="Input 2 24 20" xfId="12821"/>
    <cellStyle name="Input 2 24 20 2" xfId="30019"/>
    <cellStyle name="Input 2 24 20 3" xfId="40194"/>
    <cellStyle name="Input 2 24 21" xfId="11878"/>
    <cellStyle name="Input 2 24 21 2" xfId="29180"/>
    <cellStyle name="Input 2 24 21 3" xfId="39596"/>
    <cellStyle name="Input 2 24 22" xfId="13242"/>
    <cellStyle name="Input 2 24 22 2" xfId="30379"/>
    <cellStyle name="Input 2 24 22 3" xfId="40493"/>
    <cellStyle name="Input 2 24 23" xfId="13451"/>
    <cellStyle name="Input 2 24 23 2" xfId="30588"/>
    <cellStyle name="Input 2 24 23 3" xfId="40702"/>
    <cellStyle name="Input 2 24 24" xfId="14948"/>
    <cellStyle name="Input 2 24 24 2" xfId="31969"/>
    <cellStyle name="Input 2 24 24 3" xfId="41815"/>
    <cellStyle name="Input 2 24 25" xfId="14297"/>
    <cellStyle name="Input 2 24 25 2" xfId="31405"/>
    <cellStyle name="Input 2 24 25 3" xfId="41476"/>
    <cellStyle name="Input 2 24 26" xfId="15640"/>
    <cellStyle name="Input 2 24 26 2" xfId="32603"/>
    <cellStyle name="Input 2 24 26 3" xfId="42385"/>
    <cellStyle name="Input 2 24 27" xfId="16039"/>
    <cellStyle name="Input 2 24 27 2" xfId="33002"/>
    <cellStyle name="Input 2 24 27 3" xfId="42784"/>
    <cellStyle name="Input 2 24 28" xfId="17283"/>
    <cellStyle name="Input 2 24 28 2" xfId="33993"/>
    <cellStyle name="Input 2 24 28 3" xfId="43214"/>
    <cellStyle name="Input 2 24 29" xfId="17815"/>
    <cellStyle name="Input 2 24 29 2" xfId="34468"/>
    <cellStyle name="Input 2 24 29 3" xfId="43624"/>
    <cellStyle name="Input 2 24 3" xfId="4319"/>
    <cellStyle name="Input 2 24 3 2" xfId="21979"/>
    <cellStyle name="Input 2 24 3 3" xfId="31583"/>
    <cellStyle name="Input 2 24 30" xfId="19097"/>
    <cellStyle name="Input 2 24 30 2" xfId="43929"/>
    <cellStyle name="Input 2 24 31" xfId="2211"/>
    <cellStyle name="Input 2 24 32" xfId="20159"/>
    <cellStyle name="Input 2 24 33" xfId="32115"/>
    <cellStyle name="Input 2 24 4" xfId="3643"/>
    <cellStyle name="Input 2 24 4 2" xfId="21389"/>
    <cellStyle name="Input 2 24 4 3" xfId="1569"/>
    <cellStyle name="Input 2 24 5" xfId="5093"/>
    <cellStyle name="Input 2 24 5 2" xfId="22699"/>
    <cellStyle name="Input 2 24 5 3" xfId="19909"/>
    <cellStyle name="Input 2 24 6" xfId="5647"/>
    <cellStyle name="Input 2 24 6 2" xfId="23253"/>
    <cellStyle name="Input 2 24 6 3" xfId="33563"/>
    <cellStyle name="Input 2 24 7" xfId="5807"/>
    <cellStyle name="Input 2 24 7 2" xfId="23413"/>
    <cellStyle name="Input 2 24 7 3" xfId="29590"/>
    <cellStyle name="Input 2 24 8" xfId="6149"/>
    <cellStyle name="Input 2 24 8 2" xfId="23755"/>
    <cellStyle name="Input 2 24 8 3" xfId="20420"/>
    <cellStyle name="Input 2 24 9" xfId="8051"/>
    <cellStyle name="Input 2 24 9 2" xfId="25504"/>
    <cellStyle name="Input 2 24 9 3" xfId="36238"/>
    <cellStyle name="Input 2 25" xfId="1238"/>
    <cellStyle name="Input 2 25 10" xfId="7226"/>
    <cellStyle name="Input 2 25 10 2" xfId="24749"/>
    <cellStyle name="Input 2 25 10 3" xfId="1730"/>
    <cellStyle name="Input 2 25 11" xfId="8104"/>
    <cellStyle name="Input 2 25 11 2" xfId="25557"/>
    <cellStyle name="Input 2 25 11 3" xfId="36291"/>
    <cellStyle name="Input 2 25 12" xfId="9114"/>
    <cellStyle name="Input 2 25 12 2" xfId="26567"/>
    <cellStyle name="Input 2 25 12 3" xfId="37301"/>
    <cellStyle name="Input 2 25 13" xfId="8699"/>
    <cellStyle name="Input 2 25 13 2" xfId="26152"/>
    <cellStyle name="Input 2 25 13 3" xfId="36886"/>
    <cellStyle name="Input 2 25 14" xfId="9865"/>
    <cellStyle name="Input 2 25 14 2" xfId="27318"/>
    <cellStyle name="Input 2 25 14 3" xfId="38052"/>
    <cellStyle name="Input 2 25 15" xfId="8709"/>
    <cellStyle name="Input 2 25 15 2" xfId="26162"/>
    <cellStyle name="Input 2 25 15 3" xfId="36896"/>
    <cellStyle name="Input 2 25 16" xfId="10561"/>
    <cellStyle name="Input 2 25 16 2" xfId="28014"/>
    <cellStyle name="Input 2 25 16 3" xfId="38748"/>
    <cellStyle name="Input 2 25 17" xfId="7829"/>
    <cellStyle name="Input 2 25 17 2" xfId="25282"/>
    <cellStyle name="Input 2 25 17 3" xfId="36016"/>
    <cellStyle name="Input 2 25 18" xfId="11163"/>
    <cellStyle name="Input 2 25 18 2" xfId="28616"/>
    <cellStyle name="Input 2 25 18 3" xfId="39350"/>
    <cellStyle name="Input 2 25 19" xfId="9561"/>
    <cellStyle name="Input 2 25 19 2" xfId="27014"/>
    <cellStyle name="Input 2 25 19 3" xfId="37748"/>
    <cellStyle name="Input 2 25 2" xfId="3153"/>
    <cellStyle name="Input 2 25 2 2" xfId="20966"/>
    <cellStyle name="Input 2 25 2 3" xfId="30202"/>
    <cellStyle name="Input 2 25 20" xfId="12925"/>
    <cellStyle name="Input 2 25 20 2" xfId="30123"/>
    <cellStyle name="Input 2 25 20 3" xfId="40298"/>
    <cellStyle name="Input 2 25 21" xfId="11984"/>
    <cellStyle name="Input 2 25 21 2" xfId="29286"/>
    <cellStyle name="Input 2 25 21 3" xfId="39695"/>
    <cellStyle name="Input 2 25 22" xfId="13855"/>
    <cellStyle name="Input 2 25 22 2" xfId="30992"/>
    <cellStyle name="Input 2 25 22 3" xfId="41106"/>
    <cellStyle name="Input 2 25 23" xfId="12178"/>
    <cellStyle name="Input 2 25 23 2" xfId="29467"/>
    <cellStyle name="Input 2 25 23 3" xfId="39861"/>
    <cellStyle name="Input 2 25 24" xfId="15052"/>
    <cellStyle name="Input 2 25 24 2" xfId="32073"/>
    <cellStyle name="Input 2 25 24 3" xfId="41919"/>
    <cellStyle name="Input 2 25 25" xfId="15266"/>
    <cellStyle name="Input 2 25 25 2" xfId="32229"/>
    <cellStyle name="Input 2 25 25 3" xfId="42011"/>
    <cellStyle name="Input 2 25 26" xfId="15689"/>
    <cellStyle name="Input 2 25 26 2" xfId="32652"/>
    <cellStyle name="Input 2 25 26 3" xfId="42434"/>
    <cellStyle name="Input 2 25 27" xfId="16143"/>
    <cellStyle name="Input 2 25 27 2" xfId="33106"/>
    <cellStyle name="Input 2 25 27 3" xfId="42888"/>
    <cellStyle name="Input 2 25 28" xfId="17387"/>
    <cellStyle name="Input 2 25 28 2" xfId="34097"/>
    <cellStyle name="Input 2 25 28 3" xfId="43318"/>
    <cellStyle name="Input 2 25 29" xfId="17919"/>
    <cellStyle name="Input 2 25 29 2" xfId="34572"/>
    <cellStyle name="Input 2 25 29 3" xfId="43728"/>
    <cellStyle name="Input 2 25 3" xfId="4423"/>
    <cellStyle name="Input 2 25 3 2" xfId="22083"/>
    <cellStyle name="Input 2 25 3 3" xfId="33380"/>
    <cellStyle name="Input 2 25 30" xfId="19265"/>
    <cellStyle name="Input 2 25 30 2" xfId="43943"/>
    <cellStyle name="Input 2 25 31" xfId="2315"/>
    <cellStyle name="Input 2 25 32" xfId="20263"/>
    <cellStyle name="Input 2 25 33" xfId="1447"/>
    <cellStyle name="Input 2 25 4" xfId="4647"/>
    <cellStyle name="Input 2 25 4 2" xfId="22253"/>
    <cellStyle name="Input 2 25 4 3" xfId="35577"/>
    <cellStyle name="Input 2 25 5" xfId="5161"/>
    <cellStyle name="Input 2 25 5 2" xfId="22767"/>
    <cellStyle name="Input 2 25 5 3" xfId="33163"/>
    <cellStyle name="Input 2 25 6" xfId="5751"/>
    <cellStyle name="Input 2 25 6 2" xfId="23357"/>
    <cellStyle name="Input 2 25 6 3" xfId="20435"/>
    <cellStyle name="Input 2 25 7" xfId="3400"/>
    <cellStyle name="Input 2 25 7 2" xfId="21157"/>
    <cellStyle name="Input 2 25 7 3" xfId="33416"/>
    <cellStyle name="Input 2 25 8" xfId="6253"/>
    <cellStyle name="Input 2 25 8 2" xfId="23859"/>
    <cellStyle name="Input 2 25 8 3" xfId="35105"/>
    <cellStyle name="Input 2 25 9" xfId="7891"/>
    <cellStyle name="Input 2 25 9 2" xfId="25344"/>
    <cellStyle name="Input 2 25 9 3" xfId="36078"/>
    <cellStyle name="Input 2 26" xfId="1100"/>
    <cellStyle name="Input 2 26 10" xfId="7693"/>
    <cellStyle name="Input 2 26 10 2" xfId="25146"/>
    <cellStyle name="Input 2 26 10 3" xfId="35880"/>
    <cellStyle name="Input 2 26 11" xfId="6685"/>
    <cellStyle name="Input 2 26 11 2" xfId="24281"/>
    <cellStyle name="Input 2 26 11 3" xfId="33689"/>
    <cellStyle name="Input 2 26 12" xfId="8976"/>
    <cellStyle name="Input 2 26 12 2" xfId="26429"/>
    <cellStyle name="Input 2 26 12 3" xfId="37163"/>
    <cellStyle name="Input 2 26 13" xfId="9146"/>
    <cellStyle name="Input 2 26 13 2" xfId="26599"/>
    <cellStyle name="Input 2 26 13 3" xfId="37333"/>
    <cellStyle name="Input 2 26 14" xfId="9727"/>
    <cellStyle name="Input 2 26 14 2" xfId="27180"/>
    <cellStyle name="Input 2 26 14 3" xfId="37914"/>
    <cellStyle name="Input 2 26 15" xfId="9897"/>
    <cellStyle name="Input 2 26 15 2" xfId="27350"/>
    <cellStyle name="Input 2 26 15 3" xfId="38084"/>
    <cellStyle name="Input 2 26 16" xfId="10423"/>
    <cellStyle name="Input 2 26 16 2" xfId="27876"/>
    <cellStyle name="Input 2 26 16 3" xfId="38610"/>
    <cellStyle name="Input 2 26 17" xfId="10590"/>
    <cellStyle name="Input 2 26 17 2" xfId="28043"/>
    <cellStyle name="Input 2 26 17 3" xfId="38777"/>
    <cellStyle name="Input 2 26 18" xfId="11025"/>
    <cellStyle name="Input 2 26 18 2" xfId="28478"/>
    <cellStyle name="Input 2 26 18 3" xfId="39212"/>
    <cellStyle name="Input 2 26 19" xfId="11191"/>
    <cellStyle name="Input 2 26 19 2" xfId="28644"/>
    <cellStyle name="Input 2 26 19 3" xfId="39378"/>
    <cellStyle name="Input 2 26 2" xfId="3015"/>
    <cellStyle name="Input 2 26 2 2" xfId="20828"/>
    <cellStyle name="Input 2 26 2 3" xfId="25047"/>
    <cellStyle name="Input 2 26 20" xfId="12787"/>
    <cellStyle name="Input 2 26 20 2" xfId="29985"/>
    <cellStyle name="Input 2 26 20 3" xfId="40160"/>
    <cellStyle name="Input 2 26 21" xfId="11889"/>
    <cellStyle name="Input 2 26 21 2" xfId="29191"/>
    <cellStyle name="Input 2 26 21 3" xfId="39607"/>
    <cellStyle name="Input 2 26 22" xfId="13831"/>
    <cellStyle name="Input 2 26 22 2" xfId="30968"/>
    <cellStyle name="Input 2 26 22 3" xfId="41082"/>
    <cellStyle name="Input 2 26 23" xfId="13703"/>
    <cellStyle name="Input 2 26 23 2" xfId="30840"/>
    <cellStyle name="Input 2 26 23 3" xfId="40954"/>
    <cellStyle name="Input 2 26 24" xfId="14914"/>
    <cellStyle name="Input 2 26 24 2" xfId="31935"/>
    <cellStyle name="Input 2 26 24 3" xfId="41781"/>
    <cellStyle name="Input 2 26 25" xfId="14282"/>
    <cellStyle name="Input 2 26 25 2" xfId="31392"/>
    <cellStyle name="Input 2 26 25 3" xfId="41465"/>
    <cellStyle name="Input 2 26 26" xfId="14385"/>
    <cellStyle name="Input 2 26 26 2" xfId="31488"/>
    <cellStyle name="Input 2 26 26 3" xfId="41557"/>
    <cellStyle name="Input 2 26 27" xfId="16005"/>
    <cellStyle name="Input 2 26 27 2" xfId="32968"/>
    <cellStyle name="Input 2 26 27 3" xfId="42750"/>
    <cellStyle name="Input 2 26 28" xfId="17249"/>
    <cellStyle name="Input 2 26 28 2" xfId="33959"/>
    <cellStyle name="Input 2 26 28 3" xfId="43180"/>
    <cellStyle name="Input 2 26 29" xfId="17781"/>
    <cellStyle name="Input 2 26 29 2" xfId="34434"/>
    <cellStyle name="Input 2 26 29 3" xfId="43590"/>
    <cellStyle name="Input 2 26 3" xfId="4285"/>
    <cellStyle name="Input 2 26 3 2" xfId="21945"/>
    <cellStyle name="Input 2 26 3 3" xfId="21753"/>
    <cellStyle name="Input 2 26 30" xfId="19028"/>
    <cellStyle name="Input 2 26 30 2" xfId="43887"/>
    <cellStyle name="Input 2 26 31" xfId="2177"/>
    <cellStyle name="Input 2 26 32" xfId="20125"/>
    <cellStyle name="Input 2 26 33" xfId="33457"/>
    <cellStyle name="Input 2 26 4" xfId="3628"/>
    <cellStyle name="Input 2 26 4 2" xfId="21378"/>
    <cellStyle name="Input 2 26 4 3" xfId="35175"/>
    <cellStyle name="Input 2 26 5" xfId="3754"/>
    <cellStyle name="Input 2 26 5 2" xfId="21494"/>
    <cellStyle name="Input 2 26 5 3" xfId="24112"/>
    <cellStyle name="Input 2 26 6" xfId="5613"/>
    <cellStyle name="Input 2 26 6 2" xfId="23219"/>
    <cellStyle name="Input 2 26 6 3" xfId="29031"/>
    <cellStyle name="Input 2 26 7" xfId="5779"/>
    <cellStyle name="Input 2 26 7 2" xfId="23385"/>
    <cellStyle name="Input 2 26 7 3" xfId="31680"/>
    <cellStyle name="Input 2 26 8" xfId="6115"/>
    <cellStyle name="Input 2 26 8 2" xfId="23721"/>
    <cellStyle name="Input 2 26 8 3" xfId="24636"/>
    <cellStyle name="Input 2 26 9" xfId="6724"/>
    <cellStyle name="Input 2 26 9 2" xfId="24316"/>
    <cellStyle name="Input 2 26 9 3" xfId="33194"/>
    <cellStyle name="Input 2 27" xfId="1242"/>
    <cellStyle name="Input 2 27 10" xfId="8494"/>
    <cellStyle name="Input 2 27 10 2" xfId="25947"/>
    <cellStyle name="Input 2 27 10 3" xfId="36681"/>
    <cellStyle name="Input 2 27 11" xfId="8226"/>
    <cellStyle name="Input 2 27 11 2" xfId="25679"/>
    <cellStyle name="Input 2 27 11 3" xfId="36413"/>
    <cellStyle name="Input 2 27 12" xfId="9118"/>
    <cellStyle name="Input 2 27 12 2" xfId="26571"/>
    <cellStyle name="Input 2 27 12 3" xfId="37305"/>
    <cellStyle name="Input 2 27 13" xfId="9613"/>
    <cellStyle name="Input 2 27 13 2" xfId="27066"/>
    <cellStyle name="Input 2 27 13 3" xfId="37800"/>
    <cellStyle name="Input 2 27 14" xfId="9869"/>
    <cellStyle name="Input 2 27 14 2" xfId="27322"/>
    <cellStyle name="Input 2 27 14 3" xfId="38056"/>
    <cellStyle name="Input 2 27 15" xfId="10313"/>
    <cellStyle name="Input 2 27 15 2" xfId="27766"/>
    <cellStyle name="Input 2 27 15 3" xfId="38500"/>
    <cellStyle name="Input 2 27 16" xfId="10565"/>
    <cellStyle name="Input 2 27 16 2" xfId="28018"/>
    <cellStyle name="Input 2 27 16 3" xfId="38752"/>
    <cellStyle name="Input 2 27 17" xfId="10922"/>
    <cellStyle name="Input 2 27 17 2" xfId="28375"/>
    <cellStyle name="Input 2 27 17 3" xfId="39109"/>
    <cellStyle name="Input 2 27 18" xfId="11167"/>
    <cellStyle name="Input 2 27 18 2" xfId="28620"/>
    <cellStyle name="Input 2 27 18 3" xfId="39354"/>
    <cellStyle name="Input 2 27 19" xfId="11388"/>
    <cellStyle name="Input 2 27 19 2" xfId="28841"/>
    <cellStyle name="Input 2 27 19 3" xfId="39575"/>
    <cellStyle name="Input 2 27 2" xfId="3157"/>
    <cellStyle name="Input 2 27 2 2" xfId="20970"/>
    <cellStyle name="Input 2 27 2 3" xfId="21043"/>
    <cellStyle name="Input 2 27 20" xfId="12929"/>
    <cellStyle name="Input 2 27 20 2" xfId="30127"/>
    <cellStyle name="Input 2 27 20 3" xfId="40302"/>
    <cellStyle name="Input 2 27 21" xfId="13667"/>
    <cellStyle name="Input 2 27 21 2" xfId="30804"/>
    <cellStyle name="Input 2 27 21 3" xfId="40918"/>
    <cellStyle name="Input 2 27 22" xfId="12183"/>
    <cellStyle name="Input 2 27 22 2" xfId="29472"/>
    <cellStyle name="Input 2 27 22 3" xfId="39866"/>
    <cellStyle name="Input 2 27 23" xfId="14005"/>
    <cellStyle name="Input 2 27 23 2" xfId="31142"/>
    <cellStyle name="Input 2 27 23 3" xfId="41256"/>
    <cellStyle name="Input 2 27 24" xfId="15056"/>
    <cellStyle name="Input 2 27 24 2" xfId="32077"/>
    <cellStyle name="Input 2 27 24 3" xfId="41923"/>
    <cellStyle name="Input 2 27 25" xfId="14331"/>
    <cellStyle name="Input 2 27 25 2" xfId="31437"/>
    <cellStyle name="Input 2 27 25 3" xfId="41508"/>
    <cellStyle name="Input 2 27 26" xfId="15906"/>
    <cellStyle name="Input 2 27 26 2" xfId="32869"/>
    <cellStyle name="Input 2 27 26 3" xfId="42651"/>
    <cellStyle name="Input 2 27 27" xfId="16147"/>
    <cellStyle name="Input 2 27 27 2" xfId="33110"/>
    <cellStyle name="Input 2 27 27 3" xfId="42892"/>
    <cellStyle name="Input 2 27 28" xfId="17391"/>
    <cellStyle name="Input 2 27 28 2" xfId="34101"/>
    <cellStyle name="Input 2 27 28 3" xfId="43322"/>
    <cellStyle name="Input 2 27 29" xfId="17923"/>
    <cellStyle name="Input 2 27 29 2" xfId="34576"/>
    <cellStyle name="Input 2 27 29 3" xfId="43732"/>
    <cellStyle name="Input 2 27 3" xfId="4427"/>
    <cellStyle name="Input 2 27 3 2" xfId="22087"/>
    <cellStyle name="Input 2 27 3 3" xfId="24691"/>
    <cellStyle name="Input 2 27 30" xfId="19790"/>
    <cellStyle name="Input 2 27 30 2" xfId="44195"/>
    <cellStyle name="Input 2 27 31" xfId="2319"/>
    <cellStyle name="Input 2 27 32" xfId="20267"/>
    <cellStyle name="Input 2 27 33" xfId="1451"/>
    <cellStyle name="Input 2 27 4" xfId="3677"/>
    <cellStyle name="Input 2 27 4 2" xfId="21421"/>
    <cellStyle name="Input 2 27 4 3" xfId="21039"/>
    <cellStyle name="Input 2 27 5" xfId="5508"/>
    <cellStyle name="Input 2 27 5 2" xfId="23114"/>
    <cellStyle name="Input 2 27 5 3" xfId="24500"/>
    <cellStyle name="Input 2 27 6" xfId="5755"/>
    <cellStyle name="Input 2 27 6 2" xfId="23361"/>
    <cellStyle name="Input 2 27 6 3" xfId="29747"/>
    <cellStyle name="Input 2 27 7" xfId="6016"/>
    <cellStyle name="Input 2 27 7 2" xfId="23622"/>
    <cellStyle name="Input 2 27 7 3" xfId="31686"/>
    <cellStyle name="Input 2 27 8" xfId="6257"/>
    <cellStyle name="Input 2 27 8 2" xfId="23863"/>
    <cellStyle name="Input 2 27 8 3" xfId="35281"/>
    <cellStyle name="Input 2 27 9" xfId="7499"/>
    <cellStyle name="Input 2 27 9 2" xfId="25008"/>
    <cellStyle name="Input 2 27 9 3" xfId="1772"/>
    <cellStyle name="Input 2 28" xfId="1199"/>
    <cellStyle name="Input 2 28 10" xfId="7414"/>
    <cellStyle name="Input 2 28 10 2" xfId="24923"/>
    <cellStyle name="Input 2 28 10 3" xfId="35313"/>
    <cellStyle name="Input 2 28 11" xfId="6498"/>
    <cellStyle name="Input 2 28 11 2" xfId="24102"/>
    <cellStyle name="Input 2 28 11 3" xfId="24623"/>
    <cellStyle name="Input 2 28 12" xfId="9075"/>
    <cellStyle name="Input 2 28 12 2" xfId="26528"/>
    <cellStyle name="Input 2 28 12 3" xfId="37262"/>
    <cellStyle name="Input 2 28 13" xfId="7718"/>
    <cellStyle name="Input 2 28 13 2" xfId="25171"/>
    <cellStyle name="Input 2 28 13 3" xfId="35905"/>
    <cellStyle name="Input 2 28 14" xfId="9826"/>
    <cellStyle name="Input 2 28 14 2" xfId="27279"/>
    <cellStyle name="Input 2 28 14 3" xfId="38013"/>
    <cellStyle name="Input 2 28 15" xfId="7565"/>
    <cellStyle name="Input 2 28 15 2" xfId="25061"/>
    <cellStyle name="Input 2 28 15 3" xfId="35838"/>
    <cellStyle name="Input 2 28 16" xfId="10522"/>
    <cellStyle name="Input 2 28 16 2" xfId="27975"/>
    <cellStyle name="Input 2 28 16 3" xfId="38709"/>
    <cellStyle name="Input 2 28 17" xfId="6364"/>
    <cellStyle name="Input 2 28 17 2" xfId="23969"/>
    <cellStyle name="Input 2 28 17 3" xfId="33543"/>
    <cellStyle name="Input 2 28 18" xfId="11124"/>
    <cellStyle name="Input 2 28 18 2" xfId="28577"/>
    <cellStyle name="Input 2 28 18 3" xfId="39311"/>
    <cellStyle name="Input 2 28 19" xfId="7671"/>
    <cellStyle name="Input 2 28 19 2" xfId="25124"/>
    <cellStyle name="Input 2 28 19 3" xfId="35858"/>
    <cellStyle name="Input 2 28 2" xfId="3114"/>
    <cellStyle name="Input 2 28 2 2" xfId="20927"/>
    <cellStyle name="Input 2 28 2 3" xfId="19990"/>
    <cellStyle name="Input 2 28 20" xfId="12886"/>
    <cellStyle name="Input 2 28 20 2" xfId="30084"/>
    <cellStyle name="Input 2 28 20 3" xfId="40259"/>
    <cellStyle name="Input 2 28 21" xfId="13107"/>
    <cellStyle name="Input 2 28 21 2" xfId="30244"/>
    <cellStyle name="Input 2 28 21 3" xfId="40358"/>
    <cellStyle name="Input 2 28 22" xfId="13526"/>
    <cellStyle name="Input 2 28 22 2" xfId="30663"/>
    <cellStyle name="Input 2 28 22 3" xfId="40777"/>
    <cellStyle name="Input 2 28 23" xfId="13308"/>
    <cellStyle name="Input 2 28 23 2" xfId="30445"/>
    <cellStyle name="Input 2 28 23 3" xfId="40559"/>
    <cellStyle name="Input 2 28 24" xfId="15013"/>
    <cellStyle name="Input 2 28 24 2" xfId="32034"/>
    <cellStyle name="Input 2 28 24 3" xfId="41880"/>
    <cellStyle name="Input 2 28 25" xfId="14316"/>
    <cellStyle name="Input 2 28 25 2" xfId="31422"/>
    <cellStyle name="Input 2 28 25 3" xfId="41493"/>
    <cellStyle name="Input 2 28 26" xfId="15534"/>
    <cellStyle name="Input 2 28 26 2" xfId="32497"/>
    <cellStyle name="Input 2 28 26 3" xfId="42279"/>
    <cellStyle name="Input 2 28 27" xfId="16104"/>
    <cellStyle name="Input 2 28 27 2" xfId="33067"/>
    <cellStyle name="Input 2 28 27 3" xfId="42849"/>
    <cellStyle name="Input 2 28 28" xfId="17348"/>
    <cellStyle name="Input 2 28 28 2" xfId="34058"/>
    <cellStyle name="Input 2 28 28 3" xfId="43279"/>
    <cellStyle name="Input 2 28 29" xfId="17880"/>
    <cellStyle name="Input 2 28 29 2" xfId="34533"/>
    <cellStyle name="Input 2 28 29 3" xfId="43689"/>
    <cellStyle name="Input 2 28 3" xfId="4384"/>
    <cellStyle name="Input 2 28 3 2" xfId="22044"/>
    <cellStyle name="Input 2 28 3 3" xfId="35165"/>
    <cellStyle name="Input 2 28 30" xfId="19000"/>
    <cellStyle name="Input 2 28 30 2" xfId="43859"/>
    <cellStyle name="Input 2 28 31" xfId="2276"/>
    <cellStyle name="Input 2 28 32" xfId="20224"/>
    <cellStyle name="Input 2 28 33" xfId="22167"/>
    <cellStyle name="Input 2 28 4" xfId="3662"/>
    <cellStyle name="Input 2 28 4 2" xfId="21406"/>
    <cellStyle name="Input 2 28 4 3" xfId="31590"/>
    <cellStyle name="Input 2 28 5" xfId="4951"/>
    <cellStyle name="Input 2 28 5 2" xfId="22557"/>
    <cellStyle name="Input 2 28 5 3" xfId="34724"/>
    <cellStyle name="Input 2 28 6" xfId="5712"/>
    <cellStyle name="Input 2 28 6 2" xfId="23318"/>
    <cellStyle name="Input 2 28 6 3" xfId="35540"/>
    <cellStyle name="Input 2 28 7" xfId="5133"/>
    <cellStyle name="Input 2 28 7 2" xfId="22739"/>
    <cellStyle name="Input 2 28 7 3" xfId="34123"/>
    <cellStyle name="Input 2 28 8" xfId="6214"/>
    <cellStyle name="Input 2 28 8 2" xfId="23820"/>
    <cellStyle name="Input 2 28 8 3" xfId="35696"/>
    <cellStyle name="Input 2 28 9" xfId="8069"/>
    <cellStyle name="Input 2 28 9 2" xfId="25522"/>
    <cellStyle name="Input 2 28 9 3" xfId="36256"/>
    <cellStyle name="Input 2 29" xfId="1246"/>
    <cellStyle name="Input 2 29 10" xfId="7964"/>
    <cellStyle name="Input 2 29 10 2" xfId="25417"/>
    <cellStyle name="Input 2 29 10 3" xfId="36151"/>
    <cellStyle name="Input 2 29 11" xfId="7243"/>
    <cellStyle name="Input 2 29 11 2" xfId="24765"/>
    <cellStyle name="Input 2 29 11 3" xfId="28983"/>
    <cellStyle name="Input 2 29 12" xfId="9122"/>
    <cellStyle name="Input 2 29 12 2" xfId="26575"/>
    <cellStyle name="Input 2 29 12 3" xfId="37309"/>
    <cellStyle name="Input 2 29 13" xfId="6317"/>
    <cellStyle name="Input 2 29 13 2" xfId="23922"/>
    <cellStyle name="Input 2 29 13 3" xfId="33207"/>
    <cellStyle name="Input 2 29 14" xfId="9873"/>
    <cellStyle name="Input 2 29 14 2" xfId="27326"/>
    <cellStyle name="Input 2 29 14 3" xfId="38060"/>
    <cellStyle name="Input 2 29 15" xfId="8559"/>
    <cellStyle name="Input 2 29 15 2" xfId="26012"/>
    <cellStyle name="Input 2 29 15 3" xfId="36746"/>
    <cellStyle name="Input 2 29 16" xfId="10569"/>
    <cellStyle name="Input 2 29 16 2" xfId="28022"/>
    <cellStyle name="Input 2 29 16 3" xfId="38756"/>
    <cellStyle name="Input 2 29 17" xfId="8528"/>
    <cellStyle name="Input 2 29 17 2" xfId="25981"/>
    <cellStyle name="Input 2 29 17 3" xfId="36715"/>
    <cellStyle name="Input 2 29 18" xfId="11171"/>
    <cellStyle name="Input 2 29 18 2" xfId="28624"/>
    <cellStyle name="Input 2 29 18 3" xfId="39358"/>
    <cellStyle name="Input 2 29 19" xfId="7038"/>
    <cellStyle name="Input 2 29 19 2" xfId="24583"/>
    <cellStyle name="Input 2 29 19 3" xfId="31501"/>
    <cellStyle name="Input 2 29 2" xfId="3161"/>
    <cellStyle name="Input 2 29 2 2" xfId="20974"/>
    <cellStyle name="Input 2 29 2 3" xfId="20346"/>
    <cellStyle name="Input 2 29 20" xfId="12933"/>
    <cellStyle name="Input 2 29 20 2" xfId="30131"/>
    <cellStyle name="Input 2 29 20 3" xfId="40306"/>
    <cellStyle name="Input 2 29 21" xfId="13225"/>
    <cellStyle name="Input 2 29 21 2" xfId="30362"/>
    <cellStyle name="Input 2 29 21 3" xfId="40476"/>
    <cellStyle name="Input 2 29 22" xfId="13506"/>
    <cellStyle name="Input 2 29 22 2" xfId="30643"/>
    <cellStyle name="Input 2 29 22 3" xfId="40757"/>
    <cellStyle name="Input 2 29 23" xfId="11958"/>
    <cellStyle name="Input 2 29 23 2" xfId="29260"/>
    <cellStyle name="Input 2 29 23 3" xfId="39670"/>
    <cellStyle name="Input 2 29 24" xfId="15060"/>
    <cellStyle name="Input 2 29 24 2" xfId="32081"/>
    <cellStyle name="Input 2 29 24 3" xfId="41927"/>
    <cellStyle name="Input 2 29 25" xfId="15405"/>
    <cellStyle name="Input 2 29 25 2" xfId="32368"/>
    <cellStyle name="Input 2 29 25 3" xfId="42150"/>
    <cellStyle name="Input 2 29 26" xfId="15540"/>
    <cellStyle name="Input 2 29 26 2" xfId="32503"/>
    <cellStyle name="Input 2 29 26 3" xfId="42285"/>
    <cellStyle name="Input 2 29 27" xfId="16151"/>
    <cellStyle name="Input 2 29 27 2" xfId="33114"/>
    <cellStyle name="Input 2 29 27 3" xfId="42896"/>
    <cellStyle name="Input 2 29 28" xfId="17395"/>
    <cellStyle name="Input 2 29 28 2" xfId="34105"/>
    <cellStyle name="Input 2 29 28 3" xfId="43326"/>
    <cellStyle name="Input 2 29 29" xfId="17927"/>
    <cellStyle name="Input 2 29 29 2" xfId="34580"/>
    <cellStyle name="Input 2 29 29 3" xfId="43736"/>
    <cellStyle name="Input 2 29 3" xfId="4431"/>
    <cellStyle name="Input 2 29 3 2" xfId="22091"/>
    <cellStyle name="Input 2 29 3 3" xfId="35164"/>
    <cellStyle name="Input 2 29 30" xfId="18953"/>
    <cellStyle name="Input 2 29 30 2" xfId="43819"/>
    <cellStyle name="Input 2 29 31" xfId="2323"/>
    <cellStyle name="Input 2 29 32" xfId="20271"/>
    <cellStyle name="Input 2 29 33" xfId="20380"/>
    <cellStyle name="Input 2 29 4" xfId="4803"/>
    <cellStyle name="Input 2 29 4 2" xfId="22409"/>
    <cellStyle name="Input 2 29 4 3" xfId="20621"/>
    <cellStyle name="Input 2 29 5" xfId="4959"/>
    <cellStyle name="Input 2 29 5 2" xfId="22565"/>
    <cellStyle name="Input 2 29 5 3" xfId="35448"/>
    <cellStyle name="Input 2 29 6" xfId="5759"/>
    <cellStyle name="Input 2 29 6 2" xfId="23365"/>
    <cellStyle name="Input 2 29 6 3" xfId="20590"/>
    <cellStyle name="Input 2 29 7" xfId="3378"/>
    <cellStyle name="Input 2 29 7 2" xfId="21135"/>
    <cellStyle name="Input 2 29 7 3" xfId="33280"/>
    <cellStyle name="Input 2 29 8" xfId="6261"/>
    <cellStyle name="Input 2 29 8 2" xfId="23867"/>
    <cellStyle name="Input 2 29 8 3" xfId="33159"/>
    <cellStyle name="Input 2 29 9" xfId="8093"/>
    <cellStyle name="Input 2 29 9 2" xfId="25546"/>
    <cellStyle name="Input 2 29 9 3" xfId="36280"/>
    <cellStyle name="Input 2 3" xfId="773"/>
    <cellStyle name="Input 2 3 10" xfId="8306"/>
    <cellStyle name="Input 2 3 10 2" xfId="25759"/>
    <cellStyle name="Input 2 3 10 3" xfId="36493"/>
    <cellStyle name="Input 2 3 11" xfId="7710"/>
    <cellStyle name="Input 2 3 11 2" xfId="25163"/>
    <cellStyle name="Input 2 3 11 3" xfId="35897"/>
    <cellStyle name="Input 2 3 12" xfId="7876"/>
    <cellStyle name="Input 2 3 12 2" xfId="25329"/>
    <cellStyle name="Input 2 3 12 3" xfId="36063"/>
    <cellStyle name="Input 2 3 13" xfId="9447"/>
    <cellStyle name="Input 2 3 13 2" xfId="26900"/>
    <cellStyle name="Input 2 3 13 3" xfId="37634"/>
    <cellStyle name="Input 2 3 14" xfId="8593"/>
    <cellStyle name="Input 2 3 14 2" xfId="26046"/>
    <cellStyle name="Input 2 3 14 3" xfId="36780"/>
    <cellStyle name="Input 2 3 15" xfId="10165"/>
    <cellStyle name="Input 2 3 15 2" xfId="27618"/>
    <cellStyle name="Input 2 3 15 3" xfId="38352"/>
    <cellStyle name="Input 2 3 16" xfId="9603"/>
    <cellStyle name="Input 2 3 16 2" xfId="27056"/>
    <cellStyle name="Input 2 3 16 3" xfId="37790"/>
    <cellStyle name="Input 2 3 17" xfId="10806"/>
    <cellStyle name="Input 2 3 17 2" xfId="28259"/>
    <cellStyle name="Input 2 3 17 3" xfId="38993"/>
    <cellStyle name="Input 2 3 18" xfId="10304"/>
    <cellStyle name="Input 2 3 18 2" xfId="27757"/>
    <cellStyle name="Input 2 3 18 3" xfId="38491"/>
    <cellStyle name="Input 2 3 19" xfId="11325"/>
    <cellStyle name="Input 2 3 19 2" xfId="28778"/>
    <cellStyle name="Input 2 3 19 3" xfId="39512"/>
    <cellStyle name="Input 2 3 2" xfId="2688"/>
    <cellStyle name="Input 2 3 2 2" xfId="20541"/>
    <cellStyle name="Input 2 3 2 3" xfId="28970"/>
    <cellStyle name="Input 2 3 20" xfId="12460"/>
    <cellStyle name="Input 2 3 20 2" xfId="29700"/>
    <cellStyle name="Input 2 3 20 3" xfId="39984"/>
    <cellStyle name="Input 2 3 21" xfId="13524"/>
    <cellStyle name="Input 2 3 21 2" xfId="30661"/>
    <cellStyle name="Input 2 3 21 3" xfId="40775"/>
    <cellStyle name="Input 2 3 22" xfId="11962"/>
    <cellStyle name="Input 2 3 22 2" xfId="29264"/>
    <cellStyle name="Input 2 3 22 3" xfId="39673"/>
    <cellStyle name="Input 2 3 23" xfId="13943"/>
    <cellStyle name="Input 2 3 23 2" xfId="31080"/>
    <cellStyle name="Input 2 3 23 3" xfId="41194"/>
    <cellStyle name="Input 2 3 24" xfId="14587"/>
    <cellStyle name="Input 2 3 24 2" xfId="31645"/>
    <cellStyle name="Input 2 3 24 3" xfId="41605"/>
    <cellStyle name="Input 2 3 25" xfId="14195"/>
    <cellStyle name="Input 2 3 25 2" xfId="31310"/>
    <cellStyle name="Input 2 3 25 3" xfId="41391"/>
    <cellStyle name="Input 2 3 26" xfId="15828"/>
    <cellStyle name="Input 2 3 26 2" xfId="32791"/>
    <cellStyle name="Input 2 3 26 3" xfId="42573"/>
    <cellStyle name="Input 2 3 27" xfId="14154"/>
    <cellStyle name="Input 2 3 27 2" xfId="31270"/>
    <cellStyle name="Input 2 3 27 3" xfId="41353"/>
    <cellStyle name="Input 2 3 28" xfId="16922"/>
    <cellStyle name="Input 2 3 28 2" xfId="33671"/>
    <cellStyle name="Input 2 3 28 3" xfId="43004"/>
    <cellStyle name="Input 2 3 29" xfId="17605"/>
    <cellStyle name="Input 2 3 29 2" xfId="34258"/>
    <cellStyle name="Input 2 3 29 3" xfId="43414"/>
    <cellStyle name="Input 2 3 3" xfId="3958"/>
    <cellStyle name="Input 2 3 3 2" xfId="21655"/>
    <cellStyle name="Input 2 3 3 3" xfId="34931"/>
    <cellStyle name="Input 2 3 30" xfId="19727"/>
    <cellStyle name="Input 2 3 30 2" xfId="44132"/>
    <cellStyle name="Input 2 3 31" xfId="1850"/>
    <cellStyle name="Input 2 3 32" xfId="19836"/>
    <cellStyle name="Input 2 3 33" xfId="21857"/>
    <cellStyle name="Input 2 3 4" xfId="3535"/>
    <cellStyle name="Input 2 3 4 2" xfId="21289"/>
    <cellStyle name="Input 2 3 4 3" xfId="33793"/>
    <cellStyle name="Input 2 3 5" xfId="5376"/>
    <cellStyle name="Input 2 3 5 2" xfId="22982"/>
    <cellStyle name="Input 2 3 5 3" xfId="20604"/>
    <cellStyle name="Input 2 3 6" xfId="3492"/>
    <cellStyle name="Input 2 3 6 2" xfId="21248"/>
    <cellStyle name="Input 2 3 6 3" xfId="32185"/>
    <cellStyle name="Input 2 3 7" xfId="5938"/>
    <cellStyle name="Input 2 3 7 2" xfId="23544"/>
    <cellStyle name="Input 2 3 7 3" xfId="24486"/>
    <cellStyle name="Input 2 3 8" xfId="5500"/>
    <cellStyle name="Input 2 3 8 2" xfId="23106"/>
    <cellStyle name="Input 2 3 8 3" xfId="1673"/>
    <cellStyle name="Input 2 3 9" xfId="6388"/>
    <cellStyle name="Input 2 3 9 2" xfId="23992"/>
    <cellStyle name="Input 2 3 9 3" xfId="33206"/>
    <cellStyle name="Input 2 30" xfId="962"/>
    <cellStyle name="Input 2 30 10" xfId="8348"/>
    <cellStyle name="Input 2 30 10 2" xfId="25801"/>
    <cellStyle name="Input 2 30 10 3" xfId="36535"/>
    <cellStyle name="Input 2 30 11" xfId="8184"/>
    <cellStyle name="Input 2 30 11 2" xfId="25637"/>
    <cellStyle name="Input 2 30 11 3" xfId="36371"/>
    <cellStyle name="Input 2 30 12" xfId="8626"/>
    <cellStyle name="Input 2 30 12 2" xfId="26079"/>
    <cellStyle name="Input 2 30 12 3" xfId="36813"/>
    <cellStyle name="Input 2 30 13" xfId="9481"/>
    <cellStyle name="Input 2 30 13 2" xfId="26934"/>
    <cellStyle name="Input 2 30 13 3" xfId="37668"/>
    <cellStyle name="Input 2 30 14" xfId="8615"/>
    <cellStyle name="Input 2 30 14 2" xfId="26068"/>
    <cellStyle name="Input 2 30 14 3" xfId="36802"/>
    <cellStyle name="Input 2 30 15" xfId="10196"/>
    <cellStyle name="Input 2 30 15 2" xfId="27649"/>
    <cellStyle name="Input 2 30 15 3" xfId="38383"/>
    <cellStyle name="Input 2 30 16" xfId="9264"/>
    <cellStyle name="Input 2 30 16 2" xfId="26717"/>
    <cellStyle name="Input 2 30 16 3" xfId="37451"/>
    <cellStyle name="Input 2 30 17" xfId="10832"/>
    <cellStyle name="Input 2 30 17 2" xfId="28285"/>
    <cellStyle name="Input 2 30 17 3" xfId="39019"/>
    <cellStyle name="Input 2 30 18" xfId="10005"/>
    <cellStyle name="Input 2 30 18 2" xfId="27458"/>
    <cellStyle name="Input 2 30 18 3" xfId="38192"/>
    <cellStyle name="Input 2 30 19" xfId="11342"/>
    <cellStyle name="Input 2 30 19 2" xfId="28795"/>
    <cellStyle name="Input 2 30 19 3" xfId="39529"/>
    <cellStyle name="Input 2 30 2" xfId="2877"/>
    <cellStyle name="Input 2 30 2 2" xfId="20707"/>
    <cellStyle name="Input 2 30 2 3" xfId="35354"/>
    <cellStyle name="Input 2 30 20" xfId="12649"/>
    <cellStyle name="Input 2 30 20 2" xfId="29862"/>
    <cellStyle name="Input 2 30 20 3" xfId="40046"/>
    <cellStyle name="Input 2 30 21" xfId="13560"/>
    <cellStyle name="Input 2 30 21 2" xfId="30697"/>
    <cellStyle name="Input 2 30 21 3" xfId="40811"/>
    <cellStyle name="Input 2 30 22" xfId="13773"/>
    <cellStyle name="Input 2 30 22 2" xfId="30910"/>
    <cellStyle name="Input 2 30 22 3" xfId="41024"/>
    <cellStyle name="Input 2 30 23" xfId="13959"/>
    <cellStyle name="Input 2 30 23 2" xfId="31096"/>
    <cellStyle name="Input 2 30 23 3" xfId="41210"/>
    <cellStyle name="Input 2 30 24" xfId="14776"/>
    <cellStyle name="Input 2 30 24 2" xfId="31809"/>
    <cellStyle name="Input 2 30 24 3" xfId="41667"/>
    <cellStyle name="Input 2 30 25" xfId="14240"/>
    <cellStyle name="Input 2 30 25 2" xfId="31353"/>
    <cellStyle name="Input 2 30 25 3" xfId="41429"/>
    <cellStyle name="Input 2 30 26" xfId="15847"/>
    <cellStyle name="Input 2 30 26 2" xfId="32810"/>
    <cellStyle name="Input 2 30 26 3" xfId="42592"/>
    <cellStyle name="Input 2 30 27" xfId="14126"/>
    <cellStyle name="Input 2 30 27 2" xfId="31245"/>
    <cellStyle name="Input 2 30 27 3" xfId="41331"/>
    <cellStyle name="Input 2 30 28" xfId="17111"/>
    <cellStyle name="Input 2 30 28 2" xfId="33834"/>
    <cellStyle name="Input 2 30 28 3" xfId="43066"/>
    <cellStyle name="Input 2 30 29" xfId="17667"/>
    <cellStyle name="Input 2 30 29 2" xfId="34320"/>
    <cellStyle name="Input 2 30 29 3" xfId="43476"/>
    <cellStyle name="Input 2 30 3" xfId="4147"/>
    <cellStyle name="Input 2 30 3 2" xfId="21823"/>
    <cellStyle name="Input 2 30 3 3" xfId="35792"/>
    <cellStyle name="Input 2 30 30" xfId="19744"/>
    <cellStyle name="Input 2 30 30 2" xfId="44149"/>
    <cellStyle name="Input 2 30 31" xfId="2039"/>
    <cellStyle name="Input 2 30 32" xfId="20002"/>
    <cellStyle name="Input 2 30 33" xfId="29137"/>
    <cellStyle name="Input 2 30 4" xfId="3585"/>
    <cellStyle name="Input 2 30 4 2" xfId="21337"/>
    <cellStyle name="Input 2 30 4 3" xfId="33617"/>
    <cellStyle name="Input 2 30 5" xfId="5405"/>
    <cellStyle name="Input 2 30 5 2" xfId="23011"/>
    <cellStyle name="Input 2 30 5 3" xfId="1669"/>
    <cellStyle name="Input 2 30 6" xfId="3448"/>
    <cellStyle name="Input 2 30 6 2" xfId="21205"/>
    <cellStyle name="Input 2 30 6 3" xfId="1520"/>
    <cellStyle name="Input 2 30 7" xfId="5957"/>
    <cellStyle name="Input 2 30 7 2" xfId="23563"/>
    <cellStyle name="Input 2 30 7 3" xfId="33221"/>
    <cellStyle name="Input 2 30 8" xfId="3731"/>
    <cellStyle name="Input 2 30 8 2" xfId="21474"/>
    <cellStyle name="Input 2 30 8 3" xfId="1586"/>
    <cellStyle name="Input 2 30 9" xfId="6829"/>
    <cellStyle name="Input 2 30 9 2" xfId="24417"/>
    <cellStyle name="Input 2 30 9 3" xfId="33683"/>
    <cellStyle name="Input 2 31" xfId="1250"/>
    <cellStyle name="Input 2 31 10" xfId="8059"/>
    <cellStyle name="Input 2 31 10 2" xfId="25512"/>
    <cellStyle name="Input 2 31 10 3" xfId="36246"/>
    <cellStyle name="Input 2 31 11" xfId="8277"/>
    <cellStyle name="Input 2 31 11 2" xfId="25730"/>
    <cellStyle name="Input 2 31 11 3" xfId="36464"/>
    <cellStyle name="Input 2 31 12" xfId="9126"/>
    <cellStyle name="Input 2 31 12 2" xfId="26579"/>
    <cellStyle name="Input 2 31 12 3" xfId="37313"/>
    <cellStyle name="Input 2 31 13" xfId="6594"/>
    <cellStyle name="Input 2 31 13 2" xfId="24197"/>
    <cellStyle name="Input 2 31 13 3" xfId="24622"/>
    <cellStyle name="Input 2 31 14" xfId="9877"/>
    <cellStyle name="Input 2 31 14 2" xfId="27330"/>
    <cellStyle name="Input 2 31 14 3" xfId="38064"/>
    <cellStyle name="Input 2 31 15" xfId="8352"/>
    <cellStyle name="Input 2 31 15 2" xfId="25805"/>
    <cellStyle name="Input 2 31 15 3" xfId="36539"/>
    <cellStyle name="Input 2 31 16" xfId="10573"/>
    <cellStyle name="Input 2 31 16 2" xfId="28026"/>
    <cellStyle name="Input 2 31 16 3" xfId="38760"/>
    <cellStyle name="Input 2 31 17" xfId="9403"/>
    <cellStyle name="Input 2 31 17 2" xfId="26856"/>
    <cellStyle name="Input 2 31 17 3" xfId="37590"/>
    <cellStyle name="Input 2 31 18" xfId="11175"/>
    <cellStyle name="Input 2 31 18 2" xfId="28628"/>
    <cellStyle name="Input 2 31 18 3" xfId="39362"/>
    <cellStyle name="Input 2 31 19" xfId="10127"/>
    <cellStyle name="Input 2 31 19 2" xfId="27580"/>
    <cellStyle name="Input 2 31 19 3" xfId="38314"/>
    <cellStyle name="Input 2 31 2" xfId="3165"/>
    <cellStyle name="Input 2 31 2 2" xfId="20978"/>
    <cellStyle name="Input 2 31 2 3" xfId="30158"/>
    <cellStyle name="Input 2 31 20" xfId="12937"/>
    <cellStyle name="Input 2 31 20 2" xfId="30135"/>
    <cellStyle name="Input 2 31 20 3" xfId="40310"/>
    <cellStyle name="Input 2 31 21" xfId="12092"/>
    <cellStyle name="Input 2 31 21 2" xfId="29392"/>
    <cellStyle name="Input 2 31 21 3" xfId="39794"/>
    <cellStyle name="Input 2 31 22" xfId="13157"/>
    <cellStyle name="Input 2 31 22 2" xfId="30294"/>
    <cellStyle name="Input 2 31 22 3" xfId="40408"/>
    <cellStyle name="Input 2 31 23" xfId="13277"/>
    <cellStyle name="Input 2 31 23 2" xfId="30414"/>
    <cellStyle name="Input 2 31 23 3" xfId="40528"/>
    <cellStyle name="Input 2 31 24" xfId="15064"/>
    <cellStyle name="Input 2 31 24 2" xfId="32085"/>
    <cellStyle name="Input 2 31 24 3" xfId="41931"/>
    <cellStyle name="Input 2 31 25" xfId="15403"/>
    <cellStyle name="Input 2 31 25 2" xfId="32366"/>
    <cellStyle name="Input 2 31 25 3" xfId="42148"/>
    <cellStyle name="Input 2 31 26" xfId="14082"/>
    <cellStyle name="Input 2 31 26 2" xfId="31201"/>
    <cellStyle name="Input 2 31 26 3" xfId="41293"/>
    <cellStyle name="Input 2 31 27" xfId="16155"/>
    <cellStyle name="Input 2 31 27 2" xfId="33118"/>
    <cellStyle name="Input 2 31 27 3" xfId="42900"/>
    <cellStyle name="Input 2 31 28" xfId="17399"/>
    <cellStyle name="Input 2 31 28 2" xfId="34109"/>
    <cellStyle name="Input 2 31 28 3" xfId="43330"/>
    <cellStyle name="Input 2 31 29" xfId="17931"/>
    <cellStyle name="Input 2 31 29 2" xfId="34584"/>
    <cellStyle name="Input 2 31 29 3" xfId="43740"/>
    <cellStyle name="Input 2 31 3" xfId="4435"/>
    <cellStyle name="Input 2 31 3 2" xfId="22095"/>
    <cellStyle name="Input 2 31 3 3" xfId="1634"/>
    <cellStyle name="Input 2 31 30" xfId="19080"/>
    <cellStyle name="Input 2 31 30 2" xfId="43917"/>
    <cellStyle name="Input 2 31 31" xfId="2327"/>
    <cellStyle name="Input 2 31 32" xfId="20275"/>
    <cellStyle name="Input 2 31 33" xfId="32172"/>
    <cellStyle name="Input 2 31 4" xfId="4801"/>
    <cellStyle name="Input 2 31 4 2" xfId="22407"/>
    <cellStyle name="Input 2 31 4 3" xfId="24678"/>
    <cellStyle name="Input 2 31 5" xfId="3377"/>
    <cellStyle name="Input 2 31 5 2" xfId="21134"/>
    <cellStyle name="Input 2 31 5 3" xfId="33619"/>
    <cellStyle name="Input 2 31 6" xfId="5763"/>
    <cellStyle name="Input 2 31 6 2" xfId="23369"/>
    <cellStyle name="Input 2 31 6 3" xfId="19885"/>
    <cellStyle name="Input 2 31 7" xfId="3493"/>
    <cellStyle name="Input 2 31 7 2" xfId="21249"/>
    <cellStyle name="Input 2 31 7 3" xfId="30231"/>
    <cellStyle name="Input 2 31 8" xfId="6265"/>
    <cellStyle name="Input 2 31 8 2" xfId="23871"/>
    <cellStyle name="Input 2 31 8 3" xfId="28847"/>
    <cellStyle name="Input 2 31 9" xfId="6355"/>
    <cellStyle name="Input 2 31 9 2" xfId="23960"/>
    <cellStyle name="Input 2 31 9 3" xfId="21686"/>
    <cellStyle name="Input 2 32" xfId="1316"/>
    <cellStyle name="Input 2 32 10" xfId="6342"/>
    <cellStyle name="Input 2 32 10 2" xfId="23947"/>
    <cellStyle name="Input 2 32 10 3" xfId="29574"/>
    <cellStyle name="Input 2 32 11" xfId="8554"/>
    <cellStyle name="Input 2 32 11 2" xfId="26007"/>
    <cellStyle name="Input 2 32 11 3" xfId="36741"/>
    <cellStyle name="Input 2 32 12" xfId="9181"/>
    <cellStyle name="Input 2 32 12 2" xfId="26634"/>
    <cellStyle name="Input 2 32 12 3" xfId="37368"/>
    <cellStyle name="Input 2 32 13" xfId="8483"/>
    <cellStyle name="Input 2 32 13 2" xfId="25936"/>
    <cellStyle name="Input 2 32 13 3" xfId="36670"/>
    <cellStyle name="Input 2 32 14" xfId="9930"/>
    <cellStyle name="Input 2 32 14 2" xfId="27383"/>
    <cellStyle name="Input 2 32 14 3" xfId="38117"/>
    <cellStyle name="Input 2 32 15" xfId="9238"/>
    <cellStyle name="Input 2 32 15 2" xfId="26691"/>
    <cellStyle name="Input 2 32 15 3" xfId="37425"/>
    <cellStyle name="Input 2 32 16" xfId="10621"/>
    <cellStyle name="Input 2 32 16 2" xfId="28074"/>
    <cellStyle name="Input 2 32 16 3" xfId="38808"/>
    <cellStyle name="Input 2 32 17" xfId="9982"/>
    <cellStyle name="Input 2 32 17 2" xfId="27435"/>
    <cellStyle name="Input 2 32 17 3" xfId="38169"/>
    <cellStyle name="Input 2 32 18" xfId="11215"/>
    <cellStyle name="Input 2 32 18 2" xfId="28668"/>
    <cellStyle name="Input 2 32 18 3" xfId="39402"/>
    <cellStyle name="Input 2 32 19" xfId="10666"/>
    <cellStyle name="Input 2 32 19 2" xfId="28119"/>
    <cellStyle name="Input 2 32 19 3" xfId="38853"/>
    <cellStyle name="Input 2 32 2" xfId="3231"/>
    <cellStyle name="Input 2 32 2 2" xfId="21027"/>
    <cellStyle name="Input 2 32 2 3" xfId="33620"/>
    <cellStyle name="Input 2 32 20" xfId="13003"/>
    <cellStyle name="Input 2 32 20 2" xfId="30182"/>
    <cellStyle name="Input 2 32 20 3" xfId="40334"/>
    <cellStyle name="Input 2 32 21" xfId="13289"/>
    <cellStyle name="Input 2 32 21 2" xfId="30426"/>
    <cellStyle name="Input 2 32 21 3" xfId="40540"/>
    <cellStyle name="Input 2 32 22" xfId="13647"/>
    <cellStyle name="Input 2 32 22 2" xfId="30784"/>
    <cellStyle name="Input 2 32 22 3" xfId="40898"/>
    <cellStyle name="Input 2 32 23" xfId="12220"/>
    <cellStyle name="Input 2 32 23 2" xfId="29508"/>
    <cellStyle name="Input 2 32 23 3" xfId="39902"/>
    <cellStyle name="Input 2 32 24" xfId="15130"/>
    <cellStyle name="Input 2 32 24 2" xfId="32132"/>
    <cellStyle name="Input 2 32 24 3" xfId="41955"/>
    <cellStyle name="Input 2 32 25" xfId="15581"/>
    <cellStyle name="Input 2 32 25 2" xfId="32544"/>
    <cellStyle name="Input 2 32 25 3" xfId="42326"/>
    <cellStyle name="Input 2 32 26" xfId="15227"/>
    <cellStyle name="Input 2 32 26 2" xfId="32190"/>
    <cellStyle name="Input 2 32 26 3" xfId="41972"/>
    <cellStyle name="Input 2 32 27" xfId="16179"/>
    <cellStyle name="Input 2 32 27 2" xfId="33142"/>
    <cellStyle name="Input 2 32 27 3" xfId="42924"/>
    <cellStyle name="Input 2 32 28" xfId="17465"/>
    <cellStyle name="Input 2 32 28 2" xfId="34155"/>
    <cellStyle name="Input 2 32 28 3" xfId="43354"/>
    <cellStyle name="Input 2 32 29" xfId="17955"/>
    <cellStyle name="Input 2 32 29 2" xfId="34608"/>
    <cellStyle name="Input 2 32 29 3" xfId="43764"/>
    <cellStyle name="Input 2 32 3" xfId="4501"/>
    <cellStyle name="Input 2 32 3 2" xfId="22141"/>
    <cellStyle name="Input 2 32 3 3" xfId="24687"/>
    <cellStyle name="Input 2 32 30" xfId="19488"/>
    <cellStyle name="Input 2 32 30 2" xfId="44015"/>
    <cellStyle name="Input 2 32 31" xfId="2393"/>
    <cellStyle name="Input 2 32 32" xfId="20325"/>
    <cellStyle name="Input 2 32 33" xfId="1453"/>
    <cellStyle name="Input 2 32 4" xfId="5014"/>
    <cellStyle name="Input 2 32 4 2" xfId="22620"/>
    <cellStyle name="Input 2 32 4 3" xfId="29054"/>
    <cellStyle name="Input 2 32 5" xfId="4599"/>
    <cellStyle name="Input 2 32 5 2" xfId="22205"/>
    <cellStyle name="Input 2 32 5 3" xfId="35578"/>
    <cellStyle name="Input 2 32 6" xfId="5804"/>
    <cellStyle name="Input 2 32 6 2" xfId="23410"/>
    <cellStyle name="Input 2 32 6 3" xfId="33562"/>
    <cellStyle name="Input 2 32 7" xfId="3710"/>
    <cellStyle name="Input 2 32 7 2" xfId="21453"/>
    <cellStyle name="Input 2 32 7 3" xfId="33166"/>
    <cellStyle name="Input 2 32 8" xfId="6289"/>
    <cellStyle name="Input 2 32 8 2" xfId="23895"/>
    <cellStyle name="Input 2 32 8 3" xfId="19868"/>
    <cellStyle name="Input 2 32 9" xfId="7799"/>
    <cellStyle name="Input 2 32 9 2" xfId="25252"/>
    <cellStyle name="Input 2 32 9 3" xfId="35986"/>
    <cellStyle name="Input 2 33" xfId="1268"/>
    <cellStyle name="Input 2 33 10" xfId="7881"/>
    <cellStyle name="Input 2 33 10 2" xfId="25334"/>
    <cellStyle name="Input 2 33 10 3" xfId="36068"/>
    <cellStyle name="Input 2 33 11" xfId="7321"/>
    <cellStyle name="Input 2 33 11 2" xfId="24834"/>
    <cellStyle name="Input 2 33 11 3" xfId="35667"/>
    <cellStyle name="Input 2 33 12" xfId="9142"/>
    <cellStyle name="Input 2 33 12 2" xfId="26595"/>
    <cellStyle name="Input 2 33 12 3" xfId="37329"/>
    <cellStyle name="Input 2 33 13" xfId="9150"/>
    <cellStyle name="Input 2 33 13 2" xfId="26603"/>
    <cellStyle name="Input 2 33 13 3" xfId="37337"/>
    <cellStyle name="Input 2 33 14" xfId="9893"/>
    <cellStyle name="Input 2 33 14 2" xfId="27346"/>
    <cellStyle name="Input 2 33 14 3" xfId="38080"/>
    <cellStyle name="Input 2 33 15" xfId="9901"/>
    <cellStyle name="Input 2 33 15 2" xfId="27354"/>
    <cellStyle name="Input 2 33 15 3" xfId="38088"/>
    <cellStyle name="Input 2 33 16" xfId="10586"/>
    <cellStyle name="Input 2 33 16 2" xfId="28039"/>
    <cellStyle name="Input 2 33 16 3" xfId="38773"/>
    <cellStyle name="Input 2 33 17" xfId="10593"/>
    <cellStyle name="Input 2 33 17 2" xfId="28046"/>
    <cellStyle name="Input 2 33 17 3" xfId="38780"/>
    <cellStyle name="Input 2 33 18" xfId="11187"/>
    <cellStyle name="Input 2 33 18 2" xfId="28640"/>
    <cellStyle name="Input 2 33 18 3" xfId="39374"/>
    <cellStyle name="Input 2 33 19" xfId="11192"/>
    <cellStyle name="Input 2 33 19 2" xfId="28645"/>
    <cellStyle name="Input 2 33 19 3" xfId="39379"/>
    <cellStyle name="Input 2 33 2" xfId="3183"/>
    <cellStyle name="Input 2 33 2 2" xfId="20996"/>
    <cellStyle name="Input 2 33 2 3" xfId="35178"/>
    <cellStyle name="Input 2 33 20" xfId="12955"/>
    <cellStyle name="Input 2 33 20 2" xfId="30152"/>
    <cellStyle name="Input 2 33 20 3" xfId="40320"/>
    <cellStyle name="Input 2 33 21" xfId="11978"/>
    <cellStyle name="Input 2 33 21 2" xfId="29280"/>
    <cellStyle name="Input 2 33 21 3" xfId="39689"/>
    <cellStyle name="Input 2 33 22" xfId="12140"/>
    <cellStyle name="Input 2 33 22 2" xfId="29435"/>
    <cellStyle name="Input 2 33 22 3" xfId="39833"/>
    <cellStyle name="Input 2 33 23" xfId="12227"/>
    <cellStyle name="Input 2 33 23 2" xfId="29515"/>
    <cellStyle name="Input 2 33 23 3" xfId="39909"/>
    <cellStyle name="Input 2 33 24" xfId="15082"/>
    <cellStyle name="Input 2 33 24 2" xfId="32102"/>
    <cellStyle name="Input 2 33 24 3" xfId="41941"/>
    <cellStyle name="Input 2 33 25" xfId="15256"/>
    <cellStyle name="Input 2 33 25 2" xfId="32219"/>
    <cellStyle name="Input 2 33 25 3" xfId="42001"/>
    <cellStyle name="Input 2 33 26" xfId="15397"/>
    <cellStyle name="Input 2 33 26 2" xfId="32360"/>
    <cellStyle name="Input 2 33 26 3" xfId="42142"/>
    <cellStyle name="Input 2 33 27" xfId="16165"/>
    <cellStyle name="Input 2 33 27 2" xfId="33128"/>
    <cellStyle name="Input 2 33 27 3" xfId="42910"/>
    <cellStyle name="Input 2 33 28" xfId="17417"/>
    <cellStyle name="Input 2 33 28 2" xfId="34125"/>
    <cellStyle name="Input 2 33 28 3" xfId="43340"/>
    <cellStyle name="Input 2 33 29" xfId="17941"/>
    <cellStyle name="Input 2 33 29 2" xfId="34594"/>
    <cellStyle name="Input 2 33 29 3" xfId="43750"/>
    <cellStyle name="Input 2 33 3" xfId="4453"/>
    <cellStyle name="Input 2 33 3 2" xfId="22113"/>
    <cellStyle name="Input 2 33 3 3" xfId="24689"/>
    <cellStyle name="Input 2 33 30" xfId="19099"/>
    <cellStyle name="Input 2 33 30 2" xfId="43931"/>
    <cellStyle name="Input 2 33 31" xfId="2345"/>
    <cellStyle name="Input 2 33 32" xfId="20293"/>
    <cellStyle name="Input 2 33 33" xfId="20494"/>
    <cellStyle name="Input 2 33 4" xfId="4637"/>
    <cellStyle name="Input 2 33 4 2" xfId="22243"/>
    <cellStyle name="Input 2 33 4 3" xfId="35047"/>
    <cellStyle name="Input 2 33 5" xfId="4795"/>
    <cellStyle name="Input 2 33 5 2" xfId="22401"/>
    <cellStyle name="Input 2 33 5 3" xfId="20466"/>
    <cellStyle name="Input 2 33 6" xfId="5775"/>
    <cellStyle name="Input 2 33 6 2" xfId="23381"/>
    <cellStyle name="Input 2 33 6 3" xfId="34996"/>
    <cellStyle name="Input 2 33 7" xfId="5780"/>
    <cellStyle name="Input 2 33 7 2" xfId="23386"/>
    <cellStyle name="Input 2 33 7 3" xfId="29734"/>
    <cellStyle name="Input 2 33 8" xfId="6275"/>
    <cellStyle name="Input 2 33 8 2" xfId="23881"/>
    <cellStyle name="Input 2 33 8 3" xfId="35402"/>
    <cellStyle name="Input 2 33 9" xfId="7847"/>
    <cellStyle name="Input 2 33 9 2" xfId="25300"/>
    <cellStyle name="Input 2 33 9 3" xfId="36034"/>
    <cellStyle name="Input 2 34" xfId="1371"/>
    <cellStyle name="Input 2 34 10" xfId="7975"/>
    <cellStyle name="Input 2 34 10 2" xfId="25428"/>
    <cellStyle name="Input 2 34 10 3" xfId="36162"/>
    <cellStyle name="Input 2 34 11" xfId="9231"/>
    <cellStyle name="Input 2 34 11 2" xfId="26684"/>
    <cellStyle name="Input 2 34 11 3" xfId="37418"/>
    <cellStyle name="Input 2 34 12" xfId="9402"/>
    <cellStyle name="Input 2 34 12 2" xfId="26855"/>
    <cellStyle name="Input 2 34 12 3" xfId="37589"/>
    <cellStyle name="Input 2 34 13" xfId="9975"/>
    <cellStyle name="Input 2 34 13 2" xfId="27428"/>
    <cellStyle name="Input 2 34 13 3" xfId="38162"/>
    <cellStyle name="Input 2 34 14" xfId="10126"/>
    <cellStyle name="Input 2 34 14 2" xfId="27579"/>
    <cellStyle name="Input 2 34 14 3" xfId="38313"/>
    <cellStyle name="Input 2 34 15" xfId="10659"/>
    <cellStyle name="Input 2 34 15 2" xfId="28112"/>
    <cellStyle name="Input 2 34 15 3" xfId="38846"/>
    <cellStyle name="Input 2 34 16" xfId="10776"/>
    <cellStyle name="Input 2 34 16 2" xfId="28229"/>
    <cellStyle name="Input 2 34 16 3" xfId="38963"/>
    <cellStyle name="Input 2 34 17" xfId="11245"/>
    <cellStyle name="Input 2 34 17 2" xfId="28698"/>
    <cellStyle name="Input 2 34 17 3" xfId="39432"/>
    <cellStyle name="Input 2 34 18" xfId="11309"/>
    <cellStyle name="Input 2 34 18 2" xfId="28762"/>
    <cellStyle name="Input 2 34 18 3" xfId="39496"/>
    <cellStyle name="Input 2 34 19" xfId="13058"/>
    <cellStyle name="Input 2 34 19 2" xfId="30213"/>
    <cellStyle name="Input 2 34 19 3" xfId="40347"/>
    <cellStyle name="Input 2 34 2" xfId="4556"/>
    <cellStyle name="Input 2 34 2 2" xfId="22178"/>
    <cellStyle name="Input 2 34 2 3" xfId="1638"/>
    <cellStyle name="Input 2 34 20" xfId="13485"/>
    <cellStyle name="Input 2 34 20 2" xfId="30622"/>
    <cellStyle name="Input 2 34 20 3" xfId="40736"/>
    <cellStyle name="Input 2 34 21" xfId="13795"/>
    <cellStyle name="Input 2 34 21 2" xfId="30932"/>
    <cellStyle name="Input 2 34 21 3" xfId="41046"/>
    <cellStyle name="Input 2 34 22" xfId="13928"/>
    <cellStyle name="Input 2 34 22 2" xfId="31065"/>
    <cellStyle name="Input 2 34 22 3" xfId="41179"/>
    <cellStyle name="Input 2 34 23" xfId="15185"/>
    <cellStyle name="Input 2 34 23 2" xfId="32165"/>
    <cellStyle name="Input 2 34 23 3" xfId="41968"/>
    <cellStyle name="Input 2 34 24" xfId="14353"/>
    <cellStyle name="Input 2 34 24 2" xfId="31458"/>
    <cellStyle name="Input 2 34 24 3" xfId="41529"/>
    <cellStyle name="Input 2 34 25" xfId="15806"/>
    <cellStyle name="Input 2 34 25 2" xfId="32769"/>
    <cellStyle name="Input 2 34 25 3" xfId="42551"/>
    <cellStyle name="Input 2 34 26" xfId="16192"/>
    <cellStyle name="Input 2 34 26 2" xfId="33155"/>
    <cellStyle name="Input 2 34 26 3" xfId="42937"/>
    <cellStyle name="Input 2 34 27" xfId="17520"/>
    <cellStyle name="Input 2 34 27 2" xfId="34188"/>
    <cellStyle name="Input 2 34 27 3" xfId="43367"/>
    <cellStyle name="Input 2 34 28" xfId="17968"/>
    <cellStyle name="Input 2 34 28 2" xfId="34621"/>
    <cellStyle name="Input 2 34 28 3" xfId="43777"/>
    <cellStyle name="Input 2 34 29" xfId="19711"/>
    <cellStyle name="Input 2 34 29 2" xfId="44116"/>
    <cellStyle name="Input 2 34 3" xfId="3703"/>
    <cellStyle name="Input 2 34 3 2" xfId="21446"/>
    <cellStyle name="Input 2 34 3 3" xfId="35174"/>
    <cellStyle name="Input 2 34 30" xfId="2448"/>
    <cellStyle name="Input 2 34 31" xfId="20362"/>
    <cellStyle name="Input 2 34 32" xfId="35681"/>
    <cellStyle name="Input 2 34 4" xfId="5343"/>
    <cellStyle name="Input 2 34 4 2" xfId="22949"/>
    <cellStyle name="Input 2 34 4 3" xfId="20452"/>
    <cellStyle name="Input 2 34 5" xfId="5837"/>
    <cellStyle name="Input 2 34 5 2" xfId="23443"/>
    <cellStyle name="Input 2 34 5 3" xfId="20289"/>
    <cellStyle name="Input 2 34 6" xfId="5916"/>
    <cellStyle name="Input 2 34 6 2" xfId="23522"/>
    <cellStyle name="Input 2 34 6 3" xfId="35006"/>
    <cellStyle name="Input 2 34 7" xfId="6302"/>
    <cellStyle name="Input 2 34 7 2" xfId="23908"/>
    <cellStyle name="Input 2 34 7 3" xfId="33324"/>
    <cellStyle name="Input 2 34 8" xfId="7399"/>
    <cellStyle name="Input 2 34 8 2" xfId="24908"/>
    <cellStyle name="Input 2 34 8 3" xfId="1741"/>
    <cellStyle name="Input 2 34 9" xfId="8255"/>
    <cellStyle name="Input 2 34 9 2" xfId="25708"/>
    <cellStyle name="Input 2 34 9 3" xfId="36442"/>
    <cellStyle name="Input 2 35" xfId="694"/>
    <cellStyle name="Input 2 35 10" xfId="8295"/>
    <cellStyle name="Input 2 35 10 2" xfId="25748"/>
    <cellStyle name="Input 2 35 10 3" xfId="36482"/>
    <cellStyle name="Input 2 35 11" xfId="7948"/>
    <cellStyle name="Input 2 35 11 2" xfId="25401"/>
    <cellStyle name="Input 2 35 11 3" xfId="36135"/>
    <cellStyle name="Input 2 35 12" xfId="9381"/>
    <cellStyle name="Input 2 35 12 2" xfId="26834"/>
    <cellStyle name="Input 2 35 12 3" xfId="37568"/>
    <cellStyle name="Input 2 35 13" xfId="9328"/>
    <cellStyle name="Input 2 35 13 2" xfId="26781"/>
    <cellStyle name="Input 2 35 13 3" xfId="37515"/>
    <cellStyle name="Input 2 35 14" xfId="10109"/>
    <cellStyle name="Input 2 35 14 2" xfId="27562"/>
    <cellStyle name="Input 2 35 14 3" xfId="38296"/>
    <cellStyle name="Input 2 35 15" xfId="10062"/>
    <cellStyle name="Input 2 35 15 2" xfId="27515"/>
    <cellStyle name="Input 2 35 15 3" xfId="38249"/>
    <cellStyle name="Input 2 35 16" xfId="10764"/>
    <cellStyle name="Input 2 35 16 2" xfId="28217"/>
    <cellStyle name="Input 2 35 16 3" xfId="38951"/>
    <cellStyle name="Input 2 35 17" xfId="10725"/>
    <cellStyle name="Input 2 35 17 2" xfId="28178"/>
    <cellStyle name="Input 2 35 17 3" xfId="38912"/>
    <cellStyle name="Input 2 35 18" xfId="11302"/>
    <cellStyle name="Input 2 35 18 2" xfId="28755"/>
    <cellStyle name="Input 2 35 18 3" xfId="39489"/>
    <cellStyle name="Input 2 35 19" xfId="12381"/>
    <cellStyle name="Input 2 35 19 2" xfId="29643"/>
    <cellStyle name="Input 2 35 19 3" xfId="39943"/>
    <cellStyle name="Input 2 35 2" xfId="3879"/>
    <cellStyle name="Input 2 35 2 2" xfId="21598"/>
    <cellStyle name="Input 2 35 2 3" xfId="34647"/>
    <cellStyle name="Input 2 35 20" xfId="13470"/>
    <cellStyle name="Input 2 35 20 2" xfId="30607"/>
    <cellStyle name="Input 2 35 20 3" xfId="40721"/>
    <cellStyle name="Input 2 35 21" xfId="13710"/>
    <cellStyle name="Input 2 35 21 2" xfId="30847"/>
    <cellStyle name="Input 2 35 21 3" xfId="40961"/>
    <cellStyle name="Input 2 35 22" xfId="13920"/>
    <cellStyle name="Input 2 35 22 2" xfId="31057"/>
    <cellStyle name="Input 2 35 22 3" xfId="41171"/>
    <cellStyle name="Input 2 35 23" xfId="14508"/>
    <cellStyle name="Input 2 35 23 2" xfId="31588"/>
    <cellStyle name="Input 2 35 23 3" xfId="41564"/>
    <cellStyle name="Input 2 35 24" xfId="14145"/>
    <cellStyle name="Input 2 35 24 2" xfId="31261"/>
    <cellStyle name="Input 2 35 24 3" xfId="41345"/>
    <cellStyle name="Input 2 35 25" xfId="15798"/>
    <cellStyle name="Input 2 35 25 2" xfId="32761"/>
    <cellStyle name="Input 2 35 25 3" xfId="42543"/>
    <cellStyle name="Input 2 35 26" xfId="15772"/>
    <cellStyle name="Input 2 35 26 2" xfId="32735"/>
    <cellStyle name="Input 2 35 26 3" xfId="42517"/>
    <cellStyle name="Input 2 35 27" xfId="16843"/>
    <cellStyle name="Input 2 35 27 2" xfId="33614"/>
    <cellStyle name="Input 2 35 27 3" xfId="42963"/>
    <cellStyle name="Input 2 35 28" xfId="17564"/>
    <cellStyle name="Input 2 35 28 2" xfId="34217"/>
    <cellStyle name="Input 2 35 28 3" xfId="43373"/>
    <cellStyle name="Input 2 35 29" xfId="19704"/>
    <cellStyle name="Input 2 35 29 2" xfId="44109"/>
    <cellStyle name="Input 2 35 3" xfId="3481"/>
    <cellStyle name="Input 2 35 3 2" xfId="21237"/>
    <cellStyle name="Input 2 35 3 3" xfId="1550"/>
    <cellStyle name="Input 2 35 30" xfId="2609"/>
    <cellStyle name="Input 2 35 31" xfId="20484"/>
    <cellStyle name="Input 2 35 32" xfId="21622"/>
    <cellStyle name="Input 2 35 4" xfId="5329"/>
    <cellStyle name="Input 2 35 4 2" xfId="22935"/>
    <cellStyle name="Input 2 35 4 3" xfId="35555"/>
    <cellStyle name="Input 2 35 5" xfId="5287"/>
    <cellStyle name="Input 2 35 5 2" xfId="22893"/>
    <cellStyle name="Input 2 35 5 3" xfId="33582"/>
    <cellStyle name="Input 2 35 6" xfId="5908"/>
    <cellStyle name="Input 2 35 6 2" xfId="23514"/>
    <cellStyle name="Input 2 35 6 3" xfId="33561"/>
    <cellStyle name="Input 2 35 7" xfId="5882"/>
    <cellStyle name="Input 2 35 7 2" xfId="23488"/>
    <cellStyle name="Input 2 35 7 3" xfId="20106"/>
    <cellStyle name="Input 2 35 8" xfId="6790"/>
    <cellStyle name="Input 2 35 8 2" xfId="24379"/>
    <cellStyle name="Input 2 35 8 3" xfId="35087"/>
    <cellStyle name="Input 2 35 9" xfId="8234"/>
    <cellStyle name="Input 2 35 9 2" xfId="25687"/>
    <cellStyle name="Input 2 35 9 3" xfId="36421"/>
    <cellStyle name="Input 2 36" xfId="3446"/>
    <cellStyle name="Input 2 36 2" xfId="21203"/>
    <cellStyle name="Input 2 36 3" xfId="1519"/>
    <cellStyle name="Input 2 37" xfId="5162"/>
    <cellStyle name="Input 2 37 2" xfId="22768"/>
    <cellStyle name="Input 2 37 3" xfId="31224"/>
    <cellStyle name="Input 2 38" xfId="5258"/>
    <cellStyle name="Input 2 38 2" xfId="22864"/>
    <cellStyle name="Input 2 38 3" xfId="22110"/>
    <cellStyle name="Input 2 39" xfId="5321"/>
    <cellStyle name="Input 2 39 2" xfId="22927"/>
    <cellStyle name="Input 2 39 3" xfId="33734"/>
    <cellStyle name="Input 2 4" xfId="943"/>
    <cellStyle name="Input 2 4 10" xfId="6552"/>
    <cellStyle name="Input 2 4 10 2" xfId="24155"/>
    <cellStyle name="Input 2 4 10 3" xfId="1712"/>
    <cellStyle name="Input 2 4 11" xfId="8432"/>
    <cellStyle name="Input 2 4 11 2" xfId="25885"/>
    <cellStyle name="Input 2 4 11 3" xfId="36619"/>
    <cellStyle name="Input 2 4 12" xfId="6385"/>
    <cellStyle name="Input 2 4 12 2" xfId="23989"/>
    <cellStyle name="Input 2 4 12 3" xfId="19864"/>
    <cellStyle name="Input 2 4 13" xfId="7181"/>
    <cellStyle name="Input 2 4 13 2" xfId="24709"/>
    <cellStyle name="Input 2 4 13 3" xfId="33523"/>
    <cellStyle name="Input 2 4 14" xfId="9166"/>
    <cellStyle name="Input 2 4 14 2" xfId="26619"/>
    <cellStyle name="Input 2 4 14 3" xfId="37353"/>
    <cellStyle name="Input 2 4 15" xfId="9240"/>
    <cellStyle name="Input 2 4 15 2" xfId="26693"/>
    <cellStyle name="Input 2 4 15 3" xfId="37427"/>
    <cellStyle name="Input 2 4 16" xfId="9916"/>
    <cellStyle name="Input 2 4 16 2" xfId="27369"/>
    <cellStyle name="Input 2 4 16 3" xfId="38103"/>
    <cellStyle name="Input 2 4 17" xfId="9984"/>
    <cellStyle name="Input 2 4 17 2" xfId="27437"/>
    <cellStyle name="Input 2 4 17 3" xfId="38171"/>
    <cellStyle name="Input 2 4 18" xfId="10607"/>
    <cellStyle name="Input 2 4 18 2" xfId="28060"/>
    <cellStyle name="Input 2 4 18 3" xfId="38794"/>
    <cellStyle name="Input 2 4 19" xfId="10667"/>
    <cellStyle name="Input 2 4 19 2" xfId="28120"/>
    <cellStyle name="Input 2 4 19 3" xfId="38854"/>
    <cellStyle name="Input 2 4 2" xfId="2858"/>
    <cellStyle name="Input 2 4 2 2" xfId="20689"/>
    <cellStyle name="Input 2 4 2 3" xfId="25049"/>
    <cellStyle name="Input 2 4 20" xfId="12630"/>
    <cellStyle name="Input 2 4 20 2" xfId="29845"/>
    <cellStyle name="Input 2 4 20 3" xfId="40031"/>
    <cellStyle name="Input 2 4 21" xfId="12036"/>
    <cellStyle name="Input 2 4 21 2" xfId="29337"/>
    <cellStyle name="Input 2 4 21 3" xfId="39744"/>
    <cellStyle name="Input 2 4 22" xfId="13757"/>
    <cellStyle name="Input 2 4 22 2" xfId="30894"/>
    <cellStyle name="Input 2 4 22 3" xfId="41008"/>
    <cellStyle name="Input 2 4 23" xfId="12059"/>
    <cellStyle name="Input 2 4 23 2" xfId="29360"/>
    <cellStyle name="Input 2 4 23 3" xfId="39764"/>
    <cellStyle name="Input 2 4 24" xfId="14757"/>
    <cellStyle name="Input 2 4 24 2" xfId="31791"/>
    <cellStyle name="Input 2 4 24 3" xfId="41652"/>
    <cellStyle name="Input 2 4 25" xfId="15344"/>
    <cellStyle name="Input 2 4 25 2" xfId="32307"/>
    <cellStyle name="Input 2 4 25 3" xfId="42089"/>
    <cellStyle name="Input 2 4 26" xfId="15250"/>
    <cellStyle name="Input 2 4 26 2" xfId="32213"/>
    <cellStyle name="Input 2 4 26 3" xfId="41995"/>
    <cellStyle name="Input 2 4 27" xfId="15253"/>
    <cellStyle name="Input 2 4 27 2" xfId="32216"/>
    <cellStyle name="Input 2 4 27 3" xfId="41998"/>
    <cellStyle name="Input 2 4 28" xfId="17092"/>
    <cellStyle name="Input 2 4 28 2" xfId="33816"/>
    <cellStyle name="Input 2 4 28 3" xfId="43051"/>
    <cellStyle name="Input 2 4 29" xfId="17652"/>
    <cellStyle name="Input 2 4 29 2" xfId="34305"/>
    <cellStyle name="Input 2 4 29 3" xfId="43461"/>
    <cellStyle name="Input 2 4 3" xfId="4128"/>
    <cellStyle name="Input 2 4 3 2" xfId="21805"/>
    <cellStyle name="Input 2 4 3 3" xfId="35319"/>
    <cellStyle name="Input 2 4 30" xfId="19415"/>
    <cellStyle name="Input 2 4 30 2" xfId="43965"/>
    <cellStyle name="Input 2 4 31" xfId="2020"/>
    <cellStyle name="Input 2 4 32" xfId="19986"/>
    <cellStyle name="Input 2 4 33" xfId="22188"/>
    <cellStyle name="Input 2 4 4" xfId="4728"/>
    <cellStyle name="Input 2 4 4 2" xfId="22334"/>
    <cellStyle name="Input 2 4 4 3" xfId="35369"/>
    <cellStyle name="Input 2 4 5" xfId="4630"/>
    <cellStyle name="Input 2 4 5 2" xfId="22236"/>
    <cellStyle name="Input 2 4 5 3" xfId="33264"/>
    <cellStyle name="Input 2 4 6" xfId="4633"/>
    <cellStyle name="Input 2 4 6 2" xfId="22239"/>
    <cellStyle name="Input 2 4 6 3" xfId="28953"/>
    <cellStyle name="Input 2 4 7" xfId="3712"/>
    <cellStyle name="Input 2 4 7 2" xfId="21455"/>
    <cellStyle name="Input 2 4 7 3" xfId="31156"/>
    <cellStyle name="Input 2 4 8" xfId="5793"/>
    <cellStyle name="Input 2 4 8 2" xfId="23399"/>
    <cellStyle name="Input 2 4 8 3" xfId="34201"/>
    <cellStyle name="Input 2 4 9" xfId="6424"/>
    <cellStyle name="Input 2 4 9 2" xfId="24028"/>
    <cellStyle name="Input 2 4 9 3" xfId="31667"/>
    <cellStyle name="Input 2 40" xfId="5867"/>
    <cellStyle name="Input 2 40 2" xfId="23473"/>
    <cellStyle name="Input 2 40 3" xfId="21621"/>
    <cellStyle name="Input 2 41" xfId="5904"/>
    <cellStyle name="Input 2 41 2" xfId="23510"/>
    <cellStyle name="Input 2 41 3" xfId="35116"/>
    <cellStyle name="Input 2 42" xfId="7394"/>
    <cellStyle name="Input 2 42 2" xfId="24903"/>
    <cellStyle name="Input 2 42 3" xfId="1738"/>
    <cellStyle name="Input 2 43" xfId="8143"/>
    <cellStyle name="Input 2 43 2" xfId="25596"/>
    <cellStyle name="Input 2 43 3" xfId="36330"/>
    <cellStyle name="Input 2 44" xfId="8775"/>
    <cellStyle name="Input 2 44 2" xfId="26228"/>
    <cellStyle name="Input 2 44 3" xfId="36962"/>
    <cellStyle name="Input 2 45" xfId="7823"/>
    <cellStyle name="Input 2 45 2" xfId="25276"/>
    <cellStyle name="Input 2 45 3" xfId="36010"/>
    <cellStyle name="Input 2 46" xfId="9294"/>
    <cellStyle name="Input 2 46 2" xfId="26747"/>
    <cellStyle name="Input 2 46 3" xfId="37481"/>
    <cellStyle name="Input 2 47" xfId="9371"/>
    <cellStyle name="Input 2 47 2" xfId="26824"/>
    <cellStyle name="Input 2 47 3" xfId="37558"/>
    <cellStyle name="Input 2 48" xfId="10031"/>
    <cellStyle name="Input 2 48 2" xfId="27484"/>
    <cellStyle name="Input 2 48 3" xfId="38218"/>
    <cellStyle name="Input 2 49" xfId="10100"/>
    <cellStyle name="Input 2 49 2" xfId="27553"/>
    <cellStyle name="Input 2 49 3" xfId="38287"/>
    <cellStyle name="Input 2 5" xfId="941"/>
    <cellStyle name="Input 2 5 10" xfId="7942"/>
    <cellStyle name="Input 2 5 10 2" xfId="25395"/>
    <cellStyle name="Input 2 5 10 3" xfId="36129"/>
    <cellStyle name="Input 2 5 11" xfId="7839"/>
    <cellStyle name="Input 2 5 11 2" xfId="25292"/>
    <cellStyle name="Input 2 5 11 3" xfId="36026"/>
    <cellStyle name="Input 2 5 12" xfId="8061"/>
    <cellStyle name="Input 2 5 12 2" xfId="25514"/>
    <cellStyle name="Input 2 5 12 3" xfId="36248"/>
    <cellStyle name="Input 2 5 13" xfId="8232"/>
    <cellStyle name="Input 2 5 13 2" xfId="25685"/>
    <cellStyle name="Input 2 5 13 3" xfId="36419"/>
    <cellStyle name="Input 2 5 14" xfId="8802"/>
    <cellStyle name="Input 2 5 14 2" xfId="26255"/>
    <cellStyle name="Input 2 5 14 3" xfId="36989"/>
    <cellStyle name="Input 2 5 15" xfId="9372"/>
    <cellStyle name="Input 2 5 15 2" xfId="26825"/>
    <cellStyle name="Input 2 5 15 3" xfId="37559"/>
    <cellStyle name="Input 2 5 16" xfId="9331"/>
    <cellStyle name="Input 2 5 16 2" xfId="26784"/>
    <cellStyle name="Input 2 5 16 3" xfId="37518"/>
    <cellStyle name="Input 2 5 17" xfId="10101"/>
    <cellStyle name="Input 2 5 17 2" xfId="27554"/>
    <cellStyle name="Input 2 5 17 3" xfId="38288"/>
    <cellStyle name="Input 2 5 18" xfId="10065"/>
    <cellStyle name="Input 2 5 18 2" xfId="27518"/>
    <cellStyle name="Input 2 5 18 3" xfId="38252"/>
    <cellStyle name="Input 2 5 19" xfId="10758"/>
    <cellStyle name="Input 2 5 19 2" xfId="28211"/>
    <cellStyle name="Input 2 5 19 3" xfId="38945"/>
    <cellStyle name="Input 2 5 2" xfId="2856"/>
    <cellStyle name="Input 2 5 2 2" xfId="20687"/>
    <cellStyle name="Input 2 5 2 3" xfId="30162"/>
    <cellStyle name="Input 2 5 20" xfId="12628"/>
    <cellStyle name="Input 2 5 20 2" xfId="29843"/>
    <cellStyle name="Input 2 5 20 3" xfId="40029"/>
    <cellStyle name="Input 2 5 21" xfId="13314"/>
    <cellStyle name="Input 2 5 21 2" xfId="30451"/>
    <cellStyle name="Input 2 5 21 3" xfId="40565"/>
    <cellStyle name="Input 2 5 22" xfId="11946"/>
    <cellStyle name="Input 2 5 22 2" xfId="29248"/>
    <cellStyle name="Input 2 5 22 3" xfId="39660"/>
    <cellStyle name="Input 2 5 23" xfId="13892"/>
    <cellStyle name="Input 2 5 23 2" xfId="31029"/>
    <cellStyle name="Input 2 5 23 3" xfId="41143"/>
    <cellStyle name="Input 2 5 24" xfId="14755"/>
    <cellStyle name="Input 2 5 24 2" xfId="31789"/>
    <cellStyle name="Input 2 5 24 3" xfId="41650"/>
    <cellStyle name="Input 2 5 25" xfId="15493"/>
    <cellStyle name="Input 2 5 25 2" xfId="32456"/>
    <cellStyle name="Input 2 5 25 3" xfId="42238"/>
    <cellStyle name="Input 2 5 26" xfId="15741"/>
    <cellStyle name="Input 2 5 26 2" xfId="32704"/>
    <cellStyle name="Input 2 5 26 3" xfId="42486"/>
    <cellStyle name="Input 2 5 27" xfId="14079"/>
    <cellStyle name="Input 2 5 27 2" xfId="31198"/>
    <cellStyle name="Input 2 5 27 3" xfId="41290"/>
    <cellStyle name="Input 2 5 28" xfId="17090"/>
    <cellStyle name="Input 2 5 28 2" xfId="33814"/>
    <cellStyle name="Input 2 5 28 3" xfId="43049"/>
    <cellStyle name="Input 2 5 29" xfId="17650"/>
    <cellStyle name="Input 2 5 29 2" xfId="34303"/>
    <cellStyle name="Input 2 5 29 3" xfId="43459"/>
    <cellStyle name="Input 2 5 3" xfId="4126"/>
    <cellStyle name="Input 2 5 3 2" xfId="21803"/>
    <cellStyle name="Input 2 5 3 3" xfId="35323"/>
    <cellStyle name="Input 2 5 30" xfId="18933"/>
    <cellStyle name="Input 2 5 30 2" xfId="43805"/>
    <cellStyle name="Input 2 5 31" xfId="2018"/>
    <cellStyle name="Input 2 5 32" xfId="19984"/>
    <cellStyle name="Input 2 5 33" xfId="29149"/>
    <cellStyle name="Input 2 5 4" xfId="4893"/>
    <cellStyle name="Input 2 5 4 2" xfId="22499"/>
    <cellStyle name="Input 2 5 4 3" xfId="29779"/>
    <cellStyle name="Input 2 5 5" xfId="5231"/>
    <cellStyle name="Input 2 5 5 2" xfId="22837"/>
    <cellStyle name="Input 2 5 5 3" xfId="33245"/>
    <cellStyle name="Input 2 5 6" xfId="3370"/>
    <cellStyle name="Input 2 5 6 2" xfId="21127"/>
    <cellStyle name="Input 2 5 6 3" xfId="29142"/>
    <cellStyle name="Input 2 5 7" xfId="5322"/>
    <cellStyle name="Input 2 5 7 2" xfId="22928"/>
    <cellStyle name="Input 2 5 7 3" xfId="33356"/>
    <cellStyle name="Input 2 5 8" xfId="5290"/>
    <cellStyle name="Input 2 5 8 2" xfId="22896"/>
    <cellStyle name="Input 2 5 8 3" xfId="29610"/>
    <cellStyle name="Input 2 5 9" xfId="7205"/>
    <cellStyle name="Input 2 5 9 2" xfId="24730"/>
    <cellStyle name="Input 2 5 9 3" xfId="33185"/>
    <cellStyle name="Input 2 50" xfId="10701"/>
    <cellStyle name="Input 2 50 2" xfId="28154"/>
    <cellStyle name="Input 2 50 3" xfId="38888"/>
    <cellStyle name="Input 2 51" xfId="10757"/>
    <cellStyle name="Input 2 51 2" xfId="28210"/>
    <cellStyle name="Input 2 51 3" xfId="38944"/>
    <cellStyle name="Input 2 52" xfId="11271"/>
    <cellStyle name="Input 2 52 2" xfId="28724"/>
    <cellStyle name="Input 2 52 3" xfId="39458"/>
    <cellStyle name="Input 2 53" xfId="11993"/>
    <cellStyle name="Input 2 53 2" xfId="29295"/>
    <cellStyle name="Input 2 53 3" xfId="39704"/>
    <cellStyle name="Input 2 54" xfId="13402"/>
    <cellStyle name="Input 2 54 2" xfId="30539"/>
    <cellStyle name="Input 2 54 3" xfId="40653"/>
    <cellStyle name="Input 2 55" xfId="13706"/>
    <cellStyle name="Input 2 55 2" xfId="30843"/>
    <cellStyle name="Input 2 55 3" xfId="40957"/>
    <cellStyle name="Input 2 56" xfId="13897"/>
    <cellStyle name="Input 2 56 2" xfId="31034"/>
    <cellStyle name="Input 2 56 3" xfId="41148"/>
    <cellStyle name="Input 2 57" xfId="14124"/>
    <cellStyle name="Input 2 57 2" xfId="31243"/>
    <cellStyle name="Input 2 57 3" xfId="41329"/>
    <cellStyle name="Input 2 58" xfId="15690"/>
    <cellStyle name="Input 2 58 2" xfId="32653"/>
    <cellStyle name="Input 2 58 3" xfId="42435"/>
    <cellStyle name="Input 2 59" xfId="15757"/>
    <cellStyle name="Input 2 59 2" xfId="32720"/>
    <cellStyle name="Input 2 59 3" xfId="42502"/>
    <cellStyle name="Input 2 6" xfId="896"/>
    <cellStyle name="Input 2 6 10" xfId="8117"/>
    <cellStyle name="Input 2 6 10 2" xfId="25570"/>
    <cellStyle name="Input 2 6 10 3" xfId="36304"/>
    <cellStyle name="Input 2 6 11" xfId="8010"/>
    <cellStyle name="Input 2 6 11 2" xfId="25463"/>
    <cellStyle name="Input 2 6 11 3" xfId="36197"/>
    <cellStyle name="Input 2 6 12" xfId="7834"/>
    <cellStyle name="Input 2 6 12 2" xfId="25287"/>
    <cellStyle name="Input 2 6 12 3" xfId="36021"/>
    <cellStyle name="Input 2 6 13" xfId="9271"/>
    <cellStyle name="Input 2 6 13 2" xfId="26724"/>
    <cellStyle name="Input 2 6 13 3" xfId="37458"/>
    <cellStyle name="Input 2 6 14" xfId="9606"/>
    <cellStyle name="Input 2 6 14 2" xfId="27059"/>
    <cellStyle name="Input 2 6 14 3" xfId="37793"/>
    <cellStyle name="Input 2 6 15" xfId="10011"/>
    <cellStyle name="Input 2 6 15 2" xfId="27464"/>
    <cellStyle name="Input 2 6 15 3" xfId="38198"/>
    <cellStyle name="Input 2 6 16" xfId="10307"/>
    <cellStyle name="Input 2 6 16 2" xfId="27760"/>
    <cellStyle name="Input 2 6 16 3" xfId="38494"/>
    <cellStyle name="Input 2 6 17" xfId="10688"/>
    <cellStyle name="Input 2 6 17 2" xfId="28141"/>
    <cellStyle name="Input 2 6 17 3" xfId="38875"/>
    <cellStyle name="Input 2 6 18" xfId="10917"/>
    <cellStyle name="Input 2 6 18 2" xfId="28370"/>
    <cellStyle name="Input 2 6 18 3" xfId="39104"/>
    <cellStyle name="Input 2 6 19" xfId="11263"/>
    <cellStyle name="Input 2 6 19 2" xfId="28716"/>
    <cellStyle name="Input 2 6 19 3" xfId="39450"/>
    <cellStyle name="Input 2 6 2" xfId="2811"/>
    <cellStyle name="Input 2 6 2 2" xfId="20647"/>
    <cellStyle name="Input 2 6 2 3" xfId="1466"/>
    <cellStyle name="Input 2 6 20" xfId="12583"/>
    <cellStyle name="Input 2 6 20 2" xfId="29802"/>
    <cellStyle name="Input 2 6 20 3" xfId="39993"/>
    <cellStyle name="Input 2 6 21" xfId="13390"/>
    <cellStyle name="Input 2 6 21 2" xfId="30527"/>
    <cellStyle name="Input 2 6 21 3" xfId="40641"/>
    <cellStyle name="Input 2 6 22" xfId="13698"/>
    <cellStyle name="Input 2 6 22 2" xfId="30835"/>
    <cellStyle name="Input 2 6 22 3" xfId="40949"/>
    <cellStyle name="Input 2 6 23" xfId="13879"/>
    <cellStyle name="Input 2 6 23 2" xfId="31016"/>
    <cellStyle name="Input 2 6 23 3" xfId="41130"/>
    <cellStyle name="Input 2 6 24" xfId="14710"/>
    <cellStyle name="Input 2 6 24 2" xfId="31749"/>
    <cellStyle name="Input 2 6 24 3" xfId="41614"/>
    <cellStyle name="Input 2 6 25" xfId="14211"/>
    <cellStyle name="Input 2 6 25 2" xfId="31325"/>
    <cellStyle name="Input 2 6 25 3" xfId="41405"/>
    <cellStyle name="Input 2 6 26" xfId="15747"/>
    <cellStyle name="Input 2 6 26 2" xfId="32710"/>
    <cellStyle name="Input 2 6 26 3" xfId="42492"/>
    <cellStyle name="Input 2 6 27" xfId="15901"/>
    <cellStyle name="Input 2 6 27 2" xfId="32864"/>
    <cellStyle name="Input 2 6 27 3" xfId="42646"/>
    <cellStyle name="Input 2 6 28" xfId="17045"/>
    <cellStyle name="Input 2 6 28 2" xfId="33774"/>
    <cellStyle name="Input 2 6 28 3" xfId="43013"/>
    <cellStyle name="Input 2 6 29" xfId="17614"/>
    <cellStyle name="Input 2 6 29 2" xfId="34267"/>
    <cellStyle name="Input 2 6 29 3" xfId="43423"/>
    <cellStyle name="Input 2 6 3" xfId="4081"/>
    <cellStyle name="Input 2 6 3 2" xfId="21762"/>
    <cellStyle name="Input 2 6 3 3" xfId="33165"/>
    <cellStyle name="Input 2 6 30" xfId="19665"/>
    <cellStyle name="Input 2 6 30 2" xfId="44070"/>
    <cellStyle name="Input 2 6 31" xfId="1973"/>
    <cellStyle name="Input 2 6 32" xfId="19942"/>
    <cellStyle name="Input 2 6 33" xfId="20355"/>
    <cellStyle name="Input 2 6 4" xfId="3555"/>
    <cellStyle name="Input 2 6 4 2" xfId="21309"/>
    <cellStyle name="Input 2 6 4 3" xfId="28857"/>
    <cellStyle name="Input 2 6 5" xfId="5240"/>
    <cellStyle name="Input 2 6 5 2" xfId="22846"/>
    <cellStyle name="Input 2 6 5 3" xfId="34169"/>
    <cellStyle name="Input 2 6 6" xfId="5503"/>
    <cellStyle name="Input 2 6 6 2" xfId="23109"/>
    <cellStyle name="Input 2 6 6 3" xfId="33572"/>
    <cellStyle name="Input 2 6 7" xfId="5857"/>
    <cellStyle name="Input 2 6 7 2" xfId="23463"/>
    <cellStyle name="Input 2 6 7 3" xfId="29245"/>
    <cellStyle name="Input 2 6 8" xfId="6011"/>
    <cellStyle name="Input 2 6 8 2" xfId="23617"/>
    <cellStyle name="Input 2 6 8 3" xfId="35412"/>
    <cellStyle name="Input 2 6 9" xfId="7507"/>
    <cellStyle name="Input 2 6 9 2" xfId="25016"/>
    <cellStyle name="Input 2 6 9 3" xfId="1780"/>
    <cellStyle name="Input 2 60" xfId="15794"/>
    <cellStyle name="Input 2 60 2" xfId="32757"/>
    <cellStyle name="Input 2 60 3" xfId="42539"/>
    <cellStyle name="Input 2 61" xfId="16678"/>
    <cellStyle name="Input 2 61 2" xfId="33486"/>
    <cellStyle name="Input 2 61 3" xfId="42947"/>
    <cellStyle name="Input 2 62" xfId="16691"/>
    <cellStyle name="Input 2 62 2" xfId="33493"/>
    <cellStyle name="Input 2 62 3" xfId="42950"/>
    <cellStyle name="Input 2 63" xfId="19673"/>
    <cellStyle name="Input 2 63 2" xfId="44078"/>
    <cellStyle name="Input 2 64" xfId="1493"/>
    <cellStyle name="Input 2 7" xfId="1127"/>
    <cellStyle name="Input 2 7 10" xfId="7792"/>
    <cellStyle name="Input 2 7 10 2" xfId="25245"/>
    <cellStyle name="Input 2 7 10 3" xfId="35979"/>
    <cellStyle name="Input 2 7 11" xfId="6627"/>
    <cellStyle name="Input 2 7 11 2" xfId="24228"/>
    <cellStyle name="Input 2 7 11 3" xfId="33535"/>
    <cellStyle name="Input 2 7 12" xfId="9003"/>
    <cellStyle name="Input 2 7 12 2" xfId="26456"/>
    <cellStyle name="Input 2 7 12 3" xfId="37190"/>
    <cellStyle name="Input 2 7 13" xfId="8658"/>
    <cellStyle name="Input 2 7 13 2" xfId="26111"/>
    <cellStyle name="Input 2 7 13 3" xfId="36845"/>
    <cellStyle name="Input 2 7 14" xfId="9754"/>
    <cellStyle name="Input 2 7 14 2" xfId="27207"/>
    <cellStyle name="Input 2 7 14 3" xfId="37941"/>
    <cellStyle name="Input 2 7 15" xfId="7417"/>
    <cellStyle name="Input 2 7 15 2" xfId="24926"/>
    <cellStyle name="Input 2 7 15 3" xfId="35813"/>
    <cellStyle name="Input 2 7 16" xfId="10450"/>
    <cellStyle name="Input 2 7 16 2" xfId="27903"/>
    <cellStyle name="Input 2 7 16 3" xfId="38637"/>
    <cellStyle name="Input 2 7 17" xfId="7381"/>
    <cellStyle name="Input 2 7 17 2" xfId="24890"/>
    <cellStyle name="Input 2 7 17 3" xfId="33675"/>
    <cellStyle name="Input 2 7 18" xfId="11052"/>
    <cellStyle name="Input 2 7 18 2" xfId="28505"/>
    <cellStyle name="Input 2 7 18 3" xfId="39239"/>
    <cellStyle name="Input 2 7 19" xfId="9285"/>
    <cellStyle name="Input 2 7 19 2" xfId="26738"/>
    <cellStyle name="Input 2 7 19 3" xfId="37472"/>
    <cellStyle name="Input 2 7 2" xfId="3042"/>
    <cellStyle name="Input 2 7 2 2" xfId="20855"/>
    <cellStyle name="Input 2 7 2 3" xfId="28861"/>
    <cellStyle name="Input 2 7 20" xfId="12814"/>
    <cellStyle name="Input 2 7 20 2" xfId="30012"/>
    <cellStyle name="Input 2 7 20 3" xfId="40187"/>
    <cellStyle name="Input 2 7 21" xfId="11881"/>
    <cellStyle name="Input 2 7 21 2" xfId="29183"/>
    <cellStyle name="Input 2 7 21 3" xfId="39599"/>
    <cellStyle name="Input 2 7 22" xfId="13599"/>
    <cellStyle name="Input 2 7 22 2" xfId="30736"/>
    <cellStyle name="Input 2 7 22 3" xfId="40850"/>
    <cellStyle name="Input 2 7 23" xfId="11966"/>
    <cellStyle name="Input 2 7 23 2" xfId="29268"/>
    <cellStyle name="Input 2 7 23 3" xfId="39677"/>
    <cellStyle name="Input 2 7 24" xfId="14941"/>
    <cellStyle name="Input 2 7 24 2" xfId="31962"/>
    <cellStyle name="Input 2 7 24 3" xfId="41808"/>
    <cellStyle name="Input 2 7 25" xfId="14294"/>
    <cellStyle name="Input 2 7 25 2" xfId="31402"/>
    <cellStyle name="Input 2 7 25 3" xfId="41473"/>
    <cellStyle name="Input 2 7 26" xfId="15737"/>
    <cellStyle name="Input 2 7 26 2" xfId="32700"/>
    <cellStyle name="Input 2 7 26 3" xfId="42482"/>
    <cellStyle name="Input 2 7 27" xfId="16032"/>
    <cellStyle name="Input 2 7 27 2" xfId="32995"/>
    <cellStyle name="Input 2 7 27 3" xfId="42777"/>
    <cellStyle name="Input 2 7 28" xfId="17276"/>
    <cellStyle name="Input 2 7 28 2" xfId="33986"/>
    <cellStyle name="Input 2 7 28 3" xfId="43207"/>
    <cellStyle name="Input 2 7 29" xfId="17808"/>
    <cellStyle name="Input 2 7 29 2" xfId="34461"/>
    <cellStyle name="Input 2 7 29 3" xfId="43617"/>
    <cellStyle name="Input 2 7 3" xfId="4312"/>
    <cellStyle name="Input 2 7 3 2" xfId="21972"/>
    <cellStyle name="Input 2 7 3 3" xfId="35168"/>
    <cellStyle name="Input 2 7 30" xfId="19020"/>
    <cellStyle name="Input 2 7 30 2" xfId="43879"/>
    <cellStyle name="Input 2 7 31" xfId="2204"/>
    <cellStyle name="Input 2 7 32" xfId="20152"/>
    <cellStyle name="Input 2 7 33" xfId="21047"/>
    <cellStyle name="Input 2 7 4" xfId="3640"/>
    <cellStyle name="Input 2 7 4 2" xfId="21386"/>
    <cellStyle name="Input 2 7 4 3" xfId="1566"/>
    <cellStyle name="Input 2 7 5" xfId="5227"/>
    <cellStyle name="Input 2 7 5 2" xfId="22833"/>
    <cellStyle name="Input 2 7 5 3" xfId="35234"/>
    <cellStyle name="Input 2 7 6" xfId="5640"/>
    <cellStyle name="Input 2 7 6 2" xfId="23246"/>
    <cellStyle name="Input 2 7 6 3" xfId="35544"/>
    <cellStyle name="Input 2 7 7" xfId="3394"/>
    <cellStyle name="Input 2 7 7 2" xfId="21151"/>
    <cellStyle name="Input 2 7 7 3" xfId="21042"/>
    <cellStyle name="Input 2 7 8" xfId="6142"/>
    <cellStyle name="Input 2 7 8 2" xfId="23748"/>
    <cellStyle name="Input 2 7 8 3" xfId="31524"/>
    <cellStyle name="Input 2 7 9" xfId="6733"/>
    <cellStyle name="Input 2 7 9 2" xfId="24323"/>
    <cellStyle name="Input 2 7 9 3" xfId="33687"/>
    <cellStyle name="Input 2 8" xfId="935"/>
    <cellStyle name="Input 2 8 10" xfId="8331"/>
    <cellStyle name="Input 2 8 10 2" xfId="25784"/>
    <cellStyle name="Input 2 8 10 3" xfId="36518"/>
    <cellStyle name="Input 2 8 11" xfId="8398"/>
    <cellStyle name="Input 2 8 11 2" xfId="25851"/>
    <cellStyle name="Input 2 8 11 3" xfId="36585"/>
    <cellStyle name="Input 2 8 12" xfId="8670"/>
    <cellStyle name="Input 2 8 12 2" xfId="26123"/>
    <cellStyle name="Input 2 8 12 3" xfId="36857"/>
    <cellStyle name="Input 2 8 13" xfId="9467"/>
    <cellStyle name="Input 2 8 13 2" xfId="26920"/>
    <cellStyle name="Input 2 8 13 3" xfId="37654"/>
    <cellStyle name="Input 2 8 14" xfId="7525"/>
    <cellStyle name="Input 2 8 14 2" xfId="25034"/>
    <cellStyle name="Input 2 8 14 3" xfId="35830"/>
    <cellStyle name="Input 2 8 15" xfId="10183"/>
    <cellStyle name="Input 2 8 15 2" xfId="27636"/>
    <cellStyle name="Input 2 8 15 3" xfId="38370"/>
    <cellStyle name="Input 2 8 16" xfId="8342"/>
    <cellStyle name="Input 2 8 16 2" xfId="25795"/>
    <cellStyle name="Input 2 8 16 3" xfId="36529"/>
    <cellStyle name="Input 2 8 17" xfId="10821"/>
    <cellStyle name="Input 2 8 17 2" xfId="28274"/>
    <cellStyle name="Input 2 8 17 3" xfId="39008"/>
    <cellStyle name="Input 2 8 18" xfId="8502"/>
    <cellStyle name="Input 2 8 18 2" xfId="25955"/>
    <cellStyle name="Input 2 8 18 3" xfId="36689"/>
    <cellStyle name="Input 2 8 19" xfId="11333"/>
    <cellStyle name="Input 2 8 19 2" xfId="28786"/>
    <cellStyle name="Input 2 8 19 3" xfId="39520"/>
    <cellStyle name="Input 2 8 2" xfId="2850"/>
    <cellStyle name="Input 2 8 2 2" xfId="20681"/>
    <cellStyle name="Input 2 8 2 3" xfId="35226"/>
    <cellStyle name="Input 2 8 20" xfId="12622"/>
    <cellStyle name="Input 2 8 20 2" xfId="29837"/>
    <cellStyle name="Input 2 8 20 3" xfId="40023"/>
    <cellStyle name="Input 2 8 21" xfId="13546"/>
    <cellStyle name="Input 2 8 21 2" xfId="30683"/>
    <cellStyle name="Input 2 8 21 3" xfId="40797"/>
    <cellStyle name="Input 2 8 22" xfId="13847"/>
    <cellStyle name="Input 2 8 22 2" xfId="30984"/>
    <cellStyle name="Input 2 8 22 3" xfId="41098"/>
    <cellStyle name="Input 2 8 23" xfId="13950"/>
    <cellStyle name="Input 2 8 23 2" xfId="31087"/>
    <cellStyle name="Input 2 8 23 3" xfId="41201"/>
    <cellStyle name="Input 2 8 24" xfId="14749"/>
    <cellStyle name="Input 2 8 24 2" xfId="31783"/>
    <cellStyle name="Input 2 8 24 3" xfId="41644"/>
    <cellStyle name="Input 2 8 25" xfId="14228"/>
    <cellStyle name="Input 2 8 25 2" xfId="31342"/>
    <cellStyle name="Input 2 8 25 3" xfId="41421"/>
    <cellStyle name="Input 2 8 26" xfId="15838"/>
    <cellStyle name="Input 2 8 26 2" xfId="32801"/>
    <cellStyle name="Input 2 8 26 3" xfId="42583"/>
    <cellStyle name="Input 2 8 27" xfId="14092"/>
    <cellStyle name="Input 2 8 27 2" xfId="31211"/>
    <cellStyle name="Input 2 8 27 3" xfId="41301"/>
    <cellStyle name="Input 2 8 28" xfId="17084"/>
    <cellStyle name="Input 2 8 28 2" xfId="33808"/>
    <cellStyle name="Input 2 8 28 3" xfId="43043"/>
    <cellStyle name="Input 2 8 29" xfId="17644"/>
    <cellStyle name="Input 2 8 29 2" xfId="34297"/>
    <cellStyle name="Input 2 8 29 3" xfId="43453"/>
    <cellStyle name="Input 2 8 3" xfId="4120"/>
    <cellStyle name="Input 2 8 3 2" xfId="21797"/>
    <cellStyle name="Input 2 8 3 3" xfId="35802"/>
    <cellStyle name="Input 2 8 30" xfId="19735"/>
    <cellStyle name="Input 2 8 30 2" xfId="44140"/>
    <cellStyle name="Input 2 8 31" xfId="2012"/>
    <cellStyle name="Input 2 8 32" xfId="19978"/>
    <cellStyle name="Input 2 8 33" xfId="20384"/>
    <cellStyle name="Input 2 8 4" xfId="3573"/>
    <cellStyle name="Input 2 8 4 2" xfId="21327"/>
    <cellStyle name="Input 2 8 4 3" xfId="34933"/>
    <cellStyle name="Input 2 8 5" xfId="5393"/>
    <cellStyle name="Input 2 8 5 2" xfId="22999"/>
    <cellStyle name="Input 2 8 5 3" xfId="33355"/>
    <cellStyle name="Input 2 8 6" xfId="3395"/>
    <cellStyle name="Input 2 8 6 2" xfId="21152"/>
    <cellStyle name="Input 2 8 6 3" xfId="35704"/>
    <cellStyle name="Input 2 8 7" xfId="5948"/>
    <cellStyle name="Input 2 8 7 2" xfId="23554"/>
    <cellStyle name="Input 2 8 7 3" xfId="24641"/>
    <cellStyle name="Input 2 8 8" xfId="5155"/>
    <cellStyle name="Input 2 8 8 2" xfId="22761"/>
    <cellStyle name="Input 2 8 8 3" xfId="34831"/>
    <cellStyle name="Input 2 8 9" xfId="6821"/>
    <cellStyle name="Input 2 8 9 2" xfId="24410"/>
    <cellStyle name="Input 2 8 9 3" xfId="31505"/>
    <cellStyle name="Input 2 9" xfId="1034"/>
    <cellStyle name="Input 2 9 10" xfId="8129"/>
    <cellStyle name="Input 2 9 10 2" xfId="25582"/>
    <cellStyle name="Input 2 9 10 3" xfId="36316"/>
    <cellStyle name="Input 2 9 11" xfId="8464"/>
    <cellStyle name="Input 2 9 11 2" xfId="25917"/>
    <cellStyle name="Input 2 9 11 3" xfId="36651"/>
    <cellStyle name="Input 2 9 12" xfId="8910"/>
    <cellStyle name="Input 2 9 12 2" xfId="26363"/>
    <cellStyle name="Input 2 9 12 3" xfId="37097"/>
    <cellStyle name="Input 2 9 13" xfId="9282"/>
    <cellStyle name="Input 2 9 13 2" xfId="26735"/>
    <cellStyle name="Input 2 9 13 3" xfId="37469"/>
    <cellStyle name="Input 2 9 14" xfId="9661"/>
    <cellStyle name="Input 2 9 14 2" xfId="27114"/>
    <cellStyle name="Input 2 9 14 3" xfId="37848"/>
    <cellStyle name="Input 2 9 15" xfId="10020"/>
    <cellStyle name="Input 2 9 15 2" xfId="27473"/>
    <cellStyle name="Input 2 9 15 3" xfId="38207"/>
    <cellStyle name="Input 2 9 16" xfId="10358"/>
    <cellStyle name="Input 2 9 16 2" xfId="27811"/>
    <cellStyle name="Input 2 9 16 3" xfId="38545"/>
    <cellStyle name="Input 2 9 17" xfId="10693"/>
    <cellStyle name="Input 2 9 17 2" xfId="28146"/>
    <cellStyle name="Input 2 9 17 3" xfId="38880"/>
    <cellStyle name="Input 2 9 18" xfId="10966"/>
    <cellStyle name="Input 2 9 18 2" xfId="28419"/>
    <cellStyle name="Input 2 9 18 3" xfId="39153"/>
    <cellStyle name="Input 2 9 19" xfId="11266"/>
    <cellStyle name="Input 2 9 19 2" xfId="28719"/>
    <cellStyle name="Input 2 9 19 3" xfId="39453"/>
    <cellStyle name="Input 2 9 2" xfId="2949"/>
    <cellStyle name="Input 2 9 2 2" xfId="20768"/>
    <cellStyle name="Input 2 9 2 3" xfId="35353"/>
    <cellStyle name="Input 2 9 20" xfId="12721"/>
    <cellStyle name="Input 2 9 20 2" xfId="29925"/>
    <cellStyle name="Input 2 9 20 3" xfId="40103"/>
    <cellStyle name="Input 2 9 21" xfId="13395"/>
    <cellStyle name="Input 2 9 21 2" xfId="30532"/>
    <cellStyle name="Input 2 9 21 3" xfId="40646"/>
    <cellStyle name="Input 2 9 22" xfId="13298"/>
    <cellStyle name="Input 2 9 22 2" xfId="30435"/>
    <cellStyle name="Input 2 9 22 3" xfId="40549"/>
    <cellStyle name="Input 2 9 23" xfId="11953"/>
    <cellStyle name="Input 2 9 23 2" xfId="29255"/>
    <cellStyle name="Input 2 9 23 3" xfId="39667"/>
    <cellStyle name="Input 2 9 24" xfId="14848"/>
    <cellStyle name="Input 2 9 24 2" xfId="31874"/>
    <cellStyle name="Input 2 9 24 3" xfId="41724"/>
    <cellStyle name="Input 2 9 25" xfId="15470"/>
    <cellStyle name="Input 2 9 25 2" xfId="32433"/>
    <cellStyle name="Input 2 9 25 3" xfId="42215"/>
    <cellStyle name="Input 2 9 26" xfId="15750"/>
    <cellStyle name="Input 2 9 26 2" xfId="32713"/>
    <cellStyle name="Input 2 9 26 3" xfId="42495"/>
    <cellStyle name="Input 2 9 27" xfId="15948"/>
    <cellStyle name="Input 2 9 27 2" xfId="32911"/>
    <cellStyle name="Input 2 9 27 3" xfId="42693"/>
    <cellStyle name="Input 2 9 28" xfId="17183"/>
    <cellStyle name="Input 2 9 28 2" xfId="33899"/>
    <cellStyle name="Input 2 9 28 3" xfId="43123"/>
    <cellStyle name="Input 2 9 29" xfId="17724"/>
    <cellStyle name="Input 2 9 29 2" xfId="34377"/>
    <cellStyle name="Input 2 9 29 3" xfId="43533"/>
    <cellStyle name="Input 2 9 3" xfId="4219"/>
    <cellStyle name="Input 2 9 3 2" xfId="21886"/>
    <cellStyle name="Input 2 9 3 3" xfId="1626"/>
    <cellStyle name="Input 2 9 30" xfId="19668"/>
    <cellStyle name="Input 2 9 30 2" xfId="44073"/>
    <cellStyle name="Input 2 9 31" xfId="2111"/>
    <cellStyle name="Input 2 9 32" xfId="20064"/>
    <cellStyle name="Input 2 9 33" xfId="34757"/>
    <cellStyle name="Input 2 9 4" xfId="4868"/>
    <cellStyle name="Input 2 9 4 2" xfId="22474"/>
    <cellStyle name="Input 2 9 4 3" xfId="19918"/>
    <cellStyle name="Input 2 9 5" xfId="5249"/>
    <cellStyle name="Input 2 9 5 2" xfId="22855"/>
    <cellStyle name="Input 2 9 5 3" xfId="35217"/>
    <cellStyle name="Input 2 9 6" xfId="5553"/>
    <cellStyle name="Input 2 9 6 2" xfId="23159"/>
    <cellStyle name="Input 2 9 6 3" xfId="31545"/>
    <cellStyle name="Input 2 9 7" xfId="5860"/>
    <cellStyle name="Input 2 9 7 2" xfId="23466"/>
    <cellStyle name="Input 2 9 7 3" xfId="34760"/>
    <cellStyle name="Input 2 9 8" xfId="6058"/>
    <cellStyle name="Input 2 9 8 2" xfId="23664"/>
    <cellStyle name="Input 2 9 8 3" xfId="21539"/>
    <cellStyle name="Input 2 9 9" xfId="6367"/>
    <cellStyle name="Input 2 9 9 2" xfId="23972"/>
    <cellStyle name="Input 2 9 9 3" xfId="29571"/>
    <cellStyle name="Input 3" xfId="199"/>
    <cellStyle name="Input 3 10" xfId="1113"/>
    <cellStyle name="Input 3 10 10" xfId="8468"/>
    <cellStyle name="Input 3 10 10 2" xfId="25921"/>
    <cellStyle name="Input 3 10 10 3" xfId="36655"/>
    <cellStyle name="Input 3 10 11" xfId="7470"/>
    <cellStyle name="Input 3 10 11 2" xfId="24979"/>
    <cellStyle name="Input 3 10 11 3" xfId="35290"/>
    <cellStyle name="Input 3 10 12" xfId="8989"/>
    <cellStyle name="Input 3 10 12 2" xfId="26442"/>
    <cellStyle name="Input 3 10 12 3" xfId="37176"/>
    <cellStyle name="Input 3 10 13" xfId="9587"/>
    <cellStyle name="Input 3 10 13 2" xfId="27040"/>
    <cellStyle name="Input 3 10 13 3" xfId="37774"/>
    <cellStyle name="Input 3 10 14" xfId="9740"/>
    <cellStyle name="Input 3 10 14 2" xfId="27193"/>
    <cellStyle name="Input 3 10 14 3" xfId="37927"/>
    <cellStyle name="Input 3 10 15" xfId="10290"/>
    <cellStyle name="Input 3 10 15 2" xfId="27743"/>
    <cellStyle name="Input 3 10 15 3" xfId="38477"/>
    <cellStyle name="Input 3 10 16" xfId="10436"/>
    <cellStyle name="Input 3 10 16 2" xfId="27889"/>
    <cellStyle name="Input 3 10 16 3" xfId="38623"/>
    <cellStyle name="Input 3 10 17" xfId="10906"/>
    <cellStyle name="Input 3 10 17 2" xfId="28359"/>
    <cellStyle name="Input 3 10 17 3" xfId="39093"/>
    <cellStyle name="Input 3 10 18" xfId="11038"/>
    <cellStyle name="Input 3 10 18 2" xfId="28491"/>
    <cellStyle name="Input 3 10 18 3" xfId="39225"/>
    <cellStyle name="Input 3 10 19" xfId="11380"/>
    <cellStyle name="Input 3 10 19 2" xfId="28833"/>
    <cellStyle name="Input 3 10 19 3" xfId="39567"/>
    <cellStyle name="Input 3 10 2" xfId="3028"/>
    <cellStyle name="Input 3 10 2 2" xfId="20841"/>
    <cellStyle name="Input 3 10 2 3" xfId="21814"/>
    <cellStyle name="Input 3 10 20" xfId="12800"/>
    <cellStyle name="Input 3 10 20 2" xfId="29998"/>
    <cellStyle name="Input 3 10 20 3" xfId="40173"/>
    <cellStyle name="Input 3 10 21" xfId="13641"/>
    <cellStyle name="Input 3 10 21 2" xfId="30778"/>
    <cellStyle name="Input 3 10 21 3" xfId="40892"/>
    <cellStyle name="Input 3 10 22" xfId="13869"/>
    <cellStyle name="Input 3 10 22 2" xfId="31006"/>
    <cellStyle name="Input 3 10 22 3" xfId="41120"/>
    <cellStyle name="Input 3 10 23" xfId="13421"/>
    <cellStyle name="Input 3 10 23 2" xfId="30558"/>
    <cellStyle name="Input 3 10 23 3" xfId="40672"/>
    <cellStyle name="Input 3 10 24" xfId="14927"/>
    <cellStyle name="Input 3 10 24 2" xfId="31948"/>
    <cellStyle name="Input 3 10 24 3" xfId="41794"/>
    <cellStyle name="Input 3 10 25" xfId="15447"/>
    <cellStyle name="Input 3 10 25 2" xfId="32410"/>
    <cellStyle name="Input 3 10 25 3" xfId="42192"/>
    <cellStyle name="Input 3 10 26" xfId="15895"/>
    <cellStyle name="Input 3 10 26 2" xfId="32858"/>
    <cellStyle name="Input 3 10 26 3" xfId="42640"/>
    <cellStyle name="Input 3 10 27" xfId="16018"/>
    <cellStyle name="Input 3 10 27 2" xfId="32981"/>
    <cellStyle name="Input 3 10 27 3" xfId="42763"/>
    <cellStyle name="Input 3 10 28" xfId="17262"/>
    <cellStyle name="Input 3 10 28 2" xfId="33972"/>
    <cellStyle name="Input 3 10 28 3" xfId="43193"/>
    <cellStyle name="Input 3 10 29" xfId="17794"/>
    <cellStyle name="Input 3 10 29 2" xfId="34447"/>
    <cellStyle name="Input 3 10 29 3" xfId="43603"/>
    <cellStyle name="Input 3 10 3" xfId="4298"/>
    <cellStyle name="Input 3 10 3 2" xfId="21958"/>
    <cellStyle name="Input 3 10 3 3" xfId="24538"/>
    <cellStyle name="Input 3 10 30" xfId="19782"/>
    <cellStyle name="Input 3 10 30 2" xfId="44187"/>
    <cellStyle name="Input 3 10 31" xfId="2190"/>
    <cellStyle name="Input 3 10 32" xfId="20138"/>
    <cellStyle name="Input 3 10 33" xfId="29654"/>
    <cellStyle name="Input 3 10 4" xfId="4845"/>
    <cellStyle name="Input 3 10 4 2" xfId="22451"/>
    <cellStyle name="Input 3 10 4 3" xfId="34124"/>
    <cellStyle name="Input 3 10 5" xfId="5490"/>
    <cellStyle name="Input 3 10 5 2" xfId="23096"/>
    <cellStyle name="Input 3 10 5 3" xfId="31704"/>
    <cellStyle name="Input 3 10 6" xfId="5626"/>
    <cellStyle name="Input 3 10 6 2" xfId="23232"/>
    <cellStyle name="Input 3 10 6 3" xfId="28920"/>
    <cellStyle name="Input 3 10 7" xfId="6005"/>
    <cellStyle name="Input 3 10 7 2" xfId="23611"/>
    <cellStyle name="Input 3 10 7 3" xfId="33219"/>
    <cellStyle name="Input 3 10 8" xfId="6128"/>
    <cellStyle name="Input 3 10 8 2" xfId="23734"/>
    <cellStyle name="Input 3 10 8 3" xfId="34928"/>
    <cellStyle name="Input 3 10 9" xfId="7508"/>
    <cellStyle name="Input 3 10 9 2" xfId="25017"/>
    <cellStyle name="Input 3 10 9 3" xfId="1781"/>
    <cellStyle name="Input 3 11" xfId="908"/>
    <cellStyle name="Input 3 11 10" xfId="6412"/>
    <cellStyle name="Input 3 11 10 2" xfId="24016"/>
    <cellStyle name="Input 3 11 10 3" xfId="33538"/>
    <cellStyle name="Input 3 11 11" xfId="8120"/>
    <cellStyle name="Input 3 11 11 2" xfId="25573"/>
    <cellStyle name="Input 3 11 11 3" xfId="36307"/>
    <cellStyle name="Input 3 11 12" xfId="7435"/>
    <cellStyle name="Input 3 11 12 2" xfId="24944"/>
    <cellStyle name="Input 3 11 12 3" xfId="1742"/>
    <cellStyle name="Input 3 11 13" xfId="9139"/>
    <cellStyle name="Input 3 11 13 2" xfId="26592"/>
    <cellStyle name="Input 3 11 13 3" xfId="37326"/>
    <cellStyle name="Input 3 11 14" xfId="9612"/>
    <cellStyle name="Input 3 11 14 2" xfId="27065"/>
    <cellStyle name="Input 3 11 14 3" xfId="37799"/>
    <cellStyle name="Input 3 11 15" xfId="9890"/>
    <cellStyle name="Input 3 11 15 2" xfId="27343"/>
    <cellStyle name="Input 3 11 15 3" xfId="38077"/>
    <cellStyle name="Input 3 11 16" xfId="10312"/>
    <cellStyle name="Input 3 11 16 2" xfId="27765"/>
    <cellStyle name="Input 3 11 16 3" xfId="38499"/>
    <cellStyle name="Input 3 11 17" xfId="10584"/>
    <cellStyle name="Input 3 11 17 2" xfId="28037"/>
    <cellStyle name="Input 3 11 17 3" xfId="38771"/>
    <cellStyle name="Input 3 11 18" xfId="10921"/>
    <cellStyle name="Input 3 11 18 2" xfId="28374"/>
    <cellStyle name="Input 3 11 18 3" xfId="39108"/>
    <cellStyle name="Input 3 11 19" xfId="11186"/>
    <cellStyle name="Input 3 11 19 2" xfId="28639"/>
    <cellStyle name="Input 3 11 19 3" xfId="39373"/>
    <cellStyle name="Input 3 11 2" xfId="2823"/>
    <cellStyle name="Input 3 11 2 2" xfId="20656"/>
    <cellStyle name="Input 3 11 2 3" xfId="30229"/>
    <cellStyle name="Input 3 11 20" xfId="12595"/>
    <cellStyle name="Input 3 11 20 2" xfId="29811"/>
    <cellStyle name="Input 3 11 20 3" xfId="40002"/>
    <cellStyle name="Input 3 11 21" xfId="13233"/>
    <cellStyle name="Input 3 11 21 2" xfId="30370"/>
    <cellStyle name="Input 3 11 21 3" xfId="40484"/>
    <cellStyle name="Input 3 11 22" xfId="13758"/>
    <cellStyle name="Input 3 11 22 2" xfId="30895"/>
    <cellStyle name="Input 3 11 22 3" xfId="41009"/>
    <cellStyle name="Input 3 11 23" xfId="13437"/>
    <cellStyle name="Input 3 11 23 2" xfId="30574"/>
    <cellStyle name="Input 3 11 23 3" xfId="40688"/>
    <cellStyle name="Input 3 11 24" xfId="14722"/>
    <cellStyle name="Input 3 11 24 2" xfId="31758"/>
    <cellStyle name="Input 3 11 24 3" xfId="41623"/>
    <cellStyle name="Input 3 11 25" xfId="14222"/>
    <cellStyle name="Input 3 11 25 2" xfId="31336"/>
    <cellStyle name="Input 3 11 25 3" xfId="41415"/>
    <cellStyle name="Input 3 11 26" xfId="15258"/>
    <cellStyle name="Input 3 11 26 2" xfId="32221"/>
    <cellStyle name="Input 3 11 26 3" xfId="42003"/>
    <cellStyle name="Input 3 11 27" xfId="15905"/>
    <cellStyle name="Input 3 11 27 2" xfId="32868"/>
    <cellStyle name="Input 3 11 27 3" xfId="42650"/>
    <cellStyle name="Input 3 11 28" xfId="17057"/>
    <cellStyle name="Input 3 11 28 2" xfId="33783"/>
    <cellStyle name="Input 3 11 28 3" xfId="43022"/>
    <cellStyle name="Input 3 11 29" xfId="17623"/>
    <cellStyle name="Input 3 11 29 2" xfId="34276"/>
    <cellStyle name="Input 3 11 29 3" xfId="43432"/>
    <cellStyle name="Input 3 11 3" xfId="4093"/>
    <cellStyle name="Input 3 11 3 2" xfId="21771"/>
    <cellStyle name="Input 3 11 3 3" xfId="31155"/>
    <cellStyle name="Input 3 11 30" xfId="18946"/>
    <cellStyle name="Input 3 11 30 2" xfId="43814"/>
    <cellStyle name="Input 3 11 31" xfId="1985"/>
    <cellStyle name="Input 3 11 32" xfId="19952"/>
    <cellStyle name="Input 3 11 33" xfId="20315"/>
    <cellStyle name="Input 3 11 4" xfId="3566"/>
    <cellStyle name="Input 3 11 4 2" xfId="21320"/>
    <cellStyle name="Input 3 11 4 3" xfId="1562"/>
    <cellStyle name="Input 3 11 5" xfId="4639"/>
    <cellStyle name="Input 3 11 5 2" xfId="22245"/>
    <cellStyle name="Input 3 11 5 3" xfId="33756"/>
    <cellStyle name="Input 3 11 6" xfId="5507"/>
    <cellStyle name="Input 3 11 6 2" xfId="23113"/>
    <cellStyle name="Input 3 11 6 3" xfId="28923"/>
    <cellStyle name="Input 3 11 7" xfId="5774"/>
    <cellStyle name="Input 3 11 7 2" xfId="23380"/>
    <cellStyle name="Input 3 11 7 3" xfId="35406"/>
    <cellStyle name="Input 3 11 8" xfId="6015"/>
    <cellStyle name="Input 3 11 8 2" xfId="23621"/>
    <cellStyle name="Input 3 11 8 3" xfId="33333"/>
    <cellStyle name="Input 3 11 9" xfId="7361"/>
    <cellStyle name="Input 3 11 9 2" xfId="24870"/>
    <cellStyle name="Input 3 11 9 3" xfId="29703"/>
    <cellStyle name="Input 3 12" xfId="1176"/>
    <cellStyle name="Input 3 12 10" xfId="7521"/>
    <cellStyle name="Input 3 12 10 2" xfId="25030"/>
    <cellStyle name="Input 3 12 10 3" xfId="1792"/>
    <cellStyle name="Input 3 12 11" xfId="7355"/>
    <cellStyle name="Input 3 12 11 2" xfId="24864"/>
    <cellStyle name="Input 3 12 11 3" xfId="35376"/>
    <cellStyle name="Input 3 12 12" xfId="9052"/>
    <cellStyle name="Input 3 12 12 2" xfId="26505"/>
    <cellStyle name="Input 3 12 12 3" xfId="37239"/>
    <cellStyle name="Input 3 12 13" xfId="9159"/>
    <cellStyle name="Input 3 12 13 2" xfId="26612"/>
    <cellStyle name="Input 3 12 13 3" xfId="37346"/>
    <cellStyle name="Input 3 12 14" xfId="9803"/>
    <cellStyle name="Input 3 12 14 2" xfId="27256"/>
    <cellStyle name="Input 3 12 14 3" xfId="37990"/>
    <cellStyle name="Input 3 12 15" xfId="9909"/>
    <cellStyle name="Input 3 12 15 2" xfId="27362"/>
    <cellStyle name="Input 3 12 15 3" xfId="38096"/>
    <cellStyle name="Input 3 12 16" xfId="10499"/>
    <cellStyle name="Input 3 12 16 2" xfId="27952"/>
    <cellStyle name="Input 3 12 16 3" xfId="38686"/>
    <cellStyle name="Input 3 12 17" xfId="10600"/>
    <cellStyle name="Input 3 12 17 2" xfId="28053"/>
    <cellStyle name="Input 3 12 17 3" xfId="38787"/>
    <cellStyle name="Input 3 12 18" xfId="11101"/>
    <cellStyle name="Input 3 12 18 2" xfId="28554"/>
    <cellStyle name="Input 3 12 18 3" xfId="39288"/>
    <cellStyle name="Input 3 12 19" xfId="11198"/>
    <cellStyle name="Input 3 12 19 2" xfId="28651"/>
    <cellStyle name="Input 3 12 19 3" xfId="39385"/>
    <cellStyle name="Input 3 12 2" xfId="3091"/>
    <cellStyle name="Input 3 12 2 2" xfId="20904"/>
    <cellStyle name="Input 3 12 2 3" xfId="34133"/>
    <cellStyle name="Input 3 12 20" xfId="12863"/>
    <cellStyle name="Input 3 12 20 2" xfId="30061"/>
    <cellStyle name="Input 3 12 20 3" xfId="40236"/>
    <cellStyle name="Input 3 12 21" xfId="12095"/>
    <cellStyle name="Input 3 12 21 2" xfId="29395"/>
    <cellStyle name="Input 3 12 21 3" xfId="39797"/>
    <cellStyle name="Input 3 12 22" xfId="13187"/>
    <cellStyle name="Input 3 12 22 2" xfId="30324"/>
    <cellStyle name="Input 3 12 22 3" xfId="40438"/>
    <cellStyle name="Input 3 12 23" xfId="13480"/>
    <cellStyle name="Input 3 12 23 2" xfId="30617"/>
    <cellStyle name="Input 3 12 23 3" xfId="40731"/>
    <cellStyle name="Input 3 12 24" xfId="14990"/>
    <cellStyle name="Input 3 12 24 2" xfId="32011"/>
    <cellStyle name="Input 3 12 24 3" xfId="41857"/>
    <cellStyle name="Input 3 12 25" xfId="15428"/>
    <cellStyle name="Input 3 12 25 2" xfId="32391"/>
    <cellStyle name="Input 3 12 25 3" xfId="42173"/>
    <cellStyle name="Input 3 12 26" xfId="14342"/>
    <cellStyle name="Input 3 12 26 2" xfId="31448"/>
    <cellStyle name="Input 3 12 26 3" xfId="41519"/>
    <cellStyle name="Input 3 12 27" xfId="16081"/>
    <cellStyle name="Input 3 12 27 2" xfId="33044"/>
    <cellStyle name="Input 3 12 27 3" xfId="42826"/>
    <cellStyle name="Input 3 12 28" xfId="17325"/>
    <cellStyle name="Input 3 12 28 2" xfId="34035"/>
    <cellStyle name="Input 3 12 28 3" xfId="43256"/>
    <cellStyle name="Input 3 12 29" xfId="17857"/>
    <cellStyle name="Input 3 12 29 2" xfId="34510"/>
    <cellStyle name="Input 3 12 29 3" xfId="43666"/>
    <cellStyle name="Input 3 12 3" xfId="4361"/>
    <cellStyle name="Input 3 12 3 2" xfId="22021"/>
    <cellStyle name="Input 3 12 3 3" xfId="34852"/>
    <cellStyle name="Input 3 12 30" xfId="19474"/>
    <cellStyle name="Input 3 12 30 2" xfId="44001"/>
    <cellStyle name="Input 3 12 31" xfId="2253"/>
    <cellStyle name="Input 3 12 32" xfId="20201"/>
    <cellStyle name="Input 3 12 33" xfId="29147"/>
    <cellStyle name="Input 3 12 4" xfId="4826"/>
    <cellStyle name="Input 3 12 4 2" xfId="22432"/>
    <cellStyle name="Input 3 12 4 3" xfId="29625"/>
    <cellStyle name="Input 3 12 5" xfId="3689"/>
    <cellStyle name="Input 3 12 5 2" xfId="21433"/>
    <cellStyle name="Input 3 12 5 3" xfId="20998"/>
    <cellStyle name="Input 3 12 6" xfId="5689"/>
    <cellStyle name="Input 3 12 6 2" xfId="23295"/>
    <cellStyle name="Input 3 12 6 3" xfId="35123"/>
    <cellStyle name="Input 3 12 7" xfId="5786"/>
    <cellStyle name="Input 3 12 7 2" xfId="23392"/>
    <cellStyle name="Input 3 12 7 3" xfId="35107"/>
    <cellStyle name="Input 3 12 8" xfId="6191"/>
    <cellStyle name="Input 3 12 8 2" xfId="23797"/>
    <cellStyle name="Input 3 12 8 3" xfId="22190"/>
    <cellStyle name="Input 3 12 9" xfId="6331"/>
    <cellStyle name="Input 3 12 9 2" xfId="23936"/>
    <cellStyle name="Input 3 12 9 3" xfId="24628"/>
    <cellStyle name="Input 3 13" xfId="1010"/>
    <cellStyle name="Input 3 13 10" xfId="8153"/>
    <cellStyle name="Input 3 13 10 2" xfId="25606"/>
    <cellStyle name="Input 3 13 10 3" xfId="36340"/>
    <cellStyle name="Input 3 13 11" xfId="6667"/>
    <cellStyle name="Input 3 13 11 2" xfId="24266"/>
    <cellStyle name="Input 3 13 11 3" xfId="24617"/>
    <cellStyle name="Input 3 13 12" xfId="8886"/>
    <cellStyle name="Input 3 13 12 2" xfId="26339"/>
    <cellStyle name="Input 3 13 12 3" xfId="37073"/>
    <cellStyle name="Input 3 13 13" xfId="9303"/>
    <cellStyle name="Input 3 13 13 2" xfId="26756"/>
    <cellStyle name="Input 3 13 13 3" xfId="37490"/>
    <cellStyle name="Input 3 13 14" xfId="9637"/>
    <cellStyle name="Input 3 13 14 2" xfId="27090"/>
    <cellStyle name="Input 3 13 14 3" xfId="37824"/>
    <cellStyle name="Input 3 13 15" xfId="10039"/>
    <cellStyle name="Input 3 13 15 2" xfId="27492"/>
    <cellStyle name="Input 3 13 15 3" xfId="38226"/>
    <cellStyle name="Input 3 13 16" xfId="10334"/>
    <cellStyle name="Input 3 13 16 2" xfId="27787"/>
    <cellStyle name="Input 3 13 16 3" xfId="38521"/>
    <cellStyle name="Input 3 13 17" xfId="10707"/>
    <cellStyle name="Input 3 13 17 2" xfId="28160"/>
    <cellStyle name="Input 3 13 17 3" xfId="38894"/>
    <cellStyle name="Input 3 13 18" xfId="10942"/>
    <cellStyle name="Input 3 13 18 2" xfId="28395"/>
    <cellStyle name="Input 3 13 18 3" xfId="39129"/>
    <cellStyle name="Input 3 13 19" xfId="11275"/>
    <cellStyle name="Input 3 13 19 2" xfId="28728"/>
    <cellStyle name="Input 3 13 19 3" xfId="39462"/>
    <cellStyle name="Input 3 13 2" xfId="2925"/>
    <cellStyle name="Input 3 13 2 2" xfId="20744"/>
    <cellStyle name="Input 3 13 2 3" xfId="34135"/>
    <cellStyle name="Input 3 13 20" xfId="12697"/>
    <cellStyle name="Input 3 13 20 2" xfId="29901"/>
    <cellStyle name="Input 3 13 20 3" xfId="40079"/>
    <cellStyle name="Input 3 13 21" xfId="13410"/>
    <cellStyle name="Input 3 13 21 2" xfId="30547"/>
    <cellStyle name="Input 3 13 21 3" xfId="40661"/>
    <cellStyle name="Input 3 13 22" xfId="12075"/>
    <cellStyle name="Input 3 13 22 2" xfId="29376"/>
    <cellStyle name="Input 3 13 22 3" xfId="39780"/>
    <cellStyle name="Input 3 13 23" xfId="13740"/>
    <cellStyle name="Input 3 13 23 2" xfId="30877"/>
    <cellStyle name="Input 3 13 23 3" xfId="40991"/>
    <cellStyle name="Input 3 13 24" xfId="14824"/>
    <cellStyle name="Input 3 13 24 2" xfId="31850"/>
    <cellStyle name="Input 3 13 24 3" xfId="41700"/>
    <cellStyle name="Input 3 13 25" xfId="15475"/>
    <cellStyle name="Input 3 13 25 2" xfId="32438"/>
    <cellStyle name="Input 3 13 25 3" xfId="42220"/>
    <cellStyle name="Input 3 13 26" xfId="15762"/>
    <cellStyle name="Input 3 13 26 2" xfId="32725"/>
    <cellStyle name="Input 3 13 26 3" xfId="42507"/>
    <cellStyle name="Input 3 13 27" xfId="15924"/>
    <cellStyle name="Input 3 13 27 2" xfId="32887"/>
    <cellStyle name="Input 3 13 27 3" xfId="42669"/>
    <cellStyle name="Input 3 13 28" xfId="17159"/>
    <cellStyle name="Input 3 13 28 2" xfId="33875"/>
    <cellStyle name="Input 3 13 28 3" xfId="43099"/>
    <cellStyle name="Input 3 13 29" xfId="17700"/>
    <cellStyle name="Input 3 13 29 2" xfId="34353"/>
    <cellStyle name="Input 3 13 29 3" xfId="43509"/>
    <cellStyle name="Input 3 13 3" xfId="4195"/>
    <cellStyle name="Input 3 13 3 2" xfId="21862"/>
    <cellStyle name="Input 3 13 3 3" xfId="33613"/>
    <cellStyle name="Input 3 13 30" xfId="19677"/>
    <cellStyle name="Input 3 13 30 2" xfId="44082"/>
    <cellStyle name="Input 3 13 31" xfId="2087"/>
    <cellStyle name="Input 3 13 32" xfId="20040"/>
    <cellStyle name="Input 3 13 33" xfId="1795"/>
    <cellStyle name="Input 3 13 4" xfId="4873"/>
    <cellStyle name="Input 3 13 4 2" xfId="22479"/>
    <cellStyle name="Input 3 13 4 3" xfId="33164"/>
    <cellStyle name="Input 3 13 5" xfId="5266"/>
    <cellStyle name="Input 3 13 5 2" xfId="22872"/>
    <cellStyle name="Input 3 13 5 3" xfId="31712"/>
    <cellStyle name="Input 3 13 6" xfId="5529"/>
    <cellStyle name="Input 3 13 6 2" xfId="23135"/>
    <cellStyle name="Input 3 13 6 3" xfId="29601"/>
    <cellStyle name="Input 3 13 7" xfId="5872"/>
    <cellStyle name="Input 3 13 7 2" xfId="23478"/>
    <cellStyle name="Input 3 13 7 3" xfId="33406"/>
    <cellStyle name="Input 3 13 8" xfId="6034"/>
    <cellStyle name="Input 3 13 8 2" xfId="23640"/>
    <cellStyle name="Input 3 13 8 3" xfId="24482"/>
    <cellStyle name="Input 3 13 9" xfId="7294"/>
    <cellStyle name="Input 3 13 9 2" xfId="24808"/>
    <cellStyle name="Input 3 13 9 3" xfId="29551"/>
    <cellStyle name="Input 3 14" xfId="910"/>
    <cellStyle name="Input 3 14 10" xfId="8112"/>
    <cellStyle name="Input 3 14 10 2" xfId="25565"/>
    <cellStyle name="Input 3 14 10 3" xfId="36299"/>
    <cellStyle name="Input 3 14 11" xfId="8280"/>
    <cellStyle name="Input 3 14 11 2" xfId="25733"/>
    <cellStyle name="Input 3 14 11 3" xfId="36467"/>
    <cellStyle name="Input 3 14 12" xfId="8755"/>
    <cellStyle name="Input 3 14 12 2" xfId="26208"/>
    <cellStyle name="Input 3 14 12 3" xfId="36942"/>
    <cellStyle name="Input 3 14 13" xfId="9267"/>
    <cellStyle name="Input 3 14 13 2" xfId="26720"/>
    <cellStyle name="Input 3 14 13 3" xfId="37454"/>
    <cellStyle name="Input 3 14 14" xfId="8546"/>
    <cellStyle name="Input 3 14 14 2" xfId="25999"/>
    <cellStyle name="Input 3 14 14 3" xfId="36733"/>
    <cellStyle name="Input 3 14 15" xfId="10008"/>
    <cellStyle name="Input 3 14 15 2" xfId="27461"/>
    <cellStyle name="Input 3 14 15 3" xfId="38195"/>
    <cellStyle name="Input 3 14 16" xfId="8567"/>
    <cellStyle name="Input 3 14 16 2" xfId="26020"/>
    <cellStyle name="Input 3 14 16 3" xfId="36754"/>
    <cellStyle name="Input 3 14 17" xfId="10685"/>
    <cellStyle name="Input 3 14 17 2" xfId="28138"/>
    <cellStyle name="Input 3 14 17 3" xfId="38872"/>
    <cellStyle name="Input 3 14 18" xfId="6362"/>
    <cellStyle name="Input 3 14 18 2" xfId="23967"/>
    <cellStyle name="Input 3 14 18 3" xfId="1811"/>
    <cellStyle name="Input 3 14 19" xfId="11260"/>
    <cellStyle name="Input 3 14 19 2" xfId="28713"/>
    <cellStyle name="Input 3 14 19 3" xfId="39447"/>
    <cellStyle name="Input 3 14 2" xfId="2825"/>
    <cellStyle name="Input 3 14 2 2" xfId="20658"/>
    <cellStyle name="Input 3 14 2 3" xfId="25117"/>
    <cellStyle name="Input 3 14 20" xfId="12597"/>
    <cellStyle name="Input 3 14 20 2" xfId="29813"/>
    <cellStyle name="Input 3 14 20 3" xfId="40004"/>
    <cellStyle name="Input 3 14 21" xfId="13387"/>
    <cellStyle name="Input 3 14 21 2" xfId="30524"/>
    <cellStyle name="Input 3 14 21 3" xfId="40638"/>
    <cellStyle name="Input 3 14 22" xfId="13128"/>
    <cellStyle name="Input 3 14 22 2" xfId="30265"/>
    <cellStyle name="Input 3 14 22 3" xfId="40379"/>
    <cellStyle name="Input 3 14 23" xfId="13940"/>
    <cellStyle name="Input 3 14 23 2" xfId="31077"/>
    <cellStyle name="Input 3 14 23 3" xfId="41191"/>
    <cellStyle name="Input 3 14 24" xfId="14724"/>
    <cellStyle name="Input 3 14 24 2" xfId="31760"/>
    <cellStyle name="Input 3 14 24 3" xfId="41625"/>
    <cellStyle name="Input 3 14 25" xfId="15501"/>
    <cellStyle name="Input 3 14 25 2" xfId="32464"/>
    <cellStyle name="Input 3 14 25 3" xfId="42246"/>
    <cellStyle name="Input 3 14 26" xfId="15744"/>
    <cellStyle name="Input 3 14 26 2" xfId="32707"/>
    <cellStyle name="Input 3 14 26 3" xfId="42489"/>
    <cellStyle name="Input 3 14 27" xfId="14100"/>
    <cellStyle name="Input 3 14 27 2" xfId="31219"/>
    <cellStyle name="Input 3 14 27 3" xfId="41308"/>
    <cellStyle name="Input 3 14 28" xfId="17059"/>
    <cellStyle name="Input 3 14 28 2" xfId="33785"/>
    <cellStyle name="Input 3 14 28 3" xfId="43024"/>
    <cellStyle name="Input 3 14 29" xfId="17625"/>
    <cellStyle name="Input 3 14 29 2" xfId="34278"/>
    <cellStyle name="Input 3 14 29 3" xfId="43434"/>
    <cellStyle name="Input 3 14 3" xfId="4095"/>
    <cellStyle name="Input 3 14 3 2" xfId="21773"/>
    <cellStyle name="Input 3 14 3 3" xfId="28853"/>
    <cellStyle name="Input 3 14 30" xfId="19662"/>
    <cellStyle name="Input 3 14 30 2" xfId="44067"/>
    <cellStyle name="Input 3 14 31" xfId="1987"/>
    <cellStyle name="Input 3 14 32" xfId="19954"/>
    <cellStyle name="Input 3 14 33" xfId="33402"/>
    <cellStyle name="Input 3 14 4" xfId="4903"/>
    <cellStyle name="Input 3 14 4 2" xfId="22509"/>
    <cellStyle name="Input 3 14 4 3" xfId="1651"/>
    <cellStyle name="Input 3 14 5" xfId="5237"/>
    <cellStyle name="Input 3 14 5 2" xfId="22843"/>
    <cellStyle name="Input 3 14 5 3" xfId="35438"/>
    <cellStyle name="Input 3 14 6" xfId="3407"/>
    <cellStyle name="Input 3 14 6 2" xfId="21164"/>
    <cellStyle name="Input 3 14 6 3" xfId="35676"/>
    <cellStyle name="Input 3 14 7" xfId="5854"/>
    <cellStyle name="Input 3 14 7 2" xfId="23460"/>
    <cellStyle name="Input 3 14 7 3" xfId="33161"/>
    <cellStyle name="Input 3 14 8" xfId="5165"/>
    <cellStyle name="Input 3 14 8 2" xfId="22771"/>
    <cellStyle name="Input 3 14 8 3" xfId="28851"/>
    <cellStyle name="Input 3 14 9" xfId="7349"/>
    <cellStyle name="Input 3 14 9 2" xfId="24859"/>
    <cellStyle name="Input 3 14 9 3" xfId="33179"/>
    <cellStyle name="Input 3 15" xfId="1178"/>
    <cellStyle name="Input 3 15 10" xfId="7440"/>
    <cellStyle name="Input 3 15 10 2" xfId="24949"/>
    <cellStyle name="Input 3 15 10 3" xfId="35767"/>
    <cellStyle name="Input 3 15 11" xfId="7034"/>
    <cellStyle name="Input 3 15 11 2" xfId="24579"/>
    <cellStyle name="Input 3 15 11 3" xfId="1729"/>
    <cellStyle name="Input 3 15 12" xfId="9054"/>
    <cellStyle name="Input 3 15 12 2" xfId="26507"/>
    <cellStyle name="Input 3 15 12 3" xfId="37241"/>
    <cellStyle name="Input 3 15 13" xfId="9214"/>
    <cellStyle name="Input 3 15 13 2" xfId="26667"/>
    <cellStyle name="Input 3 15 13 3" xfId="37401"/>
    <cellStyle name="Input 3 15 14" xfId="9805"/>
    <cellStyle name="Input 3 15 14 2" xfId="27258"/>
    <cellStyle name="Input 3 15 14 3" xfId="37992"/>
    <cellStyle name="Input 3 15 15" xfId="9959"/>
    <cellStyle name="Input 3 15 15 2" xfId="27412"/>
    <cellStyle name="Input 3 15 15 3" xfId="38146"/>
    <cellStyle name="Input 3 15 16" xfId="10501"/>
    <cellStyle name="Input 3 15 16 2" xfId="27954"/>
    <cellStyle name="Input 3 15 16 3" xfId="38688"/>
    <cellStyle name="Input 3 15 17" xfId="10644"/>
    <cellStyle name="Input 3 15 17 2" xfId="28097"/>
    <cellStyle name="Input 3 15 17 3" xfId="38831"/>
    <cellStyle name="Input 3 15 18" xfId="11103"/>
    <cellStyle name="Input 3 15 18 2" xfId="28556"/>
    <cellStyle name="Input 3 15 18 3" xfId="39290"/>
    <cellStyle name="Input 3 15 19" xfId="11235"/>
    <cellStyle name="Input 3 15 19 2" xfId="28688"/>
    <cellStyle name="Input 3 15 19 3" xfId="39422"/>
    <cellStyle name="Input 3 15 2" xfId="3093"/>
    <cellStyle name="Input 3 15 2 2" xfId="20906"/>
    <cellStyle name="Input 3 15 2 3" xfId="32110"/>
    <cellStyle name="Input 3 15 20" xfId="12865"/>
    <cellStyle name="Input 3 15 20 2" xfId="30063"/>
    <cellStyle name="Input 3 15 20 3" xfId="40238"/>
    <cellStyle name="Input 3 15 21" xfId="12096"/>
    <cellStyle name="Input 3 15 21 2" xfId="29396"/>
    <cellStyle name="Input 3 15 21 3" xfId="39798"/>
    <cellStyle name="Input 3 15 22" xfId="13138"/>
    <cellStyle name="Input 3 15 22 2" xfId="30275"/>
    <cellStyle name="Input 3 15 22 3" xfId="40389"/>
    <cellStyle name="Input 3 15 23" xfId="13591"/>
    <cellStyle name="Input 3 15 23 2" xfId="30728"/>
    <cellStyle name="Input 3 15 23 3" xfId="40842"/>
    <cellStyle name="Input 3 15 24" xfId="14992"/>
    <cellStyle name="Input 3 15 24 2" xfId="32013"/>
    <cellStyle name="Input 3 15 24 3" xfId="41859"/>
    <cellStyle name="Input 3 15 25" xfId="15429"/>
    <cellStyle name="Input 3 15 25 2" xfId="32392"/>
    <cellStyle name="Input 3 15 25 3" xfId="42174"/>
    <cellStyle name="Input 3 15 26" xfId="15615"/>
    <cellStyle name="Input 3 15 26 2" xfId="32578"/>
    <cellStyle name="Input 3 15 26 3" xfId="42360"/>
    <cellStyle name="Input 3 15 27" xfId="16083"/>
    <cellStyle name="Input 3 15 27 2" xfId="33046"/>
    <cellStyle name="Input 3 15 27 3" xfId="42828"/>
    <cellStyle name="Input 3 15 28" xfId="17327"/>
    <cellStyle name="Input 3 15 28 2" xfId="34037"/>
    <cellStyle name="Input 3 15 28 3" xfId="43258"/>
    <cellStyle name="Input 3 15 29" xfId="17859"/>
    <cellStyle name="Input 3 15 29 2" xfId="34512"/>
    <cellStyle name="Input 3 15 29 3" xfId="43668"/>
    <cellStyle name="Input 3 15 3" xfId="4363"/>
    <cellStyle name="Input 3 15 3 2" xfId="22023"/>
    <cellStyle name="Input 3 15 3 3" xfId="1632"/>
    <cellStyle name="Input 3 15 30" xfId="19416"/>
    <cellStyle name="Input 3 15 30 2" xfId="43966"/>
    <cellStyle name="Input 3 15 31" xfId="2255"/>
    <cellStyle name="Input 3 15 32" xfId="20203"/>
    <cellStyle name="Input 3 15 33" xfId="22186"/>
    <cellStyle name="Input 3 15 4" xfId="4827"/>
    <cellStyle name="Input 3 15 4 2" xfId="22433"/>
    <cellStyle name="Input 3 15 4 3" xfId="28948"/>
    <cellStyle name="Input 3 15 5" xfId="5061"/>
    <cellStyle name="Input 3 15 5 2" xfId="22667"/>
    <cellStyle name="Input 3 15 5 3" xfId="31716"/>
    <cellStyle name="Input 3 15 6" xfId="5691"/>
    <cellStyle name="Input 3 15 6 2" xfId="23297"/>
    <cellStyle name="Input 3 15 6 3" xfId="19888"/>
    <cellStyle name="Input 3 15 7" xfId="5825"/>
    <cellStyle name="Input 3 15 7 2" xfId="23431"/>
    <cellStyle name="Input 3 15 7 3" xfId="20337"/>
    <cellStyle name="Input 3 15 8" xfId="6193"/>
    <cellStyle name="Input 3 15 8 2" xfId="23799"/>
    <cellStyle name="Input 3 15 8 3" xfId="35244"/>
    <cellStyle name="Input 3 15 9" xfId="7769"/>
    <cellStyle name="Input 3 15 9 2" xfId="25222"/>
    <cellStyle name="Input 3 15 9 3" xfId="35956"/>
    <cellStyle name="Input 3 16" xfId="923"/>
    <cellStyle name="Input 3 16 10" xfId="8152"/>
    <cellStyle name="Input 3 16 10 2" xfId="25605"/>
    <cellStyle name="Input 3 16 10 3" xfId="36339"/>
    <cellStyle name="Input 3 16 11" xfId="6859"/>
    <cellStyle name="Input 3 16 11 2" xfId="24445"/>
    <cellStyle name="Input 3 16 11 3" xfId="24608"/>
    <cellStyle name="Input 3 16 12" xfId="6440"/>
    <cellStyle name="Input 3 16 12 2" xfId="24044"/>
    <cellStyle name="Input 3 16 12 3" xfId="24566"/>
    <cellStyle name="Input 3 16 13" xfId="9302"/>
    <cellStyle name="Input 3 16 13 2" xfId="26755"/>
    <cellStyle name="Input 3 16 13 3" xfId="37489"/>
    <cellStyle name="Input 3 16 14" xfId="7404"/>
    <cellStyle name="Input 3 16 14 2" xfId="24913"/>
    <cellStyle name="Input 3 16 14 3" xfId="35262"/>
    <cellStyle name="Input 3 16 15" xfId="10038"/>
    <cellStyle name="Input 3 16 15 2" xfId="27491"/>
    <cellStyle name="Input 3 16 15 3" xfId="38225"/>
    <cellStyle name="Input 3 16 16" xfId="9217"/>
    <cellStyle name="Input 3 16 16 2" xfId="26670"/>
    <cellStyle name="Input 3 16 16 3" xfId="37404"/>
    <cellStyle name="Input 3 16 17" xfId="10706"/>
    <cellStyle name="Input 3 16 17 2" xfId="28159"/>
    <cellStyle name="Input 3 16 17 3" xfId="38893"/>
    <cellStyle name="Input 3 16 18" xfId="9962"/>
    <cellStyle name="Input 3 16 18 2" xfId="27415"/>
    <cellStyle name="Input 3 16 18 3" xfId="38149"/>
    <cellStyle name="Input 3 16 19" xfId="11274"/>
    <cellStyle name="Input 3 16 19 2" xfId="28727"/>
    <cellStyle name="Input 3 16 19 3" xfId="39461"/>
    <cellStyle name="Input 3 16 2" xfId="2838"/>
    <cellStyle name="Input 3 16 2 2" xfId="20670"/>
    <cellStyle name="Input 3 16 2 3" xfId="35477"/>
    <cellStyle name="Input 3 16 20" xfId="12610"/>
    <cellStyle name="Input 3 16 20 2" xfId="29826"/>
    <cellStyle name="Input 3 16 20 3" xfId="40014"/>
    <cellStyle name="Input 3 16 21" xfId="13409"/>
    <cellStyle name="Input 3 16 21 2" xfId="30546"/>
    <cellStyle name="Input 3 16 21 3" xfId="40660"/>
    <cellStyle name="Input 3 16 22" xfId="13735"/>
    <cellStyle name="Input 3 16 22 2" xfId="30872"/>
    <cellStyle name="Input 3 16 22 3" xfId="40986"/>
    <cellStyle name="Input 3 16 23" xfId="13888"/>
    <cellStyle name="Input 3 16 23 2" xfId="31025"/>
    <cellStyle name="Input 3 16 23 3" xfId="41139"/>
    <cellStyle name="Input 3 16 24" xfId="14737"/>
    <cellStyle name="Input 3 16 24 2" xfId="31773"/>
    <cellStyle name="Input 3 16 24 3" xfId="41635"/>
    <cellStyle name="Input 3 16 25" xfId="14226"/>
    <cellStyle name="Input 3 16 25 2" xfId="31340"/>
    <cellStyle name="Input 3 16 25 3" xfId="41419"/>
    <cellStyle name="Input 3 16 26" xfId="15761"/>
    <cellStyle name="Input 3 16 26 2" xfId="32724"/>
    <cellStyle name="Input 3 16 26 3" xfId="42506"/>
    <cellStyle name="Input 3 16 27" xfId="15575"/>
    <cellStyle name="Input 3 16 27 2" xfId="32538"/>
    <cellStyle name="Input 3 16 27 3" xfId="42320"/>
    <cellStyle name="Input 3 16 28" xfId="17072"/>
    <cellStyle name="Input 3 16 28 2" xfId="33798"/>
    <cellStyle name="Input 3 16 28 3" xfId="43034"/>
    <cellStyle name="Input 3 16 29" xfId="17635"/>
    <cellStyle name="Input 3 16 29 2" xfId="34288"/>
    <cellStyle name="Input 3 16 29 3" xfId="43444"/>
    <cellStyle name="Input 3 16 3" xfId="4108"/>
    <cellStyle name="Input 3 16 3 2" xfId="21786"/>
    <cellStyle name="Input 3 16 3 3" xfId="1611"/>
    <cellStyle name="Input 3 16 30" xfId="19676"/>
    <cellStyle name="Input 3 16 30 2" xfId="44081"/>
    <cellStyle name="Input 3 16 31" xfId="2000"/>
    <cellStyle name="Input 3 16 32" xfId="19967"/>
    <cellStyle name="Input 3 16 33" xfId="34645"/>
    <cellStyle name="Input 3 16 4" xfId="3571"/>
    <cellStyle name="Input 3 16 4 2" xfId="21325"/>
    <cellStyle name="Input 3 16 4 3" xfId="21231"/>
    <cellStyle name="Input 3 16 5" xfId="5265"/>
    <cellStyle name="Input 3 16 5 2" xfId="22871"/>
    <cellStyle name="Input 3 16 5 3" xfId="33359"/>
    <cellStyle name="Input 3 16 6" xfId="5008"/>
    <cellStyle name="Input 3 16 6 2" xfId="22614"/>
    <cellStyle name="Input 3 16 6 3" xfId="35036"/>
    <cellStyle name="Input 3 16 7" xfId="5871"/>
    <cellStyle name="Input 3 16 7 2" xfId="23477"/>
    <cellStyle name="Input 3 16 7 3" xfId="33941"/>
    <cellStyle name="Input 3 16 8" xfId="4982"/>
    <cellStyle name="Input 3 16 8 2" xfId="22588"/>
    <cellStyle name="Input 3 16 8 3" xfId="24518"/>
    <cellStyle name="Input 3 16 9" xfId="7307"/>
    <cellStyle name="Input 3 16 9 2" xfId="24821"/>
    <cellStyle name="Input 3 16 9 3" xfId="22145"/>
    <cellStyle name="Input 3 17" xfId="922"/>
    <cellStyle name="Input 3 17 10" xfId="6808"/>
    <cellStyle name="Input 3 17 10 2" xfId="24397"/>
    <cellStyle name="Input 3 17 10 3" xfId="31656"/>
    <cellStyle name="Input 3 17 11" xfId="7844"/>
    <cellStyle name="Input 3 17 11 2" xfId="25297"/>
    <cellStyle name="Input 3 17 11 3" xfId="36031"/>
    <cellStyle name="Input 3 17 12" xfId="6462"/>
    <cellStyle name="Input 3 17 12 2" xfId="24066"/>
    <cellStyle name="Input 3 17 12 3" xfId="29570"/>
    <cellStyle name="Input 3 17 13" xfId="9261"/>
    <cellStyle name="Input 3 17 13 2" xfId="26714"/>
    <cellStyle name="Input 3 17 13 3" xfId="37448"/>
    <cellStyle name="Input 3 17 14" xfId="7631"/>
    <cellStyle name="Input 3 17 14 2" xfId="25100"/>
    <cellStyle name="Input 3 17 14 3" xfId="35856"/>
    <cellStyle name="Input 3 17 15" xfId="10002"/>
    <cellStyle name="Input 3 17 15 2" xfId="27455"/>
    <cellStyle name="Input 3 17 15 3" xfId="38189"/>
    <cellStyle name="Input 3 17 16" xfId="7892"/>
    <cellStyle name="Input 3 17 16 2" xfId="25345"/>
    <cellStyle name="Input 3 17 16 3" xfId="36079"/>
    <cellStyle name="Input 3 17 17" xfId="10680"/>
    <cellStyle name="Input 3 17 17 2" xfId="28133"/>
    <cellStyle name="Input 3 17 17 3" xfId="38867"/>
    <cellStyle name="Input 3 17 18" xfId="9569"/>
    <cellStyle name="Input 3 17 18 2" xfId="27022"/>
    <cellStyle name="Input 3 17 18 3" xfId="37756"/>
    <cellStyle name="Input 3 17 19" xfId="11258"/>
    <cellStyle name="Input 3 17 19 2" xfId="28711"/>
    <cellStyle name="Input 3 17 19 3" xfId="39445"/>
    <cellStyle name="Input 3 17 2" xfId="2837"/>
    <cellStyle name="Input 3 17 2 2" xfId="20669"/>
    <cellStyle name="Input 3 17 2 3" xfId="21604"/>
    <cellStyle name="Input 3 17 20" xfId="12609"/>
    <cellStyle name="Input 3 17 20 2" xfId="29825"/>
    <cellStyle name="Input 3 17 20 3" xfId="40013"/>
    <cellStyle name="Input 3 17 21" xfId="13338"/>
    <cellStyle name="Input 3 17 21 2" xfId="30475"/>
    <cellStyle name="Input 3 17 21 3" xfId="40589"/>
    <cellStyle name="Input 3 17 22" xfId="13433"/>
    <cellStyle name="Input 3 17 22 2" xfId="30570"/>
    <cellStyle name="Input 3 17 22 3" xfId="40684"/>
    <cellStyle name="Input 3 17 23" xfId="13919"/>
    <cellStyle name="Input 3 17 23 2" xfId="31056"/>
    <cellStyle name="Input 3 17 23 3" xfId="41170"/>
    <cellStyle name="Input 3 17 24" xfId="14736"/>
    <cellStyle name="Input 3 17 24 2" xfId="31772"/>
    <cellStyle name="Input 3 17 24 3" xfId="41634"/>
    <cellStyle name="Input 3 17 25" xfId="15498"/>
    <cellStyle name="Input 3 17 25 2" xfId="32461"/>
    <cellStyle name="Input 3 17 25 3" xfId="42243"/>
    <cellStyle name="Input 3 17 26" xfId="14367"/>
    <cellStyle name="Input 3 17 26 2" xfId="31472"/>
    <cellStyle name="Input 3 17 26 3" xfId="41543"/>
    <cellStyle name="Input 3 17 27" xfId="15240"/>
    <cellStyle name="Input 3 17 27 2" xfId="32203"/>
    <cellStyle name="Input 3 17 27 3" xfId="41985"/>
    <cellStyle name="Input 3 17 28" xfId="17071"/>
    <cellStyle name="Input 3 17 28 2" xfId="33797"/>
    <cellStyle name="Input 3 17 28 3" xfId="43033"/>
    <cellStyle name="Input 3 17 29" xfId="17634"/>
    <cellStyle name="Input 3 17 29 2" xfId="34287"/>
    <cellStyle name="Input 3 17 29 3" xfId="43443"/>
    <cellStyle name="Input 3 17 3" xfId="4107"/>
    <cellStyle name="Input 3 17 3 2" xfId="21785"/>
    <cellStyle name="Input 3 17 3 3" xfId="1610"/>
    <cellStyle name="Input 3 17 30" xfId="18918"/>
    <cellStyle name="Input 3 17 30 2" xfId="43790"/>
    <cellStyle name="Input 3 17 31" xfId="1999"/>
    <cellStyle name="Input 3 17 32" xfId="19966"/>
    <cellStyle name="Input 3 17 33" xfId="34963"/>
    <cellStyle name="Input 3 17 4" xfId="4899"/>
    <cellStyle name="Input 3 17 4 2" xfId="22505"/>
    <cellStyle name="Input 3 17 4 3" xfId="35152"/>
    <cellStyle name="Input 3 17 5" xfId="3728"/>
    <cellStyle name="Input 3 17 5 2" xfId="21471"/>
    <cellStyle name="Input 3 17 5 3" xfId="1583"/>
    <cellStyle name="Input 3 17 6" xfId="4616"/>
    <cellStyle name="Input 3 17 6 2" xfId="22222"/>
    <cellStyle name="Input 3 17 6 3" xfId="33755"/>
    <cellStyle name="Input 3 17 7" xfId="5851"/>
    <cellStyle name="Input 3 17 7 2" xfId="23457"/>
    <cellStyle name="Input 3 17 7 3" xfId="34946"/>
    <cellStyle name="Input 3 17 8" xfId="4901"/>
    <cellStyle name="Input 3 17 8 2" xfId="22507"/>
    <cellStyle name="Input 3 17 8 3" xfId="19917"/>
    <cellStyle name="Input 3 17 9" xfId="7268"/>
    <cellStyle name="Input 3 17 9 2" xfId="24785"/>
    <cellStyle name="Input 3 17 9 3" xfId="21661"/>
    <cellStyle name="Input 3 18" xfId="1021"/>
    <cellStyle name="Input 3 18 10" xfId="6359"/>
    <cellStyle name="Input 3 18 10 2" xfId="23964"/>
    <cellStyle name="Input 3 18 10 3" xfId="34791"/>
    <cellStyle name="Input 3 18 11" xfId="7953"/>
    <cellStyle name="Input 3 18 11 2" xfId="25406"/>
    <cellStyle name="Input 3 18 11 3" xfId="36140"/>
    <cellStyle name="Input 3 18 12" xfId="8897"/>
    <cellStyle name="Input 3 18 12 2" xfId="26350"/>
    <cellStyle name="Input 3 18 12 3" xfId="37084"/>
    <cellStyle name="Input 3 18 13" xfId="6309"/>
    <cellStyle name="Input 3 18 13 2" xfId="23915"/>
    <cellStyle name="Input 3 18 13 3" xfId="35523"/>
    <cellStyle name="Input 3 18 14" xfId="9648"/>
    <cellStyle name="Input 3 18 14 2" xfId="27101"/>
    <cellStyle name="Input 3 18 14 3" xfId="37835"/>
    <cellStyle name="Input 3 18 15" xfId="9450"/>
    <cellStyle name="Input 3 18 15 2" xfId="26903"/>
    <cellStyle name="Input 3 18 15 3" xfId="37637"/>
    <cellStyle name="Input 3 18 16" xfId="10345"/>
    <cellStyle name="Input 3 18 16 2" xfId="27798"/>
    <cellStyle name="Input 3 18 16 3" xfId="38532"/>
    <cellStyle name="Input 3 18 17" xfId="10168"/>
    <cellStyle name="Input 3 18 17 2" xfId="27621"/>
    <cellStyle name="Input 3 18 17 3" xfId="38355"/>
    <cellStyle name="Input 3 18 18" xfId="10953"/>
    <cellStyle name="Input 3 18 18 2" xfId="28406"/>
    <cellStyle name="Input 3 18 18 3" xfId="39140"/>
    <cellStyle name="Input 3 18 19" xfId="10809"/>
    <cellStyle name="Input 3 18 19 2" xfId="28262"/>
    <cellStyle name="Input 3 18 19 3" xfId="38996"/>
    <cellStyle name="Input 3 18 2" xfId="2936"/>
    <cellStyle name="Input 3 18 2 2" xfId="20755"/>
    <cellStyle name="Input 3 18 2 3" xfId="20303"/>
    <cellStyle name="Input 3 18 20" xfId="12708"/>
    <cellStyle name="Input 3 18 20 2" xfId="29912"/>
    <cellStyle name="Input 3 18 20 3" xfId="40090"/>
    <cellStyle name="Input 3 18 21" xfId="12020"/>
    <cellStyle name="Input 3 18 21 2" xfId="29321"/>
    <cellStyle name="Input 3 18 21 3" xfId="39728"/>
    <cellStyle name="Input 3 18 22" xfId="13530"/>
    <cellStyle name="Input 3 18 22 2" xfId="30667"/>
    <cellStyle name="Input 3 18 22 3" xfId="40781"/>
    <cellStyle name="Input 3 18 23" xfId="13570"/>
    <cellStyle name="Input 3 18 23 2" xfId="30707"/>
    <cellStyle name="Input 3 18 23 3" xfId="40821"/>
    <cellStyle name="Input 3 18 24" xfId="14835"/>
    <cellStyle name="Input 3 18 24 2" xfId="31861"/>
    <cellStyle name="Input 3 18 24 3" xfId="41711"/>
    <cellStyle name="Input 3 18 25" xfId="15327"/>
    <cellStyle name="Input 3 18 25 2" xfId="32290"/>
    <cellStyle name="Input 3 18 25 3" xfId="42072"/>
    <cellStyle name="Input 3 18 26" xfId="15612"/>
    <cellStyle name="Input 3 18 26 2" xfId="32575"/>
    <cellStyle name="Input 3 18 26 3" xfId="42357"/>
    <cellStyle name="Input 3 18 27" xfId="15935"/>
    <cellStyle name="Input 3 18 27 2" xfId="32898"/>
    <cellStyle name="Input 3 18 27 3" xfId="42680"/>
    <cellStyle name="Input 3 18 28" xfId="17170"/>
    <cellStyle name="Input 3 18 28 2" xfId="33886"/>
    <cellStyle name="Input 3 18 28 3" xfId="43110"/>
    <cellStyle name="Input 3 18 29" xfId="17711"/>
    <cellStyle name="Input 3 18 29 2" xfId="34364"/>
    <cellStyle name="Input 3 18 29 3" xfId="43520"/>
    <cellStyle name="Input 3 18 3" xfId="4206"/>
    <cellStyle name="Input 3 18 3 2" xfId="21873"/>
    <cellStyle name="Input 3 18 3 3" xfId="33388"/>
    <cellStyle name="Input 3 18 30" xfId="19246"/>
    <cellStyle name="Input 3 18 30 2" xfId="43934"/>
    <cellStyle name="Input 3 18 31" xfId="2098"/>
    <cellStyle name="Input 3 18 32" xfId="20051"/>
    <cellStyle name="Input 3 18 33" xfId="21365"/>
    <cellStyle name="Input 3 18 4" xfId="4711"/>
    <cellStyle name="Input 3 18 4 2" xfId="22317"/>
    <cellStyle name="Input 3 18 4 3" xfId="21584"/>
    <cellStyle name="Input 3 18 5" xfId="5056"/>
    <cellStyle name="Input 3 18 5 2" xfId="22662"/>
    <cellStyle name="Input 3 18 5 3" xfId="35442"/>
    <cellStyle name="Input 3 18 6" xfId="5540"/>
    <cellStyle name="Input 3 18 6 2" xfId="23146"/>
    <cellStyle name="Input 3 18 6 3" xfId="29036"/>
    <cellStyle name="Input 3 18 7" xfId="5379"/>
    <cellStyle name="Input 3 18 7 2" xfId="22985"/>
    <cellStyle name="Input 3 18 7 3" xfId="34823"/>
    <cellStyle name="Input 3 18 8" xfId="6045"/>
    <cellStyle name="Input 3 18 8 2" xfId="23651"/>
    <cellStyle name="Input 3 18 8 3" xfId="21694"/>
    <cellStyle name="Input 3 18 9" xfId="6333"/>
    <cellStyle name="Input 3 18 9 2" xfId="23938"/>
    <cellStyle name="Input 3 18 9 3" xfId="20571"/>
    <cellStyle name="Input 3 19" xfId="914"/>
    <cellStyle name="Input 3 19 10" xfId="8267"/>
    <cellStyle name="Input 3 19 10 2" xfId="25720"/>
    <cellStyle name="Input 3 19 10 3" xfId="36454"/>
    <cellStyle name="Input 3 19 11" xfId="8452"/>
    <cellStyle name="Input 3 19 11 2" xfId="25905"/>
    <cellStyle name="Input 3 19 11 3" xfId="36639"/>
    <cellStyle name="Input 3 19 12" xfId="8816"/>
    <cellStyle name="Input 3 19 12 2" xfId="26269"/>
    <cellStyle name="Input 3 19 12 3" xfId="37003"/>
    <cellStyle name="Input 3 19 13" xfId="9415"/>
    <cellStyle name="Input 3 19 13 2" xfId="26868"/>
    <cellStyle name="Input 3 19 13 3" xfId="37602"/>
    <cellStyle name="Input 3 19 14" xfId="8095"/>
    <cellStyle name="Input 3 19 14 2" xfId="25548"/>
    <cellStyle name="Input 3 19 14 3" xfId="36282"/>
    <cellStyle name="Input 3 19 15" xfId="10138"/>
    <cellStyle name="Input 3 19 15 2" xfId="27591"/>
    <cellStyle name="Input 3 19 15 3" xfId="38325"/>
    <cellStyle name="Input 3 19 16" xfId="9459"/>
    <cellStyle name="Input 3 19 16 2" xfId="26912"/>
    <cellStyle name="Input 3 19 16 3" xfId="37646"/>
    <cellStyle name="Input 3 19 17" xfId="10787"/>
    <cellStyle name="Input 3 19 17 2" xfId="28240"/>
    <cellStyle name="Input 3 19 17 3" xfId="38974"/>
    <cellStyle name="Input 3 19 18" xfId="10175"/>
    <cellStyle name="Input 3 19 18 2" xfId="27628"/>
    <cellStyle name="Input 3 19 18 3" xfId="38362"/>
    <cellStyle name="Input 3 19 19" xfId="11316"/>
    <cellStyle name="Input 3 19 19 2" xfId="28769"/>
    <cellStyle name="Input 3 19 19 3" xfId="39503"/>
    <cellStyle name="Input 3 19 2" xfId="2829"/>
    <cellStyle name="Input 3 19 2 2" xfId="20662"/>
    <cellStyle name="Input 3 19 2 3" xfId="21069"/>
    <cellStyle name="Input 3 19 20" xfId="12601"/>
    <cellStyle name="Input 3 19 20 2" xfId="29817"/>
    <cellStyle name="Input 3 19 20 3" xfId="40008"/>
    <cellStyle name="Input 3 19 21" xfId="13495"/>
    <cellStyle name="Input 3 19 21 2" xfId="30632"/>
    <cellStyle name="Input 3 19 21 3" xfId="40746"/>
    <cellStyle name="Input 3 19 22" xfId="13251"/>
    <cellStyle name="Input 3 19 22 2" xfId="30388"/>
    <cellStyle name="Input 3 19 22 3" xfId="40502"/>
    <cellStyle name="Input 3 19 23" xfId="13935"/>
    <cellStyle name="Input 3 19 23 2" xfId="31072"/>
    <cellStyle name="Input 3 19 23 3" xfId="41186"/>
    <cellStyle name="Input 3 19 24" xfId="14728"/>
    <cellStyle name="Input 3 19 24 2" xfId="31764"/>
    <cellStyle name="Input 3 19 24 3" xfId="41629"/>
    <cellStyle name="Input 3 19 25" xfId="14224"/>
    <cellStyle name="Input 3 19 25 2" xfId="31338"/>
    <cellStyle name="Input 3 19 25 3" xfId="41417"/>
    <cellStyle name="Input 3 19 26" xfId="15816"/>
    <cellStyle name="Input 3 19 26 2" xfId="32779"/>
    <cellStyle name="Input 3 19 26 3" xfId="42561"/>
    <cellStyle name="Input 3 19 27" xfId="15509"/>
    <cellStyle name="Input 3 19 27 2" xfId="32472"/>
    <cellStyle name="Input 3 19 27 3" xfId="42254"/>
    <cellStyle name="Input 3 19 28" xfId="17063"/>
    <cellStyle name="Input 3 19 28 2" xfId="33789"/>
    <cellStyle name="Input 3 19 28 3" xfId="43028"/>
    <cellStyle name="Input 3 19 29" xfId="17629"/>
    <cellStyle name="Input 3 19 29 2" xfId="34282"/>
    <cellStyle name="Input 3 19 29 3" xfId="43438"/>
    <cellStyle name="Input 3 19 3" xfId="4099"/>
    <cellStyle name="Input 3 19 3 2" xfId="21777"/>
    <cellStyle name="Input 3 19 3 3" xfId="1607"/>
    <cellStyle name="Input 3 19 30" xfId="19718"/>
    <cellStyle name="Input 3 19 30 2" xfId="44123"/>
    <cellStyle name="Input 3 19 31" xfId="1991"/>
    <cellStyle name="Input 3 19 32" xfId="19958"/>
    <cellStyle name="Input 3 19 33" xfId="24793"/>
    <cellStyle name="Input 3 19 4" xfId="3568"/>
    <cellStyle name="Input 3 19 4 2" xfId="21322"/>
    <cellStyle name="Input 3 19 4 3" xfId="1564"/>
    <cellStyle name="Input 3 19 5" xfId="5354"/>
    <cellStyle name="Input 3 19 5 2" xfId="22960"/>
    <cellStyle name="Input 3 19 5 3" xfId="34826"/>
    <cellStyle name="Input 3 19 6" xfId="4913"/>
    <cellStyle name="Input 3 19 6 2" xfId="22519"/>
    <cellStyle name="Input 3 19 6 3" xfId="35039"/>
    <cellStyle name="Input 3 19 7" xfId="5926"/>
    <cellStyle name="Input 3 19 7 2" xfId="23532"/>
    <cellStyle name="Input 3 19 7 3" xfId="35536"/>
    <cellStyle name="Input 3 19 8" xfId="5385"/>
    <cellStyle name="Input 3 19 8 2" xfId="22991"/>
    <cellStyle name="Input 3 19 8 3" xfId="29607"/>
    <cellStyle name="Input 3 19 9" xfId="6800"/>
    <cellStyle name="Input 3 19 9 2" xfId="24389"/>
    <cellStyle name="Input 3 19 9 3" xfId="28878"/>
    <cellStyle name="Input 3 2" xfId="898"/>
    <cellStyle name="Input 3 2 10" xfId="6754"/>
    <cellStyle name="Input 3 2 10 2" xfId="24344"/>
    <cellStyle name="Input 3 2 10 3" xfId="21514"/>
    <cellStyle name="Input 3 2 11" xfId="8072"/>
    <cellStyle name="Input 3 2 11 2" xfId="25525"/>
    <cellStyle name="Input 3 2 11 3" xfId="36259"/>
    <cellStyle name="Input 3 2 12" xfId="6651"/>
    <cellStyle name="Input 3 2 12 2" xfId="24251"/>
    <cellStyle name="Input 3 2 12 3" xfId="34663"/>
    <cellStyle name="Input 3 2 13" xfId="6323"/>
    <cellStyle name="Input 3 2 13 2" xfId="23928"/>
    <cellStyle name="Input 3 2 13 3" xfId="35400"/>
    <cellStyle name="Input 3 2 14" xfId="7427"/>
    <cellStyle name="Input 3 2 14 2" xfId="24936"/>
    <cellStyle name="Input 3 2 14 3" xfId="35807"/>
    <cellStyle name="Input 3 2 15" xfId="9284"/>
    <cellStyle name="Input 3 2 15 2" xfId="26737"/>
    <cellStyle name="Input 3 2 15 3" xfId="37471"/>
    <cellStyle name="Input 3 2 16" xfId="6606"/>
    <cellStyle name="Input 3 2 16 2" xfId="24209"/>
    <cellStyle name="Input 3 2 16 3" xfId="31511"/>
    <cellStyle name="Input 3 2 17" xfId="10022"/>
    <cellStyle name="Input 3 2 17 2" xfId="27475"/>
    <cellStyle name="Input 3 2 17 3" xfId="38209"/>
    <cellStyle name="Input 3 2 18" xfId="8811"/>
    <cellStyle name="Input 3 2 18 2" xfId="26264"/>
    <cellStyle name="Input 3 2 18 3" xfId="36998"/>
    <cellStyle name="Input 3 2 19" xfId="10695"/>
    <cellStyle name="Input 3 2 19 2" xfId="28148"/>
    <cellStyle name="Input 3 2 19 3" xfId="38882"/>
    <cellStyle name="Input 3 2 2" xfId="2813"/>
    <cellStyle name="Input 3 2 2 2" xfId="20649"/>
    <cellStyle name="Input 3 2 2 3" xfId="1467"/>
    <cellStyle name="Input 3 2 20" xfId="12585"/>
    <cellStyle name="Input 3 2 20 2" xfId="29804"/>
    <cellStyle name="Input 3 2 20 3" xfId="39995"/>
    <cellStyle name="Input 3 2 21" xfId="13236"/>
    <cellStyle name="Input 3 2 21 2" xfId="30373"/>
    <cellStyle name="Input 3 2 21 3" xfId="40487"/>
    <cellStyle name="Input 3 2 22" xfId="13731"/>
    <cellStyle name="Input 3 2 22 2" xfId="30868"/>
    <cellStyle name="Input 3 2 22 3" xfId="40982"/>
    <cellStyle name="Input 3 2 23" xfId="13210"/>
    <cellStyle name="Input 3 2 23 2" xfId="30347"/>
    <cellStyle name="Input 3 2 23 3" xfId="40461"/>
    <cellStyle name="Input 3 2 24" xfId="14712"/>
    <cellStyle name="Input 3 2 24 2" xfId="31751"/>
    <cellStyle name="Input 3 2 24 3" xfId="41616"/>
    <cellStyle name="Input 3 2 25" xfId="14213"/>
    <cellStyle name="Input 3 2 25 2" xfId="31327"/>
    <cellStyle name="Input 3 2 25 3" xfId="41407"/>
    <cellStyle name="Input 3 2 26" xfId="14116"/>
    <cellStyle name="Input 3 2 26 2" xfId="31235"/>
    <cellStyle name="Input 3 2 26 3" xfId="41321"/>
    <cellStyle name="Input 3 2 27" xfId="15636"/>
    <cellStyle name="Input 3 2 27 2" xfId="32599"/>
    <cellStyle name="Input 3 2 27 3" xfId="42381"/>
    <cellStyle name="Input 3 2 28" xfId="17047"/>
    <cellStyle name="Input 3 2 28 2" xfId="33776"/>
    <cellStyle name="Input 3 2 28 3" xfId="43015"/>
    <cellStyle name="Input 3 2 29" xfId="17616"/>
    <cellStyle name="Input 3 2 29 2" xfId="34269"/>
    <cellStyle name="Input 3 2 29 3" xfId="43425"/>
    <cellStyle name="Input 3 2 3" xfId="4083"/>
    <cellStyle name="Input 3 2 3 2" xfId="21764"/>
    <cellStyle name="Input 3 2 3 3" xfId="31163"/>
    <cellStyle name="Input 3 2 30" xfId="18944"/>
    <cellStyle name="Input 3 2 30 2" xfId="43812"/>
    <cellStyle name="Input 3 2 31" xfId="1975"/>
    <cellStyle name="Input 3 2 32" xfId="19944"/>
    <cellStyle name="Input 3 2 33" xfId="33426"/>
    <cellStyle name="Input 3 2 4" xfId="3557"/>
    <cellStyle name="Input 3 2 4 2" xfId="21311"/>
    <cellStyle name="Input 3 2 4 3" xfId="1555"/>
    <cellStyle name="Input 3 2 5" xfId="3429"/>
    <cellStyle name="Input 3 2 5 2" xfId="21186"/>
    <cellStyle name="Input 3 2 5 3" xfId="31147"/>
    <cellStyle name="Input 3 2 6" xfId="5087"/>
    <cellStyle name="Input 3 2 6 2" xfId="22693"/>
    <cellStyle name="Input 3 2 6 3" xfId="24671"/>
    <cellStyle name="Input 3 2 7" xfId="5251"/>
    <cellStyle name="Input 3 2 7 2" xfId="22857"/>
    <cellStyle name="Input 3 2 7 3" xfId="20338"/>
    <cellStyle name="Input 3 2 8" xfId="4933"/>
    <cellStyle name="Input 3 2 8 2" xfId="22539"/>
    <cellStyle name="Input 3 2 8 3" xfId="28943"/>
    <cellStyle name="Input 3 2 9" xfId="7209"/>
    <cellStyle name="Input 3 2 9 2" xfId="24734"/>
    <cellStyle name="Input 3 2 9 3" xfId="24451"/>
    <cellStyle name="Input 3 20" xfId="1078"/>
    <cellStyle name="Input 3 20 10" xfId="6327"/>
    <cellStyle name="Input 3 20 10 2" xfId="23932"/>
    <cellStyle name="Input 3 20 10 3" xfId="33321"/>
    <cellStyle name="Input 3 20 11" xfId="8391"/>
    <cellStyle name="Input 3 20 11 2" xfId="25844"/>
    <cellStyle name="Input 3 20 11 3" xfId="36578"/>
    <cellStyle name="Input 3 20 12" xfId="8954"/>
    <cellStyle name="Input 3 20 12 2" xfId="26407"/>
    <cellStyle name="Input 3 20 12 3" xfId="37141"/>
    <cellStyle name="Input 3 20 13" xfId="9205"/>
    <cellStyle name="Input 3 20 13 2" xfId="26658"/>
    <cellStyle name="Input 3 20 13 3" xfId="37392"/>
    <cellStyle name="Input 3 20 14" xfId="9705"/>
    <cellStyle name="Input 3 20 14 2" xfId="27158"/>
    <cellStyle name="Input 3 20 14 3" xfId="37892"/>
    <cellStyle name="Input 3 20 15" xfId="9952"/>
    <cellStyle name="Input 3 20 15 2" xfId="27405"/>
    <cellStyle name="Input 3 20 15 3" xfId="38139"/>
    <cellStyle name="Input 3 20 16" xfId="10402"/>
    <cellStyle name="Input 3 20 16 2" xfId="27855"/>
    <cellStyle name="Input 3 20 16 3" xfId="38589"/>
    <cellStyle name="Input 3 20 17" xfId="10638"/>
    <cellStyle name="Input 3 20 17 2" xfId="28091"/>
    <cellStyle name="Input 3 20 17 3" xfId="38825"/>
    <cellStyle name="Input 3 20 18" xfId="11005"/>
    <cellStyle name="Input 3 20 18 2" xfId="28458"/>
    <cellStyle name="Input 3 20 18 3" xfId="39192"/>
    <cellStyle name="Input 3 20 19" xfId="11231"/>
    <cellStyle name="Input 3 20 19 2" xfId="28684"/>
    <cellStyle name="Input 3 20 19 3" xfId="39418"/>
    <cellStyle name="Input 3 20 2" xfId="2993"/>
    <cellStyle name="Input 3 20 2 2" xfId="20808"/>
    <cellStyle name="Input 3 20 2 3" xfId="24551"/>
    <cellStyle name="Input 3 20 20" xfId="12765"/>
    <cellStyle name="Input 3 20 20 2" xfId="29964"/>
    <cellStyle name="Input 3 20 20 3" xfId="40141"/>
    <cellStyle name="Input 3 20 21" xfId="12010"/>
    <cellStyle name="Input 3 20 21 2" xfId="29311"/>
    <cellStyle name="Input 3 20 21 3" xfId="39718"/>
    <cellStyle name="Input 3 20 22" xfId="13853"/>
    <cellStyle name="Input 3 20 22 2" xfId="30990"/>
    <cellStyle name="Input 3 20 22 3" xfId="41104"/>
    <cellStyle name="Input 3 20 23" xfId="13611"/>
    <cellStyle name="Input 3 20 23 2" xfId="30748"/>
    <cellStyle name="Input 3 20 23 3" xfId="40862"/>
    <cellStyle name="Input 3 20 24" xfId="14892"/>
    <cellStyle name="Input 3 20 24 2" xfId="31914"/>
    <cellStyle name="Input 3 20 24 3" xfId="41762"/>
    <cellStyle name="Input 3 20 25" xfId="15309"/>
    <cellStyle name="Input 3 20 25 2" xfId="32272"/>
    <cellStyle name="Input 3 20 25 3" xfId="42054"/>
    <cellStyle name="Input 3 20 26" xfId="15379"/>
    <cellStyle name="Input 3 20 26 2" xfId="32342"/>
    <cellStyle name="Input 3 20 26 3" xfId="42124"/>
    <cellStyle name="Input 3 20 27" xfId="15986"/>
    <cellStyle name="Input 3 20 27 2" xfId="32949"/>
    <cellStyle name="Input 3 20 27 3" xfId="42731"/>
    <cellStyle name="Input 3 20 28" xfId="17227"/>
    <cellStyle name="Input 3 20 28 2" xfId="33939"/>
    <cellStyle name="Input 3 20 28 3" xfId="43161"/>
    <cellStyle name="Input 3 20 29" xfId="17762"/>
    <cellStyle name="Input 3 20 29 2" xfId="34415"/>
    <cellStyle name="Input 3 20 29 3" xfId="43571"/>
    <cellStyle name="Input 3 20 3" xfId="4263"/>
    <cellStyle name="Input 3 20 3 2" xfId="21925"/>
    <cellStyle name="Input 3 20 3 3" xfId="35587"/>
    <cellStyle name="Input 3 20 30" xfId="19406"/>
    <cellStyle name="Input 3 20 30 2" xfId="43959"/>
    <cellStyle name="Input 3 20 31" xfId="2155"/>
    <cellStyle name="Input 3 20 32" xfId="20104"/>
    <cellStyle name="Input 3 20 33" xfId="35185"/>
    <cellStyle name="Input 3 20 4" xfId="4690"/>
    <cellStyle name="Input 3 20 4 2" xfId="22296"/>
    <cellStyle name="Input 3 20 4 3" xfId="34895"/>
    <cellStyle name="Input 3 20 5" xfId="4771"/>
    <cellStyle name="Input 3 20 5 2" xfId="22377"/>
    <cellStyle name="Input 3 20 5 3" xfId="33753"/>
    <cellStyle name="Input 3 20 6" xfId="5593"/>
    <cellStyle name="Input 3 20 6 2" xfId="23199"/>
    <cellStyle name="Input 3 20 6 3" xfId="35127"/>
    <cellStyle name="Input 3 20 7" xfId="5820"/>
    <cellStyle name="Input 3 20 7 2" xfId="23426"/>
    <cellStyle name="Input 3 20 7 3" xfId="22153"/>
    <cellStyle name="Input 3 20 8" xfId="6096"/>
    <cellStyle name="Input 3 20 8 2" xfId="23702"/>
    <cellStyle name="Input 3 20 8 3" xfId="35108"/>
    <cellStyle name="Input 3 20 9" xfId="7824"/>
    <cellStyle name="Input 3 20 9 2" xfId="25277"/>
    <cellStyle name="Input 3 20 9 3" xfId="36011"/>
    <cellStyle name="Input 3 21" xfId="1214"/>
    <cellStyle name="Input 3 21 10" xfId="6796"/>
    <cellStyle name="Input 3 21 10 2" xfId="24385"/>
    <cellStyle name="Input 3 21 10 3" xfId="33527"/>
    <cellStyle name="Input 3 21 11" xfId="7478"/>
    <cellStyle name="Input 3 21 11 2" xfId="24987"/>
    <cellStyle name="Input 3 21 11 3" xfId="1750"/>
    <cellStyle name="Input 3 21 12" xfId="9090"/>
    <cellStyle name="Input 3 21 12 2" xfId="26543"/>
    <cellStyle name="Input 3 21 12 3" xfId="37277"/>
    <cellStyle name="Input 3 21 13" xfId="9247"/>
    <cellStyle name="Input 3 21 13 2" xfId="26700"/>
    <cellStyle name="Input 3 21 13 3" xfId="37434"/>
    <cellStyle name="Input 3 21 14" xfId="9841"/>
    <cellStyle name="Input 3 21 14 2" xfId="27294"/>
    <cellStyle name="Input 3 21 14 3" xfId="38028"/>
    <cellStyle name="Input 3 21 15" xfId="9990"/>
    <cellStyle name="Input 3 21 15 2" xfId="27443"/>
    <cellStyle name="Input 3 21 15 3" xfId="38177"/>
    <cellStyle name="Input 3 21 16" xfId="10537"/>
    <cellStyle name="Input 3 21 16 2" xfId="27990"/>
    <cellStyle name="Input 3 21 16 3" xfId="38724"/>
    <cellStyle name="Input 3 21 17" xfId="10671"/>
    <cellStyle name="Input 3 21 17 2" xfId="28124"/>
    <cellStyle name="Input 3 21 17 3" xfId="38858"/>
    <cellStyle name="Input 3 21 18" xfId="11139"/>
    <cellStyle name="Input 3 21 18 2" xfId="28592"/>
    <cellStyle name="Input 3 21 18 3" xfId="39326"/>
    <cellStyle name="Input 3 21 19" xfId="11252"/>
    <cellStyle name="Input 3 21 19 2" xfId="28705"/>
    <cellStyle name="Input 3 21 19 3" xfId="39439"/>
    <cellStyle name="Input 3 21 2" xfId="3129"/>
    <cellStyle name="Input 3 21 2 2" xfId="20942"/>
    <cellStyle name="Input 3 21 2 3" xfId="34192"/>
    <cellStyle name="Input 3 21 20" xfId="12901"/>
    <cellStyle name="Input 3 21 20 2" xfId="30099"/>
    <cellStyle name="Input 3 21 20 3" xfId="40274"/>
    <cellStyle name="Input 3 21 21" xfId="13230"/>
    <cellStyle name="Input 3 21 21 2" xfId="30367"/>
    <cellStyle name="Input 3 21 21 3" xfId="40481"/>
    <cellStyle name="Input 3 21 22" xfId="12170"/>
    <cellStyle name="Input 3 21 22 2" xfId="29461"/>
    <cellStyle name="Input 3 21 22 3" xfId="39855"/>
    <cellStyle name="Input 3 21 23" xfId="13960"/>
    <cellStyle name="Input 3 21 23 2" xfId="31097"/>
    <cellStyle name="Input 3 21 23 3" xfId="41211"/>
    <cellStyle name="Input 3 21 24" xfId="15028"/>
    <cellStyle name="Input 3 21 24 2" xfId="32049"/>
    <cellStyle name="Input 3 21 24 3" xfId="41895"/>
    <cellStyle name="Input 3 21 25" xfId="15414"/>
    <cellStyle name="Input 3 21 25 2" xfId="32377"/>
    <cellStyle name="Input 3 21 25 3" xfId="42159"/>
    <cellStyle name="Input 3 21 26" xfId="14360"/>
    <cellStyle name="Input 3 21 26 2" xfId="31465"/>
    <cellStyle name="Input 3 21 26 3" xfId="41536"/>
    <cellStyle name="Input 3 21 27" xfId="16119"/>
    <cellStyle name="Input 3 21 27 2" xfId="33082"/>
    <cellStyle name="Input 3 21 27 3" xfId="42864"/>
    <cellStyle name="Input 3 21 28" xfId="17363"/>
    <cellStyle name="Input 3 21 28 2" xfId="34073"/>
    <cellStyle name="Input 3 21 28 3" xfId="43294"/>
    <cellStyle name="Input 3 21 29" xfId="17895"/>
    <cellStyle name="Input 3 21 29 2" xfId="34548"/>
    <cellStyle name="Input 3 21 29 3" xfId="43704"/>
    <cellStyle name="Input 3 21 3" xfId="4399"/>
    <cellStyle name="Input 3 21 3 2" xfId="22059"/>
    <cellStyle name="Input 3 21 3 3" xfId="33758"/>
    <cellStyle name="Input 3 21 30" xfId="18949"/>
    <cellStyle name="Input 3 21 30 2" xfId="43817"/>
    <cellStyle name="Input 3 21 31" xfId="2291"/>
    <cellStyle name="Input 3 21 32" xfId="20239"/>
    <cellStyle name="Input 3 21 33" xfId="35207"/>
    <cellStyle name="Input 3 21 4" xfId="4812"/>
    <cellStyle name="Input 3 21 4 2" xfId="22418"/>
    <cellStyle name="Input 3 21 4 3" xfId="34211"/>
    <cellStyle name="Input 3 21 5" xfId="3717"/>
    <cellStyle name="Input 3 21 5 2" xfId="21460"/>
    <cellStyle name="Input 3 21 5 3" xfId="1573"/>
    <cellStyle name="Input 3 21 6" xfId="5727"/>
    <cellStyle name="Input 3 21 6 2" xfId="23333"/>
    <cellStyle name="Input 3 21 6 3" xfId="33720"/>
    <cellStyle name="Input 3 21 7" xfId="5844"/>
    <cellStyle name="Input 3 21 7 2" xfId="23450"/>
    <cellStyle name="Input 3 21 7 3" xfId="21702"/>
    <cellStyle name="Input 3 21 8" xfId="6229"/>
    <cellStyle name="Input 3 21 8 2" xfId="23835"/>
    <cellStyle name="Input 3 21 8 3" xfId="20287"/>
    <cellStyle name="Input 3 21 9" xfId="7584"/>
    <cellStyle name="Input 3 21 9 2" xfId="25074"/>
    <cellStyle name="Input 3 21 9 3" xfId="35849"/>
    <cellStyle name="Input 3 22" xfId="919"/>
    <cellStyle name="Input 3 22 10" xfId="8229"/>
    <cellStyle name="Input 3 22 10 2" xfId="25682"/>
    <cellStyle name="Input 3 22 10 3" xfId="36416"/>
    <cellStyle name="Input 3 22 11" xfId="8210"/>
    <cellStyle name="Input 3 22 11 2" xfId="25663"/>
    <cellStyle name="Input 3 22 11 3" xfId="36397"/>
    <cellStyle name="Input 3 22 12" xfId="8477"/>
    <cellStyle name="Input 3 22 12 2" xfId="25930"/>
    <cellStyle name="Input 3 22 12 3" xfId="36664"/>
    <cellStyle name="Input 3 22 13" xfId="9375"/>
    <cellStyle name="Input 3 22 13 2" xfId="26828"/>
    <cellStyle name="Input 3 22 13 3" xfId="37562"/>
    <cellStyle name="Input 3 22 14" xfId="9301"/>
    <cellStyle name="Input 3 22 14 2" xfId="26754"/>
    <cellStyle name="Input 3 22 14 3" xfId="37488"/>
    <cellStyle name="Input 3 22 15" xfId="10103"/>
    <cellStyle name="Input 3 22 15 2" xfId="27556"/>
    <cellStyle name="Input 3 22 15 3" xfId="38290"/>
    <cellStyle name="Input 3 22 16" xfId="10037"/>
    <cellStyle name="Input 3 22 16 2" xfId="27490"/>
    <cellStyle name="Input 3 22 16 3" xfId="38224"/>
    <cellStyle name="Input 3 22 17" xfId="10760"/>
    <cellStyle name="Input 3 22 17 2" xfId="28213"/>
    <cellStyle name="Input 3 22 17 3" xfId="38947"/>
    <cellStyle name="Input 3 22 18" xfId="10705"/>
    <cellStyle name="Input 3 22 18 2" xfId="28158"/>
    <cellStyle name="Input 3 22 18 3" xfId="38892"/>
    <cellStyle name="Input 3 22 19" xfId="11301"/>
    <cellStyle name="Input 3 22 19 2" xfId="28754"/>
    <cellStyle name="Input 3 22 19 3" xfId="39488"/>
    <cellStyle name="Input 3 22 2" xfId="2834"/>
    <cellStyle name="Input 3 22 2 2" xfId="20666"/>
    <cellStyle name="Input 3 22 2 3" xfId="29651"/>
    <cellStyle name="Input 3 22 20" xfId="12606"/>
    <cellStyle name="Input 3 22 20 2" xfId="29822"/>
    <cellStyle name="Input 3 22 20 3" xfId="40010"/>
    <cellStyle name="Input 3 22 21" xfId="13468"/>
    <cellStyle name="Input 3 22 21 2" xfId="30605"/>
    <cellStyle name="Input 3 22 21 3" xfId="40719"/>
    <cellStyle name="Input 3 22 22" xfId="11944"/>
    <cellStyle name="Input 3 22 22 2" xfId="29246"/>
    <cellStyle name="Input 3 22 22 3" xfId="39658"/>
    <cellStyle name="Input 3 22 23" xfId="11965"/>
    <cellStyle name="Input 3 22 23 2" xfId="29267"/>
    <cellStyle name="Input 3 22 23 3" xfId="39676"/>
    <cellStyle name="Input 3 22 24" xfId="14733"/>
    <cellStyle name="Input 3 22 24 2" xfId="31769"/>
    <cellStyle name="Input 3 22 24 3" xfId="41631"/>
    <cellStyle name="Input 3 22 25" xfId="15499"/>
    <cellStyle name="Input 3 22 25 2" xfId="32462"/>
    <cellStyle name="Input 3 22 25 3" xfId="42244"/>
    <cellStyle name="Input 3 22 26" xfId="15796"/>
    <cellStyle name="Input 3 22 26 2" xfId="32759"/>
    <cellStyle name="Input 3 22 26 3" xfId="42541"/>
    <cellStyle name="Input 3 22 27" xfId="15760"/>
    <cellStyle name="Input 3 22 27 2" xfId="32723"/>
    <cellStyle name="Input 3 22 27 3" xfId="42505"/>
    <cellStyle name="Input 3 22 28" xfId="17068"/>
    <cellStyle name="Input 3 22 28 2" xfId="33794"/>
    <cellStyle name="Input 3 22 28 3" xfId="43030"/>
    <cellStyle name="Input 3 22 29" xfId="17631"/>
    <cellStyle name="Input 3 22 29 2" xfId="34284"/>
    <cellStyle name="Input 3 22 29 3" xfId="43440"/>
    <cellStyle name="Input 3 22 3" xfId="4104"/>
    <cellStyle name="Input 3 22 3 2" xfId="21782"/>
    <cellStyle name="Input 3 22 3 3" xfId="1804"/>
    <cellStyle name="Input 3 22 30" xfId="19703"/>
    <cellStyle name="Input 3 22 30 2" xfId="44108"/>
    <cellStyle name="Input 3 22 31" xfId="1996"/>
    <cellStyle name="Input 3 22 32" xfId="19963"/>
    <cellStyle name="Input 3 22 33" xfId="34870"/>
    <cellStyle name="Input 3 22 4" xfId="4900"/>
    <cellStyle name="Input 3 22 4 2" xfId="22506"/>
    <cellStyle name="Input 3 22 4 3" xfId="34841"/>
    <cellStyle name="Input 3 22 5" xfId="5324"/>
    <cellStyle name="Input 3 22 5 2" xfId="22930"/>
    <cellStyle name="Input 3 22 5 3" xfId="29763"/>
    <cellStyle name="Input 3 22 6" xfId="5264"/>
    <cellStyle name="Input 3 22 6 2" xfId="22870"/>
    <cellStyle name="Input 3 22 6 3" xfId="33737"/>
    <cellStyle name="Input 3 22 7" xfId="5906"/>
    <cellStyle name="Input 3 22 7 2" xfId="23512"/>
    <cellStyle name="Input 3 22 7 3" xfId="19881"/>
    <cellStyle name="Input 3 22 8" xfId="5870"/>
    <cellStyle name="Input 3 22 8 2" xfId="23476"/>
    <cellStyle name="Input 3 22 8 3" xfId="20508"/>
    <cellStyle name="Input 3 22 9" xfId="6788"/>
    <cellStyle name="Input 3 22 9 2" xfId="24377"/>
    <cellStyle name="Input 3 22 9 3" xfId="20557"/>
    <cellStyle name="Input 3 23" xfId="949"/>
    <cellStyle name="Input 3 23 10" xfId="6548"/>
    <cellStyle name="Input 3 23 10 2" xfId="24151"/>
    <cellStyle name="Input 3 23 10 3" xfId="35098"/>
    <cellStyle name="Input 3 23 11" xfId="7939"/>
    <cellStyle name="Input 3 23 11 2" xfId="25392"/>
    <cellStyle name="Input 3 23 11 3" xfId="36126"/>
    <cellStyle name="Input 3 23 12" xfId="8586"/>
    <cellStyle name="Input 3 23 12 2" xfId="26039"/>
    <cellStyle name="Input 3 23 12 3" xfId="36773"/>
    <cellStyle name="Input 3 23 13" xfId="8632"/>
    <cellStyle name="Input 3 23 13 2" xfId="26085"/>
    <cellStyle name="Input 3 23 13 3" xfId="36819"/>
    <cellStyle name="Input 3 23 14" xfId="9262"/>
    <cellStyle name="Input 3 23 14 2" xfId="26715"/>
    <cellStyle name="Input 3 23 14 3" xfId="37449"/>
    <cellStyle name="Input 3 23 15" xfId="9550"/>
    <cellStyle name="Input 3 23 15 2" xfId="27003"/>
    <cellStyle name="Input 3 23 15 3" xfId="37737"/>
    <cellStyle name="Input 3 23 16" xfId="10003"/>
    <cellStyle name="Input 3 23 16 2" xfId="27456"/>
    <cellStyle name="Input 3 23 16 3" xfId="38190"/>
    <cellStyle name="Input 3 23 17" xfId="10255"/>
    <cellStyle name="Input 3 23 17 2" xfId="27708"/>
    <cellStyle name="Input 3 23 17 3" xfId="38442"/>
    <cellStyle name="Input 3 23 18" xfId="10681"/>
    <cellStyle name="Input 3 23 18 2" xfId="28134"/>
    <cellStyle name="Input 3 23 18 3" xfId="38868"/>
    <cellStyle name="Input 3 23 19" xfId="10881"/>
    <cellStyle name="Input 3 23 19 2" xfId="28334"/>
    <cellStyle name="Input 3 23 19 3" xfId="39068"/>
    <cellStyle name="Input 3 23 2" xfId="2864"/>
    <cellStyle name="Input 3 23 2 2" xfId="20694"/>
    <cellStyle name="Input 3 23 2 3" xfId="20304"/>
    <cellStyle name="Input 3 23 20" xfId="12636"/>
    <cellStyle name="Input 3 23 20 2" xfId="29850"/>
    <cellStyle name="Input 3 23 20 3" xfId="40035"/>
    <cellStyle name="Input 3 23 21" xfId="12035"/>
    <cellStyle name="Input 3 23 21 2" xfId="29336"/>
    <cellStyle name="Input 3 23 21 3" xfId="39743"/>
    <cellStyle name="Input 3 23 22" xfId="13715"/>
    <cellStyle name="Input 3 23 22 2" xfId="30852"/>
    <cellStyle name="Input 3 23 22 3" xfId="40966"/>
    <cellStyle name="Input 3 23 23" xfId="13259"/>
    <cellStyle name="Input 3 23 23 2" xfId="30396"/>
    <cellStyle name="Input 3 23 23 3" xfId="40510"/>
    <cellStyle name="Input 3 23 24" xfId="14763"/>
    <cellStyle name="Input 3 23 24 2" xfId="31796"/>
    <cellStyle name="Input 3 23 24 3" xfId="41656"/>
    <cellStyle name="Input 3 23 25" xfId="15343"/>
    <cellStyle name="Input 3 23 25 2" xfId="32306"/>
    <cellStyle name="Input 3 23 25 3" xfId="42088"/>
    <cellStyle name="Input 3 23 26" xfId="15251"/>
    <cellStyle name="Input 3 23 26 2" xfId="32214"/>
    <cellStyle name="Input 3 23 26 3" xfId="41996"/>
    <cellStyle name="Input 3 23 27" xfId="14368"/>
    <cellStyle name="Input 3 23 27 2" xfId="31473"/>
    <cellStyle name="Input 3 23 27 3" xfId="41544"/>
    <cellStyle name="Input 3 23 28" xfId="17098"/>
    <cellStyle name="Input 3 23 28 2" xfId="33822"/>
    <cellStyle name="Input 3 23 28 3" xfId="43055"/>
    <cellStyle name="Input 3 23 29" xfId="17656"/>
    <cellStyle name="Input 3 23 29 2" xfId="34309"/>
    <cellStyle name="Input 3 23 29 3" xfId="43465"/>
    <cellStyle name="Input 3 23 3" xfId="4134"/>
    <cellStyle name="Input 3 23 3 2" xfId="21810"/>
    <cellStyle name="Input 3 23 3 3" xfId="35286"/>
    <cellStyle name="Input 3 23 30" xfId="19493"/>
    <cellStyle name="Input 3 23 30 2" xfId="44020"/>
    <cellStyle name="Input 3 23 31" xfId="2026"/>
    <cellStyle name="Input 3 23 32" xfId="19991"/>
    <cellStyle name="Input 3 23 33" xfId="33290"/>
    <cellStyle name="Input 3 23 4" xfId="4727"/>
    <cellStyle name="Input 3 23 4 2" xfId="22333"/>
    <cellStyle name="Input 3 23 4 3" xfId="1644"/>
    <cellStyle name="Input 3 23 5" xfId="4631"/>
    <cellStyle name="Input 3 23 5 2" xfId="22237"/>
    <cellStyle name="Input 3 23 5 3" xfId="31577"/>
    <cellStyle name="Input 3 23 6" xfId="3729"/>
    <cellStyle name="Input 3 23 6 2" xfId="21472"/>
    <cellStyle name="Input 3 23 6 3" xfId="1584"/>
    <cellStyle name="Input 3 23 7" xfId="5460"/>
    <cellStyle name="Input 3 23 7 2" xfId="23066"/>
    <cellStyle name="Input 3 23 7 3" xfId="24502"/>
    <cellStyle name="Input 3 23 8" xfId="5852"/>
    <cellStyle name="Input 3 23 8 2" xfId="23458"/>
    <cellStyle name="Input 3 23 8 3" xfId="34627"/>
    <cellStyle name="Input 3 23 9" xfId="6633"/>
    <cellStyle name="Input 3 23 9 2" xfId="24234"/>
    <cellStyle name="Input 3 23 9 3" xfId="21520"/>
    <cellStyle name="Input 3 24" xfId="1095"/>
    <cellStyle name="Input 3 24 10" xfId="7182"/>
    <cellStyle name="Input 3 24 10 2" xfId="24710"/>
    <cellStyle name="Input 3 24 10 3" xfId="33184"/>
    <cellStyle name="Input 3 24 11" xfId="8852"/>
    <cellStyle name="Input 3 24 11 2" xfId="26305"/>
    <cellStyle name="Input 3 24 11 3" xfId="37039"/>
    <cellStyle name="Input 3 24 12" xfId="8971"/>
    <cellStyle name="Input 3 24 12 2" xfId="26424"/>
    <cellStyle name="Input 3 24 12 3" xfId="37158"/>
    <cellStyle name="Input 3 24 13" xfId="6399"/>
    <cellStyle name="Input 3 24 13 2" xfId="24003"/>
    <cellStyle name="Input 3 24 13 3" xfId="31673"/>
    <cellStyle name="Input 3 24 14" xfId="9722"/>
    <cellStyle name="Input 3 24 14 2" xfId="27175"/>
    <cellStyle name="Input 3 24 14 3" xfId="37909"/>
    <cellStyle name="Input 3 24 15" xfId="9385"/>
    <cellStyle name="Input 3 24 15 2" xfId="26838"/>
    <cellStyle name="Input 3 24 15 3" xfId="37572"/>
    <cellStyle name="Input 3 24 16" xfId="10418"/>
    <cellStyle name="Input 3 24 16 2" xfId="27871"/>
    <cellStyle name="Input 3 24 16 3" xfId="38605"/>
    <cellStyle name="Input 3 24 17" xfId="10111"/>
    <cellStyle name="Input 3 24 17 2" xfId="27564"/>
    <cellStyle name="Input 3 24 17 3" xfId="38298"/>
    <cellStyle name="Input 3 24 18" xfId="11020"/>
    <cellStyle name="Input 3 24 18 2" xfId="28473"/>
    <cellStyle name="Input 3 24 18 3" xfId="39207"/>
    <cellStyle name="Input 3 24 19" xfId="10766"/>
    <cellStyle name="Input 3 24 19 2" xfId="28219"/>
    <cellStyle name="Input 3 24 19 3" xfId="38953"/>
    <cellStyle name="Input 3 24 2" xfId="3010"/>
    <cellStyle name="Input 3 24 2 2" xfId="20823"/>
    <cellStyle name="Input 3 24 2 3" xfId="34134"/>
    <cellStyle name="Input 3 24 20" xfId="12782"/>
    <cellStyle name="Input 3 24 20 2" xfId="29980"/>
    <cellStyle name="Input 3 24 20 3" xfId="40155"/>
    <cellStyle name="Input 3 24 21" xfId="12224"/>
    <cellStyle name="Input 3 24 21 2" xfId="29512"/>
    <cellStyle name="Input 3 24 21 3" xfId="39906"/>
    <cellStyle name="Input 3 24 22" xfId="13517"/>
    <cellStyle name="Input 3 24 22 2" xfId="30654"/>
    <cellStyle name="Input 3 24 22 3" xfId="40768"/>
    <cellStyle name="Input 3 24 23" xfId="12085"/>
    <cellStyle name="Input 3 24 23 2" xfId="29386"/>
    <cellStyle name="Input 3 24 23 3" xfId="39789"/>
    <cellStyle name="Input 3 24 24" xfId="14909"/>
    <cellStyle name="Input 3 24 24 2" xfId="31930"/>
    <cellStyle name="Input 3 24 24 3" xfId="41776"/>
    <cellStyle name="Input 3 24 25" xfId="15733"/>
    <cellStyle name="Input 3 24 25 2" xfId="32696"/>
    <cellStyle name="Input 3 24 25 3" xfId="42478"/>
    <cellStyle name="Input 3 24 26" xfId="15375"/>
    <cellStyle name="Input 3 24 26 2" xfId="32338"/>
    <cellStyle name="Input 3 24 26 3" xfId="42120"/>
    <cellStyle name="Input 3 24 27" xfId="16000"/>
    <cellStyle name="Input 3 24 27 2" xfId="32963"/>
    <cellStyle name="Input 3 24 27 3" xfId="42745"/>
    <cellStyle name="Input 3 24 28" xfId="17244"/>
    <cellStyle name="Input 3 24 28 2" xfId="33954"/>
    <cellStyle name="Input 3 24 28 3" xfId="43175"/>
    <cellStyle name="Input 3 24 29" xfId="17776"/>
    <cellStyle name="Input 3 24 29 2" xfId="34429"/>
    <cellStyle name="Input 3 24 29 3" xfId="43585"/>
    <cellStyle name="Input 3 24 3" xfId="4280"/>
    <cellStyle name="Input 3 24 3 2" xfId="21940"/>
    <cellStyle name="Input 3 24 3 3" xfId="33385"/>
    <cellStyle name="Input 3 24 30" xfId="19479"/>
    <cellStyle name="Input 3 24 30 2" xfId="44006"/>
    <cellStyle name="Input 3 24 31" xfId="2172"/>
    <cellStyle name="Input 3 24 32" xfId="20120"/>
    <cellStyle name="Input 3 24 33" xfId="24290"/>
    <cellStyle name="Input 3 24 4" xfId="5222"/>
    <cellStyle name="Input 3 24 4 2" xfId="22828"/>
    <cellStyle name="Input 3 24 4 3" xfId="30215"/>
    <cellStyle name="Input 3 24 5" xfId="4767"/>
    <cellStyle name="Input 3 24 5 2" xfId="22373"/>
    <cellStyle name="Input 3 24 5 3" xfId="21583"/>
    <cellStyle name="Input 3 24 6" xfId="5608"/>
    <cellStyle name="Input 3 24 6 2" xfId="23214"/>
    <cellStyle name="Input 3 24 6 3" xfId="20439"/>
    <cellStyle name="Input 3 24 7" xfId="5331"/>
    <cellStyle name="Input 3 24 7 2" xfId="22937"/>
    <cellStyle name="Input 3 24 7 3" xfId="34825"/>
    <cellStyle name="Input 3 24 8" xfId="6110"/>
    <cellStyle name="Input 3 24 8 2" xfId="23716"/>
    <cellStyle name="Input 3 24 8 3" xfId="33707"/>
    <cellStyle name="Input 3 24 9" xfId="7869"/>
    <cellStyle name="Input 3 24 9 2" xfId="25322"/>
    <cellStyle name="Input 3 24 9 3" xfId="36056"/>
    <cellStyle name="Input 3 25" xfId="1228"/>
    <cellStyle name="Input 3 25 10" xfId="6582"/>
    <cellStyle name="Input 3 25 10 2" xfId="24185"/>
    <cellStyle name="Input 3 25 10 3" xfId="29567"/>
    <cellStyle name="Input 3 25 11" xfId="7047"/>
    <cellStyle name="Input 3 25 11 2" xfId="24592"/>
    <cellStyle name="Input 3 25 11 3" xfId="33301"/>
    <cellStyle name="Input 3 25 12" xfId="9104"/>
    <cellStyle name="Input 3 25 12 2" xfId="26557"/>
    <cellStyle name="Input 3 25 12 3" xfId="37291"/>
    <cellStyle name="Input 3 25 13" xfId="6452"/>
    <cellStyle name="Input 3 25 13 2" xfId="24056"/>
    <cellStyle name="Input 3 25 13 3" xfId="20804"/>
    <cellStyle name="Input 3 25 14" xfId="9855"/>
    <cellStyle name="Input 3 25 14 2" xfId="27308"/>
    <cellStyle name="Input 3 25 14 3" xfId="38042"/>
    <cellStyle name="Input 3 25 15" xfId="7808"/>
    <cellStyle name="Input 3 25 15 2" xfId="25261"/>
    <cellStyle name="Input 3 25 15 3" xfId="35995"/>
    <cellStyle name="Input 3 25 16" xfId="10551"/>
    <cellStyle name="Input 3 25 16 2" xfId="28004"/>
    <cellStyle name="Input 3 25 16 3" xfId="38738"/>
    <cellStyle name="Input 3 25 17" xfId="8771"/>
    <cellStyle name="Input 3 25 17 2" xfId="26224"/>
    <cellStyle name="Input 3 25 17 3" xfId="36958"/>
    <cellStyle name="Input 3 25 18" xfId="11153"/>
    <cellStyle name="Input 3 25 18 2" xfId="28606"/>
    <cellStyle name="Input 3 25 18 3" xfId="39340"/>
    <cellStyle name="Input 3 25 19" xfId="8819"/>
    <cellStyle name="Input 3 25 19 2" xfId="26272"/>
    <cellStyle name="Input 3 25 19 3" xfId="37006"/>
    <cellStyle name="Input 3 25 2" xfId="3143"/>
    <cellStyle name="Input 3 25 2 2" xfId="20956"/>
    <cellStyle name="Input 3 25 2 3" xfId="29649"/>
    <cellStyle name="Input 3 25 20" xfId="12915"/>
    <cellStyle name="Input 3 25 20 2" xfId="30113"/>
    <cellStyle name="Input 3 25 20 3" xfId="40288"/>
    <cellStyle name="Input 3 25 21" xfId="13116"/>
    <cellStyle name="Input 3 25 21 2" xfId="30253"/>
    <cellStyle name="Input 3 25 21 3" xfId="40367"/>
    <cellStyle name="Input 3 25 22" xfId="13535"/>
    <cellStyle name="Input 3 25 22 2" xfId="30672"/>
    <cellStyle name="Input 3 25 22 3" xfId="40786"/>
    <cellStyle name="Input 3 25 23" xfId="13373"/>
    <cellStyle name="Input 3 25 23 2" xfId="30510"/>
    <cellStyle name="Input 3 25 23 3" xfId="40624"/>
    <cellStyle name="Input 3 25 24" xfId="15042"/>
    <cellStyle name="Input 3 25 24 2" xfId="32063"/>
    <cellStyle name="Input 3 25 24 3" xfId="41909"/>
    <cellStyle name="Input 3 25 25" xfId="14325"/>
    <cellStyle name="Input 3 25 25 2" xfId="31431"/>
    <cellStyle name="Input 3 25 25 3" xfId="41502"/>
    <cellStyle name="Input 3 25 26" xfId="15650"/>
    <cellStyle name="Input 3 25 26 2" xfId="32613"/>
    <cellStyle name="Input 3 25 26 3" xfId="42395"/>
    <cellStyle name="Input 3 25 27" xfId="16133"/>
    <cellStyle name="Input 3 25 27 2" xfId="33096"/>
    <cellStyle name="Input 3 25 27 3" xfId="42878"/>
    <cellStyle name="Input 3 25 28" xfId="17377"/>
    <cellStyle name="Input 3 25 28 2" xfId="34087"/>
    <cellStyle name="Input 3 25 28 3" xfId="43308"/>
    <cellStyle name="Input 3 25 29" xfId="17909"/>
    <cellStyle name="Input 3 25 29 2" xfId="34562"/>
    <cellStyle name="Input 3 25 29 3" xfId="43718"/>
    <cellStyle name="Input 3 25 3" xfId="4413"/>
    <cellStyle name="Input 3 25 3 2" xfId="22073"/>
    <cellStyle name="Input 3 25 3 3" xfId="33268"/>
    <cellStyle name="Input 3 25 30" xfId="18991"/>
    <cellStyle name="Input 3 25 30 2" xfId="43850"/>
    <cellStyle name="Input 3 25 31" xfId="2305"/>
    <cellStyle name="Input 3 25 32" xfId="20253"/>
    <cellStyle name="Input 3 25 33" xfId="20023"/>
    <cellStyle name="Input 3 25 4" xfId="3671"/>
    <cellStyle name="Input 3 25 4 2" xfId="21415"/>
    <cellStyle name="Input 3 25 4 3" xfId="33437"/>
    <cellStyle name="Input 3 25 5" xfId="5106"/>
    <cellStyle name="Input 3 25 5 2" xfId="22712"/>
    <cellStyle name="Input 3 25 5 3" xfId="22201"/>
    <cellStyle name="Input 3 25 6" xfId="5741"/>
    <cellStyle name="Input 3 25 6 2" xfId="23347"/>
    <cellStyle name="Input 3 25 6 3" xfId="34695"/>
    <cellStyle name="Input 3 25 7" xfId="3383"/>
    <cellStyle name="Input 3 25 7 2" xfId="21140"/>
    <cellStyle name="Input 3 25 7 3" xfId="21602"/>
    <cellStyle name="Input 3 25 8" xfId="6243"/>
    <cellStyle name="Input 3 25 8 2" xfId="23849"/>
    <cellStyle name="Input 3 25 8 3" xfId="34945"/>
    <cellStyle name="Input 3 25 9" xfId="6477"/>
    <cellStyle name="Input 3 25 9 2" xfId="24081"/>
    <cellStyle name="Input 3 25 9 3" xfId="35517"/>
    <cellStyle name="Input 3 26" xfId="937"/>
    <cellStyle name="Input 3 26 10" xfId="6826"/>
    <cellStyle name="Input 3 26 10 2" xfId="24415"/>
    <cellStyle name="Input 3 26 10 3" xfId="35384"/>
    <cellStyle name="Input 3 26 11" xfId="8282"/>
    <cellStyle name="Input 3 26 11 2" xfId="25735"/>
    <cellStyle name="Input 3 26 11 3" xfId="36469"/>
    <cellStyle name="Input 3 26 12" xfId="7240"/>
    <cellStyle name="Input 3 26 12 2" xfId="24762"/>
    <cellStyle name="Input 3 26 12 3" xfId="33298"/>
    <cellStyle name="Input 3 26 13" xfId="6838"/>
    <cellStyle name="Input 3 26 13 2" xfId="24426"/>
    <cellStyle name="Input 3 26 13 3" xfId="35085"/>
    <cellStyle name="Input 3 26 14" xfId="8582"/>
    <cellStyle name="Input 3 26 14 2" xfId="26035"/>
    <cellStyle name="Input 3 26 14 3" xfId="36769"/>
    <cellStyle name="Input 3 26 15" xfId="8953"/>
    <cellStyle name="Input 3 26 15 2" xfId="26406"/>
    <cellStyle name="Input 3 26 15 3" xfId="37140"/>
    <cellStyle name="Input 3 26 16" xfId="8727"/>
    <cellStyle name="Input 3 26 16 2" xfId="26180"/>
    <cellStyle name="Input 3 26 16 3" xfId="36914"/>
    <cellStyle name="Input 3 26 17" xfId="9704"/>
    <cellStyle name="Input 3 26 17 2" xfId="27157"/>
    <cellStyle name="Input 3 26 17 3" xfId="37891"/>
    <cellStyle name="Input 3 26 18" xfId="7366"/>
    <cellStyle name="Input 3 26 18 2" xfId="24875"/>
    <cellStyle name="Input 3 26 18 3" xfId="35495"/>
    <cellStyle name="Input 3 26 19" xfId="10401"/>
    <cellStyle name="Input 3 26 19 2" xfId="27854"/>
    <cellStyle name="Input 3 26 19 3" xfId="38588"/>
    <cellStyle name="Input 3 26 2" xfId="2852"/>
    <cellStyle name="Input 3 26 2 2" xfId="20683"/>
    <cellStyle name="Input 3 26 2 3" xfId="20350"/>
    <cellStyle name="Input 3 26 20" xfId="12624"/>
    <cellStyle name="Input 3 26 20 2" xfId="29839"/>
    <cellStyle name="Input 3 26 20 3" xfId="40025"/>
    <cellStyle name="Input 3 26 21" xfId="12040"/>
    <cellStyle name="Input 3 26 21 2" xfId="29341"/>
    <cellStyle name="Input 3 26 21 3" xfId="39747"/>
    <cellStyle name="Input 3 26 22" xfId="13705"/>
    <cellStyle name="Input 3 26 22 2" xfId="30842"/>
    <cellStyle name="Input 3 26 22 3" xfId="40956"/>
    <cellStyle name="Input 3 26 23" xfId="13650"/>
    <cellStyle name="Input 3 26 23 2" xfId="30787"/>
    <cellStyle name="Input 3 26 23 3" xfId="40901"/>
    <cellStyle name="Input 3 26 24" xfId="14751"/>
    <cellStyle name="Input 3 26 24 2" xfId="31785"/>
    <cellStyle name="Input 3 26 24 3" xfId="41646"/>
    <cellStyle name="Input 3 26 25" xfId="15347"/>
    <cellStyle name="Input 3 26 25 2" xfId="32310"/>
    <cellStyle name="Input 3 26 25 3" xfId="42092"/>
    <cellStyle name="Input 3 26 26" xfId="15487"/>
    <cellStyle name="Input 3 26 26 2" xfId="32450"/>
    <cellStyle name="Input 3 26 26 3" xfId="42232"/>
    <cellStyle name="Input 3 26 27" xfId="15584"/>
    <cellStyle name="Input 3 26 27 2" xfId="32547"/>
    <cellStyle name="Input 3 26 27 3" xfId="42329"/>
    <cellStyle name="Input 3 26 28" xfId="17086"/>
    <cellStyle name="Input 3 26 28 2" xfId="33810"/>
    <cellStyle name="Input 3 26 28 3" xfId="43045"/>
    <cellStyle name="Input 3 26 29" xfId="17646"/>
    <cellStyle name="Input 3 26 29 2" xfId="34299"/>
    <cellStyle name="Input 3 26 29 3" xfId="43455"/>
    <cellStyle name="Input 3 26 3" xfId="4122"/>
    <cellStyle name="Input 3 26 3 2" xfId="21799"/>
    <cellStyle name="Input 3 26 3 3" xfId="35764"/>
    <cellStyle name="Input 3 26 30" xfId="19565"/>
    <cellStyle name="Input 3 26 30 2" xfId="44046"/>
    <cellStyle name="Input 3 26 31" xfId="2014"/>
    <cellStyle name="Input 3 26 32" xfId="19980"/>
    <cellStyle name="Input 3 26 33" xfId="34198"/>
    <cellStyle name="Input 3 26 4" xfId="4731"/>
    <cellStyle name="Input 3 26 4 2" xfId="22337"/>
    <cellStyle name="Input 3 26 4 3" xfId="33515"/>
    <cellStyle name="Input 3 26 5" xfId="4887"/>
    <cellStyle name="Input 3 26 5 2" xfId="22493"/>
    <cellStyle name="Input 3 26 5 3" xfId="35451"/>
    <cellStyle name="Input 3 26 6" xfId="5018"/>
    <cellStyle name="Input 3 26 6 2" xfId="22624"/>
    <cellStyle name="Input 3 26 6 3" xfId="35566"/>
    <cellStyle name="Input 3 26 7" xfId="3623"/>
    <cellStyle name="Input 3 26 7 2" xfId="21373"/>
    <cellStyle name="Input 3 26 7 3" xfId="29078"/>
    <cellStyle name="Input 3 26 8" xfId="4943"/>
    <cellStyle name="Input 3 26 8 2" xfId="22549"/>
    <cellStyle name="Input 3 26 8 3" xfId="29055"/>
    <cellStyle name="Input 3 26 9" xfId="6446"/>
    <cellStyle name="Input 3 26 9 2" xfId="24050"/>
    <cellStyle name="Input 3 26 9 3" xfId="33404"/>
    <cellStyle name="Input 3 27" xfId="1206"/>
    <cellStyle name="Input 3 27 10" xfId="7949"/>
    <cellStyle name="Input 3 27 10 2" xfId="25402"/>
    <cellStyle name="Input 3 27 10 3" xfId="36136"/>
    <cellStyle name="Input 3 27 11" xfId="8456"/>
    <cellStyle name="Input 3 27 11 2" xfId="25909"/>
    <cellStyle name="Input 3 27 11 3" xfId="36643"/>
    <cellStyle name="Input 3 27 12" xfId="9082"/>
    <cellStyle name="Input 3 27 12 2" xfId="26535"/>
    <cellStyle name="Input 3 27 12 3" xfId="37269"/>
    <cellStyle name="Input 3 27 13" xfId="8600"/>
    <cellStyle name="Input 3 27 13 2" xfId="26053"/>
    <cellStyle name="Input 3 27 13 3" xfId="36787"/>
    <cellStyle name="Input 3 27 14" xfId="9833"/>
    <cellStyle name="Input 3 27 14 2" xfId="27286"/>
    <cellStyle name="Input 3 27 14 3" xfId="38020"/>
    <cellStyle name="Input 3 27 15" xfId="9343"/>
    <cellStyle name="Input 3 27 15 2" xfId="26796"/>
    <cellStyle name="Input 3 27 15 3" xfId="37530"/>
    <cellStyle name="Input 3 27 16" xfId="10529"/>
    <cellStyle name="Input 3 27 16 2" xfId="27982"/>
    <cellStyle name="Input 3 27 16 3" xfId="38716"/>
    <cellStyle name="Input 3 27 17" xfId="10075"/>
    <cellStyle name="Input 3 27 17 2" xfId="27528"/>
    <cellStyle name="Input 3 27 17 3" xfId="38262"/>
    <cellStyle name="Input 3 27 18" xfId="11131"/>
    <cellStyle name="Input 3 27 18 2" xfId="28584"/>
    <cellStyle name="Input 3 27 18 3" xfId="39318"/>
    <cellStyle name="Input 3 27 19" xfId="10736"/>
    <cellStyle name="Input 3 27 19 2" xfId="28189"/>
    <cellStyle name="Input 3 27 19 3" xfId="38923"/>
    <cellStyle name="Input 3 27 2" xfId="3121"/>
    <cellStyle name="Input 3 27 2 2" xfId="20934"/>
    <cellStyle name="Input 3 27 2 3" xfId="31148"/>
    <cellStyle name="Input 3 27 20" xfId="12893"/>
    <cellStyle name="Input 3 27 20 2" xfId="30091"/>
    <cellStyle name="Input 3 27 20 3" xfId="40266"/>
    <cellStyle name="Input 3 27 21" xfId="13110"/>
    <cellStyle name="Input 3 27 21 2" xfId="30247"/>
    <cellStyle name="Input 3 27 21 3" xfId="40361"/>
    <cellStyle name="Input 3 27 22" xfId="13226"/>
    <cellStyle name="Input 3 27 22 2" xfId="30363"/>
    <cellStyle name="Input 3 27 22 3" xfId="40477"/>
    <cellStyle name="Input 3 27 23" xfId="12078"/>
    <cellStyle name="Input 3 27 23 2" xfId="29379"/>
    <cellStyle name="Input 3 27 23 3" xfId="39783"/>
    <cellStyle name="Input 3 27 24" xfId="15020"/>
    <cellStyle name="Input 3 27 24 2" xfId="32041"/>
    <cellStyle name="Input 3 27 24 3" xfId="41887"/>
    <cellStyle name="Input 3 27 25" xfId="14319"/>
    <cellStyle name="Input 3 27 25 2" xfId="31425"/>
    <cellStyle name="Input 3 27 25 3" xfId="41496"/>
    <cellStyle name="Input 3 27 26" xfId="15722"/>
    <cellStyle name="Input 3 27 26 2" xfId="32685"/>
    <cellStyle name="Input 3 27 26 3" xfId="42467"/>
    <cellStyle name="Input 3 27 27" xfId="16111"/>
    <cellStyle name="Input 3 27 27 2" xfId="33074"/>
    <cellStyle name="Input 3 27 27 3" xfId="42856"/>
    <cellStyle name="Input 3 27 28" xfId="17355"/>
    <cellStyle name="Input 3 27 28 2" xfId="34065"/>
    <cellStyle name="Input 3 27 28 3" xfId="43286"/>
    <cellStyle name="Input 3 27 29" xfId="17887"/>
    <cellStyle name="Input 3 27 29 2" xfId="34540"/>
    <cellStyle name="Input 3 27 29 3" xfId="43696"/>
    <cellStyle name="Input 3 27 3" xfId="4391"/>
    <cellStyle name="Input 3 27 3 2" xfId="22051"/>
    <cellStyle name="Input 3 27 3 3" xfId="31579"/>
    <cellStyle name="Input 3 27 30" xfId="18997"/>
    <cellStyle name="Input 3 27 30 2" xfId="43856"/>
    <cellStyle name="Input 3 27 31" xfId="2283"/>
    <cellStyle name="Input 3 27 32" xfId="20231"/>
    <cellStyle name="Input 3 27 33" xfId="33422"/>
    <cellStyle name="Input 3 27 4" xfId="3665"/>
    <cellStyle name="Input 3 27 4 2" xfId="21409"/>
    <cellStyle name="Input 3 27 4 3" xfId="24545"/>
    <cellStyle name="Input 3 27 5" xfId="5208"/>
    <cellStyle name="Input 3 27 5 2" xfId="22814"/>
    <cellStyle name="Input 3 27 5 3" xfId="21724"/>
    <cellStyle name="Input 3 27 6" xfId="5719"/>
    <cellStyle name="Input 3 27 6 2" xfId="23325"/>
    <cellStyle name="Input 3 27 6 3" xfId="31541"/>
    <cellStyle name="Input 3 27 7" xfId="5299"/>
    <cellStyle name="Input 3 27 7 2" xfId="22905"/>
    <cellStyle name="Input 3 27 7 3" xfId="31711"/>
    <cellStyle name="Input 3 27 8" xfId="6221"/>
    <cellStyle name="Input 3 27 8 2" xfId="23827"/>
    <cellStyle name="Input 3 27 8 3" xfId="30146"/>
    <cellStyle name="Input 3 27 9" xfId="6537"/>
    <cellStyle name="Input 3 27 9 2" xfId="24140"/>
    <cellStyle name="Input 3 27 9 3" xfId="34986"/>
    <cellStyle name="Input 3 28" xfId="971"/>
    <cellStyle name="Input 3 28 10" xfId="8356"/>
    <cellStyle name="Input 3 28 10 2" xfId="25809"/>
    <cellStyle name="Input 3 28 10 3" xfId="36543"/>
    <cellStyle name="Input 3 28 11" xfId="8402"/>
    <cellStyle name="Input 3 28 11 2" xfId="25855"/>
    <cellStyle name="Input 3 28 11 3" xfId="36589"/>
    <cellStyle name="Input 3 28 12" xfId="8646"/>
    <cellStyle name="Input 3 28 12 2" xfId="26099"/>
    <cellStyle name="Input 3 28 12 3" xfId="36833"/>
    <cellStyle name="Input 3 28 13" xfId="9488"/>
    <cellStyle name="Input 3 28 13 2" xfId="26941"/>
    <cellStyle name="Input 3 28 13 3" xfId="37675"/>
    <cellStyle name="Input 3 28 14" xfId="7896"/>
    <cellStyle name="Input 3 28 14 2" xfId="25349"/>
    <cellStyle name="Input 3 28 14 3" xfId="36083"/>
    <cellStyle name="Input 3 28 15" xfId="10202"/>
    <cellStyle name="Input 3 28 15 2" xfId="27655"/>
    <cellStyle name="Input 3 28 15 3" xfId="38389"/>
    <cellStyle name="Input 3 28 16" xfId="8729"/>
    <cellStyle name="Input 3 28 16 2" xfId="26182"/>
    <cellStyle name="Input 3 28 16 3" xfId="36916"/>
    <cellStyle name="Input 3 28 17" xfId="10837"/>
    <cellStyle name="Input 3 28 17 2" xfId="28290"/>
    <cellStyle name="Input 3 28 17 3" xfId="39024"/>
    <cellStyle name="Input 3 28 18" xfId="7935"/>
    <cellStyle name="Input 3 28 18 2" xfId="25388"/>
    <cellStyle name="Input 3 28 18 3" xfId="36122"/>
    <cellStyle name="Input 3 28 19" xfId="11345"/>
    <cellStyle name="Input 3 28 19 2" xfId="28798"/>
    <cellStyle name="Input 3 28 19 3" xfId="39532"/>
    <cellStyle name="Input 3 28 2" xfId="2886"/>
    <cellStyle name="Input 3 28 2 2" xfId="20714"/>
    <cellStyle name="Input 3 28 2 3" xfId="1470"/>
    <cellStyle name="Input 3 28 20" xfId="12658"/>
    <cellStyle name="Input 3 28 20 2" xfId="29868"/>
    <cellStyle name="Input 3 28 20 3" xfId="40052"/>
    <cellStyle name="Input 3 28 21" xfId="13566"/>
    <cellStyle name="Input 3 28 21 2" xfId="30703"/>
    <cellStyle name="Input 3 28 21 3" xfId="40817"/>
    <cellStyle name="Input 3 28 22" xfId="12110"/>
    <cellStyle name="Input 3 28 22 2" xfId="29409"/>
    <cellStyle name="Input 3 28 22 3" xfId="39810"/>
    <cellStyle name="Input 3 28 23" xfId="13961"/>
    <cellStyle name="Input 3 28 23 2" xfId="31098"/>
    <cellStyle name="Input 3 28 23 3" xfId="41212"/>
    <cellStyle name="Input 3 28 24" xfId="14785"/>
    <cellStyle name="Input 3 28 24 2" xfId="31816"/>
    <cellStyle name="Input 3 28 24 3" xfId="41673"/>
    <cellStyle name="Input 3 28 25" xfId="14242"/>
    <cellStyle name="Input 3 28 25 2" xfId="31355"/>
    <cellStyle name="Input 3 28 25 3" xfId="41431"/>
    <cellStyle name="Input 3 28 26" xfId="15850"/>
    <cellStyle name="Input 3 28 26 2" xfId="32813"/>
    <cellStyle name="Input 3 28 26 3" xfId="42595"/>
    <cellStyle name="Input 3 28 27" xfId="14091"/>
    <cellStyle name="Input 3 28 27 2" xfId="31210"/>
    <cellStyle name="Input 3 28 27 3" xfId="41300"/>
    <cellStyle name="Input 3 28 28" xfId="17120"/>
    <cellStyle name="Input 3 28 28 2" xfId="33841"/>
    <cellStyle name="Input 3 28 28 3" xfId="43072"/>
    <cellStyle name="Input 3 28 29" xfId="17673"/>
    <cellStyle name="Input 3 28 29 2" xfId="34326"/>
    <cellStyle name="Input 3 28 29 3" xfId="43482"/>
    <cellStyle name="Input 3 28 3" xfId="4156"/>
    <cellStyle name="Input 3 28 3 2" xfId="21830"/>
    <cellStyle name="Input 3 28 3 3" xfId="35651"/>
    <cellStyle name="Input 3 28 30" xfId="19747"/>
    <cellStyle name="Input 3 28 30 2" xfId="44152"/>
    <cellStyle name="Input 3 28 31" xfId="2048"/>
    <cellStyle name="Input 3 28 32" xfId="20008"/>
    <cellStyle name="Input 3 28 33" xfId="33425"/>
    <cellStyle name="Input 3 28 4" xfId="3587"/>
    <cellStyle name="Input 3 28 4 2" xfId="21339"/>
    <cellStyle name="Input 3 28 4 3" xfId="31591"/>
    <cellStyle name="Input 3 28 5" xfId="5411"/>
    <cellStyle name="Input 3 28 5 2" xfId="23017"/>
    <cellStyle name="Input 3 28 5 3" xfId="28927"/>
    <cellStyle name="Input 3 28 6" xfId="3393"/>
    <cellStyle name="Input 3 28 6 2" xfId="21150"/>
    <cellStyle name="Input 3 28 6 3" xfId="22160"/>
    <cellStyle name="Input 3 28 7" xfId="5960"/>
    <cellStyle name="Input 3 28 7 2" xfId="23566"/>
    <cellStyle name="Input 3 28 7 3" xfId="28910"/>
    <cellStyle name="Input 3 28 8" xfId="4750"/>
    <cellStyle name="Input 3 28 8 2" xfId="22356"/>
    <cellStyle name="Input 3 28 8 3" xfId="31727"/>
    <cellStyle name="Input 3 28 9" xfId="6307"/>
    <cellStyle name="Input 3 28 9 2" xfId="23913"/>
    <cellStyle name="Input 3 28 9 3" xfId="21688"/>
    <cellStyle name="Input 3 29" xfId="1165"/>
    <cellStyle name="Input 3 29 10" xfId="6576"/>
    <cellStyle name="Input 3 29 10 2" xfId="24179"/>
    <cellStyle name="Input 3 29 10 3" xfId="34782"/>
    <cellStyle name="Input 3 29 11" xfId="7950"/>
    <cellStyle name="Input 3 29 11 2" xfId="25403"/>
    <cellStyle name="Input 3 29 11 3" xfId="36137"/>
    <cellStyle name="Input 3 29 12" xfId="9041"/>
    <cellStyle name="Input 3 29 12 2" xfId="26494"/>
    <cellStyle name="Input 3 29 12 3" xfId="37228"/>
    <cellStyle name="Input 3 29 13" xfId="8532"/>
    <cellStyle name="Input 3 29 13 2" xfId="25985"/>
    <cellStyle name="Input 3 29 13 3" xfId="36719"/>
    <cellStyle name="Input 3 29 14" xfId="9792"/>
    <cellStyle name="Input 3 29 14 2" xfId="27245"/>
    <cellStyle name="Input 3 29 14 3" xfId="37979"/>
    <cellStyle name="Input 3 29 15" xfId="9554"/>
    <cellStyle name="Input 3 29 15 2" xfId="27007"/>
    <cellStyle name="Input 3 29 15 3" xfId="37741"/>
    <cellStyle name="Input 3 29 16" xfId="10488"/>
    <cellStyle name="Input 3 29 16 2" xfId="27941"/>
    <cellStyle name="Input 3 29 16 3" xfId="38675"/>
    <cellStyle name="Input 3 29 17" xfId="10259"/>
    <cellStyle name="Input 3 29 17 2" xfId="27712"/>
    <cellStyle name="Input 3 29 17 3" xfId="38446"/>
    <cellStyle name="Input 3 29 18" xfId="11090"/>
    <cellStyle name="Input 3 29 18 2" xfId="28543"/>
    <cellStyle name="Input 3 29 18 3" xfId="39277"/>
    <cellStyle name="Input 3 29 19" xfId="10884"/>
    <cellStyle name="Input 3 29 19 2" xfId="28337"/>
    <cellStyle name="Input 3 29 19 3" xfId="39071"/>
    <cellStyle name="Input 3 29 2" xfId="3080"/>
    <cellStyle name="Input 3 29 2 2" xfId="20893"/>
    <cellStyle name="Input 3 29 2 3" xfId="33442"/>
    <cellStyle name="Input 3 29 20" xfId="12852"/>
    <cellStyle name="Input 3 29 20 2" xfId="30050"/>
    <cellStyle name="Input 3 29 20 3" xfId="40225"/>
    <cellStyle name="Input 3 29 21" xfId="11992"/>
    <cellStyle name="Input 3 29 21 2" xfId="29294"/>
    <cellStyle name="Input 3 29 21 3" xfId="39703"/>
    <cellStyle name="Input 3 29 22" xfId="13505"/>
    <cellStyle name="Input 3 29 22 2" xfId="30642"/>
    <cellStyle name="Input 3 29 22 3" xfId="40756"/>
    <cellStyle name="Input 3 29 23" xfId="13596"/>
    <cellStyle name="Input 3 29 23 2" xfId="30733"/>
    <cellStyle name="Input 3 29 23 3" xfId="40847"/>
    <cellStyle name="Input 3 29 24" xfId="14979"/>
    <cellStyle name="Input 3 29 24 2" xfId="32000"/>
    <cellStyle name="Input 3 29 24 3" xfId="41846"/>
    <cellStyle name="Input 3 29 25" xfId="15284"/>
    <cellStyle name="Input 3 29 25 2" xfId="32247"/>
    <cellStyle name="Input 3 29 25 3" xfId="42029"/>
    <cellStyle name="Input 3 29 26" xfId="15658"/>
    <cellStyle name="Input 3 29 26 2" xfId="32621"/>
    <cellStyle name="Input 3 29 26 3" xfId="42403"/>
    <cellStyle name="Input 3 29 27" xfId="16070"/>
    <cellStyle name="Input 3 29 27 2" xfId="33033"/>
    <cellStyle name="Input 3 29 27 3" xfId="42815"/>
    <cellStyle name="Input 3 29 28" xfId="17314"/>
    <cellStyle name="Input 3 29 28 2" xfId="34024"/>
    <cellStyle name="Input 3 29 28 3" xfId="43245"/>
    <cellStyle name="Input 3 29 29" xfId="17846"/>
    <cellStyle name="Input 3 29 29 2" xfId="34499"/>
    <cellStyle name="Input 3 29 29 3" xfId="43655"/>
    <cellStyle name="Input 3 29 3" xfId="4350"/>
    <cellStyle name="Input 3 29 3 2" xfId="22010"/>
    <cellStyle name="Input 3 29 3 3" xfId="20477"/>
    <cellStyle name="Input 3 29 30" xfId="19262"/>
    <cellStyle name="Input 3 29 30 2" xfId="43940"/>
    <cellStyle name="Input 3 29 31" xfId="2242"/>
    <cellStyle name="Input 3 29 32" xfId="20190"/>
    <cellStyle name="Input 3 29 33" xfId="1445"/>
    <cellStyle name="Input 3 29 4" xfId="4665"/>
    <cellStyle name="Input 3 29 4 2" xfId="22271"/>
    <cellStyle name="Input 3 29 4 3" xfId="35486"/>
    <cellStyle name="Input 3 29 5" xfId="5118"/>
    <cellStyle name="Input 3 29 5 2" xfId="22724"/>
    <cellStyle name="Input 3 29 5 3" xfId="35441"/>
    <cellStyle name="Input 3 29 6" xfId="5678"/>
    <cellStyle name="Input 3 29 6 2" xfId="23284"/>
    <cellStyle name="Input 3 29 6 3" xfId="35012"/>
    <cellStyle name="Input 3 29 7" xfId="5463"/>
    <cellStyle name="Input 3 29 7 2" xfId="23069"/>
    <cellStyle name="Input 3 29 7 3" xfId="35019"/>
    <cellStyle name="Input 3 29 8" xfId="6180"/>
    <cellStyle name="Input 3 29 8 2" xfId="23786"/>
    <cellStyle name="Input 3 29 8 3" xfId="20575"/>
    <cellStyle name="Input 3 29 9" xfId="7934"/>
    <cellStyle name="Input 3 29 9 2" xfId="25387"/>
    <cellStyle name="Input 3 29 9 3" xfId="36121"/>
    <cellStyle name="Input 3 3" xfId="774"/>
    <cellStyle name="Input 3 3 10" xfId="8026"/>
    <cellStyle name="Input 3 3 10 2" xfId="25479"/>
    <cellStyle name="Input 3 3 10 3" xfId="36213"/>
    <cellStyle name="Input 3 3 11" xfId="6371"/>
    <cellStyle name="Input 3 3 11 2" xfId="23976"/>
    <cellStyle name="Input 3 3 11 3" xfId="35398"/>
    <cellStyle name="Input 3 3 12" xfId="7476"/>
    <cellStyle name="Input 3 3 12 2" xfId="24985"/>
    <cellStyle name="Input 3 3 12 3" xfId="1748"/>
    <cellStyle name="Input 3 3 13" xfId="8821"/>
    <cellStyle name="Input 3 3 13 2" xfId="26274"/>
    <cellStyle name="Input 3 3 13 3" xfId="37008"/>
    <cellStyle name="Input 3 3 14" xfId="9521"/>
    <cellStyle name="Input 3 3 14 2" xfId="26974"/>
    <cellStyle name="Input 3 3 14 3" xfId="37708"/>
    <cellStyle name="Input 3 3 15" xfId="9366"/>
    <cellStyle name="Input 3 3 15 2" xfId="26819"/>
    <cellStyle name="Input 3 3 15 3" xfId="37553"/>
    <cellStyle name="Input 3 3 16" xfId="10234"/>
    <cellStyle name="Input 3 3 16 2" xfId="27687"/>
    <cellStyle name="Input 3 3 16 3" xfId="38421"/>
    <cellStyle name="Input 3 3 17" xfId="10095"/>
    <cellStyle name="Input 3 3 17 2" xfId="27548"/>
    <cellStyle name="Input 3 3 17 3" xfId="38282"/>
    <cellStyle name="Input 3 3 18" xfId="10863"/>
    <cellStyle name="Input 3 3 18 2" xfId="28316"/>
    <cellStyle name="Input 3 3 18 3" xfId="39050"/>
    <cellStyle name="Input 3 3 19" xfId="10752"/>
    <cellStyle name="Input 3 3 19 2" xfId="28205"/>
    <cellStyle name="Input 3 3 19 3" xfId="38939"/>
    <cellStyle name="Input 3 3 2" xfId="2689"/>
    <cellStyle name="Input 3 3 2 2" xfId="20542"/>
    <cellStyle name="Input 3 3 2 3" xfId="24554"/>
    <cellStyle name="Input 3 3 20" xfId="12461"/>
    <cellStyle name="Input 3 3 20 2" xfId="29701"/>
    <cellStyle name="Input 3 3 20 3" xfId="39985"/>
    <cellStyle name="Input 3 3 21" xfId="13348"/>
    <cellStyle name="Input 3 3 21 2" xfId="30485"/>
    <cellStyle name="Input 3 3 21 3" xfId="40599"/>
    <cellStyle name="Input 3 3 22" xfId="13776"/>
    <cellStyle name="Input 3 3 22 2" xfId="30913"/>
    <cellStyle name="Input 3 3 22 3" xfId="41027"/>
    <cellStyle name="Input 3 3 23" xfId="13190"/>
    <cellStyle name="Input 3 3 23 2" xfId="30327"/>
    <cellStyle name="Input 3 3 23 3" xfId="40441"/>
    <cellStyle name="Input 3 3 24" xfId="14588"/>
    <cellStyle name="Input 3 3 24 2" xfId="31646"/>
    <cellStyle name="Input 3 3 24 3" xfId="41606"/>
    <cellStyle name="Input 3 3 25" xfId="14196"/>
    <cellStyle name="Input 3 3 25 2" xfId="31311"/>
    <cellStyle name="Input 3 3 25 3" xfId="41392"/>
    <cellStyle name="Input 3 3 26" xfId="15389"/>
    <cellStyle name="Input 3 3 26 2" xfId="32352"/>
    <cellStyle name="Input 3 3 26 3" xfId="42134"/>
    <cellStyle name="Input 3 3 27" xfId="15867"/>
    <cellStyle name="Input 3 3 27 2" xfId="32830"/>
    <cellStyle name="Input 3 3 27 3" xfId="42612"/>
    <cellStyle name="Input 3 3 28" xfId="16923"/>
    <cellStyle name="Input 3 3 28 2" xfId="33672"/>
    <cellStyle name="Input 3 3 28 3" xfId="43005"/>
    <cellStyle name="Input 3 3 29" xfId="17606"/>
    <cellStyle name="Input 3 3 29 2" xfId="34259"/>
    <cellStyle name="Input 3 3 29 3" xfId="43415"/>
    <cellStyle name="Input 3 3 3" xfId="3959"/>
    <cellStyle name="Input 3 3 3 2" xfId="21656"/>
    <cellStyle name="Input 3 3 3 3" xfId="34202"/>
    <cellStyle name="Input 3 3 30" xfId="18911"/>
    <cellStyle name="Input 3 3 30 2" xfId="43783"/>
    <cellStyle name="Input 3 3 31" xfId="1851"/>
    <cellStyle name="Input 3 3 32" xfId="19837"/>
    <cellStyle name="Input 3 3 33" xfId="20739"/>
    <cellStyle name="Input 3 3 4" xfId="3536"/>
    <cellStyle name="Input 3 3 4 2" xfId="21290"/>
    <cellStyle name="Input 3 3 4 3" xfId="33391"/>
    <cellStyle name="Input 3 3 5" xfId="4783"/>
    <cellStyle name="Input 3 3 5 2" xfId="22389"/>
    <cellStyle name="Input 3 3 5 3" xfId="1645"/>
    <cellStyle name="Input 3 3 6" xfId="5441"/>
    <cellStyle name="Input 3 3 6 2" xfId="23047"/>
    <cellStyle name="Input 3 3 6 3" xfId="33353"/>
    <cellStyle name="Input 3 3 7" xfId="5316"/>
    <cellStyle name="Input 3 3 7 2" xfId="22922"/>
    <cellStyle name="Input 3 3 7 3" xfId="24508"/>
    <cellStyle name="Input 3 3 8" xfId="5977"/>
    <cellStyle name="Input 3 3 8 2" xfId="23583"/>
    <cellStyle name="Input 3 3 8 3" xfId="19880"/>
    <cellStyle name="Input 3 3 9" xfId="7390"/>
    <cellStyle name="Input 3 3 9 2" xfId="24899"/>
    <cellStyle name="Input 3 3 9 3" xfId="35076"/>
    <cellStyle name="Input 3 30" xfId="990"/>
    <cellStyle name="Input 3 30 10" xfId="8203"/>
    <cellStyle name="Input 3 30 10 2" xfId="25656"/>
    <cellStyle name="Input 3 30 10 3" xfId="36390"/>
    <cellStyle name="Input 3 30 11" xfId="8288"/>
    <cellStyle name="Input 3 30 11 2" xfId="25741"/>
    <cellStyle name="Input 3 30 11 3" xfId="36475"/>
    <cellStyle name="Input 3 30 12" xfId="8552"/>
    <cellStyle name="Input 3 30 12 2" xfId="26005"/>
    <cellStyle name="Input 3 30 12 3" xfId="36739"/>
    <cellStyle name="Input 3 30 13" xfId="9351"/>
    <cellStyle name="Input 3 30 13 2" xfId="26804"/>
    <cellStyle name="Input 3 30 13 3" xfId="37538"/>
    <cellStyle name="Input 3 30 14" xfId="6795"/>
    <cellStyle name="Input 3 30 14 2" xfId="24384"/>
    <cellStyle name="Input 3 30 14 3" xfId="34658"/>
    <cellStyle name="Input 3 30 15" xfId="10081"/>
    <cellStyle name="Input 3 30 15 2" xfId="27534"/>
    <cellStyle name="Input 3 30 15 3" xfId="38268"/>
    <cellStyle name="Input 3 30 16" xfId="6502"/>
    <cellStyle name="Input 3 30 16 2" xfId="24106"/>
    <cellStyle name="Input 3 30 16 3" xfId="35096"/>
    <cellStyle name="Input 3 30 17" xfId="10740"/>
    <cellStyle name="Input 3 30 17 2" xfId="28193"/>
    <cellStyle name="Input 3 30 17 3" xfId="38927"/>
    <cellStyle name="Input 3 30 18" xfId="9617"/>
    <cellStyle name="Input 3 30 18 2" xfId="27070"/>
    <cellStyle name="Input 3 30 18 3" xfId="37804"/>
    <cellStyle name="Input 3 30 19" xfId="11289"/>
    <cellStyle name="Input 3 30 19 2" xfId="28742"/>
    <cellStyle name="Input 3 30 19 3" xfId="39476"/>
    <cellStyle name="Input 3 30 2" xfId="2905"/>
    <cellStyle name="Input 3 30 2 2" xfId="20730"/>
    <cellStyle name="Input 3 30 2 3" xfId="31596"/>
    <cellStyle name="Input 3 30 20" xfId="12677"/>
    <cellStyle name="Input 3 30 20 2" xfId="29885"/>
    <cellStyle name="Input 3 30 20 3" xfId="40066"/>
    <cellStyle name="Input 3 30 21" xfId="13447"/>
    <cellStyle name="Input 3 30 21 2" xfId="30584"/>
    <cellStyle name="Input 3 30 21 3" xfId="40698"/>
    <cellStyle name="Input 3 30 22" xfId="13729"/>
    <cellStyle name="Input 3 30 22 2" xfId="30866"/>
    <cellStyle name="Input 3 30 22 3" xfId="40980"/>
    <cellStyle name="Input 3 30 23" xfId="13906"/>
    <cellStyle name="Input 3 30 23 2" xfId="31043"/>
    <cellStyle name="Input 3 30 23 3" xfId="41157"/>
    <cellStyle name="Input 3 30 24" xfId="14804"/>
    <cellStyle name="Input 3 30 24 2" xfId="31833"/>
    <cellStyle name="Input 3 30 24 3" xfId="41687"/>
    <cellStyle name="Input 3 30 25" xfId="14249"/>
    <cellStyle name="Input 3 30 25 2" xfId="31360"/>
    <cellStyle name="Input 3 30 25 3" xfId="41436"/>
    <cellStyle name="Input 3 30 26" xfId="15781"/>
    <cellStyle name="Input 3 30 26 2" xfId="32744"/>
    <cellStyle name="Input 3 30 26 3" xfId="42526"/>
    <cellStyle name="Input 3 30 27" xfId="14378"/>
    <cellStyle name="Input 3 30 27 2" xfId="31482"/>
    <cellStyle name="Input 3 30 27 3" xfId="41553"/>
    <cellStyle name="Input 3 30 28" xfId="17139"/>
    <cellStyle name="Input 3 30 28 2" xfId="33858"/>
    <cellStyle name="Input 3 30 28 3" xfId="43086"/>
    <cellStyle name="Input 3 30 29" xfId="17687"/>
    <cellStyle name="Input 3 30 29 2" xfId="34340"/>
    <cellStyle name="Input 3 30 29 3" xfId="43496"/>
    <cellStyle name="Input 3 30 3" xfId="4175"/>
    <cellStyle name="Input 3 30 3 2" xfId="21846"/>
    <cellStyle name="Input 3 30 3 3" xfId="35335"/>
    <cellStyle name="Input 3 30 30" xfId="19691"/>
    <cellStyle name="Input 3 30 30 2" xfId="44096"/>
    <cellStyle name="Input 3 30 31" xfId="2067"/>
    <cellStyle name="Input 3 30 32" xfId="20025"/>
    <cellStyle name="Input 3 30 33" xfId="35616"/>
    <cellStyle name="Input 3 30 4" xfId="3594"/>
    <cellStyle name="Input 3 30 4 2" xfId="21344"/>
    <cellStyle name="Input 3 30 4 3" xfId="20487"/>
    <cellStyle name="Input 3 30 5" xfId="5303"/>
    <cellStyle name="Input 3 30 5 2" xfId="22909"/>
    <cellStyle name="Input 3 30 5 3" xfId="21722"/>
    <cellStyle name="Input 3 30 6" xfId="3746"/>
    <cellStyle name="Input 3 30 6 2" xfId="21488"/>
    <cellStyle name="Input 3 30 6 3" xfId="1602"/>
    <cellStyle name="Input 3 30 7" xfId="5891"/>
    <cellStyle name="Input 3 30 7 2" xfId="23497"/>
    <cellStyle name="Input 3 30 7 3" xfId="21544"/>
    <cellStyle name="Input 3 30 8" xfId="4602"/>
    <cellStyle name="Input 3 30 8 2" xfId="22208"/>
    <cellStyle name="Input 3 30 8 3" xfId="19924"/>
    <cellStyle name="Input 3 30 9" xfId="6781"/>
    <cellStyle name="Input 3 30 9 2" xfId="24371"/>
    <cellStyle name="Input 3 30 9 3" xfId="33685"/>
    <cellStyle name="Input 3 31" xfId="911"/>
    <cellStyle name="Input 3 31 10" xfId="8298"/>
    <cellStyle name="Input 3 31 10 2" xfId="25751"/>
    <cellStyle name="Input 3 31 10 3" xfId="36485"/>
    <cellStyle name="Input 3 31 11" xfId="8397"/>
    <cellStyle name="Input 3 31 11 2" xfId="25850"/>
    <cellStyle name="Input 3 31 11 3" xfId="36584"/>
    <cellStyle name="Input 3 31 12" xfId="7322"/>
    <cellStyle name="Input 3 31 12 2" xfId="24835"/>
    <cellStyle name="Input 3 31 12 3" xfId="35191"/>
    <cellStyle name="Input 3 31 13" xfId="9440"/>
    <cellStyle name="Input 3 31 13 2" xfId="26893"/>
    <cellStyle name="Input 3 31 13 3" xfId="37627"/>
    <cellStyle name="Input 3 31 14" xfId="6654"/>
    <cellStyle name="Input 3 31 14 2" xfId="24254"/>
    <cellStyle name="Input 3 31 14 3" xfId="31510"/>
    <cellStyle name="Input 3 31 15" xfId="10158"/>
    <cellStyle name="Input 3 31 15 2" xfId="27611"/>
    <cellStyle name="Input 3 31 15 3" xfId="38345"/>
    <cellStyle name="Input 3 31 16" xfId="8767"/>
    <cellStyle name="Input 3 31 16 2" xfId="26220"/>
    <cellStyle name="Input 3 31 16 3" xfId="36954"/>
    <cellStyle name="Input 3 31 17" xfId="10801"/>
    <cellStyle name="Input 3 31 17 2" xfId="28254"/>
    <cellStyle name="Input 3 31 17 3" xfId="38988"/>
    <cellStyle name="Input 3 31 18" xfId="7053"/>
    <cellStyle name="Input 3 31 18 2" xfId="24598"/>
    <cellStyle name="Input 3 31 18 3" xfId="20552"/>
    <cellStyle name="Input 3 31 19" xfId="11322"/>
    <cellStyle name="Input 3 31 19 2" xfId="28775"/>
    <cellStyle name="Input 3 31 19 3" xfId="39509"/>
    <cellStyle name="Input 3 31 2" xfId="2826"/>
    <cellStyle name="Input 3 31 2 2" xfId="20659"/>
    <cellStyle name="Input 3 31 2 3" xfId="22196"/>
    <cellStyle name="Input 3 31 20" xfId="12598"/>
    <cellStyle name="Input 3 31 20 2" xfId="29814"/>
    <cellStyle name="Input 3 31 20 3" xfId="40005"/>
    <cellStyle name="Input 3 31 21" xfId="13518"/>
    <cellStyle name="Input 3 31 21 2" xfId="30655"/>
    <cellStyle name="Input 3 31 21 3" xfId="40769"/>
    <cellStyle name="Input 3 31 22" xfId="13769"/>
    <cellStyle name="Input 3 31 22 2" xfId="30906"/>
    <cellStyle name="Input 3 31 22 3" xfId="41020"/>
    <cellStyle name="Input 3 31 23" xfId="13941"/>
    <cellStyle name="Input 3 31 23 2" xfId="31078"/>
    <cellStyle name="Input 3 31 23 3" xfId="41192"/>
    <cellStyle name="Input 3 31 24" xfId="14725"/>
    <cellStyle name="Input 3 31 24 2" xfId="31761"/>
    <cellStyle name="Input 3 31 24 3" xfId="41626"/>
    <cellStyle name="Input 3 31 25" xfId="14223"/>
    <cellStyle name="Input 3 31 25 2" xfId="31337"/>
    <cellStyle name="Input 3 31 25 3" xfId="41416"/>
    <cellStyle name="Input 3 31 26" xfId="15824"/>
    <cellStyle name="Input 3 31 26 2" xfId="32787"/>
    <cellStyle name="Input 3 31 26 3" xfId="42569"/>
    <cellStyle name="Input 3 31 27" xfId="14132"/>
    <cellStyle name="Input 3 31 27 2" xfId="31249"/>
    <cellStyle name="Input 3 31 27 3" xfId="41334"/>
    <cellStyle name="Input 3 31 28" xfId="17060"/>
    <cellStyle name="Input 3 31 28 2" xfId="33786"/>
    <cellStyle name="Input 3 31 28 3" xfId="43025"/>
    <cellStyle name="Input 3 31 29" xfId="17626"/>
    <cellStyle name="Input 3 31 29 2" xfId="34279"/>
    <cellStyle name="Input 3 31 29 3" xfId="43435"/>
    <cellStyle name="Input 3 31 3" xfId="4096"/>
    <cellStyle name="Input 3 31 3 2" xfId="21774"/>
    <cellStyle name="Input 3 31 3 3" xfId="24111"/>
    <cellStyle name="Input 3 31 30" xfId="19724"/>
    <cellStyle name="Input 3 31 30 2" xfId="44129"/>
    <cellStyle name="Input 3 31 31" xfId="1988"/>
    <cellStyle name="Input 3 31 32" xfId="19955"/>
    <cellStyle name="Input 3 31 33" xfId="31844"/>
    <cellStyle name="Input 3 31 4" xfId="3567"/>
    <cellStyle name="Input 3 31 4 2" xfId="21321"/>
    <cellStyle name="Input 3 31 4 3" xfId="1563"/>
    <cellStyle name="Input 3 31 5" xfId="5370"/>
    <cellStyle name="Input 3 31 5 2" xfId="22976"/>
    <cellStyle name="Input 3 31 5 3" xfId="33354"/>
    <cellStyle name="Input 3 31 6" xfId="3457"/>
    <cellStyle name="Input 3 31 6 2" xfId="21213"/>
    <cellStyle name="Input 3 31 6 3" xfId="1526"/>
    <cellStyle name="Input 3 31 7" xfId="5934"/>
    <cellStyle name="Input 3 31 7 2" xfId="23540"/>
    <cellStyle name="Input 3 31 7 3" xfId="33220"/>
    <cellStyle name="Input 3 31 8" xfId="5078"/>
    <cellStyle name="Input 3 31 8 2" xfId="22684"/>
    <cellStyle name="Input 3 31 8 3" xfId="21572"/>
    <cellStyle name="Input 3 31 9" xfId="6387"/>
    <cellStyle name="Input 3 31 9 2" xfId="23991"/>
    <cellStyle name="Input 3 31 9 3" xfId="33544"/>
    <cellStyle name="Input 3 32" xfId="1318"/>
    <cellStyle name="Input 3 32 10" xfId="8361"/>
    <cellStyle name="Input 3 32 10 2" xfId="25814"/>
    <cellStyle name="Input 3 32 10 3" xfId="36548"/>
    <cellStyle name="Input 3 32 11" xfId="8637"/>
    <cellStyle name="Input 3 32 11 2" xfId="26090"/>
    <cellStyle name="Input 3 32 11 3" xfId="36824"/>
    <cellStyle name="Input 3 32 12" xfId="9183"/>
    <cellStyle name="Input 3 32 12 2" xfId="26636"/>
    <cellStyle name="Input 3 32 12 3" xfId="37370"/>
    <cellStyle name="Input 3 32 13" xfId="9493"/>
    <cellStyle name="Input 3 32 13 2" xfId="26946"/>
    <cellStyle name="Input 3 32 13 3" xfId="37680"/>
    <cellStyle name="Input 3 32 14" xfId="9932"/>
    <cellStyle name="Input 3 32 14 2" xfId="27385"/>
    <cellStyle name="Input 3 32 14 3" xfId="38119"/>
    <cellStyle name="Input 3 32 15" xfId="10207"/>
    <cellStyle name="Input 3 32 15 2" xfId="27660"/>
    <cellStyle name="Input 3 32 15 3" xfId="38394"/>
    <cellStyle name="Input 3 32 16" xfId="10623"/>
    <cellStyle name="Input 3 32 16 2" xfId="28076"/>
    <cellStyle name="Input 3 32 16 3" xfId="38810"/>
    <cellStyle name="Input 3 32 17" xfId="10841"/>
    <cellStyle name="Input 3 32 17 2" xfId="28294"/>
    <cellStyle name="Input 3 32 17 3" xfId="39028"/>
    <cellStyle name="Input 3 32 18" xfId="11217"/>
    <cellStyle name="Input 3 32 18 2" xfId="28670"/>
    <cellStyle name="Input 3 32 18 3" xfId="39404"/>
    <cellStyle name="Input 3 32 19" xfId="11347"/>
    <cellStyle name="Input 3 32 19 2" xfId="28800"/>
    <cellStyle name="Input 3 32 19 3" xfId="39534"/>
    <cellStyle name="Input 3 32 2" xfId="3233"/>
    <cellStyle name="Input 3 32 2 2" xfId="21029"/>
    <cellStyle name="Input 3 32 2 3" xfId="31594"/>
    <cellStyle name="Input 3 32 20" xfId="13005"/>
    <cellStyle name="Input 3 32 20 2" xfId="30184"/>
    <cellStyle name="Input 3 32 20 3" xfId="40336"/>
    <cellStyle name="Input 3 32 21" xfId="13569"/>
    <cellStyle name="Input 3 32 21 2" xfId="30706"/>
    <cellStyle name="Input 3 32 21 3" xfId="40820"/>
    <cellStyle name="Input 3 32 22" xfId="13312"/>
    <cellStyle name="Input 3 32 22 2" xfId="30449"/>
    <cellStyle name="Input 3 32 22 3" xfId="40563"/>
    <cellStyle name="Input 3 32 23" xfId="13981"/>
    <cellStyle name="Input 3 32 23 2" xfId="31118"/>
    <cellStyle name="Input 3 32 23 3" xfId="41232"/>
    <cellStyle name="Input 3 32 24" xfId="15132"/>
    <cellStyle name="Input 3 32 24 2" xfId="32134"/>
    <cellStyle name="Input 3 32 24 3" xfId="41957"/>
    <cellStyle name="Input 3 32 25" xfId="15619"/>
    <cellStyle name="Input 3 32 25 2" xfId="32582"/>
    <cellStyle name="Input 3 32 25 3" xfId="42364"/>
    <cellStyle name="Input 3 32 26" xfId="15853"/>
    <cellStyle name="Input 3 32 26 2" xfId="32816"/>
    <cellStyle name="Input 3 32 26 3" xfId="42598"/>
    <cellStyle name="Input 3 32 27" xfId="16181"/>
    <cellStyle name="Input 3 32 27 2" xfId="33144"/>
    <cellStyle name="Input 3 32 27 3" xfId="42926"/>
    <cellStyle name="Input 3 32 28" xfId="17467"/>
    <cellStyle name="Input 3 32 28 2" xfId="34157"/>
    <cellStyle name="Input 3 32 28 3" xfId="43356"/>
    <cellStyle name="Input 3 32 29" xfId="17957"/>
    <cellStyle name="Input 3 32 29 2" xfId="34610"/>
    <cellStyle name="Input 3 32 29 3" xfId="43766"/>
    <cellStyle name="Input 3 32 3" xfId="4503"/>
    <cellStyle name="Input 3 32 3 2" xfId="22143"/>
    <cellStyle name="Input 3 32 3 3" xfId="20630"/>
    <cellStyle name="Input 3 32 30" xfId="19749"/>
    <cellStyle name="Input 3 32 30 2" xfId="44154"/>
    <cellStyle name="Input 3 32 31" xfId="2395"/>
    <cellStyle name="Input 3 32 32" xfId="20327"/>
    <cellStyle name="Input 3 32 33" xfId="1455"/>
    <cellStyle name="Input 3 32 4" xfId="5065"/>
    <cellStyle name="Input 3 32 4 2" xfId="22671"/>
    <cellStyle name="Input 3 32 4 3" xfId="21727"/>
    <cellStyle name="Input 3 32 5" xfId="5416"/>
    <cellStyle name="Input 3 32 5 2" xfId="23022"/>
    <cellStyle name="Input 3 32 5 3" xfId="20447"/>
    <cellStyle name="Input 3 32 6" xfId="5806"/>
    <cellStyle name="Input 3 32 6 2" xfId="23412"/>
    <cellStyle name="Input 3 32 6 3" xfId="31537"/>
    <cellStyle name="Input 3 32 7" xfId="5963"/>
    <cellStyle name="Input 3 32 7 2" xfId="23569"/>
    <cellStyle name="Input 3 32 7 3" xfId="35414"/>
    <cellStyle name="Input 3 32 8" xfId="6291"/>
    <cellStyle name="Input 3 32 8 2" xfId="23897"/>
    <cellStyle name="Input 3 32 8 3" xfId="33548"/>
    <cellStyle name="Input 3 32 9" xfId="6528"/>
    <cellStyle name="Input 3 32 9 2" xfId="24131"/>
    <cellStyle name="Input 3 32 9 3" xfId="34672"/>
    <cellStyle name="Input 3 33" xfId="1269"/>
    <cellStyle name="Input 3 33 10" xfId="7341"/>
    <cellStyle name="Input 3 33 10 2" xfId="24853"/>
    <cellStyle name="Input 3 33 10 3" xfId="33158"/>
    <cellStyle name="Input 3 33 11" xfId="6556"/>
    <cellStyle name="Input 3 33 11 2" xfId="24159"/>
    <cellStyle name="Input 3 33 11 3" xfId="33536"/>
    <cellStyle name="Input 3 33 12" xfId="9143"/>
    <cellStyle name="Input 3 33 12 2" xfId="26596"/>
    <cellStyle name="Input 3 33 12 3" xfId="37330"/>
    <cellStyle name="Input 3 33 13" xfId="6772"/>
    <cellStyle name="Input 3 33 13 2" xfId="24362"/>
    <cellStyle name="Input 3 33 13 3" xfId="33192"/>
    <cellStyle name="Input 3 33 14" xfId="9894"/>
    <cellStyle name="Input 3 33 14 2" xfId="27347"/>
    <cellStyle name="Input 3 33 14 3" xfId="38081"/>
    <cellStyle name="Input 3 33 15" xfId="8601"/>
    <cellStyle name="Input 3 33 15 2" xfId="26054"/>
    <cellStyle name="Input 3 33 15 3" xfId="36788"/>
    <cellStyle name="Input 3 33 16" xfId="10587"/>
    <cellStyle name="Input 3 33 16 2" xfId="28040"/>
    <cellStyle name="Input 3 33 16 3" xfId="38774"/>
    <cellStyle name="Input 3 33 17" xfId="6756"/>
    <cellStyle name="Input 3 33 17 2" xfId="24346"/>
    <cellStyle name="Input 3 33 17 3" xfId="34974"/>
    <cellStyle name="Input 3 33 18" xfId="11188"/>
    <cellStyle name="Input 3 33 18 2" xfId="28641"/>
    <cellStyle name="Input 3 33 18 3" xfId="39375"/>
    <cellStyle name="Input 3 33 19" xfId="9456"/>
    <cellStyle name="Input 3 33 19 2" xfId="26909"/>
    <cellStyle name="Input 3 33 19 3" xfId="37643"/>
    <cellStyle name="Input 3 33 2" xfId="3184"/>
    <cellStyle name="Input 3 33 2 2" xfId="20997"/>
    <cellStyle name="Input 3 33 2 3" xfId="34863"/>
    <cellStyle name="Input 3 33 20" xfId="12956"/>
    <cellStyle name="Input 3 33 20 2" xfId="30153"/>
    <cellStyle name="Input 3 33 20 3" xfId="40321"/>
    <cellStyle name="Input 3 33 21" xfId="12091"/>
    <cellStyle name="Input 3 33 21 2" xfId="29391"/>
    <cellStyle name="Input 3 33 21 3" xfId="39793"/>
    <cellStyle name="Input 3 33 22" xfId="13586"/>
    <cellStyle name="Input 3 33 22 2" xfId="30723"/>
    <cellStyle name="Input 3 33 22 3" xfId="40837"/>
    <cellStyle name="Input 3 33 23" xfId="13846"/>
    <cellStyle name="Input 3 33 23 2" xfId="30983"/>
    <cellStyle name="Input 3 33 23 3" xfId="41097"/>
    <cellStyle name="Input 3 33 24" xfId="15083"/>
    <cellStyle name="Input 3 33 24 2" xfId="32103"/>
    <cellStyle name="Input 3 33 24 3" xfId="41942"/>
    <cellStyle name="Input 3 33 25" xfId="15398"/>
    <cellStyle name="Input 3 33 25 2" xfId="32361"/>
    <cellStyle name="Input 3 33 25 3" xfId="42143"/>
    <cellStyle name="Input 3 33 26" xfId="14081"/>
    <cellStyle name="Input 3 33 26 2" xfId="31200"/>
    <cellStyle name="Input 3 33 26 3" xfId="41292"/>
    <cellStyle name="Input 3 33 27" xfId="16166"/>
    <cellStyle name="Input 3 33 27 2" xfId="33129"/>
    <cellStyle name="Input 3 33 27 3" xfId="42911"/>
    <cellStyle name="Input 3 33 28" xfId="17418"/>
    <cellStyle name="Input 3 33 28 2" xfId="34126"/>
    <cellStyle name="Input 3 33 28 3" xfId="43341"/>
    <cellStyle name="Input 3 33 29" xfId="17942"/>
    <cellStyle name="Input 3 33 29 2" xfId="34595"/>
    <cellStyle name="Input 3 33 29 3" xfId="43751"/>
    <cellStyle name="Input 3 33 3" xfId="4454"/>
    <cellStyle name="Input 3 33 3 2" xfId="22114"/>
    <cellStyle name="Input 3 33 3 3" xfId="21746"/>
    <cellStyle name="Input 3 33 30" xfId="19260"/>
    <cellStyle name="Input 3 33 30 2" xfId="43938"/>
    <cellStyle name="Input 3 33 31" xfId="2346"/>
    <cellStyle name="Input 3 33 32" xfId="20294"/>
    <cellStyle name="Input 3 33 33" xfId="34177"/>
    <cellStyle name="Input 3 33 4" xfId="4796"/>
    <cellStyle name="Input 3 33 4 2" xfId="22402"/>
    <cellStyle name="Input 3 33 4 3" xfId="33749"/>
    <cellStyle name="Input 3 33 5" xfId="3376"/>
    <cellStyle name="Input 3 33 5 2" xfId="21133"/>
    <cellStyle name="Input 3 33 5 3" xfId="34748"/>
    <cellStyle name="Input 3 33 6" xfId="5776"/>
    <cellStyle name="Input 3 33 6 2" xfId="23382"/>
    <cellStyle name="Input 3 33 6 3" xfId="20422"/>
    <cellStyle name="Input 3 33 7" xfId="3371"/>
    <cellStyle name="Input 3 33 7 2" xfId="21128"/>
    <cellStyle name="Input 3 33 7 3" xfId="25102"/>
    <cellStyle name="Input 3 33 8" xfId="6276"/>
    <cellStyle name="Input 3 33 8 2" xfId="23882"/>
    <cellStyle name="Input 3 33 8 3" xfId="34992"/>
    <cellStyle name="Input 3 33 9" xfId="7756"/>
    <cellStyle name="Input 3 33 9 2" xfId="25209"/>
    <cellStyle name="Input 3 33 9 3" xfId="35943"/>
    <cellStyle name="Input 3 34" xfId="1372"/>
    <cellStyle name="Input 3 34 10" xfId="7458"/>
    <cellStyle name="Input 3 34 10 2" xfId="24967"/>
    <cellStyle name="Input 3 34 10 3" xfId="35273"/>
    <cellStyle name="Input 3 34 11" xfId="9232"/>
    <cellStyle name="Input 3 34 11 2" xfId="26685"/>
    <cellStyle name="Input 3 34 11 3" xfId="37419"/>
    <cellStyle name="Input 3 34 12" xfId="9479"/>
    <cellStyle name="Input 3 34 12 2" xfId="26932"/>
    <cellStyle name="Input 3 34 12 3" xfId="37666"/>
    <cellStyle name="Input 3 34 13" xfId="9976"/>
    <cellStyle name="Input 3 34 13 2" xfId="27429"/>
    <cellStyle name="Input 3 34 13 3" xfId="38163"/>
    <cellStyle name="Input 3 34 14" xfId="10194"/>
    <cellStyle name="Input 3 34 14 2" xfId="27647"/>
    <cellStyle name="Input 3 34 14 3" xfId="38381"/>
    <cellStyle name="Input 3 34 15" xfId="10660"/>
    <cellStyle name="Input 3 34 15 2" xfId="28113"/>
    <cellStyle name="Input 3 34 15 3" xfId="38847"/>
    <cellStyle name="Input 3 34 16" xfId="10830"/>
    <cellStyle name="Input 3 34 16 2" xfId="28283"/>
    <cellStyle name="Input 3 34 16 3" xfId="39017"/>
    <cellStyle name="Input 3 34 17" xfId="11246"/>
    <cellStyle name="Input 3 34 17 2" xfId="28699"/>
    <cellStyle name="Input 3 34 17 3" xfId="39433"/>
    <cellStyle name="Input 3 34 18" xfId="11340"/>
    <cellStyle name="Input 3 34 18 2" xfId="28793"/>
    <cellStyle name="Input 3 34 18 3" xfId="39527"/>
    <cellStyle name="Input 3 34 19" xfId="13059"/>
    <cellStyle name="Input 3 34 19 2" xfId="30214"/>
    <cellStyle name="Input 3 34 19 3" xfId="40348"/>
    <cellStyle name="Input 3 34 2" xfId="4557"/>
    <cellStyle name="Input 3 34 2 2" xfId="22179"/>
    <cellStyle name="Input 3 34 2 3" xfId="34734"/>
    <cellStyle name="Input 3 34 20" xfId="13558"/>
    <cellStyle name="Input 3 34 20 2" xfId="30695"/>
    <cellStyle name="Input 3 34 20 3" xfId="40809"/>
    <cellStyle name="Input 3 34 21" xfId="13752"/>
    <cellStyle name="Input 3 34 21 2" xfId="30889"/>
    <cellStyle name="Input 3 34 21 3" xfId="41003"/>
    <cellStyle name="Input 3 34 22" xfId="13957"/>
    <cellStyle name="Input 3 34 22 2" xfId="31094"/>
    <cellStyle name="Input 3 34 22 3" xfId="41208"/>
    <cellStyle name="Input 3 34 23" xfId="15186"/>
    <cellStyle name="Input 3 34 23 2" xfId="32166"/>
    <cellStyle name="Input 3 34 23 3" xfId="41969"/>
    <cellStyle name="Input 3 34 24" xfId="14354"/>
    <cellStyle name="Input 3 34 24 2" xfId="31459"/>
    <cellStyle name="Input 3 34 24 3" xfId="41530"/>
    <cellStyle name="Input 3 34 25" xfId="15845"/>
    <cellStyle name="Input 3 34 25 2" xfId="32808"/>
    <cellStyle name="Input 3 34 25 3" xfId="42590"/>
    <cellStyle name="Input 3 34 26" xfId="16193"/>
    <cellStyle name="Input 3 34 26 2" xfId="33156"/>
    <cellStyle name="Input 3 34 26 3" xfId="42938"/>
    <cellStyle name="Input 3 34 27" xfId="17521"/>
    <cellStyle name="Input 3 34 27 2" xfId="34189"/>
    <cellStyle name="Input 3 34 27 3" xfId="43368"/>
    <cellStyle name="Input 3 34 28" xfId="17969"/>
    <cellStyle name="Input 3 34 28 2" xfId="34622"/>
    <cellStyle name="Input 3 34 28 3" xfId="43778"/>
    <cellStyle name="Input 3 34 29" xfId="19742"/>
    <cellStyle name="Input 3 34 29 2" xfId="44147"/>
    <cellStyle name="Input 3 34 3" xfId="3704"/>
    <cellStyle name="Input 3 34 3 2" xfId="21447"/>
    <cellStyle name="Input 3 34 3 3" xfId="34858"/>
    <cellStyle name="Input 3 34 30" xfId="2449"/>
    <cellStyle name="Input 3 34 31" xfId="20363"/>
    <cellStyle name="Input 3 34 32" xfId="35206"/>
    <cellStyle name="Input 3 34 4" xfId="5403"/>
    <cellStyle name="Input 3 34 4 2" xfId="23009"/>
    <cellStyle name="Input 3 34 4 3" xfId="19900"/>
    <cellStyle name="Input 3 34 5" xfId="5838"/>
    <cellStyle name="Input 3 34 5 2" xfId="23444"/>
    <cellStyle name="Input 3 34 5 3" xfId="33716"/>
    <cellStyle name="Input 3 34 6" xfId="5955"/>
    <cellStyle name="Input 3 34 6 2" xfId="23561"/>
    <cellStyle name="Input 3 34 6 3" xfId="34690"/>
    <cellStyle name="Input 3 34 7" xfId="6303"/>
    <cellStyle name="Input 3 34 7 2" xfId="23909"/>
    <cellStyle name="Input 3 34 7 3" xfId="31677"/>
    <cellStyle name="Input 3 34 8" xfId="6522"/>
    <cellStyle name="Input 3 34 8 2" xfId="24125"/>
    <cellStyle name="Input 3 34 8 3" xfId="21680"/>
    <cellStyle name="Input 3 34 9" xfId="8345"/>
    <cellStyle name="Input 3 34 9 2" xfId="25798"/>
    <cellStyle name="Input 3 34 9 3" xfId="36532"/>
    <cellStyle name="Input 3 35" xfId="695"/>
    <cellStyle name="Input 3 35 10" xfId="6579"/>
    <cellStyle name="Input 3 35 10 2" xfId="24182"/>
    <cellStyle name="Input 3 35 10 3" xfId="33537"/>
    <cellStyle name="Input 3 35 11" xfId="8040"/>
    <cellStyle name="Input 3 35 11 2" xfId="25493"/>
    <cellStyle name="Input 3 35 11 3" xfId="36227"/>
    <cellStyle name="Input 3 35 12" xfId="7797"/>
    <cellStyle name="Input 3 35 12 2" xfId="25250"/>
    <cellStyle name="Input 3 35 12 3" xfId="35984"/>
    <cellStyle name="Input 3 35 13" xfId="7389"/>
    <cellStyle name="Input 3 35 13 2" xfId="24898"/>
    <cellStyle name="Input 3 35 13 3" xfId="35496"/>
    <cellStyle name="Input 3 35 14" xfId="7438"/>
    <cellStyle name="Input 3 35 14 2" xfId="24947"/>
    <cellStyle name="Input 3 35 14 3" xfId="35342"/>
    <cellStyle name="Input 3 35 15" xfId="6378"/>
    <cellStyle name="Input 3 35 15 2" xfId="23982"/>
    <cellStyle name="Input 3 35 15 3" xfId="29006"/>
    <cellStyle name="Input 3 35 16" xfId="6818"/>
    <cellStyle name="Input 3 35 16 2" xfId="24407"/>
    <cellStyle name="Input 3 35 16 3" xfId="34659"/>
    <cellStyle name="Input 3 35 17" xfId="7761"/>
    <cellStyle name="Input 3 35 17 2" xfId="25214"/>
    <cellStyle name="Input 3 35 17 3" xfId="35948"/>
    <cellStyle name="Input 3 35 18" xfId="9278"/>
    <cellStyle name="Input 3 35 18 2" xfId="26731"/>
    <cellStyle name="Input 3 35 18 3" xfId="37465"/>
    <cellStyle name="Input 3 35 19" xfId="12382"/>
    <cellStyle name="Input 3 35 19 2" xfId="29644"/>
    <cellStyle name="Input 3 35 19 3" xfId="39944"/>
    <cellStyle name="Input 3 35 2" xfId="3880"/>
    <cellStyle name="Input 3 35 2 2" xfId="21599"/>
    <cellStyle name="Input 3 35 2 3" xfId="33516"/>
    <cellStyle name="Input 3 35 20" xfId="13229"/>
    <cellStyle name="Input 3 35 20 2" xfId="30366"/>
    <cellStyle name="Input 3 35 20 3" xfId="40480"/>
    <cellStyle name="Input 3 35 21" xfId="13737"/>
    <cellStyle name="Input 3 35 21 2" xfId="30874"/>
    <cellStyle name="Input 3 35 21 3" xfId="40988"/>
    <cellStyle name="Input 3 35 22" xfId="13750"/>
    <cellStyle name="Input 3 35 22 2" xfId="30887"/>
    <cellStyle name="Input 3 35 22 3" xfId="41001"/>
    <cellStyle name="Input 3 35 23" xfId="14509"/>
    <cellStyle name="Input 3 35 23 2" xfId="31589"/>
    <cellStyle name="Input 3 35 23 3" xfId="41565"/>
    <cellStyle name="Input 3 35 24" xfId="14050"/>
    <cellStyle name="Input 3 35 24 2" xfId="31170"/>
    <cellStyle name="Input 3 35 24 3" xfId="41262"/>
    <cellStyle name="Input 3 35 25" xfId="14203"/>
    <cellStyle name="Input 3 35 25 2" xfId="31318"/>
    <cellStyle name="Input 3 35 25 3" xfId="41399"/>
    <cellStyle name="Input 3 35 26" xfId="15697"/>
    <cellStyle name="Input 3 35 26 2" xfId="32660"/>
    <cellStyle name="Input 3 35 26 3" xfId="42442"/>
    <cellStyle name="Input 3 35 27" xfId="16844"/>
    <cellStyle name="Input 3 35 27 2" xfId="33615"/>
    <cellStyle name="Input 3 35 27 3" xfId="42964"/>
    <cellStyle name="Input 3 35 28" xfId="17565"/>
    <cellStyle name="Input 3 35 28 2" xfId="34218"/>
    <cellStyle name="Input 3 35 28 3" xfId="43374"/>
    <cellStyle name="Input 3 35 29" xfId="18950"/>
    <cellStyle name="Input 3 35 29 2" xfId="43818"/>
    <cellStyle name="Input 3 35 3" xfId="3322"/>
    <cellStyle name="Input 3 35 3 2" xfId="21080"/>
    <cellStyle name="Input 3 35 3 3" xfId="34906"/>
    <cellStyle name="Input 3 35 30" xfId="2610"/>
    <cellStyle name="Input 3 35 31" xfId="20485"/>
    <cellStyle name="Input 3 35 32" xfId="35488"/>
    <cellStyle name="Input 3 35 4" xfId="3547"/>
    <cellStyle name="Input 3 35 4 2" xfId="21301"/>
    <cellStyle name="Input 3 35 4 3" xfId="35317"/>
    <cellStyle name="Input 3 35 5" xfId="5173"/>
    <cellStyle name="Input 3 35 5 2" xfId="22779"/>
    <cellStyle name="Input 3 35 5 3" xfId="24513"/>
    <cellStyle name="Input 3 35 6" xfId="5176"/>
    <cellStyle name="Input 3 35 6 2" xfId="22782"/>
    <cellStyle name="Input 3 35 6 3" xfId="35030"/>
    <cellStyle name="Input 3 35 7" xfId="3463"/>
    <cellStyle name="Input 3 35 7 2" xfId="21219"/>
    <cellStyle name="Input 3 35 7 3" xfId="1533"/>
    <cellStyle name="Input 3 35 8" xfId="7557"/>
    <cellStyle name="Input 3 35 8 2" xfId="25056"/>
    <cellStyle name="Input 3 35 8 3" xfId="35836"/>
    <cellStyle name="Input 3 35 9" xfId="6812"/>
    <cellStyle name="Input 3 35 9 2" xfId="24401"/>
    <cellStyle name="Input 3 35 9 3" xfId="21667"/>
    <cellStyle name="Input 3 36" xfId="3447"/>
    <cellStyle name="Input 3 36 2" xfId="21204"/>
    <cellStyle name="Input 3 36 3" xfId="19799"/>
    <cellStyle name="Input 3 37" xfId="5167"/>
    <cellStyle name="Input 3 37 2" xfId="22773"/>
    <cellStyle name="Input 3 37 3" xfId="34716"/>
    <cellStyle name="Input 3 38" xfId="5387"/>
    <cellStyle name="Input 3 38 2" xfId="22993"/>
    <cellStyle name="Input 3 38 3" xfId="24507"/>
    <cellStyle name="Input 3 39" xfId="5449"/>
    <cellStyle name="Input 3 39 2" xfId="23055"/>
    <cellStyle name="Input 3 39 3" xfId="35133"/>
    <cellStyle name="Input 3 4" xfId="942"/>
    <cellStyle name="Input 3 4 10" xfId="8262"/>
    <cellStyle name="Input 3 4 10 2" xfId="25715"/>
    <cellStyle name="Input 3 4 10 3" xfId="36449"/>
    <cellStyle name="Input 3 4 11" xfId="6701"/>
    <cellStyle name="Input 3 4 11 2" xfId="24297"/>
    <cellStyle name="Input 3 4 11 3" xfId="33193"/>
    <cellStyle name="Input 3 4 12" xfId="8710"/>
    <cellStyle name="Input 3 4 12 2" xfId="26163"/>
    <cellStyle name="Input 3 4 12 3" xfId="36897"/>
    <cellStyle name="Input 3 4 13" xfId="9410"/>
    <cellStyle name="Input 3 4 13 2" xfId="26863"/>
    <cellStyle name="Input 3 4 13 3" xfId="37597"/>
    <cellStyle name="Input 3 4 14" xfId="8183"/>
    <cellStyle name="Input 3 4 14 2" xfId="25636"/>
    <cellStyle name="Input 3 4 14 3" xfId="36370"/>
    <cellStyle name="Input 3 4 15" xfId="10134"/>
    <cellStyle name="Input 3 4 15 2" xfId="27587"/>
    <cellStyle name="Input 3 4 15 3" xfId="38321"/>
    <cellStyle name="Input 3 4 16" xfId="8647"/>
    <cellStyle name="Input 3 4 16 2" xfId="26100"/>
    <cellStyle name="Input 3 4 16 3" xfId="36834"/>
    <cellStyle name="Input 3 4 17" xfId="10783"/>
    <cellStyle name="Input 3 4 17 2" xfId="28236"/>
    <cellStyle name="Input 3 4 17 3" xfId="38970"/>
    <cellStyle name="Input 3 4 18" xfId="8619"/>
    <cellStyle name="Input 3 4 18 2" xfId="26072"/>
    <cellStyle name="Input 3 4 18 3" xfId="36806"/>
    <cellStyle name="Input 3 4 19" xfId="11313"/>
    <cellStyle name="Input 3 4 19 2" xfId="28766"/>
    <cellStyle name="Input 3 4 19 3" xfId="39500"/>
    <cellStyle name="Input 3 4 2" xfId="2857"/>
    <cellStyle name="Input 3 4 2 2" xfId="20688"/>
    <cellStyle name="Input 3 4 2 3" xfId="29111"/>
    <cellStyle name="Input 3 4 20" xfId="12629"/>
    <cellStyle name="Input 3 4 20 2" xfId="29844"/>
    <cellStyle name="Input 3 4 20 3" xfId="40030"/>
    <cellStyle name="Input 3 4 21" xfId="13490"/>
    <cellStyle name="Input 3 4 21 2" xfId="30627"/>
    <cellStyle name="Input 3 4 21 3" xfId="40741"/>
    <cellStyle name="Input 3 4 22" xfId="13697"/>
    <cellStyle name="Input 3 4 22 2" xfId="30834"/>
    <cellStyle name="Input 3 4 22 3" xfId="40948"/>
    <cellStyle name="Input 3 4 23" xfId="13932"/>
    <cellStyle name="Input 3 4 23 2" xfId="31069"/>
    <cellStyle name="Input 3 4 23 3" xfId="41183"/>
    <cellStyle name="Input 3 4 24" xfId="14756"/>
    <cellStyle name="Input 3 4 24 2" xfId="31790"/>
    <cellStyle name="Input 3 4 24 3" xfId="41651"/>
    <cellStyle name="Input 3 4 25" xfId="14233"/>
    <cellStyle name="Input 3 4 25 2" xfId="31347"/>
    <cellStyle name="Input 3 4 25 3" xfId="41424"/>
    <cellStyle name="Input 3 4 26" xfId="15812"/>
    <cellStyle name="Input 3 4 26 2" xfId="32775"/>
    <cellStyle name="Input 3 4 26 3" xfId="42557"/>
    <cellStyle name="Input 3 4 27" xfId="14119"/>
    <cellStyle name="Input 3 4 27 2" xfId="31238"/>
    <cellStyle name="Input 3 4 27 3" xfId="41324"/>
    <cellStyle name="Input 3 4 28" xfId="17091"/>
    <cellStyle name="Input 3 4 28 2" xfId="33815"/>
    <cellStyle name="Input 3 4 28 3" xfId="43050"/>
    <cellStyle name="Input 3 4 29" xfId="17651"/>
    <cellStyle name="Input 3 4 29 2" xfId="34304"/>
    <cellStyle name="Input 3 4 29 3" xfId="43460"/>
    <cellStyle name="Input 3 4 3" xfId="4127"/>
    <cellStyle name="Input 3 4 3 2" xfId="21804"/>
    <cellStyle name="Input 3 4 3 3" xfId="35697"/>
    <cellStyle name="Input 3 4 30" xfId="19715"/>
    <cellStyle name="Input 3 4 30 2" xfId="44120"/>
    <cellStyle name="Input 3 4 31" xfId="2019"/>
    <cellStyle name="Input 3 4 32" xfId="19985"/>
    <cellStyle name="Input 3 4 33" xfId="25108"/>
    <cellStyle name="Input 3 4 4" xfId="3578"/>
    <cellStyle name="Input 3 4 4 2" xfId="21331"/>
    <cellStyle name="Input 3 4 4 3" xfId="29154"/>
    <cellStyle name="Input 3 4 5" xfId="5350"/>
    <cellStyle name="Input 3 4 5 2" xfId="22956"/>
    <cellStyle name="Input 3 4 5 3" xfId="21721"/>
    <cellStyle name="Input 3 4 6" xfId="3432"/>
    <cellStyle name="Input 3 4 6 2" xfId="21189"/>
    <cellStyle name="Input 3 4 6 3" xfId="1505"/>
    <cellStyle name="Input 3 4 7" xfId="5922"/>
    <cellStyle name="Input 3 4 7 2" xfId="23528"/>
    <cellStyle name="Input 3 4 7 3" xfId="29024"/>
    <cellStyle name="Input 3 4 8" xfId="4946"/>
    <cellStyle name="Input 3 4 8 2" xfId="22552"/>
    <cellStyle name="Input 3 4 8 3" xfId="20618"/>
    <cellStyle name="Input 3 4 9" xfId="6798"/>
    <cellStyle name="Input 3 4 9 2" xfId="24387"/>
    <cellStyle name="Input 3 4 9 3" xfId="31504"/>
    <cellStyle name="Input 3 40" xfId="5942"/>
    <cellStyle name="Input 3 40 2" xfId="23548"/>
    <cellStyle name="Input 3 40 3" xfId="20429"/>
    <cellStyle name="Input 3 41" xfId="5980"/>
    <cellStyle name="Input 3 41 2" xfId="23586"/>
    <cellStyle name="Input 3 41 3" xfId="34687"/>
    <cellStyle name="Input 3 42" xfId="6514"/>
    <cellStyle name="Input 3 42 2" xfId="24117"/>
    <cellStyle name="Input 3 42 3" xfId="34985"/>
    <cellStyle name="Input 3 43" xfId="8323"/>
    <cellStyle name="Input 3 43 2" xfId="25776"/>
    <cellStyle name="Input 3 43 3" xfId="36510"/>
    <cellStyle name="Input 3 44" xfId="8783"/>
    <cellStyle name="Input 3 44 2" xfId="26236"/>
    <cellStyle name="Input 3 44 3" xfId="36970"/>
    <cellStyle name="Input 3 45" xfId="6414"/>
    <cellStyle name="Input 3 45 2" xfId="24018"/>
    <cellStyle name="Input 3 45 3" xfId="31515"/>
    <cellStyle name="Input 3 46" xfId="9461"/>
    <cellStyle name="Input 3 46 2" xfId="26914"/>
    <cellStyle name="Input 3 46 3" xfId="37648"/>
    <cellStyle name="Input 3 47" xfId="9533"/>
    <cellStyle name="Input 3 47 2" xfId="26986"/>
    <cellStyle name="Input 3 47 3" xfId="37720"/>
    <cellStyle name="Input 3 48" xfId="10177"/>
    <cellStyle name="Input 3 48 2" xfId="27630"/>
    <cellStyle name="Input 3 48 3" xfId="38364"/>
    <cellStyle name="Input 3 49" xfId="10242"/>
    <cellStyle name="Input 3 49 2" xfId="27695"/>
    <cellStyle name="Input 3 49 3" xfId="38429"/>
    <cellStyle name="Input 3 5" xfId="940"/>
    <cellStyle name="Input 3 5 10" xfId="8106"/>
    <cellStyle name="Input 3 5 10 2" xfId="25559"/>
    <cellStyle name="Input 3 5 10 3" xfId="36293"/>
    <cellStyle name="Input 3 5 11" xfId="8388"/>
    <cellStyle name="Input 3 5 11 2" xfId="25841"/>
    <cellStyle name="Input 3 5 11 3" xfId="36575"/>
    <cellStyle name="Input 3 5 12" xfId="8685"/>
    <cellStyle name="Input 3 5 12 2" xfId="26138"/>
    <cellStyle name="Input 3 5 12 3" xfId="36872"/>
    <cellStyle name="Input 3 5 13" xfId="7712"/>
    <cellStyle name="Input 3 5 13 2" xfId="25165"/>
    <cellStyle name="Input 3 5 13 3" xfId="35899"/>
    <cellStyle name="Input 3 5 14" xfId="8694"/>
    <cellStyle name="Input 3 5 14 2" xfId="26147"/>
    <cellStyle name="Input 3 5 14 3" xfId="36881"/>
    <cellStyle name="Input 3 5 15" xfId="8123"/>
    <cellStyle name="Input 3 5 15 2" xfId="25576"/>
    <cellStyle name="Input 3 5 15 3" xfId="36310"/>
    <cellStyle name="Input 3 5 16" xfId="8592"/>
    <cellStyle name="Input 3 5 16 2" xfId="26045"/>
    <cellStyle name="Input 3 5 16 3" xfId="36779"/>
    <cellStyle name="Input 3 5 17" xfId="9552"/>
    <cellStyle name="Input 3 5 17 2" xfId="27005"/>
    <cellStyle name="Input 3 5 17 3" xfId="37739"/>
    <cellStyle name="Input 3 5 18" xfId="7453"/>
    <cellStyle name="Input 3 5 18 2" xfId="24962"/>
    <cellStyle name="Input 3 5 18 3" xfId="35809"/>
    <cellStyle name="Input 3 5 19" xfId="10257"/>
    <cellStyle name="Input 3 5 19 2" xfId="27710"/>
    <cellStyle name="Input 3 5 19 3" xfId="38444"/>
    <cellStyle name="Input 3 5 2" xfId="2855"/>
    <cellStyle name="Input 3 5 2 2" xfId="20686"/>
    <cellStyle name="Input 3 5 2 3" xfId="32113"/>
    <cellStyle name="Input 3 5 20" xfId="12627"/>
    <cellStyle name="Input 3 5 20 2" xfId="29842"/>
    <cellStyle name="Input 3 5 20 3" xfId="40028"/>
    <cellStyle name="Input 3 5 21" xfId="12039"/>
    <cellStyle name="Input 3 5 21 2" xfId="29340"/>
    <cellStyle name="Input 3 5 21 3" xfId="39746"/>
    <cellStyle name="Input 3 5 22" xfId="13792"/>
    <cellStyle name="Input 3 5 22 2" xfId="30929"/>
    <cellStyle name="Input 3 5 22 3" xfId="41043"/>
    <cellStyle name="Input 3 5 23" xfId="12113"/>
    <cellStyle name="Input 3 5 23 2" xfId="29412"/>
    <cellStyle name="Input 3 5 23 3" xfId="39812"/>
    <cellStyle name="Input 3 5 24" xfId="14754"/>
    <cellStyle name="Input 3 5 24 2" xfId="31788"/>
    <cellStyle name="Input 3 5 24 3" xfId="41649"/>
    <cellStyle name="Input 3 5 25" xfId="15346"/>
    <cellStyle name="Input 3 5 25 2" xfId="32309"/>
    <cellStyle name="Input 3 5 25 3" xfId="42091"/>
    <cellStyle name="Input 3 5 26" xfId="14070"/>
    <cellStyle name="Input 3 5 26 2" xfId="31190"/>
    <cellStyle name="Input 3 5 26 3" xfId="41282"/>
    <cellStyle name="Input 3 5 27" xfId="15366"/>
    <cellStyle name="Input 3 5 27 2" xfId="32329"/>
    <cellStyle name="Input 3 5 27 3" xfId="42111"/>
    <cellStyle name="Input 3 5 28" xfId="17089"/>
    <cellStyle name="Input 3 5 28 2" xfId="33813"/>
    <cellStyle name="Input 3 5 28 3" xfId="43048"/>
    <cellStyle name="Input 3 5 29" xfId="17649"/>
    <cellStyle name="Input 3 5 29 2" xfId="34302"/>
    <cellStyle name="Input 3 5 29 3" xfId="43458"/>
    <cellStyle name="Input 3 5 3" xfId="4125"/>
    <cellStyle name="Input 3 5 3 2" xfId="21802"/>
    <cellStyle name="Input 3 5 3 3" xfId="35800"/>
    <cellStyle name="Input 3 5 30" xfId="19543"/>
    <cellStyle name="Input 3 5 30 2" xfId="44040"/>
    <cellStyle name="Input 3 5 31" xfId="2017"/>
    <cellStyle name="Input 3 5 32" xfId="19983"/>
    <cellStyle name="Input 3 5 33" xfId="30223"/>
    <cellStyle name="Input 3 5 4" xfId="4730"/>
    <cellStyle name="Input 3 5 4 2" xfId="22336"/>
    <cellStyle name="Input 3 5 4 3" xfId="34646"/>
    <cellStyle name="Input 3 5 5" xfId="3356"/>
    <cellStyle name="Input 3 5 5 2" xfId="21114"/>
    <cellStyle name="Input 3 5 5 3" xfId="28859"/>
    <cellStyle name="Input 3 5 6" xfId="4756"/>
    <cellStyle name="Input 3 5 6 2" xfId="22362"/>
    <cellStyle name="Input 3 5 6 3" xfId="35573"/>
    <cellStyle name="Input 3 5 7" xfId="5225"/>
    <cellStyle name="Input 3 5 7 2" xfId="22831"/>
    <cellStyle name="Input 3 5 7 3" xfId="22180"/>
    <cellStyle name="Input 3 5 8" xfId="4969"/>
    <cellStyle name="Input 3 5 8 2" xfId="22575"/>
    <cellStyle name="Input 3 5 8 3" xfId="20619"/>
    <cellStyle name="Input 3 5 9" xfId="7818"/>
    <cellStyle name="Input 3 5 9 2" xfId="25271"/>
    <cellStyle name="Input 3 5 9 3" xfId="36005"/>
    <cellStyle name="Input 3 50" xfId="10815"/>
    <cellStyle name="Input 3 50 2" xfId="28268"/>
    <cellStyle name="Input 3 50 3" xfId="39002"/>
    <cellStyle name="Input 3 51" xfId="10870"/>
    <cellStyle name="Input 3 51 2" xfId="28323"/>
    <cellStyle name="Input 3 51 3" xfId="39057"/>
    <cellStyle name="Input 3 52" xfId="11329"/>
    <cellStyle name="Input 3 52 2" xfId="28782"/>
    <cellStyle name="Input 3 52 3" xfId="39516"/>
    <cellStyle name="Input 3 53" xfId="11994"/>
    <cellStyle name="Input 3 53 2" xfId="29296"/>
    <cellStyle name="Input 3 53 3" xfId="39705"/>
    <cellStyle name="Input 3 54" xfId="13539"/>
    <cellStyle name="Input 3 54 2" xfId="30676"/>
    <cellStyle name="Input 3 54 3" xfId="40790"/>
    <cellStyle name="Input 3 55" xfId="13669"/>
    <cellStyle name="Input 3 55 2" xfId="30806"/>
    <cellStyle name="Input 3 55 3" xfId="40920"/>
    <cellStyle name="Input 3 56" xfId="13873"/>
    <cellStyle name="Input 3 56 2" xfId="31010"/>
    <cellStyle name="Input 3 56 3" xfId="41124"/>
    <cellStyle name="Input 3 57" xfId="14125"/>
    <cellStyle name="Input 3 57 2" xfId="31244"/>
    <cellStyle name="Input 3 57 3" xfId="41330"/>
    <cellStyle name="Input 3 58" xfId="15692"/>
    <cellStyle name="Input 3 58 2" xfId="32655"/>
    <cellStyle name="Input 3 58 3" xfId="42437"/>
    <cellStyle name="Input 3 59" xfId="15832"/>
    <cellStyle name="Input 3 59 2" xfId="32795"/>
    <cellStyle name="Input 3 59 3" xfId="42577"/>
    <cellStyle name="Input 3 6" xfId="899"/>
    <cellStyle name="Input 3 6 10" xfId="8124"/>
    <cellStyle name="Input 3 6 10 2" xfId="25577"/>
    <cellStyle name="Input 3 6 10 3" xfId="36311"/>
    <cellStyle name="Input 3 6 11" xfId="7951"/>
    <cellStyle name="Input 3 6 11 2" xfId="25404"/>
    <cellStyle name="Input 3 6 11 3" xfId="36138"/>
    <cellStyle name="Input 3 6 12" xfId="6840"/>
    <cellStyle name="Input 3 6 12 2" xfId="24428"/>
    <cellStyle name="Input 3 6 12 3" xfId="19849"/>
    <cellStyle name="Input 3 6 13" xfId="9277"/>
    <cellStyle name="Input 3 6 13 2" xfId="26730"/>
    <cellStyle name="Input 3 6 13 3" xfId="37464"/>
    <cellStyle name="Input 3 6 14" xfId="9311"/>
    <cellStyle name="Input 3 6 14 2" xfId="26764"/>
    <cellStyle name="Input 3 6 14 3" xfId="37498"/>
    <cellStyle name="Input 3 6 15" xfId="10016"/>
    <cellStyle name="Input 3 6 15 2" xfId="27469"/>
    <cellStyle name="Input 3 6 15 3" xfId="38203"/>
    <cellStyle name="Input 3 6 16" xfId="10047"/>
    <cellStyle name="Input 3 6 16 2" xfId="27500"/>
    <cellStyle name="Input 3 6 16 3" xfId="38234"/>
    <cellStyle name="Input 3 6 17" xfId="10691"/>
    <cellStyle name="Input 3 6 17 2" xfId="28144"/>
    <cellStyle name="Input 3 6 17 3" xfId="38878"/>
    <cellStyle name="Input 3 6 18" xfId="10715"/>
    <cellStyle name="Input 3 6 18 2" xfId="28168"/>
    <cellStyle name="Input 3 6 18 3" xfId="38902"/>
    <cellStyle name="Input 3 6 19" xfId="11265"/>
    <cellStyle name="Input 3 6 19 2" xfId="28718"/>
    <cellStyle name="Input 3 6 19 3" xfId="39452"/>
    <cellStyle name="Input 3 6 2" xfId="2814"/>
    <cellStyle name="Input 3 6 2 2" xfId="20650"/>
    <cellStyle name="Input 3 6 2 3" xfId="1468"/>
    <cellStyle name="Input 3 6 20" xfId="12586"/>
    <cellStyle name="Input 3 6 20 2" xfId="29805"/>
    <cellStyle name="Input 3 6 20 3" xfId="39996"/>
    <cellStyle name="Input 3 6 21" xfId="13393"/>
    <cellStyle name="Input 3 6 21 2" xfId="30530"/>
    <cellStyle name="Input 3 6 21 3" xfId="40644"/>
    <cellStyle name="Input 3 6 22" xfId="13139"/>
    <cellStyle name="Input 3 6 22 2" xfId="30276"/>
    <cellStyle name="Input 3 6 22 3" xfId="40390"/>
    <cellStyle name="Input 3 6 23" xfId="13881"/>
    <cellStyle name="Input 3 6 23 2" xfId="31018"/>
    <cellStyle name="Input 3 6 23 3" xfId="41132"/>
    <cellStyle name="Input 3 6 24" xfId="14713"/>
    <cellStyle name="Input 3 6 24 2" xfId="31752"/>
    <cellStyle name="Input 3 6 24 3" xfId="41617"/>
    <cellStyle name="Input 3 6 25" xfId="14214"/>
    <cellStyle name="Input 3 6 25 2" xfId="31328"/>
    <cellStyle name="Input 3 6 25 3" xfId="41408"/>
    <cellStyle name="Input 3 6 26" xfId="15749"/>
    <cellStyle name="Input 3 6 26 2" xfId="32712"/>
    <cellStyle name="Input 3 6 26 3" xfId="42494"/>
    <cellStyle name="Input 3 6 27" xfId="15767"/>
    <cellStyle name="Input 3 6 27 2" xfId="32730"/>
    <cellStyle name="Input 3 6 27 3" xfId="42512"/>
    <cellStyle name="Input 3 6 28" xfId="17048"/>
    <cellStyle name="Input 3 6 28 2" xfId="33777"/>
    <cellStyle name="Input 3 6 28 3" xfId="43016"/>
    <cellStyle name="Input 3 6 29" xfId="17617"/>
    <cellStyle name="Input 3 6 29 2" xfId="34270"/>
    <cellStyle name="Input 3 6 29 3" xfId="43426"/>
    <cellStyle name="Input 3 6 3" xfId="4084"/>
    <cellStyle name="Input 3 6 3 2" xfId="21765"/>
    <cellStyle name="Input 3 6 3 3" xfId="29308"/>
    <cellStyle name="Input 3 6 30" xfId="19667"/>
    <cellStyle name="Input 3 6 30 2" xfId="44072"/>
    <cellStyle name="Input 3 6 31" xfId="1976"/>
    <cellStyle name="Input 3 6 32" xfId="19945"/>
    <cellStyle name="Input 3 6 33" xfId="32122"/>
    <cellStyle name="Input 3 6 4" xfId="3558"/>
    <cellStyle name="Input 3 6 4 2" xfId="21312"/>
    <cellStyle name="Input 3 6 4 3" xfId="1556"/>
    <cellStyle name="Input 3 6 5" xfId="5245"/>
    <cellStyle name="Input 3 6 5 2" xfId="22851"/>
    <cellStyle name="Input 3 6 5 3" xfId="25080"/>
    <cellStyle name="Input 3 6 6" xfId="5274"/>
    <cellStyle name="Input 3 6 6 2" xfId="22880"/>
    <cellStyle name="Input 3 6 6 3" xfId="34828"/>
    <cellStyle name="Input 3 6 7" xfId="5859"/>
    <cellStyle name="Input 3 6 7 2" xfId="23465"/>
    <cellStyle name="Input 3 6 7 3" xfId="1685"/>
    <cellStyle name="Input 3 6 8" xfId="5877"/>
    <cellStyle name="Input 3 6 8 2" xfId="23483"/>
    <cellStyle name="Input 3 6 8 3" xfId="21927"/>
    <cellStyle name="Input 3 6 9" xfId="7511"/>
    <cellStyle name="Input 3 6 9 2" xfId="25020"/>
    <cellStyle name="Input 3 6 9 3" xfId="1784"/>
    <cellStyle name="Input 3 60" xfId="15870"/>
    <cellStyle name="Input 3 60 2" xfId="32833"/>
    <cellStyle name="Input 3 60 3" xfId="42615"/>
    <cellStyle name="Input 3 61" xfId="16679"/>
    <cellStyle name="Input 3 61 2" xfId="33487"/>
    <cellStyle name="Input 3 61 3" xfId="42948"/>
    <cellStyle name="Input 3 62" xfId="16690"/>
    <cellStyle name="Input 3 62 2" xfId="33492"/>
    <cellStyle name="Input 3 62 3" xfId="42949"/>
    <cellStyle name="Input 3 63" xfId="19731"/>
    <cellStyle name="Input 3 63 2" xfId="44136"/>
    <cellStyle name="Input 3 64" xfId="1494"/>
    <cellStyle name="Input 3 7" xfId="900"/>
    <cellStyle name="Input 3 7 10" xfId="6413"/>
    <cellStyle name="Input 3 7 10 2" xfId="24017"/>
    <cellStyle name="Input 3 7 10 3" xfId="33201"/>
    <cellStyle name="Input 3 7 11" xfId="8333"/>
    <cellStyle name="Input 3 7 11 2" xfId="25786"/>
    <cellStyle name="Input 3 7 11 3" xfId="36520"/>
    <cellStyle name="Input 3 7 12" xfId="6590"/>
    <cellStyle name="Input 3 7 12 2" xfId="24193"/>
    <cellStyle name="Input 3 7 12 3" xfId="33313"/>
    <cellStyle name="Input 3 7 13" xfId="7959"/>
    <cellStyle name="Input 3 7 13 2" xfId="25412"/>
    <cellStyle name="Input 3 7 13 3" xfId="36146"/>
    <cellStyle name="Input 3 7 14" xfId="6315"/>
    <cellStyle name="Input 3 7 14 2" xfId="23920"/>
    <cellStyle name="Input 3 7 14 3" xfId="34676"/>
    <cellStyle name="Input 3 7 15" xfId="8351"/>
    <cellStyle name="Input 3 7 15 2" xfId="25804"/>
    <cellStyle name="Input 3 7 15 3" xfId="36538"/>
    <cellStyle name="Input 3 7 16" xfId="9572"/>
    <cellStyle name="Input 3 7 16 2" xfId="27025"/>
    <cellStyle name="Input 3 7 16 3" xfId="37759"/>
    <cellStyle name="Input 3 7 17" xfId="8517"/>
    <cellStyle name="Input 3 7 17 2" xfId="25970"/>
    <cellStyle name="Input 3 7 17 3" xfId="36704"/>
    <cellStyle name="Input 3 7 18" xfId="10275"/>
    <cellStyle name="Input 3 7 18 2" xfId="27728"/>
    <cellStyle name="Input 3 7 18 3" xfId="38462"/>
    <cellStyle name="Input 3 7 19" xfId="8598"/>
    <cellStyle name="Input 3 7 19 2" xfId="26051"/>
    <cellStyle name="Input 3 7 19 3" xfId="36785"/>
    <cellStyle name="Input 3 7 2" xfId="2815"/>
    <cellStyle name="Input 3 7 2 2" xfId="20651"/>
    <cellStyle name="Input 3 7 2 3" xfId="1469"/>
    <cellStyle name="Input 3 7 20" xfId="12587"/>
    <cellStyle name="Input 3 7 20 2" xfId="29806"/>
    <cellStyle name="Input 3 7 20 3" xfId="39997"/>
    <cellStyle name="Input 3 7 21" xfId="11911"/>
    <cellStyle name="Input 3 7 21 2" xfId="29213"/>
    <cellStyle name="Input 3 7 21 3" xfId="39629"/>
    <cellStyle name="Input 3 7 22" xfId="13679"/>
    <cellStyle name="Input 3 7 22 2" xfId="30816"/>
    <cellStyle name="Input 3 7 22 3" xfId="40930"/>
    <cellStyle name="Input 3 7 23" xfId="13122"/>
    <cellStyle name="Input 3 7 23 2" xfId="30259"/>
    <cellStyle name="Input 3 7 23 3" xfId="40373"/>
    <cellStyle name="Input 3 7 24" xfId="14714"/>
    <cellStyle name="Input 3 7 24 2" xfId="31753"/>
    <cellStyle name="Input 3 7 24 3" xfId="41618"/>
    <cellStyle name="Input 3 7 25" xfId="14215"/>
    <cellStyle name="Input 3 7 25 2" xfId="31329"/>
    <cellStyle name="Input 3 7 25 3" xfId="41409"/>
    <cellStyle name="Input 3 7 26" xfId="15599"/>
    <cellStyle name="Input 3 7 26 2" xfId="32562"/>
    <cellStyle name="Input 3 7 26 3" xfId="42344"/>
    <cellStyle name="Input 3 7 27" xfId="15514"/>
    <cellStyle name="Input 3 7 27 2" xfId="32477"/>
    <cellStyle name="Input 3 7 27 3" xfId="42259"/>
    <cellStyle name="Input 3 7 28" xfId="17049"/>
    <cellStyle name="Input 3 7 28 2" xfId="33778"/>
    <cellStyle name="Input 3 7 28 3" xfId="43017"/>
    <cellStyle name="Input 3 7 29" xfId="17618"/>
    <cellStyle name="Input 3 7 29 2" xfId="34271"/>
    <cellStyle name="Input 3 7 29 3" xfId="43427"/>
    <cellStyle name="Input 3 7 3" xfId="4085"/>
    <cellStyle name="Input 3 7 3 2" xfId="21766"/>
    <cellStyle name="Input 3 7 3 3" xfId="28854"/>
    <cellStyle name="Input 3 7 30" xfId="19050"/>
    <cellStyle name="Input 3 7 30 2" xfId="43906"/>
    <cellStyle name="Input 3 7 31" xfId="1977"/>
    <cellStyle name="Input 3 7 32" xfId="19946"/>
    <cellStyle name="Input 3 7 33" xfId="30172"/>
    <cellStyle name="Input 3 7 4" xfId="3559"/>
    <cellStyle name="Input 3 7 4 2" xfId="21313"/>
    <cellStyle name="Input 3 7 4 3" xfId="1557"/>
    <cellStyle name="Input 3 7 5" xfId="5037"/>
    <cellStyle name="Input 3 7 5 2" xfId="22643"/>
    <cellStyle name="Input 3 7 5 3" xfId="31718"/>
    <cellStyle name="Input 3 7 6" xfId="4920"/>
    <cellStyle name="Input 3 7 6 2" xfId="22526"/>
    <cellStyle name="Input 3 7 6 3" xfId="24677"/>
    <cellStyle name="Input 3 7 7" xfId="4786"/>
    <cellStyle name="Input 3 7 7 2" xfId="22392"/>
    <cellStyle name="Input 3 7 7 3" xfId="33595"/>
    <cellStyle name="Input 3 7 8" xfId="5477"/>
    <cellStyle name="Input 3 7 8 2" xfId="23083"/>
    <cellStyle name="Input 3 7 8 3" xfId="34706"/>
    <cellStyle name="Input 3 7 9" xfId="6710"/>
    <cellStyle name="Input 3 7 9 2" xfId="24306"/>
    <cellStyle name="Input 3 7 9 3" xfId="33686"/>
    <cellStyle name="Input 3 8" xfId="1133"/>
    <cellStyle name="Input 3 8 10" xfId="7413"/>
    <cellStyle name="Input 3 8 10 2" xfId="24922"/>
    <cellStyle name="Input 3 8 10 3" xfId="35337"/>
    <cellStyle name="Input 3 8 11" xfId="6624"/>
    <cellStyle name="Input 3 8 11 2" xfId="24225"/>
    <cellStyle name="Input 3 8 11 3" xfId="34780"/>
    <cellStyle name="Input 3 8 12" xfId="9009"/>
    <cellStyle name="Input 3 8 12 2" xfId="26462"/>
    <cellStyle name="Input 3 8 12 3" xfId="37196"/>
    <cellStyle name="Input 3 8 13" xfId="6322"/>
    <cellStyle name="Input 3 8 13 2" xfId="23927"/>
    <cellStyle name="Input 3 8 13 3" xfId="21529"/>
    <cellStyle name="Input 3 8 14" xfId="9760"/>
    <cellStyle name="Input 3 8 14 2" xfId="27213"/>
    <cellStyle name="Input 3 8 14 3" xfId="37947"/>
    <cellStyle name="Input 3 8 15" xfId="9457"/>
    <cellStyle name="Input 3 8 15 2" xfId="26910"/>
    <cellStyle name="Input 3 8 15 3" xfId="37644"/>
    <cellStyle name="Input 3 8 16" xfId="10456"/>
    <cellStyle name="Input 3 8 16 2" xfId="27909"/>
    <cellStyle name="Input 3 8 16 3" xfId="38643"/>
    <cellStyle name="Input 3 8 17" xfId="10173"/>
    <cellStyle name="Input 3 8 17 2" xfId="27626"/>
    <cellStyle name="Input 3 8 17 3" xfId="38360"/>
    <cellStyle name="Input 3 8 18" xfId="11058"/>
    <cellStyle name="Input 3 8 18 2" xfId="28511"/>
    <cellStyle name="Input 3 8 18 3" xfId="39245"/>
    <cellStyle name="Input 3 8 19" xfId="10813"/>
    <cellStyle name="Input 3 8 19 2" xfId="28266"/>
    <cellStyle name="Input 3 8 19 3" xfId="39000"/>
    <cellStyle name="Input 3 8 2" xfId="3048"/>
    <cellStyle name="Input 3 8 2 2" xfId="20861"/>
    <cellStyle name="Input 3 8 2 3" xfId="1486"/>
    <cellStyle name="Input 3 8 20" xfId="12820"/>
    <cellStyle name="Input 3 8 20 2" xfId="30018"/>
    <cellStyle name="Input 3 8 20 3" xfId="40193"/>
    <cellStyle name="Input 3 8 21" xfId="11879"/>
    <cellStyle name="Input 3 8 21 2" xfId="29181"/>
    <cellStyle name="Input 3 8 21 3" xfId="39597"/>
    <cellStyle name="Input 3 8 22" xfId="13561"/>
    <cellStyle name="Input 3 8 22 2" xfId="30698"/>
    <cellStyle name="Input 3 8 22 3" xfId="40812"/>
    <cellStyle name="Input 3 8 23" xfId="13770"/>
    <cellStyle name="Input 3 8 23 2" xfId="30907"/>
    <cellStyle name="Input 3 8 23 3" xfId="41021"/>
    <cellStyle name="Input 3 8 24" xfId="14947"/>
    <cellStyle name="Input 3 8 24 2" xfId="31968"/>
    <cellStyle name="Input 3 8 24 3" xfId="41814"/>
    <cellStyle name="Input 3 8 25" xfId="14296"/>
    <cellStyle name="Input 3 8 25 2" xfId="31404"/>
    <cellStyle name="Input 3 8 25 3" xfId="41475"/>
    <cellStyle name="Input 3 8 26" xfId="14120"/>
    <cellStyle name="Input 3 8 26 2" xfId="31239"/>
    <cellStyle name="Input 3 8 26 3" xfId="41325"/>
    <cellStyle name="Input 3 8 27" xfId="16038"/>
    <cellStyle name="Input 3 8 27 2" xfId="33001"/>
    <cellStyle name="Input 3 8 27 3" xfId="42783"/>
    <cellStyle name="Input 3 8 28" xfId="17282"/>
    <cellStyle name="Input 3 8 28 2" xfId="33992"/>
    <cellStyle name="Input 3 8 28 3" xfId="43213"/>
    <cellStyle name="Input 3 8 29" xfId="17814"/>
    <cellStyle name="Input 3 8 29 2" xfId="34467"/>
    <cellStyle name="Input 3 8 29 3" xfId="43623"/>
    <cellStyle name="Input 3 8 3" xfId="4318"/>
    <cellStyle name="Input 3 8 3 2" xfId="21978"/>
    <cellStyle name="Input 3 8 3 3" xfId="33271"/>
    <cellStyle name="Input 3 8 30" xfId="19018"/>
    <cellStyle name="Input 3 8 30 2" xfId="43877"/>
    <cellStyle name="Input 3 8 31" xfId="2210"/>
    <cellStyle name="Input 3 8 32" xfId="20158"/>
    <cellStyle name="Input 3 8 33" xfId="33423"/>
    <cellStyle name="Input 3 8 4" xfId="3642"/>
    <cellStyle name="Input 3 8 4 2" xfId="21388"/>
    <cellStyle name="Input 3 8 4 3" xfId="1568"/>
    <cellStyle name="Input 3 8 5" xfId="3434"/>
    <cellStyle name="Input 3 8 5 2" xfId="21191"/>
    <cellStyle name="Input 3 8 5 3" xfId="1507"/>
    <cellStyle name="Input 3 8 6" xfId="5646"/>
    <cellStyle name="Input 3 8 6 2" xfId="23252"/>
    <cellStyle name="Input 3 8 6 3" xfId="34694"/>
    <cellStyle name="Input 3 8 7" xfId="5384"/>
    <cellStyle name="Input 3 8 7 2" xfId="22990"/>
    <cellStyle name="Input 3 8 7 3" xfId="31554"/>
    <cellStyle name="Input 3 8 8" xfId="6148"/>
    <cellStyle name="Input 3 8 8 2" xfId="23754"/>
    <cellStyle name="Input 3 8 8 3" xfId="34994"/>
    <cellStyle name="Input 3 8 9" xfId="6845"/>
    <cellStyle name="Input 3 8 9 2" xfId="24433"/>
    <cellStyle name="Input 3 8 9 3" xfId="33187"/>
    <cellStyle name="Input 3 9" xfId="1162"/>
    <cellStyle name="Input 3 9 10" xfId="6319"/>
    <cellStyle name="Input 3 9 10 2" xfId="23924"/>
    <cellStyle name="Input 3 9 10 3" xfId="29573"/>
    <cellStyle name="Input 3 9 11" xfId="7489"/>
    <cellStyle name="Input 3 9 11 2" xfId="24998"/>
    <cellStyle name="Input 3 9 11 3" xfId="1762"/>
    <cellStyle name="Input 3 9 12" xfId="9038"/>
    <cellStyle name="Input 3 9 12 2" xfId="26491"/>
    <cellStyle name="Input 3 9 12 3" xfId="37225"/>
    <cellStyle name="Input 3 9 13" xfId="8818"/>
    <cellStyle name="Input 3 9 13 2" xfId="26271"/>
    <cellStyle name="Input 3 9 13 3" xfId="37005"/>
    <cellStyle name="Input 3 9 14" xfId="9789"/>
    <cellStyle name="Input 3 9 14 2" xfId="27242"/>
    <cellStyle name="Input 3 9 14 3" xfId="37976"/>
    <cellStyle name="Input 3 9 15" xfId="9378"/>
    <cellStyle name="Input 3 9 15 2" xfId="26831"/>
    <cellStyle name="Input 3 9 15 3" xfId="37565"/>
    <cellStyle name="Input 3 9 16" xfId="10485"/>
    <cellStyle name="Input 3 9 16 2" xfId="27938"/>
    <cellStyle name="Input 3 9 16 3" xfId="38672"/>
    <cellStyle name="Input 3 9 17" xfId="10106"/>
    <cellStyle name="Input 3 9 17 2" xfId="27559"/>
    <cellStyle name="Input 3 9 17 3" xfId="38293"/>
    <cellStyle name="Input 3 9 18" xfId="11087"/>
    <cellStyle name="Input 3 9 18 2" xfId="28540"/>
    <cellStyle name="Input 3 9 18 3" xfId="39274"/>
    <cellStyle name="Input 3 9 19" xfId="10762"/>
    <cellStyle name="Input 3 9 19 2" xfId="28215"/>
    <cellStyle name="Input 3 9 19 3" xfId="38949"/>
    <cellStyle name="Input 3 9 2" xfId="3077"/>
    <cellStyle name="Input 3 9 2 2" xfId="20890"/>
    <cellStyle name="Input 3 9 2 3" xfId="35063"/>
    <cellStyle name="Input 3 9 20" xfId="12849"/>
    <cellStyle name="Input 3 9 20 2" xfId="30047"/>
    <cellStyle name="Input 3 9 20 3" xfId="40222"/>
    <cellStyle name="Input 3 9 21" xfId="12099"/>
    <cellStyle name="Input 3 9 21 2" xfId="29399"/>
    <cellStyle name="Input 3 9 21 3" xfId="39801"/>
    <cellStyle name="Input 3 9 22" xfId="12076"/>
    <cellStyle name="Input 3 9 22 2" xfId="29377"/>
    <cellStyle name="Input 3 9 22 3" xfId="39781"/>
    <cellStyle name="Input 3 9 23" xfId="13142"/>
    <cellStyle name="Input 3 9 23 2" xfId="30279"/>
    <cellStyle name="Input 3 9 23 3" xfId="40393"/>
    <cellStyle name="Input 3 9 24" xfId="14976"/>
    <cellStyle name="Input 3 9 24 2" xfId="31997"/>
    <cellStyle name="Input 3 9 24 3" xfId="41843"/>
    <cellStyle name="Input 3 9 25" xfId="15432"/>
    <cellStyle name="Input 3 9 25 2" xfId="32395"/>
    <cellStyle name="Input 3 9 25 3" xfId="42177"/>
    <cellStyle name="Input 3 9 26" xfId="15609"/>
    <cellStyle name="Input 3 9 26 2" xfId="32572"/>
    <cellStyle name="Input 3 9 26 3" xfId="42354"/>
    <cellStyle name="Input 3 9 27" xfId="16067"/>
    <cellStyle name="Input 3 9 27 2" xfId="33030"/>
    <cellStyle name="Input 3 9 27 3" xfId="42812"/>
    <cellStyle name="Input 3 9 28" xfId="17311"/>
    <cellStyle name="Input 3 9 28 2" xfId="34021"/>
    <cellStyle name="Input 3 9 28 3" xfId="43242"/>
    <cellStyle name="Input 3 9 29" xfId="17843"/>
    <cellStyle name="Input 3 9 29 2" xfId="34496"/>
    <cellStyle name="Input 3 9 29 3" xfId="43652"/>
    <cellStyle name="Input 3 9 3" xfId="4347"/>
    <cellStyle name="Input 3 9 3 2" xfId="22007"/>
    <cellStyle name="Input 3 9 3 3" xfId="21591"/>
    <cellStyle name="Input 3 9 30" xfId="19381"/>
    <cellStyle name="Input 3 9 30 2" xfId="43945"/>
    <cellStyle name="Input 3 9 31" xfId="2239"/>
    <cellStyle name="Input 3 9 32" xfId="20187"/>
    <cellStyle name="Input 3 9 33" xfId="31150"/>
    <cellStyle name="Input 3 9 4" xfId="4830"/>
    <cellStyle name="Input 3 9 4 2" xfId="22436"/>
    <cellStyle name="Input 3 9 4 3" xfId="35452"/>
    <cellStyle name="Input 3 9 5" xfId="5052"/>
    <cellStyle name="Input 3 9 5 2" xfId="22658"/>
    <cellStyle name="Input 3 9 5 3" xfId="29615"/>
    <cellStyle name="Input 3 9 6" xfId="5675"/>
    <cellStyle name="Input 3 9 6 2" xfId="23281"/>
    <cellStyle name="Input 3 9 6 3" xfId="24495"/>
    <cellStyle name="Input 3 9 7" xfId="5327"/>
    <cellStyle name="Input 3 9 7 2" xfId="22933"/>
    <cellStyle name="Input 3 9 7 3" xfId="21720"/>
    <cellStyle name="Input 3 9 8" xfId="6177"/>
    <cellStyle name="Input 3 9 8 2" xfId="23783"/>
    <cellStyle name="Input 3 9 8 3" xfId="29012"/>
    <cellStyle name="Input 3 9 9" xfId="7821"/>
    <cellStyle name="Input 3 9 9 2" xfId="25274"/>
    <cellStyle name="Input 3 9 9 3" xfId="36008"/>
    <cellStyle name="Kiểu 1" xfId="200"/>
    <cellStyle name="Linked Cell 2" xfId="201"/>
    <cellStyle name="Linked Cell 3" xfId="202"/>
    <cellStyle name="Neutral 2" xfId="203"/>
    <cellStyle name="Neutral 3" xfId="204"/>
    <cellStyle name="Normal" xfId="0" builtinId="0"/>
    <cellStyle name="Normal 10" xfId="8"/>
    <cellStyle name="Normal 10 2" xfId="205"/>
    <cellStyle name="Normal 10 2 2" xfId="206"/>
    <cellStyle name="Normal 10 2 3" xfId="207"/>
    <cellStyle name="Normal 10 2 4" xfId="208"/>
    <cellStyle name="Normal 10 2 4 2" xfId="209"/>
    <cellStyle name="Normal 10 2 4 3" xfId="210"/>
    <cellStyle name="Normal 10 2 4 3 10" xfId="6507"/>
    <cellStyle name="Normal 10 2 4 3 11" xfId="11400"/>
    <cellStyle name="Normal 10 2 4 3 12" xfId="12005"/>
    <cellStyle name="Normal 10 2 4 3 13" xfId="14027"/>
    <cellStyle name="Normal 10 2 4 3 14" xfId="14128"/>
    <cellStyle name="Normal 10 2 4 3 15" xfId="16202"/>
    <cellStyle name="Normal 10 2 4 3 16" xfId="16680"/>
    <cellStyle name="Normal 10 2 4 3 17" xfId="17978"/>
    <cellStyle name="Normal 10 2 4 3 18" xfId="18446"/>
    <cellStyle name="Normal 10 2 4 3 19" xfId="18972"/>
    <cellStyle name="Normal 10 2 4 3 2" xfId="211"/>
    <cellStyle name="Normal 10 2 4 3 2 10" xfId="11401"/>
    <cellStyle name="Normal 10 2 4 3 2 11" xfId="12006"/>
    <cellStyle name="Normal 10 2 4 3 2 12" xfId="14043"/>
    <cellStyle name="Normal 10 2 4 3 2 13" xfId="14129"/>
    <cellStyle name="Normal 10 2 4 3 2 14" xfId="16203"/>
    <cellStyle name="Normal 10 2 4 3 2 15" xfId="16681"/>
    <cellStyle name="Normal 10 2 4 3 2 16" xfId="17979"/>
    <cellStyle name="Normal 10 2 4 3 2 17" xfId="18447"/>
    <cellStyle name="Normal 10 2 4 3 2 18" xfId="18973"/>
    <cellStyle name="Normal 10 2 4 3 2 19" xfId="1499"/>
    <cellStyle name="Normal 10 2 4 3 2 2" xfId="906"/>
    <cellStyle name="Normal 10 2 4 3 2 2 10" xfId="18280"/>
    <cellStyle name="Normal 10 2 4 3 2 2 11" xfId="18748"/>
    <cellStyle name="Normal 10 2 4 3 2 2 12" xfId="19384"/>
    <cellStyle name="Normal 10 2 4 3 2 2 13" xfId="1983"/>
    <cellStyle name="Normal 10 2 4 3 2 2 2" xfId="2821"/>
    <cellStyle name="Normal 10 2 4 3 2 2 3" xfId="4091"/>
    <cellStyle name="Normal 10 2 4 3 2 2 4" xfId="7185"/>
    <cellStyle name="Normal 10 2 4 3 2 2 5" xfId="11702"/>
    <cellStyle name="Normal 10 2 4 3 2 2 6" xfId="12593"/>
    <cellStyle name="Normal 10 2 4 3 2 2 7" xfId="14720"/>
    <cellStyle name="Normal 10 2 4 3 2 2 8" xfId="16504"/>
    <cellStyle name="Normal 10 2 4 3 2 2 9" xfId="17055"/>
    <cellStyle name="Normal 10 2 4 3 2 3" xfId="1271"/>
    <cellStyle name="Normal 10 2 4 3 2 3 10" xfId="18325"/>
    <cellStyle name="Normal 10 2 4 3 2 3 11" xfId="18793"/>
    <cellStyle name="Normal 10 2 4 3 2 3 12" xfId="19522"/>
    <cellStyle name="Normal 10 2 4 3 2 3 13" xfId="2348"/>
    <cellStyle name="Normal 10 2 4 3 2 3 2" xfId="3186"/>
    <cellStyle name="Normal 10 2 4 3 2 3 3" xfId="4456"/>
    <cellStyle name="Normal 10 2 4 3 2 3 4" xfId="7533"/>
    <cellStyle name="Normal 10 2 4 3 2 3 5" xfId="11747"/>
    <cellStyle name="Normal 10 2 4 3 2 3 6" xfId="12958"/>
    <cellStyle name="Normal 10 2 4 3 2 3 7" xfId="15085"/>
    <cellStyle name="Normal 10 2 4 3 2 3 8" xfId="16549"/>
    <cellStyle name="Normal 10 2 4 3 2 3 9" xfId="17420"/>
    <cellStyle name="Normal 10 2 4 3 2 4" xfId="1334"/>
    <cellStyle name="Normal 10 2 4 3 2 4 10" xfId="18367"/>
    <cellStyle name="Normal 10 2 4 3 2 4 11" xfId="18835"/>
    <cellStyle name="Normal 10 2 4 3 2 4 12" xfId="19571"/>
    <cellStyle name="Normal 10 2 4 3 2 4 13" xfId="2411"/>
    <cellStyle name="Normal 10 2 4 3 2 4 2" xfId="3244"/>
    <cellStyle name="Normal 10 2 4 3 2 4 3" xfId="4519"/>
    <cellStyle name="Normal 10 2 4 3 2 4 4" xfId="7594"/>
    <cellStyle name="Normal 10 2 4 3 2 4 5" xfId="11789"/>
    <cellStyle name="Normal 10 2 4 3 2 4 6" xfId="13021"/>
    <cellStyle name="Normal 10 2 4 3 2 4 7" xfId="15148"/>
    <cellStyle name="Normal 10 2 4 3 2 4 8" xfId="16591"/>
    <cellStyle name="Normal 10 2 4 3 2 4 9" xfId="17483"/>
    <cellStyle name="Normal 10 2 4 3 2 5" xfId="697"/>
    <cellStyle name="Normal 10 2 4 3 2 5 10" xfId="18596"/>
    <cellStyle name="Normal 10 2 4 3 2 5 11" xfId="19218"/>
    <cellStyle name="Normal 10 2 4 3 2 5 12" xfId="2612"/>
    <cellStyle name="Normal 10 2 4 3 2 5 2" xfId="3882"/>
    <cellStyle name="Normal 10 2 4 3 2 5 3" xfId="6980"/>
    <cellStyle name="Normal 10 2 4 3 2 5 4" xfId="11550"/>
    <cellStyle name="Normal 10 2 4 3 2 5 5" xfId="12384"/>
    <cellStyle name="Normal 10 2 4 3 2 5 6" xfId="14511"/>
    <cellStyle name="Normal 10 2 4 3 2 5 7" xfId="16352"/>
    <cellStyle name="Normal 10 2 4 3 2 5 8" xfId="16846"/>
    <cellStyle name="Normal 10 2 4 3 2 5 9" xfId="18128"/>
    <cellStyle name="Normal 10 2 4 3 2 6" xfId="1408"/>
    <cellStyle name="Normal 10 2 4 3 2 6 10" xfId="18903"/>
    <cellStyle name="Normal 10 2 4 3 2 6 11" xfId="19640"/>
    <cellStyle name="Normal 10 2 4 3 2 6 12" xfId="3313"/>
    <cellStyle name="Normal 10 2 4 3 2 6 2" xfId="4593"/>
    <cellStyle name="Normal 10 2 4 3 2 6 3" xfId="7667"/>
    <cellStyle name="Normal 10 2 4 3 2 6 4" xfId="11857"/>
    <cellStyle name="Normal 10 2 4 3 2 6 5" xfId="13095"/>
    <cellStyle name="Normal 10 2 4 3 2 6 6" xfId="15222"/>
    <cellStyle name="Normal 10 2 4 3 2 6 7" xfId="16659"/>
    <cellStyle name="Normal 10 2 4 3 2 6 8" xfId="17557"/>
    <cellStyle name="Normal 10 2 4 3 2 6 9" xfId="18435"/>
    <cellStyle name="Normal 10 2 4 3 2 7" xfId="2459"/>
    <cellStyle name="Normal 10 2 4 3 2 8" xfId="3452"/>
    <cellStyle name="Normal 10 2 4 3 2 9" xfId="6508"/>
    <cellStyle name="Normal 10 2 4 3 20" xfId="1498"/>
    <cellStyle name="Normal 10 2 4 3 3" xfId="905"/>
    <cellStyle name="Normal 10 2 4 3 3 10" xfId="18279"/>
    <cellStyle name="Normal 10 2 4 3 3 11" xfId="18747"/>
    <cellStyle name="Normal 10 2 4 3 3 12" xfId="19383"/>
    <cellStyle name="Normal 10 2 4 3 3 13" xfId="1982"/>
    <cellStyle name="Normal 10 2 4 3 3 2" xfId="2820"/>
    <cellStyle name="Normal 10 2 4 3 3 3" xfId="4090"/>
    <cellStyle name="Normal 10 2 4 3 3 4" xfId="7184"/>
    <cellStyle name="Normal 10 2 4 3 3 5" xfId="11701"/>
    <cellStyle name="Normal 10 2 4 3 3 6" xfId="12592"/>
    <cellStyle name="Normal 10 2 4 3 3 7" xfId="14719"/>
    <cellStyle name="Normal 10 2 4 3 3 8" xfId="16503"/>
    <cellStyle name="Normal 10 2 4 3 3 9" xfId="17054"/>
    <cellStyle name="Normal 10 2 4 3 4" xfId="1270"/>
    <cellStyle name="Normal 10 2 4 3 4 10" xfId="18324"/>
    <cellStyle name="Normal 10 2 4 3 4 11" xfId="18792"/>
    <cellStyle name="Normal 10 2 4 3 4 12" xfId="19521"/>
    <cellStyle name="Normal 10 2 4 3 4 13" xfId="2347"/>
    <cellStyle name="Normal 10 2 4 3 4 2" xfId="3185"/>
    <cellStyle name="Normal 10 2 4 3 4 3" xfId="4455"/>
    <cellStyle name="Normal 10 2 4 3 4 4" xfId="7532"/>
    <cellStyle name="Normal 10 2 4 3 4 5" xfId="11746"/>
    <cellStyle name="Normal 10 2 4 3 4 6" xfId="12957"/>
    <cellStyle name="Normal 10 2 4 3 4 7" xfId="15084"/>
    <cellStyle name="Normal 10 2 4 3 4 8" xfId="16548"/>
    <cellStyle name="Normal 10 2 4 3 4 9" xfId="17419"/>
    <cellStyle name="Normal 10 2 4 3 5" xfId="1333"/>
    <cellStyle name="Normal 10 2 4 3 5 10" xfId="18366"/>
    <cellStyle name="Normal 10 2 4 3 5 11" xfId="18834"/>
    <cellStyle name="Normal 10 2 4 3 5 12" xfId="19570"/>
    <cellStyle name="Normal 10 2 4 3 5 13" xfId="2410"/>
    <cellStyle name="Normal 10 2 4 3 5 2" xfId="3243"/>
    <cellStyle name="Normal 10 2 4 3 5 3" xfId="4518"/>
    <cellStyle name="Normal 10 2 4 3 5 4" xfId="7593"/>
    <cellStyle name="Normal 10 2 4 3 5 5" xfId="11788"/>
    <cellStyle name="Normal 10 2 4 3 5 6" xfId="13020"/>
    <cellStyle name="Normal 10 2 4 3 5 7" xfId="15147"/>
    <cellStyle name="Normal 10 2 4 3 5 8" xfId="16590"/>
    <cellStyle name="Normal 10 2 4 3 5 9" xfId="17482"/>
    <cellStyle name="Normal 10 2 4 3 6" xfId="696"/>
    <cellStyle name="Normal 10 2 4 3 6 10" xfId="18595"/>
    <cellStyle name="Normal 10 2 4 3 6 11" xfId="19217"/>
    <cellStyle name="Normal 10 2 4 3 6 12" xfId="2611"/>
    <cellStyle name="Normal 10 2 4 3 6 2" xfId="3881"/>
    <cellStyle name="Normal 10 2 4 3 6 3" xfId="6979"/>
    <cellStyle name="Normal 10 2 4 3 6 4" xfId="11549"/>
    <cellStyle name="Normal 10 2 4 3 6 5" xfId="12383"/>
    <cellStyle name="Normal 10 2 4 3 6 6" xfId="14510"/>
    <cellStyle name="Normal 10 2 4 3 6 7" xfId="16351"/>
    <cellStyle name="Normal 10 2 4 3 6 8" xfId="16845"/>
    <cellStyle name="Normal 10 2 4 3 6 9" xfId="18127"/>
    <cellStyle name="Normal 10 2 4 3 7" xfId="1392"/>
    <cellStyle name="Normal 10 2 4 3 7 10" xfId="18887"/>
    <cellStyle name="Normal 10 2 4 3 7 11" xfId="19624"/>
    <cellStyle name="Normal 10 2 4 3 7 12" xfId="3297"/>
    <cellStyle name="Normal 10 2 4 3 7 2" xfId="4577"/>
    <cellStyle name="Normal 10 2 4 3 7 3" xfId="7651"/>
    <cellStyle name="Normal 10 2 4 3 7 4" xfId="11841"/>
    <cellStyle name="Normal 10 2 4 3 7 5" xfId="13079"/>
    <cellStyle name="Normal 10 2 4 3 7 6" xfId="15206"/>
    <cellStyle name="Normal 10 2 4 3 7 7" xfId="16643"/>
    <cellStyle name="Normal 10 2 4 3 7 8" xfId="17541"/>
    <cellStyle name="Normal 10 2 4 3 7 9" xfId="18419"/>
    <cellStyle name="Normal 10 2 4 3 8" xfId="2458"/>
    <cellStyle name="Normal 10 2 4 3 9" xfId="3451"/>
    <cellStyle name="Normal 10 3" xfId="6"/>
    <cellStyle name="Normal 10 3 10" xfId="11392"/>
    <cellStyle name="Normal 10 3 11" xfId="11865"/>
    <cellStyle name="Normal 10 3 12" xfId="14009"/>
    <cellStyle name="Normal 10 3 13" xfId="14048"/>
    <cellStyle name="Normal 10 3 14" xfId="16194"/>
    <cellStyle name="Normal 10 3 15" xfId="16662"/>
    <cellStyle name="Normal 10 3 16" xfId="17970"/>
    <cellStyle name="Normal 10 3 17" xfId="18438"/>
    <cellStyle name="Normal 10 3 18" xfId="18907"/>
    <cellStyle name="Normal 10 3 19" xfId="1413"/>
    <cellStyle name="Normal 10 3 2" xfId="745"/>
    <cellStyle name="Normal 10 3 2 10" xfId="18164"/>
    <cellStyle name="Normal 10 3 2 11" xfId="18632"/>
    <cellStyle name="Normal 10 3 2 12" xfId="19257"/>
    <cellStyle name="Normal 10 3 2 13" xfId="1822"/>
    <cellStyle name="Normal 10 3 2 2" xfId="2660"/>
    <cellStyle name="Normal 10 3 2 3" xfId="3930"/>
    <cellStyle name="Normal 10 3 2 4" xfId="7028"/>
    <cellStyle name="Normal 10 3 2 5" xfId="11586"/>
    <cellStyle name="Normal 10 3 2 6" xfId="12432"/>
    <cellStyle name="Normal 10 3 2 7" xfId="14559"/>
    <cellStyle name="Normal 10 3 2 8" xfId="16388"/>
    <cellStyle name="Normal 10 3 2 9" xfId="16894"/>
    <cellStyle name="Normal 10 3 3" xfId="1253"/>
    <cellStyle name="Normal 10 3 3 10" xfId="18316"/>
    <cellStyle name="Normal 10 3 3 11" xfId="18784"/>
    <cellStyle name="Normal 10 3 3 12" xfId="19511"/>
    <cellStyle name="Normal 10 3 3 13" xfId="2330"/>
    <cellStyle name="Normal 10 3 3 2" xfId="3168"/>
    <cellStyle name="Normal 10 3 3 3" xfId="4438"/>
    <cellStyle name="Normal 10 3 3 4" xfId="7515"/>
    <cellStyle name="Normal 10 3 3 5" xfId="11738"/>
    <cellStyle name="Normal 10 3 3 6" xfId="12940"/>
    <cellStyle name="Normal 10 3 3 7" xfId="15067"/>
    <cellStyle name="Normal 10 3 3 8" xfId="16540"/>
    <cellStyle name="Normal 10 3 3 9" xfId="17402"/>
    <cellStyle name="Normal 10 3 4" xfId="1319"/>
    <cellStyle name="Normal 10 3 4 10" xfId="18358"/>
    <cellStyle name="Normal 10 3 4 11" xfId="18826"/>
    <cellStyle name="Normal 10 3 4 12" xfId="19559"/>
    <cellStyle name="Normal 10 3 4 13" xfId="2396"/>
    <cellStyle name="Normal 10 3 4 2" xfId="3234"/>
    <cellStyle name="Normal 10 3 4 3" xfId="4504"/>
    <cellStyle name="Normal 10 3 4 4" xfId="7580"/>
    <cellStyle name="Normal 10 3 4 5" xfId="11780"/>
    <cellStyle name="Normal 10 3 4 6" xfId="13006"/>
    <cellStyle name="Normal 10 3 4 7" xfId="15133"/>
    <cellStyle name="Normal 10 3 4 8" xfId="16582"/>
    <cellStyle name="Normal 10 3 4 9" xfId="17468"/>
    <cellStyle name="Normal 10 3 5" xfId="577"/>
    <cellStyle name="Normal 10 3 5 10" xfId="18480"/>
    <cellStyle name="Normal 10 3 5 11" xfId="19102"/>
    <cellStyle name="Normal 10 3 5 12" xfId="2492"/>
    <cellStyle name="Normal 10 3 5 2" xfId="3762"/>
    <cellStyle name="Normal 10 3 5 3" xfId="6861"/>
    <cellStyle name="Normal 10 3 5 4" xfId="11434"/>
    <cellStyle name="Normal 10 3 5 5" xfId="12264"/>
    <cellStyle name="Normal 10 3 5 6" xfId="14391"/>
    <cellStyle name="Normal 10 3 5 7" xfId="16236"/>
    <cellStyle name="Normal 10 3 5 8" xfId="16726"/>
    <cellStyle name="Normal 10 3 5 9" xfId="18012"/>
    <cellStyle name="Normal 10 3 6" xfId="1374"/>
    <cellStyle name="Normal 10 3 6 10" xfId="18869"/>
    <cellStyle name="Normal 10 3 6 11" xfId="19606"/>
    <cellStyle name="Normal 10 3 6 12" xfId="3279"/>
    <cellStyle name="Normal 10 3 6 2" xfId="4559"/>
    <cellStyle name="Normal 10 3 6 3" xfId="7633"/>
    <cellStyle name="Normal 10 3 6 4" xfId="11823"/>
    <cellStyle name="Normal 10 3 6 5" xfId="13061"/>
    <cellStyle name="Normal 10 3 6 6" xfId="15188"/>
    <cellStyle name="Normal 10 3 6 7" xfId="16625"/>
    <cellStyle name="Normal 10 3 6 8" xfId="17523"/>
    <cellStyle name="Normal 10 3 6 9" xfId="18401"/>
    <cellStyle name="Normal 10 3 7" xfId="2450"/>
    <cellStyle name="Normal 10 3 8" xfId="3319"/>
    <cellStyle name="Normal 10 3 9" xfId="6310"/>
    <cellStyle name="Normal 10 4" xfId="565"/>
    <cellStyle name="Normal 10 4 10" xfId="12256"/>
    <cellStyle name="Normal 10 4 11" xfId="14383"/>
    <cellStyle name="Normal 10 4 12" xfId="16233"/>
    <cellStyle name="Normal 10 4 13" xfId="16723"/>
    <cellStyle name="Normal 10 4 14" xfId="18009"/>
    <cellStyle name="Normal 10 4 15" xfId="18477"/>
    <cellStyle name="Normal 10 4 16" xfId="19094"/>
    <cellStyle name="Normal 10 4 17" xfId="1808"/>
    <cellStyle name="Normal 10 4 2" xfId="1076"/>
    <cellStyle name="Normal 10 4 2 10" xfId="18311"/>
    <cellStyle name="Normal 10 4 2 11" xfId="18779"/>
    <cellStyle name="Normal 10 4 2 12" xfId="19456"/>
    <cellStyle name="Normal 10 4 2 13" xfId="2153"/>
    <cellStyle name="Normal 10 4 2 2" xfId="2991"/>
    <cellStyle name="Normal 10 4 2 3" xfId="4261"/>
    <cellStyle name="Normal 10 4 2 4" xfId="7346"/>
    <cellStyle name="Normal 10 4 2 5" xfId="11733"/>
    <cellStyle name="Normal 10 4 2 6" xfId="12763"/>
    <cellStyle name="Normal 10 4 2 7" xfId="14890"/>
    <cellStyle name="Normal 10 4 2 8" xfId="16535"/>
    <cellStyle name="Normal 10 4 2 9" xfId="17225"/>
    <cellStyle name="Normal 10 4 3" xfId="1311"/>
    <cellStyle name="Normal 10 4 3 10" xfId="18355"/>
    <cellStyle name="Normal 10 4 3 11" xfId="18823"/>
    <cellStyle name="Normal 10 4 3 12" xfId="19556"/>
    <cellStyle name="Normal 10 4 3 13" xfId="2388"/>
    <cellStyle name="Normal 10 4 3 2" xfId="3226"/>
    <cellStyle name="Normal 10 4 3 3" xfId="4496"/>
    <cellStyle name="Normal 10 4 3 4" xfId="7572"/>
    <cellStyle name="Normal 10 4 3 5" xfId="11777"/>
    <cellStyle name="Normal 10 4 3 6" xfId="12998"/>
    <cellStyle name="Normal 10 4 3 7" xfId="15125"/>
    <cellStyle name="Normal 10 4 3 8" xfId="16579"/>
    <cellStyle name="Normal 10 4 3 9" xfId="17460"/>
    <cellStyle name="Normal 10 4 4" xfId="1366"/>
    <cellStyle name="Normal 10 4 4 10" xfId="18397"/>
    <cellStyle name="Normal 10 4 4 11" xfId="18865"/>
    <cellStyle name="Normal 10 4 4 12" xfId="19601"/>
    <cellStyle name="Normal 10 4 4 13" xfId="2443"/>
    <cellStyle name="Normal 10 4 4 2" xfId="3275"/>
    <cellStyle name="Normal 10 4 4 3" xfId="4551"/>
    <cellStyle name="Normal 10 4 4 4" xfId="7626"/>
    <cellStyle name="Normal 10 4 4 5" xfId="11819"/>
    <cellStyle name="Normal 10 4 4 6" xfId="13053"/>
    <cellStyle name="Normal 10 4 4 7" xfId="15180"/>
    <cellStyle name="Normal 10 4 4 8" xfId="16621"/>
    <cellStyle name="Normal 10 4 4 9" xfId="17515"/>
    <cellStyle name="Normal 10 4 5" xfId="736"/>
    <cellStyle name="Normal 10 4 5 10" xfId="18627"/>
    <cellStyle name="Normal 10 4 5 11" xfId="19252"/>
    <cellStyle name="Normal 10 4 5 12" xfId="2651"/>
    <cellStyle name="Normal 10 4 5 2" xfId="3921"/>
    <cellStyle name="Normal 10 4 5 3" xfId="7019"/>
    <cellStyle name="Normal 10 4 5 4" xfId="11581"/>
    <cellStyle name="Normal 10 4 5 5" xfId="12423"/>
    <cellStyle name="Normal 10 4 5 6" xfId="14550"/>
    <cellStyle name="Normal 10 4 5 7" xfId="16383"/>
    <cellStyle name="Normal 10 4 5 8" xfId="16885"/>
    <cellStyle name="Normal 10 4 5 9" xfId="18159"/>
    <cellStyle name="Normal 10 4 6" xfId="2489"/>
    <cellStyle name="Normal 10 4 7" xfId="3752"/>
    <cellStyle name="Normal 10 4 8" xfId="6849"/>
    <cellStyle name="Normal 10 4 9" xfId="11431"/>
    <cellStyle name="Normal 100" xfId="3"/>
    <cellStyle name="Normal 100 2" xfId="212"/>
    <cellStyle name="Normal 100 2 10" xfId="11402"/>
    <cellStyle name="Normal 100 2 11" xfId="12007"/>
    <cellStyle name="Normal 100 2 12" xfId="14028"/>
    <cellStyle name="Normal 100 2 13" xfId="14130"/>
    <cellStyle name="Normal 100 2 14" xfId="16204"/>
    <cellStyle name="Normal 100 2 15" xfId="16682"/>
    <cellStyle name="Normal 100 2 16" xfId="17980"/>
    <cellStyle name="Normal 100 2 17" xfId="18448"/>
    <cellStyle name="Normal 100 2 18" xfId="18974"/>
    <cellStyle name="Normal 100 2 19" xfId="1500"/>
    <cellStyle name="Normal 100 2 2" xfId="907"/>
    <cellStyle name="Normal 100 2 2 10" xfId="18281"/>
    <cellStyle name="Normal 100 2 2 11" xfId="18749"/>
    <cellStyle name="Normal 100 2 2 12" xfId="19385"/>
    <cellStyle name="Normal 100 2 2 13" xfId="1984"/>
    <cellStyle name="Normal 100 2 2 2" xfId="2822"/>
    <cellStyle name="Normal 100 2 2 3" xfId="4092"/>
    <cellStyle name="Normal 100 2 2 4" xfId="7186"/>
    <cellStyle name="Normal 100 2 2 5" xfId="11703"/>
    <cellStyle name="Normal 100 2 2 6" xfId="12594"/>
    <cellStyle name="Normal 100 2 2 7" xfId="14721"/>
    <cellStyle name="Normal 100 2 2 8" xfId="16505"/>
    <cellStyle name="Normal 100 2 2 9" xfId="17056"/>
    <cellStyle name="Normal 100 2 3" xfId="1272"/>
    <cellStyle name="Normal 100 2 3 10" xfId="18326"/>
    <cellStyle name="Normal 100 2 3 11" xfId="18794"/>
    <cellStyle name="Normal 100 2 3 12" xfId="19523"/>
    <cellStyle name="Normal 100 2 3 13" xfId="2349"/>
    <cellStyle name="Normal 100 2 3 2" xfId="3187"/>
    <cellStyle name="Normal 100 2 3 3" xfId="4457"/>
    <cellStyle name="Normal 100 2 3 4" xfId="7534"/>
    <cellStyle name="Normal 100 2 3 5" xfId="11748"/>
    <cellStyle name="Normal 100 2 3 6" xfId="12959"/>
    <cellStyle name="Normal 100 2 3 7" xfId="15086"/>
    <cellStyle name="Normal 100 2 3 8" xfId="16550"/>
    <cellStyle name="Normal 100 2 3 9" xfId="17421"/>
    <cellStyle name="Normal 100 2 4" xfId="1335"/>
    <cellStyle name="Normal 100 2 4 10" xfId="18368"/>
    <cellStyle name="Normal 100 2 4 11" xfId="18836"/>
    <cellStyle name="Normal 100 2 4 12" xfId="19572"/>
    <cellStyle name="Normal 100 2 4 13" xfId="2412"/>
    <cellStyle name="Normal 100 2 4 2" xfId="3245"/>
    <cellStyle name="Normal 100 2 4 3" xfId="4520"/>
    <cellStyle name="Normal 100 2 4 4" xfId="7595"/>
    <cellStyle name="Normal 100 2 4 5" xfId="11790"/>
    <cellStyle name="Normal 100 2 4 6" xfId="13022"/>
    <cellStyle name="Normal 100 2 4 7" xfId="15149"/>
    <cellStyle name="Normal 100 2 4 8" xfId="16592"/>
    <cellStyle name="Normal 100 2 4 9" xfId="17484"/>
    <cellStyle name="Normal 100 2 5" xfId="698"/>
    <cellStyle name="Normal 100 2 5 10" xfId="18597"/>
    <cellStyle name="Normal 100 2 5 11" xfId="19219"/>
    <cellStyle name="Normal 100 2 5 12" xfId="2613"/>
    <cellStyle name="Normal 100 2 5 2" xfId="3883"/>
    <cellStyle name="Normal 100 2 5 3" xfId="6981"/>
    <cellStyle name="Normal 100 2 5 4" xfId="11551"/>
    <cellStyle name="Normal 100 2 5 5" xfId="12385"/>
    <cellStyle name="Normal 100 2 5 6" xfId="14512"/>
    <cellStyle name="Normal 100 2 5 7" xfId="16353"/>
    <cellStyle name="Normal 100 2 5 8" xfId="16847"/>
    <cellStyle name="Normal 100 2 5 9" xfId="18129"/>
    <cellStyle name="Normal 100 2 6" xfId="1393"/>
    <cellStyle name="Normal 100 2 6 10" xfId="18888"/>
    <cellStyle name="Normal 100 2 6 11" xfId="19625"/>
    <cellStyle name="Normal 100 2 6 12" xfId="3298"/>
    <cellStyle name="Normal 100 2 6 2" xfId="4578"/>
    <cellStyle name="Normal 100 2 6 3" xfId="7652"/>
    <cellStyle name="Normal 100 2 6 4" xfId="11842"/>
    <cellStyle name="Normal 100 2 6 5" xfId="13080"/>
    <cellStyle name="Normal 100 2 6 6" xfId="15207"/>
    <cellStyle name="Normal 100 2 6 7" xfId="16644"/>
    <cellStyle name="Normal 100 2 6 8" xfId="17542"/>
    <cellStyle name="Normal 100 2 6 9" xfId="18420"/>
    <cellStyle name="Normal 100 2 7" xfId="2460"/>
    <cellStyle name="Normal 100 2 8" xfId="3453"/>
    <cellStyle name="Normal 100 2 9" xfId="6509"/>
    <cellStyle name="Normal 101" xfId="213"/>
    <cellStyle name="Normal 102" xfId="214"/>
    <cellStyle name="Normal 103" xfId="559"/>
    <cellStyle name="Normal 104" xfId="573"/>
    <cellStyle name="Normal 105" xfId="4"/>
    <cellStyle name="Normal 105 2" xfId="215"/>
    <cellStyle name="Normal 106" xfId="44207"/>
    <cellStyle name="Normal 107" xfId="44203"/>
    <cellStyle name="Normal 108" xfId="216"/>
    <cellStyle name="Normal 108 10" xfId="217"/>
    <cellStyle name="Normal 108 11" xfId="218"/>
    <cellStyle name="Normal 108 12" xfId="219"/>
    <cellStyle name="Normal 108 2" xfId="220"/>
    <cellStyle name="Normal 108 3" xfId="221"/>
    <cellStyle name="Normal 108 4" xfId="222"/>
    <cellStyle name="Normal 108 5" xfId="223"/>
    <cellStyle name="Normal 108 6" xfId="224"/>
    <cellStyle name="Normal 108 7" xfId="225"/>
    <cellStyle name="Normal 108 8" xfId="226"/>
    <cellStyle name="Normal 108 9" xfId="227"/>
    <cellStyle name="Normal 109" xfId="228"/>
    <cellStyle name="Normal 109 10" xfId="229"/>
    <cellStyle name="Normal 109 11" xfId="230"/>
    <cellStyle name="Normal 109 12" xfId="231"/>
    <cellStyle name="Normal 109 2" xfId="232"/>
    <cellStyle name="Normal 109 3" xfId="233"/>
    <cellStyle name="Normal 109 4" xfId="234"/>
    <cellStyle name="Normal 109 5" xfId="235"/>
    <cellStyle name="Normal 109 6" xfId="236"/>
    <cellStyle name="Normal 109 7" xfId="237"/>
    <cellStyle name="Normal 109 8" xfId="238"/>
    <cellStyle name="Normal 109 9" xfId="239"/>
    <cellStyle name="Normal 11" xfId="240"/>
    <cellStyle name="Normal 11 2" xfId="241"/>
    <cellStyle name="Normal 11 2 2" xfId="242"/>
    <cellStyle name="Normal 11 2 2 2" xfId="243"/>
    <cellStyle name="Normal 11 2 3" xfId="244"/>
    <cellStyle name="Normal 11 3" xfId="245"/>
    <cellStyle name="Normal 11_G1.N5" xfId="246"/>
    <cellStyle name="Normal 110" xfId="44214"/>
    <cellStyle name="Normal 12" xfId="247"/>
    <cellStyle name="Normal 12 2" xfId="248"/>
    <cellStyle name="Normal 12 2 10" xfId="11403"/>
    <cellStyle name="Normal 12 2 11" xfId="12038"/>
    <cellStyle name="Normal 12 2 12" xfId="14029"/>
    <cellStyle name="Normal 12 2 13" xfId="14139"/>
    <cellStyle name="Normal 12 2 14" xfId="16205"/>
    <cellStyle name="Normal 12 2 15" xfId="16683"/>
    <cellStyle name="Normal 12 2 16" xfId="17981"/>
    <cellStyle name="Normal 12 2 17" xfId="18449"/>
    <cellStyle name="Normal 12 2 18" xfId="18979"/>
    <cellStyle name="Normal 12 2 19" xfId="1530"/>
    <cellStyle name="Normal 12 2 2" xfId="916"/>
    <cellStyle name="Normal 12 2 2 10" xfId="18282"/>
    <cellStyle name="Normal 12 2 2 11" xfId="18750"/>
    <cellStyle name="Normal 12 2 2 12" xfId="19388"/>
    <cellStyle name="Normal 12 2 2 13" xfId="1993"/>
    <cellStyle name="Normal 12 2 2 2" xfId="2831"/>
    <cellStyle name="Normal 12 2 2 3" xfId="4101"/>
    <cellStyle name="Normal 12 2 2 4" xfId="7195"/>
    <cellStyle name="Normal 12 2 2 5" xfId="11704"/>
    <cellStyle name="Normal 12 2 2 6" xfId="12603"/>
    <cellStyle name="Normal 12 2 2 7" xfId="14730"/>
    <cellStyle name="Normal 12 2 2 8" xfId="16506"/>
    <cellStyle name="Normal 12 2 2 9" xfId="17065"/>
    <cellStyle name="Normal 12 2 3" xfId="1273"/>
    <cellStyle name="Normal 12 2 3 10" xfId="18327"/>
    <cellStyle name="Normal 12 2 3 11" xfId="18795"/>
    <cellStyle name="Normal 12 2 3 12" xfId="19524"/>
    <cellStyle name="Normal 12 2 3 13" xfId="2350"/>
    <cellStyle name="Normal 12 2 3 2" xfId="3188"/>
    <cellStyle name="Normal 12 2 3 3" xfId="4458"/>
    <cellStyle name="Normal 12 2 3 4" xfId="7535"/>
    <cellStyle name="Normal 12 2 3 5" xfId="11749"/>
    <cellStyle name="Normal 12 2 3 6" xfId="12960"/>
    <cellStyle name="Normal 12 2 3 7" xfId="15087"/>
    <cellStyle name="Normal 12 2 3 8" xfId="16551"/>
    <cellStyle name="Normal 12 2 3 9" xfId="17422"/>
    <cellStyle name="Normal 12 2 4" xfId="1336"/>
    <cellStyle name="Normal 12 2 4 10" xfId="18369"/>
    <cellStyle name="Normal 12 2 4 11" xfId="18837"/>
    <cellStyle name="Normal 12 2 4 12" xfId="19573"/>
    <cellStyle name="Normal 12 2 4 13" xfId="2413"/>
    <cellStyle name="Normal 12 2 4 2" xfId="3246"/>
    <cellStyle name="Normal 12 2 4 3" xfId="4521"/>
    <cellStyle name="Normal 12 2 4 4" xfId="7596"/>
    <cellStyle name="Normal 12 2 4 5" xfId="11791"/>
    <cellStyle name="Normal 12 2 4 6" xfId="13023"/>
    <cellStyle name="Normal 12 2 4 7" xfId="15150"/>
    <cellStyle name="Normal 12 2 4 8" xfId="16593"/>
    <cellStyle name="Normal 12 2 4 9" xfId="17485"/>
    <cellStyle name="Normal 12 2 5" xfId="699"/>
    <cellStyle name="Normal 12 2 5 10" xfId="18598"/>
    <cellStyle name="Normal 12 2 5 11" xfId="19220"/>
    <cellStyle name="Normal 12 2 5 12" xfId="2614"/>
    <cellStyle name="Normal 12 2 5 2" xfId="3884"/>
    <cellStyle name="Normal 12 2 5 3" xfId="6982"/>
    <cellStyle name="Normal 12 2 5 4" xfId="11552"/>
    <cellStyle name="Normal 12 2 5 5" xfId="12386"/>
    <cellStyle name="Normal 12 2 5 6" xfId="14513"/>
    <cellStyle name="Normal 12 2 5 7" xfId="16354"/>
    <cellStyle name="Normal 12 2 5 8" xfId="16848"/>
    <cellStyle name="Normal 12 2 5 9" xfId="18130"/>
    <cellStyle name="Normal 12 2 6" xfId="1394"/>
    <cellStyle name="Normal 12 2 6 10" xfId="18889"/>
    <cellStyle name="Normal 12 2 6 11" xfId="19626"/>
    <cellStyle name="Normal 12 2 6 12" xfId="3299"/>
    <cellStyle name="Normal 12 2 6 2" xfId="4579"/>
    <cellStyle name="Normal 12 2 6 3" xfId="7653"/>
    <cellStyle name="Normal 12 2 6 4" xfId="11843"/>
    <cellStyle name="Normal 12 2 6 5" xfId="13081"/>
    <cellStyle name="Normal 12 2 6 6" xfId="15208"/>
    <cellStyle name="Normal 12 2 6 7" xfId="16645"/>
    <cellStyle name="Normal 12 2 6 8" xfId="17543"/>
    <cellStyle name="Normal 12 2 6 9" xfId="18421"/>
    <cellStyle name="Normal 12 2 7" xfId="2461"/>
    <cellStyle name="Normal 12 2 8" xfId="3473"/>
    <cellStyle name="Normal 12 2 9" xfId="6544"/>
    <cellStyle name="Normal 13" xfId="249"/>
    <cellStyle name="Normal 13 3" xfId="250"/>
    <cellStyle name="Normal 13 3 2" xfId="251"/>
    <cellStyle name="Normal 14" xfId="252"/>
    <cellStyle name="Normal 14 2" xfId="253"/>
    <cellStyle name="Normal 14 2 10" xfId="11404"/>
    <cellStyle name="Normal 14 2 11" xfId="12043"/>
    <cellStyle name="Normal 14 2 12" xfId="14030"/>
    <cellStyle name="Normal 14 2 13" xfId="14141"/>
    <cellStyle name="Normal 14 2 14" xfId="16206"/>
    <cellStyle name="Normal 14 2 15" xfId="16684"/>
    <cellStyle name="Normal 14 2 16" xfId="17982"/>
    <cellStyle name="Normal 14 2 17" xfId="18450"/>
    <cellStyle name="Normal 14 2 18" xfId="18982"/>
    <cellStyle name="Normal 14 2 19" xfId="1535"/>
    <cellStyle name="Normal 14 2 2" xfId="917"/>
    <cellStyle name="Normal 14 2 2 10" xfId="18283"/>
    <cellStyle name="Normal 14 2 2 11" xfId="18751"/>
    <cellStyle name="Normal 14 2 2 12" xfId="19389"/>
    <cellStyle name="Normal 14 2 2 13" xfId="1994"/>
    <cellStyle name="Normal 14 2 2 2" xfId="2832"/>
    <cellStyle name="Normal 14 2 2 3" xfId="4102"/>
    <cellStyle name="Normal 14 2 2 4" xfId="7196"/>
    <cellStyle name="Normal 14 2 2 5" xfId="11705"/>
    <cellStyle name="Normal 14 2 2 6" xfId="12604"/>
    <cellStyle name="Normal 14 2 2 7" xfId="14731"/>
    <cellStyle name="Normal 14 2 2 8" xfId="16507"/>
    <cellStyle name="Normal 14 2 2 9" xfId="17066"/>
    <cellStyle name="Normal 14 2 3" xfId="1274"/>
    <cellStyle name="Normal 14 2 3 10" xfId="18328"/>
    <cellStyle name="Normal 14 2 3 11" xfId="18796"/>
    <cellStyle name="Normal 14 2 3 12" xfId="19525"/>
    <cellStyle name="Normal 14 2 3 13" xfId="2351"/>
    <cellStyle name="Normal 14 2 3 2" xfId="3189"/>
    <cellStyle name="Normal 14 2 3 3" xfId="4459"/>
    <cellStyle name="Normal 14 2 3 4" xfId="7536"/>
    <cellStyle name="Normal 14 2 3 5" xfId="11750"/>
    <cellStyle name="Normal 14 2 3 6" xfId="12961"/>
    <cellStyle name="Normal 14 2 3 7" xfId="15088"/>
    <cellStyle name="Normal 14 2 3 8" xfId="16552"/>
    <cellStyle name="Normal 14 2 3 9" xfId="17423"/>
    <cellStyle name="Normal 14 2 4" xfId="1337"/>
    <cellStyle name="Normal 14 2 4 10" xfId="18370"/>
    <cellStyle name="Normal 14 2 4 11" xfId="18838"/>
    <cellStyle name="Normal 14 2 4 12" xfId="19574"/>
    <cellStyle name="Normal 14 2 4 13" xfId="2414"/>
    <cellStyle name="Normal 14 2 4 2" xfId="3247"/>
    <cellStyle name="Normal 14 2 4 3" xfId="4522"/>
    <cellStyle name="Normal 14 2 4 4" xfId="7597"/>
    <cellStyle name="Normal 14 2 4 5" xfId="11792"/>
    <cellStyle name="Normal 14 2 4 6" xfId="13024"/>
    <cellStyle name="Normal 14 2 4 7" xfId="15151"/>
    <cellStyle name="Normal 14 2 4 8" xfId="16594"/>
    <cellStyle name="Normal 14 2 4 9" xfId="17486"/>
    <cellStyle name="Normal 14 2 5" xfId="700"/>
    <cellStyle name="Normal 14 2 5 10" xfId="18599"/>
    <cellStyle name="Normal 14 2 5 11" xfId="19221"/>
    <cellStyle name="Normal 14 2 5 12" xfId="2615"/>
    <cellStyle name="Normal 14 2 5 2" xfId="3885"/>
    <cellStyle name="Normal 14 2 5 3" xfId="6983"/>
    <cellStyle name="Normal 14 2 5 4" xfId="11553"/>
    <cellStyle name="Normal 14 2 5 5" xfId="12387"/>
    <cellStyle name="Normal 14 2 5 6" xfId="14514"/>
    <cellStyle name="Normal 14 2 5 7" xfId="16355"/>
    <cellStyle name="Normal 14 2 5 8" xfId="16849"/>
    <cellStyle name="Normal 14 2 5 9" xfId="18131"/>
    <cellStyle name="Normal 14 2 6" xfId="1395"/>
    <cellStyle name="Normal 14 2 6 10" xfId="18890"/>
    <cellStyle name="Normal 14 2 6 11" xfId="19627"/>
    <cellStyle name="Normal 14 2 6 12" xfId="3300"/>
    <cellStyle name="Normal 14 2 6 2" xfId="4580"/>
    <cellStyle name="Normal 14 2 6 3" xfId="7654"/>
    <cellStyle name="Normal 14 2 6 4" xfId="11844"/>
    <cellStyle name="Normal 14 2 6 5" xfId="13082"/>
    <cellStyle name="Normal 14 2 6 6" xfId="15209"/>
    <cellStyle name="Normal 14 2 6 7" xfId="16646"/>
    <cellStyle name="Normal 14 2 6 8" xfId="17544"/>
    <cellStyle name="Normal 14 2 6 9" xfId="18422"/>
    <cellStyle name="Normal 14 2 7" xfId="2462"/>
    <cellStyle name="Normal 14 2 8" xfId="3475"/>
    <cellStyle name="Normal 14 2 9" xfId="6549"/>
    <cellStyle name="Normal 14 3" xfId="254"/>
    <cellStyle name="Normal 15" xfId="255"/>
    <cellStyle name="Normal 15 2" xfId="256"/>
    <cellStyle name="Normal 16" xfId="257"/>
    <cellStyle name="Normal 16 2" xfId="258"/>
    <cellStyle name="Normal 17" xfId="259"/>
    <cellStyle name="Normal 18" xfId="260"/>
    <cellStyle name="Normal 18 2" xfId="261"/>
    <cellStyle name="Normal 19" xfId="262"/>
    <cellStyle name="Normal 2" xfId="9"/>
    <cellStyle name="Normal 2 10" xfId="263"/>
    <cellStyle name="Normal 2 10 2" xfId="264"/>
    <cellStyle name="Normal 2 10 2 7" xfId="44200"/>
    <cellStyle name="Normal 2 11" xfId="265"/>
    <cellStyle name="Normal 2 11 2" xfId="266"/>
    <cellStyle name="Normal 2 11 2 10" xfId="11405"/>
    <cellStyle name="Normal 2 11 2 11" xfId="12051"/>
    <cellStyle name="Normal 2 11 2 12" xfId="14040"/>
    <cellStyle name="Normal 2 11 2 13" xfId="14149"/>
    <cellStyle name="Normal 2 11 2 14" xfId="16207"/>
    <cellStyle name="Normal 2 11 2 15" xfId="16685"/>
    <cellStyle name="Normal 2 11 2 16" xfId="17983"/>
    <cellStyle name="Normal 2 11 2 17" xfId="18451"/>
    <cellStyle name="Normal 2 11 2 18" xfId="18985"/>
    <cellStyle name="Normal 2 11 2 19" xfId="1546"/>
    <cellStyle name="Normal 2 11 2 2" xfId="918"/>
    <cellStyle name="Normal 2 11 2 2 10" xfId="18284"/>
    <cellStyle name="Normal 2 11 2 2 11" xfId="18752"/>
    <cellStyle name="Normal 2 11 2 2 12" xfId="19390"/>
    <cellStyle name="Normal 2 11 2 2 13" xfId="1995"/>
    <cellStyle name="Normal 2 11 2 2 2" xfId="2833"/>
    <cellStyle name="Normal 2 11 2 2 3" xfId="4103"/>
    <cellStyle name="Normal 2 11 2 2 4" xfId="7197"/>
    <cellStyle name="Normal 2 11 2 2 5" xfId="11706"/>
    <cellStyle name="Normal 2 11 2 2 6" xfId="12605"/>
    <cellStyle name="Normal 2 11 2 2 7" xfId="14732"/>
    <cellStyle name="Normal 2 11 2 2 8" xfId="16508"/>
    <cellStyle name="Normal 2 11 2 2 9" xfId="17067"/>
    <cellStyle name="Normal 2 11 2 3" xfId="1275"/>
    <cellStyle name="Normal 2 11 2 3 10" xfId="18329"/>
    <cellStyle name="Normal 2 11 2 3 11" xfId="18797"/>
    <cellStyle name="Normal 2 11 2 3 12" xfId="19526"/>
    <cellStyle name="Normal 2 11 2 3 13" xfId="2352"/>
    <cellStyle name="Normal 2 11 2 3 2" xfId="3190"/>
    <cellStyle name="Normal 2 11 2 3 3" xfId="4460"/>
    <cellStyle name="Normal 2 11 2 3 4" xfId="7537"/>
    <cellStyle name="Normal 2 11 2 3 5" xfId="11751"/>
    <cellStyle name="Normal 2 11 2 3 6" xfId="12962"/>
    <cellStyle name="Normal 2 11 2 3 7" xfId="15089"/>
    <cellStyle name="Normal 2 11 2 3 8" xfId="16553"/>
    <cellStyle name="Normal 2 11 2 3 9" xfId="17424"/>
    <cellStyle name="Normal 2 11 2 4" xfId="1338"/>
    <cellStyle name="Normal 2 11 2 4 10" xfId="18371"/>
    <cellStyle name="Normal 2 11 2 4 11" xfId="18839"/>
    <cellStyle name="Normal 2 11 2 4 12" xfId="19575"/>
    <cellStyle name="Normal 2 11 2 4 13" xfId="2415"/>
    <cellStyle name="Normal 2 11 2 4 2" xfId="3248"/>
    <cellStyle name="Normal 2 11 2 4 3" xfId="4523"/>
    <cellStyle name="Normal 2 11 2 4 4" xfId="7598"/>
    <cellStyle name="Normal 2 11 2 4 5" xfId="11793"/>
    <cellStyle name="Normal 2 11 2 4 6" xfId="13025"/>
    <cellStyle name="Normal 2 11 2 4 7" xfId="15152"/>
    <cellStyle name="Normal 2 11 2 4 8" xfId="16595"/>
    <cellStyle name="Normal 2 11 2 4 9" xfId="17487"/>
    <cellStyle name="Normal 2 11 2 5" xfId="701"/>
    <cellStyle name="Normal 2 11 2 5 10" xfId="18600"/>
    <cellStyle name="Normal 2 11 2 5 11" xfId="19222"/>
    <cellStyle name="Normal 2 11 2 5 12" xfId="2616"/>
    <cellStyle name="Normal 2 11 2 5 2" xfId="3886"/>
    <cellStyle name="Normal 2 11 2 5 3" xfId="6984"/>
    <cellStyle name="Normal 2 11 2 5 4" xfId="11554"/>
    <cellStyle name="Normal 2 11 2 5 5" xfId="12388"/>
    <cellStyle name="Normal 2 11 2 5 6" xfId="14515"/>
    <cellStyle name="Normal 2 11 2 5 7" xfId="16356"/>
    <cellStyle name="Normal 2 11 2 5 8" xfId="16850"/>
    <cellStyle name="Normal 2 11 2 5 9" xfId="18132"/>
    <cellStyle name="Normal 2 11 2 6" xfId="1405"/>
    <cellStyle name="Normal 2 11 2 6 10" xfId="18900"/>
    <cellStyle name="Normal 2 11 2 6 11" xfId="19637"/>
    <cellStyle name="Normal 2 11 2 6 12" xfId="3310"/>
    <cellStyle name="Normal 2 11 2 6 2" xfId="4590"/>
    <cellStyle name="Normal 2 11 2 6 3" xfId="7664"/>
    <cellStyle name="Normal 2 11 2 6 4" xfId="11854"/>
    <cellStyle name="Normal 2 11 2 6 5" xfId="13092"/>
    <cellStyle name="Normal 2 11 2 6 6" xfId="15219"/>
    <cellStyle name="Normal 2 11 2 6 7" xfId="16656"/>
    <cellStyle name="Normal 2 11 2 6 8" xfId="17554"/>
    <cellStyle name="Normal 2 11 2 6 9" xfId="18432"/>
    <cellStyle name="Normal 2 11 2 7" xfId="2463"/>
    <cellStyle name="Normal 2 11 2 8" xfId="3485"/>
    <cellStyle name="Normal 2 11 2 9" xfId="6562"/>
    <cellStyle name="Normal 2 11 3" xfId="267"/>
    <cellStyle name="Normal 2 12" xfId="268"/>
    <cellStyle name="Normal 2 12 2" xfId="269"/>
    <cellStyle name="Normal 2 13" xfId="270"/>
    <cellStyle name="Normal 2 13 2" xfId="271"/>
    <cellStyle name="Normal 2 14" xfId="272"/>
    <cellStyle name="Normal 2 14 2" xfId="273"/>
    <cellStyle name="Normal 2 15" xfId="274"/>
    <cellStyle name="Normal 2 16" xfId="275"/>
    <cellStyle name="Normal 2 16 2" xfId="276"/>
    <cellStyle name="Normal 2 17" xfId="277"/>
    <cellStyle name="Normal 2 17 8" xfId="278"/>
    <cellStyle name="Normal 2 17 8 2" xfId="279"/>
    <cellStyle name="Normal 2 19" xfId="280"/>
    <cellStyle name="Normal 2 2" xfId="281"/>
    <cellStyle name="Normal 2 2 10" xfId="282"/>
    <cellStyle name="Normal 2 2 11" xfId="283"/>
    <cellStyle name="Normal 2 2 12" xfId="284"/>
    <cellStyle name="Normal 2 2 13" xfId="285"/>
    <cellStyle name="Normal 2 2 14" xfId="286"/>
    <cellStyle name="Normal 2 2 15" xfId="287"/>
    <cellStyle name="Normal 2 2 2" xfId="288"/>
    <cellStyle name="Normal 2 2 2 10" xfId="289"/>
    <cellStyle name="Normal 2 2 2 11" xfId="290"/>
    <cellStyle name="Normal 2 2 2 12" xfId="291"/>
    <cellStyle name="Normal 2 2 2 13" xfId="292"/>
    <cellStyle name="Normal 2 2 2 2" xfId="293"/>
    <cellStyle name="Normal 2 2 2 2 2" xfId="294"/>
    <cellStyle name="Normal 2 2 2 2 2 2" xfId="295"/>
    <cellStyle name="Normal 2 2 2 3" xfId="296"/>
    <cellStyle name="Normal 2 2 2 4" xfId="297"/>
    <cellStyle name="Normal 2 2 2 5" xfId="298"/>
    <cellStyle name="Normal 2 2 2 6" xfId="299"/>
    <cellStyle name="Normal 2 2 2 7" xfId="300"/>
    <cellStyle name="Normal 2 2 2 8" xfId="301"/>
    <cellStyle name="Normal 2 2 2 9" xfId="302"/>
    <cellStyle name="Normal 2 2 2_Đính chính DM" xfId="303"/>
    <cellStyle name="Normal 2 2 3" xfId="304"/>
    <cellStyle name="Normal 2 2 3 2" xfId="569"/>
    <cellStyle name="Normal 2 2 4" xfId="305"/>
    <cellStyle name="Normal 2 2 5" xfId="306"/>
    <cellStyle name="Normal 2 2 5 2" xfId="307"/>
    <cellStyle name="Normal 2 2 6" xfId="308"/>
    <cellStyle name="Normal 2 2 6 2" xfId="309"/>
    <cellStyle name="Normal 2 2 7" xfId="310"/>
    <cellStyle name="Normal 2 2 8" xfId="311"/>
    <cellStyle name="Normal 2 2 9" xfId="312"/>
    <cellStyle name="Normal 2 2_Đính chính DM" xfId="313"/>
    <cellStyle name="Normal 2 25" xfId="314"/>
    <cellStyle name="Normal 2 26" xfId="315"/>
    <cellStyle name="Normal 2 3" xfId="316"/>
    <cellStyle name="Normal 2 3 2" xfId="317"/>
    <cellStyle name="Normal 2 3 3" xfId="318"/>
    <cellStyle name="Normal 2 3 4" xfId="319"/>
    <cellStyle name="Normal 2 3 4 10" xfId="11406"/>
    <cellStyle name="Normal 2 3 4 11" xfId="12082"/>
    <cellStyle name="Normal 2 3 4 12" xfId="14010"/>
    <cellStyle name="Normal 2 3 4 13" xfId="14188"/>
    <cellStyle name="Normal 2 3 4 14" xfId="16208"/>
    <cellStyle name="Normal 2 3 4 15" xfId="16686"/>
    <cellStyle name="Normal 2 3 4 16" xfId="17984"/>
    <cellStyle name="Normal 2 3 4 17" xfId="18452"/>
    <cellStyle name="Normal 2 3 4 18" xfId="19032"/>
    <cellStyle name="Normal 2 3 4 19" xfId="1596"/>
    <cellStyle name="Normal 2 3 4 2" xfId="929"/>
    <cellStyle name="Normal 2 3 4 2 10" xfId="18285"/>
    <cellStyle name="Normal 2 3 4 2 11" xfId="18753"/>
    <cellStyle name="Normal 2 3 4 2 12" xfId="19396"/>
    <cellStyle name="Normal 2 3 4 2 13" xfId="2006"/>
    <cellStyle name="Normal 2 3 4 2 2" xfId="2844"/>
    <cellStyle name="Normal 2 3 4 2 3" xfId="4114"/>
    <cellStyle name="Normal 2 3 4 2 4" xfId="7207"/>
    <cellStyle name="Normal 2 3 4 2 5" xfId="11707"/>
    <cellStyle name="Normal 2 3 4 2 6" xfId="12616"/>
    <cellStyle name="Normal 2 3 4 2 7" xfId="14743"/>
    <cellStyle name="Normal 2 3 4 2 8" xfId="16509"/>
    <cellStyle name="Normal 2 3 4 2 9" xfId="17078"/>
    <cellStyle name="Normal 2 3 4 3" xfId="1276"/>
    <cellStyle name="Normal 2 3 4 3 10" xfId="18330"/>
    <cellStyle name="Normal 2 3 4 3 11" xfId="18798"/>
    <cellStyle name="Normal 2 3 4 3 12" xfId="19527"/>
    <cellStyle name="Normal 2 3 4 3 13" xfId="2353"/>
    <cellStyle name="Normal 2 3 4 3 2" xfId="3191"/>
    <cellStyle name="Normal 2 3 4 3 3" xfId="4461"/>
    <cellStyle name="Normal 2 3 4 3 4" xfId="7538"/>
    <cellStyle name="Normal 2 3 4 3 5" xfId="11752"/>
    <cellStyle name="Normal 2 3 4 3 6" xfId="12963"/>
    <cellStyle name="Normal 2 3 4 3 7" xfId="15090"/>
    <cellStyle name="Normal 2 3 4 3 8" xfId="16554"/>
    <cellStyle name="Normal 2 3 4 3 9" xfId="17425"/>
    <cellStyle name="Normal 2 3 4 4" xfId="1339"/>
    <cellStyle name="Normal 2 3 4 4 10" xfId="18372"/>
    <cellStyle name="Normal 2 3 4 4 11" xfId="18840"/>
    <cellStyle name="Normal 2 3 4 4 12" xfId="19576"/>
    <cellStyle name="Normal 2 3 4 4 13" xfId="2416"/>
    <cellStyle name="Normal 2 3 4 4 2" xfId="3249"/>
    <cellStyle name="Normal 2 3 4 4 3" xfId="4524"/>
    <cellStyle name="Normal 2 3 4 4 4" xfId="7599"/>
    <cellStyle name="Normal 2 3 4 4 5" xfId="11794"/>
    <cellStyle name="Normal 2 3 4 4 6" xfId="13026"/>
    <cellStyle name="Normal 2 3 4 4 7" xfId="15153"/>
    <cellStyle name="Normal 2 3 4 4 8" xfId="16596"/>
    <cellStyle name="Normal 2 3 4 4 9" xfId="17488"/>
    <cellStyle name="Normal 2 3 4 5" xfId="702"/>
    <cellStyle name="Normal 2 3 4 5 10" xfId="18601"/>
    <cellStyle name="Normal 2 3 4 5 11" xfId="19223"/>
    <cellStyle name="Normal 2 3 4 5 12" xfId="2617"/>
    <cellStyle name="Normal 2 3 4 5 2" xfId="3887"/>
    <cellStyle name="Normal 2 3 4 5 3" xfId="6985"/>
    <cellStyle name="Normal 2 3 4 5 4" xfId="11555"/>
    <cellStyle name="Normal 2 3 4 5 5" xfId="12389"/>
    <cellStyle name="Normal 2 3 4 5 6" xfId="14516"/>
    <cellStyle name="Normal 2 3 4 5 7" xfId="16357"/>
    <cellStyle name="Normal 2 3 4 5 8" xfId="16851"/>
    <cellStyle name="Normal 2 3 4 5 9" xfId="18133"/>
    <cellStyle name="Normal 2 3 4 6" xfId="1375"/>
    <cellStyle name="Normal 2 3 4 6 10" xfId="18870"/>
    <cellStyle name="Normal 2 3 4 6 11" xfId="19607"/>
    <cellStyle name="Normal 2 3 4 6 12" xfId="3280"/>
    <cellStyle name="Normal 2 3 4 6 2" xfId="4560"/>
    <cellStyle name="Normal 2 3 4 6 3" xfId="7634"/>
    <cellStyle name="Normal 2 3 4 6 4" xfId="11824"/>
    <cellStyle name="Normal 2 3 4 6 5" xfId="13062"/>
    <cellStyle name="Normal 2 3 4 6 6" xfId="15189"/>
    <cellStyle name="Normal 2 3 4 6 7" xfId="16626"/>
    <cellStyle name="Normal 2 3 4 6 8" xfId="17524"/>
    <cellStyle name="Normal 2 3 4 6 9" xfId="18402"/>
    <cellStyle name="Normal 2 3 4 7" xfId="2464"/>
    <cellStyle name="Normal 2 3 4 8" xfId="3528"/>
    <cellStyle name="Normal 2 3 4 9" xfId="6612"/>
    <cellStyle name="Normal 2 3_Tổng hợp" xfId="320"/>
    <cellStyle name="Normal 2 35" xfId="321"/>
    <cellStyle name="Normal 2 4" xfId="322"/>
    <cellStyle name="Normal 2 5" xfId="7"/>
    <cellStyle name="Normal 2 5 2" xfId="323"/>
    <cellStyle name="Normal 2 5 2 10" xfId="11407"/>
    <cellStyle name="Normal 2 5 2 11" xfId="12086"/>
    <cellStyle name="Normal 2 5 2 12" xfId="14032"/>
    <cellStyle name="Normal 2 5 2 13" xfId="14192"/>
    <cellStyle name="Normal 2 5 2 14" xfId="16209"/>
    <cellStyle name="Normal 2 5 2 15" xfId="16687"/>
    <cellStyle name="Normal 2 5 2 16" xfId="17985"/>
    <cellStyle name="Normal 2 5 2 17" xfId="18453"/>
    <cellStyle name="Normal 2 5 2 18" xfId="19036"/>
    <cellStyle name="Normal 2 5 2 19" xfId="1600"/>
    <cellStyle name="Normal 2 5 2 2" xfId="933"/>
    <cellStyle name="Normal 2 5 2 2 10" xfId="18286"/>
    <cellStyle name="Normal 2 5 2 2 11" xfId="18754"/>
    <cellStyle name="Normal 2 5 2 2 12" xfId="19398"/>
    <cellStyle name="Normal 2 5 2 2 13" xfId="2010"/>
    <cellStyle name="Normal 2 5 2 2 2" xfId="2848"/>
    <cellStyle name="Normal 2 5 2 2 3" xfId="4118"/>
    <cellStyle name="Normal 2 5 2 2 4" xfId="7211"/>
    <cellStyle name="Normal 2 5 2 2 5" xfId="11708"/>
    <cellStyle name="Normal 2 5 2 2 6" xfId="12620"/>
    <cellStyle name="Normal 2 5 2 2 7" xfId="14747"/>
    <cellStyle name="Normal 2 5 2 2 8" xfId="16510"/>
    <cellStyle name="Normal 2 5 2 2 9" xfId="17082"/>
    <cellStyle name="Normal 2 5 2 3" xfId="1277"/>
    <cellStyle name="Normal 2 5 2 3 10" xfId="18331"/>
    <cellStyle name="Normal 2 5 2 3 11" xfId="18799"/>
    <cellStyle name="Normal 2 5 2 3 12" xfId="19528"/>
    <cellStyle name="Normal 2 5 2 3 13" xfId="2354"/>
    <cellStyle name="Normal 2 5 2 3 2" xfId="3192"/>
    <cellStyle name="Normal 2 5 2 3 3" xfId="4462"/>
    <cellStyle name="Normal 2 5 2 3 4" xfId="7539"/>
    <cellStyle name="Normal 2 5 2 3 5" xfId="11753"/>
    <cellStyle name="Normal 2 5 2 3 6" xfId="12964"/>
    <cellStyle name="Normal 2 5 2 3 7" xfId="15091"/>
    <cellStyle name="Normal 2 5 2 3 8" xfId="16555"/>
    <cellStyle name="Normal 2 5 2 3 9" xfId="17426"/>
    <cellStyle name="Normal 2 5 2 4" xfId="1340"/>
    <cellStyle name="Normal 2 5 2 4 10" xfId="18373"/>
    <cellStyle name="Normal 2 5 2 4 11" xfId="18841"/>
    <cellStyle name="Normal 2 5 2 4 12" xfId="19577"/>
    <cellStyle name="Normal 2 5 2 4 13" xfId="2417"/>
    <cellStyle name="Normal 2 5 2 4 2" xfId="3250"/>
    <cellStyle name="Normal 2 5 2 4 3" xfId="4525"/>
    <cellStyle name="Normal 2 5 2 4 4" xfId="7600"/>
    <cellStyle name="Normal 2 5 2 4 5" xfId="11795"/>
    <cellStyle name="Normal 2 5 2 4 6" xfId="13027"/>
    <cellStyle name="Normal 2 5 2 4 7" xfId="15154"/>
    <cellStyle name="Normal 2 5 2 4 8" xfId="16597"/>
    <cellStyle name="Normal 2 5 2 4 9" xfId="17489"/>
    <cellStyle name="Normal 2 5 2 5" xfId="703"/>
    <cellStyle name="Normal 2 5 2 5 10" xfId="18602"/>
    <cellStyle name="Normal 2 5 2 5 11" xfId="19224"/>
    <cellStyle name="Normal 2 5 2 5 12" xfId="2618"/>
    <cellStyle name="Normal 2 5 2 5 2" xfId="3888"/>
    <cellStyle name="Normal 2 5 2 5 3" xfId="6986"/>
    <cellStyle name="Normal 2 5 2 5 4" xfId="11556"/>
    <cellStyle name="Normal 2 5 2 5 5" xfId="12390"/>
    <cellStyle name="Normal 2 5 2 5 6" xfId="14517"/>
    <cellStyle name="Normal 2 5 2 5 7" xfId="16358"/>
    <cellStyle name="Normal 2 5 2 5 8" xfId="16852"/>
    <cellStyle name="Normal 2 5 2 5 9" xfId="18134"/>
    <cellStyle name="Normal 2 5 2 6" xfId="1397"/>
    <cellStyle name="Normal 2 5 2 6 10" xfId="18892"/>
    <cellStyle name="Normal 2 5 2 6 11" xfId="19629"/>
    <cellStyle name="Normal 2 5 2 6 12" xfId="3302"/>
    <cellStyle name="Normal 2 5 2 6 2" xfId="4582"/>
    <cellStyle name="Normal 2 5 2 6 3" xfId="7656"/>
    <cellStyle name="Normal 2 5 2 6 4" xfId="11846"/>
    <cellStyle name="Normal 2 5 2 6 5" xfId="13084"/>
    <cellStyle name="Normal 2 5 2 6 6" xfId="15211"/>
    <cellStyle name="Normal 2 5 2 6 7" xfId="16648"/>
    <cellStyle name="Normal 2 5 2 6 8" xfId="17546"/>
    <cellStyle name="Normal 2 5 2 6 9" xfId="18424"/>
    <cellStyle name="Normal 2 5 2 7" xfId="2465"/>
    <cellStyle name="Normal 2 5 2 8" xfId="3532"/>
    <cellStyle name="Normal 2 5 2 9" xfId="6616"/>
    <cellStyle name="Normal 2 5 3" xfId="324"/>
    <cellStyle name="Normal 2 5 3 10" xfId="11408"/>
    <cellStyle name="Normal 2 5 3 11" xfId="12087"/>
    <cellStyle name="Normal 2 5 3 12" xfId="14031"/>
    <cellStyle name="Normal 2 5 3 13" xfId="14193"/>
    <cellStyle name="Normal 2 5 3 14" xfId="16210"/>
    <cellStyle name="Normal 2 5 3 15" xfId="16688"/>
    <cellStyle name="Normal 2 5 3 16" xfId="17986"/>
    <cellStyle name="Normal 2 5 3 17" xfId="18454"/>
    <cellStyle name="Normal 2 5 3 18" xfId="19037"/>
    <cellStyle name="Normal 2 5 3 19" xfId="1601"/>
    <cellStyle name="Normal 2 5 3 2" xfId="934"/>
    <cellStyle name="Normal 2 5 3 2 10" xfId="18287"/>
    <cellStyle name="Normal 2 5 3 2 11" xfId="18755"/>
    <cellStyle name="Normal 2 5 3 2 12" xfId="19399"/>
    <cellStyle name="Normal 2 5 3 2 13" xfId="2011"/>
    <cellStyle name="Normal 2 5 3 2 2" xfId="2849"/>
    <cellStyle name="Normal 2 5 3 2 3" xfId="4119"/>
    <cellStyle name="Normal 2 5 3 2 4" xfId="7212"/>
    <cellStyle name="Normal 2 5 3 2 5" xfId="11709"/>
    <cellStyle name="Normal 2 5 3 2 6" xfId="12621"/>
    <cellStyle name="Normal 2 5 3 2 7" xfId="14748"/>
    <cellStyle name="Normal 2 5 3 2 8" xfId="16511"/>
    <cellStyle name="Normal 2 5 3 2 9" xfId="17083"/>
    <cellStyle name="Normal 2 5 3 3" xfId="1278"/>
    <cellStyle name="Normal 2 5 3 3 10" xfId="18332"/>
    <cellStyle name="Normal 2 5 3 3 11" xfId="18800"/>
    <cellStyle name="Normal 2 5 3 3 12" xfId="19529"/>
    <cellStyle name="Normal 2 5 3 3 13" xfId="2355"/>
    <cellStyle name="Normal 2 5 3 3 2" xfId="3193"/>
    <cellStyle name="Normal 2 5 3 3 3" xfId="4463"/>
    <cellStyle name="Normal 2 5 3 3 4" xfId="7540"/>
    <cellStyle name="Normal 2 5 3 3 5" xfId="11754"/>
    <cellStyle name="Normal 2 5 3 3 6" xfId="12965"/>
    <cellStyle name="Normal 2 5 3 3 7" xfId="15092"/>
    <cellStyle name="Normal 2 5 3 3 8" xfId="16556"/>
    <cellStyle name="Normal 2 5 3 3 9" xfId="17427"/>
    <cellStyle name="Normal 2 5 3 4" xfId="1341"/>
    <cellStyle name="Normal 2 5 3 4 10" xfId="18374"/>
    <cellStyle name="Normal 2 5 3 4 11" xfId="18842"/>
    <cellStyle name="Normal 2 5 3 4 12" xfId="19578"/>
    <cellStyle name="Normal 2 5 3 4 13" xfId="2418"/>
    <cellStyle name="Normal 2 5 3 4 2" xfId="3251"/>
    <cellStyle name="Normal 2 5 3 4 3" xfId="4526"/>
    <cellStyle name="Normal 2 5 3 4 4" xfId="7601"/>
    <cellStyle name="Normal 2 5 3 4 5" xfId="11796"/>
    <cellStyle name="Normal 2 5 3 4 6" xfId="13028"/>
    <cellStyle name="Normal 2 5 3 4 7" xfId="15155"/>
    <cellStyle name="Normal 2 5 3 4 8" xfId="16598"/>
    <cellStyle name="Normal 2 5 3 4 9" xfId="17490"/>
    <cellStyle name="Normal 2 5 3 5" xfId="704"/>
    <cellStyle name="Normal 2 5 3 5 10" xfId="18603"/>
    <cellStyle name="Normal 2 5 3 5 11" xfId="19225"/>
    <cellStyle name="Normal 2 5 3 5 12" xfId="2619"/>
    <cellStyle name="Normal 2 5 3 5 2" xfId="3889"/>
    <cellStyle name="Normal 2 5 3 5 3" xfId="6987"/>
    <cellStyle name="Normal 2 5 3 5 4" xfId="11557"/>
    <cellStyle name="Normal 2 5 3 5 5" xfId="12391"/>
    <cellStyle name="Normal 2 5 3 5 6" xfId="14518"/>
    <cellStyle name="Normal 2 5 3 5 7" xfId="16359"/>
    <cellStyle name="Normal 2 5 3 5 8" xfId="16853"/>
    <cellStyle name="Normal 2 5 3 5 9" xfId="18135"/>
    <cellStyle name="Normal 2 5 3 6" xfId="1396"/>
    <cellStyle name="Normal 2 5 3 6 10" xfId="18891"/>
    <cellStyle name="Normal 2 5 3 6 11" xfId="19628"/>
    <cellStyle name="Normal 2 5 3 6 12" xfId="3301"/>
    <cellStyle name="Normal 2 5 3 6 2" xfId="4581"/>
    <cellStyle name="Normal 2 5 3 6 3" xfId="7655"/>
    <cellStyle name="Normal 2 5 3 6 4" xfId="11845"/>
    <cellStyle name="Normal 2 5 3 6 5" xfId="13083"/>
    <cellStyle name="Normal 2 5 3 6 6" xfId="15210"/>
    <cellStyle name="Normal 2 5 3 6 7" xfId="16647"/>
    <cellStyle name="Normal 2 5 3 6 8" xfId="17545"/>
    <cellStyle name="Normal 2 5 3 6 9" xfId="18423"/>
    <cellStyle name="Normal 2 5 3 7" xfId="2466"/>
    <cellStyle name="Normal 2 5 3 8" xfId="3533"/>
    <cellStyle name="Normal 2 5 3 9" xfId="6617"/>
    <cellStyle name="Normal 2 5 4" xfId="325"/>
    <cellStyle name="Normal 2 6" xfId="326"/>
    <cellStyle name="Normal 2 6 2" xfId="327"/>
    <cellStyle name="Normal 2 7" xfId="328"/>
    <cellStyle name="Normal 2 7 2" xfId="329"/>
    <cellStyle name="Normal 2 8" xfId="330"/>
    <cellStyle name="Normal 2 8 2" xfId="331"/>
    <cellStyle name="Normal 2 9" xfId="332"/>
    <cellStyle name="Normal 2 9 2" xfId="333"/>
    <cellStyle name="Normal 2_Đính chính DM" xfId="334"/>
    <cellStyle name="Normal 20" xfId="335"/>
    <cellStyle name="Normal 20 2" xfId="336"/>
    <cellStyle name="Normal 20 3" xfId="337"/>
    <cellStyle name="Normal 20_Biểu mẫu dự thầu an phúc thuốc 2018 (kỹ thuật)" xfId="563"/>
    <cellStyle name="Normal 21" xfId="338"/>
    <cellStyle name="Normal 22" xfId="339"/>
    <cellStyle name="Normal 23" xfId="340"/>
    <cellStyle name="Normal 24" xfId="341"/>
    <cellStyle name="Normal 25" xfId="342"/>
    <cellStyle name="Normal 25 10" xfId="6634"/>
    <cellStyle name="Normal 25 11" xfId="11409"/>
    <cellStyle name="Normal 25 12" xfId="12104"/>
    <cellStyle name="Normal 25 13" xfId="14011"/>
    <cellStyle name="Normal 25 14" xfId="14204"/>
    <cellStyle name="Normal 25 15" xfId="16211"/>
    <cellStyle name="Normal 25 16" xfId="16689"/>
    <cellStyle name="Normal 25 17" xfId="17987"/>
    <cellStyle name="Normal 25 18" xfId="18455"/>
    <cellStyle name="Normal 25 19" xfId="19052"/>
    <cellStyle name="Normal 25 2" xfId="343"/>
    <cellStyle name="Normal 25 20" xfId="1613"/>
    <cellStyle name="Normal 25 3" xfId="947"/>
    <cellStyle name="Normal 25 3 10" xfId="18288"/>
    <cellStyle name="Normal 25 3 11" xfId="18756"/>
    <cellStyle name="Normal 25 3 12" xfId="19403"/>
    <cellStyle name="Normal 25 3 13" xfId="2024"/>
    <cellStyle name="Normal 25 3 2" xfId="2862"/>
    <cellStyle name="Normal 25 3 3" xfId="4132"/>
    <cellStyle name="Normal 25 3 4" xfId="7224"/>
    <cellStyle name="Normal 25 3 5" xfId="11710"/>
    <cellStyle name="Normal 25 3 6" xfId="12634"/>
    <cellStyle name="Normal 25 3 7" xfId="14761"/>
    <cellStyle name="Normal 25 3 8" xfId="16512"/>
    <cellStyle name="Normal 25 3 9" xfId="17096"/>
    <cellStyle name="Normal 25 4" xfId="1279"/>
    <cellStyle name="Normal 25 4 10" xfId="18333"/>
    <cellStyle name="Normal 25 4 11" xfId="18801"/>
    <cellStyle name="Normal 25 4 12" xfId="19530"/>
    <cellStyle name="Normal 25 4 13" xfId="2356"/>
    <cellStyle name="Normal 25 4 2" xfId="3194"/>
    <cellStyle name="Normal 25 4 3" xfId="4464"/>
    <cellStyle name="Normal 25 4 4" xfId="7541"/>
    <cellStyle name="Normal 25 4 5" xfId="11755"/>
    <cellStyle name="Normal 25 4 6" xfId="12966"/>
    <cellStyle name="Normal 25 4 7" xfId="15093"/>
    <cellStyle name="Normal 25 4 8" xfId="16557"/>
    <cellStyle name="Normal 25 4 9" xfId="17428"/>
    <cellStyle name="Normal 25 5" xfId="1342"/>
    <cellStyle name="Normal 25 5 10" xfId="18375"/>
    <cellStyle name="Normal 25 5 11" xfId="18843"/>
    <cellStyle name="Normal 25 5 12" xfId="19579"/>
    <cellStyle name="Normal 25 5 13" xfId="2419"/>
    <cellStyle name="Normal 25 5 2" xfId="3252"/>
    <cellStyle name="Normal 25 5 3" xfId="4527"/>
    <cellStyle name="Normal 25 5 4" xfId="7602"/>
    <cellStyle name="Normal 25 5 5" xfId="11797"/>
    <cellStyle name="Normal 25 5 6" xfId="13029"/>
    <cellStyle name="Normal 25 5 7" xfId="15156"/>
    <cellStyle name="Normal 25 5 8" xfId="16599"/>
    <cellStyle name="Normal 25 5 9" xfId="17491"/>
    <cellStyle name="Normal 25 6" xfId="705"/>
    <cellStyle name="Normal 25 6 10" xfId="18604"/>
    <cellStyle name="Normal 25 6 11" xfId="19226"/>
    <cellStyle name="Normal 25 6 12" xfId="2620"/>
    <cellStyle name="Normal 25 6 2" xfId="3890"/>
    <cellStyle name="Normal 25 6 3" xfId="6988"/>
    <cellStyle name="Normal 25 6 4" xfId="11558"/>
    <cellStyle name="Normal 25 6 5" xfId="12392"/>
    <cellStyle name="Normal 25 6 6" xfId="14519"/>
    <cellStyle name="Normal 25 6 7" xfId="16360"/>
    <cellStyle name="Normal 25 6 8" xfId="16854"/>
    <cellStyle name="Normal 25 6 9" xfId="18136"/>
    <cellStyle name="Normal 25 7" xfId="1376"/>
    <cellStyle name="Normal 25 7 10" xfId="18871"/>
    <cellStyle name="Normal 25 7 11" xfId="19608"/>
    <cellStyle name="Normal 25 7 12" xfId="3281"/>
    <cellStyle name="Normal 25 7 2" xfId="4561"/>
    <cellStyle name="Normal 25 7 3" xfId="7635"/>
    <cellStyle name="Normal 25 7 4" xfId="11825"/>
    <cellStyle name="Normal 25 7 5" xfId="13063"/>
    <cellStyle name="Normal 25 7 6" xfId="15190"/>
    <cellStyle name="Normal 25 7 7" xfId="16627"/>
    <cellStyle name="Normal 25 7 8" xfId="17525"/>
    <cellStyle name="Normal 25 7 9" xfId="18403"/>
    <cellStyle name="Normal 25 8" xfId="2467"/>
    <cellStyle name="Normal 25 9" xfId="3548"/>
    <cellStyle name="Normal 26" xfId="344"/>
    <cellStyle name="Normal 27" xfId="345"/>
    <cellStyle name="Normal 27 10" xfId="11410"/>
    <cellStyle name="Normal 27 11" xfId="12107"/>
    <cellStyle name="Normal 27 12" xfId="14012"/>
    <cellStyle name="Normal 27 13" xfId="14206"/>
    <cellStyle name="Normal 27 14" xfId="16212"/>
    <cellStyle name="Normal 27 15" xfId="16692"/>
    <cellStyle name="Normal 27 16" xfId="17988"/>
    <cellStyle name="Normal 27 17" xfId="18456"/>
    <cellStyle name="Normal 27 18" xfId="19053"/>
    <cellStyle name="Normal 27 19" xfId="1616"/>
    <cellStyle name="Normal 27 2" xfId="948"/>
    <cellStyle name="Normal 27 2 10" xfId="18289"/>
    <cellStyle name="Normal 27 2 11" xfId="18757"/>
    <cellStyle name="Normal 27 2 12" xfId="19404"/>
    <cellStyle name="Normal 27 2 13" xfId="2025"/>
    <cellStyle name="Normal 27 2 2" xfId="2863"/>
    <cellStyle name="Normal 27 2 3" xfId="4133"/>
    <cellStyle name="Normal 27 2 4" xfId="7225"/>
    <cellStyle name="Normal 27 2 5" xfId="11711"/>
    <cellStyle name="Normal 27 2 6" xfId="12635"/>
    <cellStyle name="Normal 27 2 7" xfId="14762"/>
    <cellStyle name="Normal 27 2 8" xfId="16513"/>
    <cellStyle name="Normal 27 2 9" xfId="17097"/>
    <cellStyle name="Normal 27 3" xfId="1280"/>
    <cellStyle name="Normal 27 3 10" xfId="18334"/>
    <cellStyle name="Normal 27 3 11" xfId="18802"/>
    <cellStyle name="Normal 27 3 12" xfId="19531"/>
    <cellStyle name="Normal 27 3 13" xfId="2357"/>
    <cellStyle name="Normal 27 3 2" xfId="3195"/>
    <cellStyle name="Normal 27 3 3" xfId="4465"/>
    <cellStyle name="Normal 27 3 4" xfId="7542"/>
    <cellStyle name="Normal 27 3 5" xfId="11756"/>
    <cellStyle name="Normal 27 3 6" xfId="12967"/>
    <cellStyle name="Normal 27 3 7" xfId="15094"/>
    <cellStyle name="Normal 27 3 8" xfId="16558"/>
    <cellStyle name="Normal 27 3 9" xfId="17429"/>
    <cellStyle name="Normal 27 4" xfId="1343"/>
    <cellStyle name="Normal 27 4 10" xfId="18376"/>
    <cellStyle name="Normal 27 4 11" xfId="18844"/>
    <cellStyle name="Normal 27 4 12" xfId="19580"/>
    <cellStyle name="Normal 27 4 13" xfId="2420"/>
    <cellStyle name="Normal 27 4 2" xfId="3253"/>
    <cellStyle name="Normal 27 4 3" xfId="4528"/>
    <cellStyle name="Normal 27 4 4" xfId="7603"/>
    <cellStyle name="Normal 27 4 5" xfId="11798"/>
    <cellStyle name="Normal 27 4 6" xfId="13030"/>
    <cellStyle name="Normal 27 4 7" xfId="15157"/>
    <cellStyle name="Normal 27 4 8" xfId="16600"/>
    <cellStyle name="Normal 27 4 9" xfId="17492"/>
    <cellStyle name="Normal 27 5" xfId="706"/>
    <cellStyle name="Normal 27 5 10" xfId="18605"/>
    <cellStyle name="Normal 27 5 11" xfId="19227"/>
    <cellStyle name="Normal 27 5 12" xfId="2621"/>
    <cellStyle name="Normal 27 5 2" xfId="3891"/>
    <cellStyle name="Normal 27 5 3" xfId="6989"/>
    <cellStyle name="Normal 27 5 4" xfId="11559"/>
    <cellStyle name="Normal 27 5 5" xfId="12393"/>
    <cellStyle name="Normal 27 5 6" xfId="14520"/>
    <cellStyle name="Normal 27 5 7" xfId="16361"/>
    <cellStyle name="Normal 27 5 8" xfId="16855"/>
    <cellStyle name="Normal 27 5 9" xfId="18137"/>
    <cellStyle name="Normal 27 6" xfId="1377"/>
    <cellStyle name="Normal 27 6 10" xfId="18872"/>
    <cellStyle name="Normal 27 6 11" xfId="19609"/>
    <cellStyle name="Normal 27 6 12" xfId="3282"/>
    <cellStyle name="Normal 27 6 2" xfId="4562"/>
    <cellStyle name="Normal 27 6 3" xfId="7636"/>
    <cellStyle name="Normal 27 6 4" xfId="11826"/>
    <cellStyle name="Normal 27 6 5" xfId="13064"/>
    <cellStyle name="Normal 27 6 6" xfId="15191"/>
    <cellStyle name="Normal 27 6 7" xfId="16628"/>
    <cellStyle name="Normal 27 6 8" xfId="17526"/>
    <cellStyle name="Normal 27 6 9" xfId="18404"/>
    <cellStyle name="Normal 27 7" xfId="2468"/>
    <cellStyle name="Normal 27 8" xfId="3550"/>
    <cellStyle name="Normal 27 9" xfId="6637"/>
    <cellStyle name="Normal 28" xfId="346"/>
    <cellStyle name="Normal 29" xfId="347"/>
    <cellStyle name="Normal 29 2" xfId="348"/>
    <cellStyle name="Normal 3" xfId="349"/>
    <cellStyle name="Normal 3 2" xfId="350"/>
    <cellStyle name="Normal 3 2 2" xfId="351"/>
    <cellStyle name="Normal 3 2 2 2" xfId="352"/>
    <cellStyle name="Normal 3 2 7 2" xfId="353"/>
    <cellStyle name="Normal 3 2 7 2 2" xfId="354"/>
    <cellStyle name="Normal 3 3" xfId="355"/>
    <cellStyle name="Normal 3 3 2" xfId="356"/>
    <cellStyle name="Normal 3 3 2 10" xfId="11411"/>
    <cellStyle name="Normal 3 3 2 11" xfId="12112"/>
    <cellStyle name="Normal 3 3 2 12" xfId="14033"/>
    <cellStyle name="Normal 3 3 2 13" xfId="14217"/>
    <cellStyle name="Normal 3 3 2 14" xfId="16213"/>
    <cellStyle name="Normal 3 3 2 15" xfId="16693"/>
    <cellStyle name="Normal 3 3 2 16" xfId="17989"/>
    <cellStyle name="Normal 3 3 2 17" xfId="18457"/>
    <cellStyle name="Normal 3 3 2 18" xfId="19056"/>
    <cellStyle name="Normal 3 3 2 19" xfId="1622"/>
    <cellStyle name="Normal 3 3 2 2" xfId="953"/>
    <cellStyle name="Normal 3 3 2 2 10" xfId="18290"/>
    <cellStyle name="Normal 3 3 2 2 11" xfId="18758"/>
    <cellStyle name="Normal 3 3 2 2 12" xfId="19407"/>
    <cellStyle name="Normal 3 3 2 2 13" xfId="2030"/>
    <cellStyle name="Normal 3 3 2 2 2" xfId="2868"/>
    <cellStyle name="Normal 3 3 2 2 3" xfId="4138"/>
    <cellStyle name="Normal 3 3 2 2 4" xfId="7229"/>
    <cellStyle name="Normal 3 3 2 2 5" xfId="11712"/>
    <cellStyle name="Normal 3 3 2 2 6" xfId="12640"/>
    <cellStyle name="Normal 3 3 2 2 7" xfId="14767"/>
    <cellStyle name="Normal 3 3 2 2 8" xfId="16514"/>
    <cellStyle name="Normal 3 3 2 2 9" xfId="17102"/>
    <cellStyle name="Normal 3 3 2 3" xfId="1281"/>
    <cellStyle name="Normal 3 3 2 3 10" xfId="18335"/>
    <cellStyle name="Normal 3 3 2 3 11" xfId="18803"/>
    <cellStyle name="Normal 3 3 2 3 12" xfId="19532"/>
    <cellStyle name="Normal 3 3 2 3 13" xfId="2358"/>
    <cellStyle name="Normal 3 3 2 3 2" xfId="3196"/>
    <cellStyle name="Normal 3 3 2 3 3" xfId="4466"/>
    <cellStyle name="Normal 3 3 2 3 4" xfId="7543"/>
    <cellStyle name="Normal 3 3 2 3 5" xfId="11757"/>
    <cellStyle name="Normal 3 3 2 3 6" xfId="12968"/>
    <cellStyle name="Normal 3 3 2 3 7" xfId="15095"/>
    <cellStyle name="Normal 3 3 2 3 8" xfId="16559"/>
    <cellStyle name="Normal 3 3 2 3 9" xfId="17430"/>
    <cellStyle name="Normal 3 3 2 4" xfId="1344"/>
    <cellStyle name="Normal 3 3 2 4 10" xfId="18377"/>
    <cellStyle name="Normal 3 3 2 4 11" xfId="18845"/>
    <cellStyle name="Normal 3 3 2 4 12" xfId="19581"/>
    <cellStyle name="Normal 3 3 2 4 13" xfId="2421"/>
    <cellStyle name="Normal 3 3 2 4 2" xfId="3254"/>
    <cellStyle name="Normal 3 3 2 4 3" xfId="4529"/>
    <cellStyle name="Normal 3 3 2 4 4" xfId="7604"/>
    <cellStyle name="Normal 3 3 2 4 5" xfId="11799"/>
    <cellStyle name="Normal 3 3 2 4 6" xfId="13031"/>
    <cellStyle name="Normal 3 3 2 4 7" xfId="15158"/>
    <cellStyle name="Normal 3 3 2 4 8" xfId="16601"/>
    <cellStyle name="Normal 3 3 2 4 9" xfId="17493"/>
    <cellStyle name="Normal 3 3 2 5" xfId="707"/>
    <cellStyle name="Normal 3 3 2 5 10" xfId="18606"/>
    <cellStyle name="Normal 3 3 2 5 11" xfId="19228"/>
    <cellStyle name="Normal 3 3 2 5 12" xfId="2622"/>
    <cellStyle name="Normal 3 3 2 5 2" xfId="3892"/>
    <cellStyle name="Normal 3 3 2 5 3" xfId="6990"/>
    <cellStyle name="Normal 3 3 2 5 4" xfId="11560"/>
    <cellStyle name="Normal 3 3 2 5 5" xfId="12394"/>
    <cellStyle name="Normal 3 3 2 5 6" xfId="14521"/>
    <cellStyle name="Normal 3 3 2 5 7" xfId="16362"/>
    <cellStyle name="Normal 3 3 2 5 8" xfId="16856"/>
    <cellStyle name="Normal 3 3 2 5 9" xfId="18138"/>
    <cellStyle name="Normal 3 3 2 6" xfId="1398"/>
    <cellStyle name="Normal 3 3 2 6 10" xfId="18893"/>
    <cellStyle name="Normal 3 3 2 6 11" xfId="19630"/>
    <cellStyle name="Normal 3 3 2 6 12" xfId="3303"/>
    <cellStyle name="Normal 3 3 2 6 2" xfId="4583"/>
    <cellStyle name="Normal 3 3 2 6 3" xfId="7657"/>
    <cellStyle name="Normal 3 3 2 6 4" xfId="11847"/>
    <cellStyle name="Normal 3 3 2 6 5" xfId="13085"/>
    <cellStyle name="Normal 3 3 2 6 6" xfId="15212"/>
    <cellStyle name="Normal 3 3 2 6 7" xfId="16649"/>
    <cellStyle name="Normal 3 3 2 6 8" xfId="17547"/>
    <cellStyle name="Normal 3 3 2 6 9" xfId="18425"/>
    <cellStyle name="Normal 3 3 2 7" xfId="2469"/>
    <cellStyle name="Normal 3 3 2 8" xfId="3561"/>
    <cellStyle name="Normal 3 3 2 9" xfId="6648"/>
    <cellStyle name="Normal 3 5" xfId="357"/>
    <cellStyle name="Normal 3 5 2" xfId="358"/>
    <cellStyle name="Normal 3 6" xfId="359"/>
    <cellStyle name="Normal 3 6 2" xfId="360"/>
    <cellStyle name="Normal 3_G1.N5" xfId="361"/>
    <cellStyle name="Normal 30" xfId="362"/>
    <cellStyle name="Normal 31" xfId="363"/>
    <cellStyle name="Normal 31 2" xfId="364"/>
    <cellStyle name="Normal 32" xfId="365"/>
    <cellStyle name="Normal 32 2" xfId="366"/>
    <cellStyle name="Normal 32 3 3" xfId="367"/>
    <cellStyle name="Normal 33" xfId="368"/>
    <cellStyle name="Normal 33 2" xfId="369"/>
    <cellStyle name="Normal 34" xfId="370"/>
    <cellStyle name="Normal 34 2" xfId="371"/>
    <cellStyle name="Normal 34 2 10" xfId="11412"/>
    <cellStyle name="Normal 34 2 11" xfId="12122"/>
    <cellStyle name="Normal 34 2 12" xfId="14034"/>
    <cellStyle name="Normal 34 2 13" xfId="14230"/>
    <cellStyle name="Normal 34 2 14" xfId="16214"/>
    <cellStyle name="Normal 34 2 15" xfId="16694"/>
    <cellStyle name="Normal 34 2 16" xfId="17990"/>
    <cellStyle name="Normal 34 2 17" xfId="18458"/>
    <cellStyle name="Normal 34 2 18" xfId="19057"/>
    <cellStyle name="Normal 34 2 19" xfId="1636"/>
    <cellStyle name="Normal 34 2 2" xfId="961"/>
    <cellStyle name="Normal 34 2 2 10" xfId="18291"/>
    <cellStyle name="Normal 34 2 2 11" xfId="18759"/>
    <cellStyle name="Normal 34 2 2 12" xfId="19412"/>
    <cellStyle name="Normal 34 2 2 13" xfId="2038"/>
    <cellStyle name="Normal 34 2 2 2" xfId="2876"/>
    <cellStyle name="Normal 34 2 2 3" xfId="4146"/>
    <cellStyle name="Normal 34 2 2 4" xfId="7237"/>
    <cellStyle name="Normal 34 2 2 5" xfId="11713"/>
    <cellStyle name="Normal 34 2 2 6" xfId="12648"/>
    <cellStyle name="Normal 34 2 2 7" xfId="14775"/>
    <cellStyle name="Normal 34 2 2 8" xfId="16515"/>
    <cellStyle name="Normal 34 2 2 9" xfId="17110"/>
    <cellStyle name="Normal 34 2 3" xfId="1282"/>
    <cellStyle name="Normal 34 2 3 10" xfId="18336"/>
    <cellStyle name="Normal 34 2 3 11" xfId="18804"/>
    <cellStyle name="Normal 34 2 3 12" xfId="19533"/>
    <cellStyle name="Normal 34 2 3 13" xfId="2359"/>
    <cellStyle name="Normal 34 2 3 2" xfId="3197"/>
    <cellStyle name="Normal 34 2 3 3" xfId="4467"/>
    <cellStyle name="Normal 34 2 3 4" xfId="7544"/>
    <cellStyle name="Normal 34 2 3 5" xfId="11758"/>
    <cellStyle name="Normal 34 2 3 6" xfId="12969"/>
    <cellStyle name="Normal 34 2 3 7" xfId="15096"/>
    <cellStyle name="Normal 34 2 3 8" xfId="16560"/>
    <cellStyle name="Normal 34 2 3 9" xfId="17431"/>
    <cellStyle name="Normal 34 2 4" xfId="1345"/>
    <cellStyle name="Normal 34 2 4 10" xfId="18378"/>
    <cellStyle name="Normal 34 2 4 11" xfId="18846"/>
    <cellStyle name="Normal 34 2 4 12" xfId="19582"/>
    <cellStyle name="Normal 34 2 4 13" xfId="2422"/>
    <cellStyle name="Normal 34 2 4 2" xfId="3255"/>
    <cellStyle name="Normal 34 2 4 3" xfId="4530"/>
    <cellStyle name="Normal 34 2 4 4" xfId="7605"/>
    <cellStyle name="Normal 34 2 4 5" xfId="11800"/>
    <cellStyle name="Normal 34 2 4 6" xfId="13032"/>
    <cellStyle name="Normal 34 2 4 7" xfId="15159"/>
    <cellStyle name="Normal 34 2 4 8" xfId="16602"/>
    <cellStyle name="Normal 34 2 4 9" xfId="17494"/>
    <cellStyle name="Normal 34 2 5" xfId="708"/>
    <cellStyle name="Normal 34 2 5 10" xfId="18607"/>
    <cellStyle name="Normal 34 2 5 11" xfId="19229"/>
    <cellStyle name="Normal 34 2 5 12" xfId="2623"/>
    <cellStyle name="Normal 34 2 5 2" xfId="3893"/>
    <cellStyle name="Normal 34 2 5 3" xfId="6991"/>
    <cellStyle name="Normal 34 2 5 4" xfId="11561"/>
    <cellStyle name="Normal 34 2 5 5" xfId="12395"/>
    <cellStyle name="Normal 34 2 5 6" xfId="14522"/>
    <cellStyle name="Normal 34 2 5 7" xfId="16363"/>
    <cellStyle name="Normal 34 2 5 8" xfId="16857"/>
    <cellStyle name="Normal 34 2 5 9" xfId="18139"/>
    <cellStyle name="Normal 34 2 6" xfId="1399"/>
    <cellStyle name="Normal 34 2 6 10" xfId="18894"/>
    <cellStyle name="Normal 34 2 6 11" xfId="19631"/>
    <cellStyle name="Normal 34 2 6 12" xfId="3304"/>
    <cellStyle name="Normal 34 2 6 2" xfId="4584"/>
    <cellStyle name="Normal 34 2 6 3" xfId="7658"/>
    <cellStyle name="Normal 34 2 6 4" xfId="11848"/>
    <cellStyle name="Normal 34 2 6 5" xfId="13086"/>
    <cellStyle name="Normal 34 2 6 6" xfId="15213"/>
    <cellStyle name="Normal 34 2 6 7" xfId="16650"/>
    <cellStyle name="Normal 34 2 6 8" xfId="17548"/>
    <cellStyle name="Normal 34 2 6 9" xfId="18426"/>
    <cellStyle name="Normal 34 2 7" xfId="2470"/>
    <cellStyle name="Normal 34 2 8" xfId="3575"/>
    <cellStyle name="Normal 34 2 9" xfId="6661"/>
    <cellStyle name="Normal 35" xfId="372"/>
    <cellStyle name="Normal 35 2" xfId="373"/>
    <cellStyle name="Normal 35 2 10" xfId="11413"/>
    <cellStyle name="Normal 35 2 11" xfId="12124"/>
    <cellStyle name="Normal 35 2 12" xfId="14035"/>
    <cellStyle name="Normal 35 2 13" xfId="14232"/>
    <cellStyle name="Normal 35 2 14" xfId="16215"/>
    <cellStyle name="Normal 35 2 15" xfId="16695"/>
    <cellStyle name="Normal 35 2 16" xfId="17991"/>
    <cellStyle name="Normal 35 2 17" xfId="18459"/>
    <cellStyle name="Normal 35 2 18" xfId="19058"/>
    <cellStyle name="Normal 35 2 19" xfId="1637"/>
    <cellStyle name="Normal 35 2 2" xfId="963"/>
    <cellStyle name="Normal 35 2 2 10" xfId="18292"/>
    <cellStyle name="Normal 35 2 2 11" xfId="18760"/>
    <cellStyle name="Normal 35 2 2 12" xfId="19413"/>
    <cellStyle name="Normal 35 2 2 13" xfId="2040"/>
    <cellStyle name="Normal 35 2 2 2" xfId="2878"/>
    <cellStyle name="Normal 35 2 2 3" xfId="4148"/>
    <cellStyle name="Normal 35 2 2 4" xfId="7239"/>
    <cellStyle name="Normal 35 2 2 5" xfId="11714"/>
    <cellStyle name="Normal 35 2 2 6" xfId="12650"/>
    <cellStyle name="Normal 35 2 2 7" xfId="14777"/>
    <cellStyle name="Normal 35 2 2 8" xfId="16516"/>
    <cellStyle name="Normal 35 2 2 9" xfId="17112"/>
    <cellStyle name="Normal 35 2 3" xfId="1283"/>
    <cellStyle name="Normal 35 2 3 10" xfId="18337"/>
    <cellStyle name="Normal 35 2 3 11" xfId="18805"/>
    <cellStyle name="Normal 35 2 3 12" xfId="19534"/>
    <cellStyle name="Normal 35 2 3 13" xfId="2360"/>
    <cellStyle name="Normal 35 2 3 2" xfId="3198"/>
    <cellStyle name="Normal 35 2 3 3" xfId="4468"/>
    <cellStyle name="Normal 35 2 3 4" xfId="7545"/>
    <cellStyle name="Normal 35 2 3 5" xfId="11759"/>
    <cellStyle name="Normal 35 2 3 6" xfId="12970"/>
    <cellStyle name="Normal 35 2 3 7" xfId="15097"/>
    <cellStyle name="Normal 35 2 3 8" xfId="16561"/>
    <cellStyle name="Normal 35 2 3 9" xfId="17432"/>
    <cellStyle name="Normal 35 2 4" xfId="1346"/>
    <cellStyle name="Normal 35 2 4 10" xfId="18379"/>
    <cellStyle name="Normal 35 2 4 11" xfId="18847"/>
    <cellStyle name="Normal 35 2 4 12" xfId="19583"/>
    <cellStyle name="Normal 35 2 4 13" xfId="2423"/>
    <cellStyle name="Normal 35 2 4 2" xfId="3256"/>
    <cellStyle name="Normal 35 2 4 3" xfId="4531"/>
    <cellStyle name="Normal 35 2 4 4" xfId="7606"/>
    <cellStyle name="Normal 35 2 4 5" xfId="11801"/>
    <cellStyle name="Normal 35 2 4 6" xfId="13033"/>
    <cellStyle name="Normal 35 2 4 7" xfId="15160"/>
    <cellStyle name="Normal 35 2 4 8" xfId="16603"/>
    <cellStyle name="Normal 35 2 4 9" xfId="17495"/>
    <cellStyle name="Normal 35 2 5" xfId="709"/>
    <cellStyle name="Normal 35 2 5 10" xfId="18608"/>
    <cellStyle name="Normal 35 2 5 11" xfId="19230"/>
    <cellStyle name="Normal 35 2 5 12" xfId="2624"/>
    <cellStyle name="Normal 35 2 5 2" xfId="3894"/>
    <cellStyle name="Normal 35 2 5 3" xfId="6992"/>
    <cellStyle name="Normal 35 2 5 4" xfId="11562"/>
    <cellStyle name="Normal 35 2 5 5" xfId="12396"/>
    <cellStyle name="Normal 35 2 5 6" xfId="14523"/>
    <cellStyle name="Normal 35 2 5 7" xfId="16364"/>
    <cellStyle name="Normal 35 2 5 8" xfId="16858"/>
    <cellStyle name="Normal 35 2 5 9" xfId="18140"/>
    <cellStyle name="Normal 35 2 6" xfId="1400"/>
    <cellStyle name="Normal 35 2 6 10" xfId="18895"/>
    <cellStyle name="Normal 35 2 6 11" xfId="19632"/>
    <cellStyle name="Normal 35 2 6 12" xfId="3305"/>
    <cellStyle name="Normal 35 2 6 2" xfId="4585"/>
    <cellStyle name="Normal 35 2 6 3" xfId="7659"/>
    <cellStyle name="Normal 35 2 6 4" xfId="11849"/>
    <cellStyle name="Normal 35 2 6 5" xfId="13087"/>
    <cellStyle name="Normal 35 2 6 6" xfId="15214"/>
    <cellStyle name="Normal 35 2 6 7" xfId="16651"/>
    <cellStyle name="Normal 35 2 6 8" xfId="17549"/>
    <cellStyle name="Normal 35 2 6 9" xfId="18427"/>
    <cellStyle name="Normal 35 2 7" xfId="2471"/>
    <cellStyle name="Normal 35 2 8" xfId="3577"/>
    <cellStyle name="Normal 35 2 9" xfId="6663"/>
    <cellStyle name="Normal 36" xfId="374"/>
    <cellStyle name="Normal 36 2" xfId="375"/>
    <cellStyle name="Normal 37" xfId="376"/>
    <cellStyle name="Normal 37 2" xfId="377"/>
    <cellStyle name="Normal 38" xfId="378"/>
    <cellStyle name="Normal 38 2" xfId="379"/>
    <cellStyle name="Normal 38 2 10" xfId="11414"/>
    <cellStyle name="Normal 38 2 11" xfId="12129"/>
    <cellStyle name="Normal 38 2 12" xfId="14036"/>
    <cellStyle name="Normal 38 2 13" xfId="14238"/>
    <cellStyle name="Normal 38 2 14" xfId="16216"/>
    <cellStyle name="Normal 38 2 15" xfId="16696"/>
    <cellStyle name="Normal 38 2 16" xfId="17992"/>
    <cellStyle name="Normal 38 2 17" xfId="18460"/>
    <cellStyle name="Normal 38 2 18" xfId="19059"/>
    <cellStyle name="Normal 38 2 19" xfId="1640"/>
    <cellStyle name="Normal 38 2 2" xfId="968"/>
    <cellStyle name="Normal 38 2 2 10" xfId="18293"/>
    <cellStyle name="Normal 38 2 2 11" xfId="18761"/>
    <cellStyle name="Normal 38 2 2 12" xfId="19417"/>
    <cellStyle name="Normal 38 2 2 13" xfId="2045"/>
    <cellStyle name="Normal 38 2 2 2" xfId="2883"/>
    <cellStyle name="Normal 38 2 2 3" xfId="4153"/>
    <cellStyle name="Normal 38 2 2 4" xfId="7244"/>
    <cellStyle name="Normal 38 2 2 5" xfId="11715"/>
    <cellStyle name="Normal 38 2 2 6" xfId="12655"/>
    <cellStyle name="Normal 38 2 2 7" xfId="14782"/>
    <cellStyle name="Normal 38 2 2 8" xfId="16517"/>
    <cellStyle name="Normal 38 2 2 9" xfId="17117"/>
    <cellStyle name="Normal 38 2 3" xfId="1284"/>
    <cellStyle name="Normal 38 2 3 10" xfId="18338"/>
    <cellStyle name="Normal 38 2 3 11" xfId="18806"/>
    <cellStyle name="Normal 38 2 3 12" xfId="19535"/>
    <cellStyle name="Normal 38 2 3 13" xfId="2361"/>
    <cellStyle name="Normal 38 2 3 2" xfId="3199"/>
    <cellStyle name="Normal 38 2 3 3" xfId="4469"/>
    <cellStyle name="Normal 38 2 3 4" xfId="7546"/>
    <cellStyle name="Normal 38 2 3 5" xfId="11760"/>
    <cellStyle name="Normal 38 2 3 6" xfId="12971"/>
    <cellStyle name="Normal 38 2 3 7" xfId="15098"/>
    <cellStyle name="Normal 38 2 3 8" xfId="16562"/>
    <cellStyle name="Normal 38 2 3 9" xfId="17433"/>
    <cellStyle name="Normal 38 2 4" xfId="1347"/>
    <cellStyle name="Normal 38 2 4 10" xfId="18380"/>
    <cellStyle name="Normal 38 2 4 11" xfId="18848"/>
    <cellStyle name="Normal 38 2 4 12" xfId="19584"/>
    <cellStyle name="Normal 38 2 4 13" xfId="2424"/>
    <cellStyle name="Normal 38 2 4 2" xfId="3257"/>
    <cellStyle name="Normal 38 2 4 3" xfId="4532"/>
    <cellStyle name="Normal 38 2 4 4" xfId="7607"/>
    <cellStyle name="Normal 38 2 4 5" xfId="11802"/>
    <cellStyle name="Normal 38 2 4 6" xfId="13034"/>
    <cellStyle name="Normal 38 2 4 7" xfId="15161"/>
    <cellStyle name="Normal 38 2 4 8" xfId="16604"/>
    <cellStyle name="Normal 38 2 4 9" xfId="17496"/>
    <cellStyle name="Normal 38 2 5" xfId="710"/>
    <cellStyle name="Normal 38 2 5 10" xfId="18609"/>
    <cellStyle name="Normal 38 2 5 11" xfId="19231"/>
    <cellStyle name="Normal 38 2 5 12" xfId="2625"/>
    <cellStyle name="Normal 38 2 5 2" xfId="3895"/>
    <cellStyle name="Normal 38 2 5 3" xfId="6993"/>
    <cellStyle name="Normal 38 2 5 4" xfId="11563"/>
    <cellStyle name="Normal 38 2 5 5" xfId="12397"/>
    <cellStyle name="Normal 38 2 5 6" xfId="14524"/>
    <cellStyle name="Normal 38 2 5 7" xfId="16365"/>
    <cellStyle name="Normal 38 2 5 8" xfId="16859"/>
    <cellStyle name="Normal 38 2 5 9" xfId="18141"/>
    <cellStyle name="Normal 38 2 6" xfId="1401"/>
    <cellStyle name="Normal 38 2 6 10" xfId="18896"/>
    <cellStyle name="Normal 38 2 6 11" xfId="19633"/>
    <cellStyle name="Normal 38 2 6 12" xfId="3306"/>
    <cellStyle name="Normal 38 2 6 2" xfId="4586"/>
    <cellStyle name="Normal 38 2 6 3" xfId="7660"/>
    <cellStyle name="Normal 38 2 6 4" xfId="11850"/>
    <cellStyle name="Normal 38 2 6 5" xfId="13088"/>
    <cellStyle name="Normal 38 2 6 6" xfId="15215"/>
    <cellStyle name="Normal 38 2 6 7" xfId="16652"/>
    <cellStyle name="Normal 38 2 6 8" xfId="17550"/>
    <cellStyle name="Normal 38 2 6 9" xfId="18428"/>
    <cellStyle name="Normal 38 2 7" xfId="2472"/>
    <cellStyle name="Normal 38 2 8" xfId="3583"/>
    <cellStyle name="Normal 38 2 9" xfId="6669"/>
    <cellStyle name="Normal 39" xfId="380"/>
    <cellStyle name="Normal 39 10" xfId="11415"/>
    <cellStyle name="Normal 39 11" xfId="12130"/>
    <cellStyle name="Normal 39 12" xfId="14013"/>
    <cellStyle name="Normal 39 13" xfId="14239"/>
    <cellStyle name="Normal 39 14" xfId="16217"/>
    <cellStyle name="Normal 39 15" xfId="16697"/>
    <cellStyle name="Normal 39 16" xfId="17993"/>
    <cellStyle name="Normal 39 17" xfId="18461"/>
    <cellStyle name="Normal 39 18" xfId="19060"/>
    <cellStyle name="Normal 39 19" xfId="1641"/>
    <cellStyle name="Normal 39 2" xfId="969"/>
    <cellStyle name="Normal 39 2 10" xfId="18294"/>
    <cellStyle name="Normal 39 2 11" xfId="18762"/>
    <cellStyle name="Normal 39 2 12" xfId="19418"/>
    <cellStyle name="Normal 39 2 13" xfId="2046"/>
    <cellStyle name="Normal 39 2 2" xfId="2884"/>
    <cellStyle name="Normal 39 2 3" xfId="4154"/>
    <cellStyle name="Normal 39 2 4" xfId="7245"/>
    <cellStyle name="Normal 39 2 5" xfId="11716"/>
    <cellStyle name="Normal 39 2 6" xfId="12656"/>
    <cellStyle name="Normal 39 2 7" xfId="14783"/>
    <cellStyle name="Normal 39 2 8" xfId="16518"/>
    <cellStyle name="Normal 39 2 9" xfId="17118"/>
    <cellStyle name="Normal 39 3" xfId="1285"/>
    <cellStyle name="Normal 39 3 10" xfId="18339"/>
    <cellStyle name="Normal 39 3 11" xfId="18807"/>
    <cellStyle name="Normal 39 3 12" xfId="19536"/>
    <cellStyle name="Normal 39 3 13" xfId="2362"/>
    <cellStyle name="Normal 39 3 2" xfId="3200"/>
    <cellStyle name="Normal 39 3 3" xfId="4470"/>
    <cellStyle name="Normal 39 3 4" xfId="7547"/>
    <cellStyle name="Normal 39 3 5" xfId="11761"/>
    <cellStyle name="Normal 39 3 6" xfId="12972"/>
    <cellStyle name="Normal 39 3 7" xfId="15099"/>
    <cellStyle name="Normal 39 3 8" xfId="16563"/>
    <cellStyle name="Normal 39 3 9" xfId="17434"/>
    <cellStyle name="Normal 39 4" xfId="1348"/>
    <cellStyle name="Normal 39 4 10" xfId="18381"/>
    <cellStyle name="Normal 39 4 11" xfId="18849"/>
    <cellStyle name="Normal 39 4 12" xfId="19585"/>
    <cellStyle name="Normal 39 4 13" xfId="2425"/>
    <cellStyle name="Normal 39 4 2" xfId="3258"/>
    <cellStyle name="Normal 39 4 3" xfId="4533"/>
    <cellStyle name="Normal 39 4 4" xfId="7608"/>
    <cellStyle name="Normal 39 4 5" xfId="11803"/>
    <cellStyle name="Normal 39 4 6" xfId="13035"/>
    <cellStyle name="Normal 39 4 7" xfId="15162"/>
    <cellStyle name="Normal 39 4 8" xfId="16605"/>
    <cellStyle name="Normal 39 4 9" xfId="17497"/>
    <cellStyle name="Normal 39 5" xfId="711"/>
    <cellStyle name="Normal 39 5 10" xfId="18610"/>
    <cellStyle name="Normal 39 5 11" xfId="19232"/>
    <cellStyle name="Normal 39 5 12" xfId="2626"/>
    <cellStyle name="Normal 39 5 2" xfId="3896"/>
    <cellStyle name="Normal 39 5 3" xfId="6994"/>
    <cellStyle name="Normal 39 5 4" xfId="11564"/>
    <cellStyle name="Normal 39 5 5" xfId="12398"/>
    <cellStyle name="Normal 39 5 6" xfId="14525"/>
    <cellStyle name="Normal 39 5 7" xfId="16366"/>
    <cellStyle name="Normal 39 5 8" xfId="16860"/>
    <cellStyle name="Normal 39 5 9" xfId="18142"/>
    <cellStyle name="Normal 39 6" xfId="1378"/>
    <cellStyle name="Normal 39 6 10" xfId="18873"/>
    <cellStyle name="Normal 39 6 11" xfId="19610"/>
    <cellStyle name="Normal 39 6 12" xfId="3283"/>
    <cellStyle name="Normal 39 6 2" xfId="4563"/>
    <cellStyle name="Normal 39 6 3" xfId="7637"/>
    <cellStyle name="Normal 39 6 4" xfId="11827"/>
    <cellStyle name="Normal 39 6 5" xfId="13065"/>
    <cellStyle name="Normal 39 6 6" xfId="15192"/>
    <cellStyle name="Normal 39 6 7" xfId="16629"/>
    <cellStyle name="Normal 39 6 8" xfId="17527"/>
    <cellStyle name="Normal 39 6 9" xfId="18405"/>
    <cellStyle name="Normal 39 7" xfId="2473"/>
    <cellStyle name="Normal 39 8" xfId="3584"/>
    <cellStyle name="Normal 39 9" xfId="6670"/>
    <cellStyle name="Normal 4" xfId="12"/>
    <cellStyle name="Normal 4 11" xfId="381"/>
    <cellStyle name="Normal 4 2" xfId="382"/>
    <cellStyle name="Normal 4 4 2" xfId="566"/>
    <cellStyle name="Normal 4 4 2 10" xfId="11432"/>
    <cellStyle name="Normal 4 4 2 11" xfId="12257"/>
    <cellStyle name="Normal 4 4 2 12" xfId="14384"/>
    <cellStyle name="Normal 4 4 2 13" xfId="16234"/>
    <cellStyle name="Normal 4 4 2 14" xfId="16724"/>
    <cellStyle name="Normal 4 4 2 15" xfId="18010"/>
    <cellStyle name="Normal 4 4 2 16" xfId="18478"/>
    <cellStyle name="Normal 4 4 2 17" xfId="19095"/>
    <cellStyle name="Normal 4 4 2 18" xfId="1809"/>
    <cellStyle name="Normal 4 4 2 2" xfId="576"/>
    <cellStyle name="Normal 4 4 2 2 10" xfId="12263"/>
    <cellStyle name="Normal 4 4 2 2 11" xfId="14390"/>
    <cellStyle name="Normal 4 4 2 2 12" xfId="16235"/>
    <cellStyle name="Normal 4 4 2 2 13" xfId="16725"/>
    <cellStyle name="Normal 4 4 2 2 14" xfId="18011"/>
    <cellStyle name="Normal 4 4 2 2 15" xfId="18479"/>
    <cellStyle name="Normal 4 4 2 2 16" xfId="19101"/>
    <cellStyle name="Normal 4 4 2 2 17" xfId="1817"/>
    <cellStyle name="Normal 4 4 2 2 2" xfId="1083"/>
    <cellStyle name="Normal 4 4 2 2 2 10" xfId="18315"/>
    <cellStyle name="Normal 4 4 2 2 2 11" xfId="18783"/>
    <cellStyle name="Normal 4 4 2 2 2 12" xfId="19460"/>
    <cellStyle name="Normal 4 4 2 2 2 13" xfId="2160"/>
    <cellStyle name="Normal 4 4 2 2 2 2" xfId="2998"/>
    <cellStyle name="Normal 4 4 2 2 2 3" xfId="4268"/>
    <cellStyle name="Normal 4 4 2 2 2 4" xfId="7353"/>
    <cellStyle name="Normal 4 4 2 2 2 5" xfId="11737"/>
    <cellStyle name="Normal 4 4 2 2 2 6" xfId="12770"/>
    <cellStyle name="Normal 4 4 2 2 2 7" xfId="14897"/>
    <cellStyle name="Normal 4 4 2 2 2 8" xfId="16539"/>
    <cellStyle name="Normal 4 4 2 2 2 9" xfId="17232"/>
    <cellStyle name="Normal 4 4 2 2 3" xfId="1314"/>
    <cellStyle name="Normal 4 4 2 2 3 10" xfId="18357"/>
    <cellStyle name="Normal 4 4 2 2 3 11" xfId="18825"/>
    <cellStyle name="Normal 4 4 2 2 3 12" xfId="19558"/>
    <cellStyle name="Normal 4 4 2 2 3 13" xfId="2391"/>
    <cellStyle name="Normal 4 4 2 2 3 2" xfId="3229"/>
    <cellStyle name="Normal 4 4 2 2 3 3" xfId="4499"/>
    <cellStyle name="Normal 4 4 2 2 3 4" xfId="7575"/>
    <cellStyle name="Normal 4 4 2 2 3 5" xfId="11779"/>
    <cellStyle name="Normal 4 4 2 2 3 6" xfId="13001"/>
    <cellStyle name="Normal 4 4 2 2 3 7" xfId="15128"/>
    <cellStyle name="Normal 4 4 2 2 3 8" xfId="16581"/>
    <cellStyle name="Normal 4 4 2 2 3 9" xfId="17463"/>
    <cellStyle name="Normal 4 4 2 2 4" xfId="1369"/>
    <cellStyle name="Normal 4 4 2 2 4 10" xfId="18399"/>
    <cellStyle name="Normal 4 4 2 2 4 11" xfId="18867"/>
    <cellStyle name="Normal 4 4 2 2 4 12" xfId="19603"/>
    <cellStyle name="Normal 4 4 2 2 4 13" xfId="2446"/>
    <cellStyle name="Normal 4 4 2 2 4 2" xfId="3277"/>
    <cellStyle name="Normal 4 4 2 2 4 3" xfId="4554"/>
    <cellStyle name="Normal 4 4 2 2 4 4" xfId="7629"/>
    <cellStyle name="Normal 4 4 2 2 4 5" xfId="11821"/>
    <cellStyle name="Normal 4 4 2 2 4 6" xfId="13056"/>
    <cellStyle name="Normal 4 4 2 2 4 7" xfId="15183"/>
    <cellStyle name="Normal 4 4 2 2 4 8" xfId="16623"/>
    <cellStyle name="Normal 4 4 2 2 4 9" xfId="17518"/>
    <cellStyle name="Normal 4 4 2 2 5" xfId="740"/>
    <cellStyle name="Normal 4 4 2 2 5 10" xfId="18631"/>
    <cellStyle name="Normal 4 4 2 2 5 11" xfId="19256"/>
    <cellStyle name="Normal 4 4 2 2 5 12" xfId="2655"/>
    <cellStyle name="Normal 4 4 2 2 5 2" xfId="3925"/>
    <cellStyle name="Normal 4 4 2 2 5 3" xfId="7023"/>
    <cellStyle name="Normal 4 4 2 2 5 4" xfId="11585"/>
    <cellStyle name="Normal 4 4 2 2 5 5" xfId="12427"/>
    <cellStyle name="Normal 4 4 2 2 5 6" xfId="14554"/>
    <cellStyle name="Normal 4 4 2 2 5 7" xfId="16387"/>
    <cellStyle name="Normal 4 4 2 2 5 8" xfId="16889"/>
    <cellStyle name="Normal 4 4 2 2 5 9" xfId="18163"/>
    <cellStyle name="Normal 4 4 2 2 6" xfId="2491"/>
    <cellStyle name="Normal 4 4 2 2 7" xfId="3761"/>
    <cellStyle name="Normal 4 4 2 2 8" xfId="6860"/>
    <cellStyle name="Normal 4 4 2 2 9" xfId="11433"/>
    <cellStyle name="Normal 4 4 2 3" xfId="1077"/>
    <cellStyle name="Normal 4 4 2 3 10" xfId="18312"/>
    <cellStyle name="Normal 4 4 2 3 11" xfId="18780"/>
    <cellStyle name="Normal 4 4 2 3 12" xfId="19457"/>
    <cellStyle name="Normal 4 4 2 3 13" xfId="2154"/>
    <cellStyle name="Normal 4 4 2 3 2" xfId="2992"/>
    <cellStyle name="Normal 4 4 2 3 3" xfId="4262"/>
    <cellStyle name="Normal 4 4 2 3 4" xfId="7347"/>
    <cellStyle name="Normal 4 4 2 3 5" xfId="11734"/>
    <cellStyle name="Normal 4 4 2 3 6" xfId="12764"/>
    <cellStyle name="Normal 4 4 2 3 7" xfId="14891"/>
    <cellStyle name="Normal 4 4 2 3 8" xfId="16536"/>
    <cellStyle name="Normal 4 4 2 3 9" xfId="17226"/>
    <cellStyle name="Normal 4 4 2 4" xfId="1312"/>
    <cellStyle name="Normal 4 4 2 4 10" xfId="18356"/>
    <cellStyle name="Normal 4 4 2 4 11" xfId="18824"/>
    <cellStyle name="Normal 4 4 2 4 12" xfId="19557"/>
    <cellStyle name="Normal 4 4 2 4 13" xfId="2389"/>
    <cellStyle name="Normal 4 4 2 4 2" xfId="3227"/>
    <cellStyle name="Normal 4 4 2 4 3" xfId="4497"/>
    <cellStyle name="Normal 4 4 2 4 4" xfId="7573"/>
    <cellStyle name="Normal 4 4 2 4 5" xfId="11778"/>
    <cellStyle name="Normal 4 4 2 4 6" xfId="12999"/>
    <cellStyle name="Normal 4 4 2 4 7" xfId="15126"/>
    <cellStyle name="Normal 4 4 2 4 8" xfId="16580"/>
    <cellStyle name="Normal 4 4 2 4 9" xfId="17461"/>
    <cellStyle name="Normal 4 4 2 5" xfId="1367"/>
    <cellStyle name="Normal 4 4 2 5 10" xfId="18398"/>
    <cellStyle name="Normal 4 4 2 5 11" xfId="18866"/>
    <cellStyle name="Normal 4 4 2 5 12" xfId="19602"/>
    <cellStyle name="Normal 4 4 2 5 13" xfId="2444"/>
    <cellStyle name="Normal 4 4 2 5 2" xfId="3276"/>
    <cellStyle name="Normal 4 4 2 5 3" xfId="4552"/>
    <cellStyle name="Normal 4 4 2 5 4" xfId="7627"/>
    <cellStyle name="Normal 4 4 2 5 5" xfId="11820"/>
    <cellStyle name="Normal 4 4 2 5 6" xfId="13054"/>
    <cellStyle name="Normal 4 4 2 5 7" xfId="15181"/>
    <cellStyle name="Normal 4 4 2 5 8" xfId="16622"/>
    <cellStyle name="Normal 4 4 2 5 9" xfId="17516"/>
    <cellStyle name="Normal 4 4 2 6" xfId="737"/>
    <cellStyle name="Normal 4 4 2 6 10" xfId="18628"/>
    <cellStyle name="Normal 4 4 2 6 11" xfId="19253"/>
    <cellStyle name="Normal 4 4 2 6 12" xfId="2652"/>
    <cellStyle name="Normal 4 4 2 6 2" xfId="3922"/>
    <cellStyle name="Normal 4 4 2 6 3" xfId="7020"/>
    <cellStyle name="Normal 4 4 2 6 4" xfId="11582"/>
    <cellStyle name="Normal 4 4 2 6 5" xfId="12424"/>
    <cellStyle name="Normal 4 4 2 6 6" xfId="14551"/>
    <cellStyle name="Normal 4 4 2 6 7" xfId="16384"/>
    <cellStyle name="Normal 4 4 2 6 8" xfId="16886"/>
    <cellStyle name="Normal 4 4 2 6 9" xfId="18160"/>
    <cellStyle name="Normal 4 4 2 7" xfId="2490"/>
    <cellStyle name="Normal 4 4 2 8" xfId="3753"/>
    <cellStyle name="Normal 4 4 2 9" xfId="6850"/>
    <cellStyle name="Normal 4 5" xfId="383"/>
    <cellStyle name="Normal 4_G1.N5" xfId="384"/>
    <cellStyle name="Normal 40" xfId="385"/>
    <cellStyle name="Normal 40 10" xfId="6675"/>
    <cellStyle name="Normal 40 11" xfId="11416"/>
    <cellStyle name="Normal 40 12" xfId="12133"/>
    <cellStyle name="Normal 40 13" xfId="14014"/>
    <cellStyle name="Normal 40 14" xfId="14244"/>
    <cellStyle name="Normal 40 15" xfId="16218"/>
    <cellStyle name="Normal 40 16" xfId="16698"/>
    <cellStyle name="Normal 40 17" xfId="17994"/>
    <cellStyle name="Normal 40 18" xfId="18462"/>
    <cellStyle name="Normal 40 19" xfId="19061"/>
    <cellStyle name="Normal 40 2" xfId="386"/>
    <cellStyle name="Normal 40 20" xfId="1646"/>
    <cellStyle name="Normal 40 3" xfId="972"/>
    <cellStyle name="Normal 40 3 10" xfId="18295"/>
    <cellStyle name="Normal 40 3 11" xfId="18763"/>
    <cellStyle name="Normal 40 3 12" xfId="19419"/>
    <cellStyle name="Normal 40 3 13" xfId="2049"/>
    <cellStyle name="Normal 40 3 2" xfId="2887"/>
    <cellStyle name="Normal 40 3 3" xfId="4157"/>
    <cellStyle name="Normal 40 3 4" xfId="7248"/>
    <cellStyle name="Normal 40 3 5" xfId="11717"/>
    <cellStyle name="Normal 40 3 6" xfId="12659"/>
    <cellStyle name="Normal 40 3 7" xfId="14786"/>
    <cellStyle name="Normal 40 3 8" xfId="16519"/>
    <cellStyle name="Normal 40 3 9" xfId="17121"/>
    <cellStyle name="Normal 40 4" xfId="1286"/>
    <cellStyle name="Normal 40 4 10" xfId="18340"/>
    <cellStyle name="Normal 40 4 11" xfId="18808"/>
    <cellStyle name="Normal 40 4 12" xfId="19537"/>
    <cellStyle name="Normal 40 4 13" xfId="2363"/>
    <cellStyle name="Normal 40 4 2" xfId="3201"/>
    <cellStyle name="Normal 40 4 3" xfId="4471"/>
    <cellStyle name="Normal 40 4 4" xfId="7548"/>
    <cellStyle name="Normal 40 4 5" xfId="11762"/>
    <cellStyle name="Normal 40 4 6" xfId="12973"/>
    <cellStyle name="Normal 40 4 7" xfId="15100"/>
    <cellStyle name="Normal 40 4 8" xfId="16564"/>
    <cellStyle name="Normal 40 4 9" xfId="17435"/>
    <cellStyle name="Normal 40 5" xfId="1349"/>
    <cellStyle name="Normal 40 5 10" xfId="18382"/>
    <cellStyle name="Normal 40 5 11" xfId="18850"/>
    <cellStyle name="Normal 40 5 12" xfId="19586"/>
    <cellStyle name="Normal 40 5 13" xfId="2426"/>
    <cellStyle name="Normal 40 5 2" xfId="3259"/>
    <cellStyle name="Normal 40 5 3" xfId="4534"/>
    <cellStyle name="Normal 40 5 4" xfId="7609"/>
    <cellStyle name="Normal 40 5 5" xfId="11804"/>
    <cellStyle name="Normal 40 5 6" xfId="13036"/>
    <cellStyle name="Normal 40 5 7" xfId="15163"/>
    <cellStyle name="Normal 40 5 8" xfId="16606"/>
    <cellStyle name="Normal 40 5 9" xfId="17498"/>
    <cellStyle name="Normal 40 6" xfId="712"/>
    <cellStyle name="Normal 40 6 10" xfId="18611"/>
    <cellStyle name="Normal 40 6 11" xfId="19233"/>
    <cellStyle name="Normal 40 6 12" xfId="2627"/>
    <cellStyle name="Normal 40 6 2" xfId="3897"/>
    <cellStyle name="Normal 40 6 3" xfId="6995"/>
    <cellStyle name="Normal 40 6 4" xfId="11565"/>
    <cellStyle name="Normal 40 6 5" xfId="12399"/>
    <cellStyle name="Normal 40 6 6" xfId="14526"/>
    <cellStyle name="Normal 40 6 7" xfId="16367"/>
    <cellStyle name="Normal 40 6 8" xfId="16861"/>
    <cellStyle name="Normal 40 6 9" xfId="18143"/>
    <cellStyle name="Normal 40 7" xfId="1379"/>
    <cellStyle name="Normal 40 7 10" xfId="18874"/>
    <cellStyle name="Normal 40 7 11" xfId="19611"/>
    <cellStyle name="Normal 40 7 12" xfId="3284"/>
    <cellStyle name="Normal 40 7 2" xfId="4564"/>
    <cellStyle name="Normal 40 7 3" xfId="7638"/>
    <cellStyle name="Normal 40 7 4" xfId="11828"/>
    <cellStyle name="Normal 40 7 5" xfId="13066"/>
    <cellStyle name="Normal 40 7 6" xfId="15193"/>
    <cellStyle name="Normal 40 7 7" xfId="16630"/>
    <cellStyle name="Normal 40 7 8" xfId="17528"/>
    <cellStyle name="Normal 40 7 9" xfId="18406"/>
    <cellStyle name="Normal 40 8" xfId="2474"/>
    <cellStyle name="Normal 40 9" xfId="3589"/>
    <cellStyle name="Normal 41" xfId="387"/>
    <cellStyle name="Normal 41 10" xfId="11417"/>
    <cellStyle name="Normal 41 11" xfId="12134"/>
    <cellStyle name="Normal 41 12" xfId="14015"/>
    <cellStyle name="Normal 41 13" xfId="14246"/>
    <cellStyle name="Normal 41 14" xfId="16219"/>
    <cellStyle name="Normal 41 15" xfId="16699"/>
    <cellStyle name="Normal 41 16" xfId="17995"/>
    <cellStyle name="Normal 41 17" xfId="18463"/>
    <cellStyle name="Normal 41 18" xfId="19062"/>
    <cellStyle name="Normal 41 19" xfId="1648"/>
    <cellStyle name="Normal 41 2" xfId="974"/>
    <cellStyle name="Normal 41 2 10" xfId="18296"/>
    <cellStyle name="Normal 41 2 11" xfId="18764"/>
    <cellStyle name="Normal 41 2 12" xfId="19420"/>
    <cellStyle name="Normal 41 2 13" xfId="2051"/>
    <cellStyle name="Normal 41 2 2" xfId="2889"/>
    <cellStyle name="Normal 41 2 3" xfId="4159"/>
    <cellStyle name="Normal 41 2 4" xfId="7250"/>
    <cellStyle name="Normal 41 2 5" xfId="11718"/>
    <cellStyle name="Normal 41 2 6" xfId="12661"/>
    <cellStyle name="Normal 41 2 7" xfId="14788"/>
    <cellStyle name="Normal 41 2 8" xfId="16520"/>
    <cellStyle name="Normal 41 2 9" xfId="17123"/>
    <cellStyle name="Normal 41 3" xfId="1287"/>
    <cellStyle name="Normal 41 3 10" xfId="18341"/>
    <cellStyle name="Normal 41 3 11" xfId="18809"/>
    <cellStyle name="Normal 41 3 12" xfId="19538"/>
    <cellStyle name="Normal 41 3 13" xfId="2364"/>
    <cellStyle name="Normal 41 3 2" xfId="3202"/>
    <cellStyle name="Normal 41 3 3" xfId="4472"/>
    <cellStyle name="Normal 41 3 4" xfId="7549"/>
    <cellStyle name="Normal 41 3 5" xfId="11763"/>
    <cellStyle name="Normal 41 3 6" xfId="12974"/>
    <cellStyle name="Normal 41 3 7" xfId="15101"/>
    <cellStyle name="Normal 41 3 8" xfId="16565"/>
    <cellStyle name="Normal 41 3 9" xfId="17436"/>
    <cellStyle name="Normal 41 4" xfId="1350"/>
    <cellStyle name="Normal 41 4 10" xfId="18383"/>
    <cellStyle name="Normal 41 4 11" xfId="18851"/>
    <cellStyle name="Normal 41 4 12" xfId="19587"/>
    <cellStyle name="Normal 41 4 13" xfId="2427"/>
    <cellStyle name="Normal 41 4 2" xfId="3260"/>
    <cellStyle name="Normal 41 4 3" xfId="4535"/>
    <cellStyle name="Normal 41 4 4" xfId="7610"/>
    <cellStyle name="Normal 41 4 5" xfId="11805"/>
    <cellStyle name="Normal 41 4 6" xfId="13037"/>
    <cellStyle name="Normal 41 4 7" xfId="15164"/>
    <cellStyle name="Normal 41 4 8" xfId="16607"/>
    <cellStyle name="Normal 41 4 9" xfId="17499"/>
    <cellStyle name="Normal 41 5" xfId="713"/>
    <cellStyle name="Normal 41 5 10" xfId="18612"/>
    <cellStyle name="Normal 41 5 11" xfId="19234"/>
    <cellStyle name="Normal 41 5 12" xfId="2628"/>
    <cellStyle name="Normal 41 5 2" xfId="3898"/>
    <cellStyle name="Normal 41 5 3" xfId="6996"/>
    <cellStyle name="Normal 41 5 4" xfId="11566"/>
    <cellStyle name="Normal 41 5 5" xfId="12400"/>
    <cellStyle name="Normal 41 5 6" xfId="14527"/>
    <cellStyle name="Normal 41 5 7" xfId="16368"/>
    <cellStyle name="Normal 41 5 8" xfId="16862"/>
    <cellStyle name="Normal 41 5 9" xfId="18144"/>
    <cellStyle name="Normal 41 6" xfId="1380"/>
    <cellStyle name="Normal 41 6 10" xfId="18875"/>
    <cellStyle name="Normal 41 6 11" xfId="19612"/>
    <cellStyle name="Normal 41 6 12" xfId="3285"/>
    <cellStyle name="Normal 41 6 2" xfId="4565"/>
    <cellStyle name="Normal 41 6 3" xfId="7639"/>
    <cellStyle name="Normal 41 6 4" xfId="11829"/>
    <cellStyle name="Normal 41 6 5" xfId="13067"/>
    <cellStyle name="Normal 41 6 6" xfId="15194"/>
    <cellStyle name="Normal 41 6 7" xfId="16631"/>
    <cellStyle name="Normal 41 6 8" xfId="17529"/>
    <cellStyle name="Normal 41 6 9" xfId="18407"/>
    <cellStyle name="Normal 41 7" xfId="2475"/>
    <cellStyle name="Normal 41 8" xfId="3591"/>
    <cellStyle name="Normal 41 9" xfId="6677"/>
    <cellStyle name="Normal 42" xfId="388"/>
    <cellStyle name="Normal 43" xfId="389"/>
    <cellStyle name="Normal 43 2" xfId="390"/>
    <cellStyle name="Normal 44" xfId="391"/>
    <cellStyle name="Normal 44 2" xfId="392"/>
    <cellStyle name="Normal 45" xfId="393"/>
    <cellStyle name="Normal 46" xfId="394"/>
    <cellStyle name="Normal 47" xfId="395"/>
    <cellStyle name="Normal 48" xfId="396"/>
    <cellStyle name="Normal 48 2" xfId="397"/>
    <cellStyle name="Normal 48 3 2" xfId="398"/>
    <cellStyle name="Normal 49" xfId="399"/>
    <cellStyle name="Normal 49 10" xfId="11418"/>
    <cellStyle name="Normal 49 11" xfId="12142"/>
    <cellStyle name="Normal 49 12" xfId="14016"/>
    <cellStyle name="Normal 49 13" xfId="14258"/>
    <cellStyle name="Normal 49 14" xfId="16220"/>
    <cellStyle name="Normal 49 15" xfId="16700"/>
    <cellStyle name="Normal 49 16" xfId="17996"/>
    <cellStyle name="Normal 49 17" xfId="18464"/>
    <cellStyle name="Normal 49 18" xfId="19063"/>
    <cellStyle name="Normal 49 19" xfId="1660"/>
    <cellStyle name="Normal 49 2" xfId="983"/>
    <cellStyle name="Normal 49 2 10" xfId="18297"/>
    <cellStyle name="Normal 49 2 11" xfId="18765"/>
    <cellStyle name="Normal 49 2 12" xfId="19422"/>
    <cellStyle name="Normal 49 2 13" xfId="2060"/>
    <cellStyle name="Normal 49 2 2" xfId="2898"/>
    <cellStyle name="Normal 49 2 3" xfId="4168"/>
    <cellStyle name="Normal 49 2 4" xfId="7259"/>
    <cellStyle name="Normal 49 2 5" xfId="11719"/>
    <cellStyle name="Normal 49 2 6" xfId="12670"/>
    <cellStyle name="Normal 49 2 7" xfId="14797"/>
    <cellStyle name="Normal 49 2 8" xfId="16521"/>
    <cellStyle name="Normal 49 2 9" xfId="17132"/>
    <cellStyle name="Normal 49 3" xfId="1288"/>
    <cellStyle name="Normal 49 3 10" xfId="18342"/>
    <cellStyle name="Normal 49 3 11" xfId="18810"/>
    <cellStyle name="Normal 49 3 12" xfId="19539"/>
    <cellStyle name="Normal 49 3 13" xfId="2365"/>
    <cellStyle name="Normal 49 3 2" xfId="3203"/>
    <cellStyle name="Normal 49 3 3" xfId="4473"/>
    <cellStyle name="Normal 49 3 4" xfId="7550"/>
    <cellStyle name="Normal 49 3 5" xfId="11764"/>
    <cellStyle name="Normal 49 3 6" xfId="12975"/>
    <cellStyle name="Normal 49 3 7" xfId="15102"/>
    <cellStyle name="Normal 49 3 8" xfId="16566"/>
    <cellStyle name="Normal 49 3 9" xfId="17437"/>
    <cellStyle name="Normal 49 4" xfId="1351"/>
    <cellStyle name="Normal 49 4 10" xfId="18384"/>
    <cellStyle name="Normal 49 4 11" xfId="18852"/>
    <cellStyle name="Normal 49 4 12" xfId="19588"/>
    <cellStyle name="Normal 49 4 13" xfId="2428"/>
    <cellStyle name="Normal 49 4 2" xfId="3261"/>
    <cellStyle name="Normal 49 4 3" xfId="4536"/>
    <cellStyle name="Normal 49 4 4" xfId="7611"/>
    <cellStyle name="Normal 49 4 5" xfId="11806"/>
    <cellStyle name="Normal 49 4 6" xfId="13038"/>
    <cellStyle name="Normal 49 4 7" xfId="15165"/>
    <cellStyle name="Normal 49 4 8" xfId="16608"/>
    <cellStyle name="Normal 49 4 9" xfId="17500"/>
    <cellStyle name="Normal 49 5" xfId="714"/>
    <cellStyle name="Normal 49 5 10" xfId="18613"/>
    <cellStyle name="Normal 49 5 11" xfId="19235"/>
    <cellStyle name="Normal 49 5 12" xfId="2629"/>
    <cellStyle name="Normal 49 5 2" xfId="3899"/>
    <cellStyle name="Normal 49 5 3" xfId="6997"/>
    <cellStyle name="Normal 49 5 4" xfId="11567"/>
    <cellStyle name="Normal 49 5 5" xfId="12401"/>
    <cellStyle name="Normal 49 5 6" xfId="14528"/>
    <cellStyle name="Normal 49 5 7" xfId="16369"/>
    <cellStyle name="Normal 49 5 8" xfId="16863"/>
    <cellStyle name="Normal 49 5 9" xfId="18145"/>
    <cellStyle name="Normal 49 6" xfId="1381"/>
    <cellStyle name="Normal 49 6 10" xfId="18876"/>
    <cellStyle name="Normal 49 6 11" xfId="19613"/>
    <cellStyle name="Normal 49 6 12" xfId="3286"/>
    <cellStyle name="Normal 49 6 2" xfId="4566"/>
    <cellStyle name="Normal 49 6 3" xfId="7640"/>
    <cellStyle name="Normal 49 6 4" xfId="11830"/>
    <cellStyle name="Normal 49 6 5" xfId="13068"/>
    <cellStyle name="Normal 49 6 6" xfId="15195"/>
    <cellStyle name="Normal 49 6 7" xfId="16632"/>
    <cellStyle name="Normal 49 6 8" xfId="17530"/>
    <cellStyle name="Normal 49 6 9" xfId="18408"/>
    <cellStyle name="Normal 49 7" xfId="2476"/>
    <cellStyle name="Normal 49 8" xfId="3603"/>
    <cellStyle name="Normal 49 9" xfId="6688"/>
    <cellStyle name="Normal 5" xfId="11"/>
    <cellStyle name="Normal 5 2" xfId="400"/>
    <cellStyle name="Normal 5 3" xfId="401"/>
    <cellStyle name="Normal 5 4" xfId="402"/>
    <cellStyle name="Normal 5_G1.N5" xfId="403"/>
    <cellStyle name="Normal 50" xfId="404"/>
    <cellStyle name="Normal 50 10" xfId="11419"/>
    <cellStyle name="Normal 50 11" xfId="12145"/>
    <cellStyle name="Normal 50 12" xfId="14017"/>
    <cellStyle name="Normal 50 13" xfId="14263"/>
    <cellStyle name="Normal 50 14" xfId="16221"/>
    <cellStyle name="Normal 50 15" xfId="16701"/>
    <cellStyle name="Normal 50 16" xfId="17997"/>
    <cellStyle name="Normal 50 17" xfId="18465"/>
    <cellStyle name="Normal 50 18" xfId="19064"/>
    <cellStyle name="Normal 50 19" xfId="1665"/>
    <cellStyle name="Normal 50 2" xfId="988"/>
    <cellStyle name="Normal 50 2 10" xfId="18298"/>
    <cellStyle name="Normal 50 2 11" xfId="18766"/>
    <cellStyle name="Normal 50 2 12" xfId="19423"/>
    <cellStyle name="Normal 50 2 13" xfId="2065"/>
    <cellStyle name="Normal 50 2 2" xfId="2903"/>
    <cellStyle name="Normal 50 2 3" xfId="4173"/>
    <cellStyle name="Normal 50 2 4" xfId="7263"/>
    <cellStyle name="Normal 50 2 5" xfId="11720"/>
    <cellStyle name="Normal 50 2 6" xfId="12675"/>
    <cellStyle name="Normal 50 2 7" xfId="14802"/>
    <cellStyle name="Normal 50 2 8" xfId="16522"/>
    <cellStyle name="Normal 50 2 9" xfId="17137"/>
    <cellStyle name="Normal 50 3" xfId="1289"/>
    <cellStyle name="Normal 50 3 10" xfId="18343"/>
    <cellStyle name="Normal 50 3 11" xfId="18811"/>
    <cellStyle name="Normal 50 3 12" xfId="19540"/>
    <cellStyle name="Normal 50 3 13" xfId="2366"/>
    <cellStyle name="Normal 50 3 2" xfId="3204"/>
    <cellStyle name="Normal 50 3 3" xfId="4474"/>
    <cellStyle name="Normal 50 3 4" xfId="7551"/>
    <cellStyle name="Normal 50 3 5" xfId="11765"/>
    <cellStyle name="Normal 50 3 6" xfId="12976"/>
    <cellStyle name="Normal 50 3 7" xfId="15103"/>
    <cellStyle name="Normal 50 3 8" xfId="16567"/>
    <cellStyle name="Normal 50 3 9" xfId="17438"/>
    <cellStyle name="Normal 50 4" xfId="1352"/>
    <cellStyle name="Normal 50 4 10" xfId="18385"/>
    <cellStyle name="Normal 50 4 11" xfId="18853"/>
    <cellStyle name="Normal 50 4 12" xfId="19589"/>
    <cellStyle name="Normal 50 4 13" xfId="2429"/>
    <cellStyle name="Normal 50 4 2" xfId="3262"/>
    <cellStyle name="Normal 50 4 3" xfId="4537"/>
    <cellStyle name="Normal 50 4 4" xfId="7612"/>
    <cellStyle name="Normal 50 4 5" xfId="11807"/>
    <cellStyle name="Normal 50 4 6" xfId="13039"/>
    <cellStyle name="Normal 50 4 7" xfId="15166"/>
    <cellStyle name="Normal 50 4 8" xfId="16609"/>
    <cellStyle name="Normal 50 4 9" xfId="17501"/>
    <cellStyle name="Normal 50 5" xfId="715"/>
    <cellStyle name="Normal 50 5 10" xfId="18614"/>
    <cellStyle name="Normal 50 5 11" xfId="19236"/>
    <cellStyle name="Normal 50 5 12" xfId="2630"/>
    <cellStyle name="Normal 50 5 2" xfId="3900"/>
    <cellStyle name="Normal 50 5 3" xfId="6998"/>
    <cellStyle name="Normal 50 5 4" xfId="11568"/>
    <cellStyle name="Normal 50 5 5" xfId="12402"/>
    <cellStyle name="Normal 50 5 6" xfId="14529"/>
    <cellStyle name="Normal 50 5 7" xfId="16370"/>
    <cellStyle name="Normal 50 5 8" xfId="16864"/>
    <cellStyle name="Normal 50 5 9" xfId="18146"/>
    <cellStyle name="Normal 50 6" xfId="1382"/>
    <cellStyle name="Normal 50 6 10" xfId="18877"/>
    <cellStyle name="Normal 50 6 11" xfId="19614"/>
    <cellStyle name="Normal 50 6 12" xfId="3287"/>
    <cellStyle name="Normal 50 6 2" xfId="4567"/>
    <cellStyle name="Normal 50 6 3" xfId="7641"/>
    <cellStyle name="Normal 50 6 4" xfId="11831"/>
    <cellStyle name="Normal 50 6 5" xfId="13069"/>
    <cellStyle name="Normal 50 6 6" xfId="15196"/>
    <cellStyle name="Normal 50 6 7" xfId="16633"/>
    <cellStyle name="Normal 50 6 8" xfId="17531"/>
    <cellStyle name="Normal 50 6 9" xfId="18409"/>
    <cellStyle name="Normal 50 7" xfId="2477"/>
    <cellStyle name="Normal 50 8" xfId="3608"/>
    <cellStyle name="Normal 50 9" xfId="6693"/>
    <cellStyle name="Normal 51" xfId="5"/>
    <cellStyle name="Normal 51 2" xfId="405"/>
    <cellStyle name="Normal 52" xfId="406"/>
    <cellStyle name="Normal 52 10" xfId="11420"/>
    <cellStyle name="Normal 52 11" xfId="12147"/>
    <cellStyle name="Normal 52 12" xfId="14018"/>
    <cellStyle name="Normal 52 13" xfId="14265"/>
    <cellStyle name="Normal 52 14" xfId="16222"/>
    <cellStyle name="Normal 52 15" xfId="16702"/>
    <cellStyle name="Normal 52 16" xfId="17998"/>
    <cellStyle name="Normal 52 17" xfId="18466"/>
    <cellStyle name="Normal 52 18" xfId="19065"/>
    <cellStyle name="Normal 52 19" xfId="1667"/>
    <cellStyle name="Normal 52 2" xfId="989"/>
    <cellStyle name="Normal 52 2 10" xfId="18299"/>
    <cellStyle name="Normal 52 2 11" xfId="18767"/>
    <cellStyle name="Normal 52 2 12" xfId="19424"/>
    <cellStyle name="Normal 52 2 13" xfId="2066"/>
    <cellStyle name="Normal 52 2 2" xfId="2904"/>
    <cellStyle name="Normal 52 2 3" xfId="4174"/>
    <cellStyle name="Normal 52 2 4" xfId="7264"/>
    <cellStyle name="Normal 52 2 5" xfId="11721"/>
    <cellStyle name="Normal 52 2 6" xfId="12676"/>
    <cellStyle name="Normal 52 2 7" xfId="14803"/>
    <cellStyle name="Normal 52 2 8" xfId="16523"/>
    <cellStyle name="Normal 52 2 9" xfId="17138"/>
    <cellStyle name="Normal 52 3" xfId="1290"/>
    <cellStyle name="Normal 52 3 10" xfId="18344"/>
    <cellStyle name="Normal 52 3 11" xfId="18812"/>
    <cellStyle name="Normal 52 3 12" xfId="19541"/>
    <cellStyle name="Normal 52 3 13" xfId="2367"/>
    <cellStyle name="Normal 52 3 2" xfId="3205"/>
    <cellStyle name="Normal 52 3 3" xfId="4475"/>
    <cellStyle name="Normal 52 3 4" xfId="7552"/>
    <cellStyle name="Normal 52 3 5" xfId="11766"/>
    <cellStyle name="Normal 52 3 6" xfId="12977"/>
    <cellStyle name="Normal 52 3 7" xfId="15104"/>
    <cellStyle name="Normal 52 3 8" xfId="16568"/>
    <cellStyle name="Normal 52 3 9" xfId="17439"/>
    <cellStyle name="Normal 52 4" xfId="1353"/>
    <cellStyle name="Normal 52 4 10" xfId="18386"/>
    <cellStyle name="Normal 52 4 11" xfId="18854"/>
    <cellStyle name="Normal 52 4 12" xfId="19590"/>
    <cellStyle name="Normal 52 4 13" xfId="2430"/>
    <cellStyle name="Normal 52 4 2" xfId="3263"/>
    <cellStyle name="Normal 52 4 3" xfId="4538"/>
    <cellStyle name="Normal 52 4 4" xfId="7613"/>
    <cellStyle name="Normal 52 4 5" xfId="11808"/>
    <cellStyle name="Normal 52 4 6" xfId="13040"/>
    <cellStyle name="Normal 52 4 7" xfId="15167"/>
    <cellStyle name="Normal 52 4 8" xfId="16610"/>
    <cellStyle name="Normal 52 4 9" xfId="17502"/>
    <cellStyle name="Normal 52 5" xfId="716"/>
    <cellStyle name="Normal 52 5 10" xfId="18615"/>
    <cellStyle name="Normal 52 5 11" xfId="19237"/>
    <cellStyle name="Normal 52 5 12" xfId="2631"/>
    <cellStyle name="Normal 52 5 2" xfId="3901"/>
    <cellStyle name="Normal 52 5 3" xfId="6999"/>
    <cellStyle name="Normal 52 5 4" xfId="11569"/>
    <cellStyle name="Normal 52 5 5" xfId="12403"/>
    <cellStyle name="Normal 52 5 6" xfId="14530"/>
    <cellStyle name="Normal 52 5 7" xfId="16371"/>
    <cellStyle name="Normal 52 5 8" xfId="16865"/>
    <cellStyle name="Normal 52 5 9" xfId="18147"/>
    <cellStyle name="Normal 52 6" xfId="1383"/>
    <cellStyle name="Normal 52 6 10" xfId="18878"/>
    <cellStyle name="Normal 52 6 11" xfId="19615"/>
    <cellStyle name="Normal 52 6 12" xfId="3288"/>
    <cellStyle name="Normal 52 6 2" xfId="4568"/>
    <cellStyle name="Normal 52 6 3" xfId="7642"/>
    <cellStyle name="Normal 52 6 4" xfId="11832"/>
    <cellStyle name="Normal 52 6 5" xfId="13070"/>
    <cellStyle name="Normal 52 6 6" xfId="15197"/>
    <cellStyle name="Normal 52 6 7" xfId="16634"/>
    <cellStyle name="Normal 52 6 8" xfId="17532"/>
    <cellStyle name="Normal 52 6 9" xfId="18410"/>
    <cellStyle name="Normal 52 7" xfId="2478"/>
    <cellStyle name="Normal 52 8" xfId="3610"/>
    <cellStyle name="Normal 52 9" xfId="6694"/>
    <cellStyle name="Normal 53" xfId="407"/>
    <cellStyle name="Normal 53 2" xfId="408"/>
    <cellStyle name="Normal 53 3" xfId="409"/>
    <cellStyle name="Normal 54" xfId="410"/>
    <cellStyle name="Normal 54 2" xfId="411"/>
    <cellStyle name="Normal 54 2 10" xfId="11421"/>
    <cellStyle name="Normal 54 2 11" xfId="12151"/>
    <cellStyle name="Normal 54 2 12" xfId="14037"/>
    <cellStyle name="Normal 54 2 13" xfId="14270"/>
    <cellStyle name="Normal 54 2 14" xfId="16223"/>
    <cellStyle name="Normal 54 2 15" xfId="16703"/>
    <cellStyle name="Normal 54 2 16" xfId="17999"/>
    <cellStyle name="Normal 54 2 17" xfId="18467"/>
    <cellStyle name="Normal 54 2 18" xfId="19066"/>
    <cellStyle name="Normal 54 2 19" xfId="1672"/>
    <cellStyle name="Normal 54 2 2" xfId="992"/>
    <cellStyle name="Normal 54 2 2 10" xfId="18300"/>
    <cellStyle name="Normal 54 2 2 11" xfId="18768"/>
    <cellStyle name="Normal 54 2 2 12" xfId="19425"/>
    <cellStyle name="Normal 54 2 2 13" xfId="2069"/>
    <cellStyle name="Normal 54 2 2 2" xfId="2907"/>
    <cellStyle name="Normal 54 2 2 3" xfId="4177"/>
    <cellStyle name="Normal 54 2 2 4" xfId="7267"/>
    <cellStyle name="Normal 54 2 2 5" xfId="11722"/>
    <cellStyle name="Normal 54 2 2 6" xfId="12679"/>
    <cellStyle name="Normal 54 2 2 7" xfId="14806"/>
    <cellStyle name="Normal 54 2 2 8" xfId="16524"/>
    <cellStyle name="Normal 54 2 2 9" xfId="17141"/>
    <cellStyle name="Normal 54 2 3" xfId="1291"/>
    <cellStyle name="Normal 54 2 3 10" xfId="18345"/>
    <cellStyle name="Normal 54 2 3 11" xfId="18813"/>
    <cellStyle name="Normal 54 2 3 12" xfId="19542"/>
    <cellStyle name="Normal 54 2 3 13" xfId="2368"/>
    <cellStyle name="Normal 54 2 3 2" xfId="3206"/>
    <cellStyle name="Normal 54 2 3 3" xfId="4476"/>
    <cellStyle name="Normal 54 2 3 4" xfId="7553"/>
    <cellStyle name="Normal 54 2 3 5" xfId="11767"/>
    <cellStyle name="Normal 54 2 3 6" xfId="12978"/>
    <cellStyle name="Normal 54 2 3 7" xfId="15105"/>
    <cellStyle name="Normal 54 2 3 8" xfId="16569"/>
    <cellStyle name="Normal 54 2 3 9" xfId="17440"/>
    <cellStyle name="Normal 54 2 4" xfId="1354"/>
    <cellStyle name="Normal 54 2 4 10" xfId="18387"/>
    <cellStyle name="Normal 54 2 4 11" xfId="18855"/>
    <cellStyle name="Normal 54 2 4 12" xfId="19591"/>
    <cellStyle name="Normal 54 2 4 13" xfId="2431"/>
    <cellStyle name="Normal 54 2 4 2" xfId="3264"/>
    <cellStyle name="Normal 54 2 4 3" xfId="4539"/>
    <cellStyle name="Normal 54 2 4 4" xfId="7614"/>
    <cellStyle name="Normal 54 2 4 5" xfId="11809"/>
    <cellStyle name="Normal 54 2 4 6" xfId="13041"/>
    <cellStyle name="Normal 54 2 4 7" xfId="15168"/>
    <cellStyle name="Normal 54 2 4 8" xfId="16611"/>
    <cellStyle name="Normal 54 2 4 9" xfId="17503"/>
    <cellStyle name="Normal 54 2 5" xfId="717"/>
    <cellStyle name="Normal 54 2 5 10" xfId="18616"/>
    <cellStyle name="Normal 54 2 5 11" xfId="19238"/>
    <cellStyle name="Normal 54 2 5 12" xfId="2632"/>
    <cellStyle name="Normal 54 2 5 2" xfId="3902"/>
    <cellStyle name="Normal 54 2 5 3" xfId="7000"/>
    <cellStyle name="Normal 54 2 5 4" xfId="11570"/>
    <cellStyle name="Normal 54 2 5 5" xfId="12404"/>
    <cellStyle name="Normal 54 2 5 6" xfId="14531"/>
    <cellStyle name="Normal 54 2 5 7" xfId="16372"/>
    <cellStyle name="Normal 54 2 5 8" xfId="16866"/>
    <cellStyle name="Normal 54 2 5 9" xfId="18148"/>
    <cellStyle name="Normal 54 2 6" xfId="1402"/>
    <cellStyle name="Normal 54 2 6 10" xfId="18897"/>
    <cellStyle name="Normal 54 2 6 11" xfId="19634"/>
    <cellStyle name="Normal 54 2 6 12" xfId="3307"/>
    <cellStyle name="Normal 54 2 6 2" xfId="4587"/>
    <cellStyle name="Normal 54 2 6 3" xfId="7661"/>
    <cellStyle name="Normal 54 2 6 4" xfId="11851"/>
    <cellStyle name="Normal 54 2 6 5" xfId="13089"/>
    <cellStyle name="Normal 54 2 6 6" xfId="15216"/>
    <cellStyle name="Normal 54 2 6 7" xfId="16653"/>
    <cellStyle name="Normal 54 2 6 8" xfId="17551"/>
    <cellStyle name="Normal 54 2 6 9" xfId="18429"/>
    <cellStyle name="Normal 54 2 7" xfId="2479"/>
    <cellStyle name="Normal 54 2 8" xfId="3615"/>
    <cellStyle name="Normal 54 2 9" xfId="6699"/>
    <cellStyle name="Normal 54 3" xfId="412"/>
    <cellStyle name="Normal 55" xfId="413"/>
    <cellStyle name="Normal 56" xfId="414"/>
    <cellStyle name="Normal 56 2" xfId="415"/>
    <cellStyle name="Normal 57" xfId="416"/>
    <cellStyle name="Normal 57 2" xfId="417"/>
    <cellStyle name="Normal 58" xfId="418"/>
    <cellStyle name="Normal 59" xfId="419"/>
    <cellStyle name="Normal 6" xfId="420"/>
    <cellStyle name="Normal 6 2" xfId="10"/>
    <cellStyle name="Normal 6 3" xfId="421"/>
    <cellStyle name="Normal 6 3 2" xfId="422"/>
    <cellStyle name="Normal 6 4" xfId="423"/>
    <cellStyle name="Normal 6 4 2" xfId="424"/>
    <cellStyle name="Normal 6_G1.N5" xfId="425"/>
    <cellStyle name="Normal 60" xfId="426"/>
    <cellStyle name="Normal 61" xfId="427"/>
    <cellStyle name="Normal 61 10" xfId="11422"/>
    <cellStyle name="Normal 61 11" xfId="12159"/>
    <cellStyle name="Normal 61 12" xfId="14019"/>
    <cellStyle name="Normal 61 13" xfId="14285"/>
    <cellStyle name="Normal 61 14" xfId="16224"/>
    <cellStyle name="Normal 61 15" xfId="16704"/>
    <cellStyle name="Normal 61 16" xfId="18000"/>
    <cellStyle name="Normal 61 17" xfId="18468"/>
    <cellStyle name="Normal 61 18" xfId="19067"/>
    <cellStyle name="Normal 61 19" xfId="1688"/>
    <cellStyle name="Normal 61 2" xfId="1000"/>
    <cellStyle name="Normal 61 2 10" xfId="18301"/>
    <cellStyle name="Normal 61 2 11" xfId="18769"/>
    <cellStyle name="Normal 61 2 12" xfId="19428"/>
    <cellStyle name="Normal 61 2 13" xfId="2077"/>
    <cellStyle name="Normal 61 2 2" xfId="2915"/>
    <cellStyle name="Normal 61 2 3" xfId="4185"/>
    <cellStyle name="Normal 61 2 4" xfId="7275"/>
    <cellStyle name="Normal 61 2 5" xfId="11723"/>
    <cellStyle name="Normal 61 2 6" xfId="12687"/>
    <cellStyle name="Normal 61 2 7" xfId="14814"/>
    <cellStyle name="Normal 61 2 8" xfId="16525"/>
    <cellStyle name="Normal 61 2 9" xfId="17149"/>
    <cellStyle name="Normal 61 3" xfId="1297"/>
    <cellStyle name="Normal 61 3 10" xfId="18346"/>
    <cellStyle name="Normal 61 3 11" xfId="18814"/>
    <cellStyle name="Normal 61 3 12" xfId="19546"/>
    <cellStyle name="Normal 61 3 13" xfId="2374"/>
    <cellStyle name="Normal 61 3 2" xfId="3212"/>
    <cellStyle name="Normal 61 3 3" xfId="4482"/>
    <cellStyle name="Normal 61 3 4" xfId="7559"/>
    <cellStyle name="Normal 61 3 5" xfId="11768"/>
    <cellStyle name="Normal 61 3 6" xfId="12984"/>
    <cellStyle name="Normal 61 3 7" xfId="15111"/>
    <cellStyle name="Normal 61 3 8" xfId="16570"/>
    <cellStyle name="Normal 61 3 9" xfId="17446"/>
    <cellStyle name="Normal 61 4" xfId="1355"/>
    <cellStyle name="Normal 61 4 10" xfId="18388"/>
    <cellStyle name="Normal 61 4 11" xfId="18856"/>
    <cellStyle name="Normal 61 4 12" xfId="19592"/>
    <cellStyle name="Normal 61 4 13" xfId="2432"/>
    <cellStyle name="Normal 61 4 2" xfId="3265"/>
    <cellStyle name="Normal 61 4 3" xfId="4540"/>
    <cellStyle name="Normal 61 4 4" xfId="7615"/>
    <cellStyle name="Normal 61 4 5" xfId="11810"/>
    <cellStyle name="Normal 61 4 6" xfId="13042"/>
    <cellStyle name="Normal 61 4 7" xfId="15169"/>
    <cellStyle name="Normal 61 4 8" xfId="16612"/>
    <cellStyle name="Normal 61 4 9" xfId="17504"/>
    <cellStyle name="Normal 61 5" xfId="718"/>
    <cellStyle name="Normal 61 5 10" xfId="18617"/>
    <cellStyle name="Normal 61 5 11" xfId="19239"/>
    <cellStyle name="Normal 61 5 12" xfId="2633"/>
    <cellStyle name="Normal 61 5 2" xfId="3903"/>
    <cellStyle name="Normal 61 5 3" xfId="7001"/>
    <cellStyle name="Normal 61 5 4" xfId="11571"/>
    <cellStyle name="Normal 61 5 5" xfId="12405"/>
    <cellStyle name="Normal 61 5 6" xfId="14532"/>
    <cellStyle name="Normal 61 5 7" xfId="16373"/>
    <cellStyle name="Normal 61 5 8" xfId="16867"/>
    <cellStyle name="Normal 61 5 9" xfId="18149"/>
    <cellStyle name="Normal 61 6" xfId="1384"/>
    <cellStyle name="Normal 61 6 10" xfId="18879"/>
    <cellStyle name="Normal 61 6 11" xfId="19616"/>
    <cellStyle name="Normal 61 6 12" xfId="3289"/>
    <cellStyle name="Normal 61 6 2" xfId="4569"/>
    <cellStyle name="Normal 61 6 3" xfId="7643"/>
    <cellStyle name="Normal 61 6 4" xfId="11833"/>
    <cellStyle name="Normal 61 6 5" xfId="13071"/>
    <cellStyle name="Normal 61 6 6" xfId="15198"/>
    <cellStyle name="Normal 61 6 7" xfId="16635"/>
    <cellStyle name="Normal 61 6 8" xfId="17533"/>
    <cellStyle name="Normal 61 6 9" xfId="18411"/>
    <cellStyle name="Normal 61 7" xfId="2480"/>
    <cellStyle name="Normal 61 8" xfId="3631"/>
    <cellStyle name="Normal 61 9" xfId="6713"/>
    <cellStyle name="Normal 62" xfId="428"/>
    <cellStyle name="Normal 62 2" xfId="429"/>
    <cellStyle name="Normal 63" xfId="430"/>
    <cellStyle name="Normal 63 10" xfId="11423"/>
    <cellStyle name="Normal 63 11" xfId="12161"/>
    <cellStyle name="Normal 63 12" xfId="14020"/>
    <cellStyle name="Normal 63 13" xfId="14288"/>
    <cellStyle name="Normal 63 14" xfId="16225"/>
    <cellStyle name="Normal 63 15" xfId="16705"/>
    <cellStyle name="Normal 63 16" xfId="18001"/>
    <cellStyle name="Normal 63 17" xfId="18469"/>
    <cellStyle name="Normal 63 18" xfId="19068"/>
    <cellStyle name="Normal 63 19" xfId="1691"/>
    <cellStyle name="Normal 63 2" xfId="1001"/>
    <cellStyle name="Normal 63 2 10" xfId="18302"/>
    <cellStyle name="Normal 63 2 11" xfId="18770"/>
    <cellStyle name="Normal 63 2 12" xfId="19429"/>
    <cellStyle name="Normal 63 2 13" xfId="2078"/>
    <cellStyle name="Normal 63 2 2" xfId="2916"/>
    <cellStyle name="Normal 63 2 3" xfId="4186"/>
    <cellStyle name="Normal 63 2 4" xfId="7276"/>
    <cellStyle name="Normal 63 2 5" xfId="11724"/>
    <cellStyle name="Normal 63 2 6" xfId="12688"/>
    <cellStyle name="Normal 63 2 7" xfId="14815"/>
    <cellStyle name="Normal 63 2 8" xfId="16526"/>
    <cellStyle name="Normal 63 2 9" xfId="17150"/>
    <cellStyle name="Normal 63 3" xfId="1298"/>
    <cellStyle name="Normal 63 3 10" xfId="18347"/>
    <cellStyle name="Normal 63 3 11" xfId="18815"/>
    <cellStyle name="Normal 63 3 12" xfId="19547"/>
    <cellStyle name="Normal 63 3 13" xfId="2375"/>
    <cellStyle name="Normal 63 3 2" xfId="3213"/>
    <cellStyle name="Normal 63 3 3" xfId="4483"/>
    <cellStyle name="Normal 63 3 4" xfId="7560"/>
    <cellStyle name="Normal 63 3 5" xfId="11769"/>
    <cellStyle name="Normal 63 3 6" xfId="12985"/>
    <cellStyle name="Normal 63 3 7" xfId="15112"/>
    <cellStyle name="Normal 63 3 8" xfId="16571"/>
    <cellStyle name="Normal 63 3 9" xfId="17447"/>
    <cellStyle name="Normal 63 4" xfId="1356"/>
    <cellStyle name="Normal 63 4 10" xfId="18389"/>
    <cellStyle name="Normal 63 4 11" xfId="18857"/>
    <cellStyle name="Normal 63 4 12" xfId="19593"/>
    <cellStyle name="Normal 63 4 13" xfId="2433"/>
    <cellStyle name="Normal 63 4 2" xfId="3266"/>
    <cellStyle name="Normal 63 4 3" xfId="4541"/>
    <cellStyle name="Normal 63 4 4" xfId="7616"/>
    <cellStyle name="Normal 63 4 5" xfId="11811"/>
    <cellStyle name="Normal 63 4 6" xfId="13043"/>
    <cellStyle name="Normal 63 4 7" xfId="15170"/>
    <cellStyle name="Normal 63 4 8" xfId="16613"/>
    <cellStyle name="Normal 63 4 9" xfId="17505"/>
    <cellStyle name="Normal 63 5" xfId="719"/>
    <cellStyle name="Normal 63 5 10" xfId="18618"/>
    <cellStyle name="Normal 63 5 11" xfId="19240"/>
    <cellStyle name="Normal 63 5 12" xfId="2634"/>
    <cellStyle name="Normal 63 5 2" xfId="3904"/>
    <cellStyle name="Normal 63 5 3" xfId="7002"/>
    <cellStyle name="Normal 63 5 4" xfId="11572"/>
    <cellStyle name="Normal 63 5 5" xfId="12406"/>
    <cellStyle name="Normal 63 5 6" xfId="14533"/>
    <cellStyle name="Normal 63 5 7" xfId="16374"/>
    <cellStyle name="Normal 63 5 8" xfId="16868"/>
    <cellStyle name="Normal 63 5 9" xfId="18150"/>
    <cellStyle name="Normal 63 6" xfId="1385"/>
    <cellStyle name="Normal 63 6 10" xfId="18880"/>
    <cellStyle name="Normal 63 6 11" xfId="19617"/>
    <cellStyle name="Normal 63 6 12" xfId="3290"/>
    <cellStyle name="Normal 63 6 2" xfId="4570"/>
    <cellStyle name="Normal 63 6 3" xfId="7644"/>
    <cellStyle name="Normal 63 6 4" xfId="11834"/>
    <cellStyle name="Normal 63 6 5" xfId="13072"/>
    <cellStyle name="Normal 63 6 6" xfId="15199"/>
    <cellStyle name="Normal 63 6 7" xfId="16636"/>
    <cellStyle name="Normal 63 6 8" xfId="17534"/>
    <cellStyle name="Normal 63 6 9" xfId="18412"/>
    <cellStyle name="Normal 63 7" xfId="2481"/>
    <cellStyle name="Normal 63 8" xfId="3634"/>
    <cellStyle name="Normal 63 9" xfId="6716"/>
    <cellStyle name="Normal 64" xfId="431"/>
    <cellStyle name="Normal 64 10" xfId="11424"/>
    <cellStyle name="Normal 64 11" xfId="12162"/>
    <cellStyle name="Normal 64 12" xfId="14021"/>
    <cellStyle name="Normal 64 13" xfId="14289"/>
    <cellStyle name="Normal 64 14" xfId="16226"/>
    <cellStyle name="Normal 64 15" xfId="16706"/>
    <cellStyle name="Normal 64 16" xfId="18002"/>
    <cellStyle name="Normal 64 17" xfId="18470"/>
    <cellStyle name="Normal 64 18" xfId="19069"/>
    <cellStyle name="Normal 64 19" xfId="1692"/>
    <cellStyle name="Normal 64 2" xfId="1002"/>
    <cellStyle name="Normal 64 2 10" xfId="18303"/>
    <cellStyle name="Normal 64 2 11" xfId="18771"/>
    <cellStyle name="Normal 64 2 12" xfId="19430"/>
    <cellStyle name="Normal 64 2 13" xfId="2079"/>
    <cellStyle name="Normal 64 2 2" xfId="2917"/>
    <cellStyle name="Normal 64 2 3" xfId="4187"/>
    <cellStyle name="Normal 64 2 4" xfId="7277"/>
    <cellStyle name="Normal 64 2 5" xfId="11725"/>
    <cellStyle name="Normal 64 2 6" xfId="12689"/>
    <cellStyle name="Normal 64 2 7" xfId="14816"/>
    <cellStyle name="Normal 64 2 8" xfId="16527"/>
    <cellStyle name="Normal 64 2 9" xfId="17151"/>
    <cellStyle name="Normal 64 3" xfId="1299"/>
    <cellStyle name="Normal 64 3 10" xfId="18348"/>
    <cellStyle name="Normal 64 3 11" xfId="18816"/>
    <cellStyle name="Normal 64 3 12" xfId="19548"/>
    <cellStyle name="Normal 64 3 13" xfId="2376"/>
    <cellStyle name="Normal 64 3 2" xfId="3214"/>
    <cellStyle name="Normal 64 3 3" xfId="4484"/>
    <cellStyle name="Normal 64 3 4" xfId="7561"/>
    <cellStyle name="Normal 64 3 5" xfId="11770"/>
    <cellStyle name="Normal 64 3 6" xfId="12986"/>
    <cellStyle name="Normal 64 3 7" xfId="15113"/>
    <cellStyle name="Normal 64 3 8" xfId="16572"/>
    <cellStyle name="Normal 64 3 9" xfId="17448"/>
    <cellStyle name="Normal 64 4" xfId="1357"/>
    <cellStyle name="Normal 64 4 10" xfId="18390"/>
    <cellStyle name="Normal 64 4 11" xfId="18858"/>
    <cellStyle name="Normal 64 4 12" xfId="19594"/>
    <cellStyle name="Normal 64 4 13" xfId="2434"/>
    <cellStyle name="Normal 64 4 2" xfId="3267"/>
    <cellStyle name="Normal 64 4 3" xfId="4542"/>
    <cellStyle name="Normal 64 4 4" xfId="7617"/>
    <cellStyle name="Normal 64 4 5" xfId="11812"/>
    <cellStyle name="Normal 64 4 6" xfId="13044"/>
    <cellStyle name="Normal 64 4 7" xfId="15171"/>
    <cellStyle name="Normal 64 4 8" xfId="16614"/>
    <cellStyle name="Normal 64 4 9" xfId="17506"/>
    <cellStyle name="Normal 64 5" xfId="720"/>
    <cellStyle name="Normal 64 5 10" xfId="18619"/>
    <cellStyle name="Normal 64 5 11" xfId="19241"/>
    <cellStyle name="Normal 64 5 12" xfId="2635"/>
    <cellStyle name="Normal 64 5 2" xfId="3905"/>
    <cellStyle name="Normal 64 5 3" xfId="7003"/>
    <cellStyle name="Normal 64 5 4" xfId="11573"/>
    <cellStyle name="Normal 64 5 5" xfId="12407"/>
    <cellStyle name="Normal 64 5 6" xfId="14534"/>
    <cellStyle name="Normal 64 5 7" xfId="16375"/>
    <cellStyle name="Normal 64 5 8" xfId="16869"/>
    <cellStyle name="Normal 64 5 9" xfId="18151"/>
    <cellStyle name="Normal 64 6" xfId="1386"/>
    <cellStyle name="Normal 64 6 10" xfId="18881"/>
    <cellStyle name="Normal 64 6 11" xfId="19618"/>
    <cellStyle name="Normal 64 6 12" xfId="3291"/>
    <cellStyle name="Normal 64 6 2" xfId="4571"/>
    <cellStyle name="Normal 64 6 3" xfId="7645"/>
    <cellStyle name="Normal 64 6 4" xfId="11835"/>
    <cellStyle name="Normal 64 6 5" xfId="13073"/>
    <cellStyle name="Normal 64 6 6" xfId="15200"/>
    <cellStyle name="Normal 64 6 7" xfId="16637"/>
    <cellStyle name="Normal 64 6 8" xfId="17535"/>
    <cellStyle name="Normal 64 6 9" xfId="18413"/>
    <cellStyle name="Normal 64 7" xfId="2482"/>
    <cellStyle name="Normal 64 8" xfId="3635"/>
    <cellStyle name="Normal 64 9" xfId="6717"/>
    <cellStyle name="Normal 65" xfId="432"/>
    <cellStyle name="Normal 65 10" xfId="11425"/>
    <cellStyle name="Normal 65 11" xfId="12163"/>
    <cellStyle name="Normal 65 12" xfId="14022"/>
    <cellStyle name="Normal 65 13" xfId="14290"/>
    <cellStyle name="Normal 65 14" xfId="16227"/>
    <cellStyle name="Normal 65 15" xfId="16707"/>
    <cellStyle name="Normal 65 16" xfId="18003"/>
    <cellStyle name="Normal 65 17" xfId="18471"/>
    <cellStyle name="Normal 65 18" xfId="19070"/>
    <cellStyle name="Normal 65 19" xfId="1693"/>
    <cellStyle name="Normal 65 2" xfId="1003"/>
    <cellStyle name="Normal 65 2 10" xfId="18304"/>
    <cellStyle name="Normal 65 2 11" xfId="18772"/>
    <cellStyle name="Normal 65 2 12" xfId="19431"/>
    <cellStyle name="Normal 65 2 13" xfId="2080"/>
    <cellStyle name="Normal 65 2 2" xfId="2918"/>
    <cellStyle name="Normal 65 2 3" xfId="4188"/>
    <cellStyle name="Normal 65 2 4" xfId="7278"/>
    <cellStyle name="Normal 65 2 5" xfId="11726"/>
    <cellStyle name="Normal 65 2 6" xfId="12690"/>
    <cellStyle name="Normal 65 2 7" xfId="14817"/>
    <cellStyle name="Normal 65 2 8" xfId="16528"/>
    <cellStyle name="Normal 65 2 9" xfId="17152"/>
    <cellStyle name="Normal 65 3" xfId="1300"/>
    <cellStyle name="Normal 65 3 10" xfId="18349"/>
    <cellStyle name="Normal 65 3 11" xfId="18817"/>
    <cellStyle name="Normal 65 3 12" xfId="19549"/>
    <cellStyle name="Normal 65 3 13" xfId="2377"/>
    <cellStyle name="Normal 65 3 2" xfId="3215"/>
    <cellStyle name="Normal 65 3 3" xfId="4485"/>
    <cellStyle name="Normal 65 3 4" xfId="7562"/>
    <cellStyle name="Normal 65 3 5" xfId="11771"/>
    <cellStyle name="Normal 65 3 6" xfId="12987"/>
    <cellStyle name="Normal 65 3 7" xfId="15114"/>
    <cellStyle name="Normal 65 3 8" xfId="16573"/>
    <cellStyle name="Normal 65 3 9" xfId="17449"/>
    <cellStyle name="Normal 65 4" xfId="1358"/>
    <cellStyle name="Normal 65 4 10" xfId="18391"/>
    <cellStyle name="Normal 65 4 11" xfId="18859"/>
    <cellStyle name="Normal 65 4 12" xfId="19595"/>
    <cellStyle name="Normal 65 4 13" xfId="2435"/>
    <cellStyle name="Normal 65 4 2" xfId="3268"/>
    <cellStyle name="Normal 65 4 3" xfId="4543"/>
    <cellStyle name="Normal 65 4 4" xfId="7618"/>
    <cellStyle name="Normal 65 4 5" xfId="11813"/>
    <cellStyle name="Normal 65 4 6" xfId="13045"/>
    <cellStyle name="Normal 65 4 7" xfId="15172"/>
    <cellStyle name="Normal 65 4 8" xfId="16615"/>
    <cellStyle name="Normal 65 4 9" xfId="17507"/>
    <cellStyle name="Normal 65 5" xfId="721"/>
    <cellStyle name="Normal 65 5 10" xfId="18620"/>
    <cellStyle name="Normal 65 5 11" xfId="19242"/>
    <cellStyle name="Normal 65 5 12" xfId="2636"/>
    <cellStyle name="Normal 65 5 2" xfId="3906"/>
    <cellStyle name="Normal 65 5 3" xfId="7004"/>
    <cellStyle name="Normal 65 5 4" xfId="11574"/>
    <cellStyle name="Normal 65 5 5" xfId="12408"/>
    <cellStyle name="Normal 65 5 6" xfId="14535"/>
    <cellStyle name="Normal 65 5 7" xfId="16376"/>
    <cellStyle name="Normal 65 5 8" xfId="16870"/>
    <cellStyle name="Normal 65 5 9" xfId="18152"/>
    <cellStyle name="Normal 65 6" xfId="1387"/>
    <cellStyle name="Normal 65 6 10" xfId="18882"/>
    <cellStyle name="Normal 65 6 11" xfId="19619"/>
    <cellStyle name="Normal 65 6 12" xfId="3292"/>
    <cellStyle name="Normal 65 6 2" xfId="4572"/>
    <cellStyle name="Normal 65 6 3" xfId="7646"/>
    <cellStyle name="Normal 65 6 4" xfId="11836"/>
    <cellStyle name="Normal 65 6 5" xfId="13074"/>
    <cellStyle name="Normal 65 6 6" xfId="15201"/>
    <cellStyle name="Normal 65 6 7" xfId="16638"/>
    <cellStyle name="Normal 65 6 8" xfId="17536"/>
    <cellStyle name="Normal 65 6 9" xfId="18414"/>
    <cellStyle name="Normal 65 7" xfId="2483"/>
    <cellStyle name="Normal 65 8" xfId="3636"/>
    <cellStyle name="Normal 65 9" xfId="6718"/>
    <cellStyle name="Normal 66" xfId="433"/>
    <cellStyle name="Normal 67" xfId="434"/>
    <cellStyle name="Normal 67 2" xfId="435"/>
    <cellStyle name="Normal 67 2 2" xfId="436"/>
    <cellStyle name="Normal 68" xfId="437"/>
    <cellStyle name="Normal 68 2" xfId="438"/>
    <cellStyle name="Normal 69" xfId="439"/>
    <cellStyle name="Normal 69 2" xfId="440"/>
    <cellStyle name="Normal 69 2 2" xfId="441"/>
    <cellStyle name="Normal 7" xfId="442"/>
    <cellStyle name="Normal 7 2" xfId="443"/>
    <cellStyle name="Normal 7 2 10" xfId="6729"/>
    <cellStyle name="Normal 7 2 11" xfId="11426"/>
    <cellStyle name="Normal 7 2 12" xfId="12172"/>
    <cellStyle name="Normal 7 2 13" xfId="14023"/>
    <cellStyle name="Normal 7 2 14" xfId="14301"/>
    <cellStyle name="Normal 7 2 15" xfId="16228"/>
    <cellStyle name="Normal 7 2 16" xfId="16708"/>
    <cellStyle name="Normal 7 2 17" xfId="18004"/>
    <cellStyle name="Normal 7 2 18" xfId="18472"/>
    <cellStyle name="Normal 7 2 19" xfId="19071"/>
    <cellStyle name="Normal 7 2 2" xfId="444"/>
    <cellStyle name="Normal 7 2 2 10" xfId="11427"/>
    <cellStyle name="Normal 7 2 2 11" xfId="12173"/>
    <cellStyle name="Normal 7 2 2 12" xfId="14042"/>
    <cellStyle name="Normal 7 2 2 13" xfId="14302"/>
    <cellStyle name="Normal 7 2 2 14" xfId="16229"/>
    <cellStyle name="Normal 7 2 2 15" xfId="16709"/>
    <cellStyle name="Normal 7 2 2 16" xfId="18005"/>
    <cellStyle name="Normal 7 2 2 17" xfId="18473"/>
    <cellStyle name="Normal 7 2 2 18" xfId="19072"/>
    <cellStyle name="Normal 7 2 2 19" xfId="1705"/>
    <cellStyle name="Normal 7 2 2 2" xfId="1007"/>
    <cellStyle name="Normal 7 2 2 2 10" xfId="18306"/>
    <cellStyle name="Normal 7 2 2 2 11" xfId="18774"/>
    <cellStyle name="Normal 7 2 2 2 12" xfId="19433"/>
    <cellStyle name="Normal 7 2 2 2 13" xfId="2084"/>
    <cellStyle name="Normal 7 2 2 2 2" xfId="2922"/>
    <cellStyle name="Normal 7 2 2 2 3" xfId="4192"/>
    <cellStyle name="Normal 7 2 2 2 4" xfId="7282"/>
    <cellStyle name="Normal 7 2 2 2 5" xfId="11728"/>
    <cellStyle name="Normal 7 2 2 2 6" xfId="12694"/>
    <cellStyle name="Normal 7 2 2 2 7" xfId="14821"/>
    <cellStyle name="Normal 7 2 2 2 8" xfId="16530"/>
    <cellStyle name="Normal 7 2 2 2 9" xfId="17156"/>
    <cellStyle name="Normal 7 2 2 3" xfId="1302"/>
    <cellStyle name="Normal 7 2 2 3 10" xfId="18351"/>
    <cellStyle name="Normal 7 2 2 3 11" xfId="18819"/>
    <cellStyle name="Normal 7 2 2 3 12" xfId="19551"/>
    <cellStyle name="Normal 7 2 2 3 13" xfId="2379"/>
    <cellStyle name="Normal 7 2 2 3 2" xfId="3217"/>
    <cellStyle name="Normal 7 2 2 3 3" xfId="4487"/>
    <cellStyle name="Normal 7 2 2 3 4" xfId="7564"/>
    <cellStyle name="Normal 7 2 2 3 5" xfId="11773"/>
    <cellStyle name="Normal 7 2 2 3 6" xfId="12989"/>
    <cellStyle name="Normal 7 2 2 3 7" xfId="15116"/>
    <cellStyle name="Normal 7 2 2 3 8" xfId="16575"/>
    <cellStyle name="Normal 7 2 2 3 9" xfId="17451"/>
    <cellStyle name="Normal 7 2 2 4" xfId="1360"/>
    <cellStyle name="Normal 7 2 2 4 10" xfId="18393"/>
    <cellStyle name="Normal 7 2 2 4 11" xfId="18861"/>
    <cellStyle name="Normal 7 2 2 4 12" xfId="19597"/>
    <cellStyle name="Normal 7 2 2 4 13" xfId="2437"/>
    <cellStyle name="Normal 7 2 2 4 2" xfId="3270"/>
    <cellStyle name="Normal 7 2 2 4 3" xfId="4545"/>
    <cellStyle name="Normal 7 2 2 4 4" xfId="7620"/>
    <cellStyle name="Normal 7 2 2 4 5" xfId="11815"/>
    <cellStyle name="Normal 7 2 2 4 6" xfId="13047"/>
    <cellStyle name="Normal 7 2 2 4 7" xfId="15174"/>
    <cellStyle name="Normal 7 2 2 4 8" xfId="16617"/>
    <cellStyle name="Normal 7 2 2 4 9" xfId="17509"/>
    <cellStyle name="Normal 7 2 2 5" xfId="723"/>
    <cellStyle name="Normal 7 2 2 5 10" xfId="18622"/>
    <cellStyle name="Normal 7 2 2 5 11" xfId="19244"/>
    <cellStyle name="Normal 7 2 2 5 12" xfId="2638"/>
    <cellStyle name="Normal 7 2 2 5 2" xfId="3908"/>
    <cellStyle name="Normal 7 2 2 5 3" xfId="7006"/>
    <cellStyle name="Normal 7 2 2 5 4" xfId="11576"/>
    <cellStyle name="Normal 7 2 2 5 5" xfId="12410"/>
    <cellStyle name="Normal 7 2 2 5 6" xfId="14537"/>
    <cellStyle name="Normal 7 2 2 5 7" xfId="16378"/>
    <cellStyle name="Normal 7 2 2 5 8" xfId="16872"/>
    <cellStyle name="Normal 7 2 2 5 9" xfId="18154"/>
    <cellStyle name="Normal 7 2 2 6" xfId="1407"/>
    <cellStyle name="Normal 7 2 2 6 10" xfId="18902"/>
    <cellStyle name="Normal 7 2 2 6 11" xfId="19639"/>
    <cellStyle name="Normal 7 2 2 6 12" xfId="3312"/>
    <cellStyle name="Normal 7 2 2 6 2" xfId="4592"/>
    <cellStyle name="Normal 7 2 2 6 3" xfId="7666"/>
    <cellStyle name="Normal 7 2 2 6 4" xfId="11856"/>
    <cellStyle name="Normal 7 2 2 6 5" xfId="13094"/>
    <cellStyle name="Normal 7 2 2 6 6" xfId="15221"/>
    <cellStyle name="Normal 7 2 2 6 7" xfId="16658"/>
    <cellStyle name="Normal 7 2 2 6 8" xfId="17556"/>
    <cellStyle name="Normal 7 2 2 6 9" xfId="18434"/>
    <cellStyle name="Normal 7 2 2 7" xfId="2485"/>
    <cellStyle name="Normal 7 2 2 8" xfId="3648"/>
    <cellStyle name="Normal 7 2 2 9" xfId="6730"/>
    <cellStyle name="Normal 7 2 20" xfId="1704"/>
    <cellStyle name="Normal 7 2 3" xfId="1006"/>
    <cellStyle name="Normal 7 2 3 10" xfId="18305"/>
    <cellStyle name="Normal 7 2 3 11" xfId="18773"/>
    <cellStyle name="Normal 7 2 3 12" xfId="19432"/>
    <cellStyle name="Normal 7 2 3 13" xfId="2083"/>
    <cellStyle name="Normal 7 2 3 2" xfId="2921"/>
    <cellStyle name="Normal 7 2 3 3" xfId="4191"/>
    <cellStyle name="Normal 7 2 3 4" xfId="7281"/>
    <cellStyle name="Normal 7 2 3 5" xfId="11727"/>
    <cellStyle name="Normal 7 2 3 6" xfId="12693"/>
    <cellStyle name="Normal 7 2 3 7" xfId="14820"/>
    <cellStyle name="Normal 7 2 3 8" xfId="16529"/>
    <cellStyle name="Normal 7 2 3 9" xfId="17155"/>
    <cellStyle name="Normal 7 2 4" xfId="1301"/>
    <cellStyle name="Normal 7 2 4 10" xfId="18350"/>
    <cellStyle name="Normal 7 2 4 11" xfId="18818"/>
    <cellStyle name="Normal 7 2 4 12" xfId="19550"/>
    <cellStyle name="Normal 7 2 4 13" xfId="2378"/>
    <cellStyle name="Normal 7 2 4 2" xfId="3216"/>
    <cellStyle name="Normal 7 2 4 3" xfId="4486"/>
    <cellStyle name="Normal 7 2 4 4" xfId="7563"/>
    <cellStyle name="Normal 7 2 4 5" xfId="11772"/>
    <cellStyle name="Normal 7 2 4 6" xfId="12988"/>
    <cellStyle name="Normal 7 2 4 7" xfId="15115"/>
    <cellStyle name="Normal 7 2 4 8" xfId="16574"/>
    <cellStyle name="Normal 7 2 4 9" xfId="17450"/>
    <cellStyle name="Normal 7 2 5" xfId="1359"/>
    <cellStyle name="Normal 7 2 5 10" xfId="18392"/>
    <cellStyle name="Normal 7 2 5 11" xfId="18860"/>
    <cellStyle name="Normal 7 2 5 12" xfId="19596"/>
    <cellStyle name="Normal 7 2 5 13" xfId="2436"/>
    <cellStyle name="Normal 7 2 5 2" xfId="3269"/>
    <cellStyle name="Normal 7 2 5 3" xfId="4544"/>
    <cellStyle name="Normal 7 2 5 4" xfId="7619"/>
    <cellStyle name="Normal 7 2 5 5" xfId="11814"/>
    <cellStyle name="Normal 7 2 5 6" xfId="13046"/>
    <cellStyle name="Normal 7 2 5 7" xfId="15173"/>
    <cellStyle name="Normal 7 2 5 8" xfId="16616"/>
    <cellStyle name="Normal 7 2 5 9" xfId="17508"/>
    <cellStyle name="Normal 7 2 6" xfId="722"/>
    <cellStyle name="Normal 7 2 6 10" xfId="18621"/>
    <cellStyle name="Normal 7 2 6 11" xfId="19243"/>
    <cellStyle name="Normal 7 2 6 12" xfId="2637"/>
    <cellStyle name="Normal 7 2 6 2" xfId="3907"/>
    <cellStyle name="Normal 7 2 6 3" xfId="7005"/>
    <cellStyle name="Normal 7 2 6 4" xfId="11575"/>
    <cellStyle name="Normal 7 2 6 5" xfId="12409"/>
    <cellStyle name="Normal 7 2 6 6" xfId="14536"/>
    <cellStyle name="Normal 7 2 6 7" xfId="16377"/>
    <cellStyle name="Normal 7 2 6 8" xfId="16871"/>
    <cellStyle name="Normal 7 2 6 9" xfId="18153"/>
    <cellStyle name="Normal 7 2 7" xfId="1388"/>
    <cellStyle name="Normal 7 2 7 10" xfId="18883"/>
    <cellStyle name="Normal 7 2 7 11" xfId="19620"/>
    <cellStyle name="Normal 7 2 7 12" xfId="3293"/>
    <cellStyle name="Normal 7 2 7 2" xfId="4573"/>
    <cellStyle name="Normal 7 2 7 3" xfId="7647"/>
    <cellStyle name="Normal 7 2 7 4" xfId="11837"/>
    <cellStyle name="Normal 7 2 7 5" xfId="13075"/>
    <cellStyle name="Normal 7 2 7 6" xfId="15202"/>
    <cellStyle name="Normal 7 2 7 7" xfId="16639"/>
    <cellStyle name="Normal 7 2 7 8" xfId="17537"/>
    <cellStyle name="Normal 7 2 7 9" xfId="18415"/>
    <cellStyle name="Normal 7 2 8" xfId="2484"/>
    <cellStyle name="Normal 7 2 9" xfId="3647"/>
    <cellStyle name="Normal 7 3" xfId="445"/>
    <cellStyle name="Normal 70" xfId="446"/>
    <cellStyle name="Normal 71" xfId="567"/>
    <cellStyle name="Normal 72" xfId="447"/>
    <cellStyle name="Normal 73" xfId="448"/>
    <cellStyle name="Normal 74" xfId="449"/>
    <cellStyle name="Normal 75" xfId="450"/>
    <cellStyle name="Normal 76" xfId="451"/>
    <cellStyle name="Normal 77" xfId="452"/>
    <cellStyle name="Normal 78" xfId="453"/>
    <cellStyle name="Normal 79" xfId="454"/>
    <cellStyle name="Normal 8" xfId="455"/>
    <cellStyle name="Normal 8 14" xfId="456"/>
    <cellStyle name="Normal 8 2" xfId="457"/>
    <cellStyle name="Normal 8_G1.N5" xfId="458"/>
    <cellStyle name="Normal 80" xfId="459"/>
    <cellStyle name="Normal 81" xfId="460"/>
    <cellStyle name="Normal 82" xfId="461"/>
    <cellStyle name="Normal 83" xfId="462"/>
    <cellStyle name="Normal 84" xfId="463"/>
    <cellStyle name="Normal 85" xfId="464"/>
    <cellStyle name="Normal 86" xfId="465"/>
    <cellStyle name="Normal 87" xfId="466"/>
    <cellStyle name="Normal 88" xfId="467"/>
    <cellStyle name="Normal 89" xfId="468"/>
    <cellStyle name="Normal 9" xfId="469"/>
    <cellStyle name="Normal 9 2" xfId="470"/>
    <cellStyle name="Normal 9 3" xfId="471"/>
    <cellStyle name="Normal 9 3 2" xfId="472"/>
    <cellStyle name="Normal 90" xfId="473"/>
    <cellStyle name="Normal 91" xfId="564"/>
    <cellStyle name="Normal 92" xfId="474"/>
    <cellStyle name="Normal 93" xfId="44201"/>
    <cellStyle name="Normal 94" xfId="475"/>
    <cellStyle name="Normal 94 2" xfId="476"/>
    <cellStyle name="Normal 95" xfId="574"/>
    <cellStyle name="Normal 96" xfId="575"/>
    <cellStyle name="Normal 97" xfId="44205"/>
    <cellStyle name="Normal 98" xfId="44206"/>
    <cellStyle name="Normal 99" xfId="477"/>
    <cellStyle name="Normal_Bieu gia 1 2" xfId="44208"/>
    <cellStyle name="Normal_G1.N4" xfId="44210"/>
    <cellStyle name="Normal_Gói 1(Nhóm4)" xfId="44212"/>
    <cellStyle name="Normal_Gói 2 B.Duoc" xfId="44204"/>
    <cellStyle name="Normal_Gói 3 (ĐD.GMP)" xfId="44213"/>
    <cellStyle name="Normal_Sheet1" xfId="44202"/>
    <cellStyle name="Normal_Sheet1 3" xfId="44211"/>
    <cellStyle name="Normal_Sheet8" xfId="44209"/>
    <cellStyle name="Note 2" xfId="478"/>
    <cellStyle name="Note 2 10" xfId="765"/>
    <cellStyle name="Note 2 10 10" xfId="7976"/>
    <cellStyle name="Note 2 10 10 2" xfId="25429"/>
    <cellStyle name="Note 2 10 10 3" xfId="36163"/>
    <cellStyle name="Note 2 10 11" xfId="8119"/>
    <cellStyle name="Note 2 10 11 2" xfId="25572"/>
    <cellStyle name="Note 2 10 11 3" xfId="36306"/>
    <cellStyle name="Note 2 10 12" xfId="8064"/>
    <cellStyle name="Note 2 10 12 2" xfId="25517"/>
    <cellStyle name="Note 2 10 12 3" xfId="36251"/>
    <cellStyle name="Note 2 10 13" xfId="7888"/>
    <cellStyle name="Note 2 10 13 2" xfId="25341"/>
    <cellStyle name="Note 2 10 13 3" xfId="36075"/>
    <cellStyle name="Note 2 10 14" xfId="8649"/>
    <cellStyle name="Note 2 10 14 2" xfId="26102"/>
    <cellStyle name="Note 2 10 14 3" xfId="36836"/>
    <cellStyle name="Note 2 10 15" xfId="8572"/>
    <cellStyle name="Note 2 10 15 2" xfId="26025"/>
    <cellStyle name="Note 2 10 15 3" xfId="36759"/>
    <cellStyle name="Note 2 10 16" xfId="8733"/>
    <cellStyle name="Note 2 10 16 2" xfId="26186"/>
    <cellStyle name="Note 2 10 16 3" xfId="36920"/>
    <cellStyle name="Note 2 10 17" xfId="8389"/>
    <cellStyle name="Note 2 10 17 2" xfId="25842"/>
    <cellStyle name="Note 2 10 17 3" xfId="36576"/>
    <cellStyle name="Note 2 10 18" xfId="7024"/>
    <cellStyle name="Note 2 10 18 2" xfId="24569"/>
    <cellStyle name="Note 2 10 18 3" xfId="28989"/>
    <cellStyle name="Note 2 10 19" xfId="9530"/>
    <cellStyle name="Note 2 10 19 2" xfId="26983"/>
    <cellStyle name="Note 2 10 19 3" xfId="37717"/>
    <cellStyle name="Note 2 10 2" xfId="2680"/>
    <cellStyle name="Note 2 10 2 2" xfId="20533"/>
    <cellStyle name="Note 2 10 2 3" xfId="35721"/>
    <cellStyle name="Note 2 10 20" xfId="12452"/>
    <cellStyle name="Note 2 10 20 2" xfId="29692"/>
    <cellStyle name="Note 2 10 20 3" xfId="39976"/>
    <cellStyle name="Note 2 10 21" xfId="11912"/>
    <cellStyle name="Note 2 10 21 2" xfId="29214"/>
    <cellStyle name="Note 2 10 21 3" xfId="39630"/>
    <cellStyle name="Note 2 10 22" xfId="13544"/>
    <cellStyle name="Note 2 10 22 2" xfId="30681"/>
    <cellStyle name="Note 2 10 22 3" xfId="40795"/>
    <cellStyle name="Note 2 10 23" xfId="12219"/>
    <cellStyle name="Note 2 10 23 2" xfId="29507"/>
    <cellStyle name="Note 2 10 23 3" xfId="39901"/>
    <cellStyle name="Note 2 10 24" xfId="14579"/>
    <cellStyle name="Note 2 10 24 2" xfId="31637"/>
    <cellStyle name="Note 2 10 24 3" xfId="41597"/>
    <cellStyle name="Note 2 10 25" xfId="14185"/>
    <cellStyle name="Note 2 10 25 2" xfId="31301"/>
    <cellStyle name="Note 2 10 25 3" xfId="41384"/>
    <cellStyle name="Note 2 10 26" xfId="15606"/>
    <cellStyle name="Note 2 10 26 2" xfId="32569"/>
    <cellStyle name="Note 2 10 26 3" xfId="42351"/>
    <cellStyle name="Note 2 10 27" xfId="15688"/>
    <cellStyle name="Note 2 10 27 2" xfId="32651"/>
    <cellStyle name="Note 2 10 27 3" xfId="42433"/>
    <cellStyle name="Note 2 10 28" xfId="16914"/>
    <cellStyle name="Note 2 10 28 2" xfId="33663"/>
    <cellStyle name="Note 2 10 28 3" xfId="42996"/>
    <cellStyle name="Note 2 10 29" xfId="17597"/>
    <cellStyle name="Note 2 10 29 2" xfId="34250"/>
    <cellStyle name="Note 2 10 29 3" xfId="43406"/>
    <cellStyle name="Note 2 10 3" xfId="3950"/>
    <cellStyle name="Note 2 10 3 2" xfId="21647"/>
    <cellStyle name="Note 2 10 3 3" xfId="33157"/>
    <cellStyle name="Note 2 10 30" xfId="19051"/>
    <cellStyle name="Note 2 10 30 2" xfId="35351"/>
    <cellStyle name="Note 2 10 30 3" xfId="43907"/>
    <cellStyle name="Note 2 10 31" xfId="1842"/>
    <cellStyle name="Note 2 10 32" xfId="19828"/>
    <cellStyle name="Note 2 10 33" xfId="34894"/>
    <cellStyle name="Note 2 10 4" xfId="3525"/>
    <cellStyle name="Note 2 10 4 2" xfId="21281"/>
    <cellStyle name="Note 2 10 4 3" xfId="32106"/>
    <cellStyle name="Note 2 10 5" xfId="5047"/>
    <cellStyle name="Note 2 10 5 2" xfId="22653"/>
    <cellStyle name="Note 2 10 5 3" xfId="1657"/>
    <cellStyle name="Note 2 10 6" xfId="5160"/>
    <cellStyle name="Note 2 10 6 2" xfId="22766"/>
    <cellStyle name="Note 2 10 6 3" xfId="33484"/>
    <cellStyle name="Note 2 10 7" xfId="4996"/>
    <cellStyle name="Note 2 10 7 2" xfId="22602"/>
    <cellStyle name="Note 2 10 7 3" xfId="35146"/>
    <cellStyle name="Note 2 10 8" xfId="3445"/>
    <cellStyle name="Note 2 10 8 2" xfId="21202"/>
    <cellStyle name="Note 2 10 8 3" xfId="1518"/>
    <cellStyle name="Note 2 10 9" xfId="7714"/>
    <cellStyle name="Note 2 10 9 2" xfId="25167"/>
    <cellStyle name="Note 2 10 9 3" xfId="35901"/>
    <cellStyle name="Note 2 11" xfId="955"/>
    <cellStyle name="Note 2 11 10" xfId="8338"/>
    <cellStyle name="Note 2 11 10 2" xfId="25791"/>
    <cellStyle name="Note 2 11 10 3" xfId="36525"/>
    <cellStyle name="Note 2 11 11" xfId="8195"/>
    <cellStyle name="Note 2 11 11 2" xfId="25648"/>
    <cellStyle name="Note 2 11 11 3" xfId="36382"/>
    <cellStyle name="Note 2 11 12" xfId="8551"/>
    <cellStyle name="Note 2 11 12 2" xfId="26004"/>
    <cellStyle name="Note 2 11 12 3" xfId="36738"/>
    <cellStyle name="Note 2 11 13" xfId="9473"/>
    <cellStyle name="Note 2 11 13 2" xfId="26926"/>
    <cellStyle name="Note 2 11 13 3" xfId="37660"/>
    <cellStyle name="Note 2 11 14" xfId="8524"/>
    <cellStyle name="Note 2 11 14 2" xfId="25977"/>
    <cellStyle name="Note 2 11 14 3" xfId="36711"/>
    <cellStyle name="Note 2 11 15" xfId="10189"/>
    <cellStyle name="Note 2 11 15 2" xfId="27642"/>
    <cellStyle name="Note 2 11 15 3" xfId="38376"/>
    <cellStyle name="Note 2 11 16" xfId="9497"/>
    <cellStyle name="Note 2 11 16 2" xfId="26950"/>
    <cellStyle name="Note 2 11 16 3" xfId="37684"/>
    <cellStyle name="Note 2 11 17" xfId="10826"/>
    <cellStyle name="Note 2 11 17 2" xfId="28279"/>
    <cellStyle name="Note 2 11 17 3" xfId="39013"/>
    <cellStyle name="Note 2 11 18" xfId="10211"/>
    <cellStyle name="Note 2 11 18 2" xfId="27664"/>
    <cellStyle name="Note 2 11 18 3" xfId="38398"/>
    <cellStyle name="Note 2 11 19" xfId="11337"/>
    <cellStyle name="Note 2 11 19 2" xfId="28790"/>
    <cellStyle name="Note 2 11 19 3" xfId="39524"/>
    <cellStyle name="Note 2 11 2" xfId="2870"/>
    <cellStyle name="Note 2 11 2 2" xfId="20700"/>
    <cellStyle name="Note 2 11 2 3" xfId="24761"/>
    <cellStyle name="Note 2 11 20" xfId="12642"/>
    <cellStyle name="Note 2 11 20 2" xfId="29855"/>
    <cellStyle name="Note 2 11 20 3" xfId="40040"/>
    <cellStyle name="Note 2 11 21" xfId="13552"/>
    <cellStyle name="Note 2 11 21 2" xfId="30689"/>
    <cellStyle name="Note 2 11 21 3" xfId="40803"/>
    <cellStyle name="Note 2 11 22" xfId="11968"/>
    <cellStyle name="Note 2 11 22 2" xfId="29270"/>
    <cellStyle name="Note 2 11 22 3" xfId="39679"/>
    <cellStyle name="Note 2 11 23" xfId="13911"/>
    <cellStyle name="Note 2 11 23 2" xfId="31048"/>
    <cellStyle name="Note 2 11 23 3" xfId="41162"/>
    <cellStyle name="Note 2 11 24" xfId="14769"/>
    <cellStyle name="Note 2 11 24 2" xfId="31802"/>
    <cellStyle name="Note 2 11 24 3" xfId="41661"/>
    <cellStyle name="Note 2 11 25" xfId="15489"/>
    <cellStyle name="Note 2 11 25 2" xfId="32452"/>
    <cellStyle name="Note 2 11 25 3" xfId="42234"/>
    <cellStyle name="Note 2 11 26" xfId="15842"/>
    <cellStyle name="Note 2 11 26 2" xfId="32805"/>
    <cellStyle name="Note 2 11 26 3" xfId="42587"/>
    <cellStyle name="Note 2 11 27" xfId="15726"/>
    <cellStyle name="Note 2 11 27 2" xfId="32689"/>
    <cellStyle name="Note 2 11 27 3" xfId="42471"/>
    <cellStyle name="Note 2 11 28" xfId="17104"/>
    <cellStyle name="Note 2 11 28 2" xfId="33827"/>
    <cellStyle name="Note 2 11 28 3" xfId="43060"/>
    <cellStyle name="Note 2 11 29" xfId="17661"/>
    <cellStyle name="Note 2 11 29 2" xfId="34314"/>
    <cellStyle name="Note 2 11 29 3" xfId="43470"/>
    <cellStyle name="Note 2 11 3" xfId="4140"/>
    <cellStyle name="Note 2 11 3 2" xfId="21816"/>
    <cellStyle name="Note 2 11 3 3" xfId="35748"/>
    <cellStyle name="Note 2 11 30" xfId="19739"/>
    <cellStyle name="Note 2 11 30 2" xfId="35795"/>
    <cellStyle name="Note 2 11 30 3" xfId="44144"/>
    <cellStyle name="Note 2 11 31" xfId="2032"/>
    <cellStyle name="Note 2 11 32" xfId="19996"/>
    <cellStyle name="Note 2 11 33" xfId="35481"/>
    <cellStyle name="Note 2 11 4" xfId="4889"/>
    <cellStyle name="Note 2 11 4 2" xfId="22495"/>
    <cellStyle name="Note 2 11 4 3" xfId="20467"/>
    <cellStyle name="Note 2 11 5" xfId="5399"/>
    <cellStyle name="Note 2 11 5 2" xfId="23005"/>
    <cellStyle name="Note 2 11 5 3" xfId="20605"/>
    <cellStyle name="Note 2 11 6" xfId="5212"/>
    <cellStyle name="Note 2 11 6 2" xfId="22818"/>
    <cellStyle name="Note 2 11 6 3" xfId="34829"/>
    <cellStyle name="Note 2 11 7" xfId="5952"/>
    <cellStyle name="Note 2 11 7 2" xfId="23558"/>
    <cellStyle name="Note 2 11 7 3" xfId="35114"/>
    <cellStyle name="Note 2 11 8" xfId="5419"/>
    <cellStyle name="Note 2 11 8 2" xfId="23025"/>
    <cellStyle name="Note 2 11 8 3" xfId="31705"/>
    <cellStyle name="Note 2 11 9" xfId="6519"/>
    <cellStyle name="Note 2 11 9 2" xfId="24122"/>
    <cellStyle name="Note 2 11 9 3" xfId="29723"/>
    <cellStyle name="Note 2 12" xfId="749"/>
    <cellStyle name="Note 2 12 10" xfId="7833"/>
    <cellStyle name="Note 2 12 10 2" xfId="25286"/>
    <cellStyle name="Note 2 12 10 3" xfId="36020"/>
    <cellStyle name="Note 2 12 11" xfId="8403"/>
    <cellStyle name="Note 2 12 11 2" xfId="25856"/>
    <cellStyle name="Note 2 12 11 3" xfId="36590"/>
    <cellStyle name="Note 2 12 12" xfId="8028"/>
    <cellStyle name="Note 2 12 12 2" xfId="25481"/>
    <cellStyle name="Note 2 12 12 3" xfId="36215"/>
    <cellStyle name="Note 2 12 13" xfId="8086"/>
    <cellStyle name="Note 2 12 13 2" xfId="25539"/>
    <cellStyle name="Note 2 12 13 3" xfId="36273"/>
    <cellStyle name="Note 2 12 14" xfId="8302"/>
    <cellStyle name="Note 2 12 14 2" xfId="25755"/>
    <cellStyle name="Note 2 12 14 3" xfId="36489"/>
    <cellStyle name="Note 2 12 15" xfId="7319"/>
    <cellStyle name="Note 2 12 15 2" xfId="24832"/>
    <cellStyle name="Note 2 12 15 3" xfId="22100"/>
    <cellStyle name="Note 2 12 16" xfId="8531"/>
    <cellStyle name="Note 2 12 16 2" xfId="25984"/>
    <cellStyle name="Note 2 12 16 3" xfId="36718"/>
    <cellStyle name="Note 2 12 17" xfId="7015"/>
    <cellStyle name="Note 2 12 17 2" xfId="24564"/>
    <cellStyle name="Note 2 12 17 3" xfId="24453"/>
    <cellStyle name="Note 2 12 18" xfId="8762"/>
    <cellStyle name="Note 2 12 18 2" xfId="26215"/>
    <cellStyle name="Note 2 12 18 3" xfId="36949"/>
    <cellStyle name="Note 2 12 19" xfId="9437"/>
    <cellStyle name="Note 2 12 19 2" xfId="26890"/>
    <cellStyle name="Note 2 12 19 3" xfId="37624"/>
    <cellStyle name="Note 2 12 2" xfId="2664"/>
    <cellStyle name="Note 2 12 2 2" xfId="20517"/>
    <cellStyle name="Note 2 12 2 3" xfId="28869"/>
    <cellStyle name="Note 2 12 20" xfId="12436"/>
    <cellStyle name="Note 2 12 20 2" xfId="29676"/>
    <cellStyle name="Note 2 12 20 3" xfId="39960"/>
    <cellStyle name="Note 2 12 21" xfId="13371"/>
    <cellStyle name="Note 2 12 21 2" xfId="30508"/>
    <cellStyle name="Note 2 12 21 3" xfId="40622"/>
    <cellStyle name="Note 2 12 22" xfId="13749"/>
    <cellStyle name="Note 2 12 22 2" xfId="30886"/>
    <cellStyle name="Note 2 12 22 3" xfId="41000"/>
    <cellStyle name="Note 2 12 23" xfId="13166"/>
    <cellStyle name="Note 2 12 23 2" xfId="30303"/>
    <cellStyle name="Note 2 12 23 3" xfId="40417"/>
    <cellStyle name="Note 2 12 24" xfId="14563"/>
    <cellStyle name="Note 2 12 24 2" xfId="31621"/>
    <cellStyle name="Note 2 12 24 3" xfId="41581"/>
    <cellStyle name="Note 2 12 25" xfId="14170"/>
    <cellStyle name="Note 2 12 25 2" xfId="31286"/>
    <cellStyle name="Note 2 12 25 3" xfId="41369"/>
    <cellStyle name="Note 2 12 26" xfId="15561"/>
    <cellStyle name="Note 2 12 26 2" xfId="32524"/>
    <cellStyle name="Note 2 12 26 3" xfId="42306"/>
    <cellStyle name="Note 2 12 27" xfId="14084"/>
    <cellStyle name="Note 2 12 27 2" xfId="31203"/>
    <cellStyle name="Note 2 12 27 3" xfId="41295"/>
    <cellStyle name="Note 2 12 28" xfId="16898"/>
    <cellStyle name="Note 2 12 28 2" xfId="33647"/>
    <cellStyle name="Note 2 12 28 3" xfId="42980"/>
    <cellStyle name="Note 2 12 29" xfId="17581"/>
    <cellStyle name="Note 2 12 29 2" xfId="34234"/>
    <cellStyle name="Note 2 12 29 3" xfId="43390"/>
    <cellStyle name="Note 2 12 3" xfId="3934"/>
    <cellStyle name="Note 2 12 3 2" xfId="21631"/>
    <cellStyle name="Note 2 12 3 3" xfId="33643"/>
    <cellStyle name="Note 2 12 30" xfId="19653"/>
    <cellStyle name="Note 2 12 30 2" xfId="35744"/>
    <cellStyle name="Note 2 12 30 3" xfId="44058"/>
    <cellStyle name="Note 2 12 31" xfId="1826"/>
    <cellStyle name="Note 2 12 32" xfId="19812"/>
    <cellStyle name="Note 2 12 33" xfId="22172"/>
    <cellStyle name="Note 2 12 4" xfId="3510"/>
    <cellStyle name="Note 2 12 4 2" xfId="21266"/>
    <cellStyle name="Note 2 12 4 3" xfId="20488"/>
    <cellStyle name="Note 2 12 5" xfId="4990"/>
    <cellStyle name="Note 2 12 5 2" xfId="22596"/>
    <cellStyle name="Note 2 12 5 3" xfId="29773"/>
    <cellStyle name="Note 2 12 6" xfId="3380"/>
    <cellStyle name="Note 2 12 6 2" xfId="21137"/>
    <cellStyle name="Note 2 12 6 3" xfId="29648"/>
    <cellStyle name="Note 2 12 7" xfId="4791"/>
    <cellStyle name="Note 2 12 7 2" xfId="22397"/>
    <cellStyle name="Note 2 12 7 3" xfId="24523"/>
    <cellStyle name="Note 2 12 8" xfId="3367"/>
    <cellStyle name="Note 2 12 8 2" xfId="21124"/>
    <cellStyle name="Note 2 12 8 3" xfId="33451"/>
    <cellStyle name="Note 2 12 9" xfId="7382"/>
    <cellStyle name="Note 2 12 9 2" xfId="24891"/>
    <cellStyle name="Note 2 12 9 3" xfId="33296"/>
    <cellStyle name="Note 2 13" xfId="889"/>
    <cellStyle name="Note 2 13 10" xfId="6752"/>
    <cellStyle name="Note 2 13 10 2" xfId="24342"/>
    <cellStyle name="Note 2 13 10 3" xfId="28880"/>
    <cellStyle name="Note 2 13 11" xfId="8514"/>
    <cellStyle name="Note 2 13 11 2" xfId="25967"/>
    <cellStyle name="Note 2 13 11 3" xfId="36701"/>
    <cellStyle name="Note 2 13 12" xfId="8575"/>
    <cellStyle name="Note 2 13 12 2" xfId="26028"/>
    <cellStyle name="Note 2 13 12 3" xfId="36762"/>
    <cellStyle name="Note 2 13 13" xfId="9168"/>
    <cellStyle name="Note 2 13 13 2" xfId="26621"/>
    <cellStyle name="Note 2 13 13 3" xfId="37355"/>
    <cellStyle name="Note 2 13 14" xfId="8883"/>
    <cellStyle name="Note 2 13 14 2" xfId="26336"/>
    <cellStyle name="Note 2 13 14 3" xfId="37070"/>
    <cellStyle name="Note 2 13 15" xfId="9918"/>
    <cellStyle name="Note 2 13 15 2" xfId="27371"/>
    <cellStyle name="Note 2 13 15 3" xfId="38105"/>
    <cellStyle name="Note 2 13 16" xfId="9634"/>
    <cellStyle name="Note 2 13 16 2" xfId="27087"/>
    <cellStyle name="Note 2 13 16 3" xfId="37821"/>
    <cellStyle name="Note 2 13 17" xfId="10609"/>
    <cellStyle name="Note 2 13 17 2" xfId="28062"/>
    <cellStyle name="Note 2 13 17 3" xfId="38796"/>
    <cellStyle name="Note 2 13 18" xfId="10331"/>
    <cellStyle name="Note 2 13 18 2" xfId="27784"/>
    <cellStyle name="Note 2 13 18 3" xfId="38518"/>
    <cellStyle name="Note 2 13 19" xfId="11206"/>
    <cellStyle name="Note 2 13 19 2" xfId="28659"/>
    <cellStyle name="Note 2 13 19 3" xfId="39393"/>
    <cellStyle name="Note 2 13 2" xfId="2804"/>
    <cellStyle name="Note 2 13 2 2" xfId="20640"/>
    <cellStyle name="Note 2 13 2 3" xfId="33498"/>
    <cellStyle name="Note 2 13 20" xfId="12576"/>
    <cellStyle name="Note 2 13 20 2" xfId="29795"/>
    <cellStyle name="Note 2 13 20 3" xfId="39987"/>
    <cellStyle name="Note 2 13 21" xfId="12139"/>
    <cellStyle name="Note 2 13 21 2" xfId="29434"/>
    <cellStyle name="Note 2 13 21 3" xfId="39832"/>
    <cellStyle name="Note 2 13 22" xfId="12063"/>
    <cellStyle name="Note 2 13 22 2" xfId="29364"/>
    <cellStyle name="Note 2 13 22 3" xfId="39768"/>
    <cellStyle name="Note 2 13 23" xfId="13201"/>
    <cellStyle name="Note 2 13 23 2" xfId="30338"/>
    <cellStyle name="Note 2 13 23 3" xfId="40452"/>
    <cellStyle name="Note 2 13 24" xfId="14703"/>
    <cellStyle name="Note 2 13 24 2" xfId="31742"/>
    <cellStyle name="Note 2 13 24 3" xfId="41608"/>
    <cellStyle name="Note 2 13 25" xfId="15554"/>
    <cellStyle name="Note 2 13 25 2" xfId="32517"/>
    <cellStyle name="Note 2 13 25 3" xfId="42299"/>
    <cellStyle name="Note 2 13 26" xfId="15673"/>
    <cellStyle name="Note 2 13 26 2" xfId="32636"/>
    <cellStyle name="Note 2 13 26 3" xfId="42418"/>
    <cellStyle name="Note 2 13 27" xfId="15477"/>
    <cellStyle name="Note 2 13 27 2" xfId="32440"/>
    <cellStyle name="Note 2 13 27 3" xfId="42222"/>
    <cellStyle name="Note 2 13 28" xfId="17038"/>
    <cellStyle name="Note 2 13 28 2" xfId="33767"/>
    <cellStyle name="Note 2 13 28 3" xfId="43007"/>
    <cellStyle name="Note 2 13 29" xfId="17608"/>
    <cellStyle name="Note 2 13 29 2" xfId="34261"/>
    <cellStyle name="Note 2 13 29 3" xfId="43417"/>
    <cellStyle name="Note 2 13 3" xfId="4074"/>
    <cellStyle name="Note 2 13 3 2" xfId="21755"/>
    <cellStyle name="Note 2 13 3 3" xfId="35173"/>
    <cellStyle name="Note 2 13 30" xfId="19439"/>
    <cellStyle name="Note 2 13 30 2" xfId="35623"/>
    <cellStyle name="Note 2 13 30 3" xfId="43975"/>
    <cellStyle name="Note 2 13 31" xfId="1966"/>
    <cellStyle name="Note 2 13 32" xfId="19935"/>
    <cellStyle name="Note 2 13 33" xfId="29138"/>
    <cellStyle name="Note 2 13 4" xfId="4978"/>
    <cellStyle name="Note 2 13 4 2" xfId="22584"/>
    <cellStyle name="Note 2 13 4 3" xfId="33252"/>
    <cellStyle name="Note 2 13 5" xfId="5140"/>
    <cellStyle name="Note 2 13 5 2" xfId="22746"/>
    <cellStyle name="Note 2 13 5 3" xfId="20994"/>
    <cellStyle name="Note 2 13 6" xfId="4875"/>
    <cellStyle name="Note 2 13 6 2" xfId="22481"/>
    <cellStyle name="Note 2 13 6 3" xfId="31164"/>
    <cellStyle name="Note 2 13 7" xfId="5795"/>
    <cellStyle name="Note 2 13 7 2" xfId="23401"/>
    <cellStyle name="Note 2 13 7 3" xfId="32178"/>
    <cellStyle name="Note 2 13 8" xfId="5526"/>
    <cellStyle name="Note 2 13 8 2" xfId="23132"/>
    <cellStyle name="Note 2 13 8 3" xfId="33573"/>
    <cellStyle name="Note 2 13 9" xfId="7884"/>
    <cellStyle name="Note 2 13 9 2" xfId="25337"/>
    <cellStyle name="Note 2 13 9 3" xfId="36071"/>
    <cellStyle name="Note 2 14" xfId="1154"/>
    <cellStyle name="Note 2 14 10" xfId="7198"/>
    <cellStyle name="Note 2 14 10 2" xfId="24723"/>
    <cellStyle name="Note 2 14 10 3" xfId="20549"/>
    <cellStyle name="Note 2 14 11" xfId="8326"/>
    <cellStyle name="Note 2 14 11 2" xfId="25779"/>
    <cellStyle name="Note 2 14 11 3" xfId="36513"/>
    <cellStyle name="Note 2 14 12" xfId="9030"/>
    <cellStyle name="Note 2 14 12 2" xfId="26483"/>
    <cellStyle name="Note 2 14 12 3" xfId="37217"/>
    <cellStyle name="Note 2 14 13" xfId="7213"/>
    <cellStyle name="Note 2 14 13 2" xfId="24737"/>
    <cellStyle name="Note 2 14 13 3" xfId="20395"/>
    <cellStyle name="Note 2 14 14" xfId="9781"/>
    <cellStyle name="Note 2 14 14 2" xfId="27234"/>
    <cellStyle name="Note 2 14 14 3" xfId="37968"/>
    <cellStyle name="Note 2 14 15" xfId="6459"/>
    <cellStyle name="Note 2 14 15 2" xfId="24063"/>
    <cellStyle name="Note 2 14 15 3" xfId="33542"/>
    <cellStyle name="Note 2 14 16" xfId="10477"/>
    <cellStyle name="Note 2 14 16 2" xfId="27930"/>
    <cellStyle name="Note 2 14 16 3" xfId="38664"/>
    <cellStyle name="Note 2 14 17" xfId="9421"/>
    <cellStyle name="Note 2 14 17 2" xfId="26874"/>
    <cellStyle name="Note 2 14 17 3" xfId="37608"/>
    <cellStyle name="Note 2 14 18" xfId="11079"/>
    <cellStyle name="Note 2 14 18 2" xfId="28532"/>
    <cellStyle name="Note 2 14 18 3" xfId="39266"/>
    <cellStyle name="Note 2 14 19" xfId="10144"/>
    <cellStyle name="Note 2 14 19 2" xfId="27597"/>
    <cellStyle name="Note 2 14 19 3" xfId="38331"/>
    <cellStyle name="Note 2 14 2" xfId="3069"/>
    <cellStyle name="Note 2 14 2 2" xfId="20882"/>
    <cellStyle name="Note 2 14 2 3" xfId="33622"/>
    <cellStyle name="Note 2 14 20" xfId="12841"/>
    <cellStyle name="Note 2 14 20 2" xfId="30039"/>
    <cellStyle name="Note 2 14 20 3" xfId="40214"/>
    <cellStyle name="Note 2 14 21" xfId="11862"/>
    <cellStyle name="Note 2 14 21 2" xfId="29164"/>
    <cellStyle name="Note 2 14 21 3" xfId="39581"/>
    <cellStyle name="Note 2 14 22" xfId="13262"/>
    <cellStyle name="Note 2 14 22 2" xfId="30399"/>
    <cellStyle name="Note 2 14 22 3" xfId="40513"/>
    <cellStyle name="Note 2 14 23" xfId="11924"/>
    <cellStyle name="Note 2 14 23 2" xfId="29226"/>
    <cellStyle name="Note 2 14 23 3" xfId="39641"/>
    <cellStyle name="Note 2 14 24" xfId="14968"/>
    <cellStyle name="Note 2 14 24 2" xfId="31989"/>
    <cellStyle name="Note 2 14 24 3" xfId="41835"/>
    <cellStyle name="Note 2 14 25" xfId="15433"/>
    <cellStyle name="Note 2 14 25 2" xfId="32396"/>
    <cellStyle name="Note 2 14 25 3" xfId="42178"/>
    <cellStyle name="Note 2 14 26" xfId="15604"/>
    <cellStyle name="Note 2 14 26 2" xfId="32567"/>
    <cellStyle name="Note 2 14 26 3" xfId="42349"/>
    <cellStyle name="Note 2 14 27" xfId="16059"/>
    <cellStyle name="Note 2 14 27 2" xfId="33022"/>
    <cellStyle name="Note 2 14 27 3" xfId="42804"/>
    <cellStyle name="Note 2 14 28" xfId="17303"/>
    <cellStyle name="Note 2 14 28 2" xfId="34013"/>
    <cellStyle name="Note 2 14 28 3" xfId="43234"/>
    <cellStyle name="Note 2 14 29" xfId="17835"/>
    <cellStyle name="Note 2 14 29 2" xfId="34488"/>
    <cellStyle name="Note 2 14 29 3" xfId="43644"/>
    <cellStyle name="Note 2 14 3" xfId="4339"/>
    <cellStyle name="Note 2 14 3 2" xfId="21999"/>
    <cellStyle name="Note 2 14 3 3" xfId="1631"/>
    <cellStyle name="Note 2 14 30" xfId="19604"/>
    <cellStyle name="Note 2 14 30 2" xfId="35716"/>
    <cellStyle name="Note 2 14 30 3" xfId="44047"/>
    <cellStyle name="Note 2 14 31" xfId="2231"/>
    <cellStyle name="Note 2 14 32" xfId="20179"/>
    <cellStyle name="Note 2 14 33" xfId="34868"/>
    <cellStyle name="Note 2 14 4" xfId="4831"/>
    <cellStyle name="Note 2 14 4 2" xfId="22437"/>
    <cellStyle name="Note 2 14 4 3" xfId="35042"/>
    <cellStyle name="Note 2 14 5" xfId="5045"/>
    <cellStyle name="Note 2 14 5 2" xfId="22651"/>
    <cellStyle name="Note 2 14 5 3" xfId="34834"/>
    <cellStyle name="Note 2 14 6" xfId="5667"/>
    <cellStyle name="Note 2 14 6 2" xfId="23273"/>
    <cellStyle name="Note 2 14 6 3" xfId="34808"/>
    <cellStyle name="Note 2 14 7" xfId="5015"/>
    <cellStyle name="Note 2 14 7 2" xfId="22621"/>
    <cellStyle name="Note 2 14 7 3" xfId="24674"/>
    <cellStyle name="Note 2 14 8" xfId="6169"/>
    <cellStyle name="Note 2 14 8 2" xfId="23775"/>
    <cellStyle name="Note 2 14 8 3" xfId="20989"/>
    <cellStyle name="Note 2 14 9" xfId="8070"/>
    <cellStyle name="Note 2 14 9 2" xfId="25523"/>
    <cellStyle name="Note 2 14 9 3" xfId="36257"/>
    <cellStyle name="Note 2 15" xfId="939"/>
    <cellStyle name="Note 2 15 10" xfId="8335"/>
    <cellStyle name="Note 2 15 10 2" xfId="25788"/>
    <cellStyle name="Note 2 15 10 3" xfId="36522"/>
    <cellStyle name="Note 2 15 11" xfId="8033"/>
    <cellStyle name="Note 2 15 11 2" xfId="25486"/>
    <cellStyle name="Note 2 15 11 3" xfId="36220"/>
    <cellStyle name="Note 2 15 12" xfId="7049"/>
    <cellStyle name="Note 2 15 12 2" xfId="24594"/>
    <cellStyle name="Note 2 15 12 3" xfId="29710"/>
    <cellStyle name="Note 2 15 13" xfId="9470"/>
    <cellStyle name="Note 2 15 13 2" xfId="26923"/>
    <cellStyle name="Note 2 15 13 3" xfId="37657"/>
    <cellStyle name="Note 2 15 14" xfId="7878"/>
    <cellStyle name="Note 2 15 14 2" xfId="25331"/>
    <cellStyle name="Note 2 15 14 3" xfId="36065"/>
    <cellStyle name="Note 2 15 15" xfId="10186"/>
    <cellStyle name="Note 2 15 15 2" xfId="27639"/>
    <cellStyle name="Note 2 15 15 3" xfId="38373"/>
    <cellStyle name="Note 2 15 16" xfId="8878"/>
    <cellStyle name="Note 2 15 16 2" xfId="26331"/>
    <cellStyle name="Note 2 15 16 3" xfId="37065"/>
    <cellStyle name="Note 2 15 17" xfId="10823"/>
    <cellStyle name="Note 2 15 17 2" xfId="28276"/>
    <cellStyle name="Note 2 15 17 3" xfId="39010"/>
    <cellStyle name="Note 2 15 18" xfId="9629"/>
    <cellStyle name="Note 2 15 18 2" xfId="27082"/>
    <cellStyle name="Note 2 15 18 3" xfId="37816"/>
    <cellStyle name="Note 2 15 19" xfId="11335"/>
    <cellStyle name="Note 2 15 19 2" xfId="28788"/>
    <cellStyle name="Note 2 15 19 3" xfId="39522"/>
    <cellStyle name="Note 2 15 2" xfId="2854"/>
    <cellStyle name="Note 2 15 2 2" xfId="20685"/>
    <cellStyle name="Note 2 15 2 3" xfId="33421"/>
    <cellStyle name="Note 2 15 20" xfId="12626"/>
    <cellStyle name="Note 2 15 20 2" xfId="29841"/>
    <cellStyle name="Note 2 15 20 3" xfId="40027"/>
    <cellStyle name="Note 2 15 21" xfId="13550"/>
    <cellStyle name="Note 2 15 21 2" xfId="30687"/>
    <cellStyle name="Note 2 15 21 3" xfId="40801"/>
    <cellStyle name="Note 2 15 22" xfId="12232"/>
    <cellStyle name="Note 2 15 22 2" xfId="29520"/>
    <cellStyle name="Note 2 15 22 3" xfId="39914"/>
    <cellStyle name="Note 2 15 23" xfId="13952"/>
    <cellStyle name="Note 2 15 23 2" xfId="31089"/>
    <cellStyle name="Note 2 15 23 3" xfId="41203"/>
    <cellStyle name="Note 2 15 24" xfId="14753"/>
    <cellStyle name="Note 2 15 24 2" xfId="31787"/>
    <cellStyle name="Note 2 15 24 3" xfId="41648"/>
    <cellStyle name="Note 2 15 25" xfId="14231"/>
    <cellStyle name="Note 2 15 25 2" xfId="31345"/>
    <cellStyle name="Note 2 15 25 3" xfId="41423"/>
    <cellStyle name="Note 2 15 26" xfId="15840"/>
    <cellStyle name="Note 2 15 26 2" xfId="32803"/>
    <cellStyle name="Note 2 15 26 3" xfId="42585"/>
    <cellStyle name="Note 2 15 27" xfId="14080"/>
    <cellStyle name="Note 2 15 27 2" xfId="31199"/>
    <cellStyle name="Note 2 15 27 3" xfId="41291"/>
    <cellStyle name="Note 2 15 28" xfId="17088"/>
    <cellStyle name="Note 2 15 28 2" xfId="33812"/>
    <cellStyle name="Note 2 15 28 3" xfId="43047"/>
    <cellStyle name="Note 2 15 29" xfId="17648"/>
    <cellStyle name="Note 2 15 29 2" xfId="34301"/>
    <cellStyle name="Note 2 15 29 3" xfId="43457"/>
    <cellStyle name="Note 2 15 3" xfId="4124"/>
    <cellStyle name="Note 2 15 3 2" xfId="21801"/>
    <cellStyle name="Note 2 15 3 3" xfId="35492"/>
    <cellStyle name="Note 2 15 30" xfId="19737"/>
    <cellStyle name="Note 2 15 30 2" xfId="35793"/>
    <cellStyle name="Note 2 15 30 3" xfId="44142"/>
    <cellStyle name="Note 2 15 31" xfId="2016"/>
    <cellStyle name="Note 2 15 32" xfId="19982"/>
    <cellStyle name="Note 2 15 33" xfId="32175"/>
    <cellStyle name="Note 2 15 4" xfId="3576"/>
    <cellStyle name="Note 2 15 4 2" xfId="21329"/>
    <cellStyle name="Note 2 15 4 3" xfId="32181"/>
    <cellStyle name="Note 2 15 5" xfId="5396"/>
    <cellStyle name="Note 2 15 5 2" xfId="23002"/>
    <cellStyle name="Note 2 15 5 3" xfId="29042"/>
    <cellStyle name="Note 2 15 6" xfId="3374"/>
    <cellStyle name="Note 2 15 6 2" xfId="21131"/>
    <cellStyle name="Note 2 15 6 3" xfId="35235"/>
    <cellStyle name="Note 2 15 7" xfId="5950"/>
    <cellStyle name="Note 2 15 7 2" xfId="23556"/>
    <cellStyle name="Note 2 15 7 3" xfId="20584"/>
    <cellStyle name="Note 2 15 8" xfId="4876"/>
    <cellStyle name="Note 2 15 8 2" xfId="22482"/>
    <cellStyle name="Note 2 15 8 3" xfId="29263"/>
    <cellStyle name="Note 2 15 9" xfId="6823"/>
    <cellStyle name="Note 2 15 9 2" xfId="24412"/>
    <cellStyle name="Note 2 15 9 3" xfId="28879"/>
    <cellStyle name="Note 2 16" xfId="1129"/>
    <cellStyle name="Note 2 16 10" xfId="8266"/>
    <cellStyle name="Note 2 16 10 2" xfId="25719"/>
    <cellStyle name="Note 2 16 10 3" xfId="36453"/>
    <cellStyle name="Note 2 16 11" xfId="7555"/>
    <cellStyle name="Note 2 16 11 2" xfId="25054"/>
    <cellStyle name="Note 2 16 11 3" xfId="35834"/>
    <cellStyle name="Note 2 16 12" xfId="9005"/>
    <cellStyle name="Note 2 16 12 2" xfId="26458"/>
    <cellStyle name="Note 2 16 12 3" xfId="37192"/>
    <cellStyle name="Note 2 16 13" xfId="9414"/>
    <cellStyle name="Note 2 16 13 2" xfId="26867"/>
    <cellStyle name="Note 2 16 13 3" xfId="37601"/>
    <cellStyle name="Note 2 16 14" xfId="9756"/>
    <cellStyle name="Note 2 16 14 2" xfId="27209"/>
    <cellStyle name="Note 2 16 14 3" xfId="37943"/>
    <cellStyle name="Note 2 16 15" xfId="10137"/>
    <cellStyle name="Note 2 16 15 2" xfId="27590"/>
    <cellStyle name="Note 2 16 15 3" xfId="38324"/>
    <cellStyle name="Note 2 16 16" xfId="10452"/>
    <cellStyle name="Note 2 16 16 2" xfId="27905"/>
    <cellStyle name="Note 2 16 16 3" xfId="38639"/>
    <cellStyle name="Note 2 16 17" xfId="10786"/>
    <cellStyle name="Note 2 16 17 2" xfId="28239"/>
    <cellStyle name="Note 2 16 17 3" xfId="38973"/>
    <cellStyle name="Note 2 16 18" xfId="11054"/>
    <cellStyle name="Note 2 16 18 2" xfId="28507"/>
    <cellStyle name="Note 2 16 18 3" xfId="39241"/>
    <cellStyle name="Note 2 16 19" xfId="11315"/>
    <cellStyle name="Note 2 16 19 2" xfId="28768"/>
    <cellStyle name="Note 2 16 19 3" xfId="39502"/>
    <cellStyle name="Note 2 16 2" xfId="3044"/>
    <cellStyle name="Note 2 16 2 2" xfId="20857"/>
    <cellStyle name="Note 2 16 2 3" xfId="1483"/>
    <cellStyle name="Note 2 16 20" xfId="12816"/>
    <cellStyle name="Note 2 16 20 2" xfId="30014"/>
    <cellStyle name="Note 2 16 20 3" xfId="40189"/>
    <cellStyle name="Note 2 16 21" xfId="13494"/>
    <cellStyle name="Note 2 16 21 2" xfId="30631"/>
    <cellStyle name="Note 2 16 21 3" xfId="40745"/>
    <cellStyle name="Note 2 16 22" xfId="13153"/>
    <cellStyle name="Note 2 16 22 2" xfId="30290"/>
    <cellStyle name="Note 2 16 22 3" xfId="40404"/>
    <cellStyle name="Note 2 16 23" xfId="13256"/>
    <cellStyle name="Note 2 16 23 2" xfId="30393"/>
    <cellStyle name="Note 2 16 23 3" xfId="40507"/>
    <cellStyle name="Note 2 16 24" xfId="14943"/>
    <cellStyle name="Note 2 16 24 2" xfId="31964"/>
    <cellStyle name="Note 2 16 24 3" xfId="41810"/>
    <cellStyle name="Note 2 16 25" xfId="15440"/>
    <cellStyle name="Note 2 16 25 2" xfId="32403"/>
    <cellStyle name="Note 2 16 25 3" xfId="42185"/>
    <cellStyle name="Note 2 16 26" xfId="15815"/>
    <cellStyle name="Note 2 16 26 2" xfId="32778"/>
    <cellStyle name="Note 2 16 26 3" xfId="42560"/>
    <cellStyle name="Note 2 16 27" xfId="16034"/>
    <cellStyle name="Note 2 16 27 2" xfId="32997"/>
    <cellStyle name="Note 2 16 27 3" xfId="42779"/>
    <cellStyle name="Note 2 16 28" xfId="17278"/>
    <cellStyle name="Note 2 16 28 2" xfId="33988"/>
    <cellStyle name="Note 2 16 28 3" xfId="43209"/>
    <cellStyle name="Note 2 16 29" xfId="17810"/>
    <cellStyle name="Note 2 16 29 2" xfId="34463"/>
    <cellStyle name="Note 2 16 29 3" xfId="43619"/>
    <cellStyle name="Note 2 16 3" xfId="4314"/>
    <cellStyle name="Note 2 16 3 2" xfId="21974"/>
    <cellStyle name="Note 2 16 3 3" xfId="19932"/>
    <cellStyle name="Note 2 16 30" xfId="19717"/>
    <cellStyle name="Note 2 16 30 2" xfId="35781"/>
    <cellStyle name="Note 2 16 30 3" xfId="44122"/>
    <cellStyle name="Note 2 16 31" xfId="2206"/>
    <cellStyle name="Note 2 16 32" xfId="20154"/>
    <cellStyle name="Note 2 16 33" xfId="35228"/>
    <cellStyle name="Note 2 16 4" xfId="4838"/>
    <cellStyle name="Note 2 16 4 2" xfId="22444"/>
    <cellStyle name="Note 2 16 4 3" xfId="25082"/>
    <cellStyle name="Note 2 16 5" xfId="5353"/>
    <cellStyle name="Note 2 16 5 2" xfId="22959"/>
    <cellStyle name="Note 2 16 5 3" xfId="35137"/>
    <cellStyle name="Note 2 16 6" xfId="5642"/>
    <cellStyle name="Note 2 16 6 2" xfId="23248"/>
    <cellStyle name="Note 2 16 6 3" xfId="34814"/>
    <cellStyle name="Note 2 16 7" xfId="5925"/>
    <cellStyle name="Note 2 16 7 2" xfId="23531"/>
    <cellStyle name="Note 2 16 7 3" xfId="20587"/>
    <cellStyle name="Note 2 16 8" xfId="6144"/>
    <cellStyle name="Note 2 16 8 2" xfId="23750"/>
    <cellStyle name="Note 2 16 8 3" xfId="28900"/>
    <cellStyle name="Note 2 16 9" xfId="6376"/>
    <cellStyle name="Note 2 16 9 2" xfId="23980"/>
    <cellStyle name="Note 2 16 9 3" xfId="31672"/>
    <cellStyle name="Note 2 17" xfId="1043"/>
    <cellStyle name="Note 2 17 10" xfId="7794"/>
    <cellStyle name="Note 2 17 10 2" xfId="25247"/>
    <cellStyle name="Note 2 17 10 3" xfId="35981"/>
    <cellStyle name="Note 2 17 11" xfId="6347"/>
    <cellStyle name="Note 2 17 11 2" xfId="23952"/>
    <cellStyle name="Note 2 17 11 3" xfId="34991"/>
    <cellStyle name="Note 2 17 12" xfId="8919"/>
    <cellStyle name="Note 2 17 12 2" xfId="26372"/>
    <cellStyle name="Note 2 17 12 3" xfId="37106"/>
    <cellStyle name="Note 2 17 13" xfId="6468"/>
    <cellStyle name="Note 2 17 13 2" xfId="24072"/>
    <cellStyle name="Note 2 17 13 3" xfId="20413"/>
    <cellStyle name="Note 2 17 14" xfId="9670"/>
    <cellStyle name="Note 2 17 14 2" xfId="27123"/>
    <cellStyle name="Note 2 17 14 3" xfId="37857"/>
    <cellStyle name="Note 2 17 15" xfId="8359"/>
    <cellStyle name="Note 2 17 15 2" xfId="25812"/>
    <cellStyle name="Note 2 17 15 3" xfId="36546"/>
    <cellStyle name="Note 2 17 16" xfId="10367"/>
    <cellStyle name="Note 2 17 16 2" xfId="27820"/>
    <cellStyle name="Note 2 17 16 3" xfId="38554"/>
    <cellStyle name="Note 2 17 17" xfId="9241"/>
    <cellStyle name="Note 2 17 17 2" xfId="26694"/>
    <cellStyle name="Note 2 17 17 3" xfId="37428"/>
    <cellStyle name="Note 2 17 18" xfId="10974"/>
    <cellStyle name="Note 2 17 18 2" xfId="28427"/>
    <cellStyle name="Note 2 17 18 3" xfId="39161"/>
    <cellStyle name="Note 2 17 19" xfId="9985"/>
    <cellStyle name="Note 2 17 19 2" xfId="27438"/>
    <cellStyle name="Note 2 17 19 3" xfId="38172"/>
    <cellStyle name="Note 2 17 2" xfId="2958"/>
    <cellStyle name="Note 2 17 2 2" xfId="20776"/>
    <cellStyle name="Note 2 17 2 3" xfId="1471"/>
    <cellStyle name="Note 2 17 20" xfId="12730"/>
    <cellStyle name="Note 2 17 20 2" xfId="29933"/>
    <cellStyle name="Note 2 17 20 3" xfId="40111"/>
    <cellStyle name="Note 2 17 21" xfId="13336"/>
    <cellStyle name="Note 2 17 21 2" xfId="30473"/>
    <cellStyle name="Note 2 17 21 3" xfId="40587"/>
    <cellStyle name="Note 2 17 22" xfId="13813"/>
    <cellStyle name="Note 2 17 22 2" xfId="30950"/>
    <cellStyle name="Note 2 17 22 3" xfId="41064"/>
    <cellStyle name="Note 2 17 23" xfId="13886"/>
    <cellStyle name="Note 2 17 23 2" xfId="31023"/>
    <cellStyle name="Note 2 17 23 3" xfId="41137"/>
    <cellStyle name="Note 2 17 24" xfId="14857"/>
    <cellStyle name="Note 2 17 24 2" xfId="31882"/>
    <cellStyle name="Note 2 17 24 3" xfId="41732"/>
    <cellStyle name="Note 2 17 25" xfId="15466"/>
    <cellStyle name="Note 2 17 25 2" xfId="32429"/>
    <cellStyle name="Note 2 17 25 3" xfId="42211"/>
    <cellStyle name="Note 2 17 26" xfId="15236"/>
    <cellStyle name="Note 2 17 26 2" xfId="32199"/>
    <cellStyle name="Note 2 17 26 3" xfId="41981"/>
    <cellStyle name="Note 2 17 27" xfId="15956"/>
    <cellStyle name="Note 2 17 27 2" xfId="32919"/>
    <cellStyle name="Note 2 17 27 3" xfId="42701"/>
    <cellStyle name="Note 2 17 28" xfId="17192"/>
    <cellStyle name="Note 2 17 28 2" xfId="33907"/>
    <cellStyle name="Note 2 17 28 3" xfId="43131"/>
    <cellStyle name="Note 2 17 29" xfId="17732"/>
    <cellStyle name="Note 2 17 29 2" xfId="34385"/>
    <cellStyle name="Note 2 17 29 3" xfId="43541"/>
    <cellStyle name="Note 2 17 3" xfId="4228"/>
    <cellStyle name="Note 2 17 3 2" xfId="21894"/>
    <cellStyle name="Note 2 17 3 3" xfId="35468"/>
    <cellStyle name="Note 2 17 30" xfId="18920"/>
    <cellStyle name="Note 2 17 30 2" xfId="35266"/>
    <cellStyle name="Note 2 17 30 3" xfId="43792"/>
    <cellStyle name="Note 2 17 31" xfId="2120"/>
    <cellStyle name="Note 2 17 32" xfId="20072"/>
    <cellStyle name="Note 2 17 33" xfId="35068"/>
    <cellStyle name="Note 2 17 4" xfId="4864"/>
    <cellStyle name="Note 2 17 4 2" xfId="22470"/>
    <cellStyle name="Note 2 17 4 3" xfId="20623"/>
    <cellStyle name="Note 2 17 5" xfId="4612"/>
    <cellStyle name="Note 2 17 5 2" xfId="22218"/>
    <cellStyle name="Note 2 17 5 3" xfId="21585"/>
    <cellStyle name="Note 2 17 6" xfId="5561"/>
    <cellStyle name="Note 2 17 6 2" xfId="23167"/>
    <cellStyle name="Note 2 17 6 3" xfId="33724"/>
    <cellStyle name="Note 2 17 7" xfId="4761"/>
    <cellStyle name="Note 2 17 7 2" xfId="22367"/>
    <cellStyle name="Note 2 17 7 3" xfId="33599"/>
    <cellStyle name="Note 2 17 8" xfId="6066"/>
    <cellStyle name="Note 2 17 8 2" xfId="23672"/>
    <cellStyle name="Note 2 17 8 3" xfId="29018"/>
    <cellStyle name="Note 2 17 9" xfId="7401"/>
    <cellStyle name="Note 2 17 9 2" xfId="24910"/>
    <cellStyle name="Note 2 17 9 3" xfId="35296"/>
    <cellStyle name="Note 2 18" xfId="758"/>
    <cellStyle name="Note 2 18 10" xfId="7494"/>
    <cellStyle name="Note 2 18 10 2" xfId="25003"/>
    <cellStyle name="Note 2 18 10 3" xfId="1767"/>
    <cellStyle name="Note 2 18 11" xfId="7709"/>
    <cellStyle name="Note 2 18 11 2" xfId="25162"/>
    <cellStyle name="Note 2 18 11 3" xfId="35896"/>
    <cellStyle name="Note 2 18 12" xfId="8263"/>
    <cellStyle name="Note 2 18 12 2" xfId="25716"/>
    <cellStyle name="Note 2 18 12 3" xfId="36450"/>
    <cellStyle name="Note 2 18 13" xfId="7317"/>
    <cellStyle name="Note 2 18 13 2" xfId="24830"/>
    <cellStyle name="Note 2 18 13 3" xfId="29095"/>
    <cellStyle name="Note 2 18 14" xfId="7672"/>
    <cellStyle name="Note 2 18 14 2" xfId="25125"/>
    <cellStyle name="Note 2 18 14 3" xfId="35859"/>
    <cellStyle name="Note 2 18 15" xfId="9382"/>
    <cellStyle name="Note 2 18 15 2" xfId="26835"/>
    <cellStyle name="Note 2 18 15 3" xfId="37569"/>
    <cellStyle name="Note 2 18 16" xfId="8725"/>
    <cellStyle name="Note 2 18 16 2" xfId="26178"/>
    <cellStyle name="Note 2 18 16 3" xfId="36912"/>
    <cellStyle name="Note 2 18 17" xfId="10110"/>
    <cellStyle name="Note 2 18 17 2" xfId="27563"/>
    <cellStyle name="Note 2 18 17 3" xfId="38297"/>
    <cellStyle name="Note 2 18 18" xfId="7726"/>
    <cellStyle name="Note 2 18 18 2" xfId="25179"/>
    <cellStyle name="Note 2 18 18 3" xfId="35913"/>
    <cellStyle name="Note 2 18 19" xfId="10765"/>
    <cellStyle name="Note 2 18 19 2" xfId="28218"/>
    <cellStyle name="Note 2 18 19 3" xfId="38952"/>
    <cellStyle name="Note 2 18 2" xfId="2673"/>
    <cellStyle name="Note 2 18 2 2" xfId="20526"/>
    <cellStyle name="Note 2 18 2 3" xfId="34194"/>
    <cellStyle name="Note 2 18 20" xfId="12445"/>
    <cellStyle name="Note 2 18 20 2" xfId="29685"/>
    <cellStyle name="Note 2 18 20 3" xfId="39969"/>
    <cellStyle name="Note 2 18 21" xfId="13219"/>
    <cellStyle name="Note 2 18 21 2" xfId="30356"/>
    <cellStyle name="Note 2 18 21 3" xfId="40470"/>
    <cellStyle name="Note 2 18 22" xfId="13835"/>
    <cellStyle name="Note 2 18 22 2" xfId="30972"/>
    <cellStyle name="Note 2 18 22 3" xfId="41086"/>
    <cellStyle name="Note 2 18 23" xfId="13631"/>
    <cellStyle name="Note 2 18 23 2" xfId="30768"/>
    <cellStyle name="Note 2 18 23 3" xfId="40882"/>
    <cellStyle name="Note 2 18 24" xfId="14572"/>
    <cellStyle name="Note 2 18 24 2" xfId="31630"/>
    <cellStyle name="Note 2 18 24 3" xfId="41590"/>
    <cellStyle name="Note 2 18 25" xfId="14178"/>
    <cellStyle name="Note 2 18 25 2" xfId="31294"/>
    <cellStyle name="Note 2 18 25 3" xfId="41377"/>
    <cellStyle name="Note 2 18 26" xfId="15693"/>
    <cellStyle name="Note 2 18 26 2" xfId="32656"/>
    <cellStyle name="Note 2 18 26 3" xfId="42438"/>
    <cellStyle name="Note 2 18 27" xfId="15555"/>
    <cellStyle name="Note 2 18 27 2" xfId="32518"/>
    <cellStyle name="Note 2 18 27 3" xfId="42300"/>
    <cellStyle name="Note 2 18 28" xfId="16907"/>
    <cellStyle name="Note 2 18 28 2" xfId="33656"/>
    <cellStyle name="Note 2 18 28 3" xfId="42989"/>
    <cellStyle name="Note 2 18 29" xfId="17590"/>
    <cellStyle name="Note 2 18 29 2" xfId="34243"/>
    <cellStyle name="Note 2 18 29 3" xfId="43399"/>
    <cellStyle name="Note 2 18 3" xfId="3943"/>
    <cellStyle name="Note 2 18 3 2" xfId="21640"/>
    <cellStyle name="Note 2 18 3 3" xfId="35074"/>
    <cellStyle name="Note 2 18 30" xfId="18960"/>
    <cellStyle name="Note 2 18 30 2" xfId="35300"/>
    <cellStyle name="Note 2 18 30 3" xfId="43825"/>
    <cellStyle name="Note 2 18 31" xfId="1835"/>
    <cellStyle name="Note 2 18 32" xfId="19821"/>
    <cellStyle name="Note 2 18 33" xfId="30173"/>
    <cellStyle name="Note 2 18 4" xfId="3518"/>
    <cellStyle name="Note 2 18 4 2" xfId="21274"/>
    <cellStyle name="Note 2 18 4 3" xfId="21041"/>
    <cellStyle name="Note 2 18 5" xfId="5168"/>
    <cellStyle name="Note 2 18 5 2" xfId="22774"/>
    <cellStyle name="Note 2 18 5 3" xfId="33585"/>
    <cellStyle name="Note 2 18 6" xfId="4984"/>
    <cellStyle name="Note 2 18 6 2" xfId="22590"/>
    <cellStyle name="Note 2 18 6 3" xfId="35445"/>
    <cellStyle name="Note 2 18 7" xfId="5330"/>
    <cellStyle name="Note 2 18 7 2" xfId="22936"/>
    <cellStyle name="Note 2 18 7 3" xfId="35136"/>
    <cellStyle name="Note 2 18 8" xfId="3441"/>
    <cellStyle name="Note 2 18 8 2" xfId="21198"/>
    <cellStyle name="Note 2 18 8 3" xfId="1514"/>
    <cellStyle name="Note 2 18 9" xfId="8094"/>
    <cellStyle name="Note 2 18 9 2" xfId="25547"/>
    <cellStyle name="Note 2 18 9 3" xfId="36281"/>
    <cellStyle name="Note 2 19" xfId="1125"/>
    <cellStyle name="Note 2 19 10" xfId="7327"/>
    <cellStyle name="Note 2 19 10 2" xfId="24840"/>
    <cellStyle name="Note 2 19 10 3" xfId="31650"/>
    <cellStyle name="Note 2 19 11" xfId="8321"/>
    <cellStyle name="Note 2 19 11 2" xfId="25774"/>
    <cellStyle name="Note 2 19 11 3" xfId="36508"/>
    <cellStyle name="Note 2 19 12" xfId="9001"/>
    <cellStyle name="Note 2 19 12 2" xfId="26454"/>
    <cellStyle name="Note 2 19 12 3" xfId="37188"/>
    <cellStyle name="Note 2 19 13" xfId="8722"/>
    <cellStyle name="Note 2 19 13 2" xfId="26175"/>
    <cellStyle name="Note 2 19 13 3" xfId="36909"/>
    <cellStyle name="Note 2 19 14" xfId="9752"/>
    <cellStyle name="Note 2 19 14 2" xfId="27205"/>
    <cellStyle name="Note 2 19 14 3" xfId="37939"/>
    <cellStyle name="Note 2 19 15" xfId="6656"/>
    <cellStyle name="Note 2 19 15 2" xfId="24256"/>
    <cellStyle name="Note 2 19 15 3" xfId="28884"/>
    <cellStyle name="Note 2 19 16" xfId="10448"/>
    <cellStyle name="Note 2 19 16 2" xfId="27901"/>
    <cellStyle name="Note 2 19 16 3" xfId="38635"/>
    <cellStyle name="Note 2 19 17" xfId="7439"/>
    <cellStyle name="Note 2 19 17 2" xfId="24948"/>
    <cellStyle name="Note 2 19 17 3" xfId="35640"/>
    <cellStyle name="Note 2 19 18" xfId="11050"/>
    <cellStyle name="Note 2 19 18 2" xfId="28503"/>
    <cellStyle name="Note 2 19 18 3" xfId="39237"/>
    <cellStyle name="Note 2 19 19" xfId="8349"/>
    <cellStyle name="Note 2 19 19 2" xfId="25802"/>
    <cellStyle name="Note 2 19 19 3" xfId="36536"/>
    <cellStyle name="Note 2 19 2" xfId="3040"/>
    <cellStyle name="Note 2 19 2 2" xfId="20853"/>
    <cellStyle name="Note 2 19 2 3" xfId="31159"/>
    <cellStyle name="Note 2 19 20" xfId="12812"/>
    <cellStyle name="Note 2 19 20 2" xfId="30010"/>
    <cellStyle name="Note 2 19 20 3" xfId="40185"/>
    <cellStyle name="Note 2 19 21" xfId="13320"/>
    <cellStyle name="Note 2 19 21 2" xfId="30457"/>
    <cellStyle name="Note 2 19 21 3" xfId="40571"/>
    <cellStyle name="Note 2 19 22" xfId="13303"/>
    <cellStyle name="Note 2 19 22 2" xfId="30440"/>
    <cellStyle name="Note 2 19 22 3" xfId="40554"/>
    <cellStyle name="Note 2 19 23" xfId="13516"/>
    <cellStyle name="Note 2 19 23 2" xfId="30653"/>
    <cellStyle name="Note 2 19 23 3" xfId="40767"/>
    <cellStyle name="Note 2 19 24" xfId="14939"/>
    <cellStyle name="Note 2 19 24 2" xfId="31960"/>
    <cellStyle name="Note 2 19 24 3" xfId="41806"/>
    <cellStyle name="Note 2 19 25" xfId="15443"/>
    <cellStyle name="Note 2 19 25 2" xfId="32406"/>
    <cellStyle name="Note 2 19 25 3" xfId="42188"/>
    <cellStyle name="Note 2 19 26" xfId="14123"/>
    <cellStyle name="Note 2 19 26 2" xfId="31242"/>
    <cellStyle name="Note 2 19 26 3" xfId="41328"/>
    <cellStyle name="Note 2 19 27" xfId="16030"/>
    <cellStyle name="Note 2 19 27 2" xfId="32993"/>
    <cellStyle name="Note 2 19 27 3" xfId="42775"/>
    <cellStyle name="Note 2 19 28" xfId="17274"/>
    <cellStyle name="Note 2 19 28 2" xfId="33984"/>
    <cellStyle name="Note 2 19 28 3" xfId="43205"/>
    <cellStyle name="Note 2 19 29" xfId="17806"/>
    <cellStyle name="Note 2 19 29 2" xfId="34459"/>
    <cellStyle name="Note 2 19 29 3" xfId="43615"/>
    <cellStyle name="Note 2 19 3" xfId="4310"/>
    <cellStyle name="Note 2 19 3 2" xfId="21970"/>
    <cellStyle name="Note 2 19 3 3" xfId="20637"/>
    <cellStyle name="Note 2 19 30" xfId="18930"/>
    <cellStyle name="Note 2 19 30 2" xfId="35274"/>
    <cellStyle name="Note 2 19 30 3" xfId="43802"/>
    <cellStyle name="Note 2 19 31" xfId="2202"/>
    <cellStyle name="Note 2 19 32" xfId="20150"/>
    <cellStyle name="Note 2 19 33" xfId="25092"/>
    <cellStyle name="Note 2 19 4" xfId="4841"/>
    <cellStyle name="Note 2 19 4 2" xfId="22447"/>
    <cellStyle name="Note 2 19 4 3" xfId="35701"/>
    <cellStyle name="Note 2 19 5" xfId="3438"/>
    <cellStyle name="Note 2 19 5 2" xfId="21195"/>
    <cellStyle name="Note 2 19 5 3" xfId="1511"/>
    <cellStyle name="Note 2 19 6" xfId="5638"/>
    <cellStyle name="Note 2 19 6 2" xfId="23244"/>
    <cellStyle name="Note 2 19 6 3" xfId="21709"/>
    <cellStyle name="Note 2 19 7" xfId="5193"/>
    <cellStyle name="Note 2 19 7 2" xfId="22799"/>
    <cellStyle name="Note 2 19 7 3" xfId="33246"/>
    <cellStyle name="Note 2 19 8" xfId="6140"/>
    <cellStyle name="Note 2 19 8 2" xfId="23746"/>
    <cellStyle name="Note 2 19 8 3" xfId="33549"/>
    <cellStyle name="Note 2 19 9" xfId="7291"/>
    <cellStyle name="Note 2 19 9 2" xfId="24805"/>
    <cellStyle name="Note 2 19 9 3" xfId="33521"/>
    <cellStyle name="Note 2 2" xfId="479"/>
    <cellStyle name="Note 2 2 10" xfId="956"/>
    <cellStyle name="Note 2 2 10 10" xfId="8187"/>
    <cellStyle name="Note 2 2 10 10 2" xfId="25640"/>
    <cellStyle name="Note 2 2 10 10 3" xfId="36374"/>
    <cellStyle name="Note 2 2 10 11" xfId="7036"/>
    <cellStyle name="Note 2 2 10 11 2" xfId="24581"/>
    <cellStyle name="Note 2 2 10 11 3" xfId="33525"/>
    <cellStyle name="Note 2 2 10 12" xfId="7238"/>
    <cellStyle name="Note 2 2 10 12 2" xfId="24760"/>
    <cellStyle name="Note 2 2 10 12 3" xfId="20392"/>
    <cellStyle name="Note 2 2 10 13" xfId="9338"/>
    <cellStyle name="Note 2 2 10 13 2" xfId="26791"/>
    <cellStyle name="Note 2 2 10 13 3" xfId="37525"/>
    <cellStyle name="Note 2 2 10 14" xfId="7956"/>
    <cellStyle name="Note 2 2 10 14 2" xfId="25409"/>
    <cellStyle name="Note 2 2 10 14 3" xfId="36143"/>
    <cellStyle name="Note 2 2 10 15" xfId="10070"/>
    <cellStyle name="Note 2 2 10 15 2" xfId="27523"/>
    <cellStyle name="Note 2 2 10 15 3" xfId="38257"/>
    <cellStyle name="Note 2 2 10 16" xfId="9453"/>
    <cellStyle name="Note 2 2 10 16 2" xfId="26906"/>
    <cellStyle name="Note 2 2 10 16 3" xfId="37640"/>
    <cellStyle name="Note 2 2 10 17" xfId="10732"/>
    <cellStyle name="Note 2 2 10 17 2" xfId="28185"/>
    <cellStyle name="Note 2 2 10 17 3" xfId="38919"/>
    <cellStyle name="Note 2 2 10 18" xfId="10170"/>
    <cellStyle name="Note 2 2 10 18 2" xfId="27623"/>
    <cellStyle name="Note 2 2 10 18 3" xfId="38357"/>
    <cellStyle name="Note 2 2 10 19" xfId="11285"/>
    <cellStyle name="Note 2 2 10 19 2" xfId="28738"/>
    <cellStyle name="Note 2 2 10 19 3" xfId="39472"/>
    <cellStyle name="Note 2 2 10 2" xfId="2871"/>
    <cellStyle name="Note 2 2 10 2 2" xfId="20701"/>
    <cellStyle name="Note 2 2 10 2 3" xfId="21824"/>
    <cellStyle name="Note 2 2 10 20" xfId="12643"/>
    <cellStyle name="Note 2 2 10 20 2" xfId="29856"/>
    <cellStyle name="Note 2 2 10 20 3" xfId="40041"/>
    <cellStyle name="Note 2 2 10 21" xfId="13435"/>
    <cellStyle name="Note 2 2 10 21 2" xfId="30572"/>
    <cellStyle name="Note 2 2 10 21 3" xfId="40686"/>
    <cellStyle name="Note 2 2 10 22" xfId="13724"/>
    <cellStyle name="Note 2 2 10 22 2" xfId="30861"/>
    <cellStyle name="Note 2 2 10 22 3" xfId="40975"/>
    <cellStyle name="Note 2 2 10 23" xfId="13902"/>
    <cellStyle name="Note 2 2 10 23 2" xfId="31039"/>
    <cellStyle name="Note 2 2 10 23 3" xfId="41153"/>
    <cellStyle name="Note 2 2 10 24" xfId="14770"/>
    <cellStyle name="Note 2 2 10 24 2" xfId="31803"/>
    <cellStyle name="Note 2 2 10 24 3" xfId="41662"/>
    <cellStyle name="Note 2 2 10 25" xfId="14237"/>
    <cellStyle name="Note 2 2 10 25 2" xfId="31351"/>
    <cellStyle name="Note 2 2 10 25 3" xfId="41428"/>
    <cellStyle name="Note 2 2 10 26" xfId="15777"/>
    <cellStyle name="Note 2 2 10 26 2" xfId="32740"/>
    <cellStyle name="Note 2 2 10 26 3" xfId="42522"/>
    <cellStyle name="Note 2 2 10 27" xfId="15637"/>
    <cellStyle name="Note 2 2 10 27 2" xfId="32600"/>
    <cellStyle name="Note 2 2 10 27 3" xfId="42382"/>
    <cellStyle name="Note 2 2 10 28" xfId="17105"/>
    <cellStyle name="Note 2 2 10 28 2" xfId="33828"/>
    <cellStyle name="Note 2 2 10 28 3" xfId="43061"/>
    <cellStyle name="Note 2 2 10 29" xfId="17662"/>
    <cellStyle name="Note 2 2 10 29 2" xfId="34315"/>
    <cellStyle name="Note 2 2 10 29 3" xfId="43471"/>
    <cellStyle name="Note 2 2 10 3" xfId="4141"/>
    <cellStyle name="Note 2 2 10 3 2" xfId="21817"/>
    <cellStyle name="Note 2 2 10 3 3" xfId="35756"/>
    <cellStyle name="Note 2 2 10 30" xfId="19687"/>
    <cellStyle name="Note 2 2 10 30 2" xfId="35762"/>
    <cellStyle name="Note 2 2 10 30 3" xfId="44092"/>
    <cellStyle name="Note 2 2 10 31" xfId="2033"/>
    <cellStyle name="Note 2 2 10 32" xfId="19997"/>
    <cellStyle name="Note 2 2 10 33" xfId="35069"/>
    <cellStyle name="Note 2 2 10 4" xfId="3582"/>
    <cellStyle name="Note 2 2 10 4 2" xfId="21335"/>
    <cellStyle name="Note 2 2 10 4 3" xfId="35247"/>
    <cellStyle name="Note 2 2 10 5" xfId="5295"/>
    <cellStyle name="Note 2 2 10 5 2" xfId="22901"/>
    <cellStyle name="Note 2 2 10 5 3" xfId="35027"/>
    <cellStyle name="Note 2 2 10 6" xfId="5089"/>
    <cellStyle name="Note 2 2 10 6 2" xfId="22695"/>
    <cellStyle name="Note 2 2 10 6 3" xfId="20614"/>
    <cellStyle name="Note 2 2 10 7" xfId="5887"/>
    <cellStyle name="Note 2 2 10 7 2" xfId="23493"/>
    <cellStyle name="Note 2 2 10 7 3" xfId="31535"/>
    <cellStyle name="Note 2 2 10 8" xfId="5381"/>
    <cellStyle name="Note 2 2 10 8 2" xfId="22987"/>
    <cellStyle name="Note 2 2 10 8 3" xfId="34710"/>
    <cellStyle name="Note 2 2 10 9" xfId="7253"/>
    <cellStyle name="Note 2 2 10 9 2" xfId="24771"/>
    <cellStyle name="Note 2 2 10 9 3" xfId="33183"/>
    <cellStyle name="Note 2 2 11" xfId="1177"/>
    <cellStyle name="Note 2 2 11 10" xfId="7837"/>
    <cellStyle name="Note 2 2 11 10 2" xfId="25290"/>
    <cellStyle name="Note 2 2 11 10 3" xfId="36024"/>
    <cellStyle name="Note 2 2 11 11" xfId="8236"/>
    <cellStyle name="Note 2 2 11 11 2" xfId="25689"/>
    <cellStyle name="Note 2 2 11 11 3" xfId="36423"/>
    <cellStyle name="Note 2 2 11 12" xfId="9053"/>
    <cellStyle name="Note 2 2 11 12 2" xfId="26506"/>
    <cellStyle name="Note 2 2 11 12 3" xfId="37240"/>
    <cellStyle name="Note 2 2 11 13" xfId="8686"/>
    <cellStyle name="Note 2 2 11 13 2" xfId="26139"/>
    <cellStyle name="Note 2 2 11 13 3" xfId="36873"/>
    <cellStyle name="Note 2 2 11 14" xfId="9804"/>
    <cellStyle name="Note 2 2 11 14 2" xfId="27257"/>
    <cellStyle name="Note 2 2 11 14 3" xfId="37991"/>
    <cellStyle name="Note 2 2 11 15" xfId="7578"/>
    <cellStyle name="Note 2 2 11 15 2" xfId="25069"/>
    <cellStyle name="Note 2 2 11 15 3" xfId="35845"/>
    <cellStyle name="Note 2 2 11 16" xfId="10500"/>
    <cellStyle name="Note 2 2 11 16 2" xfId="27953"/>
    <cellStyle name="Note 2 2 11 16 3" xfId="38687"/>
    <cellStyle name="Note 2 2 11 17" xfId="8581"/>
    <cellStyle name="Note 2 2 11 17 2" xfId="26034"/>
    <cellStyle name="Note 2 2 11 17 3" xfId="36768"/>
    <cellStyle name="Note 2 2 11 18" xfId="11102"/>
    <cellStyle name="Note 2 2 11 18 2" xfId="28555"/>
    <cellStyle name="Note 2 2 11 18 3" xfId="39289"/>
    <cellStyle name="Note 2 2 11 19" xfId="9220"/>
    <cellStyle name="Note 2 2 11 19 2" xfId="26673"/>
    <cellStyle name="Note 2 2 11 19 3" xfId="37407"/>
    <cellStyle name="Note 2 2 11 2" xfId="3092"/>
    <cellStyle name="Note 2 2 11 2 2" xfId="20905"/>
    <cellStyle name="Note 2 2 11 2 3" xfId="33418"/>
    <cellStyle name="Note 2 2 11 20" xfId="12864"/>
    <cellStyle name="Note 2 2 11 20 2" xfId="30062"/>
    <cellStyle name="Note 2 2 11 20 3" xfId="40237"/>
    <cellStyle name="Note 2 2 11 21" xfId="11997"/>
    <cellStyle name="Note 2 2 11 21 2" xfId="29299"/>
    <cellStyle name="Note 2 2 11 21 3" xfId="39708"/>
    <cellStyle name="Note 2 2 11 22" xfId="13604"/>
    <cellStyle name="Note 2 2 11 22 2" xfId="30741"/>
    <cellStyle name="Note 2 2 11 22 3" xfId="40855"/>
    <cellStyle name="Note 2 2 11 23" xfId="12109"/>
    <cellStyle name="Note 2 2 11 23 2" xfId="29408"/>
    <cellStyle name="Note 2 2 11 23 3" xfId="39809"/>
    <cellStyle name="Note 2 2 11 24" xfId="14991"/>
    <cellStyle name="Note 2 2 11 24 2" xfId="32012"/>
    <cellStyle name="Note 2 2 11 24 3" xfId="41858"/>
    <cellStyle name="Note 2 2 11 25" xfId="15287"/>
    <cellStyle name="Note 2 2 11 25 2" xfId="32250"/>
    <cellStyle name="Note 2 2 11 25 3" xfId="42032"/>
    <cellStyle name="Note 2 2 11 26" xfId="15535"/>
    <cellStyle name="Note 2 2 11 26 2" xfId="32498"/>
    <cellStyle name="Note 2 2 11 26 3" xfId="42280"/>
    <cellStyle name="Note 2 2 11 27" xfId="16082"/>
    <cellStyle name="Note 2 2 11 27 2" xfId="33045"/>
    <cellStyle name="Note 2 2 11 27 3" xfId="42827"/>
    <cellStyle name="Note 2 2 11 28" xfId="17326"/>
    <cellStyle name="Note 2 2 11 28 2" xfId="34036"/>
    <cellStyle name="Note 2 2 11 28 3" xfId="43257"/>
    <cellStyle name="Note 2 2 11 29" xfId="17858"/>
    <cellStyle name="Note 2 2 11 29 2" xfId="34511"/>
    <cellStyle name="Note 2 2 11 29 3" xfId="43667"/>
    <cellStyle name="Note 2 2 11 3" xfId="4362"/>
    <cellStyle name="Note 2 2 11 3 2" xfId="22022"/>
    <cellStyle name="Note 2 2 11 3 3" xfId="19930"/>
    <cellStyle name="Note 2 2 11 30" xfId="19409"/>
    <cellStyle name="Note 2 2 11 30 2" xfId="35606"/>
    <cellStyle name="Note 2 2 11 30 3" xfId="43961"/>
    <cellStyle name="Note 2 2 11 31" xfId="2254"/>
    <cellStyle name="Note 2 2 11 32" xfId="20202"/>
    <cellStyle name="Note 2 2 11 33" xfId="25106"/>
    <cellStyle name="Note 2 2 11 4" xfId="4668"/>
    <cellStyle name="Note 2 2 11 4 2" xfId="22274"/>
    <cellStyle name="Note 2 2 11 4 3" xfId="34185"/>
    <cellStyle name="Note 2 2 11 5" xfId="4953"/>
    <cellStyle name="Note 2 2 11 5 2" xfId="22559"/>
    <cellStyle name="Note 2 2 11 5 3" xfId="33255"/>
    <cellStyle name="Note 2 2 11 6" xfId="5690"/>
    <cellStyle name="Note 2 2 11 6 2" xfId="23296"/>
    <cellStyle name="Note 2 2 11 6 3" xfId="34812"/>
    <cellStyle name="Note 2 2 11 7" xfId="3328"/>
    <cellStyle name="Note 2 2 11 7 2" xfId="21086"/>
    <cellStyle name="Note 2 2 11 7 3" xfId="29106"/>
    <cellStyle name="Note 2 2 11 8" xfId="6192"/>
    <cellStyle name="Note 2 2 11 8 2" xfId="23798"/>
    <cellStyle name="Note 2 2 11 8 3" xfId="35726"/>
    <cellStyle name="Note 2 2 11 9" xfId="7904"/>
    <cellStyle name="Note 2 2 11 9 2" xfId="25357"/>
    <cellStyle name="Note 2 2 11 9 3" xfId="36091"/>
    <cellStyle name="Note 2 2 12" xfId="1019"/>
    <cellStyle name="Note 2 2 12 10" xfId="6346"/>
    <cellStyle name="Note 2 2 12 10 2" xfId="23951"/>
    <cellStyle name="Note 2 2 12 10 3" xfId="35401"/>
    <cellStyle name="Note 2 2 12 11" xfId="7914"/>
    <cellStyle name="Note 2 2 12 11 2" xfId="25367"/>
    <cellStyle name="Note 2 2 12 11 3" xfId="36101"/>
    <cellStyle name="Note 2 2 12 12" xfId="8895"/>
    <cellStyle name="Note 2 2 12 12 2" xfId="26348"/>
    <cellStyle name="Note 2 2 12 12 3" xfId="37082"/>
    <cellStyle name="Note 2 2 12 13" xfId="6704"/>
    <cellStyle name="Note 2 2 12 13 2" xfId="24300"/>
    <cellStyle name="Note 2 2 12 13 3" xfId="28882"/>
    <cellStyle name="Note 2 2 12 14" xfId="9646"/>
    <cellStyle name="Note 2 2 12 14 2" xfId="27099"/>
    <cellStyle name="Note 2 2 12 14 3" xfId="37833"/>
    <cellStyle name="Note 2 2 12 15" xfId="8605"/>
    <cellStyle name="Note 2 2 12 15 2" xfId="26058"/>
    <cellStyle name="Note 2 2 12 15 3" xfId="36792"/>
    <cellStyle name="Note 2 2 12 16" xfId="10343"/>
    <cellStyle name="Note 2 2 12 16 2" xfId="27796"/>
    <cellStyle name="Note 2 2 12 16 3" xfId="38530"/>
    <cellStyle name="Note 2 2 12 17" xfId="8492"/>
    <cellStyle name="Note 2 2 12 17 2" xfId="25945"/>
    <cellStyle name="Note 2 2 12 17 3" xfId="36679"/>
    <cellStyle name="Note 2 2 12 18" xfId="10951"/>
    <cellStyle name="Note 2 2 12 18 2" xfId="28404"/>
    <cellStyle name="Note 2 2 12 18 3" xfId="39138"/>
    <cellStyle name="Note 2 2 12 19" xfId="7971"/>
    <cellStyle name="Note 2 2 12 19 2" xfId="25424"/>
    <cellStyle name="Note 2 2 12 19 3" xfId="36158"/>
    <cellStyle name="Note 2 2 12 2" xfId="2934"/>
    <cellStyle name="Note 2 2 12 2 2" xfId="20753"/>
    <cellStyle name="Note 2 2 12 2 3" xfId="35205"/>
    <cellStyle name="Note 2 2 12 20" xfId="12706"/>
    <cellStyle name="Note 2 2 12 20 2" xfId="29910"/>
    <cellStyle name="Note 2 2 12 20 3" xfId="40088"/>
    <cellStyle name="Note 2 2 12 21" xfId="12105"/>
    <cellStyle name="Note 2 2 12 21 2" xfId="29404"/>
    <cellStyle name="Note 2 2 12 21 3" xfId="39806"/>
    <cellStyle name="Note 2 2 12 22" xfId="13648"/>
    <cellStyle name="Note 2 2 12 22 2" xfId="30785"/>
    <cellStyle name="Note 2 2 12 22 3" xfId="40899"/>
    <cellStyle name="Note 2 2 12 23" xfId="13918"/>
    <cellStyle name="Note 2 2 12 23 2" xfId="31055"/>
    <cellStyle name="Note 2 2 12 23 3" xfId="41169"/>
    <cellStyle name="Note 2 2 12 24" xfId="14833"/>
    <cellStyle name="Note 2 2 12 24 2" xfId="31859"/>
    <cellStyle name="Note 2 2 12 24 3" xfId="41709"/>
    <cellStyle name="Note 2 2 12 25" xfId="15474"/>
    <cellStyle name="Note 2 2 12 25 2" xfId="32437"/>
    <cellStyle name="Note 2 2 12 25 3" xfId="42219"/>
    <cellStyle name="Note 2 2 12 26" xfId="14372"/>
    <cellStyle name="Note 2 2 12 26 2" xfId="31476"/>
    <cellStyle name="Note 2 2 12 26 3" xfId="41547"/>
    <cellStyle name="Note 2 2 12 27" xfId="15933"/>
    <cellStyle name="Note 2 2 12 27 2" xfId="32896"/>
    <cellStyle name="Note 2 2 12 27 3" xfId="42678"/>
    <cellStyle name="Note 2 2 12 28" xfId="17168"/>
    <cellStyle name="Note 2 2 12 28 2" xfId="33884"/>
    <cellStyle name="Note 2 2 12 28 3" xfId="43108"/>
    <cellStyle name="Note 2 2 12 29" xfId="17709"/>
    <cellStyle name="Note 2 2 12 29 2" xfId="34362"/>
    <cellStyle name="Note 2 2 12 29 3" xfId="43518"/>
    <cellStyle name="Note 2 2 12 3" xfId="4204"/>
    <cellStyle name="Note 2 2 12 3 2" xfId="21871"/>
    <cellStyle name="Note 2 2 12 3 3" xfId="20483"/>
    <cellStyle name="Note 2 2 12 30" xfId="19426"/>
    <cellStyle name="Note 2 2 12 30 2" xfId="35614"/>
    <cellStyle name="Note 2 2 12 30 3" xfId="43968"/>
    <cellStyle name="Note 2 2 12 31" xfId="2096"/>
    <cellStyle name="Note 2 2 12 32" xfId="20049"/>
    <cellStyle name="Note 2 2 12 33" xfId="1439"/>
    <cellStyle name="Note 2 2 12 4" xfId="4872"/>
    <cellStyle name="Note 2 2 12 4 2" xfId="22478"/>
    <cellStyle name="Note 2 2 12 4 3" xfId="33485"/>
    <cellStyle name="Note 2 2 12 5" xfId="3737"/>
    <cellStyle name="Note 2 2 12 5 2" xfId="21479"/>
    <cellStyle name="Note 2 2 12 5 3" xfId="1591"/>
    <cellStyle name="Note 2 2 12 6" xfId="5538"/>
    <cellStyle name="Note 2 2 12 6 2" xfId="23144"/>
    <cellStyle name="Note 2 2 12 6 3" xfId="31702"/>
    <cellStyle name="Note 2 2 12 7" xfId="4748"/>
    <cellStyle name="Note 2 2 12 7 2" xfId="22354"/>
    <cellStyle name="Note 2 2 12 7 3" xfId="33752"/>
    <cellStyle name="Note 2 2 12 8" xfId="6043"/>
    <cellStyle name="Note 2 2 12 8 2" xfId="23649"/>
    <cellStyle name="Note 2 2 12 8 3" xfId="29017"/>
    <cellStyle name="Note 2 2 12 9" xfId="8009"/>
    <cellStyle name="Note 2 2 12 9 2" xfId="25462"/>
    <cellStyle name="Note 2 2 12 9 3" xfId="36196"/>
    <cellStyle name="Note 2 2 13" xfId="1054"/>
    <cellStyle name="Note 2 2 13 10" xfId="8470"/>
    <cellStyle name="Note 2 2 13 10 2" xfId="25923"/>
    <cellStyle name="Note 2 2 13 10 3" xfId="36657"/>
    <cellStyle name="Note 2 2 13 11" xfId="8500"/>
    <cellStyle name="Note 2 2 13 11 2" xfId="25953"/>
    <cellStyle name="Note 2 2 13 11 3" xfId="36687"/>
    <cellStyle name="Note 2 2 13 12" xfId="8930"/>
    <cellStyle name="Note 2 2 13 12 2" xfId="26383"/>
    <cellStyle name="Note 2 2 13 12 3" xfId="37117"/>
    <cellStyle name="Note 2 2 13 13" xfId="9590"/>
    <cellStyle name="Note 2 2 13 13 2" xfId="27043"/>
    <cellStyle name="Note 2 2 13 13 3" xfId="37777"/>
    <cellStyle name="Note 2 2 13 14" xfId="9681"/>
    <cellStyle name="Note 2 2 13 14 2" xfId="27134"/>
    <cellStyle name="Note 2 2 13 14 3" xfId="37868"/>
    <cellStyle name="Note 2 2 13 15" xfId="10292"/>
    <cellStyle name="Note 2 2 13 15 2" xfId="27745"/>
    <cellStyle name="Note 2 2 13 15 3" xfId="38479"/>
    <cellStyle name="Note 2 2 13 16" xfId="10378"/>
    <cellStyle name="Note 2 2 13 16 2" xfId="27831"/>
    <cellStyle name="Note 2 2 13 16 3" xfId="38565"/>
    <cellStyle name="Note 2 2 13 17" xfId="10908"/>
    <cellStyle name="Note 2 2 13 17 2" xfId="28361"/>
    <cellStyle name="Note 2 2 13 17 3" xfId="39095"/>
    <cellStyle name="Note 2 2 13 18" xfId="10985"/>
    <cellStyle name="Note 2 2 13 18 2" xfId="28438"/>
    <cellStyle name="Note 2 2 13 18 3" xfId="39172"/>
    <cellStyle name="Note 2 2 13 19" xfId="11382"/>
    <cellStyle name="Note 2 2 13 19 2" xfId="28835"/>
    <cellStyle name="Note 2 2 13 19 3" xfId="39569"/>
    <cellStyle name="Note 2 2 13 2" xfId="2969"/>
    <cellStyle name="Note 2 2 13 2 2" xfId="20787"/>
    <cellStyle name="Note 2 2 13 2 3" xfId="1479"/>
    <cellStyle name="Note 2 2 13 20" xfId="12741"/>
    <cellStyle name="Note 2 2 13 20 2" xfId="29944"/>
    <cellStyle name="Note 2 2 13 20 3" xfId="40122"/>
    <cellStyle name="Note 2 2 13 21" xfId="13644"/>
    <cellStyle name="Note 2 2 13 21 2" xfId="30781"/>
    <cellStyle name="Note 2 2 13 21 3" xfId="40895"/>
    <cellStyle name="Note 2 2 13 22" xfId="13309"/>
    <cellStyle name="Note 2 2 13 22 2" xfId="30446"/>
    <cellStyle name="Note 2 2 13 22 3" xfId="40560"/>
    <cellStyle name="Note 2 2 13 23" xfId="12158"/>
    <cellStyle name="Note 2 2 13 23 2" xfId="29452"/>
    <cellStyle name="Note 2 2 13 23 3" xfId="39847"/>
    <cellStyle name="Note 2 2 13 24" xfId="14868"/>
    <cellStyle name="Note 2 2 13 24 2" xfId="31893"/>
    <cellStyle name="Note 2 2 13 24 3" xfId="41743"/>
    <cellStyle name="Note 2 2 13 25" xfId="15316"/>
    <cellStyle name="Note 2 2 13 25 2" xfId="32279"/>
    <cellStyle name="Note 2 2 13 25 3" xfId="42061"/>
    <cellStyle name="Note 2 2 13 26" xfId="15897"/>
    <cellStyle name="Note 2 2 13 26 2" xfId="32860"/>
    <cellStyle name="Note 2 2 13 26 3" xfId="42642"/>
    <cellStyle name="Note 2 2 13 27" xfId="15967"/>
    <cellStyle name="Note 2 2 13 27 2" xfId="32930"/>
    <cellStyle name="Note 2 2 13 27 3" xfId="42712"/>
    <cellStyle name="Note 2 2 13 28" xfId="17203"/>
    <cellStyle name="Note 2 2 13 28 2" xfId="33918"/>
    <cellStyle name="Note 2 2 13 28 3" xfId="43142"/>
    <cellStyle name="Note 2 2 13 29" xfId="17743"/>
    <cellStyle name="Note 2 2 13 29 2" xfId="34396"/>
    <cellStyle name="Note 2 2 13 29 3" xfId="43552"/>
    <cellStyle name="Note 2 2 13 3" xfId="4239"/>
    <cellStyle name="Note 2 2 13 3 2" xfId="21905"/>
    <cellStyle name="Note 2 2 13 3 3" xfId="35588"/>
    <cellStyle name="Note 2 2 13 30" xfId="19784"/>
    <cellStyle name="Note 2 2 13 30 2" xfId="35825"/>
    <cellStyle name="Note 2 2 13 30 3" xfId="44189"/>
    <cellStyle name="Note 2 2 13 31" xfId="2131"/>
    <cellStyle name="Note 2 2 13 32" xfId="20083"/>
    <cellStyle name="Note 2 2 13 33" xfId="35229"/>
    <cellStyle name="Note 2 2 13 4" xfId="4700"/>
    <cellStyle name="Note 2 2 13 4 2" xfId="22306"/>
    <cellStyle name="Note 2 2 13 4 3" xfId="35634"/>
    <cellStyle name="Note 2 2 13 5" xfId="5492"/>
    <cellStyle name="Note 2 2 13 5 2" xfId="23098"/>
    <cellStyle name="Note 2 2 13 5 3" xfId="29038"/>
    <cellStyle name="Note 2 2 13 6" xfId="5572"/>
    <cellStyle name="Note 2 2 13 6 2" xfId="23178"/>
    <cellStyle name="Note 2 2 13 6 3" xfId="19891"/>
    <cellStyle name="Note 2 2 13 7" xfId="6007"/>
    <cellStyle name="Note 2 2 13 7 2" xfId="23613"/>
    <cellStyle name="Note 2 2 13 7 3" xfId="29585"/>
    <cellStyle name="Note 2 2 13 8" xfId="6077"/>
    <cellStyle name="Note 2 2 13 8 2" xfId="23683"/>
    <cellStyle name="Note 2 2 13 8 3" xfId="33552"/>
    <cellStyle name="Note 2 2 13 9" xfId="7323"/>
    <cellStyle name="Note 2 2 13 9 2" xfId="24836"/>
    <cellStyle name="Note 2 2 13 9 3" xfId="34876"/>
    <cellStyle name="Note 2 2 14" xfId="1084"/>
    <cellStyle name="Note 2 2 14 10" xfId="8269"/>
    <cellStyle name="Note 2 2 14 10 2" xfId="25722"/>
    <cellStyle name="Note 2 2 14 10 3" xfId="36456"/>
    <cellStyle name="Note 2 2 14 11" xfId="7965"/>
    <cellStyle name="Note 2 2 14 11 2" xfId="25418"/>
    <cellStyle name="Note 2 2 14 11 3" xfId="36152"/>
    <cellStyle name="Note 2 2 14 12" xfId="8960"/>
    <cellStyle name="Note 2 2 14 12 2" xfId="26413"/>
    <cellStyle name="Note 2 2 14 12 3" xfId="37147"/>
    <cellStyle name="Note 2 2 14 13" xfId="9417"/>
    <cellStyle name="Note 2 2 14 13 2" xfId="26870"/>
    <cellStyle name="Note 2 2 14 13 3" xfId="37604"/>
    <cellStyle name="Note 2 2 14 14" xfId="9711"/>
    <cellStyle name="Note 2 2 14 14 2" xfId="27164"/>
    <cellStyle name="Note 2 2 14 14 3" xfId="37898"/>
    <cellStyle name="Note 2 2 14 15" xfId="10140"/>
    <cellStyle name="Note 2 2 14 15 2" xfId="27593"/>
    <cellStyle name="Note 2 2 14 15 3" xfId="38327"/>
    <cellStyle name="Note 2 2 14 16" xfId="10407"/>
    <cellStyle name="Note 2 2 14 16 2" xfId="27860"/>
    <cellStyle name="Note 2 2 14 16 3" xfId="38594"/>
    <cellStyle name="Note 2 2 14 17" xfId="10789"/>
    <cellStyle name="Note 2 2 14 17 2" xfId="28242"/>
    <cellStyle name="Note 2 2 14 17 3" xfId="38976"/>
    <cellStyle name="Note 2 2 14 18" xfId="11009"/>
    <cellStyle name="Note 2 2 14 18 2" xfId="28462"/>
    <cellStyle name="Note 2 2 14 18 3" xfId="39196"/>
    <cellStyle name="Note 2 2 14 19" xfId="11317"/>
    <cellStyle name="Note 2 2 14 19 2" xfId="28770"/>
    <cellStyle name="Note 2 2 14 19 3" xfId="39504"/>
    <cellStyle name="Note 2 2 14 2" xfId="2999"/>
    <cellStyle name="Note 2 2 14 2 2" xfId="20812"/>
    <cellStyle name="Note 2 2 14 2 3" xfId="33443"/>
    <cellStyle name="Note 2 2 14 20" xfId="12771"/>
    <cellStyle name="Note 2 2 14 20 2" xfId="29969"/>
    <cellStyle name="Note 2 2 14 20 3" xfId="40144"/>
    <cellStyle name="Note 2 2 14 21" xfId="13497"/>
    <cellStyle name="Note 2 2 14 21 2" xfId="30634"/>
    <cellStyle name="Note 2 2 14 21 3" xfId="40748"/>
    <cellStyle name="Note 2 2 14 22" xfId="13870"/>
    <cellStyle name="Note 2 2 14 22 2" xfId="31007"/>
    <cellStyle name="Note 2 2 14 22 3" xfId="41121"/>
    <cellStyle name="Note 2 2 14 23" xfId="13181"/>
    <cellStyle name="Note 2 2 14 23 2" xfId="30318"/>
    <cellStyle name="Note 2 2 14 23 3" xfId="40432"/>
    <cellStyle name="Note 2 2 14 24" xfId="14898"/>
    <cellStyle name="Note 2 2 14 24 2" xfId="31919"/>
    <cellStyle name="Note 2 2 14 24 3" xfId="41765"/>
    <cellStyle name="Note 2 2 14 25" xfId="15453"/>
    <cellStyle name="Note 2 2 14 25 2" xfId="32416"/>
    <cellStyle name="Note 2 2 14 25 3" xfId="42198"/>
    <cellStyle name="Note 2 2 14 26" xfId="15818"/>
    <cellStyle name="Note 2 2 14 26 2" xfId="32781"/>
    <cellStyle name="Note 2 2 14 26 3" xfId="42563"/>
    <cellStyle name="Note 2 2 14 27" xfId="15989"/>
    <cellStyle name="Note 2 2 14 27 2" xfId="32952"/>
    <cellStyle name="Note 2 2 14 27 3" xfId="42734"/>
    <cellStyle name="Note 2 2 14 28" xfId="17233"/>
    <cellStyle name="Note 2 2 14 28 2" xfId="33943"/>
    <cellStyle name="Note 2 2 14 28 3" xfId="43164"/>
    <cellStyle name="Note 2 2 14 29" xfId="17765"/>
    <cellStyle name="Note 2 2 14 29 2" xfId="34418"/>
    <cellStyle name="Note 2 2 14 29 3" xfId="43574"/>
    <cellStyle name="Note 2 2 14 3" xfId="4269"/>
    <cellStyle name="Note 2 2 14 3 2" xfId="21929"/>
    <cellStyle name="Note 2 2 14 3 3" xfId="33610"/>
    <cellStyle name="Note 2 2 14 30" xfId="19719"/>
    <cellStyle name="Note 2 2 14 30 2" xfId="35783"/>
    <cellStyle name="Note 2 2 14 30 3" xfId="44124"/>
    <cellStyle name="Note 2 2 14 31" xfId="2161"/>
    <cellStyle name="Note 2 2 14 32" xfId="20109"/>
    <cellStyle name="Note 2 2 14 33" xfId="33502"/>
    <cellStyle name="Note 2 2 14 4" xfId="4851"/>
    <cellStyle name="Note 2 2 14 4 2" xfId="22457"/>
    <cellStyle name="Note 2 2 14 4 3" xfId="22112"/>
    <cellStyle name="Note 2 2 14 5" xfId="5356"/>
    <cellStyle name="Note 2 2 14 5 2" xfId="22962"/>
    <cellStyle name="Note 2 2 14 5 3" xfId="1412"/>
    <cellStyle name="Note 2 2 14 6" xfId="5597"/>
    <cellStyle name="Note 2 2 14 6 2" xfId="23203"/>
    <cellStyle name="Note 2 2 14 6 3" xfId="1678"/>
    <cellStyle name="Note 2 2 14 7" xfId="5928"/>
    <cellStyle name="Note 2 2 14 7 2" xfId="23534"/>
    <cellStyle name="Note 2 2 14 7 3" xfId="34806"/>
    <cellStyle name="Note 2 2 14 8" xfId="6099"/>
    <cellStyle name="Note 2 2 14 8 2" xfId="23705"/>
    <cellStyle name="Note 2 2 14 8 3" xfId="34684"/>
    <cellStyle name="Note 2 2 14 9" xfId="6504"/>
    <cellStyle name="Note 2 2 14 9 2" xfId="24108"/>
    <cellStyle name="Note 2 2 14 9 3" xfId="19860"/>
    <cellStyle name="Note 2 2 15" xfId="1203"/>
    <cellStyle name="Note 2 2 15 10" xfId="7235"/>
    <cellStyle name="Note 2 2 15 10 2" xfId="24758"/>
    <cellStyle name="Note 2 2 15 10 3" xfId="21506"/>
    <cellStyle name="Note 2 2 15 11" xfId="8074"/>
    <cellStyle name="Note 2 2 15 11 2" xfId="25527"/>
    <cellStyle name="Note 2 2 15 11 3" xfId="36261"/>
    <cellStyle name="Note 2 2 15 12" xfId="9079"/>
    <cellStyle name="Note 2 2 15 12 2" xfId="26532"/>
    <cellStyle name="Note 2 2 15 12 3" xfId="37266"/>
    <cellStyle name="Note 2 2 15 13" xfId="7477"/>
    <cellStyle name="Note 2 2 15 13 2" xfId="24986"/>
    <cellStyle name="Note 2 2 15 13 3" xfId="1749"/>
    <cellStyle name="Note 2 2 15 14" xfId="9830"/>
    <cellStyle name="Note 2 2 15 14 2" xfId="27283"/>
    <cellStyle name="Note 2 2 15 14 3" xfId="38017"/>
    <cellStyle name="Note 2 2 15 15" xfId="9475"/>
    <cellStyle name="Note 2 2 15 15 2" xfId="26928"/>
    <cellStyle name="Note 2 2 15 15 3" xfId="37662"/>
    <cellStyle name="Note 2 2 15 16" xfId="10526"/>
    <cellStyle name="Note 2 2 15 16 2" xfId="27979"/>
    <cellStyle name="Note 2 2 15 16 3" xfId="38713"/>
    <cellStyle name="Note 2 2 15 17" xfId="10191"/>
    <cellStyle name="Note 2 2 15 17 2" xfId="27644"/>
    <cellStyle name="Note 2 2 15 17 3" xfId="38378"/>
    <cellStyle name="Note 2 2 15 18" xfId="11128"/>
    <cellStyle name="Note 2 2 15 18 2" xfId="28581"/>
    <cellStyle name="Note 2 2 15 18 3" xfId="39315"/>
    <cellStyle name="Note 2 2 15 19" xfId="10827"/>
    <cellStyle name="Note 2 2 15 19 2" xfId="28280"/>
    <cellStyle name="Note 2 2 15 19 3" xfId="39014"/>
    <cellStyle name="Note 2 2 15 2" xfId="3118"/>
    <cellStyle name="Note 2 2 15 2 2" xfId="20931"/>
    <cellStyle name="Note 2 2 15 2 3" xfId="33494"/>
    <cellStyle name="Note 2 2 15 20" xfId="12890"/>
    <cellStyle name="Note 2 2 15 20 2" xfId="30088"/>
    <cellStyle name="Note 2 2 15 20 3" xfId="40263"/>
    <cellStyle name="Note 2 2 15 21" xfId="11990"/>
    <cellStyle name="Note 2 2 15 21 2" xfId="29292"/>
    <cellStyle name="Note 2 2 15 21 3" xfId="39701"/>
    <cellStyle name="Note 2 2 15 22" xfId="11949"/>
    <cellStyle name="Note 2 2 15 22 2" xfId="29251"/>
    <cellStyle name="Note 2 2 15 22 3" xfId="39663"/>
    <cellStyle name="Note 2 2 15 23" xfId="13537"/>
    <cellStyle name="Note 2 2 15 23 2" xfId="30674"/>
    <cellStyle name="Note 2 2 15 23 3" xfId="40788"/>
    <cellStyle name="Note 2 2 15 24" xfId="15017"/>
    <cellStyle name="Note 2 2 15 24 2" xfId="32038"/>
    <cellStyle name="Note 2 2 15 24 3" xfId="41884"/>
    <cellStyle name="Note 2 2 15 25" xfId="15277"/>
    <cellStyle name="Note 2 2 15 25 2" xfId="32240"/>
    <cellStyle name="Note 2 2 15 25 3" xfId="42022"/>
    <cellStyle name="Note 2 2 15 26" xfId="15618"/>
    <cellStyle name="Note 2 2 15 26 2" xfId="32581"/>
    <cellStyle name="Note 2 2 15 26 3" xfId="42363"/>
    <cellStyle name="Note 2 2 15 27" xfId="16108"/>
    <cellStyle name="Note 2 2 15 27 2" xfId="33071"/>
    <cellStyle name="Note 2 2 15 27 3" xfId="42853"/>
    <cellStyle name="Note 2 2 15 28" xfId="17352"/>
    <cellStyle name="Note 2 2 15 28 2" xfId="34062"/>
    <cellStyle name="Note 2 2 15 28 3" xfId="43283"/>
    <cellStyle name="Note 2 2 15 29" xfId="17884"/>
    <cellStyle name="Note 2 2 15 29 2" xfId="34537"/>
    <cellStyle name="Note 2 2 15 29 3" xfId="43693"/>
    <cellStyle name="Note 2 2 15 3" xfId="4388"/>
    <cellStyle name="Note 2 2 15 3 2" xfId="22048"/>
    <cellStyle name="Note 2 2 15 3 3" xfId="34737"/>
    <cellStyle name="Note 2 2 15 30" xfId="19472"/>
    <cellStyle name="Note 2 2 15 30 2" xfId="35641"/>
    <cellStyle name="Note 2 2 15 30 3" xfId="43999"/>
    <cellStyle name="Note 2 2 15 31" xfId="2280"/>
    <cellStyle name="Note 2 2 15 32" xfId="20228"/>
    <cellStyle name="Note 2 2 15 33" xfId="34913"/>
    <cellStyle name="Note 2 2 15 4" xfId="4658"/>
    <cellStyle name="Note 2 2 15 4 2" xfId="22264"/>
    <cellStyle name="Note 2 2 15 4 3" xfId="33637"/>
    <cellStyle name="Note 2 2 15 5" xfId="5064"/>
    <cellStyle name="Note 2 2 15 5 2" xfId="22670"/>
    <cellStyle name="Note 2 2 15 5 3" xfId="24670"/>
    <cellStyle name="Note 2 2 15 6" xfId="5716"/>
    <cellStyle name="Note 2 2 15 6 2" xfId="23322"/>
    <cellStyle name="Note 2 2 15 6 3" xfId="34697"/>
    <cellStyle name="Note 2 2 15 7" xfId="5400"/>
    <cellStyle name="Note 2 2 15 7 2" xfId="23006"/>
    <cellStyle name="Note 2 2 15 7 3" xfId="35554"/>
    <cellStyle name="Note 2 2 15 8" xfId="6218"/>
    <cellStyle name="Note 2 2 15 8 2" xfId="23824"/>
    <cellStyle name="Note 2 2 15 8 3" xfId="34119"/>
    <cellStyle name="Note 2 2 15 9" xfId="7923"/>
    <cellStyle name="Note 2 2 15 9 2" xfId="25376"/>
    <cellStyle name="Note 2 2 15 9 3" xfId="36110"/>
    <cellStyle name="Note 2 2 16" xfId="1144"/>
    <cellStyle name="Note 2 2 16 10" xfId="7011"/>
    <cellStyle name="Note 2 2 16 10 2" xfId="24562"/>
    <cellStyle name="Note 2 2 16 10 3" xfId="33188"/>
    <cellStyle name="Note 2 2 16 11" xfId="7922"/>
    <cellStyle name="Note 2 2 16 11 2" xfId="25375"/>
    <cellStyle name="Note 2 2 16 11 3" xfId="36109"/>
    <cellStyle name="Note 2 2 16 12" xfId="9020"/>
    <cellStyle name="Note 2 2 16 12 2" xfId="26473"/>
    <cellStyle name="Note 2 2 16 12 3" xfId="37207"/>
    <cellStyle name="Note 2 2 16 13" xfId="9129"/>
    <cellStyle name="Note 2 2 16 13 2" xfId="26582"/>
    <cellStyle name="Note 2 2 16 13 3" xfId="37316"/>
    <cellStyle name="Note 2 2 16 14" xfId="9771"/>
    <cellStyle name="Note 2 2 16 14 2" xfId="27224"/>
    <cellStyle name="Note 2 2 16 14 3" xfId="37958"/>
    <cellStyle name="Note 2 2 16 15" xfId="9880"/>
    <cellStyle name="Note 2 2 16 15 2" xfId="27333"/>
    <cellStyle name="Note 2 2 16 15 3" xfId="38067"/>
    <cellStyle name="Note 2 2 16 16" xfId="10467"/>
    <cellStyle name="Note 2 2 16 16 2" xfId="27920"/>
    <cellStyle name="Note 2 2 16 16 3" xfId="38654"/>
    <cellStyle name="Note 2 2 16 17" xfId="10576"/>
    <cellStyle name="Note 2 2 16 17 2" xfId="28029"/>
    <cellStyle name="Note 2 2 16 17 3" xfId="38763"/>
    <cellStyle name="Note 2 2 16 18" xfId="11069"/>
    <cellStyle name="Note 2 2 16 18 2" xfId="28522"/>
    <cellStyle name="Note 2 2 16 18 3" xfId="39256"/>
    <cellStyle name="Note 2 2 16 19" xfId="11178"/>
    <cellStyle name="Note 2 2 16 19 2" xfId="28631"/>
    <cellStyle name="Note 2 2 16 19 3" xfId="39365"/>
    <cellStyle name="Note 2 2 16 2" xfId="3059"/>
    <cellStyle name="Note 2 2 16 2 2" xfId="20872"/>
    <cellStyle name="Note 2 2 16 2 3" xfId="33453"/>
    <cellStyle name="Note 2 2 16 20" xfId="12831"/>
    <cellStyle name="Note 2 2 16 20 2" xfId="30029"/>
    <cellStyle name="Note 2 2 16 20 3" xfId="40204"/>
    <cellStyle name="Note 2 2 16 21" xfId="11877"/>
    <cellStyle name="Note 2 2 16 21 2" xfId="29179"/>
    <cellStyle name="Note 2 2 16 21 3" xfId="39595"/>
    <cellStyle name="Note 2 2 16 22" xfId="13460"/>
    <cellStyle name="Note 2 2 16 22 2" xfId="30597"/>
    <cellStyle name="Note 2 2 16 22 3" xfId="40711"/>
    <cellStyle name="Note 2 2 16 23" xfId="13836"/>
    <cellStyle name="Note 2 2 16 23 2" xfId="30973"/>
    <cellStyle name="Note 2 2 16 23 3" xfId="41087"/>
    <cellStyle name="Note 2 2 16 24" xfId="14958"/>
    <cellStyle name="Note 2 2 16 24 2" xfId="31979"/>
    <cellStyle name="Note 2 2 16 24 3" xfId="41825"/>
    <cellStyle name="Note 2 2 16 25" xfId="14298"/>
    <cellStyle name="Note 2 2 16 25 2" xfId="31406"/>
    <cellStyle name="Note 2 2 16 25 3" xfId="41477"/>
    <cellStyle name="Note 2 2 16 26" xfId="15402"/>
    <cellStyle name="Note 2 2 16 26 2" xfId="32365"/>
    <cellStyle name="Note 2 2 16 26 3" xfId="42147"/>
    <cellStyle name="Note 2 2 16 27" xfId="16049"/>
    <cellStyle name="Note 2 2 16 27 2" xfId="33012"/>
    <cellStyle name="Note 2 2 16 27 3" xfId="42794"/>
    <cellStyle name="Note 2 2 16 28" xfId="17293"/>
    <cellStyle name="Note 2 2 16 28 2" xfId="34003"/>
    <cellStyle name="Note 2 2 16 28 3" xfId="43224"/>
    <cellStyle name="Note 2 2 16 29" xfId="17825"/>
    <cellStyle name="Note 2 2 16 29 2" xfId="34478"/>
    <cellStyle name="Note 2 2 16 29 3" xfId="43634"/>
    <cellStyle name="Note 2 2 16 3" xfId="4329"/>
    <cellStyle name="Note 2 2 16 3 2" xfId="21989"/>
    <cellStyle name="Note 2 2 16 3 3" xfId="31738"/>
    <cellStyle name="Note 2 2 16 30" xfId="19017"/>
    <cellStyle name="Note 2 2 16 30 2" xfId="35331"/>
    <cellStyle name="Note 2 2 16 30 3" xfId="43876"/>
    <cellStyle name="Note 2 2 16 31" xfId="2221"/>
    <cellStyle name="Note 2 2 16 32" xfId="20169"/>
    <cellStyle name="Note 2 2 16 33" xfId="33857"/>
    <cellStyle name="Note 2 2 16 4" xfId="3644"/>
    <cellStyle name="Note 2 2 16 4 2" xfId="21390"/>
    <cellStyle name="Note 2 2 16 4 3" xfId="1570"/>
    <cellStyle name="Note 2 2 16 5" xfId="4800"/>
    <cellStyle name="Note 2 2 16 5 2" xfId="22406"/>
    <cellStyle name="Note 2 2 16 5 3" xfId="29058"/>
    <cellStyle name="Note 2 2 16 6" xfId="5657"/>
    <cellStyle name="Note 2 2 16 6 2" xfId="23263"/>
    <cellStyle name="Note 2 2 16 6 3" xfId="33717"/>
    <cellStyle name="Note 2 2 16 7" xfId="5766"/>
    <cellStyle name="Note 2 2 16 7 2" xfId="23372"/>
    <cellStyle name="Note 2 2 16 7 3" xfId="34682"/>
    <cellStyle name="Note 2 2 16 8" xfId="6159"/>
    <cellStyle name="Note 2 2 16 8 2" xfId="23765"/>
    <cellStyle name="Note 2 2 16 8 3" xfId="35214"/>
    <cellStyle name="Note 2 2 16 9" xfId="7992"/>
    <cellStyle name="Note 2 2 16 9 2" xfId="25445"/>
    <cellStyle name="Note 2 2 16 9 3" xfId="36179"/>
    <cellStyle name="Note 2 2 17" xfId="1212"/>
    <cellStyle name="Note 2 2 17 10" xfId="6614"/>
    <cellStyle name="Note 2 2 17 10 2" xfId="24217"/>
    <cellStyle name="Note 2 2 17 10 3" xfId="33690"/>
    <cellStyle name="Note 2 2 17 11" xfId="7588"/>
    <cellStyle name="Note 2 2 17 11 2" xfId="25078"/>
    <cellStyle name="Note 2 2 17 11 3" xfId="35851"/>
    <cellStyle name="Note 2 2 17 12" xfId="9088"/>
    <cellStyle name="Note 2 2 17 12 2" xfId="26541"/>
    <cellStyle name="Note 2 2 17 12 3" xfId="37275"/>
    <cellStyle name="Note 2 2 17 13" xfId="7340"/>
    <cellStyle name="Note 2 2 17 13 2" xfId="24852"/>
    <cellStyle name="Note 2 2 17 13 3" xfId="33479"/>
    <cellStyle name="Note 2 2 17 14" xfId="9839"/>
    <cellStyle name="Note 2 2 17 14 2" xfId="27292"/>
    <cellStyle name="Note 2 2 17 14 3" xfId="38026"/>
    <cellStyle name="Note 2 2 17 15" xfId="8268"/>
    <cellStyle name="Note 2 2 17 15 2" xfId="25721"/>
    <cellStyle name="Note 2 2 17 15 3" xfId="36455"/>
    <cellStyle name="Note 2 2 17 16" xfId="10535"/>
    <cellStyle name="Note 2 2 17 16 2" xfId="27988"/>
    <cellStyle name="Note 2 2 17 16 3" xfId="38722"/>
    <cellStyle name="Note 2 2 17 17" xfId="8541"/>
    <cellStyle name="Note 2 2 17 17 2" xfId="25994"/>
    <cellStyle name="Note 2 2 17 17 3" xfId="36728"/>
    <cellStyle name="Note 2 2 17 18" xfId="11137"/>
    <cellStyle name="Note 2 2 17 18 2" xfId="28590"/>
    <cellStyle name="Note 2 2 17 18 3" xfId="39324"/>
    <cellStyle name="Note 2 2 17 19" xfId="8707"/>
    <cellStyle name="Note 2 2 17 19 2" xfId="26160"/>
    <cellStyle name="Note 2 2 17 19 3" xfId="36894"/>
    <cellStyle name="Note 2 2 17 2" xfId="3127"/>
    <cellStyle name="Note 2 2 17 2 2" xfId="20940"/>
    <cellStyle name="Note 2 2 17 2 3" xfId="20375"/>
    <cellStyle name="Note 2 2 17 20" xfId="12899"/>
    <cellStyle name="Note 2 2 17 20 2" xfId="30097"/>
    <cellStyle name="Note 2 2 17 20 3" xfId="40272"/>
    <cellStyle name="Note 2 2 17 21" xfId="13112"/>
    <cellStyle name="Note 2 2 17 21 2" xfId="30249"/>
    <cellStyle name="Note 2 2 17 21 3" xfId="40363"/>
    <cellStyle name="Note 2 2 17 22" xfId="11967"/>
    <cellStyle name="Note 2 2 17 22 2" xfId="29269"/>
    <cellStyle name="Note 2 2 17 22 3" xfId="39678"/>
    <cellStyle name="Note 2 2 17 23" xfId="13288"/>
    <cellStyle name="Note 2 2 17 23 2" xfId="30425"/>
    <cellStyle name="Note 2 2 17 23 3" xfId="40539"/>
    <cellStyle name="Note 2 2 17 24" xfId="15026"/>
    <cellStyle name="Note 2 2 17 24 2" xfId="32047"/>
    <cellStyle name="Note 2 2 17 24 3" xfId="41893"/>
    <cellStyle name="Note 2 2 17 25" xfId="14321"/>
    <cellStyle name="Note 2 2 17 25 2" xfId="31427"/>
    <cellStyle name="Note 2 2 17 25 3" xfId="41498"/>
    <cellStyle name="Note 2 2 17 26" xfId="15586"/>
    <cellStyle name="Note 2 2 17 26 2" xfId="32549"/>
    <cellStyle name="Note 2 2 17 26 3" xfId="42331"/>
    <cellStyle name="Note 2 2 17 27" xfId="16117"/>
    <cellStyle name="Note 2 2 17 27 2" xfId="33080"/>
    <cellStyle name="Note 2 2 17 27 3" xfId="42862"/>
    <cellStyle name="Note 2 2 17 28" xfId="17361"/>
    <cellStyle name="Note 2 2 17 28 2" xfId="34071"/>
    <cellStyle name="Note 2 2 17 28 3" xfId="43292"/>
    <cellStyle name="Note 2 2 17 29" xfId="17893"/>
    <cellStyle name="Note 2 2 17 29 2" xfId="34546"/>
    <cellStyle name="Note 2 2 17 29 3" xfId="43702"/>
    <cellStyle name="Note 2 2 17 3" xfId="4397"/>
    <cellStyle name="Note 2 2 17 3 2" xfId="22057"/>
    <cellStyle name="Note 2 2 17 3 3" xfId="35048"/>
    <cellStyle name="Note 2 2 17 30" xfId="18995"/>
    <cellStyle name="Note 2 2 17 30 2" xfId="35321"/>
    <cellStyle name="Note 2 2 17 30 3" xfId="43854"/>
    <cellStyle name="Note 2 2 17 31" xfId="2289"/>
    <cellStyle name="Note 2 2 17 32" xfId="20237"/>
    <cellStyle name="Note 2 2 17 33" xfId="21008"/>
    <cellStyle name="Note 2 2 17 4" xfId="3667"/>
    <cellStyle name="Note 2 2 17 4 2" xfId="21411"/>
    <cellStyle name="Note 2 2 17 4 3" xfId="35470"/>
    <cellStyle name="Note 2 2 17 5" xfId="5021"/>
    <cellStyle name="Note 2 2 17 5 2" xfId="22627"/>
    <cellStyle name="Note 2 2 17 5 3" xfId="19912"/>
    <cellStyle name="Note 2 2 17 6" xfId="5725"/>
    <cellStyle name="Note 2 2 17 6 2" xfId="23331"/>
    <cellStyle name="Note 2 2 17 6 3" xfId="35011"/>
    <cellStyle name="Note 2 2 17 7" xfId="3433"/>
    <cellStyle name="Note 2 2 17 7 2" xfId="21190"/>
    <cellStyle name="Note 2 2 17 7 3" xfId="1506"/>
    <cellStyle name="Note 2 2 17 8" xfId="6227"/>
    <cellStyle name="Note 2 2 17 8 2" xfId="23833"/>
    <cellStyle name="Note 2 2 17 8 3" xfId="35193"/>
    <cellStyle name="Note 2 2 17 9" xfId="6739"/>
    <cellStyle name="Note 2 2 17 9 2" xfId="24329"/>
    <cellStyle name="Note 2 2 17 9 3" xfId="21671"/>
    <cellStyle name="Note 2 2 18" xfId="959"/>
    <cellStyle name="Note 2 2 18 10" xfId="8301"/>
    <cellStyle name="Note 2 2 18 10 2" xfId="25754"/>
    <cellStyle name="Note 2 2 18 10 3" xfId="36488"/>
    <cellStyle name="Note 2 2 18 11" xfId="8250"/>
    <cellStyle name="Note 2 2 18 11 2" xfId="25703"/>
    <cellStyle name="Note 2 2 18 11 3" xfId="36437"/>
    <cellStyle name="Note 2 2 18 12" xfId="8781"/>
    <cellStyle name="Note 2 2 18 12 2" xfId="26234"/>
    <cellStyle name="Note 2 2 18 12 3" xfId="36968"/>
    <cellStyle name="Note 2 2 18 13" xfId="9443"/>
    <cellStyle name="Note 2 2 18 13 2" xfId="26896"/>
    <cellStyle name="Note 2 2 18 13 3" xfId="37630"/>
    <cellStyle name="Note 2 2 18 14" xfId="9464"/>
    <cellStyle name="Note 2 2 18 14 2" xfId="26917"/>
    <cellStyle name="Note 2 2 18 14 3" xfId="37651"/>
    <cellStyle name="Note 2 2 18 15" xfId="10161"/>
    <cellStyle name="Note 2 2 18 15 2" xfId="27614"/>
    <cellStyle name="Note 2 2 18 15 3" xfId="38348"/>
    <cellStyle name="Note 2 2 18 16" xfId="10180"/>
    <cellStyle name="Note 2 2 18 16 2" xfId="27633"/>
    <cellStyle name="Note 2 2 18 16 3" xfId="38367"/>
    <cellStyle name="Note 2 2 18 17" xfId="10803"/>
    <cellStyle name="Note 2 2 18 17 2" xfId="28256"/>
    <cellStyle name="Note 2 2 18 17 3" xfId="38990"/>
    <cellStyle name="Note 2 2 18 18" xfId="10818"/>
    <cellStyle name="Note 2 2 18 18 2" xfId="28271"/>
    <cellStyle name="Note 2 2 18 18 3" xfId="39005"/>
    <cellStyle name="Note 2 2 18 19" xfId="11323"/>
    <cellStyle name="Note 2 2 18 19 2" xfId="28776"/>
    <cellStyle name="Note 2 2 18 19 3" xfId="39510"/>
    <cellStyle name="Note 2 2 18 2" xfId="2874"/>
    <cellStyle name="Note 2 2 18 2 2" xfId="20704"/>
    <cellStyle name="Note 2 2 18 2 3" xfId="35182"/>
    <cellStyle name="Note 2 2 18 20" xfId="12646"/>
    <cellStyle name="Note 2 2 18 20 2" xfId="29859"/>
    <cellStyle name="Note 2 2 18 20 3" xfId="40044"/>
    <cellStyle name="Note 2 2 18 21" xfId="13520"/>
    <cellStyle name="Note 2 2 18 21 2" xfId="30657"/>
    <cellStyle name="Note 2 2 18 21 3" xfId="40771"/>
    <cellStyle name="Note 2 2 18 22" xfId="12080"/>
    <cellStyle name="Note 2 2 18 22 2" xfId="29381"/>
    <cellStyle name="Note 2 2 18 22 3" xfId="39785"/>
    <cellStyle name="Note 2 2 18 23" xfId="13958"/>
    <cellStyle name="Note 2 2 18 23 2" xfId="31095"/>
    <cellStyle name="Note 2 2 18 23 3" xfId="41209"/>
    <cellStyle name="Note 2 2 18 24" xfId="14773"/>
    <cellStyle name="Note 2 2 18 24 2" xfId="31806"/>
    <cellStyle name="Note 2 2 18 24 3" xfId="41665"/>
    <cellStyle name="Note 2 2 18 25" xfId="15486"/>
    <cellStyle name="Note 2 2 18 25 2" xfId="32449"/>
    <cellStyle name="Note 2 2 18 25 3" xfId="42231"/>
    <cellStyle name="Note 2 2 18 26" xfId="15825"/>
    <cellStyle name="Note 2 2 18 26 2" xfId="32788"/>
    <cellStyle name="Note 2 2 18 26 3" xfId="42570"/>
    <cellStyle name="Note 2 2 18 27" xfId="15835"/>
    <cellStyle name="Note 2 2 18 27 2" xfId="32798"/>
    <cellStyle name="Note 2 2 18 27 3" xfId="42580"/>
    <cellStyle name="Note 2 2 18 28" xfId="17108"/>
    <cellStyle name="Note 2 2 18 28 2" xfId="33831"/>
    <cellStyle name="Note 2 2 18 28 3" xfId="43064"/>
    <cellStyle name="Note 2 2 18 29" xfId="17665"/>
    <cellStyle name="Note 2 2 18 29 2" xfId="34318"/>
    <cellStyle name="Note 2 2 18 29 3" xfId="43474"/>
    <cellStyle name="Note 2 2 18 3" xfId="4144"/>
    <cellStyle name="Note 2 2 18 3 2" xfId="21820"/>
    <cellStyle name="Note 2 2 18 3 3" xfId="35823"/>
    <cellStyle name="Note 2 2 18 30" xfId="19725"/>
    <cellStyle name="Note 2 2 18 30 2" xfId="35789"/>
    <cellStyle name="Note 2 2 18 30 3" xfId="44130"/>
    <cellStyle name="Note 2 2 18 31" xfId="2036"/>
    <cellStyle name="Note 2 2 18 32" xfId="20000"/>
    <cellStyle name="Note 2 2 18 33" xfId="33447"/>
    <cellStyle name="Note 2 2 18 4" xfId="4886"/>
    <cellStyle name="Note 2 2 18 4 2" xfId="22492"/>
    <cellStyle name="Note 2 2 18 4 3" xfId="21580"/>
    <cellStyle name="Note 2 2 18 5" xfId="5372"/>
    <cellStyle name="Note 2 2 18 5 2" xfId="22978"/>
    <cellStyle name="Note 2 2 18 5 3" xfId="29761"/>
    <cellStyle name="Note 2 2 18 6" xfId="5390"/>
    <cellStyle name="Note 2 2 18 6 2" xfId="22996"/>
    <cellStyle name="Note 2 2 18 6 3" xfId="35024"/>
    <cellStyle name="Note 2 2 18 7" xfId="5935"/>
    <cellStyle name="Note 2 2 18 7 2" xfId="23541"/>
    <cellStyle name="Note 2 2 18 7 3" xfId="31533"/>
    <cellStyle name="Note 2 2 18 8" xfId="5945"/>
    <cellStyle name="Note 2 2 18 8 2" xfId="23551"/>
    <cellStyle name="Note 2 2 18 8 3" xfId="31687"/>
    <cellStyle name="Note 2 2 18 9" xfId="6811"/>
    <cellStyle name="Note 2 2 18 9 2" xfId="24400"/>
    <cellStyle name="Note 2 2 18 9 3" xfId="24611"/>
    <cellStyle name="Note 2 2 19" xfId="1224"/>
    <cellStyle name="Note 2 2 19 10" xfId="7491"/>
    <cellStyle name="Note 2 2 19 10 2" xfId="25000"/>
    <cellStyle name="Note 2 2 19 10 3" xfId="1764"/>
    <cellStyle name="Note 2 2 19 11" xfId="7042"/>
    <cellStyle name="Note 2 2 19 11 2" xfId="24587"/>
    <cellStyle name="Note 2 2 19 11 3" xfId="21510"/>
    <cellStyle name="Note 2 2 19 12" xfId="9100"/>
    <cellStyle name="Note 2 2 19 12 2" xfId="26553"/>
    <cellStyle name="Note 2 2 19 12 3" xfId="37287"/>
    <cellStyle name="Note 2 2 19 13" xfId="8300"/>
    <cellStyle name="Note 2 2 19 13 2" xfId="25753"/>
    <cellStyle name="Note 2 2 19 13 3" xfId="36487"/>
    <cellStyle name="Note 2 2 19 14" xfId="9851"/>
    <cellStyle name="Note 2 2 19 14 2" xfId="27304"/>
    <cellStyle name="Note 2 2 19 14 3" xfId="38038"/>
    <cellStyle name="Note 2 2 19 15" xfId="9452"/>
    <cellStyle name="Note 2 2 19 15 2" xfId="26905"/>
    <cellStyle name="Note 2 2 19 15 3" xfId="37639"/>
    <cellStyle name="Note 2 2 19 16" xfId="10547"/>
    <cellStyle name="Note 2 2 19 16 2" xfId="28000"/>
    <cellStyle name="Note 2 2 19 16 3" xfId="38734"/>
    <cellStyle name="Note 2 2 19 17" xfId="10169"/>
    <cellStyle name="Note 2 2 19 17 2" xfId="27622"/>
    <cellStyle name="Note 2 2 19 17 3" xfId="38356"/>
    <cellStyle name="Note 2 2 19 18" xfId="11149"/>
    <cellStyle name="Note 2 2 19 18 2" xfId="28602"/>
    <cellStyle name="Note 2 2 19 18 3" xfId="39336"/>
    <cellStyle name="Note 2 2 19 19" xfId="10810"/>
    <cellStyle name="Note 2 2 19 19 2" xfId="28263"/>
    <cellStyle name="Note 2 2 19 19 3" xfId="38997"/>
    <cellStyle name="Note 2 2 19 2" xfId="3139"/>
    <cellStyle name="Note 2 2 19 2 2" xfId="20952"/>
    <cellStyle name="Note 2 2 19 2 3" xfId="34750"/>
    <cellStyle name="Note 2 2 19 20" xfId="12911"/>
    <cellStyle name="Note 2 2 19 20 2" xfId="30109"/>
    <cellStyle name="Note 2 2 19 20 3" xfId="40284"/>
    <cellStyle name="Note 2 2 19 21" xfId="11987"/>
    <cellStyle name="Note 2 2 19 21 2" xfId="29289"/>
    <cellStyle name="Note 2 2 19 21 3" xfId="39698"/>
    <cellStyle name="Note 2 2 19 22" xfId="13154"/>
    <cellStyle name="Note 2 2 19 22 2" xfId="30291"/>
    <cellStyle name="Note 2 2 19 22 3" xfId="40405"/>
    <cellStyle name="Note 2 2 19 23" xfId="13603"/>
    <cellStyle name="Note 2 2 19 23 2" xfId="30740"/>
    <cellStyle name="Note 2 2 19 23 3" xfId="40854"/>
    <cellStyle name="Note 2 2 19 24" xfId="15038"/>
    <cellStyle name="Note 2 2 19 24 2" xfId="32059"/>
    <cellStyle name="Note 2 2 19 24 3" xfId="41905"/>
    <cellStyle name="Note 2 2 19 25" xfId="15269"/>
    <cellStyle name="Note 2 2 19 25 2" xfId="32232"/>
    <cellStyle name="Note 2 2 19 25 3" xfId="42014"/>
    <cellStyle name="Note 2 2 19 26" xfId="15568"/>
    <cellStyle name="Note 2 2 19 26 2" xfId="32531"/>
    <cellStyle name="Note 2 2 19 26 3" xfId="42313"/>
    <cellStyle name="Note 2 2 19 27" xfId="16129"/>
    <cellStyle name="Note 2 2 19 27 2" xfId="33092"/>
    <cellStyle name="Note 2 2 19 27 3" xfId="42874"/>
    <cellStyle name="Note 2 2 19 28" xfId="17373"/>
    <cellStyle name="Note 2 2 19 28 2" xfId="34083"/>
    <cellStyle name="Note 2 2 19 28 3" xfId="43304"/>
    <cellStyle name="Note 2 2 19 29" xfId="17905"/>
    <cellStyle name="Note 2 2 19 29 2" xfId="34558"/>
    <cellStyle name="Note 2 2 19 29 3" xfId="43714"/>
    <cellStyle name="Note 2 2 19 3" xfId="4409"/>
    <cellStyle name="Note 2 2 19 3 2" xfId="22069"/>
    <cellStyle name="Note 2 2 19 3 3" xfId="34849"/>
    <cellStyle name="Note 2 2 19 30" xfId="19379"/>
    <cellStyle name="Note 2 2 19 30 2" xfId="35589"/>
    <cellStyle name="Note 2 2 19 30 3" xfId="43944"/>
    <cellStyle name="Note 2 2 19 31" xfId="2301"/>
    <cellStyle name="Note 2 2 19 32" xfId="20249"/>
    <cellStyle name="Note 2 2 19 33" xfId="20728"/>
    <cellStyle name="Note 2 2 19 4" xfId="4650"/>
    <cellStyle name="Note 2 2 19 4 2" xfId="22256"/>
    <cellStyle name="Note 2 2 19 4 3" xfId="19923"/>
    <cellStyle name="Note 2 2 19 5" xfId="5000"/>
    <cellStyle name="Note 2 2 19 5 2" xfId="22606"/>
    <cellStyle name="Note 2 2 19 5 3" xfId="33591"/>
    <cellStyle name="Note 2 2 19 6" xfId="5737"/>
    <cellStyle name="Note 2 2 19 6 2" xfId="23343"/>
    <cellStyle name="Note 2 2 19 6 3" xfId="34811"/>
    <cellStyle name="Note 2 2 19 7" xfId="5380"/>
    <cellStyle name="Note 2 2 19 7 2" xfId="22986"/>
    <cellStyle name="Note 2 2 19 7 3" xfId="19899"/>
    <cellStyle name="Note 2 2 19 8" xfId="6239"/>
    <cellStyle name="Note 2 2 19 8 2" xfId="23845"/>
    <cellStyle name="Note 2 2 19 8 3" xfId="35106"/>
    <cellStyle name="Note 2 2 19 9" xfId="7804"/>
    <cellStyle name="Note 2 2 19 9 2" xfId="25257"/>
    <cellStyle name="Note 2 2 19 9 3" xfId="35991"/>
    <cellStyle name="Note 2 2 2" xfId="1029"/>
    <cellStyle name="Note 2 2 2 10" xfId="8130"/>
    <cellStyle name="Note 2 2 2 10 2" xfId="25583"/>
    <cellStyle name="Note 2 2 2 10 3" xfId="36317"/>
    <cellStyle name="Note 2 2 2 11" xfId="8804"/>
    <cellStyle name="Note 2 2 2 11 2" xfId="26257"/>
    <cellStyle name="Note 2 2 2 11 3" xfId="36991"/>
    <cellStyle name="Note 2 2 2 12" xfId="8905"/>
    <cellStyle name="Note 2 2 2 12 2" xfId="26358"/>
    <cellStyle name="Note 2 2 2 12 3" xfId="37092"/>
    <cellStyle name="Note 2 2 2 13" xfId="9283"/>
    <cellStyle name="Note 2 2 2 13 2" xfId="26736"/>
    <cellStyle name="Note 2 2 2 13 3" xfId="37470"/>
    <cellStyle name="Note 2 2 2 14" xfId="9656"/>
    <cellStyle name="Note 2 2 2 14 2" xfId="27109"/>
    <cellStyle name="Note 2 2 2 14 3" xfId="37843"/>
    <cellStyle name="Note 2 2 2 15" xfId="10021"/>
    <cellStyle name="Note 2 2 2 15 2" xfId="27474"/>
    <cellStyle name="Note 2 2 2 15 3" xfId="38208"/>
    <cellStyle name="Note 2 2 2 16" xfId="10353"/>
    <cellStyle name="Note 2 2 2 16 2" xfId="27806"/>
    <cellStyle name="Note 2 2 2 16 3" xfId="38540"/>
    <cellStyle name="Note 2 2 2 17" xfId="10694"/>
    <cellStyle name="Note 2 2 2 17 2" xfId="28147"/>
    <cellStyle name="Note 2 2 2 17 3" xfId="38881"/>
    <cellStyle name="Note 2 2 2 18" xfId="10961"/>
    <cellStyle name="Note 2 2 2 18 2" xfId="28414"/>
    <cellStyle name="Note 2 2 2 18 3" xfId="39148"/>
    <cellStyle name="Note 2 2 2 19" xfId="11267"/>
    <cellStyle name="Note 2 2 2 19 2" xfId="28720"/>
    <cellStyle name="Note 2 2 2 19 3" xfId="39454"/>
    <cellStyle name="Note 2 2 2 2" xfId="2944"/>
    <cellStyle name="Note 2 2 2 2 2" xfId="20763"/>
    <cellStyle name="Note 2 2 2 2 3" xfId="20706"/>
    <cellStyle name="Note 2 2 2 20" xfId="12716"/>
    <cellStyle name="Note 2 2 2 20 2" xfId="29920"/>
    <cellStyle name="Note 2 2 2 20 3" xfId="40098"/>
    <cellStyle name="Note 2 2 2 21" xfId="13396"/>
    <cellStyle name="Note 2 2 2 21 2" xfId="30533"/>
    <cellStyle name="Note 2 2 2 21 3" xfId="40647"/>
    <cellStyle name="Note 2 2 2 22" xfId="13159"/>
    <cellStyle name="Note 2 2 2 22 2" xfId="30296"/>
    <cellStyle name="Note 2 2 2 22 3" xfId="40410"/>
    <cellStyle name="Note 2 2 2 23" xfId="13909"/>
    <cellStyle name="Note 2 2 2 23 2" xfId="31046"/>
    <cellStyle name="Note 2 2 2 23 3" xfId="41160"/>
    <cellStyle name="Note 2 2 2 24" xfId="14843"/>
    <cellStyle name="Note 2 2 2 24 2" xfId="31869"/>
    <cellStyle name="Note 2 2 2 24 3" xfId="41719"/>
    <cellStyle name="Note 2 2 2 25" xfId="15704"/>
    <cellStyle name="Note 2 2 2 25 2" xfId="32667"/>
    <cellStyle name="Note 2 2 2 25 3" xfId="42449"/>
    <cellStyle name="Note 2 2 2 26" xfId="15751"/>
    <cellStyle name="Note 2 2 2 26 2" xfId="32714"/>
    <cellStyle name="Note 2 2 2 26 3" xfId="42496"/>
    <cellStyle name="Note 2 2 2 27" xfId="15943"/>
    <cellStyle name="Note 2 2 2 27 2" xfId="32906"/>
    <cellStyle name="Note 2 2 2 27 3" xfId="42688"/>
    <cellStyle name="Note 2 2 2 28" xfId="17178"/>
    <cellStyle name="Note 2 2 2 28 2" xfId="33894"/>
    <cellStyle name="Note 2 2 2 28 3" xfId="43118"/>
    <cellStyle name="Note 2 2 2 29" xfId="17719"/>
    <cellStyle name="Note 2 2 2 29 2" xfId="34372"/>
    <cellStyle name="Note 2 2 2 29 3" xfId="43528"/>
    <cellStyle name="Note 2 2 2 3" xfId="4214"/>
    <cellStyle name="Note 2 2 2 3 2" xfId="21881"/>
    <cellStyle name="Note 2 2 2 3 3" xfId="35172"/>
    <cellStyle name="Note 2 2 2 30" xfId="19669"/>
    <cellStyle name="Note 2 2 2 30 2" xfId="35751"/>
    <cellStyle name="Note 2 2 2 30 3" xfId="44074"/>
    <cellStyle name="Note 2 2 2 31" xfId="2106"/>
    <cellStyle name="Note 2 2 2 32" xfId="20059"/>
    <cellStyle name="Note 2 2 2 33" xfId="25118"/>
    <cellStyle name="Note 2 2 2 4" xfId="5183"/>
    <cellStyle name="Note 2 2 2 4 2" xfId="22789"/>
    <cellStyle name="Note 2 2 2 4 3" xfId="24668"/>
    <cellStyle name="Note 2 2 2 5" xfId="5250"/>
    <cellStyle name="Note 2 2 2 5 2" xfId="22856"/>
    <cellStyle name="Note 2 2 2 5 3" xfId="34900"/>
    <cellStyle name="Note 2 2 2 6" xfId="5548"/>
    <cellStyle name="Note 2 2 2 6 2" xfId="23154"/>
    <cellStyle name="Note 2 2 2 6 3" xfId="1675"/>
    <cellStyle name="Note 2 2 2 7" xfId="5861"/>
    <cellStyle name="Note 2 2 2 7 2" xfId="23467"/>
    <cellStyle name="Note 2 2 2 7 3" xfId="33638"/>
    <cellStyle name="Note 2 2 2 8" xfId="6053"/>
    <cellStyle name="Note 2 2 2 8 2" xfId="23659"/>
    <cellStyle name="Note 2 2 2 8 3" xfId="33217"/>
    <cellStyle name="Note 2 2 2 9" xfId="6977"/>
    <cellStyle name="Note 2 2 2 9 2" xfId="24543"/>
    <cellStyle name="Note 2 2 2 9 3" xfId="24610"/>
    <cellStyle name="Note 2 2 20" xfId="1219"/>
    <cellStyle name="Note 2 2 20 10" xfId="7826"/>
    <cellStyle name="Note 2 2 20 10 2" xfId="25279"/>
    <cellStyle name="Note 2 2 20 10 3" xfId="36013"/>
    <cellStyle name="Note 2 2 20 11" xfId="6687"/>
    <cellStyle name="Note 2 2 20 11 2" xfId="24283"/>
    <cellStyle name="Note 2 2 20 11 3" xfId="31663"/>
    <cellStyle name="Note 2 2 20 12" xfId="9095"/>
    <cellStyle name="Note 2 2 20 12 2" xfId="26548"/>
    <cellStyle name="Note 2 2 20 12 3" xfId="37282"/>
    <cellStyle name="Note 2 2 20 13" xfId="7328"/>
    <cellStyle name="Note 2 2 20 13 2" xfId="24841"/>
    <cellStyle name="Note 2 2 20 13 3" xfId="29705"/>
    <cellStyle name="Note 2 2 20 14" xfId="9846"/>
    <cellStyle name="Note 2 2 20 14 2" xfId="27299"/>
    <cellStyle name="Note 2 2 20 14 3" xfId="38033"/>
    <cellStyle name="Note 2 2 20 15" xfId="9252"/>
    <cellStyle name="Note 2 2 20 15 2" xfId="26705"/>
    <cellStyle name="Note 2 2 20 15 3" xfId="37439"/>
    <cellStyle name="Note 2 2 20 16" xfId="10542"/>
    <cellStyle name="Note 2 2 20 16 2" xfId="27995"/>
    <cellStyle name="Note 2 2 20 16 3" xfId="38729"/>
    <cellStyle name="Note 2 2 20 17" xfId="9995"/>
    <cellStyle name="Note 2 2 20 17 2" xfId="27448"/>
    <cellStyle name="Note 2 2 20 17 3" xfId="38182"/>
    <cellStyle name="Note 2 2 20 18" xfId="11144"/>
    <cellStyle name="Note 2 2 20 18 2" xfId="28597"/>
    <cellStyle name="Note 2 2 20 18 3" xfId="39331"/>
    <cellStyle name="Note 2 2 20 19" xfId="10676"/>
    <cellStyle name="Note 2 2 20 19 2" xfId="28129"/>
    <cellStyle name="Note 2 2 20 19 3" xfId="38863"/>
    <cellStyle name="Note 2 2 20 2" xfId="3134"/>
    <cellStyle name="Note 2 2 20 2 2" xfId="20947"/>
    <cellStyle name="Note 2 2 20 2 3" xfId="25103"/>
    <cellStyle name="Note 2 2 20 20" xfId="12906"/>
    <cellStyle name="Note 2 2 20 20 2" xfId="30104"/>
    <cellStyle name="Note 2 2 20 20 3" xfId="40279"/>
    <cellStyle name="Note 2 2 20 21" xfId="11982"/>
    <cellStyle name="Note 2 2 20 21 2" xfId="29284"/>
    <cellStyle name="Note 2 2 20 21 3" xfId="39693"/>
    <cellStyle name="Note 2 2 20 22" xfId="13614"/>
    <cellStyle name="Note 2 2 20 22 2" xfId="30751"/>
    <cellStyle name="Note 2 2 20 22 3" xfId="40865"/>
    <cellStyle name="Note 2 2 20 23" xfId="12088"/>
    <cellStyle name="Note 2 2 20 23 2" xfId="29388"/>
    <cellStyle name="Note 2 2 20 23 3" xfId="39790"/>
    <cellStyle name="Note 2 2 20 24" xfId="15033"/>
    <cellStyle name="Note 2 2 20 24 2" xfId="32054"/>
    <cellStyle name="Note 2 2 20 24 3" xfId="41900"/>
    <cellStyle name="Note 2 2 20 25" xfId="15264"/>
    <cellStyle name="Note 2 2 20 25 2" xfId="32227"/>
    <cellStyle name="Note 2 2 20 25 3" xfId="42009"/>
    <cellStyle name="Note 2 2 20 26" xfId="15370"/>
    <cellStyle name="Note 2 2 20 26 2" xfId="32333"/>
    <cellStyle name="Note 2 2 20 26 3" xfId="42115"/>
    <cellStyle name="Note 2 2 20 27" xfId="16124"/>
    <cellStyle name="Note 2 2 20 27 2" xfId="33087"/>
    <cellStyle name="Note 2 2 20 27 3" xfId="42869"/>
    <cellStyle name="Note 2 2 20 28" xfId="17368"/>
    <cellStyle name="Note 2 2 20 28 2" xfId="34078"/>
    <cellStyle name="Note 2 2 20 28 3" xfId="43299"/>
    <cellStyle name="Note 2 2 20 29" xfId="17900"/>
    <cellStyle name="Note 2 2 20 29 2" xfId="34553"/>
    <cellStyle name="Note 2 2 20 29 3" xfId="43709"/>
    <cellStyle name="Note 2 2 20 3" xfId="4404"/>
    <cellStyle name="Note 2 2 20 3 2" xfId="22064"/>
    <cellStyle name="Note 2 2 20 3 3" xfId="24690"/>
    <cellStyle name="Note 2 2 20 30" xfId="19096"/>
    <cellStyle name="Note 2 2 20 30 2" xfId="35372"/>
    <cellStyle name="Note 2 2 20 30 3" xfId="43928"/>
    <cellStyle name="Note 2 2 20 31" xfId="2296"/>
    <cellStyle name="Note 2 2 20 32" xfId="20244"/>
    <cellStyle name="Note 2 2 20 33" xfId="31831"/>
    <cellStyle name="Note 2 2 20 4" xfId="4645"/>
    <cellStyle name="Note 2 2 20 4 2" xfId="22251"/>
    <cellStyle name="Note 2 2 20 4 3" xfId="21742"/>
    <cellStyle name="Note 2 2 20 5" xfId="4760"/>
    <cellStyle name="Note 2 2 20 5 2" xfId="22366"/>
    <cellStyle name="Note 2 2 20 5 3" xfId="34730"/>
    <cellStyle name="Note 2 2 20 6" xfId="5732"/>
    <cellStyle name="Note 2 2 20 6 2" xfId="23338"/>
    <cellStyle name="Note 2 2 20 6 3" xfId="24649"/>
    <cellStyle name="Note 2 2 20 7" xfId="3722"/>
    <cellStyle name="Note 2 2 20 7 2" xfId="21465"/>
    <cellStyle name="Note 2 2 20 7 3" xfId="1578"/>
    <cellStyle name="Note 2 2 20 8" xfId="6234"/>
    <cellStyle name="Note 2 2 20 8 2" xfId="23840"/>
    <cellStyle name="Note 2 2 20 8 3" xfId="29013"/>
    <cellStyle name="Note 2 2 20 9" xfId="6635"/>
    <cellStyle name="Note 2 2 20 9 2" xfId="24235"/>
    <cellStyle name="Note 2 2 20 9 3" xfId="34980"/>
    <cellStyle name="Note 2 2 21" xfId="1192"/>
    <cellStyle name="Note 2 2 21 10" xfId="8431"/>
    <cellStyle name="Note 2 2 21 10 2" xfId="25884"/>
    <cellStyle name="Note 2 2 21 10 3" xfId="36618"/>
    <cellStyle name="Note 2 2 21 11" xfId="6848"/>
    <cellStyle name="Note 2 2 21 11 2" xfId="24436"/>
    <cellStyle name="Note 2 2 21 11 3" xfId="28877"/>
    <cellStyle name="Note 2 2 21 12" xfId="9068"/>
    <cellStyle name="Note 2 2 21 12 2" xfId="26521"/>
    <cellStyle name="Note 2 2 21 12 3" xfId="37255"/>
    <cellStyle name="Note 2 2 21 13" xfId="9558"/>
    <cellStyle name="Note 2 2 21 13 2" xfId="27011"/>
    <cellStyle name="Note 2 2 21 13 3" xfId="37745"/>
    <cellStyle name="Note 2 2 21 14" xfId="9819"/>
    <cellStyle name="Note 2 2 21 14 2" xfId="27272"/>
    <cellStyle name="Note 2 2 21 14 3" xfId="38006"/>
    <cellStyle name="Note 2 2 21 15" xfId="10263"/>
    <cellStyle name="Note 2 2 21 15 2" xfId="27716"/>
    <cellStyle name="Note 2 2 21 15 3" xfId="38450"/>
    <cellStyle name="Note 2 2 21 16" xfId="10515"/>
    <cellStyle name="Note 2 2 21 16 2" xfId="27968"/>
    <cellStyle name="Note 2 2 21 16 3" xfId="38702"/>
    <cellStyle name="Note 2 2 21 17" xfId="10887"/>
    <cellStyle name="Note 2 2 21 17 2" xfId="28340"/>
    <cellStyle name="Note 2 2 21 17 3" xfId="39074"/>
    <cellStyle name="Note 2 2 21 18" xfId="11117"/>
    <cellStyle name="Note 2 2 21 18 2" xfId="28570"/>
    <cellStyle name="Note 2 2 21 18 3" xfId="39304"/>
    <cellStyle name="Note 2 2 21 19" xfId="11369"/>
    <cellStyle name="Note 2 2 21 19 2" xfId="28822"/>
    <cellStyle name="Note 2 2 21 19 3" xfId="39556"/>
    <cellStyle name="Note 2 2 21 2" xfId="3107"/>
    <cellStyle name="Note 2 2 21 2 2" xfId="20920"/>
    <cellStyle name="Note 2 2 21 2 3" xfId="29083"/>
    <cellStyle name="Note 2 2 21 20" xfId="12879"/>
    <cellStyle name="Note 2 2 21 20 2" xfId="30077"/>
    <cellStyle name="Note 2 2 21 20 3" xfId="40252"/>
    <cellStyle name="Note 2 2 21 21" xfId="13616"/>
    <cellStyle name="Note 2 2 21 21 2" xfId="30753"/>
    <cellStyle name="Note 2 2 21 21 3" xfId="40867"/>
    <cellStyle name="Note 2 2 21 22" xfId="13168"/>
    <cellStyle name="Note 2 2 21 22 2" xfId="30305"/>
    <cellStyle name="Note 2 2 21 22 3" xfId="40419"/>
    <cellStyle name="Note 2 2 21 23" xfId="11869"/>
    <cellStyle name="Note 2 2 21 23 2" xfId="29171"/>
    <cellStyle name="Note 2 2 21 23 3" xfId="39587"/>
    <cellStyle name="Note 2 2 21 24" xfId="15006"/>
    <cellStyle name="Note 2 2 21 24 2" xfId="32027"/>
    <cellStyle name="Note 2 2 21 24 3" xfId="41873"/>
    <cellStyle name="Note 2 2 21 25" xfId="15423"/>
    <cellStyle name="Note 2 2 21 25 2" xfId="32386"/>
    <cellStyle name="Note 2 2 21 25 3" xfId="42168"/>
    <cellStyle name="Note 2 2 21 26" xfId="15883"/>
    <cellStyle name="Note 2 2 21 26 2" xfId="32846"/>
    <cellStyle name="Note 2 2 21 26 3" xfId="42628"/>
    <cellStyle name="Note 2 2 21 27" xfId="16097"/>
    <cellStyle name="Note 2 2 21 27 2" xfId="33060"/>
    <cellStyle name="Note 2 2 21 27 3" xfId="42842"/>
    <cellStyle name="Note 2 2 21 28" xfId="17341"/>
    <cellStyle name="Note 2 2 21 28 2" xfId="34051"/>
    <cellStyle name="Note 2 2 21 28 3" xfId="43272"/>
    <cellStyle name="Note 2 2 21 29" xfId="17873"/>
    <cellStyle name="Note 2 2 21 29 2" xfId="34526"/>
    <cellStyle name="Note 2 2 21 29 3" xfId="43682"/>
    <cellStyle name="Note 2 2 21 3" xfId="4377"/>
    <cellStyle name="Note 2 2 21 3 2" xfId="22037"/>
    <cellStyle name="Note 2 2 21 3 3" xfId="31736"/>
    <cellStyle name="Note 2 2 21 30" xfId="19771"/>
    <cellStyle name="Note 2 2 21 30 2" xfId="35818"/>
    <cellStyle name="Note 2 2 21 30 3" xfId="44176"/>
    <cellStyle name="Note 2 2 21 31" xfId="2269"/>
    <cellStyle name="Note 2 2 21 32" xfId="20217"/>
    <cellStyle name="Note 2 2 21 33" xfId="20495"/>
    <cellStyle name="Note 2 2 21 4" xfId="4821"/>
    <cellStyle name="Note 2 2 21 4 2" xfId="22427"/>
    <cellStyle name="Note 2 2 21 4 3" xfId="21073"/>
    <cellStyle name="Note 2 2 21 5" xfId="5467"/>
    <cellStyle name="Note 2 2 21 5 2" xfId="23073"/>
    <cellStyle name="Note 2 2 21 5 3" xfId="31703"/>
    <cellStyle name="Note 2 2 21 6" xfId="5705"/>
    <cellStyle name="Note 2 2 21 6 2" xfId="23311"/>
    <cellStyle name="Note 2 2 21 6 3" xfId="33341"/>
    <cellStyle name="Note 2 2 21 7" xfId="5993"/>
    <cellStyle name="Note 2 2 21 7 2" xfId="23599"/>
    <cellStyle name="Note 2 2 21 7 3" xfId="31685"/>
    <cellStyle name="Note 2 2 21 8" xfId="6207"/>
    <cellStyle name="Note 2 2 21 8 2" xfId="23813"/>
    <cellStyle name="Note 2 2 21 8 3" xfId="33432"/>
    <cellStyle name="Note 2 2 21 9" xfId="8019"/>
    <cellStyle name="Note 2 2 21 9 2" xfId="25472"/>
    <cellStyle name="Note 2 2 21 9 3" xfId="36206"/>
    <cellStyle name="Note 2 2 22" xfId="759"/>
    <cellStyle name="Note 2 2 22 10" xfId="8134"/>
    <cellStyle name="Note 2 2 22 10 2" xfId="25587"/>
    <cellStyle name="Note 2 2 22 10 3" xfId="36321"/>
    <cellStyle name="Note 2 2 22 11" xfId="7288"/>
    <cellStyle name="Note 2 2 22 11 2" xfId="24802"/>
    <cellStyle name="Note 2 2 22 11 3" xfId="35254"/>
    <cellStyle name="Note 2 2 22 12" xfId="7845"/>
    <cellStyle name="Note 2 2 22 12 2" xfId="25298"/>
    <cellStyle name="Note 2 2 22 12 3" xfId="36032"/>
    <cellStyle name="Note 2 2 22 13" xfId="9287"/>
    <cellStyle name="Note 2 2 22 13 2" xfId="26740"/>
    <cellStyle name="Note 2 2 22 13 3" xfId="37474"/>
    <cellStyle name="Note 2 2 22 14" xfId="8062"/>
    <cellStyle name="Note 2 2 22 14 2" xfId="25515"/>
    <cellStyle name="Note 2 2 22 14 3" xfId="36249"/>
    <cellStyle name="Note 2 2 22 15" xfId="10024"/>
    <cellStyle name="Note 2 2 22 15 2" xfId="27477"/>
    <cellStyle name="Note 2 2 22 15 3" xfId="38211"/>
    <cellStyle name="Note 2 2 22 16" xfId="9239"/>
    <cellStyle name="Note 2 2 22 16 2" xfId="26692"/>
    <cellStyle name="Note 2 2 22 16 3" xfId="37426"/>
    <cellStyle name="Note 2 2 22 17" xfId="10697"/>
    <cellStyle name="Note 2 2 22 17 2" xfId="28150"/>
    <cellStyle name="Note 2 2 22 17 3" xfId="38884"/>
    <cellStyle name="Note 2 2 22 18" xfId="9983"/>
    <cellStyle name="Note 2 2 22 18 2" xfId="27436"/>
    <cellStyle name="Note 2 2 22 18 3" xfId="38170"/>
    <cellStyle name="Note 2 2 22 19" xfId="11268"/>
    <cellStyle name="Note 2 2 22 19 2" xfId="28721"/>
    <cellStyle name="Note 2 2 22 19 3" xfId="39455"/>
    <cellStyle name="Note 2 2 22 2" xfId="2674"/>
    <cellStyle name="Note 2 2 22 2 2" xfId="20527"/>
    <cellStyle name="Note 2 2 22 2 3" xfId="33454"/>
    <cellStyle name="Note 2 2 22 20" xfId="12446"/>
    <cellStyle name="Note 2 2 22 20 2" xfId="29686"/>
    <cellStyle name="Note 2 2 22 20 3" xfId="39970"/>
    <cellStyle name="Note 2 2 22 21" xfId="13397"/>
    <cellStyle name="Note 2 2 22 21 2" xfId="30534"/>
    <cellStyle name="Note 2 2 22 21 3" xfId="40648"/>
    <cellStyle name="Note 2 2 22 22" xfId="13376"/>
    <cellStyle name="Note 2 2 22 22 2" xfId="30513"/>
    <cellStyle name="Note 2 2 22 22 3" xfId="40627"/>
    <cellStyle name="Note 2 2 22 23" xfId="13884"/>
    <cellStyle name="Note 2 2 22 23 2" xfId="31021"/>
    <cellStyle name="Note 2 2 22 23 3" xfId="41135"/>
    <cellStyle name="Note 2 2 22 24" xfId="14573"/>
    <cellStyle name="Note 2 2 22 24 2" xfId="31631"/>
    <cellStyle name="Note 2 2 22 24 3" xfId="41591"/>
    <cellStyle name="Note 2 2 22 25" xfId="14179"/>
    <cellStyle name="Note 2 2 22 25 2" xfId="31295"/>
    <cellStyle name="Note 2 2 22 25 3" xfId="41378"/>
    <cellStyle name="Note 2 2 22 26" xfId="15753"/>
    <cellStyle name="Note 2 2 22 26 2" xfId="32716"/>
    <cellStyle name="Note 2 2 22 26 3" xfId="42498"/>
    <cellStyle name="Note 2 2 22 27" xfId="15369"/>
    <cellStyle name="Note 2 2 22 27 2" xfId="32332"/>
    <cellStyle name="Note 2 2 22 27 3" xfId="42114"/>
    <cellStyle name="Note 2 2 22 28" xfId="16908"/>
    <cellStyle name="Note 2 2 22 28 2" xfId="33657"/>
    <cellStyle name="Note 2 2 22 28 3" xfId="42990"/>
    <cellStyle name="Note 2 2 22 29" xfId="17591"/>
    <cellStyle name="Note 2 2 22 29 2" xfId="34244"/>
    <cellStyle name="Note 2 2 22 29 3" xfId="43400"/>
    <cellStyle name="Note 2 2 22 3" xfId="3944"/>
    <cellStyle name="Note 2 2 22 3 2" xfId="21641"/>
    <cellStyle name="Note 2 2 22 3 3" xfId="34761"/>
    <cellStyle name="Note 2 2 22 30" xfId="19670"/>
    <cellStyle name="Note 2 2 22 30 2" xfId="35752"/>
    <cellStyle name="Note 2 2 22 30 3" xfId="44075"/>
    <cellStyle name="Note 2 2 22 31" xfId="1836"/>
    <cellStyle name="Note 2 2 22 32" xfId="19822"/>
    <cellStyle name="Note 2 2 22 33" xfId="29116"/>
    <cellStyle name="Note 2 2 22 4" xfId="3519"/>
    <cellStyle name="Note 2 2 22 4 2" xfId="21275"/>
    <cellStyle name="Note 2 2 22 4 3" xfId="35703"/>
    <cellStyle name="Note 2 2 22 5" xfId="5253"/>
    <cellStyle name="Note 2 2 22 5 2" xfId="22859"/>
    <cellStyle name="Note 2 2 22 5 3" xfId="33411"/>
    <cellStyle name="Note 2 2 22 6" xfId="4759"/>
    <cellStyle name="Note 2 2 22 6 2" xfId="22365"/>
    <cellStyle name="Note 2 2 22 6 3" xfId="19919"/>
    <cellStyle name="Note 2 2 22 7" xfId="5863"/>
    <cellStyle name="Note 2 2 22 7 2" xfId="23469"/>
    <cellStyle name="Note 2 2 22 7 3" xfId="31612"/>
    <cellStyle name="Note 2 2 22 8" xfId="3711"/>
    <cellStyle name="Note 2 2 22 8 2" xfId="21454"/>
    <cellStyle name="Note 2 2 22 8 3" xfId="31256"/>
    <cellStyle name="Note 2 2 22 9" xfId="8109"/>
    <cellStyle name="Note 2 2 22 9 2" xfId="25562"/>
    <cellStyle name="Note 2 2 22 9 3" xfId="36296"/>
    <cellStyle name="Note 2 2 23" xfId="751"/>
    <cellStyle name="Note 2 2 23 10" xfId="8149"/>
    <cellStyle name="Note 2 2 23 10 2" xfId="25602"/>
    <cellStyle name="Note 2 2 23 10 3" xfId="36336"/>
    <cellStyle name="Note 2 2 23 11" xfId="7851"/>
    <cellStyle name="Note 2 2 23 11 2" xfId="25304"/>
    <cellStyle name="Note 2 2 23 11 3" xfId="36038"/>
    <cellStyle name="Note 2 2 23 12" xfId="8809"/>
    <cellStyle name="Note 2 2 23 12 2" xfId="26262"/>
    <cellStyle name="Note 2 2 23 12 3" xfId="36996"/>
    <cellStyle name="Note 2 2 23 13" xfId="9299"/>
    <cellStyle name="Note 2 2 23 13 2" xfId="26752"/>
    <cellStyle name="Note 2 2 23 13 3" xfId="37486"/>
    <cellStyle name="Note 2 2 23 14" xfId="9332"/>
    <cellStyle name="Note 2 2 23 14 2" xfId="26785"/>
    <cellStyle name="Note 2 2 23 14 3" xfId="37519"/>
    <cellStyle name="Note 2 2 23 15" xfId="10035"/>
    <cellStyle name="Note 2 2 23 15 2" xfId="27488"/>
    <cellStyle name="Note 2 2 23 15 3" xfId="38222"/>
    <cellStyle name="Note 2 2 23 16" xfId="10066"/>
    <cellStyle name="Note 2 2 23 16 2" xfId="27519"/>
    <cellStyle name="Note 2 2 23 16 3" xfId="38253"/>
    <cellStyle name="Note 2 2 23 17" xfId="10704"/>
    <cellStyle name="Note 2 2 23 17 2" xfId="28157"/>
    <cellStyle name="Note 2 2 23 17 3" xfId="38891"/>
    <cellStyle name="Note 2 2 23 18" xfId="10728"/>
    <cellStyle name="Note 2 2 23 18 2" xfId="28181"/>
    <cellStyle name="Note 2 2 23 18 3" xfId="38915"/>
    <cellStyle name="Note 2 2 23 19" xfId="11273"/>
    <cellStyle name="Note 2 2 23 19 2" xfId="28726"/>
    <cellStyle name="Note 2 2 23 19 3" xfId="39460"/>
    <cellStyle name="Note 2 2 23 2" xfId="2666"/>
    <cellStyle name="Note 2 2 23 2 2" xfId="20519"/>
    <cellStyle name="Note 2 2 23 2 3" xfId="1463"/>
    <cellStyle name="Note 2 2 23 20" xfId="12438"/>
    <cellStyle name="Note 2 2 23 20 2" xfId="29678"/>
    <cellStyle name="Note 2 2 23 20 3" xfId="39962"/>
    <cellStyle name="Note 2 2 23 21" xfId="13407"/>
    <cellStyle name="Note 2 2 23 21 2" xfId="30544"/>
    <cellStyle name="Note 2 2 23 21 3" xfId="40658"/>
    <cellStyle name="Note 2 2 23 22" xfId="13721"/>
    <cellStyle name="Note 2 2 23 22 2" xfId="30858"/>
    <cellStyle name="Note 2 2 23 22 3" xfId="40972"/>
    <cellStyle name="Note 2 2 23 23" xfId="13887"/>
    <cellStyle name="Note 2 2 23 23 2" xfId="31024"/>
    <cellStyle name="Note 2 2 23 23 3" xfId="41138"/>
    <cellStyle name="Note 2 2 23 24" xfId="14565"/>
    <cellStyle name="Note 2 2 23 24 2" xfId="31623"/>
    <cellStyle name="Note 2 2 23 24 3" xfId="41583"/>
    <cellStyle name="Note 2 2 23 25" xfId="14172"/>
    <cellStyle name="Note 2 2 23 25 2" xfId="31288"/>
    <cellStyle name="Note 2 2 23 25 3" xfId="41371"/>
    <cellStyle name="Note 2 2 23 26" xfId="15759"/>
    <cellStyle name="Note 2 2 23 26 2" xfId="32722"/>
    <cellStyle name="Note 2 2 23 26 3" xfId="42504"/>
    <cellStyle name="Note 2 2 23 27" xfId="15775"/>
    <cellStyle name="Note 2 2 23 27 2" xfId="32738"/>
    <cellStyle name="Note 2 2 23 27 3" xfId="42520"/>
    <cellStyle name="Note 2 2 23 28" xfId="16900"/>
    <cellStyle name="Note 2 2 23 28 2" xfId="33649"/>
    <cellStyle name="Note 2 2 23 28 3" xfId="42982"/>
    <cellStyle name="Note 2 2 23 29" xfId="17583"/>
    <cellStyle name="Note 2 2 23 29 2" xfId="34236"/>
    <cellStyle name="Note 2 2 23 29 3" xfId="43392"/>
    <cellStyle name="Note 2 2 23 3" xfId="3936"/>
    <cellStyle name="Note 2 2 23 3 2" xfId="21633"/>
    <cellStyle name="Note 2 2 23 3 3" xfId="31617"/>
    <cellStyle name="Note 2 2 23 30" xfId="19675"/>
    <cellStyle name="Note 2 2 23 30 2" xfId="35755"/>
    <cellStyle name="Note 2 2 23 30 3" xfId="44080"/>
    <cellStyle name="Note 2 2 23 31" xfId="1828"/>
    <cellStyle name="Note 2 2 23 32" xfId="19814"/>
    <cellStyle name="Note 2 2 23 33" xfId="35714"/>
    <cellStyle name="Note 2 2 23 4" xfId="3512"/>
    <cellStyle name="Note 2 2 23 4 2" xfId="21268"/>
    <cellStyle name="Note 2 2 23 4 3" xfId="33439"/>
    <cellStyle name="Note 2 2 23 5" xfId="5262"/>
    <cellStyle name="Note 2 2 23 5 2" xfId="22868"/>
    <cellStyle name="Note 2 2 23 5 3" xfId="34880"/>
    <cellStyle name="Note 2 2 23 6" xfId="5291"/>
    <cellStyle name="Note 2 2 23 6 2" xfId="22897"/>
    <cellStyle name="Note 2 2 23 6 3" xfId="28933"/>
    <cellStyle name="Note 2 2 23 7" xfId="5869"/>
    <cellStyle name="Note 2 2 23 7 2" xfId="23475"/>
    <cellStyle name="Note 2 2 23 7 3" xfId="35073"/>
    <cellStyle name="Note 2 2 23 8" xfId="5885"/>
    <cellStyle name="Note 2 2 23 8 2" xfId="23491"/>
    <cellStyle name="Note 2 2 23 8 3" xfId="33560"/>
    <cellStyle name="Note 2 2 23 9" xfId="7972"/>
    <cellStyle name="Note 2 2 23 9 2" xfId="25425"/>
    <cellStyle name="Note 2 2 23 9 3" xfId="36159"/>
    <cellStyle name="Note 2 2 24" xfId="964"/>
    <cellStyle name="Note 2 2 24 10" xfId="7230"/>
    <cellStyle name="Note 2 2 24 10 2" xfId="24753"/>
    <cellStyle name="Note 2 2 24 10 3" xfId="33182"/>
    <cellStyle name="Note 2 2 24 11" xfId="7786"/>
    <cellStyle name="Note 2 2 24 11 2" xfId="25239"/>
    <cellStyle name="Note 2 2 24 11 3" xfId="35973"/>
    <cellStyle name="Note 2 2 24 12" xfId="8570"/>
    <cellStyle name="Note 2 2 24 12 2" xfId="26023"/>
    <cellStyle name="Note 2 2 24 12 3" xfId="36757"/>
    <cellStyle name="Note 2 2 24 13" xfId="9235"/>
    <cellStyle name="Note 2 2 24 13 2" xfId="26688"/>
    <cellStyle name="Note 2 2 24 13 3" xfId="37422"/>
    <cellStyle name="Note 2 2 24 14" xfId="8774"/>
    <cellStyle name="Note 2 2 24 14 2" xfId="26227"/>
    <cellStyle name="Note 2 2 24 14 3" xfId="36961"/>
    <cellStyle name="Note 2 2 24 15" xfId="9979"/>
    <cellStyle name="Note 2 2 24 15 2" xfId="27432"/>
    <cellStyle name="Note 2 2 24 15 3" xfId="38166"/>
    <cellStyle name="Note 2 2 24 16" xfId="9325"/>
    <cellStyle name="Note 2 2 24 16 2" xfId="26778"/>
    <cellStyle name="Note 2 2 24 16 3" xfId="37512"/>
    <cellStyle name="Note 2 2 24 17" xfId="10663"/>
    <cellStyle name="Note 2 2 24 17 2" xfId="28116"/>
    <cellStyle name="Note 2 2 24 17 3" xfId="38850"/>
    <cellStyle name="Note 2 2 24 18" xfId="10060"/>
    <cellStyle name="Note 2 2 24 18 2" xfId="27513"/>
    <cellStyle name="Note 2 2 24 18 3" xfId="38247"/>
    <cellStyle name="Note 2 2 24 19" xfId="11248"/>
    <cellStyle name="Note 2 2 24 19 2" xfId="28701"/>
    <cellStyle name="Note 2 2 24 19 3" xfId="39435"/>
    <cellStyle name="Note 2 2 24 2" xfId="2879"/>
    <cellStyle name="Note 2 2 24 2 2" xfId="20709"/>
    <cellStyle name="Note 2 2 24 2 3" xfId="34641"/>
    <cellStyle name="Note 2 2 24 20" xfId="12651"/>
    <cellStyle name="Note 2 2 24 20 2" xfId="29863"/>
    <cellStyle name="Note 2 2 24 20 3" xfId="40047"/>
    <cellStyle name="Note 2 2 24 21" xfId="11970"/>
    <cellStyle name="Note 2 2 24 21 2" xfId="29272"/>
    <cellStyle name="Note 2 2 24 21 3" xfId="39681"/>
    <cellStyle name="Note 2 2 24 22" xfId="13734"/>
    <cellStyle name="Note 2 2 24 22 2" xfId="30871"/>
    <cellStyle name="Note 2 2 24 22 3" xfId="40985"/>
    <cellStyle name="Note 2 2 24 23" xfId="13801"/>
    <cellStyle name="Note 2 2 24 23 2" xfId="30938"/>
    <cellStyle name="Note 2 2 24 23 3" xfId="41052"/>
    <cellStyle name="Note 2 2 24 24" xfId="14778"/>
    <cellStyle name="Note 2 2 24 24 2" xfId="31811"/>
    <cellStyle name="Note 2 2 24 24 3" xfId="41668"/>
    <cellStyle name="Note 2 2 24 25" xfId="15246"/>
    <cellStyle name="Note 2 2 24 25 2" xfId="32209"/>
    <cellStyle name="Note 2 2 24 25 3" xfId="41991"/>
    <cellStyle name="Note 2 2 24 26" xfId="14356"/>
    <cellStyle name="Note 2 2 24 26 2" xfId="31461"/>
    <cellStyle name="Note 2 2 24 26 3" xfId="41532"/>
    <cellStyle name="Note 2 2 24 27" xfId="14087"/>
    <cellStyle name="Note 2 2 24 27 2" xfId="31206"/>
    <cellStyle name="Note 2 2 24 27 3" xfId="41298"/>
    <cellStyle name="Note 2 2 24 28" xfId="17113"/>
    <cellStyle name="Note 2 2 24 28 2" xfId="33836"/>
    <cellStyle name="Note 2 2 24 28 3" xfId="43067"/>
    <cellStyle name="Note 2 2 24 29" xfId="17668"/>
    <cellStyle name="Note 2 2 24 29 2" xfId="34321"/>
    <cellStyle name="Note 2 2 24 29 3" xfId="43477"/>
    <cellStyle name="Note 2 2 24 3" xfId="4149"/>
    <cellStyle name="Note 2 2 24 3 2" xfId="21825"/>
    <cellStyle name="Note 2 2 24 3 3" xfId="35754"/>
    <cellStyle name="Note 2 2 24 30" xfId="19073"/>
    <cellStyle name="Note 2 2 24 30 2" xfId="35360"/>
    <cellStyle name="Note 2 2 24 30 3" xfId="43910"/>
    <cellStyle name="Note 2 2 24 31" xfId="2041"/>
    <cellStyle name="Note 2 2 24 32" xfId="20003"/>
    <cellStyle name="Note 2 2 24 33" xfId="22170"/>
    <cellStyle name="Note 2 2 24 4" xfId="4626"/>
    <cellStyle name="Note 2 2 24 4 2" xfId="22232"/>
    <cellStyle name="Note 2 2 24 4 3" xfId="34846"/>
    <cellStyle name="Note 2 2 24 5" xfId="3707"/>
    <cellStyle name="Note 2 2 24 5 2" xfId="21450"/>
    <cellStyle name="Note 2 2 24 5 3" xfId="34952"/>
    <cellStyle name="Note 2 2 24 6" xfId="3387"/>
    <cellStyle name="Note 2 2 24 6 2" xfId="21144"/>
    <cellStyle name="Note 2 2 24 6 3" xfId="34175"/>
    <cellStyle name="Note 2 2 24 7" xfId="5840"/>
    <cellStyle name="Note 2 2 24 7 2" xfId="23446"/>
    <cellStyle name="Note 2 2 24 7 3" xfId="31691"/>
    <cellStyle name="Note 2 2 24 8" xfId="5285"/>
    <cellStyle name="Note 2 2 24 8 2" xfId="22891"/>
    <cellStyle name="Note 2 2 24 8 3" xfId="1663"/>
    <cellStyle name="Note 2 2 24 9" xfId="6639"/>
    <cellStyle name="Note 2 2 24 9 2" xfId="24239"/>
    <cellStyle name="Note 2 2 24 9 3" xfId="31664"/>
    <cellStyle name="Note 2 2 25" xfId="952"/>
    <cellStyle name="Note 2 2 25 10" xfId="6641"/>
    <cellStyle name="Note 2 2 25 10 2" xfId="24241"/>
    <cellStyle name="Note 2 2 25 10 3" xfId="28998"/>
    <cellStyle name="Note 2 2 25 11" xfId="8293"/>
    <cellStyle name="Note 2 2 25 11 2" xfId="25746"/>
    <cellStyle name="Note 2 2 25 11 3" xfId="36480"/>
    <cellStyle name="Note 2 2 25 12" xfId="8730"/>
    <cellStyle name="Note 2 2 25 12 2" xfId="26183"/>
    <cellStyle name="Note 2 2 25 12 3" xfId="36917"/>
    <cellStyle name="Note 2 2 25 13" xfId="6358"/>
    <cellStyle name="Note 2 2 25 13 2" xfId="23963"/>
    <cellStyle name="Note 2 2 25 13 3" xfId="35103"/>
    <cellStyle name="Note 2 2 25 14" xfId="7369"/>
    <cellStyle name="Note 2 2 25 14 2" xfId="24878"/>
    <cellStyle name="Note 2 2 25 14 3" xfId="19839"/>
    <cellStyle name="Note 2 2 25 15" xfId="9178"/>
    <cellStyle name="Note 2 2 25 15 2" xfId="26631"/>
    <cellStyle name="Note 2 2 25 15 3" xfId="37365"/>
    <cellStyle name="Note 2 2 25 16" xfId="8807"/>
    <cellStyle name="Note 2 2 25 16 2" xfId="26260"/>
    <cellStyle name="Note 2 2 25 16 3" xfId="36994"/>
    <cellStyle name="Note 2 2 25 17" xfId="9927"/>
    <cellStyle name="Note 2 2 25 17 2" xfId="27380"/>
    <cellStyle name="Note 2 2 25 17 3" xfId="38114"/>
    <cellStyle name="Note 2 2 25 18" xfId="9542"/>
    <cellStyle name="Note 2 2 25 18 2" xfId="26995"/>
    <cellStyle name="Note 2 2 25 18 3" xfId="37729"/>
    <cellStyle name="Note 2 2 25 19" xfId="10618"/>
    <cellStyle name="Note 2 2 25 19 2" xfId="28071"/>
    <cellStyle name="Note 2 2 25 19 3" xfId="38805"/>
    <cellStyle name="Note 2 2 25 2" xfId="2867"/>
    <cellStyle name="Note 2 2 25 2 2" xfId="20697"/>
    <cellStyle name="Note 2 2 25 2 3" xfId="31810"/>
    <cellStyle name="Note 2 2 25 20" xfId="12639"/>
    <cellStyle name="Note 2 2 25 20 2" xfId="29853"/>
    <cellStyle name="Note 2 2 25 20 3" xfId="40038"/>
    <cellStyle name="Note 2 2 25 21" xfId="12033"/>
    <cellStyle name="Note 2 2 25 21 2" xfId="29334"/>
    <cellStyle name="Note 2 2 25 21 3" xfId="39741"/>
    <cellStyle name="Note 2 2 25 22" xfId="13798"/>
    <cellStyle name="Note 2 2 25 22 2" xfId="30935"/>
    <cellStyle name="Note 2 2 25 22 3" xfId="41049"/>
    <cellStyle name="Note 2 2 25 23" xfId="13649"/>
    <cellStyle name="Note 2 2 25 23 2" xfId="30786"/>
    <cellStyle name="Note 2 2 25 23 3" xfId="40900"/>
    <cellStyle name="Note 2 2 25 24" xfId="14766"/>
    <cellStyle name="Note 2 2 25 24 2" xfId="31799"/>
    <cellStyle name="Note 2 2 25 24 3" xfId="41659"/>
    <cellStyle name="Note 2 2 25 25" xfId="15341"/>
    <cellStyle name="Note 2 2 25 25 2" xfId="32304"/>
    <cellStyle name="Note 2 2 25 25 3" xfId="42086"/>
    <cellStyle name="Note 2 2 25 26" xfId="15243"/>
    <cellStyle name="Note 2 2 25 26 2" xfId="32206"/>
    <cellStyle name="Note 2 2 25 26 3" xfId="41988"/>
    <cellStyle name="Note 2 2 25 27" xfId="15505"/>
    <cellStyle name="Note 2 2 25 27 2" xfId="32468"/>
    <cellStyle name="Note 2 2 25 27 3" xfId="42250"/>
    <cellStyle name="Note 2 2 25 28" xfId="17101"/>
    <cellStyle name="Note 2 2 25 28 2" xfId="33825"/>
    <cellStyle name="Note 2 2 25 28 3" xfId="43058"/>
    <cellStyle name="Note 2 2 25 29" xfId="17659"/>
    <cellStyle name="Note 2 2 25 29 2" xfId="34312"/>
    <cellStyle name="Note 2 2 25 29 3" xfId="43468"/>
    <cellStyle name="Note 2 2 25 3" xfId="4137"/>
    <cellStyle name="Note 2 2 25 3 2" xfId="21813"/>
    <cellStyle name="Note 2 2 25 3 3" xfId="35265"/>
    <cellStyle name="Note 2 2 25 30" xfId="19442"/>
    <cellStyle name="Note 2 2 25 30 2" xfId="35626"/>
    <cellStyle name="Note 2 2 25 30 3" xfId="43978"/>
    <cellStyle name="Note 2 2 25 31" xfId="2029"/>
    <cellStyle name="Note 2 2 25 32" xfId="19994"/>
    <cellStyle name="Note 2 2 25 33" xfId="28975"/>
    <cellStyle name="Note 2 2 25 4" xfId="4725"/>
    <cellStyle name="Note 2 2 25 4 2" xfId="22331"/>
    <cellStyle name="Note 2 2 25 4 3" xfId="34845"/>
    <cellStyle name="Note 2 2 25 5" xfId="4622"/>
    <cellStyle name="Note 2 2 25 5 2" xfId="22228"/>
    <cellStyle name="Note 2 2 25 5 3" xfId="21741"/>
    <cellStyle name="Note 2 2 25 6" xfId="4907"/>
    <cellStyle name="Note 2 2 25 6 2" xfId="22513"/>
    <cellStyle name="Note 2 2 25 6 3" xfId="31569"/>
    <cellStyle name="Note 2 2 25 7" xfId="5082"/>
    <cellStyle name="Note 2 2 25 7 2" xfId="22688"/>
    <cellStyle name="Note 2 2 25 7 3" xfId="33742"/>
    <cellStyle name="Note 2 2 25 8" xfId="4927"/>
    <cellStyle name="Note 2 2 25 8 2" xfId="22533"/>
    <cellStyle name="Note 2 2 25 8 3" xfId="1652"/>
    <cellStyle name="Note 2 2 25 9" xfId="7703"/>
    <cellStyle name="Note 2 2 25 9 2" xfId="25156"/>
    <cellStyle name="Note 2 2 25 9 3" xfId="35890"/>
    <cellStyle name="Note 2 2 26" xfId="1218"/>
    <cellStyle name="Note 2 2 26 10" xfId="7749"/>
    <cellStyle name="Note 2 2 26 10 2" xfId="25202"/>
    <cellStyle name="Note 2 2 26 10 3" xfId="35936"/>
    <cellStyle name="Note 2 2 26 11" xfId="8125"/>
    <cellStyle name="Note 2 2 26 11 2" xfId="25578"/>
    <cellStyle name="Note 2 2 26 11 3" xfId="36312"/>
    <cellStyle name="Note 2 2 26 12" xfId="9094"/>
    <cellStyle name="Note 2 2 26 12 2" xfId="26547"/>
    <cellStyle name="Note 2 2 26 12 3" xfId="37281"/>
    <cellStyle name="Note 2 2 26 13" xfId="7938"/>
    <cellStyle name="Note 2 2 26 13 2" xfId="25391"/>
    <cellStyle name="Note 2 2 26 13 3" xfId="36125"/>
    <cellStyle name="Note 2 2 26 14" xfId="9845"/>
    <cellStyle name="Note 2 2 26 14 2" xfId="27298"/>
    <cellStyle name="Note 2 2 26 14 3" xfId="38032"/>
    <cellStyle name="Note 2 2 26 15" xfId="9365"/>
    <cellStyle name="Note 2 2 26 15 2" xfId="26818"/>
    <cellStyle name="Note 2 2 26 15 3" xfId="37552"/>
    <cellStyle name="Note 2 2 26 16" xfId="10541"/>
    <cellStyle name="Note 2 2 26 16 2" xfId="27994"/>
    <cellStyle name="Note 2 2 26 16 3" xfId="38728"/>
    <cellStyle name="Note 2 2 26 17" xfId="10094"/>
    <cellStyle name="Note 2 2 26 17 2" xfId="27547"/>
    <cellStyle name="Note 2 2 26 17 3" xfId="38281"/>
    <cellStyle name="Note 2 2 26 18" xfId="11143"/>
    <cellStyle name="Note 2 2 26 18 2" xfId="28596"/>
    <cellStyle name="Note 2 2 26 18 3" xfId="39330"/>
    <cellStyle name="Note 2 2 26 19" xfId="10751"/>
    <cellStyle name="Note 2 2 26 19 2" xfId="28204"/>
    <cellStyle name="Note 2 2 26 19 3" xfId="38938"/>
    <cellStyle name="Note 2 2 26 2" xfId="3133"/>
    <cellStyle name="Note 2 2 26 2 2" xfId="20946"/>
    <cellStyle name="Note 2 2 26 2 3" xfId="29143"/>
    <cellStyle name="Note 2 2 26 20" xfId="12905"/>
    <cellStyle name="Note 2 2 26 20 2" xfId="30103"/>
    <cellStyle name="Note 2 2 26 20 3" xfId="40278"/>
    <cellStyle name="Note 2 2 26 21" xfId="13114"/>
    <cellStyle name="Note 2 2 26 21 2" xfId="30251"/>
    <cellStyle name="Note 2 2 26 21 3" xfId="40365"/>
    <cellStyle name="Note 2 2 26 22" xfId="13642"/>
    <cellStyle name="Note 2 2 26 22 2" xfId="30779"/>
    <cellStyle name="Note 2 2 26 22 3" xfId="40893"/>
    <cellStyle name="Note 2 2 26 23" xfId="12084"/>
    <cellStyle name="Note 2 2 26 23 2" xfId="29385"/>
    <cellStyle name="Note 2 2 26 23 3" xfId="39788"/>
    <cellStyle name="Note 2 2 26 24" xfId="15032"/>
    <cellStyle name="Note 2 2 26 24 2" xfId="32053"/>
    <cellStyle name="Note 2 2 26 24 3" xfId="41899"/>
    <cellStyle name="Note 2 2 26 25" xfId="14323"/>
    <cellStyle name="Note 2 2 26 25 2" xfId="31429"/>
    <cellStyle name="Note 2 2 26 25 3" xfId="41500"/>
    <cellStyle name="Note 2 2 26 26" xfId="15557"/>
    <cellStyle name="Note 2 2 26 26 2" xfId="32520"/>
    <cellStyle name="Note 2 2 26 26 3" xfId="42302"/>
    <cellStyle name="Note 2 2 26 27" xfId="16123"/>
    <cellStyle name="Note 2 2 26 27 2" xfId="33086"/>
    <cellStyle name="Note 2 2 26 27 3" xfId="42868"/>
    <cellStyle name="Note 2 2 26 28" xfId="17367"/>
    <cellStyle name="Note 2 2 26 28 2" xfId="34077"/>
    <cellStyle name="Note 2 2 26 28 3" xfId="43298"/>
    <cellStyle name="Note 2 2 26 29" xfId="17899"/>
    <cellStyle name="Note 2 2 26 29 2" xfId="34552"/>
    <cellStyle name="Note 2 2 26 29 3" xfId="43708"/>
    <cellStyle name="Note 2 2 26 3" xfId="4403"/>
    <cellStyle name="Note 2 2 26 3 2" xfId="22063"/>
    <cellStyle name="Note 2 2 26 3 3" xfId="29067"/>
    <cellStyle name="Note 2 2 26 30" xfId="18993"/>
    <cellStyle name="Note 2 2 26 30 2" xfId="35320"/>
    <cellStyle name="Note 2 2 26 30 3" xfId="43852"/>
    <cellStyle name="Note 2 2 26 31" xfId="2295"/>
    <cellStyle name="Note 2 2 26 32" xfId="20243"/>
    <cellStyle name="Note 2 2 26 33" xfId="33399"/>
    <cellStyle name="Note 2 2 26 4" xfId="3669"/>
    <cellStyle name="Note 2 2 26 4 2" xfId="21413"/>
    <cellStyle name="Note 2 2 26 4 3" xfId="20486"/>
    <cellStyle name="Note 2 2 26 5" xfId="4986"/>
    <cellStyle name="Note 2 2 26 5 2" xfId="22592"/>
    <cellStyle name="Note 2 2 26 5 3" xfId="20461"/>
    <cellStyle name="Note 2 2 26 6" xfId="5731"/>
    <cellStyle name="Note 2 2 26 6 2" xfId="23337"/>
    <cellStyle name="Note 2 2 26 6 3" xfId="29029"/>
    <cellStyle name="Note 2 2 26 7" xfId="5315"/>
    <cellStyle name="Note 2 2 26 7 2" xfId="22921"/>
    <cellStyle name="Note 2 2 26 7 3" xfId="28931"/>
    <cellStyle name="Note 2 2 26 8" xfId="6233"/>
    <cellStyle name="Note 2 2 26 8 2" xfId="23839"/>
    <cellStyle name="Note 2 2 26 8 3" xfId="29733"/>
    <cellStyle name="Note 2 2 26 9" xfId="7496"/>
    <cellStyle name="Note 2 2 26 9 2" xfId="25005"/>
    <cellStyle name="Note 2 2 26 9 3" xfId="1769"/>
    <cellStyle name="Note 2 2 27" xfId="921"/>
    <cellStyle name="Note 2 2 27 10" xfId="6466"/>
    <cellStyle name="Note 2 2 27 10 2" xfId="24070"/>
    <cellStyle name="Note 2 2 27 10 3" xfId="35397"/>
    <cellStyle name="Note 2 2 27 11" xfId="8317"/>
    <cellStyle name="Note 2 2 27 11 2" xfId="25770"/>
    <cellStyle name="Note 2 2 27 11 3" xfId="36504"/>
    <cellStyle name="Note 2 2 27 12" xfId="8854"/>
    <cellStyle name="Note 2 2 27 12 2" xfId="26307"/>
    <cellStyle name="Note 2 2 27 12 3" xfId="37041"/>
    <cellStyle name="Note 2 2 27 13" xfId="8422"/>
    <cellStyle name="Note 2 2 27 13 2" xfId="25875"/>
    <cellStyle name="Note 2 2 27 13 3" xfId="36609"/>
    <cellStyle name="Note 2 2 27 14" xfId="8549"/>
    <cellStyle name="Note 2 2 27 14 2" xfId="26002"/>
    <cellStyle name="Note 2 2 27 14 3" xfId="36736"/>
    <cellStyle name="Note 2 2 27 15" xfId="8507"/>
    <cellStyle name="Note 2 2 27 15 2" xfId="25960"/>
    <cellStyle name="Note 2 2 27 15 3" xfId="36694"/>
    <cellStyle name="Note 2 2 27 16" xfId="8204"/>
    <cellStyle name="Note 2 2 27 16 2" xfId="25657"/>
    <cellStyle name="Note 2 2 27 16 3" xfId="36391"/>
    <cellStyle name="Note 2 2 27 17" xfId="9195"/>
    <cellStyle name="Note 2 2 27 17 2" xfId="26648"/>
    <cellStyle name="Note 2 2 27 17 3" xfId="37382"/>
    <cellStyle name="Note 2 2 27 18" xfId="9594"/>
    <cellStyle name="Note 2 2 27 18 2" xfId="27047"/>
    <cellStyle name="Note 2 2 27 18 3" xfId="37781"/>
    <cellStyle name="Note 2 2 27 19" xfId="9943"/>
    <cellStyle name="Note 2 2 27 19 2" xfId="27396"/>
    <cellStyle name="Note 2 2 27 19 3" xfId="38130"/>
    <cellStyle name="Note 2 2 27 2" xfId="2836"/>
    <cellStyle name="Note 2 2 27 2 2" xfId="20668"/>
    <cellStyle name="Note 2 2 27 2 3" xfId="24553"/>
    <cellStyle name="Note 2 2 27 20" xfId="12608"/>
    <cellStyle name="Note 2 2 27 20 2" xfId="29824"/>
    <cellStyle name="Note 2 2 27 20 3" xfId="40012"/>
    <cellStyle name="Note 2 2 27 21" xfId="12046"/>
    <cellStyle name="Note 2 2 27 21 2" xfId="29347"/>
    <cellStyle name="Note 2 2 27 21 3" xfId="39752"/>
    <cellStyle name="Note 2 2 27 22" xfId="13730"/>
    <cellStyle name="Note 2 2 27 22 2" xfId="30867"/>
    <cellStyle name="Note 2 2 27 22 3" xfId="40981"/>
    <cellStyle name="Note 2 2 27 23" xfId="13299"/>
    <cellStyle name="Note 2 2 27 23 2" xfId="30436"/>
    <cellStyle name="Note 2 2 27 23 3" xfId="40550"/>
    <cellStyle name="Note 2 2 27 24" xfId="14735"/>
    <cellStyle name="Note 2 2 27 24 2" xfId="31771"/>
    <cellStyle name="Note 2 2 27 24 3" xfId="41633"/>
    <cellStyle name="Note 2 2 27 25" xfId="15352"/>
    <cellStyle name="Note 2 2 27 25 2" xfId="32315"/>
    <cellStyle name="Note 2 2 27 25 3" xfId="42097"/>
    <cellStyle name="Note 2 2 27 26" xfId="14073"/>
    <cellStyle name="Note 2 2 27 26 2" xfId="31193"/>
    <cellStyle name="Note 2 2 27 26 3" xfId="41285"/>
    <cellStyle name="Note 2 2 27 27" xfId="15695"/>
    <cellStyle name="Note 2 2 27 27 2" xfId="32658"/>
    <cellStyle name="Note 2 2 27 27 3" xfId="42440"/>
    <cellStyle name="Note 2 2 27 28" xfId="17070"/>
    <cellStyle name="Note 2 2 27 28 2" xfId="33796"/>
    <cellStyle name="Note 2 2 27 28 3" xfId="43032"/>
    <cellStyle name="Note 2 2 27 29" xfId="17633"/>
    <cellStyle name="Note 2 2 27 29 2" xfId="34286"/>
    <cellStyle name="Note 2 2 27 29 3" xfId="43442"/>
    <cellStyle name="Note 2 2 27 3" xfId="4106"/>
    <cellStyle name="Note 2 2 27 3 2" xfId="21784"/>
    <cellStyle name="Note 2 2 27 3 3" xfId="1609"/>
    <cellStyle name="Note 2 2 27 30" xfId="19427"/>
    <cellStyle name="Note 2 2 27 30 2" xfId="35615"/>
    <cellStyle name="Note 2 2 27 30 3" xfId="43969"/>
    <cellStyle name="Note 2 2 27 31" xfId="1998"/>
    <cellStyle name="Note 2 2 27 32" xfId="19965"/>
    <cellStyle name="Note 2 2 27 33" xfId="35359"/>
    <cellStyle name="Note 2 2 27 4" xfId="4736"/>
    <cellStyle name="Note 2 2 27 4 2" xfId="22342"/>
    <cellStyle name="Note 2 2 27 4 3" xfId="19796"/>
    <cellStyle name="Note 2 2 27 5" xfId="3359"/>
    <cellStyle name="Note 2 2 27 5 2" xfId="21117"/>
    <cellStyle name="Note 2 2 27 5 3" xfId="1502"/>
    <cellStyle name="Note 2 2 27 6" xfId="5171"/>
    <cellStyle name="Note 2 2 27 6 2" xfId="22777"/>
    <cellStyle name="Note 2 2 27 6 3" xfId="29613"/>
    <cellStyle name="Note 2 2 27 7" xfId="3373"/>
    <cellStyle name="Note 2 2 27 7 2" xfId="21130"/>
    <cellStyle name="Note 2 2 27 7 3" xfId="35718"/>
    <cellStyle name="Note 2 2 27 8" xfId="4918"/>
    <cellStyle name="Note 2 2 27 8 2" xfId="22524"/>
    <cellStyle name="Note 2 2 27 8 3" xfId="29777"/>
    <cellStyle name="Note 2 2 27 9" xfId="7736"/>
    <cellStyle name="Note 2 2 27 9 2" xfId="25189"/>
    <cellStyle name="Note 2 2 27 9 3" xfId="35923"/>
    <cellStyle name="Note 2 2 28" xfId="1140"/>
    <cellStyle name="Note 2 2 28 10" xfId="6743"/>
    <cellStyle name="Note 2 2 28 10 2" xfId="24333"/>
    <cellStyle name="Note 2 2 28 10 3" xfId="34777"/>
    <cellStyle name="Note 2 2 28 11" xfId="6775"/>
    <cellStyle name="Note 2 2 28 11 2" xfId="24365"/>
    <cellStyle name="Note 2 2 28 11 3" xfId="28881"/>
    <cellStyle name="Note 2 2 28 12" xfId="9016"/>
    <cellStyle name="Note 2 2 28 12 2" xfId="26469"/>
    <cellStyle name="Note 2 2 28 12 3" xfId="37203"/>
    <cellStyle name="Note 2 2 28 13" xfId="9151"/>
    <cellStyle name="Note 2 2 28 13 2" xfId="26604"/>
    <cellStyle name="Note 2 2 28 13 3" xfId="37338"/>
    <cellStyle name="Note 2 2 28 14" xfId="9767"/>
    <cellStyle name="Note 2 2 28 14 2" xfId="27220"/>
    <cellStyle name="Note 2 2 28 14 3" xfId="37954"/>
    <cellStyle name="Note 2 2 28 15" xfId="9902"/>
    <cellStyle name="Note 2 2 28 15 2" xfId="27355"/>
    <cellStyle name="Note 2 2 28 15 3" xfId="38089"/>
    <cellStyle name="Note 2 2 28 16" xfId="10463"/>
    <cellStyle name="Note 2 2 28 16 2" xfId="27916"/>
    <cellStyle name="Note 2 2 28 16 3" xfId="38650"/>
    <cellStyle name="Note 2 2 28 17" xfId="10594"/>
    <cellStyle name="Note 2 2 28 17 2" xfId="28047"/>
    <cellStyle name="Note 2 2 28 17 3" xfId="38781"/>
    <cellStyle name="Note 2 2 28 18" xfId="11065"/>
    <cellStyle name="Note 2 2 28 18 2" xfId="28518"/>
    <cellStyle name="Note 2 2 28 18 3" xfId="39252"/>
    <cellStyle name="Note 2 2 28 19" xfId="11193"/>
    <cellStyle name="Note 2 2 28 19 2" xfId="28646"/>
    <cellStyle name="Note 2 2 28 19 3" xfId="39380"/>
    <cellStyle name="Note 2 2 28 2" xfId="3055"/>
    <cellStyle name="Note 2 2 28 2 2" xfId="20868"/>
    <cellStyle name="Note 2 2 28 2 3" xfId="21304"/>
    <cellStyle name="Note 2 2 28 20" xfId="12827"/>
    <cellStyle name="Note 2 2 28 20 2" xfId="30025"/>
    <cellStyle name="Note 2 2 28 20 3" xfId="40200"/>
    <cellStyle name="Note 2 2 28 21" xfId="12003"/>
    <cellStyle name="Note 2 2 28 21 2" xfId="29305"/>
    <cellStyle name="Note 2 2 28 21 3" xfId="39714"/>
    <cellStyle name="Note 2 2 28 22" xfId="11922"/>
    <cellStyle name="Note 2 2 28 22 2" xfId="29224"/>
    <cellStyle name="Note 2 2 28 22 3" xfId="39639"/>
    <cellStyle name="Note 2 2 28 23" xfId="12259"/>
    <cellStyle name="Note 2 2 28 23 2" xfId="29544"/>
    <cellStyle name="Note 2 2 28 23 3" xfId="39937"/>
    <cellStyle name="Note 2 2 28 24" xfId="14954"/>
    <cellStyle name="Note 2 2 28 24 2" xfId="31975"/>
    <cellStyle name="Note 2 2 28 24 3" xfId="41821"/>
    <cellStyle name="Note 2 2 28 25" xfId="15296"/>
    <cellStyle name="Note 2 2 28 25 2" xfId="32259"/>
    <cellStyle name="Note 2 2 28 25 3" xfId="42041"/>
    <cellStyle name="Note 2 2 28 26" xfId="14341"/>
    <cellStyle name="Note 2 2 28 26 2" xfId="31447"/>
    <cellStyle name="Note 2 2 28 26 3" xfId="41518"/>
    <cellStyle name="Note 2 2 28 27" xfId="16045"/>
    <cellStyle name="Note 2 2 28 27 2" xfId="33008"/>
    <cellStyle name="Note 2 2 28 27 3" xfId="42790"/>
    <cellStyle name="Note 2 2 28 28" xfId="17289"/>
    <cellStyle name="Note 2 2 28 28 2" xfId="33999"/>
    <cellStyle name="Note 2 2 28 28 3" xfId="43220"/>
    <cellStyle name="Note 2 2 28 29" xfId="17821"/>
    <cellStyle name="Note 2 2 28 29 2" xfId="34474"/>
    <cellStyle name="Note 2 2 28 29 3" xfId="43630"/>
    <cellStyle name="Note 2 2 28 3" xfId="4325"/>
    <cellStyle name="Note 2 2 28 3 2" xfId="21985"/>
    <cellStyle name="Note 2 2 28 3 3" xfId="35052"/>
    <cellStyle name="Note 2 2 28 30" xfId="19411"/>
    <cellStyle name="Note 2 2 28 30 2" xfId="35607"/>
    <cellStyle name="Note 2 2 28 30 3" xfId="43963"/>
    <cellStyle name="Note 2 2 28 31" xfId="2217"/>
    <cellStyle name="Note 2 2 28 32" xfId="20165"/>
    <cellStyle name="Note 2 2 28 33" xfId="35683"/>
    <cellStyle name="Note 2 2 28 4" xfId="4677"/>
    <cellStyle name="Note 2 2 28 4 2" xfId="22283"/>
    <cellStyle name="Note 2 2 28 4 3" xfId="35233"/>
    <cellStyle name="Note 2 2 28 5" xfId="3687"/>
    <cellStyle name="Note 2 2 28 5 2" xfId="21431"/>
    <cellStyle name="Note 2 2 28 5 3" xfId="25041"/>
    <cellStyle name="Note 2 2 28 6" xfId="5653"/>
    <cellStyle name="Note 2 2 28 6 2" xfId="23259"/>
    <cellStyle name="Note 2 2 28 6 3" xfId="21547"/>
    <cellStyle name="Note 2 2 28 7" xfId="5781"/>
    <cellStyle name="Note 2 2 28 7 2" xfId="23387"/>
    <cellStyle name="Note 2 2 28 7 3" xfId="29014"/>
    <cellStyle name="Note 2 2 28 8" xfId="6155"/>
    <cellStyle name="Note 2 2 28 8 2" xfId="23761"/>
    <cellStyle name="Note 2 2 28 8 3" xfId="25076"/>
    <cellStyle name="Note 2 2 28 9" xfId="7864"/>
    <cellStyle name="Note 2 2 28 9 2" xfId="25317"/>
    <cellStyle name="Note 2 2 28 9 3" xfId="36051"/>
    <cellStyle name="Note 2 2 29" xfId="1146"/>
    <cellStyle name="Note 2 2 29 10" xfId="7270"/>
    <cellStyle name="Note 2 2 29 10 2" xfId="24787"/>
    <cellStyle name="Note 2 2 29 10 3" xfId="35498"/>
    <cellStyle name="Note 2 2 29 11" xfId="8066"/>
    <cellStyle name="Note 2 2 29 11 2" xfId="25519"/>
    <cellStyle name="Note 2 2 29 11 3" xfId="36253"/>
    <cellStyle name="Note 2 2 29 12" xfId="9022"/>
    <cellStyle name="Note 2 2 29 12 2" xfId="26475"/>
    <cellStyle name="Note 2 2 29 12 3" xfId="37209"/>
    <cellStyle name="Note 2 2 29 13" xfId="7880"/>
    <cellStyle name="Note 2 2 29 13 2" xfId="25333"/>
    <cellStyle name="Note 2 2 29 13 3" xfId="36067"/>
    <cellStyle name="Note 2 2 29 14" xfId="9773"/>
    <cellStyle name="Note 2 2 29 14 2" xfId="27226"/>
    <cellStyle name="Note 2 2 29 14 3" xfId="37960"/>
    <cellStyle name="Note 2 2 29 15" xfId="9404"/>
    <cellStyle name="Note 2 2 29 15 2" xfId="26857"/>
    <cellStyle name="Note 2 2 29 15 3" xfId="37591"/>
    <cellStyle name="Note 2 2 29 16" xfId="10469"/>
    <cellStyle name="Note 2 2 29 16 2" xfId="27922"/>
    <cellStyle name="Note 2 2 29 16 3" xfId="38656"/>
    <cellStyle name="Note 2 2 29 17" xfId="10128"/>
    <cellStyle name="Note 2 2 29 17 2" xfId="27581"/>
    <cellStyle name="Note 2 2 29 17 3" xfId="38315"/>
    <cellStyle name="Note 2 2 29 18" xfId="11071"/>
    <cellStyle name="Note 2 2 29 18 2" xfId="28524"/>
    <cellStyle name="Note 2 2 29 18 3" xfId="39258"/>
    <cellStyle name="Note 2 2 29 19" xfId="10777"/>
    <cellStyle name="Note 2 2 29 19 2" xfId="28230"/>
    <cellStyle name="Note 2 2 29 19 3" xfId="38964"/>
    <cellStyle name="Note 2 2 29 2" xfId="3061"/>
    <cellStyle name="Note 2 2 29 2 2" xfId="20874"/>
    <cellStyle name="Note 2 2 29 2 3" xfId="30218"/>
    <cellStyle name="Note 2 2 29 20" xfId="12833"/>
    <cellStyle name="Note 2 2 29 20 2" xfId="30031"/>
    <cellStyle name="Note 2 2 29 20 3" xfId="40206"/>
    <cellStyle name="Note 2 2 29 21" xfId="11876"/>
    <cellStyle name="Note 2 2 29 21 2" xfId="29178"/>
    <cellStyle name="Note 2 2 29 21 3" xfId="39594"/>
    <cellStyle name="Note 2 2 29 22" xfId="13241"/>
    <cellStyle name="Note 2 2 29 22 2" xfId="30378"/>
    <cellStyle name="Note 2 2 29 22 3" xfId="40492"/>
    <cellStyle name="Note 2 2 29 23" xfId="13817"/>
    <cellStyle name="Note 2 2 29 23 2" xfId="30954"/>
    <cellStyle name="Note 2 2 29 23 3" xfId="41068"/>
    <cellStyle name="Note 2 2 29 24" xfId="14960"/>
    <cellStyle name="Note 2 2 29 24 2" xfId="31981"/>
    <cellStyle name="Note 2 2 29 24 3" xfId="41827"/>
    <cellStyle name="Note 2 2 29 25" xfId="14299"/>
    <cellStyle name="Note 2 2 29 25 2" xfId="31407"/>
    <cellStyle name="Note 2 2 29 25 3" xfId="41478"/>
    <cellStyle name="Note 2 2 29 26" xfId="14166"/>
    <cellStyle name="Note 2 2 29 26 2" xfId="31282"/>
    <cellStyle name="Note 2 2 29 26 3" xfId="41365"/>
    <cellStyle name="Note 2 2 29 27" xfId="16051"/>
    <cellStyle name="Note 2 2 29 27 2" xfId="33014"/>
    <cellStyle name="Note 2 2 29 27 3" xfId="42796"/>
    <cellStyle name="Note 2 2 29 28" xfId="17295"/>
    <cellStyle name="Note 2 2 29 28 2" xfId="34005"/>
    <cellStyle name="Note 2 2 29 28 3" xfId="43226"/>
    <cellStyle name="Note 2 2 29 29" xfId="17827"/>
    <cellStyle name="Note 2 2 29 29 2" xfId="34480"/>
    <cellStyle name="Note 2 2 29 29 3" xfId="43636"/>
    <cellStyle name="Note 2 2 29 3" xfId="4331"/>
    <cellStyle name="Note 2 2 29 3 2" xfId="21991"/>
    <cellStyle name="Note 2 2 29 3 3" xfId="29071"/>
    <cellStyle name="Note 2 2 29 30" xfId="19016"/>
    <cellStyle name="Note 2 2 29 30 2" xfId="35330"/>
    <cellStyle name="Note 2 2 29 30 3" xfId="43875"/>
    <cellStyle name="Note 2 2 29 31" xfId="2223"/>
    <cellStyle name="Note 2 2 29 32" xfId="20171"/>
    <cellStyle name="Note 2 2 29 33" xfId="31832"/>
    <cellStyle name="Note 2 2 29 4" xfId="3645"/>
    <cellStyle name="Note 2 2 29 4 2" xfId="21391"/>
    <cellStyle name="Note 2 2 29 4 3" xfId="24147"/>
    <cellStyle name="Note 2 2 29 5" xfId="3506"/>
    <cellStyle name="Note 2 2 29 5 2" xfId="21262"/>
    <cellStyle name="Note 2 2 29 5 3" xfId="24547"/>
    <cellStyle name="Note 2 2 29 6" xfId="5659"/>
    <cellStyle name="Note 2 2 29 6 2" xfId="23265"/>
    <cellStyle name="Note 2 2 29 6 3" xfId="31692"/>
    <cellStyle name="Note 2 2 29 7" xfId="5344"/>
    <cellStyle name="Note 2 2 29 7 2" xfId="22950"/>
    <cellStyle name="Note 2 2 29 7 3" xfId="33735"/>
    <cellStyle name="Note 2 2 29 8" xfId="6161"/>
    <cellStyle name="Note 2 2 29 8 2" xfId="23767"/>
    <cellStyle name="Note 2 2 29 8 3" xfId="20334"/>
    <cellStyle name="Note 2 2 29 9" xfId="7699"/>
    <cellStyle name="Note 2 2 29 9 2" xfId="25152"/>
    <cellStyle name="Note 2 2 29 9 3" xfId="35886"/>
    <cellStyle name="Note 2 2 3" xfId="1014"/>
    <cellStyle name="Note 2 2 3 10" xfId="7832"/>
    <cellStyle name="Note 2 2 3 10 2" xfId="25285"/>
    <cellStyle name="Note 2 2 3 10 3" xfId="36019"/>
    <cellStyle name="Note 2 2 3 11" xfId="8047"/>
    <cellStyle name="Note 2 2 3 11 2" xfId="25500"/>
    <cellStyle name="Note 2 2 3 11 3" xfId="36234"/>
    <cellStyle name="Note 2 2 3 12" xfId="8890"/>
    <cellStyle name="Note 2 2 3 12 2" xfId="26343"/>
    <cellStyle name="Note 2 2 3 12 3" xfId="37077"/>
    <cellStyle name="Note 2 2 3 13" xfId="6778"/>
    <cellStyle name="Note 2 2 3 13 2" xfId="24368"/>
    <cellStyle name="Note 2 2 3 13 3" xfId="35386"/>
    <cellStyle name="Note 2 2 3 14" xfId="9641"/>
    <cellStyle name="Note 2 2 3 14 2" xfId="27094"/>
    <cellStyle name="Note 2 2 3 14 3" xfId="37828"/>
    <cellStyle name="Note 2 2 3 15" xfId="6834"/>
    <cellStyle name="Note 2 2 3 15 2" xfId="24422"/>
    <cellStyle name="Note 2 2 3 15 3" xfId="24612"/>
    <cellStyle name="Note 2 2 3 16" xfId="10338"/>
    <cellStyle name="Note 2 2 3 16 2" xfId="27791"/>
    <cellStyle name="Note 2 2 3 16 3" xfId="38525"/>
    <cellStyle name="Note 2 2 3 17" xfId="9442"/>
    <cellStyle name="Note 2 2 3 17 2" xfId="26895"/>
    <cellStyle name="Note 2 2 3 17 3" xfId="37629"/>
    <cellStyle name="Note 2 2 3 18" xfId="10946"/>
    <cellStyle name="Note 2 2 3 18 2" xfId="28399"/>
    <cellStyle name="Note 2 2 3 18 3" xfId="39133"/>
    <cellStyle name="Note 2 2 3 19" xfId="10160"/>
    <cellStyle name="Note 2 2 3 19 2" xfId="27613"/>
    <cellStyle name="Note 2 2 3 19 3" xfId="38347"/>
    <cellStyle name="Note 2 2 3 2" xfId="2929"/>
    <cellStyle name="Note 2 2 3 2 2" xfId="20748"/>
    <cellStyle name="Note 2 2 3 2 3" xfId="29110"/>
    <cellStyle name="Note 2 2 3 20" xfId="12701"/>
    <cellStyle name="Note 2 2 3 20 2" xfId="29905"/>
    <cellStyle name="Note 2 2 3 20 3" xfId="40083"/>
    <cellStyle name="Note 2 2 3 21" xfId="11908"/>
    <cellStyle name="Note 2 2 3 21 2" xfId="29210"/>
    <cellStyle name="Note 2 2 3 21 3" xfId="39626"/>
    <cellStyle name="Note 2 2 3 22" xfId="13183"/>
    <cellStyle name="Note 2 2 3 22 2" xfId="30320"/>
    <cellStyle name="Note 2 2 3 22 3" xfId="40434"/>
    <cellStyle name="Note 2 2 3 23" xfId="13317"/>
    <cellStyle name="Note 2 2 3 23 2" xfId="30454"/>
    <cellStyle name="Note 2 2 3 23 3" xfId="40568"/>
    <cellStyle name="Note 2 2 3 24" xfId="14828"/>
    <cellStyle name="Note 2 2 3 24 2" xfId="31854"/>
    <cellStyle name="Note 2 2 3 24 3" xfId="41704"/>
    <cellStyle name="Note 2 2 3 25" xfId="14257"/>
    <cellStyle name="Note 2 2 3 25 2" xfId="31368"/>
    <cellStyle name="Note 2 2 3 25 3" xfId="41444"/>
    <cellStyle name="Note 2 2 3 26" xfId="15387"/>
    <cellStyle name="Note 2 2 3 26 2" xfId="32350"/>
    <cellStyle name="Note 2 2 3 26 3" xfId="42132"/>
    <cellStyle name="Note 2 2 3 27" xfId="15928"/>
    <cellStyle name="Note 2 2 3 27 2" xfId="32891"/>
    <cellStyle name="Note 2 2 3 27 3" xfId="42673"/>
    <cellStyle name="Note 2 2 3 28" xfId="17163"/>
    <cellStyle name="Note 2 2 3 28 2" xfId="33879"/>
    <cellStyle name="Note 2 2 3 28 3" xfId="43103"/>
    <cellStyle name="Note 2 2 3 29" xfId="17704"/>
    <cellStyle name="Note 2 2 3 29 2" xfId="34357"/>
    <cellStyle name="Note 2 2 3 29 3" xfId="43513"/>
    <cellStyle name="Note 2 2 3 3" xfId="4199"/>
    <cellStyle name="Note 2 2 3 3 2" xfId="21866"/>
    <cellStyle name="Note 2 2 3 3 3" xfId="28965"/>
    <cellStyle name="Note 2 2 3 30" xfId="19048"/>
    <cellStyle name="Note 2 2 3 30 2" xfId="35348"/>
    <cellStyle name="Note 2 2 3 30 3" xfId="43904"/>
    <cellStyle name="Note 2 2 3 31" xfId="2091"/>
    <cellStyle name="Note 2 2 3 32" xfId="20044"/>
    <cellStyle name="Note 2 2 3 33" xfId="1434"/>
    <cellStyle name="Note 2 2 3 4" xfId="3602"/>
    <cellStyle name="Note 2 2 3 4 2" xfId="21352"/>
    <cellStyle name="Note 2 2 3 4 3" xfId="21040"/>
    <cellStyle name="Note 2 2 3 5" xfId="4781"/>
    <cellStyle name="Note 2 2 3 5 2" xfId="22387"/>
    <cellStyle name="Note 2 2 3 5 3" xfId="34844"/>
    <cellStyle name="Note 2 2 3 6" xfId="5533"/>
    <cellStyle name="Note 2 2 3 6 2" xfId="23139"/>
    <cellStyle name="Note 2 2 3 6 3" xfId="35428"/>
    <cellStyle name="Note 2 2 3 7" xfId="5114"/>
    <cellStyle name="Note 2 2 3 7 2" xfId="22720"/>
    <cellStyle name="Note 2 2 3 7 3" xfId="29614"/>
    <cellStyle name="Note 2 2 3 8" xfId="6038"/>
    <cellStyle name="Note 2 2 3 8 2" xfId="23644"/>
    <cellStyle name="Note 2 2 3 8 3" xfId="20425"/>
    <cellStyle name="Note 2 2 3 9" xfId="8082"/>
    <cellStyle name="Note 2 2 3 9 2" xfId="25535"/>
    <cellStyle name="Note 2 2 3 9 3" xfId="36269"/>
    <cellStyle name="Note 2 2 30" xfId="1038"/>
    <cellStyle name="Note 2 2 30 10" xfId="7269"/>
    <cellStyle name="Note 2 2 30 10 2" xfId="24786"/>
    <cellStyle name="Note 2 2 30 10 3" xfId="20548"/>
    <cellStyle name="Note 2 2 30 11" xfId="8233"/>
    <cellStyle name="Note 2 2 30 11 2" xfId="25686"/>
    <cellStyle name="Note 2 2 30 11 3" xfId="36420"/>
    <cellStyle name="Note 2 2 30 12" xfId="8914"/>
    <cellStyle name="Note 2 2 30 12 2" xfId="26367"/>
    <cellStyle name="Note 2 2 30 12 3" xfId="37101"/>
    <cellStyle name="Note 2 2 30 13" xfId="8743"/>
    <cellStyle name="Note 2 2 30 13 2" xfId="26196"/>
    <cellStyle name="Note 2 2 30 13 3" xfId="36930"/>
    <cellStyle name="Note 2 2 30 14" xfId="9665"/>
    <cellStyle name="Note 2 2 30 14 2" xfId="27118"/>
    <cellStyle name="Note 2 2 30 14 3" xfId="37852"/>
    <cellStyle name="Note 2 2 30 15" xfId="7279"/>
    <cellStyle name="Note 2 2 30 15 2" xfId="24795"/>
    <cellStyle name="Note 2 2 30 15 3" xfId="34939"/>
    <cellStyle name="Note 2 2 30 16" xfId="10362"/>
    <cellStyle name="Note 2 2 30 16 2" xfId="27815"/>
    <cellStyle name="Note 2 2 30 16 3" xfId="38549"/>
    <cellStyle name="Note 2 2 30 17" xfId="8339"/>
    <cellStyle name="Note 2 2 30 17 2" xfId="25792"/>
    <cellStyle name="Note 2 2 30 17 3" xfId="36526"/>
    <cellStyle name="Note 2 2 30 18" xfId="10970"/>
    <cellStyle name="Note 2 2 30 18 2" xfId="28423"/>
    <cellStyle name="Note 2 2 30 18 3" xfId="39157"/>
    <cellStyle name="Note 2 2 30 19" xfId="9528"/>
    <cellStyle name="Note 2 2 30 19 2" xfId="26981"/>
    <cellStyle name="Note 2 2 30 19 3" xfId="37715"/>
    <cellStyle name="Note 2 2 30 2" xfId="2953"/>
    <cellStyle name="Note 2 2 30 2 2" xfId="20772"/>
    <cellStyle name="Note 2 2 30 2 3" xfId="33171"/>
    <cellStyle name="Note 2 2 30 20" xfId="12725"/>
    <cellStyle name="Note 2 2 30 20 2" xfId="29929"/>
    <cellStyle name="Note 2 2 30 20 3" xfId="40107"/>
    <cellStyle name="Note 2 2 30 21" xfId="12016"/>
    <cellStyle name="Note 2 2 30 21 2" xfId="29317"/>
    <cellStyle name="Note 2 2 30 21 3" xfId="39724"/>
    <cellStyle name="Note 2 2 30 22" xfId="11963"/>
    <cellStyle name="Note 2 2 30 22 2" xfId="29265"/>
    <cellStyle name="Note 2 2 30 22 3" xfId="39674"/>
    <cellStyle name="Note 2 2 30 23" xfId="13807"/>
    <cellStyle name="Note 2 2 30 23 2" xfId="30944"/>
    <cellStyle name="Note 2 2 30 23 3" xfId="41058"/>
    <cellStyle name="Note 2 2 30 24" xfId="14852"/>
    <cellStyle name="Note 2 2 30 24 2" xfId="31878"/>
    <cellStyle name="Note 2 2 30 24 3" xfId="41728"/>
    <cellStyle name="Note 2 2 30 25" xfId="15323"/>
    <cellStyle name="Note 2 2 30 25 2" xfId="32286"/>
    <cellStyle name="Note 2 2 30 25 3" xfId="42068"/>
    <cellStyle name="Note 2 2 30 26" xfId="15559"/>
    <cellStyle name="Note 2 2 30 26 2" xfId="32522"/>
    <cellStyle name="Note 2 2 30 26 3" xfId="42304"/>
    <cellStyle name="Note 2 2 30 27" xfId="15952"/>
    <cellStyle name="Note 2 2 30 27 2" xfId="32915"/>
    <cellStyle name="Note 2 2 30 27 3" xfId="42697"/>
    <cellStyle name="Note 2 2 30 28" xfId="17187"/>
    <cellStyle name="Note 2 2 30 28 2" xfId="33903"/>
    <cellStyle name="Note 2 2 30 28 3" xfId="43127"/>
    <cellStyle name="Note 2 2 30 29" xfId="17728"/>
    <cellStyle name="Note 2 2 30 29 2" xfId="34381"/>
    <cellStyle name="Note 2 2 30 29 3" xfId="43537"/>
    <cellStyle name="Note 2 2 30 3" xfId="4223"/>
    <cellStyle name="Note 2 2 30 3 2" xfId="21890"/>
    <cellStyle name="Note 2 2 30 3 3" xfId="31586"/>
    <cellStyle name="Note 2 2 30 30" xfId="19507"/>
    <cellStyle name="Note 2 2 30 30 2" xfId="35665"/>
    <cellStyle name="Note 2 2 30 30 3" xfId="44034"/>
    <cellStyle name="Note 2 2 30 31" xfId="2115"/>
    <cellStyle name="Note 2 2 30 32" xfId="20068"/>
    <cellStyle name="Note 2 2 30 33" xfId="29655"/>
    <cellStyle name="Note 2 2 30 4" xfId="4707"/>
    <cellStyle name="Note 2 2 30 4 2" xfId="22313"/>
    <cellStyle name="Note 2 2 30 4 3" xfId="31575"/>
    <cellStyle name="Note 2 2 30 5" xfId="4988"/>
    <cellStyle name="Note 2 2 30 5 2" xfId="22594"/>
    <cellStyle name="Note 2 2 30 5 3" xfId="33366"/>
    <cellStyle name="Note 2 2 30 6" xfId="5557"/>
    <cellStyle name="Note 2 2 30 6 2" xfId="23163"/>
    <cellStyle name="Note 2 2 30 6 3" xfId="21554"/>
    <cellStyle name="Note 2 2 30 7" xfId="3330"/>
    <cellStyle name="Note 2 2 30 7 2" xfId="21088"/>
    <cellStyle name="Note 2 2 30 7 3" xfId="22119"/>
    <cellStyle name="Note 2 2 30 8" xfId="6062"/>
    <cellStyle name="Note 2 2 30 8 2" xfId="23668"/>
    <cellStyle name="Note 2 2 30 8 3" xfId="33709"/>
    <cellStyle name="Note 2 2 30 9" xfId="7925"/>
    <cellStyle name="Note 2 2 30 9 2" xfId="25378"/>
    <cellStyle name="Note 2 2 30 9 3" xfId="36112"/>
    <cellStyle name="Note 2 2 31" xfId="1226"/>
    <cellStyle name="Note 2 2 31 10" xfId="6629"/>
    <cellStyle name="Note 2 2 31 10 2" xfId="24230"/>
    <cellStyle name="Note 2 2 31 10 3" xfId="31512"/>
    <cellStyle name="Note 2 2 31 11" xfId="6563"/>
    <cellStyle name="Note 2 2 31 11 2" xfId="24166"/>
    <cellStyle name="Note 2 2 31 11 3" xfId="35391"/>
    <cellStyle name="Note 2 2 31 12" xfId="9102"/>
    <cellStyle name="Note 2 2 31 12 2" xfId="26555"/>
    <cellStyle name="Note 2 2 31 12 3" xfId="37289"/>
    <cellStyle name="Note 2 2 31 13" xfId="8698"/>
    <cellStyle name="Note 2 2 31 13 2" xfId="26151"/>
    <cellStyle name="Note 2 2 31 13 3" xfId="36885"/>
    <cellStyle name="Note 2 2 31 14" xfId="9853"/>
    <cellStyle name="Note 2 2 31 14 2" xfId="27306"/>
    <cellStyle name="Note 2 2 31 14 3" xfId="38040"/>
    <cellStyle name="Note 2 2 31 15" xfId="7479"/>
    <cellStyle name="Note 2 2 31 15 2" xfId="24988"/>
    <cellStyle name="Note 2 2 31 15 3" xfId="1751"/>
    <cellStyle name="Note 2 2 31 16" xfId="10549"/>
    <cellStyle name="Note 2 2 31 16 2" xfId="28002"/>
    <cellStyle name="Note 2 2 31 16 3" xfId="38736"/>
    <cellStyle name="Note 2 2 31 17" xfId="9593"/>
    <cellStyle name="Note 2 2 31 17 2" xfId="27046"/>
    <cellStyle name="Note 2 2 31 17 3" xfId="37780"/>
    <cellStyle name="Note 2 2 31 18" xfId="11151"/>
    <cellStyle name="Note 2 2 31 18 2" xfId="28604"/>
    <cellStyle name="Note 2 2 31 18 3" xfId="39338"/>
    <cellStyle name="Note 2 2 31 19" xfId="10295"/>
    <cellStyle name="Note 2 2 31 19 2" xfId="27748"/>
    <cellStyle name="Note 2 2 31 19 3" xfId="38482"/>
    <cellStyle name="Note 2 2 31 2" xfId="3141"/>
    <cellStyle name="Note 2 2 31 2 2" xfId="20954"/>
    <cellStyle name="Note 2 2 31 2 3" xfId="33282"/>
    <cellStyle name="Note 2 2 31 20" xfId="12913"/>
    <cellStyle name="Note 2 2 31 20 2" xfId="30111"/>
    <cellStyle name="Note 2 2 31 20 3" xfId="40286"/>
    <cellStyle name="Note 2 2 31 21" xfId="11988"/>
    <cellStyle name="Note 2 2 31 21 2" xfId="29290"/>
    <cellStyle name="Note 2 2 31 21 3" xfId="39699"/>
    <cellStyle name="Note 2 2 31 22" xfId="13859"/>
    <cellStyle name="Note 2 2 31 22 2" xfId="30996"/>
    <cellStyle name="Note 2 2 31 22 3" xfId="41110"/>
    <cellStyle name="Note 2 2 31 23" xfId="13501"/>
    <cellStyle name="Note 2 2 31 23 2" xfId="30638"/>
    <cellStyle name="Note 2 2 31 23 3" xfId="40752"/>
    <cellStyle name="Note 2 2 31 24" xfId="15040"/>
    <cellStyle name="Note 2 2 31 24 2" xfId="32061"/>
    <cellStyle name="Note 2 2 31 24 3" xfId="41907"/>
    <cellStyle name="Note 2 2 31 25" xfId="15270"/>
    <cellStyle name="Note 2 2 31 25 2" xfId="32233"/>
    <cellStyle name="Note 2 2 31 25 3" xfId="42015"/>
    <cellStyle name="Note 2 2 31 26" xfId="15556"/>
    <cellStyle name="Note 2 2 31 26 2" xfId="32519"/>
    <cellStyle name="Note 2 2 31 26 3" xfId="42301"/>
    <cellStyle name="Note 2 2 31 27" xfId="16131"/>
    <cellStyle name="Note 2 2 31 27 2" xfId="33094"/>
    <cellStyle name="Note 2 2 31 27 3" xfId="42876"/>
    <cellStyle name="Note 2 2 31 28" xfId="17375"/>
    <cellStyle name="Note 2 2 31 28 2" xfId="34085"/>
    <cellStyle name="Note 2 2 31 28 3" xfId="43306"/>
    <cellStyle name="Note 2 2 31 29" xfId="17907"/>
    <cellStyle name="Note 2 2 31 29 2" xfId="34560"/>
    <cellStyle name="Note 2 2 31 29 3" xfId="43716"/>
    <cellStyle name="Note 2 2 31 3" xfId="4411"/>
    <cellStyle name="Note 2 2 31 3 2" xfId="22071"/>
    <cellStyle name="Note 2 2 31 3 3" xfId="34738"/>
    <cellStyle name="Note 2 2 31 30" xfId="19482"/>
    <cellStyle name="Note 2 2 31 30 2" xfId="35647"/>
    <cellStyle name="Note 2 2 31 30 3" xfId="44009"/>
    <cellStyle name="Note 2 2 31 31" xfId="2303"/>
    <cellStyle name="Note 2 2 31 32" xfId="20251"/>
    <cellStyle name="Note 2 2 31 33" xfId="35183"/>
    <cellStyle name="Note 2 2 31 4" xfId="4651"/>
    <cellStyle name="Note 2 2 31 4 2" xfId="22257"/>
    <cellStyle name="Note 2 2 31 4 3" xfId="1642"/>
    <cellStyle name="Note 2 2 31 5" xfId="4985"/>
    <cellStyle name="Note 2 2 31 5 2" xfId="22591"/>
    <cellStyle name="Note 2 2 31 5 3" xfId="35035"/>
    <cellStyle name="Note 2 2 31 6" xfId="5739"/>
    <cellStyle name="Note 2 2 31 6 2" xfId="23345"/>
    <cellStyle name="Note 2 2 31 6 3" xfId="1416"/>
    <cellStyle name="Note 2 2 31 7" xfId="5043"/>
    <cellStyle name="Note 2 2 31 7 2" xfId="22649"/>
    <cellStyle name="Note 2 2 31 7 3" xfId="35564"/>
    <cellStyle name="Note 2 2 31 8" xfId="6241"/>
    <cellStyle name="Note 2 2 31 8 2" xfId="23847"/>
    <cellStyle name="Note 2 2 31 8 3" xfId="19871"/>
    <cellStyle name="Note 2 2 31 9" xfId="7915"/>
    <cellStyle name="Note 2 2 31 9 2" xfId="25368"/>
    <cellStyle name="Note 2 2 31 9 3" xfId="36102"/>
    <cellStyle name="Note 2 2 32" xfId="1260"/>
    <cellStyle name="Note 2 2 32 10" xfId="8371"/>
    <cellStyle name="Note 2 2 32 10 2" xfId="25824"/>
    <cellStyle name="Note 2 2 32 10 3" xfId="36558"/>
    <cellStyle name="Note 2 2 32 11" xfId="6443"/>
    <cellStyle name="Note 2 2 32 11 2" xfId="24047"/>
    <cellStyle name="Note 2 2 32 11 3" xfId="35071"/>
    <cellStyle name="Note 2 2 32 12" xfId="9136"/>
    <cellStyle name="Note 2 2 32 12 2" xfId="26589"/>
    <cellStyle name="Note 2 2 32 12 3" xfId="37323"/>
    <cellStyle name="Note 2 2 32 13" xfId="9503"/>
    <cellStyle name="Note 2 2 32 13 2" xfId="26956"/>
    <cellStyle name="Note 2 2 32 13 3" xfId="37690"/>
    <cellStyle name="Note 2 2 32 14" xfId="9887"/>
    <cellStyle name="Note 2 2 32 14 2" xfId="27340"/>
    <cellStyle name="Note 2 2 32 14 3" xfId="38074"/>
    <cellStyle name="Note 2 2 32 15" xfId="10217"/>
    <cellStyle name="Note 2 2 32 15 2" xfId="27670"/>
    <cellStyle name="Note 2 2 32 15 3" xfId="38404"/>
    <cellStyle name="Note 2 2 32 16" xfId="10582"/>
    <cellStyle name="Note 2 2 32 16 2" xfId="28035"/>
    <cellStyle name="Note 2 2 32 16 3" xfId="38769"/>
    <cellStyle name="Note 2 2 32 17" xfId="10848"/>
    <cellStyle name="Note 2 2 32 17 2" xfId="28301"/>
    <cellStyle name="Note 2 2 32 17 3" xfId="39035"/>
    <cellStyle name="Note 2 2 32 18" xfId="11184"/>
    <cellStyle name="Note 2 2 32 18 2" xfId="28637"/>
    <cellStyle name="Note 2 2 32 18 3" xfId="39371"/>
    <cellStyle name="Note 2 2 32 19" xfId="11352"/>
    <cellStyle name="Note 2 2 32 19 2" xfId="28805"/>
    <cellStyle name="Note 2 2 32 19 3" xfId="39539"/>
    <cellStyle name="Note 2 2 32 2" xfId="3175"/>
    <cellStyle name="Note 2 2 32 2 2" xfId="20988"/>
    <cellStyle name="Note 2 2 32 2 3" xfId="33394"/>
    <cellStyle name="Note 2 2 32 20" xfId="12947"/>
    <cellStyle name="Note 2 2 32 20 2" xfId="30144"/>
    <cellStyle name="Note 2 2 32 20 3" xfId="40318"/>
    <cellStyle name="Note 2 2 32 21" xfId="13576"/>
    <cellStyle name="Note 2 2 32 21 2" xfId="30713"/>
    <cellStyle name="Note 2 2 32 21 3" xfId="40827"/>
    <cellStyle name="Note 2 2 32 22" xfId="13845"/>
    <cellStyle name="Note 2 2 32 22 2" xfId="30982"/>
    <cellStyle name="Note 2 2 32 22 3" xfId="41096"/>
    <cellStyle name="Note 2 2 32 23" xfId="13984"/>
    <cellStyle name="Note 2 2 32 23 2" xfId="31121"/>
    <cellStyle name="Note 2 2 32 23 3" xfId="41235"/>
    <cellStyle name="Note 2 2 32 24" xfId="15074"/>
    <cellStyle name="Note 2 2 32 24 2" xfId="32094"/>
    <cellStyle name="Note 2 2 32 24 3" xfId="41939"/>
    <cellStyle name="Note 2 2 32 25" xfId="15401"/>
    <cellStyle name="Note 2 2 32 25 2" xfId="32364"/>
    <cellStyle name="Note 2 2 32 25 3" xfId="42146"/>
    <cellStyle name="Note 2 2 32 26" xfId="15858"/>
    <cellStyle name="Note 2 2 32 26 2" xfId="32821"/>
    <cellStyle name="Note 2 2 32 26 3" xfId="42603"/>
    <cellStyle name="Note 2 2 32 27" xfId="16163"/>
    <cellStyle name="Note 2 2 32 27 2" xfId="33126"/>
    <cellStyle name="Note 2 2 32 27 3" xfId="42908"/>
    <cellStyle name="Note 2 2 32 28" xfId="17409"/>
    <cellStyle name="Note 2 2 32 28 2" xfId="34117"/>
    <cellStyle name="Note 2 2 32 28 3" xfId="43338"/>
    <cellStyle name="Note 2 2 32 29" xfId="17939"/>
    <cellStyle name="Note 2 2 32 29 2" xfId="34592"/>
    <cellStyle name="Note 2 2 32 29 3" xfId="43748"/>
    <cellStyle name="Note 2 2 32 3" xfId="4445"/>
    <cellStyle name="Note 2 2 32 3 2" xfId="22105"/>
    <cellStyle name="Note 2 2 32 3 3" xfId="35459"/>
    <cellStyle name="Note 2 2 32 30" xfId="19754"/>
    <cellStyle name="Note 2 2 32 30 2" xfId="35806"/>
    <cellStyle name="Note 2 2 32 30 3" xfId="44159"/>
    <cellStyle name="Note 2 2 32 31" xfId="2337"/>
    <cellStyle name="Note 2 2 32 32" xfId="20285"/>
    <cellStyle name="Note 2 2 32 33" xfId="33286"/>
    <cellStyle name="Note 2 2 32 4" xfId="4799"/>
    <cellStyle name="Note 2 2 32 4 2" xfId="22405"/>
    <cellStyle name="Note 2 2 32 4 3" xfId="29778"/>
    <cellStyle name="Note 2 2 32 5" xfId="5425"/>
    <cellStyle name="Note 2 2 32 5 2" xfId="23031"/>
    <cellStyle name="Note 2 2 32 5 3" xfId="35551"/>
    <cellStyle name="Note 2 2 32 6" xfId="5772"/>
    <cellStyle name="Note 2 2 32 6 2" xfId="23378"/>
    <cellStyle name="Note 2 2 32 6 3" xfId="24479"/>
    <cellStyle name="Note 2 2 32 7" xfId="5968"/>
    <cellStyle name="Note 2 2 32 7 2" xfId="23574"/>
    <cellStyle name="Note 2 2 32 7 3" xfId="31688"/>
    <cellStyle name="Note 2 2 32 8" xfId="6273"/>
    <cellStyle name="Note 2 2 32 8 2" xfId="23879"/>
    <cellStyle name="Note 2 2 32 8 3" xfId="24475"/>
    <cellStyle name="Note 2 2 32 9" xfId="6835"/>
    <cellStyle name="Note 2 2 32 9 2" xfId="24423"/>
    <cellStyle name="Note 2 2 32 9 3" xfId="21668"/>
    <cellStyle name="Note 2 2 33" xfId="1293"/>
    <cellStyle name="Note 2 2 33 10" xfId="6609"/>
    <cellStyle name="Note 2 2 33 10 2" xfId="24212"/>
    <cellStyle name="Note 2 2 33 10 3" xfId="24462"/>
    <cellStyle name="Note 2 2 33 11" xfId="8583"/>
    <cellStyle name="Note 2 2 33 11 2" xfId="26036"/>
    <cellStyle name="Note 2 2 33 11 3" xfId="36770"/>
    <cellStyle name="Note 2 2 33 12" xfId="9162"/>
    <cellStyle name="Note 2 2 33 12 2" xfId="26615"/>
    <cellStyle name="Note 2 2 33 12 3" xfId="37349"/>
    <cellStyle name="Note 2 2 33 13" xfId="6628"/>
    <cellStyle name="Note 2 2 33 13 2" xfId="24229"/>
    <cellStyle name="Note 2 2 33 13 3" xfId="33198"/>
    <cellStyle name="Note 2 2 33 14" xfId="9912"/>
    <cellStyle name="Note 2 2 33 14 2" xfId="27365"/>
    <cellStyle name="Note 2 2 33 14 3" xfId="38099"/>
    <cellStyle name="Note 2 2 33 15" xfId="9432"/>
    <cellStyle name="Note 2 2 33 15 2" xfId="26885"/>
    <cellStyle name="Note 2 2 33 15 3" xfId="37619"/>
    <cellStyle name="Note 2 2 33 16" xfId="10603"/>
    <cellStyle name="Note 2 2 33 16 2" xfId="28056"/>
    <cellStyle name="Note 2 2 33 16 3" xfId="38790"/>
    <cellStyle name="Note 2 2 33 17" xfId="10152"/>
    <cellStyle name="Note 2 2 33 17 2" xfId="27605"/>
    <cellStyle name="Note 2 2 33 17 3" xfId="38339"/>
    <cellStyle name="Note 2 2 33 18" xfId="11201"/>
    <cellStyle name="Note 2 2 33 18 2" xfId="28654"/>
    <cellStyle name="Note 2 2 33 18 3" xfId="39388"/>
    <cellStyle name="Note 2 2 33 19" xfId="10796"/>
    <cellStyle name="Note 2 2 33 19 2" xfId="28249"/>
    <cellStyle name="Note 2 2 33 19 3" xfId="38983"/>
    <cellStyle name="Note 2 2 33 2" xfId="3208"/>
    <cellStyle name="Note 2 2 33 2 2" xfId="21012"/>
    <cellStyle name="Note 2 2 33 2 3" xfId="1496"/>
    <cellStyle name="Note 2 2 33 20" xfId="12980"/>
    <cellStyle name="Note 2 2 33 20 2" xfId="30167"/>
    <cellStyle name="Note 2 2 33 20 3" xfId="40323"/>
    <cellStyle name="Note 2 2 33 21" xfId="13169"/>
    <cellStyle name="Note 2 2 33 21 2" xfId="30306"/>
    <cellStyle name="Note 2 2 33 21 3" xfId="40420"/>
    <cellStyle name="Note 2 2 33 22" xfId="11960"/>
    <cellStyle name="Note 2 2 33 22 2" xfId="29262"/>
    <cellStyle name="Note 2 2 33 22 3" xfId="39672"/>
    <cellStyle name="Note 2 2 33 23" xfId="13856"/>
    <cellStyle name="Note 2 2 33 23 2" xfId="30993"/>
    <cellStyle name="Note 2 2 33 23 3" xfId="41107"/>
    <cellStyle name="Note 2 2 33 24" xfId="15107"/>
    <cellStyle name="Note 2 2 33 24 2" xfId="32118"/>
    <cellStyle name="Note 2 2 33 24 3" xfId="41944"/>
    <cellStyle name="Note 2 2 33 25" xfId="15596"/>
    <cellStyle name="Note 2 2 33 25 2" xfId="32559"/>
    <cellStyle name="Note 2 2 33 25 3" xfId="42341"/>
    <cellStyle name="Note 2 2 33 26" xfId="15600"/>
    <cellStyle name="Note 2 2 33 26 2" xfId="32563"/>
    <cellStyle name="Note 2 2 33 26 3" xfId="42345"/>
    <cellStyle name="Note 2 2 33 27" xfId="16168"/>
    <cellStyle name="Note 2 2 33 27 2" xfId="33131"/>
    <cellStyle name="Note 2 2 33 27 3" xfId="42913"/>
    <cellStyle name="Note 2 2 33 28" xfId="17442"/>
    <cellStyle name="Note 2 2 33 28 2" xfId="34140"/>
    <cellStyle name="Note 2 2 33 28 3" xfId="43343"/>
    <cellStyle name="Note 2 2 33 29" xfId="17944"/>
    <cellStyle name="Note 2 2 33 29 2" xfId="34597"/>
    <cellStyle name="Note 2 2 33 29 3" xfId="43753"/>
    <cellStyle name="Note 2 2 33 3" xfId="4478"/>
    <cellStyle name="Note 2 2 33 3 2" xfId="22126"/>
    <cellStyle name="Note 2 2 33 3 3" xfId="21745"/>
    <cellStyle name="Note 2 2 33 30" xfId="19405"/>
    <cellStyle name="Note 2 2 33 30 2" xfId="35604"/>
    <cellStyle name="Note 2 2 33 30 3" xfId="43958"/>
    <cellStyle name="Note 2 2 33 31" xfId="2370"/>
    <cellStyle name="Note 2 2 33 32" xfId="20310"/>
    <cellStyle name="Note 2 2 33 33" xfId="33851"/>
    <cellStyle name="Note 2 2 33 4" xfId="5033"/>
    <cellStyle name="Note 2 2 33 4 2" xfId="22639"/>
    <cellStyle name="Note 2 2 33 4 3" xfId="35034"/>
    <cellStyle name="Note 2 2 33 5" xfId="5039"/>
    <cellStyle name="Note 2 2 33 5 2" xfId="22645"/>
    <cellStyle name="Note 2 2 33 5 3" xfId="29052"/>
    <cellStyle name="Note 2 2 33 6" xfId="5789"/>
    <cellStyle name="Note 2 2 33 6 2" xfId="23395"/>
    <cellStyle name="Note 2 2 33 6 3" xfId="24031"/>
    <cellStyle name="Note 2 2 33 7" xfId="5364"/>
    <cellStyle name="Note 2 2 33 7 2" xfId="22970"/>
    <cellStyle name="Note 2 2 33 7 3" xfId="24506"/>
    <cellStyle name="Note 2 2 33 8" xfId="6278"/>
    <cellStyle name="Note 2 2 33 8 2" xfId="23884"/>
    <cellStyle name="Note 2 2 33 8 3" xfId="33701"/>
    <cellStyle name="Note 2 2 33 9" xfId="8041"/>
    <cellStyle name="Note 2 2 33 9 2" xfId="25494"/>
    <cellStyle name="Note 2 2 33 9 3" xfId="36228"/>
    <cellStyle name="Note 2 2 34" xfId="1325"/>
    <cellStyle name="Note 2 2 34 10" xfId="7449"/>
    <cellStyle name="Note 2 2 34 10 2" xfId="24958"/>
    <cellStyle name="Note 2 2 34 10 3" xfId="35336"/>
    <cellStyle name="Note 2 2 34 11" xfId="9190"/>
    <cellStyle name="Note 2 2 34 11 2" xfId="26643"/>
    <cellStyle name="Note 2 2 34 11 3" xfId="37377"/>
    <cellStyle name="Note 2 2 34 12" xfId="9193"/>
    <cellStyle name="Note 2 2 34 12 2" xfId="26646"/>
    <cellStyle name="Note 2 2 34 12 3" xfId="37380"/>
    <cellStyle name="Note 2 2 34 13" xfId="9938"/>
    <cellStyle name="Note 2 2 34 13 2" xfId="27391"/>
    <cellStyle name="Note 2 2 34 13 3" xfId="38125"/>
    <cellStyle name="Note 2 2 34 14" xfId="9941"/>
    <cellStyle name="Note 2 2 34 14 2" xfId="27394"/>
    <cellStyle name="Note 2 2 34 14 3" xfId="38128"/>
    <cellStyle name="Note 2 2 34 15" xfId="10629"/>
    <cellStyle name="Note 2 2 34 15 2" xfId="28082"/>
    <cellStyle name="Note 2 2 34 15 3" xfId="38816"/>
    <cellStyle name="Note 2 2 34 16" xfId="10631"/>
    <cellStyle name="Note 2 2 34 16 2" xfId="28084"/>
    <cellStyle name="Note 2 2 34 16 3" xfId="38818"/>
    <cellStyle name="Note 2 2 34 17" xfId="11223"/>
    <cellStyle name="Note 2 2 34 17 2" xfId="28676"/>
    <cellStyle name="Note 2 2 34 17 3" xfId="39410"/>
    <cellStyle name="Note 2 2 34 18" xfId="11225"/>
    <cellStyle name="Note 2 2 34 18 2" xfId="28678"/>
    <cellStyle name="Note 2 2 34 18 3" xfId="39412"/>
    <cellStyle name="Note 2 2 34 19" xfId="13012"/>
    <cellStyle name="Note 2 2 34 19 2" xfId="30191"/>
    <cellStyle name="Note 2 2 34 19 3" xfId="40341"/>
    <cellStyle name="Note 2 2 34 2" xfId="4510"/>
    <cellStyle name="Note 2 2 34 2 2" xfId="22149"/>
    <cellStyle name="Note 2 2 34 2 3" xfId="33265"/>
    <cellStyle name="Note 2 2 34 20" xfId="13232"/>
    <cellStyle name="Note 2 2 34 20 2" xfId="30369"/>
    <cellStyle name="Note 2 2 34 20 3" xfId="40483"/>
    <cellStyle name="Note 2 2 34 21" xfId="13565"/>
    <cellStyle name="Note 2 2 34 21 2" xfId="30702"/>
    <cellStyle name="Note 2 2 34 21 3" xfId="40816"/>
    <cellStyle name="Note 2 2 34 22" xfId="13805"/>
    <cellStyle name="Note 2 2 34 22 2" xfId="30942"/>
    <cellStyle name="Note 2 2 34 22 3" xfId="41056"/>
    <cellStyle name="Note 2 2 34 23" xfId="15139"/>
    <cellStyle name="Note 2 2 34 23 2" xfId="32141"/>
    <cellStyle name="Note 2 2 34 23 3" xfId="41962"/>
    <cellStyle name="Note 2 2 34 24" xfId="14344"/>
    <cellStyle name="Note 2 2 34 24 2" xfId="31450"/>
    <cellStyle name="Note 2 2 34 24 3" xfId="41521"/>
    <cellStyle name="Note 2 2 34 25" xfId="15602"/>
    <cellStyle name="Note 2 2 34 25 2" xfId="32565"/>
    <cellStyle name="Note 2 2 34 25 3" xfId="42347"/>
    <cellStyle name="Note 2 2 34 26" xfId="16186"/>
    <cellStyle name="Note 2 2 34 26 2" xfId="33149"/>
    <cellStyle name="Note 2 2 34 26 3" xfId="42931"/>
    <cellStyle name="Note 2 2 34 27" xfId="17474"/>
    <cellStyle name="Note 2 2 34 27 2" xfId="34164"/>
    <cellStyle name="Note 2 2 34 27 3" xfId="43361"/>
    <cellStyle name="Note 2 2 34 28" xfId="17962"/>
    <cellStyle name="Note 2 2 34 28 2" xfId="34615"/>
    <cellStyle name="Note 2 2 34 28 3" xfId="43771"/>
    <cellStyle name="Note 2 2 34 29" xfId="18947"/>
    <cellStyle name="Note 2 2 34 29 2" xfId="35289"/>
    <cellStyle name="Note 2 2 34 29 3" xfId="43815"/>
    <cellStyle name="Note 2 2 34 3" xfId="3691"/>
    <cellStyle name="Note 2 2 34 3 2" xfId="21435"/>
    <cellStyle name="Note 2 2 34 3 3" xfId="35198"/>
    <cellStyle name="Note 2 2 34 30" xfId="2402"/>
    <cellStyle name="Note 2 2 34 31" xfId="20333"/>
    <cellStyle name="Note 2 2 34 32" xfId="1462"/>
    <cellStyle name="Note 2 2 34 4" xfId="5042"/>
    <cellStyle name="Note 2 2 34 4 2" xfId="22648"/>
    <cellStyle name="Note 2 2 34 4 3" xfId="20615"/>
    <cellStyle name="Note 2 2 34 5" xfId="5812"/>
    <cellStyle name="Note 2 2 34 5 2" xfId="23418"/>
    <cellStyle name="Note 2 2 34 5 3" xfId="35007"/>
    <cellStyle name="Note 2 2 34 6" xfId="5814"/>
    <cellStyle name="Note 2 2 34 6 2" xfId="23420"/>
    <cellStyle name="Note 2 2 34 6 3" xfId="34168"/>
    <cellStyle name="Note 2 2 34 7" xfId="6296"/>
    <cellStyle name="Note 2 2 34 7 2" xfId="23902"/>
    <cellStyle name="Note 2 2 34 7 3" xfId="24476"/>
    <cellStyle name="Note 2 2 34 8" xfId="7375"/>
    <cellStyle name="Note 2 2 34 8 2" xfId="24884"/>
    <cellStyle name="Note 2 2 34 8 3" xfId="28871"/>
    <cellStyle name="Note 2 2 34 9" xfId="7817"/>
    <cellStyle name="Note 2 2 34 9 2" xfId="25270"/>
    <cellStyle name="Note 2 2 34 9 3" xfId="36004"/>
    <cellStyle name="Note 2 2 35" xfId="725"/>
    <cellStyle name="Note 2 2 35 10" xfId="8199"/>
    <cellStyle name="Note 2 2 35 10 2" xfId="25652"/>
    <cellStyle name="Note 2 2 35 10 3" xfId="36386"/>
    <cellStyle name="Note 2 2 35 11" xfId="8715"/>
    <cellStyle name="Note 2 2 35 11 2" xfId="26168"/>
    <cellStyle name="Note 2 2 35 11 3" xfId="36902"/>
    <cellStyle name="Note 2 2 35 12" xfId="9363"/>
    <cellStyle name="Note 2 2 35 12 2" xfId="26816"/>
    <cellStyle name="Note 2 2 35 12 3" xfId="37550"/>
    <cellStyle name="Note 2 2 35 13" xfId="8616"/>
    <cellStyle name="Note 2 2 35 13 2" xfId="26069"/>
    <cellStyle name="Note 2 2 35 13 3" xfId="36803"/>
    <cellStyle name="Note 2 2 35 14" xfId="10092"/>
    <cellStyle name="Note 2 2 35 14 2" xfId="27545"/>
    <cellStyle name="Note 2 2 35 14 3" xfId="38279"/>
    <cellStyle name="Note 2 2 35 15" xfId="7026"/>
    <cellStyle name="Note 2 2 35 15 2" xfId="24571"/>
    <cellStyle name="Note 2 2 35 15 3" xfId="21665"/>
    <cellStyle name="Note 2 2 35 16" xfId="10749"/>
    <cellStyle name="Note 2 2 35 16 2" xfId="28202"/>
    <cellStyle name="Note 2 2 35 16 3" xfId="38936"/>
    <cellStyle name="Note 2 2 35 17" xfId="9383"/>
    <cellStyle name="Note 2 2 35 17 2" xfId="26836"/>
    <cellStyle name="Note 2 2 35 17 3" xfId="37570"/>
    <cellStyle name="Note 2 2 35 18" xfId="11294"/>
    <cellStyle name="Note 2 2 35 18 2" xfId="28747"/>
    <cellStyle name="Note 2 2 35 18 3" xfId="39481"/>
    <cellStyle name="Note 2 2 35 19" xfId="12412"/>
    <cellStyle name="Note 2 2 35 19 2" xfId="29658"/>
    <cellStyle name="Note 2 2 35 19 3" xfId="39946"/>
    <cellStyle name="Note 2 2 35 2" xfId="3910"/>
    <cellStyle name="Note 2 2 35 2 2" xfId="21612"/>
    <cellStyle name="Note 2 2 35 2 3" xfId="34158"/>
    <cellStyle name="Note 2 2 35 20" xfId="13458"/>
    <cellStyle name="Note 2 2 35 20 2" xfId="30595"/>
    <cellStyle name="Note 2 2 35 20 3" xfId="40709"/>
    <cellStyle name="Note 2 2 35 21" xfId="12205"/>
    <cellStyle name="Note 2 2 35 21 2" xfId="29494"/>
    <cellStyle name="Note 2 2 35 21 3" xfId="39888"/>
    <cellStyle name="Note 2 2 35 22" xfId="13913"/>
    <cellStyle name="Note 2 2 35 22 2" xfId="31050"/>
    <cellStyle name="Note 2 2 35 22 3" xfId="41164"/>
    <cellStyle name="Note 2 2 35 23" xfId="14539"/>
    <cellStyle name="Note 2 2 35 23 2" xfId="31603"/>
    <cellStyle name="Note 2 2 35 23 3" xfId="41567"/>
    <cellStyle name="Note 2 2 35 24" xfId="14158"/>
    <cellStyle name="Note 2 2 35 24 2" xfId="31274"/>
    <cellStyle name="Note 2 2 35 24 3" xfId="41357"/>
    <cellStyle name="Note 2 2 35 25" xfId="15788"/>
    <cellStyle name="Note 2 2 35 25 2" xfId="32751"/>
    <cellStyle name="Note 2 2 35 25 3" xfId="42533"/>
    <cellStyle name="Note 2 2 35 26" xfId="14380"/>
    <cellStyle name="Note 2 2 35 26 2" xfId="31484"/>
    <cellStyle name="Note 2 2 35 26 3" xfId="41554"/>
    <cellStyle name="Note 2 2 35 27" xfId="16874"/>
    <cellStyle name="Note 2 2 35 27 2" xfId="33629"/>
    <cellStyle name="Note 2 2 35 27 3" xfId="42966"/>
    <cellStyle name="Note 2 2 35 28" xfId="17567"/>
    <cellStyle name="Note 2 2 35 28 2" xfId="34220"/>
    <cellStyle name="Note 2 2 35 28 3" xfId="43376"/>
    <cellStyle name="Note 2 2 35 29" xfId="19696"/>
    <cellStyle name="Note 2 2 35 29 2" xfId="35769"/>
    <cellStyle name="Note 2 2 35 29 3" xfId="44101"/>
    <cellStyle name="Note 2 2 35 3" xfId="3498"/>
    <cellStyle name="Note 2 2 35 3 2" xfId="21254"/>
    <cellStyle name="Note 2 2 35 3 3" xfId="35253"/>
    <cellStyle name="Note 2 2 35 30" xfId="2640"/>
    <cellStyle name="Note 2 2 35 31" xfId="20501"/>
    <cellStyle name="Note 2 2 35 32" xfId="29968"/>
    <cellStyle name="Note 2 2 35 4" xfId="5313"/>
    <cellStyle name="Note 2 2 35 4 2" xfId="22919"/>
    <cellStyle name="Note 2 2 35 4 3" xfId="31555"/>
    <cellStyle name="Note 2 2 35 5" xfId="3748"/>
    <cellStyle name="Note 2 2 35 5 2" xfId="21490"/>
    <cellStyle name="Note 2 2 35 5 3" xfId="1603"/>
    <cellStyle name="Note 2 2 35 6" xfId="5898"/>
    <cellStyle name="Note 2 2 35 6 2" xfId="23504"/>
    <cellStyle name="Note 2 2 35 6 3" xfId="29743"/>
    <cellStyle name="Note 2 2 35 7" xfId="3449"/>
    <cellStyle name="Note 2 2 35 7 2" xfId="21206"/>
    <cellStyle name="Note 2 2 35 7 3" xfId="1521"/>
    <cellStyle name="Note 2 2 35 8" xfId="7247"/>
    <cellStyle name="Note 2 2 35 8 2" xfId="24767"/>
    <cellStyle name="Note 2 2 35 8 3" xfId="35497"/>
    <cellStyle name="Note 2 2 35 9" xfId="8215"/>
    <cellStyle name="Note 2 2 35 9 2" xfId="25668"/>
    <cellStyle name="Note 2 2 35 9 3" xfId="36402"/>
    <cellStyle name="Note 2 2 36" xfId="3682"/>
    <cellStyle name="Note 2 2 36 2" xfId="21426"/>
    <cellStyle name="Note 2 2 36 3" xfId="34127"/>
    <cellStyle name="Note 2 2 37" xfId="4755"/>
    <cellStyle name="Note 2 2 37 2" xfId="22361"/>
    <cellStyle name="Note 2 2 37 3" xfId="20624"/>
    <cellStyle name="Note 2 2 38" xfId="3421"/>
    <cellStyle name="Note 2 2 38 2" xfId="21178"/>
    <cellStyle name="Note 2 2 38 3" xfId="34861"/>
    <cellStyle name="Note 2 2 39" xfId="5278"/>
    <cellStyle name="Note 2 2 39 2" xfId="22884"/>
    <cellStyle name="Note 2 2 39 3" xfId="34628"/>
    <cellStyle name="Note 2 2 4" xfId="1104"/>
    <cellStyle name="Note 2 2 4 10" xfId="8438"/>
    <cellStyle name="Note 2 2 4 10 2" xfId="25891"/>
    <cellStyle name="Note 2 2 4 10 3" xfId="36625"/>
    <cellStyle name="Note 2 2 4 11" xfId="7391"/>
    <cellStyle name="Note 2 2 4 11 2" xfId="24900"/>
    <cellStyle name="Note 2 2 4 11 3" xfId="34763"/>
    <cellStyle name="Note 2 2 4 12" xfId="8980"/>
    <cellStyle name="Note 2 2 4 12 2" xfId="26433"/>
    <cellStyle name="Note 2 2 4 12 3" xfId="37167"/>
    <cellStyle name="Note 2 2 4 13" xfId="9564"/>
    <cellStyle name="Note 2 2 4 13 2" xfId="27017"/>
    <cellStyle name="Note 2 2 4 13 3" xfId="37751"/>
    <cellStyle name="Note 2 2 4 14" xfId="9731"/>
    <cellStyle name="Note 2 2 4 14 2" xfId="27184"/>
    <cellStyle name="Note 2 2 4 14 3" xfId="37918"/>
    <cellStyle name="Note 2 2 4 15" xfId="10268"/>
    <cellStyle name="Note 2 2 4 15 2" xfId="27721"/>
    <cellStyle name="Note 2 2 4 15 3" xfId="38455"/>
    <cellStyle name="Note 2 2 4 16" xfId="10427"/>
    <cellStyle name="Note 2 2 4 16 2" xfId="27880"/>
    <cellStyle name="Note 2 2 4 16 3" xfId="38614"/>
    <cellStyle name="Note 2 2 4 17" xfId="10891"/>
    <cellStyle name="Note 2 2 4 17 2" xfId="28344"/>
    <cellStyle name="Note 2 2 4 17 3" xfId="39078"/>
    <cellStyle name="Note 2 2 4 18" xfId="11029"/>
    <cellStyle name="Note 2 2 4 18 2" xfId="28482"/>
    <cellStyle name="Note 2 2 4 18 3" xfId="39216"/>
    <cellStyle name="Note 2 2 4 19" xfId="11373"/>
    <cellStyle name="Note 2 2 4 19 2" xfId="28826"/>
    <cellStyle name="Note 2 2 4 19 3" xfId="39560"/>
    <cellStyle name="Note 2 2 4 2" xfId="3019"/>
    <cellStyle name="Note 2 2 4 2 2" xfId="20832"/>
    <cellStyle name="Note 2 2 4 2 3" xfId="35204"/>
    <cellStyle name="Note 2 2 4 20" xfId="12791"/>
    <cellStyle name="Note 2 2 4 20 2" xfId="29989"/>
    <cellStyle name="Note 2 2 4 20 3" xfId="40164"/>
    <cellStyle name="Note 2 2 4 21" xfId="13623"/>
    <cellStyle name="Note 2 2 4 21 2" xfId="30760"/>
    <cellStyle name="Note 2 2 4 21 3" xfId="40874"/>
    <cellStyle name="Note 2 2 4 22" xfId="13419"/>
    <cellStyle name="Note 2 2 4 22 2" xfId="30556"/>
    <cellStyle name="Note 2 2 4 22 3" xfId="40670"/>
    <cellStyle name="Note 2 2 4 23" xfId="12073"/>
    <cellStyle name="Note 2 2 4 23 2" xfId="29374"/>
    <cellStyle name="Note 2 2 4 23 3" xfId="39778"/>
    <cellStyle name="Note 2 2 4 24" xfId="14918"/>
    <cellStyle name="Note 2 2 4 24 2" xfId="31939"/>
    <cellStyle name="Note 2 2 4 24 3" xfId="41785"/>
    <cellStyle name="Note 2 2 4 25" xfId="15306"/>
    <cellStyle name="Note 2 2 4 25 2" xfId="32269"/>
    <cellStyle name="Note 2 2 4 25 3" xfId="42051"/>
    <cellStyle name="Note 2 2 4 26" xfId="15887"/>
    <cellStyle name="Note 2 2 4 26 2" xfId="32850"/>
    <cellStyle name="Note 2 2 4 26 3" xfId="42632"/>
    <cellStyle name="Note 2 2 4 27" xfId="16009"/>
    <cellStyle name="Note 2 2 4 27 2" xfId="32972"/>
    <cellStyle name="Note 2 2 4 27 3" xfId="42754"/>
    <cellStyle name="Note 2 2 4 28" xfId="17253"/>
    <cellStyle name="Note 2 2 4 28 2" xfId="33963"/>
    <cellStyle name="Note 2 2 4 28 3" xfId="43184"/>
    <cellStyle name="Note 2 2 4 29" xfId="17785"/>
    <cellStyle name="Note 2 2 4 29 2" xfId="34438"/>
    <cellStyle name="Note 2 2 4 29 3" xfId="43594"/>
    <cellStyle name="Note 2 2 4 3" xfId="4289"/>
    <cellStyle name="Note 2 2 4 3 2" xfId="21949"/>
    <cellStyle name="Note 2 2 4 3 3" xfId="34855"/>
    <cellStyle name="Note 2 2 4 30" xfId="19775"/>
    <cellStyle name="Note 2 2 4 30 2" xfId="35821"/>
    <cellStyle name="Note 2 2 4 30 3" xfId="44180"/>
    <cellStyle name="Note 2 2 4 31" xfId="2181"/>
    <cellStyle name="Note 2 2 4 32" xfId="20129"/>
    <cellStyle name="Note 2 2 4 33" xfId="25107"/>
    <cellStyle name="Note 2 2 4 4" xfId="4687"/>
    <cellStyle name="Note 2 2 4 4 2" xfId="22293"/>
    <cellStyle name="Note 2 2 4 4 3" xfId="21024"/>
    <cellStyle name="Note 2 2 4 5" xfId="5471"/>
    <cellStyle name="Note 2 2 4 5 2" xfId="23077"/>
    <cellStyle name="Note 2 2 4 5 3" xfId="21714"/>
    <cellStyle name="Note 2 2 4 6" xfId="5617"/>
    <cellStyle name="Note 2 2 4 6 2" xfId="23223"/>
    <cellStyle name="Note 2 2 4 6 3" xfId="35543"/>
    <cellStyle name="Note 2 2 4 7" xfId="5997"/>
    <cellStyle name="Note 2 2 4 7 2" xfId="23603"/>
    <cellStyle name="Note 2 2 4 7 3" xfId="21696"/>
    <cellStyle name="Note 2 2 4 8" xfId="6119"/>
    <cellStyle name="Note 2 2 4 8 2" xfId="23725"/>
    <cellStyle name="Note 2 2 4 8 3" xfId="35109"/>
    <cellStyle name="Note 2 2 4 9" xfId="7937"/>
    <cellStyle name="Note 2 2 4 9 2" xfId="25390"/>
    <cellStyle name="Note 2 2 4 9 3" xfId="36124"/>
    <cellStyle name="Note 2 2 40" xfId="3466"/>
    <cellStyle name="Note 2 2 40 2" xfId="21222"/>
    <cellStyle name="Note 2 2 40 3" xfId="1537"/>
    <cellStyle name="Note 2 2 41" xfId="5879"/>
    <cellStyle name="Note 2 2 41 2" xfId="23485"/>
    <cellStyle name="Note 2 2 41 3" xfId="35635"/>
    <cellStyle name="Note 2 2 42" xfId="8008"/>
    <cellStyle name="Note 2 2 42 2" xfId="25461"/>
    <cellStyle name="Note 2 2 42 3" xfId="36195"/>
    <cellStyle name="Note 2 2 43" xfId="6706"/>
    <cellStyle name="Note 2 2 43 2" xfId="24302"/>
    <cellStyle name="Note 2 2 43 3" xfId="21516"/>
    <cellStyle name="Note 2 2 44" xfId="7732"/>
    <cellStyle name="Note 2 2 44 2" xfId="25185"/>
    <cellStyle name="Note 2 2 44 3" xfId="35919"/>
    <cellStyle name="Note 2 2 45" xfId="8798"/>
    <cellStyle name="Note 2 2 45 2" xfId="26251"/>
    <cellStyle name="Note 2 2 45 3" xfId="36985"/>
    <cellStyle name="Note 2 2 46" xfId="8542"/>
    <cellStyle name="Note 2 2 46 2" xfId="25995"/>
    <cellStyle name="Note 2 2 46 3" xfId="36729"/>
    <cellStyle name="Note 2 2 47" xfId="9315"/>
    <cellStyle name="Note 2 2 47 2" xfId="26768"/>
    <cellStyle name="Note 2 2 47 3" xfId="37502"/>
    <cellStyle name="Note 2 2 48" xfId="8202"/>
    <cellStyle name="Note 2 2 48 2" xfId="25655"/>
    <cellStyle name="Note 2 2 48 3" xfId="36389"/>
    <cellStyle name="Note 2 2 49" xfId="10051"/>
    <cellStyle name="Note 2 2 49 2" xfId="27504"/>
    <cellStyle name="Note 2 2 49 3" xfId="38238"/>
    <cellStyle name="Note 2 2 5" xfId="1159"/>
    <cellStyle name="Note 2 2 5 10" xfId="7739"/>
    <cellStyle name="Note 2 2 5 10 2" xfId="25192"/>
    <cellStyle name="Note 2 2 5 10 3" xfId="35926"/>
    <cellStyle name="Note 2 2 5 11" xfId="6805"/>
    <cellStyle name="Note 2 2 5 11 2" xfId="24394"/>
    <cellStyle name="Note 2 2 5 11 3" xfId="20398"/>
    <cellStyle name="Note 2 2 5 12" xfId="9035"/>
    <cellStyle name="Note 2 2 5 12 2" xfId="26488"/>
    <cellStyle name="Note 2 2 5 12 3" xfId="37222"/>
    <cellStyle name="Note 2 2 5 13" xfId="8180"/>
    <cellStyle name="Note 2 2 5 13 2" xfId="25633"/>
    <cellStyle name="Note 2 2 5 13 3" xfId="36367"/>
    <cellStyle name="Note 2 2 5 14" xfId="9786"/>
    <cellStyle name="Note 2 2 5 14 2" xfId="27239"/>
    <cellStyle name="Note 2 2 5 14 3" xfId="37973"/>
    <cellStyle name="Note 2 2 5 15" xfId="8631"/>
    <cellStyle name="Note 2 2 5 15 2" xfId="26084"/>
    <cellStyle name="Note 2 2 5 15 3" xfId="36818"/>
    <cellStyle name="Note 2 2 5 16" xfId="10482"/>
    <cellStyle name="Note 2 2 5 16 2" xfId="27935"/>
    <cellStyle name="Note 2 2 5 16 3" xfId="38669"/>
    <cellStyle name="Note 2 2 5 17" xfId="8610"/>
    <cellStyle name="Note 2 2 5 17 2" xfId="26063"/>
    <cellStyle name="Note 2 2 5 17 3" xfId="36797"/>
    <cellStyle name="Note 2 2 5 18" xfId="11084"/>
    <cellStyle name="Note 2 2 5 18 2" xfId="28537"/>
    <cellStyle name="Note 2 2 5 18 3" xfId="39271"/>
    <cellStyle name="Note 2 2 5 19" xfId="6679"/>
    <cellStyle name="Note 2 2 5 19 2" xfId="24275"/>
    <cellStyle name="Note 2 2 5 19 3" xfId="28885"/>
    <cellStyle name="Note 2 2 5 2" xfId="3074"/>
    <cellStyle name="Note 2 2 5 2 2" xfId="20887"/>
    <cellStyle name="Note 2 2 5 2 3" xfId="24550"/>
    <cellStyle name="Note 2 2 5 20" xfId="12846"/>
    <cellStyle name="Note 2 2 5 20 2" xfId="30044"/>
    <cellStyle name="Note 2 2 5 20 3" xfId="40219"/>
    <cellStyle name="Note 2 2 5 21" xfId="11999"/>
    <cellStyle name="Note 2 2 5 21 2" xfId="29301"/>
    <cellStyle name="Note 2 2 5 21 3" xfId="39710"/>
    <cellStyle name="Note 2 2 5 22" xfId="12208"/>
    <cellStyle name="Note 2 2 5 22 2" xfId="29497"/>
    <cellStyle name="Note 2 2 5 22 3" xfId="39891"/>
    <cellStyle name="Note 2 2 5 23" xfId="11940"/>
    <cellStyle name="Note 2 2 5 23 2" xfId="29242"/>
    <cellStyle name="Note 2 2 5 23 3" xfId="39655"/>
    <cellStyle name="Note 2 2 5 24" xfId="14973"/>
    <cellStyle name="Note 2 2 5 24 2" xfId="31994"/>
    <cellStyle name="Note 2 2 5 24 3" xfId="41840"/>
    <cellStyle name="Note 2 2 5 25" xfId="15289"/>
    <cellStyle name="Note 2 2 5 25 2" xfId="32252"/>
    <cellStyle name="Note 2 2 5 25 3" xfId="42034"/>
    <cellStyle name="Note 2 2 5 26" xfId="15391"/>
    <cellStyle name="Note 2 2 5 26 2" xfId="32354"/>
    <cellStyle name="Note 2 2 5 26 3" xfId="42136"/>
    <cellStyle name="Note 2 2 5 27" xfId="16064"/>
    <cellStyle name="Note 2 2 5 27 2" xfId="33027"/>
    <cellStyle name="Note 2 2 5 27 3" xfId="42809"/>
    <cellStyle name="Note 2 2 5 28" xfId="17308"/>
    <cellStyle name="Note 2 2 5 28 2" xfId="34018"/>
    <cellStyle name="Note 2 2 5 28 3" xfId="43239"/>
    <cellStyle name="Note 2 2 5 29" xfId="17840"/>
    <cellStyle name="Note 2 2 5 29 2" xfId="34493"/>
    <cellStyle name="Note 2 2 5 29 3" xfId="43649"/>
    <cellStyle name="Note 2 2 5 3" xfId="4344"/>
    <cellStyle name="Note 2 2 5 3 2" xfId="22004"/>
    <cellStyle name="Note 2 2 5 3 3" xfId="29636"/>
    <cellStyle name="Note 2 2 5 30" xfId="19440"/>
    <cellStyle name="Note 2 2 5 30 2" xfId="35624"/>
    <cellStyle name="Note 2 2 5 30 3" xfId="43976"/>
    <cellStyle name="Note 2 2 5 31" xfId="2236"/>
    <cellStyle name="Note 2 2 5 32" xfId="20184"/>
    <cellStyle name="Note 2 2 5 33" xfId="33501"/>
    <cellStyle name="Note 2 2 5 4" xfId="4670"/>
    <cellStyle name="Note 2 2 5 4 2" xfId="22276"/>
    <cellStyle name="Note 2 2 5 4 3" xfId="32162"/>
    <cellStyle name="Note 2 2 5 5" xfId="4785"/>
    <cellStyle name="Note 2 2 5 5 2" xfId="22391"/>
    <cellStyle name="Note 2 2 5 5 3" xfId="34726"/>
    <cellStyle name="Note 2 2 5 6" xfId="5672"/>
    <cellStyle name="Note 2 2 5 6 2" xfId="23278"/>
    <cellStyle name="Note 2 2 5 6 3" xfId="31542"/>
    <cellStyle name="Note 2 2 5 7" xfId="4883"/>
    <cellStyle name="Note 2 2 5 7 2" xfId="22489"/>
    <cellStyle name="Note 2 2 5 7 3" xfId="29624"/>
    <cellStyle name="Note 2 2 5 8" xfId="6174"/>
    <cellStyle name="Note 2 2 5 8 2" xfId="23780"/>
    <cellStyle name="Note 2 2 5 8 3" xfId="33325"/>
    <cellStyle name="Note 2 2 5 9" xfId="6437"/>
    <cellStyle name="Note 2 2 5 9 2" xfId="24041"/>
    <cellStyle name="Note 2 2 5 9 3" xfId="31610"/>
    <cellStyle name="Note 2 2 50" xfId="9320"/>
    <cellStyle name="Note 2 2 50 2" xfId="26773"/>
    <cellStyle name="Note 2 2 50 3" xfId="37507"/>
    <cellStyle name="Note 2 2 51" xfId="10719"/>
    <cellStyle name="Note 2 2 51 2" xfId="28172"/>
    <cellStyle name="Note 2 2 51 3" xfId="38906"/>
    <cellStyle name="Note 2 2 52" xfId="10055"/>
    <cellStyle name="Note 2 2 52 2" xfId="27508"/>
    <cellStyle name="Note 2 2 52 3" xfId="38242"/>
    <cellStyle name="Note 2 2 53" xfId="12193"/>
    <cellStyle name="Note 2 2 53 2" xfId="29482"/>
    <cellStyle name="Note 2 2 53 3" xfId="39876"/>
    <cellStyle name="Note 2 2 54" xfId="12241"/>
    <cellStyle name="Note 2 2 54 2" xfId="29528"/>
    <cellStyle name="Note 2 2 54 3" xfId="39922"/>
    <cellStyle name="Note 2 2 55" xfId="12215"/>
    <cellStyle name="Note 2 2 55 2" xfId="29503"/>
    <cellStyle name="Note 2 2 55 3" xfId="39897"/>
    <cellStyle name="Note 2 2 56" xfId="13803"/>
    <cellStyle name="Note 2 2 56 2" xfId="30940"/>
    <cellStyle name="Note 2 2 56 3" xfId="41054"/>
    <cellStyle name="Note 2 2 57" xfId="14336"/>
    <cellStyle name="Note 2 2 57 2" xfId="31442"/>
    <cellStyle name="Note 2 2 57 3" xfId="41513"/>
    <cellStyle name="Note 2 2 58" xfId="15365"/>
    <cellStyle name="Note 2 2 58 2" xfId="32328"/>
    <cellStyle name="Note 2 2 58 3" xfId="42110"/>
    <cellStyle name="Note 2 2 59" xfId="14110"/>
    <cellStyle name="Note 2 2 59 2" xfId="31229"/>
    <cellStyle name="Note 2 2 59 3" xfId="41315"/>
    <cellStyle name="Note 2 2 6" xfId="1150"/>
    <cellStyle name="Note 2 2 6 10" xfId="7364"/>
    <cellStyle name="Note 2 2 6 10 2" xfId="24873"/>
    <cellStyle name="Note 2 2 6 10 3" xfId="21658"/>
    <cellStyle name="Note 2 2 6 11" xfId="7459"/>
    <cellStyle name="Note 2 2 6 11 2" xfId="24968"/>
    <cellStyle name="Note 2 2 6 11 3" xfId="35295"/>
    <cellStyle name="Note 2 2 6 12" xfId="9026"/>
    <cellStyle name="Note 2 2 6 12 2" xfId="26479"/>
    <cellStyle name="Note 2 2 6 12 3" xfId="37213"/>
    <cellStyle name="Note 2 2 6 13" xfId="6664"/>
    <cellStyle name="Note 2 2 6 13 2" xfId="24263"/>
    <cellStyle name="Note 2 2 6 13 3" xfId="31662"/>
    <cellStyle name="Note 2 2 6 14" xfId="9777"/>
    <cellStyle name="Note 2 2 6 14 2" xfId="27230"/>
    <cellStyle name="Note 2 2 6 14 3" xfId="37964"/>
    <cellStyle name="Note 2 2 6 15" xfId="8703"/>
    <cellStyle name="Note 2 2 6 15 2" xfId="26156"/>
    <cellStyle name="Note 2 2 6 15 3" xfId="36890"/>
    <cellStyle name="Note 2 2 6 16" xfId="10473"/>
    <cellStyle name="Note 2 2 6 16 2" xfId="27926"/>
    <cellStyle name="Note 2 2 6 16 3" xfId="38660"/>
    <cellStyle name="Note 2 2 6 17" xfId="8740"/>
    <cellStyle name="Note 2 2 6 17 2" xfId="26193"/>
    <cellStyle name="Note 2 2 6 17 3" xfId="36927"/>
    <cellStyle name="Note 2 2 6 18" xfId="11075"/>
    <cellStyle name="Note 2 2 6 18 2" xfId="28528"/>
    <cellStyle name="Note 2 2 6 18 3" xfId="39262"/>
    <cellStyle name="Note 2 2 6 19" xfId="8655"/>
    <cellStyle name="Note 2 2 6 19 2" xfId="26108"/>
    <cellStyle name="Note 2 2 6 19 3" xfId="36842"/>
    <cellStyle name="Note 2 2 6 2" xfId="3065"/>
    <cellStyle name="Note 2 2 6 2 2" xfId="20878"/>
    <cellStyle name="Note 2 2 6 2 3" xfId="35720"/>
    <cellStyle name="Note 2 2 6 20" xfId="12837"/>
    <cellStyle name="Note 2 2 6 20 2" xfId="30035"/>
    <cellStyle name="Note 2 2 6 20 3" xfId="40210"/>
    <cellStyle name="Note 2 2 6 21" xfId="12100"/>
    <cellStyle name="Note 2 2 6 21 2" xfId="29400"/>
    <cellStyle name="Note 2 2 6 21 3" xfId="39802"/>
    <cellStyle name="Note 2 2 6 22" xfId="13613"/>
    <cellStyle name="Note 2 2 6 22 2" xfId="30750"/>
    <cellStyle name="Note 2 2 6 22 3" xfId="40864"/>
    <cellStyle name="Note 2 2 6 23" xfId="13202"/>
    <cellStyle name="Note 2 2 6 23 2" xfId="30339"/>
    <cellStyle name="Note 2 2 6 23 3" xfId="40453"/>
    <cellStyle name="Note 2 2 6 24" xfId="14964"/>
    <cellStyle name="Note 2 2 6 24 2" xfId="31985"/>
    <cellStyle name="Note 2 2 6 24 3" xfId="41831"/>
    <cellStyle name="Note 2 2 6 25" xfId="15436"/>
    <cellStyle name="Note 2 2 6 25 2" xfId="32399"/>
    <cellStyle name="Note 2 2 6 25 3" xfId="42181"/>
    <cellStyle name="Note 2 2 6 26" xfId="15715"/>
    <cellStyle name="Note 2 2 6 26 2" xfId="32678"/>
    <cellStyle name="Note 2 2 6 26 3" xfId="42460"/>
    <cellStyle name="Note 2 2 6 27" xfId="16055"/>
    <cellStyle name="Note 2 2 6 27 2" xfId="33018"/>
    <cellStyle name="Note 2 2 6 27 3" xfId="42800"/>
    <cellStyle name="Note 2 2 6 28" xfId="17299"/>
    <cellStyle name="Note 2 2 6 28 2" xfId="34009"/>
    <cellStyle name="Note 2 2 6 28 3" xfId="43230"/>
    <cellStyle name="Note 2 2 6 29" xfId="17831"/>
    <cellStyle name="Note 2 2 6 29 2" xfId="34484"/>
    <cellStyle name="Note 2 2 6 29 3" xfId="43640"/>
    <cellStyle name="Note 2 2 6 3" xfId="4335"/>
    <cellStyle name="Note 2 2 6 3 2" xfId="21995"/>
    <cellStyle name="Note 2 2 6 3 3" xfId="35584"/>
    <cellStyle name="Note 2 2 6 30" xfId="19400"/>
    <cellStyle name="Note 2 2 6 30 2" xfId="35602"/>
    <cellStyle name="Note 2 2 6 30 3" xfId="43955"/>
    <cellStyle name="Note 2 2 6 31" xfId="2227"/>
    <cellStyle name="Note 2 2 6 32" xfId="20175"/>
    <cellStyle name="Note 2 2 6 33" xfId="21845"/>
    <cellStyle name="Note 2 2 6 4" xfId="4834"/>
    <cellStyle name="Note 2 2 6 4 2" xfId="22440"/>
    <cellStyle name="Note 2 2 6 4 3" xfId="33436"/>
    <cellStyle name="Note 2 2 6 5" xfId="5201"/>
    <cellStyle name="Note 2 2 6 5 2" xfId="22807"/>
    <cellStyle name="Note 2 2 6 5 3" xfId="20455"/>
    <cellStyle name="Note 2 2 6 6" xfId="5663"/>
    <cellStyle name="Note 2 2 6 6 2" xfId="23269"/>
    <cellStyle name="Note 2 2 6 6 3" xfId="21703"/>
    <cellStyle name="Note 2 2 6 7" xfId="4980"/>
    <cellStyle name="Note 2 2 6 7 2" xfId="22586"/>
    <cellStyle name="Note 2 2 6 7 3" xfId="29618"/>
    <cellStyle name="Note 2 2 6 8" xfId="6165"/>
    <cellStyle name="Note 2 2 6 8 2" xfId="23771"/>
    <cellStyle name="Note 2 2 6 8 3" xfId="30145"/>
    <cellStyle name="Note 2 2 6 9" xfId="7751"/>
    <cellStyle name="Note 2 2 6 9 2" xfId="25204"/>
    <cellStyle name="Note 2 2 6 9 3" xfId="35938"/>
    <cellStyle name="Note 2 2 60" xfId="15769"/>
    <cellStyle name="Note 2 2 60 2" xfId="32732"/>
    <cellStyle name="Note 2 2 60 3" xfId="42514"/>
    <cellStyle name="Note 2 2 61" xfId="16711"/>
    <cellStyle name="Note 2 2 61 2" xfId="33506"/>
    <cellStyle name="Note 2 2 61 3" xfId="42952"/>
    <cellStyle name="Note 2 2 62" xfId="16667"/>
    <cellStyle name="Note 2 2 62 2" xfId="33475"/>
    <cellStyle name="Note 2 2 62 3" xfId="42943"/>
    <cellStyle name="Note 2 2 63" xfId="19552"/>
    <cellStyle name="Note 2 2 63 2" xfId="35690"/>
    <cellStyle name="Note 2 2 63 3" xfId="44043"/>
    <cellStyle name="Note 2 2 64" xfId="1732"/>
    <cellStyle name="Note 2 2 7" xfId="1137"/>
    <cellStyle name="Note 2 2 7 10" xfId="8044"/>
    <cellStyle name="Note 2 2 7 10 2" xfId="25497"/>
    <cellStyle name="Note 2 2 7 10 3" xfId="36231"/>
    <cellStyle name="Note 2 2 7 11" xfId="8800"/>
    <cellStyle name="Note 2 2 7 11 2" xfId="26253"/>
    <cellStyle name="Note 2 2 7 11 3" xfId="36987"/>
    <cellStyle name="Note 2 2 7 12" xfId="9013"/>
    <cellStyle name="Note 2 2 7 12 2" xfId="26466"/>
    <cellStyle name="Note 2 2 7 12 3" xfId="37200"/>
    <cellStyle name="Note 2 2 7 13" xfId="7210"/>
    <cellStyle name="Note 2 2 7 13 2" xfId="24735"/>
    <cellStyle name="Note 2 2 7 13 3" xfId="21509"/>
    <cellStyle name="Note 2 2 7 14" xfId="9764"/>
    <cellStyle name="Note 2 2 7 14 2" xfId="27217"/>
    <cellStyle name="Note 2 2 7 14 3" xfId="37951"/>
    <cellStyle name="Note 2 2 7 15" xfId="8363"/>
    <cellStyle name="Note 2 2 7 15 2" xfId="25816"/>
    <cellStyle name="Note 2 2 7 15 3" xfId="36550"/>
    <cellStyle name="Note 2 2 7 16" xfId="10460"/>
    <cellStyle name="Note 2 2 7 16 2" xfId="27913"/>
    <cellStyle name="Note 2 2 7 16 3" xfId="38647"/>
    <cellStyle name="Note 2 2 7 17" xfId="9600"/>
    <cellStyle name="Note 2 2 7 17 2" xfId="27053"/>
    <cellStyle name="Note 2 2 7 17 3" xfId="37787"/>
    <cellStyle name="Note 2 2 7 18" xfId="11062"/>
    <cellStyle name="Note 2 2 7 18 2" xfId="28515"/>
    <cellStyle name="Note 2 2 7 18 3" xfId="39249"/>
    <cellStyle name="Note 2 2 7 19" xfId="10301"/>
    <cellStyle name="Note 2 2 7 19 2" xfId="27754"/>
    <cellStyle name="Note 2 2 7 19 3" xfId="38488"/>
    <cellStyle name="Note 2 2 7 2" xfId="3052"/>
    <cellStyle name="Note 2 2 7 2 2" xfId="20865"/>
    <cellStyle name="Note 2 2 7 2 3" xfId="1490"/>
    <cellStyle name="Note 2 2 7 20" xfId="12824"/>
    <cellStyle name="Note 2 2 7 20 2" xfId="30022"/>
    <cellStyle name="Note 2 2 7 20 3" xfId="40197"/>
    <cellStyle name="Note 2 2 7 21" xfId="13374"/>
    <cellStyle name="Note 2 2 7 21 2" xfId="30511"/>
    <cellStyle name="Note 2 2 7 21 3" xfId="40625"/>
    <cellStyle name="Note 2 2 7 22" xfId="13149"/>
    <cellStyle name="Note 2 2 7 22 2" xfId="30286"/>
    <cellStyle name="Note 2 2 7 22 3" xfId="40400"/>
    <cellStyle name="Note 2 2 7 23" xfId="13767"/>
    <cellStyle name="Note 2 2 7 23 2" xfId="30904"/>
    <cellStyle name="Note 2 2 7 23 3" xfId="41018"/>
    <cellStyle name="Note 2 2 7 24" xfId="14951"/>
    <cellStyle name="Note 2 2 7 24 2" xfId="31972"/>
    <cellStyle name="Note 2 2 7 24 3" xfId="41818"/>
    <cellStyle name="Note 2 2 7 25" xfId="15700"/>
    <cellStyle name="Note 2 2 7 25 2" xfId="32663"/>
    <cellStyle name="Note 2 2 7 25 3" xfId="42445"/>
    <cellStyle name="Note 2 2 7 26" xfId="15654"/>
    <cellStyle name="Note 2 2 7 26 2" xfId="32617"/>
    <cellStyle name="Note 2 2 7 26 3" xfId="42399"/>
    <cellStyle name="Note 2 2 7 27" xfId="16042"/>
    <cellStyle name="Note 2 2 7 27 2" xfId="33005"/>
    <cellStyle name="Note 2 2 7 27 3" xfId="42787"/>
    <cellStyle name="Note 2 2 7 28" xfId="17286"/>
    <cellStyle name="Note 2 2 7 28 2" xfId="33996"/>
    <cellStyle name="Note 2 2 7 28 3" xfId="43217"/>
    <cellStyle name="Note 2 2 7 29" xfId="17818"/>
    <cellStyle name="Note 2 2 7 29 2" xfId="34471"/>
    <cellStyle name="Note 2 2 7 29 3" xfId="43627"/>
    <cellStyle name="Note 2 2 7 3" xfId="4322"/>
    <cellStyle name="Note 2 2 7 3 2" xfId="21982"/>
    <cellStyle name="Note 2 2 7 3 3" xfId="24537"/>
    <cellStyle name="Note 2 2 7 30" xfId="19655"/>
    <cellStyle name="Note 2 2 7 30 2" xfId="35745"/>
    <cellStyle name="Note 2 2 7 30 3" xfId="44060"/>
    <cellStyle name="Note 2 2 7 31" xfId="2214"/>
    <cellStyle name="Note 2 2 7 32" xfId="20162"/>
    <cellStyle name="Note 2 2 7 33" xfId="25052"/>
    <cellStyle name="Note 2 2 7 4" xfId="5179"/>
    <cellStyle name="Note 2 2 7 4 2" xfId="22785"/>
    <cellStyle name="Note 2 2 7 4 3" xfId="33361"/>
    <cellStyle name="Note 2 2 7 5" xfId="5112"/>
    <cellStyle name="Note 2 2 7 5 2" xfId="22718"/>
    <cellStyle name="Note 2 2 7 5 3" xfId="33248"/>
    <cellStyle name="Note 2 2 7 6" xfId="5650"/>
    <cellStyle name="Note 2 2 7 6 2" xfId="23256"/>
    <cellStyle name="Note 2 2 7 6 3" xfId="29591"/>
    <cellStyle name="Note 2 2 7 7" xfId="4610"/>
    <cellStyle name="Note 2 2 7 7 2" xfId="22216"/>
    <cellStyle name="Note 2 2 7 7 3" xfId="28952"/>
    <cellStyle name="Note 2 2 7 8" xfId="6152"/>
    <cellStyle name="Note 2 2 7 8 2" xfId="23758"/>
    <cellStyle name="Note 2 2 7 8 3" xfId="32142"/>
    <cellStyle name="Note 2 2 7 9" xfId="7503"/>
    <cellStyle name="Note 2 2 7 9 2" xfId="25012"/>
    <cellStyle name="Note 2 2 7 9 3" xfId="1776"/>
    <cellStyle name="Note 2 2 8" xfId="755"/>
    <cellStyle name="Note 2 2 8 10" xfId="8358"/>
    <cellStyle name="Note 2 2 8 10 2" xfId="25811"/>
    <cellStyle name="Note 2 2 8 10 3" xfId="36545"/>
    <cellStyle name="Note 2 2 8 11" xfId="8417"/>
    <cellStyle name="Note 2 2 8 11 2" xfId="25870"/>
    <cellStyle name="Note 2 2 8 11 3" xfId="36604"/>
    <cellStyle name="Note 2 2 8 12" xfId="8752"/>
    <cellStyle name="Note 2 2 8 12 2" xfId="26205"/>
    <cellStyle name="Note 2 2 8 12 3" xfId="36939"/>
    <cellStyle name="Note 2 2 8 13" xfId="9490"/>
    <cellStyle name="Note 2 2 8 13 2" xfId="26943"/>
    <cellStyle name="Note 2 2 8 13 3" xfId="37677"/>
    <cellStyle name="Note 2 2 8 14" xfId="8175"/>
    <cellStyle name="Note 2 2 8 14 2" xfId="25628"/>
    <cellStyle name="Note 2 2 8 14 3" xfId="36362"/>
    <cellStyle name="Note 2 2 8 15" xfId="10204"/>
    <cellStyle name="Note 2 2 8 15 2" xfId="27657"/>
    <cellStyle name="Note 2 2 8 15 3" xfId="38391"/>
    <cellStyle name="Note 2 2 8 16" xfId="7827"/>
    <cellStyle name="Note 2 2 8 16 2" xfId="25280"/>
    <cellStyle name="Note 2 2 8 16 3" xfId="36014"/>
    <cellStyle name="Note 2 2 8 17" xfId="10838"/>
    <cellStyle name="Note 2 2 8 17 2" xfId="28291"/>
    <cellStyle name="Note 2 2 8 17 3" xfId="39025"/>
    <cellStyle name="Note 2 2 8 18" xfId="8515"/>
    <cellStyle name="Note 2 2 8 18 2" xfId="25968"/>
    <cellStyle name="Note 2 2 8 18 3" xfId="36702"/>
    <cellStyle name="Note 2 2 8 19" xfId="11346"/>
    <cellStyle name="Note 2 2 8 19 2" xfId="28799"/>
    <cellStyle name="Note 2 2 8 19 3" xfId="39533"/>
    <cellStyle name="Note 2 2 8 2" xfId="2670"/>
    <cellStyle name="Note 2 2 8 2 2" xfId="20523"/>
    <cellStyle name="Note 2 2 8 2 3" xfId="21336"/>
    <cellStyle name="Note 2 2 8 20" xfId="12442"/>
    <cellStyle name="Note 2 2 8 20 2" xfId="29682"/>
    <cellStyle name="Note 2 2 8 20 3" xfId="39966"/>
    <cellStyle name="Note 2 2 8 21" xfId="13567"/>
    <cellStyle name="Note 2 2 8 21 2" xfId="30704"/>
    <cellStyle name="Note 2 2 8 21 3" xfId="40818"/>
    <cellStyle name="Note 2 2 8 22" xfId="13732"/>
    <cellStyle name="Note 2 2 8 22 2" xfId="30869"/>
    <cellStyle name="Note 2 2 8 22 3" xfId="40983"/>
    <cellStyle name="Note 2 2 8 23" xfId="13962"/>
    <cellStyle name="Note 2 2 8 23 2" xfId="31099"/>
    <cellStyle name="Note 2 2 8 23 3" xfId="41213"/>
    <cellStyle name="Note 2 2 8 24" xfId="14569"/>
    <cellStyle name="Note 2 2 8 24 2" xfId="31627"/>
    <cellStyle name="Note 2 2 8 24 3" xfId="41587"/>
    <cellStyle name="Note 2 2 8 25" xfId="14175"/>
    <cellStyle name="Note 2 2 8 25 2" xfId="31291"/>
    <cellStyle name="Note 2 2 8 25 3" xfId="41374"/>
    <cellStyle name="Note 2 2 8 26" xfId="15851"/>
    <cellStyle name="Note 2 2 8 26 2" xfId="32814"/>
    <cellStyle name="Note 2 2 8 26 3" xfId="42596"/>
    <cellStyle name="Note 2 2 8 27" xfId="15630"/>
    <cellStyle name="Note 2 2 8 27 2" xfId="32593"/>
    <cellStyle name="Note 2 2 8 27 3" xfId="42375"/>
    <cellStyle name="Note 2 2 8 28" xfId="16904"/>
    <cellStyle name="Note 2 2 8 28 2" xfId="33653"/>
    <cellStyle name="Note 2 2 8 28 3" xfId="42986"/>
    <cellStyle name="Note 2 2 8 29" xfId="17587"/>
    <cellStyle name="Note 2 2 8 29 2" xfId="34240"/>
    <cellStyle name="Note 2 2 8 29 3" xfId="43396"/>
    <cellStyle name="Note 2 2 8 3" xfId="3940"/>
    <cellStyle name="Note 2 2 8 3 2" xfId="21637"/>
    <cellStyle name="Note 2 2 8 3 3" xfId="21627"/>
    <cellStyle name="Note 2 2 8 30" xfId="19748"/>
    <cellStyle name="Note 2 2 8 30 2" xfId="35801"/>
    <cellStyle name="Note 2 2 8 30 3" xfId="44153"/>
    <cellStyle name="Note 2 2 8 31" xfId="1832"/>
    <cellStyle name="Note 2 2 8 32" xfId="19818"/>
    <cellStyle name="Note 2 2 8 33" xfId="34146"/>
    <cellStyle name="Note 2 2 8 4" xfId="3515"/>
    <cellStyle name="Note 2 2 8 4 2" xfId="21271"/>
    <cellStyle name="Note 2 2 8 4 3" xfId="29128"/>
    <cellStyle name="Note 2 2 8 5" xfId="5413"/>
    <cellStyle name="Note 2 2 8 5 2" xfId="23019"/>
    <cellStyle name="Note 2 2 8 5 3" xfId="21560"/>
    <cellStyle name="Note 2 2 8 6" xfId="5079"/>
    <cellStyle name="Note 2 2 8 6 2" xfId="22685"/>
    <cellStyle name="Note 2 2 8 6 3" xfId="35443"/>
    <cellStyle name="Note 2 2 8 7" xfId="5961"/>
    <cellStyle name="Note 2 2 8 7 2" xfId="23567"/>
    <cellStyle name="Note 2 2 8 7 3" xfId="24487"/>
    <cellStyle name="Note 2 2 8 8" xfId="4993"/>
    <cellStyle name="Note 2 2 8 8 2" xfId="22599"/>
    <cellStyle name="Note 2 2 8 8 3" xfId="21730"/>
    <cellStyle name="Note 2 2 8 9" xfId="6526"/>
    <cellStyle name="Note 2 2 8 9 2" xfId="24129"/>
    <cellStyle name="Note 2 2 8 9 3" xfId="34786"/>
    <cellStyle name="Note 2 2 9" xfId="1061"/>
    <cellStyle name="Note 2 2 9 10" xfId="7362"/>
    <cellStyle name="Note 2 2 9 10 2" xfId="24871"/>
    <cellStyle name="Note 2 2 9 10 3" xfId="28980"/>
    <cellStyle name="Note 2 2 9 11" xfId="8414"/>
    <cellStyle name="Note 2 2 9 11 2" xfId="25867"/>
    <cellStyle name="Note 2 2 9 11 3" xfId="36601"/>
    <cellStyle name="Note 2 2 9 12" xfId="8937"/>
    <cellStyle name="Note 2 2 9 12 2" xfId="26390"/>
    <cellStyle name="Note 2 2 9 12 3" xfId="37124"/>
    <cellStyle name="Note 2 2 9 13" xfId="8657"/>
    <cellStyle name="Note 2 2 9 13 2" xfId="26110"/>
    <cellStyle name="Note 2 2 9 13 3" xfId="36844"/>
    <cellStyle name="Note 2 2 9 14" xfId="9688"/>
    <cellStyle name="Note 2 2 9 14 2" xfId="27141"/>
    <cellStyle name="Note 2 2 9 14 3" xfId="37875"/>
    <cellStyle name="Note 2 2 9 15" xfId="7471"/>
    <cellStyle name="Note 2 2 9 15 2" xfId="24980"/>
    <cellStyle name="Note 2 2 9 15 3" xfId="1743"/>
    <cellStyle name="Note 2 2 9 16" xfId="10385"/>
    <cellStyle name="Note 2 2 9 16 2" xfId="27838"/>
    <cellStyle name="Note 2 2 9 16 3" xfId="38572"/>
    <cellStyle name="Note 2 2 9 17" xfId="8155"/>
    <cellStyle name="Note 2 2 9 17 2" xfId="25608"/>
    <cellStyle name="Note 2 2 9 17 3" xfId="36342"/>
    <cellStyle name="Note 2 2 9 18" xfId="10992"/>
    <cellStyle name="Note 2 2 9 18 2" xfId="28445"/>
    <cellStyle name="Note 2 2 9 18 3" xfId="39179"/>
    <cellStyle name="Note 2 2 9 19" xfId="9486"/>
    <cellStyle name="Note 2 2 9 19 2" xfId="26939"/>
    <cellStyle name="Note 2 2 9 19 3" xfId="37673"/>
    <cellStyle name="Note 2 2 9 2" xfId="2976"/>
    <cellStyle name="Note 2 2 9 2 2" xfId="20794"/>
    <cellStyle name="Note 2 2 9 2 3" xfId="34935"/>
    <cellStyle name="Note 2 2 9 20" xfId="12748"/>
    <cellStyle name="Note 2 2 9 20 2" xfId="29951"/>
    <cellStyle name="Note 2 2 9 20 3" xfId="40129"/>
    <cellStyle name="Note 2 2 9 21" xfId="13335"/>
    <cellStyle name="Note 2 2 9 21 2" xfId="30472"/>
    <cellStyle name="Note 2 2 9 21 3" xfId="40586"/>
    <cellStyle name="Note 2 2 9 22" xfId="13563"/>
    <cellStyle name="Note 2 2 9 22 2" xfId="30700"/>
    <cellStyle name="Note 2 2 9 22 3" xfId="40814"/>
    <cellStyle name="Note 2 2 9 23" xfId="13235"/>
    <cellStyle name="Note 2 2 9 23 2" xfId="30372"/>
    <cellStyle name="Note 2 2 9 23 3" xfId="40486"/>
    <cellStyle name="Note 2 2 9 24" xfId="14875"/>
    <cellStyle name="Note 2 2 9 24 2" xfId="31900"/>
    <cellStyle name="Note 2 2 9 24 3" xfId="41750"/>
    <cellStyle name="Note 2 2 9 25" xfId="15460"/>
    <cellStyle name="Note 2 2 9 25 2" xfId="32423"/>
    <cellStyle name="Note 2 2 9 25 3" xfId="42205"/>
    <cellStyle name="Note 2 2 9 26" xfId="14198"/>
    <cellStyle name="Note 2 2 9 26 2" xfId="31313"/>
    <cellStyle name="Note 2 2 9 26 3" xfId="41394"/>
    <cellStyle name="Note 2 2 9 27" xfId="15974"/>
    <cellStyle name="Note 2 2 9 27 2" xfId="32937"/>
    <cellStyle name="Note 2 2 9 27 3" xfId="42719"/>
    <cellStyle name="Note 2 2 9 28" xfId="17210"/>
    <cellStyle name="Note 2 2 9 28 2" xfId="33925"/>
    <cellStyle name="Note 2 2 9 28 3" xfId="43149"/>
    <cellStyle name="Note 2 2 9 29" xfId="17750"/>
    <cellStyle name="Note 2 2 9 29 2" xfId="34403"/>
    <cellStyle name="Note 2 2 9 29 3" xfId="43559"/>
    <cellStyle name="Note 2 2 9 3" xfId="4246"/>
    <cellStyle name="Note 2 2 9 3 2" xfId="21912"/>
    <cellStyle name="Note 2 2 9 3 3" xfId="33274"/>
    <cellStyle name="Note 2 2 9 30" xfId="18921"/>
    <cellStyle name="Note 2 2 9 30 2" xfId="35267"/>
    <cellStyle name="Note 2 2 9 30 3" xfId="43793"/>
    <cellStyle name="Note 2 2 9 31" xfId="2138"/>
    <cellStyle name="Note 2 2 9 32" xfId="20090"/>
    <cellStyle name="Note 2 2 9 33" xfId="29114"/>
    <cellStyle name="Note 2 2 9 4" xfId="4858"/>
    <cellStyle name="Note 2 2 9 4 2" xfId="22464"/>
    <cellStyle name="Note 2 2 9 4 3" xfId="33373"/>
    <cellStyle name="Note 2 2 9 5" xfId="3538"/>
    <cellStyle name="Note 2 2 9 5 2" xfId="21292"/>
    <cellStyle name="Note 2 2 9 5 3" xfId="29821"/>
    <cellStyle name="Note 2 2 9 6" xfId="5579"/>
    <cellStyle name="Note 2 2 9 6 2" xfId="23185"/>
    <cellStyle name="Note 2 2 9 6 3" xfId="24499"/>
    <cellStyle name="Note 2 2 9 7" xfId="3326"/>
    <cellStyle name="Note 2 2 9 7 2" xfId="21084"/>
    <cellStyle name="Note 2 2 9 7 3" xfId="32108"/>
    <cellStyle name="Note 2 2 9 8" xfId="6084"/>
    <cellStyle name="Note 2 2 9 8 2" xfId="23690"/>
    <cellStyle name="Note 2 2 9 8 3" xfId="35407"/>
    <cellStyle name="Note 2 2 9 9" xfId="7214"/>
    <cellStyle name="Note 2 2 9 9 2" xfId="24738"/>
    <cellStyle name="Note 2 2 9 9 3" xfId="33679"/>
    <cellStyle name="Note 2 20" xfId="930"/>
    <cellStyle name="Note 2 20 10" xfId="7872"/>
    <cellStyle name="Note 2 20 10 2" xfId="25325"/>
    <cellStyle name="Note 2 20 10 3" xfId="36059"/>
    <cellStyle name="Note 2 20 11" xfId="7452"/>
    <cellStyle name="Note 2 20 11 2" xfId="24961"/>
    <cellStyle name="Note 2 20 11 3" xfId="35815"/>
    <cellStyle name="Note 2 20 12" xfId="8299"/>
    <cellStyle name="Note 2 20 12 2" xfId="25752"/>
    <cellStyle name="Note 2 20 12 3" xfId="36486"/>
    <cellStyle name="Note 2 20 13" xfId="9153"/>
    <cellStyle name="Note 2 20 13 2" xfId="26606"/>
    <cellStyle name="Note 2 20 13 3" xfId="37340"/>
    <cellStyle name="Note 2 20 14" xfId="6841"/>
    <cellStyle name="Note 2 20 14 2" xfId="24429"/>
    <cellStyle name="Note 2 20 14 3" xfId="1725"/>
    <cellStyle name="Note 2 20 15" xfId="9904"/>
    <cellStyle name="Note 2 20 15 2" xfId="27357"/>
    <cellStyle name="Note 2 20 15 3" xfId="38091"/>
    <cellStyle name="Note 2 20 16" xfId="9399"/>
    <cellStyle name="Note 2 20 16 2" xfId="26852"/>
    <cellStyle name="Note 2 20 16 3" xfId="37586"/>
    <cellStyle name="Note 2 20 17" xfId="10596"/>
    <cellStyle name="Note 2 20 17 2" xfId="28049"/>
    <cellStyle name="Note 2 20 17 3" xfId="38783"/>
    <cellStyle name="Note 2 20 18" xfId="10124"/>
    <cellStyle name="Note 2 20 18 2" xfId="27577"/>
    <cellStyle name="Note 2 20 18 3" xfId="38311"/>
    <cellStyle name="Note 2 20 19" xfId="11195"/>
    <cellStyle name="Note 2 20 19 2" xfId="28648"/>
    <cellStyle name="Note 2 20 19 3" xfId="39382"/>
    <cellStyle name="Note 2 20 2" xfId="2845"/>
    <cellStyle name="Note 2 20 2 2" xfId="20677"/>
    <cellStyle name="Note 2 20 2 3" xfId="29133"/>
    <cellStyle name="Note 2 20 20" xfId="12617"/>
    <cellStyle name="Note 2 20 20 2" xfId="29833"/>
    <cellStyle name="Note 2 20 20 3" xfId="40020"/>
    <cellStyle name="Note 2 20 21" xfId="12041"/>
    <cellStyle name="Note 2 20 21 2" xfId="29342"/>
    <cellStyle name="Note 2 20 21 3" xfId="39748"/>
    <cellStyle name="Note 2 20 22" xfId="13690"/>
    <cellStyle name="Note 2 20 22 2" xfId="30827"/>
    <cellStyle name="Note 2 20 22 3" xfId="40941"/>
    <cellStyle name="Note 2 20 23" xfId="12199"/>
    <cellStyle name="Note 2 20 23 2" xfId="29488"/>
    <cellStyle name="Note 2 20 23 3" xfId="39882"/>
    <cellStyle name="Note 2 20 24" xfId="14744"/>
    <cellStyle name="Note 2 20 24 2" xfId="31779"/>
    <cellStyle name="Note 2 20 24 3" xfId="41641"/>
    <cellStyle name="Note 2 20 25" xfId="15348"/>
    <cellStyle name="Note 2 20 25 2" xfId="32311"/>
    <cellStyle name="Note 2 20 25 3" xfId="42093"/>
    <cellStyle name="Note 2 20 26" xfId="15255"/>
    <cellStyle name="Note 2 20 26 2" xfId="32218"/>
    <cellStyle name="Note 2 20 26 3" xfId="42000"/>
    <cellStyle name="Note 2 20 27" xfId="15591"/>
    <cellStyle name="Note 2 20 27 2" xfId="32554"/>
    <cellStyle name="Note 2 20 27 3" xfId="42336"/>
    <cellStyle name="Note 2 20 28" xfId="17079"/>
    <cellStyle name="Note 2 20 28 2" xfId="33804"/>
    <cellStyle name="Note 2 20 28 3" xfId="43040"/>
    <cellStyle name="Note 2 20 29" xfId="17641"/>
    <cellStyle name="Note 2 20 29 2" xfId="34294"/>
    <cellStyle name="Note 2 20 29 3" xfId="43450"/>
    <cellStyle name="Note 2 20 3" xfId="4115"/>
    <cellStyle name="Note 2 20 3 2" xfId="21793"/>
    <cellStyle name="Note 2 20 3 3" xfId="35685"/>
    <cellStyle name="Note 2 20 30" xfId="19245"/>
    <cellStyle name="Note 2 20 30 2" xfId="35482"/>
    <cellStyle name="Note 2 20 30 3" xfId="43933"/>
    <cellStyle name="Note 2 20 31" xfId="2007"/>
    <cellStyle name="Note 2 20 32" xfId="19974"/>
    <cellStyle name="Note 2 20 33" xfId="1422"/>
    <cellStyle name="Note 2 20 4" xfId="4732"/>
    <cellStyle name="Note 2 20 4 2" xfId="22338"/>
    <cellStyle name="Note 2 20 4 3" xfId="33177"/>
    <cellStyle name="Note 2 20 5" xfId="4635"/>
    <cellStyle name="Note 2 20 5 2" xfId="22241"/>
    <cellStyle name="Note 2 20 5 3" xfId="21586"/>
    <cellStyle name="Note 2 20 6" xfId="5026"/>
    <cellStyle name="Note 2 20 6 2" xfId="22632"/>
    <cellStyle name="Note 2 20 6 3" xfId="33251"/>
    <cellStyle name="Note 2 20 7" xfId="5783"/>
    <cellStyle name="Note 2 20 7 2" xfId="23389"/>
    <cellStyle name="Note 2 20 7 3" xfId="21691"/>
    <cellStyle name="Note 2 20 8" xfId="5341"/>
    <cellStyle name="Note 2 20 8 2" xfId="22947"/>
    <cellStyle name="Note 2 20 8 3" xfId="35436"/>
    <cellStyle name="Note 2 20 9" xfId="6365"/>
    <cellStyle name="Note 2 20 9 2" xfId="23970"/>
    <cellStyle name="Note 2 20 9 3" xfId="33205"/>
    <cellStyle name="Note 2 21" xfId="1215"/>
    <cellStyle name="Note 2 21 10" xfId="6428"/>
    <cellStyle name="Note 2 21 10 2" xfId="24032"/>
    <cellStyle name="Note 2 21 10 3" xfId="21678"/>
    <cellStyle name="Note 2 21 11" xfId="7180"/>
    <cellStyle name="Note 2 21 11 2" xfId="24708"/>
    <cellStyle name="Note 2 21 11 3" xfId="34653"/>
    <cellStyle name="Note 2 21 12" xfId="9091"/>
    <cellStyle name="Note 2 21 12 2" xfId="26544"/>
    <cellStyle name="Note 2 21 12 3" xfId="37278"/>
    <cellStyle name="Note 2 21 13" xfId="8562"/>
    <cellStyle name="Note 2 21 13 2" xfId="26015"/>
    <cellStyle name="Note 2 21 13 3" xfId="36749"/>
    <cellStyle name="Note 2 21 14" xfId="9842"/>
    <cellStyle name="Note 2 21 14 2" xfId="27295"/>
    <cellStyle name="Note 2 21 14 3" xfId="38029"/>
    <cellStyle name="Note 2 21 15" xfId="8861"/>
    <cellStyle name="Note 2 21 15 2" xfId="26314"/>
    <cellStyle name="Note 2 21 15 3" xfId="37048"/>
    <cellStyle name="Note 2 21 16" xfId="10538"/>
    <cellStyle name="Note 2 21 16 2" xfId="27991"/>
    <cellStyle name="Note 2 21 16 3" xfId="38725"/>
    <cellStyle name="Note 2 21 17" xfId="8530"/>
    <cellStyle name="Note 2 21 17 2" xfId="25983"/>
    <cellStyle name="Note 2 21 17 3" xfId="36717"/>
    <cellStyle name="Note 2 21 18" xfId="11140"/>
    <cellStyle name="Note 2 21 18 2" xfId="28593"/>
    <cellStyle name="Note 2 21 18 3" xfId="39327"/>
    <cellStyle name="Note 2 21 19" xfId="9588"/>
    <cellStyle name="Note 2 21 19 2" xfId="27041"/>
    <cellStyle name="Note 2 21 19 3" xfId="37775"/>
    <cellStyle name="Note 2 21 2" xfId="3130"/>
    <cellStyle name="Note 2 21 2 2" xfId="20943"/>
    <cellStyle name="Note 2 21 2 3" xfId="33452"/>
    <cellStyle name="Note 2 21 20" xfId="12902"/>
    <cellStyle name="Note 2 21 20 2" xfId="30100"/>
    <cellStyle name="Note 2 21 20 3" xfId="40275"/>
    <cellStyle name="Note 2 21 21" xfId="13206"/>
    <cellStyle name="Note 2 21 21 2" xfId="30343"/>
    <cellStyle name="Note 2 21 21 3" xfId="40457"/>
    <cellStyle name="Note 2 21 22" xfId="13804"/>
    <cellStyle name="Note 2 21 22 2" xfId="30941"/>
    <cellStyle name="Note 2 21 22 3" xfId="41055"/>
    <cellStyle name="Note 2 21 23" xfId="13999"/>
    <cellStyle name="Note 2 21 23 2" xfId="31136"/>
    <cellStyle name="Note 2 21 23 3" xfId="41250"/>
    <cellStyle name="Note 2 21 24" xfId="15029"/>
    <cellStyle name="Note 2 21 24 2" xfId="32050"/>
    <cellStyle name="Note 2 21 24 3" xfId="41896"/>
    <cellStyle name="Note 2 21 25" xfId="15273"/>
    <cellStyle name="Note 2 21 25 2" xfId="32236"/>
    <cellStyle name="Note 2 21 25 3" xfId="42018"/>
    <cellStyle name="Note 2 21 26" xfId="15362"/>
    <cellStyle name="Note 2 21 26 2" xfId="32325"/>
    <cellStyle name="Note 2 21 26 3" xfId="42107"/>
    <cellStyle name="Note 2 21 27" xfId="16120"/>
    <cellStyle name="Note 2 21 27 2" xfId="33083"/>
    <cellStyle name="Note 2 21 27 3" xfId="42865"/>
    <cellStyle name="Note 2 21 28" xfId="17364"/>
    <cellStyle name="Note 2 21 28 2" xfId="34074"/>
    <cellStyle name="Note 2 21 28 3" xfId="43295"/>
    <cellStyle name="Note 2 21 29" xfId="17896"/>
    <cellStyle name="Note 2 21 29 2" xfId="34549"/>
    <cellStyle name="Note 2 21 29 3" xfId="43705"/>
    <cellStyle name="Note 2 21 3" xfId="4400"/>
    <cellStyle name="Note 2 21 3 2" xfId="22060"/>
    <cellStyle name="Note 2 21 3 3" xfId="33379"/>
    <cellStyle name="Note 2 21 30" xfId="18962"/>
    <cellStyle name="Note 2 21 30 2" xfId="35301"/>
    <cellStyle name="Note 2 21 30 3" xfId="43827"/>
    <cellStyle name="Note 2 21 31" xfId="2292"/>
    <cellStyle name="Note 2 21 32" xfId="20240"/>
    <cellStyle name="Note 2 21 33" xfId="34890"/>
    <cellStyle name="Note 2 21 4" xfId="4654"/>
    <cellStyle name="Note 2 21 4 2" xfId="22260"/>
    <cellStyle name="Note 2 21 4 3" xfId="24432"/>
    <cellStyle name="Note 2 21 5" xfId="4747"/>
    <cellStyle name="Note 2 21 5 2" xfId="22353"/>
    <cellStyle name="Note 2 21 5 3" xfId="20469"/>
    <cellStyle name="Note 2 21 6" xfId="5728"/>
    <cellStyle name="Note 2 21 6 2" xfId="23334"/>
    <cellStyle name="Note 2 21 6 3" xfId="33342"/>
    <cellStyle name="Note 2 21 7" xfId="4598"/>
    <cellStyle name="Note 2 21 7 2" xfId="22204"/>
    <cellStyle name="Note 2 21 7 3" xfId="20629"/>
    <cellStyle name="Note 2 21 8" xfId="6230"/>
    <cellStyle name="Note 2 21 8 2" xfId="23836"/>
    <cellStyle name="Note 2 21 8 3" xfId="33704"/>
    <cellStyle name="Note 2 21 9" xfId="7393"/>
    <cellStyle name="Note 2 21 9 2" xfId="24902"/>
    <cellStyle name="Note 2 21 9 3" xfId="1737"/>
    <cellStyle name="Note 2 22" xfId="1180"/>
    <cellStyle name="Note 2 22 10" xfId="7285"/>
    <cellStyle name="Note 2 22 10 2" xfId="24799"/>
    <cellStyle name="Note 2 22 10 3" xfId="25120"/>
    <cellStyle name="Note 2 22 11" xfId="8013"/>
    <cellStyle name="Note 2 22 11 2" xfId="25466"/>
    <cellStyle name="Note 2 22 11 3" xfId="36200"/>
    <cellStyle name="Note 2 22 12" xfId="9056"/>
    <cellStyle name="Note 2 22 12 2" xfId="26509"/>
    <cellStyle name="Note 2 22 12 3" xfId="37243"/>
    <cellStyle name="Note 2 22 13" xfId="9198"/>
    <cellStyle name="Note 2 22 13 2" xfId="26651"/>
    <cellStyle name="Note 2 22 13 3" xfId="37385"/>
    <cellStyle name="Note 2 22 14" xfId="9807"/>
    <cellStyle name="Note 2 22 14 2" xfId="27260"/>
    <cellStyle name="Note 2 22 14 3" xfId="37994"/>
    <cellStyle name="Note 2 22 15" xfId="9946"/>
    <cellStyle name="Note 2 22 15 2" xfId="27399"/>
    <cellStyle name="Note 2 22 15 3" xfId="38133"/>
    <cellStyle name="Note 2 22 16" xfId="10503"/>
    <cellStyle name="Note 2 22 16 2" xfId="27956"/>
    <cellStyle name="Note 2 22 16 3" xfId="38690"/>
    <cellStyle name="Note 2 22 17" xfId="10633"/>
    <cellStyle name="Note 2 22 17 2" xfId="28086"/>
    <cellStyle name="Note 2 22 17 3" xfId="38820"/>
    <cellStyle name="Note 2 22 18" xfId="11105"/>
    <cellStyle name="Note 2 22 18 2" xfId="28558"/>
    <cellStyle name="Note 2 22 18 3" xfId="39292"/>
    <cellStyle name="Note 2 22 19" xfId="11227"/>
    <cellStyle name="Note 2 22 19 2" xfId="28680"/>
    <cellStyle name="Note 2 22 19 3" xfId="39414"/>
    <cellStyle name="Note 2 22 2" xfId="3095"/>
    <cellStyle name="Note 2 22 2 2" xfId="20908"/>
    <cellStyle name="Note 2 22 2 3" xfId="29108"/>
    <cellStyle name="Note 2 22 20" xfId="12867"/>
    <cellStyle name="Note 2 22 20 2" xfId="30065"/>
    <cellStyle name="Note 2 22 20 3" xfId="40240"/>
    <cellStyle name="Note 2 22 21" xfId="13100"/>
    <cellStyle name="Note 2 22 21 2" xfId="30237"/>
    <cellStyle name="Note 2 22 21 3" xfId="40351"/>
    <cellStyle name="Note 2 22 22" xfId="13481"/>
    <cellStyle name="Note 2 22 22 2" xfId="30618"/>
    <cellStyle name="Note 2 22 22 3" xfId="40732"/>
    <cellStyle name="Note 2 22 23" xfId="13736"/>
    <cellStyle name="Note 2 22 23 2" xfId="30873"/>
    <cellStyle name="Note 2 22 23 3" xfId="40987"/>
    <cellStyle name="Note 2 22 24" xfId="14994"/>
    <cellStyle name="Note 2 22 24 2" xfId="32015"/>
    <cellStyle name="Note 2 22 24 3" xfId="41861"/>
    <cellStyle name="Note 2 22 25" xfId="14309"/>
    <cellStyle name="Note 2 22 25 2" xfId="31415"/>
    <cellStyle name="Note 2 22 25 3" xfId="41486"/>
    <cellStyle name="Note 2 22 26" xfId="15698"/>
    <cellStyle name="Note 2 22 26 2" xfId="32661"/>
    <cellStyle name="Note 2 22 26 3" xfId="42443"/>
    <cellStyle name="Note 2 22 27" xfId="16085"/>
    <cellStyle name="Note 2 22 27 2" xfId="33048"/>
    <cellStyle name="Note 2 22 27 3" xfId="42830"/>
    <cellStyle name="Note 2 22 28" xfId="17329"/>
    <cellStyle name="Note 2 22 28 2" xfId="34039"/>
    <cellStyle name="Note 2 22 28 3" xfId="43260"/>
    <cellStyle name="Note 2 22 29" xfId="17861"/>
    <cellStyle name="Note 2 22 29 2" xfId="34514"/>
    <cellStyle name="Note 2 22 29 3" xfId="43670"/>
    <cellStyle name="Note 2 22 3" xfId="4365"/>
    <cellStyle name="Note 2 22 3 2" xfId="22025"/>
    <cellStyle name="Note 2 22 3 3" xfId="33606"/>
    <cellStyle name="Note 2 22 30" xfId="19007"/>
    <cellStyle name="Note 2 22 30 2" xfId="35327"/>
    <cellStyle name="Note 2 22 30 3" xfId="43866"/>
    <cellStyle name="Note 2 22 31" xfId="2257"/>
    <cellStyle name="Note 2 22 32" xfId="20205"/>
    <cellStyle name="Note 2 22 33" xfId="35240"/>
    <cellStyle name="Note 2 22 4" xfId="3655"/>
    <cellStyle name="Note 2 22 4 2" xfId="21399"/>
    <cellStyle name="Note 2 22 4 3" xfId="22193"/>
    <cellStyle name="Note 2 22 5" xfId="5174"/>
    <cellStyle name="Note 2 22 5 2" xfId="22780"/>
    <cellStyle name="Note 2 22 5 3" xfId="21569"/>
    <cellStyle name="Note 2 22 6" xfId="5693"/>
    <cellStyle name="Note 2 22 6 2" xfId="23299"/>
    <cellStyle name="Note 2 22 6 3" xfId="34696"/>
    <cellStyle name="Note 2 22 7" xfId="5816"/>
    <cellStyle name="Note 2 22 7 2" xfId="23422"/>
    <cellStyle name="Note 2 22 7 3" xfId="32145"/>
    <cellStyle name="Note 2 22 8" xfId="6195"/>
    <cellStyle name="Note 2 22 8 2" xfId="23801"/>
    <cellStyle name="Note 2 22 8 3" xfId="34681"/>
    <cellStyle name="Note 2 22 9" xfId="6737"/>
    <cellStyle name="Note 2 22 9 2" xfId="24327"/>
    <cellStyle name="Note 2 22 9 3" xfId="28994"/>
    <cellStyle name="Note 2 23" xfId="1048"/>
    <cellStyle name="Note 2 23 10" xfId="8436"/>
    <cellStyle name="Note 2 23 10 2" xfId="25889"/>
    <cellStyle name="Note 2 23 10 3" xfId="36623"/>
    <cellStyle name="Note 2 23 11" xfId="8147"/>
    <cellStyle name="Note 2 23 11 2" xfId="25600"/>
    <cellStyle name="Note 2 23 11 3" xfId="36334"/>
    <cellStyle name="Note 2 23 12" xfId="8924"/>
    <cellStyle name="Note 2 23 12 2" xfId="26377"/>
    <cellStyle name="Note 2 23 12 3" xfId="37111"/>
    <cellStyle name="Note 2 23 13" xfId="9562"/>
    <cellStyle name="Note 2 23 13 2" xfId="27015"/>
    <cellStyle name="Note 2 23 13 3" xfId="37749"/>
    <cellStyle name="Note 2 23 14" xfId="9675"/>
    <cellStyle name="Note 2 23 14 2" xfId="27128"/>
    <cellStyle name="Note 2 23 14 3" xfId="37862"/>
    <cellStyle name="Note 2 23 15" xfId="10266"/>
    <cellStyle name="Note 2 23 15 2" xfId="27719"/>
    <cellStyle name="Note 2 23 15 3" xfId="38453"/>
    <cellStyle name="Note 2 23 16" xfId="10372"/>
    <cellStyle name="Note 2 23 16 2" xfId="27825"/>
    <cellStyle name="Note 2 23 16 3" xfId="38559"/>
    <cellStyle name="Note 2 23 17" xfId="10889"/>
    <cellStyle name="Note 2 23 17 2" xfId="28342"/>
    <cellStyle name="Note 2 23 17 3" xfId="39076"/>
    <cellStyle name="Note 2 23 18" xfId="10979"/>
    <cellStyle name="Note 2 23 18 2" xfId="28432"/>
    <cellStyle name="Note 2 23 18 3" xfId="39166"/>
    <cellStyle name="Note 2 23 19" xfId="11371"/>
    <cellStyle name="Note 2 23 19 2" xfId="28824"/>
    <cellStyle name="Note 2 23 19 3" xfId="39558"/>
    <cellStyle name="Note 2 23 2" xfId="2963"/>
    <cellStyle name="Note 2 23 2 2" xfId="20781"/>
    <cellStyle name="Note 2 23 2 3" xfId="1474"/>
    <cellStyle name="Note 2 23 20" xfId="12735"/>
    <cellStyle name="Note 2 23 20 2" xfId="29938"/>
    <cellStyle name="Note 2 23 20 3" xfId="40116"/>
    <cellStyle name="Note 2 23 21" xfId="13621"/>
    <cellStyle name="Note 2 23 21 2" xfId="30758"/>
    <cellStyle name="Note 2 23 21 3" xfId="40872"/>
    <cellStyle name="Note 2 23 22" xfId="12111"/>
    <cellStyle name="Note 2 23 22 2" xfId="29410"/>
    <cellStyle name="Note 2 23 22 3" xfId="39811"/>
    <cellStyle name="Note 2 23 23" xfId="13313"/>
    <cellStyle name="Note 2 23 23 2" xfId="30450"/>
    <cellStyle name="Note 2 23 23 3" xfId="40564"/>
    <cellStyle name="Note 2 23 24" xfId="14862"/>
    <cellStyle name="Note 2 23 24 2" xfId="31887"/>
    <cellStyle name="Note 2 23 24 3" xfId="41737"/>
    <cellStyle name="Note 2 23 25" xfId="15318"/>
    <cellStyle name="Note 2 23 25 2" xfId="32281"/>
    <cellStyle name="Note 2 23 25 3" xfId="42063"/>
    <cellStyle name="Note 2 23 26" xfId="15885"/>
    <cellStyle name="Note 2 23 26 2" xfId="32848"/>
    <cellStyle name="Note 2 23 26 3" xfId="42630"/>
    <cellStyle name="Note 2 23 27" xfId="15961"/>
    <cellStyle name="Note 2 23 27 2" xfId="32924"/>
    <cellStyle name="Note 2 23 27 3" xfId="42706"/>
    <cellStyle name="Note 2 23 28" xfId="17197"/>
    <cellStyle name="Note 2 23 28 2" xfId="33912"/>
    <cellStyle name="Note 2 23 28 3" xfId="43136"/>
    <cellStyle name="Note 2 23 29" xfId="17737"/>
    <cellStyle name="Note 2 23 29 2" xfId="34390"/>
    <cellStyle name="Note 2 23 29 3" xfId="43546"/>
    <cellStyle name="Note 2 23 3" xfId="4233"/>
    <cellStyle name="Note 2 23 3 2" xfId="21899"/>
    <cellStyle name="Note 2 23 3 3" xfId="31741"/>
    <cellStyle name="Note 2 23 30" xfId="19773"/>
    <cellStyle name="Note 2 23 30 2" xfId="35819"/>
    <cellStyle name="Note 2 23 30 3" xfId="44178"/>
    <cellStyle name="Note 2 23 31" xfId="2125"/>
    <cellStyle name="Note 2 23 32" xfId="20077"/>
    <cellStyle name="Note 2 23 33" xfId="30206"/>
    <cellStyle name="Note 2 23 4" xfId="4702"/>
    <cellStyle name="Note 2 23 4 2" xfId="22308"/>
    <cellStyle name="Note 2 23 4 3" xfId="34872"/>
    <cellStyle name="Note 2 23 5" xfId="5469"/>
    <cellStyle name="Note 2 23 5 2" xfId="23075"/>
    <cellStyle name="Note 2 23 5 3" xfId="29037"/>
    <cellStyle name="Note 2 23 6" xfId="5566"/>
    <cellStyle name="Note 2 23 6 2" xfId="23172"/>
    <cellStyle name="Note 2 23 6 3" xfId="24653"/>
    <cellStyle name="Note 2 23 7" xfId="5995"/>
    <cellStyle name="Note 2 23 7 2" xfId="23601"/>
    <cellStyle name="Note 2 23 7 3" xfId="29019"/>
    <cellStyle name="Note 2 23 8" xfId="6071"/>
    <cellStyle name="Note 2 23 8 2" xfId="23677"/>
    <cellStyle name="Note 2 23 8 3" xfId="35111"/>
    <cellStyle name="Note 2 23 9" xfId="6422"/>
    <cellStyle name="Note 2 23 9 2" xfId="24026"/>
    <cellStyle name="Note 2 23 9 3" xfId="33693"/>
    <cellStyle name="Note 2 24" xfId="982"/>
    <cellStyle name="Note 2 24 10" xfId="7292"/>
    <cellStyle name="Note 2 24 10 2" xfId="24806"/>
    <cellStyle name="Note 2 24 10 3" xfId="33181"/>
    <cellStyle name="Note 2 24 11" xfId="7397"/>
    <cellStyle name="Note 2 24 11 2" xfId="24906"/>
    <cellStyle name="Note 2 24 11 3" xfId="1739"/>
    <cellStyle name="Note 2 24 12" xfId="8673"/>
    <cellStyle name="Note 2 24 12 2" xfId="26126"/>
    <cellStyle name="Note 2 24 12 3" xfId="36860"/>
    <cellStyle name="Note 2 24 13" xfId="6406"/>
    <cellStyle name="Note 2 24 13 2" xfId="24010"/>
    <cellStyle name="Note 2 24 13 3" xfId="35101"/>
    <cellStyle name="Note 2 24 14" xfId="7497"/>
    <cellStyle name="Note 2 24 14 2" xfId="25006"/>
    <cellStyle name="Note 2 24 14 3" xfId="1770"/>
    <cellStyle name="Note 2 24 15" xfId="9441"/>
    <cellStyle name="Note 2 24 15 2" xfId="26894"/>
    <cellStyle name="Note 2 24 15 3" xfId="37628"/>
    <cellStyle name="Note 2 24 16" xfId="9498"/>
    <cellStyle name="Note 2 24 16 2" xfId="26951"/>
    <cellStyle name="Note 2 24 16 3" xfId="37685"/>
    <cellStyle name="Note 2 24 17" xfId="10159"/>
    <cellStyle name="Note 2 24 17 2" xfId="27612"/>
    <cellStyle name="Note 2 24 17 3" xfId="38346"/>
    <cellStyle name="Note 2 24 18" xfId="10212"/>
    <cellStyle name="Note 2 24 18 2" xfId="27665"/>
    <cellStyle name="Note 2 24 18 3" xfId="38399"/>
    <cellStyle name="Note 2 24 19" xfId="10802"/>
    <cellStyle name="Note 2 24 19 2" xfId="28255"/>
    <cellStyle name="Note 2 24 19 3" xfId="38989"/>
    <cellStyle name="Note 2 24 2" xfId="2897"/>
    <cellStyle name="Note 2 24 2 2" xfId="20723"/>
    <cellStyle name="Note 2 24 2 3" xfId="25116"/>
    <cellStyle name="Note 2 24 20" xfId="12669"/>
    <cellStyle name="Note 2 24 20 2" xfId="29877"/>
    <cellStyle name="Note 2 24 20 3" xfId="40061"/>
    <cellStyle name="Note 2 24 21" xfId="12028"/>
    <cellStyle name="Note 2 24 21 2" xfId="29329"/>
    <cellStyle name="Note 2 24 21 3" xfId="39736"/>
    <cellStyle name="Note 2 24 22" xfId="13280"/>
    <cellStyle name="Note 2 24 22 2" xfId="30417"/>
    <cellStyle name="Note 2 24 22 3" xfId="40531"/>
    <cellStyle name="Note 2 24 23" xfId="13674"/>
    <cellStyle name="Note 2 24 23 2" xfId="30811"/>
    <cellStyle name="Note 2 24 23 3" xfId="40925"/>
    <cellStyle name="Note 2 24 24" xfId="14796"/>
    <cellStyle name="Note 2 24 24 2" xfId="31825"/>
    <cellStyle name="Note 2 24 24 3" xfId="41682"/>
    <cellStyle name="Note 2 24 25" xfId="15336"/>
    <cellStyle name="Note 2 24 25 2" xfId="32299"/>
    <cellStyle name="Note 2 24 25 3" xfId="42081"/>
    <cellStyle name="Note 2 24 26" xfId="15502"/>
    <cellStyle name="Note 2 24 26 2" xfId="32465"/>
    <cellStyle name="Note 2 24 26 3" xfId="42247"/>
    <cellStyle name="Note 2 24 27" xfId="14093"/>
    <cellStyle name="Note 2 24 27 2" xfId="31212"/>
    <cellStyle name="Note 2 24 27 3" xfId="41302"/>
    <cellStyle name="Note 2 24 28" xfId="17131"/>
    <cellStyle name="Note 2 24 28 2" xfId="33850"/>
    <cellStyle name="Note 2 24 28 3" xfId="43081"/>
    <cellStyle name="Note 2 24 29" xfId="17682"/>
    <cellStyle name="Note 2 24 29 2" xfId="34335"/>
    <cellStyle name="Note 2 24 29 3" xfId="43491"/>
    <cellStyle name="Note 2 24 3" xfId="4167"/>
    <cellStyle name="Note 2 24 3 2" xfId="21839"/>
    <cellStyle name="Note 2 24 3 3" xfId="35346"/>
    <cellStyle name="Note 2 24 30" xfId="19421"/>
    <cellStyle name="Note 2 24 30 2" xfId="35611"/>
    <cellStyle name="Note 2 24 30 3" xfId="43967"/>
    <cellStyle name="Note 2 24 31" xfId="2059"/>
    <cellStyle name="Note 2 24 32" xfId="20017"/>
    <cellStyle name="Note 2 24 33" xfId="33868"/>
    <cellStyle name="Note 2 24 4" xfId="4720"/>
    <cellStyle name="Note 2 24 4 2" xfId="22326"/>
    <cellStyle name="Note 2 24 4 3" xfId="24683"/>
    <cellStyle name="Note 2 24 5" xfId="4904"/>
    <cellStyle name="Note 2 24 5 2" xfId="22510"/>
    <cellStyle name="Note 2 24 5 3" xfId="34725"/>
    <cellStyle name="Note 2 24 6" xfId="3396"/>
    <cellStyle name="Note 2 24 6 2" xfId="21153"/>
    <cellStyle name="Note 2 24 6 3" xfId="35223"/>
    <cellStyle name="Note 2 24 7" xfId="5371"/>
    <cellStyle name="Note 2 24 7 2" xfId="22977"/>
    <cellStyle name="Note 2 24 7 3" xfId="31707"/>
    <cellStyle name="Note 2 24 8" xfId="5420"/>
    <cellStyle name="Note 2 24 8 2" xfId="23026"/>
    <cellStyle name="Note 2 24 8 3" xfId="29759"/>
    <cellStyle name="Note 2 24 9" xfId="8030"/>
    <cellStyle name="Note 2 24 9 2" xfId="25483"/>
    <cellStyle name="Note 2 24 9 3" xfId="36217"/>
    <cellStyle name="Note 2 25" xfId="925"/>
    <cellStyle name="Note 2 25 10" xfId="8228"/>
    <cellStyle name="Note 2 25 10 2" xfId="25681"/>
    <cellStyle name="Note 2 25 10 3" xfId="36415"/>
    <cellStyle name="Note 2 25 11" xfId="7576"/>
    <cellStyle name="Note 2 25 11 2" xfId="25067"/>
    <cellStyle name="Note 2 25 11 3" xfId="35843"/>
    <cellStyle name="Note 2 25 12" xfId="8382"/>
    <cellStyle name="Note 2 25 12 2" xfId="25835"/>
    <cellStyle name="Note 2 25 12 3" xfId="36569"/>
    <cellStyle name="Note 2 25 13" xfId="9374"/>
    <cellStyle name="Note 2 25 13 2" xfId="26827"/>
    <cellStyle name="Note 2 25 13 3" xfId="37561"/>
    <cellStyle name="Note 2 25 14" xfId="8768"/>
    <cellStyle name="Note 2 25 14 2" xfId="26221"/>
    <cellStyle name="Note 2 25 14 3" xfId="36955"/>
    <cellStyle name="Note 2 25 15" xfId="10102"/>
    <cellStyle name="Note 2 25 15 2" xfId="27555"/>
    <cellStyle name="Note 2 25 15 3" xfId="38289"/>
    <cellStyle name="Note 2 25 16" xfId="8859"/>
    <cellStyle name="Note 2 25 16 2" xfId="26312"/>
    <cellStyle name="Note 2 25 16 3" xfId="37046"/>
    <cellStyle name="Note 2 25 17" xfId="10759"/>
    <cellStyle name="Note 2 25 17 2" xfId="28212"/>
    <cellStyle name="Note 2 25 17 3" xfId="38946"/>
    <cellStyle name="Note 2 25 18" xfId="6768"/>
    <cellStyle name="Note 2 25 18 2" xfId="24358"/>
    <cellStyle name="Note 2 25 18 3" xfId="34774"/>
    <cellStyle name="Note 2 25 19" xfId="11300"/>
    <cellStyle name="Note 2 25 19 2" xfId="28753"/>
    <cellStyle name="Note 2 25 19 3" xfId="39487"/>
    <cellStyle name="Note 2 25 2" xfId="2840"/>
    <cellStyle name="Note 2 25 2 2" xfId="20672"/>
    <cellStyle name="Note 2 25 2 3" xfId="20493"/>
    <cellStyle name="Note 2 25 20" xfId="12612"/>
    <cellStyle name="Note 2 25 20 2" xfId="29828"/>
    <cellStyle name="Note 2 25 20 3" xfId="40016"/>
    <cellStyle name="Note 2 25 21" xfId="13467"/>
    <cellStyle name="Note 2 25 21 2" xfId="30604"/>
    <cellStyle name="Note 2 25 21 3" xfId="40718"/>
    <cellStyle name="Note 2 25 22" xfId="12053"/>
    <cellStyle name="Note 2 25 22 2" xfId="29354"/>
    <cellStyle name="Note 2 25 22 3" xfId="39758"/>
    <cellStyle name="Note 2 25 23" xfId="13942"/>
    <cellStyle name="Note 2 25 23 2" xfId="31079"/>
    <cellStyle name="Note 2 25 23 3" xfId="41193"/>
    <cellStyle name="Note 2 25 24" xfId="14739"/>
    <cellStyle name="Note 2 25 24 2" xfId="31775"/>
    <cellStyle name="Note 2 25 24 3" xfId="41637"/>
    <cellStyle name="Note 2 25 25" xfId="15497"/>
    <cellStyle name="Note 2 25 25 2" xfId="32460"/>
    <cellStyle name="Note 2 25 25 3" xfId="42242"/>
    <cellStyle name="Note 2 25 26" xfId="15795"/>
    <cellStyle name="Note 2 25 26 2" xfId="32758"/>
    <cellStyle name="Note 2 25 26 3" xfId="42540"/>
    <cellStyle name="Note 2 25 27" xfId="15392"/>
    <cellStyle name="Note 2 25 27 2" xfId="32355"/>
    <cellStyle name="Note 2 25 27 3" xfId="42137"/>
    <cellStyle name="Note 2 25 28" xfId="17074"/>
    <cellStyle name="Note 2 25 28 2" xfId="33800"/>
    <cellStyle name="Note 2 25 28 3" xfId="43036"/>
    <cellStyle name="Note 2 25 29" xfId="17637"/>
    <cellStyle name="Note 2 25 29 2" xfId="34290"/>
    <cellStyle name="Note 2 25 29 3" xfId="43446"/>
    <cellStyle name="Note 2 25 3" xfId="4110"/>
    <cellStyle name="Note 2 25 3 2" xfId="21788"/>
    <cellStyle name="Note 2 25 3 3" xfId="35591"/>
    <cellStyle name="Note 2 25 30" xfId="19702"/>
    <cellStyle name="Note 2 25 30 2" xfId="35774"/>
    <cellStyle name="Note 2 25 30 3" xfId="44107"/>
    <cellStyle name="Note 2 25 31" xfId="2002"/>
    <cellStyle name="Note 2 25 32" xfId="19969"/>
    <cellStyle name="Note 2 25 33" xfId="33176"/>
    <cellStyle name="Note 2 25 4" xfId="4898"/>
    <cellStyle name="Note 2 25 4 2" xfId="22504"/>
    <cellStyle name="Note 2 25 4 3" xfId="35571"/>
    <cellStyle name="Note 2 25 5" xfId="5323"/>
    <cellStyle name="Note 2 25 5 2" xfId="22929"/>
    <cellStyle name="Note 2 25 5 3" xfId="31709"/>
    <cellStyle name="Note 2 25 6" xfId="4788"/>
    <cellStyle name="Note 2 25 6 2" xfId="22394"/>
    <cellStyle name="Note 2 25 6 3" xfId="31570"/>
    <cellStyle name="Note 2 25 7" xfId="5905"/>
    <cellStyle name="Note 2 25 7 2" xfId="23511"/>
    <cellStyle name="Note 2 25 7 3" xfId="34805"/>
    <cellStyle name="Note 2 25 8" xfId="5196"/>
    <cellStyle name="Note 2 25 8 2" xfId="22802"/>
    <cellStyle name="Note 2 25 8 3" xfId="28935"/>
    <cellStyle name="Note 2 25 9" xfId="7329"/>
    <cellStyle name="Note 2 25 9 2" xfId="24842"/>
    <cellStyle name="Note 2 25 9 3" xfId="28982"/>
    <cellStyle name="Note 2 26" xfId="1039"/>
    <cellStyle name="Note 2 26 10" xfId="6565"/>
    <cellStyle name="Note 2 26 10 2" xfId="24168"/>
    <cellStyle name="Note 2 26 10 3" xfId="20407"/>
    <cellStyle name="Note 2 26 11" xfId="7752"/>
    <cellStyle name="Note 2 26 11 2" xfId="25205"/>
    <cellStyle name="Note 2 26 11 3" xfId="35939"/>
    <cellStyle name="Note 2 26 12" xfId="8915"/>
    <cellStyle name="Note 2 26 12 2" xfId="26368"/>
    <cellStyle name="Note 2 26 12 3" xfId="37102"/>
    <cellStyle name="Note 2 26 13" xfId="6659"/>
    <cellStyle name="Note 2 26 13 2" xfId="24259"/>
    <cellStyle name="Note 2 26 13 3" xfId="35388"/>
    <cellStyle name="Note 2 26 14" xfId="9666"/>
    <cellStyle name="Note 2 26 14 2" xfId="27119"/>
    <cellStyle name="Note 2 26 14 3" xfId="37853"/>
    <cellStyle name="Note 2 26 15" xfId="7387"/>
    <cellStyle name="Note 2 26 15 2" xfId="24896"/>
    <cellStyle name="Note 2 26 15 3" xfId="21659"/>
    <cellStyle name="Note 2 26 16" xfId="10363"/>
    <cellStyle name="Note 2 26 16 2" xfId="27816"/>
    <cellStyle name="Note 2 26 16 3" xfId="38550"/>
    <cellStyle name="Note 2 26 17" xfId="9340"/>
    <cellStyle name="Note 2 26 17 2" xfId="26793"/>
    <cellStyle name="Note 2 26 17 3" xfId="37527"/>
    <cellStyle name="Note 2 26 18" xfId="10971"/>
    <cellStyle name="Note 2 26 18 2" xfId="28424"/>
    <cellStyle name="Note 2 26 18 3" xfId="39158"/>
    <cellStyle name="Note 2 26 19" xfId="10072"/>
    <cellStyle name="Note 2 26 19 2" xfId="27525"/>
    <cellStyle name="Note 2 26 19 3" xfId="38259"/>
    <cellStyle name="Note 2 26 2" xfId="2954"/>
    <cellStyle name="Note 2 26 2 2" xfId="20773"/>
    <cellStyle name="Note 2 26 2 3" xfId="31344"/>
    <cellStyle name="Note 2 26 20" xfId="12726"/>
    <cellStyle name="Note 2 26 20 2" xfId="29930"/>
    <cellStyle name="Note 2 26 20 3" xfId="40108"/>
    <cellStyle name="Note 2 26 21" xfId="13330"/>
    <cellStyle name="Note 2 26 21 2" xfId="30467"/>
    <cellStyle name="Note 2 26 21 3" xfId="40581"/>
    <cellStyle name="Note 2 26 22" xfId="13172"/>
    <cellStyle name="Note 2 26 22 2" xfId="30309"/>
    <cellStyle name="Note 2 26 22 3" xfId="40423"/>
    <cellStyle name="Note 2 26 23" xfId="13939"/>
    <cellStyle name="Note 2 26 23 2" xfId="31076"/>
    <cellStyle name="Note 2 26 23 3" xfId="41190"/>
    <cellStyle name="Note 2 26 24" xfId="14853"/>
    <cellStyle name="Note 2 26 24 2" xfId="31879"/>
    <cellStyle name="Note 2 26 24 3" xfId="41729"/>
    <cellStyle name="Note 2 26 25" xfId="15469"/>
    <cellStyle name="Note 2 26 25 2" xfId="32432"/>
    <cellStyle name="Note 2 26 25 3" xfId="42214"/>
    <cellStyle name="Note 2 26 26" xfId="15683"/>
    <cellStyle name="Note 2 26 26 2" xfId="32646"/>
    <cellStyle name="Note 2 26 26 3" xfId="42428"/>
    <cellStyle name="Note 2 26 27" xfId="15953"/>
    <cellStyle name="Note 2 26 27 2" xfId="32916"/>
    <cellStyle name="Note 2 26 27 3" xfId="42698"/>
    <cellStyle name="Note 2 26 28" xfId="17188"/>
    <cellStyle name="Note 2 26 28 2" xfId="33904"/>
    <cellStyle name="Note 2 26 28 3" xfId="43128"/>
    <cellStyle name="Note 2 26 29" xfId="17729"/>
    <cellStyle name="Note 2 26 29 2" xfId="34382"/>
    <cellStyle name="Note 2 26 29 3" xfId="43538"/>
    <cellStyle name="Note 2 26 3" xfId="4224"/>
    <cellStyle name="Note 2 26 3 2" xfId="21891"/>
    <cellStyle name="Note 2 26 3 3" xfId="29641"/>
    <cellStyle name="Note 2 26 30" xfId="18924"/>
    <cellStyle name="Note 2 26 30 2" xfId="35269"/>
    <cellStyle name="Note 2 26 30 3" xfId="43796"/>
    <cellStyle name="Note 2 26 31" xfId="2116"/>
    <cellStyle name="Note 2 26 32" xfId="20069"/>
    <cellStyle name="Note 2 26 33" xfId="28974"/>
    <cellStyle name="Note 2 26 4" xfId="4867"/>
    <cellStyle name="Note 2 26 4 2" xfId="22473"/>
    <cellStyle name="Note 2 26 4 3" xfId="34842"/>
    <cellStyle name="Note 2 26 5" xfId="5151"/>
    <cellStyle name="Note 2 26 5 2" xfId="22757"/>
    <cellStyle name="Note 2 26 5 3" xfId="21726"/>
    <cellStyle name="Note 2 26 6" xfId="5558"/>
    <cellStyle name="Note 2 26 6 2" xfId="23164"/>
    <cellStyle name="Note 2 26 6 3" xfId="35425"/>
    <cellStyle name="Note 2 26 7" xfId="5116"/>
    <cellStyle name="Note 2 26 7 2" xfId="22722"/>
    <cellStyle name="Note 2 26 7 3" xfId="24514"/>
    <cellStyle name="Note 2 26 8" xfId="6063"/>
    <cellStyle name="Note 2 26 8 2" xfId="23669"/>
    <cellStyle name="Note 2 26 8 3" xfId="33331"/>
    <cellStyle name="Note 2 26 9" xfId="7461"/>
    <cellStyle name="Note 2 26 9 2" xfId="24970"/>
    <cellStyle name="Note 2 26 9 3" xfId="35786"/>
    <cellStyle name="Note 2 27" xfId="763"/>
    <cellStyle name="Note 2 27 10" xfId="6613"/>
    <cellStyle name="Note 2 27 10 2" xfId="24216"/>
    <cellStyle name="Note 2 27 10 3" xfId="20405"/>
    <cellStyle name="Note 2 27 11" xfId="6764"/>
    <cellStyle name="Note 2 27 11 2" xfId="24354"/>
    <cellStyle name="Note 2 27 11 3" xfId="21669"/>
    <cellStyle name="Note 2 27 12" xfId="8835"/>
    <cellStyle name="Note 2 27 12 2" xfId="26288"/>
    <cellStyle name="Note 2 27 12 3" xfId="37022"/>
    <cellStyle name="Note 2 27 13" xfId="7201"/>
    <cellStyle name="Note 2 27 13 2" xfId="24726"/>
    <cellStyle name="Note 2 27 13 3" xfId="34767"/>
    <cellStyle name="Note 2 27 14" xfId="7670"/>
    <cellStyle name="Note 2 27 14 2" xfId="25123"/>
    <cellStyle name="Note 2 27 14 3" xfId="35857"/>
    <cellStyle name="Note 2 27 15" xfId="7681"/>
    <cellStyle name="Note 2 27 15 2" xfId="25134"/>
    <cellStyle name="Note 2 27 15 3" xfId="35868"/>
    <cellStyle name="Note 2 27 16" xfId="9468"/>
    <cellStyle name="Note 2 27 16 2" xfId="26921"/>
    <cellStyle name="Note 2 27 16 3" xfId="37655"/>
    <cellStyle name="Note 2 27 17" xfId="9611"/>
    <cellStyle name="Note 2 27 17 2" xfId="27064"/>
    <cellStyle name="Note 2 27 17 3" xfId="37798"/>
    <cellStyle name="Note 2 27 18" xfId="10184"/>
    <cellStyle name="Note 2 27 18 2" xfId="27637"/>
    <cellStyle name="Note 2 27 18 3" xfId="38371"/>
    <cellStyle name="Note 2 27 19" xfId="10311"/>
    <cellStyle name="Note 2 27 19 2" xfId="27764"/>
    <cellStyle name="Note 2 27 19 3" xfId="38498"/>
    <cellStyle name="Note 2 27 2" xfId="2678"/>
    <cellStyle name="Note 2 27 2 2" xfId="20531"/>
    <cellStyle name="Note 2 27 2 3" xfId="25105"/>
    <cellStyle name="Note 2 27 20" xfId="12450"/>
    <cellStyle name="Note 2 27 20 2" xfId="29690"/>
    <cellStyle name="Note 2 27 20 3" xfId="39974"/>
    <cellStyle name="Note 2 27 21" xfId="13377"/>
    <cellStyle name="Note 2 27 21 2" xfId="30514"/>
    <cellStyle name="Note 2 27 21 3" xfId="40628"/>
    <cellStyle name="Note 2 27 22" xfId="13130"/>
    <cellStyle name="Note 2 27 22 2" xfId="30267"/>
    <cellStyle name="Note 2 27 22 3" xfId="40381"/>
    <cellStyle name="Note 2 27 23" xfId="11934"/>
    <cellStyle name="Note 2 27 23 2" xfId="29236"/>
    <cellStyle name="Note 2 27 23 3" xfId="39651"/>
    <cellStyle name="Note 2 27 24" xfId="14577"/>
    <cellStyle name="Note 2 27 24 2" xfId="31635"/>
    <cellStyle name="Note 2 27 24 3" xfId="41595"/>
    <cellStyle name="Note 2 27 25" xfId="14183"/>
    <cellStyle name="Note 2 27 25 2" xfId="31299"/>
    <cellStyle name="Note 2 27 25 3" xfId="41382"/>
    <cellStyle name="Note 2 27 26" xfId="15589"/>
    <cellStyle name="Note 2 27 26 2" xfId="32552"/>
    <cellStyle name="Note 2 27 26 3" xfId="42334"/>
    <cellStyle name="Note 2 27 27" xfId="14104"/>
    <cellStyle name="Note 2 27 27 2" xfId="31223"/>
    <cellStyle name="Note 2 27 27 3" xfId="41311"/>
    <cellStyle name="Note 2 27 28" xfId="16912"/>
    <cellStyle name="Note 2 27 28 2" xfId="33661"/>
    <cellStyle name="Note 2 27 28 3" xfId="42994"/>
    <cellStyle name="Note 2 27 29" xfId="17595"/>
    <cellStyle name="Note 2 27 29 2" xfId="34248"/>
    <cellStyle name="Note 2 27 29 3" xfId="43404"/>
    <cellStyle name="Note 2 27 3" xfId="3948"/>
    <cellStyle name="Note 2 27 3 2" xfId="21645"/>
    <cellStyle name="Note 2 27 3 3" xfId="34623"/>
    <cellStyle name="Note 2 27 30" xfId="19656"/>
    <cellStyle name="Note 2 27 30 2" xfId="35746"/>
    <cellStyle name="Note 2 27 30 3" xfId="44061"/>
    <cellStyle name="Note 2 27 31" xfId="1840"/>
    <cellStyle name="Note 2 27 32" xfId="19826"/>
    <cellStyle name="Note 2 27 33" xfId="35689"/>
    <cellStyle name="Note 2 27 4" xfId="3523"/>
    <cellStyle name="Note 2 27 4 2" xfId="21279"/>
    <cellStyle name="Note 2 27 4 3" xfId="34129"/>
    <cellStyle name="Note 2 27 5" xfId="5024"/>
    <cellStyle name="Note 2 27 5 2" xfId="22630"/>
    <cellStyle name="Note 2 27 5 3" xfId="34720"/>
    <cellStyle name="Note 2 27 6" xfId="3412"/>
    <cellStyle name="Note 2 27 6 2" xfId="21169"/>
    <cellStyle name="Note 2 27 6 3" xfId="33392"/>
    <cellStyle name="Note 2 27 7" xfId="4896"/>
    <cellStyle name="Note 2 27 7 2" xfId="22502"/>
    <cellStyle name="Note 2 27 7 3" xfId="21736"/>
    <cellStyle name="Note 2 27 8" xfId="5394"/>
    <cellStyle name="Note 2 27 8 2" xfId="23000"/>
    <cellStyle name="Note 2 27 8 3" xfId="31708"/>
    <cellStyle name="Note 2 27 9" xfId="7509"/>
    <cellStyle name="Note 2 27 9 2" xfId="25018"/>
    <cellStyle name="Note 2 27 9 3" xfId="1782"/>
    <cellStyle name="Note 2 28" xfId="920"/>
    <cellStyle name="Note 2 28 10" xfId="8219"/>
    <cellStyle name="Note 2 28 10 2" xfId="25672"/>
    <cellStyle name="Note 2 28 10 3" xfId="36406"/>
    <cellStyle name="Note 2 28 11" xfId="8478"/>
    <cellStyle name="Note 2 28 11 2" xfId="25931"/>
    <cellStyle name="Note 2 28 11 3" xfId="36665"/>
    <cellStyle name="Note 2 28 12" xfId="8857"/>
    <cellStyle name="Note 2 28 12 2" xfId="26310"/>
    <cellStyle name="Note 2 28 12 3" xfId="37044"/>
    <cellStyle name="Note 2 28 13" xfId="9367"/>
    <cellStyle name="Note 2 28 13 2" xfId="26820"/>
    <cellStyle name="Note 2 28 13 3" xfId="37554"/>
    <cellStyle name="Note 2 28 14" xfId="8599"/>
    <cellStyle name="Note 2 28 14 2" xfId="26052"/>
    <cellStyle name="Note 2 28 14 3" xfId="36786"/>
    <cellStyle name="Note 2 28 15" xfId="10096"/>
    <cellStyle name="Note 2 28 15 2" xfId="27549"/>
    <cellStyle name="Note 2 28 15 3" xfId="38283"/>
    <cellStyle name="Note 2 28 16" xfId="7396"/>
    <cellStyle name="Note 2 28 16 2" xfId="24905"/>
    <cellStyle name="Note 2 28 16 3" xfId="1803"/>
    <cellStyle name="Note 2 28 17" xfId="10753"/>
    <cellStyle name="Note 2 28 17 2" xfId="28206"/>
    <cellStyle name="Note 2 28 17 3" xfId="38940"/>
    <cellStyle name="Note 2 28 18" xfId="9477"/>
    <cellStyle name="Note 2 28 18 2" xfId="26930"/>
    <cellStyle name="Note 2 28 18 3" xfId="37664"/>
    <cellStyle name="Note 2 28 19" xfId="11296"/>
    <cellStyle name="Note 2 28 19 2" xfId="28749"/>
    <cellStyle name="Note 2 28 19 3" xfId="39483"/>
    <cellStyle name="Note 2 28 2" xfId="2835"/>
    <cellStyle name="Note 2 28 2 2" xfId="20667"/>
    <cellStyle name="Note 2 28 2 3" xfId="28969"/>
    <cellStyle name="Note 2 28 20" xfId="12607"/>
    <cellStyle name="Note 2 28 20 2" xfId="29823"/>
    <cellStyle name="Note 2 28 20 3" xfId="40011"/>
    <cellStyle name="Note 2 28 21" xfId="13462"/>
    <cellStyle name="Note 2 28 21 2" xfId="30599"/>
    <cellStyle name="Note 2 28 21 3" xfId="40713"/>
    <cellStyle name="Note 2 28 22" xfId="13514"/>
    <cellStyle name="Note 2 28 22 2" xfId="30651"/>
    <cellStyle name="Note 2 28 22 3" xfId="40765"/>
    <cellStyle name="Note 2 28 23" xfId="13915"/>
    <cellStyle name="Note 2 28 23 2" xfId="31052"/>
    <cellStyle name="Note 2 28 23 3" xfId="41166"/>
    <cellStyle name="Note 2 28 24" xfId="14734"/>
    <cellStyle name="Note 2 28 24 2" xfId="31770"/>
    <cellStyle name="Note 2 28 24 3" xfId="41632"/>
    <cellStyle name="Note 2 28 25" xfId="14225"/>
    <cellStyle name="Note 2 28 25 2" xfId="31339"/>
    <cellStyle name="Note 2 28 25 3" xfId="41418"/>
    <cellStyle name="Note 2 28 26" xfId="15790"/>
    <cellStyle name="Note 2 28 26 2" xfId="32753"/>
    <cellStyle name="Note 2 28 26 3" xfId="42535"/>
    <cellStyle name="Note 2 28 27" xfId="15594"/>
    <cellStyle name="Note 2 28 27 2" xfId="32557"/>
    <cellStyle name="Note 2 28 27 3" xfId="42339"/>
    <cellStyle name="Note 2 28 28" xfId="17069"/>
    <cellStyle name="Note 2 28 28 2" xfId="33795"/>
    <cellStyle name="Note 2 28 28 3" xfId="43031"/>
    <cellStyle name="Note 2 28 29" xfId="17632"/>
    <cellStyle name="Note 2 28 29 2" xfId="34285"/>
    <cellStyle name="Note 2 28 29 3" xfId="43441"/>
    <cellStyle name="Note 2 28 3" xfId="4105"/>
    <cellStyle name="Note 2 28 3 2" xfId="21783"/>
    <cellStyle name="Note 2 28 3 3" xfId="1806"/>
    <cellStyle name="Note 2 28 30" xfId="19698"/>
    <cellStyle name="Note 2 28 30 2" xfId="35771"/>
    <cellStyle name="Note 2 28 30 3" xfId="44103"/>
    <cellStyle name="Note 2 28 31" xfId="1997"/>
    <cellStyle name="Note 2 28 32" xfId="19964"/>
    <cellStyle name="Note 2 28 33" xfId="20035"/>
    <cellStyle name="Note 2 28 4" xfId="3570"/>
    <cellStyle name="Note 2 28 4 2" xfId="21324"/>
    <cellStyle name="Note 2 28 4 3" xfId="24152"/>
    <cellStyle name="Note 2 28 5" xfId="5317"/>
    <cellStyle name="Note 2 28 5 2" xfId="22923"/>
    <cellStyle name="Note 2 28 5 3" xfId="21564"/>
    <cellStyle name="Note 2 28 6" xfId="5031"/>
    <cellStyle name="Note 2 28 6 2" xfId="22637"/>
    <cellStyle name="Note 2 28 6 3" xfId="21573"/>
    <cellStyle name="Note 2 28 7" xfId="5900"/>
    <cellStyle name="Note 2 28 7 2" xfId="23506"/>
    <cellStyle name="Note 2 28 7 3" xfId="24643"/>
    <cellStyle name="Note 2 28 8" xfId="3336"/>
    <cellStyle name="Note 2 28 8 2" xfId="21094"/>
    <cellStyle name="Note 2 28 8 3" xfId="33807"/>
    <cellStyle name="Note 2 28 9" xfId="7265"/>
    <cellStyle name="Note 2 28 9 2" xfId="24782"/>
    <cellStyle name="Note 2 28 9 3" xfId="29707"/>
    <cellStyle name="Note 2 29" xfId="1148"/>
    <cellStyle name="Note 2 29 10" xfId="7999"/>
    <cellStyle name="Note 2 29 10 2" xfId="25452"/>
    <cellStyle name="Note 2 29 10 3" xfId="36186"/>
    <cellStyle name="Note 2 29 11" xfId="8231"/>
    <cellStyle name="Note 2 29 11 2" xfId="25684"/>
    <cellStyle name="Note 2 29 11 3" xfId="36418"/>
    <cellStyle name="Note 2 29 12" xfId="9024"/>
    <cellStyle name="Note 2 29 12 2" xfId="26477"/>
    <cellStyle name="Note 2 29 12 3" xfId="37211"/>
    <cellStyle name="Note 2 29 13" xfId="8096"/>
    <cellStyle name="Note 2 29 13 2" xfId="25549"/>
    <cellStyle name="Note 2 29 13 3" xfId="36283"/>
    <cellStyle name="Note 2 29 14" xfId="9775"/>
    <cellStyle name="Note 2 29 14 2" xfId="27228"/>
    <cellStyle name="Note 2 29 14 3" xfId="37962"/>
    <cellStyle name="Note 2 29 15" xfId="6484"/>
    <cellStyle name="Note 2 29 15 2" xfId="24088"/>
    <cellStyle name="Note 2 29 15 3" xfId="33202"/>
    <cellStyle name="Note 2 29 16" xfId="10471"/>
    <cellStyle name="Note 2 29 16 2" xfId="27924"/>
    <cellStyle name="Note 2 29 16 3" xfId="38658"/>
    <cellStyle name="Note 2 29 17" xfId="7768"/>
    <cellStyle name="Note 2 29 17 2" xfId="25221"/>
    <cellStyle name="Note 2 29 17 3" xfId="35955"/>
    <cellStyle name="Note 2 29 18" xfId="11073"/>
    <cellStyle name="Note 2 29 18 2" xfId="28526"/>
    <cellStyle name="Note 2 29 18 3" xfId="39260"/>
    <cellStyle name="Note 2 29 19" xfId="9537"/>
    <cellStyle name="Note 2 29 19 2" xfId="26990"/>
    <cellStyle name="Note 2 29 19 3" xfId="37724"/>
    <cellStyle name="Note 2 29 2" xfId="3063"/>
    <cellStyle name="Note 2 29 2 2" xfId="20876"/>
    <cellStyle name="Note 2 29 2 3" xfId="25104"/>
    <cellStyle name="Note 2 29 20" xfId="12835"/>
    <cellStyle name="Note 2 29 20 2" xfId="30033"/>
    <cellStyle name="Note 2 29 20 3" xfId="40208"/>
    <cellStyle name="Note 2 29 21" xfId="12254"/>
    <cellStyle name="Note 2 29 21 2" xfId="29541"/>
    <cellStyle name="Note 2 29 21 3" xfId="39934"/>
    <cellStyle name="Note 2 29 22" xfId="13146"/>
    <cellStyle name="Note 2 29 22 2" xfId="30283"/>
    <cellStyle name="Note 2 29 22 3" xfId="40397"/>
    <cellStyle name="Note 2 29 23" xfId="13571"/>
    <cellStyle name="Note 2 29 23 2" xfId="30708"/>
    <cellStyle name="Note 2 29 23 3" xfId="40822"/>
    <cellStyle name="Note 2 29 24" xfId="14962"/>
    <cellStyle name="Note 2 29 24 2" xfId="31983"/>
    <cellStyle name="Note 2 29 24 3" xfId="41829"/>
    <cellStyle name="Note 2 29 25" xfId="15435"/>
    <cellStyle name="Note 2 29 25 2" xfId="32398"/>
    <cellStyle name="Note 2 29 25 3" xfId="42180"/>
    <cellStyle name="Note 2 29 26" xfId="15368"/>
    <cellStyle name="Note 2 29 26 2" xfId="32331"/>
    <cellStyle name="Note 2 29 26 3" xfId="42113"/>
    <cellStyle name="Note 2 29 27" xfId="16053"/>
    <cellStyle name="Note 2 29 27 2" xfId="33016"/>
    <cellStyle name="Note 2 29 27 3" xfId="42798"/>
    <cellStyle name="Note 2 29 28" xfId="17297"/>
    <cellStyle name="Note 2 29 28 2" xfId="34007"/>
    <cellStyle name="Note 2 29 28 3" xfId="43228"/>
    <cellStyle name="Note 2 29 29" xfId="17829"/>
    <cellStyle name="Note 2 29 29 2" xfId="34482"/>
    <cellStyle name="Note 2 29 29 3" xfId="43638"/>
    <cellStyle name="Note 2 29 3" xfId="4333"/>
    <cellStyle name="Note 2 29 3 2" xfId="21993"/>
    <cellStyle name="Note 2 29 3 3" xfId="21751"/>
    <cellStyle name="Note 2 29 30" xfId="19498"/>
    <cellStyle name="Note 2 29 30 2" xfId="35659"/>
    <cellStyle name="Note 2 29 30 3" xfId="44025"/>
    <cellStyle name="Note 2 29 31" xfId="2225"/>
    <cellStyle name="Note 2 29 32" xfId="20173"/>
    <cellStyle name="Note 2 29 33" xfId="29086"/>
    <cellStyle name="Note 2 29 4" xfId="4833"/>
    <cellStyle name="Note 2 29 4 2" xfId="22439"/>
    <cellStyle name="Note 2 29 4 3" xfId="34171"/>
    <cellStyle name="Note 2 29 5" xfId="4758"/>
    <cellStyle name="Note 2 29 5 2" xfId="22364"/>
    <cellStyle name="Note 2 29 5 3" xfId="34843"/>
    <cellStyle name="Note 2 29 6" xfId="5661"/>
    <cellStyle name="Note 2 29 6 2" xfId="23267"/>
    <cellStyle name="Note 2 29 6 3" xfId="29026"/>
    <cellStyle name="Note 2 29 7" xfId="3365"/>
    <cellStyle name="Note 2 29 7 2" xfId="21122"/>
    <cellStyle name="Note 2 29 7 3" xfId="34920"/>
    <cellStyle name="Note 2 29 8" xfId="6163"/>
    <cellStyle name="Note 2 29 8 2" xfId="23769"/>
    <cellStyle name="Note 2 29 8 3" xfId="33408"/>
    <cellStyle name="Note 2 29 9" xfId="7787"/>
    <cellStyle name="Note 2 29 9 2" xfId="25240"/>
    <cellStyle name="Note 2 29 9 3" xfId="35974"/>
    <cellStyle name="Note 2 3" xfId="1028"/>
    <cellStyle name="Note 2 3 10" xfId="7796"/>
    <cellStyle name="Note 2 3 10 2" xfId="25249"/>
    <cellStyle name="Note 2 3 10 3" xfId="35983"/>
    <cellStyle name="Note 2 3 11" xfId="6847"/>
    <cellStyle name="Note 2 3 11 2" xfId="24435"/>
    <cellStyle name="Note 2 3 11 3" xfId="29555"/>
    <cellStyle name="Note 2 3 12" xfId="8904"/>
    <cellStyle name="Note 2 3 12 2" xfId="26357"/>
    <cellStyle name="Note 2 3 12 3" xfId="37091"/>
    <cellStyle name="Note 2 3 13" xfId="8799"/>
    <cellStyle name="Note 2 3 13 2" xfId="26252"/>
    <cellStyle name="Note 2 3 13 3" xfId="36986"/>
    <cellStyle name="Note 2 3 14" xfId="9655"/>
    <cellStyle name="Note 2 3 14 2" xfId="27108"/>
    <cellStyle name="Note 2 3 14 3" xfId="37842"/>
    <cellStyle name="Note 2 3 15" xfId="8916"/>
    <cellStyle name="Note 2 3 15 2" xfId="26369"/>
    <cellStyle name="Note 2 3 15 3" xfId="37103"/>
    <cellStyle name="Note 2 3 16" xfId="10352"/>
    <cellStyle name="Note 2 3 16 2" xfId="27805"/>
    <cellStyle name="Note 2 3 16 3" xfId="38539"/>
    <cellStyle name="Note 2 3 17" xfId="9667"/>
    <cellStyle name="Note 2 3 17 2" xfId="27120"/>
    <cellStyle name="Note 2 3 17 3" xfId="37854"/>
    <cellStyle name="Note 2 3 18" xfId="10960"/>
    <cellStyle name="Note 2 3 18 2" xfId="28413"/>
    <cellStyle name="Note 2 3 18 3" xfId="39147"/>
    <cellStyle name="Note 2 3 19" xfId="10364"/>
    <cellStyle name="Note 2 3 19 2" xfId="27817"/>
    <cellStyle name="Note 2 3 19 3" xfId="38551"/>
    <cellStyle name="Note 2 3 2" xfId="2943"/>
    <cellStyle name="Note 2 3 2 2" xfId="20762"/>
    <cellStyle name="Note 2 3 2 3" xfId="21822"/>
    <cellStyle name="Note 2 3 20" xfId="12715"/>
    <cellStyle name="Note 2 3 20 2" xfId="29919"/>
    <cellStyle name="Note 2 3 20 3" xfId="40097"/>
    <cellStyle name="Note 2 3 21" xfId="12018"/>
    <cellStyle name="Note 2 3 21 2" xfId="29319"/>
    <cellStyle name="Note 2 3 21 3" xfId="39726"/>
    <cellStyle name="Note 2 3 22" xfId="11925"/>
    <cellStyle name="Note 2 3 22 2" xfId="29227"/>
    <cellStyle name="Note 2 3 22 3" xfId="39642"/>
    <cellStyle name="Note 2 3 23" xfId="13442"/>
    <cellStyle name="Note 2 3 23 2" xfId="30579"/>
    <cellStyle name="Note 2 3 23 3" xfId="40693"/>
    <cellStyle name="Note 2 3 24" xfId="14842"/>
    <cellStyle name="Note 2 3 24 2" xfId="31868"/>
    <cellStyle name="Note 2 3 24 3" xfId="41718"/>
    <cellStyle name="Note 2 3 25" xfId="15325"/>
    <cellStyle name="Note 2 3 25 2" xfId="32288"/>
    <cellStyle name="Note 2 3 25 3" xfId="42070"/>
    <cellStyle name="Note 2 3 26" xfId="15532"/>
    <cellStyle name="Note 2 3 26 2" xfId="32495"/>
    <cellStyle name="Note 2 3 26 3" xfId="42277"/>
    <cellStyle name="Note 2 3 27" xfId="15942"/>
    <cellStyle name="Note 2 3 27 2" xfId="32905"/>
    <cellStyle name="Note 2 3 27 3" xfId="42687"/>
    <cellStyle name="Note 2 3 28" xfId="17177"/>
    <cellStyle name="Note 2 3 28 2" xfId="33893"/>
    <cellStyle name="Note 2 3 28 3" xfId="43117"/>
    <cellStyle name="Note 2 3 29" xfId="17718"/>
    <cellStyle name="Note 2 3 29 2" xfId="34371"/>
    <cellStyle name="Note 2 3 29 3" xfId="43527"/>
    <cellStyle name="Note 2 3 3" xfId="4213"/>
    <cellStyle name="Note 2 3 3 2" xfId="21880"/>
    <cellStyle name="Note 2 3 3 3" xfId="35590"/>
    <cellStyle name="Note 2 3 30" xfId="19544"/>
    <cellStyle name="Note 2 3 30 2" xfId="35686"/>
    <cellStyle name="Note 2 3 30 3" xfId="44041"/>
    <cellStyle name="Note 2 3 31" xfId="2105"/>
    <cellStyle name="Note 2 3 32" xfId="20058"/>
    <cellStyle name="Note 2 3 33" xfId="29157"/>
    <cellStyle name="Note 2 3 4" xfId="4709"/>
    <cellStyle name="Note 2 3 4 2" xfId="22315"/>
    <cellStyle name="Note 2 3 4 3" xfId="28951"/>
    <cellStyle name="Note 2 3 5" xfId="4949"/>
    <cellStyle name="Note 2 3 5 2" xfId="22555"/>
    <cellStyle name="Note 2 3 5 3" xfId="34837"/>
    <cellStyle name="Note 2 3 6" xfId="5547"/>
    <cellStyle name="Note 2 3 6 2" xfId="23153"/>
    <cellStyle name="Note 2 3 6 3" xfId="19894"/>
    <cellStyle name="Note 2 3 7" xfId="3318"/>
    <cellStyle name="Note 2 3 7 2" xfId="21077"/>
    <cellStyle name="Note 2 3 7 3" xfId="22161"/>
    <cellStyle name="Note 2 3 8" xfId="6052"/>
    <cellStyle name="Note 2 3 8 2" xfId="23658"/>
    <cellStyle name="Note 2 3 8 3" xfId="33555"/>
    <cellStyle name="Note 2 3 9" xfId="7772"/>
    <cellStyle name="Note 2 3 9 2" xfId="25225"/>
    <cellStyle name="Note 2 3 9 3" xfId="35959"/>
    <cellStyle name="Note 2 30" xfId="915"/>
    <cellStyle name="Note 2 30 10" xfId="7190"/>
    <cellStyle name="Note 2 30 10 2" xfId="24715"/>
    <cellStyle name="Note 2 30 10 3" xfId="20394"/>
    <cellStyle name="Note 2 30 11" xfId="6527"/>
    <cellStyle name="Note 2 30 11 2" xfId="24130"/>
    <cellStyle name="Note 2 30 11 3" xfId="19861"/>
    <cellStyle name="Note 2 30 12" xfId="8808"/>
    <cellStyle name="Note 2 30 12 2" xfId="26261"/>
    <cellStyle name="Note 2 30 12 3" xfId="36995"/>
    <cellStyle name="Note 2 30 13" xfId="8613"/>
    <cellStyle name="Note 2 30 13 2" xfId="26066"/>
    <cellStyle name="Note 2 30 13 3" xfId="36800"/>
    <cellStyle name="Note 2 30 14" xfId="9539"/>
    <cellStyle name="Note 2 30 14 2" xfId="26992"/>
    <cellStyle name="Note 2 30 14 3" xfId="37726"/>
    <cellStyle name="Note 2 30 15" xfId="6744"/>
    <cellStyle name="Note 2 30 15 2" xfId="24334"/>
    <cellStyle name="Note 2 30 15 3" xfId="19853"/>
    <cellStyle name="Note 2 30 16" xfId="10246"/>
    <cellStyle name="Note 2 30 16 2" xfId="27699"/>
    <cellStyle name="Note 2 30 16 3" xfId="38433"/>
    <cellStyle name="Note 2 30 17" xfId="6689"/>
    <cellStyle name="Note 2 30 17 2" xfId="24285"/>
    <cellStyle name="Note 2 30 17 3" xfId="28996"/>
    <cellStyle name="Note 2 30 18" xfId="10874"/>
    <cellStyle name="Note 2 30 18 2" xfId="28327"/>
    <cellStyle name="Note 2 30 18 3" xfId="39061"/>
    <cellStyle name="Note 2 30 19" xfId="7783"/>
    <cellStyle name="Note 2 30 19 2" xfId="25236"/>
    <cellStyle name="Note 2 30 19 3" xfId="35970"/>
    <cellStyle name="Note 2 30 2" xfId="2830"/>
    <cellStyle name="Note 2 30 2 2" xfId="20663"/>
    <cellStyle name="Note 2 30 2 3" xfId="34752"/>
    <cellStyle name="Note 2 30 20" xfId="12602"/>
    <cellStyle name="Note 2 30 20 2" xfId="29818"/>
    <cellStyle name="Note 2 30 20 3" xfId="40009"/>
    <cellStyle name="Note 2 30 21" xfId="12047"/>
    <cellStyle name="Note 2 30 21 2" xfId="29348"/>
    <cellStyle name="Note 2 30 21 3" xfId="39753"/>
    <cellStyle name="Note 2 30 22" xfId="13761"/>
    <cellStyle name="Note 2 30 22 2" xfId="30898"/>
    <cellStyle name="Note 2 30 22 3" xfId="41012"/>
    <cellStyle name="Note 2 30 23" xfId="13800"/>
    <cellStyle name="Note 2 30 23 2" xfId="30937"/>
    <cellStyle name="Note 2 30 23 3" xfId="41051"/>
    <cellStyle name="Note 2 30 24" xfId="14729"/>
    <cellStyle name="Note 2 30 24 2" xfId="31765"/>
    <cellStyle name="Note 2 30 24 3" xfId="41630"/>
    <cellStyle name="Note 2 30 25" xfId="15353"/>
    <cellStyle name="Note 2 30 25 2" xfId="32316"/>
    <cellStyle name="Note 2 30 25 3" xfId="42098"/>
    <cellStyle name="Note 2 30 26" xfId="14241"/>
    <cellStyle name="Note 2 30 26 2" xfId="31354"/>
    <cellStyle name="Note 2 30 26 3" xfId="41430"/>
    <cellStyle name="Note 2 30 27" xfId="15874"/>
    <cellStyle name="Note 2 30 27 2" xfId="32837"/>
    <cellStyle name="Note 2 30 27 3" xfId="42619"/>
    <cellStyle name="Note 2 30 28" xfId="17064"/>
    <cellStyle name="Note 2 30 28 2" xfId="33790"/>
    <cellStyle name="Note 2 30 28 3" xfId="43029"/>
    <cellStyle name="Note 2 30 29" xfId="17630"/>
    <cellStyle name="Note 2 30 29 2" xfId="34283"/>
    <cellStyle name="Note 2 30 29 3" xfId="43439"/>
    <cellStyle name="Note 2 30 3" xfId="4100"/>
    <cellStyle name="Note 2 30 3 2" xfId="21778"/>
    <cellStyle name="Note 2 30 3 3" xfId="1608"/>
    <cellStyle name="Note 2 30 30" xfId="19261"/>
    <cellStyle name="Note 2 30 30 2" xfId="35491"/>
    <cellStyle name="Note 2 30 30 3" xfId="43939"/>
    <cellStyle name="Note 2 30 31" xfId="1992"/>
    <cellStyle name="Note 2 30 32" xfId="19959"/>
    <cellStyle name="Note 2 30 33" xfId="21856"/>
    <cellStyle name="Note 2 30 4" xfId="4737"/>
    <cellStyle name="Note 2 30 4 2" xfId="22343"/>
    <cellStyle name="Note 2 30 4 3" xfId="34729"/>
    <cellStyle name="Note 2 30 5" xfId="3586"/>
    <cellStyle name="Note 2 30 5 2" xfId="21338"/>
    <cellStyle name="Note 2 30 5 3" xfId="33278"/>
    <cellStyle name="Note 2 30 6" xfId="5453"/>
    <cellStyle name="Note 2 30 6 2" xfId="23059"/>
    <cellStyle name="Note 2 30 6 3" xfId="1671"/>
    <cellStyle name="Note 2 30 7" xfId="5149"/>
    <cellStyle name="Note 2 30 7 2" xfId="22755"/>
    <cellStyle name="Note 2 30 7 3" xfId="29049"/>
    <cellStyle name="Note 2 30 8" xfId="5984"/>
    <cellStyle name="Note 2 30 8 2" xfId="23590"/>
    <cellStyle name="Note 2 30 8 3" xfId="29584"/>
    <cellStyle name="Note 2 30 9" xfId="6632"/>
    <cellStyle name="Note 2 30 9 2" xfId="24233"/>
    <cellStyle name="Note 2 30 9 3" xfId="24463"/>
    <cellStyle name="Note 2 31" xfId="1189"/>
    <cellStyle name="Note 2 31 10" xfId="7228"/>
    <cellStyle name="Note 2 31 10 2" xfId="24751"/>
    <cellStyle name="Note 2 31 10 3" xfId="34651"/>
    <cellStyle name="Note 2 31 11" xfId="8200"/>
    <cellStyle name="Note 2 31 11 2" xfId="25653"/>
    <cellStyle name="Note 2 31 11 3" xfId="36387"/>
    <cellStyle name="Note 2 31 12" xfId="9065"/>
    <cellStyle name="Note 2 31 12 2" xfId="26518"/>
    <cellStyle name="Note 2 31 12 3" xfId="37252"/>
    <cellStyle name="Note 2 31 13" xfId="7358"/>
    <cellStyle name="Note 2 31 13 2" xfId="24867"/>
    <cellStyle name="Note 2 31 13 3" xfId="33674"/>
    <cellStyle name="Note 2 31 14" xfId="9816"/>
    <cellStyle name="Note 2 31 14 2" xfId="27269"/>
    <cellStyle name="Note 2 31 14 3" xfId="38003"/>
    <cellStyle name="Note 2 31 15" xfId="8754"/>
    <cellStyle name="Note 2 31 15 2" xfId="26207"/>
    <cellStyle name="Note 2 31 15 3" xfId="36941"/>
    <cellStyle name="Note 2 31 16" xfId="10512"/>
    <cellStyle name="Note 2 31 16 2" xfId="27965"/>
    <cellStyle name="Note 2 31 16 3" xfId="38699"/>
    <cellStyle name="Note 2 31 17" xfId="8785"/>
    <cellStyle name="Note 2 31 17 2" xfId="26238"/>
    <cellStyle name="Note 2 31 17 3" xfId="36972"/>
    <cellStyle name="Note 2 31 18" xfId="11114"/>
    <cellStyle name="Note 2 31 18 2" xfId="28567"/>
    <cellStyle name="Note 2 31 18 3" xfId="39301"/>
    <cellStyle name="Note 2 31 19" xfId="9186"/>
    <cellStyle name="Note 2 31 19 2" xfId="26639"/>
    <cellStyle name="Note 2 31 19 3" xfId="37373"/>
    <cellStyle name="Note 2 31 2" xfId="3104"/>
    <cellStyle name="Note 2 31 2 2" xfId="20917"/>
    <cellStyle name="Note 2 31 2 3" xfId="33395"/>
    <cellStyle name="Note 2 31 20" xfId="12876"/>
    <cellStyle name="Note 2 31 20 2" xfId="30074"/>
    <cellStyle name="Note 2 31 20 3" xfId="40249"/>
    <cellStyle name="Note 2 31 21" xfId="13205"/>
    <cellStyle name="Note 2 31 21 2" xfId="30342"/>
    <cellStyle name="Note 2 31 21 3" xfId="40456"/>
    <cellStyle name="Note 2 31 22" xfId="13291"/>
    <cellStyle name="Note 2 31 22 2" xfId="30428"/>
    <cellStyle name="Note 2 31 22 3" xfId="40542"/>
    <cellStyle name="Note 2 31 23" xfId="13998"/>
    <cellStyle name="Note 2 31 23 2" xfId="31135"/>
    <cellStyle name="Note 2 31 23 3" xfId="41249"/>
    <cellStyle name="Note 2 31 24" xfId="15003"/>
    <cellStyle name="Note 2 31 24 2" xfId="32024"/>
    <cellStyle name="Note 2 31 24 3" xfId="41870"/>
    <cellStyle name="Note 2 31 25" xfId="15280"/>
    <cellStyle name="Note 2 31 25 2" xfId="32243"/>
    <cellStyle name="Note 2 31 25 3" xfId="42025"/>
    <cellStyle name="Note 2 31 26" xfId="15592"/>
    <cellStyle name="Note 2 31 26 2" xfId="32555"/>
    <cellStyle name="Note 2 31 26 3" xfId="42337"/>
    <cellStyle name="Note 2 31 27" xfId="16094"/>
    <cellStyle name="Note 2 31 27 2" xfId="33057"/>
    <cellStyle name="Note 2 31 27 3" xfId="42839"/>
    <cellStyle name="Note 2 31 28" xfId="17338"/>
    <cellStyle name="Note 2 31 28 2" xfId="34048"/>
    <cellStyle name="Note 2 31 28 3" xfId="43269"/>
    <cellStyle name="Note 2 31 29" xfId="17870"/>
    <cellStyle name="Note 2 31 29 2" xfId="34523"/>
    <cellStyle name="Note 2 31 29 3" xfId="43679"/>
    <cellStyle name="Note 2 31 3" xfId="4374"/>
    <cellStyle name="Note 2 31 3 2" xfId="22034"/>
    <cellStyle name="Note 2 31 3 3" xfId="20476"/>
    <cellStyle name="Note 2 31 30" xfId="18963"/>
    <cellStyle name="Note 2 31 30 2" xfId="35302"/>
    <cellStyle name="Note 2 31 30 3" xfId="43828"/>
    <cellStyle name="Note 2 31 31" xfId="2266"/>
    <cellStyle name="Note 2 31 32" xfId="20214"/>
    <cellStyle name="Note 2 31 33" xfId="21607"/>
    <cellStyle name="Note 2 31 4" xfId="4661"/>
    <cellStyle name="Note 2 31 4 2" xfId="22267"/>
    <cellStyle name="Note 2 31 4 3" xfId="29666"/>
    <cellStyle name="Note 2 31 5" xfId="5027"/>
    <cellStyle name="Note 2 31 5 2" xfId="22633"/>
    <cellStyle name="Note 2 31 5 3" xfId="31564"/>
    <cellStyle name="Note 2 31 6" xfId="5702"/>
    <cellStyle name="Note 2 31 6 2" xfId="23308"/>
    <cellStyle name="Note 2 31 6 3" xfId="35010"/>
    <cellStyle name="Note 2 31 7" xfId="4793"/>
    <cellStyle name="Note 2 31 7 2" xfId="22399"/>
    <cellStyle name="Note 2 31 7 3" xfId="35450"/>
    <cellStyle name="Note 2 31 8" xfId="6204"/>
    <cellStyle name="Note 2 31 8 2" xfId="23810"/>
    <cellStyle name="Note 2 31 8 3" xfId="34995"/>
    <cellStyle name="Note 2 31 9" xfId="7344"/>
    <cellStyle name="Note 2 31 9 2" xfId="24856"/>
    <cellStyle name="Note 2 31 9 3" xfId="29222"/>
    <cellStyle name="Note 2 32" xfId="965"/>
    <cellStyle name="Note 2 32 10" xfId="6445"/>
    <cellStyle name="Note 2 32 10 2" xfId="24049"/>
    <cellStyle name="Note 2 32 10 3" xfId="33935"/>
    <cellStyle name="Note 2 32 11" xfId="8271"/>
    <cellStyle name="Note 2 32 11 2" xfId="25724"/>
    <cellStyle name="Note 2 32 11 3" xfId="36458"/>
    <cellStyle name="Note 2 32 12" xfId="8656"/>
    <cellStyle name="Note 2 32 12 2" xfId="26109"/>
    <cellStyle name="Note 2 32 12 3" xfId="36843"/>
    <cellStyle name="Note 2 32 13" xfId="8863"/>
    <cellStyle name="Note 2 32 13 2" xfId="26316"/>
    <cellStyle name="Note 2 32 13 3" xfId="37050"/>
    <cellStyle name="Note 2 32 14" xfId="8949"/>
    <cellStyle name="Note 2 32 14 2" xfId="26402"/>
    <cellStyle name="Note 2 32 14 3" xfId="37136"/>
    <cellStyle name="Note 2 32 15" xfId="8690"/>
    <cellStyle name="Note 2 32 15 2" xfId="26143"/>
    <cellStyle name="Note 2 32 15 3" xfId="36877"/>
    <cellStyle name="Note 2 32 16" xfId="9700"/>
    <cellStyle name="Note 2 32 16 2" xfId="27153"/>
    <cellStyle name="Note 2 32 16 3" xfId="37887"/>
    <cellStyle name="Note 2 32 17" xfId="7425"/>
    <cellStyle name="Note 2 32 17 2" xfId="24934"/>
    <cellStyle name="Note 2 32 17 3" xfId="35594"/>
    <cellStyle name="Note 2 32 18" xfId="10397"/>
    <cellStyle name="Note 2 32 18 2" xfId="27850"/>
    <cellStyle name="Note 2 32 18 3" xfId="38584"/>
    <cellStyle name="Note 2 32 19" xfId="9316"/>
    <cellStyle name="Note 2 32 19 2" xfId="26769"/>
    <cellStyle name="Note 2 32 19 3" xfId="37503"/>
    <cellStyle name="Note 2 32 2" xfId="2880"/>
    <cellStyle name="Note 2 32 2 2" xfId="20710"/>
    <cellStyle name="Note 2 32 2 3" xfId="33497"/>
    <cellStyle name="Note 2 32 20" xfId="12652"/>
    <cellStyle name="Note 2 32 20 2" xfId="29864"/>
    <cellStyle name="Note 2 32 20 3" xfId="40048"/>
    <cellStyle name="Note 2 32 21" xfId="12061"/>
    <cellStyle name="Note 2 32 21 2" xfId="29362"/>
    <cellStyle name="Note 2 32 21 3" xfId="39766"/>
    <cellStyle name="Note 2 32 22" xfId="13239"/>
    <cellStyle name="Note 2 32 22 2" xfId="30376"/>
    <cellStyle name="Note 2 32 22 3" xfId="40490"/>
    <cellStyle name="Note 2 32 23" xfId="13498"/>
    <cellStyle name="Note 2 32 23 2" xfId="30635"/>
    <cellStyle name="Note 2 32 23 3" xfId="40749"/>
    <cellStyle name="Note 2 32 24" xfId="14779"/>
    <cellStyle name="Note 2 32 24 2" xfId="31812"/>
    <cellStyle name="Note 2 32 24 3" xfId="41669"/>
    <cellStyle name="Note 2 32 25" xfId="15374"/>
    <cellStyle name="Note 2 32 25 2" xfId="32337"/>
    <cellStyle name="Note 2 32 25 3" xfId="42119"/>
    <cellStyle name="Note 2 32 26" xfId="15359"/>
    <cellStyle name="Note 2 32 26 2" xfId="32322"/>
    <cellStyle name="Note 2 32 26 3" xfId="42104"/>
    <cellStyle name="Note 2 32 27" xfId="15456"/>
    <cellStyle name="Note 2 32 27 2" xfId="32419"/>
    <cellStyle name="Note 2 32 27 3" xfId="42201"/>
    <cellStyle name="Note 2 32 28" xfId="17114"/>
    <cellStyle name="Note 2 32 28 2" xfId="33837"/>
    <cellStyle name="Note 2 32 28 3" xfId="43068"/>
    <cellStyle name="Note 2 32 29" xfId="17669"/>
    <cellStyle name="Note 2 32 29 2" xfId="34322"/>
    <cellStyle name="Note 2 32 29 3" xfId="43478"/>
    <cellStyle name="Note 2 32 3" xfId="4150"/>
    <cellStyle name="Note 2 32 3 2" xfId="21826"/>
    <cellStyle name="Note 2 32 3 3" xfId="35749"/>
    <cellStyle name="Note 2 32 30" xfId="19438"/>
    <cellStyle name="Note 2 32 30 2" xfId="35622"/>
    <cellStyle name="Note 2 32 30 3" xfId="43974"/>
    <cellStyle name="Note 2 32 31" xfId="2042"/>
    <cellStyle name="Note 2 32 32" xfId="20004"/>
    <cellStyle name="Note 2 32 33" xfId="21049"/>
    <cellStyle name="Note 2 32 4" xfId="4766"/>
    <cellStyle name="Note 2 32 4 2" xfId="22372"/>
    <cellStyle name="Note 2 32 4 3" xfId="24527"/>
    <cellStyle name="Note 2 32 5" xfId="4744"/>
    <cellStyle name="Note 2 32 5 2" xfId="22350"/>
    <cellStyle name="Note 2 32 5 3" xfId="21582"/>
    <cellStyle name="Note 2 32 6" xfId="4854"/>
    <cellStyle name="Note 2 32 6 2" xfId="22460"/>
    <cellStyle name="Note 2 32 6 3" xfId="35197"/>
    <cellStyle name="Note 2 32 7" xfId="5213"/>
    <cellStyle name="Note 2 32 7 2" xfId="22819"/>
    <cellStyle name="Note 2 32 7 3" xfId="19905"/>
    <cellStyle name="Note 2 32 8" xfId="5589"/>
    <cellStyle name="Note 2 32 8 2" xfId="23195"/>
    <cellStyle name="Note 2 32 8 3" xfId="24654"/>
    <cellStyle name="Note 2 32 9" xfId="7846"/>
    <cellStyle name="Note 2 32 9 2" xfId="25299"/>
    <cellStyle name="Note 2 32 9 3" xfId="36033"/>
    <cellStyle name="Note 2 33" xfId="1263"/>
    <cellStyle name="Note 2 33 10" xfId="7379"/>
    <cellStyle name="Note 2 33 10 2" xfId="24888"/>
    <cellStyle name="Note 2 33 10 3" xfId="34967"/>
    <cellStyle name="Note 2 33 11" xfId="7283"/>
    <cellStyle name="Note 2 33 11 2" xfId="24797"/>
    <cellStyle name="Note 2 33 11 3" xfId="30232"/>
    <cellStyle name="Note 2 33 12" xfId="9138"/>
    <cellStyle name="Note 2 33 12 2" xfId="26591"/>
    <cellStyle name="Note 2 33 12 3" xfId="37325"/>
    <cellStyle name="Note 2 33 13" xfId="6561"/>
    <cellStyle name="Note 2 33 13 2" xfId="24164"/>
    <cellStyle name="Note 2 33 13 3" xfId="24464"/>
    <cellStyle name="Note 2 33 14" xfId="9889"/>
    <cellStyle name="Note 2 33 14 2" xfId="27342"/>
    <cellStyle name="Note 2 33 14 3" xfId="38076"/>
    <cellStyle name="Note 2 33 15" xfId="9297"/>
    <cellStyle name="Note 2 33 15 2" xfId="26750"/>
    <cellStyle name="Note 2 33 15 3" xfId="37484"/>
    <cellStyle name="Note 2 33 16" xfId="10583"/>
    <cellStyle name="Note 2 33 16 2" xfId="28036"/>
    <cellStyle name="Note 2 33 16 3" xfId="38770"/>
    <cellStyle name="Note 2 33 17" xfId="10034"/>
    <cellStyle name="Note 2 33 17 2" xfId="27487"/>
    <cellStyle name="Note 2 33 17 3" xfId="38221"/>
    <cellStyle name="Note 2 33 18" xfId="11185"/>
    <cellStyle name="Note 2 33 18 2" xfId="28638"/>
    <cellStyle name="Note 2 33 18 3" xfId="39372"/>
    <cellStyle name="Note 2 33 19" xfId="10703"/>
    <cellStyle name="Note 2 33 19 2" xfId="28156"/>
    <cellStyle name="Note 2 33 19 3" xfId="38890"/>
    <cellStyle name="Note 2 33 2" xfId="3178"/>
    <cellStyle name="Note 2 33 2 2" xfId="20991"/>
    <cellStyle name="Note 2 33 2 3" xfId="29082"/>
    <cellStyle name="Note 2 33 20" xfId="12950"/>
    <cellStyle name="Note 2 33 20 2" xfId="30147"/>
    <cellStyle name="Note 2 33 20 3" xfId="40319"/>
    <cellStyle name="Note 2 33 21" xfId="13200"/>
    <cellStyle name="Note 2 33 21 2" xfId="30337"/>
    <cellStyle name="Note 2 33 21 3" xfId="40451"/>
    <cellStyle name="Note 2 33 22" xfId="13871"/>
    <cellStyle name="Note 2 33 22 2" xfId="31008"/>
    <cellStyle name="Note 2 33 22 3" xfId="41122"/>
    <cellStyle name="Note 2 33 23" xfId="14002"/>
    <cellStyle name="Note 2 33 23 2" xfId="31139"/>
    <cellStyle name="Note 2 33 23 3" xfId="41253"/>
    <cellStyle name="Note 2 33 24" xfId="15077"/>
    <cellStyle name="Note 2 33 24 2" xfId="32097"/>
    <cellStyle name="Note 2 33 24 3" xfId="41940"/>
    <cellStyle name="Note 2 33 25" xfId="15400"/>
    <cellStyle name="Note 2 33 25 2" xfId="32363"/>
    <cellStyle name="Note 2 33 25 3" xfId="42145"/>
    <cellStyle name="Note 2 33 26" xfId="15709"/>
    <cellStyle name="Note 2 33 26 2" xfId="32672"/>
    <cellStyle name="Note 2 33 26 3" xfId="42454"/>
    <cellStyle name="Note 2 33 27" xfId="16164"/>
    <cellStyle name="Note 2 33 27 2" xfId="33127"/>
    <cellStyle name="Note 2 33 27 3" xfId="42909"/>
    <cellStyle name="Note 2 33 28" xfId="17412"/>
    <cellStyle name="Note 2 33 28 2" xfId="34120"/>
    <cellStyle name="Note 2 33 28 3" xfId="43339"/>
    <cellStyle name="Note 2 33 29" xfId="17940"/>
    <cellStyle name="Note 2 33 29 2" xfId="34593"/>
    <cellStyle name="Note 2 33 29 3" xfId="43749"/>
    <cellStyle name="Note 2 33 3" xfId="4448"/>
    <cellStyle name="Note 2 33 3 2" xfId="22108"/>
    <cellStyle name="Note 2 33 3 3" xfId="33757"/>
    <cellStyle name="Note 2 33 30" xfId="18966"/>
    <cellStyle name="Note 2 33 30 2" xfId="35305"/>
    <cellStyle name="Note 2 33 30 3" xfId="43831"/>
    <cellStyle name="Note 2 33 31" xfId="2340"/>
    <cellStyle name="Note 2 33 32" xfId="20288"/>
    <cellStyle name="Note 2 33 33" xfId="28971"/>
    <cellStyle name="Note 2 33 4" xfId="4798"/>
    <cellStyle name="Note 2 33 4 2" xfId="22404"/>
    <cellStyle name="Note 2 33 4 3" xfId="31724"/>
    <cellStyle name="Note 2 33 5" xfId="5188"/>
    <cellStyle name="Note 2 33 5 2" xfId="22794"/>
    <cellStyle name="Note 2 33 5 3" xfId="34830"/>
    <cellStyle name="Note 2 33 6" xfId="5773"/>
    <cellStyle name="Note 2 33 6 2" xfId="23379"/>
    <cellStyle name="Note 2 33 6 3" xfId="21535"/>
    <cellStyle name="Note 2 33 7" xfId="5261"/>
    <cellStyle name="Note 2 33 7 2" xfId="22867"/>
    <cellStyle name="Note 2 33 7 3" xfId="35195"/>
    <cellStyle name="Note 2 33 8" xfId="6274"/>
    <cellStyle name="Note 2 33 8 2" xfId="23880"/>
    <cellStyle name="Note 2 33 8 3" xfId="21531"/>
    <cellStyle name="Note 2 33 9" xfId="7482"/>
    <cellStyle name="Note 2 33 9 2" xfId="24991"/>
    <cellStyle name="Note 2 33 9 3" xfId="1755"/>
    <cellStyle name="Note 2 34" xfId="1292"/>
    <cellStyle name="Note 2 34 10" xfId="6855"/>
    <cellStyle name="Note 2 34 10 2" xfId="24441"/>
    <cellStyle name="Note 2 34 10 3" xfId="33302"/>
    <cellStyle name="Note 2 34 11" xfId="7886"/>
    <cellStyle name="Note 2 34 11 2" xfId="25339"/>
    <cellStyle name="Note 2 34 11 3" xfId="36073"/>
    <cellStyle name="Note 2 34 12" xfId="9161"/>
    <cellStyle name="Note 2 34 12 2" xfId="26614"/>
    <cellStyle name="Note 2 34 12 3" xfId="37348"/>
    <cellStyle name="Note 2 34 13" xfId="9167"/>
    <cellStyle name="Note 2 34 13 2" xfId="26620"/>
    <cellStyle name="Note 2 34 13 3" xfId="37354"/>
    <cellStyle name="Note 2 34 14" xfId="9911"/>
    <cellStyle name="Note 2 34 14 2" xfId="27364"/>
    <cellStyle name="Note 2 34 14 3" xfId="38098"/>
    <cellStyle name="Note 2 34 15" xfId="9917"/>
    <cellStyle name="Note 2 34 15 2" xfId="27370"/>
    <cellStyle name="Note 2 34 15 3" xfId="38104"/>
    <cellStyle name="Note 2 34 16" xfId="10602"/>
    <cellStyle name="Note 2 34 16 2" xfId="28055"/>
    <cellStyle name="Note 2 34 16 3" xfId="38789"/>
    <cellStyle name="Note 2 34 17" xfId="10608"/>
    <cellStyle name="Note 2 34 17 2" xfId="28061"/>
    <cellStyle name="Note 2 34 17 3" xfId="38795"/>
    <cellStyle name="Note 2 34 18" xfId="11200"/>
    <cellStyle name="Note 2 34 18 2" xfId="28653"/>
    <cellStyle name="Note 2 34 18 3" xfId="39387"/>
    <cellStyle name="Note 2 34 19" xfId="11205"/>
    <cellStyle name="Note 2 34 19 2" xfId="28658"/>
    <cellStyle name="Note 2 34 19 3" xfId="39392"/>
    <cellStyle name="Note 2 34 2" xfId="3207"/>
    <cellStyle name="Note 2 34 2 2" xfId="21011"/>
    <cellStyle name="Note 2 34 2 3" xfId="1495"/>
    <cellStyle name="Note 2 34 20" xfId="12979"/>
    <cellStyle name="Note 2 34 20 2" xfId="30166"/>
    <cellStyle name="Note 2 34 20 3" xfId="40322"/>
    <cellStyle name="Note 2 34 21" xfId="12135"/>
    <cellStyle name="Note 2 34 21 2" xfId="29430"/>
    <cellStyle name="Note 2 34 21 3" xfId="39828"/>
    <cellStyle name="Note 2 34 22" xfId="13426"/>
    <cellStyle name="Note 2 34 22 2" xfId="30563"/>
    <cellStyle name="Note 2 34 22 3" xfId="40677"/>
    <cellStyle name="Note 2 34 23" xfId="11942"/>
    <cellStyle name="Note 2 34 23 2" xfId="29244"/>
    <cellStyle name="Note 2 34 23 3" xfId="39657"/>
    <cellStyle name="Note 2 34 24" xfId="15106"/>
    <cellStyle name="Note 2 34 24 2" xfId="32117"/>
    <cellStyle name="Note 2 34 24 3" xfId="41943"/>
    <cellStyle name="Note 2 34 25" xfId="15544"/>
    <cellStyle name="Note 2 34 25 2" xfId="32507"/>
    <cellStyle name="Note 2 34 25 3" xfId="42289"/>
    <cellStyle name="Note 2 34 26" xfId="15716"/>
    <cellStyle name="Note 2 34 26 2" xfId="32679"/>
    <cellStyle name="Note 2 34 26 3" xfId="42461"/>
    <cellStyle name="Note 2 34 27" xfId="16167"/>
    <cellStyle name="Note 2 34 27 2" xfId="33130"/>
    <cellStyle name="Note 2 34 27 3" xfId="42912"/>
    <cellStyle name="Note 2 34 28" xfId="17441"/>
    <cellStyle name="Note 2 34 28 2" xfId="34139"/>
    <cellStyle name="Note 2 34 28 3" xfId="43342"/>
    <cellStyle name="Note 2 34 29" xfId="17943"/>
    <cellStyle name="Note 2 34 29 2" xfId="34596"/>
    <cellStyle name="Note 2 34 29 3" xfId="43752"/>
    <cellStyle name="Note 2 34 3" xfId="4477"/>
    <cellStyle name="Note 2 34 3 2" xfId="22125"/>
    <cellStyle name="Note 2 34 3 3" xfId="24688"/>
    <cellStyle name="Note 2 34 30" xfId="19509"/>
    <cellStyle name="Note 2 34 30 2" xfId="35666"/>
    <cellStyle name="Note 2 34 30 3" xfId="44036"/>
    <cellStyle name="Note 2 34 31" xfId="2369"/>
    <cellStyle name="Note 2 34 32" xfId="20309"/>
    <cellStyle name="Note 2 34 33" xfId="20305"/>
    <cellStyle name="Note 2 34 4" xfId="4965"/>
    <cellStyle name="Note 2 34 4 2" xfId="22571"/>
    <cellStyle name="Note 2 34 4 3" xfId="29776"/>
    <cellStyle name="Note 2 34 5" xfId="5202"/>
    <cellStyle name="Note 2 34 5 2" xfId="22808"/>
    <cellStyle name="Note 2 34 5 3" xfId="33738"/>
    <cellStyle name="Note 2 34 6" xfId="5788"/>
    <cellStyle name="Note 2 34 6 2" xfId="23394"/>
    <cellStyle name="Note 2 34 6 3" xfId="19872"/>
    <cellStyle name="Note 2 34 7" xfId="5794"/>
    <cellStyle name="Note 2 34 7 2" xfId="23400"/>
    <cellStyle name="Note 2 34 7 3" xfId="33461"/>
    <cellStyle name="Note 2 34 8" xfId="6277"/>
    <cellStyle name="Note 2 34 8 2" xfId="23883"/>
    <cellStyle name="Note 2 34 8 3" xfId="20418"/>
    <cellStyle name="Note 2 34 9" xfId="6460"/>
    <cellStyle name="Note 2 34 9 2" xfId="24064"/>
    <cellStyle name="Note 2 34 9 3" xfId="33204"/>
    <cellStyle name="Note 2 35" xfId="1328"/>
    <cellStyle name="Note 2 35 10" xfId="8563"/>
    <cellStyle name="Note 2 35 10 2" xfId="26016"/>
    <cellStyle name="Note 2 35 10 3" xfId="36750"/>
    <cellStyle name="Note 2 35 11" xfId="9192"/>
    <cellStyle name="Note 2 35 11 2" xfId="26645"/>
    <cellStyle name="Note 2 35 11 3" xfId="37379"/>
    <cellStyle name="Note 2 35 12" xfId="8677"/>
    <cellStyle name="Note 2 35 12 2" xfId="26130"/>
    <cellStyle name="Note 2 35 12 3" xfId="36864"/>
    <cellStyle name="Note 2 35 13" xfId="9940"/>
    <cellStyle name="Note 2 35 13 2" xfId="27393"/>
    <cellStyle name="Note 2 35 13 3" xfId="38127"/>
    <cellStyle name="Note 2 35 14" xfId="6678"/>
    <cellStyle name="Note 2 35 14 2" xfId="24274"/>
    <cellStyle name="Note 2 35 14 3" xfId="29563"/>
    <cellStyle name="Note 2 35 15" xfId="10630"/>
    <cellStyle name="Note 2 35 15 2" xfId="28083"/>
    <cellStyle name="Note 2 35 15 3" xfId="38817"/>
    <cellStyle name="Note 2 35 16" xfId="8237"/>
    <cellStyle name="Note 2 35 16 2" xfId="25690"/>
    <cellStyle name="Note 2 35 16 3" xfId="36424"/>
    <cellStyle name="Note 2 35 17" xfId="11224"/>
    <cellStyle name="Note 2 35 17 2" xfId="28677"/>
    <cellStyle name="Note 2 35 17 3" xfId="39411"/>
    <cellStyle name="Note 2 35 18" xfId="7487"/>
    <cellStyle name="Note 2 35 18 2" xfId="24996"/>
    <cellStyle name="Note 2 35 18 3" xfId="1760"/>
    <cellStyle name="Note 2 35 19" xfId="13015"/>
    <cellStyle name="Note 2 35 19 2" xfId="30194"/>
    <cellStyle name="Note 2 35 19 3" xfId="40342"/>
    <cellStyle name="Note 2 35 2" xfId="4513"/>
    <cellStyle name="Note 2 35 2 2" xfId="22152"/>
    <cellStyle name="Note 2 35 2 3" xfId="28955"/>
    <cellStyle name="Note 2 35 20" xfId="12153"/>
    <cellStyle name="Note 2 35 20 2" xfId="29447"/>
    <cellStyle name="Note 2 35 20 3" xfId="39842"/>
    <cellStyle name="Note 2 35 21" xfId="12203"/>
    <cellStyle name="Note 2 35 21 2" xfId="29492"/>
    <cellStyle name="Note 2 35 21 3" xfId="39886"/>
    <cellStyle name="Note 2 35 22" xfId="13386"/>
    <cellStyle name="Note 2 35 22 2" xfId="30523"/>
    <cellStyle name="Note 2 35 22 3" xfId="40637"/>
    <cellStyle name="Note 2 35 23" xfId="15142"/>
    <cellStyle name="Note 2 35 23 2" xfId="32144"/>
    <cellStyle name="Note 2 35 23 3" xfId="41963"/>
    <cellStyle name="Note 2 35 24" xfId="15585"/>
    <cellStyle name="Note 2 35 24 2" xfId="32548"/>
    <cellStyle name="Note 2 35 24 3" xfId="42330"/>
    <cellStyle name="Note 2 35 25" xfId="15691"/>
    <cellStyle name="Note 2 35 25 2" xfId="32654"/>
    <cellStyle name="Note 2 35 25 3" xfId="42436"/>
    <cellStyle name="Note 2 35 26" xfId="16187"/>
    <cellStyle name="Note 2 35 26 2" xfId="33150"/>
    <cellStyle name="Note 2 35 26 3" xfId="42932"/>
    <cellStyle name="Note 2 35 27" xfId="17477"/>
    <cellStyle name="Note 2 35 27 2" xfId="34167"/>
    <cellStyle name="Note 2 35 27 3" xfId="43362"/>
    <cellStyle name="Note 2 35 28" xfId="17963"/>
    <cellStyle name="Note 2 35 28 2" xfId="34616"/>
    <cellStyle name="Note 2 35 28 3" xfId="43772"/>
    <cellStyle name="Note 2 35 29" xfId="19083"/>
    <cellStyle name="Note 2 35 29 2" xfId="35366"/>
    <cellStyle name="Note 2 35 29 3" xfId="43920"/>
    <cellStyle name="Note 2 35 3" xfId="5020"/>
    <cellStyle name="Note 2 35 3 2" xfId="22626"/>
    <cellStyle name="Note 2 35 3 3" xfId="34836"/>
    <cellStyle name="Note 2 35 30" xfId="2405"/>
    <cellStyle name="Note 2 35 31" xfId="20336"/>
    <cellStyle name="Note 2 35 32" xfId="20379"/>
    <cellStyle name="Note 2 35 4" xfId="5164"/>
    <cellStyle name="Note 2 35 4 2" xfId="22770"/>
    <cellStyle name="Note 2 35 4 3" xfId="29259"/>
    <cellStyle name="Note 2 35 5" xfId="5813"/>
    <cellStyle name="Note 2 35 5 2" xfId="23419"/>
    <cellStyle name="Note 2 35 5 3" xfId="20433"/>
    <cellStyle name="Note 2 35 6" xfId="3327"/>
    <cellStyle name="Note 2 35 6 2" xfId="21085"/>
    <cellStyle name="Note 2 35 6 3" xfId="30157"/>
    <cellStyle name="Note 2 35 7" xfId="6297"/>
    <cellStyle name="Note 2 35 7 2" xfId="23903"/>
    <cellStyle name="Note 2 35 7 3" xfId="21532"/>
    <cellStyle name="Note 2 35 8" xfId="6615"/>
    <cellStyle name="Note 2 35 8 2" xfId="24218"/>
    <cellStyle name="Note 2 35 8 3" xfId="33310"/>
    <cellStyle name="Note 2 35 9" xfId="7044"/>
    <cellStyle name="Note 2 35 9 2" xfId="24589"/>
    <cellStyle name="Note 2 35 9 3" xfId="34971"/>
    <cellStyle name="Note 2 36" xfId="724"/>
    <cellStyle name="Note 2 36 10" xfId="7405"/>
    <cellStyle name="Note 2 36 10 2" xfId="24914"/>
    <cellStyle name="Note 2 36 10 3" xfId="35344"/>
    <cellStyle name="Note 2 36 11" xfId="8275"/>
    <cellStyle name="Note 2 36 11 2" xfId="25728"/>
    <cellStyle name="Note 2 36 11 3" xfId="36462"/>
    <cellStyle name="Note 2 36 12" xfId="8663"/>
    <cellStyle name="Note 2 36 12 2" xfId="26116"/>
    <cellStyle name="Note 2 36 12 3" xfId="36850"/>
    <cellStyle name="Note 2 36 13" xfId="9411"/>
    <cellStyle name="Note 2 36 13 2" xfId="26864"/>
    <cellStyle name="Note 2 36 13 3" xfId="37598"/>
    <cellStyle name="Note 2 36 14" xfId="9225"/>
    <cellStyle name="Note 2 36 14 2" xfId="26678"/>
    <cellStyle name="Note 2 36 14 3" xfId="37412"/>
    <cellStyle name="Note 2 36 15" xfId="10135"/>
    <cellStyle name="Note 2 36 15 2" xfId="27588"/>
    <cellStyle name="Note 2 36 15 3" xfId="38322"/>
    <cellStyle name="Note 2 36 16" xfId="9969"/>
    <cellStyle name="Note 2 36 16 2" xfId="27422"/>
    <cellStyle name="Note 2 36 16 3" xfId="38156"/>
    <cellStyle name="Note 2 36 17" xfId="10784"/>
    <cellStyle name="Note 2 36 17 2" xfId="28237"/>
    <cellStyle name="Note 2 36 17 3" xfId="38971"/>
    <cellStyle name="Note 2 36 18" xfId="10653"/>
    <cellStyle name="Note 2 36 18 2" xfId="28106"/>
    <cellStyle name="Note 2 36 18 3" xfId="38840"/>
    <cellStyle name="Note 2 36 19" xfId="12411"/>
    <cellStyle name="Note 2 36 19 2" xfId="29657"/>
    <cellStyle name="Note 2 36 19 3" xfId="39945"/>
    <cellStyle name="Note 2 36 2" xfId="3909"/>
    <cellStyle name="Note 2 36 2 2" xfId="21611"/>
    <cellStyle name="Note 2 36 2 3" xfId="20386"/>
    <cellStyle name="Note 2 36 20" xfId="13220"/>
    <cellStyle name="Note 2 36 20 2" xfId="30357"/>
    <cellStyle name="Note 2 36 20 3" xfId="40471"/>
    <cellStyle name="Note 2 36 21" xfId="13834"/>
    <cellStyle name="Note 2 36 21 2" xfId="30971"/>
    <cellStyle name="Note 2 36 21 3" xfId="41085"/>
    <cellStyle name="Note 2 36 22" xfId="13785"/>
    <cellStyle name="Note 2 36 22 2" xfId="30922"/>
    <cellStyle name="Note 2 36 22 3" xfId="41036"/>
    <cellStyle name="Note 2 36 23" xfId="14538"/>
    <cellStyle name="Note 2 36 23 2" xfId="31602"/>
    <cellStyle name="Note 2 36 23 3" xfId="41566"/>
    <cellStyle name="Note 2 36 24" xfId="14157"/>
    <cellStyle name="Note 2 36 24 2" xfId="31273"/>
    <cellStyle name="Note 2 36 24 3" xfId="41356"/>
    <cellStyle name="Note 2 36 25" xfId="15718"/>
    <cellStyle name="Note 2 36 25 2" xfId="32681"/>
    <cellStyle name="Note 2 36 25 3" xfId="42463"/>
    <cellStyle name="Note 2 36 26" xfId="15813"/>
    <cellStyle name="Note 2 36 26 2" xfId="32776"/>
    <cellStyle name="Note 2 36 26 3" xfId="42558"/>
    <cellStyle name="Note 2 36 27" xfId="16873"/>
    <cellStyle name="Note 2 36 27 2" xfId="33628"/>
    <cellStyle name="Note 2 36 27 3" xfId="42965"/>
    <cellStyle name="Note 2 36 28" xfId="17566"/>
    <cellStyle name="Note 2 36 28 2" xfId="34219"/>
    <cellStyle name="Note 2 36 28 3" xfId="43375"/>
    <cellStyle name="Note 2 36 29" xfId="18959"/>
    <cellStyle name="Note 2 36 29 2" xfId="35299"/>
    <cellStyle name="Note 2 36 29 3" xfId="43824"/>
    <cellStyle name="Note 2 36 3" xfId="3497"/>
    <cellStyle name="Note 2 36 3 2" xfId="21253"/>
    <cellStyle name="Note 2 36 3 3" xfId="35734"/>
    <cellStyle name="Note 2 36 30" xfId="2639"/>
    <cellStyle name="Note 2 36 31" xfId="20500"/>
    <cellStyle name="Note 2 36 32" xfId="31918"/>
    <cellStyle name="Note 2 36 4" xfId="5204"/>
    <cellStyle name="Note 2 36 4 2" xfId="22810"/>
    <cellStyle name="Note 2 36 4 3" xfId="31713"/>
    <cellStyle name="Note 2 36 5" xfId="5351"/>
    <cellStyle name="Note 2 36 5 2" xfId="22957"/>
    <cellStyle name="Note 2 36 5 3" xfId="20607"/>
    <cellStyle name="Note 2 36 6" xfId="3696"/>
    <cellStyle name="Note 2 36 6 2" xfId="21440"/>
    <cellStyle name="Note 2 36 6 3" xfId="31766"/>
    <cellStyle name="Note 2 36 7" xfId="5923"/>
    <cellStyle name="Note 2 36 7 2" xfId="23529"/>
    <cellStyle name="Note 2 36 7 3" xfId="24644"/>
    <cellStyle name="Note 2 36 8" xfId="6486"/>
    <cellStyle name="Note 2 36 8 2" xfId="24090"/>
    <cellStyle name="Note 2 36 8 3" xfId="29568"/>
    <cellStyle name="Note 2 36 9" xfId="7678"/>
    <cellStyle name="Note 2 36 9 2" xfId="25131"/>
    <cellStyle name="Note 2 36 9 3" xfId="35865"/>
    <cellStyle name="Note 2 37" xfId="3681"/>
    <cellStyle name="Note 2 37 2" xfId="21425"/>
    <cellStyle name="Note 2 37 3" xfId="20341"/>
    <cellStyle name="Note 2 38" xfId="5216"/>
    <cellStyle name="Note 2 38 2" xfId="22822"/>
    <cellStyle name="Note 2 38 3" xfId="21168"/>
    <cellStyle name="Note 2 39" xfId="4753"/>
    <cellStyle name="Note 2 39 2" xfId="22359"/>
    <cellStyle name="Note 2 39 3" xfId="24681"/>
    <cellStyle name="Note 2 4" xfId="1013"/>
    <cellStyle name="Note 2 4 10" xfId="7446"/>
    <cellStyle name="Note 2 4 10 2" xfId="24955"/>
    <cellStyle name="Note 2 4 10 3" xfId="35687"/>
    <cellStyle name="Note 2 4 11" xfId="8272"/>
    <cellStyle name="Note 2 4 11 2" xfId="25725"/>
    <cellStyle name="Note 2 4 11 3" xfId="36459"/>
    <cellStyle name="Note 2 4 12" xfId="8889"/>
    <cellStyle name="Note 2 4 12 2" xfId="26342"/>
    <cellStyle name="Note 2 4 12 3" xfId="37076"/>
    <cellStyle name="Note 2 4 13" xfId="6564"/>
    <cellStyle name="Note 2 4 13 2" xfId="24167"/>
    <cellStyle name="Note 2 4 13 3" xfId="34981"/>
    <cellStyle name="Note 2 4 14" xfId="9640"/>
    <cellStyle name="Note 2 4 14 2" xfId="27093"/>
    <cellStyle name="Note 2 4 14 3" xfId="37827"/>
    <cellStyle name="Note 2 4 15" xfId="8758"/>
    <cellStyle name="Note 2 4 15 2" xfId="26211"/>
    <cellStyle name="Note 2 4 15 3" xfId="36945"/>
    <cellStyle name="Note 2 4 16" xfId="10337"/>
    <cellStyle name="Note 2 4 16 2" xfId="27790"/>
    <cellStyle name="Note 2 4 16 3" xfId="38524"/>
    <cellStyle name="Note 2 4 17" xfId="8360"/>
    <cellStyle name="Note 2 4 17 2" xfId="25813"/>
    <cellStyle name="Note 2 4 17 3" xfId="36547"/>
    <cellStyle name="Note 2 4 18" xfId="10945"/>
    <cellStyle name="Note 2 4 18 2" xfId="28398"/>
    <cellStyle name="Note 2 4 18 3" xfId="39132"/>
    <cellStyle name="Note 2 4 19" xfId="8597"/>
    <cellStyle name="Note 2 4 19 2" xfId="26050"/>
    <cellStyle name="Note 2 4 19 3" xfId="36784"/>
    <cellStyle name="Note 2 4 2" xfId="2928"/>
    <cellStyle name="Note 2 4 2 2" xfId="20747"/>
    <cellStyle name="Note 2 4 2 3" xfId="30161"/>
    <cellStyle name="Note 2 4 20" xfId="12700"/>
    <cellStyle name="Note 2 4 20 2" xfId="29904"/>
    <cellStyle name="Note 2 4 20 3" xfId="40082"/>
    <cellStyle name="Note 2 4 21" xfId="11909"/>
    <cellStyle name="Note 2 4 21 2" xfId="29211"/>
    <cellStyle name="Note 2 4 21 3" xfId="39627"/>
    <cellStyle name="Note 2 4 22" xfId="13694"/>
    <cellStyle name="Note 2 4 22 2" xfId="30831"/>
    <cellStyle name="Note 2 4 22 3" xfId="40945"/>
    <cellStyle name="Note 2 4 23" xfId="13628"/>
    <cellStyle name="Note 2 4 23 2" xfId="30765"/>
    <cellStyle name="Note 2 4 23 3" xfId="40879"/>
    <cellStyle name="Note 2 4 24" xfId="14827"/>
    <cellStyle name="Note 2 4 24 2" xfId="31853"/>
    <cellStyle name="Note 2 4 24 3" xfId="41703"/>
    <cellStyle name="Note 2 4 25" xfId="14256"/>
    <cellStyle name="Note 2 4 25 2" xfId="31367"/>
    <cellStyle name="Note 2 4 25 3" xfId="41443"/>
    <cellStyle name="Note 2 4 26" xfId="15541"/>
    <cellStyle name="Note 2 4 26 2" xfId="32504"/>
    <cellStyle name="Note 2 4 26 3" xfId="42286"/>
    <cellStyle name="Note 2 4 27" xfId="15927"/>
    <cellStyle name="Note 2 4 27 2" xfId="32890"/>
    <cellStyle name="Note 2 4 27 3" xfId="42672"/>
    <cellStyle name="Note 2 4 28" xfId="17162"/>
    <cellStyle name="Note 2 4 28 2" xfId="33878"/>
    <cellStyle name="Note 2 4 28 3" xfId="43102"/>
    <cellStyle name="Note 2 4 29" xfId="17703"/>
    <cellStyle name="Note 2 4 29 2" xfId="34356"/>
    <cellStyle name="Note 2 4 29 3" xfId="43512"/>
    <cellStyle name="Note 2 4 3" xfId="4198"/>
    <cellStyle name="Note 2 4 3 2" xfId="21865"/>
    <cellStyle name="Note 2 4 3 3" xfId="29642"/>
    <cellStyle name="Note 2 4 30" xfId="19049"/>
    <cellStyle name="Note 2 4 30 2" xfId="35349"/>
    <cellStyle name="Note 2 4 30 3" xfId="43905"/>
    <cellStyle name="Note 2 4 31" xfId="2090"/>
    <cellStyle name="Note 2 4 32" xfId="20043"/>
    <cellStyle name="Note 2 4 33" xfId="1433"/>
    <cellStyle name="Note 2 4 4" xfId="3601"/>
    <cellStyle name="Note 2 4 4 2" xfId="21351"/>
    <cellStyle name="Note 2 4 4 3" xfId="22158"/>
    <cellStyle name="Note 2 4 5" xfId="4961"/>
    <cellStyle name="Note 2 4 5 2" xfId="22567"/>
    <cellStyle name="Note 2 4 5 3" xfId="20464"/>
    <cellStyle name="Note 2 4 6" xfId="5532"/>
    <cellStyle name="Note 2 4 6 2" xfId="23138"/>
    <cellStyle name="Note 2 4 6 3" xfId="21557"/>
    <cellStyle name="Note 2 4 7" xfId="5088"/>
    <cellStyle name="Note 2 4 7 2" xfId="22694"/>
    <cellStyle name="Note 2 4 7 3" xfId="21728"/>
    <cellStyle name="Note 2 4 8" xfId="6037"/>
    <cellStyle name="Note 2 4 8 2" xfId="23643"/>
    <cellStyle name="Note 2 4 8 3" xfId="34999"/>
    <cellStyle name="Note 2 4 9" xfId="7384"/>
    <cellStyle name="Note 2 4 9 2" xfId="24893"/>
    <cellStyle name="Note 2 4 9 3" xfId="29704"/>
    <cellStyle name="Note 2 40" xfId="5306"/>
    <cellStyle name="Note 2 40 2" xfId="22912"/>
    <cellStyle name="Note 2 40 3" xfId="35138"/>
    <cellStyle name="Note 2 41" xfId="5325"/>
    <cellStyle name="Note 2 41 2" xfId="22931"/>
    <cellStyle name="Note 2 41 3" xfId="29043"/>
    <cellStyle name="Note 2 42" xfId="5894"/>
    <cellStyle name="Note 2 42 2" xfId="23500"/>
    <cellStyle name="Note 2 42 3" xfId="20431"/>
    <cellStyle name="Note 2 43" xfId="7835"/>
    <cellStyle name="Note 2 43 2" xfId="25288"/>
    <cellStyle name="Note 2 43 3" xfId="36022"/>
    <cellStyle name="Note 2 44" xfId="7930"/>
    <cellStyle name="Note 2 44 2" xfId="25383"/>
    <cellStyle name="Note 2 44 3" xfId="36117"/>
    <cellStyle name="Note 2 45" xfId="8845"/>
    <cellStyle name="Note 2 45 2" xfId="26298"/>
    <cellStyle name="Note 2 45 3" xfId="37032"/>
    <cellStyle name="Note 2 46" xfId="8773"/>
    <cellStyle name="Note 2 46 2" xfId="26226"/>
    <cellStyle name="Note 2 46 3" xfId="36960"/>
    <cellStyle name="Note 2 47" xfId="8111"/>
    <cellStyle name="Note 2 47 2" xfId="25564"/>
    <cellStyle name="Note 2 47 3" xfId="36298"/>
    <cellStyle name="Note 2 48" xfId="9355"/>
    <cellStyle name="Note 2 48 2" xfId="26808"/>
    <cellStyle name="Note 2 48 3" xfId="37542"/>
    <cellStyle name="Note 2 49" xfId="9376"/>
    <cellStyle name="Note 2 49 2" xfId="26829"/>
    <cellStyle name="Note 2 49 3" xfId="37563"/>
    <cellStyle name="Note 2 5" xfId="1103"/>
    <cellStyle name="Note 2 5 10" xfId="7966"/>
    <cellStyle name="Note 2 5 10 2" xfId="25419"/>
    <cellStyle name="Note 2 5 10 3" xfId="36153"/>
    <cellStyle name="Note 2 5 11" xfId="8131"/>
    <cellStyle name="Note 2 5 11 2" xfId="25584"/>
    <cellStyle name="Note 2 5 11 3" xfId="36318"/>
    <cellStyle name="Note 2 5 12" xfId="8979"/>
    <cellStyle name="Note 2 5 12 2" xfId="26432"/>
    <cellStyle name="Note 2 5 12 3" xfId="37166"/>
    <cellStyle name="Note 2 5 13" xfId="8692"/>
    <cellStyle name="Note 2 5 13 2" xfId="26145"/>
    <cellStyle name="Note 2 5 13 3" xfId="36879"/>
    <cellStyle name="Note 2 5 14" xfId="9730"/>
    <cellStyle name="Note 2 5 14 2" xfId="27183"/>
    <cellStyle name="Note 2 5 14 3" xfId="37917"/>
    <cellStyle name="Note 2 5 15" xfId="7531"/>
    <cellStyle name="Note 2 5 15 2" xfId="25040"/>
    <cellStyle name="Note 2 5 15 3" xfId="35832"/>
    <cellStyle name="Note 2 5 16" xfId="10426"/>
    <cellStyle name="Note 2 5 16 2" xfId="27879"/>
    <cellStyle name="Note 2 5 16 3" xfId="38613"/>
    <cellStyle name="Note 2 5 17" xfId="9345"/>
    <cellStyle name="Note 2 5 17 2" xfId="26798"/>
    <cellStyle name="Note 2 5 17 3" xfId="37532"/>
    <cellStyle name="Note 2 5 18" xfId="11028"/>
    <cellStyle name="Note 2 5 18 2" xfId="28481"/>
    <cellStyle name="Note 2 5 18 3" xfId="39215"/>
    <cellStyle name="Note 2 5 19" xfId="10076"/>
    <cellStyle name="Note 2 5 19 2" xfId="27529"/>
    <cellStyle name="Note 2 5 19 3" xfId="38263"/>
    <cellStyle name="Note 2 5 2" xfId="3018"/>
    <cellStyle name="Note 2 5 2 2" xfId="20831"/>
    <cellStyle name="Note 2 5 2 3" xfId="35679"/>
    <cellStyle name="Note 2 5 20" xfId="12790"/>
    <cellStyle name="Note 2 5 20 2" xfId="29988"/>
    <cellStyle name="Note 2 5 20 3" xfId="40163"/>
    <cellStyle name="Note 2 5 21" xfId="11971"/>
    <cellStyle name="Note 2 5 21 2" xfId="29273"/>
    <cellStyle name="Note 2 5 21 3" xfId="39682"/>
    <cellStyle name="Note 2 5 22" xfId="12198"/>
    <cellStyle name="Note 2 5 22 2" xfId="29487"/>
    <cellStyle name="Note 2 5 22 3" xfId="39881"/>
    <cellStyle name="Note 2 5 23" xfId="13431"/>
    <cellStyle name="Note 2 5 23 2" xfId="30568"/>
    <cellStyle name="Note 2 5 23 3" xfId="40682"/>
    <cellStyle name="Note 2 5 24" xfId="14917"/>
    <cellStyle name="Note 2 5 24 2" xfId="31938"/>
    <cellStyle name="Note 2 5 24 3" xfId="41784"/>
    <cellStyle name="Note 2 5 25" xfId="15247"/>
    <cellStyle name="Note 2 5 25 2" xfId="32210"/>
    <cellStyle name="Note 2 5 25 3" xfId="41992"/>
    <cellStyle name="Note 2 5 26" xfId="15388"/>
    <cellStyle name="Note 2 5 26 2" xfId="32351"/>
    <cellStyle name="Note 2 5 26 3" xfId="42133"/>
    <cellStyle name="Note 2 5 27" xfId="16008"/>
    <cellStyle name="Note 2 5 27 2" xfId="32971"/>
    <cellStyle name="Note 2 5 27 3" xfId="42753"/>
    <cellStyle name="Note 2 5 28" xfId="17252"/>
    <cellStyle name="Note 2 5 28 2" xfId="33962"/>
    <cellStyle name="Note 2 5 28 3" xfId="43183"/>
    <cellStyle name="Note 2 5 29" xfId="17784"/>
    <cellStyle name="Note 2 5 29 2" xfId="34437"/>
    <cellStyle name="Note 2 5 29 3" xfId="43593"/>
    <cellStyle name="Note 2 5 3" xfId="4288"/>
    <cellStyle name="Note 2 5 3 2" xfId="21948"/>
    <cellStyle name="Note 2 5 3 3" xfId="35169"/>
    <cellStyle name="Note 2 5 30" xfId="19074"/>
    <cellStyle name="Note 2 5 30 2" xfId="35361"/>
    <cellStyle name="Note 2 5 30 3" xfId="43911"/>
    <cellStyle name="Note 2 5 31" xfId="2180"/>
    <cellStyle name="Note 2 5 32" xfId="20128"/>
    <cellStyle name="Note 2 5 33" xfId="29148"/>
    <cellStyle name="Note 2 5 4" xfId="4627"/>
    <cellStyle name="Note 2 5 4 2" xfId="22233"/>
    <cellStyle name="Note 2 5 4 3" xfId="19922"/>
    <cellStyle name="Note 2 5 5" xfId="4782"/>
    <cellStyle name="Note 2 5 5 2" xfId="22388"/>
    <cellStyle name="Note 2 5 5 3" xfId="19920"/>
    <cellStyle name="Note 2 5 6" xfId="5616"/>
    <cellStyle name="Note 2 5 6 2" xfId="23222"/>
    <cellStyle name="Note 2 5 6 3" xfId="20594"/>
    <cellStyle name="Note 2 5 7" xfId="5132"/>
    <cellStyle name="Note 2 5 7 2" xfId="22738"/>
    <cellStyle name="Note 2 5 7 3" xfId="20339"/>
    <cellStyle name="Note 2 5 8" xfId="6118"/>
    <cellStyle name="Note 2 5 8 2" xfId="23724"/>
    <cellStyle name="Note 2 5 8 3" xfId="35528"/>
    <cellStyle name="Note 2 5 9" xfId="6539"/>
    <cellStyle name="Note 2 5 9 2" xfId="24142"/>
    <cellStyle name="Note 2 5 9 3" xfId="33696"/>
    <cellStyle name="Note 2 50" xfId="10085"/>
    <cellStyle name="Note 2 50 2" xfId="27538"/>
    <cellStyle name="Note 2 50 3" xfId="38272"/>
    <cellStyle name="Note 2 51" xfId="10104"/>
    <cellStyle name="Note 2 51 2" xfId="27557"/>
    <cellStyle name="Note 2 51 3" xfId="38291"/>
    <cellStyle name="Note 2 52" xfId="10743"/>
    <cellStyle name="Note 2 52 2" xfId="28196"/>
    <cellStyle name="Note 2 52 3" xfId="38930"/>
    <cellStyle name="Note 2 53" xfId="10761"/>
    <cellStyle name="Note 2 53 2" xfId="28214"/>
    <cellStyle name="Note 2 53 3" xfId="38948"/>
    <cellStyle name="Note 2 54" xfId="12192"/>
    <cellStyle name="Note 2 54 2" xfId="29481"/>
    <cellStyle name="Note 2 54 3" xfId="39875"/>
    <cellStyle name="Note 2 55" xfId="12217"/>
    <cellStyle name="Note 2 55 2" xfId="29505"/>
    <cellStyle name="Note 2 55 3" xfId="39899"/>
    <cellStyle name="Note 2 56" xfId="13850"/>
    <cellStyle name="Note 2 56 2" xfId="30987"/>
    <cellStyle name="Note 2 56 3" xfId="41101"/>
    <cellStyle name="Note 2 57" xfId="13124"/>
    <cellStyle name="Note 2 57 2" xfId="30261"/>
    <cellStyle name="Note 2 57 3" xfId="40375"/>
    <cellStyle name="Note 2 58" xfId="14335"/>
    <cellStyle name="Note 2 58 2" xfId="31441"/>
    <cellStyle name="Note 2 58 3" xfId="41512"/>
    <cellStyle name="Note 2 59" xfId="15727"/>
    <cellStyle name="Note 2 59 2" xfId="32690"/>
    <cellStyle name="Note 2 59 3" xfId="42472"/>
    <cellStyle name="Note 2 6" xfId="1089"/>
    <cellStyle name="Note 2 6 10" xfId="8489"/>
    <cellStyle name="Note 2 6 10 2" xfId="25942"/>
    <cellStyle name="Note 2 6 10 3" xfId="36676"/>
    <cellStyle name="Note 2 6 11" xfId="8171"/>
    <cellStyle name="Note 2 6 11 2" xfId="25624"/>
    <cellStyle name="Note 2 6 11 3" xfId="36358"/>
    <cellStyle name="Note 2 6 12" xfId="8965"/>
    <cellStyle name="Note 2 6 12 2" xfId="26418"/>
    <cellStyle name="Note 2 6 12 3" xfId="37152"/>
    <cellStyle name="Note 2 6 13" xfId="9609"/>
    <cellStyle name="Note 2 6 13 2" xfId="27062"/>
    <cellStyle name="Note 2 6 13 3" xfId="37796"/>
    <cellStyle name="Note 2 6 14" xfId="9716"/>
    <cellStyle name="Note 2 6 14 2" xfId="27169"/>
    <cellStyle name="Note 2 6 14 3" xfId="37903"/>
    <cellStyle name="Note 2 6 15" xfId="10310"/>
    <cellStyle name="Note 2 6 15 2" xfId="27763"/>
    <cellStyle name="Note 2 6 15 3" xfId="38497"/>
    <cellStyle name="Note 2 6 16" xfId="10412"/>
    <cellStyle name="Note 2 6 16 2" xfId="27865"/>
    <cellStyle name="Note 2 6 16 3" xfId="38599"/>
    <cellStyle name="Note 2 6 17" xfId="10920"/>
    <cellStyle name="Note 2 6 17 2" xfId="28373"/>
    <cellStyle name="Note 2 6 17 3" xfId="39107"/>
    <cellStyle name="Note 2 6 18" xfId="11014"/>
    <cellStyle name="Note 2 6 18 2" xfId="28467"/>
    <cellStyle name="Note 2 6 18 3" xfId="39201"/>
    <cellStyle name="Note 2 6 19" xfId="11387"/>
    <cellStyle name="Note 2 6 19 2" xfId="28840"/>
    <cellStyle name="Note 2 6 19 3" xfId="39574"/>
    <cellStyle name="Note 2 6 2" xfId="3004"/>
    <cellStyle name="Note 2 6 2 2" xfId="20817"/>
    <cellStyle name="Note 2 6 2 3" xfId="22164"/>
    <cellStyle name="Note 2 6 20" xfId="12776"/>
    <cellStyle name="Note 2 6 20 2" xfId="29974"/>
    <cellStyle name="Note 2 6 20 3" xfId="40149"/>
    <cellStyle name="Note 2 6 21" xfId="13661"/>
    <cellStyle name="Note 2 6 21 2" xfId="30798"/>
    <cellStyle name="Note 2 6 21 3" xfId="40912"/>
    <cellStyle name="Note 2 6 22" xfId="13444"/>
    <cellStyle name="Note 2 6 22 2" xfId="30581"/>
    <cellStyle name="Note 2 6 22 3" xfId="40695"/>
    <cellStyle name="Note 2 6 23" xfId="13780"/>
    <cellStyle name="Note 2 6 23 2" xfId="30917"/>
    <cellStyle name="Note 2 6 23 3" xfId="41031"/>
    <cellStyle name="Note 2 6 24" xfId="14903"/>
    <cellStyle name="Note 2 6 24 2" xfId="31924"/>
    <cellStyle name="Note 2 6 24 3" xfId="41770"/>
    <cellStyle name="Note 2 6 25" xfId="15310"/>
    <cellStyle name="Note 2 6 25 2" xfId="32273"/>
    <cellStyle name="Note 2 6 25 3" xfId="42055"/>
    <cellStyle name="Note 2 6 26" xfId="15904"/>
    <cellStyle name="Note 2 6 26 2" xfId="32867"/>
    <cellStyle name="Note 2 6 26 3" xfId="42649"/>
    <cellStyle name="Note 2 6 27" xfId="15994"/>
    <cellStyle name="Note 2 6 27 2" xfId="32957"/>
    <cellStyle name="Note 2 6 27 3" xfId="42739"/>
    <cellStyle name="Note 2 6 28" xfId="17238"/>
    <cellStyle name="Note 2 6 28 2" xfId="33948"/>
    <cellStyle name="Note 2 6 28 3" xfId="43169"/>
    <cellStyle name="Note 2 6 29" xfId="17770"/>
    <cellStyle name="Note 2 6 29 2" xfId="34423"/>
    <cellStyle name="Note 2 6 29 3" xfId="43579"/>
    <cellStyle name="Note 2 6 3" xfId="4274"/>
    <cellStyle name="Note 2 6 3 2" xfId="21934"/>
    <cellStyle name="Note 2 6 3 3" xfId="24539"/>
    <cellStyle name="Note 2 6 30" xfId="19789"/>
    <cellStyle name="Note 2 6 30 2" xfId="35827"/>
    <cellStyle name="Note 2 6 30 3" xfId="44194"/>
    <cellStyle name="Note 2 6 31" xfId="2166"/>
    <cellStyle name="Note 2 6 32" xfId="20114"/>
    <cellStyle name="Note 2 6 33" xfId="28867"/>
    <cellStyle name="Note 2 6 4" xfId="4691"/>
    <cellStyle name="Note 2 6 4 2" xfId="22297"/>
    <cellStyle name="Note 2 6 4 3" xfId="20322"/>
    <cellStyle name="Note 2 6 5" xfId="5506"/>
    <cellStyle name="Note 2 6 5 2" xfId="23112"/>
    <cellStyle name="Note 2 6 5 3" xfId="29600"/>
    <cellStyle name="Note 2 6 6" xfId="5602"/>
    <cellStyle name="Note 2 6 6 2" xfId="23208"/>
    <cellStyle name="Note 2 6 6 3" xfId="29596"/>
    <cellStyle name="Note 2 6 7" xfId="6014"/>
    <cellStyle name="Note 2 6 7 2" xfId="23620"/>
    <cellStyle name="Note 2 6 7 3" xfId="33711"/>
    <cellStyle name="Note 2 6 8" xfId="6104"/>
    <cellStyle name="Note 2 6 8 2" xfId="23710"/>
    <cellStyle name="Note 2 6 8 3" xfId="28904"/>
    <cellStyle name="Note 2 6 9" xfId="7463"/>
    <cellStyle name="Note 2 6 9 2" xfId="24972"/>
    <cellStyle name="Note 2 6 9 3" xfId="35652"/>
    <cellStyle name="Note 2 60" xfId="15364"/>
    <cellStyle name="Note 2 60 2" xfId="32327"/>
    <cellStyle name="Note 2 60 3" xfId="42109"/>
    <cellStyle name="Note 2 61" xfId="15784"/>
    <cellStyle name="Note 2 61 2" xfId="32747"/>
    <cellStyle name="Note 2 61 3" xfId="42529"/>
    <cellStyle name="Note 2 62" xfId="16710"/>
    <cellStyle name="Note 2 62 2" xfId="33505"/>
    <cellStyle name="Note 2 62 3" xfId="42951"/>
    <cellStyle name="Note 2 63" xfId="16668"/>
    <cellStyle name="Note 2 63 2" xfId="33476"/>
    <cellStyle name="Note 2 63 3" xfId="42944"/>
    <cellStyle name="Note 2 64" xfId="19467"/>
    <cellStyle name="Note 2 64 2" xfId="35638"/>
    <cellStyle name="Note 2 64 3" xfId="43994"/>
    <cellStyle name="Note 2 65" xfId="1731"/>
    <cellStyle name="Note 2 7" xfId="996"/>
    <cellStyle name="Note 2 7 10" xfId="7879"/>
    <cellStyle name="Note 2 7 10 2" xfId="25332"/>
    <cellStyle name="Note 2 7 10 3" xfId="36066"/>
    <cellStyle name="Note 2 7 11" xfId="8097"/>
    <cellStyle name="Note 2 7 11 2" xfId="25550"/>
    <cellStyle name="Note 2 7 11 3" xfId="36284"/>
    <cellStyle name="Note 2 7 12" xfId="8874"/>
    <cellStyle name="Note 2 7 12 2" xfId="26327"/>
    <cellStyle name="Note 2 7 12 3" xfId="37061"/>
    <cellStyle name="Note 2 7 13" xfId="8156"/>
    <cellStyle name="Note 2 7 13 2" xfId="25609"/>
    <cellStyle name="Note 2 7 13 3" xfId="36343"/>
    <cellStyle name="Note 2 7 14" xfId="9625"/>
    <cellStyle name="Note 2 7 14 2" xfId="27078"/>
    <cellStyle name="Note 2 7 14 3" xfId="37812"/>
    <cellStyle name="Note 2 7 15" xfId="8487"/>
    <cellStyle name="Note 2 7 15 2" xfId="25940"/>
    <cellStyle name="Note 2 7 15 3" xfId="36674"/>
    <cellStyle name="Note 2 7 16" xfId="10324"/>
    <cellStyle name="Note 2 7 16 2" xfId="27777"/>
    <cellStyle name="Note 2 7 16 3" xfId="38511"/>
    <cellStyle name="Note 2 7 17" xfId="9574"/>
    <cellStyle name="Note 2 7 17 2" xfId="27027"/>
    <cellStyle name="Note 2 7 17 3" xfId="37761"/>
    <cellStyle name="Note 2 7 18" xfId="10933"/>
    <cellStyle name="Note 2 7 18 2" xfId="28386"/>
    <cellStyle name="Note 2 7 18 3" xfId="39120"/>
    <cellStyle name="Note 2 7 19" xfId="10277"/>
    <cellStyle name="Note 2 7 19 2" xfId="27730"/>
    <cellStyle name="Note 2 7 19 3" xfId="38464"/>
    <cellStyle name="Note 2 7 2" xfId="2911"/>
    <cellStyle name="Note 2 7 2 2" xfId="20735"/>
    <cellStyle name="Note 2 7 2 3" xfId="35064"/>
    <cellStyle name="Note 2 7 20" xfId="12683"/>
    <cellStyle name="Note 2 7 20 2" xfId="29890"/>
    <cellStyle name="Note 2 7 20 3" xfId="40071"/>
    <cellStyle name="Note 2 7 21" xfId="12025"/>
    <cellStyle name="Note 2 7 21 2" xfId="29326"/>
    <cellStyle name="Note 2 7 21 3" xfId="39733"/>
    <cellStyle name="Note 2 7 22" xfId="12077"/>
    <cellStyle name="Note 2 7 22 2" xfId="29378"/>
    <cellStyle name="Note 2 7 22 3" xfId="39782"/>
    <cellStyle name="Note 2 7 23" xfId="12089"/>
    <cellStyle name="Note 2 7 23 2" xfId="29389"/>
    <cellStyle name="Note 2 7 23 3" xfId="39791"/>
    <cellStyle name="Note 2 7 24" xfId="14810"/>
    <cellStyle name="Note 2 7 24 2" xfId="31839"/>
    <cellStyle name="Note 2 7 24 3" xfId="41692"/>
    <cellStyle name="Note 2 7 25" xfId="15332"/>
    <cellStyle name="Note 2 7 25 2" xfId="32295"/>
    <cellStyle name="Note 2 7 25 3" xfId="42077"/>
    <cellStyle name="Note 2 7 26" xfId="15613"/>
    <cellStyle name="Note 2 7 26 2" xfId="32576"/>
    <cellStyle name="Note 2 7 26 3" xfId="42358"/>
    <cellStyle name="Note 2 7 27" xfId="15916"/>
    <cellStyle name="Note 2 7 27 2" xfId="32879"/>
    <cellStyle name="Note 2 7 27 3" xfId="42661"/>
    <cellStyle name="Note 2 7 28" xfId="17145"/>
    <cellStyle name="Note 2 7 28 2" xfId="33864"/>
    <cellStyle name="Note 2 7 28 3" xfId="43091"/>
    <cellStyle name="Note 2 7 29" xfId="17692"/>
    <cellStyle name="Note 2 7 29 2" xfId="34345"/>
    <cellStyle name="Note 2 7 29 3" xfId="43501"/>
    <cellStyle name="Note 2 7 3" xfId="4181"/>
    <cellStyle name="Note 2 7 3 2" xfId="21852"/>
    <cellStyle name="Note 2 7 3 3" xfId="1615"/>
    <cellStyle name="Note 2 7 30" xfId="19503"/>
    <cellStyle name="Note 2 7 30 2" xfId="35663"/>
    <cellStyle name="Note 2 7 30 3" xfId="44030"/>
    <cellStyle name="Note 2 7 31" xfId="2073"/>
    <cellStyle name="Note 2 7 32" xfId="20030"/>
    <cellStyle name="Note 2 7 33" xfId="34644"/>
    <cellStyle name="Note 2 7 4" xfId="4716"/>
    <cellStyle name="Note 2 7 4 2" xfId="22322"/>
    <cellStyle name="Note 2 7 4 3" xfId="33376"/>
    <cellStyle name="Note 2 7 5" xfId="5058"/>
    <cellStyle name="Note 2 7 5 2" xfId="22664"/>
    <cellStyle name="Note 2 7 5 3" xfId="20458"/>
    <cellStyle name="Note 2 7 6" xfId="5519"/>
    <cellStyle name="Note 2 7 6 2" xfId="23125"/>
    <cellStyle name="Note 2 7 6 3" xfId="21712"/>
    <cellStyle name="Note 2 7 7" xfId="4624"/>
    <cellStyle name="Note 2 7 7 2" xfId="22230"/>
    <cellStyle name="Note 2 7 7 3" xfId="35576"/>
    <cellStyle name="Note 2 7 8" xfId="6026"/>
    <cellStyle name="Note 2 7 8 2" xfId="23632"/>
    <cellStyle name="Note 2 7 8 3" xfId="1694"/>
    <cellStyle name="Note 2 7 9" xfId="7691"/>
    <cellStyle name="Note 2 7 9 2" xfId="25144"/>
    <cellStyle name="Note 2 7 9 3" xfId="35878"/>
    <cellStyle name="Note 2 8" xfId="978"/>
    <cellStyle name="Note 2 8 10" xfId="8419"/>
    <cellStyle name="Note 2 8 10 2" xfId="25872"/>
    <cellStyle name="Note 2 8 10 3" xfId="36606"/>
    <cellStyle name="Note 2 8 11" xfId="7402"/>
    <cellStyle name="Note 2 8 11 2" xfId="24911"/>
    <cellStyle name="Note 2 8 11 3" xfId="35820"/>
    <cellStyle name="Note 2 8 12" xfId="8553"/>
    <cellStyle name="Note 2 8 12 2" xfId="26006"/>
    <cellStyle name="Note 2 8 12 3" xfId="36740"/>
    <cellStyle name="Note 2 8 13" xfId="9546"/>
    <cellStyle name="Note 2 8 13 2" xfId="26999"/>
    <cellStyle name="Note 2 8 13 3" xfId="37733"/>
    <cellStyle name="Note 2 8 14" xfId="8782"/>
    <cellStyle name="Note 2 8 14 2" xfId="26235"/>
    <cellStyle name="Note 2 8 14 3" xfId="36969"/>
    <cellStyle name="Note 2 8 15" xfId="10251"/>
    <cellStyle name="Note 2 8 15 2" xfId="27704"/>
    <cellStyle name="Note 2 8 15 3" xfId="38438"/>
    <cellStyle name="Note 2 8 16" xfId="8716"/>
    <cellStyle name="Note 2 8 16 2" xfId="26169"/>
    <cellStyle name="Note 2 8 16 3" xfId="36903"/>
    <cellStyle name="Note 2 8 17" xfId="10878"/>
    <cellStyle name="Note 2 8 17 2" xfId="28331"/>
    <cellStyle name="Note 2 8 17 3" xfId="39065"/>
    <cellStyle name="Note 2 8 18" xfId="8742"/>
    <cellStyle name="Note 2 8 18 2" xfId="26195"/>
    <cellStyle name="Note 2 8 18 3" xfId="36929"/>
    <cellStyle name="Note 2 8 19" xfId="11366"/>
    <cellStyle name="Note 2 8 19 2" xfId="28819"/>
    <cellStyle name="Note 2 8 19 3" xfId="39553"/>
    <cellStyle name="Note 2 8 2" xfId="2893"/>
    <cellStyle name="Note 2 8 2 2" xfId="20719"/>
    <cellStyle name="Note 2 8 2 3" xfId="33465"/>
    <cellStyle name="Note 2 8 20" xfId="12665"/>
    <cellStyle name="Note 2 8 20 2" xfId="29873"/>
    <cellStyle name="Note 2 8 20 3" xfId="40057"/>
    <cellStyle name="Note 2 8 21" xfId="13608"/>
    <cellStyle name="Note 2 8 21 2" xfId="30745"/>
    <cellStyle name="Note 2 8 21 3" xfId="40859"/>
    <cellStyle name="Note 2 8 22" xfId="13823"/>
    <cellStyle name="Note 2 8 22 2" xfId="30960"/>
    <cellStyle name="Note 2 8 22 3" xfId="41074"/>
    <cellStyle name="Note 2 8 23" xfId="13979"/>
    <cellStyle name="Note 2 8 23 2" xfId="31116"/>
    <cellStyle name="Note 2 8 23 3" xfId="41230"/>
    <cellStyle name="Note 2 8 24" xfId="14792"/>
    <cellStyle name="Note 2 8 24 2" xfId="31821"/>
    <cellStyle name="Note 2 8 24 3" xfId="41678"/>
    <cellStyle name="Note 2 8 25" xfId="14245"/>
    <cellStyle name="Note 2 8 25 2" xfId="31357"/>
    <cellStyle name="Note 2 8 25 3" xfId="41433"/>
    <cellStyle name="Note 2 8 26" xfId="15877"/>
    <cellStyle name="Note 2 8 26 2" xfId="32840"/>
    <cellStyle name="Note 2 8 26 3" xfId="42622"/>
    <cellStyle name="Note 2 8 27" xfId="15728"/>
    <cellStyle name="Note 2 8 27 2" xfId="32691"/>
    <cellStyle name="Note 2 8 27 3" xfId="42473"/>
    <cellStyle name="Note 2 8 28" xfId="17127"/>
    <cellStyle name="Note 2 8 28 2" xfId="33846"/>
    <cellStyle name="Note 2 8 28 3" xfId="43077"/>
    <cellStyle name="Note 2 8 29" xfId="17678"/>
    <cellStyle name="Note 2 8 29 2" xfId="34331"/>
    <cellStyle name="Note 2 8 29 3" xfId="43487"/>
    <cellStyle name="Note 2 8 3" xfId="4163"/>
    <cellStyle name="Note 2 8 3 2" xfId="21835"/>
    <cellStyle name="Note 2 8 3 3" xfId="35339"/>
    <cellStyle name="Note 2 8 30" xfId="19768"/>
    <cellStyle name="Note 2 8 30 2" xfId="35816"/>
    <cellStyle name="Note 2 8 30 3" xfId="44173"/>
    <cellStyle name="Note 2 8 31" xfId="2055"/>
    <cellStyle name="Note 2 8 32" xfId="20013"/>
    <cellStyle name="Note 2 8 33" xfId="35688"/>
    <cellStyle name="Note 2 8 4" xfId="3590"/>
    <cellStyle name="Note 2 8 4 2" xfId="21341"/>
    <cellStyle name="Note 2 8 4 3" xfId="24546"/>
    <cellStyle name="Note 2 8 5" xfId="5457"/>
    <cellStyle name="Note 2 8 5 2" xfId="23063"/>
    <cellStyle name="Note 2 8 5 3" xfId="31549"/>
    <cellStyle name="Note 2 8 6" xfId="5217"/>
    <cellStyle name="Note 2 8 6 2" xfId="22823"/>
    <cellStyle name="Note 2 8 6 3" xfId="20367"/>
    <cellStyle name="Note 2 8 7" xfId="5987"/>
    <cellStyle name="Note 2 8 7 2" xfId="23593"/>
    <cellStyle name="Note 2 8 7 3" xfId="21540"/>
    <cellStyle name="Note 2 8 8" xfId="4751"/>
    <cellStyle name="Note 2 8 8 2" xfId="22357"/>
    <cellStyle name="Note 2 8 8 3" xfId="29781"/>
    <cellStyle name="Note 2 8 9" xfId="7789"/>
    <cellStyle name="Note 2 8 9 2" xfId="25242"/>
    <cellStyle name="Note 2 8 9 3" xfId="35976"/>
    <cellStyle name="Note 2 9" xfId="756"/>
    <cellStyle name="Note 2 9 10" xfId="8393"/>
    <cellStyle name="Note 2 9 10 2" xfId="25846"/>
    <cellStyle name="Note 2 9 10 3" xfId="36580"/>
    <cellStyle name="Note 2 9 11" xfId="7673"/>
    <cellStyle name="Note 2 9 11 2" xfId="25126"/>
    <cellStyle name="Note 2 9 11 3" xfId="35860"/>
    <cellStyle name="Note 2 9 12" xfId="8760"/>
    <cellStyle name="Note 2 9 12 2" xfId="26213"/>
    <cellStyle name="Note 2 9 12 3" xfId="36947"/>
    <cellStyle name="Note 2 9 13" xfId="9522"/>
    <cellStyle name="Note 2 9 13 2" xfId="26975"/>
    <cellStyle name="Note 2 9 13 3" xfId="37709"/>
    <cellStyle name="Note 2 9 14" xfId="6517"/>
    <cellStyle name="Note 2 9 14 2" xfId="24120"/>
    <cellStyle name="Note 2 9 14 3" xfId="33316"/>
    <cellStyle name="Note 2 9 15" xfId="10235"/>
    <cellStyle name="Note 2 9 15 2" xfId="27688"/>
    <cellStyle name="Note 2 9 15 3" xfId="38422"/>
    <cellStyle name="Note 2 9 16" xfId="8766"/>
    <cellStyle name="Note 2 9 16 2" xfId="26219"/>
    <cellStyle name="Note 2 9 16 3" xfId="36953"/>
    <cellStyle name="Note 2 9 17" xfId="10864"/>
    <cellStyle name="Note 2 9 17 2" xfId="28317"/>
    <cellStyle name="Note 2 9 17 3" xfId="39051"/>
    <cellStyle name="Note 2 9 18" xfId="8537"/>
    <cellStyle name="Note 2 9 18 2" xfId="25990"/>
    <cellStyle name="Note 2 9 18 3" xfId="36724"/>
    <cellStyle name="Note 2 9 19" xfId="11359"/>
    <cellStyle name="Note 2 9 19 2" xfId="28812"/>
    <cellStyle name="Note 2 9 19 3" xfId="39546"/>
    <cellStyle name="Note 2 9 2" xfId="2671"/>
    <cellStyle name="Note 2 9 2 2" xfId="20524"/>
    <cellStyle name="Note 2 9 2 3" xfId="20378"/>
    <cellStyle name="Note 2 9 20" xfId="12443"/>
    <cellStyle name="Note 2 9 20 2" xfId="29683"/>
    <cellStyle name="Note 2 9 20 3" xfId="39967"/>
    <cellStyle name="Note 2 9 21" xfId="13590"/>
    <cellStyle name="Note 2 9 21 2" xfId="30727"/>
    <cellStyle name="Note 2 9 21 3" xfId="40841"/>
    <cellStyle name="Note 2 9 22" xfId="13806"/>
    <cellStyle name="Note 2 9 22 2" xfId="30943"/>
    <cellStyle name="Note 2 9 22 3" xfId="41057"/>
    <cellStyle name="Note 2 9 23" xfId="13971"/>
    <cellStyle name="Note 2 9 23 2" xfId="31108"/>
    <cellStyle name="Note 2 9 23 3" xfId="41222"/>
    <cellStyle name="Note 2 9 24" xfId="14570"/>
    <cellStyle name="Note 2 9 24 2" xfId="31628"/>
    <cellStyle name="Note 2 9 24 3" xfId="41588"/>
    <cellStyle name="Note 2 9 25" xfId="14176"/>
    <cellStyle name="Note 2 9 25 2" xfId="31292"/>
    <cellStyle name="Note 2 9 25 3" xfId="41375"/>
    <cellStyle name="Note 2 9 26" xfId="15868"/>
    <cellStyle name="Note 2 9 26 2" xfId="32831"/>
    <cellStyle name="Note 2 9 26 3" xfId="42613"/>
    <cellStyle name="Note 2 9 27" xfId="14047"/>
    <cellStyle name="Note 2 9 27 2" xfId="31167"/>
    <cellStyle name="Note 2 9 27 3" xfId="41260"/>
    <cellStyle name="Note 2 9 28" xfId="16905"/>
    <cellStyle name="Note 2 9 28 2" xfId="33654"/>
    <cellStyle name="Note 2 9 28 3" xfId="42987"/>
    <cellStyle name="Note 2 9 29" xfId="17588"/>
    <cellStyle name="Note 2 9 29 2" xfId="34241"/>
    <cellStyle name="Note 2 9 29 3" xfId="43397"/>
    <cellStyle name="Note 2 9 3" xfId="3941"/>
    <cellStyle name="Note 2 9 3 2" xfId="21638"/>
    <cellStyle name="Note 2 9 3 3" xfId="20513"/>
    <cellStyle name="Note 2 9 30" xfId="19761"/>
    <cellStyle name="Note 2 9 30 2" xfId="35811"/>
    <cellStyle name="Note 2 9 30 3" xfId="44166"/>
    <cellStyle name="Note 2 9 31" xfId="1833"/>
    <cellStyle name="Note 2 9 32" xfId="19819"/>
    <cellStyle name="Note 2 9 33" xfId="33427"/>
    <cellStyle name="Note 2 9 4" xfId="3516"/>
    <cellStyle name="Note 2 9 4 2" xfId="21272"/>
    <cellStyle name="Note 2 9 4 3" xfId="25085"/>
    <cellStyle name="Note 2 9 5" xfId="5442"/>
    <cellStyle name="Note 2 9 5 2" xfId="23048"/>
    <cellStyle name="Note 2 9 5 3" xfId="31706"/>
    <cellStyle name="Note 2 9 6" xfId="3317"/>
    <cellStyle name="Note 2 9 6 2" xfId="21076"/>
    <cellStyle name="Note 2 9 6 3" xfId="25087"/>
    <cellStyle name="Note 2 9 7" xfId="5978"/>
    <cellStyle name="Note 2 9 7 2" xfId="23584"/>
    <cellStyle name="Note 2 9 7 3" xfId="1689"/>
    <cellStyle name="Note 2 9 8" xfId="5137"/>
    <cellStyle name="Note 2 9 8 2" xfId="22743"/>
    <cellStyle name="Note 2 9 8 3" xfId="29100"/>
    <cellStyle name="Note 2 9 9" xfId="7816"/>
    <cellStyle name="Note 2 9 9 2" xfId="25269"/>
    <cellStyle name="Note 2 9 9 3" xfId="36003"/>
    <cellStyle name="Note 3" xfId="480"/>
    <cellStyle name="Note 3 10" xfId="764"/>
    <cellStyle name="Note 3 10 10" xfId="6395"/>
    <cellStyle name="Note 3 10 10 2" xfId="23999"/>
    <cellStyle name="Note 3 10 10 3" xfId="34989"/>
    <cellStyle name="Note 3 10 11" xfId="6490"/>
    <cellStyle name="Note 3 10 11 2" xfId="24094"/>
    <cellStyle name="Note 3 10 11 3" xfId="35394"/>
    <cellStyle name="Note 3 10 12" xfId="6454"/>
    <cellStyle name="Note 3 10 12 2" xfId="24058"/>
    <cellStyle name="Note 3 10 12 3" xfId="35187"/>
    <cellStyle name="Note 3 10 13" xfId="7187"/>
    <cellStyle name="Note 3 10 13 2" xfId="24712"/>
    <cellStyle name="Note 3 10 13 3" xfId="21508"/>
    <cellStyle name="Note 3 10 14" xfId="6791"/>
    <cellStyle name="Note 3 10 14 2" xfId="24380"/>
    <cellStyle name="Note 3 10 14 3" xfId="34775"/>
    <cellStyle name="Note 3 10 15" xfId="8260"/>
    <cellStyle name="Note 3 10 15 2" xfId="25713"/>
    <cellStyle name="Note 3 10 15 3" xfId="36447"/>
    <cellStyle name="Note 3 10 16" xfId="9276"/>
    <cellStyle name="Note 3 10 16 2" xfId="26729"/>
    <cellStyle name="Note 3 10 16 3" xfId="37463"/>
    <cellStyle name="Note 3 10 17" xfId="7516"/>
    <cellStyle name="Note 3 10 17 2" xfId="25025"/>
    <cellStyle name="Note 3 10 17 3" xfId="1788"/>
    <cellStyle name="Note 3 10 18" xfId="10015"/>
    <cellStyle name="Note 3 10 18 2" xfId="27468"/>
    <cellStyle name="Note 3 10 18 3" xfId="38202"/>
    <cellStyle name="Note 3 10 19" xfId="8501"/>
    <cellStyle name="Note 3 10 19 2" xfId="25954"/>
    <cellStyle name="Note 3 10 19 3" xfId="36688"/>
    <cellStyle name="Note 3 10 2" xfId="2679"/>
    <cellStyle name="Note 3 10 2 2" xfId="20532"/>
    <cellStyle name="Note 3 10 2 3" xfId="22184"/>
    <cellStyle name="Note 3 10 20" xfId="12451"/>
    <cellStyle name="Note 3 10 20 2" xfId="29691"/>
    <cellStyle name="Note 3 10 20 3" xfId="39975"/>
    <cellStyle name="Note 3 10 21" xfId="13237"/>
    <cellStyle name="Note 3 10 21 2" xfId="30374"/>
    <cellStyle name="Note 3 10 21 3" xfId="40488"/>
    <cellStyle name="Note 3 10 22" xfId="12155"/>
    <cellStyle name="Note 3 10 22 2" xfId="29449"/>
    <cellStyle name="Note 3 10 22 3" xfId="39844"/>
    <cellStyle name="Note 3 10 23" xfId="13323"/>
    <cellStyle name="Note 3 10 23 2" xfId="30460"/>
    <cellStyle name="Note 3 10 23 3" xfId="40574"/>
    <cellStyle name="Note 3 10 24" xfId="14578"/>
    <cellStyle name="Note 3 10 24 2" xfId="31636"/>
    <cellStyle name="Note 3 10 24 3" xfId="41596"/>
    <cellStyle name="Note 3 10 25" xfId="14184"/>
    <cellStyle name="Note 3 10 25 2" xfId="31300"/>
    <cellStyle name="Note 3 10 25 3" xfId="41383"/>
    <cellStyle name="Note 3 10 26" xfId="15710"/>
    <cellStyle name="Note 3 10 26 2" xfId="32673"/>
    <cellStyle name="Note 3 10 26 3" xfId="42455"/>
    <cellStyle name="Note 3 10 27" xfId="15702"/>
    <cellStyle name="Note 3 10 27 2" xfId="32665"/>
    <cellStyle name="Note 3 10 27 3" xfId="42447"/>
    <cellStyle name="Note 3 10 28" xfId="16913"/>
    <cellStyle name="Note 3 10 28 2" xfId="33662"/>
    <cellStyle name="Note 3 10 28 3" xfId="42995"/>
    <cellStyle name="Note 3 10 29" xfId="17596"/>
    <cellStyle name="Note 3 10 29 2" xfId="34249"/>
    <cellStyle name="Note 3 10 29 3" xfId="43405"/>
    <cellStyle name="Note 3 10 3" xfId="3949"/>
    <cellStyle name="Note 3 10 3 2" xfId="21646"/>
    <cellStyle name="Note 3 10 3 3" xfId="33470"/>
    <cellStyle name="Note 3 10 30" xfId="18943"/>
    <cellStyle name="Note 3 10 30 2" xfId="35285"/>
    <cellStyle name="Note 3 10 30 3" xfId="43811"/>
    <cellStyle name="Note 3 10 31" xfId="1841"/>
    <cellStyle name="Note 3 10 32" xfId="19827"/>
    <cellStyle name="Note 3 10 33" xfId="35211"/>
    <cellStyle name="Note 3 10 4" xfId="3524"/>
    <cellStyle name="Note 3 10 4 2" xfId="21280"/>
    <cellStyle name="Note 3 10 4 3" xfId="33415"/>
    <cellStyle name="Note 3 10 5" xfId="5190"/>
    <cellStyle name="Note 3 10 5 2" xfId="22796"/>
    <cellStyle name="Note 3 10 5 3" xfId="1661"/>
    <cellStyle name="Note 3 10 6" xfId="5181"/>
    <cellStyle name="Note 3 10 6 2" xfId="22787"/>
    <cellStyle name="Note 3 10 6 3" xfId="29768"/>
    <cellStyle name="Note 3 10 7" xfId="4979"/>
    <cellStyle name="Note 3 10 7 2" xfId="22585"/>
    <cellStyle name="Note 3 10 7 3" xfId="31565"/>
    <cellStyle name="Note 3 10 8" xfId="5244"/>
    <cellStyle name="Note 3 10 8 2" xfId="22850"/>
    <cellStyle name="Note 3 10 8 3" xfId="29123"/>
    <cellStyle name="Note 3 10 9" xfId="7052"/>
    <cellStyle name="Note 3 10 9 2" xfId="24597"/>
    <cellStyle name="Note 3 10 9 3" xfId="21664"/>
    <cellStyle name="Note 3 11" xfId="957"/>
    <cellStyle name="Note 3 11 10" xfId="8137"/>
    <cellStyle name="Note 3 11 10 2" xfId="25590"/>
    <cellStyle name="Note 3 11 10 3" xfId="36324"/>
    <cellStyle name="Note 3 11 11" xfId="8135"/>
    <cellStyle name="Note 3 11 11 2" xfId="25588"/>
    <cellStyle name="Note 3 11 11 3" xfId="36322"/>
    <cellStyle name="Note 3 11 12" xfId="8736"/>
    <cellStyle name="Note 3 11 12 2" xfId="26189"/>
    <cellStyle name="Note 3 11 12 3" xfId="36923"/>
    <cellStyle name="Note 3 11 13" xfId="9290"/>
    <cellStyle name="Note 3 11 13 2" xfId="26743"/>
    <cellStyle name="Note 3 11 13 3" xfId="37477"/>
    <cellStyle name="Note 3 11 14" xfId="6354"/>
    <cellStyle name="Note 3 11 14 2" xfId="23959"/>
    <cellStyle name="Note 3 11 14 3" xfId="24629"/>
    <cellStyle name="Note 3 11 15" xfId="10027"/>
    <cellStyle name="Note 3 11 15 2" xfId="27480"/>
    <cellStyle name="Note 3 11 15 3" xfId="38214"/>
    <cellStyle name="Note 3 11 16" xfId="9570"/>
    <cellStyle name="Note 3 11 16 2" xfId="27023"/>
    <cellStyle name="Note 3 11 16 3" xfId="37757"/>
    <cellStyle name="Note 3 11 17" xfId="10698"/>
    <cellStyle name="Note 3 11 17 2" xfId="28151"/>
    <cellStyle name="Note 3 11 17 3" xfId="38885"/>
    <cellStyle name="Note 3 11 18" xfId="10273"/>
    <cellStyle name="Note 3 11 18 2" xfId="27726"/>
    <cellStyle name="Note 3 11 18 3" xfId="38460"/>
    <cellStyle name="Note 3 11 19" xfId="11269"/>
    <cellStyle name="Note 3 11 19 2" xfId="28722"/>
    <cellStyle name="Note 3 11 19 3" xfId="39456"/>
    <cellStyle name="Note 3 11 2" xfId="2872"/>
    <cellStyle name="Note 3 11 2 2" xfId="20702"/>
    <cellStyle name="Note 3 11 2 3" xfId="20708"/>
    <cellStyle name="Note 3 11 20" xfId="12644"/>
    <cellStyle name="Note 3 11 20 2" xfId="29857"/>
    <cellStyle name="Note 3 11 20 3" xfId="40042"/>
    <cellStyle name="Note 3 11 21" xfId="13399"/>
    <cellStyle name="Note 3 11 21 2" xfId="30536"/>
    <cellStyle name="Note 3 11 21 3" xfId="40650"/>
    <cellStyle name="Note 3 11 22" xfId="13711"/>
    <cellStyle name="Note 3 11 22 2" xfId="30848"/>
    <cellStyle name="Note 3 11 22 3" xfId="40962"/>
    <cellStyle name="Note 3 11 23" xfId="13885"/>
    <cellStyle name="Note 3 11 23 2" xfId="31022"/>
    <cellStyle name="Note 3 11 23 3" xfId="41136"/>
    <cellStyle name="Note 3 11 24" xfId="14771"/>
    <cellStyle name="Note 3 11 24 2" xfId="31804"/>
    <cellStyle name="Note 3 11 24 3" xfId="41663"/>
    <cellStyle name="Note 3 11 25" xfId="14053"/>
    <cellStyle name="Note 3 11 25 2" xfId="31173"/>
    <cellStyle name="Note 3 11 25 3" xfId="41265"/>
    <cellStyle name="Note 3 11 26" xfId="15754"/>
    <cellStyle name="Note 3 11 26 2" xfId="32717"/>
    <cellStyle name="Note 3 11 26 3" xfId="42499"/>
    <cellStyle name="Note 3 11 27" xfId="15625"/>
    <cellStyle name="Note 3 11 27 2" xfId="32588"/>
    <cellStyle name="Note 3 11 27 3" xfId="42370"/>
    <cellStyle name="Note 3 11 28" xfId="17106"/>
    <cellStyle name="Note 3 11 28 2" xfId="33829"/>
    <cellStyle name="Note 3 11 28 3" xfId="43062"/>
    <cellStyle name="Note 3 11 29" xfId="17663"/>
    <cellStyle name="Note 3 11 29 2" xfId="34316"/>
    <cellStyle name="Note 3 11 29 3" xfId="43472"/>
    <cellStyle name="Note 3 11 3" xfId="4142"/>
    <cellStyle name="Note 3 11 3 2" xfId="21818"/>
    <cellStyle name="Note 3 11 3 3" xfId="35643"/>
    <cellStyle name="Note 3 11 30" xfId="19671"/>
    <cellStyle name="Note 3 11 30 2" xfId="35753"/>
    <cellStyle name="Note 3 11 30 3" xfId="44076"/>
    <cellStyle name="Note 3 11 31" xfId="2034"/>
    <cellStyle name="Note 3 11 32" xfId="19998"/>
    <cellStyle name="Note 3 11 33" xfId="20498"/>
    <cellStyle name="Note 3 11 4" xfId="3325"/>
    <cellStyle name="Note 3 11 4 2" xfId="21083"/>
    <cellStyle name="Note 3 11 4 3" xfId="33417"/>
    <cellStyle name="Note 3 11 5" xfId="5255"/>
    <cellStyle name="Note 3 11 5 2" xfId="22861"/>
    <cellStyle name="Note 3 11 5 3" xfId="30149"/>
    <cellStyle name="Note 3 11 6" xfId="5071"/>
    <cellStyle name="Note 3 11 6 2" xfId="22677"/>
    <cellStyle name="Note 3 11 6 3" xfId="34719"/>
    <cellStyle name="Note 3 11 7" xfId="5864"/>
    <cellStyle name="Note 3 11 7 2" xfId="23470"/>
    <cellStyle name="Note 3 11 7 3" xfId="29667"/>
    <cellStyle name="Note 3 11 8" xfId="5476"/>
    <cellStyle name="Note 3 11 8 2" xfId="23082"/>
    <cellStyle name="Note 3 11 8 3" xfId="19895"/>
    <cellStyle name="Note 3 11 9" xfId="7973"/>
    <cellStyle name="Note 3 11 9 2" xfId="25426"/>
    <cellStyle name="Note 3 11 9 3" xfId="36160"/>
    <cellStyle name="Note 3 12" xfId="1098"/>
    <cellStyle name="Note 3 12 10" xfId="6360"/>
    <cellStyle name="Note 3 12 10 2" xfId="23965"/>
    <cellStyle name="Note 3 12 10 3" xfId="19867"/>
    <cellStyle name="Note 3 12 11" xfId="8747"/>
    <cellStyle name="Note 3 12 11 2" xfId="26200"/>
    <cellStyle name="Note 3 12 11 3" xfId="36934"/>
    <cellStyle name="Note 3 12 12" xfId="8974"/>
    <cellStyle name="Note 3 12 12 2" xfId="26427"/>
    <cellStyle name="Note 3 12 12 3" xfId="37161"/>
    <cellStyle name="Note 3 12 13" xfId="6478"/>
    <cellStyle name="Note 3 12 13 2" xfId="24082"/>
    <cellStyle name="Note 3 12 13 3" xfId="35099"/>
    <cellStyle name="Note 3 12 14" xfId="9725"/>
    <cellStyle name="Note 3 12 14 2" xfId="27178"/>
    <cellStyle name="Note 3 12 14 3" xfId="37912"/>
    <cellStyle name="Note 3 12 15" xfId="9577"/>
    <cellStyle name="Note 3 12 15 2" xfId="27030"/>
    <cellStyle name="Note 3 12 15 3" xfId="37764"/>
    <cellStyle name="Note 3 12 16" xfId="10421"/>
    <cellStyle name="Note 3 12 16 2" xfId="27874"/>
    <cellStyle name="Note 3 12 16 3" xfId="38608"/>
    <cellStyle name="Note 3 12 17" xfId="10280"/>
    <cellStyle name="Note 3 12 17 2" xfId="27733"/>
    <cellStyle name="Note 3 12 17 3" xfId="38467"/>
    <cellStyle name="Note 3 12 18" xfId="11023"/>
    <cellStyle name="Note 3 12 18 2" xfId="28476"/>
    <cellStyle name="Note 3 12 18 3" xfId="39210"/>
    <cellStyle name="Note 3 12 19" xfId="10897"/>
    <cellStyle name="Note 3 12 19 2" xfId="28350"/>
    <cellStyle name="Note 3 12 19 3" xfId="39084"/>
    <cellStyle name="Note 3 12 2" xfId="3013"/>
    <cellStyle name="Note 3 12 2 2" xfId="20826"/>
    <cellStyle name="Note 3 12 2 3" xfId="30160"/>
    <cellStyle name="Note 3 12 20" xfId="12785"/>
    <cellStyle name="Note 3 12 20 2" xfId="29983"/>
    <cellStyle name="Note 3 12 20 3" xfId="40158"/>
    <cellStyle name="Note 3 12 21" xfId="13144"/>
    <cellStyle name="Note 3 12 21 2" xfId="30281"/>
    <cellStyle name="Note 3 12 21 3" xfId="40395"/>
    <cellStyle name="Note 3 12 22" xfId="13708"/>
    <cellStyle name="Note 3 12 22 2" xfId="30845"/>
    <cellStyle name="Note 3 12 22 3" xfId="40959"/>
    <cellStyle name="Note 3 12 23" xfId="13696"/>
    <cellStyle name="Note 3 12 23 2" xfId="30833"/>
    <cellStyle name="Note 3 12 23 3" xfId="40947"/>
    <cellStyle name="Note 3 12 24" xfId="14912"/>
    <cellStyle name="Note 3 12 24 2" xfId="31933"/>
    <cellStyle name="Note 3 12 24 3" xfId="41779"/>
    <cellStyle name="Note 3 12 25" xfId="15678"/>
    <cellStyle name="Note 3 12 25 2" xfId="32641"/>
    <cellStyle name="Note 3 12 25 3" xfId="42423"/>
    <cellStyle name="Note 3 12 26" xfId="15582"/>
    <cellStyle name="Note 3 12 26 2" xfId="32545"/>
    <cellStyle name="Note 3 12 26 3" xfId="42327"/>
    <cellStyle name="Note 3 12 27" xfId="16003"/>
    <cellStyle name="Note 3 12 27 2" xfId="32966"/>
    <cellStyle name="Note 3 12 27 3" xfId="42748"/>
    <cellStyle name="Note 3 12 28" xfId="17247"/>
    <cellStyle name="Note 3 12 28 2" xfId="33957"/>
    <cellStyle name="Note 3 12 28 3" xfId="43178"/>
    <cellStyle name="Note 3 12 29" xfId="17779"/>
    <cellStyle name="Note 3 12 29 2" xfId="34432"/>
    <cellStyle name="Note 3 12 29 3" xfId="43588"/>
    <cellStyle name="Note 3 12 3" xfId="4283"/>
    <cellStyle name="Note 3 12 3 2" xfId="21943"/>
    <cellStyle name="Note 3 12 3 3" xfId="29073"/>
    <cellStyle name="Note 3 12 30" xfId="18976"/>
    <cellStyle name="Note 3 12 30 2" xfId="35311"/>
    <cellStyle name="Note 3 12 30 3" xfId="43838"/>
    <cellStyle name="Note 3 12 31" xfId="2175"/>
    <cellStyle name="Note 3 12 32" xfId="20123"/>
    <cellStyle name="Note 3 12 33" xfId="34926"/>
    <cellStyle name="Note 3 12 4" xfId="5145"/>
    <cellStyle name="Note 3 12 4 2" xfId="22751"/>
    <cellStyle name="Note 3 12 4 3" xfId="33740"/>
    <cellStyle name="Note 3 12 5" xfId="5016"/>
    <cellStyle name="Note 3 12 5 2" xfId="22622"/>
    <cellStyle name="Note 3 12 5 3" xfId="21731"/>
    <cellStyle name="Note 3 12 6" xfId="5611"/>
    <cellStyle name="Note 3 12 6 2" xfId="23217"/>
    <cellStyle name="Note 3 12 6 3" xfId="31697"/>
    <cellStyle name="Note 3 12 7" xfId="5481"/>
    <cellStyle name="Note 3 12 7 2" xfId="23087"/>
    <cellStyle name="Note 3 12 7 3" xfId="29603"/>
    <cellStyle name="Note 3 12 8" xfId="6113"/>
    <cellStyle name="Note 3 12 8 2" xfId="23719"/>
    <cellStyle name="Note 3 12 8 3" xfId="29736"/>
    <cellStyle name="Note 3 12 9" xfId="8045"/>
    <cellStyle name="Note 3 12 9 2" xfId="25498"/>
    <cellStyle name="Note 3 12 9 3" xfId="36232"/>
    <cellStyle name="Note 3 13" xfId="742"/>
    <cellStyle name="Note 3 13 10" xfId="6658"/>
    <cellStyle name="Note 3 13 10 2" xfId="24258"/>
    <cellStyle name="Note 3 13 10 3" xfId="21517"/>
    <cellStyle name="Note 3 13 11" xfId="6601"/>
    <cellStyle name="Note 3 13 11 2" xfId="24204"/>
    <cellStyle name="Note 3 13 11 3" xfId="1715"/>
    <cellStyle name="Note 3 13 12" xfId="7485"/>
    <cellStyle name="Note 3 13 12 2" xfId="24994"/>
    <cellStyle name="Note 3 13 12 3" xfId="1758"/>
    <cellStyle name="Note 3 13 13" xfId="8764"/>
    <cellStyle name="Note 3 13 13 2" xfId="26217"/>
    <cellStyle name="Note 3 13 13 3" xfId="36951"/>
    <cellStyle name="Note 3 13 14" xfId="8207"/>
    <cellStyle name="Note 3 13 14 2" xfId="25660"/>
    <cellStyle name="Note 3 13 14 3" xfId="36394"/>
    <cellStyle name="Note 3 13 15" xfId="7388"/>
    <cellStyle name="Note 3 13 15 2" xfId="24897"/>
    <cellStyle name="Note 3 13 15 3" xfId="20545"/>
    <cellStyle name="Note 3 13 16" xfId="9597"/>
    <cellStyle name="Note 3 13 16 2" xfId="27050"/>
    <cellStyle name="Note 3 13 16 3" xfId="37784"/>
    <cellStyle name="Note 3 13 17" xfId="9291"/>
    <cellStyle name="Note 3 13 17 2" xfId="26744"/>
    <cellStyle name="Note 3 13 17 3" xfId="37478"/>
    <cellStyle name="Note 3 13 18" xfId="10298"/>
    <cellStyle name="Note 3 13 18 2" xfId="27751"/>
    <cellStyle name="Note 3 13 18 3" xfId="38485"/>
    <cellStyle name="Note 3 13 19" xfId="10028"/>
    <cellStyle name="Note 3 13 19 2" xfId="27481"/>
    <cellStyle name="Note 3 13 19 3" xfId="38215"/>
    <cellStyle name="Note 3 13 2" xfId="2657"/>
    <cellStyle name="Note 3 13 2 2" xfId="20510"/>
    <cellStyle name="Note 3 13 2 3" xfId="35371"/>
    <cellStyle name="Note 3 13 20" xfId="12429"/>
    <cellStyle name="Note 3 13 20 2" xfId="29669"/>
    <cellStyle name="Note 3 13 20 3" xfId="39954"/>
    <cellStyle name="Note 3 13 21" xfId="13246"/>
    <cellStyle name="Note 3 13 21 2" xfId="30383"/>
    <cellStyle name="Note 3 13 21 3" xfId="40497"/>
    <cellStyle name="Note 3 13 22" xfId="11973"/>
    <cellStyle name="Note 3 13 22 2" xfId="29275"/>
    <cellStyle name="Note 3 13 22 3" xfId="39684"/>
    <cellStyle name="Note 3 13 23" xfId="13217"/>
    <cellStyle name="Note 3 13 23 2" xfId="30354"/>
    <cellStyle name="Note 3 13 23 3" xfId="40468"/>
    <cellStyle name="Note 3 13 24" xfId="14556"/>
    <cellStyle name="Note 3 13 24 2" xfId="31614"/>
    <cellStyle name="Note 3 13 24 3" xfId="41575"/>
    <cellStyle name="Note 3 13 25" xfId="14163"/>
    <cellStyle name="Note 3 13 25 2" xfId="31279"/>
    <cellStyle name="Note 3 13 25 3" xfId="41362"/>
    <cellStyle name="Note 3 13 26" xfId="14056"/>
    <cellStyle name="Note 3 13 26 2" xfId="31176"/>
    <cellStyle name="Note 3 13 26 3" xfId="41268"/>
    <cellStyle name="Note 3 13 27" xfId="15598"/>
    <cellStyle name="Note 3 13 27 2" xfId="32561"/>
    <cellStyle name="Note 3 13 27 3" xfId="42343"/>
    <cellStyle name="Note 3 13 28" xfId="16891"/>
    <cellStyle name="Note 3 13 28 2" xfId="33640"/>
    <cellStyle name="Note 3 13 28 3" xfId="42974"/>
    <cellStyle name="Note 3 13 29" xfId="17575"/>
    <cellStyle name="Note 3 13 29 2" xfId="34228"/>
    <cellStyle name="Note 3 13 29 3" xfId="43384"/>
    <cellStyle name="Note 3 13 3" xfId="3927"/>
    <cellStyle name="Note 3 13 3 2" xfId="21624"/>
    <cellStyle name="Note 3 13 3 3" xfId="25024"/>
    <cellStyle name="Note 3 13 30" xfId="18941"/>
    <cellStyle name="Note 3 13 30 2" xfId="35283"/>
    <cellStyle name="Note 3 13 30 3" xfId="43810"/>
    <cellStyle name="Note 3 13 31" xfId="1819"/>
    <cellStyle name="Note 3 13 32" xfId="19805"/>
    <cellStyle name="Note 3 13 33" xfId="20499"/>
    <cellStyle name="Note 3 13 4" xfId="3503"/>
    <cellStyle name="Note 3 13 4 2" xfId="21259"/>
    <cellStyle name="Note 3 13 4 3" xfId="31592"/>
    <cellStyle name="Note 3 13 5" xfId="3333"/>
    <cellStyle name="Note 3 13 5 2" xfId="21091"/>
    <cellStyle name="Note 3 13 5 3" xfId="35201"/>
    <cellStyle name="Note 3 13 6" xfId="5036"/>
    <cellStyle name="Note 3 13 6 2" xfId="22642"/>
    <cellStyle name="Note 3 13 6 3" xfId="33365"/>
    <cellStyle name="Note 3 13 7" xfId="4912"/>
    <cellStyle name="Note 3 13 7 2" xfId="22518"/>
    <cellStyle name="Note 3 13 7 3" xfId="35449"/>
    <cellStyle name="Note 3 13 8" xfId="5496"/>
    <cellStyle name="Note 3 13 8 2" xfId="23102"/>
    <cellStyle name="Note 3 13 8 3" xfId="35550"/>
    <cellStyle name="Note 3 13 9" xfId="7009"/>
    <cellStyle name="Note 3 13 9 2" xfId="24560"/>
    <cellStyle name="Note 3 13 9 3" xfId="34657"/>
    <cellStyle name="Note 3 14" xfId="893"/>
    <cellStyle name="Note 3 14 10" xfId="7431"/>
    <cellStyle name="Note 3 14 10 2" xfId="24940"/>
    <cellStyle name="Note 3 14 10 3" xfId="35776"/>
    <cellStyle name="Note 3 14 11" xfId="7836"/>
    <cellStyle name="Note 3 14 11 2" xfId="25289"/>
    <cellStyle name="Note 3 14 11 3" xfId="36023"/>
    <cellStyle name="Note 3 14 12" xfId="8278"/>
    <cellStyle name="Note 3 14 12 2" xfId="25731"/>
    <cellStyle name="Note 3 14 12 3" xfId="36465"/>
    <cellStyle name="Note 3 14 13" xfId="6516"/>
    <cellStyle name="Note 3 14 13 2" xfId="24119"/>
    <cellStyle name="Note 3 14 13 3" xfId="33695"/>
    <cellStyle name="Note 3 14 14" xfId="7472"/>
    <cellStyle name="Note 3 14 14 2" xfId="24981"/>
    <cellStyle name="Note 3 14 14 3" xfId="1744"/>
    <cellStyle name="Note 3 14 15" xfId="9520"/>
    <cellStyle name="Note 3 14 15 2" xfId="26973"/>
    <cellStyle name="Note 3 14 15 3" xfId="37707"/>
    <cellStyle name="Note 3 14 16" xfId="9523"/>
    <cellStyle name="Note 3 14 16 2" xfId="26976"/>
    <cellStyle name="Note 3 14 16 3" xfId="37710"/>
    <cellStyle name="Note 3 14 17" xfId="10233"/>
    <cellStyle name="Note 3 14 17 2" xfId="27686"/>
    <cellStyle name="Note 3 14 17 3" xfId="38420"/>
    <cellStyle name="Note 3 14 18" xfId="10236"/>
    <cellStyle name="Note 3 14 18 2" xfId="27689"/>
    <cellStyle name="Note 3 14 18 3" xfId="38423"/>
    <cellStyle name="Note 3 14 19" xfId="10862"/>
    <cellStyle name="Note 3 14 19 2" xfId="28315"/>
    <cellStyle name="Note 3 14 19 3" xfId="39049"/>
    <cellStyle name="Note 3 14 2" xfId="2808"/>
    <cellStyle name="Note 3 14 2 2" xfId="20644"/>
    <cellStyle name="Note 3 14 2 3" xfId="29427"/>
    <cellStyle name="Note 3 14 20" xfId="12580"/>
    <cellStyle name="Note 3 14 20 2" xfId="29799"/>
    <cellStyle name="Note 3 14 20 3" xfId="39990"/>
    <cellStyle name="Note 3 14 21" xfId="13221"/>
    <cellStyle name="Note 3 14 21 2" xfId="30358"/>
    <cellStyle name="Note 3 14 21 3" xfId="40472"/>
    <cellStyle name="Note 3 14 22" xfId="13852"/>
    <cellStyle name="Note 3 14 22 2" xfId="30989"/>
    <cellStyle name="Note 3 14 22 3" xfId="41103"/>
    <cellStyle name="Note 3 14 23" xfId="12118"/>
    <cellStyle name="Note 3 14 23 2" xfId="29417"/>
    <cellStyle name="Note 3 14 23 3" xfId="39817"/>
    <cellStyle name="Note 3 14 24" xfId="14707"/>
    <cellStyle name="Note 3 14 24 2" xfId="31746"/>
    <cellStyle name="Note 3 14 24 3" xfId="41611"/>
    <cellStyle name="Note 3 14 25" xfId="14208"/>
    <cellStyle name="Note 3 14 25 2" xfId="31322"/>
    <cellStyle name="Note 3 14 25 3" xfId="41402"/>
    <cellStyle name="Note 3 14 26" xfId="14131"/>
    <cellStyle name="Note 3 14 26 2" xfId="31248"/>
    <cellStyle name="Note 3 14 26 3" xfId="41333"/>
    <cellStyle name="Note 3 14 27" xfId="14057"/>
    <cellStyle name="Note 3 14 27 2" xfId="31177"/>
    <cellStyle name="Note 3 14 27 3" xfId="41269"/>
    <cellStyle name="Note 3 14 28" xfId="17042"/>
    <cellStyle name="Note 3 14 28 2" xfId="33771"/>
    <cellStyle name="Note 3 14 28 3" xfId="43010"/>
    <cellStyle name="Note 3 14 29" xfId="17611"/>
    <cellStyle name="Note 3 14 29 2" xfId="34264"/>
    <cellStyle name="Note 3 14 29 3" xfId="43420"/>
    <cellStyle name="Note 3 14 3" xfId="4078"/>
    <cellStyle name="Note 3 14 3 2" xfId="21759"/>
    <cellStyle name="Note 3 14 3 3" xfId="34951"/>
    <cellStyle name="Note 3 14 30" xfId="18958"/>
    <cellStyle name="Note 3 14 30 2" xfId="35298"/>
    <cellStyle name="Note 3 14 30 3" xfId="43823"/>
    <cellStyle name="Note 3 14 31" xfId="1970"/>
    <cellStyle name="Note 3 14 32" xfId="19939"/>
    <cellStyle name="Note 3 14 33" xfId="35713"/>
    <cellStyle name="Note 3 14 4" xfId="3552"/>
    <cellStyle name="Note 3 14 4 2" xfId="21306"/>
    <cellStyle name="Note 3 14 4 3" xfId="31265"/>
    <cellStyle name="Note 3 14 5" xfId="3455"/>
    <cellStyle name="Note 3 14 5 2" xfId="21211"/>
    <cellStyle name="Note 3 14 5 3" xfId="1524"/>
    <cellStyle name="Note 3 14 6" xfId="3335"/>
    <cellStyle name="Note 3 14 6 2" xfId="21093"/>
    <cellStyle name="Note 3 14 6 3" xfId="20299"/>
    <cellStyle name="Note 3 14 7" xfId="5440"/>
    <cellStyle name="Note 3 14 7 2" xfId="23046"/>
    <cellStyle name="Note 3 14 7 3" xfId="33731"/>
    <cellStyle name="Note 3 14 8" xfId="5443"/>
    <cellStyle name="Note 3 14 8 2" xfId="23049"/>
    <cellStyle name="Note 3 14 8 3" xfId="29760"/>
    <cellStyle name="Note 3 14 9" xfId="8038"/>
    <cellStyle name="Note 3 14 9 2" xfId="25491"/>
    <cellStyle name="Note 3 14 9 3" xfId="36225"/>
    <cellStyle name="Note 3 15" xfId="1184"/>
    <cellStyle name="Note 3 15 10" xfId="8370"/>
    <cellStyle name="Note 3 15 10 2" xfId="25823"/>
    <cellStyle name="Note 3 15 10 3" xfId="36557"/>
    <cellStyle name="Note 3 15 11" xfId="7484"/>
    <cellStyle name="Note 3 15 11 2" xfId="24993"/>
    <cellStyle name="Note 3 15 11 3" xfId="1757"/>
    <cellStyle name="Note 3 15 12" xfId="9060"/>
    <cellStyle name="Note 3 15 12 2" xfId="26513"/>
    <cellStyle name="Note 3 15 12 3" xfId="37247"/>
    <cellStyle name="Note 3 15 13" xfId="9502"/>
    <cellStyle name="Note 3 15 13 2" xfId="26955"/>
    <cellStyle name="Note 3 15 13 3" xfId="37689"/>
    <cellStyle name="Note 3 15 14" xfId="9811"/>
    <cellStyle name="Note 3 15 14 2" xfId="27264"/>
    <cellStyle name="Note 3 15 14 3" xfId="37998"/>
    <cellStyle name="Note 3 15 15" xfId="10216"/>
    <cellStyle name="Note 3 15 15 2" xfId="27669"/>
    <cellStyle name="Note 3 15 15 3" xfId="38403"/>
    <cellStyle name="Note 3 15 16" xfId="10507"/>
    <cellStyle name="Note 3 15 16 2" xfId="27960"/>
    <cellStyle name="Note 3 15 16 3" xfId="38694"/>
    <cellStyle name="Note 3 15 17" xfId="10847"/>
    <cellStyle name="Note 3 15 17 2" xfId="28300"/>
    <cellStyle name="Note 3 15 17 3" xfId="39034"/>
    <cellStyle name="Note 3 15 18" xfId="11109"/>
    <cellStyle name="Note 3 15 18 2" xfId="28562"/>
    <cellStyle name="Note 3 15 18 3" xfId="39296"/>
    <cellStyle name="Note 3 15 19" xfId="11351"/>
    <cellStyle name="Note 3 15 19 2" xfId="28804"/>
    <cellStyle name="Note 3 15 19 3" xfId="39538"/>
    <cellStyle name="Note 3 15 2" xfId="3099"/>
    <cellStyle name="Note 3 15 2 2" xfId="20912"/>
    <cellStyle name="Note 3 15 2 3" xfId="35678"/>
    <cellStyle name="Note 3 15 20" xfId="12871"/>
    <cellStyle name="Note 3 15 20 2" xfId="30069"/>
    <cellStyle name="Note 3 15 20 3" xfId="40244"/>
    <cellStyle name="Note 3 15 21" xfId="13575"/>
    <cellStyle name="Note 3 15 21 2" xfId="30712"/>
    <cellStyle name="Note 3 15 21 3" xfId="40826"/>
    <cellStyle name="Note 3 15 22" xfId="13843"/>
    <cellStyle name="Note 3 15 22 2" xfId="30980"/>
    <cellStyle name="Note 3 15 22 3" xfId="41094"/>
    <cellStyle name="Note 3 15 23" xfId="13983"/>
    <cellStyle name="Note 3 15 23 2" xfId="31120"/>
    <cellStyle name="Note 3 15 23 3" xfId="41234"/>
    <cellStyle name="Note 3 15 24" xfId="14998"/>
    <cellStyle name="Note 3 15 24 2" xfId="32019"/>
    <cellStyle name="Note 3 15 24 3" xfId="41865"/>
    <cellStyle name="Note 3 15 25" xfId="15424"/>
    <cellStyle name="Note 3 15 25 2" xfId="32387"/>
    <cellStyle name="Note 3 15 25 3" xfId="42169"/>
    <cellStyle name="Note 3 15 26" xfId="15857"/>
    <cellStyle name="Note 3 15 26 2" xfId="32820"/>
    <cellStyle name="Note 3 15 26 3" xfId="42602"/>
    <cellStyle name="Note 3 15 27" xfId="16089"/>
    <cellStyle name="Note 3 15 27 2" xfId="33052"/>
    <cellStyle name="Note 3 15 27 3" xfId="42834"/>
    <cellStyle name="Note 3 15 28" xfId="17333"/>
    <cellStyle name="Note 3 15 28 2" xfId="34043"/>
    <cellStyle name="Note 3 15 28 3" xfId="43264"/>
    <cellStyle name="Note 3 15 29" xfId="17865"/>
    <cellStyle name="Note 3 15 29 2" xfId="34518"/>
    <cellStyle name="Note 3 15 29 3" xfId="43674"/>
    <cellStyle name="Note 3 15 3" xfId="4369"/>
    <cellStyle name="Note 3 15 3 2" xfId="22029"/>
    <cellStyle name="Note 3 15 3 3" xfId="28959"/>
    <cellStyle name="Note 3 15 30" xfId="19753"/>
    <cellStyle name="Note 3 15 30 2" xfId="35805"/>
    <cellStyle name="Note 3 15 30 3" xfId="44158"/>
    <cellStyle name="Note 3 15 31" xfId="2261"/>
    <cellStyle name="Note 3 15 32" xfId="20209"/>
    <cellStyle name="Note 3 15 33" xfId="33287"/>
    <cellStyle name="Note 3 15 4" xfId="4822"/>
    <cellStyle name="Note 3 15 4 2" xfId="22428"/>
    <cellStyle name="Note 3 15 4 3" xfId="34728"/>
    <cellStyle name="Note 3 15 5" xfId="5424"/>
    <cellStyle name="Note 3 15 5 2" xfId="23030"/>
    <cellStyle name="Note 3 15 5 3" xfId="20602"/>
    <cellStyle name="Note 3 15 6" xfId="5697"/>
    <cellStyle name="Note 3 15 6 2" xfId="23303"/>
    <cellStyle name="Note 3 15 6 3" xfId="29593"/>
    <cellStyle name="Note 3 15 7" xfId="5967"/>
    <cellStyle name="Note 3 15 7 2" xfId="23573"/>
    <cellStyle name="Note 3 15 7 3" xfId="33335"/>
    <cellStyle name="Note 3 15 8" xfId="6199"/>
    <cellStyle name="Note 3 15 8 2" xfId="23805"/>
    <cellStyle name="Note 3 15 8 3" xfId="29578"/>
    <cellStyle name="Note 3 15 9" xfId="6409"/>
    <cellStyle name="Note 3 15 9 2" xfId="24013"/>
    <cellStyle name="Note 3 15 9 3" xfId="1708"/>
    <cellStyle name="Note 3 16" xfId="1216"/>
    <cellStyle name="Note 3 16 10" xfId="6531"/>
    <cellStyle name="Note 3 16 10 2" xfId="24134"/>
    <cellStyle name="Note 3 16 10 3" xfId="31517"/>
    <cellStyle name="Note 3 16 11" xfId="8320"/>
    <cellStyle name="Note 3 16 11 2" xfId="25773"/>
    <cellStyle name="Note 3 16 11 3" xfId="36507"/>
    <cellStyle name="Note 3 16 12" xfId="9092"/>
    <cellStyle name="Note 3 16 12 2" xfId="26545"/>
    <cellStyle name="Note 3 16 12 3" xfId="37279"/>
    <cellStyle name="Note 3 16 13" xfId="8608"/>
    <cellStyle name="Note 3 16 13 2" xfId="26061"/>
    <cellStyle name="Note 3 16 13 3" xfId="36795"/>
    <cellStyle name="Note 3 16 14" xfId="9843"/>
    <cellStyle name="Note 3 16 14 2" xfId="27296"/>
    <cellStyle name="Note 3 16 14 3" xfId="38030"/>
    <cellStyle name="Note 3 16 15" xfId="7566"/>
    <cellStyle name="Note 3 16 15 2" xfId="25062"/>
    <cellStyle name="Note 3 16 15 3" xfId="35839"/>
    <cellStyle name="Note 3 16 16" xfId="10539"/>
    <cellStyle name="Note 3 16 16 2" xfId="27992"/>
    <cellStyle name="Note 3 16 16 3" xfId="38726"/>
    <cellStyle name="Note 3 16 17" xfId="7037"/>
    <cellStyle name="Note 3 16 17 2" xfId="24582"/>
    <cellStyle name="Note 3 16 17 3" xfId="33186"/>
    <cellStyle name="Note 3 16 18" xfId="11141"/>
    <cellStyle name="Note 3 16 18 2" xfId="28594"/>
    <cellStyle name="Note 3 16 18 3" xfId="39328"/>
    <cellStyle name="Note 3 16 19" xfId="8666"/>
    <cellStyle name="Note 3 16 19 2" xfId="26119"/>
    <cellStyle name="Note 3 16 19 3" xfId="36853"/>
    <cellStyle name="Note 3 16 2" xfId="3131"/>
    <cellStyle name="Note 3 16 2 2" xfId="20944"/>
    <cellStyle name="Note 3 16 2 3" xfId="32169"/>
    <cellStyle name="Note 3 16 20" xfId="12903"/>
    <cellStyle name="Note 3 16 20 2" xfId="30101"/>
    <cellStyle name="Note 3 16 20 3" xfId="40276"/>
    <cellStyle name="Note 3 16 21" xfId="12243"/>
    <cellStyle name="Note 3 16 21 2" xfId="29530"/>
    <cellStyle name="Note 3 16 21 3" xfId="39924"/>
    <cellStyle name="Note 3 16 22" xfId="13862"/>
    <cellStyle name="Note 3 16 22 2" xfId="30999"/>
    <cellStyle name="Note 3 16 22 3" xfId="41113"/>
    <cellStyle name="Note 3 16 23" xfId="13774"/>
    <cellStyle name="Note 3 16 23 2" xfId="30911"/>
    <cellStyle name="Note 3 16 23 3" xfId="41025"/>
    <cellStyle name="Note 3 16 24" xfId="15030"/>
    <cellStyle name="Note 3 16 24 2" xfId="32051"/>
    <cellStyle name="Note 3 16 24 3" xfId="41897"/>
    <cellStyle name="Note 3 16 25" xfId="15415"/>
    <cellStyle name="Note 3 16 25 2" xfId="32378"/>
    <cellStyle name="Note 3 16 25 3" xfId="42160"/>
    <cellStyle name="Note 3 16 26" xfId="15363"/>
    <cellStyle name="Note 3 16 26 2" xfId="32326"/>
    <cellStyle name="Note 3 16 26 3" xfId="42108"/>
    <cellStyle name="Note 3 16 27" xfId="16121"/>
    <cellStyle name="Note 3 16 27 2" xfId="33084"/>
    <cellStyle name="Note 3 16 27 3" xfId="42866"/>
    <cellStyle name="Note 3 16 28" xfId="17365"/>
    <cellStyle name="Note 3 16 28 2" xfId="34075"/>
    <cellStyle name="Note 3 16 28 3" xfId="43296"/>
    <cellStyle name="Note 3 16 29" xfId="17897"/>
    <cellStyle name="Note 3 16 29 2" xfId="34550"/>
    <cellStyle name="Note 3 16 29 3" xfId="43706"/>
    <cellStyle name="Note 3 16 3" xfId="4401"/>
    <cellStyle name="Note 3 16 3 2" xfId="22061"/>
    <cellStyle name="Note 3 16 3 3" xfId="31734"/>
    <cellStyle name="Note 3 16 30" xfId="19473"/>
    <cellStyle name="Note 3 16 30 2" xfId="35642"/>
    <cellStyle name="Note 3 16 30 3" xfId="44000"/>
    <cellStyle name="Note 3 16 31" xfId="2293"/>
    <cellStyle name="Note 3 16 32" xfId="20241"/>
    <cellStyle name="Note 3 16 33" xfId="20306"/>
    <cellStyle name="Note 3 16 4" xfId="4813"/>
    <cellStyle name="Note 3 16 4 2" xfId="22419"/>
    <cellStyle name="Note 3 16 4 3" xfId="33468"/>
    <cellStyle name="Note 3 16 5" xfId="4752"/>
    <cellStyle name="Note 3 16 5 2" xfId="22358"/>
    <cellStyle name="Note 3 16 5 3" xfId="29061"/>
    <cellStyle name="Note 3 16 6" xfId="5729"/>
    <cellStyle name="Note 3 16 6 2" xfId="23335"/>
    <cellStyle name="Note 3 16 6 3" xfId="31695"/>
    <cellStyle name="Note 3 16 7" xfId="3542"/>
    <cellStyle name="Note 3 16 7 2" xfId="21296"/>
    <cellStyle name="Note 3 16 7 3" xfId="20665"/>
    <cellStyle name="Note 3 16 8" xfId="6231"/>
    <cellStyle name="Note 3 16 8 2" xfId="23837"/>
    <cellStyle name="Note 3 16 8 3" xfId="33326"/>
    <cellStyle name="Note 3 16 9" xfId="7850"/>
    <cellStyle name="Note 3 16 9 2" xfId="25303"/>
    <cellStyle name="Note 3 16 9 3" xfId="36037"/>
    <cellStyle name="Note 3 17" xfId="902"/>
    <cellStyle name="Note 3 17 10" xfId="8261"/>
    <cellStyle name="Note 3 17 10 2" xfId="25714"/>
    <cellStyle name="Note 3 17 10 3" xfId="36448"/>
    <cellStyle name="Note 3 17 11" xfId="8273"/>
    <cellStyle name="Note 3 17 11 2" xfId="25726"/>
    <cellStyle name="Note 3 17 11 3" xfId="36460"/>
    <cellStyle name="Note 3 17 12" xfId="6583"/>
    <cellStyle name="Note 3 17 12 2" xfId="24186"/>
    <cellStyle name="Note 3 17 12 3" xfId="28889"/>
    <cellStyle name="Note 3 17 13" xfId="9409"/>
    <cellStyle name="Note 3 17 13 2" xfId="26862"/>
    <cellStyle name="Note 3 17 13 3" xfId="37596"/>
    <cellStyle name="Note 3 17 14" xfId="7426"/>
    <cellStyle name="Note 3 17 14 2" xfId="24935"/>
    <cellStyle name="Note 3 17 14 3" xfId="35763"/>
    <cellStyle name="Note 3 17 15" xfId="10133"/>
    <cellStyle name="Note 3 17 15 2" xfId="27586"/>
    <cellStyle name="Note 3 17 15 3" xfId="38320"/>
    <cellStyle name="Note 3 17 16" xfId="8788"/>
    <cellStyle name="Note 3 17 16 2" xfId="26241"/>
    <cellStyle name="Note 3 17 16 3" xfId="36975"/>
    <cellStyle name="Note 3 17 17" xfId="10782"/>
    <cellStyle name="Note 3 17 17 2" xfId="28235"/>
    <cellStyle name="Note 3 17 17 3" xfId="38969"/>
    <cellStyle name="Note 3 17 18" xfId="6676"/>
    <cellStyle name="Note 3 17 18 2" xfId="24273"/>
    <cellStyle name="Note 3 17 18 3" xfId="33196"/>
    <cellStyle name="Note 3 17 19" xfId="11312"/>
    <cellStyle name="Note 3 17 19 2" xfId="28765"/>
    <cellStyle name="Note 3 17 19 3" xfId="39499"/>
    <cellStyle name="Note 3 17 2" xfId="2817"/>
    <cellStyle name="Note 3 17 2 2" xfId="20653"/>
    <cellStyle name="Note 3 17 2 3" xfId="21330"/>
    <cellStyle name="Note 3 17 20" xfId="12589"/>
    <cellStyle name="Note 3 17 20 2" xfId="29808"/>
    <cellStyle name="Note 3 17 20 3" xfId="39999"/>
    <cellStyle name="Note 3 17 21" xfId="13489"/>
    <cellStyle name="Note 3 17 21 2" xfId="30626"/>
    <cellStyle name="Note 3 17 21 3" xfId="40740"/>
    <cellStyle name="Note 3 17 22" xfId="13227"/>
    <cellStyle name="Note 3 17 22 2" xfId="30364"/>
    <cellStyle name="Note 3 17 22 3" xfId="40478"/>
    <cellStyle name="Note 3 17 23" xfId="13931"/>
    <cellStyle name="Note 3 17 23 2" xfId="31068"/>
    <cellStyle name="Note 3 17 23 3" xfId="41182"/>
    <cellStyle name="Note 3 17 24" xfId="14716"/>
    <cellStyle name="Note 3 17 24 2" xfId="31755"/>
    <cellStyle name="Note 3 17 24 3" xfId="41620"/>
    <cellStyle name="Note 3 17 25" xfId="14218"/>
    <cellStyle name="Note 3 17 25 2" xfId="31332"/>
    <cellStyle name="Note 3 17 25 3" xfId="41411"/>
    <cellStyle name="Note 3 17 26" xfId="15811"/>
    <cellStyle name="Note 3 17 26 2" xfId="32774"/>
    <cellStyle name="Note 3 17 26 3" xfId="42556"/>
    <cellStyle name="Note 3 17 27" xfId="15229"/>
    <cellStyle name="Note 3 17 27 2" xfId="32192"/>
    <cellStyle name="Note 3 17 27 3" xfId="41974"/>
    <cellStyle name="Note 3 17 28" xfId="17051"/>
    <cellStyle name="Note 3 17 28 2" xfId="33780"/>
    <cellStyle name="Note 3 17 28 3" xfId="43019"/>
    <cellStyle name="Note 3 17 29" xfId="17620"/>
    <cellStyle name="Note 3 17 29 2" xfId="34273"/>
    <cellStyle name="Note 3 17 29 3" xfId="43429"/>
    <cellStyle name="Note 3 17 3" xfId="4087"/>
    <cellStyle name="Note 3 17 3 2" xfId="21768"/>
    <cellStyle name="Note 3 17 3 3" xfId="35309"/>
    <cellStyle name="Note 3 17 30" xfId="19714"/>
    <cellStyle name="Note 3 17 30 2" xfId="35778"/>
    <cellStyle name="Note 3 17 30 3" xfId="44119"/>
    <cellStyle name="Note 3 17 31" xfId="1979"/>
    <cellStyle name="Note 3 17 32" xfId="19948"/>
    <cellStyle name="Note 3 17 33" xfId="25059"/>
    <cellStyle name="Note 3 17 4" xfId="3562"/>
    <cellStyle name="Note 3 17 4 2" xfId="21316"/>
    <cellStyle name="Note 3 17 4 3" xfId="1558"/>
    <cellStyle name="Note 3 17 5" xfId="5349"/>
    <cellStyle name="Note 3 17 5 2" xfId="22955"/>
    <cellStyle name="Note 3 17 5 3" xfId="24664"/>
    <cellStyle name="Note 3 17 6" xfId="4603"/>
    <cellStyle name="Note 3 17 6 2" xfId="22209"/>
    <cellStyle name="Note 3 17 6 3" xfId="1639"/>
    <cellStyle name="Note 3 17 7" xfId="5921"/>
    <cellStyle name="Note 3 17 7 2" xfId="23527"/>
    <cellStyle name="Note 3 17 7 3" xfId="29744"/>
    <cellStyle name="Note 3 17 8" xfId="5095"/>
    <cellStyle name="Note 3 17 8 2" xfId="22701"/>
    <cellStyle name="Note 3 17 8 3" xfId="1659"/>
    <cellStyle name="Note 3 17 9" xfId="6373"/>
    <cellStyle name="Note 3 17 9 2" xfId="23978"/>
    <cellStyle name="Note 3 17 9 3" xfId="20414"/>
    <cellStyle name="Note 3 18" xfId="1012"/>
    <cellStyle name="Note 3 18 10" xfId="6589"/>
    <cellStyle name="Note 3 18 10 2" xfId="24192"/>
    <cellStyle name="Note 3 18 10 3" xfId="33692"/>
    <cellStyle name="Note 3 18 11" xfId="7927"/>
    <cellStyle name="Note 3 18 11 2" xfId="25380"/>
    <cellStyle name="Note 3 18 11 3" xfId="36114"/>
    <cellStyle name="Note 3 18 12" xfId="8888"/>
    <cellStyle name="Note 3 18 12 2" xfId="26341"/>
    <cellStyle name="Note 3 18 12 3" xfId="37075"/>
    <cellStyle name="Note 3 18 13" xfId="8843"/>
    <cellStyle name="Note 3 18 13 2" xfId="26296"/>
    <cellStyle name="Note 3 18 13 3" xfId="37030"/>
    <cellStyle name="Note 3 18 14" xfId="9639"/>
    <cellStyle name="Note 3 18 14 2" xfId="27092"/>
    <cellStyle name="Note 3 18 14 3" xfId="37826"/>
    <cellStyle name="Note 3 18 15" xfId="8627"/>
    <cellStyle name="Note 3 18 15 2" xfId="26080"/>
    <cellStyle name="Note 3 18 15 3" xfId="36814"/>
    <cellStyle name="Note 3 18 16" xfId="10336"/>
    <cellStyle name="Note 3 18 16 2" xfId="27789"/>
    <cellStyle name="Note 3 18 16 3" xfId="38523"/>
    <cellStyle name="Note 3 18 17" xfId="8506"/>
    <cellStyle name="Note 3 18 17 2" xfId="25959"/>
    <cellStyle name="Note 3 18 17 3" xfId="36693"/>
    <cellStyle name="Note 3 18 18" xfId="10944"/>
    <cellStyle name="Note 3 18 18 2" xfId="28397"/>
    <cellStyle name="Note 3 18 18 3" xfId="39131"/>
    <cellStyle name="Note 3 18 19" xfId="7813"/>
    <cellStyle name="Note 3 18 19 2" xfId="25266"/>
    <cellStyle name="Note 3 18 19 3" xfId="36000"/>
    <cellStyle name="Note 3 18 2" xfId="2927"/>
    <cellStyle name="Note 3 18 2 2" xfId="20746"/>
    <cellStyle name="Note 3 18 2 3" xfId="32112"/>
    <cellStyle name="Note 3 18 20" xfId="12699"/>
    <cellStyle name="Note 3 18 20 2" xfId="29903"/>
    <cellStyle name="Note 3 18 20 3" xfId="40081"/>
    <cellStyle name="Note 3 18 21" xfId="13345"/>
    <cellStyle name="Note 3 18 21 2" xfId="30482"/>
    <cellStyle name="Note 3 18 21 3" xfId="40596"/>
    <cellStyle name="Note 3 18 22" xfId="13293"/>
    <cellStyle name="Note 3 18 22 2" xfId="30430"/>
    <cellStyle name="Note 3 18 22 3" xfId="40544"/>
    <cellStyle name="Note 3 18 23" xfId="13889"/>
    <cellStyle name="Note 3 18 23 2" xfId="31026"/>
    <cellStyle name="Note 3 18 23 3" xfId="41140"/>
    <cellStyle name="Note 3 18 24" xfId="14826"/>
    <cellStyle name="Note 3 18 24 2" xfId="31852"/>
    <cellStyle name="Note 3 18 24 3" xfId="41702"/>
    <cellStyle name="Note 3 18 25" xfId="15476"/>
    <cellStyle name="Note 3 18 25 2" xfId="32439"/>
    <cellStyle name="Note 3 18 25 3" xfId="42221"/>
    <cellStyle name="Note 3 18 26" xfId="15639"/>
    <cellStyle name="Note 3 18 26 2" xfId="32602"/>
    <cellStyle name="Note 3 18 26 3" xfId="42384"/>
    <cellStyle name="Note 3 18 27" xfId="15926"/>
    <cellStyle name="Note 3 18 27 2" xfId="32889"/>
    <cellStyle name="Note 3 18 27 3" xfId="42671"/>
    <cellStyle name="Note 3 18 28" xfId="17161"/>
    <cellStyle name="Note 3 18 28 2" xfId="33877"/>
    <cellStyle name="Note 3 18 28 3" xfId="43101"/>
    <cellStyle name="Note 3 18 29" xfId="17702"/>
    <cellStyle name="Note 3 18 29 2" xfId="34355"/>
    <cellStyle name="Note 3 18 29 3" xfId="43511"/>
    <cellStyle name="Note 3 18 3" xfId="4197"/>
    <cellStyle name="Note 3 18 3 2" xfId="21864"/>
    <cellStyle name="Note 3 18 3 3" xfId="31587"/>
    <cellStyle name="Note 3 18 30" xfId="18913"/>
    <cellStyle name="Note 3 18 30 2" xfId="35261"/>
    <cellStyle name="Note 3 18 30 3" xfId="43785"/>
    <cellStyle name="Note 3 18 31" xfId="2089"/>
    <cellStyle name="Note 3 18 32" xfId="20042"/>
    <cellStyle name="Note 3 18 33" xfId="1432"/>
    <cellStyle name="Note 3 18 4" xfId="4874"/>
    <cellStyle name="Note 3 18 4 2" xfId="22480"/>
    <cellStyle name="Note 3 18 4 3" xfId="31228"/>
    <cellStyle name="Note 3 18 5" xfId="5092"/>
    <cellStyle name="Note 3 18 5 2" xfId="22698"/>
    <cellStyle name="Note 3 18 5 3" xfId="34833"/>
    <cellStyle name="Note 3 18 6" xfId="5531"/>
    <cellStyle name="Note 3 18 6 2" xfId="23137"/>
    <cellStyle name="Note 3 18 6 3" xfId="24501"/>
    <cellStyle name="Note 3 18 7" xfId="3416"/>
    <cellStyle name="Note 3 18 7 2" xfId="21173"/>
    <cellStyle name="Note 3 18 7 3" xfId="24732"/>
    <cellStyle name="Note 3 18 8" xfId="6036"/>
    <cellStyle name="Note 3 18 8 2" xfId="23642"/>
    <cellStyle name="Note 3 18 8 3" xfId="35409"/>
    <cellStyle name="Note 3 18 9" xfId="7422"/>
    <cellStyle name="Note 3 18 9 2" xfId="24931"/>
    <cellStyle name="Note 3 18 9 3" xfId="35649"/>
    <cellStyle name="Note 3 19" xfId="1211"/>
    <cellStyle name="Note 3 19 10" xfId="6642"/>
    <cellStyle name="Note 3 19 10 2" xfId="24242"/>
    <cellStyle name="Note 3 19 10 3" xfId="24620"/>
    <cellStyle name="Note 3 19 11" xfId="7012"/>
    <cellStyle name="Note 3 19 11 2" xfId="24563"/>
    <cellStyle name="Note 3 19 11 3" xfId="31503"/>
    <cellStyle name="Note 3 19 12" xfId="9087"/>
    <cellStyle name="Note 3 19 12 2" xfId="26540"/>
    <cellStyle name="Note 3 19 12 3" xfId="37274"/>
    <cellStyle name="Note 3 19 13" xfId="8145"/>
    <cellStyle name="Note 3 19 13 2" xfId="25598"/>
    <cellStyle name="Note 3 19 13 3" xfId="36332"/>
    <cellStyle name="Note 3 19 14" xfId="9838"/>
    <cellStyle name="Note 3 19 14 2" xfId="27291"/>
    <cellStyle name="Note 3 19 14 3" xfId="38025"/>
    <cellStyle name="Note 3 19 15" xfId="6822"/>
    <cellStyle name="Note 3 19 15 2" xfId="24411"/>
    <cellStyle name="Note 3 19 15 3" xfId="29557"/>
    <cellStyle name="Note 3 19 16" xfId="10534"/>
    <cellStyle name="Note 3 19 16 2" xfId="27987"/>
    <cellStyle name="Note 3 19 16 3" xfId="38721"/>
    <cellStyle name="Note 3 19 17" xfId="8841"/>
    <cellStyle name="Note 3 19 17 2" xfId="26294"/>
    <cellStyle name="Note 3 19 17 3" xfId="37028"/>
    <cellStyle name="Note 3 19 18" xfId="11136"/>
    <cellStyle name="Note 3 19 18 2" xfId="28589"/>
    <cellStyle name="Note 3 19 18 3" xfId="39323"/>
    <cellStyle name="Note 3 19 19" xfId="8446"/>
    <cellStyle name="Note 3 19 19 2" xfId="25899"/>
    <cellStyle name="Note 3 19 19 3" xfId="36633"/>
    <cellStyle name="Note 3 19 2" xfId="3126"/>
    <cellStyle name="Note 3 19 2 2" xfId="20939"/>
    <cellStyle name="Note 3 19 2 3" xfId="21302"/>
    <cellStyle name="Note 3 19 20" xfId="12898"/>
    <cellStyle name="Note 3 19 20 2" xfId="30096"/>
    <cellStyle name="Note 3 19 20 3" xfId="40271"/>
    <cellStyle name="Note 3 19 21" xfId="13111"/>
    <cellStyle name="Note 3 19 21 2" xfId="30248"/>
    <cellStyle name="Note 3 19 21 3" xfId="40362"/>
    <cellStyle name="Note 3 19 22" xfId="13867"/>
    <cellStyle name="Note 3 19 22 2" xfId="31004"/>
    <cellStyle name="Note 3 19 22 3" xfId="41118"/>
    <cellStyle name="Note 3 19 23" xfId="11926"/>
    <cellStyle name="Note 3 19 23 2" xfId="29228"/>
    <cellStyle name="Note 3 19 23 3" xfId="39643"/>
    <cellStyle name="Note 3 19 24" xfId="15025"/>
    <cellStyle name="Note 3 19 24 2" xfId="32046"/>
    <cellStyle name="Note 3 19 24 3" xfId="41892"/>
    <cellStyle name="Note 3 19 25" xfId="14320"/>
    <cellStyle name="Note 3 19 25 2" xfId="31426"/>
    <cellStyle name="Note 3 19 25 3" xfId="41497"/>
    <cellStyle name="Note 3 19 26" xfId="15241"/>
    <cellStyle name="Note 3 19 26 2" xfId="32204"/>
    <cellStyle name="Note 3 19 26 3" xfId="41986"/>
    <cellStyle name="Note 3 19 27" xfId="16116"/>
    <cellStyle name="Note 3 19 27 2" xfId="33079"/>
    <cellStyle name="Note 3 19 27 3" xfId="42861"/>
    <cellStyle name="Note 3 19 28" xfId="17360"/>
    <cellStyle name="Note 3 19 28 2" xfId="34070"/>
    <cellStyle name="Note 3 19 28 3" xfId="43291"/>
    <cellStyle name="Note 3 19 29" xfId="17892"/>
    <cellStyle name="Note 3 19 29 2" xfId="34545"/>
    <cellStyle name="Note 3 19 29 3" xfId="43701"/>
    <cellStyle name="Note 3 19 3" xfId="4396"/>
    <cellStyle name="Note 3 19 3 2" xfId="22056"/>
    <cellStyle name="Note 3 19 3 3" xfId="35460"/>
    <cellStyle name="Note 3 19 30" xfId="18996"/>
    <cellStyle name="Note 3 19 30 2" xfId="35322"/>
    <cellStyle name="Note 3 19 30 3" xfId="43855"/>
    <cellStyle name="Note 3 19 31" xfId="2288"/>
    <cellStyle name="Note 3 19 32" xfId="20236"/>
    <cellStyle name="Note 3 19 33" xfId="22122"/>
    <cellStyle name="Note 3 19 4" xfId="3666"/>
    <cellStyle name="Note 3 19 4 2" xfId="21410"/>
    <cellStyle name="Note 3 19 4 3" xfId="21600"/>
    <cellStyle name="Note 3 19 5" xfId="4617"/>
    <cellStyle name="Note 3 19 5 2" xfId="22223"/>
    <cellStyle name="Note 3 19 5 3" xfId="33377"/>
    <cellStyle name="Note 3 19 6" xfId="5724"/>
    <cellStyle name="Note 3 19 6 2" xfId="23330"/>
    <cellStyle name="Note 3 19 6 3" xfId="35421"/>
    <cellStyle name="Note 3 19 7" xfId="4995"/>
    <cellStyle name="Note 3 19 7 2" xfId="22601"/>
    <cellStyle name="Note 3 19 7 3" xfId="35565"/>
    <cellStyle name="Note 3 19 8" xfId="6226"/>
    <cellStyle name="Note 3 19 8 2" xfId="23832"/>
    <cellStyle name="Note 3 19 8 3" xfId="35669"/>
    <cellStyle name="Note 3 19 9" xfId="6550"/>
    <cellStyle name="Note 3 19 9 2" xfId="24153"/>
    <cellStyle name="Note 3 19 9 3" xfId="19862"/>
    <cellStyle name="Note 3 2" xfId="481"/>
    <cellStyle name="Note 3 2 10" xfId="1023"/>
    <cellStyle name="Note 3 2 10 10" xfId="7423"/>
    <cellStyle name="Note 3 2 10 10 2" xfId="24932"/>
    <cellStyle name="Note 3 2 10 10 3" xfId="35777"/>
    <cellStyle name="Note 3 2 10 11" xfId="8223"/>
    <cellStyle name="Note 3 2 10 11 2" xfId="25676"/>
    <cellStyle name="Note 3 2 10 11 3" xfId="36410"/>
    <cellStyle name="Note 3 2 10 12" xfId="8899"/>
    <cellStyle name="Note 3 2 10 12 2" xfId="26352"/>
    <cellStyle name="Note 3 2 10 12 3" xfId="37086"/>
    <cellStyle name="Note 3 2 10 13" xfId="6650"/>
    <cellStyle name="Note 3 2 10 13 2" xfId="24250"/>
    <cellStyle name="Note 3 2 10 13 3" xfId="1718"/>
    <cellStyle name="Note 3 2 10 14" xfId="9650"/>
    <cellStyle name="Note 3 2 10 14 2" xfId="27103"/>
    <cellStyle name="Note 3 2 10 14 3" xfId="37837"/>
    <cellStyle name="Note 3 2 10 15" xfId="9273"/>
    <cellStyle name="Note 3 2 10 15 2" xfId="26726"/>
    <cellStyle name="Note 3 2 10 15 3" xfId="37460"/>
    <cellStyle name="Note 3 2 10 16" xfId="10347"/>
    <cellStyle name="Note 3 2 10 16 2" xfId="27800"/>
    <cellStyle name="Note 3 2 10 16 3" xfId="38534"/>
    <cellStyle name="Note 3 2 10 17" xfId="10013"/>
    <cellStyle name="Note 3 2 10 17 2" xfId="27466"/>
    <cellStyle name="Note 3 2 10 17 3" xfId="38200"/>
    <cellStyle name="Note 3 2 10 18" xfId="10955"/>
    <cellStyle name="Note 3 2 10 18 2" xfId="28408"/>
    <cellStyle name="Note 3 2 10 18 3" xfId="39142"/>
    <cellStyle name="Note 3 2 10 19" xfId="10690"/>
    <cellStyle name="Note 3 2 10 19 2" xfId="28143"/>
    <cellStyle name="Note 3 2 10 19 3" xfId="38877"/>
    <cellStyle name="Note 3 2 10 2" xfId="2938"/>
    <cellStyle name="Note 3 2 10 2 2" xfId="20757"/>
    <cellStyle name="Note 3 2 10 2 3" xfId="33396"/>
    <cellStyle name="Note 3 2 10 20" xfId="12710"/>
    <cellStyle name="Note 3 2 10 20 2" xfId="29914"/>
    <cellStyle name="Note 3 2 10 20 3" xfId="40092"/>
    <cellStyle name="Note 3 2 10 21" xfId="11907"/>
    <cellStyle name="Note 3 2 10 21 2" xfId="29209"/>
    <cellStyle name="Note 3 2 10 21 3" xfId="39625"/>
    <cellStyle name="Note 3 2 10 22" xfId="13665"/>
    <cellStyle name="Note 3 2 10 22 2" xfId="30802"/>
    <cellStyle name="Note 3 2 10 22 3" xfId="40916"/>
    <cellStyle name="Note 3 2 10 23" xfId="13295"/>
    <cellStyle name="Note 3 2 10 23 2" xfId="30432"/>
    <cellStyle name="Note 3 2 10 23 3" xfId="40546"/>
    <cellStyle name="Note 3 2 10 24" xfId="14837"/>
    <cellStyle name="Note 3 2 10 24 2" xfId="31863"/>
    <cellStyle name="Note 3 2 10 24 3" xfId="41713"/>
    <cellStyle name="Note 3 2 10 25" xfId="14259"/>
    <cellStyle name="Note 3 2 10 25 2" xfId="31369"/>
    <cellStyle name="Note 3 2 10 25 3" xfId="41445"/>
    <cellStyle name="Note 3 2 10 26" xfId="14065"/>
    <cellStyle name="Note 3 2 10 26 2" xfId="31185"/>
    <cellStyle name="Note 3 2 10 26 3" xfId="41277"/>
    <cellStyle name="Note 3 2 10 27" xfId="15937"/>
    <cellStyle name="Note 3 2 10 27 2" xfId="32900"/>
    <cellStyle name="Note 3 2 10 27 3" xfId="42682"/>
    <cellStyle name="Note 3 2 10 28" xfId="17172"/>
    <cellStyle name="Note 3 2 10 28 2" xfId="33888"/>
    <cellStyle name="Note 3 2 10 28 3" xfId="43112"/>
    <cellStyle name="Note 3 2 10 29" xfId="17713"/>
    <cellStyle name="Note 3 2 10 29 2" xfId="34366"/>
    <cellStyle name="Note 3 2 10 29 3" xfId="43522"/>
    <cellStyle name="Note 3 2 10 3" xfId="4208"/>
    <cellStyle name="Note 3 2 10 3 2" xfId="21875"/>
    <cellStyle name="Note 3 2 10 3 3" xfId="29796"/>
    <cellStyle name="Note 3 2 10 30" xfId="19047"/>
    <cellStyle name="Note 3 2 10 30 2" xfId="35347"/>
    <cellStyle name="Note 3 2 10 30 3" xfId="43903"/>
    <cellStyle name="Note 3 2 10 31" xfId="2100"/>
    <cellStyle name="Note 3 2 10 32" xfId="20053"/>
    <cellStyle name="Note 3 2 10 33" xfId="34937"/>
    <cellStyle name="Note 3 2 10 4" xfId="3604"/>
    <cellStyle name="Note 3 2 10 4 2" xfId="21354"/>
    <cellStyle name="Note 3 2 10 4 3" xfId="35221"/>
    <cellStyle name="Note 3 2 10 5" xfId="3350"/>
    <cellStyle name="Note 3 2 10 5 2" xfId="21108"/>
    <cellStyle name="Note 3 2 10 5 3" xfId="34637"/>
    <cellStyle name="Note 3 2 10 6" xfId="5542"/>
    <cellStyle name="Note 3 2 10 6 2" xfId="23148"/>
    <cellStyle name="Note 3 2 10 6 3" xfId="21713"/>
    <cellStyle name="Note 3 2 10 7" xfId="5242"/>
    <cellStyle name="Note 3 2 10 7 2" xfId="22848"/>
    <cellStyle name="Note 3 2 10 7 3" xfId="32146"/>
    <cellStyle name="Note 3 2 10 8" xfId="6047"/>
    <cellStyle name="Note 3 2 10 8 2" xfId="23653"/>
    <cellStyle name="Note 3 2 10 8 3" xfId="35529"/>
    <cellStyle name="Note 3 2 10 9" xfId="6474"/>
    <cellStyle name="Note 3 2 10 9 2" xfId="24078"/>
    <cellStyle name="Note 3 2 10 9 3" xfId="24625"/>
    <cellStyle name="Note 3 2 11" xfId="1060"/>
    <cellStyle name="Note 3 2 11 10" xfId="6597"/>
    <cellStyle name="Note 3 2 11 10 2" xfId="24200"/>
    <cellStyle name="Note 3 2 11 10 3" xfId="35512"/>
    <cellStyle name="Note 3 2 11 11" xfId="6554"/>
    <cellStyle name="Note 3 2 11 11 2" xfId="24157"/>
    <cellStyle name="Note 3 2 11 11 3" xfId="1714"/>
    <cellStyle name="Note 3 2 11 12" xfId="8936"/>
    <cellStyle name="Note 3 2 11 12 2" xfId="26389"/>
    <cellStyle name="Note 3 2 11 12 3" xfId="37123"/>
    <cellStyle name="Note 3 2 11 13" xfId="8641"/>
    <cellStyle name="Note 3 2 11 13 2" xfId="26094"/>
    <cellStyle name="Note 3 2 11 13 3" xfId="36828"/>
    <cellStyle name="Note 3 2 11 14" xfId="9687"/>
    <cellStyle name="Note 3 2 11 14 2" xfId="27140"/>
    <cellStyle name="Note 3 2 11 14 3" xfId="37874"/>
    <cellStyle name="Note 3 2 11 15" xfId="8508"/>
    <cellStyle name="Note 3 2 11 15 2" xfId="25961"/>
    <cellStyle name="Note 3 2 11 15 3" xfId="36695"/>
    <cellStyle name="Note 3 2 11 16" xfId="10384"/>
    <cellStyle name="Note 3 2 11 16 2" xfId="27837"/>
    <cellStyle name="Note 3 2 11 16 3" xfId="38571"/>
    <cellStyle name="Note 3 2 11 17" xfId="8629"/>
    <cellStyle name="Note 3 2 11 17 2" xfId="26082"/>
    <cellStyle name="Note 3 2 11 17 3" xfId="36816"/>
    <cellStyle name="Note 3 2 11 18" xfId="10991"/>
    <cellStyle name="Note 3 2 11 18 2" xfId="28444"/>
    <cellStyle name="Note 3 2 11 18 3" xfId="39178"/>
    <cellStyle name="Note 3 2 11 19" xfId="7455"/>
    <cellStyle name="Note 3 2 11 19 2" xfId="24964"/>
    <cellStyle name="Note 3 2 11 19 3" xfId="35757"/>
    <cellStyle name="Note 3 2 11 2" xfId="2975"/>
    <cellStyle name="Note 3 2 11 2 2" xfId="20793"/>
    <cellStyle name="Note 3 2 11 2 3" xfId="20376"/>
    <cellStyle name="Note 3 2 11 20" xfId="12747"/>
    <cellStyle name="Note 3 2 11 20 2" xfId="29950"/>
    <cellStyle name="Note 3 2 11 20 3" xfId="40128"/>
    <cellStyle name="Note 3 2 11 21" xfId="12013"/>
    <cellStyle name="Note 3 2 11 21 2" xfId="29314"/>
    <cellStyle name="Note 3 2 11 21 3" xfId="39721"/>
    <cellStyle name="Note 3 2 11 22" xfId="11914"/>
    <cellStyle name="Note 3 2 11 22 2" xfId="29216"/>
    <cellStyle name="Note 3 2 11 22 3" xfId="39632"/>
    <cellStyle name="Note 3 2 11 23" xfId="13238"/>
    <cellStyle name="Note 3 2 11 23 2" xfId="30375"/>
    <cellStyle name="Note 3 2 11 23 3" xfId="40489"/>
    <cellStyle name="Note 3 2 11 24" xfId="14874"/>
    <cellStyle name="Note 3 2 11 24 2" xfId="31899"/>
    <cellStyle name="Note 3 2 11 24 3" xfId="41749"/>
    <cellStyle name="Note 3 2 11 25" xfId="15315"/>
    <cellStyle name="Note 3 2 11 25 2" xfId="32278"/>
    <cellStyle name="Note 3 2 11 25 3" xfId="42060"/>
    <cellStyle name="Note 3 2 11 26" xfId="15620"/>
    <cellStyle name="Note 3 2 11 26 2" xfId="32583"/>
    <cellStyle name="Note 3 2 11 26 3" xfId="42365"/>
    <cellStyle name="Note 3 2 11 27" xfId="15973"/>
    <cellStyle name="Note 3 2 11 27 2" xfId="32936"/>
    <cellStyle name="Note 3 2 11 27 3" xfId="42718"/>
    <cellStyle name="Note 3 2 11 28" xfId="17209"/>
    <cellStyle name="Note 3 2 11 28 2" xfId="33924"/>
    <cellStyle name="Note 3 2 11 28 3" xfId="43148"/>
    <cellStyle name="Note 3 2 11 29" xfId="17749"/>
    <cellStyle name="Note 3 2 11 29 2" xfId="34402"/>
    <cellStyle name="Note 3 2 11 29 3" xfId="43558"/>
    <cellStyle name="Note 3 2 11 3" xfId="4245"/>
    <cellStyle name="Note 3 2 11 3 2" xfId="21911"/>
    <cellStyle name="Note 3 2 11 3 3" xfId="33611"/>
    <cellStyle name="Note 3 2 11 30" xfId="19475"/>
    <cellStyle name="Note 3 2 11 30 2" xfId="35644"/>
    <cellStyle name="Note 3 2 11 30 3" xfId="44002"/>
    <cellStyle name="Note 3 2 11 31" xfId="2137"/>
    <cellStyle name="Note 3 2 11 32" xfId="20089"/>
    <cellStyle name="Note 3 2 11 33" xfId="30165"/>
    <cellStyle name="Note 3 2 11 4" xfId="4698"/>
    <cellStyle name="Note 3 2 11 4 2" xfId="22304"/>
    <cellStyle name="Note 3 2 11 4 3" xfId="21922"/>
    <cellStyle name="Note 3 2 11 5" xfId="5066"/>
    <cellStyle name="Note 3 2 11 5 2" xfId="22672"/>
    <cellStyle name="Note 3 2 11 5 3" xfId="20613"/>
    <cellStyle name="Note 3 2 11 6" xfId="5578"/>
    <cellStyle name="Note 3 2 11 6 2" xfId="23184"/>
    <cellStyle name="Note 3 2 11 6 3" xfId="28922"/>
    <cellStyle name="Note 3 2 11 7" xfId="3392"/>
    <cellStyle name="Note 3 2 11 7 2" xfId="21149"/>
    <cellStyle name="Note 3 2 11 7 3" xfId="25086"/>
    <cellStyle name="Note 3 2 11 8" xfId="6083"/>
    <cellStyle name="Note 3 2 11 8 2" xfId="23689"/>
    <cellStyle name="Note 3 2 11 8 3" xfId="21536"/>
    <cellStyle name="Note 3 2 11 9" xfId="7855"/>
    <cellStyle name="Note 3 2 11 9 2" xfId="25308"/>
    <cellStyle name="Note 3 2 11 9 3" xfId="36042"/>
    <cellStyle name="Note 3 2 12" xfId="1074"/>
    <cellStyle name="Note 3 2 12 10" xfId="6802"/>
    <cellStyle name="Note 3 2 12 10 2" xfId="24391"/>
    <cellStyle name="Note 3 2 12 10 3" xfId="21512"/>
    <cellStyle name="Note 3 2 12 11" xfId="6343"/>
    <cellStyle name="Note 3 2 12 11 2" xfId="23948"/>
    <cellStyle name="Note 3 2 12 11 3" xfId="28897"/>
    <cellStyle name="Note 3 2 12 12" xfId="8950"/>
    <cellStyle name="Note 3 2 12 12 2" xfId="26403"/>
    <cellStyle name="Note 3 2 12 12 3" xfId="37137"/>
    <cellStyle name="Note 3 2 12 13" xfId="7998"/>
    <cellStyle name="Note 3 2 12 13 2" xfId="25451"/>
    <cellStyle name="Note 3 2 12 13 3" xfId="36185"/>
    <cellStyle name="Note 3 2 12 14" xfId="9701"/>
    <cellStyle name="Note 3 2 12 14 2" xfId="27154"/>
    <cellStyle name="Note 3 2 12 14 3" xfId="37888"/>
    <cellStyle name="Note 3 2 12 15" xfId="9155"/>
    <cellStyle name="Note 3 2 12 15 2" xfId="26608"/>
    <cellStyle name="Note 3 2 12 15 3" xfId="37342"/>
    <cellStyle name="Note 3 2 12 16" xfId="10398"/>
    <cellStyle name="Note 3 2 12 16 2" xfId="27851"/>
    <cellStyle name="Note 3 2 12 16 3" xfId="38585"/>
    <cellStyle name="Note 3 2 12 17" xfId="9906"/>
    <cellStyle name="Note 3 2 12 17 2" xfId="27359"/>
    <cellStyle name="Note 3 2 12 17 3" xfId="38093"/>
    <cellStyle name="Note 3 2 12 18" xfId="11002"/>
    <cellStyle name="Note 3 2 12 18 2" xfId="28455"/>
    <cellStyle name="Note 3 2 12 18 3" xfId="39189"/>
    <cellStyle name="Note 3 2 12 19" xfId="10598"/>
    <cellStyle name="Note 3 2 12 19 2" xfId="28051"/>
    <cellStyle name="Note 3 2 12 19 3" xfId="38785"/>
    <cellStyle name="Note 3 2 12 2" xfId="2989"/>
    <cellStyle name="Note 3 2 12 2 2" xfId="20806"/>
    <cellStyle name="Note 3 2 12 2 3" xfId="33284"/>
    <cellStyle name="Note 3 2 12 20" xfId="12761"/>
    <cellStyle name="Note 3 2 12 20 2" xfId="29962"/>
    <cellStyle name="Note 3 2 12 20 3" xfId="40139"/>
    <cellStyle name="Note 3 2 12 21" xfId="12011"/>
    <cellStyle name="Note 3 2 12 21 2" xfId="29312"/>
    <cellStyle name="Note 3 2 12 21 3" xfId="39719"/>
    <cellStyle name="Note 3 2 12 22" xfId="13778"/>
    <cellStyle name="Note 3 2 12 22 2" xfId="30915"/>
    <cellStyle name="Note 3 2 12 22 3" xfId="41029"/>
    <cellStyle name="Note 3 2 12 23" xfId="12156"/>
    <cellStyle name="Note 3 2 12 23 2" xfId="29450"/>
    <cellStyle name="Note 3 2 12 23 3" xfId="39845"/>
    <cellStyle name="Note 3 2 12 24" xfId="14888"/>
    <cellStyle name="Note 3 2 12 24 2" xfId="31912"/>
    <cellStyle name="Note 3 2 12 24 3" xfId="41760"/>
    <cellStyle name="Note 3 2 12 25" xfId="15312"/>
    <cellStyle name="Note 3 2 12 25 2" xfId="32275"/>
    <cellStyle name="Note 3 2 12 25 3" xfId="42057"/>
    <cellStyle name="Note 3 2 12 26" xfId="14152"/>
    <cellStyle name="Note 3 2 12 26 2" xfId="31268"/>
    <cellStyle name="Note 3 2 12 26 3" xfId="41351"/>
    <cellStyle name="Note 3 2 12 27" xfId="15984"/>
    <cellStyle name="Note 3 2 12 27 2" xfId="32947"/>
    <cellStyle name="Note 3 2 12 27 3" xfId="42729"/>
    <cellStyle name="Note 3 2 12 28" xfId="17223"/>
    <cellStyle name="Note 3 2 12 28 2" xfId="33937"/>
    <cellStyle name="Note 3 2 12 28 3" xfId="43159"/>
    <cellStyle name="Note 3 2 12 29" xfId="17760"/>
    <cellStyle name="Note 3 2 12 29 2" xfId="34413"/>
    <cellStyle name="Note 3 2 12 29 3" xfId="43569"/>
    <cellStyle name="Note 3 2 12 3" xfId="4259"/>
    <cellStyle name="Note 3 2 12 3 2" xfId="21923"/>
    <cellStyle name="Note 3 2 12 3 3" xfId="29074"/>
    <cellStyle name="Note 3 2 12 30" xfId="19504"/>
    <cellStyle name="Note 3 2 12 30 2" xfId="35664"/>
    <cellStyle name="Note 3 2 12 30 3" xfId="44031"/>
    <cellStyle name="Note 3 2 12 31" xfId="2151"/>
    <cellStyle name="Note 3 2 12 32" xfId="20102"/>
    <cellStyle name="Note 3 2 12 33" xfId="24784"/>
    <cellStyle name="Note 3 2 12 4" xfId="4695"/>
    <cellStyle name="Note 3 2 12 4 2" xfId="22301"/>
    <cellStyle name="Note 3 2 12 4 3" xfId="29961"/>
    <cellStyle name="Note 3 2 12 5" xfId="3490"/>
    <cellStyle name="Note 3 2 12 5 2" xfId="21246"/>
    <cellStyle name="Note 3 2 12 5 3" xfId="34209"/>
    <cellStyle name="Note 3 2 12 6" xfId="5590"/>
    <cellStyle name="Note 3 2 12 6 2" xfId="23196"/>
    <cellStyle name="Note 3 2 12 6 3" xfId="21711"/>
    <cellStyle name="Note 3 2 12 7" xfId="3688"/>
    <cellStyle name="Note 3 2 12 7 2" xfId="21432"/>
    <cellStyle name="Note 3 2 12 7 3" xfId="22115"/>
    <cellStyle name="Note 3 2 12 8" xfId="6094"/>
    <cellStyle name="Note 3 2 12 8 2" xfId="23700"/>
    <cellStyle name="Note 3 2 12 8 3" xfId="20578"/>
    <cellStyle name="Note 3 2 12 9" xfId="7877"/>
    <cellStyle name="Note 3 2 12 9 2" xfId="25330"/>
    <cellStyle name="Note 3 2 12 9 3" xfId="36064"/>
    <cellStyle name="Note 3 2 13" xfId="1126"/>
    <cellStyle name="Note 3 2 13 10" xfId="7702"/>
    <cellStyle name="Note 3 2 13 10 2" xfId="25155"/>
    <cellStyle name="Note 3 2 13 10 3" xfId="35889"/>
    <cellStyle name="Note 3 2 13 11" xfId="8128"/>
    <cellStyle name="Note 3 2 13 11 2" xfId="25581"/>
    <cellStyle name="Note 3 2 13 11 3" xfId="36315"/>
    <cellStyle name="Note 3 2 13 12" xfId="9002"/>
    <cellStyle name="Note 3 2 13 12 2" xfId="26455"/>
    <cellStyle name="Note 3 2 13 12 3" xfId="37189"/>
    <cellStyle name="Note 3 2 13 13" xfId="8952"/>
    <cellStyle name="Note 3 2 13 13 2" xfId="26405"/>
    <cellStyle name="Note 3 2 13 13 3" xfId="37139"/>
    <cellStyle name="Note 3 2 13 14" xfId="9753"/>
    <cellStyle name="Note 3 2 13 14 2" xfId="27206"/>
    <cellStyle name="Note 3 2 13 14 3" xfId="37940"/>
    <cellStyle name="Note 3 2 13 15" xfId="9703"/>
    <cellStyle name="Note 3 2 13 15 2" xfId="27156"/>
    <cellStyle name="Note 3 2 13 15 3" xfId="37890"/>
    <cellStyle name="Note 3 2 13 16" xfId="10449"/>
    <cellStyle name="Note 3 2 13 16 2" xfId="27902"/>
    <cellStyle name="Note 3 2 13 16 3" xfId="38636"/>
    <cellStyle name="Note 3 2 13 17" xfId="10400"/>
    <cellStyle name="Note 3 2 13 17 2" xfId="27853"/>
    <cellStyle name="Note 3 2 13 17 3" xfId="38587"/>
    <cellStyle name="Note 3 2 13 18" xfId="11051"/>
    <cellStyle name="Note 3 2 13 18 2" xfId="28504"/>
    <cellStyle name="Note 3 2 13 18 3" xfId="39238"/>
    <cellStyle name="Note 3 2 13 19" xfId="11004"/>
    <cellStyle name="Note 3 2 13 19 2" xfId="28457"/>
    <cellStyle name="Note 3 2 13 19 3" xfId="39191"/>
    <cellStyle name="Note 3 2 13 2" xfId="3041"/>
    <cellStyle name="Note 3 2 13 2 2" xfId="20854"/>
    <cellStyle name="Note 3 2 13 2 3" xfId="29411"/>
    <cellStyle name="Note 3 2 13 20" xfId="12813"/>
    <cellStyle name="Note 3 2 13 20 2" xfId="30011"/>
    <cellStyle name="Note 3 2 13 20 3" xfId="40186"/>
    <cellStyle name="Note 3 2 13 21" xfId="11882"/>
    <cellStyle name="Note 3 2 13 21 2" xfId="29184"/>
    <cellStyle name="Note 3 2 13 21 3" xfId="39600"/>
    <cellStyle name="Note 3 2 13 22" xfId="13324"/>
    <cellStyle name="Note 3 2 13 22 2" xfId="30461"/>
    <cellStyle name="Note 3 2 13 22 3" xfId="40575"/>
    <cellStyle name="Note 3 2 13 23" xfId="13268"/>
    <cellStyle name="Note 3 2 13 23 2" xfId="30405"/>
    <cellStyle name="Note 3 2 13 23 3" xfId="40519"/>
    <cellStyle name="Note 3 2 13 24" xfId="14940"/>
    <cellStyle name="Note 3 2 13 24 2" xfId="31961"/>
    <cellStyle name="Note 3 2 13 24 3" xfId="41807"/>
    <cellStyle name="Note 3 2 13 25" xfId="14293"/>
    <cellStyle name="Note 3 2 13 25 2" xfId="31401"/>
    <cellStyle name="Note 3 2 13 25 3" xfId="41472"/>
    <cellStyle name="Note 3 2 13 26" xfId="14277"/>
    <cellStyle name="Note 3 2 13 26 2" xfId="31387"/>
    <cellStyle name="Note 3 2 13 26 3" xfId="41460"/>
    <cellStyle name="Note 3 2 13 27" xfId="16031"/>
    <cellStyle name="Note 3 2 13 27 2" xfId="32994"/>
    <cellStyle name="Note 3 2 13 27 3" xfId="42776"/>
    <cellStyle name="Note 3 2 13 28" xfId="17275"/>
    <cellStyle name="Note 3 2 13 28 2" xfId="33985"/>
    <cellStyle name="Note 3 2 13 28 3" xfId="43206"/>
    <cellStyle name="Note 3 2 13 29" xfId="17807"/>
    <cellStyle name="Note 3 2 13 29 2" xfId="34460"/>
    <cellStyle name="Note 3 2 13 29 3" xfId="43616"/>
    <cellStyle name="Note 3 2 13 3" xfId="4311"/>
    <cellStyle name="Note 3 2 13 3 2" xfId="21971"/>
    <cellStyle name="Note 3 2 13 3 3" xfId="35585"/>
    <cellStyle name="Note 3 2 13 30" xfId="19021"/>
    <cellStyle name="Note 3 2 13 30 2" xfId="35333"/>
    <cellStyle name="Note 3 2 13 30 3" xfId="43880"/>
    <cellStyle name="Note 3 2 13 31" xfId="2203"/>
    <cellStyle name="Note 3 2 13 32" xfId="20151"/>
    <cellStyle name="Note 3 2 13 33" xfId="22168"/>
    <cellStyle name="Note 3 2 13 4" xfId="3639"/>
    <cellStyle name="Note 3 2 13 4 2" xfId="21385"/>
    <cellStyle name="Note 3 2 13 4 3" xfId="28856"/>
    <cellStyle name="Note 3 2 13 5" xfId="3622"/>
    <cellStyle name="Note 3 2 13 5 2" xfId="21372"/>
    <cellStyle name="Note 3 2 13 5 3" xfId="29820"/>
    <cellStyle name="Note 3 2 13 6" xfId="5639"/>
    <cellStyle name="Note 3 2 13 6 2" xfId="23245"/>
    <cellStyle name="Note 3 2 13 6 3" xfId="20595"/>
    <cellStyle name="Note 3 2 13 7" xfId="5592"/>
    <cellStyle name="Note 3 2 13 7 2" xfId="23198"/>
    <cellStyle name="Note 3 2 13 7 3" xfId="35546"/>
    <cellStyle name="Note 3 2 13 8" xfId="6141"/>
    <cellStyle name="Note 3 2 13 8 2" xfId="23747"/>
    <cellStyle name="Note 3 2 13 8 3" xfId="33211"/>
    <cellStyle name="Note 3 2 13 9" xfId="6852"/>
    <cellStyle name="Note 3 2 13 9 2" xfId="24438"/>
    <cellStyle name="Note 3 2 13 9 3" xfId="34972"/>
    <cellStyle name="Note 3 2 14" xfId="744"/>
    <cellStyle name="Note 3 2 14 10" xfId="8315"/>
    <cellStyle name="Note 3 2 14 10 2" xfId="25768"/>
    <cellStyle name="Note 3 2 14 10 3" xfId="36502"/>
    <cellStyle name="Note 3 2 14 11" xfId="6602"/>
    <cellStyle name="Note 3 2 14 11 2" xfId="24205"/>
    <cellStyle name="Note 3 2 14 11 3" xfId="1716"/>
    <cellStyle name="Note 3 2 14 12" xfId="7899"/>
    <cellStyle name="Note 3 2 14 12 2" xfId="25352"/>
    <cellStyle name="Note 3 2 14 12 3" xfId="36086"/>
    <cellStyle name="Note 3 2 14 13" xfId="9454"/>
    <cellStyle name="Note 3 2 14 13 2" xfId="26907"/>
    <cellStyle name="Note 3 2 14 13 3" xfId="37641"/>
    <cellStyle name="Note 3 2 14 14" xfId="9444"/>
    <cellStyle name="Note 3 2 14 14 2" xfId="26897"/>
    <cellStyle name="Note 3 2 14 14 3" xfId="37631"/>
    <cellStyle name="Note 3 2 14 15" xfId="10171"/>
    <cellStyle name="Note 3 2 14 15 2" xfId="27624"/>
    <cellStyle name="Note 3 2 14 15 3" xfId="38358"/>
    <cellStyle name="Note 3 2 14 16" xfId="10162"/>
    <cellStyle name="Note 3 2 14 16 2" xfId="27615"/>
    <cellStyle name="Note 3 2 14 16 3" xfId="38349"/>
    <cellStyle name="Note 3 2 14 17" xfId="10811"/>
    <cellStyle name="Note 3 2 14 17 2" xfId="28264"/>
    <cellStyle name="Note 3 2 14 17 3" xfId="38998"/>
    <cellStyle name="Note 3 2 14 18" xfId="10804"/>
    <cellStyle name="Note 3 2 14 18 2" xfId="28257"/>
    <cellStyle name="Note 3 2 14 18 3" xfId="38991"/>
    <cellStyle name="Note 3 2 14 19" xfId="11327"/>
    <cellStyle name="Note 3 2 14 19 2" xfId="28780"/>
    <cellStyle name="Note 3 2 14 19 3" xfId="39514"/>
    <cellStyle name="Note 3 2 14 2" xfId="2659"/>
    <cellStyle name="Note 3 2 14 2 2" xfId="20512"/>
    <cellStyle name="Note 3 2 14 2 3" xfId="34648"/>
    <cellStyle name="Note 3 2 14 20" xfId="12431"/>
    <cellStyle name="Note 3 2 14 20 2" xfId="29671"/>
    <cellStyle name="Note 3 2 14 20 3" xfId="39956"/>
    <cellStyle name="Note 3 2 14 21" xfId="13532"/>
    <cellStyle name="Note 3 2 14 21 2" xfId="30669"/>
    <cellStyle name="Note 3 2 14 21 3" xfId="40783"/>
    <cellStyle name="Note 3 2 14 22" xfId="13177"/>
    <cellStyle name="Note 3 2 14 22 2" xfId="30314"/>
    <cellStyle name="Note 3 2 14 22 3" xfId="40428"/>
    <cellStyle name="Note 3 2 14 23" xfId="13945"/>
    <cellStyle name="Note 3 2 14 23 2" xfId="31082"/>
    <cellStyle name="Note 3 2 14 23 3" xfId="41196"/>
    <cellStyle name="Note 3 2 14 24" xfId="14558"/>
    <cellStyle name="Note 3 2 14 24 2" xfId="31616"/>
    <cellStyle name="Note 3 2 14 24 3" xfId="41577"/>
    <cellStyle name="Note 3 2 14 25" xfId="14165"/>
    <cellStyle name="Note 3 2 14 25 2" xfId="31281"/>
    <cellStyle name="Note 3 2 14 25 3" xfId="41364"/>
    <cellStyle name="Note 3 2 14 26" xfId="15830"/>
    <cellStyle name="Note 3 2 14 26 2" xfId="32793"/>
    <cellStyle name="Note 3 2 14 26 3" xfId="42575"/>
    <cellStyle name="Note 3 2 14 27" xfId="15826"/>
    <cellStyle name="Note 3 2 14 27 2" xfId="32789"/>
    <cellStyle name="Note 3 2 14 27 3" xfId="42571"/>
    <cellStyle name="Note 3 2 14 28" xfId="16893"/>
    <cellStyle name="Note 3 2 14 28 2" xfId="33642"/>
    <cellStyle name="Note 3 2 14 28 3" xfId="42976"/>
    <cellStyle name="Note 3 2 14 29" xfId="17577"/>
    <cellStyle name="Note 3 2 14 29 2" xfId="34230"/>
    <cellStyle name="Note 3 2 14 29 3" xfId="43386"/>
    <cellStyle name="Note 3 2 14 3" xfId="3929"/>
    <cellStyle name="Note 3 2 14 3 2" xfId="21626"/>
    <cellStyle name="Note 3 2 14 3 3" xfId="20981"/>
    <cellStyle name="Note 3 2 14 30" xfId="19729"/>
    <cellStyle name="Note 3 2 14 30 2" xfId="35790"/>
    <cellStyle name="Note 3 2 14 30 3" xfId="44134"/>
    <cellStyle name="Note 3 2 14 31" xfId="1821"/>
    <cellStyle name="Note 3 2 14 32" xfId="19807"/>
    <cellStyle name="Note 3 2 14 33" xfId="33448"/>
    <cellStyle name="Note 3 2 14 4" xfId="3505"/>
    <cellStyle name="Note 3 2 14 4 2" xfId="21261"/>
    <cellStyle name="Note 3 2 14 4 3" xfId="28967"/>
    <cellStyle name="Note 3 2 14 5" xfId="5382"/>
    <cellStyle name="Note 3 2 14 5 2" xfId="22988"/>
    <cellStyle name="Note 3 2 14 5 3" xfId="33579"/>
    <cellStyle name="Note 3 2 14 6" xfId="5373"/>
    <cellStyle name="Note 3 2 14 6 2" xfId="22979"/>
    <cellStyle name="Note 3 2 14 6 3" xfId="29041"/>
    <cellStyle name="Note 3 2 14 7" xfId="5940"/>
    <cellStyle name="Note 3 2 14 7 2" xfId="23546"/>
    <cellStyle name="Note 3 2 14 7 3" xfId="35413"/>
    <cellStyle name="Note 3 2 14 8" xfId="5936"/>
    <cellStyle name="Note 3 2 14 8 2" xfId="23542"/>
    <cellStyle name="Note 3 2 14 8 3" xfId="29586"/>
    <cellStyle name="Note 3 2 14 9" xfId="6513"/>
    <cellStyle name="Note 3 2 14 9 2" xfId="24116"/>
    <cellStyle name="Note 3 2 14 9 3" xfId="35395"/>
    <cellStyle name="Note 3 2 15" xfId="1121"/>
    <cellStyle name="Note 3 2 15 10" xfId="8000"/>
    <cellStyle name="Note 3 2 15 10 2" xfId="25453"/>
    <cellStyle name="Note 3 2 15 10 3" xfId="36187"/>
    <cellStyle name="Note 3 2 15 11" xfId="6551"/>
    <cellStyle name="Note 3 2 15 11 2" xfId="24154"/>
    <cellStyle name="Note 3 2 15 11 3" xfId="1711"/>
    <cellStyle name="Note 3 2 15 12" xfId="8997"/>
    <cellStyle name="Note 3 2 15 12 2" xfId="26450"/>
    <cellStyle name="Note 3 2 15 12 3" xfId="37184"/>
    <cellStyle name="Note 3 2 15 13" xfId="9177"/>
    <cellStyle name="Note 3 2 15 13 2" xfId="26630"/>
    <cellStyle name="Note 3 2 15 13 3" xfId="37364"/>
    <cellStyle name="Note 3 2 15 14" xfId="9748"/>
    <cellStyle name="Note 3 2 15 14 2" xfId="27201"/>
    <cellStyle name="Note 3 2 15 14 3" xfId="37935"/>
    <cellStyle name="Note 3 2 15 15" xfId="9926"/>
    <cellStyle name="Note 3 2 15 15 2" xfId="27379"/>
    <cellStyle name="Note 3 2 15 15 3" xfId="38113"/>
    <cellStyle name="Note 3 2 15 16" xfId="10444"/>
    <cellStyle name="Note 3 2 15 16 2" xfId="27897"/>
    <cellStyle name="Note 3 2 15 16 3" xfId="38631"/>
    <cellStyle name="Note 3 2 15 17" xfId="10617"/>
    <cellStyle name="Note 3 2 15 17 2" xfId="28070"/>
    <cellStyle name="Note 3 2 15 17 3" xfId="38804"/>
    <cellStyle name="Note 3 2 15 18" xfId="11046"/>
    <cellStyle name="Note 3 2 15 18 2" xfId="28499"/>
    <cellStyle name="Note 3 2 15 18 3" xfId="39233"/>
    <cellStyle name="Note 3 2 15 19" xfId="11212"/>
    <cellStyle name="Note 3 2 15 19 2" xfId="28665"/>
    <cellStyle name="Note 3 2 15 19 3" xfId="39399"/>
    <cellStyle name="Note 3 2 15 2" xfId="3036"/>
    <cellStyle name="Note 3 2 15 2 2" xfId="20849"/>
    <cellStyle name="Note 3 2 15 2 3" xfId="34639"/>
    <cellStyle name="Note 3 2 15 20" xfId="12808"/>
    <cellStyle name="Note 3 2 15 20 2" xfId="30006"/>
    <cellStyle name="Note 3 2 15 20 3" xfId="40181"/>
    <cellStyle name="Note 3 2 15 21" xfId="11883"/>
    <cellStyle name="Note 3 2 15 21 2" xfId="29185"/>
    <cellStyle name="Note 3 2 15 21 3" xfId="39601"/>
    <cellStyle name="Note 3 2 15 22" xfId="13547"/>
    <cellStyle name="Note 3 2 15 22 2" xfId="30684"/>
    <cellStyle name="Note 3 2 15 22 3" xfId="40798"/>
    <cellStyle name="Note 3 2 15 23" xfId="13768"/>
    <cellStyle name="Note 3 2 15 23 2" xfId="30905"/>
    <cellStyle name="Note 3 2 15 23 3" xfId="41019"/>
    <cellStyle name="Note 3 2 15 24" xfId="14935"/>
    <cellStyle name="Note 3 2 15 24 2" xfId="31956"/>
    <cellStyle name="Note 3 2 15 24 3" xfId="41802"/>
    <cellStyle name="Note 3 2 15 25" xfId="14292"/>
    <cellStyle name="Note 3 2 15 25 2" xfId="31400"/>
    <cellStyle name="Note 3 2 15 25 3" xfId="41471"/>
    <cellStyle name="Note 3 2 15 26" xfId="15504"/>
    <cellStyle name="Note 3 2 15 26 2" xfId="32467"/>
    <cellStyle name="Note 3 2 15 26 3" xfId="42249"/>
    <cellStyle name="Note 3 2 15 27" xfId="16026"/>
    <cellStyle name="Note 3 2 15 27 2" xfId="32989"/>
    <cellStyle name="Note 3 2 15 27 3" xfId="42771"/>
    <cellStyle name="Note 3 2 15 28" xfId="17270"/>
    <cellStyle name="Note 3 2 15 28 2" xfId="33980"/>
    <cellStyle name="Note 3 2 15 28 3" xfId="43201"/>
    <cellStyle name="Note 3 2 15 29" xfId="17802"/>
    <cellStyle name="Note 3 2 15 29 2" xfId="34455"/>
    <cellStyle name="Note 3 2 15 29 3" xfId="43611"/>
    <cellStyle name="Note 3 2 15 3" xfId="4306"/>
    <cellStyle name="Note 3 2 15 3 2" xfId="21966"/>
    <cellStyle name="Note 3 2 15 3 3" xfId="29792"/>
    <cellStyle name="Note 3 2 15 30" xfId="19022"/>
    <cellStyle name="Note 3 2 15 30 2" xfId="35334"/>
    <cellStyle name="Note 3 2 15 30 3" xfId="43881"/>
    <cellStyle name="Note 3 2 15 31" xfId="2198"/>
    <cellStyle name="Note 3 2 15 32" xfId="20146"/>
    <cellStyle name="Note 3 2 15 33" xfId="33445"/>
    <cellStyle name="Note 3 2 15 4" xfId="3638"/>
    <cellStyle name="Note 3 2 15 4 2" xfId="21384"/>
    <cellStyle name="Note 3 2 15 4 3" xfId="29344"/>
    <cellStyle name="Note 3 2 15 5" xfId="4906"/>
    <cellStyle name="Note 3 2 15 5 2" xfId="22512"/>
    <cellStyle name="Note 3 2 15 5 3" xfId="33256"/>
    <cellStyle name="Note 3 2 15 6" xfId="5634"/>
    <cellStyle name="Note 3 2 15 6 2" xfId="23240"/>
    <cellStyle name="Note 3 2 15 6 3" xfId="31698"/>
    <cellStyle name="Note 3 2 15 7" xfId="5801"/>
    <cellStyle name="Note 3 2 15 7 2" xfId="23407"/>
    <cellStyle name="Note 3 2 15 7 3" xfId="35245"/>
    <cellStyle name="Note 3 2 15 8" xfId="6136"/>
    <cellStyle name="Note 3 2 15 8 2" xfId="23742"/>
    <cellStyle name="Note 3 2 15 8 3" xfId="35725"/>
    <cellStyle name="Note 3 2 15 9" xfId="6732"/>
    <cellStyle name="Note 3 2 15 9 2" xfId="24322"/>
    <cellStyle name="Note 3 2 15 9 3" xfId="20403"/>
    <cellStyle name="Note 3 2 16" xfId="1143"/>
    <cellStyle name="Note 3 2 16 10" xfId="6810"/>
    <cellStyle name="Note 3 2 16 10 2" xfId="24399"/>
    <cellStyle name="Note 3 2 16 10 3" xfId="28990"/>
    <cellStyle name="Note 3 2 16 11" xfId="6662"/>
    <cellStyle name="Note 3 2 16 11 2" xfId="24262"/>
    <cellStyle name="Note 3 2 16 11 3" xfId="33688"/>
    <cellStyle name="Note 3 2 16 12" xfId="9019"/>
    <cellStyle name="Note 3 2 16 12 2" xfId="26472"/>
    <cellStyle name="Note 3 2 16 12 3" xfId="37206"/>
    <cellStyle name="Note 3 2 16 13" xfId="9160"/>
    <cellStyle name="Note 3 2 16 13 2" xfId="26613"/>
    <cellStyle name="Note 3 2 16 13 3" xfId="37347"/>
    <cellStyle name="Note 3 2 16 14" xfId="9770"/>
    <cellStyle name="Note 3 2 16 14 2" xfId="27223"/>
    <cellStyle name="Note 3 2 16 14 3" xfId="37957"/>
    <cellStyle name="Note 3 2 16 15" xfId="9910"/>
    <cellStyle name="Note 3 2 16 15 2" xfId="27363"/>
    <cellStyle name="Note 3 2 16 15 3" xfId="38097"/>
    <cellStyle name="Note 3 2 16 16" xfId="10466"/>
    <cellStyle name="Note 3 2 16 16 2" xfId="27919"/>
    <cellStyle name="Note 3 2 16 16 3" xfId="38653"/>
    <cellStyle name="Note 3 2 16 17" xfId="10601"/>
    <cellStyle name="Note 3 2 16 17 2" xfId="28054"/>
    <cellStyle name="Note 3 2 16 17 3" xfId="38788"/>
    <cellStyle name="Note 3 2 16 18" xfId="11068"/>
    <cellStyle name="Note 3 2 16 18 2" xfId="28521"/>
    <cellStyle name="Note 3 2 16 18 3" xfId="39255"/>
    <cellStyle name="Note 3 2 16 19" xfId="11199"/>
    <cellStyle name="Note 3 2 16 19 2" xfId="28652"/>
    <cellStyle name="Note 3 2 16 19 3" xfId="39386"/>
    <cellStyle name="Note 3 2 16 2" xfId="3058"/>
    <cellStyle name="Note 3 2 16 2 2" xfId="20871"/>
    <cellStyle name="Note 3 2 16 2 3" xfId="34193"/>
    <cellStyle name="Note 3 2 16 20" xfId="12830"/>
    <cellStyle name="Note 3 2 16 20 2" xfId="30028"/>
    <cellStyle name="Note 3 2 16 20 3" xfId="40203"/>
    <cellStyle name="Note 3 2 16 21" xfId="12102"/>
    <cellStyle name="Note 3 2 16 21 2" xfId="29402"/>
    <cellStyle name="Note 3 2 16 21 3" xfId="39804"/>
    <cellStyle name="Note 3 2 16 22" xfId="13301"/>
    <cellStyle name="Note 3 2 16 22 2" xfId="30438"/>
    <cellStyle name="Note 3 2 16 22 3" xfId="40552"/>
    <cellStyle name="Note 3 2 16 23" xfId="13189"/>
    <cellStyle name="Note 3 2 16 23 2" xfId="30326"/>
    <cellStyle name="Note 3 2 16 23 3" xfId="40440"/>
    <cellStyle name="Note 3 2 16 24" xfId="14957"/>
    <cellStyle name="Note 3 2 16 24 2" xfId="31978"/>
    <cellStyle name="Note 3 2 16 24 3" xfId="41824"/>
    <cellStyle name="Note 3 2 16 25" xfId="15438"/>
    <cellStyle name="Note 3 2 16 25 2" xfId="32401"/>
    <cellStyle name="Note 3 2 16 25 3" xfId="42183"/>
    <cellStyle name="Note 3 2 16 26" xfId="14343"/>
    <cellStyle name="Note 3 2 16 26 2" xfId="31449"/>
    <cellStyle name="Note 3 2 16 26 3" xfId="41520"/>
    <cellStyle name="Note 3 2 16 27" xfId="16048"/>
    <cellStyle name="Note 3 2 16 27 2" xfId="33011"/>
    <cellStyle name="Note 3 2 16 27 3" xfId="42793"/>
    <cellStyle name="Note 3 2 16 28" xfId="17292"/>
    <cellStyle name="Note 3 2 16 28 2" xfId="34002"/>
    <cellStyle name="Note 3 2 16 28 3" xfId="43223"/>
    <cellStyle name="Note 3 2 16 29" xfId="17824"/>
    <cellStyle name="Note 3 2 16 29 2" xfId="34477"/>
    <cellStyle name="Note 3 2 16 29 3" xfId="43633"/>
    <cellStyle name="Note 3 2 16 3" xfId="4328"/>
    <cellStyle name="Note 3 2 16 3 2" xfId="21988"/>
    <cellStyle name="Note 3 2 16 3 3" xfId="33383"/>
    <cellStyle name="Note 3 2 16 30" xfId="19444"/>
    <cellStyle name="Note 3 2 16 30 2" xfId="35628"/>
    <cellStyle name="Note 3 2 16 30 3" xfId="43980"/>
    <cellStyle name="Note 3 2 16 31" xfId="2220"/>
    <cellStyle name="Note 3 2 16 32" xfId="20168"/>
    <cellStyle name="Note 3 2 16 33" xfId="20307"/>
    <cellStyle name="Note 3 2 16 4" xfId="4836"/>
    <cellStyle name="Note 3 2 16 4 2" xfId="22442"/>
    <cellStyle name="Note 3 2 16 4 3" xfId="30198"/>
    <cellStyle name="Note 3 2 16 5" xfId="3690"/>
    <cellStyle name="Note 3 2 16 5 2" xfId="21434"/>
    <cellStyle name="Note 3 2 16 5 3" xfId="35674"/>
    <cellStyle name="Note 3 2 16 6" xfId="5656"/>
    <cellStyle name="Note 3 2 16 6 2" xfId="23262"/>
    <cellStyle name="Note 3 2 16 6 3" xfId="20434"/>
    <cellStyle name="Note 3 2 16 7" xfId="5787"/>
    <cellStyle name="Note 3 2 16 7 2" xfId="23393"/>
    <cellStyle name="Note 3 2 16 7 3" xfId="34796"/>
    <cellStyle name="Note 3 2 16 8" xfId="6158"/>
    <cellStyle name="Note 3 2 16 8 2" xfId="23764"/>
    <cellStyle name="Note 3 2 16 8 3" xfId="35695"/>
    <cellStyle name="Note 3 2 16 9" xfId="7913"/>
    <cellStyle name="Note 3 2 16 9 2" xfId="25366"/>
    <cellStyle name="Note 3 2 16 9 3" xfId="36100"/>
    <cellStyle name="Note 3 2 17" xfId="967"/>
    <cellStyle name="Note 3 2 17 10" xfId="7231"/>
    <cellStyle name="Note 3 2 17 10 2" xfId="24754"/>
    <cellStyle name="Note 3 2 17 10 3" xfId="31497"/>
    <cellStyle name="Note 3 2 17 11" xfId="8787"/>
    <cellStyle name="Note 3 2 17 11 2" xfId="26240"/>
    <cellStyle name="Note 3 2 17 11 3" xfId="36974"/>
    <cellStyle name="Note 3 2 17 12" xfId="8585"/>
    <cellStyle name="Note 3 2 17 12 2" xfId="26038"/>
    <cellStyle name="Note 3 2 17 12 3" xfId="36772"/>
    <cellStyle name="Note 3 2 17 13" xfId="7432"/>
    <cellStyle name="Note 3 2 17 13 2" xfId="24941"/>
    <cellStyle name="Note 3 2 17 13 3" xfId="35766"/>
    <cellStyle name="Note 3 2 17 14" xfId="6339"/>
    <cellStyle name="Note 3 2 17 14 2" xfId="23944"/>
    <cellStyle name="Note 3 2 17 14 3" xfId="33546"/>
    <cellStyle name="Note 3 2 17 15" xfId="9201"/>
    <cellStyle name="Note 3 2 17 15 2" xfId="26654"/>
    <cellStyle name="Note 3 2 17 15 3" xfId="37388"/>
    <cellStyle name="Note 3 2 17 16" xfId="7522"/>
    <cellStyle name="Note 3 2 17 16 2" xfId="25031"/>
    <cellStyle name="Note 3 2 17 16 3" xfId="35829"/>
    <cellStyle name="Note 3 2 17 17" xfId="9948"/>
    <cellStyle name="Note 3 2 17 17 2" xfId="27401"/>
    <cellStyle name="Note 3 2 17 17 3" xfId="38135"/>
    <cellStyle name="Note 3 2 17 18" xfId="9401"/>
    <cellStyle name="Note 3 2 17 18 2" xfId="26854"/>
    <cellStyle name="Note 3 2 17 18 3" xfId="37588"/>
    <cellStyle name="Note 3 2 17 19" xfId="10635"/>
    <cellStyle name="Note 3 2 17 19 2" xfId="28088"/>
    <cellStyle name="Note 3 2 17 19 3" xfId="38822"/>
    <cellStyle name="Note 3 2 17 2" xfId="2882"/>
    <cellStyle name="Note 3 2 17 2 2" xfId="20712"/>
    <cellStyle name="Note 3 2 17 2 3" xfId="31346"/>
    <cellStyle name="Note 3 2 17 20" xfId="12654"/>
    <cellStyle name="Note 3 2 17 20 2" xfId="29866"/>
    <cellStyle name="Note 3 2 17 20 3" xfId="40050"/>
    <cellStyle name="Note 3 2 17 21" xfId="13354"/>
    <cellStyle name="Note 3 2 17 21 2" xfId="30491"/>
    <cellStyle name="Note 3 2 17 21 3" xfId="40605"/>
    <cellStyle name="Note 3 2 17 22" xfId="11928"/>
    <cellStyle name="Note 3 2 17 22 2" xfId="29230"/>
    <cellStyle name="Note 3 2 17 22 3" xfId="39645"/>
    <cellStyle name="Note 3 2 17 23" xfId="13910"/>
    <cellStyle name="Note 3 2 17 23 2" xfId="31047"/>
    <cellStyle name="Note 3 2 17 23 3" xfId="41161"/>
    <cellStyle name="Note 3 2 17 24" xfId="14781"/>
    <cellStyle name="Note 3 2 17 24 2" xfId="31814"/>
    <cellStyle name="Note 3 2 17 24 3" xfId="41671"/>
    <cellStyle name="Note 3 2 17 25" xfId="15694"/>
    <cellStyle name="Note 3 2 17 25 2" xfId="32657"/>
    <cellStyle name="Note 3 2 17 25 3" xfId="42439"/>
    <cellStyle name="Note 3 2 17 26" xfId="15668"/>
    <cellStyle name="Note 3 2 17 26 2" xfId="32631"/>
    <cellStyle name="Note 3 2 17 26 3" xfId="42413"/>
    <cellStyle name="Note 3 2 17 27" xfId="14156"/>
    <cellStyle name="Note 3 2 17 27 2" xfId="31272"/>
    <cellStyle name="Note 3 2 17 27 3" xfId="41355"/>
    <cellStyle name="Note 3 2 17 28" xfId="17116"/>
    <cellStyle name="Note 3 2 17 28 2" xfId="33839"/>
    <cellStyle name="Note 3 2 17 28 3" xfId="43070"/>
    <cellStyle name="Note 3 2 17 29" xfId="17671"/>
    <cellStyle name="Note 3 2 17 29 2" xfId="34324"/>
    <cellStyle name="Note 3 2 17 29 3" xfId="43480"/>
    <cellStyle name="Note 3 2 17 3" xfId="4152"/>
    <cellStyle name="Note 3 2 17 3 2" xfId="21828"/>
    <cellStyle name="Note 3 2 17 3 3" xfId="35609"/>
    <cellStyle name="Note 3 2 17 30" xfId="19645"/>
    <cellStyle name="Note 3 2 17 30 2" xfId="35740"/>
    <cellStyle name="Note 3 2 17 30 3" xfId="44050"/>
    <cellStyle name="Note 3 2 17 31" xfId="2044"/>
    <cellStyle name="Note 3 2 17 32" xfId="20006"/>
    <cellStyle name="Note 3 2 17 33" xfId="35230"/>
    <cellStyle name="Note 3 2 17 4" xfId="5170"/>
    <cellStyle name="Note 3 2 17 4 2" xfId="22776"/>
    <cellStyle name="Note 3 2 17 4 3" xfId="31560"/>
    <cellStyle name="Note 3 2 17 5" xfId="5128"/>
    <cellStyle name="Note 3 2 17 5 2" xfId="22734"/>
    <cellStyle name="Note 3 2 17 5 3" xfId="21037"/>
    <cellStyle name="Note 3 2 17 6" xfId="3496"/>
    <cellStyle name="Note 3 2 17 6 2" xfId="21252"/>
    <cellStyle name="Note 3 2 17 6 3" xfId="22198"/>
    <cellStyle name="Note 3 2 17 7" xfId="4972"/>
    <cellStyle name="Note 3 2 17 7 2" xfId="22578"/>
    <cellStyle name="Note 3 2 17 7 3" xfId="34838"/>
    <cellStyle name="Note 3 2 17 8" xfId="3461"/>
    <cellStyle name="Note 3 2 17 8 2" xfId="21217"/>
    <cellStyle name="Note 3 2 17 8 3" xfId="1531"/>
    <cellStyle name="Note 3 2 17 9" xfId="7033"/>
    <cellStyle name="Note 3 2 17 9 2" xfId="24578"/>
    <cellStyle name="Note 3 2 17 9 3" xfId="1728"/>
    <cellStyle name="Note 3 2 18" xfId="743"/>
    <cellStyle name="Note 3 2 18 10" xfId="7311"/>
    <cellStyle name="Note 3 2 18 10 2" xfId="24825"/>
    <cellStyle name="Note 3 2 18 10 3" xfId="34896"/>
    <cellStyle name="Note 3 2 18 11" xfId="7924"/>
    <cellStyle name="Note 3 2 18 11 2" xfId="25377"/>
    <cellStyle name="Note 3 2 18 11 3" xfId="36111"/>
    <cellStyle name="Note 3 2 18 12" xfId="6608"/>
    <cellStyle name="Note 3 2 18 12 2" xfId="24211"/>
    <cellStyle name="Note 3 2 18 12 3" xfId="28886"/>
    <cellStyle name="Note 3 2 18 13" xfId="8840"/>
    <cellStyle name="Note 3 2 18 13 2" xfId="26293"/>
    <cellStyle name="Note 3 2 18 13 3" xfId="37027"/>
    <cellStyle name="Note 3 2 18 14" xfId="9286"/>
    <cellStyle name="Note 3 2 18 14 2" xfId="26739"/>
    <cellStyle name="Note 3 2 18 14 3" xfId="37473"/>
    <cellStyle name="Note 3 2 18 15" xfId="8672"/>
    <cellStyle name="Note 3 2 18 15 2" xfId="26125"/>
    <cellStyle name="Note 3 2 18 15 3" xfId="36859"/>
    <cellStyle name="Note 3 2 18 16" xfId="10023"/>
    <cellStyle name="Note 3 2 18 16 2" xfId="27476"/>
    <cellStyle name="Note 3 2 18 16 3" xfId="38210"/>
    <cellStyle name="Note 3 2 18 17" xfId="6488"/>
    <cellStyle name="Note 3 2 18 17 2" xfId="24092"/>
    <cellStyle name="Note 3 2 18 17 3" xfId="24467"/>
    <cellStyle name="Note 3 2 18 18" xfId="10696"/>
    <cellStyle name="Note 3 2 18 18 2" xfId="28149"/>
    <cellStyle name="Note 3 2 18 18 3" xfId="38883"/>
    <cellStyle name="Note 3 2 18 19" xfId="9213"/>
    <cellStyle name="Note 3 2 18 19 2" xfId="26666"/>
    <cellStyle name="Note 3 2 18 19 3" xfId="37400"/>
    <cellStyle name="Note 3 2 18 2" xfId="2658"/>
    <cellStyle name="Note 3 2 18 2 2" xfId="20511"/>
    <cellStyle name="Note 3 2 18 2 3" xfId="34965"/>
    <cellStyle name="Note 3 2 18 20" xfId="12430"/>
    <cellStyle name="Note 3 2 18 20 2" xfId="29670"/>
    <cellStyle name="Note 3 2 18 20 3" xfId="39955"/>
    <cellStyle name="Note 3 2 18 21" xfId="13381"/>
    <cellStyle name="Note 3 2 18 21 2" xfId="30518"/>
    <cellStyle name="Note 3 2 18 21 3" xfId="40632"/>
    <cellStyle name="Note 3 2 18 22" xfId="11956"/>
    <cellStyle name="Note 3 2 18 22 2" xfId="29258"/>
    <cellStyle name="Note 3 2 18 22 3" xfId="39669"/>
    <cellStyle name="Note 3 2 18 23" xfId="13207"/>
    <cellStyle name="Note 3 2 18 23 2" xfId="30344"/>
    <cellStyle name="Note 3 2 18 23 3" xfId="40458"/>
    <cellStyle name="Note 3 2 18 24" xfId="14557"/>
    <cellStyle name="Note 3 2 18 24 2" xfId="31615"/>
    <cellStyle name="Note 3 2 18 24 3" xfId="41576"/>
    <cellStyle name="Note 3 2 18 25" xfId="14164"/>
    <cellStyle name="Note 3 2 18 25 2" xfId="31280"/>
    <cellStyle name="Note 3 2 18 25 3" xfId="41363"/>
    <cellStyle name="Note 3 2 18 26" xfId="15567"/>
    <cellStyle name="Note 3 2 18 26 2" xfId="32530"/>
    <cellStyle name="Note 3 2 18 26 3" xfId="42312"/>
    <cellStyle name="Note 3 2 18 27" xfId="15752"/>
    <cellStyle name="Note 3 2 18 27 2" xfId="32715"/>
    <cellStyle name="Note 3 2 18 27 3" xfId="42497"/>
    <cellStyle name="Note 3 2 18 28" xfId="16892"/>
    <cellStyle name="Note 3 2 18 28 2" xfId="33641"/>
    <cellStyle name="Note 3 2 18 28 3" xfId="42975"/>
    <cellStyle name="Note 3 2 18 29" xfId="17576"/>
    <cellStyle name="Note 3 2 18 29 2" xfId="34229"/>
    <cellStyle name="Note 3 2 18 29 3" xfId="43385"/>
    <cellStyle name="Note 3 2 18 3" xfId="3928"/>
    <cellStyle name="Note 3 2 18 3 2" xfId="21625"/>
    <cellStyle name="Note 3 2 18 3 3" xfId="22098"/>
    <cellStyle name="Note 3 2 18 30" xfId="19659"/>
    <cellStyle name="Note 3 2 18 30 2" xfId="35747"/>
    <cellStyle name="Note 3 2 18 30 3" xfId="44064"/>
    <cellStyle name="Note 3 2 18 31" xfId="1820"/>
    <cellStyle name="Note 3 2 18 32" xfId="19806"/>
    <cellStyle name="Note 3 2 18 33" xfId="34182"/>
    <cellStyle name="Note 3 2 18 4" xfId="3504"/>
    <cellStyle name="Note 3 2 18 4 2" xfId="21260"/>
    <cellStyle name="Note 3 2 18 4 3" xfId="29647"/>
    <cellStyle name="Note 3 2 18 5" xfId="4999"/>
    <cellStyle name="Note 3 2 18 5 2" xfId="22605"/>
    <cellStyle name="Note 3 2 18 5 3" xfId="34722"/>
    <cellStyle name="Note 3 2 18 6" xfId="5252"/>
    <cellStyle name="Note 3 2 18 6 2" xfId="22858"/>
    <cellStyle name="Note 3 2 18 6 3" xfId="34122"/>
    <cellStyle name="Note 3 2 18 7" xfId="5195"/>
    <cellStyle name="Note 3 2 18 7 2" xfId="22801"/>
    <cellStyle name="Note 3 2 18 7 3" xfId="29612"/>
    <cellStyle name="Note 3 2 18 8" xfId="5862"/>
    <cellStyle name="Note 3 2 18 8 2" xfId="23468"/>
    <cellStyle name="Note 3 2 18 8 3" xfId="33293"/>
    <cellStyle name="Note 3 2 18 9" xfId="7974"/>
    <cellStyle name="Note 3 2 18 9 2" xfId="25427"/>
    <cellStyle name="Note 3 2 18 9 3" xfId="36161"/>
    <cellStyle name="Note 3 2 19" xfId="932"/>
    <cellStyle name="Note 3 2 19 10" xfId="7814"/>
    <cellStyle name="Note 3 2 19 10 2" xfId="25267"/>
    <cellStyle name="Note 3 2 19 10 3" xfId="36001"/>
    <cellStyle name="Note 3 2 19 11" xfId="6311"/>
    <cellStyle name="Note 3 2 19 11 2" xfId="23916"/>
    <cellStyle name="Note 3 2 19 11 3" xfId="34793"/>
    <cellStyle name="Note 3 2 19 12" xfId="7989"/>
    <cellStyle name="Note 3 2 19 12 2" xfId="25442"/>
    <cellStyle name="Note 3 2 19 12 3" xfId="36176"/>
    <cellStyle name="Note 3 2 19 13" xfId="9207"/>
    <cellStyle name="Note 3 2 19 13 2" xfId="26660"/>
    <cellStyle name="Note 3 2 19 13 3" xfId="37394"/>
    <cellStyle name="Note 3 2 19 14" xfId="9407"/>
    <cellStyle name="Note 3 2 19 14 2" xfId="26860"/>
    <cellStyle name="Note 3 2 19 14 3" xfId="37594"/>
    <cellStyle name="Note 3 2 19 15" xfId="9954"/>
    <cellStyle name="Note 3 2 19 15 2" xfId="27407"/>
    <cellStyle name="Note 3 2 19 15 3" xfId="38141"/>
    <cellStyle name="Note 3 2 19 16" xfId="10131"/>
    <cellStyle name="Note 3 2 19 16 2" xfId="27584"/>
    <cellStyle name="Note 3 2 19 16 3" xfId="38318"/>
    <cellStyle name="Note 3 2 19 17" xfId="10639"/>
    <cellStyle name="Note 3 2 19 17 2" xfId="28092"/>
    <cellStyle name="Note 3 2 19 17 3" xfId="38826"/>
    <cellStyle name="Note 3 2 19 18" xfId="10780"/>
    <cellStyle name="Note 3 2 19 18 2" xfId="28233"/>
    <cellStyle name="Note 3 2 19 18 3" xfId="38967"/>
    <cellStyle name="Note 3 2 19 19" xfId="11232"/>
    <cellStyle name="Note 3 2 19 19 2" xfId="28685"/>
    <cellStyle name="Note 3 2 19 19 3" xfId="39419"/>
    <cellStyle name="Note 3 2 19 2" xfId="2847"/>
    <cellStyle name="Note 3 2 19 2 2" xfId="20679"/>
    <cellStyle name="Note 3 2 19 2 3" xfId="22166"/>
    <cellStyle name="Note 3 2 19 20" xfId="12619"/>
    <cellStyle name="Note 3 2 19 20 2" xfId="29835"/>
    <cellStyle name="Note 3 2 19 20 3" xfId="40022"/>
    <cellStyle name="Note 3 2 19 21" xfId="12042"/>
    <cellStyle name="Note 3 2 19 21 2" xfId="29343"/>
    <cellStyle name="Note 3 2 19 21 3" xfId="39749"/>
    <cellStyle name="Note 3 2 19 22" xfId="13754"/>
    <cellStyle name="Note 3 2 19 22 2" xfId="30891"/>
    <cellStyle name="Note 3 2 19 22 3" xfId="41005"/>
    <cellStyle name="Note 3 2 19 23" xfId="13216"/>
    <cellStyle name="Note 3 2 19 23 2" xfId="30353"/>
    <cellStyle name="Note 3 2 19 23 3" xfId="40467"/>
    <cellStyle name="Note 3 2 19 24" xfId="14746"/>
    <cellStyle name="Note 3 2 19 24 2" xfId="31781"/>
    <cellStyle name="Note 3 2 19 24 3" xfId="41643"/>
    <cellStyle name="Note 3 2 19 25" xfId="15349"/>
    <cellStyle name="Note 3 2 19 25 2" xfId="32312"/>
    <cellStyle name="Note 3 2 19 25 3" xfId="42094"/>
    <cellStyle name="Note 3 2 19 26" xfId="15384"/>
    <cellStyle name="Note 3 2 19 26 2" xfId="32347"/>
    <cellStyle name="Note 3 2 19 26 3" xfId="42129"/>
    <cellStyle name="Note 3 2 19 27" xfId="15809"/>
    <cellStyle name="Note 3 2 19 27 2" xfId="32772"/>
    <cellStyle name="Note 3 2 19 27 3" xfId="42554"/>
    <cellStyle name="Note 3 2 19 28" xfId="17081"/>
    <cellStyle name="Note 3 2 19 28 2" xfId="33806"/>
    <cellStyle name="Note 3 2 19 28 3" xfId="43042"/>
    <cellStyle name="Note 3 2 19 29" xfId="17643"/>
    <cellStyle name="Note 3 2 19 29 2" xfId="34296"/>
    <cellStyle name="Note 3 2 19 29 3" xfId="43452"/>
    <cellStyle name="Note 3 2 19 3" xfId="4117"/>
    <cellStyle name="Note 3 2 19 3 2" xfId="21795"/>
    <cellStyle name="Note 3 2 19 3 3" xfId="35291"/>
    <cellStyle name="Note 3 2 19 30" xfId="19436"/>
    <cellStyle name="Note 3 2 19 30 2" xfId="35620"/>
    <cellStyle name="Note 3 2 19 30 3" xfId="43972"/>
    <cellStyle name="Note 3 2 19 31" xfId="2009"/>
    <cellStyle name="Note 3 2 19 32" xfId="19976"/>
    <cellStyle name="Note 3 2 19 33" xfId="1424"/>
    <cellStyle name="Note 3 2 19 4" xfId="4733"/>
    <cellStyle name="Note 3 2 19 4 2" xfId="22339"/>
    <cellStyle name="Note 3 2 19 4 3" xfId="31483"/>
    <cellStyle name="Note 3 2 19 5" xfId="4777"/>
    <cellStyle name="Note 3 2 19 5 2" xfId="22383"/>
    <cellStyle name="Note 3 2 19 5 3" xfId="21739"/>
    <cellStyle name="Note 3 2 19 6" xfId="5347"/>
    <cellStyle name="Note 3 2 19 6 2" xfId="22953"/>
    <cellStyle name="Note 3 2 19 6 3" xfId="29764"/>
    <cellStyle name="Note 3 2 19 7" xfId="5821"/>
    <cellStyle name="Note 3 2 19 7 2" xfId="23427"/>
    <cellStyle name="Note 3 2 19 7 3" xfId="21035"/>
    <cellStyle name="Note 3 2 19 8" xfId="5919"/>
    <cellStyle name="Note 3 2 19 8 2" xfId="23525"/>
    <cellStyle name="Note 3 2 19 8 3" xfId="33337"/>
    <cellStyle name="Note 3 2 19 9" xfId="7898"/>
    <cellStyle name="Note 3 2 19 9 2" xfId="25351"/>
    <cellStyle name="Note 3 2 19 9 3" xfId="36085"/>
    <cellStyle name="Note 3 2 2" xfId="1031"/>
    <cellStyle name="Note 3 2 2 10" xfId="8279"/>
    <cellStyle name="Note 3 2 2 10 2" xfId="25732"/>
    <cellStyle name="Note 3 2 2 10 3" xfId="36466"/>
    <cellStyle name="Note 3 2 2 11" xfId="8314"/>
    <cellStyle name="Note 3 2 2 11 2" xfId="25767"/>
    <cellStyle name="Note 3 2 2 11 3" xfId="36501"/>
    <cellStyle name="Note 3 2 2 12" xfId="8907"/>
    <cellStyle name="Note 3 2 2 12 2" xfId="26360"/>
    <cellStyle name="Note 3 2 2 12 3" xfId="37094"/>
    <cellStyle name="Note 3 2 2 13" xfId="9426"/>
    <cellStyle name="Note 3 2 2 13 2" xfId="26879"/>
    <cellStyle name="Note 3 2 2 13 3" xfId="37613"/>
    <cellStyle name="Note 3 2 2 14" xfId="9658"/>
    <cellStyle name="Note 3 2 2 14 2" xfId="27111"/>
    <cellStyle name="Note 3 2 2 14 3" xfId="37845"/>
    <cellStyle name="Note 3 2 2 15" xfId="10147"/>
    <cellStyle name="Note 3 2 2 15 2" xfId="27600"/>
    <cellStyle name="Note 3 2 2 15 3" xfId="38334"/>
    <cellStyle name="Note 3 2 2 16" xfId="10355"/>
    <cellStyle name="Note 3 2 2 16 2" xfId="27808"/>
    <cellStyle name="Note 3 2 2 16 3" xfId="38542"/>
    <cellStyle name="Note 3 2 2 17" xfId="10793"/>
    <cellStyle name="Note 3 2 2 17 2" xfId="28246"/>
    <cellStyle name="Note 3 2 2 17 3" xfId="38980"/>
    <cellStyle name="Note 3 2 2 18" xfId="10963"/>
    <cellStyle name="Note 3 2 2 18 2" xfId="28416"/>
    <cellStyle name="Note 3 2 2 18 3" xfId="39150"/>
    <cellStyle name="Note 3 2 2 19" xfId="11319"/>
    <cellStyle name="Note 3 2 2 19 2" xfId="28772"/>
    <cellStyle name="Note 3 2 2 19 3" xfId="39506"/>
    <cellStyle name="Note 3 2 2 2" xfId="2946"/>
    <cellStyle name="Note 3 2 2 2 2" xfId="20765"/>
    <cellStyle name="Note 3 2 2 2 3" xfId="35181"/>
    <cellStyle name="Note 3 2 2 20" xfId="12718"/>
    <cellStyle name="Note 3 2 2 20 2" xfId="29922"/>
    <cellStyle name="Note 3 2 2 20 3" xfId="40100"/>
    <cellStyle name="Note 3 2 2 21" xfId="13507"/>
    <cellStyle name="Note 3 2 2 21 2" xfId="30644"/>
    <cellStyle name="Note 3 2 2 21 3" xfId="40758"/>
    <cellStyle name="Note 3 2 2 22" xfId="13290"/>
    <cellStyle name="Note 3 2 2 22 2" xfId="30427"/>
    <cellStyle name="Note 3 2 2 22 3" xfId="40541"/>
    <cellStyle name="Note 3 2 2 23" xfId="13882"/>
    <cellStyle name="Note 3 2 2 23 2" xfId="31019"/>
    <cellStyle name="Note 3 2 2 23 3" xfId="41133"/>
    <cellStyle name="Note 3 2 2 24" xfId="14845"/>
    <cellStyle name="Note 3 2 2 24 2" xfId="31871"/>
    <cellStyle name="Note 3 2 2 24 3" xfId="41721"/>
    <cellStyle name="Note 3 2 2 25" xfId="15471"/>
    <cellStyle name="Note 3 2 2 25 2" xfId="32434"/>
    <cellStyle name="Note 3 2 2 25 3" xfId="42216"/>
    <cellStyle name="Note 3 2 2 26" xfId="15820"/>
    <cellStyle name="Note 3 2 2 26 2" xfId="32783"/>
    <cellStyle name="Note 3 2 2 26 3" xfId="42565"/>
    <cellStyle name="Note 3 2 2 27" xfId="15945"/>
    <cellStyle name="Note 3 2 2 27 2" xfId="32908"/>
    <cellStyle name="Note 3 2 2 27 3" xfId="42690"/>
    <cellStyle name="Note 3 2 2 28" xfId="17180"/>
    <cellStyle name="Note 3 2 2 28 2" xfId="33896"/>
    <cellStyle name="Note 3 2 2 28 3" xfId="43120"/>
    <cellStyle name="Note 3 2 2 29" xfId="17721"/>
    <cellStyle name="Note 3 2 2 29 2" xfId="34374"/>
    <cellStyle name="Note 3 2 2 29 3" xfId="43530"/>
    <cellStyle name="Note 3 2 2 3" xfId="4216"/>
    <cellStyle name="Note 3 2 2 3 2" xfId="21883"/>
    <cellStyle name="Note 3 2 2 3 3" xfId="19936"/>
    <cellStyle name="Note 3 2 2 30" xfId="19721"/>
    <cellStyle name="Note 3 2 2 30 2" xfId="35785"/>
    <cellStyle name="Note 3 2 2 30 3" xfId="44126"/>
    <cellStyle name="Note 3 2 2 31" xfId="2108"/>
    <cellStyle name="Note 3 2 2 32" xfId="20061"/>
    <cellStyle name="Note 3 2 2 33" xfId="35733"/>
    <cellStyle name="Note 3 2 2 4" xfId="4869"/>
    <cellStyle name="Note 3 2 2 4 2" xfId="22475"/>
    <cellStyle name="Note 3 2 2 4 3" xfId="35297"/>
    <cellStyle name="Note 3 2 2 5" xfId="5360"/>
    <cellStyle name="Note 3 2 2 5 2" xfId="22966"/>
    <cellStyle name="Note 3 2 2 5 3" xfId="33240"/>
    <cellStyle name="Note 3 2 2 6" xfId="5550"/>
    <cellStyle name="Note 3 2 2 6 2" xfId="23156"/>
    <cellStyle name="Note 3 2 2 6 3" xfId="34701"/>
    <cellStyle name="Note 3 2 2 7" xfId="5930"/>
    <cellStyle name="Note 3 2 2 7 2" xfId="23536"/>
    <cellStyle name="Note 3 2 2 7 3" xfId="1686"/>
    <cellStyle name="Note 3 2 2 8" xfId="6055"/>
    <cellStyle name="Note 3 2 2 8 2" xfId="23661"/>
    <cellStyle name="Note 3 2 2 8 3" xfId="29583"/>
    <cellStyle name="Note 3 2 2 9" xfId="6380"/>
    <cellStyle name="Note 3 2 2 9 2" xfId="23984"/>
    <cellStyle name="Note 3 2 2 9 3" xfId="21683"/>
    <cellStyle name="Note 3 2 20" xfId="760"/>
    <cellStyle name="Note 3 2 20 10" xfId="8214"/>
    <cellStyle name="Note 3 2 20 10 2" xfId="25667"/>
    <cellStyle name="Note 3 2 20 10 3" xfId="36401"/>
    <cellStyle name="Note 3 2 20 11" xfId="7890"/>
    <cellStyle name="Note 3 2 20 11 2" xfId="25343"/>
    <cellStyle name="Note 3 2 20 11 3" xfId="36077"/>
    <cellStyle name="Note 3 2 20 12" xfId="8856"/>
    <cellStyle name="Note 3 2 20 12 2" xfId="26309"/>
    <cellStyle name="Note 3 2 20 12 3" xfId="37043"/>
    <cellStyle name="Note 3 2 20 13" xfId="9362"/>
    <cellStyle name="Note 3 2 20 13 2" xfId="26815"/>
    <cellStyle name="Note 3 2 20 13 3" xfId="37549"/>
    <cellStyle name="Note 3 2 20 14" xfId="8139"/>
    <cellStyle name="Note 3 2 20 14 2" xfId="25592"/>
    <cellStyle name="Note 3 2 20 14 3" xfId="36326"/>
    <cellStyle name="Note 3 2 20 15" xfId="10091"/>
    <cellStyle name="Note 3 2 20 15 2" xfId="27544"/>
    <cellStyle name="Note 3 2 20 15 3" xfId="38278"/>
    <cellStyle name="Note 3 2 20 16" xfId="7807"/>
    <cellStyle name="Note 3 2 20 16 2" xfId="25260"/>
    <cellStyle name="Note 3 2 20 16 3" xfId="35994"/>
    <cellStyle name="Note 3 2 20 17" xfId="10748"/>
    <cellStyle name="Note 3 2 20 17 2" xfId="28201"/>
    <cellStyle name="Note 3 2 20 17 3" xfId="38935"/>
    <cellStyle name="Note 3 2 20 18" xfId="9158"/>
    <cellStyle name="Note 3 2 20 18 2" xfId="26611"/>
    <cellStyle name="Note 3 2 20 18 3" xfId="37345"/>
    <cellStyle name="Note 3 2 20 19" xfId="11293"/>
    <cellStyle name="Note 3 2 20 19 2" xfId="28746"/>
    <cellStyle name="Note 3 2 20 19 3" xfId="39480"/>
    <cellStyle name="Note 3 2 20 2" xfId="2675"/>
    <cellStyle name="Note 3 2 20 2 2" xfId="20528"/>
    <cellStyle name="Note 3 2 20 2 3" xfId="32171"/>
    <cellStyle name="Note 3 2 20 20" xfId="12447"/>
    <cellStyle name="Note 3 2 20 20 2" xfId="29687"/>
    <cellStyle name="Note 3 2 20 20 3" xfId="39971"/>
    <cellStyle name="Note 3 2 20 21" xfId="13457"/>
    <cellStyle name="Note 3 2 20 21 2" xfId="30594"/>
    <cellStyle name="Note 3 2 20 21 3" xfId="40708"/>
    <cellStyle name="Note 3 2 20 22" xfId="13684"/>
    <cellStyle name="Note 3 2 20 22 2" xfId="30821"/>
    <cellStyle name="Note 3 2 20 22 3" xfId="40935"/>
    <cellStyle name="Note 3 2 20 23" xfId="13912"/>
    <cellStyle name="Note 3 2 20 23 2" xfId="31049"/>
    <cellStyle name="Note 3 2 20 23 3" xfId="41163"/>
    <cellStyle name="Note 3 2 20 24" xfId="14574"/>
    <cellStyle name="Note 3 2 20 24 2" xfId="31632"/>
    <cellStyle name="Note 3 2 20 24 3" xfId="41592"/>
    <cellStyle name="Note 3 2 20 25" xfId="14180"/>
    <cellStyle name="Note 3 2 20 25 2" xfId="31296"/>
    <cellStyle name="Note 3 2 20 25 3" xfId="41379"/>
    <cellStyle name="Note 3 2 20 26" xfId="15787"/>
    <cellStyle name="Note 3 2 20 26 2" xfId="32750"/>
    <cellStyle name="Note 3 2 20 26 3" xfId="42532"/>
    <cellStyle name="Note 3 2 20 27" xfId="15721"/>
    <cellStyle name="Note 3 2 20 27 2" xfId="32684"/>
    <cellStyle name="Note 3 2 20 27 3" xfId="42466"/>
    <cellStyle name="Note 3 2 20 28" xfId="16909"/>
    <cellStyle name="Note 3 2 20 28 2" xfId="33658"/>
    <cellStyle name="Note 3 2 20 28 3" xfId="42991"/>
    <cellStyle name="Note 3 2 20 29" xfId="17592"/>
    <cellStyle name="Note 3 2 20 29 2" xfId="34245"/>
    <cellStyle name="Note 3 2 20 29 3" xfId="43401"/>
    <cellStyle name="Note 3 2 20 3" xfId="3945"/>
    <cellStyle name="Note 3 2 20 3 2" xfId="21642"/>
    <cellStyle name="Note 3 2 20 3 3" xfId="19808"/>
    <cellStyle name="Note 3 2 20 30" xfId="19695"/>
    <cellStyle name="Note 3 2 20 30 2" xfId="35768"/>
    <cellStyle name="Note 3 2 20 30 3" xfId="44100"/>
    <cellStyle name="Note 3 2 20 31" xfId="1837"/>
    <cellStyle name="Note 3 2 20 32" xfId="19823"/>
    <cellStyle name="Note 3 2 20 33" xfId="25060"/>
    <cellStyle name="Note 3 2 20 4" xfId="3520"/>
    <cellStyle name="Note 3 2 20 4 2" xfId="21276"/>
    <cellStyle name="Note 3 2 20 4 3" xfId="35222"/>
    <cellStyle name="Note 3 2 20 5" xfId="5312"/>
    <cellStyle name="Note 3 2 20 5 2" xfId="22918"/>
    <cellStyle name="Note 3 2 20 5 3" xfId="33242"/>
    <cellStyle name="Note 3 2 20 6" xfId="5207"/>
    <cellStyle name="Note 3 2 20 6 2" xfId="22813"/>
    <cellStyle name="Note 3 2 20 6 3" xfId="24667"/>
    <cellStyle name="Note 3 2 20 7" xfId="5897"/>
    <cellStyle name="Note 3 2 20 7 2" xfId="23503"/>
    <cellStyle name="Note 3 2 20 7 3" xfId="31689"/>
    <cellStyle name="Note 3 2 20 8" xfId="3346"/>
    <cellStyle name="Note 3 2 20 8 2" xfId="21104"/>
    <cellStyle name="Note 3 2 20 8 3" xfId="34862"/>
    <cellStyle name="Note 3 2 20 9" xfId="7621"/>
    <cellStyle name="Note 3 2 20 9 2" xfId="25095"/>
    <cellStyle name="Note 3 2 20 9 3" xfId="35852"/>
    <cellStyle name="Note 3 2 21" xfId="1008"/>
    <cellStyle name="Note 3 2 21 10" xfId="7780"/>
    <cellStyle name="Note 3 2 21 10 2" xfId="25233"/>
    <cellStyle name="Note 3 2 21 10 3" xfId="35967"/>
    <cellStyle name="Note 3 2 21 11" xfId="8337"/>
    <cellStyle name="Note 3 2 21 11 2" xfId="25790"/>
    <cellStyle name="Note 3 2 21 11 3" xfId="36524"/>
    <cellStyle name="Note 3 2 21 12" xfId="8884"/>
    <cellStyle name="Note 3 2 21 12 2" xfId="26337"/>
    <cellStyle name="Note 3 2 21 12 3" xfId="37071"/>
    <cellStyle name="Note 3 2 21 13" xfId="7866"/>
    <cellStyle name="Note 3 2 21 13 2" xfId="25319"/>
    <cellStyle name="Note 3 2 21 13 3" xfId="36053"/>
    <cellStyle name="Note 3 2 21 14" xfId="9635"/>
    <cellStyle name="Note 3 2 21 14 2" xfId="27088"/>
    <cellStyle name="Note 3 2 21 14 3" xfId="37822"/>
    <cellStyle name="Note 3 2 21 15" xfId="8620"/>
    <cellStyle name="Note 3 2 21 15 2" xfId="26073"/>
    <cellStyle name="Note 3 2 21 15 3" xfId="36807"/>
    <cellStyle name="Note 3 2 21 16" xfId="10332"/>
    <cellStyle name="Note 3 2 21 16 2" xfId="27785"/>
    <cellStyle name="Note 3 2 21 16 3" xfId="38519"/>
    <cellStyle name="Note 3 2 21 17" xfId="6682"/>
    <cellStyle name="Note 3 2 21 17 2" xfId="24278"/>
    <cellStyle name="Note 3 2 21 17 3" xfId="35389"/>
    <cellStyle name="Note 3 2 21 18" xfId="10940"/>
    <cellStyle name="Note 3 2 21 18 2" xfId="28393"/>
    <cellStyle name="Note 3 2 21 18 3" xfId="39127"/>
    <cellStyle name="Note 3 2 21 19" xfId="8197"/>
    <cellStyle name="Note 3 2 21 19 2" xfId="25650"/>
    <cellStyle name="Note 3 2 21 19 3" xfId="36384"/>
    <cellStyle name="Note 3 2 21 2" xfId="2923"/>
    <cellStyle name="Note 3 2 21 2 2" xfId="20742"/>
    <cellStyle name="Note 3 2 21 2 3" xfId="34910"/>
    <cellStyle name="Note 3 2 21 20" xfId="12695"/>
    <cellStyle name="Note 3 2 21 20 2" xfId="29899"/>
    <cellStyle name="Note 3 2 21 20 3" xfId="40077"/>
    <cellStyle name="Note 3 2 21 21" xfId="11910"/>
    <cellStyle name="Note 3 2 21 21 2" xfId="29212"/>
    <cellStyle name="Note 3 2 21 21 3" xfId="39628"/>
    <cellStyle name="Note 3 2 21 22" xfId="12176"/>
    <cellStyle name="Note 3 2 21 22 2" xfId="29465"/>
    <cellStyle name="Note 3 2 21 22 3" xfId="39859"/>
    <cellStyle name="Note 3 2 21 23" xfId="13422"/>
    <cellStyle name="Note 3 2 21 23 2" xfId="30559"/>
    <cellStyle name="Note 3 2 21 23 3" xfId="40673"/>
    <cellStyle name="Note 3 2 21 24" xfId="14822"/>
    <cellStyle name="Note 3 2 21 24 2" xfId="31848"/>
    <cellStyle name="Note 3 2 21 24 3" xfId="41698"/>
    <cellStyle name="Note 3 2 21 25" xfId="14255"/>
    <cellStyle name="Note 3 2 21 25 2" xfId="31366"/>
    <cellStyle name="Note 3 2 21 25 3" xfId="41442"/>
    <cellStyle name="Note 3 2 21 26" xfId="15380"/>
    <cellStyle name="Note 3 2 21 26 2" xfId="32343"/>
    <cellStyle name="Note 3 2 21 26 3" xfId="42125"/>
    <cellStyle name="Note 3 2 21 27" xfId="15922"/>
    <cellStyle name="Note 3 2 21 27 2" xfId="32885"/>
    <cellStyle name="Note 3 2 21 27 3" xfId="42667"/>
    <cellStyle name="Note 3 2 21 28" xfId="17157"/>
    <cellStyle name="Note 3 2 21 28 2" xfId="33873"/>
    <cellStyle name="Note 3 2 21 28 3" xfId="43097"/>
    <cellStyle name="Note 3 2 21 29" xfId="17698"/>
    <cellStyle name="Note 3 2 21 29 2" xfId="34351"/>
    <cellStyle name="Note 3 2 21 29 3" xfId="43507"/>
    <cellStyle name="Note 3 2 21 3" xfId="4193"/>
    <cellStyle name="Note 3 2 21 3 2" xfId="21860"/>
    <cellStyle name="Note 3 2 21 3 3" xfId="1623"/>
    <cellStyle name="Note 3 2 21 30" xfId="19092"/>
    <cellStyle name="Note 3 2 21 30 2" xfId="35370"/>
    <cellStyle name="Note 3 2 21 30 3" xfId="43926"/>
    <cellStyle name="Note 3 2 21 31" xfId="2085"/>
    <cellStyle name="Note 3 2 21 32" xfId="20038"/>
    <cellStyle name="Note 3 2 21 33" xfId="1429"/>
    <cellStyle name="Note 3 2 21 4" xfId="3600"/>
    <cellStyle name="Note 3 2 21 4 2" xfId="21350"/>
    <cellStyle name="Note 3 2 21 4 3" xfId="25084"/>
    <cellStyle name="Note 3 2 21 5" xfId="4773"/>
    <cellStyle name="Note 3 2 21 5 2" xfId="22379"/>
    <cellStyle name="Note 3 2 21 5 3" xfId="31728"/>
    <cellStyle name="Note 3 2 21 6" xfId="5527"/>
    <cellStyle name="Note 3 2 21 6 2" xfId="23133"/>
    <cellStyle name="Note 3 2 21 6 3" xfId="33235"/>
    <cellStyle name="Note 3 2 21 7" xfId="4981"/>
    <cellStyle name="Note 3 2 21 7 2" xfId="22587"/>
    <cellStyle name="Note 3 2 21 7 3" xfId="28941"/>
    <cellStyle name="Note 3 2 21 8" xfId="6032"/>
    <cellStyle name="Note 3 2 21 8 2" xfId="23638"/>
    <cellStyle name="Note 3 2 21 8 3" xfId="29582"/>
    <cellStyle name="Note 3 2 21 9" xfId="6711"/>
    <cellStyle name="Note 3 2 21 9 2" xfId="24307"/>
    <cellStyle name="Note 3 2 21 9 3" xfId="33307"/>
    <cellStyle name="Note 3 2 22" xfId="1175"/>
    <cellStyle name="Note 3 2 22 10" xfId="6750"/>
    <cellStyle name="Note 3 2 22 10 2" xfId="24340"/>
    <cellStyle name="Note 3 2 22 10 3" xfId="31506"/>
    <cellStyle name="Note 3 2 22 11" xfId="6483"/>
    <cellStyle name="Note 3 2 22 11 2" xfId="24087"/>
    <cellStyle name="Note 3 2 22 11 3" xfId="33539"/>
    <cellStyle name="Note 3 2 22 12" xfId="9051"/>
    <cellStyle name="Note 3 2 22 12 2" xfId="26504"/>
    <cellStyle name="Note 3 2 22 12 3" xfId="37238"/>
    <cellStyle name="Note 3 2 22 13" xfId="8683"/>
    <cellStyle name="Note 3 2 22 13 2" xfId="26136"/>
    <cellStyle name="Note 3 2 22 13 3" xfId="36870"/>
    <cellStyle name="Note 3 2 22 14" xfId="9802"/>
    <cellStyle name="Note 3 2 22 14 2" xfId="27255"/>
    <cellStyle name="Note 3 2 22 14 3" xfId="37989"/>
    <cellStyle name="Note 3 2 22 15" xfId="8731"/>
    <cellStyle name="Note 3 2 22 15 2" xfId="26184"/>
    <cellStyle name="Note 3 2 22 15 3" xfId="36918"/>
    <cellStyle name="Note 3 2 22 16" xfId="10498"/>
    <cellStyle name="Note 3 2 22 16 2" xfId="27951"/>
    <cellStyle name="Note 3 2 22 16 3" xfId="38685"/>
    <cellStyle name="Note 3 2 22 17" xfId="9191"/>
    <cellStyle name="Note 3 2 22 17 2" xfId="26644"/>
    <cellStyle name="Note 3 2 22 17 3" xfId="37378"/>
    <cellStyle name="Note 3 2 22 18" xfId="11100"/>
    <cellStyle name="Note 3 2 22 18 2" xfId="28553"/>
    <cellStyle name="Note 3 2 22 18 3" xfId="39287"/>
    <cellStyle name="Note 3 2 22 19" xfId="9939"/>
    <cellStyle name="Note 3 2 22 19 2" xfId="27392"/>
    <cellStyle name="Note 3 2 22 19 3" xfId="38126"/>
    <cellStyle name="Note 3 2 22 2" xfId="3090"/>
    <cellStyle name="Note 3 2 22 2 2" xfId="20903"/>
    <cellStyle name="Note 3 2 22 2 3" xfId="20347"/>
    <cellStyle name="Note 3 2 22 20" xfId="12862"/>
    <cellStyle name="Note 3 2 22 20 2" xfId="30060"/>
    <cellStyle name="Note 3 2 22 20 3" xfId="40235"/>
    <cellStyle name="Note 3 2 22 21" xfId="11996"/>
    <cellStyle name="Note 3 2 22 21 2" xfId="29298"/>
    <cellStyle name="Note 3 2 22 21 3" xfId="39707"/>
    <cellStyle name="Note 3 2 22 22" xfId="12221"/>
    <cellStyle name="Note 3 2 22 22 2" xfId="29509"/>
    <cellStyle name="Note 3 2 22 22 3" xfId="39903"/>
    <cellStyle name="Note 3 2 22 23" xfId="13245"/>
    <cellStyle name="Note 3 2 22 23 2" xfId="30382"/>
    <cellStyle name="Note 3 2 22 23 3" xfId="40496"/>
    <cellStyle name="Note 3 2 22 24" xfId="14989"/>
    <cellStyle name="Note 3 2 22 24 2" xfId="32010"/>
    <cellStyle name="Note 3 2 22 24 3" xfId="41856"/>
    <cellStyle name="Note 3 2 22 25" xfId="15286"/>
    <cellStyle name="Note 3 2 22 25 2" xfId="32249"/>
    <cellStyle name="Note 3 2 22 25 3" xfId="42031"/>
    <cellStyle name="Note 3 2 22 26" xfId="15536"/>
    <cellStyle name="Note 3 2 22 26 2" xfId="32499"/>
    <cellStyle name="Note 3 2 22 26 3" xfId="42281"/>
    <cellStyle name="Note 3 2 22 27" xfId="16080"/>
    <cellStyle name="Note 3 2 22 27 2" xfId="33043"/>
    <cellStyle name="Note 3 2 22 27 3" xfId="42825"/>
    <cellStyle name="Note 3 2 22 28" xfId="17324"/>
    <cellStyle name="Note 3 2 22 28 2" xfId="34034"/>
    <cellStyle name="Note 3 2 22 28 3" xfId="43255"/>
    <cellStyle name="Note 3 2 22 29" xfId="17856"/>
    <cellStyle name="Note 3 2 22 29 2" xfId="34509"/>
    <cellStyle name="Note 3 2 22 29 3" xfId="43665"/>
    <cellStyle name="Note 3 2 22 3" xfId="4360"/>
    <cellStyle name="Note 3 2 22 3 2" xfId="22020"/>
    <cellStyle name="Note 3 2 22 3 3" xfId="35166"/>
    <cellStyle name="Note 3 2 22 30" xfId="19078"/>
    <cellStyle name="Note 3 2 22 30 2" xfId="35363"/>
    <cellStyle name="Note 3 2 22 30 3" xfId="43915"/>
    <cellStyle name="Note 3 2 22 31" xfId="2252"/>
    <cellStyle name="Note 3 2 22 32" xfId="20200"/>
    <cellStyle name="Note 3 2 22 33" xfId="30221"/>
    <cellStyle name="Note 3 2 22 4" xfId="4667"/>
    <cellStyle name="Note 3 2 22 4 2" xfId="22273"/>
    <cellStyle name="Note 3 2 22 4 3" xfId="20507"/>
    <cellStyle name="Note 3 2 22 5" xfId="4954"/>
    <cellStyle name="Note 3 2 22 5 2" xfId="22560"/>
    <cellStyle name="Note 3 2 22 5 3" xfId="31568"/>
    <cellStyle name="Note 3 2 22 6" xfId="5688"/>
    <cellStyle name="Note 3 2 22 6 2" xfId="23294"/>
    <cellStyle name="Note 3 2 22 6 3" xfId="35542"/>
    <cellStyle name="Note 3 2 22 7" xfId="3321"/>
    <cellStyle name="Note 3 2 22 7 2" xfId="21079"/>
    <cellStyle name="Note 3 2 22 7 3" xfId="35224"/>
    <cellStyle name="Note 3 2 22 8" xfId="6190"/>
    <cellStyle name="Note 3 2 22 8 2" xfId="23796"/>
    <cellStyle name="Note 3 2 22 8 3" xfId="25110"/>
    <cellStyle name="Note 3 2 22 9" xfId="7929"/>
    <cellStyle name="Note 3 2 22 9 2" xfId="25382"/>
    <cellStyle name="Note 3 2 22 9 3" xfId="36116"/>
    <cellStyle name="Note 3 2 23" xfId="1210"/>
    <cellStyle name="Note 3 2 23 10" xfId="6671"/>
    <cellStyle name="Note 3 2 23 10 2" xfId="24269"/>
    <cellStyle name="Note 3 2 23 10 3" xfId="35090"/>
    <cellStyle name="Note 3 2 23 11" xfId="7806"/>
    <cellStyle name="Note 3 2 23 11 2" xfId="25259"/>
    <cellStyle name="Note 3 2 23 11 3" xfId="35993"/>
    <cellStyle name="Note 3 2 23 12" xfId="9086"/>
    <cellStyle name="Note 3 2 23 12 2" xfId="26539"/>
    <cellStyle name="Note 3 2 23 12 3" xfId="37273"/>
    <cellStyle name="Note 3 2 23 13" xfId="8777"/>
    <cellStyle name="Note 3 2 23 13 2" xfId="26230"/>
    <cellStyle name="Note 3 2 23 13 3" xfId="36964"/>
    <cellStyle name="Note 3 2 23 14" xfId="9837"/>
    <cellStyle name="Note 3 2 23 14 2" xfId="27290"/>
    <cellStyle name="Note 3 2 23 14 3" xfId="38024"/>
    <cellStyle name="Note 3 2 23 15" xfId="9487"/>
    <cellStyle name="Note 3 2 23 15 2" xfId="26940"/>
    <cellStyle name="Note 3 2 23 15 3" xfId="37674"/>
    <cellStyle name="Note 3 2 23 16" xfId="10533"/>
    <cellStyle name="Note 3 2 23 16 2" xfId="27986"/>
    <cellStyle name="Note 3 2 23 16 3" xfId="38720"/>
    <cellStyle name="Note 3 2 23 17" xfId="10201"/>
    <cellStyle name="Note 3 2 23 17 2" xfId="27654"/>
    <cellStyle name="Note 3 2 23 17 3" xfId="38388"/>
    <cellStyle name="Note 3 2 23 18" xfId="11135"/>
    <cellStyle name="Note 3 2 23 18 2" xfId="28588"/>
    <cellStyle name="Note 3 2 23 18 3" xfId="39322"/>
    <cellStyle name="Note 3 2 23 19" xfId="10836"/>
    <cellStyle name="Note 3 2 23 19 2" xfId="28289"/>
    <cellStyle name="Note 3 2 23 19 3" xfId="39023"/>
    <cellStyle name="Note 3 2 23 2" xfId="3125"/>
    <cellStyle name="Note 3 2 23 2 2" xfId="20938"/>
    <cellStyle name="Note 3 2 23 2 3" xfId="1492"/>
    <cellStyle name="Note 3 2 23 20" xfId="12897"/>
    <cellStyle name="Note 3 2 23 20 2" xfId="30095"/>
    <cellStyle name="Note 3 2 23 20 3" xfId="40270"/>
    <cellStyle name="Note 3 2 23 21" xfId="13198"/>
    <cellStyle name="Note 3 2 23 21 2" xfId="30335"/>
    <cellStyle name="Note 3 2 23 21 3" xfId="40449"/>
    <cellStyle name="Note 3 2 23 22" xfId="13844"/>
    <cellStyle name="Note 3 2 23 22 2" xfId="30981"/>
    <cellStyle name="Note 3 2 23 22 3" xfId="41095"/>
    <cellStyle name="Note 3 2 23 23" xfId="14001"/>
    <cellStyle name="Note 3 2 23 23 2" xfId="31138"/>
    <cellStyle name="Note 3 2 23 23 3" xfId="41252"/>
    <cellStyle name="Note 3 2 23 24" xfId="15024"/>
    <cellStyle name="Note 3 2 23 24 2" xfId="32045"/>
    <cellStyle name="Note 3 2 23 24 3" xfId="41891"/>
    <cellStyle name="Note 3 2 23 25" xfId="15417"/>
    <cellStyle name="Note 3 2 23 25 2" xfId="32380"/>
    <cellStyle name="Note 3 2 23 25 3" xfId="42162"/>
    <cellStyle name="Note 3 2 23 26" xfId="14061"/>
    <cellStyle name="Note 3 2 23 26 2" xfId="31181"/>
    <cellStyle name="Note 3 2 23 26 3" xfId="41273"/>
    <cellStyle name="Note 3 2 23 27" xfId="16115"/>
    <cellStyle name="Note 3 2 23 27 2" xfId="33078"/>
    <cellStyle name="Note 3 2 23 27 3" xfId="42860"/>
    <cellStyle name="Note 3 2 23 28" xfId="17359"/>
    <cellStyle name="Note 3 2 23 28 2" xfId="34069"/>
    <cellStyle name="Note 3 2 23 28 3" xfId="43290"/>
    <cellStyle name="Note 3 2 23 29" xfId="17891"/>
    <cellStyle name="Note 3 2 23 29 2" xfId="34544"/>
    <cellStyle name="Note 3 2 23 29 3" xfId="43700"/>
    <cellStyle name="Note 3 2 23 3" xfId="4395"/>
    <cellStyle name="Note 3 2 23 3 2" xfId="22055"/>
    <cellStyle name="Note 3 2 23 3 3" xfId="21588"/>
    <cellStyle name="Note 3 2 23 30" xfId="18968"/>
    <cellStyle name="Note 3 2 23 30 2" xfId="35307"/>
    <cellStyle name="Note 3 2 23 30 3" xfId="43833"/>
    <cellStyle name="Note 3 2 23 31" xfId="2287"/>
    <cellStyle name="Note 3 2 23 32" xfId="20235"/>
    <cellStyle name="Note 3 2 23 33" xfId="25051"/>
    <cellStyle name="Note 3 2 23 4" xfId="4815"/>
    <cellStyle name="Note 3 2 23 4 2" xfId="22421"/>
    <cellStyle name="Note 3 2 23 4 3" xfId="30233"/>
    <cellStyle name="Note 3 2 23 5" xfId="3343"/>
    <cellStyle name="Note 3 2 23 5 2" xfId="21101"/>
    <cellStyle name="Note 3 2 23 5 3" xfId="20680"/>
    <cellStyle name="Note 3 2 23 6" xfId="5723"/>
    <cellStyle name="Note 3 2 23 6 2" xfId="23329"/>
    <cellStyle name="Note 3 2 23 6 3" xfId="21550"/>
    <cellStyle name="Note 3 2 23 7" xfId="5410"/>
    <cellStyle name="Note 3 2 23 7 2" xfId="23016"/>
    <cellStyle name="Note 3 2 23 7 3" xfId="29604"/>
    <cellStyle name="Note 3 2 23 8" xfId="6225"/>
    <cellStyle name="Note 3 2 23 8 2" xfId="23831"/>
    <cellStyle name="Note 3 2 23 8 3" xfId="20990"/>
    <cellStyle name="Note 3 2 23 9" xfId="7174"/>
    <cellStyle name="Note 3 2 23 9 2" xfId="24702"/>
    <cellStyle name="Note 3 2 23 9 3" xfId="20551"/>
    <cellStyle name="Note 3 2 24" xfId="1172"/>
    <cellStyle name="Note 3 2 24 10" xfId="6853"/>
    <cellStyle name="Note 3 2 24 10 2" xfId="24439"/>
    <cellStyle name="Note 3 2 24 10 3" xfId="20397"/>
    <cellStyle name="Note 3 2 24 11" xfId="7373"/>
    <cellStyle name="Note 3 2 24 11 2" xfId="24882"/>
    <cellStyle name="Note 3 2 24 11 3" xfId="31495"/>
    <cellStyle name="Note 3 2 24 12" xfId="9048"/>
    <cellStyle name="Note 3 2 24 12 2" xfId="26501"/>
    <cellStyle name="Note 3 2 24 12 3" xfId="37235"/>
    <cellStyle name="Note 3 2 24 13" xfId="9263"/>
    <cellStyle name="Note 3 2 24 13 2" xfId="26716"/>
    <cellStyle name="Note 3 2 24 13 3" xfId="37450"/>
    <cellStyle name="Note 3 2 24 14" xfId="9799"/>
    <cellStyle name="Note 3 2 24 14 2" xfId="27252"/>
    <cellStyle name="Note 3 2 24 14 3" xfId="37986"/>
    <cellStyle name="Note 3 2 24 15" xfId="10004"/>
    <cellStyle name="Note 3 2 24 15 2" xfId="27457"/>
    <cellStyle name="Note 3 2 24 15 3" xfId="38191"/>
    <cellStyle name="Note 3 2 24 16" xfId="10495"/>
    <cellStyle name="Note 3 2 24 16 2" xfId="27948"/>
    <cellStyle name="Note 3 2 24 16 3" xfId="38682"/>
    <cellStyle name="Note 3 2 24 17" xfId="10682"/>
    <cellStyle name="Note 3 2 24 17 2" xfId="28135"/>
    <cellStyle name="Note 3 2 24 17 3" xfId="38869"/>
    <cellStyle name="Note 3 2 24 18" xfId="11097"/>
    <cellStyle name="Note 3 2 24 18 2" xfId="28550"/>
    <cellStyle name="Note 3 2 24 18 3" xfId="39284"/>
    <cellStyle name="Note 3 2 24 19" xfId="11259"/>
    <cellStyle name="Note 3 2 24 19 2" xfId="28712"/>
    <cellStyle name="Note 3 2 24 19 3" xfId="39446"/>
    <cellStyle name="Note 3 2 24 2" xfId="3087"/>
    <cellStyle name="Note 3 2 24 2 2" xfId="20900"/>
    <cellStyle name="Note 3 2 24 2 3" xfId="35707"/>
    <cellStyle name="Note 3 2 24 20" xfId="12859"/>
    <cellStyle name="Note 3 2 24 20 2" xfId="30057"/>
    <cellStyle name="Note 3 2 24 20 3" xfId="40232"/>
    <cellStyle name="Note 3 2 24 21" xfId="13098"/>
    <cellStyle name="Note 3 2 24 21 2" xfId="30235"/>
    <cellStyle name="Note 3 2 24 21 3" xfId="40349"/>
    <cellStyle name="Note 3 2 24 22" xfId="13656"/>
    <cellStyle name="Note 3 2 24 22 2" xfId="30793"/>
    <cellStyle name="Note 3 2 24 22 3" xfId="40907"/>
    <cellStyle name="Note 3 2 24 23" xfId="13264"/>
    <cellStyle name="Note 3 2 24 23 2" xfId="30401"/>
    <cellStyle name="Note 3 2 24 23 3" xfId="40515"/>
    <cellStyle name="Note 3 2 24 24" xfId="14986"/>
    <cellStyle name="Note 3 2 24 24 2" xfId="32007"/>
    <cellStyle name="Note 3 2 24 24 3" xfId="41853"/>
    <cellStyle name="Note 3 2 24 25" xfId="14307"/>
    <cellStyle name="Note 3 2 24 25 2" xfId="31413"/>
    <cellStyle name="Note 3 2 24 25 3" xfId="41484"/>
    <cellStyle name="Note 3 2 24 26" xfId="14369"/>
    <cellStyle name="Note 3 2 24 26 2" xfId="31474"/>
    <cellStyle name="Note 3 2 24 26 3" xfId="41545"/>
    <cellStyle name="Note 3 2 24 27" xfId="16077"/>
    <cellStyle name="Note 3 2 24 27 2" xfId="33040"/>
    <cellStyle name="Note 3 2 24 27 3" xfId="42822"/>
    <cellStyle name="Note 3 2 24 28" xfId="17321"/>
    <cellStyle name="Note 3 2 24 28 2" xfId="34031"/>
    <cellStyle name="Note 3 2 24 28 3" xfId="43252"/>
    <cellStyle name="Note 3 2 24 29" xfId="17853"/>
    <cellStyle name="Note 3 2 24 29 2" xfId="34506"/>
    <cellStyle name="Note 3 2 24 29 3" xfId="43662"/>
    <cellStyle name="Note 3 2 24 3" xfId="4357"/>
    <cellStyle name="Note 3 2 24 3 2" xfId="22017"/>
    <cellStyle name="Note 3 2 24 3 3" xfId="21750"/>
    <cellStyle name="Note 3 2 24 30" xfId="19009"/>
    <cellStyle name="Note 3 2 24 30 2" xfId="35328"/>
    <cellStyle name="Note 3 2 24 30 3" xfId="43868"/>
    <cellStyle name="Note 3 2 24 31" xfId="2249"/>
    <cellStyle name="Note 3 2 24 32" xfId="20197"/>
    <cellStyle name="Note 3 2 24 33" xfId="34196"/>
    <cellStyle name="Note 3 2 24 4" xfId="3653"/>
    <cellStyle name="Note 3 2 24 4 2" xfId="21397"/>
    <cellStyle name="Note 3 2 24 4 3" xfId="29153"/>
    <cellStyle name="Note 3 2 24 5" xfId="3730"/>
    <cellStyle name="Note 3 2 24 5 2" xfId="21473"/>
    <cellStyle name="Note 3 2 24 5 3" xfId="1585"/>
    <cellStyle name="Note 3 2 24 6" xfId="5685"/>
    <cellStyle name="Note 3 2 24 6 2" xfId="23291"/>
    <cellStyle name="Note 3 2 24 6 3" xfId="24650"/>
    <cellStyle name="Note 3 2 24 7" xfId="5853"/>
    <cellStyle name="Note 3 2 24 7 2" xfId="23459"/>
    <cellStyle name="Note 3 2 24 7 3" xfId="33482"/>
    <cellStyle name="Note 3 2 24 8" xfId="6187"/>
    <cellStyle name="Note 3 2 24 8 2" xfId="23793"/>
    <cellStyle name="Note 3 2 24 8 3" xfId="32177"/>
    <cellStyle name="Note 3 2 24 9" xfId="6735"/>
    <cellStyle name="Note 3 2 24 9 2" xfId="24325"/>
    <cellStyle name="Note 3 2 24 9 3" xfId="31661"/>
    <cellStyle name="Note 3 2 25" xfId="1220"/>
    <cellStyle name="Note 3 2 25 10" xfId="8462"/>
    <cellStyle name="Note 3 2 25 10 2" xfId="25915"/>
    <cellStyle name="Note 3 2 25 10 3" xfId="36649"/>
    <cellStyle name="Note 3 2 25 11" xfId="6491"/>
    <cellStyle name="Note 3 2 25 11 2" xfId="24095"/>
    <cellStyle name="Note 3 2 25 11 3" xfId="34984"/>
    <cellStyle name="Note 3 2 25 12" xfId="9096"/>
    <cellStyle name="Note 3 2 25 12 2" xfId="26549"/>
    <cellStyle name="Note 3 2 25 12 3" xfId="37283"/>
    <cellStyle name="Note 3 2 25 13" xfId="9583"/>
    <cellStyle name="Note 3 2 25 13 2" xfId="27036"/>
    <cellStyle name="Note 3 2 25 13 3" xfId="37770"/>
    <cellStyle name="Note 3 2 25 14" xfId="9847"/>
    <cellStyle name="Note 3 2 25 14 2" xfId="27300"/>
    <cellStyle name="Note 3 2 25 14 3" xfId="38034"/>
    <cellStyle name="Note 3 2 25 15" xfId="10286"/>
    <cellStyle name="Note 3 2 25 15 2" xfId="27739"/>
    <cellStyle name="Note 3 2 25 15 3" xfId="38473"/>
    <cellStyle name="Note 3 2 25 16" xfId="10543"/>
    <cellStyle name="Note 3 2 25 16 2" xfId="27996"/>
    <cellStyle name="Note 3 2 25 16 3" xfId="38730"/>
    <cellStyle name="Note 3 2 25 17" xfId="10902"/>
    <cellStyle name="Note 3 2 25 17 2" xfId="28355"/>
    <cellStyle name="Note 3 2 25 17 3" xfId="39089"/>
    <cellStyle name="Note 3 2 25 18" xfId="11145"/>
    <cellStyle name="Note 3 2 25 18 2" xfId="28598"/>
    <cellStyle name="Note 3 2 25 18 3" xfId="39332"/>
    <cellStyle name="Note 3 2 25 19" xfId="11379"/>
    <cellStyle name="Note 3 2 25 19 2" xfId="28832"/>
    <cellStyle name="Note 3 2 25 19 3" xfId="39566"/>
    <cellStyle name="Note 3 2 25 2" xfId="3135"/>
    <cellStyle name="Note 3 2 25 2 2" xfId="20948"/>
    <cellStyle name="Note 3 2 25 2 3" xfId="22182"/>
    <cellStyle name="Note 3 2 25 20" xfId="12907"/>
    <cellStyle name="Note 3 2 25 20 2" xfId="30105"/>
    <cellStyle name="Note 3 2 25 20 3" xfId="40280"/>
    <cellStyle name="Note 3 2 25 21" xfId="13637"/>
    <cellStyle name="Note 3 2 25 21 2" xfId="30774"/>
    <cellStyle name="Note 3 2 25 21 3" xfId="40888"/>
    <cellStyle name="Note 3 2 25 22" xfId="13527"/>
    <cellStyle name="Note 3 2 25 22 2" xfId="30664"/>
    <cellStyle name="Note 3 2 25 22 3" xfId="40778"/>
    <cellStyle name="Note 3 2 25 23" xfId="13126"/>
    <cellStyle name="Note 3 2 25 23 2" xfId="30263"/>
    <cellStyle name="Note 3 2 25 23 3" xfId="40377"/>
    <cellStyle name="Note 3 2 25 24" xfId="15034"/>
    <cellStyle name="Note 3 2 25 24 2" xfId="32055"/>
    <cellStyle name="Note 3 2 25 24 3" xfId="41901"/>
    <cellStyle name="Note 3 2 25 25" xfId="15406"/>
    <cellStyle name="Note 3 2 25 25 2" xfId="32369"/>
    <cellStyle name="Note 3 2 25 25 3" xfId="42151"/>
    <cellStyle name="Note 3 2 25 26" xfId="15894"/>
    <cellStyle name="Note 3 2 25 26 2" xfId="32857"/>
    <cellStyle name="Note 3 2 25 26 3" xfId="42639"/>
    <cellStyle name="Note 3 2 25 27" xfId="16125"/>
    <cellStyle name="Note 3 2 25 27 2" xfId="33088"/>
    <cellStyle name="Note 3 2 25 27 3" xfId="42870"/>
    <cellStyle name="Note 3 2 25 28" xfId="17369"/>
    <cellStyle name="Note 3 2 25 28 2" xfId="34079"/>
    <cellStyle name="Note 3 2 25 28 3" xfId="43300"/>
    <cellStyle name="Note 3 2 25 29" xfId="17901"/>
    <cellStyle name="Note 3 2 25 29 2" xfId="34554"/>
    <cellStyle name="Note 3 2 25 29 3" xfId="43710"/>
    <cellStyle name="Note 3 2 25 3" xfId="4405"/>
    <cellStyle name="Note 3 2 25 3 2" xfId="22065"/>
    <cellStyle name="Note 3 2 25 3 3" xfId="21747"/>
    <cellStyle name="Note 3 2 25 30" xfId="19781"/>
    <cellStyle name="Note 3 2 25 30 2" xfId="35822"/>
    <cellStyle name="Note 3 2 25 30 3" xfId="44186"/>
    <cellStyle name="Note 3 2 25 31" xfId="2297"/>
    <cellStyle name="Note 3 2 25 32" xfId="20245"/>
    <cellStyle name="Note 3 2 25 33" xfId="29883"/>
    <cellStyle name="Note 3 2 25 4" xfId="4804"/>
    <cellStyle name="Note 3 2 25 4 2" xfId="22410"/>
    <cellStyle name="Note 3 2 25 4 3" xfId="35570"/>
    <cellStyle name="Note 3 2 25 5" xfId="5486"/>
    <cellStyle name="Note 3 2 25 5 2" xfId="23092"/>
    <cellStyle name="Note 3 2 25 5 3" xfId="35020"/>
    <cellStyle name="Note 3 2 25 6" xfId="5733"/>
    <cellStyle name="Note 3 2 25 6 2" xfId="23339"/>
    <cellStyle name="Note 3 2 25 6 3" xfId="21706"/>
    <cellStyle name="Note 3 2 25 7" xfId="6004"/>
    <cellStyle name="Note 3 2 25 7 2" xfId="23610"/>
    <cellStyle name="Note 3 2 25 7 3" xfId="33557"/>
    <cellStyle name="Note 3 2 25 8" xfId="6235"/>
    <cellStyle name="Note 3 2 25 8 2" xfId="23841"/>
    <cellStyle name="Note 3 2 25 8 3" xfId="24633"/>
    <cellStyle name="Note 3 2 25 9" xfId="7495"/>
    <cellStyle name="Note 3 2 25 9 2" xfId="25004"/>
    <cellStyle name="Note 3 2 25 9 3" xfId="1768"/>
    <cellStyle name="Note 3 2 26" xfId="1068"/>
    <cellStyle name="Note 3 2 26 10" xfId="6525"/>
    <cellStyle name="Note 3 2 26 10 2" xfId="24128"/>
    <cellStyle name="Note 3 2 26 10 3" xfId="35097"/>
    <cellStyle name="Note 3 2 26 11" xfId="8015"/>
    <cellStyle name="Note 3 2 26 11 2" xfId="25468"/>
    <cellStyle name="Note 3 2 26 11 3" xfId="36202"/>
    <cellStyle name="Note 3 2 26 12" xfId="8944"/>
    <cellStyle name="Note 3 2 26 12 2" xfId="26397"/>
    <cellStyle name="Note 3 2 26 12 3" xfId="37131"/>
    <cellStyle name="Note 3 2 26 13" xfId="9237"/>
    <cellStyle name="Note 3 2 26 13 2" xfId="26690"/>
    <cellStyle name="Note 3 2 26 13 3" xfId="37424"/>
    <cellStyle name="Note 3 2 26 14" xfId="9695"/>
    <cellStyle name="Note 3 2 26 14 2" xfId="27148"/>
    <cellStyle name="Note 3 2 26 14 3" xfId="37882"/>
    <cellStyle name="Note 3 2 26 15" xfId="9981"/>
    <cellStyle name="Note 3 2 26 15 2" xfId="27434"/>
    <cellStyle name="Note 3 2 26 15 3" xfId="38168"/>
    <cellStyle name="Note 3 2 26 16" xfId="10392"/>
    <cellStyle name="Note 3 2 26 16 2" xfId="27845"/>
    <cellStyle name="Note 3 2 26 16 3" xfId="38579"/>
    <cellStyle name="Note 3 2 26 17" xfId="10665"/>
    <cellStyle name="Note 3 2 26 17 2" xfId="28118"/>
    <cellStyle name="Note 3 2 26 17 3" xfId="38852"/>
    <cellStyle name="Note 3 2 26 18" xfId="10998"/>
    <cellStyle name="Note 3 2 26 18 2" xfId="28451"/>
    <cellStyle name="Note 3 2 26 18 3" xfId="39185"/>
    <cellStyle name="Note 3 2 26 19" xfId="11250"/>
    <cellStyle name="Note 3 2 26 19 2" xfId="28703"/>
    <cellStyle name="Note 3 2 26 19 3" xfId="39437"/>
    <cellStyle name="Note 3 2 26 2" xfId="2983"/>
    <cellStyle name="Note 3 2 26 2 2" xfId="20800"/>
    <cellStyle name="Note 3 2 26 2 3" xfId="22195"/>
    <cellStyle name="Note 3 2 26 20" xfId="12755"/>
    <cellStyle name="Note 3 2 26 20 2" xfId="29957"/>
    <cellStyle name="Note 3 2 26 20 3" xfId="40135"/>
    <cellStyle name="Note 3 2 26 21" xfId="12012"/>
    <cellStyle name="Note 3 2 26 21 2" xfId="29313"/>
    <cellStyle name="Note 3 2 26 21 3" xfId="39720"/>
    <cellStyle name="Note 3 2 26 22" xfId="13788"/>
    <cellStyle name="Note 3 2 26 22 2" xfId="30925"/>
    <cellStyle name="Note 3 2 26 22 3" xfId="41039"/>
    <cellStyle name="Note 3 2 26 23" xfId="13173"/>
    <cellStyle name="Note 3 2 26 23 2" xfId="30310"/>
    <cellStyle name="Note 3 2 26 23 3" xfId="40424"/>
    <cellStyle name="Note 3 2 26 24" xfId="14882"/>
    <cellStyle name="Note 3 2 26 24 2" xfId="31906"/>
    <cellStyle name="Note 3 2 26 24 3" xfId="41756"/>
    <cellStyle name="Note 3 2 26 25" xfId="15314"/>
    <cellStyle name="Note 3 2 26 25 2" xfId="32277"/>
    <cellStyle name="Note 3 2 26 25 3" xfId="42059"/>
    <cellStyle name="Note 3 2 26 26" xfId="14358"/>
    <cellStyle name="Note 3 2 26 26 2" xfId="31463"/>
    <cellStyle name="Note 3 2 26 26 3" xfId="41534"/>
    <cellStyle name="Note 3 2 26 27" xfId="15980"/>
    <cellStyle name="Note 3 2 26 27 2" xfId="32943"/>
    <cellStyle name="Note 3 2 26 27 3" xfId="42725"/>
    <cellStyle name="Note 3 2 26 28" xfId="17217"/>
    <cellStyle name="Note 3 2 26 28 2" xfId="33931"/>
    <cellStyle name="Note 3 2 26 28 3" xfId="43155"/>
    <cellStyle name="Note 3 2 26 29" xfId="17756"/>
    <cellStyle name="Note 3 2 26 29 2" xfId="34409"/>
    <cellStyle name="Note 3 2 26 29 3" xfId="43565"/>
    <cellStyle name="Note 3 2 26 3" xfId="4253"/>
    <cellStyle name="Note 3 2 26 3 2" xfId="21918"/>
    <cellStyle name="Note 3 2 26 3 3" xfId="35055"/>
    <cellStyle name="Note 3 2 26 30" xfId="19393"/>
    <cellStyle name="Note 3 2 26 30 2" xfId="35598"/>
    <cellStyle name="Note 3 2 26 30 3" xfId="43951"/>
    <cellStyle name="Note 3 2 26 31" xfId="2145"/>
    <cellStyle name="Note 3 2 26 32" xfId="20096"/>
    <cellStyle name="Note 3 2 26 33" xfId="20308"/>
    <cellStyle name="Note 3 2 26 4" xfId="4697"/>
    <cellStyle name="Note 3 2 26 4 2" xfId="22303"/>
    <cellStyle name="Note 3 2 26 4 3" xfId="24855"/>
    <cellStyle name="Note 3 2 26 5" xfId="3709"/>
    <cellStyle name="Note 3 2 26 5 2" xfId="21452"/>
    <cellStyle name="Note 3 2 26 5 3" xfId="33489"/>
    <cellStyle name="Note 3 2 26 6" xfId="5585"/>
    <cellStyle name="Note 3 2 26 6 2" xfId="23191"/>
    <cellStyle name="Note 3 2 26 6 3" xfId="33347"/>
    <cellStyle name="Note 3 2 26 7" xfId="5842"/>
    <cellStyle name="Note 3 2 26 7 2" xfId="23448"/>
    <cellStyle name="Note 3 2 26 7 3" xfId="29025"/>
    <cellStyle name="Note 3 2 26 8" xfId="6090"/>
    <cellStyle name="Note 3 2 26 8 2" xfId="23696"/>
    <cellStyle name="Note 3 2 26 8 3" xfId="29735"/>
    <cellStyle name="Note 3 2 26 9" xfId="7868"/>
    <cellStyle name="Note 3 2 26 9 2" xfId="25321"/>
    <cellStyle name="Note 3 2 26 9 3" xfId="36055"/>
    <cellStyle name="Note 3 2 27" xfId="1139"/>
    <cellStyle name="Note 3 2 27 10" xfId="6703"/>
    <cellStyle name="Note 3 2 27 10 2" xfId="24299"/>
    <cellStyle name="Note 3 2 27 10 3" xfId="29560"/>
    <cellStyle name="Note 3 2 27 11" xfId="8851"/>
    <cellStyle name="Note 3 2 27 11 2" xfId="26304"/>
    <cellStyle name="Note 3 2 27 11 3" xfId="37038"/>
    <cellStyle name="Note 3 2 27 12" xfId="9015"/>
    <cellStyle name="Note 3 2 27 12 2" xfId="26468"/>
    <cellStyle name="Note 3 2 27 12 3" xfId="37202"/>
    <cellStyle name="Note 3 2 27 13" xfId="8328"/>
    <cellStyle name="Note 3 2 27 13 2" xfId="25781"/>
    <cellStyle name="Note 3 2 27 13 3" xfId="36515"/>
    <cellStyle name="Note 3 2 27 14" xfId="9766"/>
    <cellStyle name="Note 3 2 27 14 2" xfId="27219"/>
    <cellStyle name="Note 3 2 27 14 3" xfId="37953"/>
    <cellStyle name="Note 3 2 27 15" xfId="9605"/>
    <cellStyle name="Note 3 2 27 15 2" xfId="27058"/>
    <cellStyle name="Note 3 2 27 15 3" xfId="37792"/>
    <cellStyle name="Note 3 2 27 16" xfId="10462"/>
    <cellStyle name="Note 3 2 27 16 2" xfId="27915"/>
    <cellStyle name="Note 3 2 27 16 3" xfId="38649"/>
    <cellStyle name="Note 3 2 27 17" xfId="10306"/>
    <cellStyle name="Note 3 2 27 17 2" xfId="27759"/>
    <cellStyle name="Note 3 2 27 17 3" xfId="38493"/>
    <cellStyle name="Note 3 2 27 18" xfId="11064"/>
    <cellStyle name="Note 3 2 27 18 2" xfId="28517"/>
    <cellStyle name="Note 3 2 27 18 3" xfId="39251"/>
    <cellStyle name="Note 3 2 27 19" xfId="10916"/>
    <cellStyle name="Note 3 2 27 19 2" xfId="28369"/>
    <cellStyle name="Note 3 2 27 19 3" xfId="39103"/>
    <cellStyle name="Note 3 2 27 2" xfId="3054"/>
    <cellStyle name="Note 3 2 27 2 2" xfId="20867"/>
    <cellStyle name="Note 3 2 27 2 3" xfId="24237"/>
    <cellStyle name="Note 3 2 27 20" xfId="12826"/>
    <cellStyle name="Note 3 2 27 20 2" xfId="30024"/>
    <cellStyle name="Note 3 2 27 20 3" xfId="40199"/>
    <cellStyle name="Note 3 2 27 21" xfId="12223"/>
    <cellStyle name="Note 3 2 27 21 2" xfId="29511"/>
    <cellStyle name="Note 3 2 27 21 3" xfId="39905"/>
    <cellStyle name="Note 3 2 27 22" xfId="13212"/>
    <cellStyle name="Note 3 2 27 22 2" xfId="30349"/>
    <cellStyle name="Note 3 2 27 22 3" xfId="40463"/>
    <cellStyle name="Note 3 2 27 23" xfId="13310"/>
    <cellStyle name="Note 3 2 27 23 2" xfId="30447"/>
    <cellStyle name="Note 3 2 27 23 3" xfId="40561"/>
    <cellStyle name="Note 3 2 27 24" xfId="14953"/>
    <cellStyle name="Note 3 2 27 24 2" xfId="31974"/>
    <cellStyle name="Note 3 2 27 24 3" xfId="41820"/>
    <cellStyle name="Note 3 2 27 25" xfId="15732"/>
    <cellStyle name="Note 3 2 27 25 2" xfId="32695"/>
    <cellStyle name="Note 3 2 27 25 3" xfId="42477"/>
    <cellStyle name="Note 3 2 27 26" xfId="14108"/>
    <cellStyle name="Note 3 2 27 26 2" xfId="31227"/>
    <cellStyle name="Note 3 2 27 26 3" xfId="41314"/>
    <cellStyle name="Note 3 2 27 27" xfId="16044"/>
    <cellStyle name="Note 3 2 27 27 2" xfId="33007"/>
    <cellStyle name="Note 3 2 27 27 3" xfId="42789"/>
    <cellStyle name="Note 3 2 27 28" xfId="17288"/>
    <cellStyle name="Note 3 2 27 28 2" xfId="33998"/>
    <cellStyle name="Note 3 2 27 28 3" xfId="43219"/>
    <cellStyle name="Note 3 2 27 29" xfId="17820"/>
    <cellStyle name="Note 3 2 27 29 2" xfId="34473"/>
    <cellStyle name="Note 3 2 27 29 3" xfId="43629"/>
    <cellStyle name="Note 3 2 27 3" xfId="4324"/>
    <cellStyle name="Note 3 2 27 3 2" xfId="21984"/>
    <cellStyle name="Note 3 2 27 3 3" xfId="35464"/>
    <cellStyle name="Note 3 2 27 30" xfId="19441"/>
    <cellStyle name="Note 3 2 27 30 2" xfId="35625"/>
    <cellStyle name="Note 3 2 27 30 3" xfId="43977"/>
    <cellStyle name="Note 3 2 27 31" xfId="2216"/>
    <cellStyle name="Note 3 2 27 32" xfId="20164"/>
    <cellStyle name="Note 3 2 27 33" xfId="21009"/>
    <cellStyle name="Note 3 2 27 4" xfId="5221"/>
    <cellStyle name="Note 3 2 27 4 2" xfId="22827"/>
    <cellStyle name="Note 3 2 27 4 3" xfId="32167"/>
    <cellStyle name="Note 3 2 27 5" xfId="3419"/>
    <cellStyle name="Note 3 2 27 5 2" xfId="21176"/>
    <cellStyle name="Note 3 2 27 5 3" xfId="35600"/>
    <cellStyle name="Note 3 2 27 6" xfId="5652"/>
    <cellStyle name="Note 3 2 27 6 2" xfId="23258"/>
    <cellStyle name="Note 3 2 27 6 3" xfId="24491"/>
    <cellStyle name="Note 3 2 27 7" xfId="5502"/>
    <cellStyle name="Note 3 2 27 7 2" xfId="23108"/>
    <cellStyle name="Note 3 2 27 7 3" xfId="34703"/>
    <cellStyle name="Note 3 2 27 8" xfId="6154"/>
    <cellStyle name="Note 3 2 27 8 2" xfId="23760"/>
    <cellStyle name="Note 3 2 27 8 3" xfId="29120"/>
    <cellStyle name="Note 3 2 27 9" xfId="7746"/>
    <cellStyle name="Note 3 2 27 9 2" xfId="25199"/>
    <cellStyle name="Note 3 2 27 9 3" xfId="35933"/>
    <cellStyle name="Note 3 2 28" xfId="985"/>
    <cellStyle name="Note 3 2 28 10" xfId="8350"/>
    <cellStyle name="Note 3 2 28 10 2" xfId="25803"/>
    <cellStyle name="Note 3 2 28 10 3" xfId="36537"/>
    <cellStyle name="Note 3 2 28 11" xfId="7838"/>
    <cellStyle name="Note 3 2 28 11 2" xfId="25291"/>
    <cellStyle name="Note 3 2 28 11 3" xfId="36025"/>
    <cellStyle name="Note 3 2 28 12" xfId="8724"/>
    <cellStyle name="Note 3 2 28 12 2" xfId="26177"/>
    <cellStyle name="Note 3 2 28 12 3" xfId="36911"/>
    <cellStyle name="Note 3 2 28 13" xfId="9482"/>
    <cellStyle name="Note 3 2 28 13 2" xfId="26935"/>
    <cellStyle name="Note 3 2 28 13 3" xfId="37669"/>
    <cellStyle name="Note 3 2 28 14" xfId="8032"/>
    <cellStyle name="Note 3 2 28 14 2" xfId="25485"/>
    <cellStyle name="Note 3 2 28 14 3" xfId="36219"/>
    <cellStyle name="Note 3 2 28 15" xfId="10197"/>
    <cellStyle name="Note 3 2 28 15 2" xfId="27650"/>
    <cellStyle name="Note 3 2 28 15 3" xfId="38384"/>
    <cellStyle name="Note 3 2 28 16" xfId="9244"/>
    <cellStyle name="Note 3 2 28 16 2" xfId="26697"/>
    <cellStyle name="Note 3 2 28 16 3" xfId="37431"/>
    <cellStyle name="Note 3 2 28 17" xfId="10833"/>
    <cellStyle name="Note 3 2 28 17 2" xfId="28286"/>
    <cellStyle name="Note 3 2 28 17 3" xfId="39020"/>
    <cellStyle name="Note 3 2 28 18" xfId="9988"/>
    <cellStyle name="Note 3 2 28 18 2" xfId="27441"/>
    <cellStyle name="Note 3 2 28 18 3" xfId="38175"/>
    <cellStyle name="Note 3 2 28 19" xfId="11343"/>
    <cellStyle name="Note 3 2 28 19 2" xfId="28796"/>
    <cellStyle name="Note 3 2 28 19 3" xfId="39530"/>
    <cellStyle name="Note 3 2 28 2" xfId="2900"/>
    <cellStyle name="Note 3 2 28 2 2" xfId="20725"/>
    <cellStyle name="Note 3 2 28 2 3" xfId="35250"/>
    <cellStyle name="Note 3 2 28 20" xfId="12672"/>
    <cellStyle name="Note 3 2 28 20 2" xfId="29880"/>
    <cellStyle name="Note 3 2 28 20 3" xfId="40063"/>
    <cellStyle name="Note 3 2 28 21" xfId="13562"/>
    <cellStyle name="Note 3 2 28 21 2" xfId="30699"/>
    <cellStyle name="Note 3 2 28 21 3" xfId="40813"/>
    <cellStyle name="Note 3 2 28 22" xfId="13655"/>
    <cellStyle name="Note 3 2 28 22 2" xfId="30792"/>
    <cellStyle name="Note 3 2 28 22 3" xfId="40906"/>
    <cellStyle name="Note 3 2 28 23" xfId="13976"/>
    <cellStyle name="Note 3 2 28 23 2" xfId="31113"/>
    <cellStyle name="Note 3 2 28 23 3" xfId="41227"/>
    <cellStyle name="Note 3 2 28 24" xfId="14799"/>
    <cellStyle name="Note 3 2 28 24 2" xfId="31828"/>
    <cellStyle name="Note 3 2 28 24 3" xfId="41684"/>
    <cellStyle name="Note 3 2 28 25" xfId="15483"/>
    <cellStyle name="Note 3 2 28 25 2" xfId="32446"/>
    <cellStyle name="Note 3 2 28 25 3" xfId="42228"/>
    <cellStyle name="Note 3 2 28 26" xfId="15848"/>
    <cellStyle name="Note 3 2 28 26 2" xfId="32811"/>
    <cellStyle name="Note 3 2 28 26 3" xfId="42593"/>
    <cellStyle name="Note 3 2 28 27" xfId="14127"/>
    <cellStyle name="Note 3 2 28 27 2" xfId="31246"/>
    <cellStyle name="Note 3 2 28 27 3" xfId="41332"/>
    <cellStyle name="Note 3 2 28 28" xfId="17134"/>
    <cellStyle name="Note 3 2 28 28 2" xfId="33853"/>
    <cellStyle name="Note 3 2 28 28 3" xfId="43083"/>
    <cellStyle name="Note 3 2 28 29" xfId="17684"/>
    <cellStyle name="Note 3 2 28 29 2" xfId="34337"/>
    <cellStyle name="Note 3 2 28 29 3" xfId="43493"/>
    <cellStyle name="Note 3 2 28 3" xfId="4170"/>
    <cellStyle name="Note 3 2 28 3 2" xfId="21841"/>
    <cellStyle name="Note 3 2 28 3 3" xfId="35772"/>
    <cellStyle name="Note 3 2 28 30" xfId="19745"/>
    <cellStyle name="Note 3 2 28 30 2" xfId="35798"/>
    <cellStyle name="Note 3 2 28 30 3" xfId="44150"/>
    <cellStyle name="Note 3 2 28 31" xfId="2062"/>
    <cellStyle name="Note 3 2 28 32" xfId="20020"/>
    <cellStyle name="Note 3 2 28 33" xfId="29894"/>
    <cellStyle name="Note 3 2 28 4" xfId="4882"/>
    <cellStyle name="Note 3 2 28 4 2" xfId="22488"/>
    <cellStyle name="Note 3 2 28 4 3" xfId="31571"/>
    <cellStyle name="Note 3 2 28 5" xfId="5406"/>
    <cellStyle name="Note 3 2 28 5 2" xfId="23012"/>
    <cellStyle name="Note 3 2 28 5 3" xfId="34707"/>
    <cellStyle name="Note 3 2 28 6" xfId="3450"/>
    <cellStyle name="Note 3 2 28 6 2" xfId="21207"/>
    <cellStyle name="Note 3 2 28 6 3" xfId="1522"/>
    <cellStyle name="Note 3 2 28 7" xfId="5958"/>
    <cellStyle name="Note 3 2 28 7 2" xfId="23564"/>
    <cellStyle name="Note 3 2 28 7 3" xfId="31534"/>
    <cellStyle name="Note 3 2 28 8" xfId="3715"/>
    <cellStyle name="Note 3 2 28 8 2" xfId="21458"/>
    <cellStyle name="Note 3 2 28 8 3" xfId="1571"/>
    <cellStyle name="Note 3 2 28 9" xfId="6404"/>
    <cellStyle name="Note 3 2 28 9 2" xfId="24008"/>
    <cellStyle name="Note 3 2 28 9 3" xfId="20570"/>
    <cellStyle name="Note 3 2 29" xfId="1232"/>
    <cellStyle name="Note 3 2 29 10" xfId="7420"/>
    <cellStyle name="Note 3 2 29 10 2" xfId="24929"/>
    <cellStyle name="Note 3 2 29 10 3" xfId="35758"/>
    <cellStyle name="Note 3 2 29 11" xfId="6505"/>
    <cellStyle name="Note 3 2 29 11 2" xfId="24109"/>
    <cellStyle name="Note 3 2 29 11 3" xfId="34671"/>
    <cellStyle name="Note 3 2 29 12" xfId="9108"/>
    <cellStyle name="Note 3 2 29 12 2" xfId="26561"/>
    <cellStyle name="Note 3 2 29 12 3" xfId="37295"/>
    <cellStyle name="Note 3 2 29 13" xfId="7688"/>
    <cellStyle name="Note 3 2 29 13 2" xfId="25141"/>
    <cellStyle name="Note 3 2 29 13 3" xfId="35875"/>
    <cellStyle name="Note 3 2 29 14" xfId="9859"/>
    <cellStyle name="Note 3 2 29 14 2" xfId="27312"/>
    <cellStyle name="Note 3 2 29 14 3" xfId="38046"/>
    <cellStyle name="Note 3 2 29 15" xfId="6350"/>
    <cellStyle name="Note 3 2 29 15 2" xfId="23955"/>
    <cellStyle name="Note 3 2 29 15 3" xfId="33322"/>
    <cellStyle name="Note 3 2 29 16" xfId="10555"/>
    <cellStyle name="Note 3 2 29 16 2" xfId="28008"/>
    <cellStyle name="Note 3 2 29 16 3" xfId="38742"/>
    <cellStyle name="Note 3 2 29 17" xfId="8759"/>
    <cellStyle name="Note 3 2 29 17 2" xfId="26212"/>
    <cellStyle name="Note 3 2 29 17 3" xfId="36946"/>
    <cellStyle name="Note 3 2 29 18" xfId="11157"/>
    <cellStyle name="Note 3 2 29 18 2" xfId="28610"/>
    <cellStyle name="Note 3 2 29 18 3" xfId="39344"/>
    <cellStyle name="Note 3 2 29 19" xfId="9545"/>
    <cellStyle name="Note 3 2 29 19 2" xfId="26998"/>
    <cellStyle name="Note 3 2 29 19 3" xfId="37732"/>
    <cellStyle name="Note 3 2 29 2" xfId="3147"/>
    <cellStyle name="Note 3 2 29 2 2" xfId="20960"/>
    <cellStyle name="Note 3 2 29 2 3" xfId="35474"/>
    <cellStyle name="Note 3 2 29 20" xfId="12919"/>
    <cellStyle name="Note 3 2 29 20 2" xfId="30117"/>
    <cellStyle name="Note 3 2 29 20 3" xfId="40292"/>
    <cellStyle name="Note 3 2 29 21" xfId="11986"/>
    <cellStyle name="Note 3 2 29 21 2" xfId="29288"/>
    <cellStyle name="Note 3 2 29 21 3" xfId="39697"/>
    <cellStyle name="Note 3 2 29 22" xfId="13712"/>
    <cellStyle name="Note 3 2 29 22 2" xfId="30849"/>
    <cellStyle name="Note 3 2 29 22 3" xfId="40963"/>
    <cellStyle name="Note 3 2 29 23" xfId="13522"/>
    <cellStyle name="Note 3 2 29 23 2" xfId="30659"/>
    <cellStyle name="Note 3 2 29 23 3" xfId="40773"/>
    <cellStyle name="Note 3 2 29 24" xfId="15046"/>
    <cellStyle name="Note 3 2 29 24 2" xfId="32067"/>
    <cellStyle name="Note 3 2 29 24 3" xfId="41913"/>
    <cellStyle name="Note 3 2 29 25" xfId="15268"/>
    <cellStyle name="Note 3 2 29 25 2" xfId="32231"/>
    <cellStyle name="Note 3 2 29 25 3" xfId="42013"/>
    <cellStyle name="Note 3 2 29 26" xfId="15664"/>
    <cellStyle name="Note 3 2 29 26 2" xfId="32627"/>
    <cellStyle name="Note 3 2 29 26 3" xfId="42409"/>
    <cellStyle name="Note 3 2 29 27" xfId="16137"/>
    <cellStyle name="Note 3 2 29 27 2" xfId="33100"/>
    <cellStyle name="Note 3 2 29 27 3" xfId="42882"/>
    <cellStyle name="Note 3 2 29 28" xfId="17381"/>
    <cellStyle name="Note 3 2 29 28 2" xfId="34091"/>
    <cellStyle name="Note 3 2 29 28 3" xfId="43312"/>
    <cellStyle name="Note 3 2 29 29" xfId="17913"/>
    <cellStyle name="Note 3 2 29 29 2" xfId="34566"/>
    <cellStyle name="Note 3 2 29 29 3" xfId="43722"/>
    <cellStyle name="Note 3 2 29 3" xfId="4417"/>
    <cellStyle name="Note 3 2 29 3 2" xfId="22077"/>
    <cellStyle name="Note 3 2 29 3 3" xfId="24534"/>
    <cellStyle name="Note 3 2 29 30" xfId="19258"/>
    <cellStyle name="Note 3 2 29 30 2" xfId="35490"/>
    <cellStyle name="Note 3 2 29 30 3" xfId="43936"/>
    <cellStyle name="Note 3 2 29 31" xfId="2309"/>
    <cellStyle name="Note 3 2 29 32" xfId="20257"/>
    <cellStyle name="Note 3 2 29 33" xfId="33500"/>
    <cellStyle name="Note 3 2 29 4" xfId="4649"/>
    <cellStyle name="Note 3 2 29 4 2" xfId="22255"/>
    <cellStyle name="Note 3 2 29 4 3" xfId="34847"/>
    <cellStyle name="Note 3 2 29 5" xfId="5124"/>
    <cellStyle name="Note 3 2 29 5 2" xfId="22730"/>
    <cellStyle name="Note 3 2 29 5 3" xfId="30197"/>
    <cellStyle name="Note 3 2 29 6" xfId="5745"/>
    <cellStyle name="Note 3 2 29 6 2" xfId="23351"/>
    <cellStyle name="Note 3 2 29 6 3" xfId="29592"/>
    <cellStyle name="Note 3 2 29 7" xfId="5094"/>
    <cellStyle name="Note 3 2 29 7 2" xfId="22700"/>
    <cellStyle name="Note 3 2 29 7 3" xfId="1658"/>
    <cellStyle name="Note 3 2 29 8" xfId="6247"/>
    <cellStyle name="Note 3 2 29 8 2" xfId="23853"/>
    <cellStyle name="Note 3 2 29 8 3" xfId="31209"/>
    <cellStyle name="Note 3 2 29 9" xfId="7778"/>
    <cellStyle name="Note 3 2 29 9 2" xfId="25231"/>
    <cellStyle name="Note 3 2 29 9 3" xfId="35965"/>
    <cellStyle name="Note 3 2 3" xfId="1016"/>
    <cellStyle name="Note 3 2 3 10" xfId="6464"/>
    <cellStyle name="Note 3 2 3 10 2" xfId="24068"/>
    <cellStyle name="Note 3 2 3 10 3" xfId="24470"/>
    <cellStyle name="Note 3 2 3 11" xfId="7501"/>
    <cellStyle name="Note 3 2 3 11 2" xfId="25010"/>
    <cellStyle name="Note 3 2 3 11 3" xfId="1774"/>
    <cellStyle name="Note 3 2 3 12" xfId="8892"/>
    <cellStyle name="Note 3 2 3 12 2" xfId="26345"/>
    <cellStyle name="Note 3 2 3 12 3" xfId="37079"/>
    <cellStyle name="Note 3 2 3 13" xfId="6383"/>
    <cellStyle name="Note 3 2 3 13 2" xfId="23987"/>
    <cellStyle name="Note 3 2 3 13 3" xfId="35100"/>
    <cellStyle name="Note 3 2 3 14" xfId="9643"/>
    <cellStyle name="Note 3 2 3 14 2" xfId="27096"/>
    <cellStyle name="Note 3 2 3 14 3" xfId="37830"/>
    <cellStyle name="Note 3 2 3 15" xfId="9425"/>
    <cellStyle name="Note 3 2 3 15 2" xfId="26878"/>
    <cellStyle name="Note 3 2 3 15 3" xfId="37612"/>
    <cellStyle name="Note 3 2 3 16" xfId="10340"/>
    <cellStyle name="Note 3 2 3 16 2" xfId="27793"/>
    <cellStyle name="Note 3 2 3 16 3" xfId="38527"/>
    <cellStyle name="Note 3 2 3 17" xfId="10146"/>
    <cellStyle name="Note 3 2 3 17 2" xfId="27599"/>
    <cellStyle name="Note 3 2 3 17 3" xfId="38333"/>
    <cellStyle name="Note 3 2 3 18" xfId="10948"/>
    <cellStyle name="Note 3 2 3 18 2" xfId="28401"/>
    <cellStyle name="Note 3 2 3 18 3" xfId="39135"/>
    <cellStyle name="Note 3 2 3 19" xfId="10792"/>
    <cellStyle name="Note 3 2 3 19 2" xfId="28245"/>
    <cellStyle name="Note 3 2 3 19 3" xfId="38979"/>
    <cellStyle name="Note 3 2 3 2" xfId="2931"/>
    <cellStyle name="Note 3 2 3 2 2" xfId="20750"/>
    <cellStyle name="Note 3 2 3 2 3" xfId="22121"/>
    <cellStyle name="Note 3 2 3 20" xfId="12703"/>
    <cellStyle name="Note 3 2 3 20 2" xfId="29907"/>
    <cellStyle name="Note 3 2 3 20 3" xfId="40085"/>
    <cellStyle name="Note 3 2 3 21" xfId="12021"/>
    <cellStyle name="Note 3 2 3 21 2" xfId="29322"/>
    <cellStyle name="Note 3 2 3 21 3" xfId="39729"/>
    <cellStyle name="Note 3 2 3 22" xfId="13432"/>
    <cellStyle name="Note 3 2 3 22 2" xfId="30569"/>
    <cellStyle name="Note 3 2 3 22 3" xfId="40683"/>
    <cellStyle name="Note 3 2 3 23" xfId="12240"/>
    <cellStyle name="Note 3 2 3 23 2" xfId="29527"/>
    <cellStyle name="Note 3 2 3 23 3" xfId="39921"/>
    <cellStyle name="Note 3 2 3 24" xfId="14830"/>
    <cellStyle name="Note 3 2 3 24 2" xfId="31856"/>
    <cellStyle name="Note 3 2 3 24 3" xfId="41706"/>
    <cellStyle name="Note 3 2 3 25" xfId="15328"/>
    <cellStyle name="Note 3 2 3 25 2" xfId="32291"/>
    <cellStyle name="Note 3 2 3 25 3" xfId="42073"/>
    <cellStyle name="Note 3 2 3 26" xfId="15390"/>
    <cellStyle name="Note 3 2 3 26 2" xfId="32353"/>
    <cellStyle name="Note 3 2 3 26 3" xfId="42135"/>
    <cellStyle name="Note 3 2 3 27" xfId="15930"/>
    <cellStyle name="Note 3 2 3 27 2" xfId="32893"/>
    <cellStyle name="Note 3 2 3 27 3" xfId="42675"/>
    <cellStyle name="Note 3 2 3 28" xfId="17165"/>
    <cellStyle name="Note 3 2 3 28 2" xfId="33881"/>
    <cellStyle name="Note 3 2 3 28 3" xfId="43105"/>
    <cellStyle name="Note 3 2 3 29" xfId="17706"/>
    <cellStyle name="Note 3 2 3 29 2" xfId="34359"/>
    <cellStyle name="Note 3 2 3 29 3" xfId="43515"/>
    <cellStyle name="Note 3 2 3 3" xfId="4201"/>
    <cellStyle name="Note 3 2 3 3 2" xfId="21868"/>
    <cellStyle name="Note 3 2 3 3 3" xfId="21597"/>
    <cellStyle name="Note 3 2 3 30" xfId="19465"/>
    <cellStyle name="Note 3 2 3 30 2" xfId="35636"/>
    <cellStyle name="Note 3 2 3 30 3" xfId="43992"/>
    <cellStyle name="Note 3 2 3 31" xfId="2093"/>
    <cellStyle name="Note 3 2 3 32" xfId="20046"/>
    <cellStyle name="Note 3 2 3 33" xfId="1436"/>
    <cellStyle name="Note 3 2 3 4" xfId="4712"/>
    <cellStyle name="Note 3 2 3 4 2" xfId="22318"/>
    <cellStyle name="Note 3 2 3 4 3" xfId="35455"/>
    <cellStyle name="Note 3 2 3 5" xfId="4784"/>
    <cellStyle name="Note 3 2 3 5 2" xfId="22390"/>
    <cellStyle name="Note 3 2 3 5 3" xfId="1647"/>
    <cellStyle name="Note 3 2 3 6" xfId="5535"/>
    <cellStyle name="Note 3 2 3 6 2" xfId="23141"/>
    <cellStyle name="Note 3 2 3 6 3" xfId="20444"/>
    <cellStyle name="Note 3 2 3 7" xfId="5359"/>
    <cellStyle name="Note 3 2 3 7 2" xfId="22965"/>
    <cellStyle name="Note 3 2 3 7 3" xfId="33578"/>
    <cellStyle name="Note 3 2 3 8" xfId="6040"/>
    <cellStyle name="Note 3 2 3 8 2" xfId="23646"/>
    <cellStyle name="Note 3 2 3 8 3" xfId="33330"/>
    <cellStyle name="Note 3 2 3 9" xfId="7763"/>
    <cellStyle name="Note 3 2 3 9 2" xfId="25216"/>
    <cellStyle name="Note 3 2 3 9 3" xfId="35950"/>
    <cellStyle name="Note 3 2 30" xfId="1186"/>
    <cellStyle name="Note 3 2 30 10" xfId="6755"/>
    <cellStyle name="Note 3 2 30 10 2" xfId="24345"/>
    <cellStyle name="Note 3 2 30 10 3" xfId="35385"/>
    <cellStyle name="Note 3 2 30 11" xfId="7260"/>
    <cellStyle name="Note 3 2 30 11 2" xfId="24777"/>
    <cellStyle name="Note 3 2 30 11 3" xfId="34969"/>
    <cellStyle name="Note 3 2 30 12" xfId="9062"/>
    <cellStyle name="Note 3 2 30 12 2" xfId="26515"/>
    <cellStyle name="Note 3 2 30 12 3" xfId="37249"/>
    <cellStyle name="Note 3 2 30 13" xfId="8290"/>
    <cellStyle name="Note 3 2 30 13 2" xfId="25743"/>
    <cellStyle name="Note 3 2 30 13 3" xfId="36477"/>
    <cellStyle name="Note 3 2 30 14" xfId="9813"/>
    <cellStyle name="Note 3 2 30 14 2" xfId="27266"/>
    <cellStyle name="Note 3 2 30 14 3" xfId="38000"/>
    <cellStyle name="Note 3 2 30 15" xfId="8025"/>
    <cellStyle name="Note 3 2 30 15 2" xfId="25478"/>
    <cellStyle name="Note 3 2 30 15 3" xfId="36212"/>
    <cellStyle name="Note 3 2 30 16" xfId="10509"/>
    <cellStyle name="Note 3 2 30 16 2" xfId="27962"/>
    <cellStyle name="Note 3 2 30 16 3" xfId="38696"/>
    <cellStyle name="Note 3 2 30 17" xfId="9540"/>
    <cellStyle name="Note 3 2 30 17 2" xfId="26993"/>
    <cellStyle name="Note 3 2 30 17 3" xfId="37727"/>
    <cellStyle name="Note 3 2 30 18" xfId="11111"/>
    <cellStyle name="Note 3 2 30 18 2" xfId="28564"/>
    <cellStyle name="Note 3 2 30 18 3" xfId="39298"/>
    <cellStyle name="Note 3 2 30 19" xfId="10247"/>
    <cellStyle name="Note 3 2 30 19 2" xfId="27700"/>
    <cellStyle name="Note 3 2 30 19 3" xfId="38434"/>
    <cellStyle name="Note 3 2 30 2" xfId="3101"/>
    <cellStyle name="Note 3 2 30 2 2" xfId="20914"/>
    <cellStyle name="Note 3 2 30 2 3" xfId="34887"/>
    <cellStyle name="Note 3 2 30 20" xfId="12873"/>
    <cellStyle name="Note 3 2 30 20 2" xfId="30071"/>
    <cellStyle name="Note 3 2 30 20 3" xfId="40246"/>
    <cellStyle name="Note 3 2 30 21" xfId="13326"/>
    <cellStyle name="Note 3 2 30 21 2" xfId="30463"/>
    <cellStyle name="Note 3 2 30 21 3" xfId="40577"/>
    <cellStyle name="Note 3 2 30 22" xfId="13815"/>
    <cellStyle name="Note 3 2 30 22 2" xfId="30952"/>
    <cellStyle name="Note 3 2 30 22 3" xfId="41066"/>
    <cellStyle name="Note 3 2 30 23" xfId="13965"/>
    <cellStyle name="Note 3 2 30 23 2" xfId="31102"/>
    <cellStyle name="Note 3 2 30 23 3" xfId="41216"/>
    <cellStyle name="Note 3 2 30 24" xfId="15000"/>
    <cellStyle name="Note 3 2 30 24 2" xfId="32021"/>
    <cellStyle name="Note 3 2 30 24 3" xfId="41867"/>
    <cellStyle name="Note 3 2 30 25" xfId="15425"/>
    <cellStyle name="Note 3 2 30 25 2" xfId="32388"/>
    <cellStyle name="Note 3 2 30 25 3" xfId="42170"/>
    <cellStyle name="Note 3 2 30 26" xfId="14117"/>
    <cellStyle name="Note 3 2 30 26 2" xfId="31236"/>
    <cellStyle name="Note 3 2 30 26 3" xfId="41322"/>
    <cellStyle name="Note 3 2 30 27" xfId="16091"/>
    <cellStyle name="Note 3 2 30 27 2" xfId="33054"/>
    <cellStyle name="Note 3 2 30 27 3" xfId="42836"/>
    <cellStyle name="Note 3 2 30 28" xfId="17335"/>
    <cellStyle name="Note 3 2 30 28 2" xfId="34045"/>
    <cellStyle name="Note 3 2 30 28 3" xfId="43266"/>
    <cellStyle name="Note 3 2 30 29" xfId="17867"/>
    <cellStyle name="Note 3 2 30 29 2" xfId="34520"/>
    <cellStyle name="Note 3 2 30 29 3" xfId="43676"/>
    <cellStyle name="Note 3 2 30 3" xfId="4371"/>
    <cellStyle name="Note 3 2 30 3 2" xfId="22031"/>
    <cellStyle name="Note 3 2 30 3 3" xfId="21590"/>
    <cellStyle name="Note 3 2 30 30" xfId="18926"/>
    <cellStyle name="Note 3 2 30 30 2" xfId="35271"/>
    <cellStyle name="Note 3 2 30 30 3" xfId="43798"/>
    <cellStyle name="Note 3 2 30 31" xfId="2263"/>
    <cellStyle name="Note 3 2 30 32" xfId="20211"/>
    <cellStyle name="Note 3 2 30 33" xfId="29653"/>
    <cellStyle name="Note 3 2 30 4" xfId="4823"/>
    <cellStyle name="Note 3 2 30 4 2" xfId="22429"/>
    <cellStyle name="Note 3 2 30 4 3" xfId="33597"/>
    <cellStyle name="Note 3 2 30 5" xfId="3430"/>
    <cellStyle name="Note 3 2 30 5 2" xfId="21187"/>
    <cellStyle name="Note 3 2 30 5 3" xfId="29383"/>
    <cellStyle name="Note 3 2 30 6" xfId="5699"/>
    <cellStyle name="Note 3 2 30 6 2" xfId="23305"/>
    <cellStyle name="Note 3 2 30 6 3" xfId="24493"/>
    <cellStyle name="Note 3 2 30 7" xfId="5091"/>
    <cellStyle name="Note 3 2 30 7 2" xfId="22697"/>
    <cellStyle name="Note 3 2 30 7 3" xfId="35144"/>
    <cellStyle name="Note 3 2 30 8" xfId="6201"/>
    <cellStyle name="Note 3 2 30 8 2" xfId="23807"/>
    <cellStyle name="Note 3 2 30 8 3" xfId="24478"/>
    <cellStyle name="Note 3 2 30 9" xfId="7622"/>
    <cellStyle name="Note 3 2 30 9 2" xfId="25096"/>
    <cellStyle name="Note 3 2 30 9 3" xfId="35853"/>
    <cellStyle name="Note 3 2 31" xfId="1237"/>
    <cellStyle name="Note 3 2 31 10" xfId="8409"/>
    <cellStyle name="Note 3 2 31 10 2" xfId="25862"/>
    <cellStyle name="Note 3 2 31 10 3" xfId="36596"/>
    <cellStyle name="Note 3 2 31 11" xfId="8141"/>
    <cellStyle name="Note 3 2 31 11 2" xfId="25594"/>
    <cellStyle name="Note 3 2 31 11 3" xfId="36328"/>
    <cellStyle name="Note 3 2 31 12" xfId="9113"/>
    <cellStyle name="Note 3 2 31 12 2" xfId="26566"/>
    <cellStyle name="Note 3 2 31 12 3" xfId="37300"/>
    <cellStyle name="Note 3 2 31 13" xfId="9538"/>
    <cellStyle name="Note 3 2 31 13 2" xfId="26991"/>
    <cellStyle name="Note 3 2 31 13 3" xfId="37725"/>
    <cellStyle name="Note 3 2 31 14" xfId="9864"/>
    <cellStyle name="Note 3 2 31 14 2" xfId="27317"/>
    <cellStyle name="Note 3 2 31 14 3" xfId="38051"/>
    <cellStyle name="Note 3 2 31 15" xfId="10245"/>
    <cellStyle name="Note 3 2 31 15 2" xfId="27698"/>
    <cellStyle name="Note 3 2 31 15 3" xfId="38432"/>
    <cellStyle name="Note 3 2 31 16" xfId="10560"/>
    <cellStyle name="Note 3 2 31 16 2" xfId="28013"/>
    <cellStyle name="Note 3 2 31 16 3" xfId="38747"/>
    <cellStyle name="Note 3 2 31 17" xfId="10873"/>
    <cellStyle name="Note 3 2 31 17 2" xfId="28326"/>
    <cellStyle name="Note 3 2 31 17 3" xfId="39060"/>
    <cellStyle name="Note 3 2 31 18" xfId="11162"/>
    <cellStyle name="Note 3 2 31 18 2" xfId="28615"/>
    <cellStyle name="Note 3 2 31 18 3" xfId="39349"/>
    <cellStyle name="Note 3 2 31 19" xfId="11363"/>
    <cellStyle name="Note 3 2 31 19 2" xfId="28816"/>
    <cellStyle name="Note 3 2 31 19 3" xfId="39550"/>
    <cellStyle name="Note 3 2 31 2" xfId="3152"/>
    <cellStyle name="Note 3 2 31 2 2" xfId="20965"/>
    <cellStyle name="Note 3 2 31 2 3" xfId="32153"/>
    <cellStyle name="Note 3 2 31 20" xfId="12924"/>
    <cellStyle name="Note 3 2 31 20 2" xfId="30122"/>
    <cellStyle name="Note 3 2 31 20 3" xfId="40297"/>
    <cellStyle name="Note 3 2 31 21" xfId="13602"/>
    <cellStyle name="Note 3 2 31 21 2" xfId="30739"/>
    <cellStyle name="Note 3 2 31 21 3" xfId="40853"/>
    <cellStyle name="Note 3 2 31 22" xfId="12057"/>
    <cellStyle name="Note 3 2 31 22 2" xfId="29358"/>
    <cellStyle name="Note 3 2 31 22 3" xfId="39762"/>
    <cellStyle name="Note 3 2 31 23" xfId="13993"/>
    <cellStyle name="Note 3 2 31 23 2" xfId="31130"/>
    <cellStyle name="Note 3 2 31 23 3" xfId="41244"/>
    <cellStyle name="Note 3 2 31 24" xfId="15051"/>
    <cellStyle name="Note 3 2 31 24 2" xfId="32072"/>
    <cellStyle name="Note 3 2 31 24 3" xfId="41918"/>
    <cellStyle name="Note 3 2 31 25" xfId="15407"/>
    <cellStyle name="Note 3 2 31 25 2" xfId="32370"/>
    <cellStyle name="Note 3 2 31 25 3" xfId="42152"/>
    <cellStyle name="Note 3 2 31 26" xfId="15873"/>
    <cellStyle name="Note 3 2 31 26 2" xfId="32836"/>
    <cellStyle name="Note 3 2 31 26 3" xfId="42618"/>
    <cellStyle name="Note 3 2 31 27" xfId="16142"/>
    <cellStyle name="Note 3 2 31 27 2" xfId="33105"/>
    <cellStyle name="Note 3 2 31 27 3" xfId="42887"/>
    <cellStyle name="Note 3 2 31 28" xfId="17386"/>
    <cellStyle name="Note 3 2 31 28 2" xfId="34096"/>
    <cellStyle name="Note 3 2 31 28 3" xfId="43317"/>
    <cellStyle name="Note 3 2 31 29" xfId="17918"/>
    <cellStyle name="Note 3 2 31 29 2" xfId="34571"/>
    <cellStyle name="Note 3 2 31 29 3" xfId="43727"/>
    <cellStyle name="Note 3 2 31 3" xfId="4422"/>
    <cellStyle name="Note 3 2 31 3 2" xfId="22082"/>
    <cellStyle name="Note 3 2 31 3 3" xfId="33759"/>
    <cellStyle name="Note 3 2 31 30" xfId="19765"/>
    <cellStyle name="Note 3 2 31 30 2" xfId="35814"/>
    <cellStyle name="Note 3 2 31 30 3" xfId="44170"/>
    <cellStyle name="Note 3 2 31 31" xfId="2314"/>
    <cellStyle name="Note 3 2 31 32" xfId="20262"/>
    <cellStyle name="Note 3 2 31 33" xfId="28865"/>
    <cellStyle name="Note 3 2 31 4" xfId="4805"/>
    <cellStyle name="Note 3 2 31 4 2" xfId="22411"/>
    <cellStyle name="Note 3 2 31 4 3" xfId="35151"/>
    <cellStyle name="Note 3 2 31 5" xfId="5452"/>
    <cellStyle name="Note 3 2 31 5 2" xfId="23058"/>
    <cellStyle name="Note 3 2 31 5 3" xfId="1670"/>
    <cellStyle name="Note 3 2 31 6" xfId="5750"/>
    <cellStyle name="Note 3 2 31 6 2" xfId="23356"/>
    <cellStyle name="Note 3 2 31 6 3" xfId="35009"/>
    <cellStyle name="Note 3 2 31 7" xfId="5983"/>
    <cellStyle name="Note 3 2 31 7 2" xfId="23589"/>
    <cellStyle name="Note 3 2 31 7 3" xfId="31531"/>
    <cellStyle name="Note 3 2 31 8" xfId="6252"/>
    <cellStyle name="Note 3 2 31 8 2" xfId="23858"/>
    <cellStyle name="Note 3 2 31 8 3" xfId="35524"/>
    <cellStyle name="Note 3 2 31 9" xfId="7045"/>
    <cellStyle name="Note 3 2 31 9 2" xfId="24590"/>
    <cellStyle name="Note 3 2 31 9 3" xfId="20396"/>
    <cellStyle name="Note 3 2 32" xfId="1258"/>
    <cellStyle name="Note 3 2 32 10" xfId="7706"/>
    <cellStyle name="Note 3 2 32 10 2" xfId="25159"/>
    <cellStyle name="Note 3 2 32 10 3" xfId="35893"/>
    <cellStyle name="Note 3 2 32 11" xfId="6431"/>
    <cellStyle name="Note 3 2 32 11 2" xfId="24035"/>
    <cellStyle name="Note 3 2 32 11 3" xfId="35095"/>
    <cellStyle name="Note 3 2 32 12" xfId="9134"/>
    <cellStyle name="Note 3 2 32 12 2" xfId="26587"/>
    <cellStyle name="Note 3 2 32 12 3" xfId="37321"/>
    <cellStyle name="Note 3 2 32 13" xfId="8828"/>
    <cellStyle name="Note 3 2 32 13 2" xfId="26281"/>
    <cellStyle name="Note 3 2 32 13 3" xfId="37015"/>
    <cellStyle name="Note 3 2 32 14" xfId="9885"/>
    <cellStyle name="Note 3 2 32 14 2" xfId="27338"/>
    <cellStyle name="Note 3 2 32 14 3" xfId="38072"/>
    <cellStyle name="Note 3 2 32 15" xfId="9174"/>
    <cellStyle name="Note 3 2 32 15 2" xfId="26627"/>
    <cellStyle name="Note 3 2 32 15 3" xfId="37361"/>
    <cellStyle name="Note 3 2 32 16" xfId="10580"/>
    <cellStyle name="Note 3 2 32 16 2" xfId="28033"/>
    <cellStyle name="Note 3 2 32 16 3" xfId="38767"/>
    <cellStyle name="Note 3 2 32 17" xfId="9923"/>
    <cellStyle name="Note 3 2 32 17 2" xfId="27376"/>
    <cellStyle name="Note 3 2 32 17 3" xfId="38110"/>
    <cellStyle name="Note 3 2 32 18" xfId="11182"/>
    <cellStyle name="Note 3 2 32 18 2" xfId="28635"/>
    <cellStyle name="Note 3 2 32 18 3" xfId="39369"/>
    <cellStyle name="Note 3 2 32 19" xfId="10614"/>
    <cellStyle name="Note 3 2 32 19 2" xfId="28067"/>
    <cellStyle name="Note 3 2 32 19 3" xfId="38801"/>
    <cellStyle name="Note 3 2 32 2" xfId="3173"/>
    <cellStyle name="Note 3 2 32 2 2" xfId="20986"/>
    <cellStyle name="Note 3 2 32 2 3" xfId="20300"/>
    <cellStyle name="Note 3 2 32 20" xfId="12945"/>
    <cellStyle name="Note 3 2 32 20 2" xfId="30142"/>
    <cellStyle name="Note 3 2 32 20 3" xfId="40316"/>
    <cellStyle name="Note 3 2 32 21" xfId="13121"/>
    <cellStyle name="Note 3 2 32 21 2" xfId="30258"/>
    <cellStyle name="Note 3 2 32 21 3" xfId="40372"/>
    <cellStyle name="Note 3 2 32 22" xfId="11919"/>
    <cellStyle name="Note 3 2 32 22 2" xfId="29221"/>
    <cellStyle name="Note 3 2 32 22 3" xfId="39637"/>
    <cellStyle name="Note 3 2 32 23" xfId="13512"/>
    <cellStyle name="Note 3 2 32 23 2" xfId="30649"/>
    <cellStyle name="Note 3 2 32 23 3" xfId="40763"/>
    <cellStyle name="Note 3 2 32 24" xfId="15072"/>
    <cellStyle name="Note 3 2 32 24 2" xfId="32092"/>
    <cellStyle name="Note 3 2 32 24 3" xfId="41937"/>
    <cellStyle name="Note 3 2 32 25" xfId="14389"/>
    <cellStyle name="Note 3 2 32 25 2" xfId="31492"/>
    <cellStyle name="Note 3 2 32 25 3" xfId="41561"/>
    <cellStyle name="Note 3 2 32 26" xfId="15551"/>
    <cellStyle name="Note 3 2 32 26 2" xfId="32514"/>
    <cellStyle name="Note 3 2 32 26 3" xfId="42296"/>
    <cellStyle name="Note 3 2 32 27" xfId="16161"/>
    <cellStyle name="Note 3 2 32 27 2" xfId="33124"/>
    <cellStyle name="Note 3 2 32 27 3" xfId="42906"/>
    <cellStyle name="Note 3 2 32 28" xfId="17407"/>
    <cellStyle name="Note 3 2 32 28 2" xfId="34115"/>
    <cellStyle name="Note 3 2 32 28 3" xfId="43336"/>
    <cellStyle name="Note 3 2 32 29" xfId="17937"/>
    <cellStyle name="Note 3 2 32 29 2" xfId="34590"/>
    <cellStyle name="Note 3 2 32 29 3" xfId="43746"/>
    <cellStyle name="Note 3 2 32 3" xfId="4443"/>
    <cellStyle name="Note 3 2 32 3 2" xfId="22103"/>
    <cellStyle name="Note 3 2 32 3 3" xfId="24532"/>
    <cellStyle name="Note 3 2 32 30" xfId="18986"/>
    <cellStyle name="Note 3 2 32 30 2" xfId="35318"/>
    <cellStyle name="Note 3 2 32 30 3" xfId="43845"/>
    <cellStyle name="Note 3 2 32 31" xfId="2335"/>
    <cellStyle name="Note 3 2 32 32" xfId="20283"/>
    <cellStyle name="Note 3 2 32 33" xfId="34754"/>
    <cellStyle name="Note 3 2 32 4" xfId="3760"/>
    <cellStyle name="Note 3 2 32 4 2" xfId="21500"/>
    <cellStyle name="Note 3 2 32 4 3" xfId="32179"/>
    <cellStyle name="Note 3 2 32 5" xfId="4974"/>
    <cellStyle name="Note 3 2 32 5 2" xfId="22580"/>
    <cellStyle name="Note 3 2 32 5 3" xfId="1653"/>
    <cellStyle name="Note 3 2 32 6" xfId="5770"/>
    <cellStyle name="Note 3 2 32 6 2" xfId="23376"/>
    <cellStyle name="Note 3 2 32 6 3" xfId="29579"/>
    <cellStyle name="Note 3 2 32 7" xfId="4960"/>
    <cellStyle name="Note 3 2 32 7 2" xfId="22566"/>
    <cellStyle name="Note 3 2 32 7 3" xfId="35038"/>
    <cellStyle name="Note 3 2 32 8" xfId="6271"/>
    <cellStyle name="Note 3 2 32 8 2" xfId="23877"/>
    <cellStyle name="Note 3 2 32 8 3" xfId="29575"/>
    <cellStyle name="Note 3 2 32 9" xfId="8100"/>
    <cellStyle name="Note 3 2 32 9 2" xfId="25553"/>
    <cellStyle name="Note 3 2 32 9 3" xfId="36287"/>
    <cellStyle name="Note 3 2 33" xfId="1295"/>
    <cellStyle name="Note 3 2 33 10" xfId="7900"/>
    <cellStyle name="Note 3 2 33 10 2" xfId="25353"/>
    <cellStyle name="Note 3 2 33 10 3" xfId="36087"/>
    <cellStyle name="Note 3 2 33 11" xfId="8557"/>
    <cellStyle name="Note 3 2 33 11 2" xfId="26010"/>
    <cellStyle name="Note 3 2 33 11 3" xfId="36744"/>
    <cellStyle name="Note 3 2 33 12" xfId="9164"/>
    <cellStyle name="Note 3 2 33 12 2" xfId="26617"/>
    <cellStyle name="Note 3 2 33 12 3" xfId="37351"/>
    <cellStyle name="Note 3 2 33 13" xfId="8719"/>
    <cellStyle name="Note 3 2 33 13 2" xfId="26172"/>
    <cellStyle name="Note 3 2 33 13 3" xfId="36906"/>
    <cellStyle name="Note 3 2 33 14" xfId="9914"/>
    <cellStyle name="Note 3 2 33 14 2" xfId="27367"/>
    <cellStyle name="Note 3 2 33 14 3" xfId="38101"/>
    <cellStyle name="Note 3 2 33 15" xfId="8793"/>
    <cellStyle name="Note 3 2 33 15 2" xfId="26246"/>
    <cellStyle name="Note 3 2 33 15 3" xfId="36980"/>
    <cellStyle name="Note 3 2 33 16" xfId="10605"/>
    <cellStyle name="Note 3 2 33 16 2" xfId="28058"/>
    <cellStyle name="Note 3 2 33 16 3" xfId="38792"/>
    <cellStyle name="Note 3 2 33 17" xfId="9429"/>
    <cellStyle name="Note 3 2 33 17 2" xfId="26882"/>
    <cellStyle name="Note 3 2 33 17 3" xfId="37616"/>
    <cellStyle name="Note 3 2 33 18" xfId="11203"/>
    <cellStyle name="Note 3 2 33 18 2" xfId="28656"/>
    <cellStyle name="Note 3 2 33 18 3" xfId="39390"/>
    <cellStyle name="Note 3 2 33 19" xfId="10150"/>
    <cellStyle name="Note 3 2 33 19 2" xfId="27603"/>
    <cellStyle name="Note 3 2 33 19 3" xfId="38337"/>
    <cellStyle name="Note 3 2 33 2" xfId="3210"/>
    <cellStyle name="Note 3 2 33 2 2" xfId="21014"/>
    <cellStyle name="Note 3 2 33 2 3" xfId="1411"/>
    <cellStyle name="Note 3 2 33 20" xfId="12982"/>
    <cellStyle name="Note 3 2 33 20 2" xfId="30169"/>
    <cellStyle name="Note 3 2 33 20 3" xfId="40325"/>
    <cellStyle name="Note 3 2 33 21" xfId="12152"/>
    <cellStyle name="Note 3 2 33 21 2" xfId="29446"/>
    <cellStyle name="Note 3 2 33 21 3" xfId="39841"/>
    <cellStyle name="Note 3 2 33 22" xfId="13866"/>
    <cellStyle name="Note 3 2 33 22 2" xfId="31003"/>
    <cellStyle name="Note 3 2 33 22 3" xfId="41117"/>
    <cellStyle name="Note 3 2 33 23" xfId="13713"/>
    <cellStyle name="Note 3 2 33 23 2" xfId="30850"/>
    <cellStyle name="Note 3 2 33 23 3" xfId="40964"/>
    <cellStyle name="Note 3 2 33 24" xfId="15109"/>
    <cellStyle name="Note 3 2 33 24 2" xfId="32120"/>
    <cellStyle name="Note 3 2 33 24 3" xfId="41946"/>
    <cellStyle name="Note 3 2 33 25" xfId="15583"/>
    <cellStyle name="Note 3 2 33 25 2" xfId="32546"/>
    <cellStyle name="Note 3 2 33 25 3" xfId="42328"/>
    <cellStyle name="Note 3 2 33 26" xfId="15367"/>
    <cellStyle name="Note 3 2 33 26 2" xfId="32330"/>
    <cellStyle name="Note 3 2 33 26 3" xfId="42112"/>
    <cellStyle name="Note 3 2 33 27" xfId="16170"/>
    <cellStyle name="Note 3 2 33 27 2" xfId="33133"/>
    <cellStyle name="Note 3 2 33 27 3" xfId="42915"/>
    <cellStyle name="Note 3 2 33 28" xfId="17444"/>
    <cellStyle name="Note 3 2 33 28 2" xfId="34142"/>
    <cellStyle name="Note 3 2 33 28 3" xfId="43345"/>
    <cellStyle name="Note 3 2 33 29" xfId="17946"/>
    <cellStyle name="Note 3 2 33 29 2" xfId="34599"/>
    <cellStyle name="Note 3 2 33 29 3" xfId="43755"/>
    <cellStyle name="Note 3 2 33 3" xfId="4480"/>
    <cellStyle name="Note 3 2 33 3 2" xfId="22128"/>
    <cellStyle name="Note 3 2 33 3 3" xfId="35579"/>
    <cellStyle name="Note 3 2 33 30" xfId="19082"/>
    <cellStyle name="Note 3 2 33 30 2" xfId="35365"/>
    <cellStyle name="Note 3 2 33 30 3" xfId="43919"/>
    <cellStyle name="Note 3 2 33 31" xfId="2372"/>
    <cellStyle name="Note 3 2 33 32" xfId="20312"/>
    <cellStyle name="Note 3 2 33 33" xfId="31826"/>
    <cellStyle name="Note 3 2 33 4" xfId="5017"/>
    <cellStyle name="Note 3 2 33 4 2" xfId="22623"/>
    <cellStyle name="Note 3 2 33 4 3" xfId="20617"/>
    <cellStyle name="Note 3 2 33 5" xfId="4757"/>
    <cellStyle name="Note 3 2 33 5 2" xfId="22363"/>
    <cellStyle name="Note 3 2 33 5 3" xfId="35154"/>
    <cellStyle name="Note 3 2 33 6" xfId="5791"/>
    <cellStyle name="Note 3 2 33 6 2" xfId="23397"/>
    <cellStyle name="Note 3 2 33 6 3" xfId="20366"/>
    <cellStyle name="Note 3 2 33 7" xfId="5001"/>
    <cellStyle name="Note 3 2 33 7 2" xfId="22607"/>
    <cellStyle name="Note 3 2 33 7 3" xfId="33253"/>
    <cellStyle name="Note 3 2 33 8" xfId="6280"/>
    <cellStyle name="Note 3 2 33 8 2" xfId="23886"/>
    <cellStyle name="Note 3 2 33 8 3" xfId="31676"/>
    <cellStyle name="Note 3 2 33 9" xfId="6618"/>
    <cellStyle name="Note 3 2 33 9 2" xfId="24219"/>
    <cellStyle name="Note 3 2 33 9 3" xfId="28997"/>
    <cellStyle name="Note 3 2 34" xfId="1323"/>
    <cellStyle name="Note 3 2 34 10" xfId="8544"/>
    <cellStyle name="Note 3 2 34 10 2" xfId="25997"/>
    <cellStyle name="Note 3 2 34 10 3" xfId="36731"/>
    <cellStyle name="Note 3 2 34 11" xfId="9188"/>
    <cellStyle name="Note 3 2 34 11 2" xfId="26641"/>
    <cellStyle name="Note 3 2 34 11 3" xfId="37375"/>
    <cellStyle name="Note 3 2 34 12" xfId="7377"/>
    <cellStyle name="Note 3 2 34 12 2" xfId="24886"/>
    <cellStyle name="Note 3 2 34 12 3" xfId="21504"/>
    <cellStyle name="Note 3 2 34 13" xfId="9936"/>
    <cellStyle name="Note 3 2 34 13 2" xfId="27389"/>
    <cellStyle name="Note 3 2 34 13 3" xfId="38123"/>
    <cellStyle name="Note 3 2 34 14" xfId="8461"/>
    <cellStyle name="Note 3 2 34 14 2" xfId="25914"/>
    <cellStyle name="Note 3 2 34 14 3" xfId="36648"/>
    <cellStyle name="Note 3 2 34 15" xfId="10627"/>
    <cellStyle name="Note 3 2 34 15 2" xfId="28080"/>
    <cellStyle name="Note 3 2 34 15 3" xfId="38814"/>
    <cellStyle name="Note 3 2 34 16" xfId="7371"/>
    <cellStyle name="Note 3 2 34 16 2" xfId="24880"/>
    <cellStyle name="Note 3 2 34 16 3" xfId="33520"/>
    <cellStyle name="Note 3 2 34 17" xfId="11221"/>
    <cellStyle name="Note 3 2 34 17 2" xfId="28674"/>
    <cellStyle name="Note 3 2 34 17 3" xfId="39408"/>
    <cellStyle name="Note 3 2 34 18" xfId="7284"/>
    <cellStyle name="Note 3 2 34 18 2" xfId="24798"/>
    <cellStyle name="Note 3 2 34 18 3" xfId="29159"/>
    <cellStyle name="Note 3 2 34 19" xfId="13010"/>
    <cellStyle name="Note 3 2 34 19 2" xfId="30189"/>
    <cellStyle name="Note 3 2 34 19 3" xfId="40339"/>
    <cellStyle name="Note 3 2 34 2" xfId="4508"/>
    <cellStyle name="Note 3 2 34 2 2" xfId="22147"/>
    <cellStyle name="Note 3 2 34 2 3" xfId="34735"/>
    <cellStyle name="Note 3 2 34 20" xfId="13176"/>
    <cellStyle name="Note 3 2 34 20 2" xfId="30313"/>
    <cellStyle name="Note 3 2 34 20 3" xfId="40427"/>
    <cellStyle name="Note 3 2 34 21" xfId="13515"/>
    <cellStyle name="Note 3 2 34 21 2" xfId="30652"/>
    <cellStyle name="Note 3 2 34 21 3" xfId="40766"/>
    <cellStyle name="Note 3 2 34 22" xfId="13543"/>
    <cellStyle name="Note 3 2 34 22 2" xfId="30680"/>
    <cellStyle name="Note 3 2 34 22 3" xfId="40794"/>
    <cellStyle name="Note 3 2 34 23" xfId="15137"/>
    <cellStyle name="Note 3 2 34 23 2" xfId="32139"/>
    <cellStyle name="Note 3 2 34 23 3" xfId="41960"/>
    <cellStyle name="Note 3 2 34 24" xfId="15571"/>
    <cellStyle name="Note 3 2 34 24 2" xfId="32534"/>
    <cellStyle name="Note 3 2 34 24 3" xfId="42316"/>
    <cellStyle name="Note 3 2 34 25" xfId="15526"/>
    <cellStyle name="Note 3 2 34 25 2" xfId="32489"/>
    <cellStyle name="Note 3 2 34 25 3" xfId="42271"/>
    <cellStyle name="Note 3 2 34 26" xfId="16184"/>
    <cellStyle name="Note 3 2 34 26 2" xfId="33147"/>
    <cellStyle name="Note 3 2 34 26 3" xfId="42929"/>
    <cellStyle name="Note 3 2 34 27" xfId="17472"/>
    <cellStyle name="Note 3 2 34 27 2" xfId="34162"/>
    <cellStyle name="Note 3 2 34 27 3" xfId="43359"/>
    <cellStyle name="Note 3 2 34 28" xfId="17960"/>
    <cellStyle name="Note 3 2 34 28 2" xfId="34613"/>
    <cellStyle name="Note 3 2 34 28 3" xfId="43769"/>
    <cellStyle name="Note 3 2 34 29" xfId="19386"/>
    <cellStyle name="Note 3 2 34 29 2" xfId="35593"/>
    <cellStyle name="Note 3 2 34 29 3" xfId="43947"/>
    <cellStyle name="Note 3 2 34 3" xfId="5004"/>
    <cellStyle name="Note 3 2 34 3 2" xfId="22610"/>
    <cellStyle name="Note 3 2 34 3 3" xfId="28942"/>
    <cellStyle name="Note 3 2 34 30" xfId="2400"/>
    <cellStyle name="Note 3 2 34 31" xfId="20331"/>
    <cellStyle name="Note 3 2 34 32" xfId="1460"/>
    <cellStyle name="Note 3 2 34 4" xfId="4940"/>
    <cellStyle name="Note 3 2 34 4 2" xfId="22546"/>
    <cellStyle name="Note 3 2 34 4 3" xfId="33368"/>
    <cellStyle name="Note 3 2 34 5" xfId="5810"/>
    <cellStyle name="Note 3 2 34 5 2" xfId="23416"/>
    <cellStyle name="Note 3 2 34 5 3" xfId="21546"/>
    <cellStyle name="Note 3 2 34 6" xfId="3479"/>
    <cellStyle name="Note 3 2 34 6 2" xfId="21235"/>
    <cellStyle name="Note 3 2 34 6 3" xfId="1548"/>
    <cellStyle name="Note 3 2 34 7" xfId="6294"/>
    <cellStyle name="Note 3 2 34 7 2" xfId="23900"/>
    <cellStyle name="Note 3 2 34 7 3" xfId="29576"/>
    <cellStyle name="Note 3 2 34 8" xfId="7289"/>
    <cellStyle name="Note 3 2 34 8 2" xfId="24803"/>
    <cellStyle name="Note 3 2 34 8 3" xfId="21072"/>
    <cellStyle name="Note 3 2 34 9" xfId="6366"/>
    <cellStyle name="Note 3 2 34 9 2" xfId="23971"/>
    <cellStyle name="Note 3 2 34 9 3" xfId="31518"/>
    <cellStyle name="Note 3 2 35" xfId="727"/>
    <cellStyle name="Note 3 2 35 10" xfId="8418"/>
    <cellStyle name="Note 3 2 35 10 2" xfId="25871"/>
    <cellStyle name="Note 3 2 35 10 3" xfId="36605"/>
    <cellStyle name="Note 3 2 35 11" xfId="8831"/>
    <cellStyle name="Note 3 2 35 11 2" xfId="26284"/>
    <cellStyle name="Note 3 2 35 11 3" xfId="37018"/>
    <cellStyle name="Note 3 2 35 12" xfId="8548"/>
    <cellStyle name="Note 3 2 35 12 2" xfId="26001"/>
    <cellStyle name="Note 3 2 35 12 3" xfId="36735"/>
    <cellStyle name="Note 3 2 35 13" xfId="9259"/>
    <cellStyle name="Note 3 2 35 13 2" xfId="26712"/>
    <cellStyle name="Note 3 2 35 13 3" xfId="37446"/>
    <cellStyle name="Note 3 2 35 14" xfId="7193"/>
    <cellStyle name="Note 3 2 35 14 2" xfId="24718"/>
    <cellStyle name="Note 3 2 35 14 3" xfId="31652"/>
    <cellStyle name="Note 3 2 35 15" xfId="10001"/>
    <cellStyle name="Note 3 2 35 15 2" xfId="27454"/>
    <cellStyle name="Note 3 2 35 15 3" xfId="38188"/>
    <cellStyle name="Note 3 2 35 16" xfId="9596"/>
    <cellStyle name="Note 3 2 35 16 2" xfId="27049"/>
    <cellStyle name="Note 3 2 35 16 3" xfId="37783"/>
    <cellStyle name="Note 3 2 35 17" xfId="10679"/>
    <cellStyle name="Note 3 2 35 17 2" xfId="28132"/>
    <cellStyle name="Note 3 2 35 17 3" xfId="38866"/>
    <cellStyle name="Note 3 2 35 18" xfId="10297"/>
    <cellStyle name="Note 3 2 35 18 2" xfId="27750"/>
    <cellStyle name="Note 3 2 35 18 3" xfId="38484"/>
    <cellStyle name="Note 3 2 35 19" xfId="12414"/>
    <cellStyle name="Note 3 2 35 19 2" xfId="29660"/>
    <cellStyle name="Note 3 2 35 19 3" xfId="39948"/>
    <cellStyle name="Note 3 2 35 2" xfId="3912"/>
    <cellStyle name="Note 3 2 35 2 2" xfId="21614"/>
    <cellStyle name="Note 3 2 35 2 3" xfId="32135"/>
    <cellStyle name="Note 3 2 35 20" xfId="12052"/>
    <cellStyle name="Note 3 2 35 20 2" xfId="29353"/>
    <cellStyle name="Note 3 2 35 20 3" xfId="39757"/>
    <cellStyle name="Note 3 2 35 21" xfId="12157"/>
    <cellStyle name="Note 3 2 35 21 2" xfId="29451"/>
    <cellStyle name="Note 3 2 35 21 3" xfId="39846"/>
    <cellStyle name="Note 3 2 35 22" xfId="13874"/>
    <cellStyle name="Note 3 2 35 22 2" xfId="31011"/>
    <cellStyle name="Note 3 2 35 22 3" xfId="41125"/>
    <cellStyle name="Note 3 2 35 23" xfId="14541"/>
    <cellStyle name="Note 3 2 35 23 2" xfId="31605"/>
    <cellStyle name="Note 3 2 35 23 3" xfId="41569"/>
    <cellStyle name="Note 3 2 35 24" xfId="15360"/>
    <cellStyle name="Note 3 2 35 24 2" xfId="32323"/>
    <cellStyle name="Note 3 2 35 24 3" xfId="42105"/>
    <cellStyle name="Note 3 2 35 25" xfId="14076"/>
    <cellStyle name="Note 3 2 35 25 2" xfId="31196"/>
    <cellStyle name="Note 3 2 35 25 3" xfId="41288"/>
    <cellStyle name="Note 3 2 35 26" xfId="14366"/>
    <cellStyle name="Note 3 2 35 26 2" xfId="31471"/>
    <cellStyle name="Note 3 2 35 26 3" xfId="41542"/>
    <cellStyle name="Note 3 2 35 27" xfId="16876"/>
    <cellStyle name="Note 3 2 35 27 2" xfId="33631"/>
    <cellStyle name="Note 3 2 35 27 3" xfId="42968"/>
    <cellStyle name="Note 3 2 35 28" xfId="17569"/>
    <cellStyle name="Note 3 2 35 28 2" xfId="34222"/>
    <cellStyle name="Note 3 2 35 28 3" xfId="43378"/>
    <cellStyle name="Note 3 2 35 29" xfId="19435"/>
    <cellStyle name="Note 3 2 35 29 2" xfId="35619"/>
    <cellStyle name="Note 3 2 35 29 3" xfId="43971"/>
    <cellStyle name="Note 3 2 35 3" xfId="4745"/>
    <cellStyle name="Note 3 2 35 3 2" xfId="22351"/>
    <cellStyle name="Note 3 2 35 3 3" xfId="35453"/>
    <cellStyle name="Note 3 2 35 30" xfId="2642"/>
    <cellStyle name="Note 3 2 35 31" xfId="20503"/>
    <cellStyle name="Note 3 2 35 32" xfId="24862"/>
    <cellStyle name="Note 3 2 35 4" xfId="3363"/>
    <cellStyle name="Note 3 2 35 4 2" xfId="21121"/>
    <cellStyle name="Note 3 2 35 4 3" xfId="21284"/>
    <cellStyle name="Note 3 2 35 5" xfId="3727"/>
    <cellStyle name="Note 3 2 35 5 2" xfId="21470"/>
    <cellStyle name="Note 3 2 35 5 3" xfId="1813"/>
    <cellStyle name="Note 3 2 35 6" xfId="3465"/>
    <cellStyle name="Note 3 2 35 6 2" xfId="21221"/>
    <cellStyle name="Note 3 2 35 6 3" xfId="1536"/>
    <cellStyle name="Note 3 2 35 7" xfId="5850"/>
    <cellStyle name="Note 3 2 35 7 2" xfId="23456"/>
    <cellStyle name="Note 3 2 35 7 3" xfId="35284"/>
    <cellStyle name="Note 3 2 35 8" xfId="6326"/>
    <cellStyle name="Note 3 2 35 8 2" xfId="23931"/>
    <cellStyle name="Note 3 2 35 8 3" xfId="33699"/>
    <cellStyle name="Note 3 2 35 9" xfId="7448"/>
    <cellStyle name="Note 3 2 35 9 2" xfId="24957"/>
    <cellStyle name="Note 3 2 35 9 3" xfId="35738"/>
    <cellStyle name="Note 3 2 36" xfId="3684"/>
    <cellStyle name="Note 3 2 36 2" xfId="21428"/>
    <cellStyle name="Note 3 2 36 3" xfId="32104"/>
    <cellStyle name="Note 3 2 37" xfId="5159"/>
    <cellStyle name="Note 3 2 37 2" xfId="22765"/>
    <cellStyle name="Note 3 2 37 3" xfId="34629"/>
    <cellStyle name="Note 3 2 38" xfId="4963"/>
    <cellStyle name="Note 3 2 38 2" xfId="22569"/>
    <cellStyle name="Note 3 2 38 3" xfId="33369"/>
    <cellStyle name="Note 3 2 39" xfId="5514"/>
    <cellStyle name="Note 3 2 39 2" xfId="23120"/>
    <cellStyle name="Note 3 2 39 3" xfId="33348"/>
    <cellStyle name="Note 3 2 4" xfId="1106"/>
    <cellStyle name="Note 3 2 4 10" xfId="8377"/>
    <cellStyle name="Note 3 2 4 10 2" xfId="25830"/>
    <cellStyle name="Note 3 2 4 10 3" xfId="36564"/>
    <cellStyle name="Note 3 2 4 11" xfId="6381"/>
    <cellStyle name="Note 3 2 4 11 2" xfId="23985"/>
    <cellStyle name="Note 3 2 4 11 3" xfId="20569"/>
    <cellStyle name="Note 3 2 4 12" xfId="8982"/>
    <cellStyle name="Note 3 2 4 12 2" xfId="26435"/>
    <cellStyle name="Note 3 2 4 12 3" xfId="37169"/>
    <cellStyle name="Note 3 2 4 13" xfId="9509"/>
    <cellStyle name="Note 3 2 4 13 2" xfId="26962"/>
    <cellStyle name="Note 3 2 4 13 3" xfId="37696"/>
    <cellStyle name="Note 3 2 4 14" xfId="9733"/>
    <cellStyle name="Note 3 2 4 14 2" xfId="27186"/>
    <cellStyle name="Note 3 2 4 14 3" xfId="37920"/>
    <cellStyle name="Note 3 2 4 15" xfId="10223"/>
    <cellStyle name="Note 3 2 4 15 2" xfId="27676"/>
    <cellStyle name="Note 3 2 4 15 3" xfId="38410"/>
    <cellStyle name="Note 3 2 4 16" xfId="10429"/>
    <cellStyle name="Note 3 2 4 16 2" xfId="27882"/>
    <cellStyle name="Note 3 2 4 16 3" xfId="38616"/>
    <cellStyle name="Note 3 2 4 17" xfId="10854"/>
    <cellStyle name="Note 3 2 4 17 2" xfId="28307"/>
    <cellStyle name="Note 3 2 4 17 3" xfId="39041"/>
    <cellStyle name="Note 3 2 4 18" xfId="11031"/>
    <cellStyle name="Note 3 2 4 18 2" xfId="28484"/>
    <cellStyle name="Note 3 2 4 18 3" xfId="39218"/>
    <cellStyle name="Note 3 2 4 19" xfId="11355"/>
    <cellStyle name="Note 3 2 4 19 2" xfId="28808"/>
    <cellStyle name="Note 3 2 4 19 3" xfId="39542"/>
    <cellStyle name="Note 3 2 4 2" xfId="3021"/>
    <cellStyle name="Note 3 2 4 2 2" xfId="20834"/>
    <cellStyle name="Note 3 2 4 2 3" xfId="20302"/>
    <cellStyle name="Note 3 2 4 20" xfId="12793"/>
    <cellStyle name="Note 3 2 4 20 2" xfId="29991"/>
    <cellStyle name="Note 3 2 4 20 3" xfId="40166"/>
    <cellStyle name="Note 3 2 4 21" xfId="13581"/>
    <cellStyle name="Note 3 2 4 21 2" xfId="30718"/>
    <cellStyle name="Note 3 2 4 21 3" xfId="40832"/>
    <cellStyle name="Note 3 2 4 22" xfId="13858"/>
    <cellStyle name="Note 3 2 4 22 2" xfId="30995"/>
    <cellStyle name="Note 3 2 4 22 3" xfId="41109"/>
    <cellStyle name="Note 3 2 4 23" xfId="13987"/>
    <cellStyle name="Note 3 2 4 23 2" xfId="31124"/>
    <cellStyle name="Note 3 2 4 23 3" xfId="41238"/>
    <cellStyle name="Note 3 2 4 24" xfId="14920"/>
    <cellStyle name="Note 3 2 4 24 2" xfId="31941"/>
    <cellStyle name="Note 3 2 4 24 3" xfId="41787"/>
    <cellStyle name="Note 3 2 4 25" xfId="15307"/>
    <cellStyle name="Note 3 2 4 25 2" xfId="32270"/>
    <cellStyle name="Note 3 2 4 25 3" xfId="42052"/>
    <cellStyle name="Note 3 2 4 26" xfId="15862"/>
    <cellStyle name="Note 3 2 4 26 2" xfId="32825"/>
    <cellStyle name="Note 3 2 4 26 3" xfId="42607"/>
    <cellStyle name="Note 3 2 4 27" xfId="16011"/>
    <cellStyle name="Note 3 2 4 27 2" xfId="32974"/>
    <cellStyle name="Note 3 2 4 27 3" xfId="42756"/>
    <cellStyle name="Note 3 2 4 28" xfId="17255"/>
    <cellStyle name="Note 3 2 4 28 2" xfId="33965"/>
    <cellStyle name="Note 3 2 4 28 3" xfId="43186"/>
    <cellStyle name="Note 3 2 4 29" xfId="17787"/>
    <cellStyle name="Note 3 2 4 29 2" xfId="34440"/>
    <cellStyle name="Note 3 2 4 29 3" xfId="43596"/>
    <cellStyle name="Note 3 2 4 3" xfId="4291"/>
    <cellStyle name="Note 3 2 4 3 2" xfId="21951"/>
    <cellStyle name="Note 3 2 4 3 3" xfId="1629"/>
    <cellStyle name="Note 3 2 4 30" xfId="19757"/>
    <cellStyle name="Note 3 2 4 30 2" xfId="35808"/>
    <cellStyle name="Note 3 2 4 30 3" xfId="44162"/>
    <cellStyle name="Note 3 2 4 31" xfId="2183"/>
    <cellStyle name="Note 3 2 4 32" xfId="20131"/>
    <cellStyle name="Note 3 2 4 33" xfId="35723"/>
    <cellStyle name="Note 3 2 4 4" xfId="4688"/>
    <cellStyle name="Note 3 2 4 4 2" xfId="22294"/>
    <cellStyle name="Note 3 2 4 4 3" xfId="35691"/>
    <cellStyle name="Note 3 2 4 5" xfId="5431"/>
    <cellStyle name="Note 3 2 4 5 2" xfId="23037"/>
    <cellStyle name="Note 3 2 4 5 3" xfId="33239"/>
    <cellStyle name="Note 3 2 4 6" xfId="5619"/>
    <cellStyle name="Note 3 2 4 6 2" xfId="23225"/>
    <cellStyle name="Note 3 2 4 6 3" xfId="34813"/>
    <cellStyle name="Note 3 2 4 7" xfId="5972"/>
    <cellStyle name="Note 3 2 4 7 2" xfId="23578"/>
    <cellStyle name="Note 3 2 4 7 3" xfId="21699"/>
    <cellStyle name="Note 3 2 4 8" xfId="6121"/>
    <cellStyle name="Note 3 2 4 8 2" xfId="23727"/>
    <cellStyle name="Note 3 2 4 8 3" xfId="19874"/>
    <cellStyle name="Note 3 2 4 9" xfId="6410"/>
    <cellStyle name="Note 3 2 4 9 2" xfId="24014"/>
    <cellStyle name="Note 3 2 4 9 3" xfId="1709"/>
    <cellStyle name="Note 3 2 40" xfId="3495"/>
    <cellStyle name="Note 3 2 40 2" xfId="21251"/>
    <cellStyle name="Note 3 2 40 3" xfId="25119"/>
    <cellStyle name="Note 3 2 41" xfId="6021"/>
    <cellStyle name="Note 3 2 41 2" xfId="23627"/>
    <cellStyle name="Note 3 2 41 3" xfId="20583"/>
    <cellStyle name="Note 3 2 42" xfId="7906"/>
    <cellStyle name="Note 3 2 42 2" xfId="25359"/>
    <cellStyle name="Note 3 2 42 3" xfId="36093"/>
    <cellStyle name="Note 3 2 43" xfId="6535"/>
    <cellStyle name="Note 3 2 43 2" xfId="24138"/>
    <cellStyle name="Note 3 2 43 3" xfId="21525"/>
    <cellStyle name="Note 3 2 44" xfId="8770"/>
    <cellStyle name="Note 3 2 44 2" xfId="26223"/>
    <cellStyle name="Note 3 2 44 3" xfId="36957"/>
    <cellStyle name="Note 3 2 45" xfId="8521"/>
    <cellStyle name="Note 3 2 45 2" xfId="25974"/>
    <cellStyle name="Note 3 2 45 3" xfId="36708"/>
    <cellStyle name="Note 3 2 46" xfId="8534"/>
    <cellStyle name="Note 3 2 46 2" xfId="25987"/>
    <cellStyle name="Note 3 2 46 3" xfId="36721"/>
    <cellStyle name="Note 3 2 47" xfId="9620"/>
    <cellStyle name="Note 3 2 47 2" xfId="27073"/>
    <cellStyle name="Note 3 2 47 3" xfId="37807"/>
    <cellStyle name="Note 3 2 48" xfId="8540"/>
    <cellStyle name="Note 3 2 48 2" xfId="25993"/>
    <cellStyle name="Note 3 2 48 3" xfId="36727"/>
    <cellStyle name="Note 3 2 49" xfId="10319"/>
    <cellStyle name="Note 3 2 49 2" xfId="27772"/>
    <cellStyle name="Note 3 2 49 3" xfId="38506"/>
    <cellStyle name="Note 3 2 5" xfId="1091"/>
    <cellStyle name="Note 3 2 5 10" xfId="8012"/>
    <cellStyle name="Note 3 2 5 10 2" xfId="25465"/>
    <cellStyle name="Note 3 2 5 10 3" xfId="36199"/>
    <cellStyle name="Note 3 2 5 11" xfId="6753"/>
    <cellStyle name="Note 3 2 5 11 2" xfId="24343"/>
    <cellStyle name="Note 3 2 5 11 3" xfId="24456"/>
    <cellStyle name="Note 3 2 5 12" xfId="8967"/>
    <cellStyle name="Note 3 2 5 12 2" xfId="26420"/>
    <cellStyle name="Note 3 2 5 12 3" xfId="37154"/>
    <cellStyle name="Note 3 2 5 13" xfId="8812"/>
    <cellStyle name="Note 3 2 5 13 2" xfId="26265"/>
    <cellStyle name="Note 3 2 5 13 3" xfId="36999"/>
    <cellStyle name="Note 3 2 5 14" xfId="9718"/>
    <cellStyle name="Note 3 2 5 14 2" xfId="27171"/>
    <cellStyle name="Note 3 2 5 14 3" xfId="37905"/>
    <cellStyle name="Note 3 2 5 15" xfId="8751"/>
    <cellStyle name="Note 3 2 5 15 2" xfId="26204"/>
    <cellStyle name="Note 3 2 5 15 3" xfId="36938"/>
    <cellStyle name="Note 3 2 5 16" xfId="10414"/>
    <cellStyle name="Note 3 2 5 16 2" xfId="27867"/>
    <cellStyle name="Note 3 2 5 16 3" xfId="38601"/>
    <cellStyle name="Note 3 2 5 17" xfId="8084"/>
    <cellStyle name="Note 3 2 5 17 2" xfId="25537"/>
    <cellStyle name="Note 3 2 5 17 3" xfId="36271"/>
    <cellStyle name="Note 3 2 5 18" xfId="11016"/>
    <cellStyle name="Note 3 2 5 18 2" xfId="28469"/>
    <cellStyle name="Note 3 2 5 18 3" xfId="39203"/>
    <cellStyle name="Note 3 2 5 19" xfId="9610"/>
    <cellStyle name="Note 3 2 5 19 2" xfId="27063"/>
    <cellStyle name="Note 3 2 5 19 3" xfId="37797"/>
    <cellStyle name="Note 3 2 5 2" xfId="3006"/>
    <cellStyle name="Note 3 2 5 2 2" xfId="20819"/>
    <cellStyle name="Note 3 2 5 2 3" xfId="35708"/>
    <cellStyle name="Note 3 2 5 20" xfId="12778"/>
    <cellStyle name="Note 3 2 5 20 2" xfId="29976"/>
    <cellStyle name="Note 3 2 5 20 3" xfId="40151"/>
    <cellStyle name="Note 3 2 5 21" xfId="11891"/>
    <cellStyle name="Note 3 2 5 21 2" xfId="29193"/>
    <cellStyle name="Note 3 2 5 21 3" xfId="39609"/>
    <cellStyle name="Note 3 2 5 22" xfId="12150"/>
    <cellStyle name="Note 3 2 5 22 2" xfId="29444"/>
    <cellStyle name="Note 3 2 5 22 3" xfId="39840"/>
    <cellStyle name="Note 3 2 5 23" xfId="13720"/>
    <cellStyle name="Note 3 2 5 23 2" xfId="30857"/>
    <cellStyle name="Note 3 2 5 23 3" xfId="40971"/>
    <cellStyle name="Note 3 2 5 24" xfId="14905"/>
    <cellStyle name="Note 3 2 5 24 2" xfId="31926"/>
    <cellStyle name="Note 3 2 5 24 3" xfId="41772"/>
    <cellStyle name="Note 3 2 5 25" xfId="14280"/>
    <cellStyle name="Note 3 2 5 25 2" xfId="31390"/>
    <cellStyle name="Note 3 2 5 25 3" xfId="41463"/>
    <cellStyle name="Note 3 2 5 26" xfId="14148"/>
    <cellStyle name="Note 3 2 5 26 2" xfId="31264"/>
    <cellStyle name="Note 3 2 5 26 3" xfId="41348"/>
    <cellStyle name="Note 3 2 5 27" xfId="15996"/>
    <cellStyle name="Note 3 2 5 27 2" xfId="32959"/>
    <cellStyle name="Note 3 2 5 27 3" xfId="42741"/>
    <cellStyle name="Note 3 2 5 28" xfId="17240"/>
    <cellStyle name="Note 3 2 5 28 2" xfId="33950"/>
    <cellStyle name="Note 3 2 5 28 3" xfId="43171"/>
    <cellStyle name="Note 3 2 5 29" xfId="17772"/>
    <cellStyle name="Note 3 2 5 29 2" xfId="34425"/>
    <cellStyle name="Note 3 2 5 29 3" xfId="43581"/>
    <cellStyle name="Note 3 2 5 3" xfId="4276"/>
    <cellStyle name="Note 3 2 5 3 2" xfId="21936"/>
    <cellStyle name="Note 3 2 5 3 3" xfId="35466"/>
    <cellStyle name="Note 3 2 5 30" xfId="19030"/>
    <cellStyle name="Note 3 2 5 30 2" xfId="35340"/>
    <cellStyle name="Note 3 2 5 30 3" xfId="43889"/>
    <cellStyle name="Note 3 2 5 31" xfId="2168"/>
    <cellStyle name="Note 3 2 5 32" xfId="20116"/>
    <cellStyle name="Note 3 2 5 33" xfId="1441"/>
    <cellStyle name="Note 3 2 5 4" xfId="3626"/>
    <cellStyle name="Note 3 2 5 4 2" xfId="21376"/>
    <cellStyle name="Note 3 2 5 4 3" xfId="20664"/>
    <cellStyle name="Note 3 2 5 5" xfId="3484"/>
    <cellStyle name="Note 3 2 5 5 2" xfId="21240"/>
    <cellStyle name="Note 3 2 5 5 3" xfId="1553"/>
    <cellStyle name="Note 3 2 5 6" xfId="5604"/>
    <cellStyle name="Note 3 2 5 6 2" xfId="23210"/>
    <cellStyle name="Note 3 2 5 6 3" xfId="24496"/>
    <cellStyle name="Note 3 2 5 7" xfId="3759"/>
    <cellStyle name="Note 3 2 5 7 2" xfId="21499"/>
    <cellStyle name="Note 3 2 5 7 3" xfId="33463"/>
    <cellStyle name="Note 3 2 5 8" xfId="6106"/>
    <cellStyle name="Note 3 2 5 8 2" xfId="23712"/>
    <cellStyle name="Note 3 2 5 8 3" xfId="21537"/>
    <cellStyle name="Note 3 2 5 9" xfId="6722"/>
    <cellStyle name="Note 3 2 5 9 2" xfId="24314"/>
    <cellStyle name="Note 3 2 5 9 3" xfId="34662"/>
    <cellStyle name="Note 3 2 50" xfId="6304"/>
    <cellStyle name="Note 3 2 50 2" xfId="23910"/>
    <cellStyle name="Note 3 2 50 3" xfId="29731"/>
    <cellStyle name="Note 3 2 51" xfId="10928"/>
    <cellStyle name="Note 3 2 51 2" xfId="28381"/>
    <cellStyle name="Note 3 2 51 3" xfId="39115"/>
    <cellStyle name="Note 3 2 52" xfId="8795"/>
    <cellStyle name="Note 3 2 52 2" xfId="26248"/>
    <cellStyle name="Note 3 2 52 3" xfId="36982"/>
    <cellStyle name="Note 3 2 53" xfId="12195"/>
    <cellStyle name="Note 3 2 53 2" xfId="29484"/>
    <cellStyle name="Note 3 2 53 3" xfId="39878"/>
    <cellStyle name="Note 3 2 54" xfId="12201"/>
    <cellStyle name="Note 3 2 54 2" xfId="29490"/>
    <cellStyle name="Note 3 2 54 3" xfId="39884"/>
    <cellStyle name="Note 3 2 55" xfId="13743"/>
    <cellStyle name="Note 3 2 55 2" xfId="30880"/>
    <cellStyle name="Note 3 2 55 3" xfId="40994"/>
    <cellStyle name="Note 3 2 56" xfId="13695"/>
    <cellStyle name="Note 3 2 56 2" xfId="30832"/>
    <cellStyle name="Note 3 2 56 3" xfId="40946"/>
    <cellStyle name="Note 3 2 57" xfId="14338"/>
    <cellStyle name="Note 3 2 57 2" xfId="31444"/>
    <cellStyle name="Note 3 2 57 3" xfId="41515"/>
    <cellStyle name="Note 3 2 58" xfId="15687"/>
    <cellStyle name="Note 3 2 58 2" xfId="32650"/>
    <cellStyle name="Note 3 2 58 3" xfId="42432"/>
    <cellStyle name="Note 3 2 59" xfId="15543"/>
    <cellStyle name="Note 3 2 59 2" xfId="32506"/>
    <cellStyle name="Note 3 2 59 3" xfId="42288"/>
    <cellStyle name="Note 3 2 6" xfId="997"/>
    <cellStyle name="Note 3 2 6 10" xfId="7223"/>
    <cellStyle name="Note 3 2 6 10 2" xfId="24747"/>
    <cellStyle name="Note 3 2 6 10 3" xfId="35080"/>
    <cellStyle name="Note 3 2 6 11" xfId="7790"/>
    <cellStyle name="Note 3 2 6 11 2" xfId="25243"/>
    <cellStyle name="Note 3 2 6 11 3" xfId="35977"/>
    <cellStyle name="Note 3 2 6 12" xfId="8875"/>
    <cellStyle name="Note 3 2 6 12 2" xfId="26328"/>
    <cellStyle name="Note 3 2 6 12 3" xfId="37062"/>
    <cellStyle name="Note 3 2 6 13" xfId="6684"/>
    <cellStyle name="Note 3 2 6 13 2" xfId="24280"/>
    <cellStyle name="Note 3 2 6 13 3" xfId="20404"/>
    <cellStyle name="Note 3 2 6 14" xfId="9626"/>
    <cellStyle name="Note 3 2 6 14 2" xfId="27079"/>
    <cellStyle name="Note 3 2 6 14 3" xfId="37813"/>
    <cellStyle name="Note 3 2 6 15" xfId="7765"/>
    <cellStyle name="Note 3 2 6 15 2" xfId="25218"/>
    <cellStyle name="Note 3 2 6 15 3" xfId="35952"/>
    <cellStyle name="Note 3 2 6 16" xfId="10325"/>
    <cellStyle name="Note 3 2 6 16 2" xfId="27778"/>
    <cellStyle name="Note 3 2 6 16 3" xfId="38512"/>
    <cellStyle name="Note 3 2 6 17" xfId="6712"/>
    <cellStyle name="Note 3 2 6 17 2" xfId="24308"/>
    <cellStyle name="Note 3 2 6 17 3" xfId="31660"/>
    <cellStyle name="Note 3 2 6 18" xfId="10934"/>
    <cellStyle name="Note 3 2 6 18 2" xfId="28387"/>
    <cellStyle name="Note 3 2 6 18 3" xfId="39121"/>
    <cellStyle name="Note 3 2 6 19" xfId="8842"/>
    <cellStyle name="Note 3 2 6 19 2" xfId="26295"/>
    <cellStyle name="Note 3 2 6 19 3" xfId="37029"/>
    <cellStyle name="Note 3 2 6 2" xfId="2912"/>
    <cellStyle name="Note 3 2 6 2 2" xfId="20736"/>
    <cellStyle name="Note 3 2 6 2 3" xfId="20492"/>
    <cellStyle name="Note 3 2 6 20" xfId="12684"/>
    <cellStyle name="Note 3 2 6 20 2" xfId="29891"/>
    <cellStyle name="Note 3 2 6 20 3" xfId="40072"/>
    <cellStyle name="Note 3 2 6 21" xfId="13196"/>
    <cellStyle name="Note 3 2 6 21 2" xfId="30333"/>
    <cellStyle name="Note 3 2 6 21 3" xfId="40447"/>
    <cellStyle name="Note 3 2 6 22" xfId="13420"/>
    <cellStyle name="Note 3 2 6 22 2" xfId="30557"/>
    <cellStyle name="Note 3 2 6 22 3" xfId="40671"/>
    <cellStyle name="Note 3 2 6 23" xfId="13398"/>
    <cellStyle name="Note 3 2 6 23 2" xfId="30535"/>
    <cellStyle name="Note 3 2 6 23 3" xfId="40649"/>
    <cellStyle name="Note 3 2 6 24" xfId="14811"/>
    <cellStyle name="Note 3 2 6 24 2" xfId="31840"/>
    <cellStyle name="Note 3 2 6 24 3" xfId="41693"/>
    <cellStyle name="Note 3 2 6 25" xfId="15480"/>
    <cellStyle name="Note 3 2 6 25 2" xfId="32443"/>
    <cellStyle name="Note 3 2 6 25 3" xfId="42225"/>
    <cellStyle name="Note 3 2 6 26" xfId="14133"/>
    <cellStyle name="Note 3 2 6 26 2" xfId="31250"/>
    <cellStyle name="Note 3 2 6 26 3" xfId="41335"/>
    <cellStyle name="Note 3 2 6 27" xfId="15917"/>
    <cellStyle name="Note 3 2 6 27 2" xfId="32880"/>
    <cellStyle name="Note 3 2 6 27 3" xfId="42662"/>
    <cellStyle name="Note 3 2 6 28" xfId="17146"/>
    <cellStyle name="Note 3 2 6 28 2" xfId="33865"/>
    <cellStyle name="Note 3 2 6 28 3" xfId="43092"/>
    <cellStyle name="Note 3 2 6 29" xfId="17693"/>
    <cellStyle name="Note 3 2 6 29 2" xfId="34346"/>
    <cellStyle name="Note 3 2 6 29 3" xfId="43502"/>
    <cellStyle name="Note 3 2 6 3" xfId="4182"/>
    <cellStyle name="Note 3 2 6 3 2" xfId="21853"/>
    <cellStyle name="Note 3 2 6 3 3" xfId="1617"/>
    <cellStyle name="Note 3 2 6 30" xfId="18970"/>
    <cellStyle name="Note 3 2 6 30 2" xfId="35308"/>
    <cellStyle name="Note 3 2 6 30 3" xfId="43835"/>
    <cellStyle name="Note 3 2 6 31" xfId="2074"/>
    <cellStyle name="Note 3 2 6 32" xfId="20031"/>
    <cellStyle name="Note 3 2 6 33" xfId="33503"/>
    <cellStyle name="Note 3 2 6 4" xfId="4879"/>
    <cellStyle name="Note 3 2 6 4 2" xfId="22485"/>
    <cellStyle name="Note 3 2 6 4 3" xfId="34727"/>
    <cellStyle name="Note 3 2 6 5" xfId="3459"/>
    <cellStyle name="Note 3 2 6 5 2" xfId="21215"/>
    <cellStyle name="Note 3 2 6 5 3" xfId="1528"/>
    <cellStyle name="Note 3 2 6 6" xfId="5520"/>
    <cellStyle name="Note 3 2 6 6 2" xfId="23126"/>
    <cellStyle name="Note 3 2 6 6 3" xfId="20598"/>
    <cellStyle name="Note 3 2 6 7" xfId="4604"/>
    <cellStyle name="Note 3 2 6 7 2" xfId="22210"/>
    <cellStyle name="Note 3 2 6 7 3" xfId="1418"/>
    <cellStyle name="Note 3 2 6 8" xfId="6027"/>
    <cellStyle name="Note 3 2 6 8 2" xfId="23633"/>
    <cellStyle name="Note 3 2 6 8 3" xfId="1695"/>
    <cellStyle name="Note 3 2 6 9" xfId="7367"/>
    <cellStyle name="Note 3 2 6 9 2" xfId="24876"/>
    <cellStyle name="Note 3 2 6 9 3" xfId="35075"/>
    <cellStyle name="Note 3 2 60" xfId="15911"/>
    <cellStyle name="Note 3 2 60 2" xfId="32874"/>
    <cellStyle name="Note 3 2 60 3" xfId="42656"/>
    <cellStyle name="Note 3 2 61" xfId="16713"/>
    <cellStyle name="Note 3 2 61 2" xfId="33508"/>
    <cellStyle name="Note 3 2 61 3" xfId="42954"/>
    <cellStyle name="Note 3 2 62" xfId="16665"/>
    <cellStyle name="Note 3 2 62 2" xfId="33473"/>
    <cellStyle name="Note 3 2 62 3" xfId="42941"/>
    <cellStyle name="Note 3 2 63" xfId="19496"/>
    <cellStyle name="Note 3 2 63 2" xfId="35657"/>
    <cellStyle name="Note 3 2 63 3" xfId="44023"/>
    <cellStyle name="Note 3 2 64" xfId="1734"/>
    <cellStyle name="Note 3 2 7" xfId="980"/>
    <cellStyle name="Note 3 2 7 10" xfId="8367"/>
    <cellStyle name="Note 3 2 7 10 2" xfId="25820"/>
    <cellStyle name="Note 3 2 7 10 3" xfId="36554"/>
    <cellStyle name="Note 3 2 7 11" xfId="8005"/>
    <cellStyle name="Note 3 2 7 11 2" xfId="25458"/>
    <cellStyle name="Note 3 2 7 11 3" xfId="36192"/>
    <cellStyle name="Note 3 2 7 12" xfId="8684"/>
    <cellStyle name="Note 3 2 7 12 2" xfId="26137"/>
    <cellStyle name="Note 3 2 7 12 3" xfId="36871"/>
    <cellStyle name="Note 3 2 7 13" xfId="9499"/>
    <cellStyle name="Note 3 2 7 13 2" xfId="26952"/>
    <cellStyle name="Note 3 2 7 13 3" xfId="37686"/>
    <cellStyle name="Note 3 2 7 14" xfId="8555"/>
    <cellStyle name="Note 3 2 7 14 2" xfId="26008"/>
    <cellStyle name="Note 3 2 7 14 3" xfId="36742"/>
    <cellStyle name="Note 3 2 7 15" xfId="10213"/>
    <cellStyle name="Note 3 2 7 15 2" xfId="27666"/>
    <cellStyle name="Note 3 2 7 15 3" xfId="38400"/>
    <cellStyle name="Note 3 2 7 16" xfId="8168"/>
    <cellStyle name="Note 3 2 7 16 2" xfId="25621"/>
    <cellStyle name="Note 3 2 7 16 3" xfId="36355"/>
    <cellStyle name="Note 3 2 7 17" xfId="10844"/>
    <cellStyle name="Note 3 2 7 17 2" xfId="28297"/>
    <cellStyle name="Note 3 2 7 17 3" xfId="39031"/>
    <cellStyle name="Note 3 2 7 18" xfId="7419"/>
    <cellStyle name="Note 3 2 7 18 2" xfId="24928"/>
    <cellStyle name="Note 3 2 7 18 3" xfId="35268"/>
    <cellStyle name="Note 3 2 7 19" xfId="11348"/>
    <cellStyle name="Note 3 2 7 19 2" xfId="28801"/>
    <cellStyle name="Note 3 2 7 19 3" xfId="39535"/>
    <cellStyle name="Note 3 2 7 2" xfId="2895"/>
    <cellStyle name="Note 3 2 7 2 2" xfId="20721"/>
    <cellStyle name="Note 3 2 7 2 3" xfId="30228"/>
    <cellStyle name="Note 3 2 7 20" xfId="12667"/>
    <cellStyle name="Note 3 2 7 20 2" xfId="29875"/>
    <cellStyle name="Note 3 2 7 20 3" xfId="40059"/>
    <cellStyle name="Note 3 2 7 21" xfId="13572"/>
    <cellStyle name="Note 3 2 7 21 2" xfId="30709"/>
    <cellStyle name="Note 3 2 7 21 3" xfId="40823"/>
    <cellStyle name="Note 3 2 7 22" xfId="12164"/>
    <cellStyle name="Note 3 2 7 22 2" xfId="29455"/>
    <cellStyle name="Note 3 2 7 22 3" xfId="39849"/>
    <cellStyle name="Note 3 2 7 23" xfId="13994"/>
    <cellStyle name="Note 3 2 7 23 2" xfId="31131"/>
    <cellStyle name="Note 3 2 7 23 3" xfId="41245"/>
    <cellStyle name="Note 3 2 7 24" xfId="14794"/>
    <cellStyle name="Note 3 2 7 24 2" xfId="31823"/>
    <cellStyle name="Note 3 2 7 24 3" xfId="41680"/>
    <cellStyle name="Note 3 2 7 25" xfId="15481"/>
    <cellStyle name="Note 3 2 7 25 2" xfId="32444"/>
    <cellStyle name="Note 3 2 7 25 3" xfId="42226"/>
    <cellStyle name="Note 3 2 7 26" xfId="15854"/>
    <cellStyle name="Note 3 2 7 26 2" xfId="32817"/>
    <cellStyle name="Note 3 2 7 26 3" xfId="42599"/>
    <cellStyle name="Note 3 2 7 27" xfId="15740"/>
    <cellStyle name="Note 3 2 7 27 2" xfId="32703"/>
    <cellStyle name="Note 3 2 7 27 3" xfId="42485"/>
    <cellStyle name="Note 3 2 7 28" xfId="17129"/>
    <cellStyle name="Note 3 2 7 28 2" xfId="33848"/>
    <cellStyle name="Note 3 2 7 28 3" xfId="43079"/>
    <cellStyle name="Note 3 2 7 29" xfId="17680"/>
    <cellStyle name="Note 3 2 7 29 2" xfId="34333"/>
    <cellStyle name="Note 3 2 7 29 3" xfId="43489"/>
    <cellStyle name="Note 3 2 7 3" xfId="4165"/>
    <cellStyle name="Note 3 2 7 3 2" xfId="21837"/>
    <cellStyle name="Note 3 2 7 3 3" xfId="35373"/>
    <cellStyle name="Note 3 2 7 30" xfId="19750"/>
    <cellStyle name="Note 3 2 7 30 2" xfId="35803"/>
    <cellStyle name="Note 3 2 7 30 3" xfId="44155"/>
    <cellStyle name="Note 3 2 7 31" xfId="2057"/>
    <cellStyle name="Note 3 2 7 32" xfId="20015"/>
    <cellStyle name="Note 3 2 7 33" xfId="34893"/>
    <cellStyle name="Note 3 2 7 4" xfId="4880"/>
    <cellStyle name="Note 3 2 7 4 2" xfId="22486"/>
    <cellStyle name="Note 3 2 7 4 3" xfId="33596"/>
    <cellStyle name="Note 3 2 7 5" xfId="5421"/>
    <cellStyle name="Note 3 2 7 5 2" xfId="23027"/>
    <cellStyle name="Note 3 2 7 5 3" xfId="29039"/>
    <cellStyle name="Note 3 2 7 6" xfId="5230"/>
    <cellStyle name="Note 3 2 7 6 2" xfId="22836"/>
    <cellStyle name="Note 3 2 7 6 3" xfId="33583"/>
    <cellStyle name="Note 3 2 7 7" xfId="5964"/>
    <cellStyle name="Note 3 2 7 7 2" xfId="23570"/>
    <cellStyle name="Note 3 2 7 7 3" xfId="35004"/>
    <cellStyle name="Note 3 2 7 8" xfId="5019"/>
    <cellStyle name="Note 3 2 7 8 2" xfId="22625"/>
    <cellStyle name="Note 3 2 7 8 3" xfId="35147"/>
    <cellStyle name="Note 3 2 7 9" xfId="6530"/>
    <cellStyle name="Note 3 2 7 9 2" xfId="24133"/>
    <cellStyle name="Note 3 2 7 9 3" xfId="33203"/>
    <cellStyle name="Note 3 2 8" xfId="1122"/>
    <cellStyle name="Note 3 2 8 10" xfId="7911"/>
    <cellStyle name="Note 3 2 8 10 2" xfId="25364"/>
    <cellStyle name="Note 3 2 8 10 3" xfId="36098"/>
    <cellStyle name="Note 3 2 8 11" xfId="8181"/>
    <cellStyle name="Note 3 2 8 11 2" xfId="25634"/>
    <cellStyle name="Note 3 2 8 11 3" xfId="36368"/>
    <cellStyle name="Note 3 2 8 12" xfId="8998"/>
    <cellStyle name="Note 3 2 8 12 2" xfId="26451"/>
    <cellStyle name="Note 3 2 8 12 3" xfId="37185"/>
    <cellStyle name="Note 3 2 8 13" xfId="6856"/>
    <cellStyle name="Note 3 2 8 13 2" xfId="24442"/>
    <cellStyle name="Note 3 2 8 13 3" xfId="31655"/>
    <cellStyle name="Note 3 2 8 14" xfId="9749"/>
    <cellStyle name="Note 3 2 8 14 2" xfId="27202"/>
    <cellStyle name="Note 3 2 8 14 3" xfId="37936"/>
    <cellStyle name="Note 3 2 8 15" xfId="6581"/>
    <cellStyle name="Note 3 2 8 15 2" xfId="24184"/>
    <cellStyle name="Note 3 2 8 15 3" xfId="31514"/>
    <cellStyle name="Note 3 2 8 16" xfId="10445"/>
    <cellStyle name="Note 3 2 8 16 2" xfId="27898"/>
    <cellStyle name="Note 3 2 8 16 3" xfId="38632"/>
    <cellStyle name="Note 3 2 8 17" xfId="9379"/>
    <cellStyle name="Note 3 2 8 17 2" xfId="26832"/>
    <cellStyle name="Note 3 2 8 17 3" xfId="37566"/>
    <cellStyle name="Note 3 2 8 18" xfId="11047"/>
    <cellStyle name="Note 3 2 8 18 2" xfId="28500"/>
    <cellStyle name="Note 3 2 8 18 3" xfId="39234"/>
    <cellStyle name="Note 3 2 8 19" xfId="10107"/>
    <cellStyle name="Note 3 2 8 19 2" xfId="27560"/>
    <cellStyle name="Note 3 2 8 19 3" xfId="38294"/>
    <cellStyle name="Note 3 2 8 2" xfId="3037"/>
    <cellStyle name="Note 3 2 8 2 2" xfId="20850"/>
    <cellStyle name="Note 3 2 8 2 3" xfId="33495"/>
    <cellStyle name="Note 3 2 8 20" xfId="12809"/>
    <cellStyle name="Note 3 2 8 20 2" xfId="30007"/>
    <cellStyle name="Note 3 2 8 20 3" xfId="40182"/>
    <cellStyle name="Note 3 2 8 21" xfId="12009"/>
    <cellStyle name="Note 3 2 8 21 2" xfId="29310"/>
    <cellStyle name="Note 3 2 8 21 3" xfId="39717"/>
    <cellStyle name="Note 3 2 8 22" xfId="12106"/>
    <cellStyle name="Note 3 2 8 22 2" xfId="29405"/>
    <cellStyle name="Note 3 2 8 22 3" xfId="39807"/>
    <cellStyle name="Note 3 2 8 23" xfId="12115"/>
    <cellStyle name="Note 3 2 8 23 2" xfId="29414"/>
    <cellStyle name="Note 3 2 8 23 3" xfId="39814"/>
    <cellStyle name="Note 3 2 8 24" xfId="14936"/>
    <cellStyle name="Note 3 2 8 24 2" xfId="31957"/>
    <cellStyle name="Note 3 2 8 24 3" xfId="41803"/>
    <cellStyle name="Note 3 2 8 25" xfId="15300"/>
    <cellStyle name="Note 3 2 8 25 2" xfId="32263"/>
    <cellStyle name="Note 3 2 8 25 3" xfId="42045"/>
    <cellStyle name="Note 3 2 8 26" xfId="15533"/>
    <cellStyle name="Note 3 2 8 26 2" xfId="32496"/>
    <cellStyle name="Note 3 2 8 26 3" xfId="42278"/>
    <cellStyle name="Note 3 2 8 27" xfId="16027"/>
    <cellStyle name="Note 3 2 8 27 2" xfId="32990"/>
    <cellStyle name="Note 3 2 8 27 3" xfId="42772"/>
    <cellStyle name="Note 3 2 8 28" xfId="17271"/>
    <cellStyle name="Note 3 2 8 28 2" xfId="33981"/>
    <cellStyle name="Note 3 2 8 28 3" xfId="43202"/>
    <cellStyle name="Note 3 2 8 29" xfId="17803"/>
    <cellStyle name="Note 3 2 8 29 2" xfId="34456"/>
    <cellStyle name="Note 3 2 8 29 3" xfId="43612"/>
    <cellStyle name="Note 3 2 8 3" xfId="4307"/>
    <cellStyle name="Note 3 2 8 3 2" xfId="21967"/>
    <cellStyle name="Note 3 2 8 3 3" xfId="29072"/>
    <cellStyle name="Note 3 2 8 30" xfId="19495"/>
    <cellStyle name="Note 3 2 8 30 2" xfId="35656"/>
    <cellStyle name="Note 3 2 8 30 3" xfId="44022"/>
    <cellStyle name="Note 3 2 8 31" xfId="2199"/>
    <cellStyle name="Note 3 2 8 32" xfId="20147"/>
    <cellStyle name="Note 3 2 8 33" xfId="32157"/>
    <cellStyle name="Note 3 2 8 4" xfId="4681"/>
    <cellStyle name="Note 3 2 8 4 2" xfId="22287"/>
    <cellStyle name="Note 3 2 8 4 3" xfId="33428"/>
    <cellStyle name="Note 3 2 8 5" xfId="4950"/>
    <cellStyle name="Note 3 2 8 5 2" xfId="22556"/>
    <cellStyle name="Note 3 2 8 5 3" xfId="19913"/>
    <cellStyle name="Note 3 2 8 6" xfId="5635"/>
    <cellStyle name="Note 3 2 8 6 2" xfId="23241"/>
    <cellStyle name="Note 3 2 8 6 3" xfId="29752"/>
    <cellStyle name="Note 3 2 8 7" xfId="3460"/>
    <cellStyle name="Note 3 2 8 7 2" xfId="21216"/>
    <cellStyle name="Note 3 2 8 7 3" xfId="1529"/>
    <cellStyle name="Note 3 2 8 8" xfId="6137"/>
    <cellStyle name="Note 3 2 8 8 2" xfId="23743"/>
    <cellStyle name="Note 3 2 8 8 3" xfId="35243"/>
    <cellStyle name="Note 3 2 8 9" xfId="7967"/>
    <cellStyle name="Note 3 2 8 9 2" xfId="25420"/>
    <cellStyle name="Note 3 2 8 9 3" xfId="36154"/>
    <cellStyle name="Note 3 2 9" xfId="1128"/>
    <cellStyle name="Note 3 2 9 10" xfId="6390"/>
    <cellStyle name="Note 3 2 9 10 2" xfId="23994"/>
    <cellStyle name="Note 3 2 9 10 3" xfId="29572"/>
    <cellStyle name="Note 3 2 9 11" xfId="6570"/>
    <cellStyle name="Note 3 2 9 11 2" xfId="24173"/>
    <cellStyle name="Note 3 2 9 11 3" xfId="28999"/>
    <cellStyle name="Note 3 2 9 12" xfId="9004"/>
    <cellStyle name="Note 3 2 9 12 2" xfId="26457"/>
    <cellStyle name="Note 3 2 9 12 3" xfId="37191"/>
    <cellStyle name="Note 3 2 9 13" xfId="8577"/>
    <cellStyle name="Note 3 2 9 13 2" xfId="26030"/>
    <cellStyle name="Note 3 2 9 13 3" xfId="36764"/>
    <cellStyle name="Note 3 2 9 14" xfId="9755"/>
    <cellStyle name="Note 3 2 9 14 2" xfId="27208"/>
    <cellStyle name="Note 3 2 9 14 3" xfId="37942"/>
    <cellStyle name="Note 3 2 9 15" xfId="8313"/>
    <cellStyle name="Note 3 2 9 15 2" xfId="25766"/>
    <cellStyle name="Note 3 2 9 15 3" xfId="36500"/>
    <cellStyle name="Note 3 2 9 16" xfId="10451"/>
    <cellStyle name="Note 3 2 9 16 2" xfId="27904"/>
    <cellStyle name="Note 3 2 9 16 3" xfId="38638"/>
    <cellStyle name="Note 3 2 9 17" xfId="8087"/>
    <cellStyle name="Note 3 2 9 17 2" xfId="25540"/>
    <cellStyle name="Note 3 2 9 17 3" xfId="36274"/>
    <cellStyle name="Note 3 2 9 18" xfId="11053"/>
    <cellStyle name="Note 3 2 9 18 2" xfId="28506"/>
    <cellStyle name="Note 3 2 9 18 3" xfId="39240"/>
    <cellStyle name="Note 3 2 9 19" xfId="9200"/>
    <cellStyle name="Note 3 2 9 19 2" xfId="26653"/>
    <cellStyle name="Note 3 2 9 19 3" xfId="37387"/>
    <cellStyle name="Note 3 2 9 2" xfId="3043"/>
    <cellStyle name="Note 3 2 9 2 2" xfId="20856"/>
    <cellStyle name="Note 3 2 9 2 3" xfId="1482"/>
    <cellStyle name="Note 3 2 9 20" xfId="12815"/>
    <cellStyle name="Note 3 2 9 20 2" xfId="30013"/>
    <cellStyle name="Note 3 2 9 20 3" xfId="40188"/>
    <cellStyle name="Note 3 2 9 21" xfId="11863"/>
    <cellStyle name="Note 3 2 9 21 2" xfId="29165"/>
    <cellStyle name="Note 3 2 9 21 3" xfId="39582"/>
    <cellStyle name="Note 3 2 9 22" xfId="12228"/>
    <cellStyle name="Note 3 2 9 22 2" xfId="29516"/>
    <cellStyle name="Note 3 2 9 22 3" xfId="39910"/>
    <cellStyle name="Note 3 2 9 23" xfId="13765"/>
    <cellStyle name="Note 3 2 9 23 2" xfId="30902"/>
    <cellStyle name="Note 3 2 9 23 3" xfId="41016"/>
    <cellStyle name="Note 3 2 9 24" xfId="14942"/>
    <cellStyle name="Note 3 2 9 24 2" xfId="31963"/>
    <cellStyle name="Note 3 2 9 24 3" xfId="41809"/>
    <cellStyle name="Note 3 2 9 25" xfId="15298"/>
    <cellStyle name="Note 3 2 9 25 2" xfId="32261"/>
    <cellStyle name="Note 3 2 9 25 3" xfId="42043"/>
    <cellStyle name="Note 3 2 9 26" xfId="14151"/>
    <cellStyle name="Note 3 2 9 26 2" xfId="31267"/>
    <cellStyle name="Note 3 2 9 26 3" xfId="41350"/>
    <cellStyle name="Note 3 2 9 27" xfId="16033"/>
    <cellStyle name="Note 3 2 9 27 2" xfId="32996"/>
    <cellStyle name="Note 3 2 9 27 3" xfId="42778"/>
    <cellStyle name="Note 3 2 9 28" xfId="17277"/>
    <cellStyle name="Note 3 2 9 28 2" xfId="33987"/>
    <cellStyle name="Note 3 2 9 28 3" xfId="43208"/>
    <cellStyle name="Note 3 2 9 29" xfId="17809"/>
    <cellStyle name="Note 3 2 9 29 2" xfId="34462"/>
    <cellStyle name="Note 3 2 9 29 3" xfId="43618"/>
    <cellStyle name="Note 3 2 9 3" xfId="4313"/>
    <cellStyle name="Note 3 2 9 3 2" xfId="21973"/>
    <cellStyle name="Note 3 2 9 3 3" xfId="34854"/>
    <cellStyle name="Note 3 2 9 30" xfId="19443"/>
    <cellStyle name="Note 3 2 9 30 2" xfId="35627"/>
    <cellStyle name="Note 3 2 9 30 3" xfId="43979"/>
    <cellStyle name="Note 3 2 9 31" xfId="2205"/>
    <cellStyle name="Note 3 2 9 32" xfId="20153"/>
    <cellStyle name="Note 3 2 9 33" xfId="35710"/>
    <cellStyle name="Note 3 2 9 4" xfId="4679"/>
    <cellStyle name="Note 3 2 9 4 2" xfId="22285"/>
    <cellStyle name="Note 3 2 9 4 3" xfId="20359"/>
    <cellStyle name="Note 3 2 9 5" xfId="3489"/>
    <cellStyle name="Note 3 2 9 5 2" xfId="21245"/>
    <cellStyle name="Note 3 2 9 5 3" xfId="34938"/>
    <cellStyle name="Note 3 2 9 6" xfId="5641"/>
    <cellStyle name="Note 3 2 9 6 2" xfId="23247"/>
    <cellStyle name="Note 3 2 9 6 3" xfId="35125"/>
    <cellStyle name="Note 3 2 9 7" xfId="3467"/>
    <cellStyle name="Note 3 2 9 7 2" xfId="21223"/>
    <cellStyle name="Note 3 2 9 7 3" xfId="1538"/>
    <cellStyle name="Note 3 2 9 8" xfId="6143"/>
    <cellStyle name="Note 3 2 9 8 2" xfId="23749"/>
    <cellStyle name="Note 3 2 9 8 3" xfId="29577"/>
    <cellStyle name="Note 3 2 9 9" xfId="7762"/>
    <cellStyle name="Note 3 2 9 9 2" xfId="25215"/>
    <cellStyle name="Note 3 2 9 9 3" xfId="35949"/>
    <cellStyle name="Note 3 20" xfId="931"/>
    <cellStyle name="Note 3 20 10" xfId="7445"/>
    <cellStyle name="Note 3 20 10 2" xfId="24954"/>
    <cellStyle name="Note 3 20 10 3" xfId="35618"/>
    <cellStyle name="Note 3 20 11" xfId="8138"/>
    <cellStyle name="Note 3 20 11 2" xfId="25591"/>
    <cellStyle name="Note 3 20 11 3" xfId="36325"/>
    <cellStyle name="Note 3 20 12" xfId="6372"/>
    <cellStyle name="Note 3 20 12 2" xfId="23977"/>
    <cellStyle name="Note 3 20 12 3" xfId="34988"/>
    <cellStyle name="Note 3 20 13" xfId="8844"/>
    <cellStyle name="Note 3 20 13 2" xfId="26297"/>
    <cellStyle name="Note 3 20 13 3" xfId="37031"/>
    <cellStyle name="Note 3 20 14" xfId="6803"/>
    <cellStyle name="Note 3 20 14 2" xfId="24392"/>
    <cellStyle name="Note 3 20 14 3" xfId="35383"/>
    <cellStyle name="Note 3 20 15" xfId="6691"/>
    <cellStyle name="Note 3 20 15 2" xfId="24287"/>
    <cellStyle name="Note 3 20 15 3" xfId="21673"/>
    <cellStyle name="Note 3 20 16" xfId="9484"/>
    <cellStyle name="Note 3 20 16 2" xfId="26937"/>
    <cellStyle name="Note 3 20 16 3" xfId="37671"/>
    <cellStyle name="Note 3 20 17" xfId="9352"/>
    <cellStyle name="Note 3 20 17 2" xfId="26805"/>
    <cellStyle name="Note 3 20 17 3" xfId="37539"/>
    <cellStyle name="Note 3 20 18" xfId="10199"/>
    <cellStyle name="Note 3 20 18 2" xfId="27652"/>
    <cellStyle name="Note 3 20 18 3" xfId="38386"/>
    <cellStyle name="Note 3 20 19" xfId="10082"/>
    <cellStyle name="Note 3 20 19 2" xfId="27535"/>
    <cellStyle name="Note 3 20 19 3" xfId="38269"/>
    <cellStyle name="Note 3 20 2" xfId="2846"/>
    <cellStyle name="Note 3 20 2 2" xfId="20678"/>
    <cellStyle name="Note 3 20 2 3" xfId="25090"/>
    <cellStyle name="Note 3 20 20" xfId="12618"/>
    <cellStyle name="Note 3 20 20 2" xfId="29834"/>
    <cellStyle name="Note 3 20 20 3" xfId="40021"/>
    <cellStyle name="Note 3 20 21" xfId="13318"/>
    <cellStyle name="Note 3 20 21 2" xfId="30455"/>
    <cellStyle name="Note 3 20 21 3" xfId="40569"/>
    <cellStyle name="Note 3 20 22" xfId="13556"/>
    <cellStyle name="Note 3 20 22 2" xfId="30693"/>
    <cellStyle name="Note 3 20 22 3" xfId="40807"/>
    <cellStyle name="Note 3 20 23" xfId="13929"/>
    <cellStyle name="Note 3 20 23 2" xfId="31066"/>
    <cellStyle name="Note 3 20 23 3" xfId="41180"/>
    <cellStyle name="Note 3 20 24" xfId="14745"/>
    <cellStyle name="Note 3 20 24 2" xfId="31780"/>
    <cellStyle name="Note 3 20 24 3" xfId="41642"/>
    <cellStyle name="Note 3 20 25" xfId="15495"/>
    <cellStyle name="Note 3 20 25 2" xfId="32458"/>
    <cellStyle name="Note 3 20 25 3" xfId="42240"/>
    <cellStyle name="Note 3 20 26" xfId="15230"/>
    <cellStyle name="Note 3 20 26 2" xfId="32193"/>
    <cellStyle name="Note 3 20 26 3" xfId="41975"/>
    <cellStyle name="Note 3 20 27" xfId="15623"/>
    <cellStyle name="Note 3 20 27 2" xfId="32586"/>
    <cellStyle name="Note 3 20 27 3" xfId="42368"/>
    <cellStyle name="Note 3 20 28" xfId="17080"/>
    <cellStyle name="Note 3 20 28 2" xfId="33805"/>
    <cellStyle name="Note 3 20 28 3" xfId="43041"/>
    <cellStyle name="Note 3 20 29" xfId="17642"/>
    <cellStyle name="Note 3 20 29 2" xfId="34295"/>
    <cellStyle name="Note 3 20 29 3" xfId="43451"/>
    <cellStyle name="Note 3 20 3" xfId="4116"/>
    <cellStyle name="Note 3 20 3 2" xfId="21794"/>
    <cellStyle name="Note 3 20 3 3" xfId="35779"/>
    <cellStyle name="Note 3 20 30" xfId="18932"/>
    <cellStyle name="Note 3 20 30 2" xfId="35275"/>
    <cellStyle name="Note 3 20 30 3" xfId="43804"/>
    <cellStyle name="Note 3 20 31" xfId="2008"/>
    <cellStyle name="Note 3 20 32" xfId="19975"/>
    <cellStyle name="Note 3 20 33" xfId="1423"/>
    <cellStyle name="Note 3 20 4" xfId="4895"/>
    <cellStyle name="Note 3 20 4 2" xfId="22501"/>
    <cellStyle name="Note 3 20 4 3" xfId="24679"/>
    <cellStyle name="Note 3 20 5" xfId="4605"/>
    <cellStyle name="Note 3 20 5 2" xfId="22211"/>
    <cellStyle name="Note 3 20 5 3" xfId="34732"/>
    <cellStyle name="Note 3 20 6" xfId="5069"/>
    <cellStyle name="Note 3 20 6 2" xfId="22675"/>
    <cellStyle name="Note 3 20 6 3" xfId="34832"/>
    <cellStyle name="Note 3 20 7" xfId="5214"/>
    <cellStyle name="Note 3 20 7 2" xfId="22820"/>
    <cellStyle name="Note 3 20 7 3" xfId="1662"/>
    <cellStyle name="Note 3 20 8" xfId="5408"/>
    <cellStyle name="Note 3 20 8 2" xfId="23014"/>
    <cellStyle name="Note 3 20 8 3" xfId="33238"/>
    <cellStyle name="Note 3 20 9" xfId="7336"/>
    <cellStyle name="Note 3 20 9 2" xfId="24848"/>
    <cellStyle name="Note 3 20 9 3" xfId="19841"/>
    <cellStyle name="Note 3 21" xfId="770"/>
    <cellStyle name="Note 3 21 10" xfId="7676"/>
    <cellStyle name="Note 3 21 10 2" xfId="25129"/>
    <cellStyle name="Note 3 21 10 3" xfId="35863"/>
    <cellStyle name="Note 3 21 11" xfId="6745"/>
    <cellStyle name="Note 3 21 11 2" xfId="24335"/>
    <cellStyle name="Note 3 21 11 3" xfId="1721"/>
    <cellStyle name="Note 3 21 12" xfId="8332"/>
    <cellStyle name="Note 3 21 12 2" xfId="25785"/>
    <cellStyle name="Note 3 21 12 3" xfId="36519"/>
    <cellStyle name="Note 3 21 13" xfId="7370"/>
    <cellStyle name="Note 3 21 13 2" xfId="24879"/>
    <cellStyle name="Note 3 21 13 3" xfId="34649"/>
    <cellStyle name="Note 3 21 14" xfId="7733"/>
    <cellStyle name="Note 3 21 14 2" xfId="25186"/>
    <cellStyle name="Note 3 21 14 3" xfId="35920"/>
    <cellStyle name="Note 3 21 15" xfId="9250"/>
    <cellStyle name="Note 3 21 15 2" xfId="26703"/>
    <cellStyle name="Note 3 21 15 3" xfId="37437"/>
    <cellStyle name="Note 3 21 16" xfId="8518"/>
    <cellStyle name="Note 3 21 16 2" xfId="25971"/>
    <cellStyle name="Note 3 21 16 3" xfId="36705"/>
    <cellStyle name="Note 3 21 17" xfId="9993"/>
    <cellStyle name="Note 3 21 17 2" xfId="27446"/>
    <cellStyle name="Note 3 21 17 3" xfId="38180"/>
    <cellStyle name="Note 3 21 18" xfId="6831"/>
    <cellStyle name="Note 3 21 18 2" xfId="24419"/>
    <cellStyle name="Note 3 21 18 3" xfId="31657"/>
    <cellStyle name="Note 3 21 19" xfId="10674"/>
    <cellStyle name="Note 3 21 19 2" xfId="28127"/>
    <cellStyle name="Note 3 21 19 3" xfId="38861"/>
    <cellStyle name="Note 3 21 2" xfId="2685"/>
    <cellStyle name="Note 3 21 2 2" xfId="20538"/>
    <cellStyle name="Note 3 21 2 3" xfId="33285"/>
    <cellStyle name="Note 3 21 20" xfId="12457"/>
    <cellStyle name="Note 3 21 20 2" xfId="29697"/>
    <cellStyle name="Note 3 21 20 3" xfId="39981"/>
    <cellStyle name="Note 3 21 21" xfId="13352"/>
    <cellStyle name="Note 3 21 21 2" xfId="30489"/>
    <cellStyle name="Note 3 21 21 3" xfId="40603"/>
    <cellStyle name="Note 3 21 22" xfId="13129"/>
    <cellStyle name="Note 3 21 22 2" xfId="30266"/>
    <cellStyle name="Note 3 21 22 3" xfId="40380"/>
    <cellStyle name="Note 3 21 23" xfId="11975"/>
    <cellStyle name="Note 3 21 23 2" xfId="29277"/>
    <cellStyle name="Note 3 21 23 3" xfId="39686"/>
    <cellStyle name="Note 3 21 24" xfId="14584"/>
    <cellStyle name="Note 3 21 24 2" xfId="31642"/>
    <cellStyle name="Note 3 21 24 3" xfId="41602"/>
    <cellStyle name="Note 3 21 25" xfId="14191"/>
    <cellStyle name="Note 3 21 25 2" xfId="31307"/>
    <cellStyle name="Note 3 21 25 3" xfId="41389"/>
    <cellStyle name="Note 3 21 26" xfId="15588"/>
    <cellStyle name="Note 3 21 26 2" xfId="32551"/>
    <cellStyle name="Note 3 21 26 3" xfId="42333"/>
    <cellStyle name="Note 3 21 27" xfId="15677"/>
    <cellStyle name="Note 3 21 27 2" xfId="32640"/>
    <cellStyle name="Note 3 21 27 3" xfId="42422"/>
    <cellStyle name="Note 3 21 28" xfId="16919"/>
    <cellStyle name="Note 3 21 28 2" xfId="33668"/>
    <cellStyle name="Note 3 21 28 3" xfId="43001"/>
    <cellStyle name="Note 3 21 29" xfId="17602"/>
    <cellStyle name="Note 3 21 29 2" xfId="34255"/>
    <cellStyle name="Note 3 21 29 3" xfId="43411"/>
    <cellStyle name="Note 3 21 3" xfId="3955"/>
    <cellStyle name="Note 3 21 3 2" xfId="21652"/>
    <cellStyle name="Note 3 21 3 3" xfId="1798"/>
    <cellStyle name="Note 3 21 30" xfId="19644"/>
    <cellStyle name="Note 3 21 30 2" xfId="35739"/>
    <cellStyle name="Note 3 21 30 3" xfId="44049"/>
    <cellStyle name="Note 3 21 31" xfId="1847"/>
    <cellStyle name="Note 3 21 32" xfId="19833"/>
    <cellStyle name="Note 3 21 33" xfId="29896"/>
    <cellStyle name="Note 3 21 4" xfId="3531"/>
    <cellStyle name="Note 3 21 4 2" xfId="21287"/>
    <cellStyle name="Note 3 21 4 3" xfId="35675"/>
    <cellStyle name="Note 3 21 5" xfId="5023"/>
    <cellStyle name="Note 3 21 5 2" xfId="22629"/>
    <cellStyle name="Note 3 21 5 3" xfId="1656"/>
    <cellStyle name="Note 3 21 6" xfId="5144"/>
    <cellStyle name="Note 3 21 6 2" xfId="22750"/>
    <cellStyle name="Note 3 21 6 3" xfId="20291"/>
    <cellStyle name="Note 3 21 7" xfId="3720"/>
    <cellStyle name="Note 3 21 7 2" xfId="21463"/>
    <cellStyle name="Note 3 21 7 3" xfId="1576"/>
    <cellStyle name="Note 3 21 8" xfId="3384"/>
    <cellStyle name="Note 3 21 8 2" xfId="21141"/>
    <cellStyle name="Note 3 21 8 3" xfId="35473"/>
    <cellStyle name="Note 3 21 9" xfId="7057"/>
    <cellStyle name="Note 3 21 9 2" xfId="24602"/>
    <cellStyle name="Note 3 21 9 3" xfId="19845"/>
    <cellStyle name="Note 3 22" xfId="984"/>
    <cellStyle name="Note 3 22 10" xfId="6690"/>
    <cellStyle name="Note 3 22 10 2" xfId="24286"/>
    <cellStyle name="Note 3 22 10 3" xfId="24618"/>
    <cellStyle name="Note 3 22 11" xfId="8750"/>
    <cellStyle name="Note 3 22 11 2" xfId="26203"/>
    <cellStyle name="Note 3 22 11 3" xfId="36937"/>
    <cellStyle name="Note 3 22 12" xfId="8538"/>
    <cellStyle name="Note 3 22 12 2" xfId="25991"/>
    <cellStyle name="Note 3 22 12 3" xfId="36725"/>
    <cellStyle name="Note 3 22 13" xfId="6308"/>
    <cellStyle name="Note 3 22 13 2" xfId="23914"/>
    <cellStyle name="Note 3 22 13 3" xfId="20574"/>
    <cellStyle name="Note 3 22 14" xfId="8739"/>
    <cellStyle name="Note 3 22 14 2" xfId="26192"/>
    <cellStyle name="Note 3 22 14 3" xfId="36926"/>
    <cellStyle name="Note 3 22 15" xfId="8578"/>
    <cellStyle name="Note 3 22 15 2" xfId="26031"/>
    <cellStyle name="Note 3 22 15 3" xfId="36765"/>
    <cellStyle name="Note 3 22 16" xfId="8561"/>
    <cellStyle name="Note 3 22 16 2" xfId="26014"/>
    <cellStyle name="Note 3 22 16 3" xfId="36748"/>
    <cellStyle name="Note 3 22 17" xfId="8442"/>
    <cellStyle name="Note 3 22 17 2" xfId="25895"/>
    <cellStyle name="Note 3 22 17 3" xfId="36629"/>
    <cellStyle name="Note 3 22 18" xfId="8839"/>
    <cellStyle name="Note 3 22 18 2" xfId="26292"/>
    <cellStyle name="Note 3 22 18 3" xfId="37026"/>
    <cellStyle name="Note 3 22 19" xfId="9269"/>
    <cellStyle name="Note 3 22 19 2" xfId="26722"/>
    <cellStyle name="Note 3 22 19 3" xfId="37456"/>
    <cellStyle name="Note 3 22 2" xfId="2899"/>
    <cellStyle name="Note 3 22 2 2" xfId="20724"/>
    <cellStyle name="Note 3 22 2 3" xfId="35731"/>
    <cellStyle name="Note 3 22 20" xfId="12671"/>
    <cellStyle name="Note 3 22 20 2" xfId="29879"/>
    <cellStyle name="Note 3 22 20 3" xfId="40062"/>
    <cellStyle name="Note 3 22 21" xfId="12255"/>
    <cellStyle name="Note 3 22 21 2" xfId="29542"/>
    <cellStyle name="Note 3 22 21 3" xfId="39935"/>
    <cellStyle name="Note 3 22 22" xfId="13689"/>
    <cellStyle name="Note 3 22 22 2" xfId="30826"/>
    <cellStyle name="Note 3 22 22 3" xfId="40940"/>
    <cellStyle name="Note 3 22 23" xfId="13365"/>
    <cellStyle name="Note 3 22 23 2" xfId="30502"/>
    <cellStyle name="Note 3 22 23 3" xfId="40616"/>
    <cellStyle name="Note 3 22 24" xfId="14798"/>
    <cellStyle name="Note 3 22 24 2" xfId="31827"/>
    <cellStyle name="Note 3 22 24 3" xfId="41683"/>
    <cellStyle name="Note 3 22 25" xfId="15681"/>
    <cellStyle name="Note 3 22 25 2" xfId="32644"/>
    <cellStyle name="Note 3 22 25 3" xfId="42426"/>
    <cellStyle name="Note 3 22 26" xfId="14099"/>
    <cellStyle name="Note 3 22 26 2" xfId="31218"/>
    <cellStyle name="Note 3 22 26 3" xfId="41307"/>
    <cellStyle name="Note 3 22 27" xfId="15633"/>
    <cellStyle name="Note 3 22 27 2" xfId="32596"/>
    <cellStyle name="Note 3 22 27 3" xfId="42378"/>
    <cellStyle name="Note 3 22 28" xfId="17133"/>
    <cellStyle name="Note 3 22 28 2" xfId="33852"/>
    <cellStyle name="Note 3 22 28 3" xfId="43082"/>
    <cellStyle name="Note 3 22 29" xfId="17683"/>
    <cellStyle name="Note 3 22 29 2" xfId="34336"/>
    <cellStyle name="Note 3 22 29 3" xfId="43492"/>
    <cellStyle name="Note 3 22 3" xfId="4169"/>
    <cellStyle name="Note 3 22 3 2" xfId="21840"/>
    <cellStyle name="Note 3 22 3 3" xfId="35329"/>
    <cellStyle name="Note 3 22 30" xfId="19089"/>
    <cellStyle name="Note 3 22 30 2" xfId="35368"/>
    <cellStyle name="Note 3 22 30 3" xfId="43924"/>
    <cellStyle name="Note 3 22 31" xfId="2061"/>
    <cellStyle name="Note 3 22 32" xfId="20019"/>
    <cellStyle name="Note 3 22 33" xfId="31843"/>
    <cellStyle name="Note 3 22 4" xfId="5148"/>
    <cellStyle name="Note 3 22 4 2" xfId="22754"/>
    <cellStyle name="Note 3 22 4 3" xfId="29769"/>
    <cellStyle name="Note 3 22 5" xfId="3406"/>
    <cellStyle name="Note 3 22 5 2" xfId="21163"/>
    <cellStyle name="Note 3 22 5 3" xfId="21001"/>
    <cellStyle name="Note 3 22 6" xfId="5083"/>
    <cellStyle name="Note 3 22 6 2" xfId="22689"/>
    <cellStyle name="Note 3 22 6 3" xfId="33364"/>
    <cellStyle name="Note 3 22 7" xfId="3442"/>
    <cellStyle name="Note 3 22 7 2" xfId="21199"/>
    <cellStyle name="Note 3 22 7 3" xfId="1515"/>
    <cellStyle name="Note 3 22 8" xfId="4930"/>
    <cellStyle name="Note 3 22 8 2" xfId="22536"/>
    <cellStyle name="Note 3 22 8 3" xfId="33254"/>
    <cellStyle name="Note 3 22 9" xfId="6566"/>
    <cellStyle name="Note 3 22 9 2" xfId="24169"/>
    <cellStyle name="Note 3 22 9 3" xfId="33691"/>
    <cellStyle name="Note 3 23" xfId="1213"/>
    <cellStyle name="Note 3 23 10" xfId="8472"/>
    <cellStyle name="Note 3 23 10 2" xfId="25925"/>
    <cellStyle name="Note 3 23 10 3" xfId="36659"/>
    <cellStyle name="Note 3 23 11" xfId="7357"/>
    <cellStyle name="Note 3 23 11 2" xfId="24866"/>
    <cellStyle name="Note 3 23 11 3" xfId="20389"/>
    <cellStyle name="Note 3 23 12" xfId="9089"/>
    <cellStyle name="Note 3 23 12 2" xfId="26542"/>
    <cellStyle name="Note 3 23 12 3" xfId="37276"/>
    <cellStyle name="Note 3 23 13" xfId="9592"/>
    <cellStyle name="Note 3 23 13 2" xfId="27045"/>
    <cellStyle name="Note 3 23 13 3" xfId="37779"/>
    <cellStyle name="Note 3 23 14" xfId="9840"/>
    <cellStyle name="Note 3 23 14 2" xfId="27293"/>
    <cellStyle name="Note 3 23 14 3" xfId="38027"/>
    <cellStyle name="Note 3 23 15" xfId="10294"/>
    <cellStyle name="Note 3 23 15 2" xfId="27747"/>
    <cellStyle name="Note 3 23 15 3" xfId="38481"/>
    <cellStyle name="Note 3 23 16" xfId="10536"/>
    <cellStyle name="Note 3 23 16 2" xfId="27989"/>
    <cellStyle name="Note 3 23 16 3" xfId="38723"/>
    <cellStyle name="Note 3 23 17" xfId="10910"/>
    <cellStyle name="Note 3 23 17 2" xfId="28363"/>
    <cellStyle name="Note 3 23 17 3" xfId="39097"/>
    <cellStyle name="Note 3 23 18" xfId="11138"/>
    <cellStyle name="Note 3 23 18 2" xfId="28591"/>
    <cellStyle name="Note 3 23 18 3" xfId="39325"/>
    <cellStyle name="Note 3 23 19" xfId="11384"/>
    <cellStyle name="Note 3 23 19 2" xfId="28837"/>
    <cellStyle name="Note 3 23 19 3" xfId="39571"/>
    <cellStyle name="Note 3 23 2" xfId="3128"/>
    <cellStyle name="Note 3 23 2 2" xfId="20941"/>
    <cellStyle name="Note 3 23 2 3" xfId="34921"/>
    <cellStyle name="Note 3 23 20" xfId="12900"/>
    <cellStyle name="Note 3 23 20 2" xfId="30098"/>
    <cellStyle name="Note 3 23 20 3" xfId="40273"/>
    <cellStyle name="Note 3 23 21" xfId="13646"/>
    <cellStyle name="Note 3 23 21 2" xfId="30783"/>
    <cellStyle name="Note 3 23 21 3" xfId="40897"/>
    <cellStyle name="Note 3 23 22" xfId="12154"/>
    <cellStyle name="Note 3 23 22 2" xfId="29448"/>
    <cellStyle name="Note 3 23 22 3" xfId="39843"/>
    <cellStyle name="Note 3 23 23" xfId="13865"/>
    <cellStyle name="Note 3 23 23 2" xfId="31002"/>
    <cellStyle name="Note 3 23 23 3" xfId="41116"/>
    <cellStyle name="Note 3 23 24" xfId="15027"/>
    <cellStyle name="Note 3 23 24 2" xfId="32048"/>
    <cellStyle name="Note 3 23 24 3" xfId="41894"/>
    <cellStyle name="Note 3 23 25" xfId="15272"/>
    <cellStyle name="Note 3 23 25 2" xfId="32235"/>
    <cellStyle name="Note 3 23 25 3" xfId="42017"/>
    <cellStyle name="Note 3 23 26" xfId="15899"/>
    <cellStyle name="Note 3 23 26 2" xfId="32862"/>
    <cellStyle name="Note 3 23 26 3" xfId="42644"/>
    <cellStyle name="Note 3 23 27" xfId="16118"/>
    <cellStyle name="Note 3 23 27 2" xfId="33081"/>
    <cellStyle name="Note 3 23 27 3" xfId="42863"/>
    <cellStyle name="Note 3 23 28" xfId="17362"/>
    <cellStyle name="Note 3 23 28 2" xfId="34072"/>
    <cellStyle name="Note 3 23 28 3" xfId="43293"/>
    <cellStyle name="Note 3 23 29" xfId="17894"/>
    <cellStyle name="Note 3 23 29 2" xfId="34547"/>
    <cellStyle name="Note 3 23 29 3" xfId="43703"/>
    <cellStyle name="Note 3 23 3" xfId="4398"/>
    <cellStyle name="Note 3 23 3 2" xfId="22058"/>
    <cellStyle name="Note 3 23 3 3" xfId="20474"/>
    <cellStyle name="Note 3 23 30" xfId="19786"/>
    <cellStyle name="Note 3 23 30 2" xfId="35826"/>
    <cellStyle name="Note 3 23 30 3" xfId="44191"/>
    <cellStyle name="Note 3 23 31" xfId="2290"/>
    <cellStyle name="Note 3 23 32" xfId="20238"/>
    <cellStyle name="Note 3 23 33" xfId="35682"/>
    <cellStyle name="Note 3 23 4" xfId="4653"/>
    <cellStyle name="Note 3 23 4 2" xfId="22259"/>
    <cellStyle name="Note 3 23 4 3" xfId="19800"/>
    <cellStyle name="Note 3 23 5" xfId="5494"/>
    <cellStyle name="Note 3 23 5 2" xfId="23100"/>
    <cellStyle name="Note 3 23 5 3" xfId="21715"/>
    <cellStyle name="Note 3 23 6" xfId="5726"/>
    <cellStyle name="Note 3 23 6 2" xfId="23332"/>
    <cellStyle name="Note 3 23 6 3" xfId="20437"/>
    <cellStyle name="Note 3 23 7" xfId="6009"/>
    <cellStyle name="Note 3 23 7 2" xfId="23615"/>
    <cellStyle name="Note 3 23 7 3" xfId="24485"/>
    <cellStyle name="Note 3 23 8" xfId="6228"/>
    <cellStyle name="Note 3 23 8 2" xfId="23834"/>
    <cellStyle name="Note 3 23 8 3" xfId="34878"/>
    <cellStyle name="Note 3 23 9" xfId="7514"/>
    <cellStyle name="Note 3 23 9 2" xfId="25023"/>
    <cellStyle name="Note 3 23 9 3" xfId="1787"/>
    <cellStyle name="Note 3 24" xfId="976"/>
    <cellStyle name="Note 3 24 10" xfId="6630"/>
    <cellStyle name="Note 3 24 10 2" xfId="24231"/>
    <cellStyle name="Note 3 24 10 3" xfId="29565"/>
    <cellStyle name="Note 3 24 11" xfId="6306"/>
    <cellStyle name="Note 3 24 11 2" xfId="23912"/>
    <cellStyle name="Note 3 24 11 3" xfId="24631"/>
    <cellStyle name="Note 3 24 12" xfId="8697"/>
    <cellStyle name="Note 3 24 12 2" xfId="26150"/>
    <cellStyle name="Note 3 24 12 3" xfId="36884"/>
    <cellStyle name="Note 3 24 13" xfId="8413"/>
    <cellStyle name="Note 3 24 13 2" xfId="25866"/>
    <cellStyle name="Note 3 24 13 3" xfId="36600"/>
    <cellStyle name="Note 3 24 14" xfId="8319"/>
    <cellStyle name="Note 3 24 14 2" xfId="25772"/>
    <cellStyle name="Note 3 24 14 3" xfId="36506"/>
    <cellStyle name="Note 3 24 15" xfId="9317"/>
    <cellStyle name="Note 3 24 15 2" xfId="26770"/>
    <cellStyle name="Note 3 24 15 3" xfId="37504"/>
    <cellStyle name="Note 3 24 16" xfId="9377"/>
    <cellStyle name="Note 3 24 16 2" xfId="26830"/>
    <cellStyle name="Note 3 24 16 3" xfId="37564"/>
    <cellStyle name="Note 3 24 17" xfId="10052"/>
    <cellStyle name="Note 3 24 17 2" xfId="27505"/>
    <cellStyle name="Note 3 24 17 3" xfId="38239"/>
    <cellStyle name="Note 3 24 18" xfId="10105"/>
    <cellStyle name="Note 3 24 18 2" xfId="27558"/>
    <cellStyle name="Note 3 24 18 3" xfId="38292"/>
    <cellStyle name="Note 3 24 19" xfId="10720"/>
    <cellStyle name="Note 3 24 19 2" xfId="28173"/>
    <cellStyle name="Note 3 24 19 3" xfId="38907"/>
    <cellStyle name="Note 3 24 2" xfId="2891"/>
    <cellStyle name="Note 3 24 2 2" xfId="20717"/>
    <cellStyle name="Note 3 24 2 3" xfId="34936"/>
    <cellStyle name="Note 3 24 20" xfId="12663"/>
    <cellStyle name="Note 3 24 20 2" xfId="29871"/>
    <cellStyle name="Note 3 24 20 3" xfId="40055"/>
    <cellStyle name="Note 3 24 21" xfId="13248"/>
    <cellStyle name="Note 3 24 21 2" xfId="30385"/>
    <cellStyle name="Note 3 24 21 3" xfId="40499"/>
    <cellStyle name="Note 3 24 22" xfId="12067"/>
    <cellStyle name="Note 3 24 22 2" xfId="29368"/>
    <cellStyle name="Note 3 24 22 3" xfId="39772"/>
    <cellStyle name="Note 3 24 23" xfId="13311"/>
    <cellStyle name="Note 3 24 23 2" xfId="30448"/>
    <cellStyle name="Note 3 24 23 3" xfId="40562"/>
    <cellStyle name="Note 3 24 24" xfId="14790"/>
    <cellStyle name="Note 3 24 24 2" xfId="31819"/>
    <cellStyle name="Note 3 24 24 3" xfId="41676"/>
    <cellStyle name="Note 3 24 25" xfId="15484"/>
    <cellStyle name="Note 3 24 25 2" xfId="32447"/>
    <cellStyle name="Note 3 24 25 3" xfId="42229"/>
    <cellStyle name="Note 3 24 26" xfId="15510"/>
    <cellStyle name="Note 3 24 26 2" xfId="32473"/>
    <cellStyle name="Note 3 24 26 3" xfId="42255"/>
    <cellStyle name="Note 3 24 27" xfId="14381"/>
    <cellStyle name="Note 3 24 27 2" xfId="31485"/>
    <cellStyle name="Note 3 24 27 3" xfId="41555"/>
    <cellStyle name="Note 3 24 28" xfId="17125"/>
    <cellStyle name="Note 3 24 28 2" xfId="33844"/>
    <cellStyle name="Note 3 24 28 3" xfId="43075"/>
    <cellStyle name="Note 3 24 29" xfId="17676"/>
    <cellStyle name="Note 3 24 29 2" xfId="34329"/>
    <cellStyle name="Note 3 24 29 3" xfId="43485"/>
    <cellStyle name="Note 3 24 3" xfId="4161"/>
    <cellStyle name="Note 3 24 3 2" xfId="21833"/>
    <cellStyle name="Note 3 24 3 3" xfId="35325"/>
    <cellStyle name="Note 3 24 30" xfId="18938"/>
    <cellStyle name="Note 3 24 30 2" xfId="35280"/>
    <cellStyle name="Note 3 24 30 3" xfId="43809"/>
    <cellStyle name="Note 3 24 31" xfId="2053"/>
    <cellStyle name="Note 3 24 32" xfId="20011"/>
    <cellStyle name="Note 3 24 33" xfId="22130"/>
    <cellStyle name="Note 3 24 4" xfId="4884"/>
    <cellStyle name="Note 3 24 4 2" xfId="22490"/>
    <cellStyle name="Note 3 24 4 3" xfId="28947"/>
    <cellStyle name="Note 3 24 5" xfId="4914"/>
    <cellStyle name="Note 3 24 5 2" xfId="22520"/>
    <cellStyle name="Note 3 24 5 3" xfId="20465"/>
    <cellStyle name="Note 3 24 6" xfId="3749"/>
    <cellStyle name="Note 3 24 6 2" xfId="21491"/>
    <cellStyle name="Note 3 24 6 3" xfId="1800"/>
    <cellStyle name="Note 3 24 7" xfId="5279"/>
    <cellStyle name="Note 3 24 7 2" xfId="22885"/>
    <cellStyle name="Note 3 24 7 3" xfId="33483"/>
    <cellStyle name="Note 3 24 8" xfId="5326"/>
    <cellStyle name="Note 3 24 8 2" xfId="22932"/>
    <cellStyle name="Note 3 24 8 3" xfId="24663"/>
    <cellStyle name="Note 3 24 9" xfId="7360"/>
    <cellStyle name="Note 3 24 9 2" xfId="24869"/>
    <cellStyle name="Note 3 24 9 3" xfId="31648"/>
    <cellStyle name="Note 3 25" xfId="1056"/>
    <cellStyle name="Note 3 25 10" xfId="6316"/>
    <cellStyle name="Note 3 25 10 2" xfId="23921"/>
    <cellStyle name="Note 3 25 10 3" xfId="33545"/>
    <cellStyle name="Note 3 25 11" xfId="6777"/>
    <cellStyle name="Note 3 25 11 2" xfId="24367"/>
    <cellStyle name="Note 3 25 11 3" xfId="21515"/>
    <cellStyle name="Note 3 25 12" xfId="8932"/>
    <cellStyle name="Note 3 25 12 2" xfId="26385"/>
    <cellStyle name="Note 3 25 12 3" xfId="37119"/>
    <cellStyle name="Note 3 25 13" xfId="7793"/>
    <cellStyle name="Note 3 25 13 2" xfId="25246"/>
    <cellStyle name="Note 3 25 13 3" xfId="35980"/>
    <cellStyle name="Note 3 25 14" xfId="9683"/>
    <cellStyle name="Note 3 25 14 2" xfId="27136"/>
    <cellStyle name="Note 3 25 14 3" xfId="37870"/>
    <cellStyle name="Note 3 25 15" xfId="9149"/>
    <cellStyle name="Note 3 25 15 2" xfId="26602"/>
    <cellStyle name="Note 3 25 15 3" xfId="37336"/>
    <cellStyle name="Note 3 25 16" xfId="10380"/>
    <cellStyle name="Note 3 25 16 2" xfId="27833"/>
    <cellStyle name="Note 3 25 16 3" xfId="38567"/>
    <cellStyle name="Note 3 25 17" xfId="9900"/>
    <cellStyle name="Note 3 25 17 2" xfId="27353"/>
    <cellStyle name="Note 3 25 17 3" xfId="38087"/>
    <cellStyle name="Note 3 25 18" xfId="10987"/>
    <cellStyle name="Note 3 25 18 2" xfId="28440"/>
    <cellStyle name="Note 3 25 18 3" xfId="39174"/>
    <cellStyle name="Note 3 25 19" xfId="10592"/>
    <cellStyle name="Note 3 25 19 2" xfId="28045"/>
    <cellStyle name="Note 3 25 19 3" xfId="38779"/>
    <cellStyle name="Note 3 25 2" xfId="2971"/>
    <cellStyle name="Note 3 25 2 2" xfId="20789"/>
    <cellStyle name="Note 3 25 2 3" xfId="1481"/>
    <cellStyle name="Note 3 25 20" xfId="12743"/>
    <cellStyle name="Note 3 25 20 2" xfId="29946"/>
    <cellStyle name="Note 3 25 20 3" xfId="40124"/>
    <cellStyle name="Note 3 25 21" xfId="13203"/>
    <cellStyle name="Note 3 25 21 2" xfId="30340"/>
    <cellStyle name="Note 3 25 21 3" xfId="40454"/>
    <cellStyle name="Note 3 25 22" xfId="13783"/>
    <cellStyle name="Note 3 25 22 2" xfId="30920"/>
    <cellStyle name="Note 3 25 22 3" xfId="41034"/>
    <cellStyle name="Note 3 25 23" xfId="13997"/>
    <cellStyle name="Note 3 25 23 2" xfId="31134"/>
    <cellStyle name="Note 3 25 23 3" xfId="41248"/>
    <cellStyle name="Note 3 25 24" xfId="14870"/>
    <cellStyle name="Note 3 25 24 2" xfId="31895"/>
    <cellStyle name="Note 3 25 24 3" xfId="41745"/>
    <cellStyle name="Note 3 25 25" xfId="15317"/>
    <cellStyle name="Note 3 25 25 2" xfId="32280"/>
    <cellStyle name="Note 3 25 25 3" xfId="42062"/>
    <cellStyle name="Note 3 25 26" xfId="14059"/>
    <cellStyle name="Note 3 25 26 2" xfId="31179"/>
    <cellStyle name="Note 3 25 26 3" xfId="41271"/>
    <cellStyle name="Note 3 25 27" xfId="15969"/>
    <cellStyle name="Note 3 25 27 2" xfId="32932"/>
    <cellStyle name="Note 3 25 27 3" xfId="42714"/>
    <cellStyle name="Note 3 25 28" xfId="17205"/>
    <cellStyle name="Note 3 25 28 2" xfId="33920"/>
    <cellStyle name="Note 3 25 28 3" xfId="43144"/>
    <cellStyle name="Note 3 25 29" xfId="17745"/>
    <cellStyle name="Note 3 25 29 2" xfId="34398"/>
    <cellStyle name="Note 3 25 29 3" xfId="43554"/>
    <cellStyle name="Note 3 25 3" xfId="4241"/>
    <cellStyle name="Note 3 25 3 2" xfId="21907"/>
    <cellStyle name="Note 3 25 3 3" xfId="34856"/>
    <cellStyle name="Note 3 25 30" xfId="18965"/>
    <cellStyle name="Note 3 25 30 2" xfId="35304"/>
    <cellStyle name="Note 3 25 30 3" xfId="43830"/>
    <cellStyle name="Note 3 25 31" xfId="2133"/>
    <cellStyle name="Note 3 25 32" xfId="20085"/>
    <cellStyle name="Note 3 25 33" xfId="20354"/>
    <cellStyle name="Note 3 25 4" xfId="4701"/>
    <cellStyle name="Note 3 25 4 2" xfId="22307"/>
    <cellStyle name="Note 3 25 4 3" xfId="35188"/>
    <cellStyle name="Note 3 25 5" xfId="3341"/>
    <cellStyle name="Note 3 25 5 2" xfId="21099"/>
    <cellStyle name="Note 3 25 5 3" xfId="24736"/>
    <cellStyle name="Note 3 25 6" xfId="5574"/>
    <cellStyle name="Note 3 25 6 2" xfId="23180"/>
    <cellStyle name="Note 3 25 6 3" xfId="33571"/>
    <cellStyle name="Note 3 25 7" xfId="4636"/>
    <cellStyle name="Note 3 25 7 2" xfId="22242"/>
    <cellStyle name="Note 3 25 7 3" xfId="35457"/>
    <cellStyle name="Note 3 25 8" xfId="6079"/>
    <cellStyle name="Note 3 25 8 2" xfId="23685"/>
    <cellStyle name="Note 3 25 8 3" xfId="31527"/>
    <cellStyle name="Note 3 25 9" xfId="6766"/>
    <cellStyle name="Note 3 25 9 2" xfId="24356"/>
    <cellStyle name="Note 3 25 9 3" xfId="35506"/>
    <cellStyle name="Note 3 26" xfId="1205"/>
    <cellStyle name="Note 3 26 10" xfId="8037"/>
    <cellStyle name="Note 3 26 10 2" xfId="25490"/>
    <cellStyle name="Note 3 26 10 3" xfId="36224"/>
    <cellStyle name="Note 3 26 11" xfId="7701"/>
    <cellStyle name="Note 3 26 11 2" xfId="25154"/>
    <cellStyle name="Note 3 26 11 3" xfId="35888"/>
    <cellStyle name="Note 3 26 12" xfId="9081"/>
    <cellStyle name="Note 3 26 12 2" xfId="26534"/>
    <cellStyle name="Note 3 26 12 3" xfId="37268"/>
    <cellStyle name="Note 3 26 13" xfId="8614"/>
    <cellStyle name="Note 3 26 13 2" xfId="26067"/>
    <cellStyle name="Note 3 26 13 3" xfId="36801"/>
    <cellStyle name="Note 3 26 14" xfId="9832"/>
    <cellStyle name="Note 3 26 14 2" xfId="27285"/>
    <cellStyle name="Note 3 26 14 3" xfId="38019"/>
    <cellStyle name="Note 3 26 15" xfId="8239"/>
    <cellStyle name="Note 3 26 15 2" xfId="25692"/>
    <cellStyle name="Note 3 26 15 3" xfId="36426"/>
    <cellStyle name="Note 3 26 16" xfId="10528"/>
    <cellStyle name="Note 3 26 16 2" xfId="27981"/>
    <cellStyle name="Note 3 26 16 3" xfId="38715"/>
    <cellStyle name="Note 3 26 17" xfId="6398"/>
    <cellStyle name="Note 3 26 17 2" xfId="24002"/>
    <cellStyle name="Note 3 26 17 3" xfId="33320"/>
    <cellStyle name="Note 3 26 18" xfId="11130"/>
    <cellStyle name="Note 3 26 18 2" xfId="28583"/>
    <cellStyle name="Note 3 26 18 3" xfId="39317"/>
    <cellStyle name="Note 3 26 19" xfId="8675"/>
    <cellStyle name="Note 3 26 19 2" xfId="26128"/>
    <cellStyle name="Note 3 26 19 3" xfId="36862"/>
    <cellStyle name="Note 3 26 2" xfId="3120"/>
    <cellStyle name="Note 3 26 2 2" xfId="20933"/>
    <cellStyle name="Note 3 26 2 3" xfId="31320"/>
    <cellStyle name="Note 3 26 20" xfId="12892"/>
    <cellStyle name="Note 3 26 20 2" xfId="30090"/>
    <cellStyle name="Note 3 26 20 3" xfId="40265"/>
    <cellStyle name="Note 3 26 21" xfId="13109"/>
    <cellStyle name="Note 3 26 21 2" xfId="30246"/>
    <cellStyle name="Note 3 26 21 3" xfId="40360"/>
    <cellStyle name="Note 3 26 22" xfId="13837"/>
    <cellStyle name="Note 3 26 22 2" xfId="30974"/>
    <cellStyle name="Note 3 26 22 3" xfId="41088"/>
    <cellStyle name="Note 3 26 23" xfId="12234"/>
    <cellStyle name="Note 3 26 23 2" xfId="29522"/>
    <cellStyle name="Note 3 26 23 3" xfId="39916"/>
    <cellStyle name="Note 3 26 24" xfId="15019"/>
    <cellStyle name="Note 3 26 24 2" xfId="32040"/>
    <cellStyle name="Note 3 26 24 3" xfId="41886"/>
    <cellStyle name="Note 3 26 25" xfId="14318"/>
    <cellStyle name="Note 3 26 25 2" xfId="31424"/>
    <cellStyle name="Note 3 26 25 3" xfId="41495"/>
    <cellStyle name="Note 3 26 26" xfId="15603"/>
    <cellStyle name="Note 3 26 26 2" xfId="32566"/>
    <cellStyle name="Note 3 26 26 3" xfId="42348"/>
    <cellStyle name="Note 3 26 27" xfId="16110"/>
    <cellStyle name="Note 3 26 27 2" xfId="33073"/>
    <cellStyle name="Note 3 26 27 3" xfId="42855"/>
    <cellStyle name="Note 3 26 28" xfId="17354"/>
    <cellStyle name="Note 3 26 28 2" xfId="34064"/>
    <cellStyle name="Note 3 26 28 3" xfId="43285"/>
    <cellStyle name="Note 3 26 29" xfId="17886"/>
    <cellStyle name="Note 3 26 29 2" xfId="34539"/>
    <cellStyle name="Note 3 26 29 3" xfId="43695"/>
    <cellStyle name="Note 3 26 3" xfId="4390"/>
    <cellStyle name="Note 3 26 3 2" xfId="22050"/>
    <cellStyle name="Note 3 26 3 3" xfId="33267"/>
    <cellStyle name="Note 3 26 30" xfId="18998"/>
    <cellStyle name="Note 3 26 30 2" xfId="35324"/>
    <cellStyle name="Note 3 26 30 3" xfId="43857"/>
    <cellStyle name="Note 3 26 31" xfId="2282"/>
    <cellStyle name="Note 3 26 32" xfId="20230"/>
    <cellStyle name="Note 3 26 33" xfId="34136"/>
    <cellStyle name="Note 3 26 4" xfId="3664"/>
    <cellStyle name="Note 3 26 4 2" xfId="21408"/>
    <cellStyle name="Note 3 26 4 3" xfId="28966"/>
    <cellStyle name="Note 3 26 5" xfId="5044"/>
    <cellStyle name="Note 3 26 5 2" xfId="22650"/>
    <cellStyle name="Note 3 26 5 3" xfId="35145"/>
    <cellStyle name="Note 3 26 6" xfId="5718"/>
    <cellStyle name="Note 3 26 6 2" xfId="23324"/>
    <cellStyle name="Note 3 26 6 3" xfId="33228"/>
    <cellStyle name="Note 3 26 7" xfId="3541"/>
    <cellStyle name="Note 3 26 7 2" xfId="21295"/>
    <cellStyle name="Note 3 26 7 3" xfId="21781"/>
    <cellStyle name="Note 3 26 8" xfId="6220"/>
    <cellStyle name="Note 3 26 8 2" xfId="23826"/>
    <cellStyle name="Note 3 26 8 3" xfId="32096"/>
    <cellStyle name="Note 3 26 9" xfId="7803"/>
    <cellStyle name="Note 3 26 9 2" xfId="25256"/>
    <cellStyle name="Note 3 26 9 3" xfId="35990"/>
    <cellStyle name="Note 3 27" xfId="1145"/>
    <cellStyle name="Note 3 27 10" xfId="6783"/>
    <cellStyle name="Note 3 27 10 2" xfId="24373"/>
    <cellStyle name="Note 3 27 10 3" xfId="31659"/>
    <cellStyle name="Note 3 27 11" xfId="8435"/>
    <cellStyle name="Note 3 27 11 2" xfId="25888"/>
    <cellStyle name="Note 3 27 11 3" xfId="36622"/>
    <cellStyle name="Note 3 27 12" xfId="9021"/>
    <cellStyle name="Note 3 27 12 2" xfId="26474"/>
    <cellStyle name="Note 3 27 12 3" xfId="37208"/>
    <cellStyle name="Note 3 27 13" xfId="8732"/>
    <cellStyle name="Note 3 27 13 2" xfId="26185"/>
    <cellStyle name="Note 3 27 13 3" xfId="36919"/>
    <cellStyle name="Note 3 27 14" xfId="9772"/>
    <cellStyle name="Note 3 27 14 2" xfId="27225"/>
    <cellStyle name="Note 3 27 14 3" xfId="37959"/>
    <cellStyle name="Note 3 27 15" xfId="8329"/>
    <cellStyle name="Note 3 27 15 2" xfId="25782"/>
    <cellStyle name="Note 3 27 15 3" xfId="36516"/>
    <cellStyle name="Note 3 27 16" xfId="10468"/>
    <cellStyle name="Note 3 27 16 2" xfId="27921"/>
    <cellStyle name="Note 3 27 16 3" xfId="38655"/>
    <cellStyle name="Note 3 27 17" xfId="8701"/>
    <cellStyle name="Note 3 27 17 2" xfId="26154"/>
    <cellStyle name="Note 3 27 17 3" xfId="36888"/>
    <cellStyle name="Note 3 27 18" xfId="11070"/>
    <cellStyle name="Note 3 27 18 2" xfId="28523"/>
    <cellStyle name="Note 3 27 18 3" xfId="39257"/>
    <cellStyle name="Note 3 27 19" xfId="6683"/>
    <cellStyle name="Note 3 27 19 2" xfId="24279"/>
    <cellStyle name="Note 3 27 19 3" xfId="34979"/>
    <cellStyle name="Note 3 27 2" xfId="3060"/>
    <cellStyle name="Note 3 27 2 2" xfId="20873"/>
    <cellStyle name="Note 3 27 2 3" xfId="32170"/>
    <cellStyle name="Note 3 27 20" xfId="12832"/>
    <cellStyle name="Note 3 27 20 2" xfId="30030"/>
    <cellStyle name="Note 3 27 20 3" xfId="40205"/>
    <cellStyle name="Note 3 27 21" xfId="12101"/>
    <cellStyle name="Note 3 27 21 2" xfId="29401"/>
    <cellStyle name="Note 3 27 21 3" xfId="39803"/>
    <cellStyle name="Note 3 27 22" xfId="13327"/>
    <cellStyle name="Note 3 27 22 2" xfId="30464"/>
    <cellStyle name="Note 3 27 22 3" xfId="40578"/>
    <cellStyle name="Note 3 27 23" xfId="13808"/>
    <cellStyle name="Note 3 27 23 2" xfId="30945"/>
    <cellStyle name="Note 3 27 23 3" xfId="41059"/>
    <cellStyle name="Note 3 27 24" xfId="14959"/>
    <cellStyle name="Note 3 27 24 2" xfId="31980"/>
    <cellStyle name="Note 3 27 24 3" xfId="41826"/>
    <cellStyle name="Note 3 27 25" xfId="15437"/>
    <cellStyle name="Note 3 27 25 2" xfId="32400"/>
    <cellStyle name="Note 3 27 25 3" xfId="42182"/>
    <cellStyle name="Note 3 27 26" xfId="14248"/>
    <cellStyle name="Note 3 27 26 2" xfId="31359"/>
    <cellStyle name="Note 3 27 26 3" xfId="41435"/>
    <cellStyle name="Note 3 27 27" xfId="16050"/>
    <cellStyle name="Note 3 27 27 2" xfId="33013"/>
    <cellStyle name="Note 3 27 27 3" xfId="42795"/>
    <cellStyle name="Note 3 27 28" xfId="17294"/>
    <cellStyle name="Note 3 27 28 2" xfId="34004"/>
    <cellStyle name="Note 3 27 28 3" xfId="43225"/>
    <cellStyle name="Note 3 27 29" xfId="17826"/>
    <cellStyle name="Note 3 27 29 2" xfId="34479"/>
    <cellStyle name="Note 3 27 29 3" xfId="43635"/>
    <cellStyle name="Note 3 27 3" xfId="4330"/>
    <cellStyle name="Note 3 27 3 2" xfId="21990"/>
    <cellStyle name="Note 3 27 3 3" xfId="29791"/>
    <cellStyle name="Note 3 27 30" xfId="19487"/>
    <cellStyle name="Note 3 27 30 2" xfId="35650"/>
    <cellStyle name="Note 3 27 30 3" xfId="44014"/>
    <cellStyle name="Note 3 27 31" xfId="2222"/>
    <cellStyle name="Note 3 27 32" xfId="20170"/>
    <cellStyle name="Note 3 27 33" xfId="33400"/>
    <cellStyle name="Note 3 27 4" xfId="4835"/>
    <cellStyle name="Note 3 27 4 2" xfId="22441"/>
    <cellStyle name="Note 3 27 4 3" xfId="32148"/>
    <cellStyle name="Note 3 27 5" xfId="3593"/>
    <cellStyle name="Note 3 27 5 2" xfId="21343"/>
    <cellStyle name="Note 3 27 5 3" xfId="35059"/>
    <cellStyle name="Note 3 27 6" xfId="5658"/>
    <cellStyle name="Note 3 27 6 2" xfId="23264"/>
    <cellStyle name="Note 3 27 6 3" xfId="33339"/>
    <cellStyle name="Note 3 27 7" xfId="5215"/>
    <cellStyle name="Note 3 27 7 2" xfId="22821"/>
    <cellStyle name="Note 3 27 7 3" xfId="24052"/>
    <cellStyle name="Note 3 27 8" xfId="6160"/>
    <cellStyle name="Note 3 27 8 2" xfId="23766"/>
    <cellStyle name="Note 3 27 8 3" xfId="34897"/>
    <cellStyle name="Note 3 27 9" xfId="7741"/>
    <cellStyle name="Note 3 27 9 2" xfId="25194"/>
    <cellStyle name="Note 3 27 9 3" xfId="35928"/>
    <cellStyle name="Note 3 28" xfId="970"/>
    <cellStyle name="Note 3 28 10" xfId="8346"/>
    <cellStyle name="Note 3 28 10 2" xfId="25799"/>
    <cellStyle name="Note 3 28 10 3" xfId="36533"/>
    <cellStyle name="Note 3 28 11" xfId="7725"/>
    <cellStyle name="Note 3 28 11 2" xfId="25178"/>
    <cellStyle name="Note 3 28 11 3" xfId="35912"/>
    <cellStyle name="Note 3 28 12" xfId="8526"/>
    <cellStyle name="Note 3 28 12 2" xfId="25979"/>
    <cellStyle name="Note 3 28 12 3" xfId="36713"/>
    <cellStyle name="Note 3 28 13" xfId="9480"/>
    <cellStyle name="Note 3 28 13 2" xfId="26933"/>
    <cellStyle name="Note 3 28 13 3" xfId="37667"/>
    <cellStyle name="Note 3 28 14" xfId="8503"/>
    <cellStyle name="Note 3 28 14 2" xfId="25956"/>
    <cellStyle name="Note 3 28 14 3" xfId="36690"/>
    <cellStyle name="Note 3 28 15" xfId="10195"/>
    <cellStyle name="Note 3 28 15 2" xfId="27648"/>
    <cellStyle name="Note 3 28 15 3" xfId="38382"/>
    <cellStyle name="Note 3 28 16" xfId="8091"/>
    <cellStyle name="Note 3 28 16 2" xfId="25544"/>
    <cellStyle name="Note 3 28 16 3" xfId="36278"/>
    <cellStyle name="Note 3 28 17" xfId="10831"/>
    <cellStyle name="Note 3 28 17 2" xfId="28284"/>
    <cellStyle name="Note 3 28 17 3" xfId="39018"/>
    <cellStyle name="Note 3 28 18" xfId="8576"/>
    <cellStyle name="Note 3 28 18 2" xfId="26029"/>
    <cellStyle name="Note 3 28 18 3" xfId="36763"/>
    <cellStyle name="Note 3 28 19" xfId="11341"/>
    <cellStyle name="Note 3 28 19 2" xfId="28794"/>
    <cellStyle name="Note 3 28 19 3" xfId="39528"/>
    <cellStyle name="Note 3 28 2" xfId="2885"/>
    <cellStyle name="Note 3 28 2 2" xfId="20713"/>
    <cellStyle name="Note 3 28 2 3" xfId="28862"/>
    <cellStyle name="Note 3 28 20" xfId="12657"/>
    <cellStyle name="Note 3 28 20 2" xfId="29867"/>
    <cellStyle name="Note 3 28 20 3" xfId="40051"/>
    <cellStyle name="Note 3 28 21" xfId="13559"/>
    <cellStyle name="Note 3 28 21 2" xfId="30696"/>
    <cellStyle name="Note 3 28 21 3" xfId="40810"/>
    <cellStyle name="Note 3 28 22" xfId="13305"/>
    <cellStyle name="Note 3 28 22 2" xfId="30442"/>
    <cellStyle name="Note 3 28 22 3" xfId="40556"/>
    <cellStyle name="Note 3 28 23" xfId="13787"/>
    <cellStyle name="Note 3 28 23 2" xfId="30924"/>
    <cellStyle name="Note 3 28 23 3" xfId="41038"/>
    <cellStyle name="Note 3 28 24" xfId="14784"/>
    <cellStyle name="Note 3 28 24 2" xfId="31815"/>
    <cellStyle name="Note 3 28 24 3" xfId="41672"/>
    <cellStyle name="Note 3 28 25" xfId="15485"/>
    <cellStyle name="Note 3 28 25 2" xfId="32448"/>
    <cellStyle name="Note 3 28 25 3" xfId="42230"/>
    <cellStyle name="Note 3 28 26" xfId="15846"/>
    <cellStyle name="Note 3 28 26 2" xfId="32809"/>
    <cellStyle name="Note 3 28 26 3" xfId="42591"/>
    <cellStyle name="Note 3 28 27" xfId="15228"/>
    <cellStyle name="Note 3 28 27 2" xfId="32191"/>
    <cellStyle name="Note 3 28 27 3" xfId="41973"/>
    <cellStyle name="Note 3 28 28" xfId="17119"/>
    <cellStyle name="Note 3 28 28 2" xfId="33840"/>
    <cellStyle name="Note 3 28 28 3" xfId="43071"/>
    <cellStyle name="Note 3 28 29" xfId="17672"/>
    <cellStyle name="Note 3 28 29 2" xfId="34325"/>
    <cellStyle name="Note 3 28 29 3" xfId="43481"/>
    <cellStyle name="Note 3 28 3" xfId="4155"/>
    <cellStyle name="Note 3 28 3 2" xfId="21829"/>
    <cellStyle name="Note 3 28 3 3" xfId="35375"/>
    <cellStyle name="Note 3 28 30" xfId="19743"/>
    <cellStyle name="Note 3 28 30 2" xfId="35796"/>
    <cellStyle name="Note 3 28 30 3" xfId="44148"/>
    <cellStyle name="Note 3 28 31" xfId="2047"/>
    <cellStyle name="Note 3 28 32" xfId="20007"/>
    <cellStyle name="Note 3 28 33" xfId="34144"/>
    <cellStyle name="Note 3 28 4" xfId="4885"/>
    <cellStyle name="Note 3 28 4 2" xfId="22491"/>
    <cellStyle name="Note 3 28 4 3" xfId="24524"/>
    <cellStyle name="Note 3 28 5" xfId="5404"/>
    <cellStyle name="Note 3 28 5 2" xfId="23010"/>
    <cellStyle name="Note 3 28 5 3" xfId="1668"/>
    <cellStyle name="Note 3 28 6" xfId="4601"/>
    <cellStyle name="Note 3 28 6 2" xfId="22207"/>
    <cellStyle name="Note 3 28 6 3" xfId="34848"/>
    <cellStyle name="Note 3 28 7" xfId="5956"/>
    <cellStyle name="Note 3 28 7 2" xfId="23562"/>
    <cellStyle name="Note 3 28 7 3" xfId="33559"/>
    <cellStyle name="Note 3 28 8" xfId="4772"/>
    <cellStyle name="Note 3 28 8 2" xfId="22378"/>
    <cellStyle name="Note 3 28 8 3" xfId="33375"/>
    <cellStyle name="Note 3 28 9" xfId="6402"/>
    <cellStyle name="Note 3 28 9 2" xfId="24006"/>
    <cellStyle name="Note 3 28 9 3" xfId="24627"/>
    <cellStyle name="Note 3 29" xfId="1094"/>
    <cellStyle name="Note 3 29 10" xfId="7781"/>
    <cellStyle name="Note 3 29 10 2" xfId="25234"/>
    <cellStyle name="Note 3 29 10 3" xfId="35968"/>
    <cellStyle name="Note 3 29 11" xfId="7583"/>
    <cellStyle name="Note 3 29 11 2" xfId="25073"/>
    <cellStyle name="Note 3 29 11 3" xfId="35848"/>
    <cellStyle name="Note 3 29 12" xfId="8970"/>
    <cellStyle name="Note 3 29 12 2" xfId="26423"/>
    <cellStyle name="Note 3 29 12 3" xfId="37157"/>
    <cellStyle name="Note 3 29 13" xfId="9215"/>
    <cellStyle name="Note 3 29 13 2" xfId="26668"/>
    <cellStyle name="Note 3 29 13 3" xfId="37402"/>
    <cellStyle name="Note 3 29 14" xfId="9721"/>
    <cellStyle name="Note 3 29 14 2" xfId="27174"/>
    <cellStyle name="Note 3 29 14 3" xfId="37908"/>
    <cellStyle name="Note 3 29 15" xfId="9960"/>
    <cellStyle name="Note 3 29 15 2" xfId="27413"/>
    <cellStyle name="Note 3 29 15 3" xfId="38147"/>
    <cellStyle name="Note 3 29 16" xfId="10417"/>
    <cellStyle name="Note 3 29 16 2" xfId="27870"/>
    <cellStyle name="Note 3 29 16 3" xfId="38604"/>
    <cellStyle name="Note 3 29 17" xfId="10645"/>
    <cellStyle name="Note 3 29 17 2" xfId="28098"/>
    <cellStyle name="Note 3 29 17 3" xfId="38832"/>
    <cellStyle name="Note 3 29 18" xfId="11019"/>
    <cellStyle name="Note 3 29 18 2" xfId="28472"/>
    <cellStyle name="Note 3 29 18 3" xfId="39206"/>
    <cellStyle name="Note 3 29 19" xfId="11236"/>
    <cellStyle name="Note 3 29 19 2" xfId="28689"/>
    <cellStyle name="Note 3 29 19 3" xfId="39423"/>
    <cellStyle name="Note 3 29 2" xfId="3009"/>
    <cellStyle name="Note 3 29 2 2" xfId="20822"/>
    <cellStyle name="Note 3 29 2 3" xfId="20348"/>
    <cellStyle name="Note 3 29 20" xfId="12781"/>
    <cellStyle name="Note 3 29 20 2" xfId="29979"/>
    <cellStyle name="Note 3 29 20 3" xfId="40154"/>
    <cellStyle name="Note 3 29 21" xfId="12103"/>
    <cellStyle name="Note 3 29 21 2" xfId="29403"/>
    <cellStyle name="Note 3 29 21 3" xfId="39805"/>
    <cellStyle name="Note 3 29 22" xfId="13125"/>
    <cellStyle name="Note 3 29 22 2" xfId="30262"/>
    <cellStyle name="Note 3 29 22 3" xfId="40376"/>
    <cellStyle name="Note 3 29 23" xfId="13654"/>
    <cellStyle name="Note 3 29 23 2" xfId="30791"/>
    <cellStyle name="Note 3 29 23 3" xfId="40905"/>
    <cellStyle name="Note 3 29 24" xfId="14908"/>
    <cellStyle name="Note 3 29 24 2" xfId="31929"/>
    <cellStyle name="Note 3 29 24 3" xfId="41775"/>
    <cellStyle name="Note 3 29 25" xfId="15439"/>
    <cellStyle name="Note 3 29 25 2" xfId="32402"/>
    <cellStyle name="Note 3 29 25 3" xfId="42184"/>
    <cellStyle name="Note 3 29 26" xfId="15523"/>
    <cellStyle name="Note 3 29 26 2" xfId="32486"/>
    <cellStyle name="Note 3 29 26 3" xfId="42268"/>
    <cellStyle name="Note 3 29 27" xfId="15999"/>
    <cellStyle name="Note 3 29 27 2" xfId="32962"/>
    <cellStyle name="Note 3 29 27 3" xfId="42744"/>
    <cellStyle name="Note 3 29 28" xfId="17243"/>
    <cellStyle name="Note 3 29 28 2" xfId="33953"/>
    <cellStyle name="Note 3 29 28 3" xfId="43174"/>
    <cellStyle name="Note 3 29 29" xfId="17775"/>
    <cellStyle name="Note 3 29 29 2" xfId="34428"/>
    <cellStyle name="Note 3 29 29 3" xfId="43584"/>
    <cellStyle name="Note 3 29 3" xfId="4279"/>
    <cellStyle name="Note 3 29 3 2" xfId="21939"/>
    <cellStyle name="Note 3 29 3 3" xfId="33764"/>
    <cellStyle name="Note 3 29 30" xfId="19382"/>
    <cellStyle name="Note 3 29 30 2" xfId="35592"/>
    <cellStyle name="Note 3 29 30 3" xfId="43946"/>
    <cellStyle name="Note 3 29 31" xfId="2171"/>
    <cellStyle name="Note 3 29 32" xfId="20119"/>
    <cellStyle name="Note 3 29 33" xfId="1444"/>
    <cellStyle name="Note 3 29 4" xfId="4837"/>
    <cellStyle name="Note 3 29 4 2" xfId="22443"/>
    <cellStyle name="Note 3 29 4 3" xfId="29125"/>
    <cellStyle name="Note 3 29 5" xfId="4936"/>
    <cellStyle name="Note 3 29 5 2" xfId="22542"/>
    <cellStyle name="Note 3 29 5 3" xfId="35447"/>
    <cellStyle name="Note 3 29 6" xfId="5607"/>
    <cellStyle name="Note 3 29 6 2" xfId="23213"/>
    <cellStyle name="Note 3 29 6 3" xfId="35013"/>
    <cellStyle name="Note 3 29 7" xfId="5826"/>
    <cellStyle name="Note 3 29 7 2" xfId="23432"/>
    <cellStyle name="Note 3 29 7 3" xfId="34121"/>
    <cellStyle name="Note 3 29 8" xfId="6109"/>
    <cellStyle name="Note 3 29 8 2" xfId="23715"/>
    <cellStyle name="Note 3 29 8 3" xfId="20424"/>
    <cellStyle name="Note 3 29 9" xfId="7912"/>
    <cellStyle name="Note 3 29 9 2" xfId="25365"/>
    <cellStyle name="Note 3 29 9 3" xfId="36099"/>
    <cellStyle name="Note 3 3" xfId="1030"/>
    <cellStyle name="Note 3 3 10" xfId="7581"/>
    <cellStyle name="Note 3 3 10 2" xfId="25071"/>
    <cellStyle name="Note 3 3 10 3" xfId="35847"/>
    <cellStyle name="Note 3 3 11" xfId="8748"/>
    <cellStyle name="Note 3 3 11 2" xfId="26201"/>
    <cellStyle name="Note 3 3 11 3" xfId="36935"/>
    <cellStyle name="Note 3 3 12" xfId="8906"/>
    <cellStyle name="Note 3 3 12 2" xfId="26359"/>
    <cellStyle name="Note 3 3 12 3" xfId="37093"/>
    <cellStyle name="Note 3 3 13" xfId="8510"/>
    <cellStyle name="Note 3 3 13 2" xfId="25963"/>
    <cellStyle name="Note 3 3 13 3" xfId="36697"/>
    <cellStyle name="Note 3 3 14" xfId="9657"/>
    <cellStyle name="Note 3 3 14 2" xfId="27110"/>
    <cellStyle name="Note 3 3 14 3" xfId="37844"/>
    <cellStyle name="Note 3 3 15" xfId="8847"/>
    <cellStyle name="Note 3 3 15 2" xfId="26300"/>
    <cellStyle name="Note 3 3 15 3" xfId="37034"/>
    <cellStyle name="Note 3 3 16" xfId="10354"/>
    <cellStyle name="Note 3 3 16 2" xfId="27807"/>
    <cellStyle name="Note 3 3 16 3" xfId="38541"/>
    <cellStyle name="Note 3 3 17" xfId="8056"/>
    <cellStyle name="Note 3 3 17 2" xfId="25509"/>
    <cellStyle name="Note 3 3 17 3" xfId="36243"/>
    <cellStyle name="Note 3 3 18" xfId="10962"/>
    <cellStyle name="Note 3 3 18 2" xfId="28415"/>
    <cellStyle name="Note 3 3 18 3" xfId="39149"/>
    <cellStyle name="Note 3 3 19" xfId="9423"/>
    <cellStyle name="Note 3 3 19 2" xfId="26876"/>
    <cellStyle name="Note 3 3 19 3" xfId="37610"/>
    <cellStyle name="Note 3 3 2" xfId="2945"/>
    <cellStyle name="Note 3 3 2 2" xfId="20764"/>
    <cellStyle name="Note 3 3 2 3" xfId="35608"/>
    <cellStyle name="Note 3 3 20" xfId="12717"/>
    <cellStyle name="Note 3 3 20 2" xfId="29921"/>
    <cellStyle name="Note 3 3 20 3" xfId="40099"/>
    <cellStyle name="Note 3 3 21" xfId="13253"/>
    <cellStyle name="Note 3 3 21 2" xfId="30390"/>
    <cellStyle name="Note 3 3 21 3" xfId="40504"/>
    <cellStyle name="Note 3 3 22" xfId="13723"/>
    <cellStyle name="Note 3 3 22 2" xfId="30860"/>
    <cellStyle name="Note 3 3 22 3" xfId="40974"/>
    <cellStyle name="Note 3 3 23" xfId="13135"/>
    <cellStyle name="Note 3 3 23 2" xfId="30272"/>
    <cellStyle name="Note 3 3 23 3" xfId="40386"/>
    <cellStyle name="Note 3 3 24" xfId="14844"/>
    <cellStyle name="Note 3 3 24 2" xfId="31870"/>
    <cellStyle name="Note 3 3 24 3" xfId="41720"/>
    <cellStyle name="Note 3 3 25" xfId="15679"/>
    <cellStyle name="Note 3 3 25 2" xfId="32642"/>
    <cellStyle name="Note 3 3 25 3" xfId="42424"/>
    <cellStyle name="Note 3 3 26" xfId="14054"/>
    <cellStyle name="Note 3 3 26 2" xfId="31174"/>
    <cellStyle name="Note 3 3 26 3" xfId="41266"/>
    <cellStyle name="Note 3 3 27" xfId="15944"/>
    <cellStyle name="Note 3 3 27 2" xfId="32907"/>
    <cellStyle name="Note 3 3 27 3" xfId="42689"/>
    <cellStyle name="Note 3 3 28" xfId="17179"/>
    <cellStyle name="Note 3 3 28 2" xfId="33895"/>
    <cellStyle name="Note 3 3 28 3" xfId="43119"/>
    <cellStyle name="Note 3 3 29" xfId="17720"/>
    <cellStyle name="Note 3 3 29 2" xfId="34373"/>
    <cellStyle name="Note 3 3 29 3" xfId="43529"/>
    <cellStyle name="Note 3 3 3" xfId="4215"/>
    <cellStyle name="Note 3 3 3 2" xfId="21882"/>
    <cellStyle name="Note 3 3 3 3" xfId="34857"/>
    <cellStyle name="Note 3 3 30" xfId="18936"/>
    <cellStyle name="Note 3 3 30 2" xfId="35278"/>
    <cellStyle name="Note 3 3 30 3" xfId="43807"/>
    <cellStyle name="Note 3 3 31" xfId="2107"/>
    <cellStyle name="Note 3 3 32" xfId="20060"/>
    <cellStyle name="Note 3 3 33" xfId="22197"/>
    <cellStyle name="Note 3 3 4" xfId="5146"/>
    <cellStyle name="Note 3 3 4 2" xfId="22752"/>
    <cellStyle name="Note 3 3 4 3" xfId="33362"/>
    <cellStyle name="Note 3 3 5" xfId="3331"/>
    <cellStyle name="Note 3 3 5 2" xfId="21089"/>
    <cellStyle name="Note 3 3 5 3" xfId="21002"/>
    <cellStyle name="Note 3 3 6" xfId="5549"/>
    <cellStyle name="Note 3 3 6 2" xfId="23155"/>
    <cellStyle name="Note 3 3 6 3" xfId="1676"/>
    <cellStyle name="Note 3 3 7" xfId="3347"/>
    <cellStyle name="Note 3 3 7 2" xfId="21105"/>
    <cellStyle name="Note 3 3 7 3" xfId="19977"/>
    <cellStyle name="Note 3 3 8" xfId="6054"/>
    <cellStyle name="Note 3 3 8 2" xfId="23660"/>
    <cellStyle name="Note 3 3 8 3" xfId="31530"/>
    <cellStyle name="Note 3 3 9" xfId="8036"/>
    <cellStyle name="Note 3 3 9 2" xfId="25489"/>
    <cellStyle name="Note 3 3 9 3" xfId="36223"/>
    <cellStyle name="Note 3 30" xfId="1222"/>
    <cellStyle name="Note 3 30 10" xfId="8353"/>
    <cellStyle name="Note 3 30 10 2" xfId="25806"/>
    <cellStyle name="Note 3 30 10 3" xfId="36540"/>
    <cellStyle name="Note 3 30 11" xfId="8136"/>
    <cellStyle name="Note 3 30 11 2" xfId="25589"/>
    <cellStyle name="Note 3 30 11 3" xfId="36323"/>
    <cellStyle name="Note 3 30 12" xfId="9098"/>
    <cellStyle name="Note 3 30 12 2" xfId="26551"/>
    <cellStyle name="Note 3 30 12 3" xfId="37285"/>
    <cellStyle name="Note 3 30 13" xfId="9485"/>
    <cellStyle name="Note 3 30 13 2" xfId="26938"/>
    <cellStyle name="Note 3 30 13 3" xfId="37672"/>
    <cellStyle name="Note 3 30 14" xfId="9849"/>
    <cellStyle name="Note 3 30 14 2" xfId="27302"/>
    <cellStyle name="Note 3 30 14 3" xfId="38036"/>
    <cellStyle name="Note 3 30 15" xfId="10200"/>
    <cellStyle name="Note 3 30 15 2" xfId="27653"/>
    <cellStyle name="Note 3 30 15 3" xfId="38387"/>
    <cellStyle name="Note 3 30 16" xfId="10545"/>
    <cellStyle name="Note 3 30 16 2" xfId="27998"/>
    <cellStyle name="Note 3 30 16 3" xfId="38732"/>
    <cellStyle name="Note 3 30 17" xfId="10835"/>
    <cellStyle name="Note 3 30 17 2" xfId="28288"/>
    <cellStyle name="Note 3 30 17 3" xfId="39022"/>
    <cellStyle name="Note 3 30 18" xfId="11147"/>
    <cellStyle name="Note 3 30 18 2" xfId="28600"/>
    <cellStyle name="Note 3 30 18 3" xfId="39334"/>
    <cellStyle name="Note 3 30 19" xfId="11344"/>
    <cellStyle name="Note 3 30 19 2" xfId="28797"/>
    <cellStyle name="Note 3 30 19 3" xfId="39531"/>
    <cellStyle name="Note 3 30 2" xfId="3137"/>
    <cellStyle name="Note 3 30 2 2" xfId="20950"/>
    <cellStyle name="Note 3 30 2 3" xfId="35236"/>
    <cellStyle name="Note 3 30 20" xfId="12909"/>
    <cellStyle name="Note 3 30 20 2" xfId="30107"/>
    <cellStyle name="Note 3 30 20 3" xfId="40282"/>
    <cellStyle name="Note 3 30 21" xfId="13564"/>
    <cellStyle name="Note 3 30 21 2" xfId="30701"/>
    <cellStyle name="Note 3 30 21 3" xfId="40815"/>
    <cellStyle name="Note 3 30 22" xfId="12141"/>
    <cellStyle name="Note 3 30 22 2" xfId="29436"/>
    <cellStyle name="Note 3 30 22 3" xfId="39834"/>
    <cellStyle name="Note 3 30 23" xfId="13978"/>
    <cellStyle name="Note 3 30 23 2" xfId="31115"/>
    <cellStyle name="Note 3 30 23 3" xfId="41229"/>
    <cellStyle name="Note 3 30 24" xfId="15036"/>
    <cellStyle name="Note 3 30 24 2" xfId="32057"/>
    <cellStyle name="Note 3 30 24 3" xfId="41903"/>
    <cellStyle name="Note 3 30 25" xfId="15413"/>
    <cellStyle name="Note 3 30 25 2" xfId="32376"/>
    <cellStyle name="Note 3 30 25 3" xfId="42158"/>
    <cellStyle name="Note 3 30 26" xfId="15849"/>
    <cellStyle name="Note 3 30 26 2" xfId="32812"/>
    <cellStyle name="Note 3 30 26 3" xfId="42594"/>
    <cellStyle name="Note 3 30 27" xfId="16127"/>
    <cellStyle name="Note 3 30 27 2" xfId="33090"/>
    <cellStyle name="Note 3 30 27 3" xfId="42872"/>
    <cellStyle name="Note 3 30 28" xfId="17371"/>
    <cellStyle name="Note 3 30 28 2" xfId="34081"/>
    <cellStyle name="Note 3 30 28 3" xfId="43302"/>
    <cellStyle name="Note 3 30 29" xfId="17903"/>
    <cellStyle name="Note 3 30 29 2" xfId="34556"/>
    <cellStyle name="Note 3 30 29 3" xfId="43712"/>
    <cellStyle name="Note 3 30 3" xfId="4407"/>
    <cellStyle name="Note 3 30 3 2" xfId="22067"/>
    <cellStyle name="Note 3 30 3 3" xfId="35580"/>
    <cellStyle name="Note 3 30 30" xfId="19746"/>
    <cellStyle name="Note 3 30 30 2" xfId="35799"/>
    <cellStyle name="Note 3 30 30 3" xfId="44151"/>
    <cellStyle name="Note 3 30 31" xfId="2299"/>
    <cellStyle name="Note 3 30 32" xfId="20247"/>
    <cellStyle name="Note 3 30 33" xfId="24780"/>
    <cellStyle name="Note 3 30 4" xfId="4811"/>
    <cellStyle name="Note 3 30 4 2" xfId="22417"/>
    <cellStyle name="Note 3 30 4 3" xfId="34940"/>
    <cellStyle name="Note 3 30 5" xfId="5409"/>
    <cellStyle name="Note 3 30 5 2" xfId="23015"/>
    <cellStyle name="Note 3 30 5 3" xfId="31551"/>
    <cellStyle name="Note 3 30 6" xfId="5735"/>
    <cellStyle name="Note 3 30 6 2" xfId="23341"/>
    <cellStyle name="Note 3 30 6 3" xfId="35541"/>
    <cellStyle name="Note 3 30 7" xfId="5959"/>
    <cellStyle name="Note 3 30 7 2" xfId="23565"/>
    <cellStyle name="Note 3 30 7 3" xfId="29587"/>
    <cellStyle name="Note 3 30 8" xfId="6237"/>
    <cellStyle name="Note 3 30 8 2" xfId="23843"/>
    <cellStyle name="Note 3 30 8 3" xfId="20576"/>
    <cellStyle name="Note 3 30 9" xfId="6405"/>
    <cellStyle name="Note 3 30 9 2" xfId="24009"/>
    <cellStyle name="Note 3 30 9 3" xfId="35519"/>
    <cellStyle name="Note 3 31" xfId="1147"/>
    <cellStyle name="Note 3 31 10" xfId="7735"/>
    <cellStyle name="Note 3 31 10 2" xfId="25188"/>
    <cellStyle name="Note 3 31 10 3" xfId="35922"/>
    <cellStyle name="Note 3 31 11" xfId="8088"/>
    <cellStyle name="Note 3 31 11 2" xfId="25541"/>
    <cellStyle name="Note 3 31 11 3" xfId="36275"/>
    <cellStyle name="Note 3 31 12" xfId="9023"/>
    <cellStyle name="Note 3 31 12 2" xfId="26476"/>
    <cellStyle name="Note 3 31 12 3" xfId="37210"/>
    <cellStyle name="Note 3 31 13" xfId="8063"/>
    <cellStyle name="Note 3 31 13 2" xfId="25516"/>
    <cellStyle name="Note 3 31 13 3" xfId="36250"/>
    <cellStyle name="Note 3 31 14" xfId="9774"/>
    <cellStyle name="Note 3 31 14 2" xfId="27227"/>
    <cellStyle name="Note 3 31 14 3" xfId="37961"/>
    <cellStyle name="Note 3 31 15" xfId="9233"/>
    <cellStyle name="Note 3 31 15 2" xfId="26686"/>
    <cellStyle name="Note 3 31 15 3" xfId="37420"/>
    <cellStyle name="Note 3 31 16" xfId="10470"/>
    <cellStyle name="Note 3 31 16 2" xfId="27923"/>
    <cellStyle name="Note 3 31 16 3" xfId="38657"/>
    <cellStyle name="Note 3 31 17" xfId="9977"/>
    <cellStyle name="Note 3 31 17 2" xfId="27430"/>
    <cellStyle name="Note 3 31 17 3" xfId="38164"/>
    <cellStyle name="Note 3 31 18" xfId="11072"/>
    <cellStyle name="Note 3 31 18 2" xfId="28525"/>
    <cellStyle name="Note 3 31 18 3" xfId="39259"/>
    <cellStyle name="Note 3 31 19" xfId="10661"/>
    <cellStyle name="Note 3 31 19 2" xfId="28114"/>
    <cellStyle name="Note 3 31 19 3" xfId="38848"/>
    <cellStyle name="Note 3 31 2" xfId="3062"/>
    <cellStyle name="Note 3 31 2 2" xfId="20875"/>
    <cellStyle name="Note 3 31 2 3" xfId="29144"/>
    <cellStyle name="Note 3 31 20" xfId="12834"/>
    <cellStyle name="Note 3 31 20 2" xfId="30032"/>
    <cellStyle name="Note 3 31 20 3" xfId="40207"/>
    <cellStyle name="Note 3 31 21" xfId="12000"/>
    <cellStyle name="Note 3 31 21 2" xfId="29302"/>
    <cellStyle name="Note 3 31 21 3" xfId="39711"/>
    <cellStyle name="Note 3 31 22" xfId="13375"/>
    <cellStyle name="Note 3 31 22 2" xfId="30512"/>
    <cellStyle name="Note 3 31 22 3" xfId="40626"/>
    <cellStyle name="Note 3 31 23" xfId="12165"/>
    <cellStyle name="Note 3 31 23 2" xfId="29456"/>
    <cellStyle name="Note 3 31 23 3" xfId="39850"/>
    <cellStyle name="Note 3 31 24" xfId="14961"/>
    <cellStyle name="Note 3 31 24 2" xfId="31982"/>
    <cellStyle name="Note 3 31 24 3" xfId="41828"/>
    <cellStyle name="Note 3 31 25" xfId="15293"/>
    <cellStyle name="Note 3 31 25 2" xfId="32256"/>
    <cellStyle name="Note 3 31 25 3" xfId="42038"/>
    <cellStyle name="Note 3 31 26" xfId="15564"/>
    <cellStyle name="Note 3 31 26 2" xfId="32527"/>
    <cellStyle name="Note 3 31 26 3" xfId="42309"/>
    <cellStyle name="Note 3 31 27" xfId="16052"/>
    <cellStyle name="Note 3 31 27 2" xfId="33015"/>
    <cellStyle name="Note 3 31 27 3" xfId="42797"/>
    <cellStyle name="Note 3 31 28" xfId="17296"/>
    <cellStyle name="Note 3 31 28 2" xfId="34006"/>
    <cellStyle name="Note 3 31 28 3" xfId="43227"/>
    <cellStyle name="Note 3 31 29" xfId="17828"/>
    <cellStyle name="Note 3 31 29 2" xfId="34481"/>
    <cellStyle name="Note 3 31 29 3" xfId="43637"/>
    <cellStyle name="Note 3 31 3" xfId="4332"/>
    <cellStyle name="Note 3 31 3 2" xfId="21992"/>
    <cellStyle name="Note 3 31 3 3" xfId="24694"/>
    <cellStyle name="Note 3 31 30" xfId="19497"/>
    <cellStyle name="Note 3 31 30 2" xfId="35658"/>
    <cellStyle name="Note 3 31 30 3" xfId="44024"/>
    <cellStyle name="Note 3 31 31" xfId="2224"/>
    <cellStyle name="Note 3 31 32" xfId="20172"/>
    <cellStyle name="Note 3 31 33" xfId="29884"/>
    <cellStyle name="Note 3 31 4" xfId="4674"/>
    <cellStyle name="Note 3 31 4 2" xfId="22280"/>
    <cellStyle name="Note 3 31 4 3" xfId="22175"/>
    <cellStyle name="Note 3 31 5" xfId="4994"/>
    <cellStyle name="Note 3 31 5 2" xfId="22600"/>
    <cellStyle name="Note 3 31 5 3" xfId="20616"/>
    <cellStyle name="Note 3 31 6" xfId="5660"/>
    <cellStyle name="Note 3 31 6 2" xfId="23266"/>
    <cellStyle name="Note 3 31 6 3" xfId="29746"/>
    <cellStyle name="Note 3 31 7" xfId="3705"/>
    <cellStyle name="Note 3 31 7 2" xfId="21448"/>
    <cellStyle name="Note 3 31 7 3" xfId="19960"/>
    <cellStyle name="Note 3 31 8" xfId="6162"/>
    <cellStyle name="Note 3 31 8 2" xfId="23768"/>
    <cellStyle name="Note 3 31 8 3" xfId="34118"/>
    <cellStyle name="Note 3 31 9" xfId="7928"/>
    <cellStyle name="Note 3 31 9 2" xfId="25381"/>
    <cellStyle name="Note 3 31 9 3" xfId="36115"/>
    <cellStyle name="Note 3 32" xfId="1112"/>
    <cellStyle name="Note 3 32 10" xfId="7775"/>
    <cellStyle name="Note 3 32 10 2" xfId="25228"/>
    <cellStyle name="Note 3 32 10 3" xfId="35962"/>
    <cellStyle name="Note 3 32 11" xfId="7480"/>
    <cellStyle name="Note 3 32 11 2" xfId="24989"/>
    <cellStyle name="Note 3 32 11 3" xfId="1752"/>
    <cellStyle name="Note 3 32 12" xfId="8988"/>
    <cellStyle name="Note 3 32 12 2" xfId="26441"/>
    <cellStyle name="Note 3 32 12 3" xfId="37175"/>
    <cellStyle name="Note 3 32 13" xfId="6543"/>
    <cellStyle name="Note 3 32 13 2" xfId="24146"/>
    <cellStyle name="Note 3 32 13 3" xfId="29004"/>
    <cellStyle name="Note 3 32 14" xfId="9739"/>
    <cellStyle name="Note 3 32 14 2" xfId="27192"/>
    <cellStyle name="Note 3 32 14 3" xfId="37926"/>
    <cellStyle name="Note 3 32 15" xfId="9619"/>
    <cellStyle name="Note 3 32 15 2" xfId="27072"/>
    <cellStyle name="Note 3 32 15 3" xfId="37806"/>
    <cellStyle name="Note 3 32 16" xfId="10435"/>
    <cellStyle name="Note 3 32 16 2" xfId="27888"/>
    <cellStyle name="Note 3 32 16 3" xfId="38622"/>
    <cellStyle name="Note 3 32 17" xfId="10318"/>
    <cellStyle name="Note 3 32 17 2" xfId="27771"/>
    <cellStyle name="Note 3 32 17 3" xfId="38505"/>
    <cellStyle name="Note 3 32 18" xfId="11037"/>
    <cellStyle name="Note 3 32 18 2" xfId="28490"/>
    <cellStyle name="Note 3 32 18 3" xfId="39224"/>
    <cellStyle name="Note 3 32 19" xfId="10927"/>
    <cellStyle name="Note 3 32 19 2" xfId="28380"/>
    <cellStyle name="Note 3 32 19 3" xfId="39114"/>
    <cellStyle name="Note 3 32 2" xfId="3027"/>
    <cellStyle name="Note 3 32 2 2" xfId="20840"/>
    <cellStyle name="Note 3 32 2 3" xfId="24752"/>
    <cellStyle name="Note 3 32 20" xfId="12799"/>
    <cellStyle name="Note 3 32 20 2" xfId="29997"/>
    <cellStyle name="Note 3 32 20 3" xfId="40172"/>
    <cellStyle name="Note 3 32 21" xfId="13204"/>
    <cellStyle name="Note 3 32 21 2" xfId="30341"/>
    <cellStyle name="Note 3 32 21 3" xfId="40455"/>
    <cellStyle name="Note 3 32 22" xfId="12187"/>
    <cellStyle name="Note 3 32 22 2" xfId="29476"/>
    <cellStyle name="Note 3 32 22 3" xfId="39870"/>
    <cellStyle name="Note 3 32 23" xfId="14003"/>
    <cellStyle name="Note 3 32 23 2" xfId="31140"/>
    <cellStyle name="Note 3 32 23 3" xfId="41254"/>
    <cellStyle name="Note 3 32 24" xfId="14926"/>
    <cellStyle name="Note 3 32 24 2" xfId="31947"/>
    <cellStyle name="Note 3 32 24 3" xfId="41793"/>
    <cellStyle name="Note 3 32 25" xfId="15305"/>
    <cellStyle name="Note 3 32 25 2" xfId="32268"/>
    <cellStyle name="Note 3 32 25 3" xfId="42050"/>
    <cellStyle name="Note 3 32 26" xfId="15725"/>
    <cellStyle name="Note 3 32 26 2" xfId="32688"/>
    <cellStyle name="Note 3 32 26 3" xfId="42470"/>
    <cellStyle name="Note 3 32 27" xfId="16017"/>
    <cellStyle name="Note 3 32 27 2" xfId="32980"/>
    <cellStyle name="Note 3 32 27 3" xfId="42762"/>
    <cellStyle name="Note 3 32 28" xfId="17261"/>
    <cellStyle name="Note 3 32 28 2" xfId="33971"/>
    <cellStyle name="Note 3 32 28 3" xfId="43192"/>
    <cellStyle name="Note 3 32 29" xfId="17793"/>
    <cellStyle name="Note 3 32 29 2" xfId="34446"/>
    <cellStyle name="Note 3 32 29 3" xfId="43602"/>
    <cellStyle name="Note 3 32 3" xfId="4297"/>
    <cellStyle name="Note 3 32 3 2" xfId="21957"/>
    <cellStyle name="Note 3 32 3 3" xfId="28962"/>
    <cellStyle name="Note 3 32 30" xfId="18964"/>
    <cellStyle name="Note 3 32 30 2" xfId="35303"/>
    <cellStyle name="Note 3 32 30 3" xfId="43829"/>
    <cellStyle name="Note 3 32 31" xfId="2189"/>
    <cellStyle name="Note 3 32 32" xfId="20137"/>
    <cellStyle name="Note 3 32 33" xfId="31599"/>
    <cellStyle name="Note 3 32 4" xfId="4686"/>
    <cellStyle name="Note 3 32 4 2" xfId="22292"/>
    <cellStyle name="Note 3 32 4 3" xfId="22138"/>
    <cellStyle name="Note 3 32 5" xfId="5211"/>
    <cellStyle name="Note 3 32 5 2" xfId="22817"/>
    <cellStyle name="Note 3 32 5 3" xfId="35140"/>
    <cellStyle name="Note 3 32 6" xfId="5625"/>
    <cellStyle name="Note 3 32 6 2" xfId="23231"/>
    <cellStyle name="Note 3 32 6 3" xfId="29597"/>
    <cellStyle name="Note 3 32 7" xfId="5513"/>
    <cellStyle name="Note 3 32 7 2" xfId="23119"/>
    <cellStyle name="Note 3 32 7 3" xfId="33726"/>
    <cellStyle name="Note 3 32 8" xfId="6127"/>
    <cellStyle name="Note 3 32 8 2" xfId="23733"/>
    <cellStyle name="Note 3 32 8 3" xfId="20364"/>
    <cellStyle name="Note 3 32 9" xfId="7331"/>
    <cellStyle name="Note 3 32 9 2" xfId="24844"/>
    <cellStyle name="Note 3 32 9 3" xfId="21660"/>
    <cellStyle name="Note 3 33" xfId="1259"/>
    <cellStyle name="Note 3 33 10" xfId="8380"/>
    <cellStyle name="Note 3 33 10 2" xfId="25833"/>
    <cellStyle name="Note 3 33 10 3" xfId="36567"/>
    <cellStyle name="Note 3 33 11" xfId="6666"/>
    <cellStyle name="Note 3 33 11 2" xfId="24265"/>
    <cellStyle name="Note 3 33 11 3" xfId="28995"/>
    <cellStyle name="Note 3 33 12" xfId="9135"/>
    <cellStyle name="Note 3 33 12 2" xfId="26588"/>
    <cellStyle name="Note 3 33 12 3" xfId="37322"/>
    <cellStyle name="Note 3 33 13" xfId="9512"/>
    <cellStyle name="Note 3 33 13 2" xfId="26965"/>
    <cellStyle name="Note 3 33 13 3" xfId="37699"/>
    <cellStyle name="Note 3 33 14" xfId="9886"/>
    <cellStyle name="Note 3 33 14 2" xfId="27339"/>
    <cellStyle name="Note 3 33 14 3" xfId="38073"/>
    <cellStyle name="Note 3 33 15" xfId="10226"/>
    <cellStyle name="Note 3 33 15 2" xfId="27679"/>
    <cellStyle name="Note 3 33 15 3" xfId="38413"/>
    <cellStyle name="Note 3 33 16" xfId="10581"/>
    <cellStyle name="Note 3 33 16 2" xfId="28034"/>
    <cellStyle name="Note 3 33 16 3" xfId="38768"/>
    <cellStyle name="Note 3 33 17" xfId="10857"/>
    <cellStyle name="Note 3 33 17 2" xfId="28310"/>
    <cellStyle name="Note 3 33 17 3" xfId="39044"/>
    <cellStyle name="Note 3 33 18" xfId="11183"/>
    <cellStyle name="Note 3 33 18 2" xfId="28636"/>
    <cellStyle name="Note 3 33 18 3" xfId="39370"/>
    <cellStyle name="Note 3 33 19" xfId="11358"/>
    <cellStyle name="Note 3 33 19 2" xfId="28811"/>
    <cellStyle name="Note 3 33 19 3" xfId="39545"/>
    <cellStyle name="Note 3 33 2" xfId="3174"/>
    <cellStyle name="Note 3 33 2 2" xfId="20987"/>
    <cellStyle name="Note 3 33 2 3" xfId="33820"/>
    <cellStyle name="Note 3 33 20" xfId="12946"/>
    <cellStyle name="Note 3 33 20 2" xfId="30143"/>
    <cellStyle name="Note 3 33 20 3" xfId="40317"/>
    <cellStyle name="Note 3 33 21" xfId="13584"/>
    <cellStyle name="Note 3 33 21 2" xfId="30721"/>
    <cellStyle name="Note 3 33 21 3" xfId="40835"/>
    <cellStyle name="Note 3 33 22" xfId="12138"/>
    <cellStyle name="Note 3 33 22 2" xfId="29433"/>
    <cellStyle name="Note 3 33 22 3" xfId="39831"/>
    <cellStyle name="Note 3 33 23" xfId="13990"/>
    <cellStyle name="Note 3 33 23 2" xfId="31127"/>
    <cellStyle name="Note 3 33 23 3" xfId="41241"/>
    <cellStyle name="Note 3 33 24" xfId="15073"/>
    <cellStyle name="Note 3 33 24 2" xfId="32093"/>
    <cellStyle name="Note 3 33 24 3" xfId="41938"/>
    <cellStyle name="Note 3 33 25" xfId="15259"/>
    <cellStyle name="Note 3 33 25 2" xfId="32222"/>
    <cellStyle name="Note 3 33 25 3" xfId="42004"/>
    <cellStyle name="Note 3 33 26" xfId="15865"/>
    <cellStyle name="Note 3 33 26 2" xfId="32828"/>
    <cellStyle name="Note 3 33 26 3" xfId="42610"/>
    <cellStyle name="Note 3 33 27" xfId="16162"/>
    <cellStyle name="Note 3 33 27 2" xfId="33125"/>
    <cellStyle name="Note 3 33 27 3" xfId="42907"/>
    <cellStyle name="Note 3 33 28" xfId="17408"/>
    <cellStyle name="Note 3 33 28 2" xfId="34116"/>
    <cellStyle name="Note 3 33 28 3" xfId="43337"/>
    <cellStyle name="Note 3 33 29" xfId="17938"/>
    <cellStyle name="Note 3 33 29 2" xfId="34591"/>
    <cellStyle name="Note 3 33 29 3" xfId="43747"/>
    <cellStyle name="Note 3 33 3" xfId="4444"/>
    <cellStyle name="Note 3 33 3 2" xfId="22104"/>
    <cellStyle name="Note 3 33 3 3" xfId="21587"/>
    <cellStyle name="Note 3 33 30" xfId="19760"/>
    <cellStyle name="Note 3 33 30 2" xfId="35810"/>
    <cellStyle name="Note 3 33 30 3" xfId="44165"/>
    <cellStyle name="Note 3 33 31" xfId="2336"/>
    <cellStyle name="Note 3 33 32" xfId="20284"/>
    <cellStyle name="Note 3 33 33" xfId="33624"/>
    <cellStyle name="Note 3 33 4" xfId="4640"/>
    <cellStyle name="Note 3 33 4 2" xfId="22246"/>
    <cellStyle name="Note 3 33 4 3" xfId="33378"/>
    <cellStyle name="Note 3 33 5" xfId="5434"/>
    <cellStyle name="Note 3 33 5 2" xfId="23040"/>
    <cellStyle name="Note 3 33 5 3" xfId="28928"/>
    <cellStyle name="Note 3 33 6" xfId="5771"/>
    <cellStyle name="Note 3 33 6 2" xfId="23377"/>
    <cellStyle name="Note 3 33 6 3" xfId="28902"/>
    <cellStyle name="Note 3 33 7" xfId="5975"/>
    <cellStyle name="Note 3 33 7 2" xfId="23581"/>
    <cellStyle name="Note 3 33 7 3" xfId="35115"/>
    <cellStyle name="Note 3 33 8" xfId="6272"/>
    <cellStyle name="Note 3 33 8 2" xfId="23878"/>
    <cellStyle name="Note 3 33 8 3" xfId="28898"/>
    <cellStyle name="Note 3 33 9" xfId="6411"/>
    <cellStyle name="Note 3 33 9 2" xfId="24015"/>
    <cellStyle name="Note 3 33 9 3" xfId="34669"/>
    <cellStyle name="Note 3 34" xfId="1294"/>
    <cellStyle name="Note 3 34 10" xfId="8105"/>
    <cellStyle name="Note 3 34 10 2" xfId="25558"/>
    <cellStyle name="Note 3 34 10 3" xfId="36292"/>
    <cellStyle name="Note 3 34 11" xfId="8594"/>
    <cellStyle name="Note 3 34 11 2" xfId="26047"/>
    <cellStyle name="Note 3 34 11 3" xfId="36781"/>
    <cellStyle name="Note 3 34 12" xfId="9163"/>
    <cellStyle name="Note 3 34 12 2" xfId="26616"/>
    <cellStyle name="Note 3 34 12 3" xfId="37350"/>
    <cellStyle name="Note 3 34 13" xfId="8829"/>
    <cellStyle name="Note 3 34 13 2" xfId="26282"/>
    <cellStyle name="Note 3 34 13 3" xfId="37016"/>
    <cellStyle name="Note 3 34 14" xfId="9913"/>
    <cellStyle name="Note 3 34 14 2" xfId="27366"/>
    <cellStyle name="Note 3 34 14 3" xfId="38100"/>
    <cellStyle name="Note 3 34 15" xfId="9223"/>
    <cellStyle name="Note 3 34 15 2" xfId="26676"/>
    <cellStyle name="Note 3 34 15 3" xfId="37410"/>
    <cellStyle name="Note 3 34 16" xfId="10604"/>
    <cellStyle name="Note 3 34 16 2" xfId="28057"/>
    <cellStyle name="Note 3 34 16 3" xfId="38791"/>
    <cellStyle name="Note 3 34 17" xfId="9967"/>
    <cellStyle name="Note 3 34 17 2" xfId="27420"/>
    <cellStyle name="Note 3 34 17 3" xfId="38154"/>
    <cellStyle name="Note 3 34 18" xfId="11202"/>
    <cellStyle name="Note 3 34 18 2" xfId="28655"/>
    <cellStyle name="Note 3 34 18 3" xfId="39389"/>
    <cellStyle name="Note 3 34 19" xfId="10651"/>
    <cellStyle name="Note 3 34 19 2" xfId="28104"/>
    <cellStyle name="Note 3 34 19 3" xfId="38838"/>
    <cellStyle name="Note 3 34 2" xfId="3209"/>
    <cellStyle name="Note 3 34 2 2" xfId="21013"/>
    <cellStyle name="Note 3 34 2 3" xfId="1497"/>
    <cellStyle name="Note 3 34 20" xfId="12981"/>
    <cellStyle name="Note 3 34 20 2" xfId="30168"/>
    <cellStyle name="Note 3 34 20 3" xfId="40324"/>
    <cellStyle name="Note 3 34 21" xfId="13167"/>
    <cellStyle name="Note 3 34 21 2" xfId="30304"/>
    <cellStyle name="Note 3 34 21 3" xfId="40418"/>
    <cellStyle name="Note 3 34 22" xfId="12125"/>
    <cellStyle name="Note 3 34 22 2" xfId="29423"/>
    <cellStyle name="Note 3 34 22 3" xfId="39822"/>
    <cellStyle name="Note 3 34 23" xfId="14000"/>
    <cellStyle name="Note 3 34 23 2" xfId="31137"/>
    <cellStyle name="Note 3 34 23 3" xfId="41251"/>
    <cellStyle name="Note 3 34 24" xfId="15108"/>
    <cellStyle name="Note 3 34 24 2" xfId="32119"/>
    <cellStyle name="Note 3 34 24 3" xfId="41945"/>
    <cellStyle name="Note 3 34 25" xfId="15601"/>
    <cellStyle name="Note 3 34 25 2" xfId="32564"/>
    <cellStyle name="Note 3 34 25 3" xfId="42346"/>
    <cellStyle name="Note 3 34 26" xfId="15372"/>
    <cellStyle name="Note 3 34 26 2" xfId="32335"/>
    <cellStyle name="Note 3 34 26 3" xfId="42117"/>
    <cellStyle name="Note 3 34 27" xfId="16169"/>
    <cellStyle name="Note 3 34 27 2" xfId="33132"/>
    <cellStyle name="Note 3 34 27 3" xfId="42914"/>
    <cellStyle name="Note 3 34 28" xfId="17443"/>
    <cellStyle name="Note 3 34 28 2" xfId="34141"/>
    <cellStyle name="Note 3 34 28 3" xfId="43344"/>
    <cellStyle name="Note 3 34 29" xfId="17945"/>
    <cellStyle name="Note 3 34 29 2" xfId="34598"/>
    <cellStyle name="Note 3 34 29 3" xfId="43754"/>
    <cellStyle name="Note 3 34 3" xfId="4479"/>
    <cellStyle name="Note 3 34 3 2" xfId="22127"/>
    <cellStyle name="Note 3 34 3 3" xfId="20631"/>
    <cellStyle name="Note 3 34 30" xfId="19499"/>
    <cellStyle name="Note 3 34 30 2" xfId="35660"/>
    <cellStyle name="Note 3 34 30 3" xfId="44026"/>
    <cellStyle name="Note 3 34 31" xfId="2371"/>
    <cellStyle name="Note 3 34 32" xfId="20311"/>
    <cellStyle name="Note 3 34 33" xfId="33398"/>
    <cellStyle name="Note 3 34 4" xfId="5041"/>
    <cellStyle name="Note 3 34 4 2" xfId="22647"/>
    <cellStyle name="Note 3 34 4 3" xfId="21729"/>
    <cellStyle name="Note 3 34 5" xfId="4763"/>
    <cellStyle name="Note 3 34 5 2" xfId="22369"/>
    <cellStyle name="Note 3 34 5 3" xfId="31574"/>
    <cellStyle name="Note 3 34 6" xfId="5790"/>
    <cellStyle name="Note 3 34 6 2" xfId="23396"/>
    <cellStyle name="Note 3 34 6 3" xfId="21154"/>
    <cellStyle name="Note 3 34 7" xfId="3694"/>
    <cellStyle name="Note 3 34 7 2" xfId="21438"/>
    <cellStyle name="Note 3 34 7 3" xfId="33791"/>
    <cellStyle name="Note 3 34 8" xfId="6279"/>
    <cellStyle name="Note 3 34 8 2" xfId="23885"/>
    <cellStyle name="Note 3 34 8 3" xfId="33323"/>
    <cellStyle name="Note 3 34 9" xfId="6324"/>
    <cellStyle name="Note 3 34 9 2" xfId="23929"/>
    <cellStyle name="Note 3 34 9 3" xfId="34990"/>
    <cellStyle name="Note 3 35" xfId="1324"/>
    <cellStyle name="Note 3 35 10" xfId="8547"/>
    <cellStyle name="Note 3 35 10 2" xfId="26000"/>
    <cellStyle name="Note 3 35 10 3" xfId="36734"/>
    <cellStyle name="Note 3 35 11" xfId="9189"/>
    <cellStyle name="Note 3 35 11 2" xfId="26642"/>
    <cellStyle name="Note 3 35 11 3" xfId="37376"/>
    <cellStyle name="Note 3 35 12" xfId="8634"/>
    <cellStyle name="Note 3 35 12 2" xfId="26087"/>
    <cellStyle name="Note 3 35 12 3" xfId="36821"/>
    <cellStyle name="Note 3 35 13" xfId="9937"/>
    <cellStyle name="Note 3 35 13 2" xfId="27390"/>
    <cellStyle name="Note 3 35 13 3" xfId="38124"/>
    <cellStyle name="Note 3 35 14" xfId="9602"/>
    <cellStyle name="Note 3 35 14 2" xfId="27055"/>
    <cellStyle name="Note 3 35 14 3" xfId="37789"/>
    <cellStyle name="Note 3 35 15" xfId="10628"/>
    <cellStyle name="Note 3 35 15 2" xfId="28081"/>
    <cellStyle name="Note 3 35 15 3" xfId="38815"/>
    <cellStyle name="Note 3 35 16" xfId="10303"/>
    <cellStyle name="Note 3 35 16 2" xfId="27756"/>
    <cellStyle name="Note 3 35 16 3" xfId="38490"/>
    <cellStyle name="Note 3 35 17" xfId="11222"/>
    <cellStyle name="Note 3 35 17 2" xfId="28675"/>
    <cellStyle name="Note 3 35 17 3" xfId="39409"/>
    <cellStyle name="Note 3 35 18" xfId="10914"/>
    <cellStyle name="Note 3 35 18 2" xfId="28367"/>
    <cellStyle name="Note 3 35 18 3" xfId="39101"/>
    <cellStyle name="Note 3 35 19" xfId="13011"/>
    <cellStyle name="Note 3 35 19 2" xfId="30190"/>
    <cellStyle name="Note 3 35 19 3" xfId="40340"/>
    <cellStyle name="Note 3 35 2" xfId="4509"/>
    <cellStyle name="Note 3 35 2 2" xfId="22148"/>
    <cellStyle name="Note 3 35 2 3" xfId="33603"/>
    <cellStyle name="Note 3 35 20" xfId="12149"/>
    <cellStyle name="Note 3 35 20 2" xfId="29443"/>
    <cellStyle name="Note 3 35 20 3" xfId="39839"/>
    <cellStyle name="Note 3 35 21" xfId="12235"/>
    <cellStyle name="Note 3 35 21 2" xfId="29523"/>
    <cellStyle name="Note 3 35 21 3" xfId="39917"/>
    <cellStyle name="Note 3 35 22" xfId="13851"/>
    <cellStyle name="Note 3 35 22 2" xfId="30988"/>
    <cellStyle name="Note 3 35 22 3" xfId="41102"/>
    <cellStyle name="Note 3 35 23" xfId="15138"/>
    <cellStyle name="Note 3 35 23 2" xfId="32140"/>
    <cellStyle name="Note 3 35 23 3" xfId="41961"/>
    <cellStyle name="Note 3 35 24" xfId="15574"/>
    <cellStyle name="Note 3 35 24 2" xfId="32537"/>
    <cellStyle name="Note 3 35 24 3" xfId="42319"/>
    <cellStyle name="Note 3 35 25" xfId="15552"/>
    <cellStyle name="Note 3 35 25 2" xfId="32515"/>
    <cellStyle name="Note 3 35 25 3" xfId="42297"/>
    <cellStyle name="Note 3 35 26" xfId="16185"/>
    <cellStyle name="Note 3 35 26 2" xfId="33148"/>
    <cellStyle name="Note 3 35 26 3" xfId="42930"/>
    <cellStyle name="Note 3 35 27" xfId="17473"/>
    <cellStyle name="Note 3 35 27 2" xfId="34163"/>
    <cellStyle name="Note 3 35 27 3" xfId="43360"/>
    <cellStyle name="Note 3 35 28" xfId="17961"/>
    <cellStyle name="Note 3 35 28 2" xfId="34614"/>
    <cellStyle name="Note 3 35 28 3" xfId="43770"/>
    <cellStyle name="Note 3 35 29" xfId="18906"/>
    <cellStyle name="Note 3 35 29 2" xfId="35257"/>
    <cellStyle name="Note 3 35 29 3" xfId="43779"/>
    <cellStyle name="Note 3 35 3" xfId="5007"/>
    <cellStyle name="Note 3 35 3 2" xfId="22613"/>
    <cellStyle name="Note 3 35 3 3" xfId="35446"/>
    <cellStyle name="Note 3 35 30" xfId="2401"/>
    <cellStyle name="Note 3 35 31" xfId="20332"/>
    <cellStyle name="Note 3 35 32" xfId="1461"/>
    <cellStyle name="Note 3 35 4" xfId="4976"/>
    <cellStyle name="Note 3 35 4 2" xfId="22582"/>
    <cellStyle name="Note 3 35 4 3" xfId="34721"/>
    <cellStyle name="Note 3 35 5" xfId="5811"/>
    <cellStyle name="Note 3 35 5 2" xfId="23417"/>
    <cellStyle name="Note 3 35 5 3" xfId="35417"/>
    <cellStyle name="Note 3 35 6" xfId="5499"/>
    <cellStyle name="Note 3 35 6 2" xfId="23105"/>
    <cellStyle name="Note 3 35 6 3" xfId="19896"/>
    <cellStyle name="Note 3 35 7" xfId="6295"/>
    <cellStyle name="Note 3 35 7 2" xfId="23901"/>
    <cellStyle name="Note 3 35 7 3" xfId="28899"/>
    <cellStyle name="Note 3 35 8" xfId="6621"/>
    <cellStyle name="Note 3 35 8 2" xfId="24222"/>
    <cellStyle name="Note 3 35 8 3" xfId="20560"/>
    <cellStyle name="Note 3 35 9" xfId="7332"/>
    <cellStyle name="Note 3 35 9 2" xfId="24845"/>
    <cellStyle name="Note 3 35 9 3" xfId="20546"/>
    <cellStyle name="Note 3 36" xfId="726"/>
    <cellStyle name="Note 3 36 10" xfId="8855"/>
    <cellStyle name="Note 3 36 10 2" xfId="26308"/>
    <cellStyle name="Note 3 36 10 3" xfId="37042"/>
    <cellStyle name="Note 3 36 11" xfId="8784"/>
    <cellStyle name="Note 3 36 11 2" xfId="26237"/>
    <cellStyle name="Note 3 36 11 3" xfId="36971"/>
    <cellStyle name="Note 3 36 12" xfId="8545"/>
    <cellStyle name="Note 3 36 12 2" xfId="25998"/>
    <cellStyle name="Note 3 36 12 3" xfId="36732"/>
    <cellStyle name="Note 3 36 13" xfId="8789"/>
    <cellStyle name="Note 3 36 13 2" xfId="26242"/>
    <cellStyle name="Note 3 36 13 3" xfId="36976"/>
    <cellStyle name="Note 3 36 14" xfId="8823"/>
    <cellStyle name="Note 3 36 14 2" xfId="26276"/>
    <cellStyle name="Note 3 36 14 3" xfId="37010"/>
    <cellStyle name="Note 3 36 15" xfId="8796"/>
    <cellStyle name="Note 3 36 15 2" xfId="26249"/>
    <cellStyle name="Note 3 36 15 3" xfId="36983"/>
    <cellStyle name="Note 3 36 16" xfId="8340"/>
    <cellStyle name="Note 3 36 16 2" xfId="25793"/>
    <cellStyle name="Note 3 36 16 3" xfId="36527"/>
    <cellStyle name="Note 3 36 17" xfId="9333"/>
    <cellStyle name="Note 3 36 17 2" xfId="26786"/>
    <cellStyle name="Note 3 36 17 3" xfId="37520"/>
    <cellStyle name="Note 3 36 18" xfId="9393"/>
    <cellStyle name="Note 3 36 18 2" xfId="26846"/>
    <cellStyle name="Note 3 36 18 3" xfId="37580"/>
    <cellStyle name="Note 3 36 19" xfId="12413"/>
    <cellStyle name="Note 3 36 19 2" xfId="29659"/>
    <cellStyle name="Note 3 36 19 3" xfId="39947"/>
    <cellStyle name="Note 3 36 2" xfId="3911"/>
    <cellStyle name="Note 3 36 2 2" xfId="21613"/>
    <cellStyle name="Note 3 36 2 3" xfId="33429"/>
    <cellStyle name="Note 3 36 20" xfId="12226"/>
    <cellStyle name="Note 3 36 20 2" xfId="29514"/>
    <cellStyle name="Note 3 36 20 3" xfId="39908"/>
    <cellStyle name="Note 3 36 21" xfId="13727"/>
    <cellStyle name="Note 3 36 21 2" xfId="30864"/>
    <cellStyle name="Note 3 36 21 3" xfId="40978"/>
    <cellStyle name="Note 3 36 22" xfId="12058"/>
    <cellStyle name="Note 3 36 22 2" xfId="29359"/>
    <cellStyle name="Note 3 36 22 3" xfId="39763"/>
    <cellStyle name="Note 3 36 23" xfId="14540"/>
    <cellStyle name="Note 3 36 23 2" xfId="31604"/>
    <cellStyle name="Note 3 36 23 3" xfId="41568"/>
    <cellStyle name="Note 3 36 24" xfId="15735"/>
    <cellStyle name="Note 3 36 24 2" xfId="32698"/>
    <cellStyle name="Note 3 36 24 3" xfId="42480"/>
    <cellStyle name="Note 3 36 25" xfId="15378"/>
    <cellStyle name="Note 3 36 25 2" xfId="32341"/>
    <cellStyle name="Note 3 36 25 3" xfId="42123"/>
    <cellStyle name="Note 3 36 26" xfId="15648"/>
    <cellStyle name="Note 3 36 26 2" xfId="32611"/>
    <cellStyle name="Note 3 36 26 3" xfId="42393"/>
    <cellStyle name="Note 3 36 27" xfId="16875"/>
    <cellStyle name="Note 3 36 27 2" xfId="33630"/>
    <cellStyle name="Note 3 36 27 3" xfId="42967"/>
    <cellStyle name="Note 3 36 28" xfId="17568"/>
    <cellStyle name="Note 3 36 28 2" xfId="34221"/>
    <cellStyle name="Note 3 36 28 3" xfId="43377"/>
    <cellStyle name="Note 3 36 29" xfId="19500"/>
    <cellStyle name="Note 3 36 29 2" xfId="35661"/>
    <cellStyle name="Note 3 36 29 3" xfId="44027"/>
    <cellStyle name="Note 3 36 3" xfId="5224"/>
    <cellStyle name="Note 3 36 3 2" xfId="22830"/>
    <cellStyle name="Note 3 36 3 3" xfId="25101"/>
    <cellStyle name="Note 3 36 30" xfId="2641"/>
    <cellStyle name="Note 3 36 31" xfId="20502"/>
    <cellStyle name="Note 3 36 32" xfId="29093"/>
    <cellStyle name="Note 3 36 4" xfId="4770"/>
    <cellStyle name="Note 3 36 4 2" xfId="22376"/>
    <cellStyle name="Note 3 36 4 3" xfId="20470"/>
    <cellStyle name="Note 3 36 5" xfId="5103"/>
    <cellStyle name="Note 3 36 5 2" xfId="22709"/>
    <cellStyle name="Note 3 36 5 3" xfId="30234"/>
    <cellStyle name="Note 3 36 6" xfId="4600"/>
    <cellStyle name="Note 3 36 6 2" xfId="22206"/>
    <cellStyle name="Note 3 36 6 3" xfId="35159"/>
    <cellStyle name="Note 3 36 7" xfId="3454"/>
    <cellStyle name="Note 3 36 7 2" xfId="21210"/>
    <cellStyle name="Note 3 36 7 3" xfId="1523"/>
    <cellStyle name="Note 3 36 8" xfId="7919"/>
    <cellStyle name="Note 3 36 8 2" xfId="25372"/>
    <cellStyle name="Note 3 36 8 3" xfId="36106"/>
    <cellStyle name="Note 3 36 9" xfId="7175"/>
    <cellStyle name="Note 3 36 9 2" xfId="24703"/>
    <cellStyle name="Note 3 36 9 3" xfId="35501"/>
    <cellStyle name="Note 3 37" xfId="3683"/>
    <cellStyle name="Note 3 37 2" xfId="21427"/>
    <cellStyle name="Note 3 37 3" xfId="33414"/>
    <cellStyle name="Note 3 38" xfId="5197"/>
    <cellStyle name="Note 3 38 2" xfId="22803"/>
    <cellStyle name="Note 3 38 3" xfId="24512"/>
    <cellStyle name="Note 3 39" xfId="5085"/>
    <cellStyle name="Note 3 39 2" xfId="22691"/>
    <cellStyle name="Note 3 39 3" xfId="29771"/>
    <cellStyle name="Note 3 4" xfId="1015"/>
    <cellStyle name="Note 3 4 10" xfId="6780"/>
    <cellStyle name="Note 3 4 10 2" xfId="24370"/>
    <cellStyle name="Note 3 4 10 3" xfId="20401"/>
    <cellStyle name="Note 3 4 11" xfId="8868"/>
    <cellStyle name="Note 3 4 11 2" xfId="26321"/>
    <cellStyle name="Note 3 4 11 3" xfId="37055"/>
    <cellStyle name="Note 3 4 12" xfId="8891"/>
    <cellStyle name="Note 3 4 12 2" xfId="26344"/>
    <cellStyle name="Note 3 4 12 3" xfId="37078"/>
    <cellStyle name="Note 3 4 13" xfId="8695"/>
    <cellStyle name="Note 3 4 13 2" xfId="26148"/>
    <cellStyle name="Note 3 4 13 3" xfId="36882"/>
    <cellStyle name="Note 3 4 14" xfId="9642"/>
    <cellStyle name="Note 3 4 14 2" xfId="27095"/>
    <cellStyle name="Note 3 4 14 3" xfId="37829"/>
    <cellStyle name="Note 3 4 15" xfId="8533"/>
    <cellStyle name="Note 3 4 15 2" xfId="25986"/>
    <cellStyle name="Note 3 4 15 3" xfId="36720"/>
    <cellStyle name="Note 3 4 16" xfId="10339"/>
    <cellStyle name="Note 3 4 16 2" xfId="27792"/>
    <cellStyle name="Note 3 4 16 3" xfId="38526"/>
    <cellStyle name="Note 3 4 17" xfId="9496"/>
    <cellStyle name="Note 3 4 17 2" xfId="26949"/>
    <cellStyle name="Note 3 4 17 3" xfId="37683"/>
    <cellStyle name="Note 3 4 18" xfId="10947"/>
    <cellStyle name="Note 3 4 18 2" xfId="28400"/>
    <cellStyle name="Note 3 4 18 3" xfId="39134"/>
    <cellStyle name="Note 3 4 19" xfId="10210"/>
    <cellStyle name="Note 3 4 19 2" xfId="27663"/>
    <cellStyle name="Note 3 4 19 3" xfId="38397"/>
    <cellStyle name="Note 3 4 2" xfId="2930"/>
    <cellStyle name="Note 3 4 2 2" xfId="20749"/>
    <cellStyle name="Note 3 4 2 3" xfId="25048"/>
    <cellStyle name="Note 3 4 20" xfId="12702"/>
    <cellStyle name="Note 3 4 20 2" xfId="29906"/>
    <cellStyle name="Note 3 4 20 3" xfId="40084"/>
    <cellStyle name="Note 3 4 21" xfId="12237"/>
    <cellStyle name="Note 3 4 21 2" xfId="29525"/>
    <cellStyle name="Note 3 4 21 3" xfId="39919"/>
    <cellStyle name="Note 3 4 22" xfId="12071"/>
    <cellStyle name="Note 3 4 22 2" xfId="29372"/>
    <cellStyle name="Note 3 4 22 3" xfId="39776"/>
    <cellStyle name="Note 3 4 23" xfId="13163"/>
    <cellStyle name="Note 3 4 23 2" xfId="30300"/>
    <cellStyle name="Note 3 4 23 3" xfId="40414"/>
    <cellStyle name="Note 3 4 24" xfId="14829"/>
    <cellStyle name="Note 3 4 24 2" xfId="31855"/>
    <cellStyle name="Note 3 4 24 3" xfId="41705"/>
    <cellStyle name="Note 3 4 25" xfId="15743"/>
    <cellStyle name="Note 3 4 25 2" xfId="32706"/>
    <cellStyle name="Note 3 4 25 3" xfId="42488"/>
    <cellStyle name="Note 3 4 26" xfId="14159"/>
    <cellStyle name="Note 3 4 26 2" xfId="31275"/>
    <cellStyle name="Note 3 4 26 3" xfId="41358"/>
    <cellStyle name="Note 3 4 27" xfId="15929"/>
    <cellStyle name="Note 3 4 27 2" xfId="32892"/>
    <cellStyle name="Note 3 4 27 3" xfId="42674"/>
    <cellStyle name="Note 3 4 28" xfId="17164"/>
    <cellStyle name="Note 3 4 28 2" xfId="33880"/>
    <cellStyle name="Note 3 4 28 3" xfId="43104"/>
    <cellStyle name="Note 3 4 29" xfId="17705"/>
    <cellStyle name="Note 3 4 29 2" xfId="34358"/>
    <cellStyle name="Note 3 4 29 3" xfId="43514"/>
    <cellStyle name="Note 3 4 3" xfId="4200"/>
    <cellStyle name="Note 3 4 3 2" xfId="21867"/>
    <cellStyle name="Note 3 4 3 3" xfId="24542"/>
    <cellStyle name="Note 3 4 30" xfId="19451"/>
    <cellStyle name="Note 3 4 30 2" xfId="35632"/>
    <cellStyle name="Note 3 4 30 3" xfId="43986"/>
    <cellStyle name="Note 3 4 31" xfId="2092"/>
    <cellStyle name="Note 3 4 32" xfId="20045"/>
    <cellStyle name="Note 3 4 33" xfId="1435"/>
    <cellStyle name="Note 3 4 4" xfId="5235"/>
    <cellStyle name="Note 3 4 4 2" xfId="22841"/>
    <cellStyle name="Note 3 4 4 3" xfId="24511"/>
    <cellStyle name="Note 3 4 5" xfId="3499"/>
    <cellStyle name="Note 3 4 5 2" xfId="21255"/>
    <cellStyle name="Note 3 4 5 3" xfId="21071"/>
    <cellStyle name="Note 3 4 6" xfId="5534"/>
    <cellStyle name="Note 3 4 6 2" xfId="23140"/>
    <cellStyle name="Note 3 4 6 3" xfId="35018"/>
    <cellStyle name="Note 3 4 7" xfId="3399"/>
    <cellStyle name="Note 3 4 7 2" xfId="21156"/>
    <cellStyle name="Note 3 4 7 3" xfId="34130"/>
    <cellStyle name="Note 3 4 8" xfId="6039"/>
    <cellStyle name="Note 3 4 8 2" xfId="23645"/>
    <cellStyle name="Note 3 4 8 3" xfId="33708"/>
    <cellStyle name="Note 3 4 9" xfId="7776"/>
    <cellStyle name="Note 3 4 9 2" xfId="25229"/>
    <cellStyle name="Note 3 4 9 3" xfId="35963"/>
    <cellStyle name="Note 3 40" xfId="5504"/>
    <cellStyle name="Note 3 40 2" xfId="23110"/>
    <cellStyle name="Note 3 40 3" xfId="33234"/>
    <cellStyle name="Note 3 41" xfId="5030"/>
    <cellStyle name="Note 3 41 2" xfId="22636"/>
    <cellStyle name="Note 3 41 3" xfId="24517"/>
    <cellStyle name="Note 3 42" xfId="6012"/>
    <cellStyle name="Note 3 42 2" xfId="23618"/>
    <cellStyle name="Note 3 42 3" xfId="35002"/>
    <cellStyle name="Note 3 43" xfId="7407"/>
    <cellStyle name="Note 3 43 2" xfId="24916"/>
    <cellStyle name="Note 3 43 3" xfId="35287"/>
    <cellStyle name="Note 3 44" xfId="7221"/>
    <cellStyle name="Note 3 44 2" xfId="24745"/>
    <cellStyle name="Note 3 44 3" xfId="20550"/>
    <cellStyle name="Note 3 45" xfId="8822"/>
    <cellStyle name="Note 3 45 2" xfId="26275"/>
    <cellStyle name="Note 3 45 3" xfId="37009"/>
    <cellStyle name="Note 3 46" xfId="8076"/>
    <cellStyle name="Note 3 46 2" xfId="25529"/>
    <cellStyle name="Note 3 46 3" xfId="36263"/>
    <cellStyle name="Note 3 47" xfId="8447"/>
    <cellStyle name="Note 3 47 2" xfId="25900"/>
    <cellStyle name="Note 3 47 3" xfId="36634"/>
    <cellStyle name="Note 3 48" xfId="9607"/>
    <cellStyle name="Note 3 48 2" xfId="27060"/>
    <cellStyle name="Note 3 48 3" xfId="37794"/>
    <cellStyle name="Note 3 49" xfId="9210"/>
    <cellStyle name="Note 3 49 2" xfId="26663"/>
    <cellStyle name="Note 3 49 3" xfId="37397"/>
    <cellStyle name="Note 3 5" xfId="1105"/>
    <cellStyle name="Note 3 5 10" xfId="8368"/>
    <cellStyle name="Note 3 5 10 2" xfId="25821"/>
    <cellStyle name="Note 3 5 10 3" xfId="36555"/>
    <cellStyle name="Note 3 5 11" xfId="7830"/>
    <cellStyle name="Note 3 5 11 2" xfId="25283"/>
    <cellStyle name="Note 3 5 11 3" xfId="36017"/>
    <cellStyle name="Note 3 5 12" xfId="8981"/>
    <cellStyle name="Note 3 5 12 2" xfId="26434"/>
    <cellStyle name="Note 3 5 12 3" xfId="37168"/>
    <cellStyle name="Note 3 5 13" xfId="9500"/>
    <cellStyle name="Note 3 5 13 2" xfId="26953"/>
    <cellStyle name="Note 3 5 13 3" xfId="37687"/>
    <cellStyle name="Note 3 5 14" xfId="9732"/>
    <cellStyle name="Note 3 5 14 2" xfId="27185"/>
    <cellStyle name="Note 3 5 14 3" xfId="37919"/>
    <cellStyle name="Note 3 5 15" xfId="10214"/>
    <cellStyle name="Note 3 5 15 2" xfId="27667"/>
    <cellStyle name="Note 3 5 15 3" xfId="38401"/>
    <cellStyle name="Note 3 5 16" xfId="10428"/>
    <cellStyle name="Note 3 5 16 2" xfId="27881"/>
    <cellStyle name="Note 3 5 16 3" xfId="38615"/>
    <cellStyle name="Note 3 5 17" xfId="10845"/>
    <cellStyle name="Note 3 5 17 2" xfId="28298"/>
    <cellStyle name="Note 3 5 17 3" xfId="39032"/>
    <cellStyle name="Note 3 5 18" xfId="11030"/>
    <cellStyle name="Note 3 5 18 2" xfId="28483"/>
    <cellStyle name="Note 3 5 18 3" xfId="39217"/>
    <cellStyle name="Note 3 5 19" xfId="11349"/>
    <cellStyle name="Note 3 5 19 2" xfId="28802"/>
    <cellStyle name="Note 3 5 19 3" xfId="39536"/>
    <cellStyle name="Note 3 5 2" xfId="3020"/>
    <cellStyle name="Note 3 5 2 2" xfId="20833"/>
    <cellStyle name="Note 3 5 2 3" xfId="34888"/>
    <cellStyle name="Note 3 5 20" xfId="12792"/>
    <cellStyle name="Note 3 5 20 2" xfId="29990"/>
    <cellStyle name="Note 3 5 20 3" xfId="40165"/>
    <cellStyle name="Note 3 5 21" xfId="13573"/>
    <cellStyle name="Note 3 5 21 2" xfId="30710"/>
    <cellStyle name="Note 3 5 21 3" xfId="40824"/>
    <cellStyle name="Note 3 5 22" xfId="12213"/>
    <cellStyle name="Note 3 5 22 2" xfId="29501"/>
    <cellStyle name="Note 3 5 22 3" xfId="39895"/>
    <cellStyle name="Note 3 5 23" xfId="13995"/>
    <cellStyle name="Note 3 5 23 2" xfId="31132"/>
    <cellStyle name="Note 3 5 23 3" xfId="41246"/>
    <cellStyle name="Note 3 5 24" xfId="14919"/>
    <cellStyle name="Note 3 5 24 2" xfId="31940"/>
    <cellStyle name="Note 3 5 24 3" xfId="41786"/>
    <cellStyle name="Note 3 5 25" xfId="15448"/>
    <cellStyle name="Note 3 5 25 2" xfId="32411"/>
    <cellStyle name="Note 3 5 25 3" xfId="42193"/>
    <cellStyle name="Note 3 5 26" xfId="15855"/>
    <cellStyle name="Note 3 5 26 2" xfId="32818"/>
    <cellStyle name="Note 3 5 26 3" xfId="42600"/>
    <cellStyle name="Note 3 5 27" xfId="16010"/>
    <cellStyle name="Note 3 5 27 2" xfId="32973"/>
    <cellStyle name="Note 3 5 27 3" xfId="42755"/>
    <cellStyle name="Note 3 5 28" xfId="17254"/>
    <cellStyle name="Note 3 5 28 2" xfId="33964"/>
    <cellStyle name="Note 3 5 28 3" xfId="43185"/>
    <cellStyle name="Note 3 5 29" xfId="17786"/>
    <cellStyle name="Note 3 5 29 2" xfId="34439"/>
    <cellStyle name="Note 3 5 29 3" xfId="43595"/>
    <cellStyle name="Note 3 5 3" xfId="4290"/>
    <cellStyle name="Note 3 5 3 2" xfId="21950"/>
    <cellStyle name="Note 3 5 3 3" xfId="19933"/>
    <cellStyle name="Note 3 5 30" xfId="19751"/>
    <cellStyle name="Note 3 5 30 2" xfId="35804"/>
    <cellStyle name="Note 3 5 30 3" xfId="44156"/>
    <cellStyle name="Note 3 5 31" xfId="2182"/>
    <cellStyle name="Note 3 5 32" xfId="20130"/>
    <cellStyle name="Note 3 5 33" xfId="22187"/>
    <cellStyle name="Note 3 5 4" xfId="4846"/>
    <cellStyle name="Note 3 5 4 2" xfId="22452"/>
    <cellStyle name="Note 3 5 4 3" xfId="33413"/>
    <cellStyle name="Note 3 5 5" xfId="5422"/>
    <cellStyle name="Note 3 5 5 2" xfId="23028"/>
    <cellStyle name="Note 3 5 5 3" xfId="24659"/>
    <cellStyle name="Note 3 5 6" xfId="5618"/>
    <cellStyle name="Note 3 5 6 2" xfId="23224"/>
    <cellStyle name="Note 3 5 6 3" xfId="35124"/>
    <cellStyle name="Note 3 5 7" xfId="5965"/>
    <cellStyle name="Note 3 5 7 2" xfId="23571"/>
    <cellStyle name="Note 3 5 7 3" xfId="20430"/>
    <cellStyle name="Note 3 5 8" xfId="6120"/>
    <cellStyle name="Note 3 5 8 2" xfId="23726"/>
    <cellStyle name="Note 3 5 8 3" xfId="34798"/>
    <cellStyle name="Note 3 5 9" xfId="6843"/>
    <cellStyle name="Note 3 5 9 2" xfId="24431"/>
    <cellStyle name="Note 3 5 9 3" xfId="34656"/>
    <cellStyle name="Note 3 50" xfId="10308"/>
    <cellStyle name="Note 3 50 2" xfId="27761"/>
    <cellStyle name="Note 3 50 3" xfId="38495"/>
    <cellStyle name="Note 3 51" xfId="9957"/>
    <cellStyle name="Note 3 51 2" xfId="27410"/>
    <cellStyle name="Note 3 51 3" xfId="38144"/>
    <cellStyle name="Note 3 52" xfId="10918"/>
    <cellStyle name="Note 3 52 2" xfId="28371"/>
    <cellStyle name="Note 3 52 3" xfId="39105"/>
    <cellStyle name="Note 3 53" xfId="10642"/>
    <cellStyle name="Note 3 53 2" xfId="28095"/>
    <cellStyle name="Note 3 53 3" xfId="38829"/>
    <cellStyle name="Note 3 54" xfId="12194"/>
    <cellStyle name="Note 3 54 2" xfId="29483"/>
    <cellStyle name="Note 3 54 3" xfId="39877"/>
    <cellStyle name="Note 3 55" xfId="13346"/>
    <cellStyle name="Note 3 55 2" xfId="30483"/>
    <cellStyle name="Note 3 55 3" xfId="40597"/>
    <cellStyle name="Note 3 56" xfId="13193"/>
    <cellStyle name="Note 3 56 2" xfId="30330"/>
    <cellStyle name="Note 3 56 3" xfId="40444"/>
    <cellStyle name="Note 3 57" xfId="13923"/>
    <cellStyle name="Note 3 57 2" xfId="31060"/>
    <cellStyle name="Note 3 57 3" xfId="41174"/>
    <cellStyle name="Note 3 58" xfId="14337"/>
    <cellStyle name="Note 3 58 2" xfId="31443"/>
    <cellStyle name="Note 3 58 3" xfId="41514"/>
    <cellStyle name="Note 3 59" xfId="15714"/>
    <cellStyle name="Note 3 59 2" xfId="32677"/>
    <cellStyle name="Note 3 59 3" xfId="42459"/>
    <cellStyle name="Note 3 6" xfId="1090"/>
    <cellStyle name="Note 3 6 10" xfId="7805"/>
    <cellStyle name="Note 3 6 10 2" xfId="25258"/>
    <cellStyle name="Note 3 6 10 3" xfId="35992"/>
    <cellStyle name="Note 3 6 11" xfId="6515"/>
    <cellStyle name="Note 3 6 11 2" xfId="24118"/>
    <cellStyle name="Note 3 6 11 3" xfId="20411"/>
    <cellStyle name="Note 3 6 12" xfId="8966"/>
    <cellStyle name="Note 3 6 12 2" xfId="26419"/>
    <cellStyle name="Note 3 6 12 3" xfId="37153"/>
    <cellStyle name="Note 3 6 13" xfId="7043"/>
    <cellStyle name="Note 3 6 13 2" xfId="24588"/>
    <cellStyle name="Note 3 6 13 3" xfId="35381"/>
    <cellStyle name="Note 3 6 14" xfId="9717"/>
    <cellStyle name="Note 3 6 14 2" xfId="27170"/>
    <cellStyle name="Note 3 6 14 3" xfId="37904"/>
    <cellStyle name="Note 3 6 15" xfId="9494"/>
    <cellStyle name="Note 3 6 15 2" xfId="26947"/>
    <cellStyle name="Note 3 6 15 3" xfId="37681"/>
    <cellStyle name="Note 3 6 16" xfId="10413"/>
    <cellStyle name="Note 3 6 16 2" xfId="27866"/>
    <cellStyle name="Note 3 6 16 3" xfId="38600"/>
    <cellStyle name="Note 3 6 17" xfId="10208"/>
    <cellStyle name="Note 3 6 17 2" xfId="27661"/>
    <cellStyle name="Note 3 6 17 3" xfId="38395"/>
    <cellStyle name="Note 3 6 18" xfId="11015"/>
    <cellStyle name="Note 3 6 18 2" xfId="28468"/>
    <cellStyle name="Note 3 6 18 3" xfId="39202"/>
    <cellStyle name="Note 3 6 19" xfId="10842"/>
    <cellStyle name="Note 3 6 19 2" xfId="28295"/>
    <cellStyle name="Note 3 6 19 3" xfId="39029"/>
    <cellStyle name="Note 3 6 2" xfId="3005"/>
    <cellStyle name="Note 3 6 2 2" xfId="20818"/>
    <cellStyle name="Note 3 6 2 3" xfId="21045"/>
    <cellStyle name="Note 3 6 20" xfId="12777"/>
    <cellStyle name="Note 3 6 20 2" xfId="29975"/>
    <cellStyle name="Note 3 6 20 3" xfId="40150"/>
    <cellStyle name="Note 3 6 21" xfId="13249"/>
    <cellStyle name="Note 3 6 21 2" xfId="30386"/>
    <cellStyle name="Note 3 6 21 3" xfId="40500"/>
    <cellStyle name="Note 3 6 22" xfId="12062"/>
    <cellStyle name="Note 3 6 22 2" xfId="29363"/>
    <cellStyle name="Note 3 6 22 3" xfId="39767"/>
    <cellStyle name="Note 3 6 23" xfId="13185"/>
    <cellStyle name="Note 3 6 23 2" xfId="30322"/>
    <cellStyle name="Note 3 6 23 3" xfId="40436"/>
    <cellStyle name="Note 3 6 24" xfId="14904"/>
    <cellStyle name="Note 3 6 24 2" xfId="31925"/>
    <cellStyle name="Note 3 6 24 3" xfId="41771"/>
    <cellStyle name="Note 3 6 25" xfId="15452"/>
    <cellStyle name="Note 3 6 25 2" xfId="32415"/>
    <cellStyle name="Note 3 6 25 3" xfId="42197"/>
    <cellStyle name="Note 3 6 26" xfId="14377"/>
    <cellStyle name="Note 3 6 26 2" xfId="31481"/>
    <cellStyle name="Note 3 6 26 3" xfId="41552"/>
    <cellStyle name="Note 3 6 27" xfId="15995"/>
    <cellStyle name="Note 3 6 27 2" xfId="32958"/>
    <cellStyle name="Note 3 6 27 3" xfId="42740"/>
    <cellStyle name="Note 3 6 28" xfId="17239"/>
    <cellStyle name="Note 3 6 28 2" xfId="33949"/>
    <cellStyle name="Note 3 6 28 3" xfId="43170"/>
    <cellStyle name="Note 3 6 29" xfId="17771"/>
    <cellStyle name="Note 3 6 29 2" xfId="34424"/>
    <cellStyle name="Note 3 6 29 3" xfId="43580"/>
    <cellStyle name="Note 3 6 3" xfId="4275"/>
    <cellStyle name="Note 3 6 3 2" xfId="21935"/>
    <cellStyle name="Note 3 6 3 3" xfId="21594"/>
    <cellStyle name="Note 3 6 30" xfId="18937"/>
    <cellStyle name="Note 3 6 30 2" xfId="35279"/>
    <cellStyle name="Note 3 6 30 3" xfId="43808"/>
    <cellStyle name="Note 3 6 31" xfId="2167"/>
    <cellStyle name="Note 3 6 32" xfId="20115"/>
    <cellStyle name="Note 3 6 33" xfId="1440"/>
    <cellStyle name="Note 3 6 4" xfId="4850"/>
    <cellStyle name="Note 3 6 4 2" xfId="22456"/>
    <cellStyle name="Note 3 6 4 3" xfId="25038"/>
    <cellStyle name="Note 3 6 5" xfId="3745"/>
    <cellStyle name="Note 3 6 5 2" xfId="21487"/>
    <cellStyle name="Note 3 6 5 3" xfId="1414"/>
    <cellStyle name="Note 3 6 6" xfId="5603"/>
    <cellStyle name="Note 3 6 6 2" xfId="23209"/>
    <cellStyle name="Note 3 6 6 3" xfId="28919"/>
    <cellStyle name="Note 3 6 7" xfId="5417"/>
    <cellStyle name="Note 3 6 7 2" xfId="23023"/>
    <cellStyle name="Note 3 6 7 3" xfId="33730"/>
    <cellStyle name="Note 3 6 8" xfId="6105"/>
    <cellStyle name="Note 3 6 8 2" xfId="23711"/>
    <cellStyle name="Note 3 6 8 3" xfId="24481"/>
    <cellStyle name="Note 3 6 9" xfId="7029"/>
    <cellStyle name="Note 3 6 9 2" xfId="24574"/>
    <cellStyle name="Note 3 6 9 3" xfId="35083"/>
    <cellStyle name="Note 3 60" xfId="15635"/>
    <cellStyle name="Note 3 60 2" xfId="32598"/>
    <cellStyle name="Note 3 60 3" xfId="42380"/>
    <cellStyle name="Note 3 61" xfId="15902"/>
    <cellStyle name="Note 3 61 2" xfId="32865"/>
    <cellStyle name="Note 3 61 3" xfId="42647"/>
    <cellStyle name="Note 3 62" xfId="16712"/>
    <cellStyle name="Note 3 62 2" xfId="33507"/>
    <cellStyle name="Note 3 62 3" xfId="42953"/>
    <cellStyle name="Note 3 63" xfId="16666"/>
    <cellStyle name="Note 3 63 2" xfId="33474"/>
    <cellStyle name="Note 3 63 3" xfId="42942"/>
    <cellStyle name="Note 3 64" xfId="18912"/>
    <cellStyle name="Note 3 64 2" xfId="35260"/>
    <cellStyle name="Note 3 64 3" xfId="43784"/>
    <cellStyle name="Note 3 65" xfId="1733"/>
    <cellStyle name="Note 3 7" xfId="746"/>
    <cellStyle name="Note 3 7 10" xfId="8172"/>
    <cellStyle name="Note 3 7 10 2" xfId="25625"/>
    <cellStyle name="Note 3 7 10 3" xfId="36359"/>
    <cellStyle name="Note 3 7 11" xfId="8274"/>
    <cellStyle name="Note 3 7 11 2" xfId="25727"/>
    <cellStyle name="Note 3 7 11 3" xfId="36461"/>
    <cellStyle name="Note 3 7 12" xfId="6482"/>
    <cellStyle name="Note 3 7 12 2" xfId="24086"/>
    <cellStyle name="Note 3 7 12 3" xfId="34670"/>
    <cellStyle name="Note 3 7 13" xfId="9323"/>
    <cellStyle name="Note 3 7 13 2" xfId="26776"/>
    <cellStyle name="Note 3 7 13 3" xfId="37510"/>
    <cellStyle name="Note 3 7 14" xfId="8196"/>
    <cellStyle name="Note 3 7 14 2" xfId="25649"/>
    <cellStyle name="Note 3 7 14 3" xfId="36383"/>
    <cellStyle name="Note 3 7 15" xfId="10058"/>
    <cellStyle name="Note 3 7 15 2" xfId="27511"/>
    <cellStyle name="Note 3 7 15 3" xfId="38245"/>
    <cellStyle name="Note 3 7 16" xfId="9427"/>
    <cellStyle name="Note 3 7 16 2" xfId="26880"/>
    <cellStyle name="Note 3 7 16 3" xfId="37614"/>
    <cellStyle name="Note 3 7 17" xfId="10723"/>
    <cellStyle name="Note 3 7 17 2" xfId="28176"/>
    <cellStyle name="Note 3 7 17 3" xfId="38910"/>
    <cellStyle name="Note 3 7 18" xfId="10148"/>
    <cellStyle name="Note 3 7 18 2" xfId="27601"/>
    <cellStyle name="Note 3 7 18 3" xfId="38335"/>
    <cellStyle name="Note 3 7 19" xfId="11281"/>
    <cellStyle name="Note 3 7 19 2" xfId="28734"/>
    <cellStyle name="Note 3 7 19 3" xfId="39468"/>
    <cellStyle name="Note 3 7 2" xfId="2661"/>
    <cellStyle name="Note 3 7 2 2" xfId="20514"/>
    <cellStyle name="Note 3 7 2 3" xfId="33178"/>
    <cellStyle name="Note 3 7 20" xfId="12433"/>
    <cellStyle name="Note 3 7 20 2" xfId="29673"/>
    <cellStyle name="Note 3 7 20 3" xfId="39957"/>
    <cellStyle name="Note 3 7 21" xfId="13423"/>
    <cellStyle name="Note 3 7 21 2" xfId="30560"/>
    <cellStyle name="Note 3 7 21 3" xfId="40674"/>
    <cellStyle name="Note 3 7 22" xfId="13260"/>
    <cellStyle name="Note 3 7 22 2" xfId="30397"/>
    <cellStyle name="Note 3 7 22 3" xfId="40511"/>
    <cellStyle name="Note 3 7 23" xfId="13895"/>
    <cellStyle name="Note 3 7 23 2" xfId="31032"/>
    <cellStyle name="Note 3 7 23 3" xfId="41146"/>
    <cellStyle name="Note 3 7 24" xfId="14560"/>
    <cellStyle name="Note 3 7 24 2" xfId="31618"/>
    <cellStyle name="Note 3 7 24 3" xfId="41578"/>
    <cellStyle name="Note 3 7 25" xfId="14167"/>
    <cellStyle name="Note 3 7 25 2" xfId="31283"/>
    <cellStyle name="Note 3 7 25 3" xfId="41366"/>
    <cellStyle name="Note 3 7 26" xfId="15770"/>
    <cellStyle name="Note 3 7 26 2" xfId="32733"/>
    <cellStyle name="Note 3 7 26 3" xfId="42515"/>
    <cellStyle name="Note 3 7 27" xfId="15548"/>
    <cellStyle name="Note 3 7 27 2" xfId="32511"/>
    <cellStyle name="Note 3 7 27 3" xfId="42293"/>
    <cellStyle name="Note 3 7 28" xfId="16895"/>
    <cellStyle name="Note 3 7 28 2" xfId="33644"/>
    <cellStyle name="Note 3 7 28 3" xfId="42977"/>
    <cellStyle name="Note 3 7 29" xfId="17578"/>
    <cellStyle name="Note 3 7 29 2" xfId="34231"/>
    <cellStyle name="Note 3 7 29 3" xfId="43387"/>
    <cellStyle name="Note 3 7 3" xfId="3931"/>
    <cellStyle name="Note 3 7 3 2" xfId="21628"/>
    <cellStyle name="Note 3 7 3 3" xfId="35190"/>
    <cellStyle name="Note 3 7 30" xfId="19683"/>
    <cellStyle name="Note 3 7 30 2" xfId="35760"/>
    <cellStyle name="Note 3 7 30 3" xfId="44088"/>
    <cellStyle name="Note 3 7 31" xfId="1823"/>
    <cellStyle name="Note 3 7 32" xfId="19809"/>
    <cellStyle name="Note 3 7 33" xfId="30207"/>
    <cellStyle name="Note 3 7 4" xfId="3507"/>
    <cellStyle name="Note 3 7 4 2" xfId="21263"/>
    <cellStyle name="Note 3 7 4 3" xfId="21601"/>
    <cellStyle name="Note 3 7 5" xfId="5283"/>
    <cellStyle name="Note 3 7 5 2" xfId="22889"/>
    <cellStyle name="Note 3 7 5 3" xfId="29256"/>
    <cellStyle name="Note 3 7 6" xfId="4970"/>
    <cellStyle name="Note 3 7 6 2" xfId="22576"/>
    <cellStyle name="Note 3 7 6 3" xfId="35568"/>
    <cellStyle name="Note 3 7 7" xfId="5880"/>
    <cellStyle name="Note 3 7 7 2" xfId="23486"/>
    <cellStyle name="Note 3 7 7 3" xfId="35189"/>
    <cellStyle name="Note 3 7 8" xfId="5361"/>
    <cellStyle name="Note 3 7 8 2" xfId="22967"/>
    <cellStyle name="Note 3 7 8 3" xfId="31553"/>
    <cellStyle name="Note 3 7 9" xfId="7444"/>
    <cellStyle name="Note 3 7 9 2" xfId="24953"/>
    <cellStyle name="Note 3 7 9 3" xfId="35794"/>
    <cellStyle name="Note 3 8" xfId="979"/>
    <cellStyle name="Note 3 8 10" xfId="7943"/>
    <cellStyle name="Note 3 8 10 2" xfId="25396"/>
    <cellStyle name="Note 3 8 10 3" xfId="36130"/>
    <cellStyle name="Note 3 8 11" xfId="8405"/>
    <cellStyle name="Note 3 8 11 2" xfId="25858"/>
    <cellStyle name="Note 3 8 11 3" xfId="36592"/>
    <cellStyle name="Note 3 8 12" xfId="8569"/>
    <cellStyle name="Note 3 8 12 2" xfId="26022"/>
    <cellStyle name="Note 3 8 12 3" xfId="36756"/>
    <cellStyle name="Note 3 8 13" xfId="6500"/>
    <cellStyle name="Note 3 8 13 2" xfId="24104"/>
    <cellStyle name="Note 3 8 13 3" xfId="20565"/>
    <cellStyle name="Note 3 8 14" xfId="8741"/>
    <cellStyle name="Note 3 8 14 2" xfId="26194"/>
    <cellStyle name="Note 3 8 14 3" xfId="36928"/>
    <cellStyle name="Note 3 8 15" xfId="9514"/>
    <cellStyle name="Note 3 8 15 2" xfId="26967"/>
    <cellStyle name="Note 3 8 15 3" xfId="37701"/>
    <cellStyle name="Note 3 8 16" xfId="8648"/>
    <cellStyle name="Note 3 8 16 2" xfId="26101"/>
    <cellStyle name="Note 3 8 16 3" xfId="36835"/>
    <cellStyle name="Note 3 8 17" xfId="10228"/>
    <cellStyle name="Note 3 8 17 2" xfId="27681"/>
    <cellStyle name="Note 3 8 17 3" xfId="38415"/>
    <cellStyle name="Note 3 8 18" xfId="7261"/>
    <cellStyle name="Note 3 8 18 2" xfId="24778"/>
    <cellStyle name="Note 3 8 18 3" xfId="20393"/>
    <cellStyle name="Note 3 8 19" xfId="10859"/>
    <cellStyle name="Note 3 8 19 2" xfId="28312"/>
    <cellStyle name="Note 3 8 19 3" xfId="39046"/>
    <cellStyle name="Note 3 8 2" xfId="2894"/>
    <cellStyle name="Note 3 8 2 2" xfId="20720"/>
    <cellStyle name="Note 3 8 2 3" xfId="32183"/>
    <cellStyle name="Note 3 8 20" xfId="12666"/>
    <cellStyle name="Note 3 8 20 2" xfId="29874"/>
    <cellStyle name="Note 3 8 20 3" xfId="40058"/>
    <cellStyle name="Note 3 8 21" xfId="12026"/>
    <cellStyle name="Note 3 8 21 2" xfId="29327"/>
    <cellStyle name="Note 3 8 21 3" xfId="39734"/>
    <cellStyle name="Note 3 8 22" xfId="13833"/>
    <cellStyle name="Note 3 8 22 2" xfId="30970"/>
    <cellStyle name="Note 3 8 22 3" xfId="41084"/>
    <cellStyle name="Note 3 8 23" xfId="13683"/>
    <cellStyle name="Note 3 8 23 2" xfId="30820"/>
    <cellStyle name="Note 3 8 23 3" xfId="40934"/>
    <cellStyle name="Note 3 8 24" xfId="14793"/>
    <cellStyle name="Note 3 8 24 2" xfId="31822"/>
    <cellStyle name="Note 3 8 24 3" xfId="41679"/>
    <cellStyle name="Note 3 8 25" xfId="15334"/>
    <cellStyle name="Note 3 8 25 2" xfId="32297"/>
    <cellStyle name="Note 3 8 25 3" xfId="42079"/>
    <cellStyle name="Note 3 8 26" xfId="15525"/>
    <cellStyle name="Note 3 8 26 2" xfId="32488"/>
    <cellStyle name="Note 3 8 26 3" xfId="42270"/>
    <cellStyle name="Note 3 8 27" xfId="14086"/>
    <cellStyle name="Note 3 8 27 2" xfId="31205"/>
    <cellStyle name="Note 3 8 27 3" xfId="41297"/>
    <cellStyle name="Note 3 8 28" xfId="17128"/>
    <cellStyle name="Note 3 8 28 2" xfId="33847"/>
    <cellStyle name="Note 3 8 28 3" xfId="43078"/>
    <cellStyle name="Note 3 8 29" xfId="17679"/>
    <cellStyle name="Note 3 8 29 2" xfId="34332"/>
    <cellStyle name="Note 3 8 29 3" xfId="43488"/>
    <cellStyle name="Note 3 8 3" xfId="4164"/>
    <cellStyle name="Note 3 8 3 2" xfId="21836"/>
    <cellStyle name="Note 3 8 3 3" xfId="35494"/>
    <cellStyle name="Note 3 8 30" xfId="19491"/>
    <cellStyle name="Note 3 8 30 2" xfId="35654"/>
    <cellStyle name="Note 3 8 30 3" xfId="44018"/>
    <cellStyle name="Note 3 8 31" xfId="2056"/>
    <cellStyle name="Note 3 8 32" xfId="20014"/>
    <cellStyle name="Note 3 8 33" xfId="35210"/>
    <cellStyle name="Note 3 8 4" xfId="4718"/>
    <cellStyle name="Note 3 8 4 2" xfId="22324"/>
    <cellStyle name="Note 3 8 4 3" xfId="29783"/>
    <cellStyle name="Note 3 8 5" xfId="4938"/>
    <cellStyle name="Note 3 8 5 2" xfId="22544"/>
    <cellStyle name="Note 3 8 5 3" xfId="20463"/>
    <cellStyle name="Note 3 8 6" xfId="3386"/>
    <cellStyle name="Note 3 8 6 2" xfId="21143"/>
    <cellStyle name="Note 3 8 6 3" xfId="20489"/>
    <cellStyle name="Note 3 8 7" xfId="5436"/>
    <cellStyle name="Note 3 8 7 2" xfId="23042"/>
    <cellStyle name="Note 3 8 7 3" xfId="21561"/>
    <cellStyle name="Note 3 8 8" xfId="5158"/>
    <cellStyle name="Note 3 8 8 2" xfId="22764"/>
    <cellStyle name="Note 3 8 8 3" xfId="34948"/>
    <cellStyle name="Note 3 8 9" xfId="7970"/>
    <cellStyle name="Note 3 8 9 2" xfId="25423"/>
    <cellStyle name="Note 3 8 9 3" xfId="36157"/>
    <cellStyle name="Note 3 9" xfId="754"/>
    <cellStyle name="Note 3 9 10" xfId="8221"/>
    <cellStyle name="Note 3 9 10 2" xfId="25674"/>
    <cellStyle name="Note 3 9 10 3" xfId="36408"/>
    <cellStyle name="Note 3 9 11" xfId="8182"/>
    <cellStyle name="Note 3 9 11 2" xfId="25635"/>
    <cellStyle name="Note 3 9 11 3" xfId="36369"/>
    <cellStyle name="Note 3 9 12" xfId="8813"/>
    <cellStyle name="Note 3 9 12 2" xfId="26266"/>
    <cellStyle name="Note 3 9 12 3" xfId="37000"/>
    <cellStyle name="Note 3 9 13" xfId="9369"/>
    <cellStyle name="Note 3 9 13 2" xfId="26822"/>
    <cellStyle name="Note 3 9 13 3" xfId="37556"/>
    <cellStyle name="Note 3 9 14" xfId="9465"/>
    <cellStyle name="Note 3 9 14 2" xfId="26918"/>
    <cellStyle name="Note 3 9 14 3" xfId="37652"/>
    <cellStyle name="Note 3 9 15" xfId="10098"/>
    <cellStyle name="Note 3 9 15 2" xfId="27551"/>
    <cellStyle name="Note 3 9 15 3" xfId="38285"/>
    <cellStyle name="Note 3 9 16" xfId="10181"/>
    <cellStyle name="Note 3 9 16 2" xfId="27634"/>
    <cellStyle name="Note 3 9 16 3" xfId="38368"/>
    <cellStyle name="Note 3 9 17" xfId="10755"/>
    <cellStyle name="Note 3 9 17 2" xfId="28208"/>
    <cellStyle name="Note 3 9 17 3" xfId="38942"/>
    <cellStyle name="Note 3 9 18" xfId="10819"/>
    <cellStyle name="Note 3 9 18 2" xfId="28272"/>
    <cellStyle name="Note 3 9 18 3" xfId="39006"/>
    <cellStyle name="Note 3 9 19" xfId="11298"/>
    <cellStyle name="Note 3 9 19 2" xfId="28751"/>
    <cellStyle name="Note 3 9 19 3" xfId="39485"/>
    <cellStyle name="Note 3 9 2" xfId="2669"/>
    <cellStyle name="Note 3 9 2 2" xfId="20522"/>
    <cellStyle name="Note 3 9 2 3" xfId="24268"/>
    <cellStyle name="Note 3 9 20" xfId="12441"/>
    <cellStyle name="Note 3 9 20 2" xfId="29681"/>
    <cellStyle name="Note 3 9 20 3" xfId="39965"/>
    <cellStyle name="Note 3 9 21" xfId="13464"/>
    <cellStyle name="Note 3 9 21 2" xfId="30601"/>
    <cellStyle name="Note 3 9 21 3" xfId="40715"/>
    <cellStyle name="Note 3 9 22" xfId="13751"/>
    <cellStyle name="Note 3 9 22 2" xfId="30888"/>
    <cellStyle name="Note 3 9 22 3" xfId="41002"/>
    <cellStyle name="Note 3 9 23" xfId="13917"/>
    <cellStyle name="Note 3 9 23 2" xfId="31054"/>
    <cellStyle name="Note 3 9 23 3" xfId="41168"/>
    <cellStyle name="Note 3 9 24" xfId="14568"/>
    <cellStyle name="Note 3 9 24 2" xfId="31626"/>
    <cellStyle name="Note 3 9 24 3" xfId="41586"/>
    <cellStyle name="Note 3 9 25" xfId="14174"/>
    <cellStyle name="Note 3 9 25 2" xfId="31290"/>
    <cellStyle name="Note 3 9 25 3" xfId="41373"/>
    <cellStyle name="Note 3 9 26" xfId="15792"/>
    <cellStyle name="Note 3 9 26 2" xfId="32755"/>
    <cellStyle name="Note 3 9 26 3" xfId="42537"/>
    <cellStyle name="Note 3 9 27" xfId="15836"/>
    <cellStyle name="Note 3 9 27 2" xfId="32799"/>
    <cellStyle name="Note 3 9 27 3" xfId="42581"/>
    <cellStyle name="Note 3 9 28" xfId="16903"/>
    <cellStyle name="Note 3 9 28 2" xfId="33652"/>
    <cellStyle name="Note 3 9 28 3" xfId="42985"/>
    <cellStyle name="Note 3 9 29" xfId="17586"/>
    <cellStyle name="Note 3 9 29 2" xfId="34239"/>
    <cellStyle name="Note 3 9 29 3" xfId="43395"/>
    <cellStyle name="Note 3 9 3" xfId="3939"/>
    <cellStyle name="Note 3 9 3 2" xfId="21636"/>
    <cellStyle name="Note 3 9 3 3" xfId="24573"/>
    <cellStyle name="Note 3 9 30" xfId="19700"/>
    <cellStyle name="Note 3 9 30 2" xfId="35773"/>
    <cellStyle name="Note 3 9 30 3" xfId="44105"/>
    <cellStyle name="Note 3 9 31" xfId="1831"/>
    <cellStyle name="Note 3 9 32" xfId="19817"/>
    <cellStyle name="Note 3 9 33" xfId="20356"/>
    <cellStyle name="Note 3 9 4" xfId="3514"/>
    <cellStyle name="Note 3 9 4 2" xfId="21270"/>
    <cellStyle name="Note 3 9 4 3" xfId="30201"/>
    <cellStyle name="Note 3 9 5" xfId="5319"/>
    <cellStyle name="Note 3 9 5 2" xfId="22925"/>
    <cellStyle name="Note 3 9 5 3" xfId="35025"/>
    <cellStyle name="Note 3 9 6" xfId="5391"/>
    <cellStyle name="Note 3 9 6 2" xfId="22997"/>
    <cellStyle name="Note 3 9 6 3" xfId="20450"/>
    <cellStyle name="Note 3 9 7" xfId="5902"/>
    <cellStyle name="Note 3 9 7 2" xfId="23508"/>
    <cellStyle name="Note 3 9 7 3" xfId="20586"/>
    <cellStyle name="Note 3 9 8" xfId="5946"/>
    <cellStyle name="Note 3 9 8 2" xfId="23552"/>
    <cellStyle name="Note 3 9 8 3" xfId="29741"/>
    <cellStyle name="Note 3 9 9" xfId="7056"/>
    <cellStyle name="Note 3 9 9 2" xfId="24601"/>
    <cellStyle name="Note 3 9 9 3" xfId="34769"/>
    <cellStyle name="Output 2" xfId="482"/>
    <cellStyle name="Output 2 10" xfId="1160"/>
    <cellStyle name="Output 2 10 10" xfId="7249"/>
    <cellStyle name="Output 2 10 10 2" xfId="24768"/>
    <cellStyle name="Output 2 10 10 3" xfId="34765"/>
    <cellStyle name="Output 2 10 11" xfId="8385"/>
    <cellStyle name="Output 2 10 11 2" xfId="25838"/>
    <cellStyle name="Output 2 10 11 3" xfId="36572"/>
    <cellStyle name="Output 2 10 12" xfId="9036"/>
    <cellStyle name="Output 2 10 12 2" xfId="26489"/>
    <cellStyle name="Output 2 10 12 3" xfId="37223"/>
    <cellStyle name="Output 2 10 13" xfId="9242"/>
    <cellStyle name="Output 2 10 13 2" xfId="26695"/>
    <cellStyle name="Output 2 10 13 3" xfId="37429"/>
    <cellStyle name="Output 2 10 14" xfId="9787"/>
    <cellStyle name="Output 2 10 14 2" xfId="27240"/>
    <cellStyle name="Output 2 10 14 3" xfId="37974"/>
    <cellStyle name="Output 2 10 15" xfId="9986"/>
    <cellStyle name="Output 2 10 15 2" xfId="27439"/>
    <cellStyle name="Output 2 10 15 3" xfId="38173"/>
    <cellStyle name="Output 2 10 16" xfId="10483"/>
    <cellStyle name="Output 2 10 16 2" xfId="27936"/>
    <cellStyle name="Output 2 10 16 3" xfId="38670"/>
    <cellStyle name="Output 2 10 17" xfId="10668"/>
    <cellStyle name="Output 2 10 17 2" xfId="28121"/>
    <cellStyle name="Output 2 10 17 3" xfId="38855"/>
    <cellStyle name="Output 2 10 18" xfId="11085"/>
    <cellStyle name="Output 2 10 18 2" xfId="28538"/>
    <cellStyle name="Output 2 10 18 3" xfId="39272"/>
    <cellStyle name="Output 2 10 19" xfId="11251"/>
    <cellStyle name="Output 2 10 19 2" xfId="28704"/>
    <cellStyle name="Output 2 10 19 3" xfId="39438"/>
    <cellStyle name="Output 2 10 2" xfId="3075"/>
    <cellStyle name="Output 2 10 2 2" xfId="20888"/>
    <cellStyle name="Output 2 10 20" xfId="12847"/>
    <cellStyle name="Output 2 10 20 2" xfId="30045"/>
    <cellStyle name="Output 2 10 20 3" xfId="40220"/>
    <cellStyle name="Output 2 10 21" xfId="12098"/>
    <cellStyle name="Output 2 10 21 2" xfId="29398"/>
    <cellStyle name="Output 2 10 21 3" xfId="39800"/>
    <cellStyle name="Output 2 10 22" xfId="12069"/>
    <cellStyle name="Output 2 10 22 2" xfId="29370"/>
    <cellStyle name="Output 2 10 22 3" xfId="39774"/>
    <cellStyle name="Output 2 10 23" xfId="13334"/>
    <cellStyle name="Output 2 10 23 2" xfId="30471"/>
    <cellStyle name="Output 2 10 23 3" xfId="40585"/>
    <cellStyle name="Output 2 10 24" xfId="14974"/>
    <cellStyle name="Output 2 10 24 2" xfId="31995"/>
    <cellStyle name="Output 2 10 24 3" xfId="41841"/>
    <cellStyle name="Output 2 10 25" xfId="15431"/>
    <cellStyle name="Output 2 10 25 2" xfId="32394"/>
    <cellStyle name="Output 2 10 25 3" xfId="42176"/>
    <cellStyle name="Output 2 10 26" xfId="14359"/>
    <cellStyle name="Output 2 10 26 2" xfId="31464"/>
    <cellStyle name="Output 2 10 26 3" xfId="41535"/>
    <cellStyle name="Output 2 10 27" xfId="16065"/>
    <cellStyle name="Output 2 10 27 2" xfId="33028"/>
    <cellStyle name="Output 2 10 27 3" xfId="42810"/>
    <cellStyle name="Output 2 10 28" xfId="17309"/>
    <cellStyle name="Output 2 10 28 2" xfId="34019"/>
    <cellStyle name="Output 2 10 28 3" xfId="43240"/>
    <cellStyle name="Output 2 10 29" xfId="17841"/>
    <cellStyle name="Output 2 10 29 2" xfId="34494"/>
    <cellStyle name="Output 2 10 29 3" xfId="43650"/>
    <cellStyle name="Output 2 10 3" xfId="4345"/>
    <cellStyle name="Output 2 10 3 2" xfId="22005"/>
    <cellStyle name="Output 2 10 3 3" xfId="28960"/>
    <cellStyle name="Output 2 10 30" xfId="19449"/>
    <cellStyle name="Output 2 10 30 2" xfId="43984"/>
    <cellStyle name="Output 2 10 31" xfId="2237"/>
    <cellStyle name="Output 2 10 32" xfId="20185"/>
    <cellStyle name="Output 2 10 33" xfId="33173"/>
    <cellStyle name="Output 2 10 4" xfId="4829"/>
    <cellStyle name="Output 2 10 4 2" xfId="22435"/>
    <cellStyle name="Output 2 10 4 3" xfId="21581"/>
    <cellStyle name="Output 2 10 5" xfId="3713"/>
    <cellStyle name="Output 2 10 5 2" xfId="21456"/>
    <cellStyle name="Output 2 10 5 3" xfId="29339"/>
    <cellStyle name="Output 2 10 6" xfId="5673"/>
    <cellStyle name="Output 2 10 6 2" xfId="23279"/>
    <cellStyle name="Output 2 10 6 3" xfId="29595"/>
    <cellStyle name="Output 2 10 7" xfId="5843"/>
    <cellStyle name="Output 2 10 7 2" xfId="23449"/>
    <cellStyle name="Output 2 10 7 3" xfId="24645"/>
    <cellStyle name="Output 2 10 8" xfId="6175"/>
    <cellStyle name="Output 2 10 8 2" xfId="23781"/>
    <cellStyle name="Output 2 10 8 3" xfId="31678"/>
    <cellStyle name="Output 2 10 9" xfId="6363"/>
    <cellStyle name="Output 2 10 9 2" xfId="23968"/>
    <cellStyle name="Output 2 10 9 3" xfId="34674"/>
    <cellStyle name="Output 2 11" xfId="1153"/>
    <cellStyle name="Output 2 11 10" xfId="8035"/>
    <cellStyle name="Output 2 11 10 2" xfId="25488"/>
    <cellStyle name="Output 2 11 10 3" xfId="36222"/>
    <cellStyle name="Output 2 11 11" xfId="8213"/>
    <cellStyle name="Output 2 11 11 2" xfId="25666"/>
    <cellStyle name="Output 2 11 11 3" xfId="36400"/>
    <cellStyle name="Output 2 11 12" xfId="9029"/>
    <cellStyle name="Output 2 11 12 2" xfId="26482"/>
    <cellStyle name="Output 2 11 12 3" xfId="37216"/>
    <cellStyle name="Output 2 11 13" xfId="6858"/>
    <cellStyle name="Output 2 11 13 2" xfId="24444"/>
    <cellStyle name="Output 2 11 13 3" xfId="28988"/>
    <cellStyle name="Output 2 11 14" xfId="9780"/>
    <cellStyle name="Output 2 11 14 2" xfId="27233"/>
    <cellStyle name="Output 2 11 14 3" xfId="37967"/>
    <cellStyle name="Output 2 11 15" xfId="8665"/>
    <cellStyle name="Output 2 11 15 2" xfId="26118"/>
    <cellStyle name="Output 2 11 15 3" xfId="36852"/>
    <cellStyle name="Output 2 11 16" xfId="10476"/>
    <cellStyle name="Output 2 11 16 2" xfId="27929"/>
    <cellStyle name="Output 2 11 16 3" xfId="38663"/>
    <cellStyle name="Output 2 11 17" xfId="7233"/>
    <cellStyle name="Output 2 11 17 2" xfId="24756"/>
    <cellStyle name="Output 2 11 17 3" xfId="28873"/>
    <cellStyle name="Output 2 11 18" xfId="11078"/>
    <cellStyle name="Output 2 11 18 2" xfId="28531"/>
    <cellStyle name="Output 2 11 18 3" xfId="39265"/>
    <cellStyle name="Output 2 11 19" xfId="8077"/>
    <cellStyle name="Output 2 11 19 2" xfId="25530"/>
    <cellStyle name="Output 2 11 19 3" xfId="36264"/>
    <cellStyle name="Output 2 11 2" xfId="3068"/>
    <cellStyle name="Output 2 11 2 2" xfId="20881"/>
    <cellStyle name="Output 2 11 20" xfId="12840"/>
    <cellStyle name="Output 2 11 20 2" xfId="30038"/>
    <cellStyle name="Output 2 11 20 3" xfId="40213"/>
    <cellStyle name="Output 2 11 21" xfId="11860"/>
    <cellStyle name="Output 2 11 21 2" xfId="29162"/>
    <cellStyle name="Output 2 11 21 3" xfId="39579"/>
    <cellStyle name="Output 2 11 22" xfId="13448"/>
    <cellStyle name="Output 2 11 22 2" xfId="30585"/>
    <cellStyle name="Output 2 11 22 3" xfId="40699"/>
    <cellStyle name="Output 2 11 23" xfId="13211"/>
    <cellStyle name="Output 2 11 23 2" xfId="30348"/>
    <cellStyle name="Output 2 11 23 3" xfId="40462"/>
    <cellStyle name="Output 2 11 24" xfId="14967"/>
    <cellStyle name="Output 2 11 24 2" xfId="31988"/>
    <cellStyle name="Output 2 11 24 3" xfId="41834"/>
    <cellStyle name="Output 2 11 25" xfId="15291"/>
    <cellStyle name="Output 2 11 25 2" xfId="32254"/>
    <cellStyle name="Output 2 11 25 3" xfId="42036"/>
    <cellStyle name="Output 2 11 26" xfId="15643"/>
    <cellStyle name="Output 2 11 26 2" xfId="32606"/>
    <cellStyle name="Output 2 11 26 3" xfId="42388"/>
    <cellStyle name="Output 2 11 27" xfId="16058"/>
    <cellStyle name="Output 2 11 27 2" xfId="33021"/>
    <cellStyle name="Output 2 11 27 3" xfId="42803"/>
    <cellStyle name="Output 2 11 28" xfId="17302"/>
    <cellStyle name="Output 2 11 28 2" xfId="34012"/>
    <cellStyle name="Output 2 11 28 3" xfId="43233"/>
    <cellStyle name="Output 2 11 29" xfId="17834"/>
    <cellStyle name="Output 2 11 29 2" xfId="34487"/>
    <cellStyle name="Output 2 11 29 3" xfId="43643"/>
    <cellStyle name="Output 2 11 3" xfId="4338"/>
    <cellStyle name="Output 2 11 3 2" xfId="21998"/>
    <cellStyle name="Output 2 11 3 3" xfId="19931"/>
    <cellStyle name="Output 2 11 30" xfId="19452"/>
    <cellStyle name="Output 2 11 30 2" xfId="43987"/>
    <cellStyle name="Output 2 11 31" xfId="2230"/>
    <cellStyle name="Output 2 11 32" xfId="20178"/>
    <cellStyle name="Output 2 11 33" xfId="35184"/>
    <cellStyle name="Output 2 11 4" xfId="4672"/>
    <cellStyle name="Output 2 11 4 2" xfId="22278"/>
    <cellStyle name="Output 2 11 4 3" xfId="29140"/>
    <cellStyle name="Output 2 11 5" xfId="5098"/>
    <cellStyle name="Output 2 11 5 2" xfId="22704"/>
    <cellStyle name="Output 2 11 5 3" xfId="20368"/>
    <cellStyle name="Output 2 11 6" xfId="5666"/>
    <cellStyle name="Output 2 11 6 2" xfId="23272"/>
    <cellStyle name="Output 2 11 6 3" xfId="35119"/>
    <cellStyle name="Output 2 11 7" xfId="5200"/>
    <cellStyle name="Output 2 11 7 2" xfId="22806"/>
    <cellStyle name="Output 2 11 7 3" xfId="35029"/>
    <cellStyle name="Output 2 11 8" xfId="6168"/>
    <cellStyle name="Output 2 11 8 2" xfId="23774"/>
    <cellStyle name="Output 2 11 8 3" xfId="22106"/>
    <cellStyle name="Output 2 11 9" xfId="7690"/>
    <cellStyle name="Output 2 11 9 2" xfId="25143"/>
    <cellStyle name="Output 2 11 9 3" xfId="35877"/>
    <cellStyle name="Output 2 12" xfId="1138"/>
    <cellStyle name="Output 2 12 10" xfId="8018"/>
    <cellStyle name="Output 2 12 10 2" xfId="25471"/>
    <cellStyle name="Output 2 12 10 3" xfId="36205"/>
    <cellStyle name="Output 2 12 11" xfId="8744"/>
    <cellStyle name="Output 2 12 11 2" xfId="26197"/>
    <cellStyle name="Output 2 12 11 3" xfId="36931"/>
    <cellStyle name="Output 2 12 12" xfId="9014"/>
    <cellStyle name="Output 2 12 12 2" xfId="26467"/>
    <cellStyle name="Output 2 12 12 3" xfId="37201"/>
    <cellStyle name="Output 2 12 13" xfId="8633"/>
    <cellStyle name="Output 2 12 13 2" xfId="26086"/>
    <cellStyle name="Output 2 12 13 3" xfId="36820"/>
    <cellStyle name="Output 2 12 14" xfId="9765"/>
    <cellStyle name="Output 2 12 14 2" xfId="27218"/>
    <cellStyle name="Output 2 12 14 3" xfId="37952"/>
    <cellStyle name="Output 2 12 15" xfId="9492"/>
    <cellStyle name="Output 2 12 15 2" xfId="26945"/>
    <cellStyle name="Output 2 12 15 3" xfId="37679"/>
    <cellStyle name="Output 2 12 16" xfId="10461"/>
    <cellStyle name="Output 2 12 16 2" xfId="27914"/>
    <cellStyle name="Output 2 12 16 3" xfId="38648"/>
    <cellStyle name="Output 2 12 17" xfId="10206"/>
    <cellStyle name="Output 2 12 17 2" xfId="27659"/>
    <cellStyle name="Output 2 12 17 3" xfId="38393"/>
    <cellStyle name="Output 2 12 18" xfId="11063"/>
    <cellStyle name="Output 2 12 18 2" xfId="28516"/>
    <cellStyle name="Output 2 12 18 3" xfId="39250"/>
    <cellStyle name="Output 2 12 19" xfId="10840"/>
    <cellStyle name="Output 2 12 19 2" xfId="28293"/>
    <cellStyle name="Output 2 12 19 3" xfId="39027"/>
    <cellStyle name="Output 2 12 2" xfId="3053"/>
    <cellStyle name="Output 2 12 2 2" xfId="20866"/>
    <cellStyle name="Output 2 12 20" xfId="12825"/>
    <cellStyle name="Output 2 12 20 2" xfId="30023"/>
    <cellStyle name="Output 2 12 20 3" xfId="40198"/>
    <cellStyle name="Output 2 12 21" xfId="12262"/>
    <cellStyle name="Output 2 12 21 2" xfId="29547"/>
    <cellStyle name="Output 2 12 21 3" xfId="39940"/>
    <cellStyle name="Output 2 12 22" xfId="11903"/>
    <cellStyle name="Output 2 12 22 2" xfId="29205"/>
    <cellStyle name="Output 2 12 22 3" xfId="39621"/>
    <cellStyle name="Output 2 12 23" xfId="13156"/>
    <cellStyle name="Output 2 12 23 2" xfId="30293"/>
    <cellStyle name="Output 2 12 23 3" xfId="40407"/>
    <cellStyle name="Output 2 12 24" xfId="14952"/>
    <cellStyle name="Output 2 12 24 2" xfId="31973"/>
    <cellStyle name="Output 2 12 24 3" xfId="41819"/>
    <cellStyle name="Output 2 12 25" xfId="15675"/>
    <cellStyle name="Output 2 12 25 2" xfId="32638"/>
    <cellStyle name="Output 2 12 25 3" xfId="42420"/>
    <cellStyle name="Output 2 12 26" xfId="15545"/>
    <cellStyle name="Output 2 12 26 2" xfId="32508"/>
    <cellStyle name="Output 2 12 26 3" xfId="42290"/>
    <cellStyle name="Output 2 12 27" xfId="16043"/>
    <cellStyle name="Output 2 12 27 2" xfId="33006"/>
    <cellStyle name="Output 2 12 27 3" xfId="42788"/>
    <cellStyle name="Output 2 12 28" xfId="17287"/>
    <cellStyle name="Output 2 12 28 2" xfId="33997"/>
    <cellStyle name="Output 2 12 28 3" xfId="43218"/>
    <cellStyle name="Output 2 12 29" xfId="17819"/>
    <cellStyle name="Output 2 12 29 2" xfId="34472"/>
    <cellStyle name="Output 2 12 29 3" xfId="43628"/>
    <cellStyle name="Output 2 12 3" xfId="4323"/>
    <cellStyle name="Output 2 12 3 2" xfId="21983"/>
    <cellStyle name="Output 2 12 3 3" xfId="21592"/>
    <cellStyle name="Output 2 12 30" xfId="19087"/>
    <cellStyle name="Output 2 12 30 2" xfId="43922"/>
    <cellStyle name="Output 2 12 31" xfId="2215"/>
    <cellStyle name="Output 2 12 32" xfId="20163"/>
    <cellStyle name="Output 2 12 33" xfId="22123"/>
    <cellStyle name="Output 2 12 4" xfId="5142"/>
    <cellStyle name="Output 2 12 4 2" xfId="22748"/>
    <cellStyle name="Output 2 12 4 3" xfId="35196"/>
    <cellStyle name="Output 2 12 5" xfId="4966"/>
    <cellStyle name="Output 2 12 5 2" xfId="22572"/>
    <cellStyle name="Output 2 12 5 3" xfId="29056"/>
    <cellStyle name="Output 2 12 6" xfId="5651"/>
    <cellStyle name="Output 2 12 6 2" xfId="23257"/>
    <cellStyle name="Output 2 12 6 3" xfId="28914"/>
    <cellStyle name="Output 2 12 7" xfId="5415"/>
    <cellStyle name="Output 2 12 7 2" xfId="23021"/>
    <cellStyle name="Output 2 12 7 3" xfId="35021"/>
    <cellStyle name="Output 2 12 8" xfId="6153"/>
    <cellStyle name="Output 2 12 8 2" xfId="23759"/>
    <cellStyle name="Output 2 12 8 3" xfId="30192"/>
    <cellStyle name="Output 2 12 9" xfId="6568"/>
    <cellStyle name="Output 2 12 9 2" xfId="24171"/>
    <cellStyle name="Output 2 12 9 3" xfId="31665"/>
    <cellStyle name="Output 2 13" xfId="966"/>
    <cellStyle name="Output 2 13 10" xfId="8001"/>
    <cellStyle name="Output 2 13 10 2" xfId="25454"/>
    <cellStyle name="Output 2 13 10 3" xfId="36188"/>
    <cellStyle name="Output 2 13 11" xfId="8832"/>
    <cellStyle name="Output 2 13 11 2" xfId="26285"/>
    <cellStyle name="Output 2 13 11 3" xfId="37019"/>
    <cellStyle name="Output 2 13 12" xfId="8662"/>
    <cellStyle name="Output 2 13 12 2" xfId="26115"/>
    <cellStyle name="Output 2 13 12 3" xfId="36849"/>
    <cellStyle name="Output 2 13 13" xfId="8450"/>
    <cellStyle name="Output 2 13 13 2" xfId="25903"/>
    <cellStyle name="Output 2 13 13 3" xfId="36637"/>
    <cellStyle name="Output 2 13 14" xfId="7316"/>
    <cellStyle name="Output 2 13 14 2" xfId="24829"/>
    <cellStyle name="Output 2 13 14 3" xfId="30139"/>
    <cellStyle name="Output 2 13 15" xfId="6600"/>
    <cellStyle name="Output 2 13 15 2" xfId="24203"/>
    <cellStyle name="Output 2 13 15 3" xfId="19858"/>
    <cellStyle name="Output 2 13 16" xfId="9274"/>
    <cellStyle name="Output 2 13 16 2" xfId="26727"/>
    <cellStyle name="Output 2 13 16 3" xfId="37461"/>
    <cellStyle name="Output 2 13 17" xfId="9147"/>
    <cellStyle name="Output 2 13 17 2" xfId="26600"/>
    <cellStyle name="Output 2 13 17 3" xfId="37334"/>
    <cellStyle name="Output 2 13 18" xfId="10014"/>
    <cellStyle name="Output 2 13 18 2" xfId="27467"/>
    <cellStyle name="Output 2 13 18 3" xfId="38201"/>
    <cellStyle name="Output 2 13 19" xfId="9898"/>
    <cellStyle name="Output 2 13 19 2" xfId="27351"/>
    <cellStyle name="Output 2 13 19 3" xfId="38085"/>
    <cellStyle name="Output 2 13 2" xfId="2881"/>
    <cellStyle name="Output 2 13 2 2" xfId="20711"/>
    <cellStyle name="Output 2 13 20" xfId="12653"/>
    <cellStyle name="Output 2 13 20 2" xfId="29865"/>
    <cellStyle name="Output 2 13 20 3" xfId="40049"/>
    <cellStyle name="Output 2 13 21" xfId="12206"/>
    <cellStyle name="Output 2 13 21 2" xfId="29495"/>
    <cellStyle name="Output 2 13 21 3" xfId="39889"/>
    <cellStyle name="Output 2 13 22" xfId="13536"/>
    <cellStyle name="Output 2 13 22 2" xfId="30673"/>
    <cellStyle name="Output 2 13 22 3" xfId="40787"/>
    <cellStyle name="Output 2 13 23" xfId="13339"/>
    <cellStyle name="Output 2 13 23 2" xfId="30476"/>
    <cellStyle name="Output 2 13 23 3" xfId="40590"/>
    <cellStyle name="Output 2 13 24" xfId="14780"/>
    <cellStyle name="Output 2 13 24 2" xfId="31813"/>
    <cellStyle name="Output 2 13 24 3" xfId="41670"/>
    <cellStyle name="Output 2 13 25" xfId="15719"/>
    <cellStyle name="Output 2 13 25 2" xfId="32682"/>
    <cellStyle name="Output 2 13 25 3" xfId="42464"/>
    <cellStyle name="Output 2 13 26" xfId="14102"/>
    <cellStyle name="Output 2 13 26 2" xfId="31221"/>
    <cellStyle name="Output 2 13 26 3" xfId="41310"/>
    <cellStyle name="Output 2 13 27" xfId="15382"/>
    <cellStyle name="Output 2 13 27 2" xfId="32345"/>
    <cellStyle name="Output 2 13 27 3" xfId="42127"/>
    <cellStyle name="Output 2 13 28" xfId="17115"/>
    <cellStyle name="Output 2 13 28 2" xfId="33838"/>
    <cellStyle name="Output 2 13 28 3" xfId="43069"/>
    <cellStyle name="Output 2 13 29" xfId="17670"/>
    <cellStyle name="Output 2 13 29 2" xfId="34323"/>
    <cellStyle name="Output 2 13 29 3" xfId="43479"/>
    <cellStyle name="Output 2 13 3" xfId="4151"/>
    <cellStyle name="Output 2 13 3 2" xfId="21827"/>
    <cellStyle name="Output 2 13 3 3" xfId="35276"/>
    <cellStyle name="Output 2 13 30" xfId="19492"/>
    <cellStyle name="Output 2 13 30 2" xfId="44019"/>
    <cellStyle name="Output 2 13 31" xfId="2043"/>
    <cellStyle name="Output 2 13 32" xfId="20005"/>
    <cellStyle name="Output 2 13 33" xfId="35712"/>
    <cellStyle name="Output 2 13 4" xfId="5205"/>
    <cellStyle name="Output 2 13 4 2" xfId="22811"/>
    <cellStyle name="Output 2 13 4 3" xfId="29767"/>
    <cellStyle name="Output 2 13 5" xfId="3410"/>
    <cellStyle name="Output 2 13 5 2" xfId="21167"/>
    <cellStyle name="Output 2 13 5 3" xfId="20298"/>
    <cellStyle name="Output 2 13 6" xfId="4775"/>
    <cellStyle name="Output 2 13 6 2" xfId="22381"/>
    <cellStyle name="Output 2 13 6 3" xfId="29062"/>
    <cellStyle name="Output 2 13 7" xfId="5034"/>
    <cellStyle name="Output 2 13 7 2" xfId="22640"/>
    <cellStyle name="Output 2 13 7 3" xfId="20460"/>
    <cellStyle name="Output 2 13 8" xfId="5243"/>
    <cellStyle name="Output 2 13 8 2" xfId="22849"/>
    <cellStyle name="Output 2 13 8 3" xfId="30196"/>
    <cellStyle name="Output 2 13 9" xfId="7897"/>
    <cellStyle name="Output 2 13 9 2" xfId="25350"/>
    <cellStyle name="Output 2 13 9 3" xfId="36084"/>
    <cellStyle name="Output 2 14" xfId="944"/>
    <cellStyle name="Output 2 14 10" xfId="8334"/>
    <cellStyle name="Output 2 14 10 2" xfId="25787"/>
    <cellStyle name="Output 2 14 10 3" xfId="36521"/>
    <cellStyle name="Output 2 14 11" xfId="8305"/>
    <cellStyle name="Output 2 14 11 2" xfId="25758"/>
    <cellStyle name="Output 2 14 11 3" xfId="36492"/>
    <cellStyle name="Output 2 14 12" xfId="8568"/>
    <cellStyle name="Output 2 14 12 2" xfId="26021"/>
    <cellStyle name="Output 2 14 12 3" xfId="36755"/>
    <cellStyle name="Output 2 14 13" xfId="9469"/>
    <cellStyle name="Output 2 14 13 2" xfId="26922"/>
    <cellStyle name="Output 2 14 13 3" xfId="37656"/>
    <cellStyle name="Output 2 14 14" xfId="8689"/>
    <cellStyle name="Output 2 14 14 2" xfId="26142"/>
    <cellStyle name="Output 2 14 14 3" xfId="36876"/>
    <cellStyle name="Output 2 14 15" xfId="10185"/>
    <cellStyle name="Output 2 14 15 2" xfId="27638"/>
    <cellStyle name="Output 2 14 15 3" xfId="38372"/>
    <cellStyle name="Output 2 14 16" xfId="8640"/>
    <cellStyle name="Output 2 14 16 2" xfId="26093"/>
    <cellStyle name="Output 2 14 16 3" xfId="36827"/>
    <cellStyle name="Output 2 14 17" xfId="10822"/>
    <cellStyle name="Output 2 14 17 2" xfId="28275"/>
    <cellStyle name="Output 2 14 17 3" xfId="39009"/>
    <cellStyle name="Output 2 14 18" xfId="8441"/>
    <cellStyle name="Output 2 14 18 2" xfId="25894"/>
    <cellStyle name="Output 2 14 18 3" xfId="36628"/>
    <cellStyle name="Output 2 14 19" xfId="11334"/>
    <cellStyle name="Output 2 14 19 2" xfId="28787"/>
    <cellStyle name="Output 2 14 19 3" xfId="39521"/>
    <cellStyle name="Output 2 14 2" xfId="2859"/>
    <cellStyle name="Output 2 14 2 2" xfId="20690"/>
    <cellStyle name="Output 2 14 20" xfId="12631"/>
    <cellStyle name="Output 2 14 20 2" xfId="29846"/>
    <cellStyle name="Output 2 14 20 3" xfId="40032"/>
    <cellStyle name="Output 2 14 21" xfId="13549"/>
    <cellStyle name="Output 2 14 21 2" xfId="30686"/>
    <cellStyle name="Output 2 14 21 3" xfId="40800"/>
    <cellStyle name="Output 2 14 22" xfId="12253"/>
    <cellStyle name="Output 2 14 22 2" xfId="29540"/>
    <cellStyle name="Output 2 14 22 3" xfId="39933"/>
    <cellStyle name="Output 2 14 23" xfId="13922"/>
    <cellStyle name="Output 2 14 23 2" xfId="31059"/>
    <cellStyle name="Output 2 14 23 3" xfId="41173"/>
    <cellStyle name="Output 2 14 24" xfId="14758"/>
    <cellStyle name="Output 2 14 24 2" xfId="31792"/>
    <cellStyle name="Output 2 14 24 3" xfId="41653"/>
    <cellStyle name="Output 2 14 25" xfId="15491"/>
    <cellStyle name="Output 2 14 25 2" xfId="32454"/>
    <cellStyle name="Output 2 14 25 3" xfId="42236"/>
    <cellStyle name="Output 2 14 26" xfId="15839"/>
    <cellStyle name="Output 2 14 26 2" xfId="32802"/>
    <cellStyle name="Output 2 14 26 3" xfId="42584"/>
    <cellStyle name="Output 2 14 27" xfId="15711"/>
    <cellStyle name="Output 2 14 27 2" xfId="32674"/>
    <cellStyle name="Output 2 14 27 3" xfId="42456"/>
    <cellStyle name="Output 2 14 28" xfId="17093"/>
    <cellStyle name="Output 2 14 28 2" xfId="33817"/>
    <cellStyle name="Output 2 14 28 3" xfId="43052"/>
    <cellStyle name="Output 2 14 29" xfId="17653"/>
    <cellStyle name="Output 2 14 29 2" xfId="34306"/>
    <cellStyle name="Output 2 14 29 3" xfId="43462"/>
    <cellStyle name="Output 2 14 3" xfId="4129"/>
    <cellStyle name="Output 2 14 3 2" xfId="21806"/>
    <cellStyle name="Output 2 14 3 3" xfId="35646"/>
    <cellStyle name="Output 2 14 30" xfId="19736"/>
    <cellStyle name="Output 2 14 30 2" xfId="44141"/>
    <cellStyle name="Output 2 14 31" xfId="2021"/>
    <cellStyle name="Output 2 14 32" xfId="19987"/>
    <cellStyle name="Output 2 14 33" xfId="35724"/>
    <cellStyle name="Output 2 14 4" xfId="4891"/>
    <cellStyle name="Output 2 14 4 2" xfId="22497"/>
    <cellStyle name="Output 2 14 4 3" xfId="33372"/>
    <cellStyle name="Output 2 14 5" xfId="5395"/>
    <cellStyle name="Output 2 14 5 2" xfId="23001"/>
    <cellStyle name="Output 2 14 5 3" xfId="29762"/>
    <cellStyle name="Output 2 14 6" xfId="5191"/>
    <cellStyle name="Output 2 14 6 2" xfId="22797"/>
    <cellStyle name="Output 2 14 6 3" xfId="34715"/>
    <cellStyle name="Output 2 14 7" xfId="5949"/>
    <cellStyle name="Output 2 14 7 2" xfId="23555"/>
    <cellStyle name="Output 2 14 7 3" xfId="21698"/>
    <cellStyle name="Output 2 14 8" xfId="5198"/>
    <cellStyle name="Output 2 14 8 2" xfId="22804"/>
    <cellStyle name="Output 2 14 8 3" xfId="21568"/>
    <cellStyle name="Output 2 14 9" xfId="6397"/>
    <cellStyle name="Output 2 14 9 2" xfId="24001"/>
    <cellStyle name="Output 2 14 9 3" xfId="33698"/>
    <cellStyle name="Output 2 15" xfId="1046"/>
    <cellStyle name="Output 2 15 10" xfId="6622"/>
    <cellStyle name="Output 2 15 10 2" xfId="24223"/>
    <cellStyle name="Output 2 15 10 3" xfId="35509"/>
    <cellStyle name="Output 2 15 11" xfId="8355"/>
    <cellStyle name="Output 2 15 11 2" xfId="25808"/>
    <cellStyle name="Output 2 15 11 3" xfId="36542"/>
    <cellStyle name="Output 2 15 12" xfId="8922"/>
    <cellStyle name="Output 2 15 12 2" xfId="26375"/>
    <cellStyle name="Output 2 15 12 3" xfId="37109"/>
    <cellStyle name="Output 2 15 13" xfId="7395"/>
    <cellStyle name="Output 2 15 13 2" xfId="24904"/>
    <cellStyle name="Output 2 15 13 3" xfId="1812"/>
    <cellStyle name="Output 2 15 14" xfId="9673"/>
    <cellStyle name="Output 2 15 14 2" xfId="27126"/>
    <cellStyle name="Output 2 15 14 3" xfId="37860"/>
    <cellStyle name="Output 2 15 15" xfId="9392"/>
    <cellStyle name="Output 2 15 15 2" xfId="26845"/>
    <cellStyle name="Output 2 15 15 3" xfId="37579"/>
    <cellStyle name="Output 2 15 16" xfId="10370"/>
    <cellStyle name="Output 2 15 16 2" xfId="27823"/>
    <cellStyle name="Output 2 15 16 3" xfId="38557"/>
    <cellStyle name="Output 2 15 17" xfId="10118"/>
    <cellStyle name="Output 2 15 17 2" xfId="27571"/>
    <cellStyle name="Output 2 15 17 3" xfId="38305"/>
    <cellStyle name="Output 2 15 18" xfId="10977"/>
    <cellStyle name="Output 2 15 18 2" xfId="28430"/>
    <cellStyle name="Output 2 15 18 3" xfId="39164"/>
    <cellStyle name="Output 2 15 19" xfId="10771"/>
    <cellStyle name="Output 2 15 19 2" xfId="28224"/>
    <cellStyle name="Output 2 15 19 3" xfId="38958"/>
    <cellStyle name="Output 2 15 2" xfId="2961"/>
    <cellStyle name="Output 2 15 2 2" xfId="20779"/>
    <cellStyle name="Output 2 15 20" xfId="12733"/>
    <cellStyle name="Output 2 15 20 2" xfId="29936"/>
    <cellStyle name="Output 2 15 20 3" xfId="40114"/>
    <cellStyle name="Output 2 15 21" xfId="11901"/>
    <cellStyle name="Output 2 15 21 2" xfId="29203"/>
    <cellStyle name="Output 2 15 21 3" xfId="39619"/>
    <cellStyle name="Output 2 15 22" xfId="13369"/>
    <cellStyle name="Output 2 15 22 2" xfId="30506"/>
    <cellStyle name="Output 2 15 22 3" xfId="40620"/>
    <cellStyle name="Output 2 15 23" xfId="13617"/>
    <cellStyle name="Output 2 15 23 2" xfId="30754"/>
    <cellStyle name="Output 2 15 23 3" xfId="40868"/>
    <cellStyle name="Output 2 15 24" xfId="14860"/>
    <cellStyle name="Output 2 15 24 2" xfId="31885"/>
    <cellStyle name="Output 2 15 24 3" xfId="41735"/>
    <cellStyle name="Output 2 15 25" xfId="14266"/>
    <cellStyle name="Output 2 15 25 2" xfId="31376"/>
    <cellStyle name="Output 2 15 25 3" xfId="41450"/>
    <cellStyle name="Output 2 15 26" xfId="15573"/>
    <cellStyle name="Output 2 15 26 2" xfId="32536"/>
    <cellStyle name="Output 2 15 26 3" xfId="42318"/>
    <cellStyle name="Output 2 15 27" xfId="15959"/>
    <cellStyle name="Output 2 15 27 2" xfId="32922"/>
    <cellStyle name="Output 2 15 27 3" xfId="42704"/>
    <cellStyle name="Output 2 15 28" xfId="17195"/>
    <cellStyle name="Output 2 15 28 2" xfId="33910"/>
    <cellStyle name="Output 2 15 28 3" xfId="43134"/>
    <cellStyle name="Output 2 15 29" xfId="17735"/>
    <cellStyle name="Output 2 15 29 2" xfId="34388"/>
    <cellStyle name="Output 2 15 29 3" xfId="43544"/>
    <cellStyle name="Output 2 15 3" xfId="4231"/>
    <cellStyle name="Output 2 15 3 2" xfId="21897"/>
    <cellStyle name="Output 2 15 3 3" xfId="33766"/>
    <cellStyle name="Output 2 15 30" xfId="19042"/>
    <cellStyle name="Output 2 15 30 2" xfId="43898"/>
    <cellStyle name="Output 2 15 31" xfId="2123"/>
    <cellStyle name="Output 2 15 32" xfId="20075"/>
    <cellStyle name="Output 2 15 33" xfId="33446"/>
    <cellStyle name="Output 2 15 4" xfId="3611"/>
    <cellStyle name="Output 2 15 4 2" xfId="21361"/>
    <cellStyle name="Output 2 15 4 3" xfId="29103"/>
    <cellStyle name="Output 2 15 5" xfId="5006"/>
    <cellStyle name="Output 2 15 5 2" xfId="22612"/>
    <cellStyle name="Output 2 15 5 3" xfId="21575"/>
    <cellStyle name="Output 2 15 6" xfId="5564"/>
    <cellStyle name="Output 2 15 6 2" xfId="23170"/>
    <cellStyle name="Output 2 15 6 3" xfId="29753"/>
    <cellStyle name="Output 2 15 7" xfId="5337"/>
    <cellStyle name="Output 2 15 7 2" xfId="22943"/>
    <cellStyle name="Output 2 15 7 3" xfId="29609"/>
    <cellStyle name="Output 2 15 8" xfId="6069"/>
    <cellStyle name="Output 2 15 8 2" xfId="23675"/>
    <cellStyle name="Output 2 15 8 3" xfId="20581"/>
    <cellStyle name="Output 2 15 9" xfId="6715"/>
    <cellStyle name="Output 2 15 9 2" xfId="24310"/>
    <cellStyle name="Output 2 15 9 3" xfId="24615"/>
    <cellStyle name="Output 2 16" xfId="901"/>
    <cellStyle name="Output 2 16 10" xfId="7979"/>
    <cellStyle name="Output 2 16 10 2" xfId="25432"/>
    <cellStyle name="Output 2 16 10 3" xfId="36166"/>
    <cellStyle name="Output 2 16 11" xfId="8284"/>
    <cellStyle name="Output 2 16 11 2" xfId="25737"/>
    <cellStyle name="Output 2 16 11 3" xfId="36471"/>
    <cellStyle name="Output 2 16 12" xfId="6496"/>
    <cellStyle name="Output 2 16 12 2" xfId="24100"/>
    <cellStyle name="Output 2 16 12 3" xfId="29722"/>
    <cellStyle name="Output 2 16 13" xfId="8820"/>
    <cellStyle name="Output 2 16 13 2" xfId="26273"/>
    <cellStyle name="Output 2 16 13 3" xfId="37007"/>
    <cellStyle name="Output 2 16 14" xfId="8165"/>
    <cellStyle name="Output 2 16 14 2" xfId="25618"/>
    <cellStyle name="Output 2 16 14 3" xfId="36352"/>
    <cellStyle name="Output 2 16 15" xfId="9306"/>
    <cellStyle name="Output 2 16 15 2" xfId="26759"/>
    <cellStyle name="Output 2 16 15 3" xfId="37493"/>
    <cellStyle name="Output 2 16 16" xfId="8169"/>
    <cellStyle name="Output 2 16 16 2" xfId="25622"/>
    <cellStyle name="Output 2 16 16 3" xfId="36356"/>
    <cellStyle name="Output 2 16 17" xfId="10042"/>
    <cellStyle name="Output 2 16 17 2" xfId="27495"/>
    <cellStyle name="Output 2 16 17 3" xfId="38229"/>
    <cellStyle name="Output 2 16 18" xfId="9435"/>
    <cellStyle name="Output 2 16 18 2" xfId="26888"/>
    <cellStyle name="Output 2 16 18 3" xfId="37622"/>
    <cellStyle name="Output 2 16 19" xfId="10710"/>
    <cellStyle name="Output 2 16 19 2" xfId="28163"/>
    <cellStyle name="Output 2 16 19 3" xfId="38897"/>
    <cellStyle name="Output 2 16 2" xfId="2816"/>
    <cellStyle name="Output 2 16 2 2" xfId="20652"/>
    <cellStyle name="Output 2 16 20" xfId="12588"/>
    <cellStyle name="Output 2 16 20 2" xfId="29807"/>
    <cellStyle name="Output 2 16 20 3" xfId="39998"/>
    <cellStyle name="Output 2 16 21" xfId="13363"/>
    <cellStyle name="Output 2 16 21 2" xfId="30500"/>
    <cellStyle name="Output 2 16 21 3" xfId="40614"/>
    <cellStyle name="Output 2 16 22" xfId="13282"/>
    <cellStyle name="Output 2 16 22 2" xfId="30419"/>
    <cellStyle name="Output 2 16 22 3" xfId="40533"/>
    <cellStyle name="Output 2 16 23" xfId="12055"/>
    <cellStyle name="Output 2 16 23 2" xfId="29356"/>
    <cellStyle name="Output 2 16 23 3" xfId="39760"/>
    <cellStyle name="Output 2 16 24" xfId="14715"/>
    <cellStyle name="Output 2 16 24 2" xfId="31754"/>
    <cellStyle name="Output 2 16 24 3" xfId="41619"/>
    <cellStyle name="Output 2 16 25" xfId="14216"/>
    <cellStyle name="Output 2 16 25 2" xfId="31330"/>
    <cellStyle name="Output 2 16 25 3" xfId="41410"/>
    <cellStyle name="Output 2 16 26" xfId="15672"/>
    <cellStyle name="Output 2 16 26 2" xfId="32635"/>
    <cellStyle name="Output 2 16 26 3" xfId="42417"/>
    <cellStyle name="Output 2 16 27" xfId="15542"/>
    <cellStyle name="Output 2 16 27 2" xfId="32505"/>
    <cellStyle name="Output 2 16 27 3" xfId="42287"/>
    <cellStyle name="Output 2 16 28" xfId="17050"/>
    <cellStyle name="Output 2 16 28 2" xfId="33779"/>
    <cellStyle name="Output 2 16 28 3" xfId="43018"/>
    <cellStyle name="Output 2 16 29" xfId="17619"/>
    <cellStyle name="Output 2 16 29 2" xfId="34272"/>
    <cellStyle name="Output 2 16 29 3" xfId="43428"/>
    <cellStyle name="Output 2 16 3" xfId="4086"/>
    <cellStyle name="Output 2 16 3 2" xfId="21767"/>
    <cellStyle name="Output 2 16 3 3" xfId="1604"/>
    <cellStyle name="Output 2 16 30" xfId="19651"/>
    <cellStyle name="Output 2 16 30 2" xfId="44056"/>
    <cellStyle name="Output 2 16 31" xfId="1978"/>
    <cellStyle name="Output 2 16 32" xfId="19947"/>
    <cellStyle name="Output 2 16 33" xfId="29115"/>
    <cellStyle name="Output 2 16 4" xfId="3560"/>
    <cellStyle name="Output 2 16 4 2" xfId="21314"/>
    <cellStyle name="Output 2 16 4 3" xfId="1796"/>
    <cellStyle name="Output 2 16 5" xfId="5139"/>
    <cellStyle name="Output 2 16 5 2" xfId="22745"/>
    <cellStyle name="Output 2 16 5 3" xfId="22111"/>
    <cellStyle name="Output 2 16 6" xfId="4962"/>
    <cellStyle name="Output 2 16 6 2" xfId="22568"/>
    <cellStyle name="Output 2 16 6 3" xfId="33747"/>
    <cellStyle name="Output 2 16 7" xfId="5269"/>
    <cellStyle name="Output 2 16 7 2" xfId="22875"/>
    <cellStyle name="Output 2 16 7 3" xfId="24666"/>
    <cellStyle name="Output 2 16 8" xfId="3738"/>
    <cellStyle name="Output 2 16 8 2" xfId="21480"/>
    <cellStyle name="Output 2 16 8 3" xfId="1592"/>
    <cellStyle name="Output 2 16 9" xfId="7498"/>
    <cellStyle name="Output 2 16 9 2" xfId="25007"/>
    <cellStyle name="Output 2 16 9 3" xfId="1771"/>
    <cellStyle name="Output 2 17" xfId="1204"/>
    <cellStyle name="Output 2 17 10" xfId="8369"/>
    <cellStyle name="Output 2 17 10 2" xfId="25822"/>
    <cellStyle name="Output 2 17 10 3" xfId="36556"/>
    <cellStyle name="Output 2 17 11" xfId="7039"/>
    <cellStyle name="Output 2 17 11 2" xfId="24584"/>
    <cellStyle name="Output 2 17 11 3" xfId="29554"/>
    <cellStyle name="Output 2 17 12" xfId="9080"/>
    <cellStyle name="Output 2 17 12 2" xfId="26533"/>
    <cellStyle name="Output 2 17 12 3" xfId="37267"/>
    <cellStyle name="Output 2 17 13" xfId="9501"/>
    <cellStyle name="Output 2 17 13 2" xfId="26954"/>
    <cellStyle name="Output 2 17 13 3" xfId="37688"/>
    <cellStyle name="Output 2 17 14" xfId="9831"/>
    <cellStyle name="Output 2 17 14 2" xfId="27284"/>
    <cellStyle name="Output 2 17 14 3" xfId="38018"/>
    <cellStyle name="Output 2 17 15" xfId="10215"/>
    <cellStyle name="Output 2 17 15 2" xfId="27668"/>
    <cellStyle name="Output 2 17 15 3" xfId="38402"/>
    <cellStyle name="Output 2 17 16" xfId="10527"/>
    <cellStyle name="Output 2 17 16 2" xfId="27980"/>
    <cellStyle name="Output 2 17 16 3" xfId="38714"/>
    <cellStyle name="Output 2 17 17" xfId="10846"/>
    <cellStyle name="Output 2 17 17 2" xfId="28299"/>
    <cellStyle name="Output 2 17 17 3" xfId="39033"/>
    <cellStyle name="Output 2 17 18" xfId="11129"/>
    <cellStyle name="Output 2 17 18 2" xfId="28582"/>
    <cellStyle name="Output 2 17 18 3" xfId="39316"/>
    <cellStyle name="Output 2 17 19" xfId="11350"/>
    <cellStyle name="Output 2 17 19 2" xfId="28803"/>
    <cellStyle name="Output 2 17 19 3" xfId="39537"/>
    <cellStyle name="Output 2 17 2" xfId="3119"/>
    <cellStyle name="Output 2 17 2 2" xfId="20932"/>
    <cellStyle name="Output 2 17 20" xfId="12891"/>
    <cellStyle name="Output 2 17 20 2" xfId="30089"/>
    <cellStyle name="Output 2 17 20 3" xfId="40264"/>
    <cellStyle name="Output 2 17 21" xfId="13574"/>
    <cellStyle name="Output 2 17 21 2" xfId="30711"/>
    <cellStyle name="Output 2 17 21 3" xfId="40825"/>
    <cellStyle name="Output 2 17 22" xfId="13147"/>
    <cellStyle name="Output 2 17 22 2" xfId="30284"/>
    <cellStyle name="Output 2 17 22 3" xfId="40398"/>
    <cellStyle name="Output 2 17 23" xfId="13982"/>
    <cellStyle name="Output 2 17 23 2" xfId="31119"/>
    <cellStyle name="Output 2 17 23 3" xfId="41233"/>
    <cellStyle name="Output 2 17 24" xfId="15018"/>
    <cellStyle name="Output 2 17 24 2" xfId="32039"/>
    <cellStyle name="Output 2 17 24 3" xfId="41885"/>
    <cellStyle name="Output 2 17 25" xfId="15419"/>
    <cellStyle name="Output 2 17 25 2" xfId="32382"/>
    <cellStyle name="Output 2 17 25 3" xfId="42164"/>
    <cellStyle name="Output 2 17 26" xfId="15856"/>
    <cellStyle name="Output 2 17 26 2" xfId="32819"/>
    <cellStyle name="Output 2 17 26 3" xfId="42601"/>
    <cellStyle name="Output 2 17 27" xfId="16109"/>
    <cellStyle name="Output 2 17 27 2" xfId="33072"/>
    <cellStyle name="Output 2 17 27 3" xfId="42854"/>
    <cellStyle name="Output 2 17 28" xfId="17353"/>
    <cellStyle name="Output 2 17 28 2" xfId="34063"/>
    <cellStyle name="Output 2 17 28 3" xfId="43284"/>
    <cellStyle name="Output 2 17 29" xfId="17885"/>
    <cellStyle name="Output 2 17 29 2" xfId="34538"/>
    <cellStyle name="Output 2 17 29 3" xfId="43694"/>
    <cellStyle name="Output 2 17 3" xfId="4389"/>
    <cellStyle name="Output 2 17 3 2" xfId="22049"/>
    <cellStyle name="Output 2 17 3 3" xfId="33604"/>
    <cellStyle name="Output 2 17 30" xfId="19752"/>
    <cellStyle name="Output 2 17 30 2" xfId="44157"/>
    <cellStyle name="Output 2 17 31" xfId="2281"/>
    <cellStyle name="Output 2 17 32" xfId="20229"/>
    <cellStyle name="Output 2 17 33" xfId="20352"/>
    <cellStyle name="Output 2 17 4" xfId="4817"/>
    <cellStyle name="Output 2 17 4 2" xfId="22423"/>
    <cellStyle name="Output 2 17 4 3" xfId="25121"/>
    <cellStyle name="Output 2 17 5" xfId="5423"/>
    <cellStyle name="Output 2 17 5 2" xfId="23029"/>
    <cellStyle name="Output 2 17 5 3" xfId="21716"/>
    <cellStyle name="Output 2 17 6" xfId="5717"/>
    <cellStyle name="Output 2 17 6 2" xfId="23323"/>
    <cellStyle name="Output 2 17 6 3" xfId="33566"/>
    <cellStyle name="Output 2 17 7" xfId="5966"/>
    <cellStyle name="Output 2 17 7 2" xfId="23572"/>
    <cellStyle name="Output 2 17 7 3" xfId="33713"/>
    <cellStyle name="Output 2 17 8" xfId="6219"/>
    <cellStyle name="Output 2 17 8 2" xfId="23825"/>
    <cellStyle name="Output 2 17 8 3" xfId="33409"/>
    <cellStyle name="Output 2 17 9" xfId="6529"/>
    <cellStyle name="Output 2 17 9 2" xfId="24132"/>
    <cellStyle name="Output 2 17 9 3" xfId="33541"/>
    <cellStyle name="Output 2 18" xfId="938"/>
    <cellStyle name="Output 2 18 10" xfId="8257"/>
    <cellStyle name="Output 2 18 10 2" xfId="25710"/>
    <cellStyle name="Output 2 18 10 3" xfId="36444"/>
    <cellStyle name="Output 2 18 11" xfId="8444"/>
    <cellStyle name="Output 2 18 11 2" xfId="25897"/>
    <cellStyle name="Output 2 18 11 3" xfId="36631"/>
    <cellStyle name="Output 2 18 12" xfId="8249"/>
    <cellStyle name="Output 2 18 12 2" xfId="25702"/>
    <cellStyle name="Output 2 18 12 3" xfId="36436"/>
    <cellStyle name="Output 2 18 13" xfId="9405"/>
    <cellStyle name="Output 2 18 13 2" xfId="26858"/>
    <cellStyle name="Output 2 18 13 3" xfId="37592"/>
    <cellStyle name="Output 2 18 14" xfId="7202"/>
    <cellStyle name="Output 2 18 14 2" xfId="24727"/>
    <cellStyle name="Output 2 18 14 3" xfId="19843"/>
    <cellStyle name="Output 2 18 15" xfId="10129"/>
    <cellStyle name="Output 2 18 15 2" xfId="27582"/>
    <cellStyle name="Output 2 18 15 3" xfId="38316"/>
    <cellStyle name="Output 2 18 16" xfId="8590"/>
    <cellStyle name="Output 2 18 16 2" xfId="26043"/>
    <cellStyle name="Output 2 18 16 3" xfId="36777"/>
    <cellStyle name="Output 2 18 17" xfId="10778"/>
    <cellStyle name="Output 2 18 17 2" xfId="28231"/>
    <cellStyle name="Output 2 18 17 3" xfId="38965"/>
    <cellStyle name="Output 2 18 18" xfId="9169"/>
    <cellStyle name="Output 2 18 18 2" xfId="26622"/>
    <cellStyle name="Output 2 18 18 3" xfId="37356"/>
    <cellStyle name="Output 2 18 19" xfId="11310"/>
    <cellStyle name="Output 2 18 19 2" xfId="28763"/>
    <cellStyle name="Output 2 18 19 3" xfId="39497"/>
    <cellStyle name="Output 2 18 2" xfId="2853"/>
    <cellStyle name="Output 2 18 2 2" xfId="20684"/>
    <cellStyle name="Output 2 18 20" xfId="12625"/>
    <cellStyle name="Output 2 18 20 2" xfId="29840"/>
    <cellStyle name="Output 2 18 20 3" xfId="40026"/>
    <cellStyle name="Output 2 18 21" xfId="13487"/>
    <cellStyle name="Output 2 18 21 2" xfId="30624"/>
    <cellStyle name="Output 2 18 21 3" xfId="40738"/>
    <cellStyle name="Output 2 18 22" xfId="11945"/>
    <cellStyle name="Output 2 18 22 2" xfId="29247"/>
    <cellStyle name="Output 2 18 22 3" xfId="39659"/>
    <cellStyle name="Output 2 18 23" xfId="13587"/>
    <cellStyle name="Output 2 18 23 2" xfId="30724"/>
    <cellStyle name="Output 2 18 23 3" xfId="40838"/>
    <cellStyle name="Output 2 18 24" xfId="14752"/>
    <cellStyle name="Output 2 18 24 2" xfId="31786"/>
    <cellStyle name="Output 2 18 24 3" xfId="41647"/>
    <cellStyle name="Output 2 18 25" xfId="15494"/>
    <cellStyle name="Output 2 18 25 2" xfId="32457"/>
    <cellStyle name="Output 2 18 25 3" xfId="42239"/>
    <cellStyle name="Output 2 18 26" xfId="15807"/>
    <cellStyle name="Output 2 18 26 2" xfId="32770"/>
    <cellStyle name="Output 2 18 26 3" xfId="42552"/>
    <cellStyle name="Output 2 18 27" xfId="14078"/>
    <cellStyle name="Output 2 18 27 2" xfId="31197"/>
    <cellStyle name="Output 2 18 27 3" xfId="41289"/>
    <cellStyle name="Output 2 18 28" xfId="17087"/>
    <cellStyle name="Output 2 18 28 2" xfId="33811"/>
    <cellStyle name="Output 2 18 28 3" xfId="43046"/>
    <cellStyle name="Output 2 18 29" xfId="17647"/>
    <cellStyle name="Output 2 18 29 2" xfId="34300"/>
    <cellStyle name="Output 2 18 29 3" xfId="43456"/>
    <cellStyle name="Output 2 18 3" xfId="4123"/>
    <cellStyle name="Output 2 18 3 2" xfId="21800"/>
    <cellStyle name="Output 2 18 3 3" xfId="35259"/>
    <cellStyle name="Output 2 18 30" xfId="19712"/>
    <cellStyle name="Output 2 18 30 2" xfId="44117"/>
    <cellStyle name="Output 2 18 31" xfId="2015"/>
    <cellStyle name="Output 2 18 32" xfId="19981"/>
    <cellStyle name="Output 2 18 33" xfId="33458"/>
    <cellStyle name="Output 2 18 4" xfId="4894"/>
    <cellStyle name="Output 2 18 4 2" xfId="22500"/>
    <cellStyle name="Output 2 18 4 3" xfId="29059"/>
    <cellStyle name="Output 2 18 5" xfId="5345"/>
    <cellStyle name="Output 2 18 5 2" xfId="22951"/>
    <cellStyle name="Output 2 18 5 3" xfId="33357"/>
    <cellStyle name="Output 2 18 6" xfId="3368"/>
    <cellStyle name="Output 2 18 6 2" xfId="21125"/>
    <cellStyle name="Output 2 18 6 3" xfId="32168"/>
    <cellStyle name="Output 2 18 7" xfId="5917"/>
    <cellStyle name="Output 2 18 7 2" xfId="23523"/>
    <cellStyle name="Output 2 18 7 3" xfId="20432"/>
    <cellStyle name="Output 2 18 8" xfId="5189"/>
    <cellStyle name="Output 2 18 8 2" xfId="22795"/>
    <cellStyle name="Output 2 18 8 3" xfId="19906"/>
    <cellStyle name="Output 2 18 9" xfId="6797"/>
    <cellStyle name="Output 2 18 9 2" xfId="24386"/>
    <cellStyle name="Output 2 18 9 3" xfId="33189"/>
    <cellStyle name="Output 2 19" xfId="1164"/>
    <cellStyle name="Output 2 19 10" xfId="6503"/>
    <cellStyle name="Output 2 19 10 2" xfId="24107"/>
    <cellStyle name="Output 2 19 10 3" xfId="34785"/>
    <cellStyle name="Output 2 19 11" xfId="7032"/>
    <cellStyle name="Output 2 19 11 2" xfId="24577"/>
    <cellStyle name="Output 2 19 11 3" xfId="1727"/>
    <cellStyle name="Output 2 19 12" xfId="9040"/>
    <cellStyle name="Output 2 19 12 2" xfId="26493"/>
    <cellStyle name="Output 2 19 12 3" xfId="37227"/>
    <cellStyle name="Output 2 19 13" xfId="8463"/>
    <cellStyle name="Output 2 19 13 2" xfId="25916"/>
    <cellStyle name="Output 2 19 13 3" xfId="36650"/>
    <cellStyle name="Output 2 19 14" xfId="9791"/>
    <cellStyle name="Output 2 19 14 2" xfId="27244"/>
    <cellStyle name="Output 2 19 14 3" xfId="37978"/>
    <cellStyle name="Output 2 19 15" xfId="9449"/>
    <cellStyle name="Output 2 19 15 2" xfId="26902"/>
    <cellStyle name="Output 2 19 15 3" xfId="37636"/>
    <cellStyle name="Output 2 19 16" xfId="10487"/>
    <cellStyle name="Output 2 19 16 2" xfId="27940"/>
    <cellStyle name="Output 2 19 16 3" xfId="38674"/>
    <cellStyle name="Output 2 19 17" xfId="10167"/>
    <cellStyle name="Output 2 19 17 2" xfId="27620"/>
    <cellStyle name="Output 2 19 17 3" xfId="38354"/>
    <cellStyle name="Output 2 19 18" xfId="11089"/>
    <cellStyle name="Output 2 19 18 2" xfId="28542"/>
    <cellStyle name="Output 2 19 18 3" xfId="39276"/>
    <cellStyle name="Output 2 19 19" xfId="10808"/>
    <cellStyle name="Output 2 19 19 2" xfId="28261"/>
    <cellStyle name="Output 2 19 19 3" xfId="38995"/>
    <cellStyle name="Output 2 19 2" xfId="3079"/>
    <cellStyle name="Output 2 19 2 2" xfId="20892"/>
    <cellStyle name="Output 2 19 20" xfId="12851"/>
    <cellStyle name="Output 2 19 20 2" xfId="30049"/>
    <cellStyle name="Output 2 19 20 3" xfId="40224"/>
    <cellStyle name="Output 2 19 21" xfId="11870"/>
    <cellStyle name="Output 2 19 21 2" xfId="29172"/>
    <cellStyle name="Output 2 19 21 3" xfId="39588"/>
    <cellStyle name="Output 2 19 22" xfId="13662"/>
    <cellStyle name="Output 2 19 22 2" xfId="30799"/>
    <cellStyle name="Output 2 19 22 3" xfId="40913"/>
    <cellStyle name="Output 2 19 23" xfId="13585"/>
    <cellStyle name="Output 2 19 23 2" xfId="30722"/>
    <cellStyle name="Output 2 19 23 3" xfId="40836"/>
    <cellStyle name="Output 2 19 24" xfId="14978"/>
    <cellStyle name="Output 2 19 24 2" xfId="31999"/>
    <cellStyle name="Output 2 19 24 3" xfId="41845"/>
    <cellStyle name="Output 2 19 25" xfId="14306"/>
    <cellStyle name="Output 2 19 25 2" xfId="31412"/>
    <cellStyle name="Output 2 19 25 3" xfId="41483"/>
    <cellStyle name="Output 2 19 26" xfId="15503"/>
    <cellStyle name="Output 2 19 26 2" xfId="32466"/>
    <cellStyle name="Output 2 19 26 3" xfId="42248"/>
    <cellStyle name="Output 2 19 27" xfId="16069"/>
    <cellStyle name="Output 2 19 27 2" xfId="33032"/>
    <cellStyle name="Output 2 19 27 3" xfId="42814"/>
    <cellStyle name="Output 2 19 28" xfId="17313"/>
    <cellStyle name="Output 2 19 28 2" xfId="34023"/>
    <cellStyle name="Output 2 19 28 3" xfId="43244"/>
    <cellStyle name="Output 2 19 29" xfId="17845"/>
    <cellStyle name="Output 2 19 29 2" xfId="34498"/>
    <cellStyle name="Output 2 19 29 3" xfId="43654"/>
    <cellStyle name="Output 2 19 3" xfId="4349"/>
    <cellStyle name="Output 2 19 3 2" xfId="22009"/>
    <cellStyle name="Output 2 19 3 3" xfId="35051"/>
    <cellStyle name="Output 2 19 30" xfId="19010"/>
    <cellStyle name="Output 2 19 30 2" xfId="43869"/>
    <cellStyle name="Output 2 19 31" xfId="2241"/>
    <cellStyle name="Output 2 19 32" xfId="20189"/>
    <cellStyle name="Output 2 19 33" xfId="28866"/>
    <cellStyle name="Output 2 19 4" xfId="3652"/>
    <cellStyle name="Output 2 19 4 2" xfId="21396"/>
    <cellStyle name="Output 2 19 4 3" xfId="30227"/>
    <cellStyle name="Output 2 19 5" xfId="4905"/>
    <cellStyle name="Output 2 19 5 2" xfId="22511"/>
    <cellStyle name="Output 2 19 5 3" xfId="33594"/>
    <cellStyle name="Output 2 19 6" xfId="5677"/>
    <cellStyle name="Output 2 19 6 2" xfId="23283"/>
    <cellStyle name="Output 2 19 6 3" xfId="35422"/>
    <cellStyle name="Output 2 19 7" xfId="5378"/>
    <cellStyle name="Output 2 19 7 2" xfId="22984"/>
    <cellStyle name="Output 2 19 7 3" xfId="35134"/>
    <cellStyle name="Output 2 19 8" xfId="6179"/>
    <cellStyle name="Output 2 19 8 2" xfId="23785"/>
    <cellStyle name="Output 2 19 8 3" xfId="21689"/>
    <cellStyle name="Output 2 19 9" xfId="7697"/>
    <cellStyle name="Output 2 19 9 2" xfId="25150"/>
    <cellStyle name="Output 2 19 9 3" xfId="35884"/>
    <cellStyle name="Output 2 2" xfId="1032"/>
    <cellStyle name="Output 2 2 10" xfId="7326"/>
    <cellStyle name="Output 2 2 10 2" xfId="24839"/>
    <cellStyle name="Output 2 2 10 3" xfId="33297"/>
    <cellStyle name="Output 2 2 11" xfId="8357"/>
    <cellStyle name="Output 2 2 11 2" xfId="25810"/>
    <cellStyle name="Output 2 2 11 3" xfId="36544"/>
    <cellStyle name="Output 2 2 12" xfId="8908"/>
    <cellStyle name="Output 2 2 12 2" xfId="26361"/>
    <cellStyle name="Output 2 2 12 3" xfId="37095"/>
    <cellStyle name="Output 2 2 13" xfId="8309"/>
    <cellStyle name="Output 2 2 13 2" xfId="25762"/>
    <cellStyle name="Output 2 2 13 3" xfId="36496"/>
    <cellStyle name="Output 2 2 14" xfId="9659"/>
    <cellStyle name="Output 2 2 14 2" xfId="27112"/>
    <cellStyle name="Output 2 2 14 3" xfId="37846"/>
    <cellStyle name="Output 2 2 15" xfId="9575"/>
    <cellStyle name="Output 2 2 15 2" xfId="27028"/>
    <cellStyle name="Output 2 2 15 3" xfId="37762"/>
    <cellStyle name="Output 2 2 16" xfId="10356"/>
    <cellStyle name="Output 2 2 16 2" xfId="27809"/>
    <cellStyle name="Output 2 2 16 3" xfId="38543"/>
    <cellStyle name="Output 2 2 17" xfId="10278"/>
    <cellStyle name="Output 2 2 17 2" xfId="27731"/>
    <cellStyle name="Output 2 2 17 3" xfId="38465"/>
    <cellStyle name="Output 2 2 18" xfId="10964"/>
    <cellStyle name="Output 2 2 18 2" xfId="28417"/>
    <cellStyle name="Output 2 2 18 3" xfId="39151"/>
    <cellStyle name="Output 2 2 19" xfId="10895"/>
    <cellStyle name="Output 2 2 19 2" xfId="28348"/>
    <cellStyle name="Output 2 2 19 3" xfId="39082"/>
    <cellStyle name="Output 2 2 2" xfId="2947"/>
    <cellStyle name="Output 2 2 2 2" xfId="20766"/>
    <cellStyle name="Output 2 2 20" xfId="12719"/>
    <cellStyle name="Output 2 2 20 2" xfId="29923"/>
    <cellStyle name="Output 2 2 20 3" xfId="40101"/>
    <cellStyle name="Output 2 2 21" xfId="11905"/>
    <cellStyle name="Output 2 2 21 2" xfId="29207"/>
    <cellStyle name="Output 2 2 21 3" xfId="39623"/>
    <cellStyle name="Output 2 2 22" xfId="13681"/>
    <cellStyle name="Output 2 2 22 2" xfId="30818"/>
    <cellStyle name="Output 2 2 22 3" xfId="40932"/>
    <cellStyle name="Output 2 2 23" xfId="13307"/>
    <cellStyle name="Output 2 2 23 2" xfId="30444"/>
    <cellStyle name="Output 2 2 23 3" xfId="40558"/>
    <cellStyle name="Output 2 2 24" xfId="14846"/>
    <cellStyle name="Output 2 2 24 2" xfId="31872"/>
    <cellStyle name="Output 2 2 24 3" xfId="41722"/>
    <cellStyle name="Output 2 2 25" xfId="14261"/>
    <cellStyle name="Output 2 2 25 2" xfId="31371"/>
    <cellStyle name="Output 2 2 25 3" xfId="41447"/>
    <cellStyle name="Output 2 2 26" xfId="15626"/>
    <cellStyle name="Output 2 2 26 2" xfId="32589"/>
    <cellStyle name="Output 2 2 26 3" xfId="42371"/>
    <cellStyle name="Output 2 2 27" xfId="15946"/>
    <cellStyle name="Output 2 2 27 2" xfId="32909"/>
    <cellStyle name="Output 2 2 27 3" xfId="42691"/>
    <cellStyle name="Output 2 2 28" xfId="17181"/>
    <cellStyle name="Output 2 2 28 2" xfId="33897"/>
    <cellStyle name="Output 2 2 28 3" xfId="43121"/>
    <cellStyle name="Output 2 2 29" xfId="17722"/>
    <cellStyle name="Output 2 2 29 2" xfId="34375"/>
    <cellStyle name="Output 2 2 29 3" xfId="43531"/>
    <cellStyle name="Output 2 2 3" xfId="4217"/>
    <cellStyle name="Output 2 2 3 2" xfId="21884"/>
    <cellStyle name="Output 2 2 3 3" xfId="1624"/>
    <cellStyle name="Output 2 2 30" xfId="19045"/>
    <cellStyle name="Output 2 2 30 2" xfId="43901"/>
    <cellStyle name="Output 2 2 31" xfId="2109"/>
    <cellStyle name="Output 2 2 32" xfId="20062"/>
    <cellStyle name="Output 2 2 33" xfId="35252"/>
    <cellStyle name="Output 2 2 4" xfId="3606"/>
    <cellStyle name="Output 2 2 4 2" xfId="21356"/>
    <cellStyle name="Output 2 2 4 3" xfId="20342"/>
    <cellStyle name="Output 2 2 5" xfId="5072"/>
    <cellStyle name="Output 2 2 5 2" xfId="22678"/>
    <cellStyle name="Output 2 2 5 3" xfId="33588"/>
    <cellStyle name="Output 2 2 6" xfId="5551"/>
    <cellStyle name="Output 2 2 6 2" xfId="23157"/>
    <cellStyle name="Output 2 2 6 3" xfId="33570"/>
    <cellStyle name="Output 2 2 7" xfId="5479"/>
    <cellStyle name="Output 2 2 7 2" xfId="23085"/>
    <cellStyle name="Output 2 2 7 3" xfId="33237"/>
    <cellStyle name="Output 2 2 8" xfId="6056"/>
    <cellStyle name="Output 2 2 8 2" xfId="23662"/>
    <cellStyle name="Output 2 2 8 3" xfId="28906"/>
    <cellStyle name="Output 2 2 9" xfId="7994"/>
    <cellStyle name="Output 2 2 9 2" xfId="25447"/>
    <cellStyle name="Output 2 2 9 3" xfId="36181"/>
    <cellStyle name="Output 2 20" xfId="903"/>
    <cellStyle name="Output 2 20 10" xfId="8248"/>
    <cellStyle name="Output 2 20 10 2" xfId="25701"/>
    <cellStyle name="Output 2 20 10 3" xfId="36435"/>
    <cellStyle name="Output 2 20 11" xfId="6759"/>
    <cellStyle name="Output 2 20 11 2" xfId="24349"/>
    <cellStyle name="Output 2 20 11 3" xfId="33305"/>
    <cellStyle name="Output 2 20 12" xfId="8212"/>
    <cellStyle name="Output 2 20 12 2" xfId="25665"/>
    <cellStyle name="Output 2 20 12 3" xfId="36399"/>
    <cellStyle name="Output 2 20 13" xfId="9394"/>
    <cellStyle name="Output 2 20 13 2" xfId="26847"/>
    <cellStyle name="Output 2 20 13 3" xfId="37581"/>
    <cellStyle name="Output 2 20 14" xfId="8573"/>
    <cellStyle name="Output 2 20 14 2" xfId="26026"/>
    <cellStyle name="Output 2 20 14 3" xfId="36760"/>
    <cellStyle name="Output 2 20 15" xfId="10119"/>
    <cellStyle name="Output 2 20 15 2" xfId="27572"/>
    <cellStyle name="Output 2 20 15 3" xfId="38306"/>
    <cellStyle name="Output 2 20 16" xfId="7857"/>
    <cellStyle name="Output 2 20 16 2" xfId="25310"/>
    <cellStyle name="Output 2 20 16 3" xfId="36044"/>
    <cellStyle name="Output 2 20 17" xfId="10772"/>
    <cellStyle name="Output 2 20 17 2" xfId="28225"/>
    <cellStyle name="Output 2 20 17 3" xfId="38959"/>
    <cellStyle name="Output 2 20 18" xfId="9413"/>
    <cellStyle name="Output 2 20 18 2" xfId="26866"/>
    <cellStyle name="Output 2 20 18 3" xfId="37600"/>
    <cellStyle name="Output 2 20 19" xfId="11306"/>
    <cellStyle name="Output 2 20 19 2" xfId="28759"/>
    <cellStyle name="Output 2 20 19 3" xfId="39493"/>
    <cellStyle name="Output 2 20 2" xfId="2818"/>
    <cellStyle name="Output 2 20 2 2" xfId="20654"/>
    <cellStyle name="Output 2 20 20" xfId="12590"/>
    <cellStyle name="Output 2 20 20 2" xfId="29809"/>
    <cellStyle name="Output 2 20 20 3" xfId="40000"/>
    <cellStyle name="Output 2 20 21" xfId="13479"/>
    <cellStyle name="Output 2 20 21 2" xfId="30616"/>
    <cellStyle name="Output 2 20 21 3" xfId="40730"/>
    <cellStyle name="Output 2 20 22" xfId="13756"/>
    <cellStyle name="Output 2 20 22 2" xfId="30893"/>
    <cellStyle name="Output 2 20 22 3" xfId="41007"/>
    <cellStyle name="Output 2 20 23" xfId="13925"/>
    <cellStyle name="Output 2 20 23 2" xfId="31062"/>
    <cellStyle name="Output 2 20 23 3" xfId="41176"/>
    <cellStyle name="Output 2 20 24" xfId="14717"/>
    <cellStyle name="Output 2 20 24 2" xfId="31756"/>
    <cellStyle name="Output 2 20 24 3" xfId="41621"/>
    <cellStyle name="Output 2 20 25" xfId="14219"/>
    <cellStyle name="Output 2 20 25 2" xfId="31333"/>
    <cellStyle name="Output 2 20 25 3" xfId="41412"/>
    <cellStyle name="Output 2 20 26" xfId="15802"/>
    <cellStyle name="Output 2 20 26 2" xfId="32765"/>
    <cellStyle name="Output 2 20 26 3" xfId="42547"/>
    <cellStyle name="Output 2 20 27" xfId="14083"/>
    <cellStyle name="Output 2 20 27 2" xfId="31202"/>
    <cellStyle name="Output 2 20 27 3" xfId="41294"/>
    <cellStyle name="Output 2 20 28" xfId="17052"/>
    <cellStyle name="Output 2 20 28 2" xfId="33781"/>
    <cellStyle name="Output 2 20 28 3" xfId="43020"/>
    <cellStyle name="Output 2 20 29" xfId="17621"/>
    <cellStyle name="Output 2 20 29 2" xfId="34274"/>
    <cellStyle name="Output 2 20 29 3" xfId="43430"/>
    <cellStyle name="Output 2 20 3" xfId="4088"/>
    <cellStyle name="Output 2 20 3 2" xfId="21769"/>
    <cellStyle name="Output 2 20 3 3" xfId="34950"/>
    <cellStyle name="Output 2 20 30" xfId="19708"/>
    <cellStyle name="Output 2 20 30 2" xfId="44113"/>
    <cellStyle name="Output 2 20 31" xfId="1980"/>
    <cellStyle name="Output 2 20 32" xfId="19949"/>
    <cellStyle name="Output 2 20 33" xfId="22131"/>
    <cellStyle name="Output 2 20 4" xfId="3563"/>
    <cellStyle name="Output 2 20 4 2" xfId="21317"/>
    <cellStyle name="Output 2 20 4 3" xfId="1559"/>
    <cellStyle name="Output 2 20 5" xfId="5338"/>
    <cellStyle name="Output 2 20 5 2" xfId="22944"/>
    <cellStyle name="Output 2 20 5 3" xfId="28932"/>
    <cellStyle name="Output 2 20 6" xfId="3379"/>
    <cellStyle name="Output 2 20 6 2" xfId="21136"/>
    <cellStyle name="Output 2 20 6 3" xfId="31593"/>
    <cellStyle name="Output 2 20 7" xfId="5912"/>
    <cellStyle name="Output 2 20 7 2" xfId="23518"/>
    <cellStyle name="Output 2 20 7 3" xfId="28912"/>
    <cellStyle name="Output 2 20 8" xfId="4975"/>
    <cellStyle name="Output 2 20 8 2" xfId="22581"/>
    <cellStyle name="Output 2 20 8 3" xfId="1654"/>
    <cellStyle name="Output 2 20 9" xfId="8029"/>
    <cellStyle name="Output 2 20 9 2" xfId="25482"/>
    <cellStyle name="Output 2 20 9 3" xfId="36216"/>
    <cellStyle name="Output 2 21" xfId="994"/>
    <cellStyle name="Output 2 21 10" xfId="6770"/>
    <cellStyle name="Output 2 21 10 2" xfId="24360"/>
    <cellStyle name="Output 2 21 10 3" xfId="34661"/>
    <cellStyle name="Output 2 21 11" xfId="8157"/>
    <cellStyle name="Output 2 21 11 2" xfId="25610"/>
    <cellStyle name="Output 2 21 11 3" xfId="36344"/>
    <cellStyle name="Output 2 21 12" xfId="8872"/>
    <cellStyle name="Output 2 21 12 2" xfId="26325"/>
    <cellStyle name="Output 2 21 12 3" xfId="37059"/>
    <cellStyle name="Output 2 21 13" xfId="9253"/>
    <cellStyle name="Output 2 21 13 2" xfId="26706"/>
    <cellStyle name="Output 2 21 13 3" xfId="37440"/>
    <cellStyle name="Output 2 21 14" xfId="9623"/>
    <cellStyle name="Output 2 21 14 2" xfId="27076"/>
    <cellStyle name="Output 2 21 14 3" xfId="37810"/>
    <cellStyle name="Output 2 21 15" xfId="9996"/>
    <cellStyle name="Output 2 21 15 2" xfId="27449"/>
    <cellStyle name="Output 2 21 15 3" xfId="38183"/>
    <cellStyle name="Output 2 21 16" xfId="10322"/>
    <cellStyle name="Output 2 21 16 2" xfId="27775"/>
    <cellStyle name="Output 2 21 16 3" xfId="38509"/>
    <cellStyle name="Output 2 21 17" xfId="10677"/>
    <cellStyle name="Output 2 21 17 2" xfId="28130"/>
    <cellStyle name="Output 2 21 17 3" xfId="38864"/>
    <cellStyle name="Output 2 21 18" xfId="10931"/>
    <cellStyle name="Output 2 21 18 2" xfId="28384"/>
    <cellStyle name="Output 2 21 18 3" xfId="39118"/>
    <cellStyle name="Output 2 21 19" xfId="11256"/>
    <cellStyle name="Output 2 21 19 2" xfId="28709"/>
    <cellStyle name="Output 2 21 19 3" xfId="39443"/>
    <cellStyle name="Output 2 21 2" xfId="2909"/>
    <cellStyle name="Output 2 21 2 2" xfId="20733"/>
    <cellStyle name="Output 2 21 20" xfId="12681"/>
    <cellStyle name="Output 2 21 20 2" xfId="29888"/>
    <cellStyle name="Output 2 21 20 3" xfId="40069"/>
    <cellStyle name="Output 2 21 21" xfId="12024"/>
    <cellStyle name="Output 2 21 21 2" xfId="29325"/>
    <cellStyle name="Output 2 21 21 3" xfId="39732"/>
    <cellStyle name="Output 2 21 22" xfId="13677"/>
    <cellStyle name="Output 2 21 22 2" xfId="30814"/>
    <cellStyle name="Output 2 21 22 3" xfId="40928"/>
    <cellStyle name="Output 2 21 23" xfId="13772"/>
    <cellStyle name="Output 2 21 23 2" xfId="30909"/>
    <cellStyle name="Output 2 21 23 3" xfId="41023"/>
    <cellStyle name="Output 2 21 24" xfId="14808"/>
    <cellStyle name="Output 2 21 24 2" xfId="31837"/>
    <cellStyle name="Output 2 21 24 3" xfId="41690"/>
    <cellStyle name="Output 2 21 25" xfId="15331"/>
    <cellStyle name="Output 2 21 25 2" xfId="32294"/>
    <cellStyle name="Output 2 21 25 3" xfId="42076"/>
    <cellStyle name="Output 2 21 26" xfId="14364"/>
    <cellStyle name="Output 2 21 26 2" xfId="31469"/>
    <cellStyle name="Output 2 21 26 3" xfId="41540"/>
    <cellStyle name="Output 2 21 27" xfId="15914"/>
    <cellStyle name="Output 2 21 27 2" xfId="32877"/>
    <cellStyle name="Output 2 21 27 3" xfId="42659"/>
    <cellStyle name="Output 2 21 28" xfId="17143"/>
    <cellStyle name="Output 2 21 28 2" xfId="33862"/>
    <cellStyle name="Output 2 21 28 3" xfId="43089"/>
    <cellStyle name="Output 2 21 29" xfId="17690"/>
    <cellStyle name="Output 2 21 29 2" xfId="34343"/>
    <cellStyle name="Output 2 21 29 3" xfId="43499"/>
    <cellStyle name="Output 2 21 3" xfId="4179"/>
    <cellStyle name="Output 2 21 3 2" xfId="21850"/>
    <cellStyle name="Output 2 21 3 3" xfId="35784"/>
    <cellStyle name="Output 2 21 30" xfId="19397"/>
    <cellStyle name="Output 2 21 30 2" xfId="43954"/>
    <cellStyle name="Output 2 21 31" xfId="2071"/>
    <cellStyle name="Output 2 21 32" xfId="20028"/>
    <cellStyle name="Output 2 21 33" xfId="35358"/>
    <cellStyle name="Output 2 21 4" xfId="4715"/>
    <cellStyle name="Output 2 21 4 2" xfId="22321"/>
    <cellStyle name="Output 2 21 4 3" xfId="33754"/>
    <cellStyle name="Output 2 21 5" xfId="3723"/>
    <cellStyle name="Output 2 21 5 2" xfId="21466"/>
    <cellStyle name="Output 2 21 5 3" xfId="1579"/>
    <cellStyle name="Output 2 21 6" xfId="5517"/>
    <cellStyle name="Output 2 21 6 2" xfId="23123"/>
    <cellStyle name="Output 2 21 6 3" xfId="29035"/>
    <cellStyle name="Output 2 21 7" xfId="5848"/>
    <cellStyle name="Output 2 21 7 2" xfId="23454"/>
    <cellStyle name="Output 2 21 7 3" xfId="34807"/>
    <cellStyle name="Output 2 21 8" xfId="6024"/>
    <cellStyle name="Output 2 21 8 2" xfId="23630"/>
    <cellStyle name="Output 2 21 8 3" xfId="34802"/>
    <cellStyle name="Output 2 21 9" xfId="7902"/>
    <cellStyle name="Output 2 21 9 2" xfId="25355"/>
    <cellStyle name="Output 2 21 9 3" xfId="36089"/>
    <cellStyle name="Output 2 22" xfId="1049"/>
    <cellStyle name="Output 2 22 10" xfId="7308"/>
    <cellStyle name="Output 2 22 10 2" xfId="24822"/>
    <cellStyle name="Output 2 22 10 3" xfId="21031"/>
    <cellStyle name="Output 2 22 11" xfId="7791"/>
    <cellStyle name="Output 2 22 11 2" xfId="25244"/>
    <cellStyle name="Output 2 22 11 3" xfId="35978"/>
    <cellStyle name="Output 2 22 12" xfId="8925"/>
    <cellStyle name="Output 2 22 12 2" xfId="26378"/>
    <cellStyle name="Output 2 22 12 3" xfId="37112"/>
    <cellStyle name="Output 2 22 13" xfId="8556"/>
    <cellStyle name="Output 2 22 13 2" xfId="26009"/>
    <cellStyle name="Output 2 22 13 3" xfId="36743"/>
    <cellStyle name="Output 2 22 14" xfId="9676"/>
    <cellStyle name="Output 2 22 14 2" xfId="27129"/>
    <cellStyle name="Output 2 22 14 3" xfId="37863"/>
    <cellStyle name="Output 2 22 15" xfId="8574"/>
    <cellStyle name="Output 2 22 15 2" xfId="26027"/>
    <cellStyle name="Output 2 22 15 3" xfId="36761"/>
    <cellStyle name="Output 2 22 16" xfId="10373"/>
    <cellStyle name="Output 2 22 16 2" xfId="27826"/>
    <cellStyle name="Output 2 22 16 3" xfId="38560"/>
    <cellStyle name="Output 2 22 17" xfId="8476"/>
    <cellStyle name="Output 2 22 17 2" xfId="25929"/>
    <cellStyle name="Output 2 22 17 3" xfId="36663"/>
    <cellStyle name="Output 2 22 18" xfId="10980"/>
    <cellStyle name="Output 2 22 18 2" xfId="28433"/>
    <cellStyle name="Output 2 22 18 3" xfId="39167"/>
    <cellStyle name="Output 2 22 19" xfId="9348"/>
    <cellStyle name="Output 2 22 19 2" xfId="26801"/>
    <cellStyle name="Output 2 22 19 3" xfId="37535"/>
    <cellStyle name="Output 2 22 2" xfId="2964"/>
    <cellStyle name="Output 2 22 2 2" xfId="20782"/>
    <cellStyle name="Output 2 22 20" xfId="12736"/>
    <cellStyle name="Output 2 22 20 2" xfId="29939"/>
    <cellStyle name="Output 2 22 20 3" xfId="40117"/>
    <cellStyle name="Output 2 22 21" xfId="13332"/>
    <cellStyle name="Output 2 22 21 2" xfId="30469"/>
    <cellStyle name="Output 2 22 21 3" xfId="40583"/>
    <cellStyle name="Output 2 22 22" xfId="11951"/>
    <cellStyle name="Output 2 22 22 2" xfId="29253"/>
    <cellStyle name="Output 2 22 22 3" xfId="39665"/>
    <cellStyle name="Output 2 22 23" xfId="13848"/>
    <cellStyle name="Output 2 22 23 2" xfId="30985"/>
    <cellStyle name="Output 2 22 23 3" xfId="41099"/>
    <cellStyle name="Output 2 22 24" xfId="14863"/>
    <cellStyle name="Output 2 22 24 2" xfId="31888"/>
    <cellStyle name="Output 2 22 24 3" xfId="41738"/>
    <cellStyle name="Output 2 22 25" xfId="15464"/>
    <cellStyle name="Output 2 22 25 2" xfId="32427"/>
    <cellStyle name="Output 2 22 25 3" xfId="42209"/>
    <cellStyle name="Output 2 22 26" xfId="15712"/>
    <cellStyle name="Output 2 22 26 2" xfId="32675"/>
    <cellStyle name="Output 2 22 26 3" xfId="42457"/>
    <cellStyle name="Output 2 22 27" xfId="15962"/>
    <cellStyle name="Output 2 22 27 2" xfId="32925"/>
    <cellStyle name="Output 2 22 27 3" xfId="42707"/>
    <cellStyle name="Output 2 22 28" xfId="17198"/>
    <cellStyle name="Output 2 22 28 2" xfId="33913"/>
    <cellStyle name="Output 2 22 28 3" xfId="43137"/>
    <cellStyle name="Output 2 22 29" xfId="17738"/>
    <cellStyle name="Output 2 22 29 2" xfId="34391"/>
    <cellStyle name="Output 2 22 29 3" xfId="43547"/>
    <cellStyle name="Output 2 22 3" xfId="4234"/>
    <cellStyle name="Output 2 22 3 2" xfId="21900"/>
    <cellStyle name="Output 2 22 3 3" xfId="29794"/>
    <cellStyle name="Output 2 22 30" xfId="18922"/>
    <cellStyle name="Output 2 22 30 2" xfId="43794"/>
    <cellStyle name="Output 2 22 31" xfId="2126"/>
    <cellStyle name="Output 2 22 32" xfId="20078"/>
    <cellStyle name="Output 2 22 33" xfId="29136"/>
    <cellStyle name="Output 2 22 4" xfId="4862"/>
    <cellStyle name="Output 2 22 4 2" xfId="22468"/>
    <cellStyle name="Output 2 22 4 3" xfId="24680"/>
    <cellStyle name="Output 2 22 5" xfId="5192"/>
    <cellStyle name="Output 2 22 5 2" xfId="22798"/>
    <cellStyle name="Output 2 22 5 3" xfId="33584"/>
    <cellStyle name="Output 2 22 6" xfId="5567"/>
    <cellStyle name="Output 2 22 6 2" xfId="23173"/>
    <cellStyle name="Output 2 22 6 3" xfId="21710"/>
    <cellStyle name="Output 2 22 7" xfId="3444"/>
    <cellStyle name="Output 2 22 7 2" xfId="21201"/>
    <cellStyle name="Output 2 22 7 3" xfId="1517"/>
    <cellStyle name="Output 2 22 8" xfId="6072"/>
    <cellStyle name="Output 2 22 8 2" xfId="23678"/>
    <cellStyle name="Output 2 22 8 3" xfId="34800"/>
    <cellStyle name="Output 2 22 9" xfId="7273"/>
    <cellStyle name="Output 2 22 9 2" xfId="24790"/>
    <cellStyle name="Output 2 22 9 3" xfId="19842"/>
    <cellStyle name="Output 2 23" xfId="927"/>
    <cellStyle name="Output 2 23 10" xfId="7755"/>
    <cellStyle name="Output 2 23 10 2" xfId="25208"/>
    <cellStyle name="Output 2 23 10 3" xfId="35942"/>
    <cellStyle name="Output 2 23 11" xfId="7728"/>
    <cellStyle name="Output 2 23 11 2" xfId="25181"/>
    <cellStyle name="Output 2 23 11 3" xfId="35915"/>
    <cellStyle name="Output 2 23 12" xfId="8580"/>
    <cellStyle name="Output 2 23 12 2" xfId="26033"/>
    <cellStyle name="Output 2 23 12 3" xfId="36767"/>
    <cellStyle name="Output 2 23 13" xfId="6779"/>
    <cellStyle name="Output 2 23 13 2" xfId="24369"/>
    <cellStyle name="Output 2 23 13 3" xfId="34975"/>
    <cellStyle name="Output 2 23 14" xfId="6786"/>
    <cellStyle name="Output 2 23 14 2" xfId="24375"/>
    <cellStyle name="Output 2 23 14 3" xfId="24614"/>
    <cellStyle name="Output 2 23 15" xfId="9595"/>
    <cellStyle name="Output 2 23 15 2" xfId="27048"/>
    <cellStyle name="Output 2 23 15 3" xfId="37782"/>
    <cellStyle name="Output 2 23 16" xfId="9279"/>
    <cellStyle name="Output 2 23 16 2" xfId="26732"/>
    <cellStyle name="Output 2 23 16 3" xfId="37466"/>
    <cellStyle name="Output 2 23 17" xfId="10296"/>
    <cellStyle name="Output 2 23 17 2" xfId="27749"/>
    <cellStyle name="Output 2 23 17 3" xfId="38483"/>
    <cellStyle name="Output 2 23 18" xfId="10017"/>
    <cellStyle name="Output 2 23 18 2" xfId="27470"/>
    <cellStyle name="Output 2 23 18 3" xfId="38204"/>
    <cellStyle name="Output 2 23 19" xfId="10911"/>
    <cellStyle name="Output 2 23 19 2" xfId="28364"/>
    <cellStyle name="Output 2 23 19 3" xfId="39098"/>
    <cellStyle name="Output 2 23 2" xfId="2842"/>
    <cellStyle name="Output 2 23 2 2" xfId="20674"/>
    <cellStyle name="Output 2 23 20" xfId="12614"/>
    <cellStyle name="Output 2 23 20 2" xfId="29830"/>
    <cellStyle name="Output 2 23 20 3" xfId="40018"/>
    <cellStyle name="Output 2 23 21" xfId="12044"/>
    <cellStyle name="Output 2 23 21 2" xfId="29345"/>
    <cellStyle name="Output 2 23 21 3" xfId="39750"/>
    <cellStyle name="Output 2 23 22" xfId="13496"/>
    <cellStyle name="Output 2 23 22 2" xfId="30633"/>
    <cellStyle name="Output 2 23 22 3" xfId="40747"/>
    <cellStyle name="Output 2 23 23" xfId="12214"/>
    <cellStyle name="Output 2 23 23 2" xfId="29502"/>
    <cellStyle name="Output 2 23 23 3" xfId="39896"/>
    <cellStyle name="Output 2 23 24" xfId="14741"/>
    <cellStyle name="Output 2 23 24 2" xfId="31777"/>
    <cellStyle name="Output 2 23 24 3" xfId="41639"/>
    <cellStyle name="Output 2 23 25" xfId="15350"/>
    <cellStyle name="Output 2 23 25 2" xfId="32313"/>
    <cellStyle name="Output 2 23 25 3" xfId="42095"/>
    <cellStyle name="Output 2 23 26" xfId="15361"/>
    <cellStyle name="Output 2 23 26 2" xfId="32324"/>
    <cellStyle name="Output 2 23 26 3" xfId="42106"/>
    <cellStyle name="Output 2 23 27" xfId="15226"/>
    <cellStyle name="Output 2 23 27 2" xfId="32189"/>
    <cellStyle name="Output 2 23 27 3" xfId="41971"/>
    <cellStyle name="Output 2 23 28" xfId="17076"/>
    <cellStyle name="Output 2 23 28 2" xfId="33802"/>
    <cellStyle name="Output 2 23 28 3" xfId="43038"/>
    <cellStyle name="Output 2 23 29" xfId="17639"/>
    <cellStyle name="Output 2 23 29 2" xfId="34292"/>
    <cellStyle name="Output 2 23 29 3" xfId="43448"/>
    <cellStyle name="Output 2 23 3" xfId="4112"/>
    <cellStyle name="Output 2 23 3 2" xfId="21790"/>
    <cellStyle name="Output 2 23 3 3" xfId="35350"/>
    <cellStyle name="Output 2 23 30" xfId="19464"/>
    <cellStyle name="Output 2 23 30 2" xfId="43991"/>
    <cellStyle name="Output 2 23 31" xfId="2004"/>
    <cellStyle name="Output 2 23 32" xfId="19971"/>
    <cellStyle name="Output 2 23 33" xfId="31151"/>
    <cellStyle name="Output 2 23 4" xfId="4734"/>
    <cellStyle name="Output 2 23 4 2" xfId="22340"/>
    <cellStyle name="Output 2 23 4 3" xfId="29539"/>
    <cellStyle name="Output 2 23 5" xfId="4746"/>
    <cellStyle name="Output 2 23 5 2" xfId="22352"/>
    <cellStyle name="Output 2 23 5 3" xfId="35043"/>
    <cellStyle name="Output 2 23 6" xfId="4597"/>
    <cellStyle name="Output 2 23 6 2" xfId="22203"/>
    <cellStyle name="Output 2 23 6 3" xfId="21743"/>
    <cellStyle name="Output 2 23 7" xfId="5495"/>
    <cellStyle name="Output 2 23 7 2" xfId="23101"/>
    <cellStyle name="Output 2 23 7 3" xfId="20601"/>
    <cellStyle name="Output 2 23 8" xfId="5246"/>
    <cellStyle name="Output 2 23 8 2" xfId="22852"/>
    <cellStyle name="Output 2 23 8 3" xfId="22154"/>
    <cellStyle name="Output 2 23 9" xfId="7926"/>
    <cellStyle name="Output 2 23 9 2" xfId="25379"/>
    <cellStyle name="Output 2 23 9 3" xfId="36113"/>
    <cellStyle name="Output 2 24" xfId="1045"/>
    <cellStyle name="Output 2 24 10" xfId="6647"/>
    <cellStyle name="Output 2 24 10 2" xfId="24247"/>
    <cellStyle name="Output 2 24 10 3" xfId="34781"/>
    <cellStyle name="Output 2 24 11" xfId="8465"/>
    <cellStyle name="Output 2 24 11 2" xfId="25918"/>
    <cellStyle name="Output 2 24 11 3" xfId="36652"/>
    <cellStyle name="Output 2 24 12" xfId="8921"/>
    <cellStyle name="Output 2 24 12 2" xfId="26374"/>
    <cellStyle name="Output 2 24 12 3" xfId="37108"/>
    <cellStyle name="Output 2 24 13" xfId="8449"/>
    <cellStyle name="Output 2 24 13 2" xfId="25902"/>
    <cellStyle name="Output 2 24 13 3" xfId="36636"/>
    <cellStyle name="Output 2 24 14" xfId="9672"/>
    <cellStyle name="Output 2 24 14 2" xfId="27125"/>
    <cellStyle name="Output 2 24 14 3" xfId="37859"/>
    <cellStyle name="Output 2 24 15" xfId="6623"/>
    <cellStyle name="Output 2 24 15 2" xfId="24224"/>
    <cellStyle name="Output 2 24 15 3" xfId="35091"/>
    <cellStyle name="Output 2 24 16" xfId="10369"/>
    <cellStyle name="Output 2 24 16 2" xfId="27822"/>
    <cellStyle name="Output 2 24 16 3" xfId="38556"/>
    <cellStyle name="Output 2 24 17" xfId="8814"/>
    <cellStyle name="Output 2 24 17 2" xfId="26267"/>
    <cellStyle name="Output 2 24 17 3" xfId="37001"/>
    <cellStyle name="Output 2 24 18" xfId="10976"/>
    <cellStyle name="Output 2 24 18 2" xfId="28429"/>
    <cellStyle name="Output 2 24 18 3" xfId="39163"/>
    <cellStyle name="Output 2 24 19" xfId="9451"/>
    <cellStyle name="Output 2 24 19 2" xfId="26904"/>
    <cellStyle name="Output 2 24 19 3" xfId="37638"/>
    <cellStyle name="Output 2 24 2" xfId="2960"/>
    <cellStyle name="Output 2 24 2 2" xfId="20778"/>
    <cellStyle name="Output 2 24 20" xfId="12732"/>
    <cellStyle name="Output 2 24 20 2" xfId="29935"/>
    <cellStyle name="Output 2 24 20 3" xfId="40113"/>
    <cellStyle name="Output 2 24 21" xfId="13337"/>
    <cellStyle name="Output 2 24 21 2" xfId="30474"/>
    <cellStyle name="Output 2 24 21 3" xfId="40588"/>
    <cellStyle name="Output 2 24 22" xfId="11964"/>
    <cellStyle name="Output 2 24 22 2" xfId="29266"/>
    <cellStyle name="Output 2 24 22 3" xfId="39675"/>
    <cellStyle name="Output 2 24 23" xfId="13692"/>
    <cellStyle name="Output 2 24 23 2" xfId="30829"/>
    <cellStyle name="Output 2 24 23 3" xfId="40943"/>
    <cellStyle name="Output 2 24 24" xfId="14859"/>
    <cellStyle name="Output 2 24 24 2" xfId="31884"/>
    <cellStyle name="Output 2 24 24 3" xfId="41734"/>
    <cellStyle name="Output 2 24 25" xfId="15467"/>
    <cellStyle name="Output 2 24 25 2" xfId="32430"/>
    <cellStyle name="Output 2 24 25 3" xfId="42212"/>
    <cellStyle name="Output 2 24 26" xfId="15237"/>
    <cellStyle name="Output 2 24 26 2" xfId="32200"/>
    <cellStyle name="Output 2 24 26 3" xfId="41982"/>
    <cellStyle name="Output 2 24 27" xfId="15958"/>
    <cellStyle name="Output 2 24 27 2" xfId="32921"/>
    <cellStyle name="Output 2 24 27 3" xfId="42703"/>
    <cellStyle name="Output 2 24 28" xfId="17194"/>
    <cellStyle name="Output 2 24 28 2" xfId="33909"/>
    <cellStyle name="Output 2 24 28 3" xfId="43133"/>
    <cellStyle name="Output 2 24 29" xfId="17734"/>
    <cellStyle name="Output 2 24 29 2" xfId="34387"/>
    <cellStyle name="Output 2 24 29 3" xfId="43543"/>
    <cellStyle name="Output 2 24 3" xfId="4230"/>
    <cellStyle name="Output 2 24 3 2" xfId="21896"/>
    <cellStyle name="Output 2 24 3 3" xfId="20482"/>
    <cellStyle name="Output 2 24 30" xfId="18919"/>
    <cellStyle name="Output 2 24 30 2" xfId="43791"/>
    <cellStyle name="Output 2 24 31" xfId="2122"/>
    <cellStyle name="Output 2 24 32" xfId="20074"/>
    <cellStyle name="Output 2 24 33" xfId="34180"/>
    <cellStyle name="Output 2 24 4" xfId="4865"/>
    <cellStyle name="Output 2 24 4 2" xfId="22471"/>
    <cellStyle name="Output 2 24 4 3" xfId="35572"/>
    <cellStyle name="Output 2 24 5" xfId="4613"/>
    <cellStyle name="Output 2 24 5 2" xfId="22219"/>
    <cellStyle name="Output 2 24 5 3" xfId="35456"/>
    <cellStyle name="Output 2 24 6" xfId="5563"/>
    <cellStyle name="Output 2 24 6 2" xfId="23169"/>
    <cellStyle name="Output 2 24 6 3" xfId="31699"/>
    <cellStyle name="Output 2 24 7" xfId="4917"/>
    <cellStyle name="Output 2 24 7 2" xfId="22523"/>
    <cellStyle name="Output 2 24 7 3" xfId="31723"/>
    <cellStyle name="Output 2 24 8" xfId="6068"/>
    <cellStyle name="Output 2 24 8 2" xfId="23674"/>
    <cellStyle name="Output 2 24 8 3" xfId="21695"/>
    <cellStyle name="Output 2 24 9" xfId="7280"/>
    <cellStyle name="Output 2 24 9 2" xfId="24796"/>
    <cellStyle name="Output 2 24 9 3" xfId="34210"/>
    <cellStyle name="Output 2 25" xfId="960"/>
    <cellStyle name="Output 2 25 10" xfId="6438"/>
    <cellStyle name="Output 2 25 10 2" xfId="24042"/>
    <cellStyle name="Output 2 25 10 3" xfId="29665"/>
    <cellStyle name="Output 2 25 11" xfId="8448"/>
    <cellStyle name="Output 2 25 11 2" xfId="25901"/>
    <cellStyle name="Output 2 25 11 3" xfId="36635"/>
    <cellStyle name="Output 2 25 12" xfId="8794"/>
    <cellStyle name="Output 2 25 12 2" xfId="26247"/>
    <cellStyle name="Output 2 25 12 3" xfId="36981"/>
    <cellStyle name="Output 2 25 13" xfId="8654"/>
    <cellStyle name="Output 2 25 13 2" xfId="26107"/>
    <cellStyle name="Output 2 25 13 3" xfId="36841"/>
    <cellStyle name="Output 2 25 14" xfId="9292"/>
    <cellStyle name="Output 2 25 14 2" xfId="26745"/>
    <cellStyle name="Output 2 25 14 3" xfId="37479"/>
    <cellStyle name="Output 2 25 15" xfId="9176"/>
    <cellStyle name="Output 2 25 15 2" xfId="26629"/>
    <cellStyle name="Output 2 25 15 3" xfId="37363"/>
    <cellStyle name="Output 2 25 16" xfId="10029"/>
    <cellStyle name="Output 2 25 16 2" xfId="27482"/>
    <cellStyle name="Output 2 25 16 3" xfId="38216"/>
    <cellStyle name="Output 2 25 17" xfId="9925"/>
    <cellStyle name="Output 2 25 17 2" xfId="27378"/>
    <cellStyle name="Output 2 25 17 3" xfId="38112"/>
    <cellStyle name="Output 2 25 18" xfId="10699"/>
    <cellStyle name="Output 2 25 18 2" xfId="28152"/>
    <cellStyle name="Output 2 25 18 3" xfId="38886"/>
    <cellStyle name="Output 2 25 19" xfId="10616"/>
    <cellStyle name="Output 2 25 19 2" xfId="28069"/>
    <cellStyle name="Output 2 25 19 3" xfId="38803"/>
    <cellStyle name="Output 2 25 2" xfId="2875"/>
    <cellStyle name="Output 2 25 2 2" xfId="20705"/>
    <cellStyle name="Output 2 25 20" xfId="12647"/>
    <cellStyle name="Output 2 25 20 2" xfId="29860"/>
    <cellStyle name="Output 2 25 20 3" xfId="40045"/>
    <cellStyle name="Output 2 25 21" xfId="12032"/>
    <cellStyle name="Output 2 25 21 2" xfId="29333"/>
    <cellStyle name="Output 2 25 21 3" xfId="39740"/>
    <cellStyle name="Output 2 25 22" xfId="13799"/>
    <cellStyle name="Output 2 25 22 2" xfId="30936"/>
    <cellStyle name="Output 2 25 22 3" xfId="41050"/>
    <cellStyle name="Output 2 25 23" xfId="13446"/>
    <cellStyle name="Output 2 25 23 2" xfId="30583"/>
    <cellStyle name="Output 2 25 23 3" xfId="40697"/>
    <cellStyle name="Output 2 25 24" xfId="14774"/>
    <cellStyle name="Output 2 25 24 2" xfId="31807"/>
    <cellStyle name="Output 2 25 24 3" xfId="41666"/>
    <cellStyle name="Output 2 25 25" xfId="15340"/>
    <cellStyle name="Output 2 25 25 2" xfId="32303"/>
    <cellStyle name="Output 2 25 25 3" xfId="42085"/>
    <cellStyle name="Output 2 25 26" xfId="15244"/>
    <cellStyle name="Output 2 25 26 2" xfId="32207"/>
    <cellStyle name="Output 2 25 26 3" xfId="41989"/>
    <cellStyle name="Output 2 25 27" xfId="15755"/>
    <cellStyle name="Output 2 25 27 2" xfId="32718"/>
    <cellStyle name="Output 2 25 27 3" xfId="42500"/>
    <cellStyle name="Output 2 25 28" xfId="17109"/>
    <cellStyle name="Output 2 25 28 2" xfId="33832"/>
    <cellStyle name="Output 2 25 28 3" xfId="43065"/>
    <cellStyle name="Output 2 25 29" xfId="17666"/>
    <cellStyle name="Output 2 25 29 2" xfId="34319"/>
    <cellStyle name="Output 2 25 29 3" xfId="43475"/>
    <cellStyle name="Output 2 25 3" xfId="4145"/>
    <cellStyle name="Output 2 25 3 2" xfId="21821"/>
    <cellStyle name="Output 2 25 3 3" xfId="1614"/>
    <cellStyle name="Output 2 25 30" xfId="19477"/>
    <cellStyle name="Output 2 25 30 2" xfId="44004"/>
    <cellStyle name="Output 2 25 31" xfId="2037"/>
    <cellStyle name="Output 2 25 32" xfId="20001"/>
    <cellStyle name="Output 2 25 33" xfId="32159"/>
    <cellStyle name="Output 2 25 4" xfId="4724"/>
    <cellStyle name="Output 2 25 4 2" xfId="22330"/>
    <cellStyle name="Output 2 25 4 3" xfId="35156"/>
    <cellStyle name="Output 2 25 5" xfId="4623"/>
    <cellStyle name="Output 2 25 5 2" xfId="22229"/>
    <cellStyle name="Output 2 25 5 3" xfId="20627"/>
    <cellStyle name="Output 2 25 6" xfId="5256"/>
    <cellStyle name="Output 2 25 6 2" xfId="22862"/>
    <cellStyle name="Output 2 25 6 3" xfId="29099"/>
    <cellStyle name="Output 2 25 7" xfId="4942"/>
    <cellStyle name="Output 2 25 7 2" xfId="22548"/>
    <cellStyle name="Output 2 25 7 3" xfId="29775"/>
    <cellStyle name="Output 2 25 8" xfId="5865"/>
    <cellStyle name="Output 2 25 8 2" xfId="23471"/>
    <cellStyle name="Output 2 25 8 3" xfId="28978"/>
    <cellStyle name="Output 2 25 9" xfId="7721"/>
    <cellStyle name="Output 2 25 9 2" xfId="25174"/>
    <cellStyle name="Output 2 25 9 3" xfId="35908"/>
    <cellStyle name="Output 2 26" xfId="895"/>
    <cellStyle name="Output 2 26 10" xfId="8160"/>
    <cellStyle name="Output 2 26 10 2" xfId="25613"/>
    <cellStyle name="Output 2 26 10 3" xfId="36347"/>
    <cellStyle name="Output 2 26 11" xfId="7297"/>
    <cellStyle name="Output 2 26 11 2" xfId="24811"/>
    <cellStyle name="Output 2 26 11 3" xfId="21505"/>
    <cellStyle name="Output 2 26 12" xfId="8310"/>
    <cellStyle name="Output 2 26 12 2" xfId="25763"/>
    <cellStyle name="Output 2 26 12 3" xfId="36497"/>
    <cellStyle name="Output 2 26 13" xfId="9310"/>
    <cellStyle name="Output 2 26 13 2" xfId="26763"/>
    <cellStyle name="Output 2 26 13 3" xfId="37497"/>
    <cellStyle name="Output 2 26 14" xfId="9380"/>
    <cellStyle name="Output 2 26 14 2" xfId="26833"/>
    <cellStyle name="Output 2 26 14 3" xfId="37567"/>
    <cellStyle name="Output 2 26 15" xfId="10046"/>
    <cellStyle name="Output 2 26 15 2" xfId="27499"/>
    <cellStyle name="Output 2 26 15 3" xfId="38233"/>
    <cellStyle name="Output 2 26 16" xfId="10108"/>
    <cellStyle name="Output 2 26 16 2" xfId="27561"/>
    <cellStyle name="Output 2 26 16 3" xfId="38295"/>
    <cellStyle name="Output 2 26 17" xfId="10714"/>
    <cellStyle name="Output 2 26 17 2" xfId="28167"/>
    <cellStyle name="Output 2 26 17 3" xfId="38901"/>
    <cellStyle name="Output 2 26 18" xfId="10763"/>
    <cellStyle name="Output 2 26 18 2" xfId="28216"/>
    <cellStyle name="Output 2 26 18 3" xfId="38950"/>
    <cellStyle name="Output 2 26 19" xfId="11279"/>
    <cellStyle name="Output 2 26 19 2" xfId="28732"/>
    <cellStyle name="Output 2 26 19 3" xfId="39466"/>
    <cellStyle name="Output 2 26 2" xfId="2810"/>
    <cellStyle name="Output 2 26 2 2" xfId="20646"/>
    <cellStyle name="Output 2 26 20" xfId="12582"/>
    <cellStyle name="Output 2 26 20 2" xfId="29801"/>
    <cellStyle name="Output 2 26 20 3" xfId="39992"/>
    <cellStyle name="Output 2 26 21" xfId="13414"/>
    <cellStyle name="Output 2 26 21 2" xfId="30551"/>
    <cellStyle name="Output 2 26 21 3" xfId="40665"/>
    <cellStyle name="Output 2 26 22" xfId="13728"/>
    <cellStyle name="Output 2 26 22 2" xfId="30865"/>
    <cellStyle name="Output 2 26 22 3" xfId="40979"/>
    <cellStyle name="Output 2 26 23" xfId="13893"/>
    <cellStyle name="Output 2 26 23 2" xfId="31030"/>
    <cellStyle name="Output 2 26 23 3" xfId="41144"/>
    <cellStyle name="Output 2 26 24" xfId="14709"/>
    <cellStyle name="Output 2 26 24 2" xfId="31748"/>
    <cellStyle name="Output 2 26 24 3" xfId="41613"/>
    <cellStyle name="Output 2 26 25" xfId="14210"/>
    <cellStyle name="Output 2 26 25 2" xfId="31324"/>
    <cellStyle name="Output 2 26 25 3" xfId="41404"/>
    <cellStyle name="Output 2 26 26" xfId="15766"/>
    <cellStyle name="Output 2 26 26 2" xfId="32729"/>
    <cellStyle name="Output 2 26 26 3" xfId="42511"/>
    <cellStyle name="Output 2 26 27" xfId="15797"/>
    <cellStyle name="Output 2 26 27 2" xfId="32760"/>
    <cellStyle name="Output 2 26 27 3" xfId="42542"/>
    <cellStyle name="Output 2 26 28" xfId="17044"/>
    <cellStyle name="Output 2 26 28 2" xfId="33773"/>
    <cellStyle name="Output 2 26 28 3" xfId="43012"/>
    <cellStyle name="Output 2 26 29" xfId="17613"/>
    <cellStyle name="Output 2 26 29 2" xfId="34266"/>
    <cellStyle name="Output 2 26 29 3" xfId="43422"/>
    <cellStyle name="Output 2 26 3" xfId="4080"/>
    <cellStyle name="Output 2 26 3 2" xfId="21761"/>
    <cellStyle name="Output 2 26 3 3" xfId="33488"/>
    <cellStyle name="Output 2 26 30" xfId="19681"/>
    <cellStyle name="Output 2 26 30 2" xfId="44086"/>
    <cellStyle name="Output 2 26 31" xfId="1972"/>
    <cellStyle name="Output 2 26 32" xfId="19941"/>
    <cellStyle name="Output 2 26 33" xfId="34916"/>
    <cellStyle name="Output 2 26 4" xfId="3554"/>
    <cellStyle name="Output 2 26 4 2" xfId="21308"/>
    <cellStyle name="Output 2 26 4 3" xfId="29352"/>
    <cellStyle name="Output 2 26 5" xfId="5273"/>
    <cellStyle name="Output 2 26 5 2" xfId="22879"/>
    <cellStyle name="Output 2 26 5 3" xfId="35139"/>
    <cellStyle name="Output 2 26 6" xfId="5328"/>
    <cellStyle name="Output 2 26 6 2" xfId="22934"/>
    <cellStyle name="Output 2 26 6 3" xfId="20606"/>
    <cellStyle name="Output 2 26 7" xfId="5876"/>
    <cellStyle name="Output 2 26 7 2" xfId="23482"/>
    <cellStyle name="Output 2 26 7 3" xfId="24860"/>
    <cellStyle name="Output 2 26 8" xfId="5907"/>
    <cellStyle name="Output 2 26 8 2" xfId="23513"/>
    <cellStyle name="Output 2 26 8 3" xfId="34692"/>
    <cellStyle name="Output 2 26 9" xfId="7442"/>
    <cellStyle name="Output 2 26 9 2" xfId="24951"/>
    <cellStyle name="Output 2 26 9 3" xfId="35270"/>
    <cellStyle name="Output 2 27" xfId="1101"/>
    <cellStyle name="Output 2 27 10" xfId="8433"/>
    <cellStyle name="Output 2 27 10 2" xfId="25886"/>
    <cellStyle name="Output 2 27 10 3" xfId="36620"/>
    <cellStyle name="Output 2 27 11" xfId="8024"/>
    <cellStyle name="Output 2 27 11 2" xfId="25477"/>
    <cellStyle name="Output 2 27 11 3" xfId="36211"/>
    <cellStyle name="Output 2 27 12" xfId="8977"/>
    <cellStyle name="Output 2 27 12 2" xfId="26430"/>
    <cellStyle name="Output 2 27 12 3" xfId="37164"/>
    <cellStyle name="Output 2 27 13" xfId="9560"/>
    <cellStyle name="Output 2 27 13 2" xfId="27013"/>
    <cellStyle name="Output 2 27 13 3" xfId="37747"/>
    <cellStyle name="Output 2 27 14" xfId="9728"/>
    <cellStyle name="Output 2 27 14 2" xfId="27181"/>
    <cellStyle name="Output 2 27 14 3" xfId="37915"/>
    <cellStyle name="Output 2 27 15" xfId="10265"/>
    <cellStyle name="Output 2 27 15 2" xfId="27718"/>
    <cellStyle name="Output 2 27 15 3" xfId="38452"/>
    <cellStyle name="Output 2 27 16" xfId="10424"/>
    <cellStyle name="Output 2 27 16 2" xfId="27877"/>
    <cellStyle name="Output 2 27 16 3" xfId="38611"/>
    <cellStyle name="Output 2 27 17" xfId="10888"/>
    <cellStyle name="Output 2 27 17 2" xfId="28341"/>
    <cellStyle name="Output 2 27 17 3" xfId="39075"/>
    <cellStyle name="Output 2 27 18" xfId="11026"/>
    <cellStyle name="Output 2 27 18 2" xfId="28479"/>
    <cellStyle name="Output 2 27 18 3" xfId="39213"/>
    <cellStyle name="Output 2 27 19" xfId="11370"/>
    <cellStyle name="Output 2 27 19 2" xfId="28823"/>
    <cellStyle name="Output 2 27 19 3" xfId="39557"/>
    <cellStyle name="Output 2 27 2" xfId="3016"/>
    <cellStyle name="Output 2 27 2 2" xfId="20829"/>
    <cellStyle name="Output 2 27 20" xfId="12788"/>
    <cellStyle name="Output 2 27 20 2" xfId="29986"/>
    <cellStyle name="Output 2 27 20 3" xfId="40161"/>
    <cellStyle name="Output 2 27 21" xfId="13618"/>
    <cellStyle name="Output 2 27 21 2" xfId="30755"/>
    <cellStyle name="Output 2 27 21 3" xfId="40869"/>
    <cellStyle name="Output 2 27 22" xfId="13123"/>
    <cellStyle name="Output 2 27 22 2" xfId="30260"/>
    <cellStyle name="Output 2 27 22 3" xfId="40374"/>
    <cellStyle name="Output 2 27 23" xfId="13285"/>
    <cellStyle name="Output 2 27 23 2" xfId="30422"/>
    <cellStyle name="Output 2 27 23 3" xfId="40536"/>
    <cellStyle name="Output 2 27 24" xfId="14915"/>
    <cellStyle name="Output 2 27 24 2" xfId="31936"/>
    <cellStyle name="Output 2 27 24 3" xfId="41782"/>
    <cellStyle name="Output 2 27 25" xfId="15376"/>
    <cellStyle name="Output 2 27 25 2" xfId="32339"/>
    <cellStyle name="Output 2 27 25 3" xfId="42121"/>
    <cellStyle name="Output 2 27 26" xfId="15884"/>
    <cellStyle name="Output 2 27 26 2" xfId="32847"/>
    <cellStyle name="Output 2 27 26 3" xfId="42629"/>
    <cellStyle name="Output 2 27 27" xfId="16006"/>
    <cellStyle name="Output 2 27 27 2" xfId="32969"/>
    <cellStyle name="Output 2 27 27 3" xfId="42751"/>
    <cellStyle name="Output 2 27 28" xfId="17250"/>
    <cellStyle name="Output 2 27 28 2" xfId="33960"/>
    <cellStyle name="Output 2 27 28 3" xfId="43181"/>
    <cellStyle name="Output 2 27 29" xfId="17782"/>
    <cellStyle name="Output 2 27 29 2" xfId="34435"/>
    <cellStyle name="Output 2 27 29 3" xfId="43591"/>
    <cellStyle name="Output 2 27 3" xfId="4286"/>
    <cellStyle name="Output 2 27 3 2" xfId="21946"/>
    <cellStyle name="Output 2 27 3 3" xfId="20638"/>
    <cellStyle name="Output 2 27 30" xfId="19772"/>
    <cellStyle name="Output 2 27 30 2" xfId="44177"/>
    <cellStyle name="Output 2 27 31" xfId="2178"/>
    <cellStyle name="Output 2 27 32" xfId="20126"/>
    <cellStyle name="Output 2 27 33" xfId="32174"/>
    <cellStyle name="Output 2 27 4" xfId="4768"/>
    <cellStyle name="Output 2 27 4 2" xfId="22374"/>
    <cellStyle name="Output 2 27 4 3" xfId="35454"/>
    <cellStyle name="Output 2 27 5" xfId="5468"/>
    <cellStyle name="Output 2 27 5 2" xfId="23074"/>
    <cellStyle name="Output 2 27 5 3" xfId="29757"/>
    <cellStyle name="Output 2 27 6" xfId="5614"/>
    <cellStyle name="Output 2 27 6 2" xfId="23220"/>
    <cellStyle name="Output 2 27 6 3" xfId="24651"/>
    <cellStyle name="Output 2 27 7" xfId="5994"/>
    <cellStyle name="Output 2 27 7 2" xfId="23600"/>
    <cellStyle name="Output 2 27 7 3" xfId="29739"/>
    <cellStyle name="Output 2 27 8" xfId="6116"/>
    <cellStyle name="Output 2 27 8 2" xfId="23722"/>
    <cellStyle name="Output 2 27 8 3" xfId="21693"/>
    <cellStyle name="Output 2 27 9" xfId="7788"/>
    <cellStyle name="Output 2 27 9 2" xfId="25241"/>
    <cellStyle name="Output 2 27 9 3" xfId="35975"/>
    <cellStyle name="Output 2 28" xfId="1065"/>
    <cellStyle name="Output 2 28 10" xfId="6591"/>
    <cellStyle name="Output 2 28 10 2" xfId="24194"/>
    <cellStyle name="Output 2 28 10 3" xfId="31666"/>
    <cellStyle name="Output 2 28 11" xfId="7840"/>
    <cellStyle name="Output 2 28 11 2" xfId="25293"/>
    <cellStyle name="Output 2 28 11 3" xfId="36027"/>
    <cellStyle name="Output 2 28 12" xfId="8941"/>
    <cellStyle name="Output 2 28 12 2" xfId="26394"/>
    <cellStyle name="Output 2 28 12 3" xfId="37128"/>
    <cellStyle name="Output 2 28 13" xfId="6334"/>
    <cellStyle name="Output 2 28 13 2" xfId="23939"/>
    <cellStyle name="Output 2 28 13 3" xfId="35520"/>
    <cellStyle name="Output 2 28 14" xfId="9692"/>
    <cellStyle name="Output 2 28 14 2" xfId="27145"/>
    <cellStyle name="Output 2 28 14 3" xfId="37879"/>
    <cellStyle name="Output 2 28 15" xfId="9513"/>
    <cellStyle name="Output 2 28 15 2" xfId="26966"/>
    <cellStyle name="Output 2 28 15 3" xfId="37700"/>
    <cellStyle name="Output 2 28 16" xfId="10389"/>
    <cellStyle name="Output 2 28 16 2" xfId="27842"/>
    <cellStyle name="Output 2 28 16 3" xfId="38576"/>
    <cellStyle name="Output 2 28 17" xfId="10227"/>
    <cellStyle name="Output 2 28 17 2" xfId="27680"/>
    <cellStyle name="Output 2 28 17 3" xfId="38414"/>
    <cellStyle name="Output 2 28 18" xfId="10995"/>
    <cellStyle name="Output 2 28 18 2" xfId="28448"/>
    <cellStyle name="Output 2 28 18 3" xfId="39182"/>
    <cellStyle name="Output 2 28 19" xfId="10858"/>
    <cellStyle name="Output 2 28 19 2" xfId="28311"/>
    <cellStyle name="Output 2 28 19 3" xfId="39045"/>
    <cellStyle name="Output 2 28 2" xfId="2980"/>
    <cellStyle name="Output 2 28 2 2" xfId="20797"/>
    <cellStyle name="Output 2 28 20" xfId="12752"/>
    <cellStyle name="Output 2 28 20 2" xfId="29954"/>
    <cellStyle name="Output 2 28 20 3" xfId="40132"/>
    <cellStyle name="Output 2 28 21" xfId="11894"/>
    <cellStyle name="Output 2 28 21 2" xfId="29196"/>
    <cellStyle name="Output 2 28 21 3" xfId="39612"/>
    <cellStyle name="Output 2 28 22" xfId="12229"/>
    <cellStyle name="Output 2 28 22 2" xfId="29517"/>
    <cellStyle name="Output 2 28 22 3" xfId="39911"/>
    <cellStyle name="Output 2 28 23" xfId="13401"/>
    <cellStyle name="Output 2 28 23 2" xfId="30538"/>
    <cellStyle name="Output 2 28 23 3" xfId="40652"/>
    <cellStyle name="Output 2 28 24" xfId="14879"/>
    <cellStyle name="Output 2 28 24 2" xfId="31903"/>
    <cellStyle name="Output 2 28 24 3" xfId="41753"/>
    <cellStyle name="Output 2 28 25" xfId="14274"/>
    <cellStyle name="Output 2 28 25 2" xfId="31384"/>
    <cellStyle name="Output 2 28 25 3" xfId="41457"/>
    <cellStyle name="Output 2 28 26" xfId="15632"/>
    <cellStyle name="Output 2 28 26 2" xfId="32595"/>
    <cellStyle name="Output 2 28 26 3" xfId="42377"/>
    <cellStyle name="Output 2 28 27" xfId="15977"/>
    <cellStyle name="Output 2 28 27 2" xfId="32940"/>
    <cellStyle name="Output 2 28 27 3" xfId="42722"/>
    <cellStyle name="Output 2 28 28" xfId="17214"/>
    <cellStyle name="Output 2 28 28 2" xfId="33928"/>
    <cellStyle name="Output 2 28 28 3" xfId="43152"/>
    <cellStyle name="Output 2 28 29" xfId="17753"/>
    <cellStyle name="Output 2 28 29 2" xfId="34406"/>
    <cellStyle name="Output 2 28 29 3" xfId="43562"/>
    <cellStyle name="Output 2 28 3" xfId="4250"/>
    <cellStyle name="Output 2 28 3 2" xfId="21915"/>
    <cellStyle name="Output 2 28 3 3" xfId="24540"/>
    <cellStyle name="Output 2 28 30" xfId="19034"/>
    <cellStyle name="Output 2 28 30 2" xfId="43892"/>
    <cellStyle name="Output 2 28 31" xfId="2142"/>
    <cellStyle name="Output 2 28 32" xfId="20093"/>
    <cellStyle name="Output 2 28 33" xfId="35684"/>
    <cellStyle name="Output 2 28 4" xfId="3619"/>
    <cellStyle name="Output 2 28 4 2" xfId="21369"/>
    <cellStyle name="Output 2 28 4 3" xfId="33792"/>
    <cellStyle name="Output 2 28 5" xfId="5081"/>
    <cellStyle name="Output 2 28 5 2" xfId="22687"/>
    <cellStyle name="Output 2 28 5 3" xfId="20459"/>
    <cellStyle name="Output 2 28 6" xfId="5582"/>
    <cellStyle name="Output 2 28 6 2" xfId="23188"/>
    <cellStyle name="Output 2 28 6 3" xfId="35016"/>
    <cellStyle name="Output 2 28 7" xfId="5435"/>
    <cellStyle name="Output 2 28 7 2" xfId="23041"/>
    <cellStyle name="Output 2 28 7 3" xfId="24505"/>
    <cellStyle name="Output 2 28 8" xfId="6087"/>
    <cellStyle name="Output 2 28 8 2" xfId="23693"/>
    <cellStyle name="Output 2 28 8 3" xfId="33706"/>
    <cellStyle name="Output 2 28 9" xfId="7993"/>
    <cellStyle name="Output 2 28 9 2" xfId="25446"/>
    <cellStyle name="Output 2 28 9 3" xfId="36180"/>
    <cellStyle name="Output 2 29" xfId="1027"/>
    <cellStyle name="Output 2 29 10" xfId="6697"/>
    <cellStyle name="Output 2 29 10 2" xfId="24293"/>
    <cellStyle name="Output 2 29 10 3" xfId="1719"/>
    <cellStyle name="Output 2 29 11" xfId="8836"/>
    <cellStyle name="Output 2 29 11 2" xfId="26289"/>
    <cellStyle name="Output 2 29 11 3" xfId="37023"/>
    <cellStyle name="Output 2 29 12" xfId="8903"/>
    <cellStyle name="Output 2 29 12 2" xfId="26356"/>
    <cellStyle name="Output 2 29 12 3" xfId="37090"/>
    <cellStyle name="Output 2 29 13" xfId="6349"/>
    <cellStyle name="Output 2 29 13 2" xfId="23954"/>
    <cellStyle name="Output 2 29 13 3" xfId="33700"/>
    <cellStyle name="Output 2 29 14" xfId="9654"/>
    <cellStyle name="Output 2 29 14 2" xfId="27107"/>
    <cellStyle name="Output 2 29 14 3" xfId="37841"/>
    <cellStyle name="Output 2 29 15" xfId="9243"/>
    <cellStyle name="Output 2 29 15 2" xfId="26696"/>
    <cellStyle name="Output 2 29 15 3" xfId="37430"/>
    <cellStyle name="Output 2 29 16" xfId="10351"/>
    <cellStyle name="Output 2 29 16 2" xfId="27804"/>
    <cellStyle name="Output 2 29 16 3" xfId="38538"/>
    <cellStyle name="Output 2 29 17" xfId="9987"/>
    <cellStyle name="Output 2 29 17 2" xfId="27440"/>
    <cellStyle name="Output 2 29 17 3" xfId="38174"/>
    <cellStyle name="Output 2 29 18" xfId="10959"/>
    <cellStyle name="Output 2 29 18 2" xfId="28412"/>
    <cellStyle name="Output 2 29 18 3" xfId="39146"/>
    <cellStyle name="Output 2 29 19" xfId="10669"/>
    <cellStyle name="Output 2 29 19 2" xfId="28122"/>
    <cellStyle name="Output 2 29 19 3" xfId="38856"/>
    <cellStyle name="Output 2 29 2" xfId="2942"/>
    <cellStyle name="Output 2 29 2 2" xfId="20761"/>
    <cellStyle name="Output 2 29 20" xfId="12714"/>
    <cellStyle name="Output 2 29 20 2" xfId="29918"/>
    <cellStyle name="Output 2 29 20 3" xfId="40096"/>
    <cellStyle name="Output 2 29 21" xfId="12211"/>
    <cellStyle name="Output 2 29 21 2" xfId="29499"/>
    <cellStyle name="Output 2 29 21 3" xfId="39893"/>
    <cellStyle name="Output 2 29 22" xfId="13269"/>
    <cellStyle name="Output 2 29 22 2" xfId="30406"/>
    <cellStyle name="Output 2 29 22 3" xfId="40520"/>
    <cellStyle name="Output 2 29 23" xfId="13165"/>
    <cellStyle name="Output 2 29 23 2" xfId="30302"/>
    <cellStyle name="Output 2 29 23 3" xfId="40416"/>
    <cellStyle name="Output 2 29 24" xfId="14841"/>
    <cellStyle name="Output 2 29 24 2" xfId="31867"/>
    <cellStyle name="Output 2 29 24 3" xfId="41717"/>
    <cellStyle name="Output 2 29 25" xfId="15724"/>
    <cellStyle name="Output 2 29 25 2" xfId="32687"/>
    <cellStyle name="Output 2 29 25 3" xfId="42469"/>
    <cellStyle name="Output 2 29 26" xfId="14106"/>
    <cellStyle name="Output 2 29 26 2" xfId="31225"/>
    <cellStyle name="Output 2 29 26 3" xfId="41312"/>
    <cellStyle name="Output 2 29 27" xfId="15941"/>
    <cellStyle name="Output 2 29 27 2" xfId="32904"/>
    <cellStyle name="Output 2 29 27 3" xfId="42686"/>
    <cellStyle name="Output 2 29 28" xfId="17176"/>
    <cellStyle name="Output 2 29 28 2" xfId="33892"/>
    <cellStyle name="Output 2 29 28 3" xfId="43116"/>
    <cellStyle name="Output 2 29 29" xfId="17717"/>
    <cellStyle name="Output 2 29 29 2" xfId="34370"/>
    <cellStyle name="Output 2 29 29 3" xfId="43526"/>
    <cellStyle name="Output 2 29 3" xfId="4212"/>
    <cellStyle name="Output 2 29 3 2" xfId="21879"/>
    <cellStyle name="Output 2 29 3 3" xfId="20641"/>
    <cellStyle name="Output 2 29 30" xfId="19494"/>
    <cellStyle name="Output 2 29 30 2" xfId="44021"/>
    <cellStyle name="Output 2 29 31" xfId="2104"/>
    <cellStyle name="Output 2 29 32" xfId="20057"/>
    <cellStyle name="Output 2 29 33" xfId="30230"/>
    <cellStyle name="Output 2 29 4" xfId="5210"/>
    <cellStyle name="Output 2 29 4 2" xfId="22816"/>
    <cellStyle name="Output 2 29 4 3" xfId="35559"/>
    <cellStyle name="Output 2 29 5" xfId="3414"/>
    <cellStyle name="Output 2 29 5 2" xfId="21171"/>
    <cellStyle name="Output 2 29 5 3" xfId="29832"/>
    <cellStyle name="Output 2 29 6" xfId="5546"/>
    <cellStyle name="Output 2 29 6 2" xfId="23152"/>
    <cellStyle name="Output 2 29 6 3" xfId="34818"/>
    <cellStyle name="Output 2 29 7" xfId="3714"/>
    <cellStyle name="Output 2 29 7 2" xfId="21457"/>
    <cellStyle name="Output 2 29 7 3" xfId="28855"/>
    <cellStyle name="Output 2 29 8" xfId="6051"/>
    <cellStyle name="Output 2 29 8 2" xfId="23657"/>
    <cellStyle name="Output 2 29 8 3" xfId="34686"/>
    <cellStyle name="Output 2 29 9" xfId="7903"/>
    <cellStyle name="Output 2 29 9 2" xfId="25356"/>
    <cellStyle name="Output 2 29 9 3" xfId="36090"/>
    <cellStyle name="Output 2 3" xfId="1017"/>
    <cellStyle name="Output 2 3 10" xfId="8144"/>
    <cellStyle name="Output 2 3 10 2" xfId="25597"/>
    <cellStyle name="Output 2 3 10 3" xfId="36331"/>
    <cellStyle name="Output 2 3 11" xfId="8805"/>
    <cellStyle name="Output 2 3 11 2" xfId="26258"/>
    <cellStyle name="Output 2 3 11 3" xfId="36992"/>
    <cellStyle name="Output 2 3 12" xfId="8893"/>
    <cellStyle name="Output 2 3 12 2" xfId="26346"/>
    <cellStyle name="Output 2 3 12 3" xfId="37080"/>
    <cellStyle name="Output 2 3 13" xfId="9295"/>
    <cellStyle name="Output 2 3 13 2" xfId="26748"/>
    <cellStyle name="Output 2 3 13 3" xfId="37482"/>
    <cellStyle name="Output 2 3 14" xfId="9644"/>
    <cellStyle name="Output 2 3 14 2" xfId="27097"/>
    <cellStyle name="Output 2 3 14 3" xfId="37831"/>
    <cellStyle name="Output 2 3 15" xfId="10032"/>
    <cellStyle name="Output 2 3 15 2" xfId="27485"/>
    <cellStyle name="Output 2 3 15 3" xfId="38219"/>
    <cellStyle name="Output 2 3 16" xfId="10341"/>
    <cellStyle name="Output 2 3 16 2" xfId="27794"/>
    <cellStyle name="Output 2 3 16 3" xfId="38528"/>
    <cellStyle name="Output 2 3 17" xfId="10702"/>
    <cellStyle name="Output 2 3 17 2" xfId="28155"/>
    <cellStyle name="Output 2 3 17 3" xfId="38889"/>
    <cellStyle name="Output 2 3 18" xfId="10949"/>
    <cellStyle name="Output 2 3 18 2" xfId="28402"/>
    <cellStyle name="Output 2 3 18 3" xfId="39136"/>
    <cellStyle name="Output 2 3 19" xfId="11272"/>
    <cellStyle name="Output 2 3 19 2" xfId="28725"/>
    <cellStyle name="Output 2 3 19 3" xfId="39459"/>
    <cellStyle name="Output 2 3 2" xfId="2932"/>
    <cellStyle name="Output 2 3 2 2" xfId="20751"/>
    <cellStyle name="Output 2 3 20" xfId="12704"/>
    <cellStyle name="Output 2 3 20 2" xfId="29908"/>
    <cellStyle name="Output 2 3 20 3" xfId="40086"/>
    <cellStyle name="Output 2 3 21" xfId="13403"/>
    <cellStyle name="Output 2 3 21 2" xfId="30540"/>
    <cellStyle name="Output 2 3 21 3" xfId="40654"/>
    <cellStyle name="Output 2 3 22" xfId="13275"/>
    <cellStyle name="Output 2 3 22 2" xfId="30412"/>
    <cellStyle name="Output 2 3 22 3" xfId="40526"/>
    <cellStyle name="Output 2 3 23" xfId="13883"/>
    <cellStyle name="Output 2 3 23 2" xfId="31020"/>
    <cellStyle name="Output 2 3 23 3" xfId="41134"/>
    <cellStyle name="Output 2 3 24" xfId="14831"/>
    <cellStyle name="Output 2 3 24 2" xfId="31857"/>
    <cellStyle name="Output 2 3 24 3" xfId="41707"/>
    <cellStyle name="Output 2 3 25" xfId="15705"/>
    <cellStyle name="Output 2 3 25 2" xfId="32668"/>
    <cellStyle name="Output 2 3 25 3" xfId="42450"/>
    <cellStyle name="Output 2 3 26" xfId="15758"/>
    <cellStyle name="Output 2 3 26 2" xfId="32721"/>
    <cellStyle name="Output 2 3 26 3" xfId="42503"/>
    <cellStyle name="Output 2 3 27" xfId="15931"/>
    <cellStyle name="Output 2 3 27 2" xfId="32894"/>
    <cellStyle name="Output 2 3 27 3" xfId="42676"/>
    <cellStyle name="Output 2 3 28" xfId="17166"/>
    <cellStyle name="Output 2 3 28 2" xfId="33882"/>
    <cellStyle name="Output 2 3 28 3" xfId="43106"/>
    <cellStyle name="Output 2 3 29" xfId="17707"/>
    <cellStyle name="Output 2 3 29 2" xfId="34360"/>
    <cellStyle name="Output 2 3 29 3" xfId="43516"/>
    <cellStyle name="Output 2 3 3" xfId="4202"/>
    <cellStyle name="Output 2 3 3 2" xfId="21869"/>
    <cellStyle name="Output 2 3 3 3" xfId="35469"/>
    <cellStyle name="Output 2 3 30" xfId="19674"/>
    <cellStyle name="Output 2 3 30 2" xfId="44079"/>
    <cellStyle name="Output 2 3 31" xfId="2094"/>
    <cellStyle name="Output 2 3 32" xfId="20047"/>
    <cellStyle name="Output 2 3 33" xfId="1437"/>
    <cellStyle name="Output 2 3 4" xfId="5184"/>
    <cellStyle name="Output 2 3 4 2" xfId="22790"/>
    <cellStyle name="Output 2 3 4 3" xfId="21725"/>
    <cellStyle name="Output 2 3 5" xfId="5259"/>
    <cellStyle name="Output 2 3 5 2" xfId="22865"/>
    <cellStyle name="Output 2 3 5 3" xfId="20993"/>
    <cellStyle name="Output 2 3 6" xfId="5536"/>
    <cellStyle name="Output 2 3 6 2" xfId="23142"/>
    <cellStyle name="Output 2 3 6 3" xfId="33727"/>
    <cellStyle name="Output 2 3 7" xfId="5868"/>
    <cellStyle name="Output 2 3 7 2" xfId="23474"/>
    <cellStyle name="Output 2 3 7 3" xfId="35487"/>
    <cellStyle name="Output 2 3 8" xfId="6041"/>
    <cellStyle name="Output 2 3 8 2" xfId="23647"/>
    <cellStyle name="Output 2 3 8 3" xfId="31683"/>
    <cellStyle name="Output 2 3 9" xfId="7337"/>
    <cellStyle name="Output 2 3 9 2" xfId="24849"/>
    <cellStyle name="Output 2 3 9 3" xfId="35277"/>
    <cellStyle name="Output 2 30" xfId="1201"/>
    <cellStyle name="Output 2 30 10" xfId="6763"/>
    <cellStyle name="Output 2 30 10 2" xfId="24353"/>
    <cellStyle name="Output 2 30 10 3" xfId="24613"/>
    <cellStyle name="Output 2 30 11" xfId="7255"/>
    <cellStyle name="Output 2 30 11 2" xfId="24773"/>
    <cellStyle name="Output 2 30 11 3" xfId="29553"/>
    <cellStyle name="Output 2 30 12" xfId="9077"/>
    <cellStyle name="Output 2 30 12 2" xfId="26530"/>
    <cellStyle name="Output 2 30 12 3" xfId="37264"/>
    <cellStyle name="Output 2 30 13" xfId="6557"/>
    <cellStyle name="Output 2 30 13 2" xfId="24160"/>
    <cellStyle name="Output 2 30 13 3" xfId="33199"/>
    <cellStyle name="Output 2 30 14" xfId="9828"/>
    <cellStyle name="Output 2 30 14 2" xfId="27281"/>
    <cellStyle name="Output 2 30 14 3" xfId="38015"/>
    <cellStyle name="Output 2 30 15" xfId="7674"/>
    <cellStyle name="Output 2 30 15 2" xfId="25127"/>
    <cellStyle name="Output 2 30 15 3" xfId="35861"/>
    <cellStyle name="Output 2 30 16" xfId="10524"/>
    <cellStyle name="Output 2 30 16 2" xfId="27977"/>
    <cellStyle name="Output 2 30 16 3" xfId="38711"/>
    <cellStyle name="Output 2 30 17" xfId="9515"/>
    <cellStyle name="Output 2 30 17 2" xfId="26968"/>
    <cellStyle name="Output 2 30 17 3" xfId="37702"/>
    <cellStyle name="Output 2 30 18" xfId="11126"/>
    <cellStyle name="Output 2 30 18 2" xfId="28579"/>
    <cellStyle name="Output 2 30 18 3" xfId="39313"/>
    <cellStyle name="Output 2 30 19" xfId="10229"/>
    <cellStyle name="Output 2 30 19 2" xfId="27682"/>
    <cellStyle name="Output 2 30 19 3" xfId="38416"/>
    <cellStyle name="Output 2 30 2" xfId="3116"/>
    <cellStyle name="Output 2 30 2 2" xfId="20929"/>
    <cellStyle name="Output 2 30 20" xfId="12888"/>
    <cellStyle name="Output 2 30 20 2" xfId="30086"/>
    <cellStyle name="Output 2 30 20 3" xfId="40261"/>
    <cellStyle name="Output 2 30 21" xfId="13356"/>
    <cellStyle name="Output 2 30 21 2" xfId="30493"/>
    <cellStyle name="Output 2 30 21 3" xfId="40607"/>
    <cellStyle name="Output 2 30 22" xfId="12108"/>
    <cellStyle name="Output 2 30 22 2" xfId="29407"/>
    <cellStyle name="Output 2 30 22 3" xfId="39808"/>
    <cellStyle name="Output 2 30 23" xfId="13969"/>
    <cellStyle name="Output 2 30 23 2" xfId="31106"/>
    <cellStyle name="Output 2 30 23 3" xfId="41220"/>
    <cellStyle name="Output 2 30 24" xfId="15015"/>
    <cellStyle name="Output 2 30 24 2" xfId="32036"/>
    <cellStyle name="Output 2 30 24 3" xfId="41882"/>
    <cellStyle name="Output 2 30 25" xfId="15276"/>
    <cellStyle name="Output 2 30 25 2" xfId="32239"/>
    <cellStyle name="Output 2 30 25 3" xfId="42021"/>
    <cellStyle name="Output 2 30 26" xfId="15670"/>
    <cellStyle name="Output 2 30 26 2" xfId="32633"/>
    <cellStyle name="Output 2 30 26 3" xfId="42415"/>
    <cellStyle name="Output 2 30 27" xfId="16106"/>
    <cellStyle name="Output 2 30 27 2" xfId="33069"/>
    <cellStyle name="Output 2 30 27 3" xfId="42851"/>
    <cellStyle name="Output 2 30 28" xfId="17350"/>
    <cellStyle name="Output 2 30 28 2" xfId="34060"/>
    <cellStyle name="Output 2 30 28 3" xfId="43281"/>
    <cellStyle name="Output 2 30 29" xfId="17882"/>
    <cellStyle name="Output 2 30 29 2" xfId="34535"/>
    <cellStyle name="Output 2 30 29 3" xfId="43691"/>
    <cellStyle name="Output 2 30 3" xfId="4386"/>
    <cellStyle name="Output 2 30 3 2" xfId="22046"/>
    <cellStyle name="Output 2 30 3 3" xfId="19929"/>
    <cellStyle name="Output 2 30 30" xfId="19647"/>
    <cellStyle name="Output 2 30 30 2" xfId="44052"/>
    <cellStyle name="Output 2 30 31" xfId="2278"/>
    <cellStyle name="Output 2 30 32" xfId="20226"/>
    <cellStyle name="Output 2 30 33" xfId="35709"/>
    <cellStyle name="Output 2 30 4" xfId="4657"/>
    <cellStyle name="Output 2 30 4 2" xfId="22263"/>
    <cellStyle name="Output 2 30 4 3" xfId="34759"/>
    <cellStyle name="Output 2 30 5" xfId="5130"/>
    <cellStyle name="Output 2 30 5 2" xfId="22736"/>
    <cellStyle name="Output 2 30 5 3" xfId="35218"/>
    <cellStyle name="Output 2 30 6" xfId="5714"/>
    <cellStyle name="Output 2 30 6 2" xfId="23320"/>
    <cellStyle name="Output 2 30 6 3" xfId="34810"/>
    <cellStyle name="Output 2 30 7" xfId="3569"/>
    <cellStyle name="Output 2 30 7 2" xfId="21323"/>
    <cellStyle name="Output 2 30 7 3" xfId="1565"/>
    <cellStyle name="Output 2 30 8" xfId="6216"/>
    <cellStyle name="Output 2 30 8 2" xfId="23822"/>
    <cellStyle name="Output 2 30 8 3" xfId="34898"/>
    <cellStyle name="Output 2 30 9" xfId="7462"/>
    <cellStyle name="Output 2 30 9 2" xfId="24971"/>
    <cellStyle name="Output 2 30 9 3" xfId="35338"/>
    <cellStyle name="Output 2 31" xfId="1200"/>
    <cellStyle name="Output 2 31 10" xfId="7766"/>
    <cellStyle name="Output 2 31 10 2" xfId="25219"/>
    <cellStyle name="Output 2 31 10 3" xfId="35953"/>
    <cellStyle name="Output 2 31 11" xfId="7696"/>
    <cellStyle name="Output 2 31 11 2" xfId="25149"/>
    <cellStyle name="Output 2 31 11 3" xfId="35883"/>
    <cellStyle name="Output 2 31 12" xfId="9076"/>
    <cellStyle name="Output 2 31 12 2" xfId="26529"/>
    <cellStyle name="Output 2 31 12 3" xfId="37263"/>
    <cellStyle name="Output 2 31 13" xfId="6559"/>
    <cellStyle name="Output 2 31 13 2" xfId="24162"/>
    <cellStyle name="Output 2 31 13 3" xfId="29566"/>
    <cellStyle name="Output 2 31 14" xfId="9827"/>
    <cellStyle name="Output 2 31 14 2" xfId="27280"/>
    <cellStyle name="Output 2 31 14 3" xfId="38014"/>
    <cellStyle name="Output 2 31 15" xfId="9386"/>
    <cellStyle name="Output 2 31 15 2" xfId="26839"/>
    <cellStyle name="Output 2 31 15 3" xfId="37573"/>
    <cellStyle name="Output 2 31 16" xfId="10523"/>
    <cellStyle name="Output 2 31 16 2" xfId="27976"/>
    <cellStyle name="Output 2 31 16 3" xfId="38710"/>
    <cellStyle name="Output 2 31 17" xfId="10112"/>
    <cellStyle name="Output 2 31 17 2" xfId="27565"/>
    <cellStyle name="Output 2 31 17 3" xfId="38299"/>
    <cellStyle name="Output 2 31 18" xfId="11125"/>
    <cellStyle name="Output 2 31 18 2" xfId="28578"/>
    <cellStyle name="Output 2 31 18 3" xfId="39312"/>
    <cellStyle name="Output 2 31 19" xfId="10767"/>
    <cellStyle name="Output 2 31 19 2" xfId="28220"/>
    <cellStyle name="Output 2 31 19 3" xfId="38954"/>
    <cellStyle name="Output 2 31 2" xfId="3115"/>
    <cellStyle name="Output 2 31 2 2" xfId="20928"/>
    <cellStyle name="Output 2 31 20" xfId="12887"/>
    <cellStyle name="Output 2 31 20 2" xfId="30085"/>
    <cellStyle name="Output 2 31 20 3" xfId="40260"/>
    <cellStyle name="Output 2 31 21" xfId="13108"/>
    <cellStyle name="Output 2 31 21 2" xfId="30245"/>
    <cellStyle name="Output 2 31 21 3" xfId="40359"/>
    <cellStyle name="Output 2 31 22" xfId="13186"/>
    <cellStyle name="Output 2 31 22 2" xfId="30323"/>
    <cellStyle name="Output 2 31 22 3" xfId="40437"/>
    <cellStyle name="Output 2 31 23" xfId="13482"/>
    <cellStyle name="Output 2 31 23 2" xfId="30619"/>
    <cellStyle name="Output 2 31 23 3" xfId="40733"/>
    <cellStyle name="Output 2 31 24" xfId="15014"/>
    <cellStyle name="Output 2 31 24 2" xfId="32035"/>
    <cellStyle name="Output 2 31 24 3" xfId="41881"/>
    <cellStyle name="Output 2 31 25" xfId="14317"/>
    <cellStyle name="Output 2 31 25 2" xfId="31423"/>
    <cellStyle name="Output 2 31 25 3" xfId="41494"/>
    <cellStyle name="Output 2 31 26" xfId="15507"/>
    <cellStyle name="Output 2 31 26 2" xfId="32470"/>
    <cellStyle name="Output 2 31 26 3" xfId="42252"/>
    <cellStyle name="Output 2 31 27" xfId="16105"/>
    <cellStyle name="Output 2 31 27 2" xfId="33068"/>
    <cellStyle name="Output 2 31 27 3" xfId="42850"/>
    <cellStyle name="Output 2 31 28" xfId="17349"/>
    <cellStyle name="Output 2 31 28 2" xfId="34059"/>
    <cellStyle name="Output 2 31 28 3" xfId="43280"/>
    <cellStyle name="Output 2 31 29" xfId="17881"/>
    <cellStyle name="Output 2 31 29 2" xfId="34534"/>
    <cellStyle name="Output 2 31 29 3" xfId="43690"/>
    <cellStyle name="Output 2 31 3" xfId="4385"/>
    <cellStyle name="Output 2 31 3 2" xfId="22045"/>
    <cellStyle name="Output 2 31 3 3" xfId="34851"/>
    <cellStyle name="Output 2 31 30" xfId="18999"/>
    <cellStyle name="Output 2 31 30 2" xfId="43858"/>
    <cellStyle name="Output 2 31 31" xfId="2277"/>
    <cellStyle name="Output 2 31 32" xfId="20225"/>
    <cellStyle name="Output 2 31 33" xfId="21046"/>
    <cellStyle name="Output 2 31 4" xfId="3663"/>
    <cellStyle name="Output 2 31 4 2" xfId="21407"/>
    <cellStyle name="Output 2 31 4 3" xfId="29645"/>
    <cellStyle name="Output 2 31 5" xfId="4910"/>
    <cellStyle name="Output 2 31 5 2" xfId="22516"/>
    <cellStyle name="Output 2 31 5 3" xfId="24522"/>
    <cellStyle name="Output 2 31 6" xfId="5713"/>
    <cellStyle name="Output 2 31 6 2" xfId="23319"/>
    <cellStyle name="Output 2 31 6 3" xfId="35121"/>
    <cellStyle name="Output 2 31 7" xfId="5332"/>
    <cellStyle name="Output 2 31 7 2" xfId="22938"/>
    <cellStyle name="Output 2 31 7 3" xfId="19901"/>
    <cellStyle name="Output 2 31 8" xfId="6215"/>
    <cellStyle name="Output 2 31 8 2" xfId="23821"/>
    <cellStyle name="Output 2 31 8 3" xfId="35215"/>
    <cellStyle name="Output 2 31 9" xfId="8016"/>
    <cellStyle name="Output 2 31 9 2" xfId="25469"/>
    <cellStyle name="Output 2 31 9 3" xfId="36203"/>
    <cellStyle name="Output 2 32" xfId="1306"/>
    <cellStyle name="Output 2 32 10" xfId="8054"/>
    <cellStyle name="Output 2 32 10 2" xfId="25507"/>
    <cellStyle name="Output 2 32 10 3" xfId="36241"/>
    <cellStyle name="Output 2 32 11" xfId="8708"/>
    <cellStyle name="Output 2 32 11 2" xfId="26161"/>
    <cellStyle name="Output 2 32 11 3" xfId="36895"/>
    <cellStyle name="Output 2 32 12" xfId="9173"/>
    <cellStyle name="Output 2 32 12 2" xfId="26626"/>
    <cellStyle name="Output 2 32 12 3" xfId="37360"/>
    <cellStyle name="Output 2 32 13" xfId="8519"/>
    <cellStyle name="Output 2 32 13 2" xfId="25972"/>
    <cellStyle name="Output 2 32 13 3" xfId="36706"/>
    <cellStyle name="Output 2 32 14" xfId="9922"/>
    <cellStyle name="Output 2 32 14 2" xfId="27375"/>
    <cellStyle name="Output 2 32 14 3" xfId="38109"/>
    <cellStyle name="Output 2 32 15" xfId="8853"/>
    <cellStyle name="Output 2 32 15 2" xfId="26306"/>
    <cellStyle name="Output 2 32 15 3" xfId="37040"/>
    <cellStyle name="Output 2 32 16" xfId="10613"/>
    <cellStyle name="Output 2 32 16 2" xfId="28066"/>
    <cellStyle name="Output 2 32 16 3" xfId="38800"/>
    <cellStyle name="Output 2 32 17" xfId="8505"/>
    <cellStyle name="Output 2 32 17 2" xfId="25958"/>
    <cellStyle name="Output 2 32 17 3" xfId="36692"/>
    <cellStyle name="Output 2 32 18" xfId="11210"/>
    <cellStyle name="Output 2 32 18 2" xfId="28663"/>
    <cellStyle name="Output 2 32 18 3" xfId="39397"/>
    <cellStyle name="Output 2 32 19" xfId="8536"/>
    <cellStyle name="Output 2 32 19 2" xfId="25989"/>
    <cellStyle name="Output 2 32 19 3" xfId="36723"/>
    <cellStyle name="Output 2 32 2" xfId="3221"/>
    <cellStyle name="Output 2 32 2 2" xfId="21022"/>
    <cellStyle name="Output 2 32 20" xfId="12993"/>
    <cellStyle name="Output 2 32 20 2" xfId="30177"/>
    <cellStyle name="Output 2 32 20 3" xfId="40330"/>
    <cellStyle name="Output 2 32 21" xfId="13151"/>
    <cellStyle name="Output 2 32 21 2" xfId="30288"/>
    <cellStyle name="Output 2 32 21 3" xfId="40402"/>
    <cellStyle name="Output 2 32 22" xfId="13594"/>
    <cellStyle name="Output 2 32 22 2" xfId="30731"/>
    <cellStyle name="Output 2 32 22 3" xfId="40845"/>
    <cellStyle name="Output 2 32 23" xfId="13612"/>
    <cellStyle name="Output 2 32 23 2" xfId="30749"/>
    <cellStyle name="Output 2 32 23 3" xfId="40863"/>
    <cellStyle name="Output 2 32 24" xfId="15120"/>
    <cellStyle name="Output 2 32 24 2" xfId="32127"/>
    <cellStyle name="Output 2 32 24 3" xfId="41951"/>
    <cellStyle name="Output 2 32 25" xfId="15660"/>
    <cellStyle name="Output 2 32 25 2" xfId="32623"/>
    <cellStyle name="Output 2 32 25 3" xfId="42405"/>
    <cellStyle name="Output 2 32 26" xfId="14137"/>
    <cellStyle name="Output 2 32 26 2" xfId="31254"/>
    <cellStyle name="Output 2 32 26 3" xfId="41339"/>
    <cellStyle name="Output 2 32 27" xfId="16175"/>
    <cellStyle name="Output 2 32 27 2" xfId="33138"/>
    <cellStyle name="Output 2 32 27 3" xfId="42920"/>
    <cellStyle name="Output 2 32 28" xfId="17455"/>
    <cellStyle name="Output 2 32 28 2" xfId="34150"/>
    <cellStyle name="Output 2 32 28 3" xfId="43350"/>
    <cellStyle name="Output 2 32 29" xfId="17951"/>
    <cellStyle name="Output 2 32 29 2" xfId="34604"/>
    <cellStyle name="Output 2 32 29 3" xfId="43760"/>
    <cellStyle name="Output 2 32 3" xfId="4491"/>
    <cellStyle name="Output 2 32 3 2" xfId="22136"/>
    <cellStyle name="Output 2 32 3 3" xfId="24531"/>
    <cellStyle name="Output 2 32 30" xfId="18975"/>
    <cellStyle name="Output 2 32 30 2" xfId="43837"/>
    <cellStyle name="Output 2 32 31" xfId="2383"/>
    <cellStyle name="Output 2 32 32" xfId="20320"/>
    <cellStyle name="Output 2 32 33" xfId="34958"/>
    <cellStyle name="Output 2 32 4" xfId="5120"/>
    <cellStyle name="Output 2 32 4 2" xfId="22726"/>
    <cellStyle name="Output 2 32 4 3" xfId="20457"/>
    <cellStyle name="Output 2 32 5" xfId="3470"/>
    <cellStyle name="Output 2 32 5 2" xfId="21226"/>
    <cellStyle name="Output 2 32 5 3" xfId="1541"/>
    <cellStyle name="Output 2 32 6" xfId="5799"/>
    <cellStyle name="Output 2 32 6 2" xfId="23405"/>
    <cellStyle name="Output 2 32 6 3" xfId="22191"/>
    <cellStyle name="Output 2 32 7" xfId="4935"/>
    <cellStyle name="Output 2 32 7 2" xfId="22541"/>
    <cellStyle name="Output 2 32 7 3" xfId="21576"/>
    <cellStyle name="Output 2 32 8" xfId="6285"/>
    <cellStyle name="Output 2 32 8 2" xfId="23891"/>
    <cellStyle name="Output 2 32 8 3" xfId="20573"/>
    <cellStyle name="Output 2 32 9" xfId="7217"/>
    <cellStyle name="Output 2 32 9 2" xfId="24741"/>
    <cellStyle name="Output 2 32 9 3" xfId="29709"/>
    <cellStyle name="Output 2 33" xfId="1296"/>
    <cellStyle name="Output 2 33 10" xfId="6467"/>
    <cellStyle name="Output 2 33 10 2" xfId="24071"/>
    <cellStyle name="Output 2 33 10 3" xfId="34987"/>
    <cellStyle name="Output 2 33 11" xfId="8527"/>
    <cellStyle name="Output 2 33 11 2" xfId="25980"/>
    <cellStyle name="Output 2 33 11 3" xfId="36714"/>
    <cellStyle name="Output 2 33 12" xfId="9165"/>
    <cellStyle name="Output 2 33 12 2" xfId="26618"/>
    <cellStyle name="Output 2 33 12 3" xfId="37352"/>
    <cellStyle name="Output 2 33 13" xfId="7406"/>
    <cellStyle name="Output 2 33 13 2" xfId="24915"/>
    <cellStyle name="Output 2 33 13 3" xfId="35694"/>
    <cellStyle name="Output 2 33 14" xfId="9915"/>
    <cellStyle name="Output 2 33 14 2" xfId="27368"/>
    <cellStyle name="Output 2 33 14 3" xfId="38102"/>
    <cellStyle name="Output 2 33 15" xfId="9472"/>
    <cellStyle name="Output 2 33 15 2" xfId="26925"/>
    <cellStyle name="Output 2 33 15 3" xfId="37659"/>
    <cellStyle name="Output 2 33 16" xfId="10606"/>
    <cellStyle name="Output 2 33 16 2" xfId="28059"/>
    <cellStyle name="Output 2 33 16 3" xfId="38793"/>
    <cellStyle name="Output 2 33 17" xfId="10188"/>
    <cellStyle name="Output 2 33 17 2" xfId="27641"/>
    <cellStyle name="Output 2 33 17 3" xfId="38375"/>
    <cellStyle name="Output 2 33 18" xfId="11204"/>
    <cellStyle name="Output 2 33 18 2" xfId="28657"/>
    <cellStyle name="Output 2 33 18 3" xfId="39391"/>
    <cellStyle name="Output 2 33 19" xfId="10825"/>
    <cellStyle name="Output 2 33 19 2" xfId="28278"/>
    <cellStyle name="Output 2 33 19 3" xfId="39012"/>
    <cellStyle name="Output 2 33 2" xfId="3211"/>
    <cellStyle name="Output 2 33 2 2" xfId="21015"/>
    <cellStyle name="Output 2 33 20" xfId="12983"/>
    <cellStyle name="Output 2 33 20 2" xfId="30170"/>
    <cellStyle name="Output 2 33 20 3" xfId="40326"/>
    <cellStyle name="Output 2 33 21" xfId="13179"/>
    <cellStyle name="Output 2 33 21 2" xfId="30316"/>
    <cellStyle name="Output 2 33 21 3" xfId="40430"/>
    <cellStyle name="Output 2 33 22" xfId="13364"/>
    <cellStyle name="Output 2 33 22 2" xfId="30501"/>
    <cellStyle name="Output 2 33 22 3" xfId="40615"/>
    <cellStyle name="Output 2 33 23" xfId="13127"/>
    <cellStyle name="Output 2 33 23 2" xfId="30264"/>
    <cellStyle name="Output 2 33 23 3" xfId="40378"/>
    <cellStyle name="Output 2 33 24" xfId="15110"/>
    <cellStyle name="Output 2 33 24 2" xfId="32121"/>
    <cellStyle name="Output 2 33 24 3" xfId="41947"/>
    <cellStyle name="Output 2 33 25" xfId="15562"/>
    <cellStyle name="Output 2 33 25 2" xfId="32525"/>
    <cellStyle name="Output 2 33 25 3" xfId="42307"/>
    <cellStyle name="Output 2 33 26" xfId="14064"/>
    <cellStyle name="Output 2 33 26 2" xfId="31184"/>
    <cellStyle name="Output 2 33 26 3" xfId="41276"/>
    <cellStyle name="Output 2 33 27" xfId="16171"/>
    <cellStyle name="Output 2 33 27 2" xfId="33134"/>
    <cellStyle name="Output 2 33 27 3" xfId="42916"/>
    <cellStyle name="Output 2 33 28" xfId="17445"/>
    <cellStyle name="Output 2 33 28 2" xfId="34143"/>
    <cellStyle name="Output 2 33 28 3" xfId="43346"/>
    <cellStyle name="Output 2 33 29" xfId="17947"/>
    <cellStyle name="Output 2 33 29 2" xfId="34600"/>
    <cellStyle name="Output 2 33 29 3" xfId="43756"/>
    <cellStyle name="Output 2 33 3" xfId="4481"/>
    <cellStyle name="Output 2 33 3 2" xfId="22129"/>
    <cellStyle name="Output 2 33 3 3" xfId="35162"/>
    <cellStyle name="Output 2 33 30" xfId="19470"/>
    <cellStyle name="Output 2 33 30 2" xfId="43997"/>
    <cellStyle name="Output 2 33 31" xfId="2373"/>
    <cellStyle name="Output 2 33 32" xfId="20313"/>
    <cellStyle name="Output 2 33 33" xfId="29878"/>
    <cellStyle name="Output 2 33 4" xfId="4991"/>
    <cellStyle name="Output 2 33 4 2" xfId="22597"/>
    <cellStyle name="Output 2 33 4 3" xfId="29053"/>
    <cellStyle name="Output 2 33 5" xfId="3349"/>
    <cellStyle name="Output 2 33 5 2" xfId="21107"/>
    <cellStyle name="Output 2 33 5 3" xfId="34955"/>
    <cellStyle name="Output 2 33 6" xfId="5792"/>
    <cellStyle name="Output 2 33 6 2" xfId="23398"/>
    <cellStyle name="Output 2 33 6 3" xfId="34930"/>
    <cellStyle name="Output 2 33 7" xfId="5398"/>
    <cellStyle name="Output 2 33 7 2" xfId="23004"/>
    <cellStyle name="Output 2 33 7 3" xfId="21719"/>
    <cellStyle name="Output 2 33 8" xfId="6281"/>
    <cellStyle name="Output 2 33 8 2" xfId="23887"/>
    <cellStyle name="Output 2 33 8 3" xfId="29730"/>
    <cellStyle name="Output 2 33 9" xfId="7585"/>
    <cellStyle name="Output 2 33 9 2" xfId="25075"/>
    <cellStyle name="Output 2 33 9 3" xfId="35850"/>
    <cellStyle name="Output 2 34" xfId="1362"/>
    <cellStyle name="Output 2 34 10" xfId="8325"/>
    <cellStyle name="Output 2 34 10 2" xfId="25778"/>
    <cellStyle name="Output 2 34 10 3" xfId="36512"/>
    <cellStyle name="Output 2 34 11" xfId="7304"/>
    <cellStyle name="Output 2 34 11 2" xfId="24818"/>
    <cellStyle name="Output 2 34 11 3" xfId="30187"/>
    <cellStyle name="Output 2 34 12" xfId="9222"/>
    <cellStyle name="Output 2 34 12 2" xfId="26675"/>
    <cellStyle name="Output 2 34 12 3" xfId="37409"/>
    <cellStyle name="Output 2 34 13" xfId="9463"/>
    <cellStyle name="Output 2 34 13 2" xfId="26916"/>
    <cellStyle name="Output 2 34 13 3" xfId="37650"/>
    <cellStyle name="Output 2 34 14" xfId="9966"/>
    <cellStyle name="Output 2 34 14 2" xfId="27419"/>
    <cellStyle name="Output 2 34 14 3" xfId="38153"/>
    <cellStyle name="Output 2 34 15" xfId="10179"/>
    <cellStyle name="Output 2 34 15 2" xfId="27632"/>
    <cellStyle name="Output 2 34 15 3" xfId="38366"/>
    <cellStyle name="Output 2 34 16" xfId="10650"/>
    <cellStyle name="Output 2 34 16 2" xfId="28103"/>
    <cellStyle name="Output 2 34 16 3" xfId="38837"/>
    <cellStyle name="Output 2 34 17" xfId="10817"/>
    <cellStyle name="Output 2 34 17 2" xfId="28270"/>
    <cellStyle name="Output 2 34 17 3" xfId="39004"/>
    <cellStyle name="Output 2 34 18" xfId="11239"/>
    <cellStyle name="Output 2 34 18 2" xfId="28692"/>
    <cellStyle name="Output 2 34 18 3" xfId="39426"/>
    <cellStyle name="Output 2 34 19" xfId="11331"/>
    <cellStyle name="Output 2 34 19 2" xfId="28784"/>
    <cellStyle name="Output 2 34 19 3" xfId="39518"/>
    <cellStyle name="Output 2 34 2" xfId="3271"/>
    <cellStyle name="Output 2 34 2 2" xfId="21052"/>
    <cellStyle name="Output 2 34 20" xfId="13049"/>
    <cellStyle name="Output 2 34 20 2" xfId="30209"/>
    <cellStyle name="Output 2 34 20 3" xfId="40344"/>
    <cellStyle name="Output 2 34 21" xfId="13541"/>
    <cellStyle name="Output 2 34 21 2" xfId="30678"/>
    <cellStyle name="Output 2 34 21 3" xfId="40792"/>
    <cellStyle name="Output 2 34 22" xfId="11867"/>
    <cellStyle name="Output 2 34 22 2" xfId="29169"/>
    <cellStyle name="Output 2 34 22 3" xfId="39585"/>
    <cellStyle name="Output 2 34 23" xfId="13948"/>
    <cellStyle name="Output 2 34 23 2" xfId="31085"/>
    <cellStyle name="Output 2 34 23 3" xfId="41199"/>
    <cellStyle name="Output 2 34 24" xfId="15176"/>
    <cellStyle name="Output 2 34 24 2" xfId="32161"/>
    <cellStyle name="Output 2 34 24 3" xfId="41965"/>
    <cellStyle name="Output 2 34 25" xfId="14346"/>
    <cellStyle name="Output 2 34 25 2" xfId="31452"/>
    <cellStyle name="Output 2 34 25 3" xfId="41523"/>
    <cellStyle name="Output 2 34 26" xfId="15834"/>
    <cellStyle name="Output 2 34 26 2" xfId="32797"/>
    <cellStyle name="Output 2 34 26 3" xfId="42579"/>
    <cellStyle name="Output 2 34 27" xfId="16189"/>
    <cellStyle name="Output 2 34 27 2" xfId="33152"/>
    <cellStyle name="Output 2 34 27 3" xfId="42934"/>
    <cellStyle name="Output 2 34 28" xfId="17511"/>
    <cellStyle name="Output 2 34 28 2" xfId="34184"/>
    <cellStyle name="Output 2 34 28 3" xfId="43364"/>
    <cellStyle name="Output 2 34 29" xfId="17965"/>
    <cellStyle name="Output 2 34 29 2" xfId="34618"/>
    <cellStyle name="Output 2 34 29 3" xfId="43774"/>
    <cellStyle name="Output 2 34 3" xfId="4547"/>
    <cellStyle name="Output 2 34 3 2" xfId="22174"/>
    <cellStyle name="Output 2 34 3 3" xfId="29786"/>
    <cellStyle name="Output 2 34 30" xfId="19733"/>
    <cellStyle name="Output 2 34 30 2" xfId="44138"/>
    <cellStyle name="Output 2 34 31" xfId="2439"/>
    <cellStyle name="Output 2 34 32" xfId="20358"/>
    <cellStyle name="Output 2 34 33" xfId="20351"/>
    <cellStyle name="Output 2 34 4" xfId="3693"/>
    <cellStyle name="Output 2 34 4 2" xfId="21437"/>
    <cellStyle name="Output 2 34 4 3" xfId="20295"/>
    <cellStyle name="Output 2 34 5" xfId="5389"/>
    <cellStyle name="Output 2 34 5 2" xfId="22995"/>
    <cellStyle name="Output 2 34 5 3" xfId="35434"/>
    <cellStyle name="Output 2 34 6" xfId="5831"/>
    <cellStyle name="Output 2 34 6 2" xfId="23437"/>
    <cellStyle name="Output 2 34 6 3" xfId="25035"/>
    <cellStyle name="Output 2 34 7" xfId="5944"/>
    <cellStyle name="Output 2 34 7 2" xfId="23550"/>
    <cellStyle name="Output 2 34 7 3" xfId="33334"/>
    <cellStyle name="Output 2 34 8" xfId="6299"/>
    <cellStyle name="Output 2 34 8 2" xfId="23905"/>
    <cellStyle name="Output 2 34 8 3" xfId="34993"/>
    <cellStyle name="Output 2 34 9" xfId="6819"/>
    <cellStyle name="Output 2 34 9 2" xfId="24408"/>
    <cellStyle name="Output 2 34 9 3" xfId="33528"/>
    <cellStyle name="Output 2 35" xfId="728"/>
    <cellStyle name="Output 2 35 10" xfId="8810"/>
    <cellStyle name="Output 2 35 10 2" xfId="26263"/>
    <cellStyle name="Output 2 35 10 3" xfId="36997"/>
    <cellStyle name="Output 2 35 11" xfId="6674"/>
    <cellStyle name="Output 2 35 11 2" xfId="24272"/>
    <cellStyle name="Output 2 35 11 3" xfId="34664"/>
    <cellStyle name="Output 2 35 12" xfId="9268"/>
    <cellStyle name="Output 2 35 12 2" xfId="26721"/>
    <cellStyle name="Output 2 35 12 3" xfId="37455"/>
    <cellStyle name="Output 2 35 13" xfId="9361"/>
    <cellStyle name="Output 2 35 13 2" xfId="26814"/>
    <cellStyle name="Output 2 35 13 3" xfId="37548"/>
    <cellStyle name="Output 2 35 14" xfId="10009"/>
    <cellStyle name="Output 2 35 14 2" xfId="27462"/>
    <cellStyle name="Output 2 35 14 3" xfId="38196"/>
    <cellStyle name="Output 2 35 15" xfId="10090"/>
    <cellStyle name="Output 2 35 15 2" xfId="27543"/>
    <cellStyle name="Output 2 35 15 3" xfId="38277"/>
    <cellStyle name="Output 2 35 16" xfId="10686"/>
    <cellStyle name="Output 2 35 16 2" xfId="28139"/>
    <cellStyle name="Output 2 35 16 3" xfId="38873"/>
    <cellStyle name="Output 2 35 17" xfId="10747"/>
    <cellStyle name="Output 2 35 17 2" xfId="28200"/>
    <cellStyle name="Output 2 35 17 3" xfId="38934"/>
    <cellStyle name="Output 2 35 18" xfId="11261"/>
    <cellStyle name="Output 2 35 18 2" xfId="28714"/>
    <cellStyle name="Output 2 35 18 3" xfId="39448"/>
    <cellStyle name="Output 2 35 19" xfId="12415"/>
    <cellStyle name="Output 2 35 19 2" xfId="29661"/>
    <cellStyle name="Output 2 35 19 3" xfId="39949"/>
    <cellStyle name="Output 2 35 2" xfId="3913"/>
    <cellStyle name="Output 2 35 2 2" xfId="21615"/>
    <cellStyle name="Output 2 35 2 3" xfId="30185"/>
    <cellStyle name="Output 2 35 20" xfId="13388"/>
    <cellStyle name="Output 2 35 20 2" xfId="30525"/>
    <cellStyle name="Output 2 35 20 3" xfId="40639"/>
    <cellStyle name="Output 2 35 21" xfId="13215"/>
    <cellStyle name="Output 2 35 21 2" xfId="30352"/>
    <cellStyle name="Output 2 35 21 3" xfId="40466"/>
    <cellStyle name="Output 2 35 22" xfId="13901"/>
    <cellStyle name="Output 2 35 22 2" xfId="31038"/>
    <cellStyle name="Output 2 35 22 3" xfId="41152"/>
    <cellStyle name="Output 2 35 23" xfId="14542"/>
    <cellStyle name="Output 2 35 23 2" xfId="31606"/>
    <cellStyle name="Output 2 35 23 3" xfId="41570"/>
    <cellStyle name="Output 2 35 24" xfId="15707"/>
    <cellStyle name="Output 2 35 24 2" xfId="32670"/>
    <cellStyle name="Output 2 35 24 3" xfId="42452"/>
    <cellStyle name="Output 2 35 25" xfId="15745"/>
    <cellStyle name="Output 2 35 25 2" xfId="32708"/>
    <cellStyle name="Output 2 35 25 3" xfId="42490"/>
    <cellStyle name="Output 2 35 26" xfId="15786"/>
    <cellStyle name="Output 2 35 26 2" xfId="32749"/>
    <cellStyle name="Output 2 35 26 3" xfId="42531"/>
    <cellStyle name="Output 2 35 27" xfId="16877"/>
    <cellStyle name="Output 2 35 27 2" xfId="33632"/>
    <cellStyle name="Output 2 35 27 3" xfId="42969"/>
    <cellStyle name="Output 2 35 28" xfId="17570"/>
    <cellStyle name="Output 2 35 28 2" xfId="34223"/>
    <cellStyle name="Output 2 35 28 3" xfId="43379"/>
    <cellStyle name="Output 2 35 29" xfId="19663"/>
    <cellStyle name="Output 2 35 29 2" xfId="44068"/>
    <cellStyle name="Output 2 35 3" xfId="5186"/>
    <cellStyle name="Output 2 35 3 2" xfId="22792"/>
    <cellStyle name="Output 2 35 3 3" xfId="35560"/>
    <cellStyle name="Output 2 35 30" xfId="2643"/>
    <cellStyle name="Output 2 35 4" xfId="5238"/>
    <cellStyle name="Output 2 35 4 2" xfId="22844"/>
    <cellStyle name="Output 2 35 4 3" xfId="35028"/>
    <cellStyle name="Output 2 35 5" xfId="5311"/>
    <cellStyle name="Output 2 35 5 2" xfId="22917"/>
    <cellStyle name="Output 2 35 5 3" xfId="33580"/>
    <cellStyle name="Output 2 35 6" xfId="5855"/>
    <cellStyle name="Output 2 35 6 2" xfId="23461"/>
    <cellStyle name="Output 2 35 6 3" xfId="31213"/>
    <cellStyle name="Output 2 35 7" xfId="5896"/>
    <cellStyle name="Output 2 35 7 2" xfId="23502"/>
    <cellStyle name="Output 2 35 7 3" xfId="33336"/>
    <cellStyle name="Output 2 35 8" xfId="7286"/>
    <cellStyle name="Output 2 35 8 2" xfId="24800"/>
    <cellStyle name="Output 2 35 8 3" xfId="22199"/>
    <cellStyle name="Output 2 35 9" xfId="8114"/>
    <cellStyle name="Output 2 35 9 2" xfId="25567"/>
    <cellStyle name="Output 2 35 9 3" xfId="36301"/>
    <cellStyle name="Output 2 36" xfId="3685"/>
    <cellStyle name="Output 2 36 2" xfId="21429"/>
    <cellStyle name="Output 2 36 3" xfId="30154"/>
    <cellStyle name="Output 2 37" xfId="4967"/>
    <cellStyle name="Output 2 37 2" xfId="22573"/>
    <cellStyle name="Output 2 37 3" xfId="24676"/>
    <cellStyle name="Output 2 38" xfId="5101"/>
    <cellStyle name="Output 2 38 2" xfId="22707"/>
    <cellStyle name="Output 2 38 3" xfId="33469"/>
    <cellStyle name="Output 2 39" xfId="4596"/>
    <cellStyle name="Output 2 39 2" xfId="22202"/>
    <cellStyle name="Output 2 39 3" xfId="24686"/>
    <cellStyle name="Output 2 4" xfId="1107"/>
    <cellStyle name="Output 2 4 10" xfId="8415"/>
    <cellStyle name="Output 2 4 10 2" xfId="25868"/>
    <cellStyle name="Output 2 4 10 3" xfId="36602"/>
    <cellStyle name="Output 2 4 11" xfId="7704"/>
    <cellStyle name="Output 2 4 11 2" xfId="25157"/>
    <cellStyle name="Output 2 4 11 3" xfId="35891"/>
    <cellStyle name="Output 2 4 12" xfId="8983"/>
    <cellStyle name="Output 2 4 12 2" xfId="26436"/>
    <cellStyle name="Output 2 4 12 3" xfId="37170"/>
    <cellStyle name="Output 2 4 13" xfId="9543"/>
    <cellStyle name="Output 2 4 13 2" xfId="26996"/>
    <cellStyle name="Output 2 4 13 3" xfId="37730"/>
    <cellStyle name="Output 2 4 14" xfId="9734"/>
    <cellStyle name="Output 2 4 14 2" xfId="27187"/>
    <cellStyle name="Output 2 4 14 3" xfId="37921"/>
    <cellStyle name="Output 2 4 15" xfId="10249"/>
    <cellStyle name="Output 2 4 15 2" xfId="27702"/>
    <cellStyle name="Output 2 4 15 3" xfId="38436"/>
    <cellStyle name="Output 2 4 16" xfId="10430"/>
    <cellStyle name="Output 2 4 16 2" xfId="27883"/>
    <cellStyle name="Output 2 4 16 3" xfId="38617"/>
    <cellStyle name="Output 2 4 17" xfId="10876"/>
    <cellStyle name="Output 2 4 17 2" xfId="28329"/>
    <cellStyle name="Output 2 4 17 3" xfId="39063"/>
    <cellStyle name="Output 2 4 18" xfId="11032"/>
    <cellStyle name="Output 2 4 18 2" xfId="28485"/>
    <cellStyle name="Output 2 4 18 3" xfId="39219"/>
    <cellStyle name="Output 2 4 19" xfId="11364"/>
    <cellStyle name="Output 2 4 19 2" xfId="28817"/>
    <cellStyle name="Output 2 4 19 3" xfId="39551"/>
    <cellStyle name="Output 2 4 2" xfId="3022"/>
    <cellStyle name="Output 2 4 2 2" xfId="20835"/>
    <cellStyle name="Output 2 4 20" xfId="12794"/>
    <cellStyle name="Output 2 4 20 2" xfId="29992"/>
    <cellStyle name="Output 2 4 20 3" xfId="40167"/>
    <cellStyle name="Output 2 4 21" xfId="13605"/>
    <cellStyle name="Output 2 4 21 2" xfId="30742"/>
    <cellStyle name="Output 2 4 21 3" xfId="40856"/>
    <cellStyle name="Output 2 4 22" xfId="13842"/>
    <cellStyle name="Output 2 4 22 2" xfId="30979"/>
    <cellStyle name="Output 2 4 22 3" xfId="41093"/>
    <cellStyle name="Output 2 4 23" xfId="13963"/>
    <cellStyle name="Output 2 4 23 2" xfId="31100"/>
    <cellStyle name="Output 2 4 23 3" xfId="41214"/>
    <cellStyle name="Output 2 4 24" xfId="14921"/>
    <cellStyle name="Output 2 4 24 2" xfId="31942"/>
    <cellStyle name="Output 2 4 24 3" xfId="41788"/>
    <cellStyle name="Output 2 4 25" xfId="15449"/>
    <cellStyle name="Output 2 4 25 2" xfId="32412"/>
    <cellStyle name="Output 2 4 25 3" xfId="42194"/>
    <cellStyle name="Output 2 4 26" xfId="15875"/>
    <cellStyle name="Output 2 4 26 2" xfId="32838"/>
    <cellStyle name="Output 2 4 26 3" xfId="42620"/>
    <cellStyle name="Output 2 4 27" xfId="16012"/>
    <cellStyle name="Output 2 4 27 2" xfId="32975"/>
    <cellStyle name="Output 2 4 27 3" xfId="42757"/>
    <cellStyle name="Output 2 4 28" xfId="17256"/>
    <cellStyle name="Output 2 4 28 2" xfId="33966"/>
    <cellStyle name="Output 2 4 28 3" xfId="43187"/>
    <cellStyle name="Output 2 4 29" xfId="17788"/>
    <cellStyle name="Output 2 4 29 2" xfId="34441"/>
    <cellStyle name="Output 2 4 29 3" xfId="43597"/>
    <cellStyle name="Output 2 4 3" xfId="4292"/>
    <cellStyle name="Output 2 4 3 2" xfId="21952"/>
    <cellStyle name="Output 2 4 3 3" xfId="34742"/>
    <cellStyle name="Output 2 4 30" xfId="19766"/>
    <cellStyle name="Output 2 4 30 2" xfId="44171"/>
    <cellStyle name="Output 2 4 31" xfId="2184"/>
    <cellStyle name="Output 2 4 32" xfId="20132"/>
    <cellStyle name="Output 2 4 33" xfId="35241"/>
    <cellStyle name="Output 2 4 4" xfId="4847"/>
    <cellStyle name="Output 2 4 4 2" xfId="22453"/>
    <cellStyle name="Output 2 4 4 3" xfId="32101"/>
    <cellStyle name="Output 2 4 5" xfId="5455"/>
    <cellStyle name="Output 2 4 5 2" xfId="23061"/>
    <cellStyle name="Output 2 4 5 3" xfId="33574"/>
    <cellStyle name="Output 2 4 6" xfId="5620"/>
    <cellStyle name="Output 2 4 6 2" xfId="23226"/>
    <cellStyle name="Output 2 4 6 3" xfId="19889"/>
    <cellStyle name="Output 2 4 7" xfId="5985"/>
    <cellStyle name="Output 2 4 7 2" xfId="23591"/>
    <cellStyle name="Output 2 4 7 3" xfId="28907"/>
    <cellStyle name="Output 2 4 8" xfId="6122"/>
    <cellStyle name="Output 2 4 8 2" xfId="23728"/>
    <cellStyle name="Output 2 4 8 3" xfId="1698"/>
    <cellStyle name="Output 2 4 9" xfId="7860"/>
    <cellStyle name="Output 2 4 9 2" xfId="25313"/>
    <cellStyle name="Output 2 4 9 3" xfId="36047"/>
    <cellStyle name="Output 2 40" xfId="5828"/>
    <cellStyle name="Output 2 40 2" xfId="23434"/>
    <cellStyle name="Output 2 40 3" xfId="32098"/>
    <cellStyle name="Output 2 41" xfId="5131"/>
    <cellStyle name="Output 2 41 2" xfId="22737"/>
    <cellStyle name="Output 2 41 3" xfId="34901"/>
    <cellStyle name="Output 2 42" xfId="7828"/>
    <cellStyle name="Output 2 42 2" xfId="25281"/>
    <cellStyle name="Output 2 42 3" xfId="36015"/>
    <cellStyle name="Output 2 43" xfId="7315"/>
    <cellStyle name="Output 2 43 2" xfId="24828"/>
    <cellStyle name="Output 2 43 3" xfId="32089"/>
    <cellStyle name="Output 2 44" xfId="7849"/>
    <cellStyle name="Output 2 44 2" xfId="25302"/>
    <cellStyle name="Output 2 44 3" xfId="36036"/>
    <cellStyle name="Output 2 45" xfId="8603"/>
    <cellStyle name="Output 2 45 2" xfId="26056"/>
    <cellStyle name="Output 2 45 3" xfId="36790"/>
    <cellStyle name="Output 2 46" xfId="9218"/>
    <cellStyle name="Output 2 46 2" xfId="26671"/>
    <cellStyle name="Output 2 46 3" xfId="37405"/>
    <cellStyle name="Output 2 47" xfId="7220"/>
    <cellStyle name="Output 2 47 2" xfId="24744"/>
    <cellStyle name="Output 2 47 3" xfId="21662"/>
    <cellStyle name="Output 2 48" xfId="9963"/>
    <cellStyle name="Output 2 48 2" xfId="27416"/>
    <cellStyle name="Output 2 48 3" xfId="38150"/>
    <cellStyle name="Output 2 49" xfId="8366"/>
    <cellStyle name="Output 2 49 2" xfId="25819"/>
    <cellStyle name="Output 2 49 3" xfId="36553"/>
    <cellStyle name="Output 2 5" xfId="1042"/>
    <cellStyle name="Output 2 5 10" xfId="6646"/>
    <cellStyle name="Output 2 5 10 2" xfId="24246"/>
    <cellStyle name="Output 2 5 10 3" xfId="35092"/>
    <cellStyle name="Output 2 5 11" xfId="6421"/>
    <cellStyle name="Output 2 5 11 2" xfId="24025"/>
    <cellStyle name="Output 2 5 11 3" xfId="20409"/>
    <cellStyle name="Output 2 5 12" xfId="8918"/>
    <cellStyle name="Output 2 5 12 2" xfId="26371"/>
    <cellStyle name="Output 2 5 12 3" xfId="37105"/>
    <cellStyle name="Output 2 5 13" xfId="6680"/>
    <cellStyle name="Output 2 5 13 2" xfId="24276"/>
    <cellStyle name="Output 2 5 13 3" xfId="24461"/>
    <cellStyle name="Output 2 5 14" xfId="9669"/>
    <cellStyle name="Output 2 5 14 2" xfId="27122"/>
    <cellStyle name="Output 2 5 14 3" xfId="37856"/>
    <cellStyle name="Output 2 5 15" xfId="6610"/>
    <cellStyle name="Output 2 5 15 2" xfId="24213"/>
    <cellStyle name="Output 2 5 15 3" xfId="21519"/>
    <cellStyle name="Output 2 5 16" xfId="10366"/>
    <cellStyle name="Output 2 5 16 2" xfId="27819"/>
    <cellStyle name="Output 2 5 16 3" xfId="38553"/>
    <cellStyle name="Output 2 5 17" xfId="9347"/>
    <cellStyle name="Output 2 5 17 2" xfId="26800"/>
    <cellStyle name="Output 2 5 17 3" xfId="37534"/>
    <cellStyle name="Output 2 5 18" xfId="10973"/>
    <cellStyle name="Output 2 5 18 2" xfId="28426"/>
    <cellStyle name="Output 2 5 18 3" xfId="39160"/>
    <cellStyle name="Output 2 5 19" xfId="10078"/>
    <cellStyle name="Output 2 5 19 2" xfId="27531"/>
    <cellStyle name="Output 2 5 19 3" xfId="38265"/>
    <cellStyle name="Output 2 5 2" xfId="2957"/>
    <cellStyle name="Output 2 5 2 2" xfId="20775"/>
    <cellStyle name="Output 2 5 20" xfId="12729"/>
    <cellStyle name="Output 2 5 20 2" xfId="29932"/>
    <cellStyle name="Output 2 5 20 3" xfId="40110"/>
    <cellStyle name="Output 2 5 21" xfId="13341"/>
    <cellStyle name="Output 2 5 21 2" xfId="30478"/>
    <cellStyle name="Output 2 5 21 3" xfId="40592"/>
    <cellStyle name="Output 2 5 22" xfId="13306"/>
    <cellStyle name="Output 2 5 22 2" xfId="30443"/>
    <cellStyle name="Output 2 5 22 3" xfId="40557"/>
    <cellStyle name="Output 2 5 23" xfId="13966"/>
    <cellStyle name="Output 2 5 23 2" xfId="31103"/>
    <cellStyle name="Output 2 5 23 3" xfId="41217"/>
    <cellStyle name="Output 2 5 24" xfId="14856"/>
    <cellStyle name="Output 2 5 24 2" xfId="31881"/>
    <cellStyle name="Output 2 5 24 3" xfId="41731"/>
    <cellStyle name="Output 2 5 25" xfId="15320"/>
    <cellStyle name="Output 2 5 25 2" xfId="32283"/>
    <cellStyle name="Output 2 5 25 3" xfId="42065"/>
    <cellStyle name="Output 2 5 26" xfId="15238"/>
    <cellStyle name="Output 2 5 26 2" xfId="32201"/>
    <cellStyle name="Output 2 5 26 3" xfId="41983"/>
    <cellStyle name="Output 2 5 27" xfId="15955"/>
    <cellStyle name="Output 2 5 27 2" xfId="32918"/>
    <cellStyle name="Output 2 5 27 3" xfId="42700"/>
    <cellStyle name="Output 2 5 28" xfId="17191"/>
    <cellStyle name="Output 2 5 28 2" xfId="33906"/>
    <cellStyle name="Output 2 5 28 3" xfId="43130"/>
    <cellStyle name="Output 2 5 29" xfId="17731"/>
    <cellStyle name="Output 2 5 29 2" xfId="34384"/>
    <cellStyle name="Output 2 5 29 3" xfId="43540"/>
    <cellStyle name="Output 2 5 3" xfId="4227"/>
    <cellStyle name="Output 2 5 3 2" xfId="21893"/>
    <cellStyle name="Output 2 5 3 3" xfId="21596"/>
    <cellStyle name="Output 2 5 30" xfId="18916"/>
    <cellStyle name="Output 2 5 30 2" xfId="43788"/>
    <cellStyle name="Output 2 5 31" xfId="2119"/>
    <cellStyle name="Output 2 5 32" xfId="20071"/>
    <cellStyle name="Output 2 5 33" xfId="35480"/>
    <cellStyle name="Output 2 5 4" xfId="4704"/>
    <cellStyle name="Output 2 5 4 2" xfId="22310"/>
    <cellStyle name="Output 2 5 4 3" xfId="34731"/>
    <cellStyle name="Output 2 5 5" xfId="4614"/>
    <cellStyle name="Output 2 5 5 2" xfId="22220"/>
    <cellStyle name="Output 2 5 5 3" xfId="35046"/>
    <cellStyle name="Output 2 5 6" xfId="5560"/>
    <cellStyle name="Output 2 5 6 2" xfId="23166"/>
    <cellStyle name="Output 2 5 6 3" xfId="20441"/>
    <cellStyle name="Output 2 5 7" xfId="5048"/>
    <cellStyle name="Output 2 5 7 2" xfId="22654"/>
    <cellStyle name="Output 2 5 7 3" xfId="34718"/>
    <cellStyle name="Output 2 5 8" xfId="6065"/>
    <cellStyle name="Output 2 5 8 2" xfId="23671"/>
    <cellStyle name="Output 2 5 8 3" xfId="29738"/>
    <cellStyle name="Output 2 5 9" xfId="7234"/>
    <cellStyle name="Output 2 5 9 2" xfId="24757"/>
    <cellStyle name="Output 2 5 9 3" xfId="24449"/>
    <cellStyle name="Output 2 50" xfId="10647"/>
    <cellStyle name="Output 2 50 2" xfId="28100"/>
    <cellStyle name="Output 2 50 3" xfId="38834"/>
    <cellStyle name="Output 2 51" xfId="8681"/>
    <cellStyle name="Output 2 51 2" xfId="26134"/>
    <cellStyle name="Output 2 51 3" xfId="36868"/>
    <cellStyle name="Output 2 52" xfId="11237"/>
    <cellStyle name="Output 2 52 2" xfId="28690"/>
    <cellStyle name="Output 2 52 3" xfId="39424"/>
    <cellStyle name="Output 2 53" xfId="12196"/>
    <cellStyle name="Output 2 53 2" xfId="29485"/>
    <cellStyle name="Output 2 53 3" xfId="39879"/>
    <cellStyle name="Output 2 54" xfId="12136"/>
    <cellStyle name="Output 2 54 2" xfId="29431"/>
    <cellStyle name="Output 2 54 3" xfId="39829"/>
    <cellStyle name="Output 2 55" xfId="12200"/>
    <cellStyle name="Output 2 55 2" xfId="29489"/>
    <cellStyle name="Output 2 55 3" xfId="39883"/>
    <cellStyle name="Output 2 56" xfId="12216"/>
    <cellStyle name="Output 2 56 2" xfId="29504"/>
    <cellStyle name="Output 2 56 3" xfId="39898"/>
    <cellStyle name="Output 2 57" xfId="14339"/>
    <cellStyle name="Output 2 57 2" xfId="31445"/>
    <cellStyle name="Output 2 57 3" xfId="41516"/>
    <cellStyle name="Output 2 58" xfId="15546"/>
    <cellStyle name="Output 2 58 2" xfId="32509"/>
    <cellStyle name="Output 2 58 3" xfId="42291"/>
    <cellStyle name="Output 2 59" xfId="15646"/>
    <cellStyle name="Output 2 59 2" xfId="32609"/>
    <cellStyle name="Output 2 59 3" xfId="42391"/>
    <cellStyle name="Output 2 6" xfId="998"/>
    <cellStyle name="Output 2 6 10" xfId="8107"/>
    <cellStyle name="Output 2 6 10 2" xfId="25560"/>
    <cellStyle name="Output 2 6 10 3" xfId="36294"/>
    <cellStyle name="Output 2 6 11" xfId="8479"/>
    <cellStyle name="Output 2 6 11 2" xfId="25932"/>
    <cellStyle name="Output 2 6 11 3" xfId="36666"/>
    <cellStyle name="Output 2 6 12" xfId="8876"/>
    <cellStyle name="Output 2 6 12 2" xfId="26329"/>
    <cellStyle name="Output 2 6 12 3" xfId="37063"/>
    <cellStyle name="Output 2 6 13" xfId="7800"/>
    <cellStyle name="Output 2 6 13 2" xfId="25253"/>
    <cellStyle name="Output 2 6 13 3" xfId="35987"/>
    <cellStyle name="Output 2 6 14" xfId="9627"/>
    <cellStyle name="Output 2 6 14 2" xfId="27080"/>
    <cellStyle name="Output 2 6 14 3" xfId="37814"/>
    <cellStyle name="Output 2 6 15" xfId="6540"/>
    <cellStyle name="Output 2 6 15 2" xfId="24143"/>
    <cellStyle name="Output 2 6 15 3" xfId="33317"/>
    <cellStyle name="Output 2 6 16" xfId="10326"/>
    <cellStyle name="Output 2 6 16 2" xfId="27779"/>
    <cellStyle name="Output 2 6 16 3" xfId="38513"/>
    <cellStyle name="Output 2 6 17" xfId="8364"/>
    <cellStyle name="Output 2 6 17 2" xfId="25817"/>
    <cellStyle name="Output 2 6 17 3" xfId="36551"/>
    <cellStyle name="Output 2 6 18" xfId="10935"/>
    <cellStyle name="Output 2 6 18 2" xfId="28388"/>
    <cellStyle name="Output 2 6 18 3" xfId="39122"/>
    <cellStyle name="Output 2 6 19" xfId="8142"/>
    <cellStyle name="Output 2 6 19 2" xfId="25595"/>
    <cellStyle name="Output 2 6 19 3" xfId="36329"/>
    <cellStyle name="Output 2 6 2" xfId="2913"/>
    <cellStyle name="Output 2 6 2 2" xfId="20737"/>
    <cellStyle name="Output 2 6 20" xfId="12685"/>
    <cellStyle name="Output 2 6 20 2" xfId="29892"/>
    <cellStyle name="Output 2 6 20 3" xfId="40073"/>
    <cellStyle name="Output 2 6 21" xfId="13379"/>
    <cellStyle name="Output 2 6 21 2" xfId="30516"/>
    <cellStyle name="Output 2 6 21 3" xfId="40630"/>
    <cellStyle name="Output 2 6 22" xfId="12127"/>
    <cellStyle name="Output 2 6 22 2" xfId="29425"/>
    <cellStyle name="Output 2 6 22 3" xfId="39824"/>
    <cellStyle name="Output 2 6 23" xfId="13360"/>
    <cellStyle name="Output 2 6 23 2" xfId="30497"/>
    <cellStyle name="Output 2 6 23 3" xfId="40611"/>
    <cellStyle name="Output 2 6 24" xfId="14812"/>
    <cellStyle name="Output 2 6 24 2" xfId="31841"/>
    <cellStyle name="Output 2 6 24 3" xfId="41694"/>
    <cellStyle name="Output 2 6 25" xfId="14251"/>
    <cellStyle name="Output 2 6 25 2" xfId="31362"/>
    <cellStyle name="Output 2 6 25 3" xfId="41438"/>
    <cellStyle name="Output 2 6 26" xfId="15649"/>
    <cellStyle name="Output 2 6 26 2" xfId="32612"/>
    <cellStyle name="Output 2 6 26 3" xfId="42394"/>
    <cellStyle name="Output 2 6 27" xfId="15918"/>
    <cellStyle name="Output 2 6 27 2" xfId="32881"/>
    <cellStyle name="Output 2 6 27 3" xfId="42663"/>
    <cellStyle name="Output 2 6 28" xfId="17147"/>
    <cellStyle name="Output 2 6 28 2" xfId="33866"/>
    <cellStyle name="Output 2 6 28 3" xfId="43093"/>
    <cellStyle name="Output 2 6 29" xfId="17694"/>
    <cellStyle name="Output 2 6 29 2" xfId="34347"/>
    <cellStyle name="Output 2 6 29 3" xfId="43503"/>
    <cellStyle name="Output 2 6 3" xfId="4183"/>
    <cellStyle name="Output 2 6 3 2" xfId="21854"/>
    <cellStyle name="Output 2 6 3 3" xfId="1618"/>
    <cellStyle name="Output 2 6 30" xfId="19658"/>
    <cellStyle name="Output 2 6 30 2" xfId="44063"/>
    <cellStyle name="Output 2 6 31" xfId="2075"/>
    <cellStyle name="Output 2 6 32" xfId="20032"/>
    <cellStyle name="Output 2 6 33" xfId="33175"/>
    <cellStyle name="Output 2 6 4" xfId="3596"/>
    <cellStyle name="Output 2 6 4 2" xfId="21346"/>
    <cellStyle name="Output 2 6 4 3" xfId="33438"/>
    <cellStyle name="Output 2 6 5" xfId="5104"/>
    <cellStyle name="Output 2 6 5 2" xfId="22710"/>
    <cellStyle name="Output 2 6 5 3" xfId="29161"/>
    <cellStyle name="Output 2 6 6" xfId="5521"/>
    <cellStyle name="Output 2 6 6 2" xfId="23127"/>
    <cellStyle name="Output 2 6 6 3" xfId="35547"/>
    <cellStyle name="Output 2 6 7" xfId="4964"/>
    <cellStyle name="Output 2 6 7 2" xfId="22570"/>
    <cellStyle name="Output 2 6 7 3" xfId="31722"/>
    <cellStyle name="Output 2 6 8" xfId="6028"/>
    <cellStyle name="Output 2 6 8 2" xfId="23634"/>
    <cellStyle name="Output 2 6 8 3" xfId="34685"/>
    <cellStyle name="Output 2 6 9" xfId="8108"/>
    <cellStyle name="Output 2 6 9 2" xfId="25561"/>
    <cellStyle name="Output 2 6 9 3" xfId="36295"/>
    <cellStyle name="Output 2 60" xfId="15225"/>
    <cellStyle name="Output 2 60 2" xfId="32188"/>
    <cellStyle name="Output 2 60 3" xfId="41970"/>
    <cellStyle name="Output 2 61" xfId="16714"/>
    <cellStyle name="Output 2 61 2" xfId="33509"/>
    <cellStyle name="Output 2 61 3" xfId="42955"/>
    <cellStyle name="Output 2 62" xfId="16664"/>
    <cellStyle name="Output 2 62 2" xfId="33472"/>
    <cellStyle name="Output 2 62 3" xfId="42940"/>
    <cellStyle name="Output 2 63" xfId="19484"/>
    <cellStyle name="Output 2 63 2" xfId="44011"/>
    <cellStyle name="Output 2 64" xfId="1735"/>
    <cellStyle name="Output 2 7" xfId="1111"/>
    <cellStyle name="Output 2 7 10" xfId="7757"/>
    <cellStyle name="Output 2 7 10 2" xfId="25210"/>
    <cellStyle name="Output 2 7 10 3" xfId="35944"/>
    <cellStyle name="Output 2 7 11" xfId="8163"/>
    <cellStyle name="Output 2 7 11 2" xfId="25616"/>
    <cellStyle name="Output 2 7 11 3" xfId="36350"/>
    <cellStyle name="Output 2 7 12" xfId="8987"/>
    <cellStyle name="Output 2 7 12 2" xfId="26440"/>
    <cellStyle name="Output 2 7 12 3" xfId="37174"/>
    <cellStyle name="Output 2 7 13" xfId="7853"/>
    <cellStyle name="Output 2 7 13 2" xfId="25306"/>
    <cellStyle name="Output 2 7 13 3" xfId="36040"/>
    <cellStyle name="Output 2 7 14" xfId="9738"/>
    <cellStyle name="Output 2 7 14 2" xfId="27191"/>
    <cellStyle name="Output 2 7 14 3" xfId="37925"/>
    <cellStyle name="Output 2 7 15" xfId="9585"/>
    <cellStyle name="Output 2 7 15 2" xfId="27038"/>
    <cellStyle name="Output 2 7 15 3" xfId="37772"/>
    <cellStyle name="Output 2 7 16" xfId="10434"/>
    <cellStyle name="Output 2 7 16 2" xfId="27887"/>
    <cellStyle name="Output 2 7 16 3" xfId="38621"/>
    <cellStyle name="Output 2 7 17" xfId="10288"/>
    <cellStyle name="Output 2 7 17 2" xfId="27741"/>
    <cellStyle name="Output 2 7 17 3" xfId="38475"/>
    <cellStyle name="Output 2 7 18" xfId="11036"/>
    <cellStyle name="Output 2 7 18 2" xfId="28489"/>
    <cellStyle name="Output 2 7 18 3" xfId="39223"/>
    <cellStyle name="Output 2 7 19" xfId="10904"/>
    <cellStyle name="Output 2 7 19 2" xfId="28357"/>
    <cellStyle name="Output 2 7 19 3" xfId="39091"/>
    <cellStyle name="Output 2 7 2" xfId="3026"/>
    <cellStyle name="Output 2 7 2 2" xfId="20839"/>
    <cellStyle name="Output 2 7 20" xfId="12798"/>
    <cellStyle name="Output 2 7 20 2" xfId="29996"/>
    <cellStyle name="Output 2 7 20 3" xfId="40171"/>
    <cellStyle name="Output 2 7 21" xfId="13197"/>
    <cellStyle name="Output 2 7 21 2" xfId="30334"/>
    <cellStyle name="Output 2 7 21 3" xfId="40448"/>
    <cellStyle name="Output 2 7 22" xfId="11977"/>
    <cellStyle name="Output 2 7 22 2" xfId="29279"/>
    <cellStyle name="Output 2 7 22 3" xfId="39688"/>
    <cellStyle name="Output 2 7 23" xfId="11939"/>
    <cellStyle name="Output 2 7 23 2" xfId="29241"/>
    <cellStyle name="Output 2 7 23 3" xfId="39654"/>
    <cellStyle name="Output 2 7 24" xfId="14925"/>
    <cellStyle name="Output 2 7 24 2" xfId="31946"/>
    <cellStyle name="Output 2 7 24 3" xfId="41792"/>
    <cellStyle name="Output 2 7 25" xfId="15446"/>
    <cellStyle name="Output 2 7 25 2" xfId="32409"/>
    <cellStyle name="Output 2 7 25 3" xfId="42191"/>
    <cellStyle name="Output 2 7 26" xfId="15519"/>
    <cellStyle name="Output 2 7 26 2" xfId="32482"/>
    <cellStyle name="Output 2 7 26 3" xfId="42264"/>
    <cellStyle name="Output 2 7 27" xfId="16016"/>
    <cellStyle name="Output 2 7 27 2" xfId="32979"/>
    <cellStyle name="Output 2 7 27 3" xfId="42761"/>
    <cellStyle name="Output 2 7 28" xfId="17260"/>
    <cellStyle name="Output 2 7 28 2" xfId="33970"/>
    <cellStyle name="Output 2 7 28 3" xfId="43191"/>
    <cellStyle name="Output 2 7 29" xfId="17792"/>
    <cellStyle name="Output 2 7 29 2" xfId="34445"/>
    <cellStyle name="Output 2 7 29 3" xfId="43601"/>
    <cellStyle name="Output 2 7 3" xfId="4296"/>
    <cellStyle name="Output 2 7 3 2" xfId="21956"/>
    <cellStyle name="Output 2 7 3 3" xfId="29638"/>
    <cellStyle name="Output 2 7 30" xfId="18969"/>
    <cellStyle name="Output 2 7 30 2" xfId="43834"/>
    <cellStyle name="Output 2 7 31" xfId="2188"/>
    <cellStyle name="Output 2 7 32" xfId="20136"/>
    <cellStyle name="Output 2 7 33" xfId="33288"/>
    <cellStyle name="Output 2 7 4" xfId="4844"/>
    <cellStyle name="Output 2 7 4 2" xfId="22450"/>
    <cellStyle name="Output 2 7 4 3" xfId="20340"/>
    <cellStyle name="Output 2 7 5" xfId="4929"/>
    <cellStyle name="Output 2 7 5 2" xfId="22535"/>
    <cellStyle name="Output 2 7 5 3" xfId="33592"/>
    <cellStyle name="Output 2 7 6" xfId="5624"/>
    <cellStyle name="Output 2 7 6 2" xfId="23230"/>
    <cellStyle name="Output 2 7 6 3" xfId="31544"/>
    <cellStyle name="Output 2 7 7" xfId="5488"/>
    <cellStyle name="Output 2 7 7 2" xfId="23094"/>
    <cellStyle name="Output 2 7 7 3" xfId="33729"/>
    <cellStyle name="Output 2 7 8" xfId="6126"/>
    <cellStyle name="Output 2 7 8 2" xfId="23732"/>
    <cellStyle name="Output 2 7 8 3" xfId="21147"/>
    <cellStyle name="Output 2 7 9" xfId="7025"/>
    <cellStyle name="Output 2 7 9 2" xfId="24570"/>
    <cellStyle name="Output 2 7 9 3" xfId="24609"/>
    <cellStyle name="Output 2 8" xfId="753"/>
    <cellStyle name="Output 2 8 10" xfId="8253"/>
    <cellStyle name="Output 2 8 10 2" xfId="25706"/>
    <cellStyle name="Output 2 8 10 3" xfId="36440"/>
    <cellStyle name="Output 2 8 11" xfId="6417"/>
    <cellStyle name="Output 2 8 11 2" xfId="24021"/>
    <cellStyle name="Output 2 8 11 3" xfId="24466"/>
    <cellStyle name="Output 2 8 12" xfId="7744"/>
    <cellStyle name="Output 2 8 12 2" xfId="25197"/>
    <cellStyle name="Output 2 8 12 3" xfId="35931"/>
    <cellStyle name="Output 2 8 13" xfId="9400"/>
    <cellStyle name="Output 2 8 13 2" xfId="26853"/>
    <cellStyle name="Output 2 8 13 3" xfId="37587"/>
    <cellStyle name="Output 2 8 14" xfId="8669"/>
    <cellStyle name="Output 2 8 14 2" xfId="26122"/>
    <cellStyle name="Output 2 8 14 3" xfId="36856"/>
    <cellStyle name="Output 2 8 15" xfId="10125"/>
    <cellStyle name="Output 2 8 15 2" xfId="27578"/>
    <cellStyle name="Output 2 8 15 3" xfId="38312"/>
    <cellStyle name="Output 2 8 16" xfId="8410"/>
    <cellStyle name="Output 2 8 16 2" xfId="25863"/>
    <cellStyle name="Output 2 8 16 3" xfId="36597"/>
    <cellStyle name="Output 2 8 17" xfId="10775"/>
    <cellStyle name="Output 2 8 17 2" xfId="28228"/>
    <cellStyle name="Output 2 8 17 3" xfId="38962"/>
    <cellStyle name="Output 2 8 18" xfId="7774"/>
    <cellStyle name="Output 2 8 18 2" xfId="25227"/>
    <cellStyle name="Output 2 8 18 3" xfId="35961"/>
    <cellStyle name="Output 2 8 19" xfId="11308"/>
    <cellStyle name="Output 2 8 19 2" xfId="28761"/>
    <cellStyle name="Output 2 8 19 3" xfId="39495"/>
    <cellStyle name="Output 2 8 2" xfId="2668"/>
    <cellStyle name="Output 2 8 2 2" xfId="20521"/>
    <cellStyle name="Output 2 8 20" xfId="12440"/>
    <cellStyle name="Output 2 8 20 2" xfId="29680"/>
    <cellStyle name="Output 2 8 20 3" xfId="39964"/>
    <cellStyle name="Output 2 8 21" xfId="13484"/>
    <cellStyle name="Output 2 8 21 2" xfId="30621"/>
    <cellStyle name="Output 2 8 21 3" xfId="40735"/>
    <cellStyle name="Output 2 8 22" xfId="13786"/>
    <cellStyle name="Output 2 8 22 2" xfId="30923"/>
    <cellStyle name="Output 2 8 22 3" xfId="41037"/>
    <cellStyle name="Output 2 8 23" xfId="13927"/>
    <cellStyle name="Output 2 8 23 2" xfId="31064"/>
    <cellStyle name="Output 2 8 23 3" xfId="41178"/>
    <cellStyle name="Output 2 8 24" xfId="14567"/>
    <cellStyle name="Output 2 8 24 2" xfId="31625"/>
    <cellStyle name="Output 2 8 24 3" xfId="41585"/>
    <cellStyle name="Output 2 8 25" xfId="14387"/>
    <cellStyle name="Output 2 8 25 2" xfId="31490"/>
    <cellStyle name="Output 2 8 25 3" xfId="41559"/>
    <cellStyle name="Output 2 8 26" xfId="15805"/>
    <cellStyle name="Output 2 8 26 2" xfId="32768"/>
    <cellStyle name="Output 2 8 26 3" xfId="42550"/>
    <cellStyle name="Output 2 8 27" xfId="14143"/>
    <cellStyle name="Output 2 8 27 2" xfId="31259"/>
    <cellStyle name="Output 2 8 27 3" xfId="41343"/>
    <cellStyle name="Output 2 8 28" xfId="16902"/>
    <cellStyle name="Output 2 8 28 2" xfId="33651"/>
    <cellStyle name="Output 2 8 28 3" xfId="42984"/>
    <cellStyle name="Output 2 8 29" xfId="17585"/>
    <cellStyle name="Output 2 8 29 2" xfId="34238"/>
    <cellStyle name="Output 2 8 29 3" xfId="43394"/>
    <cellStyle name="Output 2 8 3" xfId="3938"/>
    <cellStyle name="Output 2 8 3 2" xfId="21635"/>
    <cellStyle name="Output 2 8 3 3" xfId="28979"/>
    <cellStyle name="Output 2 8 30" xfId="19710"/>
    <cellStyle name="Output 2 8 30 2" xfId="44115"/>
    <cellStyle name="Output 2 8 31" xfId="1830"/>
    <cellStyle name="Output 2 8 32" xfId="19816"/>
    <cellStyle name="Output 2 8 33" xfId="34917"/>
    <cellStyle name="Output 2 8 4" xfId="3757"/>
    <cellStyle name="Output 2 8 4 2" xfId="21497"/>
    <cellStyle name="Output 2 8 4 3" xfId="34932"/>
    <cellStyle name="Output 2 8 5" xfId="5342"/>
    <cellStyle name="Output 2 8 5 2" xfId="22948"/>
    <cellStyle name="Output 2 8 5 3" xfId="35026"/>
    <cellStyle name="Output 2 8 6" xfId="3477"/>
    <cellStyle name="Output 2 8 6 2" xfId="21233"/>
    <cellStyle name="Output 2 8 6 3" xfId="1545"/>
    <cellStyle name="Output 2 8 7" xfId="5915"/>
    <cellStyle name="Output 2 8 7 2" xfId="23521"/>
    <cellStyle name="Output 2 8 7 3" xfId="35416"/>
    <cellStyle name="Output 2 8 8" xfId="4621"/>
    <cellStyle name="Output 2 8 8 2" xfId="22227"/>
    <cellStyle name="Output 2 8 8 3" xfId="24684"/>
    <cellStyle name="Output 2 8 9" xfId="7428"/>
    <cellStyle name="Output 2 8 9 2" xfId="24937"/>
    <cellStyle name="Output 2 8 9 3" xfId="35312"/>
    <cellStyle name="Output 2 9" xfId="1005"/>
    <cellStyle name="Output 2 9 10" xfId="6472"/>
    <cellStyle name="Output 2 9 10 2" xfId="24076"/>
    <cellStyle name="Output 2 9 10 3" xfId="29725"/>
    <cellStyle name="Output 2 9 11" xfId="8102"/>
    <cellStyle name="Output 2 9 11 2" xfId="25555"/>
    <cellStyle name="Output 2 9 11 3" xfId="36289"/>
    <cellStyle name="Output 2 9 12" xfId="8881"/>
    <cellStyle name="Output 2 9 12 2" xfId="26334"/>
    <cellStyle name="Output 2 9 12 3" xfId="37068"/>
    <cellStyle name="Output 2 9 13" xfId="8651"/>
    <cellStyle name="Output 2 9 13 2" xfId="26104"/>
    <cellStyle name="Output 2 9 13 3" xfId="36838"/>
    <cellStyle name="Output 2 9 14" xfId="9632"/>
    <cellStyle name="Output 2 9 14 2" xfId="27085"/>
    <cellStyle name="Output 2 9 14 3" xfId="37819"/>
    <cellStyle name="Output 2 9 15" xfId="6692"/>
    <cellStyle name="Output 2 9 15 2" xfId="24288"/>
    <cellStyle name="Output 2 9 15 3" xfId="20559"/>
    <cellStyle name="Output 2 9 16" xfId="10330"/>
    <cellStyle name="Output 2 9 16 2" xfId="27783"/>
    <cellStyle name="Output 2 9 16 3" xfId="38517"/>
    <cellStyle name="Output 2 9 17" xfId="9571"/>
    <cellStyle name="Output 2 9 17 2" xfId="27024"/>
    <cellStyle name="Output 2 9 17 3" xfId="37758"/>
    <cellStyle name="Output 2 9 18" xfId="10939"/>
    <cellStyle name="Output 2 9 18 2" xfId="28392"/>
    <cellStyle name="Output 2 9 18 3" xfId="39126"/>
    <cellStyle name="Output 2 9 19" xfId="10274"/>
    <cellStyle name="Output 2 9 19 2" xfId="27727"/>
    <cellStyle name="Output 2 9 19 3" xfId="38461"/>
    <cellStyle name="Output 2 9 2" xfId="2920"/>
    <cellStyle name="Output 2 9 2 2" xfId="20741"/>
    <cellStyle name="Output 2 9 20" xfId="12692"/>
    <cellStyle name="Output 2 9 20 2" xfId="29898"/>
    <cellStyle name="Output 2 9 20 3" xfId="40076"/>
    <cellStyle name="Output 2 9 21" xfId="12246"/>
    <cellStyle name="Output 2 9 21 2" xfId="29533"/>
    <cellStyle name="Output 2 9 21 3" xfId="39927"/>
    <cellStyle name="Output 2 9 22" xfId="13763"/>
    <cellStyle name="Output 2 9 22 2" xfId="30900"/>
    <cellStyle name="Output 2 9 22 3" xfId="41014"/>
    <cellStyle name="Output 2 9 23" xfId="12182"/>
    <cellStyle name="Output 2 9 23 2" xfId="29471"/>
    <cellStyle name="Output 2 9 23 3" xfId="39865"/>
    <cellStyle name="Output 2 9 24" xfId="14819"/>
    <cellStyle name="Output 2 9 24 2" xfId="31847"/>
    <cellStyle name="Output 2 9 24 3" xfId="41697"/>
    <cellStyle name="Output 2 9 25" xfId="14254"/>
    <cellStyle name="Output 2 9 25 2" xfId="31365"/>
    <cellStyle name="Output 2 9 25 3" xfId="41441"/>
    <cellStyle name="Output 2 9 26" xfId="14112"/>
    <cellStyle name="Output 2 9 26 2" xfId="31231"/>
    <cellStyle name="Output 2 9 26 3" xfId="41317"/>
    <cellStyle name="Output 2 9 27" xfId="15921"/>
    <cellStyle name="Output 2 9 27 2" xfId="32884"/>
    <cellStyle name="Output 2 9 27 3" xfId="42666"/>
    <cellStyle name="Output 2 9 28" xfId="17154"/>
    <cellStyle name="Output 2 9 28 2" xfId="33872"/>
    <cellStyle name="Output 2 9 28 3" xfId="43096"/>
    <cellStyle name="Output 2 9 29" xfId="17697"/>
    <cellStyle name="Output 2 9 29 2" xfId="34350"/>
    <cellStyle name="Output 2 9 29 3" xfId="43506"/>
    <cellStyle name="Output 2 9 3" xfId="4190"/>
    <cellStyle name="Output 2 9 3 2" xfId="21859"/>
    <cellStyle name="Output 2 9 3 3" xfId="1621"/>
    <cellStyle name="Output 2 9 30" xfId="19468"/>
    <cellStyle name="Output 2 9 30 2" xfId="43995"/>
    <cellStyle name="Output 2 9 31" xfId="2082"/>
    <cellStyle name="Output 2 9 32" xfId="20037"/>
    <cellStyle name="Output 2 9 33" xfId="1426"/>
    <cellStyle name="Output 2 9 4" xfId="3599"/>
    <cellStyle name="Output 2 9 4 2" xfId="21349"/>
    <cellStyle name="Output 2 9 4 3" xfId="29127"/>
    <cellStyle name="Output 2 9 5" xfId="3423"/>
    <cellStyle name="Output 2 9 5 2" xfId="21180"/>
    <cellStyle name="Output 2 9 5 3" xfId="35341"/>
    <cellStyle name="Output 2 9 6" xfId="5525"/>
    <cellStyle name="Output 2 9 6 2" xfId="23131"/>
    <cellStyle name="Output 2 9 6 3" xfId="34704"/>
    <cellStyle name="Output 2 9 7" xfId="3540"/>
    <cellStyle name="Output 2 9 7 2" xfId="21294"/>
    <cellStyle name="Output 2 9 7 3" xfId="24722"/>
    <cellStyle name="Output 2 9 8" xfId="6031"/>
    <cellStyle name="Output 2 9 8 2" xfId="23637"/>
    <cellStyle name="Output 2 9 8 3" xfId="31529"/>
    <cellStyle name="Output 2 9 9" xfId="7842"/>
    <cellStyle name="Output 2 9 9 2" xfId="25295"/>
    <cellStyle name="Output 2 9 9 3" xfId="36029"/>
    <cellStyle name="Output 3" xfId="483"/>
    <cellStyle name="Output 3 10" xfId="958"/>
    <cellStyle name="Output 3 10 10" xfId="7383"/>
    <cellStyle name="Output 3 10 10 2" xfId="24892"/>
    <cellStyle name="Output 3 10 10 3" xfId="31649"/>
    <cellStyle name="Output 3 10 11" xfId="7335"/>
    <cellStyle name="Output 3 10 11 2" xfId="24847"/>
    <cellStyle name="Output 3 10 11 3" xfId="34764"/>
    <cellStyle name="Output 3 10 12" xfId="8738"/>
    <cellStyle name="Output 3 10 12 2" xfId="26191"/>
    <cellStyle name="Output 3 10 12 3" xfId="36925"/>
    <cellStyle name="Output 3 10 13" xfId="8491"/>
    <cellStyle name="Output 3 10 13 2" xfId="25944"/>
    <cellStyle name="Output 3 10 13 3" xfId="36678"/>
    <cellStyle name="Output 3 10 14" xfId="8790"/>
    <cellStyle name="Output 3 10 14 2" xfId="26243"/>
    <cellStyle name="Output 3 10 14 3" xfId="36977"/>
    <cellStyle name="Output 3 10 15" xfId="8628"/>
    <cellStyle name="Output 3 10 15 2" xfId="26081"/>
    <cellStyle name="Output 3 10 15 3" xfId="36815"/>
    <cellStyle name="Output 3 10 16" xfId="9322"/>
    <cellStyle name="Output 3 10 16 2" xfId="26775"/>
    <cellStyle name="Output 3 10 16 3" xfId="37509"/>
    <cellStyle name="Output 3 10 17" xfId="8864"/>
    <cellStyle name="Output 3 10 17 2" xfId="26317"/>
    <cellStyle name="Output 3 10 17 3" xfId="37051"/>
    <cellStyle name="Output 3 10 18" xfId="10057"/>
    <cellStyle name="Output 3 10 18 2" xfId="27510"/>
    <cellStyle name="Output 3 10 18 3" xfId="38244"/>
    <cellStyle name="Output 3 10 19" xfId="8830"/>
    <cellStyle name="Output 3 10 19 2" xfId="26283"/>
    <cellStyle name="Output 3 10 19 3" xfId="37017"/>
    <cellStyle name="Output 3 10 2" xfId="2873"/>
    <cellStyle name="Output 3 10 2 2" xfId="20703"/>
    <cellStyle name="Output 3 10 20" xfId="12645"/>
    <cellStyle name="Output 3 10 20 2" xfId="29858"/>
    <cellStyle name="Output 3 10 20 3" xfId="40043"/>
    <cellStyle name="Output 3 10 21" xfId="12031"/>
    <cellStyle name="Output 3 10 21 2" xfId="29332"/>
    <cellStyle name="Output 3 10 21 3" xfId="39739"/>
    <cellStyle name="Output 3 10 22" xfId="13685"/>
    <cellStyle name="Output 3 10 22 2" xfId="30822"/>
    <cellStyle name="Output 3 10 22 3" xfId="40936"/>
    <cellStyle name="Output 3 10 23" xfId="13266"/>
    <cellStyle name="Output 3 10 23 2" xfId="30403"/>
    <cellStyle name="Output 3 10 23 3" xfId="40517"/>
    <cellStyle name="Output 3 10 24" xfId="14772"/>
    <cellStyle name="Output 3 10 24 2" xfId="31805"/>
    <cellStyle name="Output 3 10 24 3" xfId="41664"/>
    <cellStyle name="Output 3 10 25" xfId="15339"/>
    <cellStyle name="Output 3 10 25 2" xfId="32302"/>
    <cellStyle name="Output 3 10 25 3" xfId="42084"/>
    <cellStyle name="Output 3 10 26" xfId="14067"/>
    <cellStyle name="Output 3 10 26 2" xfId="31187"/>
    <cellStyle name="Output 3 10 26 3" xfId="41279"/>
    <cellStyle name="Output 3 10 27" xfId="15736"/>
    <cellStyle name="Output 3 10 27 2" xfId="32699"/>
    <cellStyle name="Output 3 10 27 3" xfId="42481"/>
    <cellStyle name="Output 3 10 28" xfId="17107"/>
    <cellStyle name="Output 3 10 28 2" xfId="33830"/>
    <cellStyle name="Output 3 10 28 3" xfId="43063"/>
    <cellStyle name="Output 3 10 29" xfId="17664"/>
    <cellStyle name="Output 3 10 29 2" xfId="34317"/>
    <cellStyle name="Output 3 10 29 3" xfId="43473"/>
    <cellStyle name="Output 3 10 3" xfId="4143"/>
    <cellStyle name="Output 3 10 3 2" xfId="21819"/>
    <cellStyle name="Output 3 10 3 3" xfId="35288"/>
    <cellStyle name="Output 3 10 30" xfId="19392"/>
    <cellStyle name="Output 3 10 30 2" xfId="43950"/>
    <cellStyle name="Output 3 10 31" xfId="2035"/>
    <cellStyle name="Output 3 10 32" xfId="19999"/>
    <cellStyle name="Output 3 10 33" xfId="34181"/>
    <cellStyle name="Output 3 10 4" xfId="4723"/>
    <cellStyle name="Output 3 10 4 2" xfId="22329"/>
    <cellStyle name="Output 3 10 4 3" xfId="35575"/>
    <cellStyle name="Output 3 10 5" xfId="3353"/>
    <cellStyle name="Output 3 10 5 2" xfId="21111"/>
    <cellStyle name="Output 3 10 5 3" xfId="31308"/>
    <cellStyle name="Output 3 10 6" xfId="5226"/>
    <cellStyle name="Output 3 10 6 2" xfId="22832"/>
    <cellStyle name="Output 3 10 6 3" xfId="35717"/>
    <cellStyle name="Output 3 10 7" xfId="4743"/>
    <cellStyle name="Output 3 10 7 2" xfId="22349"/>
    <cellStyle name="Output 3 10 7 3" xfId="24526"/>
    <cellStyle name="Output 3 10 8" xfId="5282"/>
    <cellStyle name="Output 3 10 8 2" xfId="22888"/>
    <cellStyle name="Output 3 10 8 3" xfId="31145"/>
    <cellStyle name="Output 3 10 9" xfId="7809"/>
    <cellStyle name="Output 3 10 9 2" xfId="25262"/>
    <cellStyle name="Output 3 10 9 3" xfId="35996"/>
    <cellStyle name="Output 3 11" xfId="1156"/>
    <cellStyle name="Output 3 11 10" xfId="6707"/>
    <cellStyle name="Output 3 11 10 2" xfId="24303"/>
    <cellStyle name="Output 3 11 10 3" xfId="35387"/>
    <cellStyle name="Output 3 11 11" xfId="8113"/>
    <cellStyle name="Output 3 11 11 2" xfId="25566"/>
    <cellStyle name="Output 3 11 11 3" xfId="36300"/>
    <cellStyle name="Output 3 11 12" xfId="9032"/>
    <cellStyle name="Output 3 11 12 2" xfId="26485"/>
    <cellStyle name="Output 3 11 12 3" xfId="37219"/>
    <cellStyle name="Output 3 11 13" xfId="8625"/>
    <cellStyle name="Output 3 11 13 2" xfId="26078"/>
    <cellStyle name="Output 3 11 13 3" xfId="36812"/>
    <cellStyle name="Output 3 11 14" xfId="9783"/>
    <cellStyle name="Output 3 11 14 2" xfId="27236"/>
    <cellStyle name="Output 3 11 14 3" xfId="37970"/>
    <cellStyle name="Output 3 11 15" xfId="8513"/>
    <cellStyle name="Output 3 11 15 2" xfId="25966"/>
    <cellStyle name="Output 3 11 15 3" xfId="36700"/>
    <cellStyle name="Output 3 11 16" xfId="10479"/>
    <cellStyle name="Output 3 11 16 2" xfId="27932"/>
    <cellStyle name="Output 3 11 16 3" xfId="38666"/>
    <cellStyle name="Output 3 11 17" xfId="6458"/>
    <cellStyle name="Output 3 11 17 2" xfId="24062"/>
    <cellStyle name="Output 3 11 17 3" xfId="34673"/>
    <cellStyle name="Output 3 11 18" xfId="11081"/>
    <cellStyle name="Output 3 11 18 2" xfId="28534"/>
    <cellStyle name="Output 3 11 18 3" xfId="39268"/>
    <cellStyle name="Output 3 11 19" xfId="6842"/>
    <cellStyle name="Output 3 11 19 2" xfId="24430"/>
    <cellStyle name="Output 3 11 19 3" xfId="1726"/>
    <cellStyle name="Output 3 11 2" xfId="3071"/>
    <cellStyle name="Output 3 11 2 2" xfId="20884"/>
    <cellStyle name="Output 3 11 20" xfId="12843"/>
    <cellStyle name="Output 3 11 20 2" xfId="30041"/>
    <cellStyle name="Output 3 11 20 3" xfId="40216"/>
    <cellStyle name="Output 3 11 21" xfId="12249"/>
    <cellStyle name="Output 3 11 21 2" xfId="29536"/>
    <cellStyle name="Output 3 11 21 3" xfId="39930"/>
    <cellStyle name="Output 3 11 22" xfId="13265"/>
    <cellStyle name="Output 3 11 22 2" xfId="30402"/>
    <cellStyle name="Output 3 11 22 3" xfId="40516"/>
    <cellStyle name="Output 3 11 23" xfId="11952"/>
    <cellStyle name="Output 3 11 23 2" xfId="29254"/>
    <cellStyle name="Output 3 11 23 3" xfId="39666"/>
    <cellStyle name="Output 3 11 24" xfId="14970"/>
    <cellStyle name="Output 3 11 24 2" xfId="31991"/>
    <cellStyle name="Output 3 11 24 3" xfId="41837"/>
    <cellStyle name="Output 3 11 25" xfId="15434"/>
    <cellStyle name="Output 3 11 25 2" xfId="32397"/>
    <cellStyle name="Output 3 11 25 3" xfId="42179"/>
    <cellStyle name="Output 3 11 26" xfId="14114"/>
    <cellStyle name="Output 3 11 26 2" xfId="31233"/>
    <cellStyle name="Output 3 11 26 3" xfId="41319"/>
    <cellStyle name="Output 3 11 27" xfId="16061"/>
    <cellStyle name="Output 3 11 27 2" xfId="33024"/>
    <cellStyle name="Output 3 11 27 3" xfId="42806"/>
    <cellStyle name="Output 3 11 28" xfId="17305"/>
    <cellStyle name="Output 3 11 28 2" xfId="34015"/>
    <cellStyle name="Output 3 11 28 3" xfId="43236"/>
    <cellStyle name="Output 3 11 29" xfId="17837"/>
    <cellStyle name="Output 3 11 29 2" xfId="34490"/>
    <cellStyle name="Output 3 11 29 3" xfId="43646"/>
    <cellStyle name="Output 3 11 3" xfId="4341"/>
    <cellStyle name="Output 3 11 3 2" xfId="22001"/>
    <cellStyle name="Output 3 11 3 3" xfId="33607"/>
    <cellStyle name="Output 3 11 30" xfId="19090"/>
    <cellStyle name="Output 3 11 30 2" xfId="43925"/>
    <cellStyle name="Output 3 11 31" xfId="2233"/>
    <cellStyle name="Output 3 11 32" xfId="20181"/>
    <cellStyle name="Output 3 11 33" xfId="35357"/>
    <cellStyle name="Output 3 11 4" xfId="4832"/>
    <cellStyle name="Output 3 11 4 2" xfId="22438"/>
    <cellStyle name="Output 3 11 4 3" xfId="20468"/>
    <cellStyle name="Output 3 11 5" xfId="3425"/>
    <cellStyle name="Output 3 11 5 2" xfId="21182"/>
    <cellStyle name="Output 3 11 5 3" xfId="34636"/>
    <cellStyle name="Output 3 11 6" xfId="5669"/>
    <cellStyle name="Output 3 11 6 2" xfId="23275"/>
    <cellStyle name="Output 3 11 6 3" xfId="34698"/>
    <cellStyle name="Output 3 11 7" xfId="5169"/>
    <cellStyle name="Output 3 11 7 2" xfId="22775"/>
    <cellStyle name="Output 3 11 7 3" xfId="33247"/>
    <cellStyle name="Output 3 11 8" xfId="6171"/>
    <cellStyle name="Output 3 11 8 2" xfId="23777"/>
    <cellStyle name="Output 3 11 8 3" xfId="35192"/>
    <cellStyle name="Output 3 11 9" xfId="6313"/>
    <cellStyle name="Output 3 11 9 2" xfId="23918"/>
    <cellStyle name="Output 3 11 9 3" xfId="1703"/>
    <cellStyle name="Output 3 12" xfId="1141"/>
    <cellStyle name="Output 3 12 10" xfId="6762"/>
    <cellStyle name="Output 3 12 10 2" xfId="24352"/>
    <cellStyle name="Output 3 12 10 3" xfId="28992"/>
    <cellStyle name="Output 3 12 11" xfId="8801"/>
    <cellStyle name="Output 3 12 11 2" xfId="26254"/>
    <cellStyle name="Output 3 12 11 3" xfId="36988"/>
    <cellStyle name="Output 3 12 12" xfId="9017"/>
    <cellStyle name="Output 3 12 12 2" xfId="26470"/>
    <cellStyle name="Output 3 12 12 3" xfId="37204"/>
    <cellStyle name="Output 3 12 13" xfId="6809"/>
    <cellStyle name="Output 3 12 13 2" xfId="24398"/>
    <cellStyle name="Output 3 12 13 3" xfId="29712"/>
    <cellStyle name="Output 3 12 14" xfId="9768"/>
    <cellStyle name="Output 3 12 14 2" xfId="27221"/>
    <cellStyle name="Output 3 12 14 3" xfId="37955"/>
    <cellStyle name="Output 3 12 15" xfId="8520"/>
    <cellStyle name="Output 3 12 15 2" xfId="25973"/>
    <cellStyle name="Output 3 12 15 3" xfId="36707"/>
    <cellStyle name="Output 3 12 16" xfId="10464"/>
    <cellStyle name="Output 3 12 16 2" xfId="27917"/>
    <cellStyle name="Output 3 12 16 3" xfId="38651"/>
    <cellStyle name="Output 3 12 17" xfId="8286"/>
    <cellStyle name="Output 3 12 17 2" xfId="25739"/>
    <cellStyle name="Output 3 12 17 3" xfId="36473"/>
    <cellStyle name="Output 3 12 18" xfId="11066"/>
    <cellStyle name="Output 3 12 18 2" xfId="28519"/>
    <cellStyle name="Output 3 12 18 3" xfId="39253"/>
    <cellStyle name="Output 3 12 19" xfId="8424"/>
    <cellStyle name="Output 3 12 19 2" xfId="25877"/>
    <cellStyle name="Output 3 12 19 3" xfId="36611"/>
    <cellStyle name="Output 3 12 2" xfId="3056"/>
    <cellStyle name="Output 3 12 2 2" xfId="20869"/>
    <cellStyle name="Output 3 12 20" xfId="12828"/>
    <cellStyle name="Output 3 12 20 2" xfId="30026"/>
    <cellStyle name="Output 3 12 20 3" xfId="40201"/>
    <cellStyle name="Output 3 12 21" xfId="13383"/>
    <cellStyle name="Output 3 12 21 2" xfId="30520"/>
    <cellStyle name="Output 3 12 21 3" xfId="40634"/>
    <cellStyle name="Output 3 12 22" xfId="13554"/>
    <cellStyle name="Output 3 12 22 2" xfId="30691"/>
    <cellStyle name="Output 3 12 22 3" xfId="40805"/>
    <cellStyle name="Output 3 12 23" xfId="13864"/>
    <cellStyle name="Output 3 12 23 2" xfId="31001"/>
    <cellStyle name="Output 3 12 23 3" xfId="41115"/>
    <cellStyle name="Output 3 12 24" xfId="14955"/>
    <cellStyle name="Output 3 12 24 2" xfId="31976"/>
    <cellStyle name="Output 3 12 24 3" xfId="41822"/>
    <cellStyle name="Output 3 12 25" xfId="15701"/>
    <cellStyle name="Output 3 12 25 2" xfId="32664"/>
    <cellStyle name="Output 3 12 25 3" xfId="42446"/>
    <cellStyle name="Output 3 12 26" xfId="15671"/>
    <cellStyle name="Output 3 12 26 2" xfId="32634"/>
    <cellStyle name="Output 3 12 26 3" xfId="42416"/>
    <cellStyle name="Output 3 12 27" xfId="16046"/>
    <cellStyle name="Output 3 12 27 2" xfId="33009"/>
    <cellStyle name="Output 3 12 27 3" xfId="42791"/>
    <cellStyle name="Output 3 12 28" xfId="17290"/>
    <cellStyle name="Output 3 12 28 2" xfId="34000"/>
    <cellStyle name="Output 3 12 28 3" xfId="43221"/>
    <cellStyle name="Output 3 12 29" xfId="17822"/>
    <cellStyle name="Output 3 12 29 2" xfId="34475"/>
    <cellStyle name="Output 3 12 29 3" xfId="43631"/>
    <cellStyle name="Output 3 12 3" xfId="4326"/>
    <cellStyle name="Output 3 12 3 2" xfId="21986"/>
    <cellStyle name="Output 3 12 3 3" xfId="20478"/>
    <cellStyle name="Output 3 12 30" xfId="19660"/>
    <cellStyle name="Output 3 12 30 2" xfId="44065"/>
    <cellStyle name="Output 3 12 31" xfId="2218"/>
    <cellStyle name="Output 3 12 32" xfId="20166"/>
    <cellStyle name="Output 3 12 33" xfId="35208"/>
    <cellStyle name="Output 3 12 4" xfId="5180"/>
    <cellStyle name="Output 3 12 4 2" xfId="22786"/>
    <cellStyle name="Output 3 12 4 3" xfId="31714"/>
    <cellStyle name="Output 3 12 5" xfId="5135"/>
    <cellStyle name="Output 3 12 5 2" xfId="22741"/>
    <cellStyle name="Output 3 12 5 3" xfId="32100"/>
    <cellStyle name="Output 3 12 6" xfId="5654"/>
    <cellStyle name="Output 3 12 6 2" xfId="23260"/>
    <cellStyle name="Output 3 12 6 3" xfId="35418"/>
    <cellStyle name="Output 3 12 7" xfId="5109"/>
    <cellStyle name="Output 3 12 7 2" xfId="22715"/>
    <cellStyle name="Output 3 12 7 3" xfId="21074"/>
    <cellStyle name="Output 3 12 8" xfId="6156"/>
    <cellStyle name="Output 3 12 8 2" xfId="23762"/>
    <cellStyle name="Output 3 12 8 3" xfId="22150"/>
    <cellStyle name="Output 3 12 9" xfId="7465"/>
    <cellStyle name="Output 3 12 9 2" xfId="24974"/>
    <cellStyle name="Output 3 12 9 3" xfId="35770"/>
    <cellStyle name="Output 3 13" xfId="1130"/>
    <cellStyle name="Output 3 13 10" xfId="7468"/>
    <cellStyle name="Output 3 13 10 2" xfId="24977"/>
    <cellStyle name="Output 3 13 10 3" xfId="35741"/>
    <cellStyle name="Output 3 13 11" xfId="7852"/>
    <cellStyle name="Output 3 13 11 2" xfId="25305"/>
    <cellStyle name="Output 3 13 11 3" xfId="36039"/>
    <cellStyle name="Output 3 13 12" xfId="9006"/>
    <cellStyle name="Output 3 13 12 2" xfId="26459"/>
    <cellStyle name="Output 3 13 12 3" xfId="37193"/>
    <cellStyle name="Output 3 13 13" xfId="9236"/>
    <cellStyle name="Output 3 13 13 2" xfId="26689"/>
    <cellStyle name="Output 3 13 13 3" xfId="37423"/>
    <cellStyle name="Output 3 13 14" xfId="9757"/>
    <cellStyle name="Output 3 13 14 2" xfId="27210"/>
    <cellStyle name="Output 3 13 14 3" xfId="37944"/>
    <cellStyle name="Output 3 13 15" xfId="9980"/>
    <cellStyle name="Output 3 13 15 2" xfId="27433"/>
    <cellStyle name="Output 3 13 15 3" xfId="38167"/>
    <cellStyle name="Output 3 13 16" xfId="10453"/>
    <cellStyle name="Output 3 13 16 2" xfId="27906"/>
    <cellStyle name="Output 3 13 16 3" xfId="38640"/>
    <cellStyle name="Output 3 13 17" xfId="10664"/>
    <cellStyle name="Output 3 13 17 2" xfId="28117"/>
    <cellStyle name="Output 3 13 17 3" xfId="38851"/>
    <cellStyle name="Output 3 13 18" xfId="11055"/>
    <cellStyle name="Output 3 13 18 2" xfId="28508"/>
    <cellStyle name="Output 3 13 18 3" xfId="39242"/>
    <cellStyle name="Output 3 13 19" xfId="11249"/>
    <cellStyle name="Output 3 13 19 2" xfId="28702"/>
    <cellStyle name="Output 3 13 19 3" xfId="39436"/>
    <cellStyle name="Output 3 13 2" xfId="3045"/>
    <cellStyle name="Output 3 13 2 2" xfId="20858"/>
    <cellStyle name="Output 3 13 20" xfId="12817"/>
    <cellStyle name="Output 3 13 20 2" xfId="30015"/>
    <cellStyle name="Output 3 13 20 3" xfId="40190"/>
    <cellStyle name="Output 3 13 21" xfId="12008"/>
    <cellStyle name="Output 3 13 21 2" xfId="29309"/>
    <cellStyle name="Output 3 13 21 3" xfId="39716"/>
    <cellStyle name="Output 3 13 22" xfId="12121"/>
    <cellStyle name="Output 3 13 22 2" xfId="29420"/>
    <cellStyle name="Output 3 13 22 3" xfId="39820"/>
    <cellStyle name="Output 3 13 23" xfId="13701"/>
    <cellStyle name="Output 3 13 23 2" xfId="30838"/>
    <cellStyle name="Output 3 13 23 3" xfId="40952"/>
    <cellStyle name="Output 3 13 24" xfId="14944"/>
    <cellStyle name="Output 3 13 24 2" xfId="31965"/>
    <cellStyle name="Output 3 13 24 3" xfId="41811"/>
    <cellStyle name="Output 3 13 25" xfId="15299"/>
    <cellStyle name="Output 3 13 25 2" xfId="32262"/>
    <cellStyle name="Output 3 13 25 3" xfId="42044"/>
    <cellStyle name="Output 3 13 26" xfId="14357"/>
    <cellStyle name="Output 3 13 26 2" xfId="31462"/>
    <cellStyle name="Output 3 13 26 3" xfId="41533"/>
    <cellStyle name="Output 3 13 27" xfId="16035"/>
    <cellStyle name="Output 3 13 27 2" xfId="32998"/>
    <cellStyle name="Output 3 13 27 3" xfId="42780"/>
    <cellStyle name="Output 3 13 28" xfId="17279"/>
    <cellStyle name="Output 3 13 28 2" xfId="33989"/>
    <cellStyle name="Output 3 13 28 3" xfId="43210"/>
    <cellStyle name="Output 3 13 29" xfId="17811"/>
    <cellStyle name="Output 3 13 29 2" xfId="34464"/>
    <cellStyle name="Output 3 13 29 3" xfId="43620"/>
    <cellStyle name="Output 3 13 3" xfId="4315"/>
    <cellStyle name="Output 3 13 3 2" xfId="21975"/>
    <cellStyle name="Output 3 13 3 3" xfId="1630"/>
    <cellStyle name="Output 3 13 30" xfId="19505"/>
    <cellStyle name="Output 3 13 30 2" xfId="44032"/>
    <cellStyle name="Output 3 13 31" xfId="2207"/>
    <cellStyle name="Output 3 13 32" xfId="20155"/>
    <cellStyle name="Output 3 13 33" xfId="34914"/>
    <cellStyle name="Output 3 13 4" xfId="4680"/>
    <cellStyle name="Output 3 13 4 2" xfId="22286"/>
    <cellStyle name="Output 3 13 4 3" xfId="34152"/>
    <cellStyle name="Output 3 13 5" xfId="3708"/>
    <cellStyle name="Output 3 13 5 2" xfId="21451"/>
    <cellStyle name="Output 3 13 5 3" xfId="34633"/>
    <cellStyle name="Output 3 13 6" xfId="5643"/>
    <cellStyle name="Output 3 13 6 2" xfId="23249"/>
    <cellStyle name="Output 3 13 6 3" xfId="19890"/>
    <cellStyle name="Output 3 13 7" xfId="5841"/>
    <cellStyle name="Output 3 13 7 2" xfId="23447"/>
    <cellStyle name="Output 3 13 7 3" xfId="29745"/>
    <cellStyle name="Output 3 13 8" xfId="6145"/>
    <cellStyle name="Output 3 13 8 2" xfId="23751"/>
    <cellStyle name="Output 3 13 8 3" xfId="24477"/>
    <cellStyle name="Output 3 13 9" xfId="7936"/>
    <cellStyle name="Output 3 13 9 2" xfId="25389"/>
    <cellStyle name="Output 3 13 9 3" xfId="36123"/>
    <cellStyle name="Output 3 14" xfId="1158"/>
    <cellStyle name="Output 3 14 10" xfId="7944"/>
    <cellStyle name="Output 3 14 10 2" xfId="25397"/>
    <cellStyle name="Output 3 14 10 3" xfId="36131"/>
    <cellStyle name="Output 3 14 11" xfId="8412"/>
    <cellStyle name="Output 3 14 11 2" xfId="25865"/>
    <cellStyle name="Output 3 14 11 3" xfId="36599"/>
    <cellStyle name="Output 3 14 12" xfId="9034"/>
    <cellStyle name="Output 3 14 12 2" xfId="26487"/>
    <cellStyle name="Output 3 14 12 3" xfId="37221"/>
    <cellStyle name="Output 3 14 13" xfId="9197"/>
    <cellStyle name="Output 3 14 13 2" xfId="26650"/>
    <cellStyle name="Output 3 14 13 3" xfId="37384"/>
    <cellStyle name="Output 3 14 14" xfId="9785"/>
    <cellStyle name="Output 3 14 14 2" xfId="27238"/>
    <cellStyle name="Output 3 14 14 3" xfId="37972"/>
    <cellStyle name="Output 3 14 15" xfId="9945"/>
    <cellStyle name="Output 3 14 15 2" xfId="27398"/>
    <cellStyle name="Output 3 14 15 3" xfId="38132"/>
    <cellStyle name="Output 3 14 16" xfId="10481"/>
    <cellStyle name="Output 3 14 16 2" xfId="27934"/>
    <cellStyle name="Output 3 14 16 3" xfId="38668"/>
    <cellStyle name="Output 3 14 17" xfId="10632"/>
    <cellStyle name="Output 3 14 17 2" xfId="28085"/>
    <cellStyle name="Output 3 14 17 3" xfId="38819"/>
    <cellStyle name="Output 3 14 18" xfId="11083"/>
    <cellStyle name="Output 3 14 18 2" xfId="28536"/>
    <cellStyle name="Output 3 14 18 3" xfId="39270"/>
    <cellStyle name="Output 3 14 19" xfId="11226"/>
    <cellStyle name="Output 3 14 19 2" xfId="28679"/>
    <cellStyle name="Output 3 14 19 3" xfId="39413"/>
    <cellStyle name="Output 3 14 2" xfId="3073"/>
    <cellStyle name="Output 3 14 2 2" xfId="20886"/>
    <cellStyle name="Output 3 14 20" xfId="12845"/>
    <cellStyle name="Output 3 14 20 2" xfId="30043"/>
    <cellStyle name="Output 3 14 20 3" xfId="40218"/>
    <cellStyle name="Output 3 14 21" xfId="11872"/>
    <cellStyle name="Output 3 14 21 2" xfId="29174"/>
    <cellStyle name="Output 3 14 21 3" xfId="39590"/>
    <cellStyle name="Output 3 14 22" xfId="13469"/>
    <cellStyle name="Output 3 14 22 2" xfId="30606"/>
    <cellStyle name="Output 3 14 22 3" xfId="40720"/>
    <cellStyle name="Output 3 14 23" xfId="13521"/>
    <cellStyle name="Output 3 14 23 2" xfId="30658"/>
    <cellStyle name="Output 3 14 23 3" xfId="40772"/>
    <cellStyle name="Output 3 14 24" xfId="14972"/>
    <cellStyle name="Output 3 14 24 2" xfId="31993"/>
    <cellStyle name="Output 3 14 24 3" xfId="41839"/>
    <cellStyle name="Output 3 14 25" xfId="14386"/>
    <cellStyle name="Output 3 14 25 2" xfId="31489"/>
    <cellStyle name="Output 3 14 25 3" xfId="41558"/>
    <cellStyle name="Output 3 14 26" xfId="15720"/>
    <cellStyle name="Output 3 14 26 2" xfId="32683"/>
    <cellStyle name="Output 3 14 26 3" xfId="42465"/>
    <cellStyle name="Output 3 14 27" xfId="16063"/>
    <cellStyle name="Output 3 14 27 2" xfId="33026"/>
    <cellStyle name="Output 3 14 27 3" xfId="42808"/>
    <cellStyle name="Output 3 14 28" xfId="17307"/>
    <cellStyle name="Output 3 14 28 2" xfId="34017"/>
    <cellStyle name="Output 3 14 28 3" xfId="43238"/>
    <cellStyle name="Output 3 14 29" xfId="17839"/>
    <cellStyle name="Output 3 14 29 2" xfId="34492"/>
    <cellStyle name="Output 3 14 29 3" xfId="43648"/>
    <cellStyle name="Output 3 14 3" xfId="4343"/>
    <cellStyle name="Output 3 14 3 2" xfId="22003"/>
    <cellStyle name="Output 3 14 3 3" xfId="31582"/>
    <cellStyle name="Output 3 14 30" xfId="19012"/>
    <cellStyle name="Output 3 14 30 2" xfId="43871"/>
    <cellStyle name="Output 3 14 31" xfId="2235"/>
    <cellStyle name="Output 3 14 32" xfId="20183"/>
    <cellStyle name="Output 3 14 33" xfId="34643"/>
    <cellStyle name="Output 3 14 4" xfId="3755"/>
    <cellStyle name="Output 3 14 4 2" xfId="21495"/>
    <cellStyle name="Output 3 14 4 3" xfId="21209"/>
    <cellStyle name="Output 3 14 5" xfId="5206"/>
    <cellStyle name="Output 3 14 5 2" xfId="22812"/>
    <cellStyle name="Output 3 14 5 3" xfId="29047"/>
    <cellStyle name="Output 3 14 6" xfId="5671"/>
    <cellStyle name="Output 3 14 6 2" xfId="23277"/>
    <cellStyle name="Output 3 14 6 3" xfId="33229"/>
    <cellStyle name="Output 3 14 7" xfId="5815"/>
    <cellStyle name="Output 3 14 7 2" xfId="23421"/>
    <cellStyle name="Output 3 14 7 3" xfId="33433"/>
    <cellStyle name="Output 3 14 8" xfId="6173"/>
    <cellStyle name="Output 3 14 8 2" xfId="23779"/>
    <cellStyle name="Output 3 14 8 3" xfId="20286"/>
    <cellStyle name="Output 3 14 9" xfId="8050"/>
    <cellStyle name="Output 3 14 9 2" xfId="25503"/>
    <cellStyle name="Output 3 14 9 3" xfId="36237"/>
    <cellStyle name="Output 3 15" xfId="748"/>
    <cellStyle name="Output 3 15 10" xfId="8251"/>
    <cellStyle name="Output 3 15 10 2" xfId="25704"/>
    <cellStyle name="Output 3 15 10 3" xfId="36438"/>
    <cellStyle name="Output 3 15 11" xfId="8322"/>
    <cellStyle name="Output 3 15 11 2" xfId="25775"/>
    <cellStyle name="Output 3 15 11 3" xfId="36509"/>
    <cellStyle name="Output 3 15 12" xfId="7048"/>
    <cellStyle name="Output 3 15 12 2" xfId="24593"/>
    <cellStyle name="Output 3 15 12 3" xfId="31654"/>
    <cellStyle name="Output 3 15 13" xfId="9398"/>
    <cellStyle name="Output 3 15 13 2" xfId="26851"/>
    <cellStyle name="Output 3 15 13 3" xfId="37585"/>
    <cellStyle name="Output 3 15 14" xfId="9567"/>
    <cellStyle name="Output 3 15 14 2" xfId="27020"/>
    <cellStyle name="Output 3 15 14 3" xfId="37754"/>
    <cellStyle name="Output 3 15 15" xfId="10123"/>
    <cellStyle name="Output 3 15 15 2" xfId="27576"/>
    <cellStyle name="Output 3 15 15 3" xfId="38310"/>
    <cellStyle name="Output 3 15 16" xfId="10271"/>
    <cellStyle name="Output 3 15 16 2" xfId="27724"/>
    <cellStyle name="Output 3 15 16 3" xfId="38458"/>
    <cellStyle name="Output 3 15 17" xfId="10774"/>
    <cellStyle name="Output 3 15 17 2" xfId="28227"/>
    <cellStyle name="Output 3 15 17 3" xfId="38961"/>
    <cellStyle name="Output 3 15 18" xfId="10894"/>
    <cellStyle name="Output 3 15 18 2" xfId="28347"/>
    <cellStyle name="Output 3 15 18 3" xfId="39081"/>
    <cellStyle name="Output 3 15 19" xfId="11307"/>
    <cellStyle name="Output 3 15 19 2" xfId="28760"/>
    <cellStyle name="Output 3 15 19 3" xfId="39494"/>
    <cellStyle name="Output 3 15 2" xfId="2663"/>
    <cellStyle name="Output 3 15 2 2" xfId="20516"/>
    <cellStyle name="Output 3 15 20" xfId="12435"/>
    <cellStyle name="Output 3 15 20 2" xfId="29675"/>
    <cellStyle name="Output 3 15 20 3" xfId="39959"/>
    <cellStyle name="Output 3 15 21" xfId="13483"/>
    <cellStyle name="Output 3 15 21 2" xfId="30620"/>
    <cellStyle name="Output 3 15 21 3" xfId="40734"/>
    <cellStyle name="Output 3 15 22" xfId="13777"/>
    <cellStyle name="Output 3 15 22 2" xfId="30914"/>
    <cellStyle name="Output 3 15 22 3" xfId="41028"/>
    <cellStyle name="Output 3 15 23" xfId="13926"/>
    <cellStyle name="Output 3 15 23 2" xfId="31063"/>
    <cellStyle name="Output 3 15 23 3" xfId="41177"/>
    <cellStyle name="Output 3 15 24" xfId="14562"/>
    <cellStyle name="Output 3 15 24 2" xfId="31620"/>
    <cellStyle name="Output 3 15 24 3" xfId="41580"/>
    <cellStyle name="Output 3 15 25" xfId="14169"/>
    <cellStyle name="Output 3 15 25 2" xfId="31285"/>
    <cellStyle name="Output 3 15 25 3" xfId="41368"/>
    <cellStyle name="Output 3 15 26" xfId="15804"/>
    <cellStyle name="Output 3 15 26 2" xfId="32767"/>
    <cellStyle name="Output 3 15 26 3" xfId="42549"/>
    <cellStyle name="Output 3 15 27" xfId="15890"/>
    <cellStyle name="Output 3 15 27 2" xfId="32853"/>
    <cellStyle name="Output 3 15 27 3" xfId="42635"/>
    <cellStyle name="Output 3 15 28" xfId="16897"/>
    <cellStyle name="Output 3 15 28 2" xfId="33646"/>
    <cellStyle name="Output 3 15 28 3" xfId="42979"/>
    <cellStyle name="Output 3 15 29" xfId="17580"/>
    <cellStyle name="Output 3 15 29 2" xfId="34233"/>
    <cellStyle name="Output 3 15 29 3" xfId="43389"/>
    <cellStyle name="Output 3 15 3" xfId="3933"/>
    <cellStyle name="Output 3 15 3 2" xfId="21630"/>
    <cellStyle name="Output 3 15 3 3" xfId="20278"/>
    <cellStyle name="Output 3 15 30" xfId="19709"/>
    <cellStyle name="Output 3 15 30 2" xfId="44114"/>
    <cellStyle name="Output 3 15 31" xfId="1825"/>
    <cellStyle name="Output 3 15 32" xfId="19811"/>
    <cellStyle name="Output 3 15 33" xfId="25094"/>
    <cellStyle name="Output 3 15 4" xfId="3509"/>
    <cellStyle name="Output 3 15 4 2" xfId="21265"/>
    <cellStyle name="Output 3 15 4 3" xfId="35060"/>
    <cellStyle name="Output 3 15 5" xfId="5340"/>
    <cellStyle name="Output 3 15 5 2" xfId="22946"/>
    <cellStyle name="Output 3 15 5 3" xfId="21565"/>
    <cellStyle name="Output 3 15 6" xfId="5474"/>
    <cellStyle name="Output 3 15 6 2" xfId="23080"/>
    <cellStyle name="Output 3 15 6 3" xfId="35130"/>
    <cellStyle name="Output 3 15 7" xfId="5914"/>
    <cellStyle name="Output 3 15 7 2" xfId="23520"/>
    <cellStyle name="Output 3 15 7 3" xfId="21545"/>
    <cellStyle name="Output 3 15 8" xfId="6000"/>
    <cellStyle name="Output 3 15 8 2" xfId="23606"/>
    <cellStyle name="Output 3 15 8 3" xfId="35112"/>
    <cellStyle name="Output 3 15 9" xfId="6305"/>
    <cellStyle name="Output 3 15 9 2" xfId="23911"/>
    <cellStyle name="Output 3 15 9 3" xfId="29011"/>
    <cellStyle name="Output 3 16" xfId="1196"/>
    <cellStyle name="Output 3 16 10" xfId="6814"/>
    <cellStyle name="Output 3 16 10 2" xfId="24403"/>
    <cellStyle name="Output 3 16 10 3" xfId="35504"/>
    <cellStyle name="Output 3 16 11" xfId="8473"/>
    <cellStyle name="Output 3 16 11 2" xfId="25926"/>
    <cellStyle name="Output 3 16 11 3" xfId="36660"/>
    <cellStyle name="Output 3 16 12" xfId="9072"/>
    <cellStyle name="Output 3 16 12 2" xfId="26525"/>
    <cellStyle name="Output 3 16 12 3" xfId="37259"/>
    <cellStyle name="Output 3 16 13" xfId="8957"/>
    <cellStyle name="Output 3 16 13 2" xfId="26410"/>
    <cellStyle name="Output 3 16 13 3" xfId="37144"/>
    <cellStyle name="Output 3 16 14" xfId="9823"/>
    <cellStyle name="Output 3 16 14 2" xfId="27276"/>
    <cellStyle name="Output 3 16 14 3" xfId="38010"/>
    <cellStyle name="Output 3 16 15" xfId="9708"/>
    <cellStyle name="Output 3 16 15 2" xfId="27161"/>
    <cellStyle name="Output 3 16 15 3" xfId="37895"/>
    <cellStyle name="Output 3 16 16" xfId="10519"/>
    <cellStyle name="Output 3 16 16 2" xfId="27972"/>
    <cellStyle name="Output 3 16 16 3" xfId="38706"/>
    <cellStyle name="Output 3 16 17" xfId="10404"/>
    <cellStyle name="Output 3 16 17 2" xfId="27857"/>
    <cellStyle name="Output 3 16 17 3" xfId="38591"/>
    <cellStyle name="Output 3 16 18" xfId="11121"/>
    <cellStyle name="Output 3 16 18 2" xfId="28574"/>
    <cellStyle name="Output 3 16 18 3" xfId="39308"/>
    <cellStyle name="Output 3 16 19" xfId="11007"/>
    <cellStyle name="Output 3 16 19 2" xfId="28460"/>
    <cellStyle name="Output 3 16 19 3" xfId="39194"/>
    <cellStyle name="Output 3 16 2" xfId="3111"/>
    <cellStyle name="Output 3 16 2 2" xfId="20924"/>
    <cellStyle name="Output 3 16 20" xfId="12883"/>
    <cellStyle name="Output 3 16 20 2" xfId="30081"/>
    <cellStyle name="Output 3 16 20 3" xfId="40256"/>
    <cellStyle name="Output 3 16 21" xfId="13325"/>
    <cellStyle name="Output 3 16 21 2" xfId="30462"/>
    <cellStyle name="Output 3 16 21 3" xfId="40576"/>
    <cellStyle name="Output 3 16 22" xfId="13164"/>
    <cellStyle name="Output 3 16 22 2" xfId="30301"/>
    <cellStyle name="Output 3 16 22 3" xfId="40415"/>
    <cellStyle name="Output 3 16 23" xfId="13964"/>
    <cellStyle name="Output 3 16 23 2" xfId="31101"/>
    <cellStyle name="Output 3 16 23 3" xfId="41215"/>
    <cellStyle name="Output 3 16 24" xfId="15010"/>
    <cellStyle name="Output 3 16 24 2" xfId="32031"/>
    <cellStyle name="Output 3 16 24 3" xfId="41877"/>
    <cellStyle name="Output 3 16 25" xfId="15420"/>
    <cellStyle name="Output 3 16 25 2" xfId="32383"/>
    <cellStyle name="Output 3 16 25 3" xfId="42165"/>
    <cellStyle name="Output 3 16 26" xfId="15455"/>
    <cellStyle name="Output 3 16 26 2" xfId="32418"/>
    <cellStyle name="Output 3 16 26 3" xfId="42200"/>
    <cellStyle name="Output 3 16 27" xfId="16101"/>
    <cellStyle name="Output 3 16 27 2" xfId="33064"/>
    <cellStyle name="Output 3 16 27 3" xfId="42846"/>
    <cellStyle name="Output 3 16 28" xfId="17345"/>
    <cellStyle name="Output 3 16 28 2" xfId="34055"/>
    <cellStyle name="Output 3 16 28 3" xfId="43276"/>
    <cellStyle name="Output 3 16 29" xfId="17877"/>
    <cellStyle name="Output 3 16 29 2" xfId="34530"/>
    <cellStyle name="Output 3 16 29 3" xfId="43686"/>
    <cellStyle name="Output 3 16 3" xfId="4381"/>
    <cellStyle name="Output 3 16 3 2" xfId="22041"/>
    <cellStyle name="Output 3 16 3 3" xfId="21749"/>
    <cellStyle name="Output 3 16 30" xfId="18927"/>
    <cellStyle name="Output 3 16 30 2" xfId="43799"/>
    <cellStyle name="Output 3 16 31" xfId="2273"/>
    <cellStyle name="Output 3 16 32" xfId="20221"/>
    <cellStyle name="Output 3 16 33" xfId="30204"/>
    <cellStyle name="Output 3 16 4" xfId="4818"/>
    <cellStyle name="Output 3 16 4 2" xfId="22424"/>
    <cellStyle name="Output 3 16 4 3" xfId="22200"/>
    <cellStyle name="Output 3 16 5" xfId="4853"/>
    <cellStyle name="Output 3 16 5 2" xfId="22459"/>
    <cellStyle name="Output 3 16 5 3" xfId="35673"/>
    <cellStyle name="Output 3 16 6" xfId="5709"/>
    <cellStyle name="Output 3 16 6 2" xfId="23315"/>
    <cellStyle name="Output 3 16 6 3" xfId="24648"/>
    <cellStyle name="Output 3 16 7" xfId="5595"/>
    <cellStyle name="Output 3 16 7 2" xfId="23201"/>
    <cellStyle name="Output 3 16 7 3" xfId="19892"/>
    <cellStyle name="Output 3 16 8" xfId="6211"/>
    <cellStyle name="Output 3 16 8 2" xfId="23817"/>
    <cellStyle name="Output 3 16 8 3" xfId="25077"/>
    <cellStyle name="Output 3 16 9" xfId="7051"/>
    <cellStyle name="Output 3 16 9 2" xfId="24596"/>
    <cellStyle name="Output 3 16 9 3" xfId="24607"/>
    <cellStyle name="Output 3 17" xfId="1163"/>
    <cellStyle name="Output 3 17 10" xfId="7325"/>
    <cellStyle name="Output 3 17 10 2" xfId="24838"/>
    <cellStyle name="Output 3 17 10 3" xfId="33676"/>
    <cellStyle name="Output 3 17 11" xfId="6495"/>
    <cellStyle name="Output 3 17 11 2" xfId="24099"/>
    <cellStyle name="Output 3 17 11 3" xfId="31668"/>
    <cellStyle name="Output 3 17 12" xfId="9039"/>
    <cellStyle name="Output 3 17 12 2" xfId="26492"/>
    <cellStyle name="Output 3 17 12 3" xfId="37226"/>
    <cellStyle name="Output 3 17 13" xfId="9144"/>
    <cellStyle name="Output 3 17 13 2" xfId="26597"/>
    <cellStyle name="Output 3 17 13 3" xfId="37331"/>
    <cellStyle name="Output 3 17 14" xfId="9790"/>
    <cellStyle name="Output 3 17 14 2" xfId="27243"/>
    <cellStyle name="Output 3 17 14 3" xfId="37977"/>
    <cellStyle name="Output 3 17 15" xfId="9895"/>
    <cellStyle name="Output 3 17 15 2" xfId="27348"/>
    <cellStyle name="Output 3 17 15 3" xfId="38082"/>
    <cellStyle name="Output 3 17 16" xfId="10486"/>
    <cellStyle name="Output 3 17 16 2" xfId="27939"/>
    <cellStyle name="Output 3 17 16 3" xfId="38673"/>
    <cellStyle name="Output 3 17 17" xfId="10588"/>
    <cellStyle name="Output 3 17 17 2" xfId="28041"/>
    <cellStyle name="Output 3 17 17 3" xfId="38775"/>
    <cellStyle name="Output 3 17 18" xfId="11088"/>
    <cellStyle name="Output 3 17 18 2" xfId="28541"/>
    <cellStyle name="Output 3 17 18 3" xfId="39275"/>
    <cellStyle name="Output 3 17 19" xfId="11189"/>
    <cellStyle name="Output 3 17 19 2" xfId="28642"/>
    <cellStyle name="Output 3 17 19 3" xfId="39376"/>
    <cellStyle name="Output 3 17 2" xfId="3078"/>
    <cellStyle name="Output 3 17 2 2" xfId="20891"/>
    <cellStyle name="Output 3 17 20" xfId="12850"/>
    <cellStyle name="Output 3 17 20 2" xfId="30048"/>
    <cellStyle name="Output 3 17 20 3" xfId="40223"/>
    <cellStyle name="Output 3 17 21" xfId="11871"/>
    <cellStyle name="Output 3 17 21 2" xfId="29173"/>
    <cellStyle name="Output 3 17 21 3" xfId="39589"/>
    <cellStyle name="Output 3 17 22" xfId="13472"/>
    <cellStyle name="Output 3 17 22 2" xfId="30609"/>
    <cellStyle name="Output 3 17 22 3" xfId="40723"/>
    <cellStyle name="Output 3 17 23" xfId="13441"/>
    <cellStyle name="Output 3 17 23 2" xfId="30578"/>
    <cellStyle name="Output 3 17 23 3" xfId="40692"/>
    <cellStyle name="Output 3 17 24" xfId="14977"/>
    <cellStyle name="Output 3 17 24 2" xfId="31998"/>
    <cellStyle name="Output 3 17 24 3" xfId="41844"/>
    <cellStyle name="Output 3 17 25" xfId="14305"/>
    <cellStyle name="Output 3 17 25 2" xfId="31411"/>
    <cellStyle name="Output 3 17 25 3" xfId="41482"/>
    <cellStyle name="Output 3 17 26" xfId="15257"/>
    <cellStyle name="Output 3 17 26 2" xfId="32220"/>
    <cellStyle name="Output 3 17 26 3" xfId="42002"/>
    <cellStyle name="Output 3 17 27" xfId="16068"/>
    <cellStyle name="Output 3 17 27 2" xfId="33031"/>
    <cellStyle name="Output 3 17 27 3" xfId="42813"/>
    <cellStyle name="Output 3 17 28" xfId="17312"/>
    <cellStyle name="Output 3 17 28 2" xfId="34022"/>
    <cellStyle name="Output 3 17 28 3" xfId="43243"/>
    <cellStyle name="Output 3 17 29" xfId="17844"/>
    <cellStyle name="Output 3 17 29 2" xfId="34497"/>
    <cellStyle name="Output 3 17 29 3" xfId="43653"/>
    <cellStyle name="Output 3 17 3" xfId="4348"/>
    <cellStyle name="Output 3 17 3 2" xfId="22008"/>
    <cellStyle name="Output 3 17 3 3" xfId="35463"/>
    <cellStyle name="Output 3 17 30" xfId="19011"/>
    <cellStyle name="Output 3 17 30 2" xfId="43870"/>
    <cellStyle name="Output 3 17 31" xfId="2240"/>
    <cellStyle name="Output 3 17 32" xfId="20188"/>
    <cellStyle name="Output 3 17 33" xfId="29441"/>
    <cellStyle name="Output 3 17 4" xfId="3651"/>
    <cellStyle name="Output 3 17 4 2" xfId="21395"/>
    <cellStyle name="Output 3 17 4 3" xfId="32180"/>
    <cellStyle name="Output 3 17 5" xfId="4638"/>
    <cellStyle name="Output 3 17 5 2" xfId="22244"/>
    <cellStyle name="Output 3 17 5 3" xfId="20473"/>
    <cellStyle name="Output 3 17 6" xfId="5676"/>
    <cellStyle name="Output 3 17 6 2" xfId="23282"/>
    <cellStyle name="Output 3 17 6 3" xfId="21551"/>
    <cellStyle name="Output 3 17 7" xfId="5777"/>
    <cellStyle name="Output 3 17 7 2" xfId="23383"/>
    <cellStyle name="Output 3 17 7 3" xfId="33705"/>
    <cellStyle name="Output 3 17 8" xfId="6178"/>
    <cellStyle name="Output 3 17 8 2" xfId="23784"/>
    <cellStyle name="Output 3 17 8 3" xfId="24632"/>
    <cellStyle name="Output 3 17 9" xfId="7991"/>
    <cellStyle name="Output 3 17 9 2" xfId="25444"/>
    <cellStyle name="Output 3 17 9 3" xfId="36178"/>
    <cellStyle name="Output 3 18" xfId="904"/>
    <cellStyle name="Output 3 18 10" xfId="6787"/>
    <cellStyle name="Output 3 18 10 2" xfId="24376"/>
    <cellStyle name="Output 3 18 10 3" xfId="21670"/>
    <cellStyle name="Output 3 18 11" xfId="7412"/>
    <cellStyle name="Output 3 18 11 2" xfId="24921"/>
    <cellStyle name="Output 3 18 11 3" xfId="35653"/>
    <cellStyle name="Output 3 18 12" xfId="8756"/>
    <cellStyle name="Output 3 18 12 2" xfId="26209"/>
    <cellStyle name="Output 3 18 12 3" xfId="36943"/>
    <cellStyle name="Output 3 18 13" xfId="7986"/>
    <cellStyle name="Output 3 18 13 2" xfId="25439"/>
    <cellStyle name="Output 3 18 13 3" xfId="36173"/>
    <cellStyle name="Output 3 18 14" xfId="7258"/>
    <cellStyle name="Output 3 18 14 2" xfId="24776"/>
    <cellStyle name="Output 3 18 14 3" xfId="21507"/>
    <cellStyle name="Output 3 18 15" xfId="8776"/>
    <cellStyle name="Output 3 18 15 2" xfId="26229"/>
    <cellStyle name="Output 3 18 15 3" xfId="36963"/>
    <cellStyle name="Output 3 18 16" xfId="9257"/>
    <cellStyle name="Output 3 18 16 2" xfId="26710"/>
    <cellStyle name="Output 3 18 16 3" xfId="37444"/>
    <cellStyle name="Output 3 18 17" xfId="9579"/>
    <cellStyle name="Output 3 18 17 2" xfId="27032"/>
    <cellStyle name="Output 3 18 17 3" xfId="37766"/>
    <cellStyle name="Output 3 18 18" xfId="9999"/>
    <cellStyle name="Output 3 18 18 2" xfId="27452"/>
    <cellStyle name="Output 3 18 18 3" xfId="38186"/>
    <cellStyle name="Output 3 18 19" xfId="10282"/>
    <cellStyle name="Output 3 18 19 2" xfId="27735"/>
    <cellStyle name="Output 3 18 19 3" xfId="38469"/>
    <cellStyle name="Output 3 18 2" xfId="2819"/>
    <cellStyle name="Output 3 18 2 2" xfId="20655"/>
    <cellStyle name="Output 3 18 20" xfId="12591"/>
    <cellStyle name="Output 3 18 20 2" xfId="29810"/>
    <cellStyle name="Output 3 18 20 3" xfId="40001"/>
    <cellStyle name="Output 3 18 21" xfId="12050"/>
    <cellStyle name="Output 3 18 21 2" xfId="29351"/>
    <cellStyle name="Output 3 18 21 3" xfId="39756"/>
    <cellStyle name="Output 3 18 22" xfId="13746"/>
    <cellStyle name="Output 3 18 22 2" xfId="30883"/>
    <cellStyle name="Output 3 18 22 3" xfId="40997"/>
    <cellStyle name="Output 3 18 23" xfId="13666"/>
    <cellStyle name="Output 3 18 23 2" xfId="30803"/>
    <cellStyle name="Output 3 18 23 3" xfId="40917"/>
    <cellStyle name="Output 3 18 24" xfId="14718"/>
    <cellStyle name="Output 3 18 24 2" xfId="31757"/>
    <cellStyle name="Output 3 18 24 3" xfId="41622"/>
    <cellStyle name="Output 3 18 25" xfId="15356"/>
    <cellStyle name="Output 3 18 25 2" xfId="32319"/>
    <cellStyle name="Output 3 18 25 3" xfId="42101"/>
    <cellStyle name="Output 3 18 26" xfId="15708"/>
    <cellStyle name="Output 3 18 26 2" xfId="32671"/>
    <cellStyle name="Output 3 18 26 3" xfId="42453"/>
    <cellStyle name="Output 3 18 27" xfId="14101"/>
    <cellStyle name="Output 3 18 27 2" xfId="31220"/>
    <cellStyle name="Output 3 18 27 3" xfId="41309"/>
    <cellStyle name="Output 3 18 28" xfId="17053"/>
    <cellStyle name="Output 3 18 28 2" xfId="33782"/>
    <cellStyle name="Output 3 18 28 3" xfId="43021"/>
    <cellStyle name="Output 3 18 29" xfId="17622"/>
    <cellStyle name="Output 3 18 29 2" xfId="34275"/>
    <cellStyle name="Output 3 18 29 3" xfId="43431"/>
    <cellStyle name="Output 3 18 3" xfId="4089"/>
    <cellStyle name="Output 3 18 3 2" xfId="21770"/>
    <cellStyle name="Output 3 18 3 3" xfId="34631"/>
    <cellStyle name="Output 3 18 30" xfId="19410"/>
    <cellStyle name="Output 3 18 30 2" xfId="43962"/>
    <cellStyle name="Output 3 18 31" xfId="1981"/>
    <cellStyle name="Output 3 18 32" xfId="19950"/>
    <cellStyle name="Output 3 18 33" xfId="21017"/>
    <cellStyle name="Output 3 18 4" xfId="4740"/>
    <cellStyle name="Output 3 18 4 2" xfId="22346"/>
    <cellStyle name="Output 3 18 4 3" xfId="31573"/>
    <cellStyle name="Output 3 18 5" xfId="5187"/>
    <cellStyle name="Output 3 18 5 2" xfId="22793"/>
    <cellStyle name="Output 3 18 5 3" xfId="35141"/>
    <cellStyle name="Output 3 18 6" xfId="3408"/>
    <cellStyle name="Output 3 18 6 2" xfId="21165"/>
    <cellStyle name="Output 3 18 6 3" xfId="35200"/>
    <cellStyle name="Output 3 18 7" xfId="3338"/>
    <cellStyle name="Output 3 18 7 2" xfId="21096"/>
    <cellStyle name="Output 3 18 7 3" xfId="31782"/>
    <cellStyle name="Output 3 18 8" xfId="3726"/>
    <cellStyle name="Output 3 18 8 2" xfId="21469"/>
    <cellStyle name="Output 3 18 8 3" xfId="1582"/>
    <cellStyle name="Output 3 18 9" xfId="7795"/>
    <cellStyle name="Output 3 18 9 2" xfId="25248"/>
    <cellStyle name="Output 3 18 9 3" xfId="35982"/>
    <cellStyle name="Output 3 19" xfId="1110"/>
    <cellStyle name="Output 3 19 10" xfId="8488"/>
    <cellStyle name="Output 3 19 10 2" xfId="25941"/>
    <cellStyle name="Output 3 19 10 3" xfId="36675"/>
    <cellStyle name="Output 3 19 11" xfId="8425"/>
    <cellStyle name="Output 3 19 11 2" xfId="25878"/>
    <cellStyle name="Output 3 19 11 3" xfId="36612"/>
    <cellStyle name="Output 3 19 12" xfId="8986"/>
    <cellStyle name="Output 3 19 12 2" xfId="26439"/>
    <cellStyle name="Output 3 19 12 3" xfId="37173"/>
    <cellStyle name="Output 3 19 13" xfId="9608"/>
    <cellStyle name="Output 3 19 13 2" xfId="27061"/>
    <cellStyle name="Output 3 19 13 3" xfId="37795"/>
    <cellStyle name="Output 3 19 14" xfId="9737"/>
    <cellStyle name="Output 3 19 14 2" xfId="27190"/>
    <cellStyle name="Output 3 19 14 3" xfId="37924"/>
    <cellStyle name="Output 3 19 15" xfId="10309"/>
    <cellStyle name="Output 3 19 15 2" xfId="27762"/>
    <cellStyle name="Output 3 19 15 3" xfId="38496"/>
    <cellStyle name="Output 3 19 16" xfId="10433"/>
    <cellStyle name="Output 3 19 16 2" xfId="27886"/>
    <cellStyle name="Output 3 19 16 3" xfId="38620"/>
    <cellStyle name="Output 3 19 17" xfId="10919"/>
    <cellStyle name="Output 3 19 17 2" xfId="28372"/>
    <cellStyle name="Output 3 19 17 3" xfId="39106"/>
    <cellStyle name="Output 3 19 18" xfId="11035"/>
    <cellStyle name="Output 3 19 18 2" xfId="28488"/>
    <cellStyle name="Output 3 19 18 3" xfId="39222"/>
    <cellStyle name="Output 3 19 19" xfId="11386"/>
    <cellStyle name="Output 3 19 19 2" xfId="28839"/>
    <cellStyle name="Output 3 19 19 3" xfId="39573"/>
    <cellStyle name="Output 3 19 2" xfId="3025"/>
    <cellStyle name="Output 3 19 2 2" xfId="20838"/>
    <cellStyle name="Output 3 19 20" xfId="12797"/>
    <cellStyle name="Output 3 19 20 2" xfId="29995"/>
    <cellStyle name="Output 3 19 20 3" xfId="40170"/>
    <cellStyle name="Output 3 19 21" xfId="13660"/>
    <cellStyle name="Output 3 19 21 2" xfId="30797"/>
    <cellStyle name="Output 3 19 21 3" xfId="40911"/>
    <cellStyle name="Output 3 19 22" xfId="12114"/>
    <cellStyle name="Output 3 19 22 2" xfId="29413"/>
    <cellStyle name="Output 3 19 22 3" xfId="39813"/>
    <cellStyle name="Output 3 19 23" xfId="13430"/>
    <cellStyle name="Output 3 19 23 2" xfId="30567"/>
    <cellStyle name="Output 3 19 23 3" xfId="40681"/>
    <cellStyle name="Output 3 19 24" xfId="14924"/>
    <cellStyle name="Output 3 19 24 2" xfId="31945"/>
    <cellStyle name="Output 3 19 24 3" xfId="41791"/>
    <cellStyle name="Output 3 19 25" xfId="15304"/>
    <cellStyle name="Output 3 19 25 2" xfId="32267"/>
    <cellStyle name="Output 3 19 25 3" xfId="42049"/>
    <cellStyle name="Output 3 19 26" xfId="15903"/>
    <cellStyle name="Output 3 19 26 2" xfId="32866"/>
    <cellStyle name="Output 3 19 26 3" xfId="42648"/>
    <cellStyle name="Output 3 19 27" xfId="16015"/>
    <cellStyle name="Output 3 19 27 2" xfId="32978"/>
    <cellStyle name="Output 3 19 27 3" xfId="42760"/>
    <cellStyle name="Output 3 19 28" xfId="17259"/>
    <cellStyle name="Output 3 19 28 2" xfId="33969"/>
    <cellStyle name="Output 3 19 28 3" xfId="43190"/>
    <cellStyle name="Output 3 19 29" xfId="17791"/>
    <cellStyle name="Output 3 19 29 2" xfId="34444"/>
    <cellStyle name="Output 3 19 29 3" xfId="43600"/>
    <cellStyle name="Output 3 19 3" xfId="4295"/>
    <cellStyle name="Output 3 19 3 2" xfId="21955"/>
    <cellStyle name="Output 3 19 3 3" xfId="31584"/>
    <cellStyle name="Output 3 19 30" xfId="19788"/>
    <cellStyle name="Output 3 19 30 2" xfId="44193"/>
    <cellStyle name="Output 3 19 31" xfId="2187"/>
    <cellStyle name="Output 3 19 32" xfId="20135"/>
    <cellStyle name="Output 3 19 33" xfId="33626"/>
    <cellStyle name="Output 3 19 4" xfId="4685"/>
    <cellStyle name="Output 3 19 4 2" xfId="22291"/>
    <cellStyle name="Output 3 19 4 3" xfId="25065"/>
    <cellStyle name="Output 3 19 5" xfId="5505"/>
    <cellStyle name="Output 3 19 5 2" xfId="23111"/>
    <cellStyle name="Output 3 19 5 3" xfId="31547"/>
    <cellStyle name="Output 3 19 6" xfId="5623"/>
    <cellStyle name="Output 3 19 6 2" xfId="23229"/>
    <cellStyle name="Output 3 19 6 3" xfId="33231"/>
    <cellStyle name="Output 3 19 7" xfId="6013"/>
    <cellStyle name="Output 3 19 7 2" xfId="23619"/>
    <cellStyle name="Output 3 19 7 3" xfId="20428"/>
    <cellStyle name="Output 3 19 8" xfId="6125"/>
    <cellStyle name="Output 3 19 8 2" xfId="23731"/>
    <cellStyle name="Output 3 19 8 3" xfId="24019"/>
    <cellStyle name="Output 3 19 9" xfId="7474"/>
    <cellStyle name="Output 3 19 9 2" xfId="24983"/>
    <cellStyle name="Output 3 19 9 3" xfId="1746"/>
    <cellStyle name="Output 3 2" xfId="1033"/>
    <cellStyle name="Output 3 2 10" xfId="7232"/>
    <cellStyle name="Output 3 2 10 2" xfId="24755"/>
    <cellStyle name="Output 3 2 10 3" xfId="29552"/>
    <cellStyle name="Output 3 2 11" xfId="8254"/>
    <cellStyle name="Output 3 2 11 2" xfId="25707"/>
    <cellStyle name="Output 3 2 11 3" xfId="36441"/>
    <cellStyle name="Output 3 2 12" xfId="8909"/>
    <cellStyle name="Output 3 2 12 2" xfId="26362"/>
    <cellStyle name="Output 3 2 12 3" xfId="37096"/>
    <cellStyle name="Output 3 2 13" xfId="8772"/>
    <cellStyle name="Output 3 2 13 2" xfId="26225"/>
    <cellStyle name="Output 3 2 13 3" xfId="36959"/>
    <cellStyle name="Output 3 2 14" xfId="9660"/>
    <cellStyle name="Output 3 2 14 2" xfId="27113"/>
    <cellStyle name="Output 3 2 14 3" xfId="37847"/>
    <cellStyle name="Output 3 2 15" xfId="9346"/>
    <cellStyle name="Output 3 2 15 2" xfId="26799"/>
    <cellStyle name="Output 3 2 15 3" xfId="37533"/>
    <cellStyle name="Output 3 2 16" xfId="10357"/>
    <cellStyle name="Output 3 2 16 2" xfId="27810"/>
    <cellStyle name="Output 3 2 16 3" xfId="38544"/>
    <cellStyle name="Output 3 2 17" xfId="10077"/>
    <cellStyle name="Output 3 2 17 2" xfId="27530"/>
    <cellStyle name="Output 3 2 17 3" xfId="38264"/>
    <cellStyle name="Output 3 2 18" xfId="10965"/>
    <cellStyle name="Output 3 2 18 2" xfId="28418"/>
    <cellStyle name="Output 3 2 18 3" xfId="39152"/>
    <cellStyle name="Output 3 2 19" xfId="10737"/>
    <cellStyle name="Output 3 2 19 2" xfId="28190"/>
    <cellStyle name="Output 3 2 19 3" xfId="38924"/>
    <cellStyle name="Output 3 2 2" xfId="2948"/>
    <cellStyle name="Output 3 2 2 2" xfId="20767"/>
    <cellStyle name="Output 3 2 20" xfId="12720"/>
    <cellStyle name="Output 3 2 20 2" xfId="29924"/>
    <cellStyle name="Output 3 2 20 3" xfId="40102"/>
    <cellStyle name="Output 3 2 21" xfId="12017"/>
    <cellStyle name="Output 3 2 21 2" xfId="29318"/>
    <cellStyle name="Output 3 2 21 3" xfId="39725"/>
    <cellStyle name="Output 3 2 22" xfId="13160"/>
    <cellStyle name="Output 3 2 22 2" xfId="30297"/>
    <cellStyle name="Output 3 2 22 3" xfId="40411"/>
    <cellStyle name="Output 3 2 23" xfId="13316"/>
    <cellStyle name="Output 3 2 23 2" xfId="30453"/>
    <cellStyle name="Output 3 2 23 3" xfId="40567"/>
    <cellStyle name="Output 3 2 24" xfId="14847"/>
    <cellStyle name="Output 3 2 24 2" xfId="31873"/>
    <cellStyle name="Output 3 2 24 3" xfId="41723"/>
    <cellStyle name="Output 3 2 25" xfId="15324"/>
    <cellStyle name="Output 3 2 25 2" xfId="32287"/>
    <cellStyle name="Output 3 2 25 3" xfId="42069"/>
    <cellStyle name="Output 3 2 26" xfId="15638"/>
    <cellStyle name="Output 3 2 26 2" xfId="32601"/>
    <cellStyle name="Output 3 2 26 3" xfId="42383"/>
    <cellStyle name="Output 3 2 27" xfId="15947"/>
    <cellStyle name="Output 3 2 27 2" xfId="32910"/>
    <cellStyle name="Output 3 2 27 3" xfId="42692"/>
    <cellStyle name="Output 3 2 28" xfId="17182"/>
    <cellStyle name="Output 3 2 28 2" xfId="33898"/>
    <cellStyle name="Output 3 2 28 3" xfId="43122"/>
    <cellStyle name="Output 3 2 29" xfId="17723"/>
    <cellStyle name="Output 3 2 29 2" xfId="34376"/>
    <cellStyle name="Output 3 2 29 3" xfId="43532"/>
    <cellStyle name="Output 3 2 3" xfId="4218"/>
    <cellStyle name="Output 3 2 3 2" xfId="21885"/>
    <cellStyle name="Output 3 2 3 3" xfId="1625"/>
    <cellStyle name="Output 3 2 30" xfId="19513"/>
    <cellStyle name="Output 3 2 30 2" xfId="44038"/>
    <cellStyle name="Output 3 2 31" xfId="2110"/>
    <cellStyle name="Output 3 2 32" xfId="20063"/>
    <cellStyle name="Output 3 2 33" xfId="21070"/>
    <cellStyle name="Output 3 2 4" xfId="4708"/>
    <cellStyle name="Output 3 2 4 2" xfId="22314"/>
    <cellStyle name="Output 3 2 4 3" xfId="29628"/>
    <cellStyle name="Output 3 2 5" xfId="5090"/>
    <cellStyle name="Output 3 2 5 2" xfId="22696"/>
    <cellStyle name="Output 3 2 5 3" xfId="35563"/>
    <cellStyle name="Output 3 2 6" xfId="5552"/>
    <cellStyle name="Output 3 2 6 2" xfId="23158"/>
    <cellStyle name="Output 3 2 6 3" xfId="33232"/>
    <cellStyle name="Output 3 2 7" xfId="5300"/>
    <cellStyle name="Output 3 2 7 2" xfId="22906"/>
    <cellStyle name="Output 3 2 7 3" xfId="29765"/>
    <cellStyle name="Output 3 2 8" xfId="6057"/>
    <cellStyle name="Output 3 2 8 2" xfId="23663"/>
    <cellStyle name="Output 3 2 8 3" xfId="24483"/>
    <cellStyle name="Output 3 2 9" xfId="7894"/>
    <cellStyle name="Output 3 2 9 2" xfId="25347"/>
    <cellStyle name="Output 3 2 9 3" xfId="36081"/>
    <cellStyle name="Output 3 20" xfId="928"/>
    <cellStyle name="Output 3 20 10" xfId="8304"/>
    <cellStyle name="Output 3 20 10 2" xfId="25757"/>
    <cellStyle name="Output 3 20 10 3" xfId="36491"/>
    <cellStyle name="Output 3 20 11" xfId="8170"/>
    <cellStyle name="Output 3 20 11 2" xfId="25623"/>
    <cellStyle name="Output 3 20 11 3" xfId="36357"/>
    <cellStyle name="Output 3 20 12" xfId="8381"/>
    <cellStyle name="Output 3 20 12 2" xfId="25834"/>
    <cellStyle name="Output 3 20 12 3" xfId="36568"/>
    <cellStyle name="Output 3 20 13" xfId="9446"/>
    <cellStyle name="Output 3 20 13 2" xfId="26899"/>
    <cellStyle name="Output 3 20 13 3" xfId="37633"/>
    <cellStyle name="Output 3 20 14" xfId="9416"/>
    <cellStyle name="Output 3 20 14 2" xfId="26869"/>
    <cellStyle name="Output 3 20 14 3" xfId="37603"/>
    <cellStyle name="Output 3 20 15" xfId="10164"/>
    <cellStyle name="Output 3 20 15 2" xfId="27617"/>
    <cellStyle name="Output 3 20 15 3" xfId="38351"/>
    <cellStyle name="Output 3 20 16" xfId="10139"/>
    <cellStyle name="Output 3 20 16 2" xfId="27592"/>
    <cellStyle name="Output 3 20 16 3" xfId="38326"/>
    <cellStyle name="Output 3 20 17" xfId="10805"/>
    <cellStyle name="Output 3 20 17 2" xfId="28258"/>
    <cellStyle name="Output 3 20 17 3" xfId="38992"/>
    <cellStyle name="Output 3 20 18" xfId="10788"/>
    <cellStyle name="Output 3 20 18 2" xfId="28241"/>
    <cellStyle name="Output 3 20 18 3" xfId="38975"/>
    <cellStyle name="Output 3 20 19" xfId="11324"/>
    <cellStyle name="Output 3 20 19 2" xfId="28777"/>
    <cellStyle name="Output 3 20 19 3" xfId="39511"/>
    <cellStyle name="Output 3 20 2" xfId="2843"/>
    <cellStyle name="Output 3 20 2 2" xfId="20675"/>
    <cellStyle name="Output 3 20 20" xfId="12615"/>
    <cellStyle name="Output 3 20 20 2" xfId="29831"/>
    <cellStyle name="Output 3 20 20 3" xfId="40019"/>
    <cellStyle name="Output 3 20 21" xfId="13523"/>
    <cellStyle name="Output 3 20 21 2" xfId="30660"/>
    <cellStyle name="Output 3 20 21 3" xfId="40774"/>
    <cellStyle name="Output 3 20 22" xfId="12068"/>
    <cellStyle name="Output 3 20 22 2" xfId="29369"/>
    <cellStyle name="Output 3 20 22 3" xfId="39773"/>
    <cellStyle name="Output 3 20 23" xfId="13247"/>
    <cellStyle name="Output 3 20 23 2" xfId="30384"/>
    <cellStyle name="Output 3 20 23 3" xfId="40498"/>
    <cellStyle name="Output 3 20 24" xfId="14742"/>
    <cellStyle name="Output 3 20 24 2" xfId="31778"/>
    <cellStyle name="Output 3 20 24 3" xfId="41640"/>
    <cellStyle name="Output 3 20 25" xfId="15496"/>
    <cellStyle name="Output 3 20 25 2" xfId="32459"/>
    <cellStyle name="Output 3 20 25 3" xfId="42241"/>
    <cellStyle name="Output 3 20 26" xfId="15827"/>
    <cellStyle name="Output 3 20 26 2" xfId="32790"/>
    <cellStyle name="Output 3 20 26 3" xfId="42572"/>
    <cellStyle name="Output 3 20 27" xfId="15817"/>
    <cellStyle name="Output 3 20 27 2" xfId="32780"/>
    <cellStyle name="Output 3 20 27 3" xfId="42562"/>
    <cellStyle name="Output 3 20 28" xfId="17077"/>
    <cellStyle name="Output 3 20 28 2" xfId="33803"/>
    <cellStyle name="Output 3 20 28 3" xfId="43039"/>
    <cellStyle name="Output 3 20 29" xfId="17640"/>
    <cellStyle name="Output 3 20 29 2" xfId="34293"/>
    <cellStyle name="Output 3 20 29 3" xfId="43449"/>
    <cellStyle name="Output 3 20 3" xfId="4113"/>
    <cellStyle name="Output 3 20 3 2" xfId="21791"/>
    <cellStyle name="Output 3 20 3 3" xfId="35791"/>
    <cellStyle name="Output 3 20 30" xfId="19726"/>
    <cellStyle name="Output 3 20 30 2" xfId="44131"/>
    <cellStyle name="Output 3 20 31" xfId="2005"/>
    <cellStyle name="Output 3 20 32" xfId="19972"/>
    <cellStyle name="Output 3 20 33" xfId="29454"/>
    <cellStyle name="Output 3 20 4" xfId="4897"/>
    <cellStyle name="Output 3 20 4 2" xfId="22503"/>
    <cellStyle name="Output 3 20 4 3" xfId="20622"/>
    <cellStyle name="Output 3 20 5" xfId="5375"/>
    <cellStyle name="Output 3 20 5 2" xfId="22981"/>
    <cellStyle name="Output 3 20 5 3" xfId="21718"/>
    <cellStyle name="Output 3 20 6" xfId="5355"/>
    <cellStyle name="Output 3 20 6 2" xfId="22961"/>
    <cellStyle name="Output 3 20 6 3" xfId="19902"/>
    <cellStyle name="Output 3 20 7" xfId="5937"/>
    <cellStyle name="Output 3 20 7 2" xfId="23543"/>
    <cellStyle name="Output 3 20 7 3" xfId="28909"/>
    <cellStyle name="Output 3 20 8" xfId="5927"/>
    <cellStyle name="Output 3 20 8 2" xfId="23533"/>
    <cellStyle name="Output 3 20 8 3" xfId="35117"/>
    <cellStyle name="Output 3 20 9" xfId="6389"/>
    <cellStyle name="Output 3 20 9 2" xfId="23993"/>
    <cellStyle name="Output 3 20 9 3" xfId="31519"/>
    <cellStyle name="Output 3 21" xfId="1026"/>
    <cellStyle name="Output 3 21 10" xfId="7318"/>
    <cellStyle name="Output 3 21 10 2" xfId="24831"/>
    <cellStyle name="Output 3 21 10 3" xfId="25026"/>
    <cellStyle name="Output 3 21 11" xfId="7252"/>
    <cellStyle name="Output 3 21 11 2" xfId="24770"/>
    <cellStyle name="Output 3 21 11 3" xfId="33522"/>
    <cellStyle name="Output 3 21 12" xfId="8902"/>
    <cellStyle name="Output 3 21 12 2" xfId="26355"/>
    <cellStyle name="Output 3 21 12 3" xfId="37089"/>
    <cellStyle name="Output 3 21 13" xfId="6375"/>
    <cellStyle name="Output 3 21 13 2" xfId="23979"/>
    <cellStyle name="Output 3 21 13 3" xfId="33319"/>
    <cellStyle name="Output 3 21 14" xfId="9653"/>
    <cellStyle name="Output 3 21 14 2" xfId="27106"/>
    <cellStyle name="Output 3 21 14 3" xfId="37840"/>
    <cellStyle name="Output 3 21 15" xfId="9525"/>
    <cellStyle name="Output 3 21 15 2" xfId="26978"/>
    <cellStyle name="Output 3 21 15 3" xfId="37712"/>
    <cellStyle name="Output 3 21 16" xfId="10350"/>
    <cellStyle name="Output 3 21 16 2" xfId="27803"/>
    <cellStyle name="Output 3 21 16 3" xfId="38537"/>
    <cellStyle name="Output 3 21 17" xfId="10238"/>
    <cellStyle name="Output 3 21 17 2" xfId="27691"/>
    <cellStyle name="Output 3 21 17 3" xfId="38425"/>
    <cellStyle name="Output 3 21 18" xfId="10958"/>
    <cellStyle name="Output 3 21 18 2" xfId="28411"/>
    <cellStyle name="Output 3 21 18 3" xfId="39145"/>
    <cellStyle name="Output 3 21 19" xfId="10866"/>
    <cellStyle name="Output 3 21 19 2" xfId="28319"/>
    <cellStyle name="Output 3 21 19 3" xfId="39053"/>
    <cellStyle name="Output 3 21 2" xfId="2941"/>
    <cellStyle name="Output 3 21 2 2" xfId="20760"/>
    <cellStyle name="Output 3 21 20" xfId="12713"/>
    <cellStyle name="Output 3 21 20 2" xfId="29917"/>
    <cellStyle name="Output 3 21 20 3" xfId="40095"/>
    <cellStyle name="Output 3 21 21" xfId="11906"/>
    <cellStyle name="Output 3 21 21 2" xfId="29208"/>
    <cellStyle name="Output 3 21 21 3" xfId="39624"/>
    <cellStyle name="Output 3 21 22" xfId="13766"/>
    <cellStyle name="Output 3 21 22 2" xfId="30903"/>
    <cellStyle name="Output 3 21 22 3" xfId="41017"/>
    <cellStyle name="Output 3 21 23" xfId="13820"/>
    <cellStyle name="Output 3 21 23 2" xfId="30957"/>
    <cellStyle name="Output 3 21 23 3" xfId="41071"/>
    <cellStyle name="Output 3 21 24" xfId="14840"/>
    <cellStyle name="Output 3 21 24 2" xfId="31866"/>
    <cellStyle name="Output 3 21 24 3" xfId="41716"/>
    <cellStyle name="Output 3 21 25" xfId="14260"/>
    <cellStyle name="Output 3 21 25 2" xfId="31370"/>
    <cellStyle name="Output 3 21 25 3" xfId="41446"/>
    <cellStyle name="Output 3 21 26" xfId="15629"/>
    <cellStyle name="Output 3 21 26 2" xfId="32592"/>
    <cellStyle name="Output 3 21 26 3" xfId="42374"/>
    <cellStyle name="Output 3 21 27" xfId="15940"/>
    <cellStyle name="Output 3 21 27 2" xfId="32903"/>
    <cellStyle name="Output 3 21 27 3" xfId="42685"/>
    <cellStyle name="Output 3 21 28" xfId="17175"/>
    <cellStyle name="Output 3 21 28 2" xfId="33891"/>
    <cellStyle name="Output 3 21 28 3" xfId="43115"/>
    <cellStyle name="Output 3 21 29" xfId="17716"/>
    <cellStyle name="Output 3 21 29 2" xfId="34369"/>
    <cellStyle name="Output 3 21 29 3" xfId="43525"/>
    <cellStyle name="Output 3 21 3" xfId="4211"/>
    <cellStyle name="Output 3 21 3 2" xfId="21878"/>
    <cellStyle name="Output 3 21 3 3" xfId="21756"/>
    <cellStyle name="Output 3 21 30" xfId="19046"/>
    <cellStyle name="Output 3 21 30 2" xfId="43902"/>
    <cellStyle name="Output 3 21 31" xfId="2103"/>
    <cellStyle name="Output 3 21 32" xfId="20056"/>
    <cellStyle name="Output 3 21 33" xfId="32184"/>
    <cellStyle name="Output 3 21 4" xfId="3605"/>
    <cellStyle name="Output 3 21 4 2" xfId="21355"/>
    <cellStyle name="Output 3 21 4 3" xfId="34904"/>
    <cellStyle name="Output 3 21 5" xfId="5077"/>
    <cellStyle name="Output 3 21 5 2" xfId="22683"/>
    <cellStyle name="Output 3 21 5 3" xfId="24516"/>
    <cellStyle name="Output 3 21 6" xfId="5545"/>
    <cellStyle name="Output 3 21 6 2" xfId="23151"/>
    <cellStyle name="Output 3 21 6 3" xfId="35129"/>
    <cellStyle name="Output 3 21 7" xfId="5445"/>
    <cellStyle name="Output 3 21 7 2" xfId="23051"/>
    <cellStyle name="Output 3 21 7 3" xfId="24660"/>
    <cellStyle name="Output 3 21 8" xfId="6050"/>
    <cellStyle name="Output 3 21 8 2" xfId="23656"/>
    <cellStyle name="Output 3 21 8 3" xfId="19875"/>
    <cellStyle name="Output 3 21 9" xfId="8053"/>
    <cellStyle name="Output 3 21 9 2" xfId="25506"/>
    <cellStyle name="Output 3 21 9 3" xfId="36240"/>
    <cellStyle name="Output 3 22" xfId="1229"/>
    <cellStyle name="Output 3 22 10" xfId="7933"/>
    <cellStyle name="Output 3 22 10 2" xfId="25386"/>
    <cellStyle name="Output 3 22 10 3" xfId="36120"/>
    <cellStyle name="Output 3 22 11" xfId="8400"/>
    <cellStyle name="Output 3 22 11 2" xfId="25853"/>
    <cellStyle name="Output 3 22 11 3" xfId="36587"/>
    <cellStyle name="Output 3 22 12" xfId="9105"/>
    <cellStyle name="Output 3 22 12 2" xfId="26558"/>
    <cellStyle name="Output 3 22 12 3" xfId="37292"/>
    <cellStyle name="Output 3 22 13" xfId="8779"/>
    <cellStyle name="Output 3 22 13 2" xfId="26232"/>
    <cellStyle name="Output 3 22 13 3" xfId="36966"/>
    <cellStyle name="Output 3 22 14" xfId="9856"/>
    <cellStyle name="Output 3 22 14 2" xfId="27309"/>
    <cellStyle name="Output 3 22 14 3" xfId="38043"/>
    <cellStyle name="Output 3 22 15" xfId="9266"/>
    <cellStyle name="Output 3 22 15 2" xfId="26719"/>
    <cellStyle name="Output 3 22 15 3" xfId="37453"/>
    <cellStyle name="Output 3 22 16" xfId="10552"/>
    <cellStyle name="Output 3 22 16 2" xfId="28005"/>
    <cellStyle name="Output 3 22 16 3" xfId="38739"/>
    <cellStyle name="Output 3 22 17" xfId="10007"/>
    <cellStyle name="Output 3 22 17 2" xfId="27460"/>
    <cellStyle name="Output 3 22 17 3" xfId="38194"/>
    <cellStyle name="Output 3 22 18" xfId="11154"/>
    <cellStyle name="Output 3 22 18 2" xfId="28607"/>
    <cellStyle name="Output 3 22 18 3" xfId="39341"/>
    <cellStyle name="Output 3 22 19" xfId="10684"/>
    <cellStyle name="Output 3 22 19 2" xfId="28137"/>
    <cellStyle name="Output 3 22 19 3" xfId="38871"/>
    <cellStyle name="Output 3 22 2" xfId="3144"/>
    <cellStyle name="Output 3 22 2 2" xfId="20957"/>
    <cellStyle name="Output 3 22 20" xfId="12916"/>
    <cellStyle name="Output 3 22 20 2" xfId="30114"/>
    <cellStyle name="Output 3 22 20 3" xfId="40289"/>
    <cellStyle name="Output 3 22 21" xfId="13117"/>
    <cellStyle name="Output 3 22 21 2" xfId="30254"/>
    <cellStyle name="Output 3 22 21 3" xfId="40368"/>
    <cellStyle name="Output 3 22 22" xfId="12181"/>
    <cellStyle name="Output 3 22 22 2" xfId="29470"/>
    <cellStyle name="Output 3 22 22 3" xfId="39864"/>
    <cellStyle name="Output 3 22 23" xfId="13315"/>
    <cellStyle name="Output 3 22 23 2" xfId="30452"/>
    <cellStyle name="Output 3 22 23 3" xfId="40566"/>
    <cellStyle name="Output 3 22 24" xfId="15043"/>
    <cellStyle name="Output 3 22 24 2" xfId="32064"/>
    <cellStyle name="Output 3 22 24 3" xfId="41910"/>
    <cellStyle name="Output 3 22 25" xfId="14326"/>
    <cellStyle name="Output 3 22 25 2" xfId="31432"/>
    <cellStyle name="Output 3 22 25 3" xfId="41503"/>
    <cellStyle name="Output 3 22 26" xfId="15717"/>
    <cellStyle name="Output 3 22 26 2" xfId="32680"/>
    <cellStyle name="Output 3 22 26 3" xfId="42462"/>
    <cellStyle name="Output 3 22 27" xfId="16134"/>
    <cellStyle name="Output 3 22 27 2" xfId="33097"/>
    <cellStyle name="Output 3 22 27 3" xfId="42879"/>
    <cellStyle name="Output 3 22 28" xfId="17378"/>
    <cellStyle name="Output 3 22 28 2" xfId="34088"/>
    <cellStyle name="Output 3 22 28 3" xfId="43309"/>
    <cellStyle name="Output 3 22 29" xfId="17910"/>
    <cellStyle name="Output 3 22 29 2" xfId="34563"/>
    <cellStyle name="Output 3 22 29 3" xfId="43719"/>
    <cellStyle name="Output 3 22 3" xfId="4414"/>
    <cellStyle name="Output 3 22 3 2" xfId="22074"/>
    <cellStyle name="Output 3 22 3 3" xfId="31580"/>
    <cellStyle name="Output 3 22 30" xfId="18990"/>
    <cellStyle name="Output 3 22 30 2" xfId="43849"/>
    <cellStyle name="Output 3 22 31" xfId="2306"/>
    <cellStyle name="Output 3 22 32" xfId="20254"/>
    <cellStyle name="Output 3 22 33" xfId="35356"/>
    <cellStyle name="Output 3 22 4" xfId="3672"/>
    <cellStyle name="Output 3 22 4 2" xfId="21416"/>
    <cellStyle name="Output 3 22 4 3" xfId="32149"/>
    <cellStyle name="Output 3 22 5" xfId="5203"/>
    <cellStyle name="Output 3 22 5 2" xfId="22809"/>
    <cellStyle name="Output 3 22 5 3" xfId="33360"/>
    <cellStyle name="Output 3 22 6" xfId="5742"/>
    <cellStyle name="Output 3 22 6 2" xfId="23348"/>
    <cellStyle name="Output 3 22 6 3" xfId="33564"/>
    <cellStyle name="Output 3 22 7" xfId="5236"/>
    <cellStyle name="Output 3 22 7 2" xfId="22842"/>
    <cellStyle name="Output 3 22 7 3" xfId="21567"/>
    <cellStyle name="Output 3 22 8" xfId="6244"/>
    <cellStyle name="Output 3 22 8 2" xfId="23850"/>
    <cellStyle name="Output 3 22 8 3" xfId="34626"/>
    <cellStyle name="Output 3 22 9" xfId="8049"/>
    <cellStyle name="Output 3 22 9 2" xfId="25502"/>
    <cellStyle name="Output 3 22 9 3" xfId="36236"/>
    <cellStyle name="Output 3 23" xfId="1057"/>
    <cellStyle name="Output 3 23 10" xfId="7400"/>
    <cellStyle name="Output 3 23 10 2" xfId="24909"/>
    <cellStyle name="Output 3 23 10 3" xfId="35599"/>
    <cellStyle name="Output 3 23 11" xfId="6396"/>
    <cellStyle name="Output 3 23 11 2" xfId="24000"/>
    <cellStyle name="Output 3 23 11 3" xfId="20415"/>
    <cellStyle name="Output 3 23 12" xfId="8933"/>
    <cellStyle name="Output 3 23 12 2" xfId="26386"/>
    <cellStyle name="Output 3 23 12 3" xfId="37120"/>
    <cellStyle name="Output 3 23 13" xfId="7227"/>
    <cellStyle name="Output 3 23 13 2" xfId="24750"/>
    <cellStyle name="Output 3 23 13 3" xfId="1807"/>
    <cellStyle name="Output 3 23 14" xfId="9684"/>
    <cellStyle name="Output 3 23 14 2" xfId="27137"/>
    <cellStyle name="Output 3 23 14 3" xfId="37871"/>
    <cellStyle name="Output 3 23 15" xfId="8217"/>
    <cellStyle name="Output 3 23 15 2" xfId="25670"/>
    <cellStyle name="Output 3 23 15 3" xfId="36404"/>
    <cellStyle name="Output 3 23 16" xfId="10381"/>
    <cellStyle name="Output 3 23 16 2" xfId="27834"/>
    <cellStyle name="Output 3 23 16 3" xfId="38568"/>
    <cellStyle name="Output 3 23 17" xfId="9289"/>
    <cellStyle name="Output 3 23 17 2" xfId="26742"/>
    <cellStyle name="Output 3 23 17 3" xfId="37476"/>
    <cellStyle name="Output 3 23 18" xfId="10988"/>
    <cellStyle name="Output 3 23 18 2" xfId="28441"/>
    <cellStyle name="Output 3 23 18 3" xfId="39175"/>
    <cellStyle name="Output 3 23 19" xfId="10026"/>
    <cellStyle name="Output 3 23 19 2" xfId="27479"/>
    <cellStyle name="Output 3 23 19 3" xfId="38213"/>
    <cellStyle name="Output 3 23 2" xfId="2972"/>
    <cellStyle name="Output 3 23 2 2" xfId="20790"/>
    <cellStyle name="Output 3 23 20" xfId="12744"/>
    <cellStyle name="Output 3 23 20 2" xfId="29947"/>
    <cellStyle name="Output 3 23 20 3" xfId="40125"/>
    <cellStyle name="Output 3 23 21" xfId="13319"/>
    <cellStyle name="Output 3 23 21 2" xfId="30456"/>
    <cellStyle name="Output 3 23 21 3" xfId="40570"/>
    <cellStyle name="Output 3 23 22" xfId="13860"/>
    <cellStyle name="Output 3 23 22 2" xfId="30997"/>
    <cellStyle name="Output 3 23 22 3" xfId="41111"/>
    <cellStyle name="Output 3 23 23" xfId="13904"/>
    <cellStyle name="Output 3 23 23 2" xfId="31041"/>
    <cellStyle name="Output 3 23 23 3" xfId="41155"/>
    <cellStyle name="Output 3 23 24" xfId="14871"/>
    <cellStyle name="Output 3 23 24 2" xfId="31896"/>
    <cellStyle name="Output 3 23 24 3" xfId="41746"/>
    <cellStyle name="Output 3 23 25" xfId="15463"/>
    <cellStyle name="Output 3 23 25 2" xfId="32426"/>
    <cellStyle name="Output 3 23 25 3" xfId="42208"/>
    <cellStyle name="Output 3 23 26" xfId="15231"/>
    <cellStyle name="Output 3 23 26 2" xfId="32194"/>
    <cellStyle name="Output 3 23 26 3" xfId="41976"/>
    <cellStyle name="Output 3 23 27" xfId="15970"/>
    <cellStyle name="Output 3 23 27 2" xfId="32933"/>
    <cellStyle name="Output 3 23 27 3" xfId="42715"/>
    <cellStyle name="Output 3 23 28" xfId="17206"/>
    <cellStyle name="Output 3 23 28 2" xfId="33921"/>
    <cellStyle name="Output 3 23 28 3" xfId="43145"/>
    <cellStyle name="Output 3 23 29" xfId="17746"/>
    <cellStyle name="Output 3 23 29 2" xfId="34399"/>
    <cellStyle name="Output 3 23 29 3" xfId="43555"/>
    <cellStyle name="Output 3 23 3" xfId="4242"/>
    <cellStyle name="Output 3 23 3 2" xfId="21908"/>
    <cellStyle name="Output 3 23 3 3" xfId="19934"/>
    <cellStyle name="Output 3 23 30" xfId="18931"/>
    <cellStyle name="Output 3 23 30 2" xfId="43803"/>
    <cellStyle name="Output 3 23 31" xfId="2134"/>
    <cellStyle name="Output 3 23 32" xfId="20086"/>
    <cellStyle name="Output 3 23 33" xfId="34138"/>
    <cellStyle name="Output 3 23 4" xfId="4861"/>
    <cellStyle name="Output 3 23 4 2" xfId="22467"/>
    <cellStyle name="Output 3 23 4 3" xfId="29060"/>
    <cellStyle name="Output 3 23 5" xfId="4606"/>
    <cellStyle name="Output 3 23 5 2" xfId="22212"/>
    <cellStyle name="Output 3 23 5 3" xfId="33601"/>
    <cellStyle name="Output 3 23 6" xfId="5575"/>
    <cellStyle name="Output 3 23 6 2" xfId="23181"/>
    <cellStyle name="Output 3 23 6 3" xfId="33233"/>
    <cellStyle name="Output 3 23 7" xfId="5138"/>
    <cellStyle name="Output 3 23 7 2" xfId="22744"/>
    <cellStyle name="Output 3 23 7 3" xfId="25037"/>
    <cellStyle name="Output 3 23 8" xfId="6080"/>
    <cellStyle name="Output 3 23 8 2" xfId="23686"/>
    <cellStyle name="Output 3 23 8 3" xfId="29580"/>
    <cellStyle name="Output 3 23 9" xfId="7301"/>
    <cellStyle name="Output 3 23 9 2" xfId="24815"/>
    <cellStyle name="Output 3 23 9 3" xfId="34160"/>
    <cellStyle name="Output 3 24" xfId="1235"/>
    <cellStyle name="Output 3 24 10" xfId="8408"/>
    <cellStyle name="Output 3 24 10 2" xfId="25861"/>
    <cellStyle name="Output 3 24 10 3" xfId="36595"/>
    <cellStyle name="Output 3 24 11" xfId="6665"/>
    <cellStyle name="Output 3 24 11 2" xfId="24264"/>
    <cellStyle name="Output 3 24 11 3" xfId="29717"/>
    <cellStyle name="Output 3 24 12" xfId="9111"/>
    <cellStyle name="Output 3 24 12 2" xfId="26564"/>
    <cellStyle name="Output 3 24 12 3" xfId="37298"/>
    <cellStyle name="Output 3 24 13" xfId="9536"/>
    <cellStyle name="Output 3 24 13 2" xfId="26989"/>
    <cellStyle name="Output 3 24 13 3" xfId="37723"/>
    <cellStyle name="Output 3 24 14" xfId="9862"/>
    <cellStyle name="Output 3 24 14 2" xfId="27315"/>
    <cellStyle name="Output 3 24 14 3" xfId="38049"/>
    <cellStyle name="Output 3 24 15" xfId="10244"/>
    <cellStyle name="Output 3 24 15 2" xfId="27697"/>
    <cellStyle name="Output 3 24 15 3" xfId="38431"/>
    <cellStyle name="Output 3 24 16" xfId="10558"/>
    <cellStyle name="Output 3 24 16 2" xfId="28011"/>
    <cellStyle name="Output 3 24 16 3" xfId="38745"/>
    <cellStyle name="Output 3 24 17" xfId="10872"/>
    <cellStyle name="Output 3 24 17 2" xfId="28325"/>
    <cellStyle name="Output 3 24 17 3" xfId="39059"/>
    <cellStyle name="Output 3 24 18" xfId="11160"/>
    <cellStyle name="Output 3 24 18 2" xfId="28613"/>
    <cellStyle name="Output 3 24 18 3" xfId="39347"/>
    <cellStyle name="Output 3 24 19" xfId="11362"/>
    <cellStyle name="Output 3 24 19 2" xfId="28815"/>
    <cellStyle name="Output 3 24 19 3" xfId="39549"/>
    <cellStyle name="Output 3 24 2" xfId="3150"/>
    <cellStyle name="Output 3 24 2 2" xfId="20963"/>
    <cellStyle name="Output 3 24 20" xfId="12922"/>
    <cellStyle name="Output 3 24 20 2" xfId="30120"/>
    <cellStyle name="Output 3 24 20 3" xfId="40295"/>
    <cellStyle name="Output 3 24 21" xfId="13601"/>
    <cellStyle name="Output 3 24 21 2" xfId="30738"/>
    <cellStyle name="Output 3 24 21 3" xfId="40852"/>
    <cellStyle name="Output 3 24 22" xfId="13707"/>
    <cellStyle name="Output 3 24 22 2" xfId="30844"/>
    <cellStyle name="Output 3 24 22 3" xfId="40958"/>
    <cellStyle name="Output 3 24 23" xfId="13974"/>
    <cellStyle name="Output 3 24 23 2" xfId="31111"/>
    <cellStyle name="Output 3 24 23 3" xfId="41225"/>
    <cellStyle name="Output 3 24 24" xfId="15049"/>
    <cellStyle name="Output 3 24 24 2" xfId="32070"/>
    <cellStyle name="Output 3 24 24 3" xfId="41916"/>
    <cellStyle name="Output 3 24 25" xfId="14328"/>
    <cellStyle name="Output 3 24 25 2" xfId="31434"/>
    <cellStyle name="Output 3 24 25 3" xfId="41505"/>
    <cellStyle name="Output 3 24 26" xfId="15872"/>
    <cellStyle name="Output 3 24 26 2" xfId="32835"/>
    <cellStyle name="Output 3 24 26 3" xfId="42617"/>
    <cellStyle name="Output 3 24 27" xfId="16140"/>
    <cellStyle name="Output 3 24 27 2" xfId="33103"/>
    <cellStyle name="Output 3 24 27 3" xfId="42885"/>
    <cellStyle name="Output 3 24 28" xfId="17384"/>
    <cellStyle name="Output 3 24 28 2" xfId="34094"/>
    <cellStyle name="Output 3 24 28 3" xfId="43315"/>
    <cellStyle name="Output 3 24 29" xfId="17916"/>
    <cellStyle name="Output 3 24 29 2" xfId="34569"/>
    <cellStyle name="Output 3 24 29 3" xfId="43725"/>
    <cellStyle name="Output 3 24 3" xfId="4420"/>
    <cellStyle name="Output 3 24 3 2" xfId="22080"/>
    <cellStyle name="Output 3 24 3 3" xfId="35049"/>
    <cellStyle name="Output 3 24 30" xfId="19764"/>
    <cellStyle name="Output 3 24 30 2" xfId="44169"/>
    <cellStyle name="Output 3 24 31" xfId="2312"/>
    <cellStyle name="Output 3 24 32" xfId="20260"/>
    <cellStyle name="Output 3 24 33" xfId="31149"/>
    <cellStyle name="Output 3 24 4" xfId="3674"/>
    <cellStyle name="Output 3 24 4 2" xfId="21418"/>
    <cellStyle name="Output 3 24 4 3" xfId="29126"/>
    <cellStyle name="Output 3 24 5" xfId="5451"/>
    <cellStyle name="Output 3 24 5 2" xfId="23057"/>
    <cellStyle name="Output 3 24 5 3" xfId="19898"/>
    <cellStyle name="Output 3 24 6" xfId="5748"/>
    <cellStyle name="Output 3 24 6 2" xfId="23354"/>
    <cellStyle name="Output 3 24 6 3" xfId="21548"/>
    <cellStyle name="Output 3 24 7" xfId="5982"/>
    <cellStyle name="Output 3 24 7 2" xfId="23588"/>
    <cellStyle name="Output 3 24 7 3" xfId="33218"/>
    <cellStyle name="Output 3 24 8" xfId="6250"/>
    <cellStyle name="Output 3 24 8 2" xfId="23856"/>
    <cellStyle name="Output 3 24 8 3" xfId="28848"/>
    <cellStyle name="Output 3 24 9" xfId="7819"/>
    <cellStyle name="Output 3 24 9 2" xfId="25272"/>
    <cellStyle name="Output 3 24 9 3" xfId="36006"/>
    <cellStyle name="Output 3 25" xfId="1157"/>
    <cellStyle name="Output 3 25 10" xfId="6789"/>
    <cellStyle name="Output 3 25 10 2" xfId="24378"/>
    <cellStyle name="Output 3 25 10 3" xfId="35507"/>
    <cellStyle name="Output 3 25 11" xfId="7957"/>
    <cellStyle name="Output 3 25 11 2" xfId="25410"/>
    <cellStyle name="Output 3 25 11 3" xfId="36144"/>
    <cellStyle name="Output 3 25 12" xfId="9033"/>
    <cellStyle name="Output 3 25 12 2" xfId="26486"/>
    <cellStyle name="Output 3 25 12 3" xfId="37220"/>
    <cellStyle name="Output 3 25 13" xfId="6541"/>
    <cellStyle name="Output 3 25 13 2" xfId="24144"/>
    <cellStyle name="Output 3 25 13 3" xfId="31670"/>
    <cellStyle name="Output 3 25 14" xfId="9784"/>
    <cellStyle name="Output 3 25 14 2" xfId="27237"/>
    <cellStyle name="Output 3 25 14 3" xfId="37971"/>
    <cellStyle name="Output 3 25 15" xfId="7820"/>
    <cellStyle name="Output 3 25 15 2" xfId="25273"/>
    <cellStyle name="Output 3 25 15 3" xfId="36007"/>
    <cellStyle name="Output 3 25 16" xfId="10480"/>
    <cellStyle name="Output 3 25 16 2" xfId="27933"/>
    <cellStyle name="Output 3 25 16 3" xfId="38667"/>
    <cellStyle name="Output 3 25 17" xfId="8860"/>
    <cellStyle name="Output 3 25 17 2" xfId="26313"/>
    <cellStyle name="Output 3 25 17 3" xfId="37047"/>
    <cellStyle name="Output 3 25 18" xfId="11082"/>
    <cellStyle name="Output 3 25 18 2" xfId="28535"/>
    <cellStyle name="Output 3 25 18 3" xfId="39269"/>
    <cellStyle name="Output 3 25 19" xfId="8564"/>
    <cellStyle name="Output 3 25 19 2" xfId="26017"/>
    <cellStyle name="Output 3 25 19 3" xfId="36751"/>
    <cellStyle name="Output 3 25 2" xfId="3072"/>
    <cellStyle name="Output 3 25 2 2" xfId="20885"/>
    <cellStyle name="Output 3 25 20" xfId="12844"/>
    <cellStyle name="Output 3 25 20 2" xfId="30042"/>
    <cellStyle name="Output 3 25 20 3" xfId="40217"/>
    <cellStyle name="Output 3 25 21" xfId="11873"/>
    <cellStyle name="Output 3 25 21 2" xfId="29175"/>
    <cellStyle name="Output 3 25 21 3" xfId="39591"/>
    <cellStyle name="Output 3 25 22" xfId="13440"/>
    <cellStyle name="Output 3 25 22 2" xfId="30577"/>
    <cellStyle name="Output 3 25 22 3" xfId="40691"/>
    <cellStyle name="Output 3 25 23" xfId="13753"/>
    <cellStyle name="Output 3 25 23 2" xfId="30890"/>
    <cellStyle name="Output 3 25 23 3" xfId="41004"/>
    <cellStyle name="Output 3 25 24" xfId="14971"/>
    <cellStyle name="Output 3 25 24 2" xfId="31992"/>
    <cellStyle name="Output 3 25 24 3" xfId="41838"/>
    <cellStyle name="Output 3 25 25" xfId="14304"/>
    <cellStyle name="Output 3 25 25 2" xfId="31410"/>
    <cellStyle name="Output 3 25 25 3" xfId="41481"/>
    <cellStyle name="Output 3 25 26" xfId="14146"/>
    <cellStyle name="Output 3 25 26 2" xfId="31262"/>
    <cellStyle name="Output 3 25 26 3" xfId="41346"/>
    <cellStyle name="Output 3 25 27" xfId="16062"/>
    <cellStyle name="Output 3 25 27 2" xfId="33025"/>
    <cellStyle name="Output 3 25 27 3" xfId="42807"/>
    <cellStyle name="Output 3 25 28" xfId="17306"/>
    <cellStyle name="Output 3 25 28 2" xfId="34016"/>
    <cellStyle name="Output 3 25 28 3" xfId="43237"/>
    <cellStyle name="Output 3 25 29" xfId="17838"/>
    <cellStyle name="Output 3 25 29 2" xfId="34491"/>
    <cellStyle name="Output 3 25 29 3" xfId="43647"/>
    <cellStyle name="Output 3 25 3" xfId="4342"/>
    <cellStyle name="Output 3 25 3 2" xfId="22002"/>
    <cellStyle name="Output 3 25 3 3" xfId="33270"/>
    <cellStyle name="Output 3 25 30" xfId="19013"/>
    <cellStyle name="Output 3 25 30 2" xfId="43872"/>
    <cellStyle name="Output 3 25 31" xfId="2234"/>
    <cellStyle name="Output 3 25 32" xfId="20182"/>
    <cellStyle name="Output 3 25 33" xfId="34960"/>
    <cellStyle name="Output 3 25 4" xfId="3650"/>
    <cellStyle name="Output 3 25 4 2" xfId="21394"/>
    <cellStyle name="Output 3 25 4 3" xfId="33464"/>
    <cellStyle name="Output 3 25 5" xfId="3482"/>
    <cellStyle name="Output 3 25 5 2" xfId="21238"/>
    <cellStyle name="Output 3 25 5 3" xfId="1551"/>
    <cellStyle name="Output 3 25 6" xfId="5670"/>
    <cellStyle name="Output 3 25 6 2" xfId="23276"/>
    <cellStyle name="Output 3 25 6 3" xfId="33567"/>
    <cellStyle name="Output 3 25 7" xfId="4787"/>
    <cellStyle name="Output 3 25 7 2" xfId="22393"/>
    <cellStyle name="Output 3 25 7 3" xfId="33257"/>
    <cellStyle name="Output 3 25 8" xfId="6172"/>
    <cellStyle name="Output 3 25 8 2" xfId="23778"/>
    <cellStyle name="Output 3 25 8 3" xfId="34877"/>
    <cellStyle name="Output 3 25 9" xfId="6476"/>
    <cellStyle name="Output 3 25 9 2" xfId="24080"/>
    <cellStyle name="Output 3 25 9 3" xfId="20568"/>
    <cellStyle name="Output 3 26" xfId="1240"/>
    <cellStyle name="Output 3 26 10" xfId="8460"/>
    <cellStyle name="Output 3 26 10 2" xfId="25913"/>
    <cellStyle name="Output 3 26 10 3" xfId="36647"/>
    <cellStyle name="Output 3 26 11" xfId="6408"/>
    <cellStyle name="Output 3 26 11 2" xfId="24012"/>
    <cellStyle name="Output 3 26 11 3" xfId="19865"/>
    <cellStyle name="Output 3 26 12" xfId="9116"/>
    <cellStyle name="Output 3 26 12 2" xfId="26569"/>
    <cellStyle name="Output 3 26 12 3" xfId="37303"/>
    <cellStyle name="Output 3 26 13" xfId="9581"/>
    <cellStyle name="Output 3 26 13 2" xfId="27034"/>
    <cellStyle name="Output 3 26 13 3" xfId="37768"/>
    <cellStyle name="Output 3 26 14" xfId="9867"/>
    <cellStyle name="Output 3 26 14 2" xfId="27320"/>
    <cellStyle name="Output 3 26 14 3" xfId="38054"/>
    <cellStyle name="Output 3 26 15" xfId="10284"/>
    <cellStyle name="Output 3 26 15 2" xfId="27737"/>
    <cellStyle name="Output 3 26 15 3" xfId="38471"/>
    <cellStyle name="Output 3 26 16" xfId="10563"/>
    <cellStyle name="Output 3 26 16 2" xfId="28016"/>
    <cellStyle name="Output 3 26 16 3" xfId="38750"/>
    <cellStyle name="Output 3 26 17" xfId="10900"/>
    <cellStyle name="Output 3 26 17 2" xfId="28353"/>
    <cellStyle name="Output 3 26 17 3" xfId="39087"/>
    <cellStyle name="Output 3 26 18" xfId="11165"/>
    <cellStyle name="Output 3 26 18 2" xfId="28618"/>
    <cellStyle name="Output 3 26 18 3" xfId="39352"/>
    <cellStyle name="Output 3 26 19" xfId="11378"/>
    <cellStyle name="Output 3 26 19 2" xfId="28831"/>
    <cellStyle name="Output 3 26 19 3" xfId="39565"/>
    <cellStyle name="Output 3 26 2" xfId="3155"/>
    <cellStyle name="Output 3 26 2 2" xfId="20968"/>
    <cellStyle name="Output 3 26 20" xfId="12927"/>
    <cellStyle name="Output 3 26 20 2" xfId="30125"/>
    <cellStyle name="Output 3 26 20 3" xfId="40300"/>
    <cellStyle name="Output 3 26 21" xfId="13635"/>
    <cellStyle name="Output 3 26 21 2" xfId="30772"/>
    <cellStyle name="Output 3 26 21 3" xfId="40886"/>
    <cellStyle name="Output 3 26 22" xfId="13826"/>
    <cellStyle name="Output 3 26 22 2" xfId="30963"/>
    <cellStyle name="Output 3 26 22 3" xfId="41077"/>
    <cellStyle name="Output 3 26 23" xfId="13992"/>
    <cellStyle name="Output 3 26 23 2" xfId="31129"/>
    <cellStyle name="Output 3 26 23 3" xfId="41243"/>
    <cellStyle name="Output 3 26 24" xfId="15054"/>
    <cellStyle name="Output 3 26 24 2" xfId="32075"/>
    <cellStyle name="Output 3 26 24 3" xfId="41921"/>
    <cellStyle name="Output 3 26 25" xfId="14329"/>
    <cellStyle name="Output 3 26 25 2" xfId="31435"/>
    <cellStyle name="Output 3 26 25 3" xfId="41506"/>
    <cellStyle name="Output 3 26 26" xfId="15893"/>
    <cellStyle name="Output 3 26 26 2" xfId="32856"/>
    <cellStyle name="Output 3 26 26 3" xfId="42638"/>
    <cellStyle name="Output 3 26 27" xfId="16145"/>
    <cellStyle name="Output 3 26 27 2" xfId="33108"/>
    <cellStyle name="Output 3 26 27 3" xfId="42890"/>
    <cellStyle name="Output 3 26 28" xfId="17389"/>
    <cellStyle name="Output 3 26 28 2" xfId="34099"/>
    <cellStyle name="Output 3 26 28 3" xfId="43320"/>
    <cellStyle name="Output 3 26 29" xfId="17921"/>
    <cellStyle name="Output 3 26 29 2" xfId="34574"/>
    <cellStyle name="Output 3 26 29 3" xfId="43730"/>
    <cellStyle name="Output 3 26 3" xfId="4425"/>
    <cellStyle name="Output 3 26 3 2" xfId="22085"/>
    <cellStyle name="Output 3 26 3 3" xfId="29788"/>
    <cellStyle name="Output 3 26 30" xfId="19780"/>
    <cellStyle name="Output 3 26 30 2" xfId="44185"/>
    <cellStyle name="Output 3 26 31" xfId="2317"/>
    <cellStyle name="Output 3 26 32" xfId="20265"/>
    <cellStyle name="Output 3 26 33" xfId="1449"/>
    <cellStyle name="Output 3 26 4" xfId="3675"/>
    <cellStyle name="Output 3 26 4 2" xfId="21419"/>
    <cellStyle name="Output 3 26 4 3" xfId="25083"/>
    <cellStyle name="Output 3 26 5" xfId="5484"/>
    <cellStyle name="Output 3 26 5 2" xfId="23090"/>
    <cellStyle name="Output 3 26 5 3" xfId="21559"/>
    <cellStyle name="Output 3 26 6" xfId="5753"/>
    <cellStyle name="Output 3 26 6 2" xfId="23359"/>
    <cellStyle name="Output 3 26 6 3" xfId="33340"/>
    <cellStyle name="Output 3 26 7" xfId="6003"/>
    <cellStyle name="Output 3 26 7 2" xfId="23609"/>
    <cellStyle name="Output 3 26 7 3" xfId="34688"/>
    <cellStyle name="Output 3 26 8" xfId="6255"/>
    <cellStyle name="Output 3 26 8 2" xfId="23861"/>
    <cellStyle name="Output 3 26 8 3" xfId="33703"/>
    <cellStyle name="Output 3 26 9" xfId="7339"/>
    <cellStyle name="Output 3 26 9 2" xfId="24851"/>
    <cellStyle name="Output 3 26 9 3" xfId="34624"/>
    <cellStyle name="Output 3 27" xfId="1079"/>
    <cellStyle name="Output 3 27 10" xfId="6620"/>
    <cellStyle name="Output 3 27 10 2" xfId="24221"/>
    <cellStyle name="Output 3 27 10 3" xfId="21674"/>
    <cellStyle name="Output 3 27 11" xfId="6471"/>
    <cellStyle name="Output 3 27 11 2" xfId="24075"/>
    <cellStyle name="Output 3 27 11 3" xfId="31671"/>
    <cellStyle name="Output 3 27 12" xfId="8955"/>
    <cellStyle name="Output 3 27 12 2" xfId="26408"/>
    <cellStyle name="Output 3 27 12 3" xfId="37142"/>
    <cellStyle name="Output 3 27 13" xfId="7183"/>
    <cellStyle name="Output 3 27 13 2" xfId="24711"/>
    <cellStyle name="Output 3 27 13 3" xfId="31499"/>
    <cellStyle name="Output 3 27 14" xfId="9706"/>
    <cellStyle name="Output 3 27 14 2" xfId="27159"/>
    <cellStyle name="Output 3 27 14 3" xfId="37893"/>
    <cellStyle name="Output 3 27 15" xfId="9350"/>
    <cellStyle name="Output 3 27 15 2" xfId="26803"/>
    <cellStyle name="Output 3 27 15 3" xfId="37537"/>
    <cellStyle name="Output 3 27 16" xfId="10403"/>
    <cellStyle name="Output 3 27 16 2" xfId="27856"/>
    <cellStyle name="Output 3 27 16 3" xfId="38590"/>
    <cellStyle name="Output 3 27 17" xfId="10080"/>
    <cellStyle name="Output 3 27 17 2" xfId="27533"/>
    <cellStyle name="Output 3 27 17 3" xfId="38267"/>
    <cellStyle name="Output 3 27 18" xfId="11006"/>
    <cellStyle name="Output 3 27 18 2" xfId="28459"/>
    <cellStyle name="Output 3 27 18 3" xfId="39193"/>
    <cellStyle name="Output 3 27 19" xfId="10739"/>
    <cellStyle name="Output 3 27 19 2" xfId="28192"/>
    <cellStyle name="Output 3 27 19 3" xfId="38926"/>
    <cellStyle name="Output 3 27 2" xfId="2994"/>
    <cellStyle name="Output 3 27 2 2" xfId="20809"/>
    <cellStyle name="Output 3 27 20" xfId="12766"/>
    <cellStyle name="Output 3 27 20 2" xfId="29965"/>
    <cellStyle name="Output 3 27 20 3" xfId="40142"/>
    <cellStyle name="Output 3 27 21" xfId="13385"/>
    <cellStyle name="Output 3 27 21 2" xfId="30522"/>
    <cellStyle name="Output 3 27 21 3" xfId="40636"/>
    <cellStyle name="Output 3 27 22" xfId="12260"/>
    <cellStyle name="Output 3 27 22 2" xfId="29545"/>
    <cellStyle name="Output 3 27 22 3" xfId="39938"/>
    <cellStyle name="Output 3 27 23" xfId="13830"/>
    <cellStyle name="Output 3 27 23 2" xfId="30967"/>
    <cellStyle name="Output 3 27 23 3" xfId="41081"/>
    <cellStyle name="Output 3 27 24" xfId="14893"/>
    <cellStyle name="Output 3 27 24 2" xfId="31915"/>
    <cellStyle name="Output 3 27 24 3" xfId="41763"/>
    <cellStyle name="Output 3 27 25" xfId="15451"/>
    <cellStyle name="Output 3 27 25 2" xfId="32414"/>
    <cellStyle name="Output 3 27 25 3" xfId="42196"/>
    <cellStyle name="Output 3 27 26" xfId="15579"/>
    <cellStyle name="Output 3 27 26 2" xfId="32542"/>
    <cellStyle name="Output 3 27 26 3" xfId="42324"/>
    <cellStyle name="Output 3 27 27" xfId="15987"/>
    <cellStyle name="Output 3 27 27 2" xfId="32950"/>
    <cellStyle name="Output 3 27 27 3" xfId="42732"/>
    <cellStyle name="Output 3 27 28" xfId="17228"/>
    <cellStyle name="Output 3 27 28 2" xfId="33940"/>
    <cellStyle name="Output 3 27 28 3" xfId="43162"/>
    <cellStyle name="Output 3 27 29" xfId="17763"/>
    <cellStyle name="Output 3 27 29 2" xfId="34416"/>
    <cellStyle name="Output 3 27 29 3" xfId="43572"/>
    <cellStyle name="Output 3 27 3" xfId="4264"/>
    <cellStyle name="Output 3 27 3 2" xfId="21926"/>
    <cellStyle name="Output 3 27 3 3" xfId="35170"/>
    <cellStyle name="Output 3 27 30" xfId="19661"/>
    <cellStyle name="Output 3 27 30 2" xfId="44066"/>
    <cellStyle name="Output 3 27 31" xfId="2156"/>
    <cellStyle name="Output 3 27 32" xfId="20105"/>
    <cellStyle name="Output 3 27 33" xfId="34869"/>
    <cellStyle name="Output 3 27 4" xfId="4849"/>
    <cellStyle name="Output 3 27 4 2" xfId="22455"/>
    <cellStyle name="Output 3 27 4 3" xfId="29101"/>
    <cellStyle name="Output 3 27 5" xfId="5012"/>
    <cellStyle name="Output 3 27 5 2" xfId="22618"/>
    <cellStyle name="Output 3 27 5 3" xfId="31720"/>
    <cellStyle name="Output 3 27 6" xfId="5594"/>
    <cellStyle name="Output 3 27 6 2" xfId="23200"/>
    <cellStyle name="Output 3 27 6 3" xfId="34816"/>
    <cellStyle name="Output 3 27 7" xfId="5302"/>
    <cellStyle name="Output 3 27 7 2" xfId="22908"/>
    <cellStyle name="Output 3 27 7 3" xfId="24665"/>
    <cellStyle name="Output 3 27 8" xfId="6097"/>
    <cellStyle name="Output 3 27 8 2" xfId="23703"/>
    <cellStyle name="Output 3 27 8 3" xfId="34797"/>
    <cellStyle name="Output 3 27 9" xfId="7505"/>
    <cellStyle name="Output 3 27 9 2" xfId="25014"/>
    <cellStyle name="Output 3 27 9 3" xfId="1778"/>
    <cellStyle name="Output 3 28" xfId="1244"/>
    <cellStyle name="Output 3 28 10" xfId="7486"/>
    <cellStyle name="Output 3 28 10 2" xfId="24995"/>
    <cellStyle name="Output 3 28 10 3" xfId="1759"/>
    <cellStyle name="Output 3 28 11" xfId="8247"/>
    <cellStyle name="Output 3 28 11 2" xfId="25700"/>
    <cellStyle name="Output 3 28 11 3" xfId="36434"/>
    <cellStyle name="Output 3 28 12" xfId="9120"/>
    <cellStyle name="Output 3 28 12 2" xfId="26573"/>
    <cellStyle name="Output 3 28 12 3" xfId="37307"/>
    <cellStyle name="Output 3 28 13" xfId="8092"/>
    <cellStyle name="Output 3 28 13 2" xfId="25545"/>
    <cellStyle name="Output 3 28 13 3" xfId="36279"/>
    <cellStyle name="Output 3 28 14" xfId="9871"/>
    <cellStyle name="Output 3 28 14 2" xfId="27324"/>
    <cellStyle name="Output 3 28 14 3" xfId="38058"/>
    <cellStyle name="Output 3 28 15" xfId="7415"/>
    <cellStyle name="Output 3 28 15 2" xfId="24924"/>
    <cellStyle name="Output 3 28 15 3" xfId="35364"/>
    <cellStyle name="Output 3 28 16" xfId="10567"/>
    <cellStyle name="Output 3 28 16 2" xfId="28020"/>
    <cellStyle name="Output 3 28 16 3" xfId="38754"/>
    <cellStyle name="Output 3 28 17" xfId="7481"/>
    <cellStyle name="Output 3 28 17 2" xfId="24990"/>
    <cellStyle name="Output 3 28 17 3" xfId="1754"/>
    <cellStyle name="Output 3 28 18" xfId="11169"/>
    <cellStyle name="Output 3 28 18 2" xfId="28622"/>
    <cellStyle name="Output 3 28 18 3" xfId="39356"/>
    <cellStyle name="Output 3 28 19" xfId="6696"/>
    <cellStyle name="Output 3 28 19 2" xfId="24292"/>
    <cellStyle name="Output 3 28 19 3" xfId="19855"/>
    <cellStyle name="Output 3 28 2" xfId="3159"/>
    <cellStyle name="Output 3 28 2 2" xfId="20972"/>
    <cellStyle name="Output 3 28 20" xfId="12931"/>
    <cellStyle name="Output 3 28 20 2" xfId="30129"/>
    <cellStyle name="Output 3 28 20 3" xfId="40304"/>
    <cellStyle name="Output 3 28 21" xfId="12244"/>
    <cellStyle name="Output 3 28 21 2" xfId="29531"/>
    <cellStyle name="Output 3 28 21 3" xfId="39925"/>
    <cellStyle name="Output 3 28 22" xfId="13258"/>
    <cellStyle name="Output 3 28 22 2" xfId="30395"/>
    <cellStyle name="Output 3 28 22 3" xfId="40509"/>
    <cellStyle name="Output 3 28 23" xfId="13553"/>
    <cellStyle name="Output 3 28 23 2" xfId="30690"/>
    <cellStyle name="Output 3 28 23 3" xfId="40804"/>
    <cellStyle name="Output 3 28 24" xfId="15058"/>
    <cellStyle name="Output 3 28 24 2" xfId="32079"/>
    <cellStyle name="Output 3 28 24 3" xfId="41925"/>
    <cellStyle name="Output 3 28 25" xfId="15404"/>
    <cellStyle name="Output 3 28 25 2" xfId="32367"/>
    <cellStyle name="Output 3 28 25 3" xfId="42149"/>
    <cellStyle name="Output 3 28 26" xfId="15538"/>
    <cellStyle name="Output 3 28 26 2" xfId="32501"/>
    <cellStyle name="Output 3 28 26 3" xfId="42283"/>
    <cellStyle name="Output 3 28 27" xfId="16149"/>
    <cellStyle name="Output 3 28 27 2" xfId="33112"/>
    <cellStyle name="Output 3 28 27 3" xfId="42894"/>
    <cellStyle name="Output 3 28 28" xfId="17393"/>
    <cellStyle name="Output 3 28 28 2" xfId="34103"/>
    <cellStyle name="Output 3 28 28 3" xfId="43324"/>
    <cellStyle name="Output 3 28 29" xfId="17925"/>
    <cellStyle name="Output 3 28 29 2" xfId="34578"/>
    <cellStyle name="Output 3 28 29 3" xfId="43734"/>
    <cellStyle name="Output 3 28 3" xfId="4429"/>
    <cellStyle name="Output 3 28 3 2" xfId="22089"/>
    <cellStyle name="Output 3 28 3 3" xfId="20633"/>
    <cellStyle name="Output 3 28 30" xfId="19483"/>
    <cellStyle name="Output 3 28 30 2" xfId="44010"/>
    <cellStyle name="Output 3 28 31" xfId="2321"/>
    <cellStyle name="Output 3 28 32" xfId="20269"/>
    <cellStyle name="Output 3 28 33" xfId="24284"/>
    <cellStyle name="Output 3 28 4" xfId="4802"/>
    <cellStyle name="Output 3 28 4 2" xfId="22408"/>
    <cellStyle name="Output 3 28 4 3" xfId="21735"/>
    <cellStyle name="Output 3 28 5" xfId="4957"/>
    <cellStyle name="Output 3 28 5 2" xfId="22563"/>
    <cellStyle name="Output 3 28 5 3" xfId="24521"/>
    <cellStyle name="Output 3 28 6" xfId="5757"/>
    <cellStyle name="Output 3 28 6 2" xfId="23363"/>
    <cellStyle name="Output 3 28 6 3" xfId="24647"/>
    <cellStyle name="Output 3 28 7" xfId="4908"/>
    <cellStyle name="Output 3 28 7 2" xfId="22514"/>
    <cellStyle name="Output 3 28 7 3" xfId="29622"/>
    <cellStyle name="Output 3 28 8" xfId="6259"/>
    <cellStyle name="Output 3 28 8 2" xfId="23865"/>
    <cellStyle name="Output 3 28 8 3" xfId="34625"/>
    <cellStyle name="Output 3 28 9" xfId="7873"/>
    <cellStyle name="Output 3 28 9 2" xfId="25326"/>
    <cellStyle name="Output 3 28 9 3" xfId="36060"/>
    <cellStyle name="Output 3 29" xfId="1075"/>
    <cellStyle name="Output 3 29 10" xfId="8330"/>
    <cellStyle name="Output 3 29 10 2" xfId="25783"/>
    <cellStyle name="Output 3 29 10 3" xfId="36517"/>
    <cellStyle name="Output 3 29 11" xfId="6386"/>
    <cellStyle name="Output 3 29 11 2" xfId="23990"/>
    <cellStyle name="Output 3 29 11 3" xfId="34675"/>
    <cellStyle name="Output 3 29 12" xfId="8951"/>
    <cellStyle name="Output 3 29 12 2" xfId="26404"/>
    <cellStyle name="Output 3 29 12 3" xfId="37138"/>
    <cellStyle name="Output 3 29 13" xfId="9466"/>
    <cellStyle name="Output 3 29 13 2" xfId="26919"/>
    <cellStyle name="Output 3 29 13 3" xfId="37653"/>
    <cellStyle name="Output 3 29 14" xfId="9702"/>
    <cellStyle name="Output 3 29 14 2" xfId="27155"/>
    <cellStyle name="Output 3 29 14 3" xfId="37889"/>
    <cellStyle name="Output 3 29 15" xfId="10182"/>
    <cellStyle name="Output 3 29 15 2" xfId="27635"/>
    <cellStyle name="Output 3 29 15 3" xfId="38369"/>
    <cellStyle name="Output 3 29 16" xfId="10399"/>
    <cellStyle name="Output 3 29 16 2" xfId="27852"/>
    <cellStyle name="Output 3 29 16 3" xfId="38586"/>
    <cellStyle name="Output 3 29 17" xfId="10820"/>
    <cellStyle name="Output 3 29 17 2" xfId="28273"/>
    <cellStyle name="Output 3 29 17 3" xfId="39007"/>
    <cellStyle name="Output 3 29 18" xfId="11003"/>
    <cellStyle name="Output 3 29 18 2" xfId="28456"/>
    <cellStyle name="Output 3 29 18 3" xfId="39190"/>
    <cellStyle name="Output 3 29 19" xfId="11332"/>
    <cellStyle name="Output 3 29 19 2" xfId="28785"/>
    <cellStyle name="Output 3 29 19 3" xfId="39519"/>
    <cellStyle name="Output 3 29 2" xfId="2990"/>
    <cellStyle name="Output 3 29 2 2" xfId="20807"/>
    <cellStyle name="Output 3 29 20" xfId="12762"/>
    <cellStyle name="Output 3 29 20 2" xfId="29963"/>
    <cellStyle name="Output 3 29 20 3" xfId="40140"/>
    <cellStyle name="Output 3 29 21" xfId="13545"/>
    <cellStyle name="Output 3 29 21 2" xfId="30682"/>
    <cellStyle name="Output 3 29 21 3" xfId="40796"/>
    <cellStyle name="Output 3 29 22" xfId="13664"/>
    <cellStyle name="Output 3 29 22 2" xfId="30801"/>
    <cellStyle name="Output 3 29 22 3" xfId="40915"/>
    <cellStyle name="Output 3 29 23" xfId="13511"/>
    <cellStyle name="Output 3 29 23 2" xfId="30648"/>
    <cellStyle name="Output 3 29 23 3" xfId="40762"/>
    <cellStyle name="Output 3 29 24" xfId="14889"/>
    <cellStyle name="Output 3 29 24 2" xfId="31913"/>
    <cellStyle name="Output 3 29 24 3" xfId="41761"/>
    <cellStyle name="Output 3 29 25" xfId="15457"/>
    <cellStyle name="Output 3 29 25 2" xfId="32420"/>
    <cellStyle name="Output 3 29 25 3" xfId="42202"/>
    <cellStyle name="Output 3 29 26" xfId="15837"/>
    <cellStyle name="Output 3 29 26 2" xfId="32800"/>
    <cellStyle name="Output 3 29 26 3" xfId="42582"/>
    <cellStyle name="Output 3 29 27" xfId="15985"/>
    <cellStyle name="Output 3 29 27 2" xfId="32948"/>
    <cellStyle name="Output 3 29 27 3" xfId="42730"/>
    <cellStyle name="Output 3 29 28" xfId="17224"/>
    <cellStyle name="Output 3 29 28 2" xfId="33938"/>
    <cellStyle name="Output 3 29 28 3" xfId="43160"/>
    <cellStyle name="Output 3 29 29" xfId="17761"/>
    <cellStyle name="Output 3 29 29 2" xfId="34414"/>
    <cellStyle name="Output 3 29 29 3" xfId="43570"/>
    <cellStyle name="Output 3 29 3" xfId="4260"/>
    <cellStyle name="Output 3 29 3 2" xfId="21924"/>
    <cellStyle name="Output 3 29 3 3" xfId="24697"/>
    <cellStyle name="Output 3 29 30" xfId="19734"/>
    <cellStyle name="Output 3 29 30 2" xfId="44139"/>
    <cellStyle name="Output 3 29 31" xfId="2152"/>
    <cellStyle name="Output 3 29 32" xfId="20103"/>
    <cellStyle name="Output 3 29 33" xfId="21848"/>
    <cellStyle name="Output 3 29 4" xfId="4855"/>
    <cellStyle name="Output 3 29 4 2" xfId="22461"/>
    <cellStyle name="Output 3 29 4 3" xfId="34882"/>
    <cellStyle name="Output 3 29 5" xfId="5392"/>
    <cellStyle name="Output 3 29 5 2" xfId="22998"/>
    <cellStyle name="Output 3 29 5 3" xfId="33733"/>
    <cellStyle name="Output 3 29 6" xfId="5591"/>
    <cellStyle name="Output 3 29 6 2" xfId="23197"/>
    <cellStyle name="Output 3 29 6 3" xfId="20597"/>
    <cellStyle name="Output 3 29 7" xfId="5947"/>
    <cellStyle name="Output 3 29 7 2" xfId="23553"/>
    <cellStyle name="Output 3 29 7 3" xfId="29021"/>
    <cellStyle name="Output 3 29 8" xfId="6095"/>
    <cellStyle name="Output 3 29 8 2" xfId="23701"/>
    <cellStyle name="Output 3 29 8 3" xfId="35527"/>
    <cellStyle name="Output 3 29 9" xfId="6820"/>
    <cellStyle name="Output 3 29 9 2" xfId="24409"/>
    <cellStyle name="Output 3 29 9 3" xfId="33190"/>
    <cellStyle name="Output 3 3" xfId="1018"/>
    <cellStyle name="Output 3 3 10" xfId="6839"/>
    <cellStyle name="Output 3 3 10 2" xfId="24427"/>
    <cellStyle name="Output 3 3 10 3" xfId="34773"/>
    <cellStyle name="Output 3 3 11" xfId="8749"/>
    <cellStyle name="Output 3 3 11 2" xfId="26202"/>
    <cellStyle name="Output 3 3 11 3" xfId="36936"/>
    <cellStyle name="Output 3 3 12" xfId="8894"/>
    <cellStyle name="Output 3 3 12 2" xfId="26347"/>
    <cellStyle name="Output 3 3 12 3" xfId="37081"/>
    <cellStyle name="Output 3 3 13" xfId="7863"/>
    <cellStyle name="Output 3 3 13 2" xfId="25316"/>
    <cellStyle name="Output 3 3 13 3" xfId="36050"/>
    <cellStyle name="Output 3 3 14" xfId="9645"/>
    <cellStyle name="Output 3 3 14 2" xfId="27098"/>
    <cellStyle name="Output 3 3 14 3" xfId="37832"/>
    <cellStyle name="Output 3 3 15" xfId="9582"/>
    <cellStyle name="Output 3 3 15 2" xfId="27035"/>
    <cellStyle name="Output 3 3 15 3" xfId="37769"/>
    <cellStyle name="Output 3 3 16" xfId="10342"/>
    <cellStyle name="Output 3 3 16 2" xfId="27795"/>
    <cellStyle name="Output 3 3 16 3" xfId="38529"/>
    <cellStyle name="Output 3 3 17" xfId="10285"/>
    <cellStyle name="Output 3 3 17 2" xfId="27738"/>
    <cellStyle name="Output 3 3 17 3" xfId="38472"/>
    <cellStyle name="Output 3 3 18" xfId="10950"/>
    <cellStyle name="Output 3 3 18 2" xfId="28403"/>
    <cellStyle name="Output 3 3 18 3" xfId="39137"/>
    <cellStyle name="Output 3 3 19" xfId="10901"/>
    <cellStyle name="Output 3 3 19 2" xfId="28354"/>
    <cellStyle name="Output 3 3 19 3" xfId="39088"/>
    <cellStyle name="Output 3 3 2" xfId="2933"/>
    <cellStyle name="Output 3 3 2 2" xfId="20752"/>
    <cellStyle name="Output 3 3 20" xfId="12705"/>
    <cellStyle name="Output 3 3 20 2" xfId="29909"/>
    <cellStyle name="Output 3 3 20 3" xfId="40087"/>
    <cellStyle name="Output 3 3 21" xfId="12191"/>
    <cellStyle name="Output 3 3 21 2" xfId="29480"/>
    <cellStyle name="Output 3 3 21 3" xfId="39874"/>
    <cellStyle name="Output 3 3 22" xfId="13682"/>
    <cellStyle name="Output 3 3 22 2" xfId="30819"/>
    <cellStyle name="Output 3 3 22 3" xfId="40933"/>
    <cellStyle name="Output 3 3 23" xfId="13347"/>
    <cellStyle name="Output 3 3 23 2" xfId="30484"/>
    <cellStyle name="Output 3 3 23 3" xfId="40598"/>
    <cellStyle name="Output 3 3 24" xfId="14832"/>
    <cellStyle name="Output 3 3 24 2" xfId="31858"/>
    <cellStyle name="Output 3 3 24 3" xfId="41708"/>
    <cellStyle name="Output 3 3 25" xfId="15680"/>
    <cellStyle name="Output 3 3 25 2" xfId="32643"/>
    <cellStyle name="Output 3 3 25 3" xfId="42425"/>
    <cellStyle name="Output 3 3 26" xfId="14098"/>
    <cellStyle name="Output 3 3 26 2" xfId="31217"/>
    <cellStyle name="Output 3 3 26 3" xfId="41306"/>
    <cellStyle name="Output 3 3 27" xfId="15932"/>
    <cellStyle name="Output 3 3 27 2" xfId="32895"/>
    <cellStyle name="Output 3 3 27 3" xfId="42677"/>
    <cellStyle name="Output 3 3 28" xfId="17167"/>
    <cellStyle name="Output 3 3 28 2" xfId="33883"/>
    <cellStyle name="Output 3 3 28 3" xfId="43107"/>
    <cellStyle name="Output 3 3 29" xfId="17708"/>
    <cellStyle name="Output 3 3 29 2" xfId="34361"/>
    <cellStyle name="Output 3 3 29 3" xfId="43517"/>
    <cellStyle name="Output 3 3 3" xfId="4203"/>
    <cellStyle name="Output 3 3 3 2" xfId="21870"/>
    <cellStyle name="Output 3 3 3 3" xfId="35057"/>
    <cellStyle name="Output 3 3 30" xfId="19088"/>
    <cellStyle name="Output 3 3 30 2" xfId="43923"/>
    <cellStyle name="Output 3 3 31" xfId="2095"/>
    <cellStyle name="Output 3 3 32" xfId="20048"/>
    <cellStyle name="Output 3 3 33" xfId="1815"/>
    <cellStyle name="Output 3 3 4" xfId="5147"/>
    <cellStyle name="Output 3 3 4 2" xfId="22753"/>
    <cellStyle name="Output 3 3 4 3" xfId="31715"/>
    <cellStyle name="Output 3 3 5" xfId="3405"/>
    <cellStyle name="Output 3 3 5 2" xfId="21162"/>
    <cellStyle name="Output 3 3 5 3" xfId="22118"/>
    <cellStyle name="Output 3 3 6" xfId="5537"/>
    <cellStyle name="Output 3 3 6 2" xfId="23143"/>
    <cellStyle name="Output 3 3 6 3" xfId="33349"/>
    <cellStyle name="Output 3 3 7" xfId="5485"/>
    <cellStyle name="Output 3 3 7 2" xfId="23091"/>
    <cellStyle name="Output 3 3 7 3" xfId="35430"/>
    <cellStyle name="Output 3 3 8" xfId="6042"/>
    <cellStyle name="Output 3 3 8 2" xfId="23648"/>
    <cellStyle name="Output 3 3 8 3" xfId="29737"/>
    <cellStyle name="Output 3 3 9" xfId="6567"/>
    <cellStyle name="Output 3 3 9 2" xfId="24170"/>
    <cellStyle name="Output 3 3 9 3" xfId="33312"/>
    <cellStyle name="Output 3 30" xfId="1248"/>
    <cellStyle name="Output 3 30 10" xfId="8020"/>
    <cellStyle name="Output 3 30 10 2" xfId="25473"/>
    <cellStyle name="Output 3 30 10 3" xfId="36207"/>
    <cellStyle name="Output 3 30 11" xfId="6351"/>
    <cellStyle name="Output 3 30 11 2" xfId="23956"/>
    <cellStyle name="Output 3 30 11 3" xfId="31675"/>
    <cellStyle name="Output 3 30 12" xfId="9124"/>
    <cellStyle name="Output 3 30 12 2" xfId="26577"/>
    <cellStyle name="Output 3 30 12 3" xfId="37311"/>
    <cellStyle name="Output 3 30 13" xfId="8865"/>
    <cellStyle name="Output 3 30 13 2" xfId="26318"/>
    <cellStyle name="Output 3 30 13 3" xfId="37052"/>
    <cellStyle name="Output 3 30 14" xfId="9875"/>
    <cellStyle name="Output 3 30 14 2" xfId="27328"/>
    <cellStyle name="Output 3 30 14 3" xfId="38062"/>
    <cellStyle name="Output 3 30 15" xfId="8938"/>
    <cellStyle name="Output 3 30 15 2" xfId="26391"/>
    <cellStyle name="Output 3 30 15 3" xfId="37125"/>
    <cellStyle name="Output 3 30 16" xfId="10571"/>
    <cellStyle name="Output 3 30 16 2" xfId="28024"/>
    <cellStyle name="Output 3 30 16 3" xfId="38758"/>
    <cellStyle name="Output 3 30 17" xfId="9689"/>
    <cellStyle name="Output 3 30 17 2" xfId="27142"/>
    <cellStyle name="Output 3 30 17 3" xfId="37876"/>
    <cellStyle name="Output 3 30 18" xfId="11173"/>
    <cellStyle name="Output 3 30 18 2" xfId="28626"/>
    <cellStyle name="Output 3 30 18 3" xfId="39360"/>
    <cellStyle name="Output 3 30 19" xfId="10386"/>
    <cellStyle name="Output 3 30 19 2" xfId="27839"/>
    <cellStyle name="Output 3 30 19 3" xfId="38573"/>
    <cellStyle name="Output 3 30 2" xfId="3163"/>
    <cellStyle name="Output 3 30 2 2" xfId="20976"/>
    <cellStyle name="Output 3 30 20" xfId="12935"/>
    <cellStyle name="Output 3 30 20 2" xfId="30133"/>
    <cellStyle name="Output 3 30 20 3" xfId="40308"/>
    <cellStyle name="Output 3 30 21" xfId="13119"/>
    <cellStyle name="Output 3 30 21 2" xfId="30256"/>
    <cellStyle name="Output 3 30 21 3" xfId="40370"/>
    <cellStyle name="Output 3 30 22" xfId="13619"/>
    <cellStyle name="Output 3 30 22 2" xfId="30756"/>
    <cellStyle name="Output 3 30 22 3" xfId="40870"/>
    <cellStyle name="Output 3 30 23" xfId="13607"/>
    <cellStyle name="Output 3 30 23 2" xfId="30744"/>
    <cellStyle name="Output 3 30 23 3" xfId="40858"/>
    <cellStyle name="Output 3 30 24" xfId="15062"/>
    <cellStyle name="Output 3 30 24 2" xfId="32083"/>
    <cellStyle name="Output 3 30 24 3" xfId="41929"/>
    <cellStyle name="Output 3 30 25" xfId="14332"/>
    <cellStyle name="Output 3 30 25 2" xfId="31438"/>
    <cellStyle name="Output 3 30 25 3" xfId="41509"/>
    <cellStyle name="Output 3 30 26" xfId="15607"/>
    <cellStyle name="Output 3 30 26 2" xfId="32570"/>
    <cellStyle name="Output 3 30 26 3" xfId="42352"/>
    <cellStyle name="Output 3 30 27" xfId="16153"/>
    <cellStyle name="Output 3 30 27 2" xfId="33116"/>
    <cellStyle name="Output 3 30 27 3" xfId="42898"/>
    <cellStyle name="Output 3 30 28" xfId="17397"/>
    <cellStyle name="Output 3 30 28 2" xfId="34107"/>
    <cellStyle name="Output 3 30 28 3" xfId="43328"/>
    <cellStyle name="Output 3 30 29" xfId="17929"/>
    <cellStyle name="Output 3 30 29 2" xfId="34582"/>
    <cellStyle name="Output 3 30 29 3" xfId="43738"/>
    <cellStyle name="Output 3 30 3" xfId="4433"/>
    <cellStyle name="Output 3 30 3 2" xfId="22093"/>
    <cellStyle name="Output 3 30 3 3" xfId="19928"/>
    <cellStyle name="Output 3 30 30" xfId="18988"/>
    <cellStyle name="Output 3 30 30 2" xfId="43847"/>
    <cellStyle name="Output 3 30 31" xfId="2325"/>
    <cellStyle name="Output 3 30 32" xfId="20273"/>
    <cellStyle name="Output 3 30 33" xfId="34195"/>
    <cellStyle name="Output 3 30 4" xfId="3678"/>
    <cellStyle name="Output 3 30 4 2" xfId="21422"/>
    <cellStyle name="Output 3 30 4 3" xfId="35702"/>
    <cellStyle name="Output 3 30 5" xfId="5049"/>
    <cellStyle name="Output 3 30 5 2" xfId="22655"/>
    <cellStyle name="Output 3 30 5 3" xfId="33587"/>
    <cellStyle name="Output 3 30 6" xfId="5761"/>
    <cellStyle name="Output 3 30 6 2" xfId="23367"/>
    <cellStyle name="Output 3 30 6 3" xfId="35120"/>
    <cellStyle name="Output 3 30 7" xfId="4699"/>
    <cellStyle name="Output 3 30 7 2" xfId="22305"/>
    <cellStyle name="Output 3 30 7 3" xfId="20805"/>
    <cellStyle name="Output 3 30 8" xfId="6263"/>
    <cellStyle name="Output 3 30 8 2" xfId="23869"/>
    <cellStyle name="Output 3 30 8 3" xfId="31152"/>
    <cellStyle name="Output 3 30 9" xfId="7694"/>
    <cellStyle name="Output 3 30 9 2" xfId="25147"/>
    <cellStyle name="Output 3 30 9 3" xfId="35881"/>
    <cellStyle name="Output 3 31" xfId="1118"/>
    <cellStyle name="Output 3 31 10" xfId="7451"/>
    <cellStyle name="Output 3 31 10 2" xfId="24960"/>
    <cellStyle name="Output 3 31 10 3" xfId="35662"/>
    <cellStyle name="Output 3 31 11" xfId="8347"/>
    <cellStyle name="Output 3 31 11 2" xfId="25800"/>
    <cellStyle name="Output 3 31 11 3" xfId="36534"/>
    <cellStyle name="Output 3 31 12" xfId="8994"/>
    <cellStyle name="Output 3 31 12 2" xfId="26447"/>
    <cellStyle name="Output 3 31 12 3" xfId="37181"/>
    <cellStyle name="Output 3 31 13" xfId="9152"/>
    <cellStyle name="Output 3 31 13 2" xfId="26605"/>
    <cellStyle name="Output 3 31 13 3" xfId="37339"/>
    <cellStyle name="Output 3 31 14" xfId="9745"/>
    <cellStyle name="Output 3 31 14 2" xfId="27198"/>
    <cellStyle name="Output 3 31 14 3" xfId="37932"/>
    <cellStyle name="Output 3 31 15" xfId="9903"/>
    <cellStyle name="Output 3 31 15 2" xfId="27356"/>
    <cellStyle name="Output 3 31 15 3" xfId="38090"/>
    <cellStyle name="Output 3 31 16" xfId="10441"/>
    <cellStyle name="Output 3 31 16 2" xfId="27894"/>
    <cellStyle name="Output 3 31 16 3" xfId="38628"/>
    <cellStyle name="Output 3 31 17" xfId="10595"/>
    <cellStyle name="Output 3 31 17 2" xfId="28048"/>
    <cellStyle name="Output 3 31 17 3" xfId="38782"/>
    <cellStyle name="Output 3 31 18" xfId="11043"/>
    <cellStyle name="Output 3 31 18 2" xfId="28496"/>
    <cellStyle name="Output 3 31 18 3" xfId="39230"/>
    <cellStyle name="Output 3 31 19" xfId="11194"/>
    <cellStyle name="Output 3 31 19 2" xfId="28647"/>
    <cellStyle name="Output 3 31 19 3" xfId="39381"/>
    <cellStyle name="Output 3 31 2" xfId="3033"/>
    <cellStyle name="Output 3 31 2 2" xfId="20846"/>
    <cellStyle name="Output 3 31 20" xfId="12805"/>
    <cellStyle name="Output 3 31 20 2" xfId="30003"/>
    <cellStyle name="Output 3 31 20 3" xfId="40178"/>
    <cellStyle name="Output 3 31 21" xfId="11864"/>
    <cellStyle name="Output 3 31 21 2" xfId="29166"/>
    <cellStyle name="Output 3 31 21 3" xfId="39583"/>
    <cellStyle name="Output 3 31 22" xfId="13415"/>
    <cellStyle name="Output 3 31 22 2" xfId="30552"/>
    <cellStyle name="Output 3 31 22 3" xfId="40666"/>
    <cellStyle name="Output 3 31 23" xfId="13271"/>
    <cellStyle name="Output 3 31 23 2" xfId="30408"/>
    <cellStyle name="Output 3 31 23 3" xfId="40522"/>
    <cellStyle name="Output 3 31 24" xfId="14932"/>
    <cellStyle name="Output 3 31 24 2" xfId="31953"/>
    <cellStyle name="Output 3 31 24 3" xfId="41799"/>
    <cellStyle name="Output 3 31 25" xfId="15303"/>
    <cellStyle name="Output 3 31 25 2" xfId="32266"/>
    <cellStyle name="Output 3 31 25 3" xfId="42048"/>
    <cellStyle name="Output 3 31 26" xfId="15254"/>
    <cellStyle name="Output 3 31 26 2" xfId="32217"/>
    <cellStyle name="Output 3 31 26 3" xfId="41999"/>
    <cellStyle name="Output 3 31 27" xfId="16023"/>
    <cellStyle name="Output 3 31 27 2" xfId="32986"/>
    <cellStyle name="Output 3 31 27 3" xfId="42768"/>
    <cellStyle name="Output 3 31 28" xfId="17267"/>
    <cellStyle name="Output 3 31 28 2" xfId="33977"/>
    <cellStyle name="Output 3 31 28 3" xfId="43198"/>
    <cellStyle name="Output 3 31 29" xfId="17799"/>
    <cellStyle name="Output 3 31 29 2" xfId="34452"/>
    <cellStyle name="Output 3 31 29 3" xfId="43608"/>
    <cellStyle name="Output 3 31 3" xfId="4303"/>
    <cellStyle name="Output 3 31 3 2" xfId="21963"/>
    <cellStyle name="Output 3 31 3 3" xfId="33763"/>
    <cellStyle name="Output 3 31 30" xfId="19414"/>
    <cellStyle name="Output 3 31 30 2" xfId="43964"/>
    <cellStyle name="Output 3 31 31" xfId="2195"/>
    <cellStyle name="Output 3 31 32" xfId="20143"/>
    <cellStyle name="Output 3 31 33" xfId="35067"/>
    <cellStyle name="Output 3 31 4" xfId="4684"/>
    <cellStyle name="Output 3 31 4 2" xfId="22290"/>
    <cellStyle name="Output 3 31 4 3" xfId="29117"/>
    <cellStyle name="Output 3 31 5" xfId="4634"/>
    <cellStyle name="Output 3 31 5 2" xfId="22240"/>
    <cellStyle name="Output 3 31 5 3" xfId="24530"/>
    <cellStyle name="Output 3 31 6" xfId="5631"/>
    <cellStyle name="Output 3 31 6 2" xfId="23237"/>
    <cellStyle name="Output 3 31 6 3" xfId="20440"/>
    <cellStyle name="Output 3 31 7" xfId="5782"/>
    <cellStyle name="Output 3 31 7 2" xfId="23388"/>
    <cellStyle name="Output 3 31 7 3" xfId="24634"/>
    <cellStyle name="Output 3 31 8" xfId="6133"/>
    <cellStyle name="Output 3 31 8 2" xfId="23739"/>
    <cellStyle name="Output 3 31 8 3" xfId="29150"/>
    <cellStyle name="Output 3 31 9" xfId="6854"/>
    <cellStyle name="Output 3 31 9 2" xfId="24440"/>
    <cellStyle name="Output 3 31 9 3" xfId="33681"/>
    <cellStyle name="Output 3 32" xfId="1257"/>
    <cellStyle name="Output 3 32 10" xfId="8101"/>
    <cellStyle name="Output 3 32 10 2" xfId="25554"/>
    <cellStyle name="Output 3 32 10 3" xfId="36288"/>
    <cellStyle name="Output 3 32 11" xfId="8243"/>
    <cellStyle name="Output 3 32 11 2" xfId="25696"/>
    <cellStyle name="Output 3 32 11 3" xfId="36430"/>
    <cellStyle name="Output 3 32 12" xfId="9133"/>
    <cellStyle name="Output 3 32 12 2" xfId="26586"/>
    <cellStyle name="Output 3 32 12 3" xfId="37320"/>
    <cellStyle name="Output 3 32 13" xfId="7909"/>
    <cellStyle name="Output 3 32 13 2" xfId="25362"/>
    <cellStyle name="Output 3 32 13 3" xfId="36096"/>
    <cellStyle name="Output 3 32 14" xfId="9884"/>
    <cellStyle name="Output 3 32 14 2" xfId="27337"/>
    <cellStyle name="Output 3 32 14 3" xfId="38071"/>
    <cellStyle name="Output 3 32 15" xfId="8753"/>
    <cellStyle name="Output 3 32 15 2" xfId="26206"/>
    <cellStyle name="Output 3 32 15 3" xfId="36940"/>
    <cellStyle name="Output 3 32 16" xfId="10579"/>
    <cellStyle name="Output 3 32 16 2" xfId="28032"/>
    <cellStyle name="Output 3 32 16 3" xfId="38766"/>
    <cellStyle name="Output 3 32 17" xfId="8504"/>
    <cellStyle name="Output 3 32 17 2" xfId="25957"/>
    <cellStyle name="Output 3 32 17 3" xfId="36691"/>
    <cellStyle name="Output 3 32 18" xfId="11181"/>
    <cellStyle name="Output 3 32 18 2" xfId="28634"/>
    <cellStyle name="Output 3 32 18 3" xfId="39368"/>
    <cellStyle name="Output 3 32 19" xfId="9245"/>
    <cellStyle name="Output 3 32 19 2" xfId="26698"/>
    <cellStyle name="Output 3 32 19 3" xfId="37432"/>
    <cellStyle name="Output 3 32 2" xfId="3172"/>
    <cellStyle name="Output 3 32 2 2" xfId="20985"/>
    <cellStyle name="Output 3 32 20" xfId="12944"/>
    <cellStyle name="Output 3 32 20 2" xfId="30141"/>
    <cellStyle name="Output 3 32 20 3" xfId="40315"/>
    <cellStyle name="Output 3 32 21" xfId="12245"/>
    <cellStyle name="Output 3 32 21 2" xfId="29532"/>
    <cellStyle name="Output 3 32 21 3" xfId="39926"/>
    <cellStyle name="Output 3 32 22" xfId="12072"/>
    <cellStyle name="Output 3 32 22 2" xfId="29373"/>
    <cellStyle name="Output 3 32 22 3" xfId="39777"/>
    <cellStyle name="Output 3 32 23" xfId="13825"/>
    <cellStyle name="Output 3 32 23 2" xfId="30962"/>
    <cellStyle name="Output 3 32 23 3" xfId="41076"/>
    <cellStyle name="Output 3 32 24" xfId="15071"/>
    <cellStyle name="Output 3 32 24 2" xfId="32091"/>
    <cellStyle name="Output 3 32 24 3" xfId="41936"/>
    <cellStyle name="Output 3 32 25" xfId="14334"/>
    <cellStyle name="Output 3 32 25 2" xfId="31440"/>
    <cellStyle name="Output 3 32 25 3" xfId="41511"/>
    <cellStyle name="Output 3 32 26" xfId="14111"/>
    <cellStyle name="Output 3 32 26 2" xfId="31230"/>
    <cellStyle name="Output 3 32 26 3" xfId="41316"/>
    <cellStyle name="Output 3 32 27" xfId="16160"/>
    <cellStyle name="Output 3 32 27 2" xfId="33123"/>
    <cellStyle name="Output 3 32 27 3" xfId="42905"/>
    <cellStyle name="Output 3 32 28" xfId="17406"/>
    <cellStyle name="Output 3 32 28 2" xfId="34114"/>
    <cellStyle name="Output 3 32 28 3" xfId="43335"/>
    <cellStyle name="Output 3 32 29" xfId="17936"/>
    <cellStyle name="Output 3 32 29 2" xfId="34589"/>
    <cellStyle name="Output 3 32 29 3" xfId="43745"/>
    <cellStyle name="Output 3 32 3" xfId="4442"/>
    <cellStyle name="Output 3 32 3 2" xfId="22102"/>
    <cellStyle name="Output 3 32 3 3" xfId="28956"/>
    <cellStyle name="Output 3 32 30" xfId="19463"/>
    <cellStyle name="Output 3 32 30 2" xfId="43990"/>
    <cellStyle name="Output 3 32 31" xfId="2334"/>
    <cellStyle name="Output 3 32 32" xfId="20282"/>
    <cellStyle name="Output 3 32 33" xfId="21059"/>
    <cellStyle name="Output 3 32 4" xfId="3680"/>
    <cellStyle name="Output 3 32 4 2" xfId="21424"/>
    <cellStyle name="Output 3 32 4 3" xfId="34903"/>
    <cellStyle name="Output 3 32 5" xfId="3422"/>
    <cellStyle name="Output 3 32 5 2" xfId="21179"/>
    <cellStyle name="Output 3 32 5 3" xfId="19973"/>
    <cellStyle name="Output 3 32 6" xfId="5769"/>
    <cellStyle name="Output 3 32 6 2" xfId="23375"/>
    <cellStyle name="Output 3 32 6 3" xfId="31526"/>
    <cellStyle name="Output 3 32 7" xfId="4921"/>
    <cellStyle name="Output 3 32 7 2" xfId="22527"/>
    <cellStyle name="Output 3 32 7 3" xfId="21734"/>
    <cellStyle name="Output 3 32 8" xfId="6270"/>
    <cellStyle name="Output 3 32 8 2" xfId="23876"/>
    <cellStyle name="Output 3 32 8 3" xfId="31522"/>
    <cellStyle name="Output 3 32 9" xfId="7822"/>
    <cellStyle name="Output 3 32 9 2" xfId="25275"/>
    <cellStyle name="Output 3 32 9 3" xfId="36009"/>
    <cellStyle name="Output 3 33" xfId="1308"/>
    <cellStyle name="Output 3 33 10" xfId="6686"/>
    <cellStyle name="Output 3 33 10 2" xfId="24282"/>
    <cellStyle name="Output 3 33 10 3" xfId="33309"/>
    <cellStyle name="Output 3 33 11" xfId="6423"/>
    <cellStyle name="Output 3 33 11 2" xfId="24027"/>
    <cellStyle name="Output 3 33 11 3" xfId="33314"/>
    <cellStyle name="Output 3 33 12" xfId="9175"/>
    <cellStyle name="Output 3 33 12 2" xfId="26628"/>
    <cellStyle name="Output 3 33 12 3" xfId="37362"/>
    <cellStyle name="Output 3 33 13" xfId="8133"/>
    <cellStyle name="Output 3 33 13 2" xfId="25586"/>
    <cellStyle name="Output 3 33 13 3" xfId="36320"/>
    <cellStyle name="Output 3 33 14" xfId="9924"/>
    <cellStyle name="Output 3 33 14 2" xfId="27377"/>
    <cellStyle name="Output 3 33 14 3" xfId="38111"/>
    <cellStyle name="Output 3 33 15" xfId="8643"/>
    <cellStyle name="Output 3 33 15 2" xfId="26096"/>
    <cellStyle name="Output 3 33 15 3" xfId="36830"/>
    <cellStyle name="Output 3 33 16" xfId="10615"/>
    <cellStyle name="Output 3 33 16 2" xfId="28068"/>
    <cellStyle name="Output 3 33 16 3" xfId="38802"/>
    <cellStyle name="Output 3 33 17" xfId="8660"/>
    <cellStyle name="Output 3 33 17 2" xfId="26113"/>
    <cellStyle name="Output 3 33 17 3" xfId="36847"/>
    <cellStyle name="Output 3 33 18" xfId="11211"/>
    <cellStyle name="Output 3 33 18 2" xfId="28664"/>
    <cellStyle name="Output 3 33 18 3" xfId="39398"/>
    <cellStyle name="Output 3 33 19" xfId="6657"/>
    <cellStyle name="Output 3 33 19 2" xfId="24257"/>
    <cellStyle name="Output 3 33 19 3" xfId="24460"/>
    <cellStyle name="Output 3 33 2" xfId="3223"/>
    <cellStyle name="Output 3 33 2 2" xfId="21023"/>
    <cellStyle name="Output 3 33 20" xfId="12995"/>
    <cellStyle name="Output 3 33 20 2" xfId="30178"/>
    <cellStyle name="Output 3 33 20 3" xfId="40331"/>
    <cellStyle name="Output 3 33 21" xfId="12120"/>
    <cellStyle name="Output 3 33 21 2" xfId="29419"/>
    <cellStyle name="Output 3 33 21 3" xfId="39819"/>
    <cellStyle name="Output 3 33 22" xfId="11913"/>
    <cellStyle name="Output 3 33 22 2" xfId="29215"/>
    <cellStyle name="Output 3 33 22 3" xfId="39631"/>
    <cellStyle name="Output 3 33 23" xfId="13686"/>
    <cellStyle name="Output 3 33 23 2" xfId="30823"/>
    <cellStyle name="Output 3 33 23 3" xfId="40937"/>
    <cellStyle name="Output 3 33 24" xfId="15122"/>
    <cellStyle name="Output 3 33 24 2" xfId="32128"/>
    <cellStyle name="Output 3 33 24 3" xfId="41952"/>
    <cellStyle name="Output 3 33 25" xfId="15520"/>
    <cellStyle name="Output 3 33 25 2" xfId="32483"/>
    <cellStyle name="Output 3 33 25 3" xfId="42265"/>
    <cellStyle name="Output 3 33 26" xfId="14085"/>
    <cellStyle name="Output 3 33 26 2" xfId="31204"/>
    <cellStyle name="Output 3 33 26 3" xfId="41296"/>
    <cellStyle name="Output 3 33 27" xfId="16176"/>
    <cellStyle name="Output 3 33 27 2" xfId="33139"/>
    <cellStyle name="Output 3 33 27 3" xfId="42921"/>
    <cellStyle name="Output 3 33 28" xfId="17457"/>
    <cellStyle name="Output 3 33 28 2" xfId="34151"/>
    <cellStyle name="Output 3 33 28 3" xfId="43351"/>
    <cellStyle name="Output 3 33 29" xfId="17952"/>
    <cellStyle name="Output 3 33 29 2" xfId="34605"/>
    <cellStyle name="Output 3 33 29 3" xfId="43761"/>
    <cellStyle name="Output 3 33 3" xfId="4493"/>
    <cellStyle name="Output 3 33 3 2" xfId="22137"/>
    <cellStyle name="Output 3 33 3 3" xfId="35458"/>
    <cellStyle name="Output 3 33 30" xfId="19081"/>
    <cellStyle name="Output 3 33 30 2" xfId="43918"/>
    <cellStyle name="Output 3 33 31" xfId="2385"/>
    <cellStyle name="Output 3 33 32" xfId="20321"/>
    <cellStyle name="Output 3 33 33" xfId="33499"/>
    <cellStyle name="Output 3 33 4" xfId="4931"/>
    <cellStyle name="Output 3 33 4 2" xfId="22537"/>
    <cellStyle name="Output 3 33 4 3" xfId="31567"/>
    <cellStyle name="Output 3 33 5" xfId="3382"/>
    <cellStyle name="Output 3 33 5 2" xfId="21139"/>
    <cellStyle name="Output 3 33 5 3" xfId="24548"/>
    <cellStyle name="Output 3 33 6" xfId="5800"/>
    <cellStyle name="Output 3 33 6 2" xfId="23406"/>
    <cellStyle name="Output 3 33 6 3" xfId="35727"/>
    <cellStyle name="Output 3 33 7" xfId="3366"/>
    <cellStyle name="Output 3 33 7 2" xfId="21123"/>
    <cellStyle name="Output 3 33 7 3" xfId="34191"/>
    <cellStyle name="Output 3 33 8" xfId="6286"/>
    <cellStyle name="Output 3 33 8 2" xfId="23892"/>
    <cellStyle name="Output 3 33 8 3" xfId="35522"/>
    <cellStyle name="Output 3 33 9" xfId="6330"/>
    <cellStyle name="Output 3 33 9 2" xfId="23935"/>
    <cellStyle name="Output 3 33 9 3" xfId="29008"/>
    <cellStyle name="Output 3 34" xfId="1322"/>
    <cellStyle name="Output 3 34 10" xfId="7861"/>
    <cellStyle name="Output 3 34 10 2" xfId="25314"/>
    <cellStyle name="Output 3 34 10 3" xfId="36048"/>
    <cellStyle name="Output 3 34 11" xfId="8566"/>
    <cellStyle name="Output 3 34 11 2" xfId="26019"/>
    <cellStyle name="Output 3 34 11 3" xfId="36753"/>
    <cellStyle name="Output 3 34 12" xfId="9187"/>
    <cellStyle name="Output 3 34 12 2" xfId="26640"/>
    <cellStyle name="Output 3 34 12 3" xfId="37374"/>
    <cellStyle name="Output 3 34 13" xfId="8192"/>
    <cellStyle name="Output 3 34 13 2" xfId="25645"/>
    <cellStyle name="Output 3 34 13 3" xfId="36379"/>
    <cellStyle name="Output 3 34 14" xfId="9935"/>
    <cellStyle name="Output 3 34 14 2" xfId="27388"/>
    <cellStyle name="Output 3 34 14 3" xfId="38122"/>
    <cellStyle name="Output 3 34 15" xfId="9586"/>
    <cellStyle name="Output 3 34 15 2" xfId="27039"/>
    <cellStyle name="Output 3 34 15 3" xfId="37773"/>
    <cellStyle name="Output 3 34 16" xfId="10626"/>
    <cellStyle name="Output 3 34 16 2" xfId="28079"/>
    <cellStyle name="Output 3 34 16 3" xfId="38813"/>
    <cellStyle name="Output 3 34 17" xfId="10289"/>
    <cellStyle name="Output 3 34 17 2" xfId="27742"/>
    <cellStyle name="Output 3 34 17 3" xfId="38476"/>
    <cellStyle name="Output 3 34 18" xfId="11220"/>
    <cellStyle name="Output 3 34 18 2" xfId="28673"/>
    <cellStyle name="Output 3 34 18 3" xfId="39407"/>
    <cellStyle name="Output 3 34 19" xfId="10905"/>
    <cellStyle name="Output 3 34 19 2" xfId="28358"/>
    <cellStyle name="Output 3 34 19 3" xfId="39092"/>
    <cellStyle name="Output 3 34 2" xfId="3236"/>
    <cellStyle name="Output 3 34 2 2" xfId="21032"/>
    <cellStyle name="Output 3 34 20" xfId="13009"/>
    <cellStyle name="Output 3 34 20 2" xfId="30188"/>
    <cellStyle name="Output 3 34 20 3" xfId="40338"/>
    <cellStyle name="Output 3 34 21" xfId="13286"/>
    <cellStyle name="Output 3 34 21 2" xfId="30423"/>
    <cellStyle name="Output 3 34 21 3" xfId="40537"/>
    <cellStyle name="Output 3 34 22" xfId="13180"/>
    <cellStyle name="Output 3 34 22 2" xfId="30317"/>
    <cellStyle name="Output 3 34 22 3" xfId="40431"/>
    <cellStyle name="Output 3 34 23" xfId="13653"/>
    <cellStyle name="Output 3 34 23 2" xfId="30790"/>
    <cellStyle name="Output 3 34 23 3" xfId="40904"/>
    <cellStyle name="Output 3 34 24" xfId="15136"/>
    <cellStyle name="Output 3 34 24 2" xfId="32138"/>
    <cellStyle name="Output 3 34 24 3" xfId="41959"/>
    <cellStyle name="Output 3 34 25" xfId="15587"/>
    <cellStyle name="Output 3 34 25 2" xfId="32550"/>
    <cellStyle name="Output 3 34 25 3" xfId="42332"/>
    <cellStyle name="Output 3 34 26" xfId="15358"/>
    <cellStyle name="Output 3 34 26 2" xfId="32321"/>
    <cellStyle name="Output 3 34 26 3" xfId="42103"/>
    <cellStyle name="Output 3 34 27" xfId="16183"/>
    <cellStyle name="Output 3 34 27 2" xfId="33146"/>
    <cellStyle name="Output 3 34 27 3" xfId="42928"/>
    <cellStyle name="Output 3 34 28" xfId="17471"/>
    <cellStyle name="Output 3 34 28 2" xfId="34161"/>
    <cellStyle name="Output 3 34 28 3" xfId="43358"/>
    <cellStyle name="Output 3 34 29" xfId="17959"/>
    <cellStyle name="Output 3 34 29 2" xfId="34612"/>
    <cellStyle name="Output 3 34 29 3" xfId="43768"/>
    <cellStyle name="Output 3 34 3" xfId="4507"/>
    <cellStyle name="Output 3 34 3 2" xfId="22146"/>
    <cellStyle name="Output 3 34 3 3" xfId="19926"/>
    <cellStyle name="Output 3 34 30" xfId="19395"/>
    <cellStyle name="Output 3 34 30 2" xfId="43953"/>
    <cellStyle name="Output 3 34 31" xfId="2399"/>
    <cellStyle name="Output 3 34 32" xfId="20330"/>
    <cellStyle name="Output 3 34 33" xfId="1458"/>
    <cellStyle name="Output 3 34 4" xfId="5022"/>
    <cellStyle name="Output 3 34 4 2" xfId="22628"/>
    <cellStyle name="Output 3 34 4 3" xfId="1655"/>
    <cellStyle name="Output 3 34 5" xfId="4742"/>
    <cellStyle name="Output 3 34 5 2" xfId="22348"/>
    <cellStyle name="Output 3 34 5 3" xfId="28949"/>
    <cellStyle name="Output 3 34 6" xfId="5809"/>
    <cellStyle name="Output 3 34 6 2" xfId="23415"/>
    <cellStyle name="Output 3 34 6 3" xfId="24490"/>
    <cellStyle name="Output 3 34 7" xfId="5489"/>
    <cellStyle name="Output 3 34 7 2" xfId="23095"/>
    <cellStyle name="Output 3 34 7 3" xfId="33351"/>
    <cellStyle name="Output 3 34 8" xfId="6293"/>
    <cellStyle name="Output 3 34 8 2" xfId="23899"/>
    <cellStyle name="Output 3 34 8 3" xfId="31523"/>
    <cellStyle name="Output 3 34 9" xfId="7815"/>
    <cellStyle name="Output 3 34 9 2" xfId="25268"/>
    <cellStyle name="Output 3 34 9 3" xfId="36002"/>
    <cellStyle name="Output 3 35" xfId="729"/>
    <cellStyle name="Output 3 35 10" xfId="8757"/>
    <cellStyle name="Output 3 35 10 2" xfId="26210"/>
    <cellStyle name="Output 3 35 10 3" xfId="36944"/>
    <cellStyle name="Output 3 35 11" xfId="8085"/>
    <cellStyle name="Output 3 35 11 2" xfId="25538"/>
    <cellStyle name="Output 3 35 11 3" xfId="36272"/>
    <cellStyle name="Output 3 35 12" xfId="9616"/>
    <cellStyle name="Output 3 35 12 2" xfId="27069"/>
    <cellStyle name="Output 3 35 12 3" xfId="37803"/>
    <cellStyle name="Output 3 35 13" xfId="6523"/>
    <cellStyle name="Output 3 35 13 2" xfId="24126"/>
    <cellStyle name="Output 3 35 13 3" xfId="20566"/>
    <cellStyle name="Output 3 35 14" xfId="10316"/>
    <cellStyle name="Output 3 35 14 2" xfId="27769"/>
    <cellStyle name="Output 3 35 14 3" xfId="38503"/>
    <cellStyle name="Output 3 35 15" xfId="9194"/>
    <cellStyle name="Output 3 35 15 2" xfId="26647"/>
    <cellStyle name="Output 3 35 15 3" xfId="37381"/>
    <cellStyle name="Output 3 35 16" xfId="10925"/>
    <cellStyle name="Output 3 35 16 2" xfId="28378"/>
    <cellStyle name="Output 3 35 16 3" xfId="39112"/>
    <cellStyle name="Output 3 35 17" xfId="9942"/>
    <cellStyle name="Output 3 35 17 2" xfId="27395"/>
    <cellStyle name="Output 3 35 17 3" xfId="38129"/>
    <cellStyle name="Output 3 35 18" xfId="11390"/>
    <cellStyle name="Output 3 35 18 2" xfId="28843"/>
    <cellStyle name="Output 3 35 18 3" xfId="39577"/>
    <cellStyle name="Output 3 35 19" xfId="12416"/>
    <cellStyle name="Output 3 35 19 2" xfId="29662"/>
    <cellStyle name="Output 3 35 19 3" xfId="39950"/>
    <cellStyle name="Output 3 35 2" xfId="3914"/>
    <cellStyle name="Output 3 35 2 2" xfId="21616"/>
    <cellStyle name="Output 3 35 2 3" xfId="29118"/>
    <cellStyle name="Output 3 35 20" xfId="13670"/>
    <cellStyle name="Output 3 35 20 2" xfId="30807"/>
    <cellStyle name="Output 3 35 20 3" xfId="40921"/>
    <cellStyle name="Output 3 35 21" xfId="13709"/>
    <cellStyle name="Output 3 35 21 2" xfId="30846"/>
    <cellStyle name="Output 3 35 21 3" xfId="40960"/>
    <cellStyle name="Output 3 35 22" xfId="13195"/>
    <cellStyle name="Output 3 35 22 2" xfId="30332"/>
    <cellStyle name="Output 3 35 22 3" xfId="40446"/>
    <cellStyle name="Output 3 35 23" xfId="14543"/>
    <cellStyle name="Output 3 35 23 2" xfId="31607"/>
    <cellStyle name="Output 3 35 23 3" xfId="41571"/>
    <cellStyle name="Output 3 35 24" xfId="15684"/>
    <cellStyle name="Output 3 35 24 2" xfId="32647"/>
    <cellStyle name="Output 3 35 24 3" xfId="42429"/>
    <cellStyle name="Output 3 35 25" xfId="15909"/>
    <cellStyle name="Output 3 35 25 2" xfId="32872"/>
    <cellStyle name="Output 3 35 25 3" xfId="42654"/>
    <cellStyle name="Output 3 35 26" xfId="14155"/>
    <cellStyle name="Output 3 35 26 2" xfId="31271"/>
    <cellStyle name="Output 3 35 26 3" xfId="41354"/>
    <cellStyle name="Output 3 35 27" xfId="16878"/>
    <cellStyle name="Output 3 35 27 2" xfId="33633"/>
    <cellStyle name="Output 3 35 27 3" xfId="42970"/>
    <cellStyle name="Output 3 35 28" xfId="17571"/>
    <cellStyle name="Output 3 35 28 2" xfId="34224"/>
    <cellStyle name="Output 3 35 28 3" xfId="43380"/>
    <cellStyle name="Output 3 35 29" xfId="19792"/>
    <cellStyle name="Output 3 35 29 2" xfId="44197"/>
    <cellStyle name="Output 3 35 3" xfId="5152"/>
    <cellStyle name="Output 3 35 3 2" xfId="22758"/>
    <cellStyle name="Output 3 35 3 3" xfId="20612"/>
    <cellStyle name="Output 3 35 30" xfId="2644"/>
    <cellStyle name="Output 3 35 4" xfId="5511"/>
    <cellStyle name="Output 3 35 4 2" xfId="23117"/>
    <cellStyle name="Output 3 35 4 3" xfId="35017"/>
    <cellStyle name="Output 3 35 5" xfId="3494"/>
    <cellStyle name="Output 3 35 5 2" xfId="21250"/>
    <cellStyle name="Output 3 35 5 3" xfId="29158"/>
    <cellStyle name="Output 3 35 6" xfId="6019"/>
    <cellStyle name="Output 3 35 6 2" xfId="23625"/>
    <cellStyle name="Output 3 35 6 3" xfId="24640"/>
    <cellStyle name="Output 3 35 7" xfId="4983"/>
    <cellStyle name="Output 3 35 7 2" xfId="22589"/>
    <cellStyle name="Output 3 35 7 3" xfId="21574"/>
    <cellStyle name="Output 3 35 8" xfId="7454"/>
    <cellStyle name="Output 3 35 8 2" xfId="24963"/>
    <cellStyle name="Output 3 35 8 3" xfId="35263"/>
    <cellStyle name="Output 3 35 9" xfId="8497"/>
    <cellStyle name="Output 3 35 9 2" xfId="25950"/>
    <cellStyle name="Output 3 35 9 3" xfId="36684"/>
    <cellStyle name="Output 3 36" xfId="3686"/>
    <cellStyle name="Output 3 36 2" xfId="21430"/>
    <cellStyle name="Output 3 36 3" xfId="29102"/>
    <cellStyle name="Output 3 37" xfId="3403"/>
    <cellStyle name="Output 3 37 2" xfId="21160"/>
    <cellStyle name="Output 3 37 3" xfId="29105"/>
    <cellStyle name="Output 3 38" xfId="5482"/>
    <cellStyle name="Output 3 38 2" xfId="23088"/>
    <cellStyle name="Output 3 38 3" xfId="28926"/>
    <cellStyle name="Output 3 39" xfId="5150"/>
    <cellStyle name="Output 3 39 2" xfId="22756"/>
    <cellStyle name="Output 3 39 3" xfId="24669"/>
    <cellStyle name="Output 3 4" xfId="1108"/>
    <cellStyle name="Output 3 4 10" xfId="6799"/>
    <cellStyle name="Output 3 4 10 2" xfId="24388"/>
    <cellStyle name="Output 3 4 10 3" xfId="29556"/>
    <cellStyle name="Output 3 4 11" xfId="8394"/>
    <cellStyle name="Output 3 4 11 2" xfId="25847"/>
    <cellStyle name="Output 3 4 11 3" xfId="36581"/>
    <cellStyle name="Output 3 4 12" xfId="8984"/>
    <cellStyle name="Output 3 4 12 2" xfId="26437"/>
    <cellStyle name="Output 3 4 12 3" xfId="37171"/>
    <cellStyle name="Output 3 4 13" xfId="6485"/>
    <cellStyle name="Output 3 4 13 2" xfId="24089"/>
    <cellStyle name="Output 3 4 13 3" xfId="31516"/>
    <cellStyle name="Output 3 4 14" xfId="9735"/>
    <cellStyle name="Output 3 4 14 2" xfId="27188"/>
    <cellStyle name="Output 3 4 14 3" xfId="37922"/>
    <cellStyle name="Output 3 4 15" xfId="9359"/>
    <cellStyle name="Output 3 4 15 2" xfId="26812"/>
    <cellStyle name="Output 3 4 15 3" xfId="37546"/>
    <cellStyle name="Output 3 4 16" xfId="10431"/>
    <cellStyle name="Output 3 4 16 2" xfId="27884"/>
    <cellStyle name="Output 3 4 16 3" xfId="38618"/>
    <cellStyle name="Output 3 4 17" xfId="10088"/>
    <cellStyle name="Output 3 4 17 2" xfId="27541"/>
    <cellStyle name="Output 3 4 17 3" xfId="38275"/>
    <cellStyle name="Output 3 4 18" xfId="11033"/>
    <cellStyle name="Output 3 4 18 2" xfId="28486"/>
    <cellStyle name="Output 3 4 18 3" xfId="39220"/>
    <cellStyle name="Output 3 4 19" xfId="10746"/>
    <cellStyle name="Output 3 4 19 2" xfId="28199"/>
    <cellStyle name="Output 3 4 19 3" xfId="38933"/>
    <cellStyle name="Output 3 4 2" xfId="3023"/>
    <cellStyle name="Output 3 4 2 2" xfId="20836"/>
    <cellStyle name="Output 3 4 20" xfId="12795"/>
    <cellStyle name="Output 3 4 20 2" xfId="29993"/>
    <cellStyle name="Output 3 4 20 3" xfId="40168"/>
    <cellStyle name="Output 3 4 21" xfId="11888"/>
    <cellStyle name="Output 3 4 21 2" xfId="29190"/>
    <cellStyle name="Output 3 4 21 3" xfId="39606"/>
    <cellStyle name="Output 3 4 22" xfId="13809"/>
    <cellStyle name="Output 3 4 22 2" xfId="30946"/>
    <cellStyle name="Output 3 4 22 3" xfId="41060"/>
    <cellStyle name="Output 3 4 23" xfId="13651"/>
    <cellStyle name="Output 3 4 23 2" xfId="30788"/>
    <cellStyle name="Output 3 4 23 3" xfId="40902"/>
    <cellStyle name="Output 3 4 24" xfId="14922"/>
    <cellStyle name="Output 3 4 24 2" xfId="31943"/>
    <cellStyle name="Output 3 4 24 3" xfId="41789"/>
    <cellStyle name="Output 3 4 25" xfId="14283"/>
    <cellStyle name="Output 3 4 25 2" xfId="31393"/>
    <cellStyle name="Output 3 4 25 3" xfId="41466"/>
    <cellStyle name="Output 3 4 26" xfId="14221"/>
    <cellStyle name="Output 3 4 26 2" xfId="31335"/>
    <cellStyle name="Output 3 4 26 3" xfId="41414"/>
    <cellStyle name="Output 3 4 27" xfId="16013"/>
    <cellStyle name="Output 3 4 27 2" xfId="32976"/>
    <cellStyle name="Output 3 4 27 3" xfId="42758"/>
    <cellStyle name="Output 3 4 28" xfId="17257"/>
    <cellStyle name="Output 3 4 28 2" xfId="33967"/>
    <cellStyle name="Output 3 4 28 3" xfId="43188"/>
    <cellStyle name="Output 3 4 29" xfId="17789"/>
    <cellStyle name="Output 3 4 29 2" xfId="34442"/>
    <cellStyle name="Output 3 4 29 3" xfId="43598"/>
    <cellStyle name="Output 3 4 3" xfId="4293"/>
    <cellStyle name="Output 3 4 3 2" xfId="21953"/>
    <cellStyle name="Output 3 4 3 3" xfId="33609"/>
    <cellStyle name="Output 3 4 30" xfId="19027"/>
    <cellStyle name="Output 3 4 30 2" xfId="43886"/>
    <cellStyle name="Output 3 4 31" xfId="2185"/>
    <cellStyle name="Output 3 4 32" xfId="20133"/>
    <cellStyle name="Output 3 4 33" xfId="21061"/>
    <cellStyle name="Output 3 4 4" xfId="3629"/>
    <cellStyle name="Output 3 4 4 2" xfId="21379"/>
    <cellStyle name="Output 3 4 4 3" xfId="34859"/>
    <cellStyle name="Output 3 4 5" xfId="3565"/>
    <cellStyle name="Output 3 4 5 2" xfId="21319"/>
    <cellStyle name="Output 3 4 5 3" xfId="1561"/>
    <cellStyle name="Output 3 4 6" xfId="5621"/>
    <cellStyle name="Output 3 4 6 2" xfId="23227"/>
    <cellStyle name="Output 3 4 6 3" xfId="34700"/>
    <cellStyle name="Output 3 4 7" xfId="5309"/>
    <cellStyle name="Output 3 4 7 2" xfId="22915"/>
    <cellStyle name="Output 3 4 7 3" xfId="1664"/>
    <cellStyle name="Output 3 4 8" xfId="6123"/>
    <cellStyle name="Output 3 4 8 2" xfId="23729"/>
    <cellStyle name="Output 3 4 8 3" xfId="1699"/>
    <cellStyle name="Output 3 4 9" xfId="6725"/>
    <cellStyle name="Output 3 4 9 2" xfId="24317"/>
    <cellStyle name="Output 3 4 9 3" xfId="31509"/>
    <cellStyle name="Output 3 40" xfId="6001"/>
    <cellStyle name="Output 3 40 2" xfId="23607"/>
    <cellStyle name="Output 3 40 3" xfId="34801"/>
    <cellStyle name="Output 3 41" xfId="5059"/>
    <cellStyle name="Output 3 41 2" xfId="22665"/>
    <cellStyle name="Output 3 41 3" xfId="33741"/>
    <cellStyle name="Output 3 42" xfId="6426"/>
    <cellStyle name="Output 3 42 2" xfId="24030"/>
    <cellStyle name="Output 3 42 3" xfId="29001"/>
    <cellStyle name="Output 3 43" xfId="8455"/>
    <cellStyle name="Output 3 43 2" xfId="25908"/>
    <cellStyle name="Output 3 43 3" xfId="36642"/>
    <cellStyle name="Output 3 44" xfId="7403"/>
    <cellStyle name="Output 3 44 2" xfId="24912"/>
    <cellStyle name="Output 3 44 3" xfId="35637"/>
    <cellStyle name="Output 3 45" xfId="8588"/>
    <cellStyle name="Output 3 45 2" xfId="26041"/>
    <cellStyle name="Output 3 45 3" xfId="36775"/>
    <cellStyle name="Output 3 46" xfId="9578"/>
    <cellStyle name="Output 3 46 2" xfId="27031"/>
    <cellStyle name="Output 3 46 3" xfId="37765"/>
    <cellStyle name="Output 3 47" xfId="6407"/>
    <cellStyle name="Output 3 47 2" xfId="24011"/>
    <cellStyle name="Output 3 47 3" xfId="34789"/>
    <cellStyle name="Output 3 48" xfId="10281"/>
    <cellStyle name="Output 3 48 2" xfId="27734"/>
    <cellStyle name="Output 3 48 3" xfId="38468"/>
    <cellStyle name="Output 3 49" xfId="8174"/>
    <cellStyle name="Output 3 49 2" xfId="25627"/>
    <cellStyle name="Output 3 49 3" xfId="36361"/>
    <cellStyle name="Output 3 5" xfId="1092"/>
    <cellStyle name="Output 3 5 10" xfId="7556"/>
    <cellStyle name="Output 3 5 10 2" xfId="25055"/>
    <cellStyle name="Output 3 5 10 3" xfId="35835"/>
    <cellStyle name="Output 3 5 11" xfId="8048"/>
    <cellStyle name="Output 3 5 11 2" xfId="25501"/>
    <cellStyle name="Output 3 5 11 3" xfId="36235"/>
    <cellStyle name="Output 3 5 12" xfId="8968"/>
    <cellStyle name="Output 3 5 12 2" xfId="26421"/>
    <cellStyle name="Output 3 5 12 3" xfId="37155"/>
    <cellStyle name="Output 3 5 13" xfId="9199"/>
    <cellStyle name="Output 3 5 13 2" xfId="26652"/>
    <cellStyle name="Output 3 5 13 3" xfId="37386"/>
    <cellStyle name="Output 3 5 14" xfId="9719"/>
    <cellStyle name="Output 3 5 14 2" xfId="27172"/>
    <cellStyle name="Output 3 5 14 3" xfId="37906"/>
    <cellStyle name="Output 3 5 15" xfId="9947"/>
    <cellStyle name="Output 3 5 15 2" xfId="27400"/>
    <cellStyle name="Output 3 5 15 3" xfId="38134"/>
    <cellStyle name="Output 3 5 16" xfId="10415"/>
    <cellStyle name="Output 3 5 16 2" xfId="27868"/>
    <cellStyle name="Output 3 5 16 3" xfId="38602"/>
    <cellStyle name="Output 3 5 17" xfId="10634"/>
    <cellStyle name="Output 3 5 17 2" xfId="28087"/>
    <cellStyle name="Output 3 5 17 3" xfId="38821"/>
    <cellStyle name="Output 3 5 18" xfId="11017"/>
    <cellStyle name="Output 3 5 18 2" xfId="28470"/>
    <cellStyle name="Output 3 5 18 3" xfId="39204"/>
    <cellStyle name="Output 3 5 19" xfId="11228"/>
    <cellStyle name="Output 3 5 19 2" xfId="28681"/>
    <cellStyle name="Output 3 5 19 3" xfId="39415"/>
    <cellStyle name="Output 3 5 2" xfId="3007"/>
    <cellStyle name="Output 3 5 2 2" xfId="20820"/>
    <cellStyle name="Output 3 5 20" xfId="12779"/>
    <cellStyle name="Output 3 5 20 2" xfId="29977"/>
    <cellStyle name="Output 3 5 20 3" xfId="40152"/>
    <cellStyle name="Output 3 5 21" xfId="11890"/>
    <cellStyle name="Output 3 5 21 2" xfId="29192"/>
    <cellStyle name="Output 3 5 21 3" xfId="39608"/>
    <cellStyle name="Output 3 5 22" xfId="13368"/>
    <cellStyle name="Output 3 5 22 2" xfId="30505"/>
    <cellStyle name="Output 3 5 22 3" xfId="40619"/>
    <cellStyle name="Output 3 5 23" xfId="13748"/>
    <cellStyle name="Output 3 5 23 2" xfId="30885"/>
    <cellStyle name="Output 3 5 23 3" xfId="40999"/>
    <cellStyle name="Output 3 5 24" xfId="14906"/>
    <cellStyle name="Output 3 5 24 2" xfId="31927"/>
    <cellStyle name="Output 3 5 24 3" xfId="41773"/>
    <cellStyle name="Output 3 5 25" xfId="14281"/>
    <cellStyle name="Output 3 5 25 2" xfId="31391"/>
    <cellStyle name="Output 3 5 25 3" xfId="41464"/>
    <cellStyle name="Output 3 5 26" xfId="15696"/>
    <cellStyle name="Output 3 5 26 2" xfId="32659"/>
    <cellStyle name="Output 3 5 26 3" xfId="42441"/>
    <cellStyle name="Output 3 5 27" xfId="15997"/>
    <cellStyle name="Output 3 5 27 2" xfId="32960"/>
    <cellStyle name="Output 3 5 27 3" xfId="42742"/>
    <cellStyle name="Output 3 5 28" xfId="17241"/>
    <cellStyle name="Output 3 5 28 2" xfId="33951"/>
    <cellStyle name="Output 3 5 28 3" xfId="43172"/>
    <cellStyle name="Output 3 5 29" xfId="17773"/>
    <cellStyle name="Output 3 5 29 2" xfId="34426"/>
    <cellStyle name="Output 3 5 29 3" xfId="43582"/>
    <cellStyle name="Output 3 5 3" xfId="4277"/>
    <cellStyle name="Output 3 5 3 2" xfId="21937"/>
    <cellStyle name="Output 3 5 3 3" xfId="35054"/>
    <cellStyle name="Output 3 5 30" xfId="19029"/>
    <cellStyle name="Output 3 5 30 2" xfId="43888"/>
    <cellStyle name="Output 3 5 31" xfId="2169"/>
    <cellStyle name="Output 3 5 32" xfId="20117"/>
    <cellStyle name="Output 3 5 33" xfId="1442"/>
    <cellStyle name="Output 3 5 4" xfId="3627"/>
    <cellStyle name="Output 3 5 4 2" xfId="21377"/>
    <cellStyle name="Output 3 5 4 3" xfId="35596"/>
    <cellStyle name="Output 3 5 5" xfId="5172"/>
    <cellStyle name="Output 3 5 5 2" xfId="22778"/>
    <cellStyle name="Output 3 5 5 3" xfId="28936"/>
    <cellStyle name="Output 3 5 6" xfId="5605"/>
    <cellStyle name="Output 3 5 6 2" xfId="23211"/>
    <cellStyle name="Output 3 5 6 3" xfId="21552"/>
    <cellStyle name="Output 3 5 7" xfId="5817"/>
    <cellStyle name="Output 3 5 7 2" xfId="23423"/>
    <cellStyle name="Output 3 5 7 3" xfId="30195"/>
    <cellStyle name="Output 3 5 8" xfId="6107"/>
    <cellStyle name="Output 3 5 8 2" xfId="23713"/>
    <cellStyle name="Output 3 5 8 3" xfId="35408"/>
    <cellStyle name="Output 3 5 9" xfId="6723"/>
    <cellStyle name="Output 3 5 9 2" xfId="24315"/>
    <cellStyle name="Output 3 5 9 3" xfId="33532"/>
    <cellStyle name="Output 3 50" xfId="10898"/>
    <cellStyle name="Output 3 50 2" xfId="28351"/>
    <cellStyle name="Output 3 50 3" xfId="39085"/>
    <cellStyle name="Output 3 51" xfId="9260"/>
    <cellStyle name="Output 3 51 2" xfId="26713"/>
    <cellStyle name="Output 3 51 3" xfId="37447"/>
    <cellStyle name="Output 3 52" xfId="11376"/>
    <cellStyle name="Output 3 52 2" xfId="28829"/>
    <cellStyle name="Output 3 52 3" xfId="39563"/>
    <cellStyle name="Output 3 53" xfId="12197"/>
    <cellStyle name="Output 3 53 2" xfId="29486"/>
    <cellStyle name="Output 3 53 3" xfId="39880"/>
    <cellStyle name="Output 3 54" xfId="13632"/>
    <cellStyle name="Output 3 54 2" xfId="30769"/>
    <cellStyle name="Output 3 54 3" xfId="40883"/>
    <cellStyle name="Output 3 55" xfId="13473"/>
    <cellStyle name="Output 3 55 2" xfId="30610"/>
    <cellStyle name="Output 3 55 3" xfId="40724"/>
    <cellStyle name="Output 3 56" xfId="12126"/>
    <cellStyle name="Output 3 56 2" xfId="29424"/>
    <cellStyle name="Output 3 56 3" xfId="39823"/>
    <cellStyle name="Output 3 57" xfId="14340"/>
    <cellStyle name="Output 3 57 2" xfId="31446"/>
    <cellStyle name="Output 3 57 3" xfId="41517"/>
    <cellStyle name="Output 3 58" xfId="14096"/>
    <cellStyle name="Output 3 58 2" xfId="31215"/>
    <cellStyle name="Output 3 58 3" xfId="41304"/>
    <cellStyle name="Output 3 59" xfId="15891"/>
    <cellStyle name="Output 3 59 2" xfId="32854"/>
    <cellStyle name="Output 3 59 3" xfId="42636"/>
    <cellStyle name="Output 3 6" xfId="999"/>
    <cellStyle name="Output 3 6 10" xfId="8178"/>
    <cellStyle name="Output 3 6 10 2" xfId="25631"/>
    <cellStyle name="Output 3 6 10 3" xfId="36365"/>
    <cellStyle name="Output 3 6 11" xfId="7947"/>
    <cellStyle name="Output 3 6 11 2" xfId="25400"/>
    <cellStyle name="Output 3 6 11 3" xfId="36134"/>
    <cellStyle name="Output 3 6 12" xfId="8877"/>
    <cellStyle name="Output 3 6 12 2" xfId="26330"/>
    <cellStyle name="Output 3 6 12 3" xfId="37064"/>
    <cellStyle name="Output 3 6 13" xfId="9330"/>
    <cellStyle name="Output 3 6 13 2" xfId="26783"/>
    <cellStyle name="Output 3 6 13 3" xfId="37517"/>
    <cellStyle name="Output 3 6 14" xfId="9628"/>
    <cellStyle name="Output 3 6 14 2" xfId="27081"/>
    <cellStyle name="Output 3 6 14 3" xfId="37815"/>
    <cellStyle name="Output 3 6 15" xfId="10064"/>
    <cellStyle name="Output 3 6 15 2" xfId="27517"/>
    <cellStyle name="Output 3 6 15 3" xfId="38251"/>
    <cellStyle name="Output 3 6 16" xfId="10327"/>
    <cellStyle name="Output 3 6 16 2" xfId="27780"/>
    <cellStyle name="Output 3 6 16 3" xfId="38514"/>
    <cellStyle name="Output 3 6 17" xfId="10727"/>
    <cellStyle name="Output 3 6 17 2" xfId="28180"/>
    <cellStyle name="Output 3 6 17 3" xfId="38914"/>
    <cellStyle name="Output 3 6 18" xfId="10936"/>
    <cellStyle name="Output 3 6 18 2" xfId="28389"/>
    <cellStyle name="Output 3 6 18 3" xfId="39123"/>
    <cellStyle name="Output 3 6 19" xfId="11284"/>
    <cellStyle name="Output 3 6 19 2" xfId="28737"/>
    <cellStyle name="Output 3 6 19 3" xfId="39471"/>
    <cellStyle name="Output 3 6 2" xfId="2914"/>
    <cellStyle name="Output 3 6 2 2" xfId="20738"/>
    <cellStyle name="Output 3 6 20" xfId="12686"/>
    <cellStyle name="Output 3 6 20 2" xfId="29893"/>
    <cellStyle name="Output 3 6 20 3" xfId="40074"/>
    <cellStyle name="Output 3 6 21" xfId="13429"/>
    <cellStyle name="Output 3 6 21 2" xfId="30566"/>
    <cellStyle name="Output 3 6 21 3" xfId="40680"/>
    <cellStyle name="Output 3 6 22" xfId="13263"/>
    <cellStyle name="Output 3 6 22 2" xfId="30400"/>
    <cellStyle name="Output 3 6 22 3" xfId="40514"/>
    <cellStyle name="Output 3 6 23" xfId="13899"/>
    <cellStyle name="Output 3 6 23 2" xfId="31036"/>
    <cellStyle name="Output 3 6 23 3" xfId="41150"/>
    <cellStyle name="Output 3 6 24" xfId="14813"/>
    <cellStyle name="Output 3 6 24 2" xfId="31842"/>
    <cellStyle name="Output 3 6 24 3" xfId="41695"/>
    <cellStyle name="Output 3 6 25" xfId="14252"/>
    <cellStyle name="Output 3 6 25 2" xfId="31363"/>
    <cellStyle name="Output 3 6 25 3" xfId="41439"/>
    <cellStyle name="Output 3 6 26" xfId="15774"/>
    <cellStyle name="Output 3 6 26 2" xfId="32737"/>
    <cellStyle name="Output 3 6 26 3" xfId="42519"/>
    <cellStyle name="Output 3 6 27" xfId="15919"/>
    <cellStyle name="Output 3 6 27 2" xfId="32882"/>
    <cellStyle name="Output 3 6 27 3" xfId="42664"/>
    <cellStyle name="Output 3 6 28" xfId="17148"/>
    <cellStyle name="Output 3 6 28 2" xfId="33867"/>
    <cellStyle name="Output 3 6 28 3" xfId="43094"/>
    <cellStyle name="Output 3 6 29" xfId="17695"/>
    <cellStyle name="Output 3 6 29 2" xfId="34348"/>
    <cellStyle name="Output 3 6 29 3" xfId="43504"/>
    <cellStyle name="Output 3 6 3" xfId="4184"/>
    <cellStyle name="Output 3 6 3 2" xfId="21855"/>
    <cellStyle name="Output 3 6 3 3" xfId="1619"/>
    <cellStyle name="Output 3 6 30" xfId="19686"/>
    <cellStyle name="Output 3 6 30 2" xfId="44091"/>
    <cellStyle name="Output 3 6 31" xfId="2076"/>
    <cellStyle name="Output 3 6 32" xfId="20033"/>
    <cellStyle name="Output 3 6 33" xfId="31395"/>
    <cellStyle name="Output 3 6 4" xfId="3597"/>
    <cellStyle name="Output 3 6 4 2" xfId="21347"/>
    <cellStyle name="Output 3 6 4 3" xfId="32150"/>
    <cellStyle name="Output 3 6 5" xfId="5289"/>
    <cellStyle name="Output 3 6 5 2" xfId="22895"/>
    <cellStyle name="Output 3 6 5 3" xfId="31557"/>
    <cellStyle name="Output 3 6 6" xfId="5522"/>
    <cellStyle name="Output 3 6 6 2" xfId="23128"/>
    <cellStyle name="Output 3 6 6 3" xfId="35128"/>
    <cellStyle name="Output 3 6 7" xfId="5884"/>
    <cellStyle name="Output 3 6 7 2" xfId="23490"/>
    <cellStyle name="Output 3 6 7 3" xfId="34691"/>
    <cellStyle name="Output 3 6 8" xfId="6029"/>
    <cellStyle name="Output 3 6 8 2" xfId="23635"/>
    <cellStyle name="Output 3 6 8 3" xfId="33554"/>
    <cellStyle name="Output 3 6 9" xfId="7173"/>
    <cellStyle name="Output 3 6 9 2" xfId="24701"/>
    <cellStyle name="Output 3 6 9 3" xfId="21663"/>
    <cellStyle name="Output 3 60" xfId="15682"/>
    <cellStyle name="Output 3 60 2" xfId="32645"/>
    <cellStyle name="Output 3 60 3" xfId="42427"/>
    <cellStyle name="Output 3 61" xfId="16715"/>
    <cellStyle name="Output 3 61 2" xfId="33510"/>
    <cellStyle name="Output 3 61 3" xfId="42956"/>
    <cellStyle name="Output 3 62" xfId="16663"/>
    <cellStyle name="Output 3 62 2" xfId="33471"/>
    <cellStyle name="Output 3 62 3" xfId="42939"/>
    <cellStyle name="Output 3 63" xfId="19778"/>
    <cellStyle name="Output 3 63 2" xfId="44183"/>
    <cellStyle name="Output 3 64" xfId="1736"/>
    <cellStyle name="Output 3 7" xfId="981"/>
    <cellStyle name="Output 3 7 10" xfId="7368"/>
    <cellStyle name="Output 3 7 10 2" xfId="24877"/>
    <cellStyle name="Output 3 7 10 3" xfId="34762"/>
    <cellStyle name="Output 3 7 11" xfId="8867"/>
    <cellStyle name="Output 3 7 11 2" xfId="26320"/>
    <cellStyle name="Output 3 7 11 3" xfId="37054"/>
    <cellStyle name="Output 3 7 12" xfId="8688"/>
    <cellStyle name="Output 3 7 12 2" xfId="26141"/>
    <cellStyle name="Output 3 7 12 3" xfId="36875"/>
    <cellStyle name="Output 3 7 13" xfId="9224"/>
    <cellStyle name="Output 3 7 13 2" xfId="26677"/>
    <cellStyle name="Output 3 7 13 3" xfId="37411"/>
    <cellStyle name="Output 3 7 14" xfId="7530"/>
    <cellStyle name="Output 3 7 14 2" xfId="25039"/>
    <cellStyle name="Output 3 7 14 3" xfId="35831"/>
    <cellStyle name="Output 3 7 15" xfId="9968"/>
    <cellStyle name="Output 3 7 15 2" xfId="27421"/>
    <cellStyle name="Output 3 7 15 3" xfId="38155"/>
    <cellStyle name="Output 3 7 16" xfId="9360"/>
    <cellStyle name="Output 3 7 16 2" xfId="26813"/>
    <cellStyle name="Output 3 7 16 3" xfId="37547"/>
    <cellStyle name="Output 3 7 17" xfId="10652"/>
    <cellStyle name="Output 3 7 17 2" xfId="28105"/>
    <cellStyle name="Output 3 7 17 3" xfId="38839"/>
    <cellStyle name="Output 3 7 18" xfId="10089"/>
    <cellStyle name="Output 3 7 18 2" xfId="27542"/>
    <cellStyle name="Output 3 7 18 3" xfId="38276"/>
    <cellStyle name="Output 3 7 19" xfId="11240"/>
    <cellStyle name="Output 3 7 19 2" xfId="28693"/>
    <cellStyle name="Output 3 7 19 3" xfId="39427"/>
    <cellStyle name="Output 3 7 2" xfId="2896"/>
    <cellStyle name="Output 3 7 2 2" xfId="20722"/>
    <cellStyle name="Output 3 7 20" xfId="12668"/>
    <cellStyle name="Output 3 7 20 2" xfId="29876"/>
    <cellStyle name="Output 3 7 20 3" xfId="40060"/>
    <cellStyle name="Output 3 7 21" xfId="12236"/>
    <cellStyle name="Output 3 7 21 2" xfId="29524"/>
    <cellStyle name="Output 3 7 21 3" xfId="39918"/>
    <cellStyle name="Output 3 7 22" xfId="13857"/>
    <cellStyle name="Output 3 7 22 2" xfId="30994"/>
    <cellStyle name="Output 3 7 22 3" xfId="41108"/>
    <cellStyle name="Output 3 7 23" xfId="12212"/>
    <cellStyle name="Output 3 7 23 2" xfId="29500"/>
    <cellStyle name="Output 3 7 23 3" xfId="39894"/>
    <cellStyle name="Output 3 7 24" xfId="14795"/>
    <cellStyle name="Output 3 7 24 2" xfId="31824"/>
    <cellStyle name="Output 3 7 24 3" xfId="41681"/>
    <cellStyle name="Output 3 7 25" xfId="15742"/>
    <cellStyle name="Output 3 7 25 2" xfId="32705"/>
    <cellStyle name="Output 3 7 25 3" xfId="42487"/>
    <cellStyle name="Output 3 7 26" xfId="14347"/>
    <cellStyle name="Output 3 7 26 2" xfId="31453"/>
    <cellStyle name="Output 3 7 26 3" xfId="41524"/>
    <cellStyle name="Output 3 7 27" xfId="14046"/>
    <cellStyle name="Output 3 7 27 2" xfId="31166"/>
    <cellStyle name="Output 3 7 27 3" xfId="41259"/>
    <cellStyle name="Output 3 7 28" xfId="17130"/>
    <cellStyle name="Output 3 7 28 2" xfId="33849"/>
    <cellStyle name="Output 3 7 28 3" xfId="43080"/>
    <cellStyle name="Output 3 7 29" xfId="17681"/>
    <cellStyle name="Output 3 7 29 2" xfId="34334"/>
    <cellStyle name="Output 3 7 29 3" xfId="43490"/>
    <cellStyle name="Output 3 7 3" xfId="4166"/>
    <cellStyle name="Output 3 7 3 2" xfId="21838"/>
    <cellStyle name="Output 3 7 3 3" xfId="35824"/>
    <cellStyle name="Output 3 7 30" xfId="19510"/>
    <cellStyle name="Output 3 7 30 2" xfId="44037"/>
    <cellStyle name="Output 3 7 31" xfId="2058"/>
    <cellStyle name="Output 3 7 32" xfId="20016"/>
    <cellStyle name="Output 3 7 33" xfId="20314"/>
    <cellStyle name="Output 3 7 4" xfId="5234"/>
    <cellStyle name="Output 3 7 4 2" xfId="22840"/>
    <cellStyle name="Output 3 7 4 3" xfId="28934"/>
    <cellStyle name="Output 3 7 5" xfId="3695"/>
    <cellStyle name="Output 3 7 5 2" xfId="21439"/>
    <cellStyle name="Output 3 7 5 3" xfId="33389"/>
    <cellStyle name="Output 3 7 6" xfId="3316"/>
    <cellStyle name="Output 3 7 6 2" xfId="21075"/>
    <cellStyle name="Output 3 7 6 3" xfId="29129"/>
    <cellStyle name="Output 3 7 7" xfId="5832"/>
    <cellStyle name="Output 3 7 7 2" xfId="23438"/>
    <cellStyle name="Output 3 7 7 3" xfId="22109"/>
    <cellStyle name="Output 3 7 8" xfId="5310"/>
    <cellStyle name="Output 3 7 8 2" xfId="22916"/>
    <cellStyle name="Output 3 7 8 3" xfId="34711"/>
    <cellStyle name="Output 3 7 9" xfId="7955"/>
    <cellStyle name="Output 3 7 9 2" xfId="25408"/>
    <cellStyle name="Output 3 7 9 3" xfId="36142"/>
    <cellStyle name="Output 3 8" xfId="1063"/>
    <cellStyle name="Output 3 8 10" xfId="8316"/>
    <cellStyle name="Output 3 8 10 2" xfId="25769"/>
    <cellStyle name="Output 3 8 10 3" xfId="36503"/>
    <cellStyle name="Output 3 8 11" xfId="8189"/>
    <cellStyle name="Output 3 8 11 2" xfId="25642"/>
    <cellStyle name="Output 3 8 11 3" xfId="36376"/>
    <cellStyle name="Output 3 8 12" xfId="8939"/>
    <cellStyle name="Output 3 8 12 2" xfId="26392"/>
    <cellStyle name="Output 3 8 12 3" xfId="37126"/>
    <cellStyle name="Output 3 8 13" xfId="9455"/>
    <cellStyle name="Output 3 8 13 2" xfId="26908"/>
    <cellStyle name="Output 3 8 13 3" xfId="37642"/>
    <cellStyle name="Output 3 8 14" xfId="9690"/>
    <cellStyle name="Output 3 8 14 2" xfId="27143"/>
    <cellStyle name="Output 3 8 14 3" xfId="37877"/>
    <cellStyle name="Output 3 8 15" xfId="10172"/>
    <cellStyle name="Output 3 8 15 2" xfId="27625"/>
    <cellStyle name="Output 3 8 15 3" xfId="38359"/>
    <cellStyle name="Output 3 8 16" xfId="10387"/>
    <cellStyle name="Output 3 8 16 2" xfId="27840"/>
    <cellStyle name="Output 3 8 16 3" xfId="38574"/>
    <cellStyle name="Output 3 8 17" xfId="10812"/>
    <cellStyle name="Output 3 8 17 2" xfId="28265"/>
    <cellStyle name="Output 3 8 17 3" xfId="38999"/>
    <cellStyle name="Output 3 8 18" xfId="10993"/>
    <cellStyle name="Output 3 8 18 2" xfId="28446"/>
    <cellStyle name="Output 3 8 18 3" xfId="39180"/>
    <cellStyle name="Output 3 8 19" xfId="11328"/>
    <cellStyle name="Output 3 8 19 2" xfId="28781"/>
    <cellStyle name="Output 3 8 19 3" xfId="39515"/>
    <cellStyle name="Output 3 8 2" xfId="2978"/>
    <cellStyle name="Output 3 8 2 2" xfId="20795"/>
    <cellStyle name="Output 3 8 20" xfId="12750"/>
    <cellStyle name="Output 3 8 20 2" xfId="29952"/>
    <cellStyle name="Output 3 8 20 3" xfId="40130"/>
    <cellStyle name="Output 3 8 21" xfId="13533"/>
    <cellStyle name="Output 3 8 21 2" xfId="30670"/>
    <cellStyle name="Output 3 8 21 3" xfId="40784"/>
    <cellStyle name="Output 3 8 22" xfId="12169"/>
    <cellStyle name="Output 3 8 22 2" xfId="29460"/>
    <cellStyle name="Output 3 8 22 3" xfId="39854"/>
    <cellStyle name="Output 3 8 23" xfId="12081"/>
    <cellStyle name="Output 3 8 23 2" xfId="29382"/>
    <cellStyle name="Output 3 8 23 3" xfId="39786"/>
    <cellStyle name="Output 3 8 24" xfId="14877"/>
    <cellStyle name="Output 3 8 24 2" xfId="31901"/>
    <cellStyle name="Output 3 8 24 3" xfId="41751"/>
    <cellStyle name="Output 3 8 25" xfId="15461"/>
    <cellStyle name="Output 3 8 25 2" xfId="32424"/>
    <cellStyle name="Output 3 8 25 3" xfId="42206"/>
    <cellStyle name="Output 3 8 26" xfId="15831"/>
    <cellStyle name="Output 3 8 26 2" xfId="32794"/>
    <cellStyle name="Output 3 8 26 3" xfId="42576"/>
    <cellStyle name="Output 3 8 27" xfId="15975"/>
    <cellStyle name="Output 3 8 27 2" xfId="32938"/>
    <cellStyle name="Output 3 8 27 3" xfId="42720"/>
    <cellStyle name="Output 3 8 28" xfId="17212"/>
    <cellStyle name="Output 3 8 28 2" xfId="33926"/>
    <cellStyle name="Output 3 8 28 3" xfId="43150"/>
    <cellStyle name="Output 3 8 29" xfId="17751"/>
    <cellStyle name="Output 3 8 29 2" xfId="34404"/>
    <cellStyle name="Output 3 8 29 3" xfId="43560"/>
    <cellStyle name="Output 3 8 3" xfId="4248"/>
    <cellStyle name="Output 3 8 3 2" xfId="21913"/>
    <cellStyle name="Output 3 8 3 3" xfId="29640"/>
    <cellStyle name="Output 3 8 30" xfId="19730"/>
    <cellStyle name="Output 3 8 30 2" xfId="44135"/>
    <cellStyle name="Output 3 8 31" xfId="2140"/>
    <cellStyle name="Output 3 8 32" xfId="20091"/>
    <cellStyle name="Output 3 8 33" xfId="22124"/>
    <cellStyle name="Output 3 8 4" xfId="4859"/>
    <cellStyle name="Output 3 8 4 2" xfId="22465"/>
    <cellStyle name="Output 3 8 4 3" xfId="31726"/>
    <cellStyle name="Output 3 8 5" xfId="5383"/>
    <cellStyle name="Output 3 8 5 2" xfId="22989"/>
    <cellStyle name="Output 3 8 5 3" xfId="33241"/>
    <cellStyle name="Output 3 8 6" xfId="5580"/>
    <cellStyle name="Output 3 8 6 2" xfId="23186"/>
    <cellStyle name="Output 3 8 6 3" xfId="21555"/>
    <cellStyle name="Output 3 8 7" xfId="5941"/>
    <cellStyle name="Output 3 8 7 2" xfId="23547"/>
    <cellStyle name="Output 3 8 7 3" xfId="35003"/>
    <cellStyle name="Output 3 8 8" xfId="6085"/>
    <cellStyle name="Output 3 8 8 2" xfId="23691"/>
    <cellStyle name="Output 3 8 8 3" xfId="34997"/>
    <cellStyle name="Output 3 8 9" xfId="6393"/>
    <cellStyle name="Output 3 8 9 2" xfId="23997"/>
    <cellStyle name="Output 3 8 9 3" xfId="21528"/>
    <cellStyle name="Output 3 9" xfId="1167"/>
    <cellStyle name="Output 3 9 10" xfId="6817"/>
    <cellStyle name="Output 3 9 10 2" xfId="24406"/>
    <cellStyle name="Output 3 9 10 3" xfId="19848"/>
    <cellStyle name="Output 3 9 11" xfId="6571"/>
    <cellStyle name="Output 3 9 11 2" xfId="24174"/>
    <cellStyle name="Output 3 9 11 3" xfId="24621"/>
    <cellStyle name="Output 3 9 12" xfId="9043"/>
    <cellStyle name="Output 3 9 12 2" xfId="26496"/>
    <cellStyle name="Output 3 9 12 3" xfId="37230"/>
    <cellStyle name="Output 3 9 13" xfId="9227"/>
    <cellStyle name="Output 3 9 13 2" xfId="26680"/>
    <cellStyle name="Output 3 9 13 3" xfId="37414"/>
    <cellStyle name="Output 3 9 14" xfId="9794"/>
    <cellStyle name="Output 3 9 14 2" xfId="27247"/>
    <cellStyle name="Output 3 9 14 3" xfId="37981"/>
    <cellStyle name="Output 3 9 15" xfId="9971"/>
    <cellStyle name="Output 3 9 15 2" xfId="27424"/>
    <cellStyle name="Output 3 9 15 3" xfId="38158"/>
    <cellStyle name="Output 3 9 16" xfId="10490"/>
    <cellStyle name="Output 3 9 16 2" xfId="27943"/>
    <cellStyle name="Output 3 9 16 3" xfId="38677"/>
    <cellStyle name="Output 3 9 17" xfId="10655"/>
    <cellStyle name="Output 3 9 17 2" xfId="28108"/>
    <cellStyle name="Output 3 9 17 3" xfId="38842"/>
    <cellStyle name="Output 3 9 18" xfId="11092"/>
    <cellStyle name="Output 3 9 18 2" xfId="28545"/>
    <cellStyle name="Output 3 9 18 3" xfId="39279"/>
    <cellStyle name="Output 3 9 19" xfId="11242"/>
    <cellStyle name="Output 3 9 19 2" xfId="28695"/>
    <cellStyle name="Output 3 9 19 3" xfId="39429"/>
    <cellStyle name="Output 3 9 2" xfId="3082"/>
    <cellStyle name="Output 3 9 2 2" xfId="20895"/>
    <cellStyle name="Output 3 9 20" xfId="12854"/>
    <cellStyle name="Output 3 9 20 2" xfId="30052"/>
    <cellStyle name="Output 3 9 20 3" xfId="40227"/>
    <cellStyle name="Output 3 9 21" xfId="12060"/>
    <cellStyle name="Output 3 9 21 2" xfId="29361"/>
    <cellStyle name="Output 3 9 21 3" xfId="39765"/>
    <cellStyle name="Output 3 9 22" xfId="13140"/>
    <cellStyle name="Output 3 9 22 2" xfId="30277"/>
    <cellStyle name="Output 3 9 22 3" xfId="40391"/>
    <cellStyle name="Output 3 9 23" xfId="13790"/>
    <cellStyle name="Output 3 9 23 2" xfId="30927"/>
    <cellStyle name="Output 3 9 23 3" xfId="41041"/>
    <cellStyle name="Output 3 9 24" xfId="14981"/>
    <cellStyle name="Output 3 9 24 2" xfId="32002"/>
    <cellStyle name="Output 3 9 24 3" xfId="41848"/>
    <cellStyle name="Output 3 9 25" xfId="15373"/>
    <cellStyle name="Output 3 9 25 2" xfId="32336"/>
    <cellStyle name="Output 3 9 25 3" xfId="42118"/>
    <cellStyle name="Output 3 9 26" xfId="14349"/>
    <cellStyle name="Output 3 9 26 2" xfId="31455"/>
    <cellStyle name="Output 3 9 26 3" xfId="41526"/>
    <cellStyle name="Output 3 9 27" xfId="16072"/>
    <cellStyle name="Output 3 9 27 2" xfId="33035"/>
    <cellStyle name="Output 3 9 27 3" xfId="42817"/>
    <cellStyle name="Output 3 9 28" xfId="17316"/>
    <cellStyle name="Output 3 9 28 2" xfId="34026"/>
    <cellStyle name="Output 3 9 28 3" xfId="43247"/>
    <cellStyle name="Output 3 9 29" xfId="17848"/>
    <cellStyle name="Output 3 9 29 2" xfId="34501"/>
    <cellStyle name="Output 3 9 29 3" xfId="43657"/>
    <cellStyle name="Output 3 9 3" xfId="4352"/>
    <cellStyle name="Output 3 9 3 2" xfId="22012"/>
    <cellStyle name="Output 3 9 3 3" xfId="33382"/>
    <cellStyle name="Output 3 9 30" xfId="19508"/>
    <cellStyle name="Output 3 9 30 2" xfId="44035"/>
    <cellStyle name="Output 3 9 31" xfId="2244"/>
    <cellStyle name="Output 3 9 32" xfId="20192"/>
    <cellStyle name="Output 3 9 33" xfId="1799"/>
    <cellStyle name="Output 3 9 4" xfId="4765"/>
    <cellStyle name="Output 3 9 4 2" xfId="22371"/>
    <cellStyle name="Output 3 9 4 3" xfId="28950"/>
    <cellStyle name="Output 3 9 5" xfId="3698"/>
    <cellStyle name="Output 3 9 5 2" xfId="21442"/>
    <cellStyle name="Output 3 9 5 3" xfId="29077"/>
    <cellStyle name="Output 3 9 6" xfId="5680"/>
    <cellStyle name="Output 3 9 6 2" xfId="23286"/>
    <cellStyle name="Output 3 9 6 3" xfId="33721"/>
    <cellStyle name="Output 3 9 7" xfId="5834"/>
    <cellStyle name="Output 3 9 7 2" xfId="23440"/>
    <cellStyle name="Output 3 9 7 3" xfId="35670"/>
    <cellStyle name="Output 3 9 8" xfId="6182"/>
    <cellStyle name="Output 3 9 8 2" xfId="23788"/>
    <cellStyle name="Output 3 9 8 3" xfId="21148"/>
    <cellStyle name="Output 3 9 9" xfId="7841"/>
    <cellStyle name="Output 3 9 9 2" xfId="25294"/>
    <cellStyle name="Output 3 9 9 3" xfId="36028"/>
    <cellStyle name="Percent" xfId="1" builtinId="5"/>
    <cellStyle name="Percent 10" xfId="484"/>
    <cellStyle name="Percent 10 2" xfId="485"/>
    <cellStyle name="Percent 11" xfId="486"/>
    <cellStyle name="Percent 12" xfId="568"/>
    <cellStyle name="Percent 17" xfId="487"/>
    <cellStyle name="Percent 2" xfId="488"/>
    <cellStyle name="Percent 2 13" xfId="489"/>
    <cellStyle name="Percent 2 13 2" xfId="490"/>
    <cellStyle name="Percent 2 2" xfId="491"/>
    <cellStyle name="Percent 3" xfId="492"/>
    <cellStyle name="Percent 3 10" xfId="493"/>
    <cellStyle name="Percent 3 10 2" xfId="494"/>
    <cellStyle name="Percent 3 11" xfId="495"/>
    <cellStyle name="Percent 3 11 2" xfId="496"/>
    <cellStyle name="Percent 3 12" xfId="497"/>
    <cellStyle name="Percent 3 12 2" xfId="498"/>
    <cellStyle name="Percent 3 13" xfId="499"/>
    <cellStyle name="Percent 3 2" xfId="500"/>
    <cellStyle name="Percent 3 2 2" xfId="501"/>
    <cellStyle name="Percent 3 2 2 10" xfId="11428"/>
    <cellStyle name="Percent 3 2 2 11" xfId="12209"/>
    <cellStyle name="Percent 3 2 2 12" xfId="14039"/>
    <cellStyle name="Percent 3 2 2 13" xfId="14351"/>
    <cellStyle name="Percent 3 2 2 14" xfId="16230"/>
    <cellStyle name="Percent 3 2 2 15" xfId="16718"/>
    <cellStyle name="Percent 3 2 2 16" xfId="18006"/>
    <cellStyle name="Percent 3 2 2 17" xfId="18474"/>
    <cellStyle name="Percent 3 2 2 18" xfId="19084"/>
    <cellStyle name="Percent 3 2 2 19" xfId="1753"/>
    <cellStyle name="Percent 3 2 2 2" xfId="1040"/>
    <cellStyle name="Percent 3 2 2 2 10" xfId="18307"/>
    <cellStyle name="Percent 3 2 2 2 11" xfId="18775"/>
    <cellStyle name="Percent 3 2 2 2 12" xfId="19447"/>
    <cellStyle name="Percent 3 2 2 2 13" xfId="2117"/>
    <cellStyle name="Percent 3 2 2 2 2" xfId="2955"/>
    <cellStyle name="Percent 3 2 2 2 3" xfId="4225"/>
    <cellStyle name="Percent 3 2 2 2 4" xfId="7313"/>
    <cellStyle name="Percent 3 2 2 2 5" xfId="11729"/>
    <cellStyle name="Percent 3 2 2 2 6" xfId="12727"/>
    <cellStyle name="Percent 3 2 2 2 7" xfId="14854"/>
    <cellStyle name="Percent 3 2 2 2 8" xfId="16531"/>
    <cellStyle name="Percent 3 2 2 2 9" xfId="17189"/>
    <cellStyle name="Percent 3 2 2 3" xfId="1307"/>
    <cellStyle name="Percent 3 2 2 3 10" xfId="18352"/>
    <cellStyle name="Percent 3 2 2 3 11" xfId="18820"/>
    <cellStyle name="Percent 3 2 2 3 12" xfId="19553"/>
    <cellStyle name="Percent 3 2 2 3 13" xfId="2384"/>
    <cellStyle name="Percent 3 2 2 3 2" xfId="3222"/>
    <cellStyle name="Percent 3 2 2 3 3" xfId="4492"/>
    <cellStyle name="Percent 3 2 2 3 4" xfId="7569"/>
    <cellStyle name="Percent 3 2 2 3 5" xfId="11774"/>
    <cellStyle name="Percent 3 2 2 3 6" xfId="12994"/>
    <cellStyle name="Percent 3 2 2 3 7" xfId="15121"/>
    <cellStyle name="Percent 3 2 2 3 8" xfId="16576"/>
    <cellStyle name="Percent 3 2 2 3 9" xfId="17456"/>
    <cellStyle name="Percent 3 2 2 4" xfId="1363"/>
    <cellStyle name="Percent 3 2 2 4 10" xfId="18394"/>
    <cellStyle name="Percent 3 2 2 4 11" xfId="18862"/>
    <cellStyle name="Percent 3 2 2 4 12" xfId="19598"/>
    <cellStyle name="Percent 3 2 2 4 13" xfId="2440"/>
    <cellStyle name="Percent 3 2 2 4 2" xfId="3272"/>
    <cellStyle name="Percent 3 2 2 4 3" xfId="4548"/>
    <cellStyle name="Percent 3 2 2 4 4" xfId="7623"/>
    <cellStyle name="Percent 3 2 2 4 5" xfId="11816"/>
    <cellStyle name="Percent 3 2 2 4 6" xfId="13050"/>
    <cellStyle name="Percent 3 2 2 4 7" xfId="15177"/>
    <cellStyle name="Percent 3 2 2 4 8" xfId="16618"/>
    <cellStyle name="Percent 3 2 2 4 9" xfId="17512"/>
    <cellStyle name="Percent 3 2 2 5" xfId="730"/>
    <cellStyle name="Percent 3 2 2 5 10" xfId="18623"/>
    <cellStyle name="Percent 3 2 2 5 11" xfId="19247"/>
    <cellStyle name="Percent 3 2 2 5 12" xfId="2645"/>
    <cellStyle name="Percent 3 2 2 5 2" xfId="3915"/>
    <cellStyle name="Percent 3 2 2 5 3" xfId="7013"/>
    <cellStyle name="Percent 3 2 2 5 4" xfId="11577"/>
    <cellStyle name="Percent 3 2 2 5 5" xfId="12417"/>
    <cellStyle name="Percent 3 2 2 5 6" xfId="14544"/>
    <cellStyle name="Percent 3 2 2 5 7" xfId="16379"/>
    <cellStyle name="Percent 3 2 2 5 8" xfId="16879"/>
    <cellStyle name="Percent 3 2 2 5 9" xfId="18155"/>
    <cellStyle name="Percent 3 2 2 6" xfId="1404"/>
    <cellStyle name="Percent 3 2 2 6 10" xfId="18899"/>
    <cellStyle name="Percent 3 2 2 6 11" xfId="19636"/>
    <cellStyle name="Percent 3 2 2 6 12" xfId="3309"/>
    <cellStyle name="Percent 3 2 2 6 2" xfId="4589"/>
    <cellStyle name="Percent 3 2 2 6 3" xfId="7663"/>
    <cellStyle name="Percent 3 2 2 6 4" xfId="11853"/>
    <cellStyle name="Percent 3 2 2 6 5" xfId="13091"/>
    <cellStyle name="Percent 3 2 2 6 6" xfId="15218"/>
    <cellStyle name="Percent 3 2 2 6 7" xfId="16655"/>
    <cellStyle name="Percent 3 2 2 6 8" xfId="17553"/>
    <cellStyle name="Percent 3 2 2 6 9" xfId="18431"/>
    <cellStyle name="Percent 3 2 2 7" xfId="2486"/>
    <cellStyle name="Percent 3 2 2 8" xfId="3701"/>
    <cellStyle name="Percent 3 2 2 9" xfId="6785"/>
    <cellStyle name="Percent 3 2 3" xfId="502"/>
    <cellStyle name="Percent 3 3" xfId="503"/>
    <cellStyle name="Percent 3 3 2" xfId="504"/>
    <cellStyle name="Percent 3 4" xfId="505"/>
    <cellStyle name="Percent 3 4 2" xfId="506"/>
    <cellStyle name="Percent 3 5" xfId="507"/>
    <cellStyle name="Percent 3 5 2" xfId="508"/>
    <cellStyle name="Percent 3 6" xfId="509"/>
    <cellStyle name="Percent 3 6 2" xfId="510"/>
    <cellStyle name="Percent 3 7" xfId="511"/>
    <cellStyle name="Percent 3 7 2" xfId="512"/>
    <cellStyle name="Percent 3 8" xfId="513"/>
    <cellStyle name="Percent 3 8 2" xfId="514"/>
    <cellStyle name="Percent 3 9" xfId="515"/>
    <cellStyle name="Percent 3 9 2" xfId="516"/>
    <cellStyle name="Percent 4" xfId="517"/>
    <cellStyle name="Percent 4 10" xfId="518"/>
    <cellStyle name="Percent 4 10 2" xfId="519"/>
    <cellStyle name="Percent 4 11" xfId="520"/>
    <cellStyle name="Percent 4 11 2" xfId="521"/>
    <cellStyle name="Percent 4 12" xfId="522"/>
    <cellStyle name="Percent 4 12 2" xfId="523"/>
    <cellStyle name="Percent 4 13" xfId="524"/>
    <cellStyle name="Percent 4 2" xfId="525"/>
    <cellStyle name="Percent 4 2 2" xfId="526"/>
    <cellStyle name="Percent 4 3" xfId="527"/>
    <cellStyle name="Percent 4 3 2" xfId="528"/>
    <cellStyle name="Percent 4 4" xfId="529"/>
    <cellStyle name="Percent 4 4 2" xfId="530"/>
    <cellStyle name="Percent 4 5" xfId="531"/>
    <cellStyle name="Percent 4 5 2" xfId="532"/>
    <cellStyle name="Percent 4 6" xfId="533"/>
    <cellStyle name="Percent 4 6 2" xfId="534"/>
    <cellStyle name="Percent 4 7" xfId="535"/>
    <cellStyle name="Percent 4 7 2" xfId="536"/>
    <cellStyle name="Percent 4 8" xfId="537"/>
    <cellStyle name="Percent 4 8 2" xfId="538"/>
    <cellStyle name="Percent 4 9" xfId="539"/>
    <cellStyle name="Percent 4 9 2" xfId="540"/>
    <cellStyle name="Percent 5" xfId="541"/>
    <cellStyle name="Percent 5 2" xfId="542"/>
    <cellStyle name="Percent 6" xfId="543"/>
    <cellStyle name="Percent 7" xfId="544"/>
    <cellStyle name="Percent 7 10" xfId="11429"/>
    <cellStyle name="Percent 7 11" xfId="12238"/>
    <cellStyle name="Percent 7 12" xfId="14038"/>
    <cellStyle name="Percent 7 13" xfId="14371"/>
    <cellStyle name="Percent 7 14" xfId="16231"/>
    <cellStyle name="Percent 7 15" xfId="16719"/>
    <cellStyle name="Percent 7 16" xfId="18007"/>
    <cellStyle name="Percent 7 17" xfId="18475"/>
    <cellStyle name="Percent 7 18" xfId="19086"/>
    <cellStyle name="Percent 7 19" xfId="1793"/>
    <cellStyle name="Percent 7 2" xfId="1062"/>
    <cellStyle name="Percent 7 2 10" xfId="18308"/>
    <cellStyle name="Percent 7 2 11" xfId="18776"/>
    <cellStyle name="Percent 7 2 12" xfId="19453"/>
    <cellStyle name="Percent 7 2 13" xfId="2139"/>
    <cellStyle name="Percent 7 2 2" xfId="2977"/>
    <cellStyle name="Percent 7 2 3" xfId="4247"/>
    <cellStyle name="Percent 7 2 4" xfId="7333"/>
    <cellStyle name="Percent 7 2 5" xfId="11730"/>
    <cellStyle name="Percent 7 2 6" xfId="12749"/>
    <cellStyle name="Percent 7 2 7" xfId="14876"/>
    <cellStyle name="Percent 7 2 8" xfId="16532"/>
    <cellStyle name="Percent 7 2 9" xfId="17211"/>
    <cellStyle name="Percent 7 3" xfId="1309"/>
    <cellStyle name="Percent 7 3 10" xfId="18353"/>
    <cellStyle name="Percent 7 3 11" xfId="18821"/>
    <cellStyle name="Percent 7 3 12" xfId="19554"/>
    <cellStyle name="Percent 7 3 13" xfId="2386"/>
    <cellStyle name="Percent 7 3 2" xfId="3224"/>
    <cellStyle name="Percent 7 3 3" xfId="4494"/>
    <cellStyle name="Percent 7 3 4" xfId="7570"/>
    <cellStyle name="Percent 7 3 5" xfId="11775"/>
    <cellStyle name="Percent 7 3 6" xfId="12996"/>
    <cellStyle name="Percent 7 3 7" xfId="15123"/>
    <cellStyle name="Percent 7 3 8" xfId="16577"/>
    <cellStyle name="Percent 7 3 9" xfId="17458"/>
    <cellStyle name="Percent 7 4" xfId="1364"/>
    <cellStyle name="Percent 7 4 10" xfId="18395"/>
    <cellStyle name="Percent 7 4 11" xfId="18863"/>
    <cellStyle name="Percent 7 4 12" xfId="19599"/>
    <cellStyle name="Percent 7 4 13" xfId="2441"/>
    <cellStyle name="Percent 7 4 2" xfId="3273"/>
    <cellStyle name="Percent 7 4 3" xfId="4549"/>
    <cellStyle name="Percent 7 4 4" xfId="7624"/>
    <cellStyle name="Percent 7 4 5" xfId="11817"/>
    <cellStyle name="Percent 7 4 6" xfId="13051"/>
    <cellStyle name="Percent 7 4 7" xfId="15178"/>
    <cellStyle name="Percent 7 4 8" xfId="16619"/>
    <cellStyle name="Percent 7 4 9" xfId="17513"/>
    <cellStyle name="Percent 7 5" xfId="731"/>
    <cellStyle name="Percent 7 5 10" xfId="18624"/>
    <cellStyle name="Percent 7 5 11" xfId="19248"/>
    <cellStyle name="Percent 7 5 12" xfId="2646"/>
    <cellStyle name="Percent 7 5 2" xfId="3916"/>
    <cellStyle name="Percent 7 5 3" xfId="7014"/>
    <cellStyle name="Percent 7 5 4" xfId="11578"/>
    <cellStyle name="Percent 7 5 5" xfId="12418"/>
    <cellStyle name="Percent 7 5 6" xfId="14545"/>
    <cellStyle name="Percent 7 5 7" xfId="16380"/>
    <cellStyle name="Percent 7 5 8" xfId="16880"/>
    <cellStyle name="Percent 7 5 9" xfId="18156"/>
    <cellStyle name="Percent 7 6" xfId="1403"/>
    <cellStyle name="Percent 7 6 10" xfId="18898"/>
    <cellStyle name="Percent 7 6 11" xfId="19635"/>
    <cellStyle name="Percent 7 6 12" xfId="3308"/>
    <cellStyle name="Percent 7 6 2" xfId="4588"/>
    <cellStyle name="Percent 7 6 3" xfId="7662"/>
    <cellStyle name="Percent 7 6 4" xfId="11852"/>
    <cellStyle name="Percent 7 6 5" xfId="13090"/>
    <cellStyle name="Percent 7 6 6" xfId="15217"/>
    <cellStyle name="Percent 7 6 7" xfId="16654"/>
    <cellStyle name="Percent 7 6 8" xfId="17552"/>
    <cellStyle name="Percent 7 6 9" xfId="18430"/>
    <cellStyle name="Percent 7 7" xfId="2487"/>
    <cellStyle name="Percent 7 8" xfId="3734"/>
    <cellStyle name="Percent 7 9" xfId="6827"/>
    <cellStyle name="Percent 8" xfId="545"/>
    <cellStyle name="Percent 9" xfId="546"/>
    <cellStyle name="Percent 9 2" xfId="547"/>
    <cellStyle name="Style 1" xfId="2"/>
    <cellStyle name="Style 1 10" xfId="548"/>
    <cellStyle name="Style 1 11" xfId="549"/>
    <cellStyle name="Style 1 2" xfId="550"/>
    <cellStyle name="Style 1 3" xfId="551"/>
    <cellStyle name="Style 1_G1.N5" xfId="552"/>
    <cellStyle name="Title 2" xfId="553"/>
    <cellStyle name="Title 3" xfId="554"/>
    <cellStyle name="Total 2" xfId="555"/>
    <cellStyle name="Total 2 10" xfId="1179"/>
    <cellStyle name="Total 2 10 10" xfId="6370"/>
    <cellStyle name="Total 2 10 10 2" xfId="23975"/>
    <cellStyle name="Total 2 10 10 3" xfId="21527"/>
    <cellStyle name="Total 2 10 11" xfId="6352"/>
    <cellStyle name="Total 2 10 11 2" xfId="23957"/>
    <cellStyle name="Total 2 10 11 3" xfId="29729"/>
    <cellStyle name="Total 2 10 12" xfId="9055"/>
    <cellStyle name="Total 2 10 12 2" xfId="26508"/>
    <cellStyle name="Total 2 10 12 3" xfId="37242"/>
    <cellStyle name="Total 2 10 13" xfId="6806"/>
    <cellStyle name="Total 2 10 13 2" xfId="24395"/>
    <cellStyle name="Total 2 10 13 3" xfId="33682"/>
    <cellStyle name="Total 2 10 14" xfId="9806"/>
    <cellStyle name="Total 2 10 14 2" xfId="27259"/>
    <cellStyle name="Total 2 10 14 3" xfId="37993"/>
    <cellStyle name="Total 2 10 15" xfId="6384"/>
    <cellStyle name="Total 2 10 15 2" xfId="23988"/>
    <cellStyle name="Total 2 10 15 3" xfId="34788"/>
    <cellStyle name="Total 2 10 16" xfId="10502"/>
    <cellStyle name="Total 2 10 16 2" xfId="27955"/>
    <cellStyle name="Total 2 10 16 3" xfId="38689"/>
    <cellStyle name="Total 2 10 17" xfId="7460"/>
    <cellStyle name="Total 2 10 17 2" xfId="24969"/>
    <cellStyle name="Total 2 10 17 3" xfId="35759"/>
    <cellStyle name="Total 2 10 18" xfId="11104"/>
    <cellStyle name="Total 2 10 18 2" xfId="28557"/>
    <cellStyle name="Total 2 10 18 3" xfId="39291"/>
    <cellStyle name="Total 2 10 19" xfId="9422"/>
    <cellStyle name="Total 2 10 19 2" xfId="26875"/>
    <cellStyle name="Total 2 10 19 3" xfId="37609"/>
    <cellStyle name="Total 2 10 2" xfId="3094"/>
    <cellStyle name="Total 2 10 2 2" xfId="20907"/>
    <cellStyle name="Total 2 10 2 3" xfId="30159"/>
    <cellStyle name="Total 2 10 20" xfId="12866"/>
    <cellStyle name="Total 2 10 20 2" xfId="30064"/>
    <cellStyle name="Total 2 10 20 3" xfId="40239"/>
    <cellStyle name="Total 2 10 21" xfId="13099"/>
    <cellStyle name="Total 2 10 21 2" xfId="30236"/>
    <cellStyle name="Total 2 10 21 3" xfId="40350"/>
    <cellStyle name="Total 2 10 22" xfId="13243"/>
    <cellStyle name="Total 2 10 22 2" xfId="30380"/>
    <cellStyle name="Total 2 10 22 3" xfId="40494"/>
    <cellStyle name="Total 2 10 23" xfId="13797"/>
    <cellStyle name="Total 2 10 23 2" xfId="30934"/>
    <cellStyle name="Total 2 10 23 3" xfId="41048"/>
    <cellStyle name="Total 2 10 24" xfId="14993"/>
    <cellStyle name="Total 2 10 24 2" xfId="32014"/>
    <cellStyle name="Total 2 10 24 3" xfId="41860"/>
    <cellStyle name="Total 2 10 25" xfId="14308"/>
    <cellStyle name="Total 2 10 25 2" xfId="31414"/>
    <cellStyle name="Total 2 10 25 3" xfId="41485"/>
    <cellStyle name="Total 2 10 26" xfId="14147"/>
    <cellStyle name="Total 2 10 26 2" xfId="31263"/>
    <cellStyle name="Total 2 10 26 3" xfId="41347"/>
    <cellStyle name="Total 2 10 27" xfId="16084"/>
    <cellStyle name="Total 2 10 27 2" xfId="33047"/>
    <cellStyle name="Total 2 10 27 3" xfId="42829"/>
    <cellStyle name="Total 2 10 28" xfId="17328"/>
    <cellStyle name="Total 2 10 28 2" xfId="34038"/>
    <cellStyle name="Total 2 10 28 3" xfId="43259"/>
    <cellStyle name="Total 2 10 29" xfId="17860"/>
    <cellStyle name="Total 2 10 29 2" xfId="34513"/>
    <cellStyle name="Total 2 10 29 3" xfId="43669"/>
    <cellStyle name="Total 2 10 3" xfId="4364"/>
    <cellStyle name="Total 2 10 3 2" xfId="22024"/>
    <cellStyle name="Total 2 10 3 3" xfId="34739"/>
    <cellStyle name="Total 2 10 30" xfId="19008"/>
    <cellStyle name="Total 2 10 30 2" xfId="43867"/>
    <cellStyle name="Total 2 10 31" xfId="2256"/>
    <cellStyle name="Total 2 10 32" xfId="20204"/>
    <cellStyle name="Total 2 10 33" xfId="35722"/>
    <cellStyle name="Total 2 10 4" xfId="3654"/>
    <cellStyle name="Total 2 10 4 2" xfId="21398"/>
    <cellStyle name="Total 2 10 4 3" xfId="25113"/>
    <cellStyle name="Total 2 10 5" xfId="3483"/>
    <cellStyle name="Total 2 10 5 2" xfId="21239"/>
    <cellStyle name="Total 2 10 5 3" xfId="1552"/>
    <cellStyle name="Total 2 10 6" xfId="5692"/>
    <cellStyle name="Total 2 10 6 2" xfId="23298"/>
    <cellStyle name="Total 2 10 6 3" xfId="1681"/>
    <cellStyle name="Total 2 10 7" xfId="3351"/>
    <cellStyle name="Total 2 10 7 2" xfId="21109"/>
    <cellStyle name="Total 2 10 7 3" xfId="33491"/>
    <cellStyle name="Total 2 10 8" xfId="6194"/>
    <cellStyle name="Total 2 10 8 2" xfId="23800"/>
    <cellStyle name="Total 2 10 8 3" xfId="21064"/>
    <cellStyle name="Total 2 10 9" xfId="6736"/>
    <cellStyle name="Total 2 10 9 2" xfId="24326"/>
    <cellStyle name="Total 2 10 9 3" xfId="29716"/>
    <cellStyle name="Total 2 11" xfId="1171"/>
    <cellStyle name="Total 2 11 10" xfId="7574"/>
    <cellStyle name="Total 2 11 10 2" xfId="25066"/>
    <cellStyle name="Total 2 11 10 3" xfId="35842"/>
    <cellStyle name="Total 2 11 11" xfId="8211"/>
    <cellStyle name="Total 2 11 11 2" xfId="25664"/>
    <cellStyle name="Total 2 11 11 3" xfId="36398"/>
    <cellStyle name="Total 2 11 12" xfId="9047"/>
    <cellStyle name="Total 2 11 12 2" xfId="26500"/>
    <cellStyle name="Total 2 11 12 3" xfId="37234"/>
    <cellStyle name="Total 2 11 13" xfId="6470"/>
    <cellStyle name="Total 2 11 13 2" xfId="24074"/>
    <cellStyle name="Total 2 11 13 3" xfId="33318"/>
    <cellStyle name="Total 2 11 14" xfId="9798"/>
    <cellStyle name="Total 2 11 14 2" xfId="27251"/>
    <cellStyle name="Total 2 11 14 3" xfId="37985"/>
    <cellStyle name="Total 2 11 15" xfId="9518"/>
    <cellStyle name="Total 2 11 15 2" xfId="26971"/>
    <cellStyle name="Total 2 11 15 3" xfId="37705"/>
    <cellStyle name="Total 2 11 16" xfId="10494"/>
    <cellStyle name="Total 2 11 16 2" xfId="27947"/>
    <cellStyle name="Total 2 11 16 3" xfId="38681"/>
    <cellStyle name="Total 2 11 17" xfId="10231"/>
    <cellStyle name="Total 2 11 17 2" xfId="27684"/>
    <cellStyle name="Total 2 11 17 3" xfId="38418"/>
    <cellStyle name="Total 2 11 18" xfId="11096"/>
    <cellStyle name="Total 2 11 18 2" xfId="28549"/>
    <cellStyle name="Total 2 11 18 3" xfId="39283"/>
    <cellStyle name="Total 2 11 19" xfId="10861"/>
    <cellStyle name="Total 2 11 19 2" xfId="28314"/>
    <cellStyle name="Total 2 11 19 3" xfId="39048"/>
    <cellStyle name="Total 2 11 2" xfId="3086"/>
    <cellStyle name="Total 2 11 2 2" xfId="20899"/>
    <cellStyle name="Total 2 11 2 3" xfId="21044"/>
    <cellStyle name="Total 2 11 20" xfId="12858"/>
    <cellStyle name="Total 2 11 20 2" xfId="30056"/>
    <cellStyle name="Total 2 11 20 3" xfId="40231"/>
    <cellStyle name="Total 2 11 21" xfId="12097"/>
    <cellStyle name="Total 2 11 21 2" xfId="29397"/>
    <cellStyle name="Total 2 11 21 3" xfId="39799"/>
    <cellStyle name="Total 2 11 22" xfId="12131"/>
    <cellStyle name="Total 2 11 22 2" xfId="29428"/>
    <cellStyle name="Total 2 11 22 3" xfId="39826"/>
    <cellStyle name="Total 2 11 23" xfId="13745"/>
    <cellStyle name="Total 2 11 23 2" xfId="30882"/>
    <cellStyle name="Total 2 11 23 3" xfId="40996"/>
    <cellStyle name="Total 2 11 24" xfId="14985"/>
    <cellStyle name="Total 2 11 24 2" xfId="32006"/>
    <cellStyle name="Total 2 11 24 3" xfId="41852"/>
    <cellStyle name="Total 2 11 25" xfId="15430"/>
    <cellStyle name="Total 2 11 25 2" xfId="32393"/>
    <cellStyle name="Total 2 11 25 3" xfId="42175"/>
    <cellStyle name="Total 2 11 26" xfId="14153"/>
    <cellStyle name="Total 2 11 26 2" xfId="31269"/>
    <cellStyle name="Total 2 11 26 3" xfId="41352"/>
    <cellStyle name="Total 2 11 27" xfId="16076"/>
    <cellStyle name="Total 2 11 27 2" xfId="33039"/>
    <cellStyle name="Total 2 11 27 3" xfId="42821"/>
    <cellStyle name="Total 2 11 28" xfId="17320"/>
    <cellStyle name="Total 2 11 28 2" xfId="34030"/>
    <cellStyle name="Total 2 11 28 3" xfId="43251"/>
    <cellStyle name="Total 2 11 29" xfId="17852"/>
    <cellStyle name="Total 2 11 29 2" xfId="34505"/>
    <cellStyle name="Total 2 11 29 3" xfId="43661"/>
    <cellStyle name="Total 2 11 3" xfId="4356"/>
    <cellStyle name="Total 2 11 3 2" xfId="22016"/>
    <cellStyle name="Total 2 11 3 3" xfId="24693"/>
    <cellStyle name="Total 2 11 30" xfId="19402"/>
    <cellStyle name="Total 2 11 30 2" xfId="43957"/>
    <cellStyle name="Total 2 11 31" xfId="2248"/>
    <cellStyle name="Total 2 11 32" xfId="20196"/>
    <cellStyle name="Total 2 11 33" xfId="34925"/>
    <cellStyle name="Total 2 11 4" xfId="4828"/>
    <cellStyle name="Total 2 11 4 2" xfId="22434"/>
    <cellStyle name="Total 2 11 4 3" xfId="24525"/>
    <cellStyle name="Total 2 11 5" xfId="3491"/>
    <cellStyle name="Total 2 11 5 2" xfId="21247"/>
    <cellStyle name="Total 2 11 5 3" xfId="33467"/>
    <cellStyle name="Total 2 11 6" xfId="5684"/>
    <cellStyle name="Total 2 11 6 2" xfId="23290"/>
    <cellStyle name="Total 2 11 6 3" xfId="29030"/>
    <cellStyle name="Total 2 11 7" xfId="5438"/>
    <cellStyle name="Total 2 11 7 2" xfId="23044"/>
    <cellStyle name="Total 2 11 7 3" xfId="35022"/>
    <cellStyle name="Total 2 11 8" xfId="6186"/>
    <cellStyle name="Total 2 11 8 2" xfId="23792"/>
    <cellStyle name="Total 2 11 8 3" xfId="33460"/>
    <cellStyle name="Total 2 11 9" xfId="7686"/>
    <cellStyle name="Total 2 11 9 2" xfId="25139"/>
    <cellStyle name="Total 2 11 9 3" xfId="35873"/>
    <cellStyle name="Total 2 12" xfId="757"/>
    <cellStyle name="Total 2 12 10" xfId="8421"/>
    <cellStyle name="Total 2 12 10 2" xfId="25874"/>
    <cellStyle name="Total 2 12 10 3" xfId="36608"/>
    <cellStyle name="Total 2 12 11" xfId="7046"/>
    <cellStyle name="Total 2 12 11 2" xfId="24591"/>
    <cellStyle name="Total 2 12 11 3" xfId="33680"/>
    <cellStyle name="Total 2 12 12" xfId="8792"/>
    <cellStyle name="Total 2 12 12 2" xfId="26245"/>
    <cellStyle name="Total 2 12 12 3" xfId="36979"/>
    <cellStyle name="Total 2 12 13" xfId="9548"/>
    <cellStyle name="Total 2 12 13 2" xfId="27001"/>
    <cellStyle name="Total 2 12 13 3" xfId="37735"/>
    <cellStyle name="Total 2 12 14" xfId="9395"/>
    <cellStyle name="Total 2 12 14 2" xfId="26848"/>
    <cellStyle name="Total 2 12 14 3" xfId="37582"/>
    <cellStyle name="Total 2 12 15" xfId="10253"/>
    <cellStyle name="Total 2 12 15 2" xfId="27706"/>
    <cellStyle name="Total 2 12 15 3" xfId="38440"/>
    <cellStyle name="Total 2 12 16" xfId="10120"/>
    <cellStyle name="Total 2 12 16 2" xfId="27573"/>
    <cellStyle name="Total 2 12 16 3" xfId="38307"/>
    <cellStyle name="Total 2 12 17" xfId="10879"/>
    <cellStyle name="Total 2 12 17 2" xfId="28332"/>
    <cellStyle name="Total 2 12 17 3" xfId="39066"/>
    <cellStyle name="Total 2 12 18" xfId="10773"/>
    <cellStyle name="Total 2 12 18 2" xfId="28226"/>
    <cellStyle name="Total 2 12 18 3" xfId="38960"/>
    <cellStyle name="Total 2 12 19" xfId="11367"/>
    <cellStyle name="Total 2 12 19 2" xfId="28820"/>
    <cellStyle name="Total 2 12 19 3" xfId="39554"/>
    <cellStyle name="Total 2 12 2" xfId="2672"/>
    <cellStyle name="Total 2 12 2 2" xfId="20525"/>
    <cellStyle name="Total 2 12 2 3" xfId="34923"/>
    <cellStyle name="Total 2 12 20" xfId="12444"/>
    <cellStyle name="Total 2 12 20 2" xfId="29684"/>
    <cellStyle name="Total 2 12 20 3" xfId="39968"/>
    <cellStyle name="Total 2 12 21" xfId="13609"/>
    <cellStyle name="Total 2 12 21 2" xfId="30746"/>
    <cellStyle name="Total 2 12 21 3" xfId="40860"/>
    <cellStyle name="Total 2 12 22" xfId="13821"/>
    <cellStyle name="Total 2 12 22 2" xfId="30958"/>
    <cellStyle name="Total 2 12 22 3" xfId="41072"/>
    <cellStyle name="Total 2 12 23" xfId="13980"/>
    <cellStyle name="Total 2 12 23 2" xfId="31117"/>
    <cellStyle name="Total 2 12 23 3" xfId="41231"/>
    <cellStyle name="Total 2 12 24" xfId="14571"/>
    <cellStyle name="Total 2 12 24 2" xfId="31629"/>
    <cellStyle name="Total 2 12 24 3" xfId="41589"/>
    <cellStyle name="Total 2 12 25" xfId="14177"/>
    <cellStyle name="Total 2 12 25 2" xfId="31293"/>
    <cellStyle name="Total 2 12 25 3" xfId="41376"/>
    <cellStyle name="Total 2 12 26" xfId="15878"/>
    <cellStyle name="Total 2 12 26 2" xfId="32841"/>
    <cellStyle name="Total 2 12 26 3" xfId="42623"/>
    <cellStyle name="Total 2 12 27" xfId="15803"/>
    <cellStyle name="Total 2 12 27 2" xfId="32766"/>
    <cellStyle name="Total 2 12 27 3" xfId="42548"/>
    <cellStyle name="Total 2 12 28" xfId="16906"/>
    <cellStyle name="Total 2 12 28 2" xfId="33655"/>
    <cellStyle name="Total 2 12 28 3" xfId="42988"/>
    <cellStyle name="Total 2 12 29" xfId="17589"/>
    <cellStyle name="Total 2 12 29 2" xfId="34242"/>
    <cellStyle name="Total 2 12 29 3" xfId="43398"/>
    <cellStyle name="Total 2 12 3" xfId="3942"/>
    <cellStyle name="Total 2 12 3 2" xfId="21639"/>
    <cellStyle name="Total 2 12 3 3" xfId="35489"/>
    <cellStyle name="Total 2 12 30" xfId="19769"/>
    <cellStyle name="Total 2 12 30 2" xfId="44174"/>
    <cellStyle name="Total 2 12 31" xfId="1834"/>
    <cellStyle name="Total 2 12 32" xfId="19820"/>
    <cellStyle name="Total 2 12 33" xfId="32123"/>
    <cellStyle name="Total 2 12 4" xfId="3517"/>
    <cellStyle name="Total 2 12 4 2" xfId="21273"/>
    <cellStyle name="Total 2 12 4 3" xfId="22159"/>
    <cellStyle name="Total 2 12 5" xfId="5458"/>
    <cellStyle name="Total 2 12 5 2" xfId="23064"/>
    <cellStyle name="Total 2 12 5 3" xfId="29602"/>
    <cellStyle name="Total 2 12 6" xfId="5339"/>
    <cellStyle name="Total 2 12 6 2" xfId="22945"/>
    <cellStyle name="Total 2 12 6 3" xfId="24509"/>
    <cellStyle name="Total 2 12 7" xfId="5988"/>
    <cellStyle name="Total 2 12 7 2" xfId="23594"/>
    <cellStyle name="Total 2 12 7 3" xfId="35411"/>
    <cellStyle name="Total 2 12 8" xfId="5913"/>
    <cellStyle name="Total 2 12 8 2" xfId="23519"/>
    <cellStyle name="Total 2 12 8 3" xfId="24489"/>
    <cellStyle name="Total 2 12 9" xfId="7771"/>
    <cellStyle name="Total 2 12 9 2" xfId="25224"/>
    <cellStyle name="Total 2 12 9 3" xfId="35958"/>
    <cellStyle name="Total 2 13" xfId="767"/>
    <cellStyle name="Total 2 13 10" xfId="8258"/>
    <cellStyle name="Total 2 13 10 2" xfId="25711"/>
    <cellStyle name="Total 2 13 10 3" xfId="36445"/>
    <cellStyle name="Total 2 13 11" xfId="8451"/>
    <cellStyle name="Total 2 13 11 2" xfId="25904"/>
    <cellStyle name="Total 2 13 11 3" xfId="36638"/>
    <cellStyle name="Total 2 13 12" xfId="7940"/>
    <cellStyle name="Total 2 13 12 2" xfId="25393"/>
    <cellStyle name="Total 2 13 12 3" xfId="36127"/>
    <cellStyle name="Total 2 13 13" xfId="9406"/>
    <cellStyle name="Total 2 13 13 2" xfId="26859"/>
    <cellStyle name="Total 2 13 13 3" xfId="37593"/>
    <cellStyle name="Total 2 13 14" xfId="7008"/>
    <cellStyle name="Total 2 13 14 2" xfId="24559"/>
    <cellStyle name="Total 2 13 14 3" xfId="19846"/>
    <cellStyle name="Total 2 13 15" xfId="10130"/>
    <cellStyle name="Total 2 13 15 2" xfId="27583"/>
    <cellStyle name="Total 2 13 15 3" xfId="38317"/>
    <cellStyle name="Total 2 13 16" xfId="9489"/>
    <cellStyle name="Total 2 13 16 2" xfId="26942"/>
    <cellStyle name="Total 2 13 16 3" xfId="37676"/>
    <cellStyle name="Total 2 13 17" xfId="10779"/>
    <cellStyle name="Total 2 13 17 2" xfId="28232"/>
    <cellStyle name="Total 2 13 17 3" xfId="38966"/>
    <cellStyle name="Total 2 13 18" xfId="10203"/>
    <cellStyle name="Total 2 13 18 2" xfId="27656"/>
    <cellStyle name="Total 2 13 18 3" xfId="38390"/>
    <cellStyle name="Total 2 13 19" xfId="11311"/>
    <cellStyle name="Total 2 13 19 2" xfId="28764"/>
    <cellStyle name="Total 2 13 19 3" xfId="39498"/>
    <cellStyle name="Total 2 13 2" xfId="2682"/>
    <cellStyle name="Total 2 13 2 2" xfId="20535"/>
    <cellStyle name="Total 2 13 2 3" xfId="21058"/>
    <cellStyle name="Total 2 13 20" xfId="12454"/>
    <cellStyle name="Total 2 13 20 2" xfId="29694"/>
    <cellStyle name="Total 2 13 20 3" xfId="39978"/>
    <cellStyle name="Total 2 13 21" xfId="13488"/>
    <cellStyle name="Total 2 13 21 2" xfId="30625"/>
    <cellStyle name="Total 2 13 21 3" xfId="40739"/>
    <cellStyle name="Total 2 13 22" xfId="13759"/>
    <cellStyle name="Total 2 13 22 2" xfId="30896"/>
    <cellStyle name="Total 2 13 22 3" xfId="41010"/>
    <cellStyle name="Total 2 13 23" xfId="13930"/>
    <cellStyle name="Total 2 13 23 2" xfId="31067"/>
    <cellStyle name="Total 2 13 23 3" xfId="41181"/>
    <cellStyle name="Total 2 13 24" xfId="14581"/>
    <cellStyle name="Total 2 13 24 2" xfId="31639"/>
    <cellStyle name="Total 2 13 24 3" xfId="41599"/>
    <cellStyle name="Total 2 13 25" xfId="14187"/>
    <cellStyle name="Total 2 13 25 2" xfId="31303"/>
    <cellStyle name="Total 2 13 25 3" xfId="41386"/>
    <cellStyle name="Total 2 13 26" xfId="15808"/>
    <cellStyle name="Total 2 13 26 2" xfId="32771"/>
    <cellStyle name="Total 2 13 26 3" xfId="42553"/>
    <cellStyle name="Total 2 13 27" xfId="14063"/>
    <cellStyle name="Total 2 13 27 2" xfId="31183"/>
    <cellStyle name="Total 2 13 27 3" xfId="41275"/>
    <cellStyle name="Total 2 13 28" xfId="16916"/>
    <cellStyle name="Total 2 13 28 2" xfId="33665"/>
    <cellStyle name="Total 2 13 28 3" xfId="42998"/>
    <cellStyle name="Total 2 13 29" xfId="17599"/>
    <cellStyle name="Total 2 13 29 2" xfId="34252"/>
    <cellStyle name="Total 2 13 29 3" xfId="43408"/>
    <cellStyle name="Total 2 13 3" xfId="3952"/>
    <cellStyle name="Total 2 13 3 2" xfId="21649"/>
    <cellStyle name="Total 2 13 3 3" xfId="31146"/>
    <cellStyle name="Total 2 13 30" xfId="19713"/>
    <cellStyle name="Total 2 13 30 2" xfId="44118"/>
    <cellStyle name="Total 2 13 31" xfId="1844"/>
    <cellStyle name="Total 2 13 32" xfId="19830"/>
    <cellStyle name="Total 2 13 33" xfId="33870"/>
    <cellStyle name="Total 2 13 4" xfId="3527"/>
    <cellStyle name="Total 2 13 4 2" xfId="21283"/>
    <cellStyle name="Total 2 13 4 3" xfId="29104"/>
    <cellStyle name="Total 2 13 5" xfId="5346"/>
    <cellStyle name="Total 2 13 5 2" xfId="22952"/>
    <cellStyle name="Total 2 13 5 3" xfId="31710"/>
    <cellStyle name="Total 2 13 6" xfId="3345"/>
    <cellStyle name="Total 2 13 6 2" xfId="21103"/>
    <cellStyle name="Total 2 13 6 3" xfId="35177"/>
    <cellStyle name="Total 2 13 7" xfId="5918"/>
    <cellStyle name="Total 2 13 7 2" xfId="23524"/>
    <cellStyle name="Total 2 13 7 3" xfId="33715"/>
    <cellStyle name="Total 2 13 8" xfId="5412"/>
    <cellStyle name="Total 2 13 8 2" xfId="23018"/>
    <cellStyle name="Total 2 13 8 3" xfId="24504"/>
    <cellStyle name="Total 2 13 9" xfId="6499"/>
    <cellStyle name="Total 2 13 9 2" xfId="24103"/>
    <cellStyle name="Total 2 13 9 3" xfId="21679"/>
    <cellStyle name="Total 2 14" xfId="1194"/>
    <cellStyle name="Total 2 14 10" xfId="6335"/>
    <cellStyle name="Total 2 14 10 2" xfId="23940"/>
    <cellStyle name="Total 2 14 10 3" xfId="35102"/>
    <cellStyle name="Total 2 14 11" xfId="6450"/>
    <cellStyle name="Total 2 14 11 2" xfId="24054"/>
    <cellStyle name="Total 2 14 11 3" xfId="24854"/>
    <cellStyle name="Total 2 14 12" xfId="9070"/>
    <cellStyle name="Total 2 14 12 2" xfId="26523"/>
    <cellStyle name="Total 2 14 12 3" xfId="37257"/>
    <cellStyle name="Total 2 14 13" xfId="8630"/>
    <cellStyle name="Total 2 14 13 2" xfId="26083"/>
    <cellStyle name="Total 2 14 13 3" xfId="36817"/>
    <cellStyle name="Total 2 14 14" xfId="9821"/>
    <cellStyle name="Total 2 14 14 2" xfId="27274"/>
    <cellStyle name="Total 2 14 14 3" xfId="38008"/>
    <cellStyle name="Total 2 14 15" xfId="9601"/>
    <cellStyle name="Total 2 14 15 2" xfId="27054"/>
    <cellStyle name="Total 2 14 15 3" xfId="37788"/>
    <cellStyle name="Total 2 14 16" xfId="10517"/>
    <cellStyle name="Total 2 14 16 2" xfId="27970"/>
    <cellStyle name="Total 2 14 16 3" xfId="38704"/>
    <cellStyle name="Total 2 14 17" xfId="10302"/>
    <cellStyle name="Total 2 14 17 2" xfId="27755"/>
    <cellStyle name="Total 2 14 17 3" xfId="38489"/>
    <cellStyle name="Total 2 14 18" xfId="11119"/>
    <cellStyle name="Total 2 14 18 2" xfId="28572"/>
    <cellStyle name="Total 2 14 18 3" xfId="39306"/>
    <cellStyle name="Total 2 14 19" xfId="10913"/>
    <cellStyle name="Total 2 14 19 2" xfId="28366"/>
    <cellStyle name="Total 2 14 19 3" xfId="39100"/>
    <cellStyle name="Total 2 14 2" xfId="3109"/>
    <cellStyle name="Total 2 14 2 2" xfId="20922"/>
    <cellStyle name="Total 2 14 2 3" xfId="21809"/>
    <cellStyle name="Total 2 14 20" xfId="12881"/>
    <cellStyle name="Total 2 14 20 2" xfId="30079"/>
    <cellStyle name="Total 2 14 20 3" xfId="40254"/>
    <cellStyle name="Total 2 14 21" xfId="13106"/>
    <cellStyle name="Total 2 14 21 2" xfId="30243"/>
    <cellStyle name="Total 2 14 21 3" xfId="40357"/>
    <cellStyle name="Total 2 14 22" xfId="13191"/>
    <cellStyle name="Total 2 14 22 2" xfId="30328"/>
    <cellStyle name="Total 2 14 22 3" xfId="40442"/>
    <cellStyle name="Total 2 14 23" xfId="12251"/>
    <cellStyle name="Total 2 14 23 2" xfId="29538"/>
    <cellStyle name="Total 2 14 23 3" xfId="39932"/>
    <cellStyle name="Total 2 14 24" xfId="15008"/>
    <cellStyle name="Total 2 14 24 2" xfId="32029"/>
    <cellStyle name="Total 2 14 24 3" xfId="41875"/>
    <cellStyle name="Total 2 14 25" xfId="14315"/>
    <cellStyle name="Total 2 14 25 2" xfId="31421"/>
    <cellStyle name="Total 2 14 25 3" xfId="41492"/>
    <cellStyle name="Total 2 14 26" xfId="15572"/>
    <cellStyle name="Total 2 14 26 2" xfId="32535"/>
    <cellStyle name="Total 2 14 26 3" xfId="42317"/>
    <cellStyle name="Total 2 14 27" xfId="16099"/>
    <cellStyle name="Total 2 14 27 2" xfId="33062"/>
    <cellStyle name="Total 2 14 27 3" xfId="42844"/>
    <cellStyle name="Total 2 14 28" xfId="17343"/>
    <cellStyle name="Total 2 14 28 2" xfId="34053"/>
    <cellStyle name="Total 2 14 28 3" xfId="43274"/>
    <cellStyle name="Total 2 14 29" xfId="17875"/>
    <cellStyle name="Total 2 14 29 2" xfId="34528"/>
    <cellStyle name="Total 2 14 29 3" xfId="43684"/>
    <cellStyle name="Total 2 14 3" xfId="4379"/>
    <cellStyle name="Total 2 14 3 2" xfId="22039"/>
    <cellStyle name="Total 2 14 3 3" xfId="29069"/>
    <cellStyle name="Total 2 14 30" xfId="19001"/>
    <cellStyle name="Total 2 14 30 2" xfId="43860"/>
    <cellStyle name="Total 2 14 31" xfId="2271"/>
    <cellStyle name="Total 2 14 32" xfId="20219"/>
    <cellStyle name="Total 2 14 33" xfId="33444"/>
    <cellStyle name="Total 2 14 4" xfId="3661"/>
    <cellStyle name="Total 2 14 4 2" xfId="21405"/>
    <cellStyle name="Total 2 14 4 3" xfId="33277"/>
    <cellStyle name="Total 2 14 5" xfId="5005"/>
    <cellStyle name="Total 2 14 5 2" xfId="22611"/>
    <cellStyle name="Total 2 14 5 3" xfId="24519"/>
    <cellStyle name="Total 2 14 6" xfId="5707"/>
    <cellStyle name="Total 2 14 6 2" xfId="23313"/>
    <cellStyle name="Total 2 14 6 3" xfId="29748"/>
    <cellStyle name="Total 2 14 7" xfId="5498"/>
    <cellStyle name="Total 2 14 7 2" xfId="23104"/>
    <cellStyle name="Total 2 14 7 3" xfId="34820"/>
    <cellStyle name="Total 2 14 8" xfId="6209"/>
    <cellStyle name="Total 2 14 8 2" xfId="23815"/>
    <cellStyle name="Total 2 14 8 3" xfId="30193"/>
    <cellStyle name="Total 2 14 9" xfId="6449"/>
    <cellStyle name="Total 2 14 9 2" xfId="24053"/>
    <cellStyle name="Total 2 14 9 3" xfId="29090"/>
    <cellStyle name="Total 2 15" xfId="747"/>
    <cellStyle name="Total 2 15 10" xfId="8307"/>
    <cellStyle name="Total 2 15 10 2" xfId="25760"/>
    <cellStyle name="Total 2 15 10 3" xfId="36494"/>
    <cellStyle name="Total 2 15 11" xfId="8089"/>
    <cellStyle name="Total 2 15 11 2" xfId="25542"/>
    <cellStyle name="Total 2 15 11 3" xfId="36276"/>
    <cellStyle name="Total 2 15 12" xfId="8595"/>
    <cellStyle name="Total 2 15 12 2" xfId="26048"/>
    <cellStyle name="Total 2 15 12 3" xfId="36782"/>
    <cellStyle name="Total 2 15 13" xfId="9448"/>
    <cellStyle name="Total 2 15 13 2" xfId="26901"/>
    <cellStyle name="Total 2 15 13 3" xfId="37635"/>
    <cellStyle name="Total 2 15 14" xfId="9553"/>
    <cellStyle name="Total 2 15 14 2" xfId="27006"/>
    <cellStyle name="Total 2 15 14 3" xfId="37740"/>
    <cellStyle name="Total 2 15 15" xfId="10166"/>
    <cellStyle name="Total 2 15 15 2" xfId="27619"/>
    <cellStyle name="Total 2 15 15 3" xfId="38353"/>
    <cellStyle name="Total 2 15 16" xfId="10258"/>
    <cellStyle name="Total 2 15 16 2" xfId="27711"/>
    <cellStyle name="Total 2 15 16 3" xfId="38445"/>
    <cellStyle name="Total 2 15 17" xfId="10807"/>
    <cellStyle name="Total 2 15 17 2" xfId="28260"/>
    <cellStyle name="Total 2 15 17 3" xfId="38994"/>
    <cellStyle name="Total 2 15 18" xfId="10883"/>
    <cellStyle name="Total 2 15 18 2" xfId="28336"/>
    <cellStyle name="Total 2 15 18 3" xfId="39070"/>
    <cellStyle name="Total 2 15 19" xfId="11326"/>
    <cellStyle name="Total 2 15 19 2" xfId="28779"/>
    <cellStyle name="Total 2 15 19 3" xfId="39513"/>
    <cellStyle name="Total 2 15 2" xfId="2662"/>
    <cellStyle name="Total 2 15 2 2" xfId="20515"/>
    <cellStyle name="Total 2 15 2 3" xfId="31487"/>
    <cellStyle name="Total 2 15 20" xfId="12434"/>
    <cellStyle name="Total 2 15 20 2" xfId="29674"/>
    <cellStyle name="Total 2 15 20 3" xfId="39958"/>
    <cellStyle name="Total 2 15 21" xfId="13525"/>
    <cellStyle name="Total 2 15 21 2" xfId="30662"/>
    <cellStyle name="Total 2 15 21 3" xfId="40776"/>
    <cellStyle name="Total 2 15 22" xfId="13704"/>
    <cellStyle name="Total 2 15 22 2" xfId="30841"/>
    <cellStyle name="Total 2 15 22 3" xfId="40955"/>
    <cellStyle name="Total 2 15 23" xfId="13944"/>
    <cellStyle name="Total 2 15 23 2" xfId="31081"/>
    <cellStyle name="Total 2 15 23 3" xfId="41195"/>
    <cellStyle name="Total 2 15 24" xfId="14561"/>
    <cellStyle name="Total 2 15 24 2" xfId="31619"/>
    <cellStyle name="Total 2 15 24 3" xfId="41579"/>
    <cellStyle name="Total 2 15 25" xfId="14168"/>
    <cellStyle name="Total 2 15 25 2" xfId="31284"/>
    <cellStyle name="Total 2 15 25 3" xfId="41367"/>
    <cellStyle name="Total 2 15 26" xfId="15829"/>
    <cellStyle name="Total 2 15 26 2" xfId="32792"/>
    <cellStyle name="Total 2 15 26 3" xfId="42574"/>
    <cellStyle name="Total 2 15 27" xfId="15881"/>
    <cellStyle name="Total 2 15 27 2" xfId="32844"/>
    <cellStyle name="Total 2 15 27 3" xfId="42626"/>
    <cellStyle name="Total 2 15 28" xfId="16896"/>
    <cellStyle name="Total 2 15 28 2" xfId="33645"/>
    <cellStyle name="Total 2 15 28 3" xfId="42978"/>
    <cellStyle name="Total 2 15 29" xfId="17579"/>
    <cellStyle name="Total 2 15 29 2" xfId="34232"/>
    <cellStyle name="Total 2 15 29 3" xfId="43388"/>
    <cellStyle name="Total 2 15 3" xfId="3932"/>
    <cellStyle name="Total 2 15 3 2" xfId="21629"/>
    <cellStyle name="Total 2 15 3 3" xfId="34875"/>
    <cellStyle name="Total 2 15 30" xfId="19728"/>
    <cellStyle name="Total 2 15 30 2" xfId="44133"/>
    <cellStyle name="Total 2 15 31" xfId="1824"/>
    <cellStyle name="Total 2 15 32" xfId="19810"/>
    <cellStyle name="Total 2 15 33" xfId="29139"/>
    <cellStyle name="Total 2 15 4" xfId="3508"/>
    <cellStyle name="Total 2 15 4 2" xfId="21264"/>
    <cellStyle name="Total 2 15 4 3" xfId="35472"/>
    <cellStyle name="Total 2 15 5" xfId="5377"/>
    <cellStyle name="Total 2 15 5 2" xfId="22983"/>
    <cellStyle name="Total 2 15 5 3" xfId="35553"/>
    <cellStyle name="Total 2 15 6" xfId="5462"/>
    <cellStyle name="Total 2 15 6 2" xfId="23068"/>
    <cellStyle name="Total 2 15 6 3" xfId="35429"/>
    <cellStyle name="Total 2 15 7" xfId="5939"/>
    <cellStyle name="Total 2 15 7 2" xfId="23545"/>
    <cellStyle name="Total 2 15 7 3" xfId="21542"/>
    <cellStyle name="Total 2 15 8" xfId="5991"/>
    <cellStyle name="Total 2 15 8 2" xfId="23597"/>
    <cellStyle name="Total 2 15 8 3" xfId="33710"/>
    <cellStyle name="Total 2 15 9" xfId="6813"/>
    <cellStyle name="Total 2 15 9 2" xfId="24402"/>
    <cellStyle name="Total 2 15 9 3" xfId="20554"/>
    <cellStyle name="Total 2 16" xfId="752"/>
    <cellStyle name="Total 2 16 10" xfId="8324"/>
    <cellStyle name="Total 2 16 10 2" xfId="25777"/>
    <cellStyle name="Total 2 16 10 3" xfId="36511"/>
    <cellStyle name="Total 2 16 11" xfId="7392"/>
    <cellStyle name="Total 2 16 11 2" xfId="24901"/>
    <cellStyle name="Total 2 16 11 3" xfId="19840"/>
    <cellStyle name="Total 2 16 12" xfId="7411"/>
    <cellStyle name="Total 2 16 12 2" xfId="24920"/>
    <cellStyle name="Total 2 16 12 3" xfId="35315"/>
    <cellStyle name="Total 2 16 13" xfId="9462"/>
    <cellStyle name="Total 2 16 13 2" xfId="26915"/>
    <cellStyle name="Total 2 16 13 3" xfId="37649"/>
    <cellStyle name="Total 2 16 14" xfId="9508"/>
    <cellStyle name="Total 2 16 14 2" xfId="26961"/>
    <cellStyle name="Total 2 16 14 3" xfId="37695"/>
    <cellStyle name="Total 2 16 15" xfId="10178"/>
    <cellStyle name="Total 2 16 15 2" xfId="27631"/>
    <cellStyle name="Total 2 16 15 3" xfId="38365"/>
    <cellStyle name="Total 2 16 16" xfId="10222"/>
    <cellStyle name="Total 2 16 16 2" xfId="27675"/>
    <cellStyle name="Total 2 16 16 3" xfId="38409"/>
    <cellStyle name="Total 2 16 17" xfId="10816"/>
    <cellStyle name="Total 2 16 17 2" xfId="28269"/>
    <cellStyle name="Total 2 16 17 3" xfId="39003"/>
    <cellStyle name="Total 2 16 18" xfId="10853"/>
    <cellStyle name="Total 2 16 18 2" xfId="28306"/>
    <cellStyle name="Total 2 16 18 3" xfId="39040"/>
    <cellStyle name="Total 2 16 19" xfId="11330"/>
    <cellStyle name="Total 2 16 19 2" xfId="28783"/>
    <cellStyle name="Total 2 16 19 3" xfId="39517"/>
    <cellStyle name="Total 2 16 2" xfId="2667"/>
    <cellStyle name="Total 2 16 2 2" xfId="20520"/>
    <cellStyle name="Total 2 16 2 3" xfId="1464"/>
    <cellStyle name="Total 2 16 20" xfId="12439"/>
    <cellStyle name="Total 2 16 20 2" xfId="29679"/>
    <cellStyle name="Total 2 16 20 3" xfId="39963"/>
    <cellStyle name="Total 2 16 21" xfId="13540"/>
    <cellStyle name="Total 2 16 21 2" xfId="30677"/>
    <cellStyle name="Total 2 16 21 3" xfId="40791"/>
    <cellStyle name="Total 2 16 22" xfId="13691"/>
    <cellStyle name="Total 2 16 22 2" xfId="30828"/>
    <cellStyle name="Total 2 16 22 3" xfId="40942"/>
    <cellStyle name="Total 2 16 23" xfId="13947"/>
    <cellStyle name="Total 2 16 23 2" xfId="31084"/>
    <cellStyle name="Total 2 16 23 3" xfId="41198"/>
    <cellStyle name="Total 2 16 24" xfId="14566"/>
    <cellStyle name="Total 2 16 24 2" xfId="31624"/>
    <cellStyle name="Total 2 16 24 3" xfId="41584"/>
    <cellStyle name="Total 2 16 25" xfId="14173"/>
    <cellStyle name="Total 2 16 25 2" xfId="31289"/>
    <cellStyle name="Total 2 16 25 3" xfId="41372"/>
    <cellStyle name="Total 2 16 26" xfId="15833"/>
    <cellStyle name="Total 2 16 26 2" xfId="32796"/>
    <cellStyle name="Total 2 16 26 3" xfId="42578"/>
    <cellStyle name="Total 2 16 27" xfId="15861"/>
    <cellStyle name="Total 2 16 27 2" xfId="32824"/>
    <cellStyle name="Total 2 16 27 3" xfId="42606"/>
    <cellStyle name="Total 2 16 28" xfId="16901"/>
    <cellStyle name="Total 2 16 28 2" xfId="33650"/>
    <cellStyle name="Total 2 16 28 3" xfId="42983"/>
    <cellStyle name="Total 2 16 29" xfId="17584"/>
    <cellStyle name="Total 2 16 29 2" xfId="34237"/>
    <cellStyle name="Total 2 16 29 3" xfId="43393"/>
    <cellStyle name="Total 2 16 3" xfId="3937"/>
    <cellStyle name="Total 2 16 3 2" xfId="21634"/>
    <cellStyle name="Total 2 16 3 3" xfId="29672"/>
    <cellStyle name="Total 2 16 30" xfId="19732"/>
    <cellStyle name="Total 2 16 30 2" xfId="44137"/>
    <cellStyle name="Total 2 16 31" xfId="1829"/>
    <cellStyle name="Total 2 16 32" xfId="19815"/>
    <cellStyle name="Total 2 16 33" xfId="35232"/>
    <cellStyle name="Total 2 16 4" xfId="3513"/>
    <cellStyle name="Total 2 16 4 2" xfId="21269"/>
    <cellStyle name="Total 2 16 4 3" xfId="32151"/>
    <cellStyle name="Total 2 16 5" xfId="5388"/>
    <cellStyle name="Total 2 16 5 2" xfId="22994"/>
    <cellStyle name="Total 2 16 5 3" xfId="21563"/>
    <cellStyle name="Total 2 16 6" xfId="5430"/>
    <cellStyle name="Total 2 16 6 2" xfId="23036"/>
    <cellStyle name="Total 2 16 6 3" xfId="33577"/>
    <cellStyle name="Total 2 16 7" xfId="5943"/>
    <cellStyle name="Total 2 16 7 2" xfId="23549"/>
    <cellStyle name="Total 2 16 7 3" xfId="33712"/>
    <cellStyle name="Total 2 16 8" xfId="5971"/>
    <cellStyle name="Total 2 16 8 2" xfId="23577"/>
    <cellStyle name="Total 2 16 8 3" xfId="24642"/>
    <cellStyle name="Total 2 16 9" xfId="6394"/>
    <cellStyle name="Total 2 16 9 2" xfId="23998"/>
    <cellStyle name="Total 2 16 9 3" xfId="35399"/>
    <cellStyle name="Total 2 17" xfId="761"/>
    <cellStyle name="Total 2 17 10" xfId="8201"/>
    <cellStyle name="Total 2 17 10 2" xfId="25654"/>
    <cellStyle name="Total 2 17 10 3" xfId="36388"/>
    <cellStyle name="Total 2 17 11" xfId="7825"/>
    <cellStyle name="Total 2 17 11 2" xfId="25278"/>
    <cellStyle name="Total 2 17 11 3" xfId="36012"/>
    <cellStyle name="Total 2 17 12" xfId="7418"/>
    <cellStyle name="Total 2 17 12 2" xfId="24927"/>
    <cellStyle name="Total 2 17 12 3" xfId="35264"/>
    <cellStyle name="Total 2 17 13" xfId="9349"/>
    <cellStyle name="Total 2 17 13 2" xfId="26802"/>
    <cellStyle name="Total 2 17 13 3" xfId="37536"/>
    <cellStyle name="Total 2 17 14" xfId="8121"/>
    <cellStyle name="Total 2 17 14 2" xfId="25574"/>
    <cellStyle name="Total 2 17 14 3" xfId="36308"/>
    <cellStyle name="Total 2 17 15" xfId="10079"/>
    <cellStyle name="Total 2 17 15 2" xfId="27532"/>
    <cellStyle name="Total 2 17 15 3" xfId="38266"/>
    <cellStyle name="Total 2 17 16" xfId="9296"/>
    <cellStyle name="Total 2 17 16 2" xfId="26749"/>
    <cellStyle name="Total 2 17 16 3" xfId="37483"/>
    <cellStyle name="Total 2 17 17" xfId="10738"/>
    <cellStyle name="Total 2 17 17 2" xfId="28191"/>
    <cellStyle name="Total 2 17 17 3" xfId="38925"/>
    <cellStyle name="Total 2 17 18" xfId="10033"/>
    <cellStyle name="Total 2 17 18 2" xfId="27486"/>
    <cellStyle name="Total 2 17 18 3" xfId="38220"/>
    <cellStyle name="Total 2 17 19" xfId="11288"/>
    <cellStyle name="Total 2 17 19 2" xfId="28741"/>
    <cellStyle name="Total 2 17 19 3" xfId="39475"/>
    <cellStyle name="Total 2 17 2" xfId="2676"/>
    <cellStyle name="Total 2 17 2 2" xfId="20529"/>
    <cellStyle name="Total 2 17 2 3" xfId="30219"/>
    <cellStyle name="Total 2 17 20" xfId="12448"/>
    <cellStyle name="Total 2 17 20 2" xfId="29688"/>
    <cellStyle name="Total 2 17 20 3" xfId="39972"/>
    <cellStyle name="Total 2 17 21" xfId="13445"/>
    <cellStyle name="Total 2 17 21 2" xfId="30582"/>
    <cellStyle name="Total 2 17 21 3" xfId="40696"/>
    <cellStyle name="Total 2 17 22" xfId="13726"/>
    <cellStyle name="Total 2 17 22 2" xfId="30863"/>
    <cellStyle name="Total 2 17 22 3" xfId="40977"/>
    <cellStyle name="Total 2 17 23" xfId="13905"/>
    <cellStyle name="Total 2 17 23 2" xfId="31042"/>
    <cellStyle name="Total 2 17 23 3" xfId="41156"/>
    <cellStyle name="Total 2 17 24" xfId="14575"/>
    <cellStyle name="Total 2 17 24 2" xfId="31633"/>
    <cellStyle name="Total 2 17 24 3" xfId="41593"/>
    <cellStyle name="Total 2 17 25" xfId="14181"/>
    <cellStyle name="Total 2 17 25 2" xfId="31297"/>
    <cellStyle name="Total 2 17 25 3" xfId="41380"/>
    <cellStyle name="Total 2 17 26" xfId="15780"/>
    <cellStyle name="Total 2 17 26 2" xfId="32743"/>
    <cellStyle name="Total 2 17 26 3" xfId="42525"/>
    <cellStyle name="Total 2 17 27" xfId="14074"/>
    <cellStyle name="Total 2 17 27 2" xfId="31194"/>
    <cellStyle name="Total 2 17 27 3" xfId="41286"/>
    <cellStyle name="Total 2 17 28" xfId="16910"/>
    <cellStyle name="Total 2 17 28 2" xfId="33659"/>
    <cellStyle name="Total 2 17 28 3" xfId="42992"/>
    <cellStyle name="Total 2 17 29" xfId="17593"/>
    <cellStyle name="Total 2 17 29 2" xfId="34246"/>
    <cellStyle name="Total 2 17 29 3" xfId="43402"/>
    <cellStyle name="Total 2 17 3" xfId="3946"/>
    <cellStyle name="Total 2 17 3 2" xfId="21643"/>
    <cellStyle name="Total 2 17 3 3" xfId="35258"/>
    <cellStyle name="Total 2 17 30" xfId="19690"/>
    <cellStyle name="Total 2 17 30 2" xfId="44095"/>
    <cellStyle name="Total 2 17 31" xfId="1838"/>
    <cellStyle name="Total 2 17 32" xfId="19824"/>
    <cellStyle name="Total 2 17 33" xfId="22132"/>
    <cellStyle name="Total 2 17 4" xfId="3521"/>
    <cellStyle name="Total 2 17 4 2" xfId="21277"/>
    <cellStyle name="Total 2 17 4 3" xfId="34905"/>
    <cellStyle name="Total 2 17 5" xfId="5301"/>
    <cellStyle name="Total 2 17 5 2" xfId="22907"/>
    <cellStyle name="Total 2 17 5 3" xfId="29045"/>
    <cellStyle name="Total 2 17 6" xfId="3360"/>
    <cellStyle name="Total 2 17 6 2" xfId="21118"/>
    <cellStyle name="Total 2 17 6 3" xfId="1503"/>
    <cellStyle name="Total 2 17 7" xfId="5890"/>
    <cellStyle name="Total 2 17 7 2" xfId="23496"/>
    <cellStyle name="Total 2 17 7 3" xfId="24488"/>
    <cellStyle name="Total 2 17 8" xfId="5260"/>
    <cellStyle name="Total 2 17 8 2" xfId="22866"/>
    <cellStyle name="Total 2 17 8 3" xfId="35671"/>
    <cellStyle name="Total 2 17 9" xfId="7436"/>
    <cellStyle name="Total 2 17 9 2" xfId="24945"/>
    <cellStyle name="Total 2 17 9 3" xfId="35629"/>
    <cellStyle name="Total 2 18" xfId="1223"/>
    <cellStyle name="Total 2 18 10" xfId="7675"/>
    <cellStyle name="Total 2 18 10 2" xfId="25128"/>
    <cellStyle name="Total 2 18 10 3" xfId="35862"/>
    <cellStyle name="Total 2 18 11" xfId="6586"/>
    <cellStyle name="Total 2 18 11 2" xfId="24189"/>
    <cellStyle name="Total 2 18 11 3" xfId="35392"/>
    <cellStyle name="Total 2 18 12" xfId="9099"/>
    <cellStyle name="Total 2 18 12 2" xfId="26552"/>
    <cellStyle name="Total 2 18 12 3" xfId="37286"/>
    <cellStyle name="Total 2 18 13" xfId="8429"/>
    <cellStyle name="Total 2 18 13 2" xfId="25882"/>
    <cellStyle name="Total 2 18 13 3" xfId="36616"/>
    <cellStyle name="Total 2 18 14" xfId="9850"/>
    <cellStyle name="Total 2 18 14 2" xfId="27303"/>
    <cellStyle name="Total 2 18 14 3" xfId="38037"/>
    <cellStyle name="Total 2 18 15" xfId="9438"/>
    <cellStyle name="Total 2 18 15 2" xfId="26891"/>
    <cellStyle name="Total 2 18 15 3" xfId="37625"/>
    <cellStyle name="Total 2 18 16" xfId="10546"/>
    <cellStyle name="Total 2 18 16 2" xfId="27999"/>
    <cellStyle name="Total 2 18 16 3" xfId="38733"/>
    <cellStyle name="Total 2 18 17" xfId="10156"/>
    <cellStyle name="Total 2 18 17 2" xfId="27609"/>
    <cellStyle name="Total 2 18 17 3" xfId="38343"/>
    <cellStyle name="Total 2 18 18" xfId="11148"/>
    <cellStyle name="Total 2 18 18 2" xfId="28601"/>
    <cellStyle name="Total 2 18 18 3" xfId="39335"/>
    <cellStyle name="Total 2 18 19" xfId="10799"/>
    <cellStyle name="Total 2 18 19 2" xfId="28252"/>
    <cellStyle name="Total 2 18 19 3" xfId="38986"/>
    <cellStyle name="Total 2 18 2" xfId="3138"/>
    <cellStyle name="Total 2 18 2 2" xfId="20951"/>
    <cellStyle name="Total 2 18 2 3" xfId="21056"/>
    <cellStyle name="Total 2 18 20" xfId="12910"/>
    <cellStyle name="Total 2 18 20 2" xfId="30108"/>
    <cellStyle name="Total 2 18 20 3" xfId="40283"/>
    <cellStyle name="Total 2 18 21" xfId="13115"/>
    <cellStyle name="Total 2 18 21 2" xfId="30252"/>
    <cellStyle name="Total 2 18 21 3" xfId="40366"/>
    <cellStyle name="Total 2 18 22" xfId="13832"/>
    <cellStyle name="Total 2 18 22 2" xfId="30969"/>
    <cellStyle name="Total 2 18 22 3" xfId="41083"/>
    <cellStyle name="Total 2 18 23" xfId="13296"/>
    <cellStyle name="Total 2 18 23 2" xfId="30433"/>
    <cellStyle name="Total 2 18 23 3" xfId="40547"/>
    <cellStyle name="Total 2 18 24" xfId="15037"/>
    <cellStyle name="Total 2 18 24 2" xfId="32058"/>
    <cellStyle name="Total 2 18 24 3" xfId="41904"/>
    <cellStyle name="Total 2 18 25" xfId="14324"/>
    <cellStyle name="Total 2 18 25 2" xfId="31430"/>
    <cellStyle name="Total 2 18 25 3" xfId="41501"/>
    <cellStyle name="Total 2 18 26" xfId="15651"/>
    <cellStyle name="Total 2 18 26 2" xfId="32614"/>
    <cellStyle name="Total 2 18 26 3" xfId="42396"/>
    <cellStyle name="Total 2 18 27" xfId="16128"/>
    <cellStyle name="Total 2 18 27 2" xfId="33091"/>
    <cellStyle name="Total 2 18 27 3" xfId="42873"/>
    <cellStyle name="Total 2 18 28" xfId="17372"/>
    <cellStyle name="Total 2 18 28 2" xfId="34082"/>
    <cellStyle name="Total 2 18 28 3" xfId="43303"/>
    <cellStyle name="Total 2 18 29" xfId="17904"/>
    <cellStyle name="Total 2 18 29 2" xfId="34557"/>
    <cellStyle name="Total 2 18 29 3" xfId="43713"/>
    <cellStyle name="Total 2 18 3" xfId="4408"/>
    <cellStyle name="Total 2 18 3 2" xfId="22068"/>
    <cellStyle name="Total 2 18 3 3" xfId="35163"/>
    <cellStyle name="Total 2 18 30" xfId="18992"/>
    <cellStyle name="Total 2 18 30 2" xfId="43851"/>
    <cellStyle name="Total 2 18 31" xfId="2300"/>
    <cellStyle name="Total 2 18 32" xfId="20248"/>
    <cellStyle name="Total 2 18 33" xfId="21844"/>
    <cellStyle name="Total 2 18 4" xfId="3670"/>
    <cellStyle name="Total 2 18 4 2" xfId="21414"/>
    <cellStyle name="Total 2 18 4 3" xfId="34172"/>
    <cellStyle name="Total 2 18 5" xfId="5107"/>
    <cellStyle name="Total 2 18 5 2" xfId="22713"/>
    <cellStyle name="Total 2 18 5 3" xfId="35737"/>
    <cellStyle name="Total 2 18 6" xfId="5736"/>
    <cellStyle name="Total 2 18 6 2" xfId="23342"/>
    <cellStyle name="Total 2 18 6 3" xfId="35122"/>
    <cellStyle name="Total 2 18 7" xfId="5368"/>
    <cellStyle name="Total 2 18 7 2" xfId="22974"/>
    <cellStyle name="Total 2 18 7 3" xfId="20449"/>
    <cellStyle name="Total 2 18 8" xfId="6238"/>
    <cellStyle name="Total 2 18 8 2" xfId="23844"/>
    <cellStyle name="Total 2 18 8 3" xfId="35525"/>
    <cellStyle name="Total 2 18 9" xfId="8078"/>
    <cellStyle name="Total 2 18 9 2" xfId="25531"/>
    <cellStyle name="Total 2 18 9 3" xfId="36265"/>
    <cellStyle name="Total 2 19" xfId="951"/>
    <cellStyle name="Total 2 19 10" xfId="8344"/>
    <cellStyle name="Total 2 19 10 2" xfId="25797"/>
    <cellStyle name="Total 2 19 10 3" xfId="36531"/>
    <cellStyle name="Total 2 19 11" xfId="7385"/>
    <cellStyle name="Total 2 19 11 2" xfId="24894"/>
    <cellStyle name="Total 2 19 11 3" xfId="28981"/>
    <cellStyle name="Total 2 19 12" xfId="8644"/>
    <cellStyle name="Total 2 19 12 2" xfId="26097"/>
    <cellStyle name="Total 2 19 12 3" xfId="36831"/>
    <cellStyle name="Total 2 19 13" xfId="9478"/>
    <cellStyle name="Total 2 19 13 2" xfId="26931"/>
    <cellStyle name="Total 2 19 13 3" xfId="37665"/>
    <cellStyle name="Total 2 19 14" xfId="7506"/>
    <cellStyle name="Total 2 19 14 2" xfId="25015"/>
    <cellStyle name="Total 2 19 14 3" xfId="1779"/>
    <cellStyle name="Total 2 19 15" xfId="10193"/>
    <cellStyle name="Total 2 19 15 2" xfId="27646"/>
    <cellStyle name="Total 2 19 15 3" xfId="38380"/>
    <cellStyle name="Total 2 19 16" xfId="9327"/>
    <cellStyle name="Total 2 19 16 2" xfId="26780"/>
    <cellStyle name="Total 2 19 16 3" xfId="37514"/>
    <cellStyle name="Total 2 19 17" xfId="10829"/>
    <cellStyle name="Total 2 19 17 2" xfId="28282"/>
    <cellStyle name="Total 2 19 17 3" xfId="39016"/>
    <cellStyle name="Total 2 19 18" xfId="10061"/>
    <cellStyle name="Total 2 19 18 2" xfId="27514"/>
    <cellStyle name="Total 2 19 18 3" xfId="38248"/>
    <cellStyle name="Total 2 19 19" xfId="11339"/>
    <cellStyle name="Total 2 19 19 2" xfId="28792"/>
    <cellStyle name="Total 2 19 19 3" xfId="39526"/>
    <cellStyle name="Total 2 19 2" xfId="2866"/>
    <cellStyle name="Total 2 19 2 2" xfId="20696"/>
    <cellStyle name="Total 2 19 2 3" xfId="33397"/>
    <cellStyle name="Total 2 19 20" xfId="12638"/>
    <cellStyle name="Total 2 19 20 2" xfId="29852"/>
    <cellStyle name="Total 2 19 20 3" xfId="40037"/>
    <cellStyle name="Total 2 19 21" xfId="13557"/>
    <cellStyle name="Total 2 19 21 2" xfId="30694"/>
    <cellStyle name="Total 2 19 21 3" xfId="40808"/>
    <cellStyle name="Total 2 19 22" xfId="13793"/>
    <cellStyle name="Total 2 19 22 2" xfId="30930"/>
    <cellStyle name="Total 2 19 22 3" xfId="41044"/>
    <cellStyle name="Total 2 19 23" xfId="13956"/>
    <cellStyle name="Total 2 19 23 2" xfId="31093"/>
    <cellStyle name="Total 2 19 23 3" xfId="41207"/>
    <cellStyle name="Total 2 19 24" xfId="14765"/>
    <cellStyle name="Total 2 19 24 2" xfId="31798"/>
    <cellStyle name="Total 2 19 24 3" xfId="41658"/>
    <cellStyle name="Total 2 19 25" xfId="14236"/>
    <cellStyle name="Total 2 19 25 2" xfId="31350"/>
    <cellStyle name="Total 2 19 25 3" xfId="41427"/>
    <cellStyle name="Total 2 19 26" xfId="15844"/>
    <cellStyle name="Total 2 19 26 2" xfId="32807"/>
    <cellStyle name="Total 2 19 26 3" xfId="42589"/>
    <cellStyle name="Total 2 19 27" xfId="15713"/>
    <cellStyle name="Total 2 19 27 2" xfId="32676"/>
    <cellStyle name="Total 2 19 27 3" xfId="42458"/>
    <cellStyle name="Total 2 19 28" xfId="17100"/>
    <cellStyle name="Total 2 19 28 2" xfId="33824"/>
    <cellStyle name="Total 2 19 28 3" xfId="43057"/>
    <cellStyle name="Total 2 19 29" xfId="17658"/>
    <cellStyle name="Total 2 19 29 2" xfId="34311"/>
    <cellStyle name="Total 2 19 29 3" xfId="43467"/>
    <cellStyle name="Total 2 19 3" xfId="4136"/>
    <cellStyle name="Total 2 19 3 2" xfId="21812"/>
    <cellStyle name="Total 2 19 3 3" xfId="35483"/>
    <cellStyle name="Total 2 19 30" xfId="19741"/>
    <cellStyle name="Total 2 19 30 2" xfId="44146"/>
    <cellStyle name="Total 2 19 31" xfId="2028"/>
    <cellStyle name="Total 2 19 32" xfId="19993"/>
    <cellStyle name="Total 2 19 33" xfId="29656"/>
    <cellStyle name="Total 2 19 4" xfId="3581"/>
    <cellStyle name="Total 2 19 4 2" xfId="21334"/>
    <cellStyle name="Total 2 19 4 3" xfId="35729"/>
    <cellStyle name="Total 2 19 5" xfId="5402"/>
    <cellStyle name="Total 2 19 5 2" xfId="23008"/>
    <cellStyle name="Total 2 19 5 3" xfId="34824"/>
    <cellStyle name="Total 2 19 6" xfId="5194"/>
    <cellStyle name="Total 2 19 6 2" xfId="22800"/>
    <cellStyle name="Total 2 19 6 3" xfId="31559"/>
    <cellStyle name="Total 2 19 7" xfId="5954"/>
    <cellStyle name="Total 2 19 7 2" xfId="23560"/>
    <cellStyle name="Total 2 19 7 3" xfId="19879"/>
    <cellStyle name="Total 2 19 8" xfId="5286"/>
    <cellStyle name="Total 2 19 8 2" xfId="22892"/>
    <cellStyle name="Total 2 19 8 3" xfId="34713"/>
    <cellStyle name="Total 2 19 9" xfId="6403"/>
    <cellStyle name="Total 2 19 9 2" xfId="24007"/>
    <cellStyle name="Total 2 19 9 3" xfId="21684"/>
    <cellStyle name="Total 2 2" xfId="1069"/>
    <cellStyle name="Total 2 2 10" xfId="6611"/>
    <cellStyle name="Total 2 2 10 2" xfId="24214"/>
    <cellStyle name="Total 2 2 10 3" xfId="35390"/>
    <cellStyle name="Total 2 2 11" xfId="8311"/>
    <cellStyle name="Total 2 2 11 2" xfId="25764"/>
    <cellStyle name="Total 2 2 11 3" xfId="36498"/>
    <cellStyle name="Total 2 2 12" xfId="8945"/>
    <cellStyle name="Total 2 2 12 2" xfId="26398"/>
    <cellStyle name="Total 2 2 12 3" xfId="37132"/>
    <cellStyle name="Total 2 2 13" xfId="6357"/>
    <cellStyle name="Total 2 2 13 2" xfId="23962"/>
    <cellStyle name="Total 2 2 13 3" xfId="35521"/>
    <cellStyle name="Total 2 2 14" xfId="9696"/>
    <cellStyle name="Total 2 2 14 2" xfId="27149"/>
    <cellStyle name="Total 2 2 14 3" xfId="37883"/>
    <cellStyle name="Total 2 2 15" xfId="8443"/>
    <cellStyle name="Total 2 2 15 2" xfId="25896"/>
    <cellStyle name="Total 2 2 15 3" xfId="36630"/>
    <cellStyle name="Total 2 2 16" xfId="10393"/>
    <cellStyle name="Total 2 2 16 2" xfId="27846"/>
    <cellStyle name="Total 2 2 16 3" xfId="38580"/>
    <cellStyle name="Total 2 2 17" xfId="7705"/>
    <cellStyle name="Total 2 2 17 2" xfId="25158"/>
    <cellStyle name="Total 2 2 17 3" xfId="35892"/>
    <cellStyle name="Total 2 2 18" xfId="10999"/>
    <cellStyle name="Total 2 2 18 2" xfId="28452"/>
    <cellStyle name="Total 2 2 18 3" xfId="39186"/>
    <cellStyle name="Total 2 2 19" xfId="8057"/>
    <cellStyle name="Total 2 2 19 2" xfId="25510"/>
    <cellStyle name="Total 2 2 19 3" xfId="36244"/>
    <cellStyle name="Total 2 2 2" xfId="2984"/>
    <cellStyle name="Total 2 2 2 2" xfId="20801"/>
    <cellStyle name="Total 2 2 2 3" xfId="35730"/>
    <cellStyle name="Total 2 2 20" xfId="12756"/>
    <cellStyle name="Total 2 2 20 2" xfId="29958"/>
    <cellStyle name="Total 2 2 20 3" xfId="40136"/>
    <cellStyle name="Total 2 2 21" xfId="13357"/>
    <cellStyle name="Total 2 2 21 2" xfId="30494"/>
    <cellStyle name="Total 2 2 21 3" xfId="40608"/>
    <cellStyle name="Total 2 2 22" xfId="12230"/>
    <cellStyle name="Total 2 2 22 2" xfId="29518"/>
    <cellStyle name="Total 2 2 22 3" xfId="39912"/>
    <cellStyle name="Total 2 2 23" xfId="13908"/>
    <cellStyle name="Total 2 2 23 2" xfId="31045"/>
    <cellStyle name="Total 2 2 23 3" xfId="41159"/>
    <cellStyle name="Total 2 2 24" xfId="14883"/>
    <cellStyle name="Total 2 2 24 2" xfId="31907"/>
    <cellStyle name="Total 2 2 24 3" xfId="41757"/>
    <cellStyle name="Total 2 2 25" xfId="15459"/>
    <cellStyle name="Total 2 2 25 2" xfId="32422"/>
    <cellStyle name="Total 2 2 25 3" xfId="42204"/>
    <cellStyle name="Total 2 2 26" xfId="15597"/>
    <cellStyle name="Total 2 2 26 2" xfId="32560"/>
    <cellStyle name="Total 2 2 26 3" xfId="42342"/>
    <cellStyle name="Total 2 2 27" xfId="15981"/>
    <cellStyle name="Total 2 2 27 2" xfId="32944"/>
    <cellStyle name="Total 2 2 27 3" xfId="42726"/>
    <cellStyle name="Total 2 2 28" xfId="17218"/>
    <cellStyle name="Total 2 2 28 2" xfId="33932"/>
    <cellStyle name="Total 2 2 28 3" xfId="43156"/>
    <cellStyle name="Total 2 2 29" xfId="17757"/>
    <cellStyle name="Total 2 2 29 2" xfId="34410"/>
    <cellStyle name="Total 2 2 29 3" xfId="43566"/>
    <cellStyle name="Total 2 2 3" xfId="4254"/>
    <cellStyle name="Total 2 2 3 2" xfId="21919"/>
    <cellStyle name="Total 2 2 3 3" xfId="20481"/>
    <cellStyle name="Total 2 2 30" xfId="19648"/>
    <cellStyle name="Total 2 2 30 2" xfId="44053"/>
    <cellStyle name="Total 2 2 31" xfId="2146"/>
    <cellStyle name="Total 2 2 32" xfId="20097"/>
    <cellStyle name="Total 2 2 33" xfId="33860"/>
    <cellStyle name="Total 2 2 4" xfId="4857"/>
    <cellStyle name="Total 2 2 4 2" xfId="22463"/>
    <cellStyle name="Total 2 2 4 3" xfId="33751"/>
    <cellStyle name="Total 2 2 5" xfId="5035"/>
    <cellStyle name="Total 2 2 5 2" xfId="22641"/>
    <cellStyle name="Total 2 2 5 3" xfId="33743"/>
    <cellStyle name="Total 2 2 6" xfId="5586"/>
    <cellStyle name="Total 2 2 6 2" xfId="23192"/>
    <cellStyle name="Total 2 2 6 3" xfId="31700"/>
    <cellStyle name="Total 2 2 7" xfId="5038"/>
    <cellStyle name="Total 2 2 7 2" xfId="22644"/>
    <cellStyle name="Total 2 2 7 3" xfId="29772"/>
    <cellStyle name="Total 2 2 8" xfId="6091"/>
    <cellStyle name="Total 2 2 8 2" xfId="23697"/>
    <cellStyle name="Total 2 2 8 3" xfId="29015"/>
    <cellStyle name="Total 2 2 9" xfId="7178"/>
    <cellStyle name="Total 2 2 9 2" xfId="24706"/>
    <cellStyle name="Total 2 2 9 3" xfId="19844"/>
    <cellStyle name="Total 2 20" xfId="1183"/>
    <cellStyle name="Total 2 20 10" xfId="8378"/>
    <cellStyle name="Total 2 20 10 2" xfId="25831"/>
    <cellStyle name="Total 2 20 10 3" xfId="36565"/>
    <cellStyle name="Total 2 20 11" xfId="8115"/>
    <cellStyle name="Total 2 20 11 2" xfId="25568"/>
    <cellStyle name="Total 2 20 11 3" xfId="36302"/>
    <cellStyle name="Total 2 20 12" xfId="9059"/>
    <cellStyle name="Total 2 20 12 2" xfId="26512"/>
    <cellStyle name="Total 2 20 12 3" xfId="37246"/>
    <cellStyle name="Total 2 20 13" xfId="9510"/>
    <cellStyle name="Total 2 20 13 2" xfId="26963"/>
    <cellStyle name="Total 2 20 13 3" xfId="37697"/>
    <cellStyle name="Total 2 20 14" xfId="9810"/>
    <cellStyle name="Total 2 20 14 2" xfId="27263"/>
    <cellStyle name="Total 2 20 14 3" xfId="37997"/>
    <cellStyle name="Total 2 20 15" xfId="10224"/>
    <cellStyle name="Total 2 20 15 2" xfId="27677"/>
    <cellStyle name="Total 2 20 15 3" xfId="38411"/>
    <cellStyle name="Total 2 20 16" xfId="10506"/>
    <cellStyle name="Total 2 20 16 2" xfId="27959"/>
    <cellStyle name="Total 2 20 16 3" xfId="38693"/>
    <cellStyle name="Total 2 20 17" xfId="10855"/>
    <cellStyle name="Total 2 20 17 2" xfId="28308"/>
    <cellStyle name="Total 2 20 17 3" xfId="39042"/>
    <cellStyle name="Total 2 20 18" xfId="11108"/>
    <cellStyle name="Total 2 20 18 2" xfId="28561"/>
    <cellStyle name="Total 2 20 18 3" xfId="39295"/>
    <cellStyle name="Total 2 20 19" xfId="11356"/>
    <cellStyle name="Total 2 20 19 2" xfId="28809"/>
    <cellStyle name="Total 2 20 19 3" xfId="39543"/>
    <cellStyle name="Total 2 20 2" xfId="3098"/>
    <cellStyle name="Total 2 20 2 2" xfId="20911"/>
    <cellStyle name="Total 2 20 2 3" xfId="21004"/>
    <cellStyle name="Total 2 20 20" xfId="12870"/>
    <cellStyle name="Total 2 20 20 2" xfId="30068"/>
    <cellStyle name="Total 2 20 20 3" xfId="40243"/>
    <cellStyle name="Total 2 20 21" xfId="13582"/>
    <cellStyle name="Total 2 20 21 2" xfId="30719"/>
    <cellStyle name="Total 2 20 21 3" xfId="40833"/>
    <cellStyle name="Total 2 20 22" xfId="13471"/>
    <cellStyle name="Total 2 20 22 2" xfId="30608"/>
    <cellStyle name="Total 2 20 22 3" xfId="40722"/>
    <cellStyle name="Total 2 20 23" xfId="13988"/>
    <cellStyle name="Total 2 20 23 2" xfId="31125"/>
    <cellStyle name="Total 2 20 23 3" xfId="41239"/>
    <cellStyle name="Total 2 20 24" xfId="14997"/>
    <cellStyle name="Total 2 20 24 2" xfId="32018"/>
    <cellStyle name="Total 2 20 24 3" xfId="41864"/>
    <cellStyle name="Total 2 20 25" xfId="15282"/>
    <cellStyle name="Total 2 20 25 2" xfId="32245"/>
    <cellStyle name="Total 2 20 25 3" xfId="42027"/>
    <cellStyle name="Total 2 20 26" xfId="15863"/>
    <cellStyle name="Total 2 20 26 2" xfId="32826"/>
    <cellStyle name="Total 2 20 26 3" xfId="42608"/>
    <cellStyle name="Total 2 20 27" xfId="16088"/>
    <cellStyle name="Total 2 20 27 2" xfId="33051"/>
    <cellStyle name="Total 2 20 27 3" xfId="42833"/>
    <cellStyle name="Total 2 20 28" xfId="17332"/>
    <cellStyle name="Total 2 20 28 2" xfId="34042"/>
    <cellStyle name="Total 2 20 28 3" xfId="43263"/>
    <cellStyle name="Total 2 20 29" xfId="17864"/>
    <cellStyle name="Total 2 20 29 2" xfId="34517"/>
    <cellStyle name="Total 2 20 29 3" xfId="43673"/>
    <cellStyle name="Total 2 20 3" xfId="4368"/>
    <cellStyle name="Total 2 20 3 2" xfId="22028"/>
    <cellStyle name="Total 2 20 3 3" xfId="29635"/>
    <cellStyle name="Total 2 20 30" xfId="19758"/>
    <cellStyle name="Total 2 20 30 2" xfId="44163"/>
    <cellStyle name="Total 2 20 31" xfId="2260"/>
    <cellStyle name="Total 2 20 32" xfId="20208"/>
    <cellStyle name="Total 2 20 33" xfId="33625"/>
    <cellStyle name="Total 2 20 4" xfId="4663"/>
    <cellStyle name="Total 2 20 4 2" xfId="22269"/>
    <cellStyle name="Total 2 20 4 3" xfId="24567"/>
    <cellStyle name="Total 2 20 5" xfId="5432"/>
    <cellStyle name="Total 2 20 5 2" xfId="23038"/>
    <cellStyle name="Total 2 20 5 3" xfId="31552"/>
    <cellStyle name="Total 2 20 6" xfId="5696"/>
    <cellStyle name="Total 2 20 6 2" xfId="23302"/>
    <cellStyle name="Total 2 20 6 3" xfId="31540"/>
    <cellStyle name="Total 2 20 7" xfId="5973"/>
    <cellStyle name="Total 2 20 7 2" xfId="23579"/>
    <cellStyle name="Total 2 20 7 3" xfId="20585"/>
    <cellStyle name="Total 2 20 8" xfId="6198"/>
    <cellStyle name="Total 2 20 8 2" xfId="23804"/>
    <cellStyle name="Total 2 20 8 3" xfId="31525"/>
    <cellStyle name="Total 2 20 9" xfId="6837"/>
    <cellStyle name="Total 2 20 9 2" xfId="24425"/>
    <cellStyle name="Total 2 20 9 3" xfId="35505"/>
    <cellStyle name="Total 2 21" xfId="1230"/>
    <cellStyle name="Total 2 21 10" xfId="7978"/>
    <cellStyle name="Total 2 21 10 2" xfId="25431"/>
    <cellStyle name="Total 2 21 10 3" xfId="36165"/>
    <cellStyle name="Total 2 21 11" xfId="7680"/>
    <cellStyle name="Total 2 21 11 2" xfId="25133"/>
    <cellStyle name="Total 2 21 11 3" xfId="35867"/>
    <cellStyle name="Total 2 21 12" xfId="9106"/>
    <cellStyle name="Total 2 21 12 2" xfId="26559"/>
    <cellStyle name="Total 2 21 12 3" xfId="37293"/>
    <cellStyle name="Total 2 21 13" xfId="8327"/>
    <cellStyle name="Total 2 21 13 2" xfId="25780"/>
    <cellStyle name="Total 2 21 13 3" xfId="36514"/>
    <cellStyle name="Total 2 21 14" xfId="9857"/>
    <cellStyle name="Total 2 21 14 2" xfId="27310"/>
    <cellStyle name="Total 2 21 14 3" xfId="38044"/>
    <cellStyle name="Total 2 21 15" xfId="7293"/>
    <cellStyle name="Total 2 21 15 2" xfId="24807"/>
    <cellStyle name="Total 2 21 15 3" xfId="31496"/>
    <cellStyle name="Total 2 21 16" xfId="10553"/>
    <cellStyle name="Total 2 21 16 2" xfId="28006"/>
    <cellStyle name="Total 2 21 16 3" xfId="38740"/>
    <cellStyle name="Total 2 21 17" xfId="7916"/>
    <cellStyle name="Total 2 21 17 2" xfId="25369"/>
    <cellStyle name="Total 2 21 17 3" xfId="36103"/>
    <cellStyle name="Total 2 21 18" xfId="11155"/>
    <cellStyle name="Total 2 21 18 2" xfId="28608"/>
    <cellStyle name="Total 2 21 18 3" xfId="39342"/>
    <cellStyle name="Total 2 21 19" xfId="8071"/>
    <cellStyle name="Total 2 21 19 2" xfId="25524"/>
    <cellStyle name="Total 2 21 19 3" xfId="36258"/>
    <cellStyle name="Total 2 21 2" xfId="3145"/>
    <cellStyle name="Total 2 21 2 2" xfId="20958"/>
    <cellStyle name="Total 2 21 2 3" xfId="24549"/>
    <cellStyle name="Total 2 21 20" xfId="12917"/>
    <cellStyle name="Total 2 21 20 2" xfId="30115"/>
    <cellStyle name="Total 2 21 20 3" xfId="40290"/>
    <cellStyle name="Total 2 21 21" xfId="11985"/>
    <cellStyle name="Total 2 21 21 2" xfId="29287"/>
    <cellStyle name="Total 2 21 21 3" xfId="39696"/>
    <cellStyle name="Total 2 21 22" xfId="12204"/>
    <cellStyle name="Total 2 21 22 2" xfId="29493"/>
    <cellStyle name="Total 2 21 22 3" xfId="39887"/>
    <cellStyle name="Total 2 21 23" xfId="13228"/>
    <cellStyle name="Total 2 21 23 2" xfId="30365"/>
    <cellStyle name="Total 2 21 23 3" xfId="40479"/>
    <cellStyle name="Total 2 21 24" xfId="15044"/>
    <cellStyle name="Total 2 21 24 2" xfId="32065"/>
    <cellStyle name="Total 2 21 24 3" xfId="41911"/>
    <cellStyle name="Total 2 21 25" xfId="15267"/>
    <cellStyle name="Total 2 21 25 2" xfId="32230"/>
    <cellStyle name="Total 2 21 25 3" xfId="42012"/>
    <cellStyle name="Total 2 21 26" xfId="15674"/>
    <cellStyle name="Total 2 21 26 2" xfId="32637"/>
    <cellStyle name="Total 2 21 26 3" xfId="42419"/>
    <cellStyle name="Total 2 21 27" xfId="16135"/>
    <cellStyle name="Total 2 21 27 2" xfId="33098"/>
    <cellStyle name="Total 2 21 27 3" xfId="42880"/>
    <cellStyle name="Total 2 21 28" xfId="17379"/>
    <cellStyle name="Total 2 21 28 2" xfId="34089"/>
    <cellStyle name="Total 2 21 28 3" xfId="43310"/>
    <cellStyle name="Total 2 21 29" xfId="17911"/>
    <cellStyle name="Total 2 21 29 2" xfId="34564"/>
    <cellStyle name="Total 2 21 29 3" xfId="43720"/>
    <cellStyle name="Total 2 21 3" xfId="4415"/>
    <cellStyle name="Total 2 21 3 2" xfId="22075"/>
    <cellStyle name="Total 2 21 3 3" xfId="29634"/>
    <cellStyle name="Total 2 21 30" xfId="19408"/>
    <cellStyle name="Total 2 21 30 2" xfId="43960"/>
    <cellStyle name="Total 2 21 31" xfId="2307"/>
    <cellStyle name="Total 2 21 32" xfId="20255"/>
    <cellStyle name="Total 2 21 33" xfId="34959"/>
    <cellStyle name="Total 2 21 4" xfId="4648"/>
    <cellStyle name="Total 2 21 4 2" xfId="22254"/>
    <cellStyle name="Total 2 21 4 3" xfId="35158"/>
    <cellStyle name="Total 2 21 5" xfId="5141"/>
    <cellStyle name="Total 2 21 5 2" xfId="22747"/>
    <cellStyle name="Total 2 21 5 3" xfId="35672"/>
    <cellStyle name="Total 2 21 6" xfId="5743"/>
    <cellStyle name="Total 2 21 6 2" xfId="23349"/>
    <cellStyle name="Total 2 21 6 3" xfId="33226"/>
    <cellStyle name="Total 2 21 7" xfId="3443"/>
    <cellStyle name="Total 2 21 7 2" xfId="21200"/>
    <cellStyle name="Total 2 21 7 3" xfId="1516"/>
    <cellStyle name="Total 2 21 8" xfId="6245"/>
    <cellStyle name="Total 2 21 8 2" xfId="23851"/>
    <cellStyle name="Total 2 21 8 3" xfId="33481"/>
    <cellStyle name="Total 2 21 9" xfId="7743"/>
    <cellStyle name="Total 2 21 9 2" xfId="25196"/>
    <cellStyle name="Total 2 21 9 3" xfId="35930"/>
    <cellStyle name="Total 2 22" xfId="1217"/>
    <cellStyle name="Total 2 22 10" xfId="7457"/>
    <cellStyle name="Total 2 22 10 2" xfId="24966"/>
    <cellStyle name="Total 2 22 10 3" xfId="35306"/>
    <cellStyle name="Total 2 22 11" xfId="8498"/>
    <cellStyle name="Total 2 22 11 2" xfId="25951"/>
    <cellStyle name="Total 2 22 11 3" xfId="36685"/>
    <cellStyle name="Total 2 22 12" xfId="9093"/>
    <cellStyle name="Total 2 22 12 2" xfId="26546"/>
    <cellStyle name="Total 2 22 12 3" xfId="37280"/>
    <cellStyle name="Total 2 22 13" xfId="8827"/>
    <cellStyle name="Total 2 22 13 2" xfId="26280"/>
    <cellStyle name="Total 2 22 13 3" xfId="37014"/>
    <cellStyle name="Total 2 22 14" xfId="9844"/>
    <cellStyle name="Total 2 22 14 2" xfId="27297"/>
    <cellStyle name="Total 2 22 14 3" xfId="38031"/>
    <cellStyle name="Total 2 22 15" xfId="8073"/>
    <cellStyle name="Total 2 22 15 2" xfId="25526"/>
    <cellStyle name="Total 2 22 15 3" xfId="36260"/>
    <cellStyle name="Total 2 22 16" xfId="10540"/>
    <cellStyle name="Total 2 22 16 2" xfId="27993"/>
    <cellStyle name="Total 2 22 16 3" xfId="38727"/>
    <cellStyle name="Total 2 22 17" xfId="9202"/>
    <cellStyle name="Total 2 22 17 2" xfId="26655"/>
    <cellStyle name="Total 2 22 17 3" xfId="37389"/>
    <cellStyle name="Total 2 22 18" xfId="11142"/>
    <cellStyle name="Total 2 22 18 2" xfId="28595"/>
    <cellStyle name="Total 2 22 18 3" xfId="39329"/>
    <cellStyle name="Total 2 22 19" xfId="9949"/>
    <cellStyle name="Total 2 22 19 2" xfId="27402"/>
    <cellStyle name="Total 2 22 19 3" xfId="38136"/>
    <cellStyle name="Total 2 22 2" xfId="3132"/>
    <cellStyle name="Total 2 22 2 2" xfId="20945"/>
    <cellStyle name="Total 2 22 2 3" xfId="30217"/>
    <cellStyle name="Total 2 22 20" xfId="12904"/>
    <cellStyle name="Total 2 22 20 2" xfId="30102"/>
    <cellStyle name="Total 2 22 20 3" xfId="40277"/>
    <cellStyle name="Total 2 22 21" xfId="13113"/>
    <cellStyle name="Total 2 22 21 2" xfId="30250"/>
    <cellStyle name="Total 2 22 21 3" xfId="40364"/>
    <cellStyle name="Total 2 22 22" xfId="13486"/>
    <cellStyle name="Total 2 22 22 2" xfId="30623"/>
    <cellStyle name="Total 2 22 22 3" xfId="40737"/>
    <cellStyle name="Total 2 22 23" xfId="13633"/>
    <cellStyle name="Total 2 22 23 2" xfId="30770"/>
    <cellStyle name="Total 2 22 23 3" xfId="40884"/>
    <cellStyle name="Total 2 22 24" xfId="15031"/>
    <cellStyle name="Total 2 22 24 2" xfId="32052"/>
    <cellStyle name="Total 2 22 24 3" xfId="41898"/>
    <cellStyle name="Total 2 22 25" xfId="14322"/>
    <cellStyle name="Total 2 22 25 2" xfId="31428"/>
    <cellStyle name="Total 2 22 25 3" xfId="41499"/>
    <cellStyle name="Total 2 22 26" xfId="15563"/>
    <cellStyle name="Total 2 22 26 2" xfId="32526"/>
    <cellStyle name="Total 2 22 26 3" xfId="42308"/>
    <cellStyle name="Total 2 22 27" xfId="16122"/>
    <cellStyle name="Total 2 22 27 2" xfId="33085"/>
    <cellStyle name="Total 2 22 27 3" xfId="42867"/>
    <cellStyle name="Total 2 22 28" xfId="17366"/>
    <cellStyle name="Total 2 22 28 2" xfId="34076"/>
    <cellStyle name="Total 2 22 28 3" xfId="43297"/>
    <cellStyle name="Total 2 22 29" xfId="17898"/>
    <cellStyle name="Total 2 22 29 2" xfId="34551"/>
    <cellStyle name="Total 2 22 29 3" xfId="43707"/>
    <cellStyle name="Total 2 22 3" xfId="4402"/>
    <cellStyle name="Total 2 22 3 2" xfId="22062"/>
    <cellStyle name="Total 2 22 3 3" xfId="29787"/>
    <cellStyle name="Total 2 22 30" xfId="18994"/>
    <cellStyle name="Total 2 22 30 2" xfId="43853"/>
    <cellStyle name="Total 2 22 31" xfId="2294"/>
    <cellStyle name="Total 2 22 32" xfId="20242"/>
    <cellStyle name="Total 2 22 33" xfId="33856"/>
    <cellStyle name="Total 2 22 4" xfId="3668"/>
    <cellStyle name="Total 2 22 4 2" xfId="21412"/>
    <cellStyle name="Total 2 22 4 3" xfId="35058"/>
    <cellStyle name="Total 2 22 5" xfId="4992"/>
    <cellStyle name="Total 2 22 5 2" xfId="22598"/>
    <cellStyle name="Total 2 22 5 3" xfId="24673"/>
    <cellStyle name="Total 2 22 6" xfId="5730"/>
    <cellStyle name="Total 2 22 6 2" xfId="23336"/>
    <cellStyle name="Total 2 22 6 3" xfId="29749"/>
    <cellStyle name="Total 2 22 7" xfId="4749"/>
    <cellStyle name="Total 2 22 7 2" xfId="22355"/>
    <cellStyle name="Total 2 22 7 3" xfId="33374"/>
    <cellStyle name="Total 2 22 8" xfId="6232"/>
    <cellStyle name="Total 2 22 8 2" xfId="23838"/>
    <cellStyle name="Total 2 22 8 3" xfId="31679"/>
    <cellStyle name="Total 2 22 9" xfId="6740"/>
    <cellStyle name="Total 2 22 9 2" xfId="24330"/>
    <cellStyle name="Total 2 22 9 3" xfId="20558"/>
    <cellStyle name="Total 2 23" xfId="1236"/>
    <cellStyle name="Total 2 23 10" xfId="6441"/>
    <cellStyle name="Total 2 23 10 2" xfId="24045"/>
    <cellStyle name="Total 2 23 10 3" xfId="21619"/>
    <cellStyle name="Total 2 23 11" xfId="6660"/>
    <cellStyle name="Total 2 23 11 2" xfId="24260"/>
    <cellStyle name="Total 2 23 11 3" xfId="34978"/>
    <cellStyle name="Total 2 23 12" xfId="9112"/>
    <cellStyle name="Total 2 23 12 2" xfId="26565"/>
    <cellStyle name="Total 2 23 12 3" xfId="37299"/>
    <cellStyle name="Total 2 23 13" xfId="7759"/>
    <cellStyle name="Total 2 23 13 2" xfId="25212"/>
    <cellStyle name="Total 2 23 13 3" xfId="35946"/>
    <cellStyle name="Total 2 23 14" xfId="9863"/>
    <cellStyle name="Total 2 23 14 2" xfId="27316"/>
    <cellStyle name="Total 2 23 14 3" xfId="38050"/>
    <cellStyle name="Total 2 23 15" xfId="9342"/>
    <cellStyle name="Total 2 23 15 2" xfId="26795"/>
    <cellStyle name="Total 2 23 15 3" xfId="37529"/>
    <cellStyle name="Total 2 23 16" xfId="10559"/>
    <cellStyle name="Total 2 23 16 2" xfId="28012"/>
    <cellStyle name="Total 2 23 16 3" xfId="38746"/>
    <cellStyle name="Total 2 23 17" xfId="10074"/>
    <cellStyle name="Total 2 23 17 2" xfId="27527"/>
    <cellStyle name="Total 2 23 17 3" xfId="38261"/>
    <cellStyle name="Total 2 23 18" xfId="11161"/>
    <cellStyle name="Total 2 23 18 2" xfId="28614"/>
    <cellStyle name="Total 2 23 18 3" xfId="39348"/>
    <cellStyle name="Total 2 23 19" xfId="10735"/>
    <cellStyle name="Total 2 23 19 2" xfId="28188"/>
    <cellStyle name="Total 2 23 19 3" xfId="38922"/>
    <cellStyle name="Total 2 23 2" xfId="3151"/>
    <cellStyle name="Total 2 23 2 2" xfId="20964"/>
    <cellStyle name="Total 2 23 2 3" xfId="33441"/>
    <cellStyle name="Total 2 23 20" xfId="12923"/>
    <cellStyle name="Total 2 23 20 2" xfId="30121"/>
    <cellStyle name="Total 2 23 20 3" xfId="40296"/>
    <cellStyle name="Total 2 23 21" xfId="11983"/>
    <cellStyle name="Total 2 23 21 2" xfId="29285"/>
    <cellStyle name="Total 2 23 21 3" xfId="39694"/>
    <cellStyle name="Total 2 23 22" xfId="13824"/>
    <cellStyle name="Total 2 23 22 2" xfId="30961"/>
    <cellStyle name="Total 2 23 22 3" xfId="41075"/>
    <cellStyle name="Total 2 23 23" xfId="13700"/>
    <cellStyle name="Total 2 23 23 2" xfId="30837"/>
    <cellStyle name="Total 2 23 23 3" xfId="40951"/>
    <cellStyle name="Total 2 23 24" xfId="15050"/>
    <cellStyle name="Total 2 23 24 2" xfId="32071"/>
    <cellStyle name="Total 2 23 24 3" xfId="41917"/>
    <cellStyle name="Total 2 23 25" xfId="15265"/>
    <cellStyle name="Total 2 23 25 2" xfId="32228"/>
    <cellStyle name="Total 2 23 25 3" xfId="42010"/>
    <cellStyle name="Total 2 23 26" xfId="15699"/>
    <cellStyle name="Total 2 23 26 2" xfId="32662"/>
    <cellStyle name="Total 2 23 26 3" xfId="42444"/>
    <cellStyle name="Total 2 23 27" xfId="16141"/>
    <cellStyle name="Total 2 23 27 2" xfId="33104"/>
    <cellStyle name="Total 2 23 27 3" xfId="42886"/>
    <cellStyle name="Total 2 23 28" xfId="17385"/>
    <cellStyle name="Total 2 23 28 2" xfId="34095"/>
    <cellStyle name="Total 2 23 28 3" xfId="43316"/>
    <cellStyle name="Total 2 23 29" xfId="17917"/>
    <cellStyle name="Total 2 23 29 2" xfId="34570"/>
    <cellStyle name="Total 2 23 29 3" xfId="43726"/>
    <cellStyle name="Total 2 23 3" xfId="4421"/>
    <cellStyle name="Total 2 23 3 2" xfId="22081"/>
    <cellStyle name="Total 2 23 3 3" xfId="20475"/>
    <cellStyle name="Total 2 23 30" xfId="19077"/>
    <cellStyle name="Total 2 23 30 2" xfId="43914"/>
    <cellStyle name="Total 2 23 31" xfId="2313"/>
    <cellStyle name="Total 2 23 32" xfId="20261"/>
    <cellStyle name="Total 2 23 33" xfId="29439"/>
    <cellStyle name="Total 2 23 4" xfId="4646"/>
    <cellStyle name="Total 2 23 4 2" xfId="22252"/>
    <cellStyle name="Total 2 23 4 3" xfId="20628"/>
    <cellStyle name="Total 2 23 5" xfId="5178"/>
    <cellStyle name="Total 2 23 5 2" xfId="22784"/>
    <cellStyle name="Total 2 23 5 3" xfId="33739"/>
    <cellStyle name="Total 2 23 6" xfId="5749"/>
    <cellStyle name="Total 2 23 6 2" xfId="23355"/>
    <cellStyle name="Total 2 23 6 3" xfId="35419"/>
    <cellStyle name="Total 2 23 7" xfId="5298"/>
    <cellStyle name="Total 2 23 7 2" xfId="22904"/>
    <cellStyle name="Total 2 23 7 3" xfId="33358"/>
    <cellStyle name="Total 2 23 8" xfId="6251"/>
    <cellStyle name="Total 2 23 8 2" xfId="23857"/>
    <cellStyle name="Total 2 23 8 3" xfId="1701"/>
    <cellStyle name="Total 2 23 9" xfId="7682"/>
    <cellStyle name="Total 2 23 9 2" xfId="25135"/>
    <cellStyle name="Total 2 23 9 3" xfId="35869"/>
    <cellStyle name="Total 2 24" xfId="1088"/>
    <cellStyle name="Total 2 24 10" xfId="7490"/>
    <cellStyle name="Total 2 24 10 2" xfId="24999"/>
    <cellStyle name="Total 2 24 10 3" xfId="1763"/>
    <cellStyle name="Total 2 24 11" xfId="8343"/>
    <cellStyle name="Total 2 24 11 2" xfId="25796"/>
    <cellStyle name="Total 2 24 11 3" xfId="36530"/>
    <cellStyle name="Total 2 24 12" xfId="8964"/>
    <cellStyle name="Total 2 24 12 2" xfId="26417"/>
    <cellStyle name="Total 2 24 12 3" xfId="37151"/>
    <cellStyle name="Total 2 24 13" xfId="9249"/>
    <cellStyle name="Total 2 24 13 2" xfId="26702"/>
    <cellStyle name="Total 2 24 13 3" xfId="37436"/>
    <cellStyle name="Total 2 24 14" xfId="9715"/>
    <cellStyle name="Total 2 24 14 2" xfId="27168"/>
    <cellStyle name="Total 2 24 14 3" xfId="37902"/>
    <cellStyle name="Total 2 24 15" xfId="9992"/>
    <cellStyle name="Total 2 24 15 2" xfId="27445"/>
    <cellStyle name="Total 2 24 15 3" xfId="38179"/>
    <cellStyle name="Total 2 24 16" xfId="10411"/>
    <cellStyle name="Total 2 24 16 2" xfId="27864"/>
    <cellStyle name="Total 2 24 16 3" xfId="38598"/>
    <cellStyle name="Total 2 24 17" xfId="10673"/>
    <cellStyle name="Total 2 24 17 2" xfId="28126"/>
    <cellStyle name="Total 2 24 17 3" xfId="38860"/>
    <cellStyle name="Total 2 24 18" xfId="11013"/>
    <cellStyle name="Total 2 24 18 2" xfId="28466"/>
    <cellStyle name="Total 2 24 18 3" xfId="39200"/>
    <cellStyle name="Total 2 24 19" xfId="11254"/>
    <cellStyle name="Total 2 24 19 2" xfId="28707"/>
    <cellStyle name="Total 2 24 19 3" xfId="39441"/>
    <cellStyle name="Total 2 24 2" xfId="3003"/>
    <cellStyle name="Total 2 24 2 2" xfId="20816"/>
    <cellStyle name="Total 2 24 2 3" xfId="25089"/>
    <cellStyle name="Total 2 24 20" xfId="12775"/>
    <cellStyle name="Total 2 24 20 2" xfId="29973"/>
    <cellStyle name="Total 2 24 20 3" xfId="40148"/>
    <cellStyle name="Total 2 24 21" xfId="11892"/>
    <cellStyle name="Total 2 24 21 2" xfId="29194"/>
    <cellStyle name="Total 2 24 21 3" xfId="39610"/>
    <cellStyle name="Total 2 24 22" xfId="13876"/>
    <cellStyle name="Total 2 24 22 2" xfId="31013"/>
    <cellStyle name="Total 2 24 22 3" xfId="41127"/>
    <cellStyle name="Total 2 24 23" xfId="13531"/>
    <cellStyle name="Total 2 24 23 2" xfId="30668"/>
    <cellStyle name="Total 2 24 23 3" xfId="40782"/>
    <cellStyle name="Total 2 24 24" xfId="14902"/>
    <cellStyle name="Total 2 24 24 2" xfId="31923"/>
    <cellStyle name="Total 2 24 24 3" xfId="41769"/>
    <cellStyle name="Total 2 24 25" xfId="14279"/>
    <cellStyle name="Total 2 24 25 2" xfId="31389"/>
    <cellStyle name="Total 2 24 25 3" xfId="41462"/>
    <cellStyle name="Total 2 24 26" xfId="14362"/>
    <cellStyle name="Total 2 24 26 2" xfId="31467"/>
    <cellStyle name="Total 2 24 26 3" xfId="41538"/>
    <cellStyle name="Total 2 24 27" xfId="15993"/>
    <cellStyle name="Total 2 24 27 2" xfId="32956"/>
    <cellStyle name="Total 2 24 27 3" xfId="42738"/>
    <cellStyle name="Total 2 24 28" xfId="17237"/>
    <cellStyle name="Total 2 24 28 2" xfId="33947"/>
    <cellStyle name="Total 2 24 28 3" xfId="43168"/>
    <cellStyle name="Total 2 24 29" xfId="17769"/>
    <cellStyle name="Total 2 24 29 2" xfId="34422"/>
    <cellStyle name="Total 2 24 29 3" xfId="43578"/>
    <cellStyle name="Total 2 24 3" xfId="4273"/>
    <cellStyle name="Total 2 24 3 2" xfId="21933"/>
    <cellStyle name="Total 2 24 3 3" xfId="28963"/>
    <cellStyle name="Total 2 24 30" xfId="19031"/>
    <cellStyle name="Total 2 24 30 2" xfId="43890"/>
    <cellStyle name="Total 2 24 31" xfId="2165"/>
    <cellStyle name="Total 2 24 32" xfId="20113"/>
    <cellStyle name="Total 2 24 33" xfId="29445"/>
    <cellStyle name="Total 2 24 4" xfId="3625"/>
    <cellStyle name="Total 2 24 4 2" xfId="21375"/>
    <cellStyle name="Total 2 24 4 3" xfId="21780"/>
    <cellStyle name="Total 2 24 5" xfId="3719"/>
    <cellStyle name="Total 2 24 5 2" xfId="21462"/>
    <cellStyle name="Total 2 24 5 3" xfId="1575"/>
    <cellStyle name="Total 2 24 6" xfId="5601"/>
    <cellStyle name="Total 2 24 6 2" xfId="23207"/>
    <cellStyle name="Total 2 24 6 3" xfId="31543"/>
    <cellStyle name="Total 2 24 7" xfId="5846"/>
    <cellStyle name="Total 2 24 7 2" xfId="23452"/>
    <cellStyle name="Total 2 24 7 3" xfId="35537"/>
    <cellStyle name="Total 2 24 8" xfId="6103"/>
    <cellStyle name="Total 2 24 8 2" xfId="23709"/>
    <cellStyle name="Total 2 24 8 3" xfId="29581"/>
    <cellStyle name="Total 2 24 9" xfId="6721"/>
    <cellStyle name="Total 2 24 9 2" xfId="24313"/>
    <cellStyle name="Total 2 24 9 3" xfId="19852"/>
    <cellStyle name="Total 2 25" xfId="1241"/>
    <cellStyle name="Total 2 25 10" xfId="6580"/>
    <cellStyle name="Total 2 25 10 2" xfId="24183"/>
    <cellStyle name="Total 2 25 10 3" xfId="33200"/>
    <cellStyle name="Total 2 25 11" xfId="6345"/>
    <cellStyle name="Total 2 25 11 2" xfId="23950"/>
    <cellStyle name="Total 2 25 11 3" xfId="21530"/>
    <cellStyle name="Total 2 25 12" xfId="9117"/>
    <cellStyle name="Total 2 25 12 2" xfId="26570"/>
    <cellStyle name="Total 2 25 12 3" xfId="37304"/>
    <cellStyle name="Total 2 25 13" xfId="7447"/>
    <cellStyle name="Total 2 25 13 2" xfId="24956"/>
    <cellStyle name="Total 2 25 13 3" xfId="35484"/>
    <cellStyle name="Total 2 25 14" xfId="9868"/>
    <cellStyle name="Total 2 25 14 2" xfId="27321"/>
    <cellStyle name="Total 2 25 14 3" xfId="38055"/>
    <cellStyle name="Total 2 25 15" xfId="9584"/>
    <cellStyle name="Total 2 25 15 2" xfId="27037"/>
    <cellStyle name="Total 2 25 15 3" xfId="37771"/>
    <cellStyle name="Total 2 25 16" xfId="10564"/>
    <cellStyle name="Total 2 25 16 2" xfId="28017"/>
    <cellStyle name="Total 2 25 16 3" xfId="38751"/>
    <cellStyle name="Total 2 25 17" xfId="10287"/>
    <cellStyle name="Total 2 25 17 2" xfId="27740"/>
    <cellStyle name="Total 2 25 17 3" xfId="38474"/>
    <cellStyle name="Total 2 25 18" xfId="11166"/>
    <cellStyle name="Total 2 25 18 2" xfId="28619"/>
    <cellStyle name="Total 2 25 18 3" xfId="39353"/>
    <cellStyle name="Total 2 25 19" xfId="10903"/>
    <cellStyle name="Total 2 25 19 2" xfId="28356"/>
    <cellStyle name="Total 2 25 19 3" xfId="39090"/>
    <cellStyle name="Total 2 25 2" xfId="3156"/>
    <cellStyle name="Total 2 25 2 2" xfId="20969"/>
    <cellStyle name="Total 2 25 2 3" xfId="22162"/>
    <cellStyle name="Total 2 25 20" xfId="12928"/>
    <cellStyle name="Total 2 25 20 2" xfId="30126"/>
    <cellStyle name="Total 2 25 20 3" xfId="40301"/>
    <cellStyle name="Total 2 25 21" xfId="13224"/>
    <cellStyle name="Total 2 25 21 2" xfId="30361"/>
    <cellStyle name="Total 2 25 21 3" xfId="40475"/>
    <cellStyle name="Total 2 25 22" xfId="13854"/>
    <cellStyle name="Total 2 25 22 2" xfId="30991"/>
    <cellStyle name="Total 2 25 22 3" xfId="41105"/>
    <cellStyle name="Total 2 25 23" xfId="13610"/>
    <cellStyle name="Total 2 25 23 2" xfId="30747"/>
    <cellStyle name="Total 2 25 23 3" xfId="40861"/>
    <cellStyle name="Total 2 25 24" xfId="15055"/>
    <cellStyle name="Total 2 25 24 2" xfId="32076"/>
    <cellStyle name="Total 2 25 24 3" xfId="41922"/>
    <cellStyle name="Total 2 25 25" xfId="14330"/>
    <cellStyle name="Total 2 25 25 2" xfId="31436"/>
    <cellStyle name="Total 2 25 25 3" xfId="41507"/>
    <cellStyle name="Total 2 25 26" xfId="15653"/>
    <cellStyle name="Total 2 25 26 2" xfId="32616"/>
    <cellStyle name="Total 2 25 26 3" xfId="42398"/>
    <cellStyle name="Total 2 25 27" xfId="16146"/>
    <cellStyle name="Total 2 25 27 2" xfId="33109"/>
    <cellStyle name="Total 2 25 27 3" xfId="42891"/>
    <cellStyle name="Total 2 25 28" xfId="17390"/>
    <cellStyle name="Total 2 25 28 2" xfId="34100"/>
    <cellStyle name="Total 2 25 28 3" xfId="43321"/>
    <cellStyle name="Total 2 25 29" xfId="17922"/>
    <cellStyle name="Total 2 25 29 2" xfId="34575"/>
    <cellStyle name="Total 2 25 29 3" xfId="43731"/>
    <cellStyle name="Total 2 25 3" xfId="4426"/>
    <cellStyle name="Total 2 25 3 2" xfId="22086"/>
    <cellStyle name="Total 2 25 3 3" xfId="29068"/>
    <cellStyle name="Total 2 25 30" xfId="18954"/>
    <cellStyle name="Total 2 25 30 2" xfId="43820"/>
    <cellStyle name="Total 2 25 31" xfId="2318"/>
    <cellStyle name="Total 2 25 32" xfId="20266"/>
    <cellStyle name="Total 2 25 33" xfId="1450"/>
    <cellStyle name="Total 2 25 4" xfId="3676"/>
    <cellStyle name="Total 2 25 4 2" xfId="21420"/>
    <cellStyle name="Total 2 25 4 3" xfId="22157"/>
    <cellStyle name="Total 2 25 5" xfId="5111"/>
    <cellStyle name="Total 2 25 5 2" xfId="22717"/>
    <cellStyle name="Total 2 25 5 3" xfId="33586"/>
    <cellStyle name="Total 2 25 6" xfId="5754"/>
    <cellStyle name="Total 2 25 6 2" xfId="23360"/>
    <cellStyle name="Total 2 25 6 3" xfId="31693"/>
    <cellStyle name="Total 2 25 7" xfId="5487"/>
    <cellStyle name="Total 2 25 7 2" xfId="23093"/>
    <cellStyle name="Total 2 25 7 3" xfId="20446"/>
    <cellStyle name="Total 2 25 8" xfId="6256"/>
    <cellStyle name="Total 2 25 8 2" xfId="23862"/>
    <cellStyle name="Total 2 25 8 3" xfId="19870"/>
    <cellStyle name="Total 2 25 9" xfId="7338"/>
    <cellStyle name="Total 2 25 9 2" xfId="24850"/>
    <cellStyle name="Total 2 25 9 3" xfId="34943"/>
    <cellStyle name="Total 2 26" xfId="1149"/>
    <cellStyle name="Total 2 26 10" xfId="7171"/>
    <cellStyle name="Total 2 26 10 2" xfId="24699"/>
    <cellStyle name="Total 2 26 10 3" xfId="28986"/>
    <cellStyle name="Total 2 26 11" xfId="8292"/>
    <cellStyle name="Total 2 26 11 2" xfId="25745"/>
    <cellStyle name="Total 2 26 11 3" xfId="36479"/>
    <cellStyle name="Total 2 26 12" xfId="9025"/>
    <cellStyle name="Total 2 26 12 2" xfId="26478"/>
    <cellStyle name="Total 2 26 12 3" xfId="37212"/>
    <cellStyle name="Total 2 26 13" xfId="8705"/>
    <cellStyle name="Total 2 26 13 2" xfId="26158"/>
    <cellStyle name="Total 2 26 13 3" xfId="36892"/>
    <cellStyle name="Total 2 26 14" xfId="9776"/>
    <cellStyle name="Total 2 26 14 2" xfId="27229"/>
    <cellStyle name="Total 2 26 14 3" xfId="37963"/>
    <cellStyle name="Total 2 26 15" xfId="8609"/>
    <cellStyle name="Total 2 26 15 2" xfId="26062"/>
    <cellStyle name="Total 2 26 15 3" xfId="36796"/>
    <cellStyle name="Total 2 26 16" xfId="10472"/>
    <cellStyle name="Total 2 26 16 2" xfId="27925"/>
    <cellStyle name="Total 2 26 16 3" xfId="38659"/>
    <cellStyle name="Total 2 26 17" xfId="9196"/>
    <cellStyle name="Total 2 26 17 2" xfId="26649"/>
    <cellStyle name="Total 2 26 17 3" xfId="37383"/>
    <cellStyle name="Total 2 26 18" xfId="11074"/>
    <cellStyle name="Total 2 26 18 2" xfId="28527"/>
    <cellStyle name="Total 2 26 18 3" xfId="39261"/>
    <cellStyle name="Total 2 26 19" xfId="9944"/>
    <cellStyle name="Total 2 26 19 2" xfId="27397"/>
    <cellStyle name="Total 2 26 19 3" xfId="38131"/>
    <cellStyle name="Total 2 26 2" xfId="3064"/>
    <cellStyle name="Total 2 26 2 2" xfId="20877"/>
    <cellStyle name="Total 2 26 2 3" xfId="22183"/>
    <cellStyle name="Total 2 26 20" xfId="12836"/>
    <cellStyle name="Total 2 26 20 2" xfId="30034"/>
    <cellStyle name="Total 2 26 20 3" xfId="40209"/>
    <cellStyle name="Total 2 26 21" xfId="12001"/>
    <cellStyle name="Total 2 26 21 2" xfId="29303"/>
    <cellStyle name="Total 2 26 21 3" xfId="39712"/>
    <cellStyle name="Total 2 26 22" xfId="11917"/>
    <cellStyle name="Total 2 26 22 2" xfId="29219"/>
    <cellStyle name="Total 2 26 22 3" xfId="39635"/>
    <cellStyle name="Total 2 26 23" xfId="13133"/>
    <cellStyle name="Total 2 26 23 2" xfId="30270"/>
    <cellStyle name="Total 2 26 23 3" xfId="40384"/>
    <cellStyle name="Total 2 26 24" xfId="14963"/>
    <cellStyle name="Total 2 26 24 2" xfId="31984"/>
    <cellStyle name="Total 2 26 24 3" xfId="41830"/>
    <cellStyle name="Total 2 26 25" xfId="15294"/>
    <cellStyle name="Total 2 26 25 2" xfId="32257"/>
    <cellStyle name="Total 2 26 25 3" xfId="42039"/>
    <cellStyle name="Total 2 26 26" xfId="15662"/>
    <cellStyle name="Total 2 26 26 2" xfId="32625"/>
    <cellStyle name="Total 2 26 26 3" xfId="42407"/>
    <cellStyle name="Total 2 26 27" xfId="16054"/>
    <cellStyle name="Total 2 26 27 2" xfId="33017"/>
    <cellStyle name="Total 2 26 27 3" xfId="42799"/>
    <cellStyle name="Total 2 26 28" xfId="17298"/>
    <cellStyle name="Total 2 26 28 2" xfId="34008"/>
    <cellStyle name="Total 2 26 28 3" xfId="43229"/>
    <cellStyle name="Total 2 26 29" xfId="17830"/>
    <cellStyle name="Total 2 26 29 2" xfId="34483"/>
    <cellStyle name="Total 2 26 29 3" xfId="43639"/>
    <cellStyle name="Total 2 26 3" xfId="4334"/>
    <cellStyle name="Total 2 26 3 2" xfId="21994"/>
    <cellStyle name="Total 2 26 3 3" xfId="20636"/>
    <cellStyle name="Total 2 26 30" xfId="19476"/>
    <cellStyle name="Total 2 26 30 2" xfId="44003"/>
    <cellStyle name="Total 2 26 31" xfId="2226"/>
    <cellStyle name="Total 2 26 32" xfId="20174"/>
    <cellStyle name="Total 2 26 33" xfId="24781"/>
    <cellStyle name="Total 2 26 4" xfId="4675"/>
    <cellStyle name="Total 2 26 4 2" xfId="22281"/>
    <cellStyle name="Total 2 26 4 3" xfId="21053"/>
    <cellStyle name="Total 2 26 5" xfId="5122"/>
    <cellStyle name="Total 2 26 5 2" xfId="22728"/>
    <cellStyle name="Total 2 26 5 3" xfId="33435"/>
    <cellStyle name="Total 2 26 6" xfId="5662"/>
    <cellStyle name="Total 2 26 6 2" xfId="23268"/>
    <cellStyle name="Total 2 26 6 3" xfId="24646"/>
    <cellStyle name="Total 2 26 7" xfId="3402"/>
    <cellStyle name="Total 2 26 7 2" xfId="21159"/>
    <cellStyle name="Total 2 26 7 3" xfId="30156"/>
    <cellStyle name="Total 2 26 8" xfId="6164"/>
    <cellStyle name="Total 2 26 8 2" xfId="23770"/>
    <cellStyle name="Total 2 26 8 3" xfId="32095"/>
    <cellStyle name="Total 2 26 9" xfId="6337"/>
    <cellStyle name="Total 2 26 9 2" xfId="23942"/>
    <cellStyle name="Total 2 26 9 3" xfId="19866"/>
    <cellStyle name="Total 2 27" xfId="1245"/>
    <cellStyle name="Total 2 27 10" xfId="6391"/>
    <cellStyle name="Total 2 27 10 2" xfId="23995"/>
    <cellStyle name="Total 2 27 10 3" xfId="28895"/>
    <cellStyle name="Total 2 27 11" xfId="7055"/>
    <cellStyle name="Total 2 27 11 2" xfId="24600"/>
    <cellStyle name="Total 2 27 11 3" xfId="35082"/>
    <cellStyle name="Total 2 27 12" xfId="9121"/>
    <cellStyle name="Total 2 27 12 2" xfId="26574"/>
    <cellStyle name="Total 2 27 12 3" xfId="37308"/>
    <cellStyle name="Total 2 27 13" xfId="9251"/>
    <cellStyle name="Total 2 27 13 2" xfId="26704"/>
    <cellStyle name="Total 2 27 13 3" xfId="37438"/>
    <cellStyle name="Total 2 27 14" xfId="9872"/>
    <cellStyle name="Total 2 27 14 2" xfId="27325"/>
    <cellStyle name="Total 2 27 14 3" xfId="38059"/>
    <cellStyle name="Total 2 27 15" xfId="9994"/>
    <cellStyle name="Total 2 27 15 2" xfId="27447"/>
    <cellStyle name="Total 2 27 15 3" xfId="38181"/>
    <cellStyle name="Total 2 27 16" xfId="10568"/>
    <cellStyle name="Total 2 27 16 2" xfId="28021"/>
    <cellStyle name="Total 2 27 16 3" xfId="38755"/>
    <cellStyle name="Total 2 27 17" xfId="10675"/>
    <cellStyle name="Total 2 27 17 2" xfId="28128"/>
    <cellStyle name="Total 2 27 17 3" xfId="38862"/>
    <cellStyle name="Total 2 27 18" xfId="11170"/>
    <cellStyle name="Total 2 27 18 2" xfId="28623"/>
    <cellStyle name="Total 2 27 18 3" xfId="39357"/>
    <cellStyle name="Total 2 27 19" xfId="11255"/>
    <cellStyle name="Total 2 27 19 2" xfId="28708"/>
    <cellStyle name="Total 2 27 19 3" xfId="39442"/>
    <cellStyle name="Total 2 27 2" xfId="3160"/>
    <cellStyle name="Total 2 27 2 2" xfId="20973"/>
    <cellStyle name="Total 2 27 2 3" xfId="34907"/>
    <cellStyle name="Total 2 27 20" xfId="12932"/>
    <cellStyle name="Total 2 27 20 2" xfId="30130"/>
    <cellStyle name="Total 2 27 20 3" xfId="40305"/>
    <cellStyle name="Total 2 27 21" xfId="11981"/>
    <cellStyle name="Total 2 27 21 2" xfId="29283"/>
    <cellStyle name="Total 2 27 21 3" xfId="39692"/>
    <cellStyle name="Total 2 27 22" xfId="11936"/>
    <cellStyle name="Total 2 27 22 2" xfId="29238"/>
    <cellStyle name="Total 2 27 22 3" xfId="39653"/>
    <cellStyle name="Total 2 27 23" xfId="13779"/>
    <cellStyle name="Total 2 27 23 2" xfId="30916"/>
    <cellStyle name="Total 2 27 23 3" xfId="41030"/>
    <cellStyle name="Total 2 27 24" xfId="15059"/>
    <cellStyle name="Total 2 27 24 2" xfId="32080"/>
    <cellStyle name="Total 2 27 24 3" xfId="41926"/>
    <cellStyle name="Total 2 27 25" xfId="15263"/>
    <cellStyle name="Total 2 27 25 2" xfId="32226"/>
    <cellStyle name="Total 2 27 25 3" xfId="42008"/>
    <cellStyle name="Total 2 27 26" xfId="14363"/>
    <cellStyle name="Total 2 27 26 2" xfId="31468"/>
    <cellStyle name="Total 2 27 26 3" xfId="41539"/>
    <cellStyle name="Total 2 27 27" xfId="16150"/>
    <cellStyle name="Total 2 27 27 2" xfId="33113"/>
    <cellStyle name="Total 2 27 27 3" xfId="42895"/>
    <cellStyle name="Total 2 27 28" xfId="17394"/>
    <cellStyle name="Total 2 27 28 2" xfId="34104"/>
    <cellStyle name="Total 2 27 28 3" xfId="43325"/>
    <cellStyle name="Total 2 27 29" xfId="17926"/>
    <cellStyle name="Total 2 27 29 2" xfId="34579"/>
    <cellStyle name="Total 2 27 29 3" xfId="43735"/>
    <cellStyle name="Total 2 27 3" xfId="4430"/>
    <cellStyle name="Total 2 27 3 2" xfId="22090"/>
    <cellStyle name="Total 2 27 3 3" xfId="35581"/>
    <cellStyle name="Total 2 27 30" xfId="19093"/>
    <cellStyle name="Total 2 27 30 2" xfId="43927"/>
    <cellStyle name="Total 2 27 31" xfId="2322"/>
    <cellStyle name="Total 2 27 32" xfId="20270"/>
    <cellStyle name="Total 2 27 33" xfId="21353"/>
    <cellStyle name="Total 2 27 4" xfId="4644"/>
    <cellStyle name="Total 2 27 4 2" xfId="22250"/>
    <cellStyle name="Total 2 27 4 3" xfId="24685"/>
    <cellStyle name="Total 2 27 5" xfId="3721"/>
    <cellStyle name="Total 2 27 5 2" xfId="21464"/>
    <cellStyle name="Total 2 27 5 3" xfId="1577"/>
    <cellStyle name="Total 2 27 6" xfId="5758"/>
    <cellStyle name="Total 2 27 6 2" xfId="23364"/>
    <cellStyle name="Total 2 27 6 3" xfId="21704"/>
    <cellStyle name="Total 2 27 7" xfId="5847"/>
    <cellStyle name="Total 2 27 7 2" xfId="23453"/>
    <cellStyle name="Total 2 27 7 3" xfId="35118"/>
    <cellStyle name="Total 2 27 8" xfId="6260"/>
    <cellStyle name="Total 2 27 8 2" xfId="23866"/>
    <cellStyle name="Total 2 27 8 3" xfId="33480"/>
    <cellStyle name="Total 2 27 9" xfId="7843"/>
    <cellStyle name="Total 2 27 9 2" xfId="25296"/>
    <cellStyle name="Total 2 27 9 3" xfId="36030"/>
    <cellStyle name="Total 2 28" xfId="1191"/>
    <cellStyle name="Total 2 28 10" xfId="8439"/>
    <cellStyle name="Total 2 28 10 2" xfId="25892"/>
    <cellStyle name="Total 2 28 10 3" xfId="36626"/>
    <cellStyle name="Total 2 28 11" xfId="7236"/>
    <cellStyle name="Total 2 28 11 2" xfId="24759"/>
    <cellStyle name="Total 2 28 11 3" xfId="35379"/>
    <cellStyle name="Total 2 28 12" xfId="9067"/>
    <cellStyle name="Total 2 28 12 2" xfId="26520"/>
    <cellStyle name="Total 2 28 12 3" xfId="37254"/>
    <cellStyle name="Total 2 28 13" xfId="9565"/>
    <cellStyle name="Total 2 28 13 2" xfId="27018"/>
    <cellStyle name="Total 2 28 13 3" xfId="37752"/>
    <cellStyle name="Total 2 28 14" xfId="9818"/>
    <cellStyle name="Total 2 28 14 2" xfId="27271"/>
    <cellStyle name="Total 2 28 14 3" xfId="38005"/>
    <cellStyle name="Total 2 28 15" xfId="10269"/>
    <cellStyle name="Total 2 28 15 2" xfId="27722"/>
    <cellStyle name="Total 2 28 15 3" xfId="38456"/>
    <cellStyle name="Total 2 28 16" xfId="10514"/>
    <cellStyle name="Total 2 28 16 2" xfId="27967"/>
    <cellStyle name="Total 2 28 16 3" xfId="38701"/>
    <cellStyle name="Total 2 28 17" xfId="10892"/>
    <cellStyle name="Total 2 28 17 2" xfId="28345"/>
    <cellStyle name="Total 2 28 17 3" xfId="39079"/>
    <cellStyle name="Total 2 28 18" xfId="11116"/>
    <cellStyle name="Total 2 28 18 2" xfId="28569"/>
    <cellStyle name="Total 2 28 18 3" xfId="39303"/>
    <cellStyle name="Total 2 28 19" xfId="11374"/>
    <cellStyle name="Total 2 28 19 2" xfId="28827"/>
    <cellStyle name="Total 2 28 19 3" xfId="39561"/>
    <cellStyle name="Total 2 28 2" xfId="3106"/>
    <cellStyle name="Total 2 28 2 2" xfId="20919"/>
    <cellStyle name="Total 2 28 2 3" xfId="29849"/>
    <cellStyle name="Total 2 28 20" xfId="12878"/>
    <cellStyle name="Total 2 28 20 2" xfId="30076"/>
    <cellStyle name="Total 2 28 20 3" xfId="40251"/>
    <cellStyle name="Total 2 28 21" xfId="13624"/>
    <cellStyle name="Total 2 28 21 2" xfId="30761"/>
    <cellStyle name="Total 2 28 21 3" xfId="40875"/>
    <cellStyle name="Total 2 28 22" xfId="13877"/>
    <cellStyle name="Total 2 28 22 2" xfId="31014"/>
    <cellStyle name="Total 2 28 22 3" xfId="41128"/>
    <cellStyle name="Total 2 28 23" xfId="13252"/>
    <cellStyle name="Total 2 28 23 2" xfId="30389"/>
    <cellStyle name="Total 2 28 23 3" xfId="40503"/>
    <cellStyle name="Total 2 28 24" xfId="15005"/>
    <cellStyle name="Total 2 28 24 2" xfId="32026"/>
    <cellStyle name="Total 2 28 24 3" xfId="41872"/>
    <cellStyle name="Total 2 28 25" xfId="15281"/>
    <cellStyle name="Total 2 28 25 2" xfId="32244"/>
    <cellStyle name="Total 2 28 25 3" xfId="42026"/>
    <cellStyle name="Total 2 28 26" xfId="15888"/>
    <cellStyle name="Total 2 28 26 2" xfId="32851"/>
    <cellStyle name="Total 2 28 26 3" xfId="42633"/>
    <cellStyle name="Total 2 28 27" xfId="16096"/>
    <cellStyle name="Total 2 28 27 2" xfId="33059"/>
    <cellStyle name="Total 2 28 27 3" xfId="42841"/>
    <cellStyle name="Total 2 28 28" xfId="17340"/>
    <cellStyle name="Total 2 28 28 2" xfId="34050"/>
    <cellStyle name="Total 2 28 28 3" xfId="43271"/>
    <cellStyle name="Total 2 28 29" xfId="17872"/>
    <cellStyle name="Total 2 28 29 2" xfId="34525"/>
    <cellStyle name="Total 2 28 29 3" xfId="43681"/>
    <cellStyle name="Total 2 28 3" xfId="4376"/>
    <cellStyle name="Total 2 28 3 2" xfId="22036"/>
    <cellStyle name="Total 2 28 3 3" xfId="33381"/>
    <cellStyle name="Total 2 28 30" xfId="19776"/>
    <cellStyle name="Total 2 28 30 2" xfId="44181"/>
    <cellStyle name="Total 2 28 31" xfId="2268"/>
    <cellStyle name="Total 2 28 32" xfId="20216"/>
    <cellStyle name="Total 2 28 33" xfId="35066"/>
    <cellStyle name="Total 2 28 4" xfId="4662"/>
    <cellStyle name="Total 2 28 4 2" xfId="22268"/>
    <cellStyle name="Total 2 28 4 3" xfId="28977"/>
    <cellStyle name="Total 2 28 5" xfId="5472"/>
    <cellStyle name="Total 2 28 5 2" xfId="23078"/>
    <cellStyle name="Total 2 28 5 3" xfId="20600"/>
    <cellStyle name="Total 2 28 6" xfId="5704"/>
    <cellStyle name="Total 2 28 6 2" xfId="23310"/>
    <cellStyle name="Total 2 28 6 3" xfId="33719"/>
    <cellStyle name="Total 2 28 7" xfId="5998"/>
    <cellStyle name="Total 2 28 7 2" xfId="23604"/>
    <cellStyle name="Total 2 28 7 3" xfId="20582"/>
    <cellStyle name="Total 2 28 8" xfId="6206"/>
    <cellStyle name="Total 2 28 8 2" xfId="23812"/>
    <cellStyle name="Total 2 28 8 3" xfId="34166"/>
    <cellStyle name="Total 2 28 9" xfId="7920"/>
    <cellStyle name="Total 2 28 9 2" xfId="25373"/>
    <cellStyle name="Total 2 28 9 3" xfId="36107"/>
    <cellStyle name="Total 2 29" xfId="1249"/>
    <cellStyle name="Total 2 29 10" xfId="8021"/>
    <cellStyle name="Total 2 29 10 2" xfId="25474"/>
    <cellStyle name="Total 2 29 10 3" xfId="36208"/>
    <cellStyle name="Total 2 29 11" xfId="7256"/>
    <cellStyle name="Total 2 29 11 2" xfId="24774"/>
    <cellStyle name="Total 2 29 11 3" xfId="28874"/>
    <cellStyle name="Total 2 29 12" xfId="9125"/>
    <cellStyle name="Total 2 29 12 2" xfId="26578"/>
    <cellStyle name="Total 2 29 12 3" xfId="37312"/>
    <cellStyle name="Total 2 29 13" xfId="9203"/>
    <cellStyle name="Total 2 29 13 2" xfId="26656"/>
    <cellStyle name="Total 2 29 13 3" xfId="37390"/>
    <cellStyle name="Total 2 29 14" xfId="9876"/>
    <cellStyle name="Total 2 29 14 2" xfId="27329"/>
    <cellStyle name="Total 2 29 14 3" xfId="38063"/>
    <cellStyle name="Total 2 29 15" xfId="9950"/>
    <cellStyle name="Total 2 29 15 2" xfId="27403"/>
    <cellStyle name="Total 2 29 15 3" xfId="38137"/>
    <cellStyle name="Total 2 29 16" xfId="10572"/>
    <cellStyle name="Total 2 29 16 2" xfId="28025"/>
    <cellStyle name="Total 2 29 16 3" xfId="38759"/>
    <cellStyle name="Total 2 29 17" xfId="10636"/>
    <cellStyle name="Total 2 29 17 2" xfId="28089"/>
    <cellStyle name="Total 2 29 17 3" xfId="38823"/>
    <cellStyle name="Total 2 29 18" xfId="11174"/>
    <cellStyle name="Total 2 29 18 2" xfId="28627"/>
    <cellStyle name="Total 2 29 18 3" xfId="39361"/>
    <cellStyle name="Total 2 29 19" xfId="11229"/>
    <cellStyle name="Total 2 29 19 2" xfId="28682"/>
    <cellStyle name="Total 2 29 19 3" xfId="39416"/>
    <cellStyle name="Total 2 29 2" xfId="3164"/>
    <cellStyle name="Total 2 29 2 2" xfId="20977"/>
    <cellStyle name="Total 2 29 2 3" xfId="32109"/>
    <cellStyle name="Total 2 29 20" xfId="12936"/>
    <cellStyle name="Total 2 29 20 2" xfId="30134"/>
    <cellStyle name="Total 2 29 20 3" xfId="40309"/>
    <cellStyle name="Total 2 29 21" xfId="11979"/>
    <cellStyle name="Total 2 29 21 2" xfId="29281"/>
    <cellStyle name="Total 2 29 21 3" xfId="39690"/>
    <cellStyle name="Total 2 29 22" xfId="13279"/>
    <cellStyle name="Total 2 29 22 2" xfId="30416"/>
    <cellStyle name="Total 2 29 22 3" xfId="40530"/>
    <cellStyle name="Total 2 29 23" xfId="13478"/>
    <cellStyle name="Total 2 29 23 2" xfId="30615"/>
    <cellStyle name="Total 2 29 23 3" xfId="40729"/>
    <cellStyle name="Total 2 29 24" xfId="15063"/>
    <cellStyle name="Total 2 29 24 2" xfId="32084"/>
    <cellStyle name="Total 2 29 24 3" xfId="41930"/>
    <cellStyle name="Total 2 29 25" xfId="15261"/>
    <cellStyle name="Total 2 29 25 2" xfId="32224"/>
    <cellStyle name="Total 2 29 25 3" xfId="42006"/>
    <cellStyle name="Total 2 29 26" xfId="15665"/>
    <cellStyle name="Total 2 29 26 2" xfId="32628"/>
    <cellStyle name="Total 2 29 26 3" xfId="42410"/>
    <cellStyle name="Total 2 29 27" xfId="16154"/>
    <cellStyle name="Total 2 29 27 2" xfId="33117"/>
    <cellStyle name="Total 2 29 27 3" xfId="42899"/>
    <cellStyle name="Total 2 29 28" xfId="17398"/>
    <cellStyle name="Total 2 29 28 2" xfId="34108"/>
    <cellStyle name="Total 2 29 28 3" xfId="43329"/>
    <cellStyle name="Total 2 29 29" xfId="17930"/>
    <cellStyle name="Total 2 29 29 2" xfId="34583"/>
    <cellStyle name="Total 2 29 29 3" xfId="43739"/>
    <cellStyle name="Total 2 29 3" xfId="4434"/>
    <cellStyle name="Total 2 29 3 2" xfId="22094"/>
    <cellStyle name="Total 2 29 3 3" xfId="19797"/>
    <cellStyle name="Total 2 29 30" xfId="19100"/>
    <cellStyle name="Total 2 29 30 2" xfId="43932"/>
    <cellStyle name="Total 2 29 31" xfId="2326"/>
    <cellStyle name="Total 2 29 32" xfId="20274"/>
    <cellStyle name="Total 2 29 33" xfId="33455"/>
    <cellStyle name="Total 2 29 4" xfId="4642"/>
    <cellStyle name="Total 2 29 4 2" xfId="22248"/>
    <cellStyle name="Total 2 29 4 3" xfId="29785"/>
    <cellStyle name="Total 2 29 5" xfId="5125"/>
    <cellStyle name="Total 2 29 5 2" xfId="22731"/>
    <cellStyle name="Total 2 29 5 3" xfId="29124"/>
    <cellStyle name="Total 2 29 6" xfId="5762"/>
    <cellStyle name="Total 2 29 6 2" xfId="23368"/>
    <cellStyle name="Total 2 29 6 3" xfId="34809"/>
    <cellStyle name="Total 2 29 7" xfId="5818"/>
    <cellStyle name="Total 2 29 7 2" xfId="23424"/>
    <cellStyle name="Total 2 29 7 3" xfId="29122"/>
    <cellStyle name="Total 2 29 8" xfId="6264"/>
    <cellStyle name="Total 2 29 8 2" xfId="23870"/>
    <cellStyle name="Total 2 29 8 3" xfId="29239"/>
    <cellStyle name="Total 2 29 9" xfId="7767"/>
    <cellStyle name="Total 2 29 9 2" xfId="25220"/>
    <cellStyle name="Total 2 29 9 3" xfId="35954"/>
    <cellStyle name="Total 2 3" xfId="1051"/>
    <cellStyle name="Total 2 3 10" xfId="8140"/>
    <cellStyle name="Total 2 3 10 2" xfId="25593"/>
    <cellStyle name="Total 2 3 10 3" xfId="36327"/>
    <cellStyle name="Total 2 3 11" xfId="8022"/>
    <cellStyle name="Total 2 3 11 2" xfId="25475"/>
    <cellStyle name="Total 2 3 11 3" xfId="36209"/>
    <cellStyle name="Total 2 3 12" xfId="8927"/>
    <cellStyle name="Total 2 3 12 2" xfId="26380"/>
    <cellStyle name="Total 2 3 12 3" xfId="37114"/>
    <cellStyle name="Total 2 3 13" xfId="9293"/>
    <cellStyle name="Total 2 3 13 2" xfId="26746"/>
    <cellStyle name="Total 2 3 13 3" xfId="37480"/>
    <cellStyle name="Total 2 3 14" xfId="9678"/>
    <cellStyle name="Total 2 3 14 2" xfId="27131"/>
    <cellStyle name="Total 2 3 14 3" xfId="37865"/>
    <cellStyle name="Total 2 3 15" xfId="10030"/>
    <cellStyle name="Total 2 3 15 2" xfId="27483"/>
    <cellStyle name="Total 2 3 15 3" xfId="38217"/>
    <cellStyle name="Total 2 3 16" xfId="10375"/>
    <cellStyle name="Total 2 3 16 2" xfId="27828"/>
    <cellStyle name="Total 2 3 16 3" xfId="38562"/>
    <cellStyle name="Total 2 3 17" xfId="10700"/>
    <cellStyle name="Total 2 3 17 2" xfId="28153"/>
    <cellStyle name="Total 2 3 17 3" xfId="38887"/>
    <cellStyle name="Total 2 3 18" xfId="10982"/>
    <cellStyle name="Total 2 3 18 2" xfId="28435"/>
    <cellStyle name="Total 2 3 18 3" xfId="39169"/>
    <cellStyle name="Total 2 3 19" xfId="11270"/>
    <cellStyle name="Total 2 3 19 2" xfId="28723"/>
    <cellStyle name="Total 2 3 19 3" xfId="39457"/>
    <cellStyle name="Total 2 3 2" xfId="2966"/>
    <cellStyle name="Total 2 3 2 2" xfId="20784"/>
    <cellStyle name="Total 2 3 2 3" xfId="1476"/>
    <cellStyle name="Total 2 3 20" xfId="12738"/>
    <cellStyle name="Total 2 3 20 2" xfId="29941"/>
    <cellStyle name="Total 2 3 20 3" xfId="40119"/>
    <cellStyle name="Total 2 3 21" xfId="13400"/>
    <cellStyle name="Total 2 3 21 2" xfId="30537"/>
    <cellStyle name="Total 2 3 21 3" xfId="40651"/>
    <cellStyle name="Total 2 3 22" xfId="13840"/>
    <cellStyle name="Total 2 3 22 2" xfId="30977"/>
    <cellStyle name="Total 2 3 22 3" xfId="41091"/>
    <cellStyle name="Total 2 3 23" xfId="12207"/>
    <cellStyle name="Total 2 3 23 2" xfId="29496"/>
    <cellStyle name="Total 2 3 23 3" xfId="39890"/>
    <cellStyle name="Total 2 3 24" xfId="14865"/>
    <cellStyle name="Total 2 3 24 2" xfId="31890"/>
    <cellStyle name="Total 2 3 24 3" xfId="41740"/>
    <cellStyle name="Total 2 3 25" xfId="15465"/>
    <cellStyle name="Total 2 3 25 2" xfId="32428"/>
    <cellStyle name="Total 2 3 25 3" xfId="42210"/>
    <cellStyle name="Total 2 3 26" xfId="15756"/>
    <cellStyle name="Total 2 3 26 2" xfId="32719"/>
    <cellStyle name="Total 2 3 26 3" xfId="42501"/>
    <cellStyle name="Total 2 3 27" xfId="15964"/>
    <cellStyle name="Total 2 3 27 2" xfId="32927"/>
    <cellStyle name="Total 2 3 27 3" xfId="42709"/>
    <cellStyle name="Total 2 3 28" xfId="17200"/>
    <cellStyle name="Total 2 3 28 2" xfId="33915"/>
    <cellStyle name="Total 2 3 28 3" xfId="43139"/>
    <cellStyle name="Total 2 3 29" xfId="17740"/>
    <cellStyle name="Total 2 3 29 2" xfId="34393"/>
    <cellStyle name="Total 2 3 29 3" xfId="43549"/>
    <cellStyle name="Total 2 3 3" xfId="4236"/>
    <cellStyle name="Total 2 3 3 2" xfId="21902"/>
    <cellStyle name="Total 2 3 3 3" xfId="24698"/>
    <cellStyle name="Total 2 3 30" xfId="19672"/>
    <cellStyle name="Total 2 3 30 2" xfId="44077"/>
    <cellStyle name="Total 2 3 31" xfId="2128"/>
    <cellStyle name="Total 2 3 32" xfId="20080"/>
    <cellStyle name="Total 2 3 33" xfId="22169"/>
    <cellStyle name="Total 2 3 4" xfId="4863"/>
    <cellStyle name="Total 2 3 4 2" xfId="22469"/>
    <cellStyle name="Total 2 3 4 3" xfId="21737"/>
    <cellStyle name="Total 2 3 5" xfId="5257"/>
    <cellStyle name="Total 2 3 5 2" xfId="22863"/>
    <cellStyle name="Total 2 3 5 3" xfId="25036"/>
    <cellStyle name="Total 2 3 6" xfId="5569"/>
    <cellStyle name="Total 2 3 6 2" xfId="23175"/>
    <cellStyle name="Total 2 3 6 3" xfId="35545"/>
    <cellStyle name="Total 2 3 7" xfId="5866"/>
    <cellStyle name="Total 2 3 7 2" xfId="23472"/>
    <cellStyle name="Total 2 3 7 3" xfId="24568"/>
    <cellStyle name="Total 2 3 8" xfId="6074"/>
    <cellStyle name="Total 2 3 8 2" xfId="23680"/>
    <cellStyle name="Total 2 3 8 3" xfId="1696"/>
    <cellStyle name="Total 2 3 9" xfId="7177"/>
    <cellStyle name="Total 2 3 9 2" xfId="24705"/>
    <cellStyle name="Total 2 3 9 3" xfId="34768"/>
    <cellStyle name="Total 2 30" xfId="945"/>
    <cellStyle name="Total 2 30 10" xfId="7730"/>
    <cellStyle name="Total 2 30 10 2" xfId="25183"/>
    <cellStyle name="Total 2 30 10 3" xfId="35917"/>
    <cellStyle name="Total 2 30 11" xfId="7176"/>
    <cellStyle name="Total 2 30 11 2" xfId="24704"/>
    <cellStyle name="Total 2 30 11 3" xfId="35081"/>
    <cellStyle name="Total 2 30 12" xfId="8674"/>
    <cellStyle name="Total 2 30 12 2" xfId="26127"/>
    <cellStyle name="Total 2 30 12 3" xfId="36861"/>
    <cellStyle name="Total 2 30 13" xfId="7520"/>
    <cellStyle name="Total 2 30 13 2" xfId="25029"/>
    <cellStyle name="Total 2 30 13 3" xfId="1791"/>
    <cellStyle name="Total 2 30 14" xfId="7437"/>
    <cellStyle name="Total 2 30 14 2" xfId="24946"/>
    <cellStyle name="Total 2 30 14 3" xfId="35631"/>
    <cellStyle name="Total 2 30 15" xfId="9319"/>
    <cellStyle name="Total 2 30 15 2" xfId="26772"/>
    <cellStyle name="Total 2 30 15 3" xfId="37506"/>
    <cellStyle name="Total 2 30 16" xfId="9573"/>
    <cellStyle name="Total 2 30 16 2" xfId="27026"/>
    <cellStyle name="Total 2 30 16 3" xfId="37760"/>
    <cellStyle name="Total 2 30 17" xfId="10054"/>
    <cellStyle name="Total 2 30 17 2" xfId="27507"/>
    <cellStyle name="Total 2 30 17 3" xfId="38241"/>
    <cellStyle name="Total 2 30 18" xfId="10276"/>
    <cellStyle name="Total 2 30 18 2" xfId="27729"/>
    <cellStyle name="Total 2 30 18 3" xfId="38463"/>
    <cellStyle name="Total 2 30 19" xfId="10722"/>
    <cellStyle name="Total 2 30 19 2" xfId="28175"/>
    <cellStyle name="Total 2 30 19 3" xfId="38909"/>
    <cellStyle name="Total 2 30 2" xfId="2860"/>
    <cellStyle name="Total 2 30 2 2" xfId="20691"/>
    <cellStyle name="Total 2 30 2 3" xfId="21006"/>
    <cellStyle name="Total 2 30 20" xfId="12632"/>
    <cellStyle name="Total 2 30 20 2" xfId="29847"/>
    <cellStyle name="Total 2 30 20 3" xfId="40033"/>
    <cellStyle name="Total 2 30 21" xfId="12037"/>
    <cellStyle name="Total 2 30 21 2" xfId="29338"/>
    <cellStyle name="Total 2 30 21 3" xfId="39745"/>
    <cellStyle name="Total 2 30 22" xfId="13742"/>
    <cellStyle name="Total 2 30 22 2" xfId="30879"/>
    <cellStyle name="Total 2 30 22 3" xfId="40993"/>
    <cellStyle name="Total 2 30 23" xfId="13272"/>
    <cellStyle name="Total 2 30 23 2" xfId="30409"/>
    <cellStyle name="Total 2 30 23 3" xfId="40523"/>
    <cellStyle name="Total 2 30 24" xfId="14759"/>
    <cellStyle name="Total 2 30 24 2" xfId="31793"/>
    <cellStyle name="Total 2 30 24 3" xfId="41654"/>
    <cellStyle name="Total 2 30 25" xfId="15345"/>
    <cellStyle name="Total 2 30 25 2" xfId="32308"/>
    <cellStyle name="Total 2 30 25 3" xfId="42090"/>
    <cellStyle name="Total 2 30 26" xfId="14069"/>
    <cellStyle name="Total 2 30 26 2" xfId="31189"/>
    <cellStyle name="Total 2 30 26 3" xfId="41281"/>
    <cellStyle name="Total 2 30 27" xfId="14135"/>
    <cellStyle name="Total 2 30 27 2" xfId="31252"/>
    <cellStyle name="Total 2 30 27 3" xfId="41337"/>
    <cellStyle name="Total 2 30 28" xfId="17094"/>
    <cellStyle name="Total 2 30 28 2" xfId="33818"/>
    <cellStyle name="Total 2 30 28 3" xfId="43053"/>
    <cellStyle name="Total 2 30 29" xfId="17654"/>
    <cellStyle name="Total 2 30 29 2" xfId="34307"/>
    <cellStyle name="Total 2 30 29 3" xfId="43463"/>
    <cellStyle name="Total 2 30 3" xfId="4130"/>
    <cellStyle name="Total 2 30 3 2" xfId="21807"/>
    <cellStyle name="Total 2 30 3 3" xfId="35655"/>
    <cellStyle name="Total 2 30 30" xfId="19516"/>
    <cellStyle name="Total 2 30 30 2" xfId="44039"/>
    <cellStyle name="Total 2 30 31" xfId="2022"/>
    <cellStyle name="Total 2 30 32" xfId="19988"/>
    <cellStyle name="Total 2 30 33" xfId="35242"/>
    <cellStyle name="Total 2 30 4" xfId="4729"/>
    <cellStyle name="Total 2 30 4 2" xfId="22335"/>
    <cellStyle name="Total 2 30 4 3" xfId="34964"/>
    <cellStyle name="Total 2 30 5" xfId="3355"/>
    <cellStyle name="Total 2 30 5 2" xfId="21113"/>
    <cellStyle name="Total 2 30 5 3" xfId="29387"/>
    <cellStyle name="Total 2 30 6" xfId="3468"/>
    <cellStyle name="Total 2 30 6 2" xfId="21224"/>
    <cellStyle name="Total 2 30 6 3" xfId="1539"/>
    <cellStyle name="Total 2 30 7" xfId="5281"/>
    <cellStyle name="Total 2 30 7 2" xfId="22887"/>
    <cellStyle name="Total 2 30 7 3" xfId="31222"/>
    <cellStyle name="Total 2 30 8" xfId="5478"/>
    <cellStyle name="Total 2 30 8 2" xfId="23084"/>
    <cellStyle name="Total 2 30 8 3" xfId="33575"/>
    <cellStyle name="Total 2 30 9" xfId="7683"/>
    <cellStyle name="Total 2 30 9 2" xfId="25136"/>
    <cellStyle name="Total 2 30 9 3" xfId="35870"/>
    <cellStyle name="Total 2 31" xfId="1252"/>
    <cellStyle name="Total 2 31 10" xfId="8043"/>
    <cellStyle name="Total 2 31 10 2" xfId="25496"/>
    <cellStyle name="Total 2 31 10 3" xfId="36230"/>
    <cellStyle name="Total 2 31 11" xfId="7727"/>
    <cellStyle name="Total 2 31 11 2" xfId="25180"/>
    <cellStyle name="Total 2 31 11 3" xfId="35914"/>
    <cellStyle name="Total 2 31 12" xfId="9128"/>
    <cellStyle name="Total 2 31 12 2" xfId="26581"/>
    <cellStyle name="Total 2 31 12 3" xfId="37315"/>
    <cellStyle name="Total 2 31 13" xfId="7469"/>
    <cellStyle name="Total 2 31 13 2" xfId="24978"/>
    <cellStyle name="Total 2 31 13 3" xfId="35743"/>
    <cellStyle name="Total 2 31 14" xfId="9879"/>
    <cellStyle name="Total 2 31 14 2" xfId="27332"/>
    <cellStyle name="Total 2 31 14 3" xfId="38066"/>
    <cellStyle name="Total 2 31 15" xfId="7907"/>
    <cellStyle name="Total 2 31 15 2" xfId="25360"/>
    <cellStyle name="Total 2 31 15 3" xfId="36094"/>
    <cellStyle name="Total 2 31 16" xfId="10575"/>
    <cellStyle name="Total 2 31 16 2" xfId="28028"/>
    <cellStyle name="Total 2 31 16 3" xfId="38762"/>
    <cellStyle name="Total 2 31 17" xfId="8671"/>
    <cellStyle name="Total 2 31 17 2" xfId="26124"/>
    <cellStyle name="Total 2 31 17 3" xfId="36858"/>
    <cellStyle name="Total 2 31 18" xfId="11177"/>
    <cellStyle name="Total 2 31 18 2" xfId="28630"/>
    <cellStyle name="Total 2 31 18 3" xfId="39364"/>
    <cellStyle name="Total 2 31 19" xfId="7216"/>
    <cellStyle name="Total 2 31 19 2" xfId="24740"/>
    <cellStyle name="Total 2 31 19 3" xfId="31653"/>
    <cellStyle name="Total 2 31 2" xfId="3167"/>
    <cellStyle name="Total 2 31 2 2" xfId="20980"/>
    <cellStyle name="Total 2 31 2 3" xfId="25045"/>
    <cellStyle name="Total 2 31 20" xfId="12939"/>
    <cellStyle name="Total 2 31 20 2" xfId="30137"/>
    <cellStyle name="Total 2 31 20 3" xfId="40312"/>
    <cellStyle name="Total 2 31 21" xfId="13361"/>
    <cellStyle name="Total 2 31 21 2" xfId="30498"/>
    <cellStyle name="Total 2 31 21 3" xfId="40612"/>
    <cellStyle name="Total 2 31 22" xfId="13175"/>
    <cellStyle name="Total 2 31 22 2" xfId="30312"/>
    <cellStyle name="Total 2 31 22 3" xfId="40426"/>
    <cellStyle name="Total 2 31 23" xfId="13970"/>
    <cellStyle name="Total 2 31 23 2" xfId="31107"/>
    <cellStyle name="Total 2 31 23 3" xfId="41221"/>
    <cellStyle name="Total 2 31 24" xfId="15066"/>
    <cellStyle name="Total 2 31 24 2" xfId="32087"/>
    <cellStyle name="Total 2 31 24 3" xfId="41933"/>
    <cellStyle name="Total 2 31 25" xfId="15260"/>
    <cellStyle name="Total 2 31 25 2" xfId="32223"/>
    <cellStyle name="Total 2 31 25 3" xfId="42005"/>
    <cellStyle name="Total 2 31 26" xfId="15642"/>
    <cellStyle name="Total 2 31 26 2" xfId="32605"/>
    <cellStyle name="Total 2 31 26 3" xfId="42387"/>
    <cellStyle name="Total 2 31 27" xfId="16157"/>
    <cellStyle name="Total 2 31 27 2" xfId="33120"/>
    <cellStyle name="Total 2 31 27 3" xfId="42902"/>
    <cellStyle name="Total 2 31 28" xfId="17401"/>
    <cellStyle name="Total 2 31 28 2" xfId="34111"/>
    <cellStyle name="Total 2 31 28 3" xfId="43332"/>
    <cellStyle name="Total 2 31 29" xfId="17933"/>
    <cellStyle name="Total 2 31 29 2" xfId="34586"/>
    <cellStyle name="Total 2 31 29 3" xfId="43742"/>
    <cellStyle name="Total 2 31 3" xfId="4437"/>
    <cellStyle name="Total 2 31 3 2" xfId="22097"/>
    <cellStyle name="Total 2 31 3 3" xfId="34736"/>
    <cellStyle name="Total 2 31 30" xfId="19649"/>
    <cellStyle name="Total 2 31 30 2" xfId="44054"/>
    <cellStyle name="Total 2 31 31" xfId="2329"/>
    <cellStyle name="Total 2 31 32" xfId="20277"/>
    <cellStyle name="Total 2 31 33" xfId="29146"/>
    <cellStyle name="Total 2 31 4" xfId="4641"/>
    <cellStyle name="Total 2 31 4 2" xfId="22247"/>
    <cellStyle name="Total 2 31 4 3" xfId="31731"/>
    <cellStyle name="Total 2 31 5" xfId="5097"/>
    <cellStyle name="Total 2 31 5 2" xfId="22703"/>
    <cellStyle name="Total 2 31 5 3" xfId="21170"/>
    <cellStyle name="Total 2 31 6" xfId="5765"/>
    <cellStyle name="Total 2 31 6 2" xfId="23371"/>
    <cellStyle name="Total 2 31 6 3" xfId="1684"/>
    <cellStyle name="Total 2 31 7" xfId="5057"/>
    <cellStyle name="Total 2 31 7 2" xfId="22663"/>
    <cellStyle name="Total 2 31 7 3" xfId="35032"/>
    <cellStyle name="Total 2 31 8" xfId="6267"/>
    <cellStyle name="Total 2 31 8 2" xfId="23873"/>
    <cellStyle name="Total 2 31 8 3" xfId="34678"/>
    <cellStyle name="Total 2 31 9" xfId="7492"/>
    <cellStyle name="Total 2 31 9 2" xfId="25001"/>
    <cellStyle name="Total 2 31 9 3" xfId="1765"/>
    <cellStyle name="Total 2 32" xfId="1254"/>
    <cellStyle name="Total 2 32 10" xfId="8372"/>
    <cellStyle name="Total 2 32 10 2" xfId="25825"/>
    <cellStyle name="Total 2 32 10 3" xfId="36559"/>
    <cellStyle name="Total 2 32 11" xfId="7374"/>
    <cellStyle name="Total 2 32 11 2" xfId="24883"/>
    <cellStyle name="Total 2 32 11 3" xfId="29550"/>
    <cellStyle name="Total 2 32 12" xfId="9130"/>
    <cellStyle name="Total 2 32 12 2" xfId="26583"/>
    <cellStyle name="Total 2 32 12 3" xfId="37317"/>
    <cellStyle name="Total 2 32 13" xfId="9504"/>
    <cellStyle name="Total 2 32 13 2" xfId="26957"/>
    <cellStyle name="Total 2 32 13 3" xfId="37691"/>
    <cellStyle name="Total 2 32 14" xfId="9881"/>
    <cellStyle name="Total 2 32 14 2" xfId="27334"/>
    <cellStyle name="Total 2 32 14 3" xfId="38068"/>
    <cellStyle name="Total 2 32 15" xfId="10218"/>
    <cellStyle name="Total 2 32 15 2" xfId="27671"/>
    <cellStyle name="Total 2 32 15 3" xfId="38405"/>
    <cellStyle name="Total 2 32 16" xfId="10577"/>
    <cellStyle name="Total 2 32 16 2" xfId="28030"/>
    <cellStyle name="Total 2 32 16 3" xfId="38764"/>
    <cellStyle name="Total 2 32 17" xfId="10849"/>
    <cellStyle name="Total 2 32 17 2" xfId="28302"/>
    <cellStyle name="Total 2 32 17 3" xfId="39036"/>
    <cellStyle name="Total 2 32 18" xfId="11179"/>
    <cellStyle name="Total 2 32 18 2" xfId="28632"/>
    <cellStyle name="Total 2 32 18 3" xfId="39366"/>
    <cellStyle name="Total 2 32 19" xfId="11353"/>
    <cellStyle name="Total 2 32 19 2" xfId="28806"/>
    <cellStyle name="Total 2 32 19 3" xfId="39540"/>
    <cellStyle name="Total 2 32 2" xfId="3169"/>
    <cellStyle name="Total 2 32 2 2" xfId="20982"/>
    <cellStyle name="Total 2 32 2 3" xfId="21003"/>
    <cellStyle name="Total 2 32 20" xfId="12941"/>
    <cellStyle name="Total 2 32 20 2" xfId="30138"/>
    <cellStyle name="Total 2 32 20 3" xfId="40313"/>
    <cellStyle name="Total 2 32 21" xfId="13577"/>
    <cellStyle name="Total 2 32 21 2" xfId="30714"/>
    <cellStyle name="Total 2 32 21 3" xfId="40828"/>
    <cellStyle name="Total 2 32 22" xfId="13812"/>
    <cellStyle name="Total 2 32 22 2" xfId="30949"/>
    <cellStyle name="Total 2 32 22 3" xfId="41063"/>
    <cellStyle name="Total 2 32 23" xfId="13985"/>
    <cellStyle name="Total 2 32 23 2" xfId="31122"/>
    <cellStyle name="Total 2 32 23 3" xfId="41236"/>
    <cellStyle name="Total 2 32 24" xfId="15068"/>
    <cellStyle name="Total 2 32 24 2" xfId="32088"/>
    <cellStyle name="Total 2 32 24 3" xfId="41934"/>
    <cellStyle name="Total 2 32 25" xfId="15377"/>
    <cellStyle name="Total 2 32 25 2" xfId="32340"/>
    <cellStyle name="Total 2 32 25 3" xfId="42122"/>
    <cellStyle name="Total 2 32 26" xfId="15859"/>
    <cellStyle name="Total 2 32 26 2" xfId="32822"/>
    <cellStyle name="Total 2 32 26 3" xfId="42604"/>
    <cellStyle name="Total 2 32 27" xfId="16158"/>
    <cellStyle name="Total 2 32 27 2" xfId="33121"/>
    <cellStyle name="Total 2 32 27 3" xfId="42903"/>
    <cellStyle name="Total 2 32 28" xfId="17403"/>
    <cellStyle name="Total 2 32 28 2" xfId="34112"/>
    <cellStyle name="Total 2 32 28 3" xfId="43333"/>
    <cellStyle name="Total 2 32 29" xfId="17934"/>
    <cellStyle name="Total 2 32 29 2" xfId="34587"/>
    <cellStyle name="Total 2 32 29 3" xfId="43743"/>
    <cellStyle name="Total 2 32 3" xfId="4439"/>
    <cellStyle name="Total 2 32 3 2" xfId="22099"/>
    <cellStyle name="Total 2 32 3 3" xfId="33266"/>
    <cellStyle name="Total 2 32 30" xfId="19755"/>
    <cellStyle name="Total 2 32 30 2" xfId="44160"/>
    <cellStyle name="Total 2 32 31" xfId="2331"/>
    <cellStyle name="Total 2 32 32" xfId="20279"/>
    <cellStyle name="Total 2 32 33" xfId="22185"/>
    <cellStyle name="Total 2 32 4" xfId="4769"/>
    <cellStyle name="Total 2 32 4 2" xfId="22375"/>
    <cellStyle name="Total 2 32 4 3" xfId="35044"/>
    <cellStyle name="Total 2 32 5" xfId="5426"/>
    <cellStyle name="Total 2 32 5 2" xfId="23032"/>
    <cellStyle name="Total 2 32 5 3" xfId="35132"/>
    <cellStyle name="Total 2 32 6" xfId="5767"/>
    <cellStyle name="Total 2 32 6 2" xfId="23373"/>
    <cellStyle name="Total 2 32 6 3" xfId="33551"/>
    <cellStyle name="Total 2 32 7" xfId="5969"/>
    <cellStyle name="Total 2 32 7 2" xfId="23575"/>
    <cellStyle name="Total 2 32 7 3" xfId="29742"/>
    <cellStyle name="Total 2 32 8" xfId="6268"/>
    <cellStyle name="Total 2 32 8 2" xfId="23874"/>
    <cellStyle name="Total 2 32 8 3" xfId="33547"/>
    <cellStyle name="Total 2 32 9" xfId="6836"/>
    <cellStyle name="Total 2 32 9 2" xfId="24424"/>
    <cellStyle name="Total 2 32 9 3" xfId="20555"/>
    <cellStyle name="Total 2 33" xfId="1304"/>
    <cellStyle name="Total 2 33 10" xfId="6857"/>
    <cellStyle name="Total 2 33 10 2" xfId="24443"/>
    <cellStyle name="Total 2 33 10 3" xfId="29711"/>
    <cellStyle name="Total 2 33 11" xfId="8712"/>
    <cellStyle name="Total 2 33 11 2" xfId="26165"/>
    <cellStyle name="Total 2 33 11 3" xfId="36899"/>
    <cellStyle name="Total 2 33 12" xfId="9171"/>
    <cellStyle name="Total 2 33 12 2" xfId="26624"/>
    <cellStyle name="Total 2 33 12 3" xfId="37358"/>
    <cellStyle name="Total 2 33 13" xfId="7306"/>
    <cellStyle name="Total 2 33 13 2" xfId="24820"/>
    <cellStyle name="Total 2 33 13 3" xfId="25072"/>
    <cellStyle name="Total 2 33 14" xfId="9920"/>
    <cellStyle name="Total 2 33 14 2" xfId="27373"/>
    <cellStyle name="Total 2 33 14 3" xfId="38107"/>
    <cellStyle name="Total 2 33 15" xfId="6494"/>
    <cellStyle name="Total 2 33 15 2" xfId="24098"/>
    <cellStyle name="Total 2 33 15 3" xfId="33315"/>
    <cellStyle name="Total 2 33 16" xfId="10611"/>
    <cellStyle name="Total 2 33 16 2" xfId="28064"/>
    <cellStyle name="Total 2 33 16 3" xfId="38798"/>
    <cellStyle name="Total 2 33 17" xfId="6644"/>
    <cellStyle name="Total 2 33 17 2" xfId="24244"/>
    <cellStyle name="Total 2 33 17 3" xfId="20561"/>
    <cellStyle name="Total 2 33 18" xfId="11208"/>
    <cellStyle name="Total 2 33 18 2" xfId="28661"/>
    <cellStyle name="Total 2 33 18 3" xfId="39395"/>
    <cellStyle name="Total 2 33 19" xfId="6534"/>
    <cellStyle name="Total 2 33 19 2" xfId="24137"/>
    <cellStyle name="Total 2 33 19 3" xfId="24469"/>
    <cellStyle name="Total 2 33 2" xfId="3219"/>
    <cellStyle name="Total 2 33 2 2" xfId="21020"/>
    <cellStyle name="Total 2 33 2 3" xfId="34934"/>
    <cellStyle name="Total 2 33 20" xfId="12991"/>
    <cellStyle name="Total 2 33 20 2" xfId="30175"/>
    <cellStyle name="Total 2 33 20 3" xfId="40328"/>
    <cellStyle name="Total 2 33 21" xfId="13257"/>
    <cellStyle name="Total 2 33 21 2" xfId="30394"/>
    <cellStyle name="Total 2 33 21 3" xfId="40508"/>
    <cellStyle name="Total 2 33 22" xfId="11959"/>
    <cellStyle name="Total 2 33 22 2" xfId="29261"/>
    <cellStyle name="Total 2 33 22 3" xfId="39671"/>
    <cellStyle name="Total 2 33 23" xfId="12146"/>
    <cellStyle name="Total 2 33 23 2" xfId="29440"/>
    <cellStyle name="Total 2 33 23 3" xfId="39837"/>
    <cellStyle name="Total 2 33 24" xfId="15118"/>
    <cellStyle name="Total 2 33 24 2" xfId="32125"/>
    <cellStyle name="Total 2 33 24 3" xfId="41949"/>
    <cellStyle name="Total 2 33 25" xfId="15663"/>
    <cellStyle name="Total 2 33 25 2" xfId="32626"/>
    <cellStyle name="Total 2 33 25 3" xfId="42408"/>
    <cellStyle name="Total 2 33 26" xfId="14202"/>
    <cellStyle name="Total 2 33 26 2" xfId="31317"/>
    <cellStyle name="Total 2 33 26 3" xfId="41398"/>
    <cellStyle name="Total 2 33 27" xfId="16173"/>
    <cellStyle name="Total 2 33 27 2" xfId="33136"/>
    <cellStyle name="Total 2 33 27 3" xfId="42918"/>
    <cellStyle name="Total 2 33 28" xfId="17453"/>
    <cellStyle name="Total 2 33 28 2" xfId="34148"/>
    <cellStyle name="Total 2 33 28 3" xfId="43348"/>
    <cellStyle name="Total 2 33 29" xfId="17949"/>
    <cellStyle name="Total 2 33 29 2" xfId="34602"/>
    <cellStyle name="Total 2 33 29 3" xfId="43758"/>
    <cellStyle name="Total 2 33 3" xfId="4489"/>
    <cellStyle name="Total 2 33 3 2" xfId="22134"/>
    <cellStyle name="Total 2 33 3 3" xfId="29631"/>
    <cellStyle name="Total 2 33 30" xfId="18935"/>
    <cellStyle name="Total 2 33 30 2" xfId="43806"/>
    <cellStyle name="Total 2 33 31" xfId="2381"/>
    <cellStyle name="Total 2 33 32" xfId="20318"/>
    <cellStyle name="Total 2 33 33" xfId="20018"/>
    <cellStyle name="Total 2 33 4" xfId="5123"/>
    <cellStyle name="Total 2 33 4 2" xfId="22729"/>
    <cellStyle name="Total 2 33 4 3" xfId="32147"/>
    <cellStyle name="Total 2 33 5" xfId="3546"/>
    <cellStyle name="Total 2 33 5 2" xfId="21300"/>
    <cellStyle name="Total 2 33 5 3" xfId="19962"/>
    <cellStyle name="Total 2 33 6" xfId="5797"/>
    <cellStyle name="Total 2 33 6 2" xfId="23403"/>
    <cellStyle name="Total 2 33 6 3" xfId="29152"/>
    <cellStyle name="Total 2 33 7" xfId="3334"/>
    <cellStyle name="Total 2 33 7 2" xfId="21092"/>
    <cellStyle name="Total 2 33 7 3" xfId="34886"/>
    <cellStyle name="Total 2 33 8" xfId="6283"/>
    <cellStyle name="Total 2 33 8 2" xfId="23889"/>
    <cellStyle name="Total 2 33 8 3" xfId="24630"/>
    <cellStyle name="Total 2 33 9" xfId="6536"/>
    <cellStyle name="Total 2 33 9 2" xfId="24139"/>
    <cellStyle name="Total 2 33 9 3" xfId="35396"/>
    <cellStyle name="Total 2 34" xfId="1320"/>
    <cellStyle name="Total 2 34 10" xfId="8525"/>
    <cellStyle name="Total 2 34 10 2" xfId="25978"/>
    <cellStyle name="Total 2 34 10 3" xfId="36712"/>
    <cellStyle name="Total 2 34 11" xfId="9185"/>
    <cellStyle name="Total 2 34 11 2" xfId="26638"/>
    <cellStyle name="Total 2 34 11 3" xfId="37372"/>
    <cellStyle name="Total 2 34 12" xfId="8879"/>
    <cellStyle name="Total 2 34 12 2" xfId="26332"/>
    <cellStyle name="Total 2 34 12 3" xfId="37066"/>
    <cellStyle name="Total 2 34 13" xfId="9934"/>
    <cellStyle name="Total 2 34 13 2" xfId="27387"/>
    <cellStyle name="Total 2 34 13 3" xfId="38121"/>
    <cellStyle name="Total 2 34 14" xfId="9630"/>
    <cellStyle name="Total 2 34 14 2" xfId="27083"/>
    <cellStyle name="Total 2 34 14 3" xfId="37817"/>
    <cellStyle name="Total 2 34 15" xfId="10625"/>
    <cellStyle name="Total 2 34 15 2" xfId="28078"/>
    <cellStyle name="Total 2 34 15 3" xfId="38812"/>
    <cellStyle name="Total 2 34 16" xfId="10328"/>
    <cellStyle name="Total 2 34 16 2" xfId="27781"/>
    <cellStyle name="Total 2 34 16 3" xfId="38515"/>
    <cellStyle name="Total 2 34 17" xfId="11219"/>
    <cellStyle name="Total 2 34 17 2" xfId="28672"/>
    <cellStyle name="Total 2 34 17 3" xfId="39406"/>
    <cellStyle name="Total 2 34 18" xfId="10937"/>
    <cellStyle name="Total 2 34 18 2" xfId="28390"/>
    <cellStyle name="Total 2 34 18 3" xfId="39124"/>
    <cellStyle name="Total 2 34 19" xfId="13007"/>
    <cellStyle name="Total 2 34 19 2" xfId="30186"/>
    <cellStyle name="Total 2 34 19 3" xfId="40337"/>
    <cellStyle name="Total 2 34 2" xfId="4505"/>
    <cellStyle name="Total 2 34 2 2" xfId="22144"/>
    <cellStyle name="Total 2 34 2 3" xfId="35161"/>
    <cellStyle name="Total 2 34 20" xfId="11868"/>
    <cellStyle name="Total 2 34 20 2" xfId="29170"/>
    <cellStyle name="Total 2 34 20 3" xfId="39586"/>
    <cellStyle name="Total 2 34 21" xfId="11929"/>
    <cellStyle name="Total 2 34 21 2" xfId="29231"/>
    <cellStyle name="Total 2 34 21 3" xfId="39646"/>
    <cellStyle name="Total 2 34 22" xfId="13828"/>
    <cellStyle name="Total 2 34 22 2" xfId="30965"/>
    <cellStyle name="Total 2 34 22 3" xfId="41079"/>
    <cellStyle name="Total 2 34 23" xfId="15134"/>
    <cellStyle name="Total 2 34 23 2" xfId="32136"/>
    <cellStyle name="Total 2 34 23 3" xfId="41958"/>
    <cellStyle name="Total 2 34 24" xfId="15560"/>
    <cellStyle name="Total 2 34 24 2" xfId="32523"/>
    <cellStyle name="Total 2 34 24 3" xfId="42305"/>
    <cellStyle name="Total 2 34 25" xfId="15478"/>
    <cellStyle name="Total 2 34 25 2" xfId="32441"/>
    <cellStyle name="Total 2 34 25 3" xfId="42223"/>
    <cellStyle name="Total 2 34 26" xfId="16182"/>
    <cellStyle name="Total 2 34 26 2" xfId="33145"/>
    <cellStyle name="Total 2 34 26 3" xfId="42927"/>
    <cellStyle name="Total 2 34 27" xfId="17469"/>
    <cellStyle name="Total 2 34 27 2" xfId="34159"/>
    <cellStyle name="Total 2 34 27 3" xfId="43357"/>
    <cellStyle name="Total 2 34 28" xfId="17958"/>
    <cellStyle name="Total 2 34 28 2" xfId="34611"/>
    <cellStyle name="Total 2 34 28 3" xfId="43767"/>
    <cellStyle name="Total 2 34 29" xfId="19561"/>
    <cellStyle name="Total 2 34 29 2" xfId="44044"/>
    <cellStyle name="Total 2 34 3" xfId="4989"/>
    <cellStyle name="Total 2 34 3 2" xfId="22595"/>
    <cellStyle name="Total 2 34 3 3" xfId="31719"/>
    <cellStyle name="Total 2 34 30" xfId="2397"/>
    <cellStyle name="Total 2 34 31" xfId="20328"/>
    <cellStyle name="Total 2 34 32" xfId="1456"/>
    <cellStyle name="Total 2 34 4" xfId="4877"/>
    <cellStyle name="Total 2 34 4 2" xfId="22483"/>
    <cellStyle name="Total 2 34 4 3" xfId="28852"/>
    <cellStyle name="Total 2 34 5" xfId="5808"/>
    <cellStyle name="Total 2 34 5 2" xfId="23414"/>
    <cellStyle name="Total 2 34 5 3" xfId="28913"/>
    <cellStyle name="Total 2 34 6" xfId="5523"/>
    <cellStyle name="Total 2 34 6 2" xfId="23129"/>
    <cellStyle name="Total 2 34 6 3" xfId="34817"/>
    <cellStyle name="Total 2 34 7" xfId="6292"/>
    <cellStyle name="Total 2 34 7 2" xfId="23898"/>
    <cellStyle name="Total 2 34 7 3" xfId="33210"/>
    <cellStyle name="Total 2 34 8" xfId="6546"/>
    <cellStyle name="Total 2 34 8 2" xfId="24149"/>
    <cellStyle name="Total 2 34 8 3" xfId="20567"/>
    <cellStyle name="Total 2 34 9" xfId="7456"/>
    <cellStyle name="Total 2 34 9 2" xfId="24965"/>
    <cellStyle name="Total 2 34 9 3" xfId="35765"/>
    <cellStyle name="Total 2 35" xfId="732"/>
    <cellStyle name="Total 2 35 10" xfId="8459"/>
    <cellStyle name="Total 2 35 10 2" xfId="25912"/>
    <cellStyle name="Total 2 35 10 3" xfId="36646"/>
    <cellStyle name="Total 2 35 11" xfId="8354"/>
    <cellStyle name="Total 2 35 11 2" xfId="25807"/>
    <cellStyle name="Total 2 35 11 3" xfId="36541"/>
    <cellStyle name="Total 2 35 12" xfId="9270"/>
    <cellStyle name="Total 2 35 12 2" xfId="26723"/>
    <cellStyle name="Total 2 35 12 3" xfId="37457"/>
    <cellStyle name="Total 2 35 13" xfId="7219"/>
    <cellStyle name="Total 2 35 13 2" xfId="24743"/>
    <cellStyle name="Total 2 35 13 3" xfId="24606"/>
    <cellStyle name="Total 2 35 14" xfId="10010"/>
    <cellStyle name="Total 2 35 14 2" xfId="27463"/>
    <cellStyle name="Total 2 35 14 3" xfId="38197"/>
    <cellStyle name="Total 2 35 15" xfId="7782"/>
    <cellStyle name="Total 2 35 15 2" xfId="25235"/>
    <cellStyle name="Total 2 35 15 3" xfId="35969"/>
    <cellStyle name="Total 2 35 16" xfId="10687"/>
    <cellStyle name="Total 2 35 16 2" xfId="28140"/>
    <cellStyle name="Total 2 35 16 3" xfId="38874"/>
    <cellStyle name="Total 2 35 17" xfId="8846"/>
    <cellStyle name="Total 2 35 17 2" xfId="26299"/>
    <cellStyle name="Total 2 35 17 3" xfId="37033"/>
    <cellStyle name="Total 2 35 18" xfId="11262"/>
    <cellStyle name="Total 2 35 18 2" xfId="28715"/>
    <cellStyle name="Total 2 35 18 3" xfId="39449"/>
    <cellStyle name="Total 2 35 19" xfId="12419"/>
    <cellStyle name="Total 2 35 19 2" xfId="29663"/>
    <cellStyle name="Total 2 35 19 3" xfId="39951"/>
    <cellStyle name="Total 2 35 2" xfId="3917"/>
    <cellStyle name="Total 2 35 2 2" xfId="21617"/>
    <cellStyle name="Total 2 35 2 3" xfId="21030"/>
    <cellStyle name="Total 2 35 20" xfId="13389"/>
    <cellStyle name="Total 2 35 20 2" xfId="30526"/>
    <cellStyle name="Total 2 35 20 3" xfId="40640"/>
    <cellStyle name="Total 2 35 21" xfId="13718"/>
    <cellStyle name="Total 2 35 21 2" xfId="30855"/>
    <cellStyle name="Total 2 35 21 3" xfId="40969"/>
    <cellStyle name="Total 2 35 22" xfId="13878"/>
    <cellStyle name="Total 2 35 22 2" xfId="31015"/>
    <cellStyle name="Total 2 35 22 3" xfId="41129"/>
    <cellStyle name="Total 2 35 23" xfId="14546"/>
    <cellStyle name="Total 2 35 23 2" xfId="31608"/>
    <cellStyle name="Total 2 35 23 3" xfId="41572"/>
    <cellStyle name="Total 2 35 24" xfId="14160"/>
    <cellStyle name="Total 2 35 24 2" xfId="31276"/>
    <cellStyle name="Total 2 35 24 3" xfId="41359"/>
    <cellStyle name="Total 2 35 25" xfId="15746"/>
    <cellStyle name="Total 2 35 25 2" xfId="32709"/>
    <cellStyle name="Total 2 35 25 3" xfId="42491"/>
    <cellStyle name="Total 2 35 26" xfId="15235"/>
    <cellStyle name="Total 2 35 26 2" xfId="32198"/>
    <cellStyle name="Total 2 35 26 3" xfId="41980"/>
    <cellStyle name="Total 2 35 27" xfId="16881"/>
    <cellStyle name="Total 2 35 27 2" xfId="33634"/>
    <cellStyle name="Total 2 35 27 3" xfId="42971"/>
    <cellStyle name="Total 2 35 28" xfId="17572"/>
    <cellStyle name="Total 2 35 28 2" xfId="34225"/>
    <cellStyle name="Total 2 35 28 3" xfId="43381"/>
    <cellStyle name="Total 2 35 29" xfId="19664"/>
    <cellStyle name="Total 2 35 29 2" xfId="44069"/>
    <cellStyle name="Total 2 35 3" xfId="3500"/>
    <cellStyle name="Total 2 35 3 2" xfId="21256"/>
    <cellStyle name="Total 2 35 3 3" xfId="34747"/>
    <cellStyle name="Total 2 35 30" xfId="2647"/>
    <cellStyle name="Total 2 35 31" xfId="20504"/>
    <cellStyle name="Total 2 35 32" xfId="34874"/>
    <cellStyle name="Total 2 35 4" xfId="5239"/>
    <cellStyle name="Total 2 35 4 2" xfId="22845"/>
    <cellStyle name="Total 2 35 4 3" xfId="20454"/>
    <cellStyle name="Total 2 35 5" xfId="4611"/>
    <cellStyle name="Total 2 35 5 2" xfId="22217"/>
    <cellStyle name="Total 2 35 5 3" xfId="24529"/>
    <cellStyle name="Total 2 35 6" xfId="5856"/>
    <cellStyle name="Total 2 35 6 2" xfId="23462"/>
    <cellStyle name="Total 2 35 6 3" xfId="31154"/>
    <cellStyle name="Total 2 35 7" xfId="5177"/>
    <cellStyle name="Total 2 35 7 2" xfId="22783"/>
    <cellStyle name="Total 2 35 7 3" xfId="20456"/>
    <cellStyle name="Total 2 35 8" xfId="7299"/>
    <cellStyle name="Total 2 35 8 2" xfId="24813"/>
    <cellStyle name="Total 2 35 8 3" xfId="34968"/>
    <cellStyle name="Total 2 35 9" xfId="8116"/>
    <cellStyle name="Total 2 35 9 2" xfId="25569"/>
    <cellStyle name="Total 2 35 9 3" xfId="36303"/>
    <cellStyle name="Total 2 36" xfId="3742"/>
    <cellStyle name="Total 2 36 2" xfId="21484"/>
    <cellStyle name="Total 2 36 3" xfId="1597"/>
    <cellStyle name="Total 2 37" xfId="3758"/>
    <cellStyle name="Total 2 37 2" xfId="21498"/>
    <cellStyle name="Total 2 37 3" xfId="34203"/>
    <cellStyle name="Total 2 38" xfId="5067"/>
    <cellStyle name="Total 2 38 2" xfId="22673"/>
    <cellStyle name="Total 2 38 3" xfId="35562"/>
    <cellStyle name="Total 2 39" xfId="5461"/>
    <cellStyle name="Total 2 39 2" xfId="23067"/>
    <cellStyle name="Total 2 39 3" xfId="21558"/>
    <cellStyle name="Total 2 4" xfId="1131"/>
    <cellStyle name="Total 2 4 10" xfId="8241"/>
    <cellStyle name="Total 2 4 10 2" xfId="25694"/>
    <cellStyle name="Total 2 4 10 3" xfId="36428"/>
    <cellStyle name="Total 2 4 11" xfId="8148"/>
    <cellStyle name="Total 2 4 11 2" xfId="25601"/>
    <cellStyle name="Total 2 4 11 3" xfId="36335"/>
    <cellStyle name="Total 2 4 12" xfId="9007"/>
    <cellStyle name="Total 2 4 12 2" xfId="26460"/>
    <cellStyle name="Total 2 4 12 3" xfId="37194"/>
    <cellStyle name="Total 2 4 13" xfId="9387"/>
    <cellStyle name="Total 2 4 13 2" xfId="26840"/>
    <cellStyle name="Total 2 4 13 3" xfId="37574"/>
    <cellStyle name="Total 2 4 14" xfId="9758"/>
    <cellStyle name="Total 2 4 14 2" xfId="27211"/>
    <cellStyle name="Total 2 4 14 3" xfId="37945"/>
    <cellStyle name="Total 2 4 15" xfId="10113"/>
    <cellStyle name="Total 2 4 15 2" xfId="27566"/>
    <cellStyle name="Total 2 4 15 3" xfId="38300"/>
    <cellStyle name="Total 2 4 16" xfId="10454"/>
    <cellStyle name="Total 2 4 16 2" xfId="27907"/>
    <cellStyle name="Total 2 4 16 3" xfId="38641"/>
    <cellStyle name="Total 2 4 17" xfId="10768"/>
    <cellStyle name="Total 2 4 17 2" xfId="28221"/>
    <cellStyle name="Total 2 4 17 3" xfId="38955"/>
    <cellStyle name="Total 2 4 18" xfId="11056"/>
    <cellStyle name="Total 2 4 18 2" xfId="28509"/>
    <cellStyle name="Total 2 4 18 3" xfId="39243"/>
    <cellStyle name="Total 2 4 19" xfId="11303"/>
    <cellStyle name="Total 2 4 19 2" xfId="28756"/>
    <cellStyle name="Total 2 4 19 3" xfId="39490"/>
    <cellStyle name="Total 2 4 2" xfId="3046"/>
    <cellStyle name="Total 2 4 2 2" xfId="20859"/>
    <cellStyle name="Total 2 4 2 3" xfId="1484"/>
    <cellStyle name="Total 2 4 20" xfId="12818"/>
    <cellStyle name="Total 2 4 20 2" xfId="30016"/>
    <cellStyle name="Total 2 4 20 3" xfId="40191"/>
    <cellStyle name="Total 2 4 21" xfId="13474"/>
    <cellStyle name="Total 2 4 21 2" xfId="30611"/>
    <cellStyle name="Total 2 4 21 3" xfId="40725"/>
    <cellStyle name="Total 2 4 22" xfId="13529"/>
    <cellStyle name="Total 2 4 22 2" xfId="30666"/>
    <cellStyle name="Total 2 4 22 3" xfId="40780"/>
    <cellStyle name="Total 2 4 23" xfId="13934"/>
    <cellStyle name="Total 2 4 23 2" xfId="31071"/>
    <cellStyle name="Total 2 4 23 3" xfId="41185"/>
    <cellStyle name="Total 2 4 24" xfId="14945"/>
    <cellStyle name="Total 2 4 24 2" xfId="31966"/>
    <cellStyle name="Total 2 4 24 3" xfId="41812"/>
    <cellStyle name="Total 2 4 25" xfId="15441"/>
    <cellStyle name="Total 2 4 25 2" xfId="32404"/>
    <cellStyle name="Total 2 4 25 3" xfId="42186"/>
    <cellStyle name="Total 2 4 26" xfId="15799"/>
    <cellStyle name="Total 2 4 26 2" xfId="32762"/>
    <cellStyle name="Total 2 4 26 3" xfId="42544"/>
    <cellStyle name="Total 2 4 27" xfId="16036"/>
    <cellStyle name="Total 2 4 27 2" xfId="32999"/>
    <cellStyle name="Total 2 4 27 3" xfId="42781"/>
    <cellStyle name="Total 2 4 28" xfId="17280"/>
    <cellStyle name="Total 2 4 28 2" xfId="33990"/>
    <cellStyle name="Total 2 4 28 3" xfId="43211"/>
    <cellStyle name="Total 2 4 29" xfId="17812"/>
    <cellStyle name="Total 2 4 29 2" xfId="34465"/>
    <cellStyle name="Total 2 4 29 3" xfId="43621"/>
    <cellStyle name="Total 2 4 3" xfId="4316"/>
    <cellStyle name="Total 2 4 3 2" xfId="21976"/>
    <cellStyle name="Total 2 4 3 3" xfId="34741"/>
    <cellStyle name="Total 2 4 30" xfId="19705"/>
    <cellStyle name="Total 2 4 30 2" xfId="44110"/>
    <cellStyle name="Total 2 4 31" xfId="2208"/>
    <cellStyle name="Total 2 4 32" xfId="20156"/>
    <cellStyle name="Total 2 4 33" xfId="20353"/>
    <cellStyle name="Total 2 4 4" xfId="4839"/>
    <cellStyle name="Total 2 4 4 2" xfId="22445"/>
    <cellStyle name="Total 2 4 4 3" xfId="22156"/>
    <cellStyle name="Total 2 4 5" xfId="5333"/>
    <cellStyle name="Total 2 4 5 2" xfId="22939"/>
    <cellStyle name="Total 2 4 5 3" xfId="34712"/>
    <cellStyle name="Total 2 4 6" xfId="5644"/>
    <cellStyle name="Total 2 4 6 2" xfId="23250"/>
    <cellStyle name="Total 2 4 6 3" xfId="1679"/>
    <cellStyle name="Total 2 4 7" xfId="5909"/>
    <cellStyle name="Total 2 4 7 2" xfId="23515"/>
    <cellStyle name="Total 2 4 7 3" xfId="33223"/>
    <cellStyle name="Total 2 4 8" xfId="6146"/>
    <cellStyle name="Total 2 4 8 2" xfId="23752"/>
    <cellStyle name="Total 2 4 8 3" xfId="21533"/>
    <cellStyle name="Total 2 4 9" xfId="6792"/>
    <cellStyle name="Total 2 4 9 2" xfId="24381"/>
    <cellStyle name="Total 2 4 9 3" xfId="19851"/>
    <cellStyle name="Total 2 40" xfId="5386"/>
    <cellStyle name="Total 2 40 2" xfId="22992"/>
    <cellStyle name="Total 2 40 3" xfId="28930"/>
    <cellStyle name="Total 2 41" xfId="5990"/>
    <cellStyle name="Total 2 41 2" xfId="23596"/>
    <cellStyle name="Total 2 41 3" xfId="20427"/>
    <cellStyle name="Total 2 42" xfId="8055"/>
    <cellStyle name="Total 2 42 2" xfId="25508"/>
    <cellStyle name="Total 2 42 3" xfId="36242"/>
    <cellStyle name="Total 2 43" xfId="7430"/>
    <cellStyle name="Total 2 43 2" xfId="24939"/>
    <cellStyle name="Total 2 43 3" xfId="35316"/>
    <cellStyle name="Total 2 44" xfId="7421"/>
    <cellStyle name="Total 2 44 2" xfId="24930"/>
    <cellStyle name="Total 2 44 3" xfId="35812"/>
    <cellStyle name="Total 2 45" xfId="8636"/>
    <cellStyle name="Total 2 45 2" xfId="26089"/>
    <cellStyle name="Total 2 45 3" xfId="36823"/>
    <cellStyle name="Total 2 46" xfId="6631"/>
    <cellStyle name="Total 2 46 2" xfId="24232"/>
    <cellStyle name="Total 2 46 3" xfId="28887"/>
    <cellStyle name="Total 2 47" xfId="9551"/>
    <cellStyle name="Total 2 47 2" xfId="27004"/>
    <cellStyle name="Total 2 47 3" xfId="37738"/>
    <cellStyle name="Total 2 48" xfId="9460"/>
    <cellStyle name="Total 2 48 2" xfId="26913"/>
    <cellStyle name="Total 2 48 3" xfId="37647"/>
    <cellStyle name="Total 2 49" xfId="10256"/>
    <cellStyle name="Total 2 49 2" xfId="27709"/>
    <cellStyle name="Total 2 49 3" xfId="38443"/>
    <cellStyle name="Total 2 5" xfId="1116"/>
    <cellStyle name="Total 2 5 10" xfId="7266"/>
    <cellStyle name="Total 2 5 10 2" xfId="24783"/>
    <cellStyle name="Total 2 5 10 3" xfId="28984"/>
    <cellStyle name="Total 2 5 11" xfId="7901"/>
    <cellStyle name="Total 2 5 11 2" xfId="25354"/>
    <cellStyle name="Total 2 5 11 3" xfId="36088"/>
    <cellStyle name="Total 2 5 12" xfId="8992"/>
    <cellStyle name="Total 2 5 12 2" xfId="26445"/>
    <cellStyle name="Total 2 5 12 3" xfId="37179"/>
    <cellStyle name="Total 2 5 13" xfId="8723"/>
    <cellStyle name="Total 2 5 13 2" xfId="26176"/>
    <cellStyle name="Total 2 5 13 3" xfId="36910"/>
    <cellStyle name="Total 2 5 14" xfId="9743"/>
    <cellStyle name="Total 2 5 14 2" xfId="27196"/>
    <cellStyle name="Total 2 5 14 3" xfId="37930"/>
    <cellStyle name="Total 2 5 15" xfId="8474"/>
    <cellStyle name="Total 2 5 15 2" xfId="25927"/>
    <cellStyle name="Total 2 5 15 3" xfId="36661"/>
    <cellStyle name="Total 2 5 16" xfId="10439"/>
    <cellStyle name="Total 2 5 16 2" xfId="27892"/>
    <cellStyle name="Total 2 5 16 3" xfId="38626"/>
    <cellStyle name="Total 2 5 17" xfId="9559"/>
    <cellStyle name="Total 2 5 17 2" xfId="27012"/>
    <cellStyle name="Total 2 5 17 3" xfId="37746"/>
    <cellStyle name="Total 2 5 18" xfId="11041"/>
    <cellStyle name="Total 2 5 18 2" xfId="28494"/>
    <cellStyle name="Total 2 5 18 3" xfId="39228"/>
    <cellStyle name="Total 2 5 19" xfId="10264"/>
    <cellStyle name="Total 2 5 19 2" xfId="27717"/>
    <cellStyle name="Total 2 5 19 3" xfId="38451"/>
    <cellStyle name="Total 2 5 2" xfId="3031"/>
    <cellStyle name="Total 2 5 2 2" xfId="20844"/>
    <cellStyle name="Total 2 5 2 3" xfId="35180"/>
    <cellStyle name="Total 2 5 20" xfId="12803"/>
    <cellStyle name="Total 2 5 20 2" xfId="30001"/>
    <cellStyle name="Total 2 5 20 3" xfId="40176"/>
    <cellStyle name="Total 2 5 21" xfId="12261"/>
    <cellStyle name="Total 2 5 21 2" xfId="29546"/>
    <cellStyle name="Total 2 5 21 3" xfId="39939"/>
    <cellStyle name="Total 2 5 22" xfId="12225"/>
    <cellStyle name="Total 2 5 22 2" xfId="29513"/>
    <cellStyle name="Total 2 5 22 3" xfId="39907"/>
    <cellStyle name="Total 2 5 23" xfId="13794"/>
    <cellStyle name="Total 2 5 23 2" xfId="30931"/>
    <cellStyle name="Total 2 5 23 3" xfId="41045"/>
    <cellStyle name="Total 2 5 24" xfId="14930"/>
    <cellStyle name="Total 2 5 24 2" xfId="31951"/>
    <cellStyle name="Total 2 5 24 3" xfId="41797"/>
    <cellStyle name="Total 2 5 25" xfId="15302"/>
    <cellStyle name="Total 2 5 25 2" xfId="32265"/>
    <cellStyle name="Total 2 5 25 3" xfId="42047"/>
    <cellStyle name="Total 2 5 26" xfId="14235"/>
    <cellStyle name="Total 2 5 26 2" xfId="31349"/>
    <cellStyle name="Total 2 5 26 3" xfId="41426"/>
    <cellStyle name="Total 2 5 27" xfId="16021"/>
    <cellStyle name="Total 2 5 27 2" xfId="32984"/>
    <cellStyle name="Total 2 5 27 3" xfId="42766"/>
    <cellStyle name="Total 2 5 28" xfId="17265"/>
    <cellStyle name="Total 2 5 28 2" xfId="33975"/>
    <cellStyle name="Total 2 5 28 3" xfId="43196"/>
    <cellStyle name="Total 2 5 29" xfId="17797"/>
    <cellStyle name="Total 2 5 29 2" xfId="34450"/>
    <cellStyle name="Total 2 5 29 3" xfId="43606"/>
    <cellStyle name="Total 2 5 3" xfId="4301"/>
    <cellStyle name="Total 2 5 3 2" xfId="21961"/>
    <cellStyle name="Total 2 5 3 3" xfId="35053"/>
    <cellStyle name="Total 2 5 30" xfId="19259"/>
    <cellStyle name="Total 2 5 30 2" xfId="43937"/>
    <cellStyle name="Total 2 5 31" xfId="2193"/>
    <cellStyle name="Total 2 5 32" xfId="20141"/>
    <cellStyle name="Total 2 5 33" xfId="21608"/>
    <cellStyle name="Total 2 5 4" xfId="4683"/>
    <cellStyle name="Total 2 5 4 2" xfId="22289"/>
    <cellStyle name="Total 2 5 4 3" xfId="30179"/>
    <cellStyle name="Total 2 5 5" xfId="3580"/>
    <cellStyle name="Total 2 5 5 2" xfId="21333"/>
    <cellStyle name="Total 2 5 5 3" xfId="22194"/>
    <cellStyle name="Total 2 5 6" xfId="5629"/>
    <cellStyle name="Total 2 5 6 2" xfId="23235"/>
    <cellStyle name="Total 2 5 6 3" xfId="35424"/>
    <cellStyle name="Total 2 5 7" xfId="3471"/>
    <cellStyle name="Total 2 5 7 2" xfId="21227"/>
    <cellStyle name="Total 2 5 7 3" xfId="1542"/>
    <cellStyle name="Total 2 5 8" xfId="6131"/>
    <cellStyle name="Total 2 5 8 2" xfId="23737"/>
    <cellStyle name="Total 2 5 8 3" xfId="32176"/>
    <cellStyle name="Total 2 5 9" xfId="8027"/>
    <cellStyle name="Total 2 5 9 2" xfId="25480"/>
    <cellStyle name="Total 2 5 9 3" xfId="36214"/>
    <cellStyle name="Total 2 50" xfId="10176"/>
    <cellStyle name="Total 2 50 2" xfId="27629"/>
    <cellStyle name="Total 2 50 3" xfId="38363"/>
    <cellStyle name="Total 2 51" xfId="10882"/>
    <cellStyle name="Total 2 51 2" xfId="28335"/>
    <cellStyle name="Total 2 51 3" xfId="39069"/>
    <cellStyle name="Total 2 52" xfId="10814"/>
    <cellStyle name="Total 2 52 2" xfId="28267"/>
    <cellStyle name="Total 2 52 3" xfId="39001"/>
    <cellStyle name="Total 2 53" xfId="12247"/>
    <cellStyle name="Total 2 53 2" xfId="29534"/>
    <cellStyle name="Total 2 53 3" xfId="39928"/>
    <cellStyle name="Total 2 54" xfId="11918"/>
    <cellStyle name="Total 2 54 2" xfId="29220"/>
    <cellStyle name="Total 2 54 3" xfId="39636"/>
    <cellStyle name="Total 2 55" xfId="13273"/>
    <cellStyle name="Total 2 55 2" xfId="30410"/>
    <cellStyle name="Total 2 55 3" xfId="40524"/>
    <cellStyle name="Total 2 56" xfId="11933"/>
    <cellStyle name="Total 2 56 2" xfId="29235"/>
    <cellStyle name="Total 2 56 3" xfId="39650"/>
    <cellStyle name="Total 2 57" xfId="14374"/>
    <cellStyle name="Total 2 57 2" xfId="31478"/>
    <cellStyle name="Total 2 57 3" xfId="41549"/>
    <cellStyle name="Total 2 58" xfId="14388"/>
    <cellStyle name="Total 2 58 2" xfId="31491"/>
    <cellStyle name="Total 2 58 3" xfId="41560"/>
    <cellStyle name="Total 2 59" xfId="15621"/>
    <cellStyle name="Total 2 59 2" xfId="32584"/>
    <cellStyle name="Total 2 59 3" xfId="42366"/>
    <cellStyle name="Total 2 6" xfId="1071"/>
    <cellStyle name="Total 2 6 10" xfId="8158"/>
    <cellStyle name="Total 2 6 10 2" xfId="25611"/>
    <cellStyle name="Total 2 6 10 3" xfId="36345"/>
    <cellStyle name="Total 2 6 11" xfId="8399"/>
    <cellStyle name="Total 2 6 11 2" xfId="25852"/>
    <cellStyle name="Total 2 6 11 3" xfId="36586"/>
    <cellStyle name="Total 2 6 12" xfId="8947"/>
    <cellStyle name="Total 2 6 12 2" xfId="26400"/>
    <cellStyle name="Total 2 6 12 3" xfId="37134"/>
    <cellStyle name="Total 2 6 13" xfId="9308"/>
    <cellStyle name="Total 2 6 13 2" xfId="26761"/>
    <cellStyle name="Total 2 6 13 3" xfId="37495"/>
    <cellStyle name="Total 2 6 14" xfId="9698"/>
    <cellStyle name="Total 2 6 14 2" xfId="27151"/>
    <cellStyle name="Total 2 6 14 3" xfId="37885"/>
    <cellStyle name="Total 2 6 15" xfId="10044"/>
    <cellStyle name="Total 2 6 15 2" xfId="27497"/>
    <cellStyle name="Total 2 6 15 3" xfId="38231"/>
    <cellStyle name="Total 2 6 16" xfId="10395"/>
    <cellStyle name="Total 2 6 16 2" xfId="27848"/>
    <cellStyle name="Total 2 6 16 3" xfId="38582"/>
    <cellStyle name="Total 2 6 17" xfId="10712"/>
    <cellStyle name="Total 2 6 17 2" xfId="28165"/>
    <cellStyle name="Total 2 6 17 3" xfId="38899"/>
    <cellStyle name="Total 2 6 18" xfId="11001"/>
    <cellStyle name="Total 2 6 18 2" xfId="28454"/>
    <cellStyle name="Total 2 6 18 3" xfId="39188"/>
    <cellStyle name="Total 2 6 19" xfId="11277"/>
    <cellStyle name="Total 2 6 19 2" xfId="28730"/>
    <cellStyle name="Total 2 6 19 3" xfId="39464"/>
    <cellStyle name="Total 2 6 2" xfId="2986"/>
    <cellStyle name="Total 2 6 2 2" xfId="20803"/>
    <cellStyle name="Total 2 6 2 3" xfId="21067"/>
    <cellStyle name="Total 2 6 20" xfId="12758"/>
    <cellStyle name="Total 2 6 20 2" xfId="29960"/>
    <cellStyle name="Total 2 6 20 3" xfId="40138"/>
    <cellStyle name="Total 2 6 21" xfId="13412"/>
    <cellStyle name="Total 2 6 21 2" xfId="30549"/>
    <cellStyle name="Total 2 6 21 3" xfId="40663"/>
    <cellStyle name="Total 2 6 22" xfId="12143"/>
    <cellStyle name="Total 2 6 22 2" xfId="29437"/>
    <cellStyle name="Total 2 6 22 3" xfId="39835"/>
    <cellStyle name="Total 2 6 23" xfId="13891"/>
    <cellStyle name="Total 2 6 23 2" xfId="31028"/>
    <cellStyle name="Total 2 6 23 3" xfId="41142"/>
    <cellStyle name="Total 2 6 24" xfId="14885"/>
    <cellStyle name="Total 2 6 24 2" xfId="31909"/>
    <cellStyle name="Total 2 6 24 3" xfId="41759"/>
    <cellStyle name="Total 2 6 25" xfId="14276"/>
    <cellStyle name="Total 2 6 25 2" xfId="31386"/>
    <cellStyle name="Total 2 6 25 3" xfId="41459"/>
    <cellStyle name="Total 2 6 26" xfId="15764"/>
    <cellStyle name="Total 2 6 26 2" xfId="32727"/>
    <cellStyle name="Total 2 6 26 3" xfId="42509"/>
    <cellStyle name="Total 2 6 27" xfId="15983"/>
    <cellStyle name="Total 2 6 27 2" xfId="32946"/>
    <cellStyle name="Total 2 6 27 3" xfId="42728"/>
    <cellStyle name="Total 2 6 28" xfId="17220"/>
    <cellStyle name="Total 2 6 28 2" xfId="33934"/>
    <cellStyle name="Total 2 6 28 3" xfId="43158"/>
    <cellStyle name="Total 2 6 29" xfId="17759"/>
    <cellStyle name="Total 2 6 29 2" xfId="34412"/>
    <cellStyle name="Total 2 6 29 3" xfId="43568"/>
    <cellStyle name="Total 2 6 3" xfId="4256"/>
    <cellStyle name="Total 2 6 3 2" xfId="21921"/>
    <cellStyle name="Total 2 6 3 3" xfId="33386"/>
    <cellStyle name="Total 2 6 30" xfId="19679"/>
    <cellStyle name="Total 2 6 30 2" xfId="44084"/>
    <cellStyle name="Total 2 6 31" xfId="2148"/>
    <cellStyle name="Total 2 6 32" xfId="20099"/>
    <cellStyle name="Total 2 6 33" xfId="31835"/>
    <cellStyle name="Total 2 6 4" xfId="3621"/>
    <cellStyle name="Total 2 6 4 2" xfId="21371"/>
    <cellStyle name="Total 2 6 4 3" xfId="31767"/>
    <cellStyle name="Total 2 6 5" xfId="5271"/>
    <cellStyle name="Total 2 6 5 2" xfId="22877"/>
    <cellStyle name="Total 2 6 5 3" xfId="20609"/>
    <cellStyle name="Total 2 6 6" xfId="5588"/>
    <cellStyle name="Total 2 6 6 2" xfId="23194"/>
    <cellStyle name="Total 2 6 6 3" xfId="29034"/>
    <cellStyle name="Total 2 6 7" xfId="5874"/>
    <cellStyle name="Total 2 6 7 2" xfId="23480"/>
    <cellStyle name="Total 2 6 7 3" xfId="29966"/>
    <cellStyle name="Total 2 6 8" xfId="6093"/>
    <cellStyle name="Total 2 6 8 2" xfId="23699"/>
    <cellStyle name="Total 2 6 8 3" xfId="21692"/>
    <cellStyle name="Total 2 6 9" xfId="7257"/>
    <cellStyle name="Total 2 6 9 2" xfId="24775"/>
    <cellStyle name="Total 2 6 9 3" xfId="24450"/>
    <cellStyle name="Total 2 60" xfId="15880"/>
    <cellStyle name="Total 2 60 2" xfId="32843"/>
    <cellStyle name="Total 2 60 3" xfId="42625"/>
    <cellStyle name="Total 2 61" xfId="16720"/>
    <cellStyle name="Total 2 61 2" xfId="33513"/>
    <cellStyle name="Total 2 61 3" xfId="42959"/>
    <cellStyle name="Total 2 62" xfId="17560"/>
    <cellStyle name="Total 2 62 2" xfId="34213"/>
    <cellStyle name="Total 2 62 3" xfId="43369"/>
    <cellStyle name="Total 2 63" xfId="19055"/>
    <cellStyle name="Total 2 63 2" xfId="43909"/>
    <cellStyle name="Total 2 64" xfId="1801"/>
    <cellStyle name="Total 2 7" xfId="1161"/>
    <cellStyle name="Total 2 7 10" xfId="6353"/>
    <cellStyle name="Total 2 7 10 2" xfId="23958"/>
    <cellStyle name="Total 2 7 10 3" xfId="29009"/>
    <cellStyle name="Total 2 7 11" xfId="6643"/>
    <cellStyle name="Total 2 7 11 2" xfId="24243"/>
    <cellStyle name="Total 2 7 11 3" xfId="21675"/>
    <cellStyle name="Total 2 7 12" xfId="9037"/>
    <cellStyle name="Total 2 7 12 2" xfId="26490"/>
    <cellStyle name="Total 2 7 12 3" xfId="37224"/>
    <cellStyle name="Total 2 7 13" xfId="7027"/>
    <cellStyle name="Total 2 7 13 2" xfId="24572"/>
    <cellStyle name="Total 2 7 13 3" xfId="20553"/>
    <cellStyle name="Total 2 7 14" xfId="9788"/>
    <cellStyle name="Total 2 7 14 2" xfId="27241"/>
    <cellStyle name="Total 2 7 14 3" xfId="37975"/>
    <cellStyle name="Total 2 7 15" xfId="9526"/>
    <cellStyle name="Total 2 7 15 2" xfId="26979"/>
    <cellStyle name="Total 2 7 15 3" xfId="37713"/>
    <cellStyle name="Total 2 7 16" xfId="10484"/>
    <cellStyle name="Total 2 7 16 2" xfId="27937"/>
    <cellStyle name="Total 2 7 16 3" xfId="38671"/>
    <cellStyle name="Total 2 7 17" xfId="10239"/>
    <cellStyle name="Total 2 7 17 2" xfId="27692"/>
    <cellStyle name="Total 2 7 17 3" xfId="38426"/>
    <cellStyle name="Total 2 7 18" xfId="11086"/>
    <cellStyle name="Total 2 7 18 2" xfId="28539"/>
    <cellStyle name="Total 2 7 18 3" xfId="39273"/>
    <cellStyle name="Total 2 7 19" xfId="10867"/>
    <cellStyle name="Total 2 7 19 2" xfId="28320"/>
    <cellStyle name="Total 2 7 19 3" xfId="39054"/>
    <cellStyle name="Total 2 7 2" xfId="3076"/>
    <cellStyle name="Total 2 7 2 2" xfId="20889"/>
    <cellStyle name="Total 2 7 2 3" xfId="35475"/>
    <cellStyle name="Total 2 7 20" xfId="12848"/>
    <cellStyle name="Total 2 7 20 2" xfId="30046"/>
    <cellStyle name="Total 2 7 20 3" xfId="40221"/>
    <cellStyle name="Total 2 7 21" xfId="13131"/>
    <cellStyle name="Total 2 7 21 2" xfId="30268"/>
    <cellStyle name="Total 2 7 21 3" xfId="40382"/>
    <cellStyle name="Total 2 7 22" xfId="13382"/>
    <cellStyle name="Total 2 7 22 2" xfId="30519"/>
    <cellStyle name="Total 2 7 22 3" xfId="40633"/>
    <cellStyle name="Total 2 7 23" xfId="12180"/>
    <cellStyle name="Total 2 7 23 2" xfId="29469"/>
    <cellStyle name="Total 2 7 23 3" xfId="39863"/>
    <cellStyle name="Total 2 7 24" xfId="14975"/>
    <cellStyle name="Total 2 7 24 2" xfId="31996"/>
    <cellStyle name="Total 2 7 24 3" xfId="41842"/>
    <cellStyle name="Total 2 7 25" xfId="15290"/>
    <cellStyle name="Total 2 7 25 2" xfId="32253"/>
    <cellStyle name="Total 2 7 25 3" xfId="42035"/>
    <cellStyle name="Total 2 7 26" xfId="15647"/>
    <cellStyle name="Total 2 7 26 2" xfId="32610"/>
    <cellStyle name="Total 2 7 26 3" xfId="42392"/>
    <cellStyle name="Total 2 7 27" xfId="16066"/>
    <cellStyle name="Total 2 7 27 2" xfId="33029"/>
    <cellStyle name="Total 2 7 27 3" xfId="42811"/>
    <cellStyle name="Total 2 7 28" xfId="17310"/>
    <cellStyle name="Total 2 7 28 2" xfId="34020"/>
    <cellStyle name="Total 2 7 28 3" xfId="43241"/>
    <cellStyle name="Total 2 7 29" xfId="17842"/>
    <cellStyle name="Total 2 7 29 2" xfId="34495"/>
    <cellStyle name="Total 2 7 29 3" xfId="43651"/>
    <cellStyle name="Total 2 7 3" xfId="4346"/>
    <cellStyle name="Total 2 7 3 2" xfId="22006"/>
    <cellStyle name="Total 2 7 3 3" xfId="24536"/>
    <cellStyle name="Total 2 7 30" xfId="18984"/>
    <cellStyle name="Total 2 7 30 2" xfId="43844"/>
    <cellStyle name="Total 2 7 31" xfId="2238"/>
    <cellStyle name="Total 2 7 32" xfId="20186"/>
    <cellStyle name="Total 2 7 33" xfId="31375"/>
    <cellStyle name="Total 2 7 4" xfId="4671"/>
    <cellStyle name="Total 2 7 4 2" xfId="22277"/>
    <cellStyle name="Total 2 7 4 3" xfId="30210"/>
    <cellStyle name="Total 2 7 5" xfId="5102"/>
    <cellStyle name="Total 2 7 5 2" xfId="22708"/>
    <cellStyle name="Total 2 7 5 3" xfId="32187"/>
    <cellStyle name="Total 2 7 6" xfId="5674"/>
    <cellStyle name="Total 2 7 6 2" xfId="23280"/>
    <cellStyle name="Total 2 7 6 3" xfId="28918"/>
    <cellStyle name="Total 2 7 7" xfId="5446"/>
    <cellStyle name="Total 2 7 7 2" xfId="23052"/>
    <cellStyle name="Total 2 7 7 3" xfId="21717"/>
    <cellStyle name="Total 2 7 8" xfId="6176"/>
    <cellStyle name="Total 2 7 8 2" xfId="23782"/>
    <cellStyle name="Total 2 7 8 3" xfId="29732"/>
    <cellStyle name="Total 2 7 9" xfId="7689"/>
    <cellStyle name="Total 2 7 9 2" xfId="25142"/>
    <cellStyle name="Total 2 7 9 3" xfId="35876"/>
    <cellStyle name="Total 2 8" xfId="1169"/>
    <cellStyle name="Total 2 8 10" xfId="7409"/>
    <cellStyle name="Total 2 8 10 2" xfId="24918"/>
    <cellStyle name="Total 2 8 10 3" xfId="35362"/>
    <cellStyle name="Total 2 8 11" xfId="6401"/>
    <cellStyle name="Total 2 8 11 2" xfId="24005"/>
    <cellStyle name="Total 2 8 11 3" xfId="29007"/>
    <cellStyle name="Total 2 8 12" xfId="9045"/>
    <cellStyle name="Total 2 8 12 2" xfId="26498"/>
    <cellStyle name="Total 2 8 12 3" xfId="37232"/>
    <cellStyle name="Total 2 8 13" xfId="8825"/>
    <cellStyle name="Total 2 8 13 2" xfId="26278"/>
    <cellStyle name="Total 2 8 13 3" xfId="37012"/>
    <cellStyle name="Total 2 8 14" xfId="9796"/>
    <cellStyle name="Total 2 8 14 2" xfId="27249"/>
    <cellStyle name="Total 2 8 14 3" xfId="37983"/>
    <cellStyle name="Total 2 8 15" xfId="9439"/>
    <cellStyle name="Total 2 8 15 2" xfId="26892"/>
    <cellStyle name="Total 2 8 15 3" xfId="37626"/>
    <cellStyle name="Total 2 8 16" xfId="10492"/>
    <cellStyle name="Total 2 8 16 2" xfId="27945"/>
    <cellStyle name="Total 2 8 16 3" xfId="38679"/>
    <cellStyle name="Total 2 8 17" xfId="10157"/>
    <cellStyle name="Total 2 8 17 2" xfId="27610"/>
    <cellStyle name="Total 2 8 17 3" xfId="38344"/>
    <cellStyle name="Total 2 8 18" xfId="11094"/>
    <cellStyle name="Total 2 8 18 2" xfId="28547"/>
    <cellStyle name="Total 2 8 18 3" xfId="39281"/>
    <cellStyle name="Total 2 8 19" xfId="10800"/>
    <cellStyle name="Total 2 8 19 2" xfId="28253"/>
    <cellStyle name="Total 2 8 19 3" xfId="38987"/>
    <cellStyle name="Total 2 8 2" xfId="3084"/>
    <cellStyle name="Total 2 8 2 2" xfId="20897"/>
    <cellStyle name="Total 2 8 2 3" xfId="25088"/>
    <cellStyle name="Total 2 8 20" xfId="12856"/>
    <cellStyle name="Total 2 8 20 2" xfId="30054"/>
    <cellStyle name="Total 2 8 20 3" xfId="40229"/>
    <cellStyle name="Total 2 8 21" xfId="13209"/>
    <cellStyle name="Total 2 8 21 2" xfId="30346"/>
    <cellStyle name="Total 2 8 21 3" xfId="40460"/>
    <cellStyle name="Total 2 8 22" xfId="13595"/>
    <cellStyle name="Total 2 8 22 2" xfId="30732"/>
    <cellStyle name="Total 2 8 22 3" xfId="40846"/>
    <cellStyle name="Total 2 8 23" xfId="14004"/>
    <cellStyle name="Total 2 8 23 2" xfId="31141"/>
    <cellStyle name="Total 2 8 23 3" xfId="41255"/>
    <cellStyle name="Total 2 8 24" xfId="14983"/>
    <cellStyle name="Total 2 8 24 2" xfId="32004"/>
    <cellStyle name="Total 2 8 24 3" xfId="41850"/>
    <cellStyle name="Total 2 8 25" xfId="15242"/>
    <cellStyle name="Total 2 8 25 2" xfId="32205"/>
    <cellStyle name="Total 2 8 25 3" xfId="41987"/>
    <cellStyle name="Total 2 8 26" xfId="14058"/>
    <cellStyle name="Total 2 8 26 2" xfId="31178"/>
    <cellStyle name="Total 2 8 26 3" xfId="41270"/>
    <cellStyle name="Total 2 8 27" xfId="16074"/>
    <cellStyle name="Total 2 8 27 2" xfId="33037"/>
    <cellStyle name="Total 2 8 27 3" xfId="42819"/>
    <cellStyle name="Total 2 8 28" xfId="17318"/>
    <cellStyle name="Total 2 8 28 2" xfId="34028"/>
    <cellStyle name="Total 2 8 28 3" xfId="43249"/>
    <cellStyle name="Total 2 8 29" xfId="17850"/>
    <cellStyle name="Total 2 8 29 2" xfId="34503"/>
    <cellStyle name="Total 2 8 29 3" xfId="43659"/>
    <cellStyle name="Total 2 8 3" xfId="4354"/>
    <cellStyle name="Total 2 8 3 2" xfId="22014"/>
    <cellStyle name="Total 2 8 3 3" xfId="29790"/>
    <cellStyle name="Total 2 8 30" xfId="18961"/>
    <cellStyle name="Total 2 8 30 2" xfId="43826"/>
    <cellStyle name="Total 2 8 31" xfId="2246"/>
    <cellStyle name="Total 2 8 32" xfId="20194"/>
    <cellStyle name="Total 2 8 33" xfId="21358"/>
    <cellStyle name="Total 2 8 4" xfId="4619"/>
    <cellStyle name="Total 2 8 4 2" xfId="22225"/>
    <cellStyle name="Total 2 8 4 3" xfId="29784"/>
    <cellStyle name="Total 2 8 5" xfId="3339"/>
    <cellStyle name="Total 2 8 5 2" xfId="21097"/>
    <cellStyle name="Total 2 8 5 3" xfId="29836"/>
    <cellStyle name="Total 2 8 6" xfId="5682"/>
    <cellStyle name="Total 2 8 6 2" xfId="23288"/>
    <cellStyle name="Total 2 8 6 3" xfId="31696"/>
    <cellStyle name="Total 2 8 7" xfId="5369"/>
    <cellStyle name="Total 2 8 7 2" xfId="22975"/>
    <cellStyle name="Total 2 8 7 3" xfId="33732"/>
    <cellStyle name="Total 2 8 8" xfId="6184"/>
    <cellStyle name="Total 2 8 8 2" xfId="23790"/>
    <cellStyle name="Total 2 8 8 3" xfId="34929"/>
    <cellStyle name="Total 2 8 9" xfId="8039"/>
    <cellStyle name="Total 2 8 9 2" xfId="25492"/>
    <cellStyle name="Total 2 8 9 3" xfId="36226"/>
    <cellStyle name="Total 2 9" xfId="1087"/>
    <cellStyle name="Total 2 9 10" xfId="8495"/>
    <cellStyle name="Total 2 9 10 2" xfId="25948"/>
    <cellStyle name="Total 2 9 10 3" xfId="36682"/>
    <cellStyle name="Total 2 9 11" xfId="8420"/>
    <cellStyle name="Total 2 9 11 2" xfId="25873"/>
    <cellStyle name="Total 2 9 11 3" xfId="36607"/>
    <cellStyle name="Total 2 9 12" xfId="8963"/>
    <cellStyle name="Total 2 9 12 2" xfId="26416"/>
    <cellStyle name="Total 2 9 12 3" xfId="37150"/>
    <cellStyle name="Total 2 9 13" xfId="9614"/>
    <cellStyle name="Total 2 9 13 2" xfId="27067"/>
    <cellStyle name="Total 2 9 13 3" xfId="37801"/>
    <cellStyle name="Total 2 9 14" xfId="9714"/>
    <cellStyle name="Total 2 9 14 2" xfId="27167"/>
    <cellStyle name="Total 2 9 14 3" xfId="37901"/>
    <cellStyle name="Total 2 9 15" xfId="10314"/>
    <cellStyle name="Total 2 9 15 2" xfId="27767"/>
    <cellStyle name="Total 2 9 15 3" xfId="38501"/>
    <cellStyle name="Total 2 9 16" xfId="10410"/>
    <cellStyle name="Total 2 9 16 2" xfId="27863"/>
    <cellStyle name="Total 2 9 16 3" xfId="38597"/>
    <cellStyle name="Total 2 9 17" xfId="10923"/>
    <cellStyle name="Total 2 9 17 2" xfId="28376"/>
    <cellStyle name="Total 2 9 17 3" xfId="39110"/>
    <cellStyle name="Total 2 9 18" xfId="11012"/>
    <cellStyle name="Total 2 9 18 2" xfId="28465"/>
    <cellStyle name="Total 2 9 18 3" xfId="39199"/>
    <cellStyle name="Total 2 9 19" xfId="11389"/>
    <cellStyle name="Total 2 9 19 2" xfId="28842"/>
    <cellStyle name="Total 2 9 19 3" xfId="39576"/>
    <cellStyle name="Total 2 9 2" xfId="3002"/>
    <cellStyle name="Total 2 9 2 2" xfId="20815"/>
    <cellStyle name="Total 2 9 2 3" xfId="29132"/>
    <cellStyle name="Total 2 9 20" xfId="12774"/>
    <cellStyle name="Total 2 9 20 2" xfId="29972"/>
    <cellStyle name="Total 2 9 20 3" xfId="40147"/>
    <cellStyle name="Total 2 9 21" xfId="13668"/>
    <cellStyle name="Total 2 9 21 2" xfId="30805"/>
    <cellStyle name="Total 2 9 21 3" xfId="40919"/>
    <cellStyle name="Total 2 9 22" xfId="13762"/>
    <cellStyle name="Total 2 9 22 2" xfId="30899"/>
    <cellStyle name="Total 2 9 22 3" xfId="41013"/>
    <cellStyle name="Total 2 9 23" xfId="14006"/>
    <cellStyle name="Total 2 9 23 2" xfId="31143"/>
    <cellStyle name="Total 2 9 23 3" xfId="41257"/>
    <cellStyle name="Total 2 9 24" xfId="14901"/>
    <cellStyle name="Total 2 9 24 2" xfId="31922"/>
    <cellStyle name="Total 2 9 24 3" xfId="41768"/>
    <cellStyle name="Total 2 9 25" xfId="14051"/>
    <cellStyle name="Total 2 9 25 2" xfId="31171"/>
    <cellStyle name="Total 2 9 25 3" xfId="41263"/>
    <cellStyle name="Total 2 9 26" xfId="15907"/>
    <cellStyle name="Total 2 9 26 2" xfId="32870"/>
    <cellStyle name="Total 2 9 26 3" xfId="42652"/>
    <cellStyle name="Total 2 9 27" xfId="15992"/>
    <cellStyle name="Total 2 9 27 2" xfId="32955"/>
    <cellStyle name="Total 2 9 27 3" xfId="42737"/>
    <cellStyle name="Total 2 9 28" xfId="17236"/>
    <cellStyle name="Total 2 9 28 2" xfId="33946"/>
    <cellStyle name="Total 2 9 28 3" xfId="43167"/>
    <cellStyle name="Total 2 9 29" xfId="17768"/>
    <cellStyle name="Total 2 9 29 2" xfId="34421"/>
    <cellStyle name="Total 2 9 29 3" xfId="43577"/>
    <cellStyle name="Total 2 9 3" xfId="4272"/>
    <cellStyle name="Total 2 9 3 2" xfId="21932"/>
    <cellStyle name="Total 2 9 3 3" xfId="29639"/>
    <cellStyle name="Total 2 9 30" xfId="19791"/>
    <cellStyle name="Total 2 9 30 2" xfId="44196"/>
    <cellStyle name="Total 2 9 31" xfId="2164"/>
    <cellStyle name="Total 2 9 32" xfId="20112"/>
    <cellStyle name="Total 2 9 33" xfId="31161"/>
    <cellStyle name="Total 2 9 4" xfId="3323"/>
    <cellStyle name="Total 2 9 4 2" xfId="21081"/>
    <cellStyle name="Total 2 9 4 3" xfId="20345"/>
    <cellStyle name="Total 2 9 5" xfId="5509"/>
    <cellStyle name="Total 2 9 5 2" xfId="23115"/>
    <cellStyle name="Total 2 9 5 3" xfId="21556"/>
    <cellStyle name="Total 2 9 6" xfId="5600"/>
    <cellStyle name="Total 2 9 6 2" xfId="23206"/>
    <cellStyle name="Total 2 9 6 3" xfId="33230"/>
    <cellStyle name="Total 2 9 7" xfId="6017"/>
    <cellStyle name="Total 2 9 7 2" xfId="23623"/>
    <cellStyle name="Total 2 9 7 3" xfId="29740"/>
    <cellStyle name="Total 2 9 8" xfId="6102"/>
    <cellStyle name="Total 2 9 8 2" xfId="23708"/>
    <cellStyle name="Total 2 9 8 3" xfId="31528"/>
    <cellStyle name="Total 2 9 9" xfId="7309"/>
    <cellStyle name="Total 2 9 9 2" xfId="24823"/>
    <cellStyle name="Total 2 9 9 3" xfId="35693"/>
    <cellStyle name="Total 3" xfId="556"/>
    <cellStyle name="Total 3 10" xfId="1174"/>
    <cellStyle name="Total 3 10 10" xfId="7779"/>
    <cellStyle name="Total 3 10 10 2" xfId="25232"/>
    <cellStyle name="Total 3 10 10 3" xfId="35966"/>
    <cellStyle name="Total 3 10 11" xfId="7179"/>
    <cellStyle name="Total 3 10 11 2" xfId="24707"/>
    <cellStyle name="Total 3 10 11 3" xfId="1816"/>
    <cellStyle name="Total 3 10 12" xfId="9050"/>
    <cellStyle name="Total 3 10 12 2" xfId="26503"/>
    <cellStyle name="Total 3 10 12 3" xfId="37237"/>
    <cellStyle name="Total 3 10 13" xfId="8558"/>
    <cellStyle name="Total 3 10 13 2" xfId="26011"/>
    <cellStyle name="Total 3 10 13 3" xfId="36745"/>
    <cellStyle name="Total 3 10 14" xfId="9801"/>
    <cellStyle name="Total 3 10 14 2" xfId="27254"/>
    <cellStyle name="Total 3 10 14 3" xfId="37988"/>
    <cellStyle name="Total 3 10 15" xfId="8522"/>
    <cellStyle name="Total 3 10 15 2" xfId="25975"/>
    <cellStyle name="Total 3 10 15 3" xfId="36709"/>
    <cellStyle name="Total 3 10 16" xfId="10497"/>
    <cellStyle name="Total 3 10 16 2" xfId="27950"/>
    <cellStyle name="Total 3 10 16 3" xfId="38684"/>
    <cellStyle name="Total 3 10 17" xfId="8815"/>
    <cellStyle name="Total 3 10 17 2" xfId="26268"/>
    <cellStyle name="Total 3 10 17 3" xfId="37002"/>
    <cellStyle name="Total 3 10 18" xfId="11099"/>
    <cellStyle name="Total 3 10 18 2" xfId="28552"/>
    <cellStyle name="Total 3 10 18 3" xfId="39286"/>
    <cellStyle name="Total 3 10 19" xfId="7262"/>
    <cellStyle name="Total 3 10 19 2" xfId="24779"/>
    <cellStyle name="Total 3 10 19 3" xfId="33677"/>
    <cellStyle name="Total 3 10 2" xfId="3089"/>
    <cellStyle name="Total 3 10 2 2" xfId="20902"/>
    <cellStyle name="Total 3 10 2 3" xfId="34908"/>
    <cellStyle name="Total 3 10 20" xfId="12861"/>
    <cellStyle name="Total 3 10 20 2" xfId="30059"/>
    <cellStyle name="Total 3 10 20 3" xfId="40234"/>
    <cellStyle name="Total 3 10 21" xfId="12094"/>
    <cellStyle name="Total 3 10 21 2" xfId="29394"/>
    <cellStyle name="Total 3 10 21 3" xfId="39796"/>
    <cellStyle name="Total 3 10 22" xfId="12186"/>
    <cellStyle name="Total 3 10 22 2" xfId="29475"/>
    <cellStyle name="Total 3 10 22 3" xfId="39869"/>
    <cellStyle name="Total 3 10 23" xfId="12123"/>
    <cellStyle name="Total 3 10 23 2" xfId="29422"/>
    <cellStyle name="Total 3 10 23 3" xfId="39821"/>
    <cellStyle name="Total 3 10 24" xfId="14988"/>
    <cellStyle name="Total 3 10 24 2" xfId="32009"/>
    <cellStyle name="Total 3 10 24 3" xfId="41855"/>
    <cellStyle name="Total 3 10 25" xfId="15427"/>
    <cellStyle name="Total 3 10 25 2" xfId="32390"/>
    <cellStyle name="Total 3 10 25 3" xfId="42172"/>
    <cellStyle name="Total 3 10 26" xfId="15482"/>
    <cellStyle name="Total 3 10 26 2" xfId="32445"/>
    <cellStyle name="Total 3 10 26 3" xfId="42227"/>
    <cellStyle name="Total 3 10 27" xfId="16079"/>
    <cellStyle name="Total 3 10 27 2" xfId="33042"/>
    <cellStyle name="Total 3 10 27 3" xfId="42824"/>
    <cellStyle name="Total 3 10 28" xfId="17323"/>
    <cellStyle name="Total 3 10 28 2" xfId="34033"/>
    <cellStyle name="Total 3 10 28 3" xfId="43254"/>
    <cellStyle name="Total 3 10 29" xfId="17855"/>
    <cellStyle name="Total 3 10 29 2" xfId="34508"/>
    <cellStyle name="Total 3 10 29 3" xfId="43664"/>
    <cellStyle name="Total 3 10 3" xfId="4359"/>
    <cellStyle name="Total 3 10 3 2" xfId="22019"/>
    <cellStyle name="Total 3 10 3 3" xfId="35583"/>
    <cellStyle name="Total 3 10 30" xfId="19481"/>
    <cellStyle name="Total 3 10 30 2" xfId="44008"/>
    <cellStyle name="Total 3 10 31" xfId="2251"/>
    <cellStyle name="Total 3 10 32" xfId="20199"/>
    <cellStyle name="Total 3 10 33" xfId="32173"/>
    <cellStyle name="Total 3 10 4" xfId="4825"/>
    <cellStyle name="Total 3 10 4 2" xfId="22431"/>
    <cellStyle name="Total 3 10 4 3" xfId="31572"/>
    <cellStyle name="Total 3 10 5" xfId="4881"/>
    <cellStyle name="Total 3 10 5 2" xfId="22487"/>
    <cellStyle name="Total 3 10 5 3" xfId="33258"/>
    <cellStyle name="Total 3 10 6" xfId="5687"/>
    <cellStyle name="Total 3 10 6 2" xfId="23293"/>
    <cellStyle name="Total 3 10 6 3" xfId="20593"/>
    <cellStyle name="Total 3 10 7" xfId="5199"/>
    <cellStyle name="Total 3 10 7 2" xfId="22805"/>
    <cellStyle name="Total 3 10 7 3" xfId="35439"/>
    <cellStyle name="Total 3 10 8" xfId="6189"/>
    <cellStyle name="Total 3 10 8 2" xfId="23795"/>
    <cellStyle name="Total 3 10 8 3" xfId="29151"/>
    <cellStyle name="Total 3 10 9" xfId="7773"/>
    <cellStyle name="Total 3 10 9 2" xfId="25226"/>
    <cellStyle name="Total 3 10 9 3" xfId="35960"/>
    <cellStyle name="Total 3 11" xfId="1022"/>
    <cellStyle name="Total 3 11 10" xfId="8222"/>
    <cellStyle name="Total 3 11 10 2" xfId="25675"/>
    <cellStyle name="Total 3 11 10 3" xfId="36409"/>
    <cellStyle name="Total 3 11 11" xfId="8194"/>
    <cellStyle name="Total 3 11 11 2" xfId="25647"/>
    <cellStyle name="Total 3 11 11 3" xfId="36381"/>
    <cellStyle name="Total 3 11 12" xfId="8898"/>
    <cellStyle name="Total 3 11 12 2" xfId="26351"/>
    <cellStyle name="Total 3 11 12 3" xfId="37085"/>
    <cellStyle name="Total 3 11 13" xfId="9370"/>
    <cellStyle name="Total 3 11 13 2" xfId="26823"/>
    <cellStyle name="Total 3 11 13 3" xfId="37557"/>
    <cellStyle name="Total 3 11 14" xfId="9649"/>
    <cellStyle name="Total 3 11 14 2" xfId="27102"/>
    <cellStyle name="Total 3 11 14 3" xfId="37836"/>
    <cellStyle name="Total 3 11 15" xfId="10099"/>
    <cellStyle name="Total 3 11 15 2" xfId="27552"/>
    <cellStyle name="Total 3 11 15 3" xfId="38286"/>
    <cellStyle name="Total 3 11 16" xfId="10346"/>
    <cellStyle name="Total 3 11 16 2" xfId="27799"/>
    <cellStyle name="Total 3 11 16 3" xfId="38533"/>
    <cellStyle name="Total 3 11 17" xfId="10756"/>
    <cellStyle name="Total 3 11 17 2" xfId="28209"/>
    <cellStyle name="Total 3 11 17 3" xfId="38943"/>
    <cellStyle name="Total 3 11 18" xfId="10954"/>
    <cellStyle name="Total 3 11 18 2" xfId="28407"/>
    <cellStyle name="Total 3 11 18 3" xfId="39141"/>
    <cellStyle name="Total 3 11 19" xfId="11299"/>
    <cellStyle name="Total 3 11 19 2" xfId="28752"/>
    <cellStyle name="Total 3 11 19 3" xfId="39486"/>
    <cellStyle name="Total 3 11 2" xfId="2937"/>
    <cellStyle name="Total 3 11 2 2" xfId="20756"/>
    <cellStyle name="Total 3 11 2 3" xfId="33833"/>
    <cellStyle name="Total 3 11 20" xfId="12709"/>
    <cellStyle name="Total 3 11 20 2" xfId="29913"/>
    <cellStyle name="Total 3 11 20 3" xfId="40091"/>
    <cellStyle name="Total 3 11 21" xfId="13465"/>
    <cellStyle name="Total 3 11 21 2" xfId="30602"/>
    <cellStyle name="Total 3 11 21 3" xfId="40716"/>
    <cellStyle name="Total 3 11 22" xfId="13214"/>
    <cellStyle name="Total 3 11 22 2" xfId="30351"/>
    <cellStyle name="Total 3 11 22 3" xfId="40465"/>
    <cellStyle name="Total 3 11 23" xfId="13725"/>
    <cellStyle name="Total 3 11 23 2" xfId="30862"/>
    <cellStyle name="Total 3 11 23 3" xfId="40976"/>
    <cellStyle name="Total 3 11 24" xfId="14836"/>
    <cellStyle name="Total 3 11 24 2" xfId="31862"/>
    <cellStyle name="Total 3 11 24 3" xfId="41712"/>
    <cellStyle name="Total 3 11 25" xfId="15473"/>
    <cellStyle name="Total 3 11 25 2" xfId="32436"/>
    <cellStyle name="Total 3 11 25 3" xfId="42218"/>
    <cellStyle name="Total 3 11 26" xfId="15793"/>
    <cellStyle name="Total 3 11 26 2" xfId="32756"/>
    <cellStyle name="Total 3 11 26 3" xfId="42538"/>
    <cellStyle name="Total 3 11 27" xfId="15936"/>
    <cellStyle name="Total 3 11 27 2" xfId="32899"/>
    <cellStyle name="Total 3 11 27 3" xfId="42681"/>
    <cellStyle name="Total 3 11 28" xfId="17171"/>
    <cellStyle name="Total 3 11 28 2" xfId="33887"/>
    <cellStyle name="Total 3 11 28 3" xfId="43111"/>
    <cellStyle name="Total 3 11 29" xfId="17712"/>
    <cellStyle name="Total 3 11 29 2" xfId="34365"/>
    <cellStyle name="Total 3 11 29 3" xfId="43521"/>
    <cellStyle name="Total 3 11 3" xfId="4207"/>
    <cellStyle name="Total 3 11 3 2" xfId="21874"/>
    <cellStyle name="Total 3 11 3 3" xfId="31743"/>
    <cellStyle name="Total 3 11 30" xfId="19701"/>
    <cellStyle name="Total 3 11 30 2" xfId="44106"/>
    <cellStyle name="Total 3 11 31" xfId="2099"/>
    <cellStyle name="Total 3 11 32" xfId="20052"/>
    <cellStyle name="Total 3 11 33" xfId="20383"/>
    <cellStyle name="Total 3 11 4" xfId="4871"/>
    <cellStyle name="Total 3 11 4 2" xfId="22477"/>
    <cellStyle name="Total 3 11 4 3" xfId="34630"/>
    <cellStyle name="Total 3 11 5" xfId="5320"/>
    <cellStyle name="Total 3 11 5 2" xfId="22926"/>
    <cellStyle name="Total 3 11 5 3" xfId="20451"/>
    <cellStyle name="Total 3 11 6" xfId="5541"/>
    <cellStyle name="Total 3 11 6 2" xfId="23147"/>
    <cellStyle name="Total 3 11 6 3" xfId="24656"/>
    <cellStyle name="Total 3 11 7" xfId="5903"/>
    <cellStyle name="Total 3 11 7 2" xfId="23509"/>
    <cellStyle name="Total 3 11 7 3" xfId="35535"/>
    <cellStyle name="Total 3 11 8" xfId="6046"/>
    <cellStyle name="Total 3 11 8 2" xfId="23652"/>
    <cellStyle name="Total 3 11 8 3" xfId="20580"/>
    <cellStyle name="Total 3 11 9" xfId="6862"/>
    <cellStyle name="Total 3 11 9 2" xfId="24446"/>
    <cellStyle name="Total 3 11 9 3" xfId="35503"/>
    <cellStyle name="Total 3 12" xfId="1151"/>
    <cellStyle name="Total 3 12 10" xfId="6599"/>
    <cellStyle name="Total 3 12 10 2" xfId="24202"/>
    <cellStyle name="Total 3 12 10 3" xfId="34783"/>
    <cellStyle name="Total 3 12 11" xfId="7199"/>
    <cellStyle name="Total 3 12 11 2" xfId="24724"/>
    <cellStyle name="Total 3 12 11 3" xfId="35499"/>
    <cellStyle name="Total 3 12 12" xfId="9027"/>
    <cellStyle name="Total 3 12 12 2" xfId="26480"/>
    <cellStyle name="Total 3 12 12 3" xfId="37214"/>
    <cellStyle name="Total 3 12 13" xfId="8244"/>
    <cellStyle name="Total 3 12 13 2" xfId="25697"/>
    <cellStyle name="Total 3 12 13 3" xfId="36431"/>
    <cellStyle name="Total 3 12 14" xfId="9778"/>
    <cellStyle name="Total 3 12 14 2" xfId="27231"/>
    <cellStyle name="Total 3 12 14 3" xfId="37965"/>
    <cellStyle name="Total 3 12 15" xfId="9506"/>
    <cellStyle name="Total 3 12 15 2" xfId="26959"/>
    <cellStyle name="Total 3 12 15 3" xfId="37693"/>
    <cellStyle name="Total 3 12 16" xfId="10474"/>
    <cellStyle name="Total 3 12 16 2" xfId="27927"/>
    <cellStyle name="Total 3 12 16 3" xfId="38661"/>
    <cellStyle name="Total 3 12 17" xfId="10220"/>
    <cellStyle name="Total 3 12 17 2" xfId="27673"/>
    <cellStyle name="Total 3 12 17 3" xfId="38407"/>
    <cellStyle name="Total 3 12 18" xfId="11076"/>
    <cellStyle name="Total 3 12 18 2" xfId="28529"/>
    <cellStyle name="Total 3 12 18 3" xfId="39263"/>
    <cellStyle name="Total 3 12 19" xfId="10851"/>
    <cellStyle name="Total 3 12 19 2" xfId="28304"/>
    <cellStyle name="Total 3 12 19 3" xfId="39038"/>
    <cellStyle name="Total 3 12 2" xfId="3066"/>
    <cellStyle name="Total 3 12 2 2" xfId="20879"/>
    <cellStyle name="Total 3 12 2 3" xfId="35237"/>
    <cellStyle name="Total 3 12 20" xfId="12838"/>
    <cellStyle name="Total 3 12 20 2" xfId="30036"/>
    <cellStyle name="Total 3 12 20 3" xfId="40211"/>
    <cellStyle name="Total 3 12 21" xfId="11875"/>
    <cellStyle name="Total 3 12 21 2" xfId="29177"/>
    <cellStyle name="Total 3 12 21 3" xfId="39593"/>
    <cellStyle name="Total 3 12 22" xfId="12056"/>
    <cellStyle name="Total 3 12 22 2" xfId="29357"/>
    <cellStyle name="Total 3 12 22 3" xfId="39761"/>
    <cellStyle name="Total 3 12 23" xfId="13782"/>
    <cellStyle name="Total 3 12 23 2" xfId="30919"/>
    <cellStyle name="Total 3 12 23 3" xfId="41033"/>
    <cellStyle name="Total 3 12 24" xfId="14965"/>
    <cellStyle name="Total 3 12 24 2" xfId="31986"/>
    <cellStyle name="Total 3 12 24 3" xfId="41832"/>
    <cellStyle name="Total 3 12 25" xfId="14300"/>
    <cellStyle name="Total 3 12 25 2" xfId="31408"/>
    <cellStyle name="Total 3 12 25 3" xfId="41479"/>
    <cellStyle name="Total 3 12 26" xfId="15614"/>
    <cellStyle name="Total 3 12 26 2" xfId="32577"/>
    <cellStyle name="Total 3 12 26 3" xfId="42359"/>
    <cellStyle name="Total 3 12 27" xfId="16056"/>
    <cellStyle name="Total 3 12 27 2" xfId="33019"/>
    <cellStyle name="Total 3 12 27 3" xfId="42801"/>
    <cellStyle name="Total 3 12 28" xfId="17300"/>
    <cellStyle name="Total 3 12 28 2" xfId="34010"/>
    <cellStyle name="Total 3 12 28 3" xfId="43231"/>
    <cellStyle name="Total 3 12 29" xfId="17832"/>
    <cellStyle name="Total 3 12 29 2" xfId="34485"/>
    <cellStyle name="Total 3 12 29 3" xfId="43641"/>
    <cellStyle name="Total 3 12 3" xfId="4336"/>
    <cellStyle name="Total 3 12 3 2" xfId="21996"/>
    <cellStyle name="Total 3 12 3 3" xfId="35167"/>
    <cellStyle name="Total 3 12 30" xfId="19015"/>
    <cellStyle name="Total 3 12 30 2" xfId="43874"/>
    <cellStyle name="Total 3 12 31" xfId="2228"/>
    <cellStyle name="Total 3 12 32" xfId="20176"/>
    <cellStyle name="Total 3 12 33" xfId="20729"/>
    <cellStyle name="Total 3 12 4" xfId="3646"/>
    <cellStyle name="Total 3 12 4 2" xfId="21392"/>
    <cellStyle name="Total 3 12 4 3" xfId="21229"/>
    <cellStyle name="Total 3 12 5" xfId="5060"/>
    <cellStyle name="Total 3 12 5 2" xfId="22666"/>
    <cellStyle name="Total 3 12 5 3" xfId="33363"/>
    <cellStyle name="Total 3 12 6" xfId="5664"/>
    <cellStyle name="Total 3 12 6 2" xfId="23270"/>
    <cellStyle name="Total 3 12 6 3" xfId="20589"/>
    <cellStyle name="Total 3 12 7" xfId="5428"/>
    <cellStyle name="Total 3 12 7 2" xfId="23034"/>
    <cellStyle name="Total 3 12 7 3" xfId="19897"/>
    <cellStyle name="Total 3 12 8" xfId="6166"/>
    <cellStyle name="Total 3 12 8 2" xfId="23772"/>
    <cellStyle name="Total 3 12 8 3" xfId="29096"/>
    <cellStyle name="Total 3 12 9" xfId="6734"/>
    <cellStyle name="Total 3 12 9 2" xfId="24324"/>
    <cellStyle name="Total 3 12 9 3" xfId="33308"/>
    <cellStyle name="Total 3 13" xfId="1093"/>
    <cellStyle name="Total 3 13 10" xfId="7985"/>
    <cellStyle name="Total 3 13 10 2" xfId="25438"/>
    <cellStyle name="Total 3 13 10 3" xfId="36172"/>
    <cellStyle name="Total 3 13 11" xfId="8132"/>
    <cellStyle name="Total 3 13 11 2" xfId="25585"/>
    <cellStyle name="Total 3 13 11 3" xfId="36319"/>
    <cellStyle name="Total 3 13 12" xfId="8969"/>
    <cellStyle name="Total 3 13 12 2" xfId="26422"/>
    <cellStyle name="Total 3 13 12 3" xfId="37156"/>
    <cellStyle name="Total 3 13 13" xfId="9204"/>
    <cellStyle name="Total 3 13 13 2" xfId="26657"/>
    <cellStyle name="Total 3 13 13 3" xfId="37391"/>
    <cellStyle name="Total 3 13 14" xfId="9720"/>
    <cellStyle name="Total 3 13 14 2" xfId="27173"/>
    <cellStyle name="Total 3 13 14 3" xfId="37907"/>
    <cellStyle name="Total 3 13 15" xfId="9951"/>
    <cellStyle name="Total 3 13 15 2" xfId="27404"/>
    <cellStyle name="Total 3 13 15 3" xfId="38138"/>
    <cellStyle name="Total 3 13 16" xfId="10416"/>
    <cellStyle name="Total 3 13 16 2" xfId="27869"/>
    <cellStyle name="Total 3 13 16 3" xfId="38603"/>
    <cellStyle name="Total 3 13 17" xfId="10637"/>
    <cellStyle name="Total 3 13 17 2" xfId="28090"/>
    <cellStyle name="Total 3 13 17 3" xfId="38824"/>
    <cellStyle name="Total 3 13 18" xfId="11018"/>
    <cellStyle name="Total 3 13 18 2" xfId="28471"/>
    <cellStyle name="Total 3 13 18 3" xfId="39205"/>
    <cellStyle name="Total 3 13 19" xfId="11230"/>
    <cellStyle name="Total 3 13 19 2" xfId="28683"/>
    <cellStyle name="Total 3 13 19 3" xfId="39417"/>
    <cellStyle name="Total 3 13 2" xfId="3008"/>
    <cellStyle name="Total 3 13 2 2" xfId="20821"/>
    <cellStyle name="Total 3 13 2 3" xfId="34909"/>
    <cellStyle name="Total 3 13 20" xfId="12780"/>
    <cellStyle name="Total 3 13 20 2" xfId="29978"/>
    <cellStyle name="Total 3 13 20 3" xfId="40153"/>
    <cellStyle name="Total 3 13 21" xfId="12004"/>
    <cellStyle name="Total 3 13 21 2" xfId="29306"/>
    <cellStyle name="Total 3 13 21 3" xfId="39715"/>
    <cellStyle name="Total 3 13 22" xfId="13244"/>
    <cellStyle name="Total 3 13 22 2" xfId="30381"/>
    <cellStyle name="Total 3 13 22 3" xfId="40495"/>
    <cellStyle name="Total 3 13 23" xfId="13281"/>
    <cellStyle name="Total 3 13 23 2" xfId="30418"/>
    <cellStyle name="Total 3 13 23 3" xfId="40532"/>
    <cellStyle name="Total 3 13 24" xfId="14907"/>
    <cellStyle name="Total 3 13 24 2" xfId="31928"/>
    <cellStyle name="Total 3 13 24 3" xfId="41774"/>
    <cellStyle name="Total 3 13 25" xfId="15297"/>
    <cellStyle name="Total 3 13 25 2" xfId="32260"/>
    <cellStyle name="Total 3 13 25 3" xfId="42042"/>
    <cellStyle name="Total 3 13 26" xfId="15655"/>
    <cellStyle name="Total 3 13 26 2" xfId="32618"/>
    <cellStyle name="Total 3 13 26 3" xfId="42400"/>
    <cellStyle name="Total 3 13 27" xfId="15998"/>
    <cellStyle name="Total 3 13 27 2" xfId="32961"/>
    <cellStyle name="Total 3 13 27 3" xfId="42743"/>
    <cellStyle name="Total 3 13 28" xfId="17242"/>
    <cellStyle name="Total 3 13 28 2" xfId="33952"/>
    <cellStyle name="Total 3 13 28 3" xfId="43173"/>
    <cellStyle name="Total 3 13 29" xfId="17774"/>
    <cellStyle name="Total 3 13 29 2" xfId="34427"/>
    <cellStyle name="Total 3 13 29 3" xfId="43583"/>
    <cellStyle name="Total 3 13 3" xfId="4278"/>
    <cellStyle name="Total 3 13 3 2" xfId="21938"/>
    <cellStyle name="Total 3 13 3 3" xfId="20480"/>
    <cellStyle name="Total 3 13 30" xfId="19506"/>
    <cellStyle name="Total 3 13 30 2" xfId="44033"/>
    <cellStyle name="Total 3 13 31" xfId="2170"/>
    <cellStyle name="Total 3 13 32" xfId="20118"/>
    <cellStyle name="Total 3 13 33" xfId="1443"/>
    <cellStyle name="Total 3 13 4" xfId="4678"/>
    <cellStyle name="Total 3 13 4 2" xfId="22284"/>
    <cellStyle name="Total 3 13 4 3" xfId="34918"/>
    <cellStyle name="Total 3 13 5" xfId="5113"/>
    <cellStyle name="Total 3 13 5 2" xfId="22719"/>
    <cellStyle name="Total 3 13 5 3" xfId="31561"/>
    <cellStyle name="Total 3 13 6" xfId="5606"/>
    <cellStyle name="Total 3 13 6 2" xfId="23212"/>
    <cellStyle name="Total 3 13 6 3" xfId="35423"/>
    <cellStyle name="Total 3 13 7" xfId="5819"/>
    <cellStyle name="Total 3 13 7 2" xfId="23425"/>
    <cellStyle name="Total 3 13 7 3" xfId="25079"/>
    <cellStyle name="Total 3 13 8" xfId="6108"/>
    <cellStyle name="Total 3 13 8 2" xfId="23714"/>
    <cellStyle name="Total 3 13 8 3" xfId="34998"/>
    <cellStyle name="Total 3 13 9" xfId="7738"/>
    <cellStyle name="Total 3 13 9 2" xfId="25191"/>
    <cellStyle name="Total 3 13 9 3" xfId="35925"/>
    <cellStyle name="Total 3 14" xfId="1086"/>
    <cellStyle name="Total 3 14 10" xfId="6595"/>
    <cellStyle name="Total 3 14 10 2" xfId="24198"/>
    <cellStyle name="Total 3 14 10 3" xfId="21677"/>
    <cellStyle name="Total 3 14 11" xfId="8003"/>
    <cellStyle name="Total 3 14 11 2" xfId="25456"/>
    <cellStyle name="Total 3 14 11 3" xfId="36190"/>
    <cellStyle name="Total 3 14 12" xfId="8962"/>
    <cellStyle name="Total 3 14 12 2" xfId="26415"/>
    <cellStyle name="Total 3 14 12 3" xfId="37149"/>
    <cellStyle name="Total 3 14 13" xfId="7961"/>
    <cellStyle name="Total 3 14 13 2" xfId="25414"/>
    <cellStyle name="Total 3 14 13 3" xfId="36148"/>
    <cellStyle name="Total 3 14 14" xfId="9713"/>
    <cellStyle name="Total 3 14 14 2" xfId="27166"/>
    <cellStyle name="Total 3 14 14 3" xfId="37900"/>
    <cellStyle name="Total 3 14 15" xfId="8308"/>
    <cellStyle name="Total 3 14 15 2" xfId="25761"/>
    <cellStyle name="Total 3 14 15 3" xfId="36495"/>
    <cellStyle name="Total 3 14 16" xfId="10409"/>
    <cellStyle name="Total 3 14 16 2" xfId="27862"/>
    <cellStyle name="Total 3 14 16 3" xfId="38596"/>
    <cellStyle name="Total 3 14 17" xfId="8621"/>
    <cellStyle name="Total 3 14 17 2" xfId="26074"/>
    <cellStyle name="Total 3 14 17 3" xfId="36808"/>
    <cellStyle name="Total 3 14 18" xfId="11011"/>
    <cellStyle name="Total 3 14 18 2" xfId="28464"/>
    <cellStyle name="Total 3 14 18 3" xfId="39198"/>
    <cellStyle name="Total 3 14 19" xfId="8404"/>
    <cellStyle name="Total 3 14 19 2" xfId="25857"/>
    <cellStyle name="Total 3 14 19 3" xfId="36591"/>
    <cellStyle name="Total 3 14 2" xfId="3001"/>
    <cellStyle name="Total 3 14 2 2" xfId="20814"/>
    <cellStyle name="Total 3 14 2 3" xfId="30203"/>
    <cellStyle name="Total 3 14 20" xfId="12773"/>
    <cellStyle name="Total 3 14 20 2" xfId="29971"/>
    <cellStyle name="Total 3 14 20 3" xfId="40146"/>
    <cellStyle name="Total 3 14 21" xfId="13372"/>
    <cellStyle name="Total 3 14 21 2" xfId="30509"/>
    <cellStyle name="Total 3 14 21 3" xfId="40623"/>
    <cellStyle name="Total 3 14 22" xfId="12239"/>
    <cellStyle name="Total 3 14 22 2" xfId="29526"/>
    <cellStyle name="Total 3 14 22 3" xfId="39920"/>
    <cellStyle name="Total 3 14 23" xfId="13936"/>
    <cellStyle name="Total 3 14 23 2" xfId="31073"/>
    <cellStyle name="Total 3 14 23 3" xfId="41187"/>
    <cellStyle name="Total 3 14 24" xfId="14900"/>
    <cellStyle name="Total 3 14 24 2" xfId="31921"/>
    <cellStyle name="Total 3 14 24 3" xfId="41767"/>
    <cellStyle name="Total 3 14 25" xfId="15454"/>
    <cellStyle name="Total 3 14 25 2" xfId="32417"/>
    <cellStyle name="Total 3 14 25 3" xfId="42199"/>
    <cellStyle name="Total 3 14 26" xfId="15624"/>
    <cellStyle name="Total 3 14 26 2" xfId="32587"/>
    <cellStyle name="Total 3 14 26 3" xfId="42369"/>
    <cellStyle name="Total 3 14 27" xfId="15991"/>
    <cellStyle name="Total 3 14 27 2" xfId="32954"/>
    <cellStyle name="Total 3 14 27 3" xfId="42736"/>
    <cellStyle name="Total 3 14 28" xfId="17235"/>
    <cellStyle name="Total 3 14 28 2" xfId="33945"/>
    <cellStyle name="Total 3 14 28 3" xfId="43166"/>
    <cellStyle name="Total 3 14 29" xfId="17767"/>
    <cellStyle name="Total 3 14 29 2" xfId="34420"/>
    <cellStyle name="Total 3 14 29 3" xfId="43576"/>
    <cellStyle name="Total 3 14 3" xfId="4271"/>
    <cellStyle name="Total 3 14 3 2" xfId="21931"/>
    <cellStyle name="Total 3 14 3 3" xfId="31585"/>
    <cellStyle name="Total 3 14 30" xfId="19654"/>
    <cellStyle name="Total 3 14 30 2" xfId="44059"/>
    <cellStyle name="Total 3 14 31" xfId="2163"/>
    <cellStyle name="Total 3 14 32" xfId="20111"/>
    <cellStyle name="Total 3 14 33" xfId="31380"/>
    <cellStyle name="Total 3 14 4" xfId="4852"/>
    <cellStyle name="Total 3 14 4 2" xfId="22458"/>
    <cellStyle name="Total 3 14 4 3" xfId="20995"/>
    <cellStyle name="Total 3 14 5" xfId="5070"/>
    <cellStyle name="Total 3 14 5 2" xfId="22676"/>
    <cellStyle name="Total 3 14 5 3" xfId="19908"/>
    <cellStyle name="Total 3 14 6" xfId="5599"/>
    <cellStyle name="Total 3 14 6 2" xfId="23205"/>
    <cellStyle name="Total 3 14 6 3" xfId="33568"/>
    <cellStyle name="Total 3 14 7" xfId="4924"/>
    <cellStyle name="Total 3 14 7 2" xfId="22530"/>
    <cellStyle name="Total 3 14 7 3" xfId="35150"/>
    <cellStyle name="Total 3 14 8" xfId="6101"/>
    <cellStyle name="Total 3 14 8 2" xfId="23707"/>
    <cellStyle name="Total 3 14 8 3" xfId="33215"/>
    <cellStyle name="Total 3 14 9" xfId="7300"/>
    <cellStyle name="Total 3 14 9 2" xfId="24814"/>
    <cellStyle name="Total 3 14 9 3" xfId="20391"/>
    <cellStyle name="Total 3 15" xfId="1136"/>
    <cellStyle name="Total 3 15 10" xfId="6824"/>
    <cellStyle name="Total 3 15 10 2" xfId="24413"/>
    <cellStyle name="Total 3 15 10 3" xfId="24455"/>
    <cellStyle name="Total 3 15 11" xfId="6501"/>
    <cellStyle name="Total 3 15 11 2" xfId="24105"/>
    <cellStyle name="Total 3 15 11 3" xfId="35514"/>
    <cellStyle name="Total 3 15 12" xfId="9012"/>
    <cellStyle name="Total 3 15 12 2" xfId="26465"/>
    <cellStyle name="Total 3 15 12 3" xfId="37199"/>
    <cellStyle name="Total 3 15 13" xfId="8704"/>
    <cellStyle name="Total 3 15 13 2" xfId="26157"/>
    <cellStyle name="Total 3 15 13 3" xfId="36891"/>
    <cellStyle name="Total 3 15 14" xfId="9763"/>
    <cellStyle name="Total 3 15 14 2" xfId="27216"/>
    <cellStyle name="Total 3 15 14 3" xfId="37950"/>
    <cellStyle name="Total 3 15 15" xfId="8642"/>
    <cellStyle name="Total 3 15 15 2" xfId="26095"/>
    <cellStyle name="Total 3 15 15 3" xfId="36829"/>
    <cellStyle name="Total 3 15 16" xfId="10459"/>
    <cellStyle name="Total 3 15 16 2" xfId="27912"/>
    <cellStyle name="Total 3 15 16 3" xfId="38646"/>
    <cellStyle name="Total 3 15 17" xfId="8778"/>
    <cellStyle name="Total 3 15 17 2" xfId="26231"/>
    <cellStyle name="Total 3 15 17 3" xfId="36965"/>
    <cellStyle name="Total 3 15 18" xfId="11061"/>
    <cellStyle name="Total 3 15 18 2" xfId="28514"/>
    <cellStyle name="Total 3 15 18 3" xfId="39248"/>
    <cellStyle name="Total 3 15 19" xfId="9531"/>
    <cellStyle name="Total 3 15 19 2" xfId="26984"/>
    <cellStyle name="Total 3 15 19 3" xfId="37718"/>
    <cellStyle name="Total 3 15 2" xfId="3051"/>
    <cellStyle name="Total 3 15 2 2" xfId="20864"/>
    <cellStyle name="Total 3 15 2 3" xfId="1489"/>
    <cellStyle name="Total 3 15 20" xfId="12823"/>
    <cellStyle name="Total 3 15 20 2" xfId="30021"/>
    <cellStyle name="Total 3 15 20 3" xfId="40196"/>
    <cellStyle name="Total 3 15 21" xfId="12002"/>
    <cellStyle name="Total 3 15 21 2" xfId="29304"/>
    <cellStyle name="Total 3 15 21 3" xfId="39713"/>
    <cellStyle name="Total 3 15 22" xfId="11923"/>
    <cellStyle name="Total 3 15 22 2" xfId="29225"/>
    <cellStyle name="Total 3 15 22 3" xfId="39640"/>
    <cellStyle name="Total 3 15 23" xfId="13791"/>
    <cellStyle name="Total 3 15 23 2" xfId="30928"/>
    <cellStyle name="Total 3 15 23 3" xfId="41042"/>
    <cellStyle name="Total 3 15 24" xfId="14950"/>
    <cellStyle name="Total 3 15 24 2" xfId="31971"/>
    <cellStyle name="Total 3 15 24 3" xfId="41817"/>
    <cellStyle name="Total 3 15 25" xfId="15295"/>
    <cellStyle name="Total 3 15 25 2" xfId="32258"/>
    <cellStyle name="Total 3 15 25 3" xfId="42040"/>
    <cellStyle name="Total 3 15 26" xfId="14234"/>
    <cellStyle name="Total 3 15 26 2" xfId="31348"/>
    <cellStyle name="Total 3 15 26 3" xfId="41425"/>
    <cellStyle name="Total 3 15 27" xfId="16041"/>
    <cellStyle name="Total 3 15 27 2" xfId="33004"/>
    <cellStyle name="Total 3 15 27 3" xfId="42786"/>
    <cellStyle name="Total 3 15 28" xfId="17285"/>
    <cellStyle name="Total 3 15 28 2" xfId="33995"/>
    <cellStyle name="Total 3 15 28 3" xfId="43216"/>
    <cellStyle name="Total 3 15 29" xfId="17817"/>
    <cellStyle name="Total 3 15 29 2" xfId="34470"/>
    <cellStyle name="Total 3 15 29 3" xfId="43626"/>
    <cellStyle name="Total 3 15 3" xfId="4321"/>
    <cellStyle name="Total 3 15 3 2" xfId="21981"/>
    <cellStyle name="Total 3 15 3 3" xfId="28961"/>
    <cellStyle name="Total 3 15 30" xfId="19501"/>
    <cellStyle name="Total 3 15 30 2" xfId="44028"/>
    <cellStyle name="Total 3 15 31" xfId="2213"/>
    <cellStyle name="Total 3 15 32" xfId="20161"/>
    <cellStyle name="Total 3 15 33" xfId="29113"/>
    <cellStyle name="Total 3 15 4" xfId="4676"/>
    <cellStyle name="Total 3 15 4 2" xfId="22282"/>
    <cellStyle name="Total 3 15 4 3" xfId="35715"/>
    <cellStyle name="Total 3 15 5" xfId="3579"/>
    <cellStyle name="Total 3 15 5 2" xfId="21332"/>
    <cellStyle name="Total 3 15 5 3" xfId="25114"/>
    <cellStyle name="Total 3 15 6" xfId="5649"/>
    <cellStyle name="Total 3 15 6 2" xfId="23255"/>
    <cellStyle name="Total 3 15 6 3" xfId="31538"/>
    <cellStyle name="Total 3 15 7" xfId="3401"/>
    <cellStyle name="Total 3 15 7 2" xfId="21158"/>
    <cellStyle name="Total 3 15 7 3" xfId="32107"/>
    <cellStyle name="Total 3 15 8" xfId="6151"/>
    <cellStyle name="Total 3 15 8 2" xfId="23757"/>
    <cellStyle name="Total 3 15 8 3" xfId="33431"/>
    <cellStyle name="Total 3 15 9" xfId="7858"/>
    <cellStyle name="Total 3 15 9 2" xfId="25311"/>
    <cellStyle name="Total 3 15 9 3" xfId="36045"/>
    <cellStyle name="Total 3 16" xfId="1207"/>
    <cellStyle name="Total 3 16 10" xfId="8440"/>
    <cellStyle name="Total 3 16 10 2" xfId="25893"/>
    <cellStyle name="Total 3 16 10 3" xfId="36627"/>
    <cellStyle name="Total 3 16 11" xfId="6619"/>
    <cellStyle name="Total 3 16 11 2" xfId="24220"/>
    <cellStyle name="Total 3 16 11 3" xfId="24619"/>
    <cellStyle name="Total 3 16 12" xfId="9083"/>
    <cellStyle name="Total 3 16 12 2" xfId="26536"/>
    <cellStyle name="Total 3 16 12 3" xfId="37270"/>
    <cellStyle name="Total 3 16 13" xfId="9566"/>
    <cellStyle name="Total 3 16 13 2" xfId="27019"/>
    <cellStyle name="Total 3 16 13 3" xfId="37753"/>
    <cellStyle name="Total 3 16 14" xfId="9834"/>
    <cellStyle name="Total 3 16 14 2" xfId="27287"/>
    <cellStyle name="Total 3 16 14 3" xfId="38021"/>
    <cellStyle name="Total 3 16 15" xfId="10270"/>
    <cellStyle name="Total 3 16 15 2" xfId="27723"/>
    <cellStyle name="Total 3 16 15 3" xfId="38457"/>
    <cellStyle name="Total 3 16 16" xfId="10530"/>
    <cellStyle name="Total 3 16 16 2" xfId="27983"/>
    <cellStyle name="Total 3 16 16 3" xfId="38717"/>
    <cellStyle name="Total 3 16 17" xfId="10893"/>
    <cellStyle name="Total 3 16 17 2" xfId="28346"/>
    <cellStyle name="Total 3 16 17 3" xfId="39080"/>
    <cellStyle name="Total 3 16 18" xfId="11132"/>
    <cellStyle name="Total 3 16 18 2" xfId="28585"/>
    <cellStyle name="Total 3 16 18 3" xfId="39319"/>
    <cellStyle name="Total 3 16 19" xfId="11375"/>
    <cellStyle name="Total 3 16 19 2" xfId="28828"/>
    <cellStyle name="Total 3 16 19 3" xfId="39562"/>
    <cellStyle name="Total 3 16 2" xfId="3122"/>
    <cellStyle name="Total 3 16 2 2" xfId="20935"/>
    <cellStyle name="Total 3 16 2 3" xfId="29406"/>
    <cellStyle name="Total 3 16 20" xfId="12894"/>
    <cellStyle name="Total 3 16 20 2" xfId="30092"/>
    <cellStyle name="Total 3 16 20 3" xfId="40267"/>
    <cellStyle name="Total 3 16 21" xfId="13625"/>
    <cellStyle name="Total 3 16 21 2" xfId="30762"/>
    <cellStyle name="Total 3 16 21 3" xfId="40876"/>
    <cellStyle name="Total 3 16 22" xfId="12210"/>
    <cellStyle name="Total 3 16 22 2" xfId="29498"/>
    <cellStyle name="Total 3 16 22 3" xfId="39892"/>
    <cellStyle name="Total 3 16 23" xfId="12168"/>
    <cellStyle name="Total 3 16 23 2" xfId="29459"/>
    <cellStyle name="Total 3 16 23 3" xfId="39853"/>
    <cellStyle name="Total 3 16 24" xfId="15021"/>
    <cellStyle name="Total 3 16 24 2" xfId="32042"/>
    <cellStyle name="Total 3 16 24 3" xfId="41888"/>
    <cellStyle name="Total 3 16 25" xfId="15274"/>
    <cellStyle name="Total 3 16 25 2" xfId="32237"/>
    <cellStyle name="Total 3 16 25 3" xfId="42019"/>
    <cellStyle name="Total 3 16 26" xfId="15889"/>
    <cellStyle name="Total 3 16 26 2" xfId="32852"/>
    <cellStyle name="Total 3 16 26 3" xfId="42634"/>
    <cellStyle name="Total 3 16 27" xfId="16112"/>
    <cellStyle name="Total 3 16 27 2" xfId="33075"/>
    <cellStyle name="Total 3 16 27 3" xfId="42857"/>
    <cellStyle name="Total 3 16 28" xfId="17356"/>
    <cellStyle name="Total 3 16 28 2" xfId="34066"/>
    <cellStyle name="Total 3 16 28 3" xfId="43287"/>
    <cellStyle name="Total 3 16 29" xfId="17888"/>
    <cellStyle name="Total 3 16 29 2" xfId="34541"/>
    <cellStyle name="Total 3 16 29 3" xfId="43697"/>
    <cellStyle name="Total 3 16 3" xfId="4392"/>
    <cellStyle name="Total 3 16 3 2" xfId="22052"/>
    <cellStyle name="Total 3 16 3 3" xfId="29633"/>
    <cellStyle name="Total 3 16 30" xfId="19777"/>
    <cellStyle name="Total 3 16 30 2" xfId="44182"/>
    <cellStyle name="Total 3 16 31" xfId="2284"/>
    <cellStyle name="Total 3 16 32" xfId="20232"/>
    <cellStyle name="Total 3 16 33" xfId="32114"/>
    <cellStyle name="Total 3 16 4" xfId="4655"/>
    <cellStyle name="Total 3 16 4 2" xfId="22261"/>
    <cellStyle name="Total 3 16 4 3" xfId="21489"/>
    <cellStyle name="Total 3 16 5" xfId="5473"/>
    <cellStyle name="Total 3 16 5 2" xfId="23079"/>
    <cellStyle name="Total 3 16 5 3" xfId="35549"/>
    <cellStyle name="Total 3 16 6" xfId="5720"/>
    <cellStyle name="Total 3 16 6 2" xfId="23326"/>
    <cellStyle name="Total 3 16 6 3" xfId="29594"/>
    <cellStyle name="Total 3 16 7" xfId="5999"/>
    <cellStyle name="Total 3 16 7 2" xfId="23605"/>
    <cellStyle name="Total 3 16 7 3" xfId="35531"/>
    <cellStyle name="Total 3 16 8" xfId="6222"/>
    <cellStyle name="Total 3 16 8 2" xfId="23828"/>
    <cellStyle name="Total 3 16 8 3" xfId="29097"/>
    <cellStyle name="Total 3 16 9" xfId="6447"/>
    <cellStyle name="Total 3 16 9 2" xfId="24051"/>
    <cellStyle name="Total 3 16 9 3" xfId="31910"/>
    <cellStyle name="Total 3 17" xfId="1208"/>
    <cellStyle name="Total 3 17 10" xfId="8484"/>
    <cellStyle name="Total 3 17 10 2" xfId="25937"/>
    <cellStyle name="Total 3 17 10 3" xfId="36671"/>
    <cellStyle name="Total 3 17 11" xfId="8179"/>
    <cellStyle name="Total 3 17 11 2" xfId="25632"/>
    <cellStyle name="Total 3 17 11 3" xfId="36366"/>
    <cellStyle name="Total 3 17 12" xfId="9084"/>
    <cellStyle name="Total 3 17 12 2" xfId="26537"/>
    <cellStyle name="Total 3 17 12 3" xfId="37271"/>
    <cellStyle name="Total 3 17 13" xfId="9604"/>
    <cellStyle name="Total 3 17 13 2" xfId="27057"/>
    <cellStyle name="Total 3 17 13 3" xfId="37791"/>
    <cellStyle name="Total 3 17 14" xfId="9835"/>
    <cellStyle name="Total 3 17 14 2" xfId="27288"/>
    <cellStyle name="Total 3 17 14 3" xfId="38022"/>
    <cellStyle name="Total 3 17 15" xfId="10305"/>
    <cellStyle name="Total 3 17 15 2" xfId="27758"/>
    <cellStyle name="Total 3 17 15 3" xfId="38492"/>
    <cellStyle name="Total 3 17 16" xfId="10531"/>
    <cellStyle name="Total 3 17 16 2" xfId="27984"/>
    <cellStyle name="Total 3 17 16 3" xfId="38718"/>
    <cellStyle name="Total 3 17 17" xfId="10915"/>
    <cellStyle name="Total 3 17 17 2" xfId="28368"/>
    <cellStyle name="Total 3 17 17 3" xfId="39102"/>
    <cellStyle name="Total 3 17 18" xfId="11133"/>
    <cellStyle name="Total 3 17 18 2" xfId="28586"/>
    <cellStyle name="Total 3 17 18 3" xfId="39320"/>
    <cellStyle name="Total 3 17 19" xfId="11385"/>
    <cellStyle name="Total 3 17 19 2" xfId="28838"/>
    <cellStyle name="Total 3 17 19 3" xfId="39572"/>
    <cellStyle name="Total 3 17 2" xfId="3123"/>
    <cellStyle name="Total 3 17 2 2" xfId="20936"/>
    <cellStyle name="Total 3 17 2 3" xfId="28860"/>
    <cellStyle name="Total 3 17 20" xfId="12895"/>
    <cellStyle name="Total 3 17 20 2" xfId="30093"/>
    <cellStyle name="Total 3 17 20 3" xfId="40268"/>
    <cellStyle name="Total 3 17 21" xfId="13657"/>
    <cellStyle name="Total 3 17 21 2" xfId="30794"/>
    <cellStyle name="Total 3 17 21 3" xfId="40908"/>
    <cellStyle name="Total 3 17 22" xfId="12054"/>
    <cellStyle name="Total 3 17 22 2" xfId="29355"/>
    <cellStyle name="Total 3 17 22 3" xfId="39759"/>
    <cellStyle name="Total 3 17 23" xfId="13208"/>
    <cellStyle name="Total 3 17 23 2" xfId="30345"/>
    <cellStyle name="Total 3 17 23 3" xfId="40459"/>
    <cellStyle name="Total 3 17 24" xfId="15022"/>
    <cellStyle name="Total 3 17 24 2" xfId="32043"/>
    <cellStyle name="Total 3 17 24 3" xfId="41889"/>
    <cellStyle name="Total 3 17 25" xfId="15416"/>
    <cellStyle name="Total 3 17 25 2" xfId="32379"/>
    <cellStyle name="Total 3 17 25 3" xfId="42161"/>
    <cellStyle name="Total 3 17 26" xfId="15900"/>
    <cellStyle name="Total 3 17 26 2" xfId="32863"/>
    <cellStyle name="Total 3 17 26 3" xfId="42645"/>
    <cellStyle name="Total 3 17 27" xfId="16113"/>
    <cellStyle name="Total 3 17 27 2" xfId="33076"/>
    <cellStyle name="Total 3 17 27 3" xfId="42858"/>
    <cellStyle name="Total 3 17 28" xfId="17357"/>
    <cellStyle name="Total 3 17 28 2" xfId="34067"/>
    <cellStyle name="Total 3 17 28 3" xfId="43288"/>
    <cellStyle name="Total 3 17 29" xfId="17889"/>
    <cellStyle name="Total 3 17 29 2" xfId="34542"/>
    <cellStyle name="Total 3 17 29 3" xfId="43698"/>
    <cellStyle name="Total 3 17 3" xfId="4393"/>
    <cellStyle name="Total 3 17 3 2" xfId="22053"/>
    <cellStyle name="Total 3 17 3 3" xfId="28957"/>
    <cellStyle name="Total 3 17 30" xfId="19787"/>
    <cellStyle name="Total 3 17 30 2" xfId="44192"/>
    <cellStyle name="Total 3 17 31" xfId="2285"/>
    <cellStyle name="Total 3 17 32" xfId="20233"/>
    <cellStyle name="Total 3 17 33" xfId="30163"/>
    <cellStyle name="Total 3 17 4" xfId="4814"/>
    <cellStyle name="Total 3 17 4 2" xfId="22420"/>
    <cellStyle name="Total 3 17 4 3" xfId="32186"/>
    <cellStyle name="Total 3 17 5" xfId="5501"/>
    <cellStyle name="Total 3 17 5 2" xfId="23107"/>
    <cellStyle name="Total 3 17 5 3" xfId="1674"/>
    <cellStyle name="Total 3 17 6" xfId="5721"/>
    <cellStyle name="Total 3 17 6 2" xfId="23327"/>
    <cellStyle name="Total 3 17 6 3" xfId="28917"/>
    <cellStyle name="Total 3 17 7" xfId="6010"/>
    <cellStyle name="Total 3 17 7 2" xfId="23616"/>
    <cellStyle name="Total 3 17 7 3" xfId="21541"/>
    <cellStyle name="Total 3 17 8" xfId="6223"/>
    <cellStyle name="Total 3 17 8 2" xfId="23829"/>
    <cellStyle name="Total 3 17 8 3" xfId="25033"/>
    <cellStyle name="Total 3 17 9" xfId="7363"/>
    <cellStyle name="Total 3 17 9 2" xfId="24872"/>
    <cellStyle name="Total 3 17 9 3" xfId="24603"/>
    <cellStyle name="Total 3 18" xfId="1197"/>
    <cellStyle name="Total 3 18 10" xfId="8471"/>
    <cellStyle name="Total 3 18 10 2" xfId="25924"/>
    <cellStyle name="Total 3 18 10 3" xfId="36658"/>
    <cellStyle name="Total 3 18 11" xfId="8365"/>
    <cellStyle name="Total 3 18 11 2" xfId="25818"/>
    <cellStyle name="Total 3 18 11 3" xfId="36552"/>
    <cellStyle name="Total 3 18 12" xfId="9073"/>
    <cellStyle name="Total 3 18 12 2" xfId="26526"/>
    <cellStyle name="Total 3 18 12 3" xfId="37260"/>
    <cellStyle name="Total 3 18 13" xfId="9591"/>
    <cellStyle name="Total 3 18 13 2" xfId="27044"/>
    <cellStyle name="Total 3 18 13 3" xfId="37778"/>
    <cellStyle name="Total 3 18 14" xfId="9824"/>
    <cellStyle name="Total 3 18 14 2" xfId="27277"/>
    <cellStyle name="Total 3 18 14 3" xfId="38011"/>
    <cellStyle name="Total 3 18 15" xfId="10293"/>
    <cellStyle name="Total 3 18 15 2" xfId="27746"/>
    <cellStyle name="Total 3 18 15 3" xfId="38480"/>
    <cellStyle name="Total 3 18 16" xfId="10520"/>
    <cellStyle name="Total 3 18 16 2" xfId="27973"/>
    <cellStyle name="Total 3 18 16 3" xfId="38707"/>
    <cellStyle name="Total 3 18 17" xfId="10909"/>
    <cellStyle name="Total 3 18 17 2" xfId="28362"/>
    <cellStyle name="Total 3 18 17 3" xfId="39096"/>
    <cellStyle name="Total 3 18 18" xfId="11122"/>
    <cellStyle name="Total 3 18 18 2" xfId="28575"/>
    <cellStyle name="Total 3 18 18 3" xfId="39309"/>
    <cellStyle name="Total 3 18 19" xfId="11383"/>
    <cellStyle name="Total 3 18 19 2" xfId="28836"/>
    <cellStyle name="Total 3 18 19 3" xfId="39570"/>
    <cellStyle name="Total 3 18 2" xfId="3112"/>
    <cellStyle name="Total 3 18 2 2" xfId="20925"/>
    <cellStyle name="Total 3 18 2 3" xfId="35179"/>
    <cellStyle name="Total 3 18 20" xfId="12884"/>
    <cellStyle name="Total 3 18 20 2" xfId="30082"/>
    <cellStyle name="Total 3 18 20 3" xfId="40257"/>
    <cellStyle name="Total 3 18 21" xfId="13645"/>
    <cellStyle name="Total 3 18 21 2" xfId="30782"/>
    <cellStyle name="Total 3 18 21 3" xfId="40896"/>
    <cellStyle name="Total 3 18 22" xfId="13810"/>
    <cellStyle name="Total 3 18 22 2" xfId="30947"/>
    <cellStyle name="Total 3 18 22 3" xfId="41061"/>
    <cellStyle name="Total 3 18 23" xfId="13671"/>
    <cellStyle name="Total 3 18 23 2" xfId="30808"/>
    <cellStyle name="Total 3 18 23 3" xfId="40922"/>
    <cellStyle name="Total 3 18 24" xfId="15011"/>
    <cellStyle name="Total 3 18 24 2" xfId="32032"/>
    <cellStyle name="Total 3 18 24 3" xfId="41878"/>
    <cellStyle name="Total 3 18 25" xfId="15279"/>
    <cellStyle name="Total 3 18 25 2" xfId="32242"/>
    <cellStyle name="Total 3 18 25 3" xfId="42024"/>
    <cellStyle name="Total 3 18 26" xfId="15898"/>
    <cellStyle name="Total 3 18 26 2" xfId="32861"/>
    <cellStyle name="Total 3 18 26 3" xfId="42643"/>
    <cellStyle name="Total 3 18 27" xfId="16102"/>
    <cellStyle name="Total 3 18 27 2" xfId="33065"/>
    <cellStyle name="Total 3 18 27 3" xfId="42847"/>
    <cellStyle name="Total 3 18 28" xfId="17346"/>
    <cellStyle name="Total 3 18 28 2" xfId="34056"/>
    <cellStyle name="Total 3 18 28 3" xfId="43277"/>
    <cellStyle name="Total 3 18 29" xfId="17878"/>
    <cellStyle name="Total 3 18 29 2" xfId="34531"/>
    <cellStyle name="Total 3 18 29 3" xfId="43687"/>
    <cellStyle name="Total 3 18 3" xfId="4382"/>
    <cellStyle name="Total 3 18 3 2" xfId="22042"/>
    <cellStyle name="Total 3 18 3 3" xfId="20634"/>
    <cellStyle name="Total 3 18 30" xfId="19785"/>
    <cellStyle name="Total 3 18 30 2" xfId="44190"/>
    <cellStyle name="Total 3 18 31" xfId="2274"/>
    <cellStyle name="Total 3 18 32" xfId="20222"/>
    <cellStyle name="Total 3 18 33" xfId="29134"/>
    <cellStyle name="Total 3 18 4" xfId="4660"/>
    <cellStyle name="Total 3 18 4 2" xfId="22266"/>
    <cellStyle name="Total 3 18 4 3" xfId="31611"/>
    <cellStyle name="Total 3 18 5" xfId="5493"/>
    <cellStyle name="Total 3 18 5 2" xfId="23099"/>
    <cellStyle name="Total 3 18 5 3" xfId="24658"/>
    <cellStyle name="Total 3 18 6" xfId="5710"/>
    <cellStyle name="Total 3 18 6 2" xfId="23316"/>
    <cellStyle name="Total 3 18 6 3" xfId="21705"/>
    <cellStyle name="Total 3 18 7" xfId="6008"/>
    <cellStyle name="Total 3 18 7 2" xfId="23614"/>
    <cellStyle name="Total 3 18 7 3" xfId="28908"/>
    <cellStyle name="Total 3 18 8" xfId="6212"/>
    <cellStyle name="Total 3 18 8 2" xfId="23818"/>
    <cellStyle name="Total 3 18 8 3" xfId="22151"/>
    <cellStyle name="Total 3 18 9" xfId="7222"/>
    <cellStyle name="Total 3 18 9 2" xfId="24746"/>
    <cellStyle name="Total 3 18 9 3" xfId="35500"/>
    <cellStyle name="Total 3 19" xfId="1053"/>
    <cellStyle name="Total 3 19 10" xfId="7870"/>
    <cellStyle name="Total 3 19 10 2" xfId="25323"/>
    <cellStyle name="Total 3 19 10 3" xfId="36057"/>
    <cellStyle name="Total 3 19 11" xfId="7887"/>
    <cellStyle name="Total 3 19 11 2" xfId="25340"/>
    <cellStyle name="Total 3 19 11 3" xfId="36074"/>
    <cellStyle name="Total 3 19 12" xfId="8929"/>
    <cellStyle name="Total 3 19 12 2" xfId="26382"/>
    <cellStyle name="Total 3 19 12 3" xfId="37116"/>
    <cellStyle name="Total 3 19 13" xfId="6767"/>
    <cellStyle name="Total 3 19 13 2" xfId="24357"/>
    <cellStyle name="Total 3 19 13 3" xfId="35086"/>
    <cellStyle name="Total 3 19 14" xfId="9680"/>
    <cellStyle name="Total 3 19 14 2" xfId="27133"/>
    <cellStyle name="Total 3 19 14 3" xfId="37867"/>
    <cellStyle name="Total 3 19 15" xfId="6439"/>
    <cellStyle name="Total 3 19 15 2" xfId="24043"/>
    <cellStyle name="Total 3 19 15 3" xfId="28976"/>
    <cellStyle name="Total 3 19 16" xfId="10377"/>
    <cellStyle name="Total 3 19 16 2" xfId="27830"/>
    <cellStyle name="Total 3 19 16 3" xfId="38564"/>
    <cellStyle name="Total 3 19 17" xfId="9140"/>
    <cellStyle name="Total 3 19 17 2" xfId="26593"/>
    <cellStyle name="Total 3 19 17 3" xfId="37327"/>
    <cellStyle name="Total 3 19 18" xfId="10984"/>
    <cellStyle name="Total 3 19 18 2" xfId="28437"/>
    <cellStyle name="Total 3 19 18 3" xfId="39171"/>
    <cellStyle name="Total 3 19 19" xfId="9891"/>
    <cellStyle name="Total 3 19 19 2" xfId="27344"/>
    <cellStyle name="Total 3 19 19 3" xfId="38078"/>
    <cellStyle name="Total 3 19 2" xfId="2968"/>
    <cellStyle name="Total 3 19 2 2" xfId="20786"/>
    <cellStyle name="Total 3 19 2 3" xfId="1478"/>
    <cellStyle name="Total 3 19 20" xfId="12740"/>
    <cellStyle name="Total 3 19 20 2" xfId="29943"/>
    <cellStyle name="Total 3 19 20 3" xfId="40121"/>
    <cellStyle name="Total 3 19 21" xfId="11898"/>
    <cellStyle name="Total 3 19 21 2" xfId="29200"/>
    <cellStyle name="Total 3 19 21 3" xfId="39616"/>
    <cellStyle name="Total 3 19 22" xfId="13261"/>
    <cellStyle name="Total 3 19 22 2" xfId="30398"/>
    <cellStyle name="Total 3 19 22 3" xfId="40512"/>
    <cellStyle name="Total 3 19 23" xfId="13148"/>
    <cellStyle name="Total 3 19 23 2" xfId="30285"/>
    <cellStyle name="Total 3 19 23 3" xfId="40399"/>
    <cellStyle name="Total 3 19 24" xfId="14867"/>
    <cellStyle name="Total 3 19 24 2" xfId="31892"/>
    <cellStyle name="Total 3 19 24 3" xfId="41742"/>
    <cellStyle name="Total 3 19 25" xfId="14269"/>
    <cellStyle name="Total 3 19 25 2" xfId="31379"/>
    <cellStyle name="Total 3 19 25 3" xfId="41453"/>
    <cellStyle name="Total 3 19 26" xfId="15524"/>
    <cellStyle name="Total 3 19 26 2" xfId="32487"/>
    <cellStyle name="Total 3 19 26 3" xfId="42269"/>
    <cellStyle name="Total 3 19 27" xfId="15966"/>
    <cellStyle name="Total 3 19 27 2" xfId="32929"/>
    <cellStyle name="Total 3 19 27 3" xfId="42711"/>
    <cellStyle name="Total 3 19 28" xfId="17202"/>
    <cellStyle name="Total 3 19 28 2" xfId="33917"/>
    <cellStyle name="Total 3 19 28 3" xfId="43141"/>
    <cellStyle name="Total 3 19 29" xfId="17742"/>
    <cellStyle name="Total 3 19 29 2" xfId="34395"/>
    <cellStyle name="Total 3 19 29 3" xfId="43551"/>
    <cellStyle name="Total 3 19 3" xfId="4238"/>
    <cellStyle name="Total 3 19 3 2" xfId="21904"/>
    <cellStyle name="Total 3 19 3 3" xfId="20639"/>
    <cellStyle name="Total 3 19 30" xfId="19039"/>
    <cellStyle name="Total 3 19 30 2" xfId="43895"/>
    <cellStyle name="Total 3 19 31" xfId="2130"/>
    <cellStyle name="Total 3 19 32" xfId="20082"/>
    <cellStyle name="Total 3 19 33" xfId="35711"/>
    <cellStyle name="Total 3 19 4" xfId="3614"/>
    <cellStyle name="Total 3 19 4 2" xfId="21364"/>
    <cellStyle name="Total 3 19 4 3" xfId="20999"/>
    <cellStyle name="Total 3 19 5" xfId="4937"/>
    <cellStyle name="Total 3 19 5 2" xfId="22543"/>
    <cellStyle name="Total 3 19 5 3" xfId="35037"/>
    <cellStyle name="Total 3 19 6" xfId="5571"/>
    <cellStyle name="Total 3 19 6 2" xfId="23177"/>
    <cellStyle name="Total 3 19 6 3" xfId="34815"/>
    <cellStyle name="Total 3 19 7" xfId="3456"/>
    <cellStyle name="Total 3 19 7 2" xfId="21212"/>
    <cellStyle name="Total 3 19 7 3" xfId="1525"/>
    <cellStyle name="Total 3 19 8" xfId="6076"/>
    <cellStyle name="Total 3 19 8 2" xfId="23682"/>
    <cellStyle name="Total 3 19 8 3" xfId="34683"/>
    <cellStyle name="Total 3 19 9" xfId="7513"/>
    <cellStyle name="Total 3 19 9 2" xfId="25022"/>
    <cellStyle name="Total 3 19 9 3" xfId="1786"/>
    <cellStyle name="Total 3 2" xfId="1070"/>
    <cellStyle name="Total 3 2 10" xfId="6626"/>
    <cellStyle name="Total 3 2 10 2" xfId="24227"/>
    <cellStyle name="Total 3 2 10 3" xfId="34666"/>
    <cellStyle name="Total 3 2 11" xfId="8122"/>
    <cellStyle name="Total 3 2 11 2" xfId="25575"/>
    <cellStyle name="Total 3 2 11 3" xfId="36309"/>
    <cellStyle name="Total 3 2 12" xfId="8946"/>
    <cellStyle name="Total 3 2 12 2" xfId="26399"/>
    <cellStyle name="Total 3 2 12 3" xfId="37133"/>
    <cellStyle name="Total 3 2 13" xfId="7677"/>
    <cellStyle name="Total 3 2 13 2" xfId="25130"/>
    <cellStyle name="Total 3 2 13 3" xfId="35864"/>
    <cellStyle name="Total 3 2 14" xfId="9697"/>
    <cellStyle name="Total 3 2 14 2" xfId="27150"/>
    <cellStyle name="Total 3 2 14 3" xfId="37884"/>
    <cellStyle name="Total 3 2 15" xfId="9598"/>
    <cellStyle name="Total 3 2 15 2" xfId="27051"/>
    <cellStyle name="Total 3 2 15 3" xfId="37785"/>
    <cellStyle name="Total 3 2 16" xfId="10394"/>
    <cellStyle name="Total 3 2 16 2" xfId="27847"/>
    <cellStyle name="Total 3 2 16 3" xfId="38581"/>
    <cellStyle name="Total 3 2 17" xfId="10299"/>
    <cellStyle name="Total 3 2 17 2" xfId="27752"/>
    <cellStyle name="Total 3 2 17 3" xfId="38486"/>
    <cellStyle name="Total 3 2 18" xfId="11000"/>
    <cellStyle name="Total 3 2 18 2" xfId="28453"/>
    <cellStyle name="Total 3 2 18 3" xfId="39187"/>
    <cellStyle name="Total 3 2 19" xfId="10912"/>
    <cellStyle name="Total 3 2 19 2" xfId="28365"/>
    <cellStyle name="Total 3 2 19 3" xfId="39099"/>
    <cellStyle name="Total 3 2 2" xfId="2985"/>
    <cellStyle name="Total 3 2 2 2" xfId="20802"/>
    <cellStyle name="Total 3 2 2 3" xfId="35249"/>
    <cellStyle name="Total 3 2 20" xfId="12757"/>
    <cellStyle name="Total 3 2 20 2" xfId="29959"/>
    <cellStyle name="Total 3 2 20 3" xfId="40137"/>
    <cellStyle name="Total 3 2 21" xfId="11893"/>
    <cellStyle name="Total 3 2 21 2" xfId="29195"/>
    <cellStyle name="Total 3 2 21 3" xfId="39611"/>
    <cellStyle name="Total 3 2 22" xfId="13722"/>
    <cellStyle name="Total 3 2 22 2" xfId="30859"/>
    <cellStyle name="Total 3 2 22 3" xfId="40973"/>
    <cellStyle name="Total 3 2 23" xfId="11931"/>
    <cellStyle name="Total 3 2 23 2" xfId="29233"/>
    <cellStyle name="Total 3 2 23 3" xfId="39648"/>
    <cellStyle name="Total 3 2 24" xfId="14884"/>
    <cellStyle name="Total 3 2 24 2" xfId="31908"/>
    <cellStyle name="Total 3 2 24 3" xfId="41758"/>
    <cellStyle name="Total 3 2 25" xfId="14275"/>
    <cellStyle name="Total 3 2 25 2" xfId="31385"/>
    <cellStyle name="Total 3 2 25 3" xfId="41458"/>
    <cellStyle name="Total 3 2 26" xfId="15565"/>
    <cellStyle name="Total 3 2 26 2" xfId="32528"/>
    <cellStyle name="Total 3 2 26 3" xfId="42310"/>
    <cellStyle name="Total 3 2 27" xfId="15982"/>
    <cellStyle name="Total 3 2 27 2" xfId="32945"/>
    <cellStyle name="Total 3 2 27 3" xfId="42727"/>
    <cellStyle name="Total 3 2 28" xfId="17219"/>
    <cellStyle name="Total 3 2 28 2" xfId="33933"/>
    <cellStyle name="Total 3 2 28 3" xfId="43157"/>
    <cellStyle name="Total 3 2 29" xfId="17758"/>
    <cellStyle name="Total 3 2 29 2" xfId="34411"/>
    <cellStyle name="Total 3 2 29 3" xfId="43567"/>
    <cellStyle name="Total 3 2 3" xfId="4255"/>
    <cellStyle name="Total 3 2 3 2" xfId="21920"/>
    <cellStyle name="Total 3 2 3 3" xfId="33765"/>
    <cellStyle name="Total 3 2 30" xfId="19033"/>
    <cellStyle name="Total 3 2 30 2" xfId="43891"/>
    <cellStyle name="Total 3 2 31" xfId="2147"/>
    <cellStyle name="Total 3 2 32" xfId="20098"/>
    <cellStyle name="Total 3 2 33" xfId="33401"/>
    <cellStyle name="Total 3 2 4" xfId="3620"/>
    <cellStyle name="Total 3 2 4 2" xfId="21370"/>
    <cellStyle name="Total 3 2 4 3" xfId="33390"/>
    <cellStyle name="Total 3 2 5" xfId="4997"/>
    <cellStyle name="Total 3 2 5 2" xfId="22603"/>
    <cellStyle name="Total 3 2 5 3" xfId="34835"/>
    <cellStyle name="Total 3 2 6" xfId="5587"/>
    <cellStyle name="Total 3 2 6 2" xfId="23193"/>
    <cellStyle name="Total 3 2 6 3" xfId="29754"/>
    <cellStyle name="Total 3 2 7" xfId="5497"/>
    <cellStyle name="Total 3 2 7 2" xfId="23103"/>
    <cellStyle name="Total 3 2 7 3" xfId="35131"/>
    <cellStyle name="Total 3 2 8" xfId="6092"/>
    <cellStyle name="Total 3 2 8 2" xfId="23698"/>
    <cellStyle name="Total 3 2 8 3" xfId="24635"/>
    <cellStyle name="Total 3 2 9" xfId="7708"/>
    <cellStyle name="Total 3 2 9 2" xfId="25161"/>
    <cellStyle name="Total 3 2 9 3" xfId="35895"/>
    <cellStyle name="Total 3 20" xfId="1193"/>
    <cellStyle name="Total 3 20 10" xfId="7372"/>
    <cellStyle name="Total 3 20 10 2" xfId="24881"/>
    <cellStyle name="Total 3 20 10 3" xfId="33180"/>
    <cellStyle name="Total 3 20 11" xfId="6705"/>
    <cellStyle name="Total 3 20 11 2" xfId="24301"/>
    <cellStyle name="Total 3 20 11 3" xfId="24458"/>
    <cellStyle name="Total 3 20 12" xfId="9069"/>
    <cellStyle name="Total 3 20 12 2" xfId="26522"/>
    <cellStyle name="Total 3 20 12 3" xfId="37256"/>
    <cellStyle name="Total 3 20 13" xfId="6784"/>
    <cellStyle name="Total 3 20 13 2" xfId="24374"/>
    <cellStyle name="Total 3 20 13 3" xfId="29715"/>
    <cellStyle name="Total 3 20 14" xfId="9820"/>
    <cellStyle name="Total 3 20 14 2" xfId="27273"/>
    <cellStyle name="Total 3 20 14 3" xfId="38007"/>
    <cellStyle name="Total 3 20 15" xfId="7554"/>
    <cellStyle name="Total 3 20 15 2" xfId="25053"/>
    <cellStyle name="Total 3 20 15 3" xfId="35833"/>
    <cellStyle name="Total 3 20 16" xfId="10516"/>
    <cellStyle name="Total 3 20 16 2" xfId="27969"/>
    <cellStyle name="Total 3 20 16 3" xfId="38703"/>
    <cellStyle name="Total 3 20 17" xfId="9131"/>
    <cellStyle name="Total 3 20 17 2" xfId="26584"/>
    <cellStyle name="Total 3 20 17 3" xfId="37318"/>
    <cellStyle name="Total 3 20 18" xfId="11118"/>
    <cellStyle name="Total 3 20 18 2" xfId="28571"/>
    <cellStyle name="Total 3 20 18 3" xfId="39305"/>
    <cellStyle name="Total 3 20 19" xfId="9882"/>
    <cellStyle name="Total 3 20 19 2" xfId="27335"/>
    <cellStyle name="Total 3 20 19 3" xfId="38069"/>
    <cellStyle name="Total 3 20 2" xfId="3108"/>
    <cellStyle name="Total 3 20 2 2" xfId="20921"/>
    <cellStyle name="Total 3 20 2 3" xfId="24748"/>
    <cellStyle name="Total 3 20 20" xfId="12880"/>
    <cellStyle name="Total 3 20 20 2" xfId="30078"/>
    <cellStyle name="Total 3 20 20 3" xfId="40253"/>
    <cellStyle name="Total 3 20 21" xfId="13105"/>
    <cellStyle name="Total 3 20 21 2" xfId="30242"/>
    <cellStyle name="Total 3 20 21 3" xfId="40356"/>
    <cellStyle name="Total 3 20 22" xfId="11950"/>
    <cellStyle name="Total 3 20 22 2" xfId="29252"/>
    <cellStyle name="Total 3 20 22 3" xfId="39664"/>
    <cellStyle name="Total 3 20 23" xfId="13405"/>
    <cellStyle name="Total 3 20 23 2" xfId="30542"/>
    <cellStyle name="Total 3 20 23 3" xfId="40656"/>
    <cellStyle name="Total 3 20 24" xfId="15007"/>
    <cellStyle name="Total 3 20 24 2" xfId="32028"/>
    <cellStyle name="Total 3 20 24 3" xfId="41874"/>
    <cellStyle name="Total 3 20 25" xfId="14314"/>
    <cellStyle name="Total 3 20 25 2" xfId="31420"/>
    <cellStyle name="Total 3 20 25 3" xfId="41491"/>
    <cellStyle name="Total 3 20 26" xfId="15521"/>
    <cellStyle name="Total 3 20 26 2" xfId="32484"/>
    <cellStyle name="Total 3 20 26 3" xfId="42266"/>
    <cellStyle name="Total 3 20 27" xfId="16098"/>
    <cellStyle name="Total 3 20 27 2" xfId="33061"/>
    <cellStyle name="Total 3 20 27 3" xfId="42843"/>
    <cellStyle name="Total 3 20 28" xfId="17342"/>
    <cellStyle name="Total 3 20 28 2" xfId="34052"/>
    <cellStyle name="Total 3 20 28 3" xfId="43273"/>
    <cellStyle name="Total 3 20 29" xfId="17874"/>
    <cellStyle name="Total 3 20 29 2" xfId="34527"/>
    <cellStyle name="Total 3 20 29 3" xfId="43683"/>
    <cellStyle name="Total 3 20 3" xfId="4378"/>
    <cellStyle name="Total 3 20 3 2" xfId="22038"/>
    <cellStyle name="Total 3 20 3 3" xfId="29789"/>
    <cellStyle name="Total 3 20 30" xfId="19002"/>
    <cellStyle name="Total 3 20 30 2" xfId="43861"/>
    <cellStyle name="Total 3 20 31" xfId="2270"/>
    <cellStyle name="Total 3 20 32" xfId="20218"/>
    <cellStyle name="Total 3 20 33" xfId="34178"/>
    <cellStyle name="Total 3 20 4" xfId="3660"/>
    <cellStyle name="Total 3 20 4 2" xfId="21404"/>
    <cellStyle name="Total 3 20 4 3" xfId="33616"/>
    <cellStyle name="Total 3 20 5" xfId="4932"/>
    <cellStyle name="Total 3 20 5 2" xfId="22538"/>
    <cellStyle name="Total 3 20 5 3" xfId="29620"/>
    <cellStyle name="Total 3 20 6" xfId="5706"/>
    <cellStyle name="Total 3 20 6 2" xfId="23312"/>
    <cellStyle name="Total 3 20 6 3" xfId="31694"/>
    <cellStyle name="Total 3 20 7" xfId="4939"/>
    <cellStyle name="Total 3 20 7 2" xfId="22545"/>
    <cellStyle name="Total 3 20 7 3" xfId="33746"/>
    <cellStyle name="Total 3 20 8" xfId="6208"/>
    <cellStyle name="Total 3 20 8 2" xfId="23814"/>
    <cellStyle name="Total 3 20 8 3" xfId="32143"/>
    <cellStyle name="Total 3 20 9" xfId="7798"/>
    <cellStyle name="Total 3 20 9 2" xfId="25251"/>
    <cellStyle name="Total 3 20 9 3" xfId="35985"/>
    <cellStyle name="Total 3 21" xfId="1198"/>
    <cellStyle name="Total 3 21 10" xfId="8499"/>
    <cellStyle name="Total 3 21 10 2" xfId="25952"/>
    <cellStyle name="Total 3 21 10 3" xfId="36686"/>
    <cellStyle name="Total 3 21 11" xfId="7764"/>
    <cellStyle name="Total 3 21 11 2" xfId="25217"/>
    <cellStyle name="Total 3 21 11 3" xfId="35951"/>
    <cellStyle name="Total 3 21 12" xfId="9074"/>
    <cellStyle name="Total 3 21 12 2" xfId="26527"/>
    <cellStyle name="Total 3 21 12 3" xfId="37261"/>
    <cellStyle name="Total 3 21 13" xfId="9618"/>
    <cellStyle name="Total 3 21 13 2" xfId="27071"/>
    <cellStyle name="Total 3 21 13 3" xfId="37805"/>
    <cellStyle name="Total 3 21 14" xfId="9825"/>
    <cellStyle name="Total 3 21 14 2" xfId="27278"/>
    <cellStyle name="Total 3 21 14 3" xfId="38012"/>
    <cellStyle name="Total 3 21 15" xfId="10317"/>
    <cellStyle name="Total 3 21 15 2" xfId="27770"/>
    <cellStyle name="Total 3 21 15 3" xfId="38504"/>
    <cellStyle name="Total 3 21 16" xfId="10521"/>
    <cellStyle name="Total 3 21 16 2" xfId="27974"/>
    <cellStyle name="Total 3 21 16 3" xfId="38708"/>
    <cellStyle name="Total 3 21 17" xfId="10926"/>
    <cellStyle name="Total 3 21 17 2" xfId="28379"/>
    <cellStyle name="Total 3 21 17 3" xfId="39113"/>
    <cellStyle name="Total 3 21 18" xfId="11123"/>
    <cellStyle name="Total 3 21 18 2" xfId="28576"/>
    <cellStyle name="Total 3 21 18 3" xfId="39310"/>
    <cellStyle name="Total 3 21 19" xfId="11391"/>
    <cellStyle name="Total 3 21 19 2" xfId="28844"/>
    <cellStyle name="Total 3 21 19 3" xfId="39578"/>
    <cellStyle name="Total 3 21 2" xfId="3113"/>
    <cellStyle name="Total 3 21 2 2" xfId="20926"/>
    <cellStyle name="Total 3 21 2 3" xfId="34864"/>
    <cellStyle name="Total 3 21 20" xfId="12885"/>
    <cellStyle name="Total 3 21 20 2" xfId="30083"/>
    <cellStyle name="Total 3 21 20 3" xfId="40258"/>
    <cellStyle name="Total 3 21 21" xfId="13672"/>
    <cellStyle name="Total 3 21 21 2" xfId="30809"/>
    <cellStyle name="Total 3 21 21 3" xfId="40923"/>
    <cellStyle name="Total 3 21 22" xfId="13192"/>
    <cellStyle name="Total 3 21 22 2" xfId="30329"/>
    <cellStyle name="Total 3 21 22 3" xfId="40443"/>
    <cellStyle name="Total 3 21 23" xfId="13827"/>
    <cellStyle name="Total 3 21 23 2" xfId="30964"/>
    <cellStyle name="Total 3 21 23 3" xfId="41078"/>
    <cellStyle name="Total 3 21 24" xfId="15012"/>
    <cellStyle name="Total 3 21 24 2" xfId="32033"/>
    <cellStyle name="Total 3 21 24 3" xfId="41879"/>
    <cellStyle name="Total 3 21 25" xfId="15421"/>
    <cellStyle name="Total 3 21 25 2" xfId="32384"/>
    <cellStyle name="Total 3 21 25 3" xfId="42166"/>
    <cellStyle name="Total 3 21 26" xfId="15910"/>
    <cellStyle name="Total 3 21 26 2" xfId="32873"/>
    <cellStyle name="Total 3 21 26 3" xfId="42655"/>
    <cellStyle name="Total 3 21 27" xfId="16103"/>
    <cellStyle name="Total 3 21 27 2" xfId="33066"/>
    <cellStyle name="Total 3 21 27 3" xfId="42848"/>
    <cellStyle name="Total 3 21 28" xfId="17347"/>
    <cellStyle name="Total 3 21 28 2" xfId="34057"/>
    <cellStyle name="Total 3 21 28 3" xfId="43278"/>
    <cellStyle name="Total 3 21 29" xfId="17879"/>
    <cellStyle name="Total 3 21 29 2" xfId="34532"/>
    <cellStyle name="Total 3 21 29 3" xfId="43688"/>
    <cellStyle name="Total 3 21 3" xfId="4383"/>
    <cellStyle name="Total 3 21 3 2" xfId="22043"/>
    <cellStyle name="Total 3 21 3 3" xfId="35582"/>
    <cellStyle name="Total 3 21 30" xfId="19793"/>
    <cellStyle name="Total 3 21 30 2" xfId="44198"/>
    <cellStyle name="Total 3 21 31" xfId="2275"/>
    <cellStyle name="Total 3 21 32" xfId="20223"/>
    <cellStyle name="Total 3 21 33" xfId="25091"/>
    <cellStyle name="Total 3 21 4" xfId="4819"/>
    <cellStyle name="Total 3 21 4 2" xfId="22425"/>
    <cellStyle name="Total 3 21 4 3" xfId="35736"/>
    <cellStyle name="Total 3 21 5" xfId="5512"/>
    <cellStyle name="Total 3 21 5 2" xfId="23118"/>
    <cellStyle name="Total 3 21 5 3" xfId="20443"/>
    <cellStyle name="Total 3 21 6" xfId="5711"/>
    <cellStyle name="Total 3 21 6 2" xfId="23317"/>
    <cellStyle name="Total 3 21 6 3" xfId="20591"/>
    <cellStyle name="Total 3 21 7" xfId="6020"/>
    <cellStyle name="Total 3 21 7 2" xfId="23626"/>
    <cellStyle name="Total 3 21 7 3" xfId="21697"/>
    <cellStyle name="Total 3 21 8" xfId="6213"/>
    <cellStyle name="Total 3 21 8 2" xfId="23819"/>
    <cellStyle name="Total 3 21 8 3" xfId="21034"/>
    <cellStyle name="Total 3 21 9" xfId="7330"/>
    <cellStyle name="Total 3 21 9 2" xfId="24843"/>
    <cellStyle name="Total 3 21 9 3" xfId="24605"/>
    <cellStyle name="Total 3 22" xfId="1182"/>
    <cellStyle name="Total 3 22 10" xfId="6978"/>
    <cellStyle name="Total 3 22 10 2" xfId="24544"/>
    <cellStyle name="Total 3 22 10 3" xfId="21666"/>
    <cellStyle name="Total 3 22 11" xfId="6771"/>
    <cellStyle name="Total 3 22 11 2" xfId="24361"/>
    <cellStyle name="Total 3 22 11 3" xfId="33530"/>
    <cellStyle name="Total 3 22 12" xfId="9058"/>
    <cellStyle name="Total 3 22 12 2" xfId="26511"/>
    <cellStyle name="Total 3 22 12 3" xfId="37245"/>
    <cellStyle name="Total 3 22 13" xfId="8423"/>
    <cellStyle name="Total 3 22 13 2" xfId="25876"/>
    <cellStyle name="Total 3 22 13 3" xfId="36610"/>
    <cellStyle name="Total 3 22 14" xfId="9809"/>
    <cellStyle name="Total 3 22 14 2" xfId="27262"/>
    <cellStyle name="Total 3 22 14 3" xfId="37996"/>
    <cellStyle name="Total 3 22 15" xfId="8837"/>
    <cellStyle name="Total 3 22 15 2" xfId="26290"/>
    <cellStyle name="Total 3 22 15 3" xfId="37024"/>
    <cellStyle name="Total 3 22 16" xfId="10505"/>
    <cellStyle name="Total 3 22 16 2" xfId="27958"/>
    <cellStyle name="Total 3 22 16 3" xfId="38692"/>
    <cellStyle name="Total 3 22 17" xfId="8235"/>
    <cellStyle name="Total 3 22 17 2" xfId="25688"/>
    <cellStyle name="Total 3 22 17 3" xfId="36422"/>
    <cellStyle name="Total 3 22 18" xfId="11107"/>
    <cellStyle name="Total 3 22 18 2" xfId="28560"/>
    <cellStyle name="Total 3 22 18 3" xfId="39294"/>
    <cellStyle name="Total 3 22 19" xfId="9534"/>
    <cellStyle name="Total 3 22 19 2" xfId="26987"/>
    <cellStyle name="Total 3 22 19 3" xfId="37721"/>
    <cellStyle name="Total 3 22 2" xfId="3097"/>
    <cellStyle name="Total 3 22 2 2" xfId="20910"/>
    <cellStyle name="Total 3 22 2 3" xfId="22120"/>
    <cellStyle name="Total 3 22 20" xfId="12869"/>
    <cellStyle name="Total 3 22 20 2" xfId="30067"/>
    <cellStyle name="Total 3 22 20 3" xfId="40242"/>
    <cellStyle name="Total 3 22 21" xfId="13102"/>
    <cellStyle name="Total 3 22 21 2" xfId="30239"/>
    <cellStyle name="Total 3 22 21 3" xfId="40353"/>
    <cellStyle name="Total 3 22 22" xfId="13658"/>
    <cellStyle name="Total 3 22 22 2" xfId="30795"/>
    <cellStyle name="Total 3 22 22 3" xfId="40909"/>
    <cellStyle name="Total 3 22 23" xfId="12090"/>
    <cellStyle name="Total 3 22 23 2" xfId="29390"/>
    <cellStyle name="Total 3 22 23 3" xfId="39792"/>
    <cellStyle name="Total 3 22 24" xfId="14996"/>
    <cellStyle name="Total 3 22 24 2" xfId="32017"/>
    <cellStyle name="Total 3 22 24 3" xfId="41863"/>
    <cellStyle name="Total 3 22 25" xfId="14311"/>
    <cellStyle name="Total 3 22 25 2" xfId="31417"/>
    <cellStyle name="Total 3 22 25 3" xfId="41488"/>
    <cellStyle name="Total 3 22 26" xfId="14220"/>
    <cellStyle name="Total 3 22 26 2" xfId="31334"/>
    <cellStyle name="Total 3 22 26 3" xfId="41413"/>
    <cellStyle name="Total 3 22 27" xfId="16087"/>
    <cellStyle name="Total 3 22 27 2" xfId="33050"/>
    <cellStyle name="Total 3 22 27 3" xfId="42832"/>
    <cellStyle name="Total 3 22 28" xfId="17331"/>
    <cellStyle name="Total 3 22 28 2" xfId="34041"/>
    <cellStyle name="Total 3 22 28 3" xfId="43262"/>
    <cellStyle name="Total 3 22 29" xfId="17863"/>
    <cellStyle name="Total 3 22 29 2" xfId="34516"/>
    <cellStyle name="Total 3 22 29 3" xfId="43672"/>
    <cellStyle name="Total 3 22 3" xfId="4367"/>
    <cellStyle name="Total 3 22 3 2" xfId="22027"/>
    <cellStyle name="Total 3 22 3 3" xfId="31581"/>
    <cellStyle name="Total 3 22 30" xfId="19005"/>
    <cellStyle name="Total 3 22 30 2" xfId="43864"/>
    <cellStyle name="Total 3 22 31" xfId="2259"/>
    <cellStyle name="Total 3 22 32" xfId="20207"/>
    <cellStyle name="Total 3 22 33" xfId="34755"/>
    <cellStyle name="Total 3 22 4" xfId="3657"/>
    <cellStyle name="Total 3 22 4 2" xfId="21401"/>
    <cellStyle name="Total 3 22 4 3" xfId="35246"/>
    <cellStyle name="Total 3 22 5" xfId="3564"/>
    <cellStyle name="Total 3 22 5 2" xfId="21318"/>
    <cellStyle name="Total 3 22 5 3" xfId="1560"/>
    <cellStyle name="Total 3 22 6" xfId="5695"/>
    <cellStyle name="Total 3 22 6 2" xfId="23301"/>
    <cellStyle name="Total 3 22 6 3" xfId="33227"/>
    <cellStyle name="Total 3 22 7" xfId="5053"/>
    <cellStyle name="Total 3 22 7 2" xfId="22659"/>
    <cellStyle name="Total 3 22 7 3" xfId="28938"/>
    <cellStyle name="Total 3 22 8" xfId="6197"/>
    <cellStyle name="Total 3 22 8 2" xfId="23803"/>
    <cellStyle name="Total 3 22 8 3" xfId="33212"/>
    <cellStyle name="Total 3 22 9" xfId="6453"/>
    <cellStyle name="Total 3 22 9 2" xfId="24057"/>
    <cellStyle name="Total 3 22 9 3" xfId="35633"/>
    <cellStyle name="Total 3 23" xfId="1234"/>
    <cellStyle name="Total 3 23 10" xfId="8177"/>
    <cellStyle name="Total 3 23 10 2" xfId="25630"/>
    <cellStyle name="Total 3 23 10 3" xfId="36364"/>
    <cellStyle name="Total 3 23 11" xfId="7960"/>
    <cellStyle name="Total 3 23 11 2" xfId="25413"/>
    <cellStyle name="Total 3 23 11 3" xfId="36147"/>
    <cellStyle name="Total 3 23 12" xfId="9110"/>
    <cellStyle name="Total 3 23 12 2" xfId="26563"/>
    <cellStyle name="Total 3 23 12 3" xfId="37297"/>
    <cellStyle name="Total 3 23 13" xfId="9329"/>
    <cellStyle name="Total 3 23 13 2" xfId="26782"/>
    <cellStyle name="Total 3 23 13 3" xfId="37516"/>
    <cellStyle name="Total 3 23 14" xfId="9861"/>
    <cellStyle name="Total 3 23 14 2" xfId="27314"/>
    <cellStyle name="Total 3 23 14 3" xfId="38048"/>
    <cellStyle name="Total 3 23 15" xfId="10063"/>
    <cellStyle name="Total 3 23 15 2" xfId="27516"/>
    <cellStyle name="Total 3 23 15 3" xfId="38250"/>
    <cellStyle name="Total 3 23 16" xfId="10557"/>
    <cellStyle name="Total 3 23 16 2" xfId="28010"/>
    <cellStyle name="Total 3 23 16 3" xfId="38744"/>
    <cellStyle name="Total 3 23 17" xfId="10726"/>
    <cellStyle name="Total 3 23 17 2" xfId="28179"/>
    <cellStyle name="Total 3 23 17 3" xfId="38913"/>
    <cellStyle name="Total 3 23 18" xfId="11159"/>
    <cellStyle name="Total 3 23 18 2" xfId="28612"/>
    <cellStyle name="Total 3 23 18 3" xfId="39346"/>
    <cellStyle name="Total 3 23 19" xfId="11283"/>
    <cellStyle name="Total 3 23 19 2" xfId="28736"/>
    <cellStyle name="Total 3 23 19 3" xfId="39470"/>
    <cellStyle name="Total 3 23 2" xfId="3149"/>
    <cellStyle name="Total 3 23 2 2" xfId="20962"/>
    <cellStyle name="Total 3 23 2 3" xfId="20490"/>
    <cellStyle name="Total 3 23 20" xfId="12921"/>
    <cellStyle name="Total 3 23 20 2" xfId="30119"/>
    <cellStyle name="Total 3 23 20 3" xfId="40294"/>
    <cellStyle name="Total 3 23 21" xfId="13428"/>
    <cellStyle name="Total 3 23 21 2" xfId="30565"/>
    <cellStyle name="Total 3 23 21 3" xfId="40679"/>
    <cellStyle name="Total 3 23 22" xfId="12174"/>
    <cellStyle name="Total 3 23 22 2" xfId="29463"/>
    <cellStyle name="Total 3 23 22 3" xfId="39857"/>
    <cellStyle name="Total 3 23 23" xfId="13898"/>
    <cellStyle name="Total 3 23 23 2" xfId="31035"/>
    <cellStyle name="Total 3 23 23 3" xfId="41149"/>
    <cellStyle name="Total 3 23 24" xfId="15048"/>
    <cellStyle name="Total 3 23 24 2" xfId="32069"/>
    <cellStyle name="Total 3 23 24 3" xfId="41915"/>
    <cellStyle name="Total 3 23 25" xfId="14327"/>
    <cellStyle name="Total 3 23 25 2" xfId="31433"/>
    <cellStyle name="Total 3 23 25 3" xfId="41504"/>
    <cellStyle name="Total 3 23 26" xfId="15773"/>
    <cellStyle name="Total 3 23 26 2" xfId="32736"/>
    <cellStyle name="Total 3 23 26 3" xfId="42518"/>
    <cellStyle name="Total 3 23 27" xfId="16139"/>
    <cellStyle name="Total 3 23 27 2" xfId="33102"/>
    <cellStyle name="Total 3 23 27 3" xfId="42884"/>
    <cellStyle name="Total 3 23 28" xfId="17383"/>
    <cellStyle name="Total 3 23 28 2" xfId="34093"/>
    <cellStyle name="Total 3 23 28 3" xfId="43314"/>
    <cellStyle name="Total 3 23 29" xfId="17915"/>
    <cellStyle name="Total 3 23 29 2" xfId="34568"/>
    <cellStyle name="Total 3 23 29 3" xfId="43724"/>
    <cellStyle name="Total 3 23 3" xfId="4419"/>
    <cellStyle name="Total 3 23 3 2" xfId="22079"/>
    <cellStyle name="Total 3 23 3 3" xfId="35461"/>
    <cellStyle name="Total 3 23 30" xfId="19685"/>
    <cellStyle name="Total 3 23 30 2" xfId="44090"/>
    <cellStyle name="Total 3 23 31" xfId="2311"/>
    <cellStyle name="Total 3 23 32" xfId="20259"/>
    <cellStyle name="Total 3 23 33" xfId="31373"/>
    <cellStyle name="Total 3 23 4" xfId="3673"/>
    <cellStyle name="Total 3 23 4 2" xfId="21417"/>
    <cellStyle name="Total 3 23 4 3" xfId="30199"/>
    <cellStyle name="Total 3 23 5" xfId="5288"/>
    <cellStyle name="Total 3 23 5 2" xfId="22894"/>
    <cellStyle name="Total 3 23 5 3" xfId="33244"/>
    <cellStyle name="Total 3 23 6" xfId="5747"/>
    <cellStyle name="Total 3 23 6 2" xfId="23353"/>
    <cellStyle name="Total 3 23 6 3" xfId="24492"/>
    <cellStyle name="Total 3 23 7" xfId="5883"/>
    <cellStyle name="Total 3 23 7 2" xfId="23489"/>
    <cellStyle name="Total 3 23 7 3" xfId="19801"/>
    <cellStyle name="Total 3 23 8" xfId="6249"/>
    <cellStyle name="Total 3 23 8 2" xfId="23855"/>
    <cellStyle name="Total 3 23 8 3" xfId="29240"/>
    <cellStyle name="Total 3 23 9" xfId="7200"/>
    <cellStyle name="Total 3 23 9 2" xfId="24725"/>
    <cellStyle name="Total 3 23 9 3" xfId="35079"/>
    <cellStyle name="Total 3 24" xfId="1036"/>
    <cellStyle name="Total 3 24 10" xfId="8075"/>
    <cellStyle name="Total 3 24 10 2" xfId="25528"/>
    <cellStyle name="Total 3 24 10 3" xfId="36262"/>
    <cellStyle name="Total 3 24 11" xfId="7041"/>
    <cellStyle name="Total 3 24 11 2" xfId="24586"/>
    <cellStyle name="Total 3 24 11 3" xfId="24452"/>
    <cellStyle name="Total 3 24 12" xfId="8912"/>
    <cellStyle name="Total 3 24 12 2" xfId="26365"/>
    <cellStyle name="Total 3 24 12 3" xfId="37099"/>
    <cellStyle name="Total 3 24 13" xfId="8713"/>
    <cellStyle name="Total 3 24 13 2" xfId="26166"/>
    <cellStyle name="Total 3 24 13 3" xfId="36900"/>
    <cellStyle name="Total 3 24 14" xfId="9663"/>
    <cellStyle name="Total 3 24 14 2" xfId="27116"/>
    <cellStyle name="Total 3 24 14 3" xfId="37850"/>
    <cellStyle name="Total 3 24 15" xfId="8475"/>
    <cellStyle name="Total 3 24 15 2" xfId="25928"/>
    <cellStyle name="Total 3 24 15 3" xfId="36662"/>
    <cellStyle name="Total 3 24 16" xfId="10360"/>
    <cellStyle name="Total 3 24 16 2" xfId="27813"/>
    <cellStyle name="Total 3 24 16 3" xfId="38547"/>
    <cellStyle name="Total 3 24 17" xfId="9206"/>
    <cellStyle name="Total 3 24 17 2" xfId="26659"/>
    <cellStyle name="Total 3 24 17 3" xfId="37393"/>
    <cellStyle name="Total 3 24 18" xfId="10968"/>
    <cellStyle name="Total 3 24 18 2" xfId="28421"/>
    <cellStyle name="Total 3 24 18 3" xfId="39155"/>
    <cellStyle name="Total 3 24 19" xfId="9953"/>
    <cellStyle name="Total 3 24 19 2" xfId="27406"/>
    <cellStyle name="Total 3 24 19 3" xfId="38140"/>
    <cellStyle name="Total 3 24 2" xfId="2951"/>
    <cellStyle name="Total 3 24 2 2" xfId="20770"/>
    <cellStyle name="Total 3 24 2 3" xfId="34640"/>
    <cellStyle name="Total 3 24 20" xfId="12723"/>
    <cellStyle name="Total 3 24 20 2" xfId="29927"/>
    <cellStyle name="Total 3 24 20 3" xfId="40105"/>
    <cellStyle name="Total 3 24 21" xfId="12015"/>
    <cellStyle name="Total 3 24 21 2" xfId="29316"/>
    <cellStyle name="Total 3 24 21 3" xfId="39723"/>
    <cellStyle name="Total 3 24 22" xfId="13568"/>
    <cellStyle name="Total 3 24 22 2" xfId="30705"/>
    <cellStyle name="Total 3 24 22 3" xfId="40819"/>
    <cellStyle name="Total 3 24 23" xfId="12218"/>
    <cellStyle name="Total 3 24 23 2" xfId="29506"/>
    <cellStyle name="Total 3 24 23 3" xfId="39900"/>
    <cellStyle name="Total 3 24 24" xfId="14850"/>
    <cellStyle name="Total 3 24 24 2" xfId="31876"/>
    <cellStyle name="Total 3 24 24 3" xfId="41726"/>
    <cellStyle name="Total 3 24 25" xfId="15322"/>
    <cellStyle name="Total 3 24 25 2" xfId="32285"/>
    <cellStyle name="Total 3 24 25 3" xfId="42067"/>
    <cellStyle name="Total 3 24 26" xfId="15580"/>
    <cellStyle name="Total 3 24 26 2" xfId="32543"/>
    <cellStyle name="Total 3 24 26 3" xfId="42325"/>
    <cellStyle name="Total 3 24 27" xfId="15950"/>
    <cellStyle name="Total 3 24 27 2" xfId="32913"/>
    <cellStyle name="Total 3 24 27 3" xfId="42695"/>
    <cellStyle name="Total 3 24 28" xfId="17185"/>
    <cellStyle name="Total 3 24 28 2" xfId="33901"/>
    <cellStyle name="Total 3 24 28 3" xfId="43125"/>
    <cellStyle name="Total 3 24 29" xfId="17726"/>
    <cellStyle name="Total 3 24 29 2" xfId="34379"/>
    <cellStyle name="Total 3 24 29 3" xfId="43535"/>
    <cellStyle name="Total 3 24 3" xfId="4221"/>
    <cellStyle name="Total 3 24 3 2" xfId="21888"/>
    <cellStyle name="Total 3 24 3 3" xfId="33612"/>
    <cellStyle name="Total 3 24 30" xfId="19445"/>
    <cellStyle name="Total 3 24 30 2" xfId="43981"/>
    <cellStyle name="Total 3 24 31" xfId="2113"/>
    <cellStyle name="Total 3 24 32" xfId="20066"/>
    <cellStyle name="Total 3 24 33" xfId="33289"/>
    <cellStyle name="Total 3 24 4" xfId="4706"/>
    <cellStyle name="Total 3 24 4 2" xfId="22312"/>
    <cellStyle name="Total 3 24 4 3" xfId="33262"/>
    <cellStyle name="Total 3 24 5" xfId="5013"/>
    <cellStyle name="Total 3 24 5 2" xfId="22619"/>
    <cellStyle name="Total 3 24 5 3" xfId="29774"/>
    <cellStyle name="Total 3 24 6" xfId="5555"/>
    <cellStyle name="Total 3 24 6 2" xfId="23161"/>
    <cellStyle name="Total 3 24 6 3" xfId="28921"/>
    <cellStyle name="Total 3 24 7" xfId="5028"/>
    <cellStyle name="Total 3 24 7 2" xfId="22634"/>
    <cellStyle name="Total 3 24 7 3" xfId="29617"/>
    <cellStyle name="Total 3 24 8" xfId="6060"/>
    <cellStyle name="Total 3 24 8 2" xfId="23666"/>
    <cellStyle name="Total 3 24 8 3" xfId="35000"/>
    <cellStyle name="Total 3 24 9" xfId="6328"/>
    <cellStyle name="Total 3 24 9 2" xfId="23933"/>
    <cellStyle name="Total 3 24 9 3" xfId="31674"/>
    <cellStyle name="Total 3 25" xfId="1239"/>
    <cellStyle name="Total 3 25 10" xfId="8188"/>
    <cellStyle name="Total 3 25 10 2" xfId="25641"/>
    <cellStyle name="Total 3 25 10 3" xfId="36375"/>
    <cellStyle name="Total 3 25 11" xfId="8252"/>
    <cellStyle name="Total 3 25 11 2" xfId="25705"/>
    <cellStyle name="Total 3 25 11 3" xfId="36439"/>
    <cellStyle name="Total 3 25 12" xfId="9115"/>
    <cellStyle name="Total 3 25 12 2" xfId="26568"/>
    <cellStyle name="Total 3 25 12 3" xfId="37302"/>
    <cellStyle name="Total 3 25 13" xfId="9339"/>
    <cellStyle name="Total 3 25 13 2" xfId="26792"/>
    <cellStyle name="Total 3 25 13 3" xfId="37526"/>
    <cellStyle name="Total 3 25 14" xfId="9866"/>
    <cellStyle name="Total 3 25 14 2" xfId="27319"/>
    <cellStyle name="Total 3 25 14 3" xfId="38053"/>
    <cellStyle name="Total 3 25 15" xfId="10071"/>
    <cellStyle name="Total 3 25 15 2" xfId="27524"/>
    <cellStyle name="Total 3 25 15 3" xfId="38258"/>
    <cellStyle name="Total 3 25 16" xfId="10562"/>
    <cellStyle name="Total 3 25 16 2" xfId="28015"/>
    <cellStyle name="Total 3 25 16 3" xfId="38749"/>
    <cellStyle name="Total 3 25 17" xfId="10733"/>
    <cellStyle name="Total 3 25 17 2" xfId="28186"/>
    <cellStyle name="Total 3 25 17 3" xfId="38920"/>
    <cellStyle name="Total 3 25 18" xfId="11164"/>
    <cellStyle name="Total 3 25 18 2" xfId="28617"/>
    <cellStyle name="Total 3 25 18 3" xfId="39351"/>
    <cellStyle name="Total 3 25 19" xfId="11286"/>
    <cellStyle name="Total 3 25 19 2" xfId="28739"/>
    <cellStyle name="Total 3 25 19 3" xfId="39473"/>
    <cellStyle name="Total 3 25 2" xfId="3154"/>
    <cellStyle name="Total 3 25 2 2" xfId="20967"/>
    <cellStyle name="Total 3 25 2 3" xfId="29130"/>
    <cellStyle name="Total 3 25 20" xfId="12926"/>
    <cellStyle name="Total 3 25 20 2" xfId="30124"/>
    <cellStyle name="Total 3 25 20 3" xfId="40299"/>
    <cellStyle name="Total 3 25 21" xfId="13436"/>
    <cellStyle name="Total 3 25 21 2" xfId="30573"/>
    <cellStyle name="Total 3 25 21 3" xfId="40687"/>
    <cellStyle name="Total 3 25 22" xfId="12202"/>
    <cellStyle name="Total 3 25 22 2" xfId="29491"/>
    <cellStyle name="Total 3 25 22 3" xfId="39885"/>
    <cellStyle name="Total 3 25 23" xfId="13975"/>
    <cellStyle name="Total 3 25 23 2" xfId="31112"/>
    <cellStyle name="Total 3 25 23 3" xfId="41226"/>
    <cellStyle name="Total 3 25 24" xfId="15053"/>
    <cellStyle name="Total 3 25 24 2" xfId="32074"/>
    <cellStyle name="Total 3 25 24 3" xfId="41920"/>
    <cellStyle name="Total 3 25 25" xfId="15408"/>
    <cellStyle name="Total 3 25 25 2" xfId="32371"/>
    <cellStyle name="Total 3 25 25 3" xfId="42153"/>
    <cellStyle name="Total 3 25 26" xfId="15778"/>
    <cellStyle name="Total 3 25 26 2" xfId="32741"/>
    <cellStyle name="Total 3 25 26 3" xfId="42523"/>
    <cellStyle name="Total 3 25 27" xfId="16144"/>
    <cellStyle name="Total 3 25 27 2" xfId="33107"/>
    <cellStyle name="Total 3 25 27 3" xfId="42889"/>
    <cellStyle name="Total 3 25 28" xfId="17388"/>
    <cellStyle name="Total 3 25 28 2" xfId="34098"/>
    <cellStyle name="Total 3 25 28 3" xfId="43319"/>
    <cellStyle name="Total 3 25 29" xfId="17920"/>
    <cellStyle name="Total 3 25 29 2" xfId="34573"/>
    <cellStyle name="Total 3 25 29 3" xfId="43729"/>
    <cellStyle name="Total 3 25 3" xfId="4424"/>
    <cellStyle name="Total 3 25 3 2" xfId="22084"/>
    <cellStyle name="Total 3 25 3 3" xfId="31735"/>
    <cellStyle name="Total 3 25 30" xfId="19688"/>
    <cellStyle name="Total 3 25 30 2" xfId="44093"/>
    <cellStyle name="Total 3 25 31" xfId="2316"/>
    <cellStyle name="Total 3 25 32" xfId="20264"/>
    <cellStyle name="Total 3 25 33" xfId="1448"/>
    <cellStyle name="Total 3 25 4" xfId="4806"/>
    <cellStyle name="Total 3 25 4 2" xfId="22412"/>
    <cellStyle name="Total 3 25 4 3" xfId="34840"/>
    <cellStyle name="Total 3 25 5" xfId="5296"/>
    <cellStyle name="Total 3 25 5 2" xfId="22902"/>
    <cellStyle name="Total 3 25 5 3" xfId="20453"/>
    <cellStyle name="Total 3 25 6" xfId="5752"/>
    <cellStyle name="Total 3 25 6 2" xfId="23358"/>
    <cellStyle name="Total 3 25 6 3" xfId="33718"/>
    <cellStyle name="Total 3 25 7" xfId="5888"/>
    <cellStyle name="Total 3 25 7 2" xfId="23494"/>
    <cellStyle name="Total 3 25 7 3" xfId="29588"/>
    <cellStyle name="Total 3 25 8" xfId="6254"/>
    <cellStyle name="Total 3 25 8 2" xfId="23860"/>
    <cellStyle name="Total 3 25 8 3" xfId="34794"/>
    <cellStyle name="Total 3 25 9" xfId="6776"/>
    <cellStyle name="Total 3 25 9 2" xfId="24366"/>
    <cellStyle name="Total 3 25 9 3" xfId="24457"/>
    <cellStyle name="Total 3 26" xfId="1188"/>
    <cellStyle name="Total 3 26 10" xfId="6344"/>
    <cellStyle name="Total 3 26 10 2" xfId="23949"/>
    <cellStyle name="Total 3 26 10 3" xfId="24474"/>
    <cellStyle name="Total 3 26 11" xfId="8401"/>
    <cellStyle name="Total 3 26 11 2" xfId="25854"/>
    <cellStyle name="Total 3 26 11 3" xfId="36588"/>
    <cellStyle name="Total 3 26 12" xfId="9064"/>
    <cellStyle name="Total 3 26 12 2" xfId="26517"/>
    <cellStyle name="Total 3 26 12 3" xfId="37251"/>
    <cellStyle name="Total 3 26 13" xfId="8240"/>
    <cellStyle name="Total 3 26 13 2" xfId="25693"/>
    <cellStyle name="Total 3 26 13 3" xfId="36427"/>
    <cellStyle name="Total 3 26 14" xfId="9815"/>
    <cellStyle name="Total 3 26 14 2" xfId="27268"/>
    <cellStyle name="Total 3 26 14 3" xfId="38002"/>
    <cellStyle name="Total 3 26 15" xfId="9541"/>
    <cellStyle name="Total 3 26 15 2" xfId="26994"/>
    <cellStyle name="Total 3 26 15 3" xfId="37728"/>
    <cellStyle name="Total 3 26 16" xfId="10511"/>
    <cellStyle name="Total 3 26 16 2" xfId="27964"/>
    <cellStyle name="Total 3 26 16 3" xfId="38698"/>
    <cellStyle name="Total 3 26 17" xfId="10248"/>
    <cellStyle name="Total 3 26 17 2" xfId="27701"/>
    <cellStyle name="Total 3 26 17 3" xfId="38435"/>
    <cellStyle name="Total 3 26 18" xfId="11113"/>
    <cellStyle name="Total 3 26 18 2" xfId="28566"/>
    <cellStyle name="Total 3 26 18 3" xfId="39300"/>
    <cellStyle name="Total 3 26 19" xfId="10875"/>
    <cellStyle name="Total 3 26 19 2" xfId="28328"/>
    <cellStyle name="Total 3 26 19 3" xfId="39062"/>
    <cellStyle name="Total 3 26 2" xfId="3103"/>
    <cellStyle name="Total 3 26 2 2" xfId="20916"/>
    <cellStyle name="Total 3 26 2 3" xfId="33821"/>
    <cellStyle name="Total 3 26 20" xfId="12875"/>
    <cellStyle name="Total 3 26 20 2" xfId="30073"/>
    <cellStyle name="Total 3 26 20 3" xfId="40248"/>
    <cellStyle name="Total 3 26 21" xfId="13104"/>
    <cellStyle name="Total 3 26 21 2" xfId="30241"/>
    <cellStyle name="Total 3 26 21 3" xfId="40355"/>
    <cellStyle name="Total 3 26 22" xfId="13182"/>
    <cellStyle name="Total 3 26 22 2" xfId="30319"/>
    <cellStyle name="Total 3 26 22 3" xfId="40433"/>
    <cellStyle name="Total 3 26 23" xfId="13493"/>
    <cellStyle name="Total 3 26 23 2" xfId="30630"/>
    <cellStyle name="Total 3 26 23 3" xfId="40744"/>
    <cellStyle name="Total 3 26 24" xfId="15002"/>
    <cellStyle name="Total 3 26 24 2" xfId="32023"/>
    <cellStyle name="Total 3 26 24 3" xfId="41869"/>
    <cellStyle name="Total 3 26 25" xfId="14313"/>
    <cellStyle name="Total 3 26 25 2" xfId="31419"/>
    <cellStyle name="Total 3 26 25 3" xfId="41490"/>
    <cellStyle name="Total 3 26 26" xfId="15576"/>
    <cellStyle name="Total 3 26 26 2" xfId="32539"/>
    <cellStyle name="Total 3 26 26 3" xfId="42321"/>
    <cellStyle name="Total 3 26 27" xfId="16093"/>
    <cellStyle name="Total 3 26 27 2" xfId="33056"/>
    <cellStyle name="Total 3 26 27 3" xfId="42838"/>
    <cellStyle name="Total 3 26 28" xfId="17337"/>
    <cellStyle name="Total 3 26 28 2" xfId="34047"/>
    <cellStyle name="Total 3 26 28 3" xfId="43268"/>
    <cellStyle name="Total 3 26 29" xfId="17869"/>
    <cellStyle name="Total 3 26 29 2" xfId="34522"/>
    <cellStyle name="Total 3 26 29 3" xfId="43678"/>
    <cellStyle name="Total 3 26 3" xfId="4373"/>
    <cellStyle name="Total 3 26 3 2" xfId="22033"/>
    <cellStyle name="Total 3 26 3 3" xfId="35050"/>
    <cellStyle name="Total 3 26 30" xfId="19003"/>
    <cellStyle name="Total 3 26 30 2" xfId="43862"/>
    <cellStyle name="Total 3 26 31" xfId="2265"/>
    <cellStyle name="Total 3 26 32" xfId="20213"/>
    <cellStyle name="Total 3 26 33" xfId="24556"/>
    <cellStyle name="Total 3 26 4" xfId="3659"/>
    <cellStyle name="Total 3 26 4 2" xfId="21403"/>
    <cellStyle name="Total 3 26 4 3" xfId="34746"/>
    <cellStyle name="Total 3 26 5" xfId="5009"/>
    <cellStyle name="Total 3 26 5 2" xfId="22615"/>
    <cellStyle name="Total 3 26 5 3" xfId="20462"/>
    <cellStyle name="Total 3 26 6" xfId="5701"/>
    <cellStyle name="Total 3 26 6 2" xfId="23307"/>
    <cellStyle name="Total 3 26 6 3" xfId="35420"/>
    <cellStyle name="Total 3 26 7" xfId="5454"/>
    <cellStyle name="Total 3 26 7 2" xfId="23060"/>
    <cellStyle name="Total 3 26 7 3" xfId="34705"/>
    <cellStyle name="Total 3 26 8" xfId="6203"/>
    <cellStyle name="Total 3 26 8 2" xfId="23809"/>
    <cellStyle name="Total 3 26 8 3" xfId="35405"/>
    <cellStyle name="Total 3 26 9" xfId="8014"/>
    <cellStyle name="Total 3 26 9 2" xfId="25467"/>
    <cellStyle name="Total 3 26 9 3" xfId="36201"/>
    <cellStyle name="Total 3 27" xfId="1243"/>
    <cellStyle name="Total 3 27 10" xfId="6312"/>
    <cellStyle name="Total 3 27 10 2" xfId="23917"/>
    <cellStyle name="Total 3 27 10 3" xfId="19869"/>
    <cellStyle name="Total 3 27 11" xfId="8209"/>
    <cellStyle name="Total 3 27 11 2" xfId="25662"/>
    <cellStyle name="Total 3 27 11 3" xfId="36396"/>
    <cellStyle name="Total 3 27 12" xfId="9119"/>
    <cellStyle name="Total 3 27 12 2" xfId="26572"/>
    <cellStyle name="Total 3 27 12 3" xfId="37306"/>
    <cellStyle name="Total 3 27 13" xfId="8838"/>
    <cellStyle name="Total 3 27 13 2" xfId="26291"/>
    <cellStyle name="Total 3 27 13 3" xfId="37025"/>
    <cellStyle name="Total 3 27 14" xfId="9870"/>
    <cellStyle name="Total 3 27 14 2" xfId="27323"/>
    <cellStyle name="Total 3 27 14 3" xfId="38057"/>
    <cellStyle name="Total 3 27 15" xfId="8858"/>
    <cellStyle name="Total 3 27 15 2" xfId="26311"/>
    <cellStyle name="Total 3 27 15 3" xfId="37045"/>
    <cellStyle name="Total 3 27 16" xfId="10566"/>
    <cellStyle name="Total 3 27 16 2" xfId="28019"/>
    <cellStyle name="Total 3 27 16 3" xfId="38753"/>
    <cellStyle name="Total 3 27 17" xfId="8834"/>
    <cellStyle name="Total 3 27 17 2" xfId="26287"/>
    <cellStyle name="Total 3 27 17 3" xfId="37021"/>
    <cellStyle name="Total 3 27 18" xfId="11168"/>
    <cellStyle name="Total 3 27 18 2" xfId="28621"/>
    <cellStyle name="Total 3 27 18 3" xfId="39355"/>
    <cellStyle name="Total 3 27 19" xfId="8650"/>
    <cellStyle name="Total 3 27 19 2" xfId="26103"/>
    <cellStyle name="Total 3 27 19 3" xfId="36837"/>
    <cellStyle name="Total 3 27 2" xfId="3158"/>
    <cellStyle name="Total 3 27 2 2" xfId="20971"/>
    <cellStyle name="Total 3 27 2 3" xfId="35706"/>
    <cellStyle name="Total 3 27 20" xfId="12930"/>
    <cellStyle name="Total 3 27 20 2" xfId="30128"/>
    <cellStyle name="Total 3 27 20 3" xfId="40303"/>
    <cellStyle name="Total 3 27 21" xfId="11980"/>
    <cellStyle name="Total 3 27 21 2" xfId="29282"/>
    <cellStyle name="Total 3 27 21 3" xfId="39691"/>
    <cellStyle name="Total 3 27 22" xfId="13875"/>
    <cellStyle name="Total 3 27 22 2" xfId="31012"/>
    <cellStyle name="Total 3 27 22 3" xfId="41126"/>
    <cellStyle name="Total 3 27 23" xfId="13680"/>
    <cellStyle name="Total 3 27 23 2" xfId="30817"/>
    <cellStyle name="Total 3 27 23 3" xfId="40931"/>
    <cellStyle name="Total 3 27 24" xfId="15057"/>
    <cellStyle name="Total 3 27 24 2" xfId="32078"/>
    <cellStyle name="Total 3 27 24 3" xfId="41924"/>
    <cellStyle name="Total 3 27 25" xfId="15262"/>
    <cellStyle name="Total 3 27 25 2" xfId="32225"/>
    <cellStyle name="Total 3 27 25 3" xfId="42007"/>
    <cellStyle name="Total 3 27 26" xfId="14150"/>
    <cellStyle name="Total 3 27 26 2" xfId="31266"/>
    <cellStyle name="Total 3 27 26 3" xfId="41349"/>
    <cellStyle name="Total 3 27 27" xfId="16148"/>
    <cellStyle name="Total 3 27 27 2" xfId="33111"/>
    <cellStyle name="Total 3 27 27 3" xfId="42893"/>
    <cellStyle name="Total 3 27 28" xfId="17392"/>
    <cellStyle name="Total 3 27 28 2" xfId="34102"/>
    <cellStyle name="Total 3 27 28 3" xfId="43323"/>
    <cellStyle name="Total 3 27 29" xfId="17924"/>
    <cellStyle name="Total 3 27 29 2" xfId="34577"/>
    <cellStyle name="Total 3 27 29 3" xfId="43733"/>
    <cellStyle name="Total 3 27 3" xfId="4428"/>
    <cellStyle name="Total 3 27 3 2" xfId="22088"/>
    <cellStyle name="Total 3 27 3 3" xfId="21748"/>
    <cellStyle name="Total 3 27 30" xfId="19076"/>
    <cellStyle name="Total 3 27 30 2" xfId="43913"/>
    <cellStyle name="Total 3 27 31" xfId="2320"/>
    <cellStyle name="Total 3 27 32" xfId="20268"/>
    <cellStyle name="Total 3 27 33" xfId="1794"/>
    <cellStyle name="Total 3 27 4" xfId="4643"/>
    <cellStyle name="Total 3 27 4 2" xfId="22249"/>
    <cellStyle name="Total 3 27 4 3" xfId="29065"/>
    <cellStyle name="Total 3 27 5" xfId="3488"/>
    <cellStyle name="Total 3 27 5 2" xfId="21244"/>
    <cellStyle name="Total 3 27 5 3" xfId="20373"/>
    <cellStyle name="Total 3 27 6" xfId="5756"/>
    <cellStyle name="Total 3 27 6 2" xfId="23362"/>
    <cellStyle name="Total 3 27 6 3" xfId="29027"/>
    <cellStyle name="Total 3 27 7" xfId="3415"/>
    <cellStyle name="Total 3 27 7 2" xfId="21172"/>
    <cellStyle name="Total 3 27 7 3" xfId="29080"/>
    <cellStyle name="Total 3 27 8" xfId="6258"/>
    <cellStyle name="Total 3 27 8 2" xfId="23864"/>
    <cellStyle name="Total 3 27 8 3" xfId="34944"/>
    <cellStyle name="Total 3 27 9" xfId="6430"/>
    <cellStyle name="Total 3 27 9 2" xfId="24034"/>
    <cellStyle name="Total 3 27 9 3" xfId="35513"/>
    <cellStyle name="Total 3 28" xfId="1059"/>
    <cellStyle name="Total 3 28 10" xfId="6709"/>
    <cellStyle name="Total 3 28 10 2" xfId="24305"/>
    <cellStyle name="Total 3 28 10 3" xfId="20402"/>
    <cellStyle name="Total 3 28 11" xfId="8297"/>
    <cellStyle name="Total 3 28 11 2" xfId="25750"/>
    <cellStyle name="Total 3 28 11 3" xfId="36484"/>
    <cellStyle name="Total 3 28 12" xfId="8935"/>
    <cellStyle name="Total 3 28 12 2" xfId="26388"/>
    <cellStyle name="Total 3 28 12 3" xfId="37122"/>
    <cellStyle name="Total 3 28 13" xfId="8535"/>
    <cellStyle name="Total 3 28 13 2" xfId="25988"/>
    <cellStyle name="Total 3 28 13 3" xfId="36722"/>
    <cellStyle name="Total 3 28 14" xfId="9686"/>
    <cellStyle name="Total 3 28 14 2" xfId="27139"/>
    <cellStyle name="Total 3 28 14 3" xfId="37873"/>
    <cellStyle name="Total 3 28 15" xfId="7931"/>
    <cellStyle name="Total 3 28 15 2" xfId="25384"/>
    <cellStyle name="Total 3 28 15 3" xfId="36118"/>
    <cellStyle name="Total 3 28 16" xfId="10383"/>
    <cellStyle name="Total 3 28 16 2" xfId="27836"/>
    <cellStyle name="Total 3 28 16 3" xfId="38570"/>
    <cellStyle name="Total 3 28 17" xfId="7568"/>
    <cellStyle name="Total 3 28 17 2" xfId="25064"/>
    <cellStyle name="Total 3 28 17 3" xfId="35841"/>
    <cellStyle name="Total 3 28 18" xfId="10990"/>
    <cellStyle name="Total 3 28 18 2" xfId="28443"/>
    <cellStyle name="Total 3 28 18 3" xfId="39177"/>
    <cellStyle name="Total 3 28 19" xfId="9212"/>
    <cellStyle name="Total 3 28 19 2" xfId="26665"/>
    <cellStyle name="Total 3 28 19 3" xfId="37399"/>
    <cellStyle name="Total 3 28 2" xfId="2974"/>
    <cellStyle name="Total 3 28 2 2" xfId="20792"/>
    <cellStyle name="Total 3 28 2 3" xfId="21315"/>
    <cellStyle name="Total 3 28 20" xfId="12746"/>
    <cellStyle name="Total 3 28 20 2" xfId="29949"/>
    <cellStyle name="Total 3 28 20 3" xfId="40127"/>
    <cellStyle name="Total 3 28 21" xfId="11896"/>
    <cellStyle name="Total 3 28 21 2" xfId="29198"/>
    <cellStyle name="Total 3 28 21 3" xfId="39614"/>
    <cellStyle name="Total 3 28 22" xfId="12144"/>
    <cellStyle name="Total 3 28 22 2" xfId="29438"/>
    <cellStyle name="Total 3 28 22 3" xfId="39836"/>
    <cellStyle name="Total 3 28 23" xfId="13639"/>
    <cellStyle name="Total 3 28 23 2" xfId="30776"/>
    <cellStyle name="Total 3 28 23 3" xfId="40890"/>
    <cellStyle name="Total 3 28 24" xfId="14873"/>
    <cellStyle name="Total 3 28 24 2" xfId="31898"/>
    <cellStyle name="Total 3 28 24 3" xfId="41748"/>
    <cellStyle name="Total 3 28 25" xfId="14272"/>
    <cellStyle name="Total 3 28 25 2" xfId="31382"/>
    <cellStyle name="Total 3 28 25 3" xfId="41455"/>
    <cellStyle name="Total 3 28 26" xfId="14118"/>
    <cellStyle name="Total 3 28 26 2" xfId="31237"/>
    <cellStyle name="Total 3 28 26 3" xfId="41323"/>
    <cellStyle name="Total 3 28 27" xfId="15972"/>
    <cellStyle name="Total 3 28 27 2" xfId="32935"/>
    <cellStyle name="Total 3 28 27 3" xfId="42717"/>
    <cellStyle name="Total 3 28 28" xfId="17208"/>
    <cellStyle name="Total 3 28 28 2" xfId="33923"/>
    <cellStyle name="Total 3 28 28 3" xfId="43147"/>
    <cellStyle name="Total 3 28 29" xfId="17748"/>
    <cellStyle name="Total 3 28 29 2" xfId="34401"/>
    <cellStyle name="Total 3 28 29 3" xfId="43557"/>
    <cellStyle name="Total 3 28 3" xfId="4244"/>
    <cellStyle name="Total 3 28 3 2" xfId="21910"/>
    <cellStyle name="Total 3 28 3 3" xfId="34743"/>
    <cellStyle name="Total 3 28 30" xfId="18908"/>
    <cellStyle name="Total 3 28 30 2" xfId="43780"/>
    <cellStyle name="Total 3 28 31" xfId="2136"/>
    <cellStyle name="Total 3 28 32" xfId="20088"/>
    <cellStyle name="Total 3 28 33" xfId="32116"/>
    <cellStyle name="Total 3 28 4" xfId="3617"/>
    <cellStyle name="Total 3 28 4 2" xfId="21367"/>
    <cellStyle name="Total 3 28 4 3" xfId="34884"/>
    <cellStyle name="Total 3 28 5" xfId="3431"/>
    <cellStyle name="Total 3 28 5 2" xfId="21188"/>
    <cellStyle name="Total 3 28 5 3" xfId="28858"/>
    <cellStyle name="Total 3 28 6" xfId="5577"/>
    <cellStyle name="Total 3 28 6 2" xfId="23183"/>
    <cellStyle name="Total 3 28 6 3" xfId="29599"/>
    <cellStyle name="Total 3 28 7" xfId="3464"/>
    <cellStyle name="Total 3 28 7 2" xfId="21220"/>
    <cellStyle name="Total 3 28 7 3" xfId="1534"/>
    <cellStyle name="Total 3 28 8" xfId="6082"/>
    <cellStyle name="Total 3 28 8 2" xfId="23688"/>
    <cellStyle name="Total 3 28 8 3" xfId="24480"/>
    <cellStyle name="Total 3 28 9" xfId="6475"/>
    <cellStyle name="Total 3 28 9 2" xfId="24079"/>
    <cellStyle name="Total 3 28 9 3" xfId="21682"/>
    <cellStyle name="Total 3 29" xfId="1247"/>
    <cellStyle name="Total 3 29 10" xfId="7720"/>
    <cellStyle name="Total 3 29 10 2" xfId="25173"/>
    <cellStyle name="Total 3 29 10 3" xfId="35907"/>
    <cellStyle name="Total 3 29 11" xfId="8007"/>
    <cellStyle name="Total 3 29 11 2" xfId="25460"/>
    <cellStyle name="Total 3 29 11 3" xfId="36194"/>
    <cellStyle name="Total 3 29 12" xfId="9123"/>
    <cellStyle name="Total 3 29 12 2" xfId="26576"/>
    <cellStyle name="Total 3 29 12 3" xfId="37310"/>
    <cellStyle name="Total 3 29 13" xfId="8516"/>
    <cellStyle name="Total 3 29 13 2" xfId="25969"/>
    <cellStyle name="Total 3 29 13 3" xfId="36703"/>
    <cellStyle name="Total 3 29 14" xfId="9874"/>
    <cellStyle name="Total 3 29 14 2" xfId="27327"/>
    <cellStyle name="Total 3 29 14 3" xfId="38061"/>
    <cellStyle name="Total 3 29 15" xfId="7295"/>
    <cellStyle name="Total 3 29 15 2" xfId="24809"/>
    <cellStyle name="Total 3 29 15 3" xfId="28872"/>
    <cellStyle name="Total 3 29 16" xfId="10570"/>
    <cellStyle name="Total 3 29 16 2" xfId="28023"/>
    <cellStyle name="Total 3 29 16 3" xfId="38757"/>
    <cellStyle name="Total 3 29 17" xfId="9419"/>
    <cellStyle name="Total 3 29 17 2" xfId="26872"/>
    <cellStyle name="Total 3 29 17 3" xfId="37606"/>
    <cellStyle name="Total 3 29 18" xfId="11172"/>
    <cellStyle name="Total 3 29 18 2" xfId="28625"/>
    <cellStyle name="Total 3 29 18 3" xfId="39359"/>
    <cellStyle name="Total 3 29 19" xfId="10142"/>
    <cellStyle name="Total 3 29 19 2" xfId="27595"/>
    <cellStyle name="Total 3 29 19 3" xfId="38329"/>
    <cellStyle name="Total 3 29 2" xfId="3162"/>
    <cellStyle name="Total 3 29 2 2" xfId="20975"/>
    <cellStyle name="Total 3 29 2 3" xfId="34132"/>
    <cellStyle name="Total 3 29 20" xfId="12934"/>
    <cellStyle name="Total 3 29 20 2" xfId="30132"/>
    <cellStyle name="Total 3 29 20 3" xfId="40307"/>
    <cellStyle name="Total 3 29 21" xfId="13118"/>
    <cellStyle name="Total 3 29 21 2" xfId="30255"/>
    <cellStyle name="Total 3 29 21 3" xfId="40369"/>
    <cellStyle name="Total 3 29 22" xfId="13434"/>
    <cellStyle name="Total 3 29 22 2" xfId="30571"/>
    <cellStyle name="Total 3 29 22 3" xfId="40685"/>
    <cellStyle name="Total 3 29 23" xfId="13359"/>
    <cellStyle name="Total 3 29 23 2" xfId="30496"/>
    <cellStyle name="Total 3 29 23 3" xfId="40610"/>
    <cellStyle name="Total 3 29 24" xfId="15061"/>
    <cellStyle name="Total 3 29 24 2" xfId="32082"/>
    <cellStyle name="Total 3 29 24 3" xfId="41928"/>
    <cellStyle name="Total 3 29 25" xfId="14382"/>
    <cellStyle name="Total 3 29 25 2" xfId="31486"/>
    <cellStyle name="Total 3 29 25 3" xfId="41556"/>
    <cellStyle name="Total 3 29 26" xfId="15371"/>
    <cellStyle name="Total 3 29 26 2" xfId="32334"/>
    <cellStyle name="Total 3 29 26 3" xfId="42116"/>
    <cellStyle name="Total 3 29 27" xfId="16152"/>
    <cellStyle name="Total 3 29 27 2" xfId="33115"/>
    <cellStyle name="Total 3 29 27 3" xfId="42897"/>
    <cellStyle name="Total 3 29 28" xfId="17396"/>
    <cellStyle name="Total 3 29 28 2" xfId="34106"/>
    <cellStyle name="Total 3 29 28 3" xfId="43327"/>
    <cellStyle name="Total 3 29 29" xfId="17928"/>
    <cellStyle name="Total 3 29 29 2" xfId="34581"/>
    <cellStyle name="Total 3 29 29 3" xfId="43737"/>
    <cellStyle name="Total 3 29 3" xfId="4432"/>
    <cellStyle name="Total 3 29 3 2" xfId="22092"/>
    <cellStyle name="Total 3 29 3 3" xfId="34850"/>
    <cellStyle name="Total 3 29 30" xfId="18989"/>
    <cellStyle name="Total 3 29 30 2" xfId="43848"/>
    <cellStyle name="Total 3 29 31" xfId="2324"/>
    <cellStyle name="Total 3 29 32" xfId="20272"/>
    <cellStyle name="Total 3 29 33" xfId="34924"/>
    <cellStyle name="Total 3 29 4" xfId="3750"/>
    <cellStyle name="Total 3 29 4 2" xfId="21492"/>
    <cellStyle name="Total 3 29 4 3" xfId="19802"/>
    <cellStyle name="Total 3 29 5" xfId="4762"/>
    <cellStyle name="Total 3 29 5 2" xfId="22368"/>
    <cellStyle name="Total 3 29 5 3" xfId="33261"/>
    <cellStyle name="Total 3 29 6" xfId="5760"/>
    <cellStyle name="Total 3 29 6 2" xfId="23366"/>
    <cellStyle name="Total 3 29 6 3" xfId="35539"/>
    <cellStyle name="Total 3 29 7" xfId="3348"/>
    <cellStyle name="Total 3 29 7 2" xfId="21106"/>
    <cellStyle name="Total 3 29 7 3" xfId="35343"/>
    <cellStyle name="Total 3 29 8" xfId="6262"/>
    <cellStyle name="Total 3 29 8 2" xfId="23868"/>
    <cellStyle name="Total 3 29 8 3" xfId="31208"/>
    <cellStyle name="Total 3 29 9" xfId="7990"/>
    <cellStyle name="Total 3 29 9 2" xfId="25443"/>
    <cellStyle name="Total 3 29 9 3" xfId="36177"/>
    <cellStyle name="Total 3 3" xfId="1052"/>
    <cellStyle name="Total 3 3 10" xfId="7977"/>
    <cellStyle name="Total 3 3 10 2" xfId="25430"/>
    <cellStyle name="Total 3 3 10 3" xfId="36164"/>
    <cellStyle name="Total 3 3 11" xfId="6320"/>
    <cellStyle name="Total 3 3 11 2" xfId="23925"/>
    <cellStyle name="Total 3 3 11 3" xfId="28896"/>
    <cellStyle name="Total 3 3 12" xfId="8928"/>
    <cellStyle name="Total 3 3 12 2" xfId="26381"/>
    <cellStyle name="Total 3 3 12 3" xfId="37115"/>
    <cellStyle name="Total 3 3 13" xfId="8735"/>
    <cellStyle name="Total 3 3 13 2" xfId="26188"/>
    <cellStyle name="Total 3 3 13 3" xfId="36922"/>
    <cellStyle name="Total 3 3 14" xfId="9679"/>
    <cellStyle name="Total 3 3 14 2" xfId="27132"/>
    <cellStyle name="Total 3 3 14 3" xfId="37866"/>
    <cellStyle name="Total 3 3 15" xfId="6652"/>
    <cellStyle name="Total 3 3 15 2" xfId="24252"/>
    <cellStyle name="Total 3 3 15 3" xfId="33533"/>
    <cellStyle name="Total 3 3 16" xfId="10376"/>
    <cellStyle name="Total 3 3 16 2" xfId="27829"/>
    <cellStyle name="Total 3 3 16 3" xfId="38563"/>
    <cellStyle name="Total 3 3 17" xfId="6512"/>
    <cellStyle name="Total 3 3 17 2" xfId="24115"/>
    <cellStyle name="Total 3 3 17 3" xfId="21524"/>
    <cellStyle name="Total 3 3 18" xfId="10983"/>
    <cellStyle name="Total 3 3 18 2" xfId="28436"/>
    <cellStyle name="Total 3 3 18 3" xfId="39170"/>
    <cellStyle name="Total 3 3 19" xfId="9334"/>
    <cellStyle name="Total 3 3 19 2" xfId="26787"/>
    <cellStyle name="Total 3 3 19 3" xfId="37521"/>
    <cellStyle name="Total 3 3 2" xfId="2967"/>
    <cellStyle name="Total 3 3 2 2" xfId="20785"/>
    <cellStyle name="Total 3 3 2 3" xfId="1477"/>
    <cellStyle name="Total 3 3 20" xfId="12739"/>
    <cellStyle name="Total 3 3 20 2" xfId="29942"/>
    <cellStyle name="Total 3 3 20 3" xfId="40120"/>
    <cellStyle name="Total 3 3 21" xfId="11899"/>
    <cellStyle name="Total 3 3 21 2" xfId="29201"/>
    <cellStyle name="Total 3 3 21 3" xfId="39617"/>
    <cellStyle name="Total 3 3 22" xfId="13250"/>
    <cellStyle name="Total 3 3 22 2" xfId="30387"/>
    <cellStyle name="Total 3 3 22 3" xfId="40501"/>
    <cellStyle name="Total 3 3 23" xfId="13548"/>
    <cellStyle name="Total 3 3 23 2" xfId="30685"/>
    <cellStyle name="Total 3 3 23 3" xfId="40799"/>
    <cellStyle name="Total 3 3 24" xfId="14866"/>
    <cellStyle name="Total 3 3 24 2" xfId="31891"/>
    <cellStyle name="Total 3 3 24 3" xfId="41741"/>
    <cellStyle name="Total 3 3 25" xfId="14268"/>
    <cellStyle name="Total 3 3 25 2" xfId="31378"/>
    <cellStyle name="Total 3 3 25 3" xfId="41452"/>
    <cellStyle name="Total 3 3 26" xfId="15652"/>
    <cellStyle name="Total 3 3 26 2" xfId="32615"/>
    <cellStyle name="Total 3 3 26 3" xfId="42397"/>
    <cellStyle name="Total 3 3 27" xfId="15965"/>
    <cellStyle name="Total 3 3 27 2" xfId="32928"/>
    <cellStyle name="Total 3 3 27 3" xfId="42710"/>
    <cellStyle name="Total 3 3 28" xfId="17201"/>
    <cellStyle name="Total 3 3 28 2" xfId="33916"/>
    <cellStyle name="Total 3 3 28 3" xfId="43140"/>
    <cellStyle name="Total 3 3 29" xfId="17741"/>
    <cellStyle name="Total 3 3 29 2" xfId="34394"/>
    <cellStyle name="Total 3 3 29 3" xfId="43550"/>
    <cellStyle name="Total 3 3 3" xfId="4237"/>
    <cellStyle name="Total 3 3 3 2" xfId="21903"/>
    <cellStyle name="Total 3 3 3 3" xfId="21754"/>
    <cellStyle name="Total 3 3 30" xfId="19040"/>
    <cellStyle name="Total 3 3 30 2" xfId="43896"/>
    <cellStyle name="Total 3 3 31" xfId="2129"/>
    <cellStyle name="Total 3 3 32" xfId="20081"/>
    <cellStyle name="Total 3 3 33" xfId="21048"/>
    <cellStyle name="Total 3 3 4" xfId="3613"/>
    <cellStyle name="Total 3 3 4 2" xfId="21363"/>
    <cellStyle name="Total 3 3 4 3" xfId="22116"/>
    <cellStyle name="Total 3 3 5" xfId="5110"/>
    <cellStyle name="Total 3 3 5 2" xfId="22716"/>
    <cellStyle name="Total 3 3 5 3" xfId="34717"/>
    <cellStyle name="Total 3 3 6" xfId="5570"/>
    <cellStyle name="Total 3 3 6 2" xfId="23176"/>
    <cellStyle name="Total 3 3 6 3" xfId="35126"/>
    <cellStyle name="Total 3 3 7" xfId="4754"/>
    <cellStyle name="Total 3 3 7 2" xfId="22360"/>
    <cellStyle name="Total 3 3 7 3" xfId="21738"/>
    <cellStyle name="Total 3 3 8" xfId="6075"/>
    <cellStyle name="Total 3 3 8 2" xfId="23681"/>
    <cellStyle name="Total 3 3 8 3" xfId="1697"/>
    <cellStyle name="Total 3 3 9" xfId="6720"/>
    <cellStyle name="Total 3 3 9 2" xfId="24312"/>
    <cellStyle name="Total 3 3 9 3" xfId="34776"/>
    <cellStyle name="Total 3 30" xfId="1231"/>
    <cellStyle name="Total 3 30 10" xfId="6592"/>
    <cellStyle name="Total 3 30 10 2" xfId="24195"/>
    <cellStyle name="Total 3 30 10 3" xfId="29720"/>
    <cellStyle name="Total 3 30 11" xfId="7434"/>
    <cellStyle name="Total 3 30 11 2" xfId="24943"/>
    <cellStyle name="Total 3 30 11 3" xfId="35345"/>
    <cellStyle name="Total 3 30 12" xfId="9107"/>
    <cellStyle name="Total 3 30 12 2" xfId="26560"/>
    <cellStyle name="Total 3 30 12 3" xfId="37294"/>
    <cellStyle name="Total 3 30 13" xfId="7734"/>
    <cellStyle name="Total 3 30 13 2" xfId="25187"/>
    <cellStyle name="Total 3 30 13 3" xfId="35921"/>
    <cellStyle name="Total 3 30 14" xfId="9858"/>
    <cellStyle name="Total 3 30 14 2" xfId="27311"/>
    <cellStyle name="Total 3 30 14 3" xfId="38045"/>
    <cellStyle name="Total 3 30 15" xfId="9576"/>
    <cellStyle name="Total 3 30 15 2" xfId="27029"/>
    <cellStyle name="Total 3 30 15 3" xfId="37763"/>
    <cellStyle name="Total 3 30 16" xfId="10554"/>
    <cellStyle name="Total 3 30 16 2" xfId="28007"/>
    <cellStyle name="Total 3 30 16 3" xfId="38741"/>
    <cellStyle name="Total 3 30 17" xfId="10279"/>
    <cellStyle name="Total 3 30 17 2" xfId="27732"/>
    <cellStyle name="Total 3 30 17 3" xfId="38466"/>
    <cellStyle name="Total 3 30 18" xfId="11156"/>
    <cellStyle name="Total 3 30 18 2" xfId="28609"/>
    <cellStyle name="Total 3 30 18 3" xfId="39343"/>
    <cellStyle name="Total 3 30 19" xfId="10896"/>
    <cellStyle name="Total 3 30 19 2" xfId="28349"/>
    <cellStyle name="Total 3 30 19 3" xfId="39083"/>
    <cellStyle name="Total 3 30 2" xfId="3146"/>
    <cellStyle name="Total 3 30 2 2" xfId="20959"/>
    <cellStyle name="Total 3 30 2 3" xfId="21603"/>
    <cellStyle name="Total 3 30 20" xfId="12918"/>
    <cellStyle name="Total 3 30 20 2" xfId="30116"/>
    <cellStyle name="Total 3 30 20 3" xfId="40291"/>
    <cellStyle name="Total 3 30 21" xfId="13134"/>
    <cellStyle name="Total 3 30 21 2" xfId="30271"/>
    <cellStyle name="Total 3 30 21 3" xfId="40385"/>
    <cellStyle name="Total 3 30 22" xfId="13443"/>
    <cellStyle name="Total 3 30 22 2" xfId="30580"/>
    <cellStyle name="Total 3 30 22 3" xfId="40694"/>
    <cellStyle name="Total 3 30 23" xfId="13903"/>
    <cellStyle name="Total 3 30 23 2" xfId="31040"/>
    <cellStyle name="Total 3 30 23 3" xfId="41154"/>
    <cellStyle name="Total 3 30 24" xfId="15045"/>
    <cellStyle name="Total 3 30 24 2" xfId="32066"/>
    <cellStyle name="Total 3 30 24 3" xfId="41912"/>
    <cellStyle name="Total 3 30 25" xfId="15409"/>
    <cellStyle name="Total 3 30 25 2" xfId="32372"/>
    <cellStyle name="Total 3 30 25 3" xfId="42154"/>
    <cellStyle name="Total 3 30 26" xfId="15631"/>
    <cellStyle name="Total 3 30 26 2" xfId="32594"/>
    <cellStyle name="Total 3 30 26 3" xfId="42376"/>
    <cellStyle name="Total 3 30 27" xfId="16136"/>
    <cellStyle name="Total 3 30 27 2" xfId="33099"/>
    <cellStyle name="Total 3 30 27 3" xfId="42881"/>
    <cellStyle name="Total 3 30 28" xfId="17380"/>
    <cellStyle name="Total 3 30 28 2" xfId="34090"/>
    <cellStyle name="Total 3 30 28 3" xfId="43311"/>
    <cellStyle name="Total 3 30 29" xfId="17912"/>
    <cellStyle name="Total 3 30 29 2" xfId="34565"/>
    <cellStyle name="Total 3 30 29 3" xfId="43721"/>
    <cellStyle name="Total 3 30 3" xfId="4416"/>
    <cellStyle name="Total 3 30 3 2" xfId="22076"/>
    <cellStyle name="Total 3 30 3 3" xfId="28958"/>
    <cellStyle name="Total 3 30 30" xfId="18983"/>
    <cellStyle name="Total 3 30 30 2" xfId="43843"/>
    <cellStyle name="Total 3 30 31" xfId="2308"/>
    <cellStyle name="Total 3 30 32" xfId="20256"/>
    <cellStyle name="Total 3 30 33" xfId="34642"/>
    <cellStyle name="Total 3 30 4" xfId="4807"/>
    <cellStyle name="Total 3 30 4 2" xfId="22413"/>
    <cellStyle name="Total 3 30 4 3" xfId="19916"/>
    <cellStyle name="Total 3 30 5" xfId="5080"/>
    <cellStyle name="Total 3 30 5 2" xfId="22686"/>
    <cellStyle name="Total 3 30 5 3" xfId="35033"/>
    <cellStyle name="Total 3 30 6" xfId="5744"/>
    <cellStyle name="Total 3 30 6 2" xfId="23350"/>
    <cellStyle name="Total 3 30 6 3" xfId="31539"/>
    <cellStyle name="Total 3 30 7" xfId="5480"/>
    <cellStyle name="Total 3 30 7 2" xfId="23086"/>
    <cellStyle name="Total 3 30 7 3" xfId="31550"/>
    <cellStyle name="Total 3 30 8" xfId="6246"/>
    <cellStyle name="Total 3 30 8 2" xfId="23852"/>
    <cellStyle name="Total 3 30 8 3" xfId="33160"/>
    <cellStyle name="Total 3 30 9" xfId="8098"/>
    <cellStyle name="Total 3 30 9 2" xfId="25551"/>
    <cellStyle name="Total 3 30 9 3" xfId="36285"/>
    <cellStyle name="Total 3 31" xfId="1251"/>
    <cellStyle name="Total 3 31 10" xfId="6329"/>
    <cellStyle name="Total 3 31 10 2" xfId="23934"/>
    <cellStyle name="Total 3 31 10 3" xfId="29728"/>
    <cellStyle name="Total 3 31 11" xfId="7254"/>
    <cellStyle name="Total 3 31 11 2" xfId="24772"/>
    <cellStyle name="Total 3 31 11 3" xfId="31498"/>
    <cellStyle name="Total 3 31 12" xfId="9127"/>
    <cellStyle name="Total 3 31 12 2" xfId="26580"/>
    <cellStyle name="Total 3 31 12 3" xfId="37314"/>
    <cellStyle name="Total 3 31 13" xfId="6804"/>
    <cellStyle name="Total 3 31 13 2" xfId="24393"/>
    <cellStyle name="Total 3 31 13 3" xfId="34973"/>
    <cellStyle name="Total 3 31 14" xfId="9878"/>
    <cellStyle name="Total 3 31 14 2" xfId="27331"/>
    <cellStyle name="Total 3 31 14 3" xfId="38065"/>
    <cellStyle name="Total 3 31 15" xfId="8959"/>
    <cellStyle name="Total 3 31 15 2" xfId="26412"/>
    <cellStyle name="Total 3 31 15 3" xfId="37146"/>
    <cellStyle name="Total 3 31 16" xfId="10574"/>
    <cellStyle name="Total 3 31 16 2" xfId="28027"/>
    <cellStyle name="Total 3 31 16 3" xfId="38761"/>
    <cellStyle name="Total 3 31 17" xfId="9710"/>
    <cellStyle name="Total 3 31 17 2" xfId="27163"/>
    <cellStyle name="Total 3 31 17 3" xfId="37897"/>
    <cellStyle name="Total 3 31 18" xfId="11176"/>
    <cellStyle name="Total 3 31 18 2" xfId="28629"/>
    <cellStyle name="Total 3 31 18 3" xfId="39363"/>
    <cellStyle name="Total 3 31 19" xfId="10406"/>
    <cellStyle name="Total 3 31 19 2" xfId="27859"/>
    <cellStyle name="Total 3 31 19 3" xfId="38593"/>
    <cellStyle name="Total 3 31 2" xfId="3166"/>
    <cellStyle name="Total 3 31 2 2" xfId="20979"/>
    <cellStyle name="Total 3 31 2 3" xfId="29107"/>
    <cellStyle name="Total 3 31 20" xfId="12938"/>
    <cellStyle name="Total 3 31 20 2" xfId="30136"/>
    <cellStyle name="Total 3 31 20 3" xfId="40311"/>
    <cellStyle name="Total 3 31 21" xfId="13120"/>
    <cellStyle name="Total 3 31 21 2" xfId="30257"/>
    <cellStyle name="Total 3 31 21 3" xfId="40371"/>
    <cellStyle name="Total 3 31 22" xfId="13454"/>
    <cellStyle name="Total 3 31 22 2" xfId="30591"/>
    <cellStyle name="Total 3 31 22 3" xfId="40705"/>
    <cellStyle name="Total 3 31 23" xfId="13255"/>
    <cellStyle name="Total 3 31 23 2" xfId="30392"/>
    <cellStyle name="Total 3 31 23 3" xfId="40506"/>
    <cellStyle name="Total 3 31 24" xfId="15065"/>
    <cellStyle name="Total 3 31 24 2" xfId="32086"/>
    <cellStyle name="Total 3 31 24 3" xfId="41932"/>
    <cellStyle name="Total 3 31 25" xfId="14333"/>
    <cellStyle name="Total 3 31 25 2" xfId="31439"/>
    <cellStyle name="Total 3 31 25 3" xfId="41510"/>
    <cellStyle name="Total 3 31 26" xfId="15569"/>
    <cellStyle name="Total 3 31 26 2" xfId="32532"/>
    <cellStyle name="Total 3 31 26 3" xfId="42314"/>
    <cellStyle name="Total 3 31 27" xfId="16156"/>
    <cellStyle name="Total 3 31 27 2" xfId="33119"/>
    <cellStyle name="Total 3 31 27 3" xfId="42901"/>
    <cellStyle name="Total 3 31 28" xfId="17400"/>
    <cellStyle name="Total 3 31 28 2" xfId="34110"/>
    <cellStyle name="Total 3 31 28 3" xfId="43331"/>
    <cellStyle name="Total 3 31 29" xfId="17932"/>
    <cellStyle name="Total 3 31 29 2" xfId="34585"/>
    <cellStyle name="Total 3 31 29 3" xfId="43741"/>
    <cellStyle name="Total 3 31 3" xfId="4436"/>
    <cellStyle name="Total 3 31 3 2" xfId="22096"/>
    <cellStyle name="Total 3 31 3 3" xfId="1635"/>
    <cellStyle name="Total 3 31 30" xfId="18987"/>
    <cellStyle name="Total 3 31 30 2" xfId="43846"/>
    <cellStyle name="Total 3 31 31" xfId="2328"/>
    <cellStyle name="Total 3 31 32" xfId="20276"/>
    <cellStyle name="Total 3 31 33" xfId="30220"/>
    <cellStyle name="Total 3 31 4" xfId="3679"/>
    <cellStyle name="Total 3 31 4 2" xfId="21423"/>
    <cellStyle name="Total 3 31 4 3" xfId="35220"/>
    <cellStyle name="Total 3 31 5" xfId="5002"/>
    <cellStyle name="Total 3 31 5 2" xfId="22608"/>
    <cellStyle name="Total 3 31 5 3" xfId="31566"/>
    <cellStyle name="Total 3 31 6" xfId="5764"/>
    <cellStyle name="Total 3 31 6 2" xfId="23370"/>
    <cellStyle name="Total 3 31 6 3" xfId="1683"/>
    <cellStyle name="Total 3 31 7" xfId="4692"/>
    <cellStyle name="Total 3 31 7 2" xfId="22298"/>
    <cellStyle name="Total 3 31 7 3" xfId="33936"/>
    <cellStyle name="Total 3 31 8" xfId="6266"/>
    <cellStyle name="Total 3 31 8 2" xfId="23872"/>
    <cellStyle name="Total 3 31 8 3" xfId="1702"/>
    <cellStyle name="Total 3 31 9" xfId="6741"/>
    <cellStyle name="Total 3 31 9 2" xfId="24331"/>
    <cellStyle name="Total 3 31 9 3" xfId="35508"/>
    <cellStyle name="Total 3 32" xfId="1315"/>
    <cellStyle name="Total 3 32 10" xfId="7189"/>
    <cellStyle name="Total 3 32 10 2" xfId="24714"/>
    <cellStyle name="Total 3 32 10 3" xfId="34970"/>
    <cellStyle name="Total 3 32 11" xfId="8011"/>
    <cellStyle name="Total 3 32 11 2" xfId="25464"/>
    <cellStyle name="Total 3 32 11 3" xfId="36198"/>
    <cellStyle name="Total 3 32 12" xfId="9180"/>
    <cellStyle name="Total 3 32 12 2" xfId="26633"/>
    <cellStyle name="Total 3 32 12 3" xfId="37367"/>
    <cellStyle name="Total 3 32 13" xfId="8622"/>
    <cellStyle name="Total 3 32 13 2" xfId="26075"/>
    <cellStyle name="Total 3 32 13 3" xfId="36809"/>
    <cellStyle name="Total 3 32 14" xfId="9929"/>
    <cellStyle name="Total 3 32 14 2" xfId="27382"/>
    <cellStyle name="Total 3 32 14 3" xfId="38116"/>
    <cellStyle name="Total 3 32 15" xfId="8493"/>
    <cellStyle name="Total 3 32 15 2" xfId="25946"/>
    <cellStyle name="Total 3 32 15 3" xfId="36680"/>
    <cellStyle name="Total 3 32 16" xfId="10620"/>
    <cellStyle name="Total 3 32 16 2" xfId="28073"/>
    <cellStyle name="Total 3 32 16 3" xfId="38807"/>
    <cellStyle name="Total 3 32 17" xfId="8384"/>
    <cellStyle name="Total 3 32 17 2" xfId="25837"/>
    <cellStyle name="Total 3 32 17 3" xfId="36571"/>
    <cellStyle name="Total 3 32 18" xfId="11214"/>
    <cellStyle name="Total 3 32 18 2" xfId="28667"/>
    <cellStyle name="Total 3 32 18 3" xfId="39401"/>
    <cellStyle name="Total 3 32 19" xfId="8870"/>
    <cellStyle name="Total 3 32 19 2" xfId="26323"/>
    <cellStyle name="Total 3 32 19 3" xfId="37057"/>
    <cellStyle name="Total 3 32 2" xfId="3230"/>
    <cellStyle name="Total 3 32 2 2" xfId="21026"/>
    <cellStyle name="Total 3 32 2 3" xfId="34749"/>
    <cellStyle name="Total 3 32 20" xfId="13002"/>
    <cellStyle name="Total 3 32 20 2" xfId="30181"/>
    <cellStyle name="Total 3 32 20 3" xfId="40333"/>
    <cellStyle name="Total 3 32 21" xfId="13188"/>
    <cellStyle name="Total 3 32 21 2" xfId="30325"/>
    <cellStyle name="Total 3 32 21 3" xfId="40439"/>
    <cellStyle name="Total 3 32 22" xfId="13477"/>
    <cellStyle name="Total 3 32 22 2" xfId="30614"/>
    <cellStyle name="Total 3 32 22 3" xfId="40728"/>
    <cellStyle name="Total 3 32 23" xfId="13747"/>
    <cellStyle name="Total 3 32 23 2" xfId="30884"/>
    <cellStyle name="Total 3 32 23 3" xfId="40998"/>
    <cellStyle name="Total 3 32 24" xfId="15129"/>
    <cellStyle name="Total 3 32 24 2" xfId="32131"/>
    <cellStyle name="Total 3 32 24 3" xfId="41954"/>
    <cellStyle name="Total 3 32 25" xfId="15530"/>
    <cellStyle name="Total 3 32 25 2" xfId="32493"/>
    <cellStyle name="Total 3 32 25 3" xfId="42275"/>
    <cellStyle name="Total 3 32 26" xfId="14134"/>
    <cellStyle name="Total 3 32 26 2" xfId="31251"/>
    <cellStyle name="Total 3 32 26 3" xfId="41336"/>
    <cellStyle name="Total 3 32 27" xfId="16178"/>
    <cellStyle name="Total 3 32 27 2" xfId="33141"/>
    <cellStyle name="Total 3 32 27 3" xfId="42923"/>
    <cellStyle name="Total 3 32 28" xfId="17464"/>
    <cellStyle name="Total 3 32 28 2" xfId="34154"/>
    <cellStyle name="Total 3 32 28 3" xfId="43353"/>
    <cellStyle name="Total 3 32 29" xfId="17954"/>
    <cellStyle name="Total 3 32 29 2" xfId="34607"/>
    <cellStyle name="Total 3 32 29 3" xfId="43763"/>
    <cellStyle name="Total 3 32 3" xfId="4500"/>
    <cellStyle name="Total 3 32 3 2" xfId="22140"/>
    <cellStyle name="Total 3 32 3 3" xfId="29066"/>
    <cellStyle name="Total 3 32 30" xfId="19480"/>
    <cellStyle name="Total 3 32 30 2" xfId="44007"/>
    <cellStyle name="Total 3 32 31" xfId="2392"/>
    <cellStyle name="Total 3 32 32" xfId="20324"/>
    <cellStyle name="Total 3 32 33" xfId="1452"/>
    <cellStyle name="Total 3 32 4" xfId="4947"/>
    <cellStyle name="Total 3 32 4 2" xfId="22553"/>
    <cellStyle name="Total 3 32 4 3" xfId="35567"/>
    <cellStyle name="Total 3 32 5" xfId="3462"/>
    <cellStyle name="Total 3 32 5 2" xfId="21218"/>
    <cellStyle name="Total 3 32 5 3" xfId="1532"/>
    <cellStyle name="Total 3 32 6" xfId="5803"/>
    <cellStyle name="Total 3 32 6 2" xfId="23409"/>
    <cellStyle name="Total 3 32 6 3" xfId="34693"/>
    <cellStyle name="Total 3 32 7" xfId="5163"/>
    <cellStyle name="Total 3 32 7 2" xfId="22769"/>
    <cellStyle name="Total 3 32 7 3" xfId="31165"/>
    <cellStyle name="Total 3 32 8" xfId="6288"/>
    <cellStyle name="Total 3 32 8 2" xfId="23894"/>
    <cellStyle name="Total 3 32 8 3" xfId="34792"/>
    <cellStyle name="Total 3 32 9" xfId="7194"/>
    <cellStyle name="Total 3 32 9 2" xfId="24719"/>
    <cellStyle name="Total 3 32 9 3" xfId="29708"/>
    <cellStyle name="Total 3 33" xfId="1305"/>
    <cellStyle name="Total 3 33 10" xfId="6672"/>
    <cellStyle name="Total 3 33 10 2" xfId="24270"/>
    <cellStyle name="Total 3 33 10 3" xfId="34778"/>
    <cellStyle name="Total 3 33 11" xfId="8496"/>
    <cellStyle name="Total 3 33 11 2" xfId="25949"/>
    <cellStyle name="Total 3 33 11 3" xfId="36683"/>
    <cellStyle name="Total 3 33 12" xfId="9172"/>
    <cellStyle name="Total 3 33 12 2" xfId="26625"/>
    <cellStyle name="Total 3 33 12 3" xfId="37359"/>
    <cellStyle name="Total 3 33 13" xfId="8826"/>
    <cellStyle name="Total 3 33 13 2" xfId="26279"/>
    <cellStyle name="Total 3 33 13 3" xfId="37013"/>
    <cellStyle name="Total 3 33 14" xfId="9921"/>
    <cellStyle name="Total 3 33 14 2" xfId="27374"/>
    <cellStyle name="Total 3 33 14 3" xfId="38108"/>
    <cellStyle name="Total 3 33 15" xfId="9431"/>
    <cellStyle name="Total 3 33 15 2" xfId="26884"/>
    <cellStyle name="Total 3 33 15 3" xfId="37618"/>
    <cellStyle name="Total 3 33 16" xfId="10612"/>
    <cellStyle name="Total 3 33 16 2" xfId="28065"/>
    <cellStyle name="Total 3 33 16 3" xfId="38799"/>
    <cellStyle name="Total 3 33 17" xfId="10151"/>
    <cellStyle name="Total 3 33 17 2" xfId="27604"/>
    <cellStyle name="Total 3 33 17 3" xfId="38338"/>
    <cellStyle name="Total 3 33 18" xfId="11209"/>
    <cellStyle name="Total 3 33 18 2" xfId="28662"/>
    <cellStyle name="Total 3 33 18 3" xfId="39396"/>
    <cellStyle name="Total 3 33 19" xfId="10795"/>
    <cellStyle name="Total 3 33 19 2" xfId="28248"/>
    <cellStyle name="Total 3 33 19 3" xfId="38982"/>
    <cellStyle name="Total 3 33 2" xfId="3220"/>
    <cellStyle name="Total 3 33 2 2" xfId="21021"/>
    <cellStyle name="Total 3 33 2 3" xfId="34206"/>
    <cellStyle name="Total 3 33 20" xfId="12992"/>
    <cellStyle name="Total 3 33 20 2" xfId="30176"/>
    <cellStyle name="Total 3 33 20 3" xfId="40329"/>
    <cellStyle name="Total 3 33 21" xfId="13194"/>
    <cellStyle name="Total 3 33 21 2" xfId="30331"/>
    <cellStyle name="Total 3 33 21 3" xfId="40445"/>
    <cellStyle name="Total 3 33 22" xfId="12189"/>
    <cellStyle name="Total 3 33 22 2" xfId="29478"/>
    <cellStyle name="Total 3 33 22 3" xfId="39872"/>
    <cellStyle name="Total 3 33 23" xfId="13849"/>
    <cellStyle name="Total 3 33 23 2" xfId="30986"/>
    <cellStyle name="Total 3 33 23 3" xfId="41100"/>
    <cellStyle name="Total 3 33 24" xfId="15119"/>
    <cellStyle name="Total 3 33 24 2" xfId="32126"/>
    <cellStyle name="Total 3 33 24 3" xfId="41950"/>
    <cellStyle name="Total 3 33 25" xfId="15516"/>
    <cellStyle name="Total 3 33 25 2" xfId="32479"/>
    <cellStyle name="Total 3 33 25 3" xfId="42261"/>
    <cellStyle name="Total 3 33 26" xfId="14062"/>
    <cellStyle name="Total 3 33 26 2" xfId="31182"/>
    <cellStyle name="Total 3 33 26 3" xfId="41274"/>
    <cellStyle name="Total 3 33 27" xfId="16174"/>
    <cellStyle name="Total 3 33 27 2" xfId="33137"/>
    <cellStyle name="Total 3 33 27 3" xfId="42919"/>
    <cellStyle name="Total 3 33 28" xfId="17454"/>
    <cellStyle name="Total 3 33 28 2" xfId="34149"/>
    <cellStyle name="Total 3 33 28 3" xfId="43349"/>
    <cellStyle name="Total 3 33 29" xfId="17950"/>
    <cellStyle name="Total 3 33 29 2" xfId="34603"/>
    <cellStyle name="Total 3 33 29 3" xfId="43759"/>
    <cellStyle name="Total 3 33 3" xfId="4490"/>
    <cellStyle name="Total 3 33 3 2" xfId="22135"/>
    <cellStyle name="Total 3 33 3 3" xfId="28954"/>
    <cellStyle name="Total 3 33 30" xfId="18971"/>
    <cellStyle name="Total 3 33 30 2" xfId="43836"/>
    <cellStyle name="Total 3 33 31" xfId="2382"/>
    <cellStyle name="Total 3 33 32" xfId="20319"/>
    <cellStyle name="Total 3 33 33" xfId="35355"/>
    <cellStyle name="Total 3 33 4" xfId="4923"/>
    <cellStyle name="Total 3 33 4 2" xfId="22529"/>
    <cellStyle name="Total 3 33 4 3" xfId="35569"/>
    <cellStyle name="Total 3 33 5" xfId="3344"/>
    <cellStyle name="Total 3 33 5 2" xfId="21102"/>
    <cellStyle name="Total 3 33 5 3" xfId="35601"/>
    <cellStyle name="Total 3 33 6" xfId="5798"/>
    <cellStyle name="Total 3 33 6 2" xfId="23404"/>
    <cellStyle name="Total 3 33 6 3" xfId="25111"/>
    <cellStyle name="Total 3 33 7" xfId="5363"/>
    <cellStyle name="Total 3 33 7 2" xfId="22969"/>
    <cellStyle name="Total 3 33 7 3" xfId="28929"/>
    <cellStyle name="Total 3 33 8" xfId="6284"/>
    <cellStyle name="Total 3 33 8 2" xfId="23890"/>
    <cellStyle name="Total 3 33 8 3" xfId="21687"/>
    <cellStyle name="Total 3 33 9" xfId="6765"/>
    <cellStyle name="Total 3 33 9 2" xfId="24355"/>
    <cellStyle name="Total 3 33 9 3" xfId="20556"/>
    <cellStyle name="Total 3 34" xfId="1370"/>
    <cellStyle name="Total 3 34 10" xfId="6492"/>
    <cellStyle name="Total 3 34 10 2" xfId="24096"/>
    <cellStyle name="Total 3 34 10 3" xfId="20410"/>
    <cellStyle name="Total 3 34 11" xfId="9230"/>
    <cellStyle name="Total 3 34 11 2" xfId="26683"/>
    <cellStyle name="Total 3 34 11 3" xfId="37417"/>
    <cellStyle name="Total 3 34 12" xfId="9476"/>
    <cellStyle name="Total 3 34 12 2" xfId="26929"/>
    <cellStyle name="Total 3 34 12 3" xfId="37663"/>
    <cellStyle name="Total 3 34 13" xfId="9974"/>
    <cellStyle name="Total 3 34 13 2" xfId="27427"/>
    <cellStyle name="Total 3 34 13 3" xfId="38161"/>
    <cellStyle name="Total 3 34 14" xfId="10192"/>
    <cellStyle name="Total 3 34 14 2" xfId="27645"/>
    <cellStyle name="Total 3 34 14 3" xfId="38379"/>
    <cellStyle name="Total 3 34 15" xfId="10658"/>
    <cellStyle name="Total 3 34 15 2" xfId="28111"/>
    <cellStyle name="Total 3 34 15 3" xfId="38845"/>
    <cellStyle name="Total 3 34 16" xfId="10828"/>
    <cellStyle name="Total 3 34 16 2" xfId="28281"/>
    <cellStyle name="Total 3 34 16 3" xfId="39015"/>
    <cellStyle name="Total 3 34 17" xfId="11244"/>
    <cellStyle name="Total 3 34 17 2" xfId="28697"/>
    <cellStyle name="Total 3 34 17 3" xfId="39431"/>
    <cellStyle name="Total 3 34 18" xfId="11338"/>
    <cellStyle name="Total 3 34 18 2" xfId="28791"/>
    <cellStyle name="Total 3 34 18 3" xfId="39525"/>
    <cellStyle name="Total 3 34 19" xfId="13057"/>
    <cellStyle name="Total 3 34 19 2" xfId="30212"/>
    <cellStyle name="Total 3 34 19 3" xfId="40346"/>
    <cellStyle name="Total 3 34 2" xfId="4555"/>
    <cellStyle name="Total 3 34 2 2" xfId="22177"/>
    <cellStyle name="Total 3 34 2 3" xfId="19925"/>
    <cellStyle name="Total 3 34 20" xfId="13555"/>
    <cellStyle name="Total 3 34 20 2" xfId="30692"/>
    <cellStyle name="Total 3 34 20 3" xfId="40806"/>
    <cellStyle name="Total 3 34 21" xfId="13716"/>
    <cellStyle name="Total 3 34 21 2" xfId="30853"/>
    <cellStyle name="Total 3 34 21 3" xfId="40967"/>
    <cellStyle name="Total 3 34 22" xfId="13955"/>
    <cellStyle name="Total 3 34 22 2" xfId="31092"/>
    <cellStyle name="Total 3 34 22 3" xfId="41206"/>
    <cellStyle name="Total 3 34 23" xfId="15184"/>
    <cellStyle name="Total 3 34 23 2" xfId="32164"/>
    <cellStyle name="Total 3 34 23 3" xfId="41967"/>
    <cellStyle name="Total 3 34 24" xfId="14352"/>
    <cellStyle name="Total 3 34 24 2" xfId="31457"/>
    <cellStyle name="Total 3 34 24 3" xfId="41528"/>
    <cellStyle name="Total 3 34 25" xfId="15843"/>
    <cellStyle name="Total 3 34 25 2" xfId="32806"/>
    <cellStyle name="Total 3 34 25 3" xfId="42588"/>
    <cellStyle name="Total 3 34 26" xfId="16191"/>
    <cellStyle name="Total 3 34 26 2" xfId="33154"/>
    <cellStyle name="Total 3 34 26 3" xfId="42936"/>
    <cellStyle name="Total 3 34 27" xfId="17519"/>
    <cellStyle name="Total 3 34 27 2" xfId="34187"/>
    <cellStyle name="Total 3 34 27 3" xfId="43366"/>
    <cellStyle name="Total 3 34 28" xfId="17967"/>
    <cellStyle name="Total 3 34 28 2" xfId="34620"/>
    <cellStyle name="Total 3 34 28 3" xfId="43776"/>
    <cellStyle name="Total 3 34 29" xfId="19740"/>
    <cellStyle name="Total 3 34 29 2" xfId="44145"/>
    <cellStyle name="Total 3 34 3" xfId="3702"/>
    <cellStyle name="Total 3 34 3 2" xfId="21445"/>
    <cellStyle name="Total 3 34 3 3" xfId="35595"/>
    <cellStyle name="Total 3 34 30" xfId="2447"/>
    <cellStyle name="Total 3 34 31" xfId="20361"/>
    <cellStyle name="Total 3 34 32" xfId="21007"/>
    <cellStyle name="Total 3 34 4" xfId="5401"/>
    <cellStyle name="Total 3 34 4 2" xfId="23007"/>
    <cellStyle name="Total 3 34 4 3" xfId="35135"/>
    <cellStyle name="Total 3 34 5" xfId="5836"/>
    <cellStyle name="Total 3 34 5 2" xfId="23442"/>
    <cellStyle name="Total 3 34 5 3" xfId="34879"/>
    <cellStyle name="Total 3 34 6" xfId="5953"/>
    <cellStyle name="Total 3 34 6 2" xfId="23559"/>
    <cellStyle name="Total 3 34 6 3" xfId="34803"/>
    <cellStyle name="Total 3 34 7" xfId="6301"/>
    <cellStyle name="Total 3 34 7 2" xfId="23907"/>
    <cellStyle name="Total 3 34 7 3" xfId="33702"/>
    <cellStyle name="Total 3 34 8" xfId="6825"/>
    <cellStyle name="Total 3 34 8 2" xfId="24414"/>
    <cellStyle name="Total 3 34 8 3" xfId="21513"/>
    <cellStyle name="Total 3 34 9" xfId="8341"/>
    <cellStyle name="Total 3 34 9 2" xfId="25794"/>
    <cellStyle name="Total 3 34 9 3" xfId="36528"/>
    <cellStyle name="Total 3 35" xfId="733"/>
    <cellStyle name="Total 3 35 10" xfId="6418"/>
    <cellStyle name="Total 3 35 10 2" xfId="24022"/>
    <cellStyle name="Total 3 35 10 3" xfId="21522"/>
    <cellStyle name="Total 3 35 11" xfId="7893"/>
    <cellStyle name="Total 3 35 11 2" xfId="25346"/>
    <cellStyle name="Total 3 35 11 3" xfId="36080"/>
    <cellStyle name="Total 3 35 12" xfId="7324"/>
    <cellStyle name="Total 3 35 12 2" xfId="24837"/>
    <cellStyle name="Total 3 35 12 3" xfId="20280"/>
    <cellStyle name="Total 3 35 13" xfId="9209"/>
    <cellStyle name="Total 3 35 13 2" xfId="26662"/>
    <cellStyle name="Total 3 35 13 3" xfId="37396"/>
    <cellStyle name="Total 3 35 14" xfId="7416"/>
    <cellStyle name="Total 3 35 14 2" xfId="24925"/>
    <cellStyle name="Total 3 35 14 3" xfId="35603"/>
    <cellStyle name="Total 3 35 15" xfId="9956"/>
    <cellStyle name="Total 3 35 15 2" xfId="27409"/>
    <cellStyle name="Total 3 35 15 3" xfId="38143"/>
    <cellStyle name="Total 3 35 16" xfId="7871"/>
    <cellStyle name="Total 3 35 16 2" xfId="25324"/>
    <cellStyle name="Total 3 35 16 3" xfId="36058"/>
    <cellStyle name="Total 3 35 17" xfId="10641"/>
    <cellStyle name="Total 3 35 17 2" xfId="28094"/>
    <cellStyle name="Total 3 35 17 3" xfId="38828"/>
    <cellStyle name="Total 3 35 18" xfId="7716"/>
    <cellStyle name="Total 3 35 18 2" xfId="25169"/>
    <cellStyle name="Total 3 35 18 3" xfId="35903"/>
    <cellStyle name="Total 3 35 19" xfId="12420"/>
    <cellStyle name="Total 3 35 19 2" xfId="29664"/>
    <cellStyle name="Total 3 35 19 3" xfId="39952"/>
    <cellStyle name="Total 3 35 2" xfId="3918"/>
    <cellStyle name="Total 3 35 2 2" xfId="21618"/>
    <cellStyle name="Total 3 35 2 3" xfId="35692"/>
    <cellStyle name="Total 3 35 20" xfId="13378"/>
    <cellStyle name="Total 3 35 20 2" xfId="30515"/>
    <cellStyle name="Total 3 35 20 3" xfId="40629"/>
    <cellStyle name="Total 3 35 21" xfId="13675"/>
    <cellStyle name="Total 3 35 21 2" xfId="30812"/>
    <cellStyle name="Total 3 35 21 3" xfId="40926"/>
    <cellStyle name="Total 3 35 22" xfId="13528"/>
    <cellStyle name="Total 3 35 22 2" xfId="30665"/>
    <cellStyle name="Total 3 35 22 3" xfId="40779"/>
    <cellStyle name="Total 3 35 23" xfId="14547"/>
    <cellStyle name="Total 3 35 23 2" xfId="31609"/>
    <cellStyle name="Total 3 35 23 3" xfId="41573"/>
    <cellStyle name="Total 3 35 24" xfId="14161"/>
    <cellStyle name="Total 3 35 24 2" xfId="31277"/>
    <cellStyle name="Total 3 35 24 3" xfId="41360"/>
    <cellStyle name="Total 3 35 25" xfId="15644"/>
    <cellStyle name="Total 3 35 25 2" xfId="32607"/>
    <cellStyle name="Total 3 35 25 3" xfId="42389"/>
    <cellStyle name="Total 3 35 26" xfId="15611"/>
    <cellStyle name="Total 3 35 26 2" xfId="32574"/>
    <cellStyle name="Total 3 35 26 3" xfId="42356"/>
    <cellStyle name="Total 3 35 27" xfId="16882"/>
    <cellStyle name="Total 3 35 27 2" xfId="33635"/>
    <cellStyle name="Total 3 35 27 3" xfId="42972"/>
    <cellStyle name="Total 3 35 28" xfId="17573"/>
    <cellStyle name="Total 3 35 28 2" xfId="34226"/>
    <cellStyle name="Total 3 35 28 3" xfId="43382"/>
    <cellStyle name="Total 3 35 29" xfId="19657"/>
    <cellStyle name="Total 3 35 29 2" xfId="44062"/>
    <cellStyle name="Total 3 35 3" xfId="3501"/>
    <cellStyle name="Total 3 35 3 2" xfId="21257"/>
    <cellStyle name="Total 3 35 3 3" xfId="33618"/>
    <cellStyle name="Total 3 35 30" xfId="2648"/>
    <cellStyle name="Total 3 35 31" xfId="20505"/>
    <cellStyle name="Total 3 35 32" xfId="20108"/>
    <cellStyle name="Total 3 35 4" xfId="5099"/>
    <cellStyle name="Total 3 35 4 2" xfId="22705"/>
    <cellStyle name="Total 3 35 4 3" xfId="34941"/>
    <cellStyle name="Total 3 35 5" xfId="5055"/>
    <cellStyle name="Total 3 35 5 2" xfId="22661"/>
    <cellStyle name="Total 3 35 5 3" xfId="21571"/>
    <cellStyle name="Total 3 35 6" xfId="3340"/>
    <cellStyle name="Total 3 35 6 2" xfId="21098"/>
    <cellStyle name="Total 3 35 6 3" xfId="29081"/>
    <cellStyle name="Total 3 35 7" xfId="5823"/>
    <cellStyle name="Total 3 35 7 2" xfId="23429"/>
    <cellStyle name="Total 3 35 7 3" xfId="35216"/>
    <cellStyle name="Total 3 35 8" xfId="7628"/>
    <cellStyle name="Total 3 35 8 2" xfId="25098"/>
    <cellStyle name="Total 3 35 8 3" xfId="35854"/>
    <cellStyle name="Total 3 35 9" xfId="6585"/>
    <cellStyle name="Total 3 35 9 2" xfId="24188"/>
    <cellStyle name="Total 3 35 9 3" xfId="21521"/>
    <cellStyle name="Total 3 36" xfId="3743"/>
    <cellStyle name="Total 3 36 2" xfId="21485"/>
    <cellStyle name="Total 3 36 3" xfId="1598"/>
    <cellStyle name="Total 3 37" xfId="3424"/>
    <cellStyle name="Total 3 37 2" xfId="21181"/>
    <cellStyle name="Total 3 37 3" xfId="34954"/>
    <cellStyle name="Total 3 38" xfId="4958"/>
    <cellStyle name="Total 3 38 2" xfId="22564"/>
    <cellStyle name="Total 3 38 3" xfId="21577"/>
    <cellStyle name="Total 3 39" xfId="5294"/>
    <cellStyle name="Total 3 39 2" xfId="22900"/>
    <cellStyle name="Total 3 39 3" xfId="35437"/>
    <cellStyle name="Total 3 4" xfId="1132"/>
    <cellStyle name="Total 3 4 10" xfId="6524"/>
    <cellStyle name="Total 3 4 10 2" xfId="24127"/>
    <cellStyle name="Total 3 4 10 3" xfId="35515"/>
    <cellStyle name="Total 3 4 11" xfId="7398"/>
    <cellStyle name="Total 3 4 11 2" xfId="24907"/>
    <cellStyle name="Total 3 4 11 3" xfId="1740"/>
    <cellStyle name="Total 3 4 12" xfId="9008"/>
    <cellStyle name="Total 3 4 12 2" xfId="26461"/>
    <cellStyle name="Total 3 4 12 3" xfId="37195"/>
    <cellStyle name="Total 3 4 13" xfId="9234"/>
    <cellStyle name="Total 3 4 13 2" xfId="26687"/>
    <cellStyle name="Total 3 4 13 3" xfId="37421"/>
    <cellStyle name="Total 3 4 14" xfId="9759"/>
    <cellStyle name="Total 3 4 14 2" xfId="27212"/>
    <cellStyle name="Total 3 4 14 3" xfId="37946"/>
    <cellStyle name="Total 3 4 15" xfId="9978"/>
    <cellStyle name="Total 3 4 15 2" xfId="27431"/>
    <cellStyle name="Total 3 4 15 3" xfId="38165"/>
    <cellStyle name="Total 3 4 16" xfId="10455"/>
    <cellStyle name="Total 3 4 16 2" xfId="27908"/>
    <cellStyle name="Total 3 4 16 3" xfId="38642"/>
    <cellStyle name="Total 3 4 17" xfId="10662"/>
    <cellStyle name="Total 3 4 17 2" xfId="28115"/>
    <cellStyle name="Total 3 4 17 3" xfId="38849"/>
    <cellStyle name="Total 3 4 18" xfId="11057"/>
    <cellStyle name="Total 3 4 18 2" xfId="28510"/>
    <cellStyle name="Total 3 4 18 3" xfId="39244"/>
    <cellStyle name="Total 3 4 19" xfId="11247"/>
    <cellStyle name="Total 3 4 19 2" xfId="28700"/>
    <cellStyle name="Total 3 4 19 3" xfId="39434"/>
    <cellStyle name="Total 3 4 2" xfId="3047"/>
    <cellStyle name="Total 3 4 2 2" xfId="20860"/>
    <cellStyle name="Total 3 4 2 3" xfId="1485"/>
    <cellStyle name="Total 3 4 20" xfId="12819"/>
    <cellStyle name="Total 3 4 20 2" xfId="30017"/>
    <cellStyle name="Total 3 4 20 3" xfId="40192"/>
    <cellStyle name="Total 3 4 21" xfId="11880"/>
    <cellStyle name="Total 3 4 21 2" xfId="29182"/>
    <cellStyle name="Total 3 4 21 3" xfId="39598"/>
    <cellStyle name="Total 3 4 22" xfId="13760"/>
    <cellStyle name="Total 3 4 22 2" xfId="30897"/>
    <cellStyle name="Total 3 4 22 3" xfId="41011"/>
    <cellStyle name="Total 3 4 23" xfId="13162"/>
    <cellStyle name="Total 3 4 23 2" xfId="30299"/>
    <cellStyle name="Total 3 4 23 3" xfId="40413"/>
    <cellStyle name="Total 3 4 24" xfId="14946"/>
    <cellStyle name="Total 3 4 24 2" xfId="31967"/>
    <cellStyle name="Total 3 4 24 3" xfId="41813"/>
    <cellStyle name="Total 3 4 25" xfId="14295"/>
    <cellStyle name="Total 3 4 25 2" xfId="31403"/>
    <cellStyle name="Total 3 4 25 3" xfId="41474"/>
    <cellStyle name="Total 3 4 26" xfId="14355"/>
    <cellStyle name="Total 3 4 26 2" xfId="31460"/>
    <cellStyle name="Total 3 4 26 3" xfId="41531"/>
    <cellStyle name="Total 3 4 27" xfId="16037"/>
    <cellStyle name="Total 3 4 27 2" xfId="33000"/>
    <cellStyle name="Total 3 4 27 3" xfId="42782"/>
    <cellStyle name="Total 3 4 28" xfId="17281"/>
    <cellStyle name="Total 3 4 28 2" xfId="33991"/>
    <cellStyle name="Total 3 4 28 3" xfId="43212"/>
    <cellStyle name="Total 3 4 29" xfId="17813"/>
    <cellStyle name="Total 3 4 29 2" xfId="34466"/>
    <cellStyle name="Total 3 4 29 3" xfId="43622"/>
    <cellStyle name="Total 3 4 3" xfId="4317"/>
    <cellStyle name="Total 3 4 3 2" xfId="21977"/>
    <cellStyle name="Total 3 4 3 3" xfId="33608"/>
    <cellStyle name="Total 3 4 30" xfId="19019"/>
    <cellStyle name="Total 3 4 30 2" xfId="43878"/>
    <cellStyle name="Total 3 4 31" xfId="2209"/>
    <cellStyle name="Total 3 4 32" xfId="20157"/>
    <cellStyle name="Total 3 4 33" xfId="34137"/>
    <cellStyle name="Total 3 4 4" xfId="3641"/>
    <cellStyle name="Total 3 4 4 2" xfId="21387"/>
    <cellStyle name="Total 3 4 4 3" xfId="1567"/>
    <cellStyle name="Total 3 4 5" xfId="3706"/>
    <cellStyle name="Total 3 4 5 2" xfId="21449"/>
    <cellStyle name="Total 3 4 5 3" xfId="35314"/>
    <cellStyle name="Total 3 4 6" xfId="5645"/>
    <cellStyle name="Total 3 4 6 2" xfId="23251"/>
    <cellStyle name="Total 3 4 6 3" xfId="1680"/>
    <cellStyle name="Total 3 4 7" xfId="5839"/>
    <cellStyle name="Total 3 4 7 2" xfId="23445"/>
    <cellStyle name="Total 3 4 7 3" xfId="33338"/>
    <cellStyle name="Total 3 4 8" xfId="6147"/>
    <cellStyle name="Total 3 4 8 2" xfId="23753"/>
    <cellStyle name="Total 3 4 8 3" xfId="35404"/>
    <cellStyle name="Total 3 4 9" xfId="8080"/>
    <cellStyle name="Total 3 4 9 2" xfId="25533"/>
    <cellStyle name="Total 3 4 9 3" xfId="36267"/>
    <cellStyle name="Total 3 40" xfId="5448"/>
    <cellStyle name="Total 3 40 2" xfId="23054"/>
    <cellStyle name="Total 3 40 3" xfId="35552"/>
    <cellStyle name="Total 3 41" xfId="5886"/>
    <cellStyle name="Total 3 41 2" xfId="23492"/>
    <cellStyle name="Total 3 41 3" xfId="33222"/>
    <cellStyle name="Total 3 42" xfId="7995"/>
    <cellStyle name="Total 3 42 2" xfId="25448"/>
    <cellStyle name="Total 3 42 3" xfId="36182"/>
    <cellStyle name="Total 3 43" xfId="7954"/>
    <cellStyle name="Total 3 43 2" xfId="25407"/>
    <cellStyle name="Total 3 43 3" xfId="36141"/>
    <cellStyle name="Total 3 44" xfId="7758"/>
    <cellStyle name="Total 3 44 2" xfId="25211"/>
    <cellStyle name="Total 3 44 3" xfId="35945"/>
    <cellStyle name="Total 3 45" xfId="8224"/>
    <cellStyle name="Total 3 45 2" xfId="25677"/>
    <cellStyle name="Total 3 45 3" xfId="36411"/>
    <cellStyle name="Total 3 46" xfId="7717"/>
    <cellStyle name="Total 3 46 2" xfId="25170"/>
    <cellStyle name="Total 3 46 3" xfId="35904"/>
    <cellStyle name="Total 3 47" xfId="9337"/>
    <cellStyle name="Total 3 47 2" xfId="26790"/>
    <cellStyle name="Total 3 47 3" xfId="37524"/>
    <cellStyle name="Total 3 48" xfId="9532"/>
    <cellStyle name="Total 3 48 2" xfId="26985"/>
    <cellStyle name="Total 3 48 3" xfId="37719"/>
    <cellStyle name="Total 3 49" xfId="10069"/>
    <cellStyle name="Total 3 49 2" xfId="27522"/>
    <cellStyle name="Total 3 49 3" xfId="38256"/>
    <cellStyle name="Total 3 5" xfId="1117"/>
    <cellStyle name="Total 3 5 10" xfId="6584"/>
    <cellStyle name="Total 3 5 10 2" xfId="24187"/>
    <cellStyle name="Total 3 5 10 3" xfId="24465"/>
    <cellStyle name="Total 3 5 11" xfId="7918"/>
    <cellStyle name="Total 3 5 11 2" xfId="25371"/>
    <cellStyle name="Total 3 5 11 3" xfId="36105"/>
    <cellStyle name="Total 3 5 12" xfId="8993"/>
    <cellStyle name="Total 3 5 12 2" xfId="26446"/>
    <cellStyle name="Total 3 5 12 3" xfId="37180"/>
    <cellStyle name="Total 3 5 13" xfId="6314"/>
    <cellStyle name="Total 3 5 13 2" xfId="23919"/>
    <cellStyle name="Total 3 5 13 3" xfId="1706"/>
    <cellStyle name="Total 3 5 14" xfId="9744"/>
    <cellStyle name="Total 3 5 14 2" xfId="27197"/>
    <cellStyle name="Total 3 5 14 3" xfId="37931"/>
    <cellStyle name="Total 3 5 15" xfId="9556"/>
    <cellStyle name="Total 3 5 15 2" xfId="27009"/>
    <cellStyle name="Total 3 5 15 3" xfId="37743"/>
    <cellStyle name="Total 3 5 16" xfId="10440"/>
    <cellStyle name="Total 3 5 16 2" xfId="27893"/>
    <cellStyle name="Total 3 5 16 3" xfId="38627"/>
    <cellStyle name="Total 3 5 17" xfId="10261"/>
    <cellStyle name="Total 3 5 17 2" xfId="27714"/>
    <cellStyle name="Total 3 5 17 3" xfId="38448"/>
    <cellStyle name="Total 3 5 18" xfId="11042"/>
    <cellStyle name="Total 3 5 18 2" xfId="28495"/>
    <cellStyle name="Total 3 5 18 3" xfId="39229"/>
    <cellStyle name="Total 3 5 19" xfId="10885"/>
    <cellStyle name="Total 3 5 19 2" xfId="28338"/>
    <cellStyle name="Total 3 5 19 3" xfId="39072"/>
    <cellStyle name="Total 3 5 2" xfId="3032"/>
    <cellStyle name="Total 3 5 2 2" xfId="20845"/>
    <cellStyle name="Total 3 5 2 3" xfId="34865"/>
    <cellStyle name="Total 3 5 20" xfId="12804"/>
    <cellStyle name="Total 3 5 20 2" xfId="30002"/>
    <cellStyle name="Total 3 5 20 3" xfId="40177"/>
    <cellStyle name="Total 3 5 21" xfId="13349"/>
    <cellStyle name="Total 3 5 21 2" xfId="30486"/>
    <cellStyle name="Total 3 5 21 3" xfId="40600"/>
    <cellStyle name="Total 3 5 22" xfId="12184"/>
    <cellStyle name="Total 3 5 22 2" xfId="29473"/>
    <cellStyle name="Total 3 5 22 3" xfId="39867"/>
    <cellStyle name="Total 3 5 23" xfId="13819"/>
    <cellStyle name="Total 3 5 23 2" xfId="30956"/>
    <cellStyle name="Total 3 5 23 3" xfId="41070"/>
    <cellStyle name="Total 3 5 24" xfId="14931"/>
    <cellStyle name="Total 3 5 24 2" xfId="31952"/>
    <cellStyle name="Total 3 5 24 3" xfId="41798"/>
    <cellStyle name="Total 3 5 25" xfId="15444"/>
    <cellStyle name="Total 3 5 25 2" xfId="32407"/>
    <cellStyle name="Total 3 5 25 3" xfId="42189"/>
    <cellStyle name="Total 3 5 26" xfId="15645"/>
    <cellStyle name="Total 3 5 26 2" xfId="32608"/>
    <cellStyle name="Total 3 5 26 3" xfId="42390"/>
    <cellStyle name="Total 3 5 27" xfId="16022"/>
    <cellStyle name="Total 3 5 27 2" xfId="32985"/>
    <cellStyle name="Total 3 5 27 3" xfId="42767"/>
    <cellStyle name="Total 3 5 28" xfId="17266"/>
    <cellStyle name="Total 3 5 28 2" xfId="33976"/>
    <cellStyle name="Total 3 5 28 3" xfId="43197"/>
    <cellStyle name="Total 3 5 29" xfId="17798"/>
    <cellStyle name="Total 3 5 29 2" xfId="34451"/>
    <cellStyle name="Total 3 5 29 3" xfId="43607"/>
    <cellStyle name="Total 3 5 3" xfId="4302"/>
    <cellStyle name="Total 3 5 3 2" xfId="21962"/>
    <cellStyle name="Total 3 5 3 3" xfId="20479"/>
    <cellStyle name="Total 3 5 30" xfId="18910"/>
    <cellStyle name="Total 3 5 30 2" xfId="43782"/>
    <cellStyle name="Total 3 5 31" xfId="2194"/>
    <cellStyle name="Total 3 5 32" xfId="20142"/>
    <cellStyle name="Total 3 5 33" xfId="35479"/>
    <cellStyle name="Total 3 5 4" xfId="4842"/>
    <cellStyle name="Total 3 5 4 2" xfId="22448"/>
    <cellStyle name="Total 3 5 4 3" xfId="35219"/>
    <cellStyle name="Total 3 5 5" xfId="5100"/>
    <cellStyle name="Total 3 5 5 2" xfId="22706"/>
    <cellStyle name="Total 3 5 5 3" xfId="34212"/>
    <cellStyle name="Total 3 5 6" xfId="5630"/>
    <cellStyle name="Total 3 5 6 2" xfId="23236"/>
    <cellStyle name="Total 3 5 6 3" xfId="35014"/>
    <cellStyle name="Total 3 5 7" xfId="5465"/>
    <cellStyle name="Total 3 5 7 2" xfId="23071"/>
    <cellStyle name="Total 3 5 7 3" xfId="33728"/>
    <cellStyle name="Total 3 5 8" xfId="6132"/>
    <cellStyle name="Total 3 5 8 2" xfId="23738"/>
    <cellStyle name="Total 3 5 8 3" xfId="30224"/>
    <cellStyle name="Total 3 5 9" xfId="7386"/>
    <cellStyle name="Total 3 5 9 2" xfId="24895"/>
    <cellStyle name="Total 3 5 9 3" xfId="24604"/>
    <cellStyle name="Total 3 50" xfId="10241"/>
    <cellStyle name="Total 3 50 2" xfId="27694"/>
    <cellStyle name="Total 3 50 3" xfId="38428"/>
    <cellStyle name="Total 3 51" xfId="10731"/>
    <cellStyle name="Total 3 51 2" xfId="28184"/>
    <cellStyle name="Total 3 51 3" xfId="38918"/>
    <cellStyle name="Total 3 52" xfId="10869"/>
    <cellStyle name="Total 3 52 2" xfId="28322"/>
    <cellStyle name="Total 3 52 3" xfId="39056"/>
    <cellStyle name="Total 3 53" xfId="12248"/>
    <cellStyle name="Total 3 53 2" xfId="29535"/>
    <cellStyle name="Total 3 53 3" xfId="39929"/>
    <cellStyle name="Total 3 54" xfId="11861"/>
    <cellStyle name="Total 3 54 2" xfId="29163"/>
    <cellStyle name="Total 3 54 3" xfId="39580"/>
    <cellStyle name="Total 3 55" xfId="13302"/>
    <cellStyle name="Total 3 55 2" xfId="30439"/>
    <cellStyle name="Total 3 55 3" xfId="40553"/>
    <cellStyle name="Total 3 56" xfId="13380"/>
    <cellStyle name="Total 3 56 2" xfId="30517"/>
    <cellStyle name="Total 3 56 3" xfId="40631"/>
    <cellStyle name="Total 3 57" xfId="14375"/>
    <cellStyle name="Total 3 57 2" xfId="31479"/>
    <cellStyle name="Total 3 57 3" xfId="41550"/>
    <cellStyle name="Total 3 58" xfId="14113"/>
    <cellStyle name="Total 3 58 2" xfId="31232"/>
    <cellStyle name="Total 3 58 3" xfId="41318"/>
    <cellStyle name="Total 3 59" xfId="15539"/>
    <cellStyle name="Total 3 59 2" xfId="32502"/>
    <cellStyle name="Total 3 59 3" xfId="42284"/>
    <cellStyle name="Total 3 6" xfId="1035"/>
    <cellStyle name="Total 3 6 10" xfId="6832"/>
    <cellStyle name="Total 3 6 10 2" xfId="24420"/>
    <cellStyle name="Total 3 6 10 3" xfId="29713"/>
    <cellStyle name="Total 3 6 11" xfId="8198"/>
    <cellStyle name="Total 3 6 11 2" xfId="25651"/>
    <cellStyle name="Total 3 6 11 3" xfId="36385"/>
    <cellStyle name="Total 3 6 12" xfId="8911"/>
    <cellStyle name="Total 3 6 12 2" xfId="26364"/>
    <cellStyle name="Total 3 6 12 3" xfId="37098"/>
    <cellStyle name="Total 3 6 13" xfId="8806"/>
    <cellStyle name="Total 3 6 13 2" xfId="26259"/>
    <cellStyle name="Total 3 6 13 3" xfId="36993"/>
    <cellStyle name="Total 3 6 14" xfId="9662"/>
    <cellStyle name="Total 3 6 14 2" xfId="27115"/>
    <cellStyle name="Total 3 6 14 3" xfId="37849"/>
    <cellStyle name="Total 3 6 15" xfId="7715"/>
    <cellStyle name="Total 3 6 15 2" xfId="25168"/>
    <cellStyle name="Total 3 6 15 3" xfId="35902"/>
    <cellStyle name="Total 3 6 16" xfId="10359"/>
    <cellStyle name="Total 3 6 16 2" xfId="27812"/>
    <cellStyle name="Total 3 6 16 3" xfId="38546"/>
    <cellStyle name="Total 3 6 17" xfId="9321"/>
    <cellStyle name="Total 3 6 17 2" xfId="26774"/>
    <cellStyle name="Total 3 6 17 3" xfId="37508"/>
    <cellStyle name="Total 3 6 18" xfId="10967"/>
    <cellStyle name="Total 3 6 18 2" xfId="28420"/>
    <cellStyle name="Total 3 6 18 3" xfId="39154"/>
    <cellStyle name="Total 3 6 19" xfId="10056"/>
    <cellStyle name="Total 3 6 19 2" xfId="27509"/>
    <cellStyle name="Total 3 6 19 3" xfId="38243"/>
    <cellStyle name="Total 3 6 2" xfId="2950"/>
    <cellStyle name="Total 3 6 2 2" xfId="20769"/>
    <cellStyle name="Total 3 6 2 3" xfId="34957"/>
    <cellStyle name="Total 3 6 20" xfId="12722"/>
    <cellStyle name="Total 3 6 20 2" xfId="29926"/>
    <cellStyle name="Total 3 6 20 3" xfId="40104"/>
    <cellStyle name="Total 3 6 21" xfId="11904"/>
    <cellStyle name="Total 3 6 21 2" xfId="29206"/>
    <cellStyle name="Total 3 6 21 3" xfId="39622"/>
    <cellStyle name="Total 3 6 22" xfId="12258"/>
    <cellStyle name="Total 3 6 22 2" xfId="29543"/>
    <cellStyle name="Total 3 6 22 3" xfId="39936"/>
    <cellStyle name="Total 3 6 23" xfId="11932"/>
    <cellStyle name="Total 3 6 23 2" xfId="29234"/>
    <cellStyle name="Total 3 6 23 3" xfId="39649"/>
    <cellStyle name="Total 3 6 24" xfId="14849"/>
    <cellStyle name="Total 3 6 24 2" xfId="31875"/>
    <cellStyle name="Total 3 6 24 3" xfId="41725"/>
    <cellStyle name="Total 3 6 25" xfId="14262"/>
    <cellStyle name="Total 3 6 25 2" xfId="31372"/>
    <cellStyle name="Total 3 6 25 3" xfId="41448"/>
    <cellStyle name="Total 3 6 26" xfId="15617"/>
    <cellStyle name="Total 3 6 26 2" xfId="32580"/>
    <cellStyle name="Total 3 6 26 3" xfId="42362"/>
    <cellStyle name="Total 3 6 27" xfId="15949"/>
    <cellStyle name="Total 3 6 27 2" xfId="32912"/>
    <cellStyle name="Total 3 6 27 3" xfId="42694"/>
    <cellStyle name="Total 3 6 28" xfId="17184"/>
    <cellStyle name="Total 3 6 28 2" xfId="33900"/>
    <cellStyle name="Total 3 6 28 3" xfId="43124"/>
    <cellStyle name="Total 3 6 29" xfId="17725"/>
    <cellStyle name="Total 3 6 29 2" xfId="34378"/>
    <cellStyle name="Total 3 6 29 3" xfId="43534"/>
    <cellStyle name="Total 3 6 3" xfId="4220"/>
    <cellStyle name="Total 3 6 3 2" xfId="21887"/>
    <cellStyle name="Total 3 6 3 3" xfId="34744"/>
    <cellStyle name="Total 3 6 30" xfId="19044"/>
    <cellStyle name="Total 3 6 30 2" xfId="43900"/>
    <cellStyle name="Total 3 6 31" xfId="2112"/>
    <cellStyle name="Total 3 6 32" xfId="20065"/>
    <cellStyle name="Total 3 6 33" xfId="33627"/>
    <cellStyle name="Total 3 6 4" xfId="3607"/>
    <cellStyle name="Total 3 6 4 2" xfId="21357"/>
    <cellStyle name="Total 3 6 4 3" xfId="34128"/>
    <cellStyle name="Total 3 6 5" xfId="5063"/>
    <cellStyle name="Total 3 6 5 2" xfId="22669"/>
    <cellStyle name="Total 3 6 5 3" xfId="29050"/>
    <cellStyle name="Total 3 6 6" xfId="5554"/>
    <cellStyle name="Total 3 6 6 2" xfId="23160"/>
    <cellStyle name="Total 3 6 6 3" xfId="29598"/>
    <cellStyle name="Total 3 6 7" xfId="5108"/>
    <cellStyle name="Total 3 6 7 2" xfId="22714"/>
    <cellStyle name="Total 3 6 7 3" xfId="35256"/>
    <cellStyle name="Total 3 6 8" xfId="6059"/>
    <cellStyle name="Total 3 6 8 2" xfId="23665"/>
    <cellStyle name="Total 3 6 8 3" xfId="35410"/>
    <cellStyle name="Total 3 6 9" xfId="7713"/>
    <cellStyle name="Total 3 6 9 2" xfId="25166"/>
    <cellStyle name="Total 3 6 9 3" xfId="35900"/>
    <cellStyle name="Total 3 60" xfId="15776"/>
    <cellStyle name="Total 3 60 2" xfId="32739"/>
    <cellStyle name="Total 3 60 3" xfId="42521"/>
    <cellStyle name="Total 3 61" xfId="16721"/>
    <cellStyle name="Total 3 61 2" xfId="33514"/>
    <cellStyle name="Total 3 61 3" xfId="42960"/>
    <cellStyle name="Total 3 62" xfId="17561"/>
    <cellStyle name="Total 3 62 2" xfId="34214"/>
    <cellStyle name="Total 3 62 3" xfId="43370"/>
    <cellStyle name="Total 3 63" xfId="19054"/>
    <cellStyle name="Total 3 63 2" xfId="43908"/>
    <cellStyle name="Total 3 64" xfId="1802"/>
    <cellStyle name="Total 3 7" xfId="1155"/>
    <cellStyle name="Total 3 7 10" xfId="6851"/>
    <cellStyle name="Total 3 7 10 2" xfId="24437"/>
    <cellStyle name="Total 3 7 10 3" xfId="35382"/>
    <cellStyle name="Total 3 7 11" xfId="7312"/>
    <cellStyle name="Total 3 7 11 2" xfId="24826"/>
    <cellStyle name="Total 3 7 11 3" xfId="20329"/>
    <cellStyle name="Total 3 7 12" xfId="9031"/>
    <cellStyle name="Total 3 7 12 2" xfId="26484"/>
    <cellStyle name="Total 3 7 12 3" xfId="37218"/>
    <cellStyle name="Total 3 7 13" xfId="8006"/>
    <cellStyle name="Total 3 7 13 2" xfId="25459"/>
    <cellStyle name="Total 3 7 13 3" xfId="36193"/>
    <cellStyle name="Total 3 7 14" xfId="9782"/>
    <cellStyle name="Total 3 7 14 2" xfId="27235"/>
    <cellStyle name="Total 3 7 14 3" xfId="37969"/>
    <cellStyle name="Total 3 7 15" xfId="7504"/>
    <cellStyle name="Total 3 7 15 2" xfId="25013"/>
    <cellStyle name="Total 3 7 15 3" xfId="1777"/>
    <cellStyle name="Total 3 7 16" xfId="10478"/>
    <cellStyle name="Total 3 7 16 2" xfId="27931"/>
    <cellStyle name="Total 3 7 16 3" xfId="38665"/>
    <cellStyle name="Total 3 7 17" xfId="9599"/>
    <cellStyle name="Total 3 7 17 2" xfId="27052"/>
    <cellStyle name="Total 3 7 17 3" xfId="37786"/>
    <cellStyle name="Total 3 7 18" xfId="11080"/>
    <cellStyle name="Total 3 7 18 2" xfId="28533"/>
    <cellStyle name="Total 3 7 18 3" xfId="39267"/>
    <cellStyle name="Total 3 7 19" xfId="10300"/>
    <cellStyle name="Total 3 7 19 2" xfId="27753"/>
    <cellStyle name="Total 3 7 19 3" xfId="38487"/>
    <cellStyle name="Total 3 7 2" xfId="3070"/>
    <cellStyle name="Total 3 7 2 2" xfId="20883"/>
    <cellStyle name="Total 3 7 2 3" xfId="33283"/>
    <cellStyle name="Total 3 7 20" xfId="12842"/>
    <cellStyle name="Total 3 7 20 2" xfId="30040"/>
    <cellStyle name="Total 3 7 20 3" xfId="40215"/>
    <cellStyle name="Total 3 7 21" xfId="11866"/>
    <cellStyle name="Total 3 7 21 2" xfId="29168"/>
    <cellStyle name="Total 3 7 21 3" xfId="39584"/>
    <cellStyle name="Total 3 7 22" xfId="13276"/>
    <cellStyle name="Total 3 7 22 2" xfId="30413"/>
    <cellStyle name="Total 3 7 22 3" xfId="40527"/>
    <cellStyle name="Total 3 7 23" xfId="13394"/>
    <cellStyle name="Total 3 7 23 2" xfId="30531"/>
    <cellStyle name="Total 3 7 23 3" xfId="40645"/>
    <cellStyle name="Total 3 7 24" xfId="14969"/>
    <cellStyle name="Total 3 7 24 2" xfId="31990"/>
    <cellStyle name="Total 3 7 24 3" xfId="41836"/>
    <cellStyle name="Total 3 7 25" xfId="15292"/>
    <cellStyle name="Total 3 7 25 2" xfId="32255"/>
    <cellStyle name="Total 3 7 25 3" xfId="42037"/>
    <cellStyle name="Total 3 7 26" xfId="15659"/>
    <cellStyle name="Total 3 7 26 2" xfId="32622"/>
    <cellStyle name="Total 3 7 26 3" xfId="42404"/>
    <cellStyle name="Total 3 7 27" xfId="16060"/>
    <cellStyle name="Total 3 7 27 2" xfId="33023"/>
    <cellStyle name="Total 3 7 27 3" xfId="42805"/>
    <cellStyle name="Total 3 7 28" xfId="17304"/>
    <cellStyle name="Total 3 7 28 2" xfId="34014"/>
    <cellStyle name="Total 3 7 28 3" xfId="43235"/>
    <cellStyle name="Total 3 7 29" xfId="17836"/>
    <cellStyle name="Total 3 7 29 2" xfId="34489"/>
    <cellStyle name="Total 3 7 29 3" xfId="43645"/>
    <cellStyle name="Total 3 7 3" xfId="4340"/>
    <cellStyle name="Total 3 7 3 2" xfId="22000"/>
    <cellStyle name="Total 3 7 3 3" xfId="34740"/>
    <cellStyle name="Total 3 7 30" xfId="19461"/>
    <cellStyle name="Total 3 7 30 2" xfId="43988"/>
    <cellStyle name="Total 3 7 31" xfId="2232"/>
    <cellStyle name="Total 3 7 32" xfId="20180"/>
    <cellStyle name="Total 3 7 33" xfId="20024"/>
    <cellStyle name="Total 3 7 4" xfId="4673"/>
    <cellStyle name="Total 3 7 4 2" xfId="22279"/>
    <cellStyle name="Total 3 7 4 3" xfId="25097"/>
    <cellStyle name="Total 3 7 5" xfId="5119"/>
    <cellStyle name="Total 3 7 5 2" xfId="22725"/>
    <cellStyle name="Total 3 7 5 3" xfId="35031"/>
    <cellStyle name="Total 3 7 6" xfId="5668"/>
    <cellStyle name="Total 3 7 6 2" xfId="23274"/>
    <cellStyle name="Total 3 7 6 3" xfId="19884"/>
    <cellStyle name="Total 3 7 7" xfId="5050"/>
    <cellStyle name="Total 3 7 7 2" xfId="22656"/>
    <cellStyle name="Total 3 7 7 3" xfId="33249"/>
    <cellStyle name="Total 3 7 8" xfId="6170"/>
    <cellStyle name="Total 3 7 8 2" xfId="23776"/>
    <cellStyle name="Total 3 7 8 3" xfId="35668"/>
    <cellStyle name="Total 3 7 9" xfId="7679"/>
    <cellStyle name="Total 3 7 9 2" xfId="25132"/>
    <cellStyle name="Total 3 7 9 3" xfId="35866"/>
    <cellStyle name="Total 3 8" xfId="1102"/>
    <cellStyle name="Total 3 8 10" xfId="6640"/>
    <cellStyle name="Total 3 8 10 2" xfId="24240"/>
    <cellStyle name="Total 3 8 10 3" xfId="29718"/>
    <cellStyle name="Total 3 8 11" xfId="8579"/>
    <cellStyle name="Total 3 8 11 2" xfId="26032"/>
    <cellStyle name="Total 3 8 11 3" xfId="36766"/>
    <cellStyle name="Total 3 8 12" xfId="8978"/>
    <cellStyle name="Total 3 8 12 2" xfId="26431"/>
    <cellStyle name="Total 3 8 12 3" xfId="37165"/>
    <cellStyle name="Total 3 8 13" xfId="8481"/>
    <cellStyle name="Total 3 8 13 2" xfId="25934"/>
    <cellStyle name="Total 3 8 13 3" xfId="36668"/>
    <cellStyle name="Total 3 8 14" xfId="9729"/>
    <cellStyle name="Total 3 8 14 2" xfId="27182"/>
    <cellStyle name="Total 3 8 14 3" xfId="37916"/>
    <cellStyle name="Total 3 8 15" xfId="7848"/>
    <cellStyle name="Total 3 8 15 2" xfId="25301"/>
    <cellStyle name="Total 3 8 15 3" xfId="36035"/>
    <cellStyle name="Total 3 8 16" xfId="10425"/>
    <cellStyle name="Total 3 8 16 2" xfId="27878"/>
    <cellStyle name="Total 3 8 16 3" xfId="38612"/>
    <cellStyle name="Total 3 8 17" xfId="6668"/>
    <cellStyle name="Total 3 8 17 2" xfId="24267"/>
    <cellStyle name="Total 3 8 17 3" xfId="21672"/>
    <cellStyle name="Total 3 8 18" xfId="11027"/>
    <cellStyle name="Total 3 8 18 2" xfId="28480"/>
    <cellStyle name="Total 3 8 18 3" xfId="39214"/>
    <cellStyle name="Total 3 8 19" xfId="9344"/>
    <cellStyle name="Total 3 8 19 2" xfId="26797"/>
    <cellStyle name="Total 3 8 19 3" xfId="37531"/>
    <cellStyle name="Total 3 8 2" xfId="3017"/>
    <cellStyle name="Total 3 8 2 2" xfId="20830"/>
    <cellStyle name="Total 3 8 2 3" xfId="21005"/>
    <cellStyle name="Total 3 8 20" xfId="12789"/>
    <cellStyle name="Total 3 8 20 2" xfId="29987"/>
    <cellStyle name="Total 3 8 20 3" xfId="40162"/>
    <cellStyle name="Total 3 8 21" xfId="13170"/>
    <cellStyle name="Total 3 8 21 2" xfId="30307"/>
    <cellStyle name="Total 3 8 21 3" xfId="40421"/>
    <cellStyle name="Total 3 8 22" xfId="12117"/>
    <cellStyle name="Total 3 8 22 2" xfId="29416"/>
    <cellStyle name="Total 3 8 22 3" xfId="39816"/>
    <cellStyle name="Total 3 8 23" xfId="12079"/>
    <cellStyle name="Total 3 8 23 2" xfId="29380"/>
    <cellStyle name="Total 3 8 23 3" xfId="39784"/>
    <cellStyle name="Total 3 8 24" xfId="14916"/>
    <cellStyle name="Total 3 8 24 2" xfId="31937"/>
    <cellStyle name="Total 3 8 24 3" xfId="41783"/>
    <cellStyle name="Total 3 8 25" xfId="15593"/>
    <cellStyle name="Total 3 8 25 2" xfId="32556"/>
    <cellStyle name="Total 3 8 25 3" xfId="42338"/>
    <cellStyle name="Total 3 8 26" xfId="15245"/>
    <cellStyle name="Total 3 8 26 2" xfId="32208"/>
    <cellStyle name="Total 3 8 26 3" xfId="41990"/>
    <cellStyle name="Total 3 8 27" xfId="16007"/>
    <cellStyle name="Total 3 8 27 2" xfId="32970"/>
    <cellStyle name="Total 3 8 27 3" xfId="42752"/>
    <cellStyle name="Total 3 8 28" xfId="17251"/>
    <cellStyle name="Total 3 8 28 2" xfId="33961"/>
    <cellStyle name="Total 3 8 28 3" xfId="43182"/>
    <cellStyle name="Total 3 8 29" xfId="17783"/>
    <cellStyle name="Total 3 8 29 2" xfId="34436"/>
    <cellStyle name="Total 3 8 29 3" xfId="43592"/>
    <cellStyle name="Total 3 8 3" xfId="4287"/>
    <cellStyle name="Total 3 8 3 2" xfId="21947"/>
    <cellStyle name="Total 3 8 3 3" xfId="35586"/>
    <cellStyle name="Total 3 8 30" xfId="19391"/>
    <cellStyle name="Total 3 8 30 2" xfId="43949"/>
    <cellStyle name="Total 3 8 31" xfId="2179"/>
    <cellStyle name="Total 3 8 32" xfId="20127"/>
    <cellStyle name="Total 3 8 33" xfId="30222"/>
    <cellStyle name="Total 3 8 4" xfId="5029"/>
    <cellStyle name="Total 3 8 4 2" xfId="22635"/>
    <cellStyle name="Total 3 8 4 3" xfId="28940"/>
    <cellStyle name="Total 3 8 5" xfId="4625"/>
    <cellStyle name="Total 3 8 5 2" xfId="22231"/>
    <cellStyle name="Total 3 8 5 3" xfId="35157"/>
    <cellStyle name="Total 3 8 6" xfId="5615"/>
    <cellStyle name="Total 3 8 6 2" xfId="23221"/>
    <cellStyle name="Total 3 8 6 3" xfId="21708"/>
    <cellStyle name="Total 3 8 7" xfId="4780"/>
    <cellStyle name="Total 3 8 7 2" xfId="22386"/>
    <cellStyle name="Total 3 8 7 3" xfId="35155"/>
    <cellStyle name="Total 3 8 8" xfId="6117"/>
    <cellStyle name="Total 3 8 8 2" xfId="23723"/>
    <cellStyle name="Total 3 8 8 3" xfId="20579"/>
    <cellStyle name="Total 3 8 9" xfId="7983"/>
    <cellStyle name="Total 3 8 9 2" xfId="25436"/>
    <cellStyle name="Total 3 8 9 3" xfId="36170"/>
    <cellStyle name="Total 3 9" xfId="1124"/>
    <cellStyle name="Total 3 9 10" xfId="6578"/>
    <cellStyle name="Total 3 9 10 2" xfId="24181"/>
    <cellStyle name="Total 3 9 10 3" xfId="34668"/>
    <cellStyle name="Total 3 9 11" xfId="8362"/>
    <cellStyle name="Total 3 9 11 2" xfId="25815"/>
    <cellStyle name="Total 3 9 11 3" xfId="36549"/>
    <cellStyle name="Total 3 9 12" xfId="9000"/>
    <cellStyle name="Total 3 9 12 2" xfId="26453"/>
    <cellStyle name="Total 3 9 12 3" xfId="37187"/>
    <cellStyle name="Total 3 9 13" xfId="8635"/>
    <cellStyle name="Total 3 9 13 2" xfId="26088"/>
    <cellStyle name="Total 3 9 13 3" xfId="36822"/>
    <cellStyle name="Total 3 9 14" xfId="9751"/>
    <cellStyle name="Total 3 9 14 2" xfId="27204"/>
    <cellStyle name="Total 3 9 14 3" xfId="37938"/>
    <cellStyle name="Total 3 9 15" xfId="8428"/>
    <cellStyle name="Total 3 9 15 2" xfId="25881"/>
    <cellStyle name="Total 3 9 15 3" xfId="36615"/>
    <cellStyle name="Total 3 9 16" xfId="10447"/>
    <cellStyle name="Total 3 9 16 2" xfId="27900"/>
    <cellStyle name="Total 3 9 16 3" xfId="38634"/>
    <cellStyle name="Total 3 9 17" xfId="9258"/>
    <cellStyle name="Total 3 9 17 2" xfId="26711"/>
    <cellStyle name="Total 3 9 17 3" xfId="37445"/>
    <cellStyle name="Total 3 9 18" xfId="11049"/>
    <cellStyle name="Total 3 9 18 2" xfId="28502"/>
    <cellStyle name="Total 3 9 18 3" xfId="39236"/>
    <cellStyle name="Total 3 9 19" xfId="10000"/>
    <cellStyle name="Total 3 9 19 2" xfId="27453"/>
    <cellStyle name="Total 3 9 19 3" xfId="38187"/>
    <cellStyle name="Total 3 9 2" xfId="3039"/>
    <cellStyle name="Total 3 9 2 2" xfId="20852"/>
    <cellStyle name="Total 3 9 2 3" xfId="31331"/>
    <cellStyle name="Total 3 9 20" xfId="12811"/>
    <cellStyle name="Total 3 9 20 2" xfId="30009"/>
    <cellStyle name="Total 3 9 20 3" xfId="40184"/>
    <cellStyle name="Total 3 9 21" xfId="12250"/>
    <cellStyle name="Total 3 9 21 2" xfId="29537"/>
    <cellStyle name="Total 3 9 21 3" xfId="39931"/>
    <cellStyle name="Total 3 9 22" xfId="13741"/>
    <cellStyle name="Total 3 9 22 2" xfId="30878"/>
    <cellStyle name="Total 3 9 22 3" xfId="40992"/>
    <cellStyle name="Total 3 9 23" xfId="13132"/>
    <cellStyle name="Total 3 9 23 2" xfId="30269"/>
    <cellStyle name="Total 3 9 23 3" xfId="40383"/>
    <cellStyle name="Total 3 9 24" xfId="14938"/>
    <cellStyle name="Total 3 9 24 2" xfId="31959"/>
    <cellStyle name="Total 3 9 24 3" xfId="41805"/>
    <cellStyle name="Total 3 9 25" xfId="15301"/>
    <cellStyle name="Total 3 9 25 2" xfId="32264"/>
    <cellStyle name="Total 3 9 25 3" xfId="42046"/>
    <cellStyle name="Total 3 9 26" xfId="15656"/>
    <cellStyle name="Total 3 9 26 2" xfId="32619"/>
    <cellStyle name="Total 3 9 26 3" xfId="42401"/>
    <cellStyle name="Total 3 9 27" xfId="16029"/>
    <cellStyle name="Total 3 9 27 2" xfId="32992"/>
    <cellStyle name="Total 3 9 27 3" xfId="42774"/>
    <cellStyle name="Total 3 9 28" xfId="17273"/>
    <cellStyle name="Total 3 9 28 2" xfId="33983"/>
    <cellStyle name="Total 3 9 28 3" xfId="43204"/>
    <cellStyle name="Total 3 9 29" xfId="17805"/>
    <cellStyle name="Total 3 9 29 2" xfId="34458"/>
    <cellStyle name="Total 3 9 29 3" xfId="43614"/>
    <cellStyle name="Total 3 9 3" xfId="4309"/>
    <cellStyle name="Total 3 9 3 2" xfId="21969"/>
    <cellStyle name="Total 3 9 3 3" xfId="21752"/>
    <cellStyle name="Total 3 9 30" xfId="19263"/>
    <cellStyle name="Total 3 9 30 2" xfId="43941"/>
    <cellStyle name="Total 3 9 31" xfId="2201"/>
    <cellStyle name="Total 3 9 32" xfId="20149"/>
    <cellStyle name="Total 3 9 33" xfId="29135"/>
    <cellStyle name="Total 3 9 4" xfId="4682"/>
    <cellStyle name="Total 3 9 4 2" xfId="22288"/>
    <cellStyle name="Total 3 9 4 3" xfId="32129"/>
    <cellStyle name="Total 3 9 5" xfId="5115"/>
    <cellStyle name="Total 3 9 5 2" xfId="22721"/>
    <cellStyle name="Total 3 9 5 3" xfId="28937"/>
    <cellStyle name="Total 3 9 6" xfId="5637"/>
    <cellStyle name="Total 3 9 6 2" xfId="23243"/>
    <cellStyle name="Total 3 9 6 3" xfId="24652"/>
    <cellStyle name="Total 3 9 7" xfId="4952"/>
    <cellStyle name="Total 3 9 7 2" xfId="22558"/>
    <cellStyle name="Total 3 9 7 3" xfId="33593"/>
    <cellStyle name="Total 3 9 8" xfId="6139"/>
    <cellStyle name="Total 3 9 8 2" xfId="23745"/>
    <cellStyle name="Total 3 9 8 3" xfId="34680"/>
    <cellStyle name="Total 3 9 9" xfId="7997"/>
    <cellStyle name="Total 3 9 9 2" xfId="25450"/>
    <cellStyle name="Total 3 9 9 3" xfId="36184"/>
    <cellStyle name="Warning Text 2" xfId="557"/>
    <cellStyle name="Warning Text 3" xfId="558"/>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CCECFF"/>
      <color rgb="FF0000FF"/>
      <color rgb="FF006600"/>
      <color rgb="FF990000"/>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C748"/>
  <sheetViews>
    <sheetView topLeftCell="B7" zoomScale="96" zoomScaleNormal="96" workbookViewId="0">
      <pane xSplit="14" ySplit="3" topLeftCell="EM64" activePane="bottomRight" state="frozen"/>
      <selection activeCell="B7" sqref="B7"/>
      <selection pane="topRight" activeCell="T7" sqref="T7"/>
      <selection pane="bottomLeft" activeCell="B10" sqref="B10"/>
      <selection pane="bottomRight" activeCell="ES70" sqref="ES70"/>
    </sheetView>
  </sheetViews>
  <sheetFormatPr defaultColWidth="9.140625" defaultRowHeight="12.75"/>
  <cols>
    <col min="1" max="1" width="5.7109375" style="74" customWidth="1"/>
    <col min="2" max="2" width="8.28515625" style="74" customWidth="1"/>
    <col min="3" max="3" width="8.42578125" style="74" hidden="1" customWidth="1"/>
    <col min="4" max="4" width="7.7109375" style="74" hidden="1" customWidth="1"/>
    <col min="5" max="5" width="6" style="74" hidden="1" customWidth="1"/>
    <col min="6" max="6" width="20.42578125" style="89" customWidth="1"/>
    <col min="7" max="7" width="16.85546875" style="74" customWidth="1"/>
    <col min="8" max="8" width="13.140625" style="74" customWidth="1"/>
    <col min="9" max="9" width="22.7109375" style="74" hidden="1" customWidth="1"/>
    <col min="10" max="10" width="7.85546875" style="74" hidden="1" customWidth="1"/>
    <col min="11" max="11" width="13" style="74" customWidth="1"/>
    <col min="12" max="12" width="22" style="74" customWidth="1"/>
    <col min="13" max="13" width="6.28515625" style="74" customWidth="1"/>
    <col min="14" max="14" width="10.28515625" style="90" customWidth="1"/>
    <col min="15" max="15" width="16.28515625" style="74" customWidth="1"/>
    <col min="16" max="16" width="6.5703125" style="74" hidden="1" customWidth="1"/>
    <col min="17" max="17" width="7.85546875" style="91" customWidth="1"/>
    <col min="18" max="18" width="9.140625" style="91"/>
    <col min="19" max="19" width="7.85546875" style="91" customWidth="1"/>
    <col min="20" max="20" width="9.140625" style="91"/>
    <col min="21" max="21" width="7.85546875" style="91" customWidth="1"/>
    <col min="22" max="22" width="9.140625" style="91"/>
    <col min="23" max="23" width="7.85546875" style="91" customWidth="1"/>
    <col min="24" max="24" width="9.140625" style="91"/>
    <col min="25" max="25" width="7.85546875" style="91" customWidth="1"/>
    <col min="26" max="26" width="9.140625" style="91"/>
    <col min="27" max="27" width="7.85546875" style="91" customWidth="1"/>
    <col min="28" max="28" width="9.140625" style="91"/>
    <col min="29" max="29" width="7.85546875" style="91" customWidth="1"/>
    <col min="30" max="30" width="7.5703125" style="457" customWidth="1"/>
    <col min="31" max="31" width="7.85546875" style="91" customWidth="1"/>
    <col min="32" max="32" width="9.140625" style="91"/>
    <col min="33" max="33" width="7.85546875" style="91" customWidth="1"/>
    <col min="34" max="34" width="9.140625" style="91"/>
    <col min="35" max="35" width="7.85546875" style="91" customWidth="1"/>
    <col min="36" max="36" width="9.140625" style="91"/>
    <col min="37" max="37" width="7.85546875" style="91" customWidth="1"/>
    <col min="38" max="38" width="8.5703125" style="91" customWidth="1"/>
    <col min="39" max="39" width="7.85546875" style="91" customWidth="1"/>
    <col min="40" max="40" width="9.140625" style="91"/>
    <col min="41" max="41" width="7.85546875" style="91" customWidth="1"/>
    <col min="42" max="42" width="8.7109375" style="91" customWidth="1"/>
    <col min="43" max="43" width="7.85546875" style="91" customWidth="1"/>
    <col min="44" max="44" width="9.140625" style="91"/>
    <col min="45" max="47" width="7.85546875" style="91" customWidth="1"/>
    <col min="48" max="48" width="9.140625" style="91"/>
    <col min="49" max="49" width="7.85546875" style="91" customWidth="1"/>
    <col min="50" max="50" width="7.28515625" style="458" customWidth="1"/>
    <col min="51" max="51" width="7.85546875" style="91" customWidth="1"/>
    <col min="52" max="52" width="9.140625" style="91"/>
    <col min="53" max="53" width="7.85546875" style="91" customWidth="1"/>
    <col min="54" max="54" width="9.140625" style="91"/>
    <col min="55" max="55" width="7.85546875" style="91" customWidth="1"/>
    <col min="56" max="56" width="9.140625" style="5"/>
    <col min="57" max="57" width="7.85546875" style="91" customWidth="1"/>
    <col min="58" max="58" width="8.5703125" style="91" customWidth="1"/>
    <col min="59" max="59" width="7.85546875" style="91" customWidth="1"/>
    <col min="60" max="60" width="9.140625" style="91"/>
    <col min="61" max="61" width="7.85546875" style="91" customWidth="1"/>
    <col min="62" max="62" width="11.7109375" style="91" customWidth="1"/>
    <col min="63" max="63" width="7.85546875" style="91" customWidth="1"/>
    <col min="64" max="64" width="10.28515625" style="91" customWidth="1"/>
    <col min="65" max="65" width="7.85546875" style="91" customWidth="1"/>
    <col min="66" max="66" width="9.140625" style="91"/>
    <col min="67" max="67" width="7.85546875" style="91" customWidth="1"/>
    <col min="68" max="68" width="7" style="457" customWidth="1"/>
    <col min="69" max="69" width="7.85546875" style="91" customWidth="1"/>
    <col min="70" max="70" width="9.140625" style="91"/>
    <col min="71" max="71" width="7.85546875" style="91" customWidth="1"/>
    <col min="72" max="72" width="9.140625" style="91"/>
    <col min="73" max="75" width="7.85546875" style="91" customWidth="1"/>
    <col min="76" max="76" width="9.140625" style="91"/>
    <col min="77" max="77" width="7.85546875" style="91" customWidth="1"/>
    <col min="78" max="78" width="10.140625" style="457" customWidth="1"/>
    <col min="79" max="79" width="7.85546875" style="91" customWidth="1"/>
    <col min="80" max="80" width="10.7109375" style="91" bestFit="1" customWidth="1"/>
    <col min="81" max="81" width="7.85546875" style="91" customWidth="1"/>
    <col min="82" max="82" width="6.85546875" style="91" customWidth="1"/>
    <col min="83" max="83" width="7.85546875" style="91" customWidth="1"/>
    <col min="84" max="84" width="9.140625" style="91"/>
    <col min="85" max="85" width="7.85546875" style="91" customWidth="1"/>
    <col min="86" max="86" width="9.140625" style="91"/>
    <col min="87" max="89" width="7.85546875" style="91" customWidth="1"/>
    <col min="90" max="90" width="9.140625" style="91"/>
    <col min="91" max="91" width="7.85546875" style="91" customWidth="1"/>
    <col min="92" max="92" width="9.140625" style="91"/>
    <col min="93" max="93" width="7.85546875" style="91" customWidth="1"/>
    <col min="94" max="94" width="9.140625" style="91"/>
    <col min="95" max="95" width="7.85546875" style="91" customWidth="1"/>
    <col min="96" max="96" width="9.140625" style="91"/>
    <col min="97" max="97" width="7.85546875" style="91" customWidth="1"/>
    <col min="98" max="98" width="9.140625" style="91"/>
    <col min="99" max="99" width="7.85546875" style="91" customWidth="1"/>
    <col min="100" max="100" width="9.140625" style="91"/>
    <col min="101" max="101" width="7.85546875" style="91" customWidth="1"/>
    <col min="102" max="102" width="9.140625" style="458"/>
    <col min="103" max="103" width="7.85546875" style="91" customWidth="1"/>
    <col min="104" max="104" width="9.140625" style="91"/>
    <col min="105" max="105" width="7.85546875" style="91" customWidth="1"/>
    <col min="106" max="106" width="9.140625" style="458"/>
    <col min="107" max="109" width="7.85546875" style="91" customWidth="1"/>
    <col min="110" max="110" width="13.140625" style="91" customWidth="1"/>
    <col min="111" max="111" width="7.85546875" style="91" customWidth="1"/>
    <col min="112" max="112" width="9.140625" style="91"/>
    <col min="113" max="113" width="7.85546875" style="91" customWidth="1"/>
    <col min="114" max="114" width="9.140625" style="91"/>
    <col min="115" max="115" width="7.85546875" style="91" customWidth="1"/>
    <col min="116" max="116" width="9.140625" style="91"/>
    <col min="117" max="117" width="7.85546875" style="91" customWidth="1"/>
    <col min="118" max="118" width="9.140625" style="91"/>
    <col min="119" max="119" width="7.85546875" style="91" customWidth="1"/>
    <col min="120" max="120" width="9.140625" style="91"/>
    <col min="121" max="121" width="7.85546875" style="91" customWidth="1"/>
    <col min="122" max="122" width="9.140625" style="91"/>
    <col min="123" max="125" width="7.85546875" style="91" customWidth="1"/>
    <col min="126" max="126" width="9.140625" style="91"/>
    <col min="127" max="127" width="7.85546875" style="91" customWidth="1"/>
    <col min="128" max="128" width="9.140625" style="91"/>
    <col min="129" max="129" width="7.85546875" style="91" customWidth="1"/>
    <col min="130" max="130" width="9.140625" style="91"/>
    <col min="131" max="131" width="7.85546875" style="91" customWidth="1"/>
    <col min="132" max="132" width="9.140625" style="91"/>
    <col min="133" max="133" width="7.85546875" style="91" customWidth="1"/>
    <col min="134" max="134" width="9.140625" style="457"/>
    <col min="135" max="135" width="7.85546875" style="91" customWidth="1"/>
    <col min="136" max="136" width="9.140625" style="91"/>
    <col min="137" max="137" width="7.85546875" style="91" customWidth="1"/>
    <col min="138" max="138" width="9.140625" style="91"/>
    <col min="139" max="139" width="7.85546875" style="91" customWidth="1"/>
    <col min="140" max="140" width="9.140625" style="91"/>
    <col min="141" max="142" width="7.85546875" style="91" customWidth="1"/>
    <col min="143" max="143" width="9.140625" style="91"/>
    <col min="144" max="144" width="7.85546875" style="91" customWidth="1"/>
    <col min="145" max="145" width="11.42578125" style="91" customWidth="1"/>
    <col min="146" max="146" width="7.85546875" style="91" customWidth="1"/>
    <col min="147" max="147" width="9.140625" style="74"/>
    <col min="148" max="148" width="7.85546875" style="91" customWidth="1"/>
    <col min="149" max="149" width="9.140625" style="5"/>
    <col min="150" max="150" width="7.85546875" style="91" customWidth="1"/>
    <col min="151" max="151" width="9.140625" style="91"/>
    <col min="152" max="156" width="7.85546875" style="91" customWidth="1"/>
    <col min="157" max="157" width="9.140625" style="458"/>
    <col min="158" max="159" width="9.140625" style="91"/>
    <col min="160" max="16384" width="9.140625" style="74"/>
  </cols>
  <sheetData>
    <row r="1" spans="1:159" s="51" customFormat="1" ht="23.25" customHeight="1">
      <c r="A1" s="705" t="s">
        <v>3359</v>
      </c>
      <c r="B1" s="705"/>
      <c r="C1" s="705"/>
      <c r="D1" s="705"/>
      <c r="E1" s="705"/>
      <c r="F1" s="705"/>
      <c r="G1" s="705"/>
      <c r="H1" s="1"/>
      <c r="I1" s="1"/>
      <c r="J1" s="1"/>
      <c r="K1" s="705" t="s">
        <v>3360</v>
      </c>
      <c r="L1" s="705"/>
      <c r="M1" s="705"/>
      <c r="N1" s="705"/>
      <c r="O1" s="705"/>
      <c r="P1" s="1"/>
      <c r="Q1" s="430"/>
      <c r="R1" s="406"/>
      <c r="S1" s="406"/>
      <c r="T1" s="406"/>
      <c r="U1" s="406"/>
      <c r="V1" s="406"/>
      <c r="W1" s="406"/>
      <c r="X1" s="406"/>
      <c r="Y1" s="406"/>
      <c r="Z1" s="406"/>
      <c r="AA1" s="406"/>
      <c r="AB1" s="406"/>
      <c r="AC1" s="406"/>
      <c r="AD1" s="431"/>
      <c r="AE1" s="406"/>
      <c r="AF1" s="406"/>
      <c r="AG1" s="406"/>
      <c r="AH1" s="406"/>
      <c r="AI1" s="406"/>
      <c r="AJ1" s="406"/>
      <c r="AK1" s="406"/>
      <c r="AL1" s="406"/>
      <c r="AM1" s="406"/>
      <c r="AN1" s="406"/>
      <c r="AO1" s="406"/>
      <c r="AP1" s="406"/>
      <c r="AQ1" s="406"/>
      <c r="AR1" s="406"/>
      <c r="AS1" s="406"/>
      <c r="AT1" s="406"/>
      <c r="AU1" s="406"/>
      <c r="AV1" s="406"/>
      <c r="AW1" s="406"/>
      <c r="AX1" s="432"/>
      <c r="AY1" s="406"/>
      <c r="AZ1" s="406"/>
      <c r="BA1" s="406"/>
      <c r="BB1" s="406"/>
      <c r="BC1" s="406"/>
      <c r="BD1" s="406"/>
      <c r="BE1" s="406"/>
      <c r="BF1" s="406"/>
      <c r="BG1" s="406"/>
      <c r="BH1" s="406"/>
      <c r="BI1" s="406"/>
      <c r="BJ1" s="406"/>
      <c r="BK1" s="406"/>
      <c r="BL1" s="406"/>
      <c r="BM1" s="406"/>
      <c r="BN1" s="406"/>
      <c r="BO1" s="406"/>
      <c r="BP1" s="431"/>
      <c r="BQ1" s="406"/>
      <c r="BR1" s="406"/>
      <c r="BS1" s="406"/>
      <c r="BT1" s="406"/>
      <c r="BU1" s="406"/>
      <c r="BV1" s="406"/>
      <c r="BW1" s="406"/>
      <c r="BX1" s="406"/>
      <c r="BY1" s="406"/>
      <c r="BZ1" s="431"/>
      <c r="CA1" s="406"/>
      <c r="CB1" s="406"/>
      <c r="CC1" s="406"/>
      <c r="CD1" s="406"/>
      <c r="CE1" s="406"/>
      <c r="CF1" s="406"/>
      <c r="CG1" s="406"/>
      <c r="CH1" s="406"/>
      <c r="CI1" s="406"/>
      <c r="CJ1" s="406"/>
      <c r="CK1" s="406"/>
      <c r="CL1" s="406"/>
      <c r="CM1" s="406"/>
      <c r="CN1" s="406"/>
      <c r="CO1" s="406"/>
      <c r="CP1" s="406"/>
      <c r="CQ1" s="406"/>
      <c r="CR1" s="406"/>
      <c r="CS1" s="406"/>
      <c r="CT1" s="406"/>
      <c r="CU1" s="406"/>
      <c r="CV1" s="406"/>
      <c r="CW1" s="406"/>
      <c r="CX1" s="406"/>
      <c r="CY1" s="406"/>
      <c r="CZ1" s="406"/>
      <c r="DA1" s="406"/>
      <c r="DB1" s="432"/>
      <c r="DC1" s="406"/>
      <c r="DD1" s="406"/>
      <c r="DE1" s="406"/>
      <c r="DF1" s="406"/>
      <c r="DG1" s="406"/>
      <c r="DH1" s="406"/>
      <c r="DI1" s="406"/>
      <c r="DJ1" s="406"/>
      <c r="DK1" s="406"/>
      <c r="DL1" s="406"/>
      <c r="DM1" s="406"/>
      <c r="DN1" s="406"/>
      <c r="DO1" s="406"/>
      <c r="DP1" s="406"/>
      <c r="DQ1" s="406"/>
      <c r="DR1" s="406"/>
      <c r="DS1" s="406"/>
      <c r="DT1" s="406"/>
      <c r="DU1" s="406"/>
      <c r="DV1" s="406"/>
      <c r="DW1" s="406"/>
      <c r="DX1" s="406"/>
      <c r="DY1" s="406"/>
      <c r="DZ1" s="406"/>
      <c r="EA1" s="406"/>
      <c r="EB1" s="406"/>
      <c r="EC1" s="406"/>
      <c r="ED1" s="406"/>
      <c r="EE1" s="406"/>
      <c r="EF1" s="406"/>
      <c r="EG1" s="406"/>
      <c r="EH1" s="406"/>
      <c r="EI1" s="406"/>
      <c r="EJ1" s="406"/>
      <c r="EK1" s="406"/>
      <c r="EL1" s="406"/>
      <c r="EM1" s="406"/>
      <c r="EN1" s="406"/>
      <c r="EO1" s="406"/>
      <c r="EP1" s="406"/>
      <c r="ER1" s="406"/>
      <c r="ES1" s="411"/>
      <c r="ET1" s="406"/>
      <c r="EU1" s="406"/>
      <c r="EV1" s="406"/>
      <c r="EW1" s="406"/>
      <c r="EX1" s="406"/>
      <c r="EY1" s="406"/>
      <c r="EZ1" s="406"/>
      <c r="FA1" s="432"/>
      <c r="FB1" s="406"/>
      <c r="FC1" s="406"/>
    </row>
    <row r="2" spans="1:159" s="51" customFormat="1" ht="23.25" customHeight="1">
      <c r="A2" s="706" t="s">
        <v>3361</v>
      </c>
      <c r="B2" s="706"/>
      <c r="C2" s="706"/>
      <c r="D2" s="706"/>
      <c r="E2" s="706"/>
      <c r="F2" s="706"/>
      <c r="G2" s="706"/>
      <c r="H2" s="52"/>
      <c r="I2" s="52"/>
      <c r="J2" s="52"/>
      <c r="K2" s="706" t="s">
        <v>3362</v>
      </c>
      <c r="L2" s="706"/>
      <c r="M2" s="706"/>
      <c r="N2" s="706"/>
      <c r="O2" s="706"/>
      <c r="P2" s="52"/>
      <c r="Q2" s="433"/>
      <c r="R2" s="406"/>
      <c r="S2" s="406"/>
      <c r="T2" s="406"/>
      <c r="U2" s="406"/>
      <c r="V2" s="406"/>
      <c r="W2" s="406"/>
      <c r="X2" s="406"/>
      <c r="Y2" s="406"/>
      <c r="Z2" s="406"/>
      <c r="AA2" s="406"/>
      <c r="AB2" s="406"/>
      <c r="AC2" s="406"/>
      <c r="AD2" s="431"/>
      <c r="AE2" s="406"/>
      <c r="AF2" s="406"/>
      <c r="AG2" s="406"/>
      <c r="AH2" s="406"/>
      <c r="AI2" s="406"/>
      <c r="AJ2" s="406"/>
      <c r="AK2" s="406"/>
      <c r="AL2" s="406"/>
      <c r="AM2" s="406"/>
      <c r="AN2" s="406"/>
      <c r="AO2" s="406"/>
      <c r="AP2" s="406"/>
      <c r="AQ2" s="406"/>
      <c r="AR2" s="406"/>
      <c r="AS2" s="406"/>
      <c r="AT2" s="406"/>
      <c r="AU2" s="406"/>
      <c r="AV2" s="406"/>
      <c r="AW2" s="406"/>
      <c r="AX2" s="432"/>
      <c r="AY2" s="406"/>
      <c r="AZ2" s="406"/>
      <c r="BA2" s="406"/>
      <c r="BB2" s="406"/>
      <c r="BC2" s="406"/>
      <c r="BD2" s="406"/>
      <c r="BE2" s="406"/>
      <c r="BF2" s="406"/>
      <c r="BG2" s="406"/>
      <c r="BH2" s="406"/>
      <c r="BI2" s="406"/>
      <c r="BJ2" s="406"/>
      <c r="BK2" s="406"/>
      <c r="BL2" s="406"/>
      <c r="BM2" s="406"/>
      <c r="BN2" s="406"/>
      <c r="BO2" s="406"/>
      <c r="BP2" s="431"/>
      <c r="BQ2" s="406"/>
      <c r="BR2" s="406"/>
      <c r="BS2" s="406"/>
      <c r="BT2" s="406"/>
      <c r="BU2" s="406"/>
      <c r="BV2" s="406"/>
      <c r="BW2" s="406"/>
      <c r="BX2" s="406"/>
      <c r="BY2" s="406"/>
      <c r="BZ2" s="431"/>
      <c r="CA2" s="406"/>
      <c r="CB2" s="406"/>
      <c r="CC2" s="406"/>
      <c r="CD2" s="406"/>
      <c r="CE2" s="406"/>
      <c r="CF2" s="406"/>
      <c r="CG2" s="406"/>
      <c r="CH2" s="406"/>
      <c r="CI2" s="406"/>
      <c r="CJ2" s="406"/>
      <c r="CK2" s="406"/>
      <c r="CL2" s="406"/>
      <c r="CM2" s="406"/>
      <c r="CN2" s="406"/>
      <c r="CO2" s="406"/>
      <c r="CP2" s="406"/>
      <c r="CQ2" s="406"/>
      <c r="CR2" s="406"/>
      <c r="CS2" s="406"/>
      <c r="CT2" s="406"/>
      <c r="CU2" s="406"/>
      <c r="CV2" s="406"/>
      <c r="CW2" s="406"/>
      <c r="CX2" s="406"/>
      <c r="CY2" s="406"/>
      <c r="CZ2" s="406"/>
      <c r="DA2" s="406"/>
      <c r="DB2" s="432"/>
      <c r="DC2" s="406"/>
      <c r="DD2" s="406"/>
      <c r="DE2" s="406"/>
      <c r="DF2" s="406"/>
      <c r="DG2" s="406"/>
      <c r="DH2" s="406"/>
      <c r="DI2" s="406"/>
      <c r="DJ2" s="406"/>
      <c r="DK2" s="406"/>
      <c r="DL2" s="406"/>
      <c r="DM2" s="406"/>
      <c r="DN2" s="406"/>
      <c r="DO2" s="406"/>
      <c r="DP2" s="406"/>
      <c r="DQ2" s="406"/>
      <c r="DR2" s="406"/>
      <c r="DS2" s="406"/>
      <c r="DT2" s="406"/>
      <c r="DU2" s="406"/>
      <c r="DV2" s="406"/>
      <c r="DW2" s="406"/>
      <c r="DX2" s="406"/>
      <c r="DY2" s="406"/>
      <c r="DZ2" s="406"/>
      <c r="EA2" s="406"/>
      <c r="EB2" s="406"/>
      <c r="EC2" s="406"/>
      <c r="ED2" s="406"/>
      <c r="EE2" s="406"/>
      <c r="EF2" s="406"/>
      <c r="EG2" s="406"/>
      <c r="EH2" s="406"/>
      <c r="EI2" s="406"/>
      <c r="EJ2" s="406"/>
      <c r="EK2" s="406"/>
      <c r="EL2" s="406"/>
      <c r="EM2" s="406"/>
      <c r="EN2" s="406"/>
      <c r="EO2" s="406"/>
      <c r="EP2" s="406"/>
      <c r="ER2" s="406"/>
      <c r="ES2" s="411"/>
      <c r="ET2" s="406"/>
      <c r="EU2" s="406"/>
      <c r="EV2" s="406"/>
      <c r="EW2" s="406"/>
      <c r="EX2" s="406"/>
      <c r="EY2" s="406"/>
      <c r="EZ2" s="406"/>
      <c r="FA2" s="432"/>
      <c r="FB2" s="406"/>
      <c r="FC2" s="406"/>
    </row>
    <row r="3" spans="1:159" s="54" customFormat="1" ht="23.25" customHeight="1">
      <c r="A3" s="707" t="s">
        <v>3363</v>
      </c>
      <c r="B3" s="707"/>
      <c r="C3" s="707"/>
      <c r="D3" s="707"/>
      <c r="E3" s="707"/>
      <c r="F3" s="707"/>
      <c r="G3" s="707"/>
      <c r="H3" s="707"/>
      <c r="I3" s="707"/>
      <c r="J3" s="707"/>
      <c r="K3" s="707"/>
      <c r="L3" s="707"/>
      <c r="M3" s="707"/>
      <c r="N3" s="707"/>
      <c r="O3" s="707"/>
      <c r="P3" s="53"/>
      <c r="Q3" s="411"/>
      <c r="R3" s="411"/>
      <c r="S3" s="411"/>
      <c r="T3" s="411"/>
      <c r="U3" s="411"/>
      <c r="V3" s="411"/>
      <c r="W3" s="411"/>
      <c r="X3" s="411"/>
      <c r="Y3" s="411"/>
      <c r="Z3" s="411"/>
      <c r="AA3" s="411"/>
      <c r="AB3" s="411"/>
      <c r="AC3" s="411"/>
      <c r="AD3" s="434"/>
      <c r="AE3" s="411"/>
      <c r="AF3" s="411"/>
      <c r="AG3" s="411"/>
      <c r="AH3" s="411"/>
      <c r="AI3" s="411"/>
      <c r="AJ3" s="411"/>
      <c r="AK3" s="411"/>
      <c r="AL3" s="411"/>
      <c r="AM3" s="411"/>
      <c r="AN3" s="411"/>
      <c r="AO3" s="411"/>
      <c r="AP3" s="411"/>
      <c r="AQ3" s="411"/>
      <c r="AR3" s="411"/>
      <c r="AS3" s="411"/>
      <c r="AT3" s="411"/>
      <c r="AU3" s="411"/>
      <c r="AV3" s="411"/>
      <c r="AW3" s="411"/>
      <c r="AX3" s="435"/>
      <c r="AY3" s="411"/>
      <c r="AZ3" s="411"/>
      <c r="BA3" s="411"/>
      <c r="BB3" s="411"/>
      <c r="BC3" s="411"/>
      <c r="BD3" s="411"/>
      <c r="BE3" s="411"/>
      <c r="BF3" s="411"/>
      <c r="BG3" s="411"/>
      <c r="BH3" s="411"/>
      <c r="BI3" s="411"/>
      <c r="BJ3" s="411"/>
      <c r="BK3" s="411"/>
      <c r="BL3" s="411"/>
      <c r="BM3" s="411"/>
      <c r="BN3" s="411"/>
      <c r="BO3" s="411"/>
      <c r="BP3" s="434"/>
      <c r="BQ3" s="411"/>
      <c r="BR3" s="411"/>
      <c r="BS3" s="411"/>
      <c r="BT3" s="411"/>
      <c r="BU3" s="411"/>
      <c r="BV3" s="411"/>
      <c r="BW3" s="411"/>
      <c r="BX3" s="411"/>
      <c r="BY3" s="411"/>
      <c r="BZ3" s="434"/>
      <c r="CA3" s="411"/>
      <c r="CB3" s="411"/>
      <c r="CC3" s="411"/>
      <c r="CD3" s="436"/>
      <c r="CE3" s="411"/>
      <c r="CF3" s="411"/>
      <c r="CG3" s="411"/>
      <c r="CH3" s="411"/>
      <c r="CI3" s="411"/>
      <c r="CJ3" s="411"/>
      <c r="CK3" s="411"/>
      <c r="CL3" s="411"/>
      <c r="CM3" s="411"/>
      <c r="CN3" s="411"/>
      <c r="CO3" s="411"/>
      <c r="CP3" s="411"/>
      <c r="CQ3" s="411"/>
      <c r="CR3" s="411"/>
      <c r="CS3" s="411"/>
      <c r="CT3" s="411"/>
      <c r="CU3" s="411"/>
      <c r="CV3" s="411"/>
      <c r="CW3" s="411"/>
      <c r="CX3" s="411"/>
      <c r="CY3" s="411"/>
      <c r="CZ3" s="411"/>
      <c r="DA3" s="411"/>
      <c r="DB3" s="435"/>
      <c r="DC3" s="411"/>
      <c r="DD3" s="411"/>
      <c r="DE3" s="411"/>
      <c r="DF3" s="411"/>
      <c r="DG3" s="411"/>
      <c r="DH3" s="411"/>
      <c r="DI3" s="411"/>
      <c r="DJ3" s="411"/>
      <c r="DK3" s="411"/>
      <c r="DL3" s="411"/>
      <c r="DM3" s="411"/>
      <c r="DN3" s="411"/>
      <c r="DO3" s="411"/>
      <c r="DP3" s="411"/>
      <c r="DQ3" s="411"/>
      <c r="DR3" s="411"/>
      <c r="DS3" s="411"/>
      <c r="DT3" s="411"/>
      <c r="DU3" s="411"/>
      <c r="DV3" s="411"/>
      <c r="DW3" s="411"/>
      <c r="DX3" s="411"/>
      <c r="DY3" s="411"/>
      <c r="DZ3" s="411"/>
      <c r="EA3" s="411"/>
      <c r="EB3" s="411"/>
      <c r="EC3" s="411"/>
      <c r="ED3" s="411"/>
      <c r="EE3" s="411"/>
      <c r="EF3" s="411"/>
      <c r="EG3" s="411"/>
      <c r="EH3" s="411"/>
      <c r="EI3" s="411"/>
      <c r="EJ3" s="411"/>
      <c r="EK3" s="411"/>
      <c r="EL3" s="411"/>
      <c r="EM3" s="411"/>
      <c r="EN3" s="411"/>
      <c r="EO3" s="411"/>
      <c r="EP3" s="411"/>
      <c r="ER3" s="411"/>
      <c r="ES3" s="411"/>
      <c r="ET3" s="411"/>
      <c r="EU3" s="411"/>
      <c r="EV3" s="411"/>
      <c r="EW3" s="411"/>
      <c r="EX3" s="411"/>
      <c r="EY3" s="411"/>
      <c r="EZ3" s="411"/>
      <c r="FA3" s="435"/>
      <c r="FB3" s="411"/>
      <c r="FC3" s="411"/>
    </row>
    <row r="4" spans="1:159" s="54" customFormat="1" ht="23.25" customHeight="1">
      <c r="A4" s="703" t="s">
        <v>3364</v>
      </c>
      <c r="B4" s="703"/>
      <c r="C4" s="703"/>
      <c r="D4" s="703"/>
      <c r="E4" s="703"/>
      <c r="F4" s="703"/>
      <c r="G4" s="703"/>
      <c r="H4" s="703"/>
      <c r="I4" s="703"/>
      <c r="J4" s="703"/>
      <c r="K4" s="703"/>
      <c r="L4" s="703"/>
      <c r="M4" s="703"/>
      <c r="N4" s="703"/>
      <c r="O4" s="703"/>
      <c r="P4" s="55"/>
      <c r="Q4" s="411"/>
      <c r="R4" s="411"/>
      <c r="S4" s="411"/>
      <c r="T4" s="411"/>
      <c r="U4" s="411"/>
      <c r="V4" s="411"/>
      <c r="W4" s="411"/>
      <c r="X4" s="411"/>
      <c r="Y4" s="411"/>
      <c r="Z4" s="411"/>
      <c r="AA4" s="411"/>
      <c r="AB4" s="411"/>
      <c r="AC4" s="411"/>
      <c r="AD4" s="434"/>
      <c r="AE4" s="411"/>
      <c r="AF4" s="411"/>
      <c r="AG4" s="411"/>
      <c r="AH4" s="411"/>
      <c r="AI4" s="411"/>
      <c r="AJ4" s="411"/>
      <c r="AK4" s="411"/>
      <c r="AL4" s="411"/>
      <c r="AM4" s="411"/>
      <c r="AN4" s="411"/>
      <c r="AO4" s="411"/>
      <c r="AP4" s="411"/>
      <c r="AQ4" s="411"/>
      <c r="AR4" s="411"/>
      <c r="AS4" s="411"/>
      <c r="AT4" s="411"/>
      <c r="AU4" s="411"/>
      <c r="AV4" s="411"/>
      <c r="AW4" s="411"/>
      <c r="AX4" s="435"/>
      <c r="AY4" s="411"/>
      <c r="AZ4" s="411"/>
      <c r="BA4" s="411"/>
      <c r="BB4" s="411"/>
      <c r="BC4" s="411"/>
      <c r="BD4" s="411"/>
      <c r="BE4" s="411"/>
      <c r="BF4" s="411"/>
      <c r="BG4" s="411"/>
      <c r="BH4" s="411"/>
      <c r="BI4" s="411"/>
      <c r="BJ4" s="411"/>
      <c r="BK4" s="411"/>
      <c r="BL4" s="411"/>
      <c r="BM4" s="411"/>
      <c r="BN4" s="411"/>
      <c r="BO4" s="411"/>
      <c r="BP4" s="434"/>
      <c r="BQ4" s="411"/>
      <c r="BR4" s="411"/>
      <c r="BS4" s="411"/>
      <c r="BT4" s="411"/>
      <c r="BU4" s="411"/>
      <c r="BV4" s="411"/>
      <c r="BW4" s="411"/>
      <c r="BX4" s="411"/>
      <c r="BY4" s="411"/>
      <c r="BZ4" s="434"/>
      <c r="CA4" s="411"/>
      <c r="CB4" s="411"/>
      <c r="CC4" s="411"/>
      <c r="CD4" s="437"/>
      <c r="CE4" s="411"/>
      <c r="CF4" s="411"/>
      <c r="CG4" s="411"/>
      <c r="CH4" s="411"/>
      <c r="CI4" s="411"/>
      <c r="CJ4" s="411"/>
      <c r="CK4" s="411"/>
      <c r="CL4" s="411"/>
      <c r="CM4" s="411"/>
      <c r="CN4" s="411"/>
      <c r="CO4" s="411"/>
      <c r="CP4" s="411"/>
      <c r="CQ4" s="411"/>
      <c r="CR4" s="411"/>
      <c r="CS4" s="411"/>
      <c r="CT4" s="411"/>
      <c r="CU4" s="411"/>
      <c r="CV4" s="411"/>
      <c r="CW4" s="411"/>
      <c r="CX4" s="411"/>
      <c r="CY4" s="411"/>
      <c r="CZ4" s="411"/>
      <c r="DA4" s="411"/>
      <c r="DB4" s="435"/>
      <c r="DC4" s="411"/>
      <c r="DD4" s="411"/>
      <c r="DE4" s="411"/>
      <c r="DF4" s="411"/>
      <c r="DG4" s="411"/>
      <c r="DH4" s="411"/>
      <c r="DI4" s="411"/>
      <c r="DJ4" s="411"/>
      <c r="DK4" s="411"/>
      <c r="DL4" s="411"/>
      <c r="DM4" s="411"/>
      <c r="DN4" s="411"/>
      <c r="DO4" s="411"/>
      <c r="DP4" s="411"/>
      <c r="DQ4" s="411"/>
      <c r="DR4" s="411"/>
      <c r="DS4" s="411"/>
      <c r="DT4" s="411"/>
      <c r="DU4" s="411"/>
      <c r="DV4" s="411"/>
      <c r="DW4" s="411"/>
      <c r="DX4" s="411"/>
      <c r="DY4" s="411"/>
      <c r="DZ4" s="411"/>
      <c r="EA4" s="411"/>
      <c r="EB4" s="411"/>
      <c r="EC4" s="411"/>
      <c r="ED4" s="411"/>
      <c r="EE4" s="411"/>
      <c r="EF4" s="411"/>
      <c r="EG4" s="411"/>
      <c r="EH4" s="411"/>
      <c r="EI4" s="411"/>
      <c r="EJ4" s="411"/>
      <c r="EK4" s="411"/>
      <c r="EL4" s="411"/>
      <c r="EM4" s="411"/>
      <c r="EN4" s="411"/>
      <c r="EO4" s="411"/>
      <c r="EP4" s="411"/>
      <c r="ER4" s="411"/>
      <c r="ES4" s="411"/>
      <c r="ET4" s="411"/>
      <c r="EU4" s="411"/>
      <c r="EV4" s="411"/>
      <c r="EW4" s="411"/>
      <c r="EX4" s="411"/>
      <c r="EY4" s="411"/>
      <c r="EZ4" s="411"/>
      <c r="FA4" s="435"/>
      <c r="FB4" s="411"/>
      <c r="FC4" s="411"/>
    </row>
    <row r="5" spans="1:159" s="54" customFormat="1" ht="23.25" customHeight="1">
      <c r="A5" s="704" t="s">
        <v>247</v>
      </c>
      <c r="B5" s="704"/>
      <c r="C5" s="704"/>
      <c r="D5" s="704"/>
      <c r="E5" s="704"/>
      <c r="F5" s="704"/>
      <c r="G5" s="704"/>
      <c r="H5" s="704"/>
      <c r="I5" s="704"/>
      <c r="J5" s="704"/>
      <c r="K5" s="704"/>
      <c r="L5" s="704"/>
      <c r="M5" s="704"/>
      <c r="N5" s="704"/>
      <c r="O5" s="704"/>
      <c r="P5" s="56"/>
      <c r="Q5" s="411"/>
      <c r="R5" s="411"/>
      <c r="S5" s="411"/>
      <c r="T5" s="411"/>
      <c r="U5" s="411"/>
      <c r="V5" s="411"/>
      <c r="W5" s="411"/>
      <c r="X5" s="411"/>
      <c r="Y5" s="411"/>
      <c r="Z5" s="411"/>
      <c r="AA5" s="411"/>
      <c r="AB5" s="411"/>
      <c r="AC5" s="411"/>
      <c r="AD5" s="434"/>
      <c r="AE5" s="411"/>
      <c r="AF5" s="411"/>
      <c r="AG5" s="411"/>
      <c r="AH5" s="411"/>
      <c r="AI5" s="411"/>
      <c r="AJ5" s="411"/>
      <c r="AK5" s="411"/>
      <c r="AL5" s="411"/>
      <c r="AM5" s="411"/>
      <c r="AN5" s="411"/>
      <c r="AO5" s="411"/>
      <c r="AP5" s="411"/>
      <c r="AQ5" s="411"/>
      <c r="AR5" s="411"/>
      <c r="AS5" s="411"/>
      <c r="AT5" s="411"/>
      <c r="AU5" s="411"/>
      <c r="AV5" s="411"/>
      <c r="AW5" s="411"/>
      <c r="AX5" s="435"/>
      <c r="AY5" s="411"/>
      <c r="AZ5" s="411"/>
      <c r="BA5" s="411"/>
      <c r="BB5" s="411"/>
      <c r="BC5" s="411"/>
      <c r="BD5" s="411"/>
      <c r="BE5" s="411"/>
      <c r="BF5" s="411"/>
      <c r="BG5" s="411"/>
      <c r="BH5" s="411"/>
      <c r="BI5" s="411"/>
      <c r="BJ5" s="411"/>
      <c r="BK5" s="411"/>
      <c r="BL5" s="411"/>
      <c r="BM5" s="411"/>
      <c r="BN5" s="411"/>
      <c r="BO5" s="411"/>
      <c r="BP5" s="434"/>
      <c r="BQ5" s="411"/>
      <c r="BR5" s="411"/>
      <c r="BS5" s="411"/>
      <c r="BT5" s="411"/>
      <c r="BU5" s="411"/>
      <c r="BV5" s="411"/>
      <c r="BW5" s="411"/>
      <c r="BX5" s="411"/>
      <c r="BY5" s="411"/>
      <c r="BZ5" s="434"/>
      <c r="CA5" s="411"/>
      <c r="CB5" s="411"/>
      <c r="CC5" s="411"/>
      <c r="CD5" s="438"/>
      <c r="CE5" s="411"/>
      <c r="CF5" s="411"/>
      <c r="CG5" s="411"/>
      <c r="CH5" s="411"/>
      <c r="CI5" s="411"/>
      <c r="CJ5" s="411"/>
      <c r="CK5" s="411"/>
      <c r="CL5" s="411"/>
      <c r="CM5" s="411"/>
      <c r="CN5" s="411"/>
      <c r="CO5" s="411"/>
      <c r="CP5" s="411"/>
      <c r="CQ5" s="411"/>
      <c r="CR5" s="411"/>
      <c r="CS5" s="411"/>
      <c r="CT5" s="411"/>
      <c r="CU5" s="411"/>
      <c r="CV5" s="411"/>
      <c r="CW5" s="411"/>
      <c r="CX5" s="411"/>
      <c r="CY5" s="411"/>
      <c r="CZ5" s="411"/>
      <c r="DA5" s="411"/>
      <c r="DB5" s="435"/>
      <c r="DC5" s="411"/>
      <c r="DD5" s="411"/>
      <c r="DE5" s="411"/>
      <c r="DF5" s="411"/>
      <c r="DG5" s="411"/>
      <c r="DH5" s="411"/>
      <c r="DI5" s="411"/>
      <c r="DJ5" s="411"/>
      <c r="DK5" s="411"/>
      <c r="DL5" s="411"/>
      <c r="DM5" s="411"/>
      <c r="DN5" s="411"/>
      <c r="DO5" s="411"/>
      <c r="DP5" s="411"/>
      <c r="DQ5" s="411"/>
      <c r="DR5" s="411"/>
      <c r="DS5" s="411"/>
      <c r="DT5" s="411"/>
      <c r="DU5" s="411"/>
      <c r="DV5" s="411"/>
      <c r="DW5" s="411"/>
      <c r="DX5" s="411"/>
      <c r="DY5" s="411"/>
      <c r="DZ5" s="411"/>
      <c r="EA5" s="411"/>
      <c r="EB5" s="411"/>
      <c r="EC5" s="411"/>
      <c r="ED5" s="411"/>
      <c r="EE5" s="411"/>
      <c r="EF5" s="411"/>
      <c r="EG5" s="411"/>
      <c r="EH5" s="411"/>
      <c r="EI5" s="411"/>
      <c r="EJ5" s="411"/>
      <c r="EK5" s="411"/>
      <c r="EL5" s="411"/>
      <c r="EM5" s="411"/>
      <c r="EN5" s="411"/>
      <c r="EO5" s="411"/>
      <c r="EP5" s="411"/>
      <c r="ER5" s="411"/>
      <c r="ES5" s="411"/>
      <c r="ET5" s="411"/>
      <c r="EU5" s="411"/>
      <c r="EV5" s="411"/>
      <c r="EW5" s="411"/>
      <c r="EX5" s="411"/>
      <c r="EY5" s="411"/>
      <c r="EZ5" s="411"/>
      <c r="FA5" s="435"/>
      <c r="FB5" s="411"/>
      <c r="FC5" s="411"/>
    </row>
    <row r="6" spans="1:159" s="58" customFormat="1" ht="23.25" customHeight="1">
      <c r="A6" s="708" t="s">
        <v>3365</v>
      </c>
      <c r="B6" s="708"/>
      <c r="C6" s="708"/>
      <c r="D6" s="708"/>
      <c r="E6" s="708"/>
      <c r="F6" s="708"/>
      <c r="G6" s="708"/>
      <c r="H6" s="708"/>
      <c r="I6" s="708"/>
      <c r="J6" s="708"/>
      <c r="K6" s="708"/>
      <c r="L6" s="708"/>
      <c r="M6" s="708"/>
      <c r="N6" s="708"/>
      <c r="O6" s="708"/>
      <c r="P6" s="57"/>
      <c r="Q6" s="416"/>
      <c r="R6" s="416"/>
      <c r="S6" s="416"/>
      <c r="T6" s="416"/>
      <c r="U6" s="416"/>
      <c r="V6" s="416"/>
      <c r="W6" s="416"/>
      <c r="X6" s="416"/>
      <c r="Y6" s="416"/>
      <c r="Z6" s="416"/>
      <c r="AA6" s="416"/>
      <c r="AB6" s="416"/>
      <c r="AC6" s="416"/>
      <c r="AD6" s="439"/>
      <c r="AE6" s="416"/>
      <c r="AF6" s="416"/>
      <c r="AG6" s="416"/>
      <c r="AH6" s="416"/>
      <c r="AI6" s="416"/>
      <c r="AJ6" s="416"/>
      <c r="AK6" s="416"/>
      <c r="AL6" s="416"/>
      <c r="AM6" s="416"/>
      <c r="AN6" s="416"/>
      <c r="AO6" s="416"/>
      <c r="AP6" s="416"/>
      <c r="AQ6" s="416"/>
      <c r="AR6" s="416"/>
      <c r="AS6" s="416"/>
      <c r="AT6" s="416"/>
      <c r="AU6" s="416"/>
      <c r="AV6" s="416"/>
      <c r="AW6" s="416"/>
      <c r="AX6" s="440"/>
      <c r="AY6" s="416"/>
      <c r="AZ6" s="416"/>
      <c r="BA6" s="416"/>
      <c r="BB6" s="416"/>
      <c r="BC6" s="416"/>
      <c r="BD6" s="416"/>
      <c r="BE6" s="416"/>
      <c r="BF6" s="416"/>
      <c r="BG6" s="416"/>
      <c r="BH6" s="416"/>
      <c r="BI6" s="416"/>
      <c r="BJ6" s="416"/>
      <c r="BK6" s="416"/>
      <c r="BL6" s="416"/>
      <c r="BM6" s="416"/>
      <c r="BN6" s="416"/>
      <c r="BO6" s="416"/>
      <c r="BP6" s="439"/>
      <c r="BQ6" s="416"/>
      <c r="BR6" s="416"/>
      <c r="BS6" s="416"/>
      <c r="BT6" s="416"/>
      <c r="BU6" s="416"/>
      <c r="BV6" s="416"/>
      <c r="BW6" s="416"/>
      <c r="BX6" s="416"/>
      <c r="BY6" s="416"/>
      <c r="BZ6" s="439"/>
      <c r="CA6" s="416"/>
      <c r="CB6" s="416"/>
      <c r="CC6" s="416"/>
      <c r="CD6" s="416"/>
      <c r="CE6" s="416"/>
      <c r="CF6" s="416"/>
      <c r="CG6" s="416"/>
      <c r="CH6" s="416"/>
      <c r="CI6" s="416"/>
      <c r="CJ6" s="416"/>
      <c r="CK6" s="416"/>
      <c r="CL6" s="416"/>
      <c r="CM6" s="416"/>
      <c r="CN6" s="416"/>
      <c r="CO6" s="416"/>
      <c r="CP6" s="416"/>
      <c r="CQ6" s="416"/>
      <c r="CR6" s="416"/>
      <c r="CS6" s="416"/>
      <c r="CT6" s="416"/>
      <c r="CU6" s="416"/>
      <c r="CV6" s="416"/>
      <c r="CW6" s="416"/>
      <c r="CX6" s="416"/>
      <c r="CY6" s="416"/>
      <c r="CZ6" s="416"/>
      <c r="DA6" s="416"/>
      <c r="DB6" s="440"/>
      <c r="DC6" s="416"/>
      <c r="DD6" s="416"/>
      <c r="DE6" s="416"/>
      <c r="DF6" s="416"/>
      <c r="DG6" s="416"/>
      <c r="DH6" s="416"/>
      <c r="DI6" s="416"/>
      <c r="DJ6" s="416"/>
      <c r="DK6" s="416"/>
      <c r="DL6" s="416"/>
      <c r="DM6" s="416"/>
      <c r="DN6" s="416"/>
      <c r="DO6" s="416"/>
      <c r="DP6" s="416"/>
      <c r="DQ6" s="416"/>
      <c r="DR6" s="416"/>
      <c r="DS6" s="416"/>
      <c r="DT6" s="416"/>
      <c r="DU6" s="416"/>
      <c r="DV6" s="416"/>
      <c r="DW6" s="416"/>
      <c r="DX6" s="416"/>
      <c r="DY6" s="416"/>
      <c r="DZ6" s="416"/>
      <c r="EA6" s="416"/>
      <c r="EB6" s="416"/>
      <c r="EC6" s="416"/>
      <c r="ED6" s="416"/>
      <c r="EE6" s="416"/>
      <c r="EF6" s="416"/>
      <c r="EG6" s="416"/>
      <c r="EH6" s="416"/>
      <c r="EI6" s="416"/>
      <c r="EJ6" s="416"/>
      <c r="EK6" s="416"/>
      <c r="EL6" s="416"/>
      <c r="EM6" s="416"/>
      <c r="EN6" s="416"/>
      <c r="EO6" s="416"/>
      <c r="EP6" s="416"/>
      <c r="ER6" s="416"/>
      <c r="ES6" s="416"/>
      <c r="ET6" s="416"/>
      <c r="EU6" s="416"/>
      <c r="EV6" s="416"/>
      <c r="EW6" s="416"/>
      <c r="EX6" s="416"/>
      <c r="EY6" s="416"/>
      <c r="EZ6" s="416"/>
      <c r="FA6" s="440"/>
      <c r="FB6" s="416"/>
      <c r="FC6" s="416"/>
    </row>
    <row r="7" spans="1:159" s="59" customFormat="1" ht="26.25" customHeight="1">
      <c r="A7" s="709" t="s">
        <v>0</v>
      </c>
      <c r="B7" s="711" t="s">
        <v>3127</v>
      </c>
      <c r="C7" s="711" t="s">
        <v>3128</v>
      </c>
      <c r="D7" s="709" t="s">
        <v>3129</v>
      </c>
      <c r="E7" s="709" t="s">
        <v>3130</v>
      </c>
      <c r="F7" s="713" t="s">
        <v>248</v>
      </c>
      <c r="G7" s="716" t="s">
        <v>1</v>
      </c>
      <c r="H7" s="719" t="s">
        <v>2</v>
      </c>
      <c r="I7" s="716" t="s">
        <v>249</v>
      </c>
      <c r="J7" s="716" t="s">
        <v>250</v>
      </c>
      <c r="K7" s="713" t="s">
        <v>251</v>
      </c>
      <c r="L7" s="716" t="s">
        <v>252</v>
      </c>
      <c r="M7" s="716" t="s">
        <v>3</v>
      </c>
      <c r="N7" s="713" t="s">
        <v>3052</v>
      </c>
      <c r="O7" s="722" t="s">
        <v>3126</v>
      </c>
      <c r="P7" s="728" t="s">
        <v>2676</v>
      </c>
      <c r="Q7" s="732" t="s">
        <v>3131</v>
      </c>
      <c r="R7" s="733"/>
      <c r="S7" s="732"/>
      <c r="T7" s="733"/>
      <c r="U7" s="732"/>
      <c r="V7" s="733"/>
      <c r="W7" s="732"/>
      <c r="X7" s="733"/>
      <c r="Y7" s="732"/>
      <c r="Z7" s="733"/>
      <c r="AA7" s="732"/>
      <c r="AB7" s="733"/>
      <c r="AC7" s="732"/>
      <c r="AD7" s="733"/>
      <c r="AE7" s="732"/>
      <c r="AF7" s="733"/>
      <c r="AG7" s="732"/>
      <c r="AH7" s="733"/>
      <c r="AI7" s="732"/>
      <c r="AJ7" s="733"/>
      <c r="AK7" s="732"/>
      <c r="AL7" s="733"/>
      <c r="AM7" s="732"/>
      <c r="AN7" s="733"/>
      <c r="AO7" s="732"/>
      <c r="AP7" s="733"/>
      <c r="AQ7" s="732"/>
      <c r="AR7" s="733"/>
      <c r="AS7" s="732"/>
      <c r="AT7" s="732"/>
      <c r="AU7" s="732"/>
      <c r="AV7" s="733"/>
      <c r="AW7" s="732"/>
      <c r="AX7" s="733"/>
      <c r="AY7" s="732"/>
      <c r="AZ7" s="733"/>
      <c r="BA7" s="732"/>
      <c r="BB7" s="733"/>
      <c r="BC7" s="732"/>
      <c r="BD7" s="733"/>
      <c r="BE7" s="732"/>
      <c r="BF7" s="733"/>
      <c r="BG7" s="732"/>
      <c r="BH7" s="733"/>
      <c r="BI7" s="732"/>
      <c r="BJ7" s="733"/>
      <c r="BK7" s="732"/>
      <c r="BL7" s="733"/>
      <c r="BM7" s="732"/>
      <c r="BN7" s="733"/>
      <c r="BO7" s="732"/>
      <c r="BP7" s="733"/>
      <c r="BQ7" s="732"/>
      <c r="BR7" s="733"/>
      <c r="BS7" s="732"/>
      <c r="BT7" s="733"/>
      <c r="BU7" s="732"/>
      <c r="BV7" s="732"/>
      <c r="BW7" s="732"/>
      <c r="BX7" s="733"/>
      <c r="BY7" s="732"/>
      <c r="BZ7" s="733"/>
      <c r="CA7" s="732"/>
      <c r="CB7" s="733"/>
      <c r="CC7" s="732"/>
      <c r="CD7" s="733"/>
      <c r="CE7" s="732"/>
      <c r="CF7" s="733"/>
      <c r="CG7" s="732"/>
      <c r="CH7" s="733"/>
      <c r="CI7" s="732"/>
      <c r="CJ7" s="732"/>
      <c r="CK7" s="732"/>
      <c r="CL7" s="733"/>
      <c r="CM7" s="732"/>
      <c r="CN7" s="733"/>
      <c r="CO7" s="732"/>
      <c r="CP7" s="733"/>
      <c r="CQ7" s="732"/>
      <c r="CR7" s="733"/>
      <c r="CS7" s="732"/>
      <c r="CT7" s="733"/>
      <c r="CU7" s="732"/>
      <c r="CV7" s="733"/>
      <c r="CW7" s="732"/>
      <c r="CX7" s="733"/>
      <c r="CY7" s="732"/>
      <c r="CZ7" s="733"/>
      <c r="DA7" s="732"/>
      <c r="DB7" s="733"/>
      <c r="DC7" s="732"/>
      <c r="DD7" s="733"/>
      <c r="DE7" s="732"/>
      <c r="DF7" s="214"/>
      <c r="DG7" s="725" t="s">
        <v>3132</v>
      </c>
      <c r="DH7" s="726"/>
      <c r="DI7" s="725"/>
      <c r="DJ7" s="727"/>
      <c r="DK7" s="725"/>
      <c r="DL7" s="726"/>
      <c r="DM7" s="725"/>
      <c r="DN7" s="726"/>
      <c r="DO7" s="725"/>
      <c r="DP7" s="726"/>
      <c r="DQ7" s="725"/>
      <c r="DR7" s="726"/>
      <c r="DS7" s="725"/>
      <c r="DT7" s="726"/>
      <c r="DU7" s="725"/>
      <c r="DV7" s="726"/>
      <c r="DW7" s="725"/>
      <c r="DX7" s="726"/>
      <c r="DY7" s="725"/>
      <c r="DZ7" s="726"/>
      <c r="EA7" s="725"/>
      <c r="EB7" s="726"/>
      <c r="EC7" s="725"/>
      <c r="ED7" s="726"/>
      <c r="EE7" s="725"/>
      <c r="EF7" s="726"/>
      <c r="EG7" s="725"/>
      <c r="EH7" s="726"/>
      <c r="EI7" s="725"/>
      <c r="EJ7" s="726"/>
      <c r="EK7" s="725"/>
      <c r="EL7" s="725"/>
      <c r="EM7" s="726"/>
      <c r="EN7" s="725"/>
      <c r="EO7" s="726"/>
      <c r="EP7" s="725"/>
      <c r="EQ7" s="726"/>
      <c r="ER7" s="725"/>
      <c r="ES7" s="726"/>
      <c r="ET7" s="725"/>
      <c r="EU7" s="726"/>
      <c r="EV7" s="725"/>
      <c r="EW7" s="726"/>
      <c r="EX7" s="725"/>
      <c r="EY7" s="726"/>
      <c r="EZ7" s="725"/>
      <c r="FA7" s="95"/>
      <c r="FB7" s="418"/>
      <c r="FC7" s="418"/>
    </row>
    <row r="8" spans="1:159" s="59" customFormat="1" ht="43.5" customHeight="1">
      <c r="A8" s="710"/>
      <c r="B8" s="712"/>
      <c r="C8" s="712"/>
      <c r="D8" s="710"/>
      <c r="E8" s="710"/>
      <c r="F8" s="714"/>
      <c r="G8" s="717"/>
      <c r="H8" s="720"/>
      <c r="I8" s="717"/>
      <c r="J8" s="717"/>
      <c r="K8" s="714"/>
      <c r="L8" s="717"/>
      <c r="M8" s="717"/>
      <c r="N8" s="714"/>
      <c r="O8" s="723"/>
      <c r="P8" s="729"/>
      <c r="Q8" s="441"/>
      <c r="R8" s="206" t="s">
        <v>8238</v>
      </c>
      <c r="S8" s="441"/>
      <c r="T8" s="206" t="s">
        <v>8238</v>
      </c>
      <c r="U8" s="441"/>
      <c r="V8" s="206" t="s">
        <v>8238</v>
      </c>
      <c r="W8" s="441"/>
      <c r="X8" s="206" t="s">
        <v>8238</v>
      </c>
      <c r="Y8" s="441"/>
      <c r="Z8" s="206" t="s">
        <v>8238</v>
      </c>
      <c r="AA8" s="441"/>
      <c r="AB8" s="206" t="s">
        <v>8238</v>
      </c>
      <c r="AC8" s="441"/>
      <c r="AD8" s="442" t="s">
        <v>8238</v>
      </c>
      <c r="AE8" s="441"/>
      <c r="AF8" s="206" t="s">
        <v>8238</v>
      </c>
      <c r="AG8" s="441"/>
      <c r="AH8" s="206" t="s">
        <v>8238</v>
      </c>
      <c r="AI8" s="441"/>
      <c r="AJ8" s="206" t="s">
        <v>8238</v>
      </c>
      <c r="AK8" s="441"/>
      <c r="AL8" s="206" t="s">
        <v>8238</v>
      </c>
      <c r="AM8" s="441"/>
      <c r="AN8" s="206" t="s">
        <v>8238</v>
      </c>
      <c r="AO8" s="441"/>
      <c r="AP8" s="206" t="s">
        <v>8238</v>
      </c>
      <c r="AQ8" s="441"/>
      <c r="AR8" s="206" t="s">
        <v>8238</v>
      </c>
      <c r="AS8" s="731" t="s">
        <v>3133</v>
      </c>
      <c r="AT8" s="731"/>
      <c r="AU8" s="731"/>
      <c r="AV8" s="206" t="s">
        <v>8238</v>
      </c>
      <c r="AW8" s="441"/>
      <c r="AX8" s="443" t="s">
        <v>8238</v>
      </c>
      <c r="AY8" s="441"/>
      <c r="AZ8" s="206" t="s">
        <v>8238</v>
      </c>
      <c r="BA8" s="441"/>
      <c r="BB8" s="206" t="s">
        <v>8238</v>
      </c>
      <c r="BC8" s="441"/>
      <c r="BD8" s="319" t="s">
        <v>8238</v>
      </c>
      <c r="BE8" s="441"/>
      <c r="BF8" s="206" t="s">
        <v>8238</v>
      </c>
      <c r="BG8" s="441"/>
      <c r="BH8" s="206" t="s">
        <v>8238</v>
      </c>
      <c r="BI8" s="441"/>
      <c r="BJ8" s="206" t="s">
        <v>8238</v>
      </c>
      <c r="BK8" s="441"/>
      <c r="BL8" s="206" t="s">
        <v>8238</v>
      </c>
      <c r="BM8" s="441"/>
      <c r="BN8" s="442" t="s">
        <v>8238</v>
      </c>
      <c r="BO8" s="441"/>
      <c r="BP8" s="442" t="s">
        <v>8238</v>
      </c>
      <c r="BQ8" s="444"/>
      <c r="BR8" s="206" t="s">
        <v>8238</v>
      </c>
      <c r="BS8" s="441"/>
      <c r="BT8" s="206" t="s">
        <v>8238</v>
      </c>
      <c r="BU8" s="731" t="s">
        <v>3135</v>
      </c>
      <c r="BV8" s="731"/>
      <c r="BW8" s="731"/>
      <c r="BX8" s="206" t="s">
        <v>8238</v>
      </c>
      <c r="BY8" s="441"/>
      <c r="BZ8" s="442" t="s">
        <v>8238</v>
      </c>
      <c r="CA8" s="441"/>
      <c r="CB8" s="206" t="s">
        <v>8238</v>
      </c>
      <c r="CC8" s="441"/>
      <c r="CD8" s="206" t="s">
        <v>8238</v>
      </c>
      <c r="CE8" s="441"/>
      <c r="CF8" s="206" t="s">
        <v>8238</v>
      </c>
      <c r="CG8" s="441"/>
      <c r="CH8" s="206" t="s">
        <v>8238</v>
      </c>
      <c r="CI8" s="731" t="s">
        <v>3136</v>
      </c>
      <c r="CJ8" s="731"/>
      <c r="CK8" s="731"/>
      <c r="CL8" s="206" t="s">
        <v>8238</v>
      </c>
      <c r="CM8" s="441"/>
      <c r="CN8" s="206" t="s">
        <v>8238</v>
      </c>
      <c r="CO8" s="441"/>
      <c r="CP8" s="206" t="s">
        <v>8238</v>
      </c>
      <c r="CQ8" s="441"/>
      <c r="CR8" s="206" t="s">
        <v>8238</v>
      </c>
      <c r="CS8" s="441"/>
      <c r="CT8" s="206" t="s">
        <v>8238</v>
      </c>
      <c r="CU8" s="441"/>
      <c r="CV8" s="206" t="s">
        <v>8238</v>
      </c>
      <c r="CW8" s="441"/>
      <c r="CX8" s="206" t="s">
        <v>8238</v>
      </c>
      <c r="CY8" s="441"/>
      <c r="CZ8" s="206" t="s">
        <v>8238</v>
      </c>
      <c r="DA8" s="441"/>
      <c r="DB8" s="443" t="s">
        <v>8238</v>
      </c>
      <c r="DC8" s="441"/>
      <c r="DD8" s="443" t="s">
        <v>8238</v>
      </c>
      <c r="DE8" s="441"/>
      <c r="DF8" s="206" t="s">
        <v>8238</v>
      </c>
      <c r="DG8" s="95"/>
      <c r="DH8" s="206" t="s">
        <v>8238</v>
      </c>
      <c r="DI8" s="95"/>
      <c r="DJ8" s="445" t="s">
        <v>8238</v>
      </c>
      <c r="DK8" s="95"/>
      <c r="DL8" s="206" t="s">
        <v>8238</v>
      </c>
      <c r="DM8" s="95"/>
      <c r="DN8" s="206" t="s">
        <v>8238</v>
      </c>
      <c r="DO8" s="95"/>
      <c r="DP8" s="206" t="s">
        <v>8238</v>
      </c>
      <c r="DQ8" s="95"/>
      <c r="DR8" s="206" t="s">
        <v>8238</v>
      </c>
      <c r="DS8" s="95"/>
      <c r="DT8" s="206" t="s">
        <v>8238</v>
      </c>
      <c r="DU8" s="95"/>
      <c r="DV8" s="206" t="s">
        <v>8238</v>
      </c>
      <c r="DW8" s="95"/>
      <c r="DX8" s="206" t="s">
        <v>8238</v>
      </c>
      <c r="DY8" s="95"/>
      <c r="DZ8" s="206" t="s">
        <v>8238</v>
      </c>
      <c r="EA8" s="95"/>
      <c r="EB8" s="206" t="s">
        <v>8238</v>
      </c>
      <c r="EC8" s="95"/>
      <c r="ED8" s="442" t="s">
        <v>8238</v>
      </c>
      <c r="EE8" s="95"/>
      <c r="EF8" s="206" t="s">
        <v>8238</v>
      </c>
      <c r="EG8" s="95"/>
      <c r="EH8" s="206" t="s">
        <v>8238</v>
      </c>
      <c r="EI8" s="95"/>
      <c r="EJ8" s="206" t="s">
        <v>8238</v>
      </c>
      <c r="EK8" s="95"/>
      <c r="EL8" s="95"/>
      <c r="EM8" s="206" t="s">
        <v>8238</v>
      </c>
      <c r="EN8" s="95"/>
      <c r="EO8" s="206" t="s">
        <v>8238</v>
      </c>
      <c r="EP8" s="95"/>
      <c r="EQ8" s="696" t="s">
        <v>8238</v>
      </c>
      <c r="ER8" s="95"/>
      <c r="ES8" s="319" t="s">
        <v>8238</v>
      </c>
      <c r="ET8" s="95"/>
      <c r="EU8" s="206" t="s">
        <v>8238</v>
      </c>
      <c r="EV8" s="95"/>
      <c r="EW8" s="319" t="s">
        <v>8238</v>
      </c>
      <c r="EX8" s="95"/>
      <c r="EY8" s="319" t="s">
        <v>8238</v>
      </c>
      <c r="EZ8" s="95"/>
      <c r="FA8" s="443" t="s">
        <v>8238</v>
      </c>
      <c r="FB8" s="63" t="s">
        <v>8242</v>
      </c>
      <c r="FC8" s="63" t="s">
        <v>7674</v>
      </c>
    </row>
    <row r="9" spans="1:159" s="59" customFormat="1" ht="30" customHeight="1">
      <c r="A9" s="710"/>
      <c r="B9" s="712"/>
      <c r="C9" s="712"/>
      <c r="D9" s="710"/>
      <c r="E9" s="710"/>
      <c r="F9" s="715"/>
      <c r="G9" s="718"/>
      <c r="H9" s="721"/>
      <c r="I9" s="718"/>
      <c r="J9" s="718"/>
      <c r="K9" s="715"/>
      <c r="L9" s="718"/>
      <c r="M9" s="718"/>
      <c r="N9" s="715"/>
      <c r="O9" s="724"/>
      <c r="P9" s="730"/>
      <c r="Q9" s="92" t="s">
        <v>3137</v>
      </c>
      <c r="R9" s="206"/>
      <c r="S9" s="92" t="s">
        <v>3138</v>
      </c>
      <c r="T9" s="206"/>
      <c r="U9" s="92" t="s">
        <v>3139</v>
      </c>
      <c r="V9" s="206"/>
      <c r="W9" s="92" t="s">
        <v>3140</v>
      </c>
      <c r="X9" s="206"/>
      <c r="Y9" s="92" t="s">
        <v>3141</v>
      </c>
      <c r="Z9" s="206"/>
      <c r="AA9" s="92" t="s">
        <v>3142</v>
      </c>
      <c r="AB9" s="206"/>
      <c r="AC9" s="92" t="s">
        <v>3143</v>
      </c>
      <c r="AD9" s="442"/>
      <c r="AE9" s="92" t="s">
        <v>3144</v>
      </c>
      <c r="AF9" s="418"/>
      <c r="AG9" s="92" t="s">
        <v>3145</v>
      </c>
      <c r="AH9" s="206"/>
      <c r="AI9" s="92" t="s">
        <v>3146</v>
      </c>
      <c r="AJ9" s="206"/>
      <c r="AK9" s="92" t="s">
        <v>3147</v>
      </c>
      <c r="AL9" s="206"/>
      <c r="AM9" s="92" t="s">
        <v>3148</v>
      </c>
      <c r="AN9" s="206"/>
      <c r="AO9" s="92" t="s">
        <v>3149</v>
      </c>
      <c r="AP9" s="206"/>
      <c r="AQ9" s="92" t="s">
        <v>3150</v>
      </c>
      <c r="AR9" s="206"/>
      <c r="AS9" s="92" t="s">
        <v>3151</v>
      </c>
      <c r="AT9" s="92" t="s">
        <v>3152</v>
      </c>
      <c r="AU9" s="92" t="s">
        <v>3153</v>
      </c>
      <c r="AV9" s="206"/>
      <c r="AW9" s="92" t="s">
        <v>3154</v>
      </c>
      <c r="AX9" s="443"/>
      <c r="AY9" s="92" t="s">
        <v>3155</v>
      </c>
      <c r="AZ9" s="206"/>
      <c r="BA9" s="92" t="s">
        <v>3156</v>
      </c>
      <c r="BB9" s="206"/>
      <c r="BC9" s="92" t="s">
        <v>3157</v>
      </c>
      <c r="BD9" s="176"/>
      <c r="BE9" s="92" t="s">
        <v>3158</v>
      </c>
      <c r="BF9" s="206"/>
      <c r="BG9" s="92" t="s">
        <v>3159</v>
      </c>
      <c r="BH9" s="206"/>
      <c r="BI9" s="92" t="s">
        <v>3160</v>
      </c>
      <c r="BJ9" s="206"/>
      <c r="BK9" s="92" t="s">
        <v>3161</v>
      </c>
      <c r="BL9" s="206"/>
      <c r="BM9" s="92" t="s">
        <v>3162</v>
      </c>
      <c r="BN9" s="442"/>
      <c r="BO9" s="92" t="s">
        <v>3163</v>
      </c>
      <c r="BP9" s="442"/>
      <c r="BQ9" s="446" t="s">
        <v>3134</v>
      </c>
      <c r="BR9" s="206"/>
      <c r="BS9" s="92" t="s">
        <v>3164</v>
      </c>
      <c r="BT9" s="206"/>
      <c r="BU9" s="92" t="s">
        <v>3151</v>
      </c>
      <c r="BV9" s="92" t="s">
        <v>3152</v>
      </c>
      <c r="BW9" s="92" t="s">
        <v>3153</v>
      </c>
      <c r="BX9" s="206"/>
      <c r="BY9" s="92" t="s">
        <v>3165</v>
      </c>
      <c r="BZ9" s="442"/>
      <c r="CA9" s="92" t="s">
        <v>3166</v>
      </c>
      <c r="CB9" s="206"/>
      <c r="CC9" s="92" t="s">
        <v>3167</v>
      </c>
      <c r="CD9" s="206"/>
      <c r="CE9" s="92" t="s">
        <v>3168</v>
      </c>
      <c r="CF9" s="206"/>
      <c r="CG9" s="92" t="s">
        <v>3169</v>
      </c>
      <c r="CH9" s="206"/>
      <c r="CI9" s="92" t="s">
        <v>3151</v>
      </c>
      <c r="CJ9" s="92" t="s">
        <v>3152</v>
      </c>
      <c r="CK9" s="92" t="s">
        <v>3153</v>
      </c>
      <c r="CL9" s="206"/>
      <c r="CM9" s="92" t="s">
        <v>3170</v>
      </c>
      <c r="CN9" s="206"/>
      <c r="CO9" s="92" t="s">
        <v>3171</v>
      </c>
      <c r="CP9" s="214"/>
      <c r="CQ9" s="92" t="s">
        <v>3172</v>
      </c>
      <c r="CR9" s="206"/>
      <c r="CS9" s="92" t="s">
        <v>3173</v>
      </c>
      <c r="CT9" s="206"/>
      <c r="CU9" s="92" t="s">
        <v>3174</v>
      </c>
      <c r="CV9" s="206"/>
      <c r="CW9" s="92" t="s">
        <v>3175</v>
      </c>
      <c r="CX9" s="206"/>
      <c r="CY9" s="92" t="s">
        <v>3176</v>
      </c>
      <c r="CZ9" s="206"/>
      <c r="DA9" s="92" t="s">
        <v>3177</v>
      </c>
      <c r="DB9" s="443"/>
      <c r="DC9" s="93" t="s">
        <v>3178</v>
      </c>
      <c r="DD9" s="443"/>
      <c r="DE9" s="93" t="s">
        <v>3179</v>
      </c>
      <c r="DF9" s="206"/>
      <c r="DG9" s="94" t="s">
        <v>3150</v>
      </c>
      <c r="DH9" s="206"/>
      <c r="DI9" s="95" t="s">
        <v>3154</v>
      </c>
      <c r="DJ9" s="445"/>
      <c r="DK9" s="94" t="s">
        <v>3155</v>
      </c>
      <c r="DL9" s="206"/>
      <c r="DM9" s="95" t="s">
        <v>3156</v>
      </c>
      <c r="DN9" s="206"/>
      <c r="DO9" s="95" t="s">
        <v>3157</v>
      </c>
      <c r="DP9" s="206"/>
      <c r="DQ9" s="95" t="s">
        <v>3158</v>
      </c>
      <c r="DR9" s="206"/>
      <c r="DS9" s="95" t="s">
        <v>3159</v>
      </c>
      <c r="DT9" s="206"/>
      <c r="DU9" s="95" t="s">
        <v>3160</v>
      </c>
      <c r="DV9" s="206"/>
      <c r="DW9" s="95" t="s">
        <v>3161</v>
      </c>
      <c r="DX9" s="206"/>
      <c r="DY9" s="95" t="s">
        <v>3162</v>
      </c>
      <c r="DZ9" s="206"/>
      <c r="EA9" s="95" t="s">
        <v>3141</v>
      </c>
      <c r="EB9" s="206"/>
      <c r="EC9" s="95" t="s">
        <v>3142</v>
      </c>
      <c r="ED9" s="442"/>
      <c r="EE9" s="95" t="s">
        <v>3163</v>
      </c>
      <c r="EF9" s="206"/>
      <c r="EG9" s="95" t="s">
        <v>3134</v>
      </c>
      <c r="EH9" s="206"/>
      <c r="EI9" s="95" t="s">
        <v>3164</v>
      </c>
      <c r="EJ9" s="206"/>
      <c r="EK9" s="95" t="s">
        <v>3165</v>
      </c>
      <c r="EL9" s="95" t="s">
        <v>3166</v>
      </c>
      <c r="EM9" s="206"/>
      <c r="EN9" s="95" t="s">
        <v>3167</v>
      </c>
      <c r="EO9" s="206"/>
      <c r="EP9" s="95" t="s">
        <v>3168</v>
      </c>
      <c r="EQ9" s="696"/>
      <c r="ER9" s="95" t="s">
        <v>3169</v>
      </c>
      <c r="ES9" s="319"/>
      <c r="ET9" s="95" t="s">
        <v>3170</v>
      </c>
      <c r="EU9" s="206"/>
      <c r="EV9" s="95" t="s">
        <v>3171</v>
      </c>
      <c r="EW9" s="319"/>
      <c r="EX9" s="95" t="s">
        <v>3172</v>
      </c>
      <c r="EY9" s="319"/>
      <c r="EZ9" s="95" t="s">
        <v>3173</v>
      </c>
      <c r="FA9" s="443"/>
      <c r="FB9" s="63"/>
      <c r="FC9" s="63"/>
    </row>
    <row r="10" spans="1:159" s="59" customFormat="1" ht="33" customHeight="1">
      <c r="A10" s="60"/>
      <c r="B10" s="60"/>
      <c r="C10" s="60"/>
      <c r="D10" s="60"/>
      <c r="E10" s="60"/>
      <c r="F10" s="61" t="s">
        <v>3180</v>
      </c>
      <c r="G10" s="60"/>
      <c r="H10" s="60"/>
      <c r="I10" s="60"/>
      <c r="J10" s="60"/>
      <c r="K10" s="60"/>
      <c r="L10" s="60"/>
      <c r="M10" s="60"/>
      <c r="N10" s="62"/>
      <c r="O10" s="60"/>
      <c r="P10" s="60"/>
      <c r="Q10" s="63"/>
      <c r="R10" s="206"/>
      <c r="S10" s="63"/>
      <c r="T10" s="206"/>
      <c r="U10" s="63"/>
      <c r="V10" s="206"/>
      <c r="W10" s="63"/>
      <c r="X10" s="206"/>
      <c r="Y10" s="63"/>
      <c r="Z10" s="206"/>
      <c r="AA10" s="63"/>
      <c r="AB10" s="206"/>
      <c r="AC10" s="63"/>
      <c r="AD10" s="206"/>
      <c r="AE10" s="63"/>
      <c r="AF10" s="206"/>
      <c r="AG10" s="63"/>
      <c r="AH10" s="206"/>
      <c r="AI10" s="63"/>
      <c r="AJ10" s="206"/>
      <c r="AK10" s="63"/>
      <c r="AL10" s="206"/>
      <c r="AM10" s="63"/>
      <c r="AN10" s="206"/>
      <c r="AO10" s="63"/>
      <c r="AP10" s="206"/>
      <c r="AQ10" s="63"/>
      <c r="AR10" s="206"/>
      <c r="AS10" s="63"/>
      <c r="AT10" s="63"/>
      <c r="AU10" s="63"/>
      <c r="AV10" s="206"/>
      <c r="AW10" s="63"/>
      <c r="AX10" s="206"/>
      <c r="AY10" s="63"/>
      <c r="AZ10" s="206"/>
      <c r="BA10" s="63"/>
      <c r="BB10" s="206"/>
      <c r="BC10" s="63"/>
      <c r="BD10" s="176"/>
      <c r="BE10" s="63"/>
      <c r="BF10" s="206"/>
      <c r="BG10" s="63"/>
      <c r="BH10" s="206"/>
      <c r="BI10" s="63"/>
      <c r="BJ10" s="288"/>
      <c r="BK10" s="63"/>
      <c r="BL10" s="206"/>
      <c r="BM10" s="63"/>
      <c r="BN10" s="206"/>
      <c r="BO10" s="63"/>
      <c r="BP10" s="206"/>
      <c r="BQ10" s="63"/>
      <c r="BR10" s="206"/>
      <c r="BS10" s="63"/>
      <c r="BT10" s="206"/>
      <c r="BU10" s="63"/>
      <c r="BV10" s="63"/>
      <c r="BW10" s="63"/>
      <c r="BX10" s="206"/>
      <c r="BY10" s="63"/>
      <c r="BZ10" s="206"/>
      <c r="CA10" s="63"/>
      <c r="CB10" s="206"/>
      <c r="CC10" s="63"/>
      <c r="CD10" s="206"/>
      <c r="CE10" s="63"/>
      <c r="CF10" s="206"/>
      <c r="CG10" s="63"/>
      <c r="CH10" s="206"/>
      <c r="CI10" s="63"/>
      <c r="CJ10" s="63"/>
      <c r="CK10" s="63"/>
      <c r="CL10" s="206"/>
      <c r="CM10" s="63"/>
      <c r="CN10" s="206"/>
      <c r="CO10" s="63"/>
      <c r="CP10" s="206" t="s">
        <v>8239</v>
      </c>
      <c r="CQ10" s="63"/>
      <c r="CR10" s="206"/>
      <c r="CS10" s="63"/>
      <c r="CT10" s="206"/>
      <c r="CU10" s="63"/>
      <c r="CV10" s="206"/>
      <c r="CW10" s="63"/>
      <c r="CX10" s="319"/>
      <c r="CY10" s="63"/>
      <c r="CZ10" s="206"/>
      <c r="DA10" s="63"/>
      <c r="DB10" s="206"/>
      <c r="DC10" s="63"/>
      <c r="DD10" s="206"/>
      <c r="DE10" s="63"/>
      <c r="DF10" s="206"/>
      <c r="DG10" s="63"/>
      <c r="DH10" s="206"/>
      <c r="DI10" s="63"/>
      <c r="DJ10" s="445"/>
      <c r="DK10" s="63"/>
      <c r="DL10" s="206"/>
      <c r="DM10" s="63"/>
      <c r="DN10" s="206"/>
      <c r="DO10" s="63"/>
      <c r="DP10" s="206"/>
      <c r="DQ10" s="63"/>
      <c r="DR10" s="206"/>
      <c r="DS10" s="63"/>
      <c r="DT10" s="206"/>
      <c r="DU10" s="63"/>
      <c r="DV10" s="206"/>
      <c r="DW10" s="63"/>
      <c r="DX10" s="206"/>
      <c r="DY10" s="63"/>
      <c r="DZ10" s="206"/>
      <c r="EA10" s="63"/>
      <c r="EB10" s="206"/>
      <c r="EC10" s="63"/>
      <c r="ED10" s="206"/>
      <c r="EE10" s="63"/>
      <c r="EF10" s="206"/>
      <c r="EG10" s="63"/>
      <c r="EH10" s="206"/>
      <c r="EI10" s="63"/>
      <c r="EJ10" s="206"/>
      <c r="EK10" s="63"/>
      <c r="EL10" s="63"/>
      <c r="EM10" s="206"/>
      <c r="EN10" s="63"/>
      <c r="EO10" s="206"/>
      <c r="EP10" s="63"/>
      <c r="EQ10" s="696"/>
      <c r="ER10" s="63"/>
      <c r="ES10" s="319"/>
      <c r="ET10" s="63"/>
      <c r="EU10" s="206"/>
      <c r="EV10" s="63"/>
      <c r="EW10" s="206"/>
      <c r="EX10" s="63"/>
      <c r="EY10" s="206"/>
      <c r="EZ10" s="63"/>
      <c r="FA10" s="206"/>
      <c r="FB10" s="63"/>
      <c r="FC10" s="63"/>
    </row>
    <row r="11" spans="1:159" s="65" customFormat="1" ht="33" customHeight="1">
      <c r="A11" s="60"/>
      <c r="B11" s="60"/>
      <c r="C11" s="60"/>
      <c r="D11" s="60"/>
      <c r="E11" s="60"/>
      <c r="F11" s="61" t="s">
        <v>3181</v>
      </c>
      <c r="G11" s="60"/>
      <c r="H11" s="60"/>
      <c r="I11" s="60"/>
      <c r="J11" s="60"/>
      <c r="K11" s="60"/>
      <c r="L11" s="60"/>
      <c r="M11" s="60"/>
      <c r="N11" s="62"/>
      <c r="O11" s="60"/>
      <c r="P11" s="60"/>
      <c r="Q11" s="64"/>
      <c r="R11" s="288"/>
      <c r="S11" s="64"/>
      <c r="T11" s="288"/>
      <c r="U11" s="64"/>
      <c r="V11" s="288"/>
      <c r="W11" s="64"/>
      <c r="X11" s="288"/>
      <c r="Y11" s="64"/>
      <c r="Z11" s="288"/>
      <c r="AA11" s="64"/>
      <c r="AB11" s="288"/>
      <c r="AC11" s="64"/>
      <c r="AD11" s="288"/>
      <c r="AE11" s="64"/>
      <c r="AF11" s="288"/>
      <c r="AG11" s="64"/>
      <c r="AH11" s="288"/>
      <c r="AI11" s="64"/>
      <c r="AJ11" s="288"/>
      <c r="AK11" s="64"/>
      <c r="AL11" s="288"/>
      <c r="AM11" s="64"/>
      <c r="AN11" s="288"/>
      <c r="AO11" s="64"/>
      <c r="AP11" s="288"/>
      <c r="AQ11" s="64"/>
      <c r="AR11" s="288"/>
      <c r="AS11" s="64"/>
      <c r="AT11" s="64"/>
      <c r="AU11" s="64"/>
      <c r="AV11" s="288"/>
      <c r="AW11" s="64"/>
      <c r="AX11" s="288"/>
      <c r="AY11" s="64"/>
      <c r="AZ11" s="288"/>
      <c r="BA11" s="64"/>
      <c r="BB11" s="288"/>
      <c r="BC11" s="64"/>
      <c r="BD11" s="424"/>
      <c r="BE11" s="64"/>
      <c r="BF11" s="288"/>
      <c r="BG11" s="64"/>
      <c r="BH11" s="288"/>
      <c r="BI11" s="64"/>
      <c r="BJ11" s="288"/>
      <c r="BK11" s="64"/>
      <c r="BL11" s="288"/>
      <c r="BM11" s="64"/>
      <c r="BN11" s="288"/>
      <c r="BO11" s="64"/>
      <c r="BP11" s="288"/>
      <c r="BQ11" s="64"/>
      <c r="BR11" s="288"/>
      <c r="BS11" s="64"/>
      <c r="BT11" s="288"/>
      <c r="BU11" s="64"/>
      <c r="BV11" s="64"/>
      <c r="BW11" s="64"/>
      <c r="BX11" s="288"/>
      <c r="BY11" s="64"/>
      <c r="BZ11" s="288"/>
      <c r="CA11" s="64"/>
      <c r="CB11" s="288"/>
      <c r="CC11" s="64"/>
      <c r="CD11" s="288"/>
      <c r="CE11" s="64"/>
      <c r="CF11" s="288"/>
      <c r="CG11" s="64"/>
      <c r="CH11" s="288"/>
      <c r="CI11" s="64"/>
      <c r="CJ11" s="64"/>
      <c r="CK11" s="64"/>
      <c r="CL11" s="288"/>
      <c r="CM11" s="64"/>
      <c r="CN11" s="288"/>
      <c r="CO11" s="64"/>
      <c r="CP11" s="288" t="s">
        <v>8239</v>
      </c>
      <c r="CQ11" s="64"/>
      <c r="CR11" s="288"/>
      <c r="CS11" s="64"/>
      <c r="CT11" s="288"/>
      <c r="CU11" s="64"/>
      <c r="CV11" s="288"/>
      <c r="CW11" s="64"/>
      <c r="CX11" s="447"/>
      <c r="CY11" s="64"/>
      <c r="CZ11" s="288"/>
      <c r="DA11" s="64"/>
      <c r="DB11" s="288"/>
      <c r="DC11" s="64"/>
      <c r="DD11" s="288"/>
      <c r="DE11" s="64"/>
      <c r="DF11" s="288"/>
      <c r="DG11" s="64"/>
      <c r="DH11" s="288"/>
      <c r="DI11" s="64"/>
      <c r="DJ11" s="448"/>
      <c r="DK11" s="64"/>
      <c r="DL11" s="288"/>
      <c r="DM11" s="64"/>
      <c r="DN11" s="288"/>
      <c r="DO11" s="64"/>
      <c r="DP11" s="288"/>
      <c r="DQ11" s="64"/>
      <c r="DR11" s="288"/>
      <c r="DS11" s="64"/>
      <c r="DT11" s="288"/>
      <c r="DU11" s="64"/>
      <c r="DV11" s="288"/>
      <c r="DW11" s="64"/>
      <c r="DX11" s="288"/>
      <c r="DY11" s="64"/>
      <c r="DZ11" s="288"/>
      <c r="EA11" s="64"/>
      <c r="EB11" s="288"/>
      <c r="EC11" s="64"/>
      <c r="ED11" s="288"/>
      <c r="EE11" s="64"/>
      <c r="EF11" s="288"/>
      <c r="EG11" s="64"/>
      <c r="EH11" s="288"/>
      <c r="EI11" s="64"/>
      <c r="EJ11" s="288"/>
      <c r="EK11" s="64"/>
      <c r="EL11" s="64"/>
      <c r="EM11" s="288"/>
      <c r="EN11" s="64"/>
      <c r="EO11" s="288"/>
      <c r="EP11" s="64"/>
      <c r="EQ11" s="697"/>
      <c r="ER11" s="64"/>
      <c r="ES11" s="447"/>
      <c r="ET11" s="64"/>
      <c r="EU11" s="288"/>
      <c r="EV11" s="64"/>
      <c r="EW11" s="288"/>
      <c r="EX11" s="64"/>
      <c r="EY11" s="288"/>
      <c r="EZ11" s="64"/>
      <c r="FA11" s="288"/>
      <c r="FB11" s="63"/>
      <c r="FC11" s="64"/>
    </row>
    <row r="12" spans="1:159" s="70" customFormat="1" ht="48.6" customHeight="1">
      <c r="A12" s="66">
        <f>+IF(M12="","",COUNTA($M$12:$M12))</f>
        <v>1</v>
      </c>
      <c r="B12" s="66" t="s">
        <v>3366</v>
      </c>
      <c r="C12" s="66" t="s">
        <v>3366</v>
      </c>
      <c r="D12" s="66">
        <v>2</v>
      </c>
      <c r="E12" s="66">
        <v>165</v>
      </c>
      <c r="F12" s="67" t="s">
        <v>3367</v>
      </c>
      <c r="G12" s="66" t="s">
        <v>3368</v>
      </c>
      <c r="H12" s="66" t="s">
        <v>3369</v>
      </c>
      <c r="I12" s="66" t="s">
        <v>3370</v>
      </c>
      <c r="J12" s="66">
        <v>36</v>
      </c>
      <c r="K12" s="66" t="s">
        <v>3371</v>
      </c>
      <c r="L12" s="66" t="s">
        <v>3372</v>
      </c>
      <c r="M12" s="66" t="s">
        <v>15</v>
      </c>
      <c r="N12" s="68">
        <v>9310</v>
      </c>
      <c r="O12" s="66" t="s">
        <v>3115</v>
      </c>
      <c r="P12" s="66">
        <v>113</v>
      </c>
      <c r="Q12" s="69">
        <v>1000</v>
      </c>
      <c r="R12" s="198">
        <v>1000</v>
      </c>
      <c r="S12" s="69"/>
      <c r="T12" s="198"/>
      <c r="U12" s="69">
        <v>100</v>
      </c>
      <c r="V12" s="198">
        <v>50</v>
      </c>
      <c r="W12" s="69"/>
      <c r="X12" s="198"/>
      <c r="Y12" s="69">
        <v>50</v>
      </c>
      <c r="Z12" s="198"/>
      <c r="AA12" s="69">
        <v>1000</v>
      </c>
      <c r="AB12" s="198"/>
      <c r="AC12" s="69">
        <v>100</v>
      </c>
      <c r="AD12" s="198"/>
      <c r="AE12" s="69"/>
      <c r="AF12" s="198"/>
      <c r="AG12" s="69">
        <v>25</v>
      </c>
      <c r="AH12" s="198">
        <v>20</v>
      </c>
      <c r="AI12" s="69">
        <v>50</v>
      </c>
      <c r="AJ12" s="198"/>
      <c r="AK12" s="69">
        <v>0</v>
      </c>
      <c r="AL12" s="198"/>
      <c r="AM12" s="69">
        <v>300</v>
      </c>
      <c r="AN12" s="198">
        <v>50</v>
      </c>
      <c r="AO12" s="69">
        <v>200</v>
      </c>
      <c r="AP12" s="198">
        <v>0</v>
      </c>
      <c r="AQ12" s="69">
        <v>500</v>
      </c>
      <c r="AR12" s="198">
        <v>0</v>
      </c>
      <c r="AS12" s="69"/>
      <c r="AT12" s="69">
        <v>1000</v>
      </c>
      <c r="AU12" s="69">
        <v>1000</v>
      </c>
      <c r="AV12" s="198">
        <v>0</v>
      </c>
      <c r="AW12" s="69"/>
      <c r="AX12" s="198"/>
      <c r="AY12" s="69"/>
      <c r="AZ12" s="198"/>
      <c r="BA12" s="69"/>
      <c r="BB12" s="198"/>
      <c r="BC12" s="69">
        <v>1000</v>
      </c>
      <c r="BD12" s="176">
        <v>0</v>
      </c>
      <c r="BE12" s="69">
        <v>0</v>
      </c>
      <c r="BF12" s="198"/>
      <c r="BG12" s="69">
        <v>200</v>
      </c>
      <c r="BH12" s="198"/>
      <c r="BI12" s="69">
        <v>65</v>
      </c>
      <c r="BJ12" s="198">
        <v>0</v>
      </c>
      <c r="BK12" s="69">
        <v>200</v>
      </c>
      <c r="BL12" s="198"/>
      <c r="BM12" s="69">
        <v>200</v>
      </c>
      <c r="BN12" s="198"/>
      <c r="BO12" s="69">
        <v>200</v>
      </c>
      <c r="BP12" s="198"/>
      <c r="BQ12" s="69">
        <v>300</v>
      </c>
      <c r="BR12" s="198"/>
      <c r="BS12" s="69">
        <v>100</v>
      </c>
      <c r="BT12" s="198"/>
      <c r="BU12" s="69"/>
      <c r="BV12" s="69"/>
      <c r="BW12" s="69">
        <v>0</v>
      </c>
      <c r="BX12" s="198"/>
      <c r="BY12" s="69">
        <v>100</v>
      </c>
      <c r="BZ12" s="198"/>
      <c r="CA12" s="69">
        <v>250</v>
      </c>
      <c r="CB12" s="198"/>
      <c r="CC12" s="69">
        <v>400</v>
      </c>
      <c r="CD12" s="198">
        <v>150</v>
      </c>
      <c r="CE12" s="69">
        <v>50</v>
      </c>
      <c r="CF12" s="198">
        <v>0</v>
      </c>
      <c r="CG12" s="69"/>
      <c r="CH12" s="198"/>
      <c r="CI12" s="69">
        <v>0</v>
      </c>
      <c r="CJ12" s="69">
        <v>100</v>
      </c>
      <c r="CK12" s="69">
        <v>100</v>
      </c>
      <c r="CL12" s="198"/>
      <c r="CM12" s="69">
        <v>300</v>
      </c>
      <c r="CN12" s="198">
        <v>300</v>
      </c>
      <c r="CO12" s="69">
        <v>1000</v>
      </c>
      <c r="CP12" s="198">
        <v>1000</v>
      </c>
      <c r="CQ12" s="69">
        <v>0</v>
      </c>
      <c r="CR12" s="198"/>
      <c r="CS12" s="69">
        <v>500</v>
      </c>
      <c r="CT12" s="198">
        <v>100</v>
      </c>
      <c r="CU12" s="69">
        <v>0</v>
      </c>
      <c r="CV12" s="198"/>
      <c r="CW12" s="69">
        <v>20</v>
      </c>
      <c r="CX12" s="176">
        <v>10</v>
      </c>
      <c r="CY12" s="69">
        <v>0</v>
      </c>
      <c r="CZ12" s="198">
        <v>0</v>
      </c>
      <c r="DA12" s="69">
        <v>0</v>
      </c>
      <c r="DB12" s="198"/>
      <c r="DC12" s="69"/>
      <c r="DD12" s="198">
        <v>0</v>
      </c>
      <c r="DE12" s="69">
        <v>0</v>
      </c>
      <c r="DF12" s="198"/>
      <c r="DG12" s="69"/>
      <c r="DH12" s="198"/>
      <c r="DI12" s="69"/>
      <c r="DJ12" s="449"/>
      <c r="DK12" s="69"/>
      <c r="DL12" s="198"/>
      <c r="DM12" s="69"/>
      <c r="DN12" s="198"/>
      <c r="DO12" s="69"/>
      <c r="DP12" s="198"/>
      <c r="DQ12" s="69"/>
      <c r="DR12" s="198"/>
      <c r="DS12" s="69"/>
      <c r="DT12" s="198"/>
      <c r="DU12" s="69"/>
      <c r="DV12" s="198"/>
      <c r="DW12" s="69"/>
      <c r="DX12" s="198"/>
      <c r="DY12" s="69"/>
      <c r="DZ12" s="198"/>
      <c r="EA12" s="69"/>
      <c r="EB12" s="198"/>
      <c r="EC12" s="69">
        <v>0</v>
      </c>
      <c r="ED12" s="198"/>
      <c r="EE12" s="69"/>
      <c r="EF12" s="198"/>
      <c r="EG12" s="69"/>
      <c r="EH12" s="198"/>
      <c r="EI12" s="69">
        <v>0</v>
      </c>
      <c r="EJ12" s="198"/>
      <c r="EK12" s="69"/>
      <c r="EL12" s="69"/>
      <c r="EM12" s="198"/>
      <c r="EN12" s="69">
        <v>0</v>
      </c>
      <c r="EO12" s="198"/>
      <c r="EP12" s="69"/>
      <c r="EQ12" s="698"/>
      <c r="ER12" s="69"/>
      <c r="ES12" s="176"/>
      <c r="ET12" s="69"/>
      <c r="EU12" s="198"/>
      <c r="EV12" s="69"/>
      <c r="EW12" s="198"/>
      <c r="EX12" s="69"/>
      <c r="EY12" s="198"/>
      <c r="EZ12" s="69"/>
      <c r="FA12" s="198"/>
      <c r="FB12" s="63">
        <f t="shared" ref="FB12:FB22" si="0">FA12+EY12+EW12+EU12+ES12+EQ12+EO12+EM12+EJ12+EH12+EF12+ED12+EB12+DZ12+DX12+DV12+DT12+DR12+DP12+DN12+DL12+DH12+DF12+DD12+DB12+CZ12+CX12+CV12+CT12+CR12+CP12+CN12+CL12+CH12+CF12+CD12+CB12+BZ12+BX12+BT12+BR12+BP12+BN12+BL12+BJ12+BH12+BF12+BD12+BB12+AZ12+AX12+AV12+AR12+AP12+AN12+AL12+AJ12+AH12+AF12+AD12+AB12+Z12+X12+V12+T12+R12</f>
        <v>2680</v>
      </c>
      <c r="FC12" s="69">
        <f t="shared" ref="FC12:FC49" si="1">N12-FB12</f>
        <v>6630</v>
      </c>
    </row>
    <row r="13" spans="1:159" s="70" customFormat="1" ht="48.6" customHeight="1">
      <c r="A13" s="66">
        <f>+IF(M13="","",COUNTA($M$12:$M13))</f>
        <v>2</v>
      </c>
      <c r="B13" s="66" t="s">
        <v>3373</v>
      </c>
      <c r="C13" s="66" t="s">
        <v>3373</v>
      </c>
      <c r="D13" s="66">
        <v>7</v>
      </c>
      <c r="E13" s="66">
        <v>460</v>
      </c>
      <c r="F13" s="67" t="s">
        <v>3374</v>
      </c>
      <c r="G13" s="66" t="s">
        <v>3375</v>
      </c>
      <c r="H13" s="66" t="s">
        <v>3376</v>
      </c>
      <c r="I13" s="66" t="s">
        <v>3377</v>
      </c>
      <c r="J13" s="66">
        <v>36</v>
      </c>
      <c r="K13" s="66" t="s">
        <v>3378</v>
      </c>
      <c r="L13" s="66" t="s">
        <v>3379</v>
      </c>
      <c r="M13" s="66" t="s">
        <v>65</v>
      </c>
      <c r="N13" s="68">
        <v>120050</v>
      </c>
      <c r="O13" s="66" t="s">
        <v>3380</v>
      </c>
      <c r="P13" s="66">
        <v>15</v>
      </c>
      <c r="Q13" s="69">
        <v>40000</v>
      </c>
      <c r="R13" s="198">
        <v>17000</v>
      </c>
      <c r="S13" s="69"/>
      <c r="T13" s="198"/>
      <c r="U13" s="69">
        <v>100</v>
      </c>
      <c r="V13" s="198"/>
      <c r="W13" s="69">
        <v>1200</v>
      </c>
      <c r="X13" s="198">
        <v>300</v>
      </c>
      <c r="Y13" s="69">
        <v>1900</v>
      </c>
      <c r="Z13" s="198">
        <v>1300</v>
      </c>
      <c r="AA13" s="69">
        <v>3400</v>
      </c>
      <c r="AB13" s="198">
        <v>2000</v>
      </c>
      <c r="AC13" s="69">
        <v>4000</v>
      </c>
      <c r="AD13" s="198">
        <v>3200</v>
      </c>
      <c r="AE13" s="69">
        <v>60</v>
      </c>
      <c r="AF13" s="198"/>
      <c r="AG13" s="69">
        <v>1500</v>
      </c>
      <c r="AH13" s="198">
        <v>400</v>
      </c>
      <c r="AI13" s="69">
        <v>22000</v>
      </c>
      <c r="AJ13" s="198">
        <v>9000</v>
      </c>
      <c r="AK13" s="69">
        <v>0</v>
      </c>
      <c r="AL13" s="198"/>
      <c r="AM13" s="69">
        <v>20000</v>
      </c>
      <c r="AN13" s="198">
        <v>8000</v>
      </c>
      <c r="AO13" s="69">
        <v>200</v>
      </c>
      <c r="AP13" s="198">
        <v>60</v>
      </c>
      <c r="AQ13" s="69">
        <v>1500</v>
      </c>
      <c r="AR13" s="198">
        <v>200</v>
      </c>
      <c r="AS13" s="69"/>
      <c r="AT13" s="69">
        <v>1000</v>
      </c>
      <c r="AU13" s="69">
        <v>1000</v>
      </c>
      <c r="AV13" s="198">
        <v>0</v>
      </c>
      <c r="AW13" s="69">
        <v>1200</v>
      </c>
      <c r="AX13" s="198">
        <v>300</v>
      </c>
      <c r="AY13" s="69">
        <v>400</v>
      </c>
      <c r="AZ13" s="198">
        <v>200</v>
      </c>
      <c r="BA13" s="69">
        <v>1500</v>
      </c>
      <c r="BB13" s="198">
        <v>0</v>
      </c>
      <c r="BC13" s="69">
        <v>1500</v>
      </c>
      <c r="BD13" s="176">
        <v>400</v>
      </c>
      <c r="BE13" s="69">
        <v>1500</v>
      </c>
      <c r="BF13" s="198">
        <v>200</v>
      </c>
      <c r="BG13" s="69">
        <v>500</v>
      </c>
      <c r="BH13" s="198">
        <v>100</v>
      </c>
      <c r="BI13" s="69">
        <v>200</v>
      </c>
      <c r="BJ13" s="198">
        <v>200</v>
      </c>
      <c r="BK13" s="69">
        <v>1000</v>
      </c>
      <c r="BL13" s="198">
        <v>700</v>
      </c>
      <c r="BM13" s="69">
        <v>500</v>
      </c>
      <c r="BN13" s="198">
        <v>300</v>
      </c>
      <c r="BO13" s="69">
        <v>1000</v>
      </c>
      <c r="BP13" s="198">
        <v>500</v>
      </c>
      <c r="BQ13" s="69">
        <v>1000</v>
      </c>
      <c r="BR13" s="198">
        <v>600</v>
      </c>
      <c r="BS13" s="69">
        <v>460</v>
      </c>
      <c r="BT13" s="198">
        <v>300</v>
      </c>
      <c r="BU13" s="69"/>
      <c r="BV13" s="69">
        <v>600</v>
      </c>
      <c r="BW13" s="69">
        <v>600</v>
      </c>
      <c r="BX13" s="198">
        <v>200</v>
      </c>
      <c r="BY13" s="69">
        <v>1800</v>
      </c>
      <c r="BZ13" s="198">
        <v>1200</v>
      </c>
      <c r="CA13" s="69">
        <v>300</v>
      </c>
      <c r="CB13" s="198">
        <v>200</v>
      </c>
      <c r="CC13" s="69">
        <v>2500</v>
      </c>
      <c r="CD13" s="198">
        <v>800</v>
      </c>
      <c r="CE13" s="69">
        <v>500</v>
      </c>
      <c r="CF13" s="198">
        <v>0</v>
      </c>
      <c r="CG13" s="69">
        <v>800</v>
      </c>
      <c r="CH13" s="198">
        <v>600</v>
      </c>
      <c r="CI13" s="69">
        <v>0</v>
      </c>
      <c r="CJ13" s="69">
        <v>700</v>
      </c>
      <c r="CK13" s="69">
        <v>700</v>
      </c>
      <c r="CL13" s="198">
        <v>700</v>
      </c>
      <c r="CM13" s="69"/>
      <c r="CN13" s="198"/>
      <c r="CO13" s="69">
        <v>1500</v>
      </c>
      <c r="CP13" s="198">
        <v>1211</v>
      </c>
      <c r="CQ13" s="69">
        <v>600</v>
      </c>
      <c r="CR13" s="198"/>
      <c r="CS13" s="69">
        <v>2000</v>
      </c>
      <c r="CT13" s="198">
        <v>900</v>
      </c>
      <c r="CU13" s="69">
        <v>1000</v>
      </c>
      <c r="CV13" s="198">
        <v>1000</v>
      </c>
      <c r="CW13" s="69">
        <v>30</v>
      </c>
      <c r="CX13" s="176">
        <v>20</v>
      </c>
      <c r="CY13" s="69">
        <v>100</v>
      </c>
      <c r="CZ13" s="198"/>
      <c r="DA13" s="69">
        <v>0</v>
      </c>
      <c r="DB13" s="198"/>
      <c r="DC13" s="69"/>
      <c r="DD13" s="198">
        <v>0</v>
      </c>
      <c r="DE13" s="69">
        <v>0</v>
      </c>
      <c r="DF13" s="198"/>
      <c r="DG13" s="69"/>
      <c r="DH13" s="198"/>
      <c r="DI13" s="69"/>
      <c r="DJ13" s="449"/>
      <c r="DK13" s="69"/>
      <c r="DL13" s="198"/>
      <c r="DM13" s="69"/>
      <c r="DN13" s="198"/>
      <c r="DO13" s="69"/>
      <c r="DP13" s="198"/>
      <c r="DQ13" s="69"/>
      <c r="DR13" s="198"/>
      <c r="DS13" s="69"/>
      <c r="DT13" s="198"/>
      <c r="DU13" s="69"/>
      <c r="DV13" s="198"/>
      <c r="DW13" s="69"/>
      <c r="DX13" s="198"/>
      <c r="DY13" s="69"/>
      <c r="DZ13" s="198"/>
      <c r="EA13" s="69"/>
      <c r="EB13" s="198"/>
      <c r="EC13" s="69">
        <v>0</v>
      </c>
      <c r="ED13" s="198"/>
      <c r="EE13" s="69"/>
      <c r="EF13" s="198"/>
      <c r="EG13" s="69"/>
      <c r="EH13" s="198"/>
      <c r="EI13" s="69">
        <v>0</v>
      </c>
      <c r="EJ13" s="198"/>
      <c r="EK13" s="69"/>
      <c r="EL13" s="69"/>
      <c r="EM13" s="198"/>
      <c r="EN13" s="69">
        <v>0</v>
      </c>
      <c r="EO13" s="198"/>
      <c r="EP13" s="69"/>
      <c r="EQ13" s="698"/>
      <c r="ER13" s="69"/>
      <c r="ES13" s="176"/>
      <c r="ET13" s="69"/>
      <c r="EU13" s="198"/>
      <c r="EV13" s="69"/>
      <c r="EW13" s="198"/>
      <c r="EX13" s="69"/>
      <c r="EY13" s="198"/>
      <c r="EZ13" s="69"/>
      <c r="FA13" s="198"/>
      <c r="FB13" s="63">
        <f t="shared" si="0"/>
        <v>52091</v>
      </c>
      <c r="FC13" s="69">
        <f t="shared" si="1"/>
        <v>67959</v>
      </c>
    </row>
    <row r="14" spans="1:159" s="70" customFormat="1" ht="48.6" customHeight="1">
      <c r="A14" s="66">
        <f>+IF(M14="","",COUNTA($M$12:$M14))</f>
        <v>3</v>
      </c>
      <c r="B14" s="66" t="s">
        <v>3381</v>
      </c>
      <c r="C14" s="66" t="s">
        <v>3381</v>
      </c>
      <c r="D14" s="66">
        <v>7</v>
      </c>
      <c r="E14" s="66">
        <v>460</v>
      </c>
      <c r="F14" s="67" t="s">
        <v>3382</v>
      </c>
      <c r="G14" s="66" t="s">
        <v>3375</v>
      </c>
      <c r="H14" s="66" t="s">
        <v>3383</v>
      </c>
      <c r="I14" s="66" t="s">
        <v>3384</v>
      </c>
      <c r="J14" s="66">
        <v>36</v>
      </c>
      <c r="K14" s="66" t="s">
        <v>3385</v>
      </c>
      <c r="L14" s="66" t="s">
        <v>3386</v>
      </c>
      <c r="M14" s="66" t="s">
        <v>65</v>
      </c>
      <c r="N14" s="68">
        <v>17900</v>
      </c>
      <c r="O14" s="66" t="s">
        <v>3380</v>
      </c>
      <c r="P14" s="66">
        <v>15</v>
      </c>
      <c r="Q14" s="69">
        <v>5000</v>
      </c>
      <c r="R14" s="198">
        <v>3500</v>
      </c>
      <c r="S14" s="69"/>
      <c r="T14" s="198"/>
      <c r="U14" s="69">
        <v>50</v>
      </c>
      <c r="V14" s="198"/>
      <c r="W14" s="69">
        <v>500</v>
      </c>
      <c r="X14" s="198"/>
      <c r="Y14" s="69">
        <v>300</v>
      </c>
      <c r="Z14" s="198"/>
      <c r="AA14" s="69">
        <v>700</v>
      </c>
      <c r="AB14" s="198">
        <v>300</v>
      </c>
      <c r="AC14" s="69">
        <v>1000</v>
      </c>
      <c r="AD14" s="198">
        <v>1000</v>
      </c>
      <c r="AE14" s="69"/>
      <c r="AF14" s="198"/>
      <c r="AG14" s="69">
        <v>1000</v>
      </c>
      <c r="AH14" s="198">
        <v>200</v>
      </c>
      <c r="AI14" s="69">
        <v>2000</v>
      </c>
      <c r="AJ14" s="198">
        <v>1000</v>
      </c>
      <c r="AK14" s="69">
        <v>0</v>
      </c>
      <c r="AL14" s="198"/>
      <c r="AM14" s="69">
        <v>1000</v>
      </c>
      <c r="AN14" s="198"/>
      <c r="AO14" s="69"/>
      <c r="AP14" s="198"/>
      <c r="AQ14" s="69">
        <v>300</v>
      </c>
      <c r="AR14" s="198">
        <v>0</v>
      </c>
      <c r="AS14" s="69"/>
      <c r="AT14" s="69">
        <v>500</v>
      </c>
      <c r="AU14" s="69">
        <v>500</v>
      </c>
      <c r="AV14" s="198">
        <v>0</v>
      </c>
      <c r="AW14" s="69">
        <v>450</v>
      </c>
      <c r="AX14" s="198"/>
      <c r="AY14" s="69"/>
      <c r="AZ14" s="198"/>
      <c r="BA14" s="69">
        <v>0</v>
      </c>
      <c r="BB14" s="198"/>
      <c r="BC14" s="69">
        <v>100</v>
      </c>
      <c r="BD14" s="176">
        <v>0</v>
      </c>
      <c r="BE14" s="69">
        <v>0</v>
      </c>
      <c r="BF14" s="198"/>
      <c r="BG14" s="69">
        <v>100</v>
      </c>
      <c r="BH14" s="198">
        <v>50</v>
      </c>
      <c r="BI14" s="69">
        <v>150</v>
      </c>
      <c r="BJ14" s="198">
        <v>0</v>
      </c>
      <c r="BK14" s="69">
        <v>400</v>
      </c>
      <c r="BL14" s="198">
        <v>200</v>
      </c>
      <c r="BM14" s="69">
        <v>0</v>
      </c>
      <c r="BN14" s="198"/>
      <c r="BO14" s="69"/>
      <c r="BP14" s="198"/>
      <c r="BQ14" s="69">
        <v>500</v>
      </c>
      <c r="BR14" s="198"/>
      <c r="BS14" s="69">
        <v>50</v>
      </c>
      <c r="BT14" s="198"/>
      <c r="BU14" s="69"/>
      <c r="BV14" s="69"/>
      <c r="BW14" s="69">
        <v>0</v>
      </c>
      <c r="BX14" s="198"/>
      <c r="BY14" s="69">
        <v>0</v>
      </c>
      <c r="BZ14" s="198"/>
      <c r="CA14" s="69"/>
      <c r="CB14" s="198"/>
      <c r="CC14" s="69">
        <v>700</v>
      </c>
      <c r="CD14" s="198">
        <v>700</v>
      </c>
      <c r="CE14" s="69">
        <v>100</v>
      </c>
      <c r="CF14" s="198">
        <v>100</v>
      </c>
      <c r="CG14" s="69"/>
      <c r="CH14" s="198"/>
      <c r="CI14" s="69">
        <v>0</v>
      </c>
      <c r="CJ14" s="69">
        <v>800</v>
      </c>
      <c r="CK14" s="69">
        <v>800</v>
      </c>
      <c r="CL14" s="198">
        <v>400</v>
      </c>
      <c r="CM14" s="69">
        <v>400</v>
      </c>
      <c r="CN14" s="198"/>
      <c r="CO14" s="69">
        <v>0</v>
      </c>
      <c r="CP14" s="198"/>
      <c r="CQ14" s="69">
        <v>300</v>
      </c>
      <c r="CR14" s="198"/>
      <c r="CS14" s="69">
        <v>500</v>
      </c>
      <c r="CT14" s="198"/>
      <c r="CU14" s="69">
        <v>1000</v>
      </c>
      <c r="CV14" s="198">
        <v>700</v>
      </c>
      <c r="CW14" s="69"/>
      <c r="CX14" s="176"/>
      <c r="CY14" s="69">
        <v>0</v>
      </c>
      <c r="CZ14" s="198"/>
      <c r="DA14" s="69">
        <v>0</v>
      </c>
      <c r="DB14" s="198"/>
      <c r="DC14" s="69"/>
      <c r="DD14" s="198">
        <v>0</v>
      </c>
      <c r="DE14" s="69">
        <v>0</v>
      </c>
      <c r="DF14" s="198"/>
      <c r="DG14" s="69"/>
      <c r="DH14" s="198"/>
      <c r="DI14" s="69"/>
      <c r="DJ14" s="449"/>
      <c r="DK14" s="69"/>
      <c r="DL14" s="198"/>
      <c r="DM14" s="69"/>
      <c r="DN14" s="198"/>
      <c r="DO14" s="69"/>
      <c r="DP14" s="198"/>
      <c r="DQ14" s="69"/>
      <c r="DR14" s="198"/>
      <c r="DS14" s="69"/>
      <c r="DT14" s="198"/>
      <c r="DU14" s="69"/>
      <c r="DV14" s="198"/>
      <c r="DW14" s="69"/>
      <c r="DX14" s="198"/>
      <c r="DY14" s="69"/>
      <c r="DZ14" s="198"/>
      <c r="EA14" s="69"/>
      <c r="EB14" s="198"/>
      <c r="EC14" s="69">
        <v>0</v>
      </c>
      <c r="ED14" s="198"/>
      <c r="EE14" s="69"/>
      <c r="EF14" s="198"/>
      <c r="EG14" s="69"/>
      <c r="EH14" s="198"/>
      <c r="EI14" s="69">
        <v>0</v>
      </c>
      <c r="EJ14" s="198"/>
      <c r="EK14" s="69"/>
      <c r="EL14" s="69"/>
      <c r="EM14" s="198"/>
      <c r="EN14" s="69">
        <v>0</v>
      </c>
      <c r="EO14" s="198"/>
      <c r="EP14" s="69"/>
      <c r="EQ14" s="698"/>
      <c r="ER14" s="69"/>
      <c r="ES14" s="176"/>
      <c r="ET14" s="69"/>
      <c r="EU14" s="198"/>
      <c r="EV14" s="69"/>
      <c r="EW14" s="198"/>
      <c r="EX14" s="69"/>
      <c r="EY14" s="198"/>
      <c r="EZ14" s="69"/>
      <c r="FA14" s="198"/>
      <c r="FB14" s="63">
        <f t="shared" si="0"/>
        <v>8150</v>
      </c>
      <c r="FC14" s="69">
        <f t="shared" si="1"/>
        <v>9750</v>
      </c>
    </row>
    <row r="15" spans="1:159" s="70" customFormat="1" ht="48.6" customHeight="1">
      <c r="A15" s="66">
        <f>+IF(M15="","",COUNTA($M$12:$M15))</f>
        <v>4</v>
      </c>
      <c r="B15" s="66" t="s">
        <v>3387</v>
      </c>
      <c r="C15" s="66" t="s">
        <v>3387</v>
      </c>
      <c r="D15" s="71">
        <v>9</v>
      </c>
      <c r="E15" s="66">
        <v>600</v>
      </c>
      <c r="F15" s="67" t="s">
        <v>3388</v>
      </c>
      <c r="G15" s="66" t="s">
        <v>3389</v>
      </c>
      <c r="H15" s="66" t="s">
        <v>3390</v>
      </c>
      <c r="I15" s="66" t="s">
        <v>3391</v>
      </c>
      <c r="J15" s="66">
        <v>24</v>
      </c>
      <c r="K15" s="66" t="s">
        <v>3392</v>
      </c>
      <c r="L15" s="66" t="s">
        <v>3393</v>
      </c>
      <c r="M15" s="66" t="s">
        <v>67</v>
      </c>
      <c r="N15" s="68">
        <v>1487</v>
      </c>
      <c r="O15" s="66" t="s">
        <v>3394</v>
      </c>
      <c r="P15" s="66">
        <v>89</v>
      </c>
      <c r="Q15" s="69">
        <v>500</v>
      </c>
      <c r="R15" s="198">
        <v>132</v>
      </c>
      <c r="S15" s="69"/>
      <c r="T15" s="198"/>
      <c r="U15" s="69"/>
      <c r="V15" s="198"/>
      <c r="W15" s="69">
        <v>50</v>
      </c>
      <c r="X15" s="198">
        <v>36</v>
      </c>
      <c r="Y15" s="69">
        <v>30</v>
      </c>
      <c r="Z15" s="198">
        <v>45</v>
      </c>
      <c r="AA15" s="69"/>
      <c r="AB15" s="198"/>
      <c r="AC15" s="69">
        <v>30</v>
      </c>
      <c r="AD15" s="198"/>
      <c r="AE15" s="69"/>
      <c r="AF15" s="198"/>
      <c r="AG15" s="69">
        <v>100</v>
      </c>
      <c r="AH15" s="198"/>
      <c r="AI15" s="69"/>
      <c r="AJ15" s="198"/>
      <c r="AK15" s="69">
        <v>0</v>
      </c>
      <c r="AL15" s="198"/>
      <c r="AM15" s="69"/>
      <c r="AN15" s="198"/>
      <c r="AO15" s="69"/>
      <c r="AP15" s="198"/>
      <c r="AQ15" s="69">
        <v>10</v>
      </c>
      <c r="AR15" s="198">
        <v>0</v>
      </c>
      <c r="AS15" s="69"/>
      <c r="AT15" s="69"/>
      <c r="AU15" s="69">
        <v>0</v>
      </c>
      <c r="AV15" s="198"/>
      <c r="AW15" s="69">
        <v>125</v>
      </c>
      <c r="AX15" s="198">
        <v>36</v>
      </c>
      <c r="AY15" s="69">
        <v>15</v>
      </c>
      <c r="AZ15" s="198"/>
      <c r="BA15" s="69">
        <v>50</v>
      </c>
      <c r="BB15" s="198">
        <v>30</v>
      </c>
      <c r="BC15" s="69">
        <v>40</v>
      </c>
      <c r="BD15" s="176">
        <v>0</v>
      </c>
      <c r="BE15" s="69">
        <v>0</v>
      </c>
      <c r="BF15" s="198"/>
      <c r="BG15" s="69">
        <v>5</v>
      </c>
      <c r="BH15" s="198"/>
      <c r="BI15" s="69">
        <v>59</v>
      </c>
      <c r="BJ15" s="198">
        <v>59</v>
      </c>
      <c r="BK15" s="69">
        <v>30</v>
      </c>
      <c r="BL15" s="198">
        <v>30</v>
      </c>
      <c r="BM15" s="69">
        <v>0</v>
      </c>
      <c r="BN15" s="198"/>
      <c r="BO15" s="69"/>
      <c r="BP15" s="198"/>
      <c r="BQ15" s="69">
        <v>10</v>
      </c>
      <c r="BR15" s="198">
        <v>6</v>
      </c>
      <c r="BS15" s="69">
        <v>5</v>
      </c>
      <c r="BT15" s="198">
        <v>5</v>
      </c>
      <c r="BU15" s="69"/>
      <c r="BV15" s="69"/>
      <c r="BW15" s="69">
        <v>0</v>
      </c>
      <c r="BX15" s="198"/>
      <c r="BY15" s="69">
        <v>0</v>
      </c>
      <c r="BZ15" s="198"/>
      <c r="CA15" s="69"/>
      <c r="CB15" s="198"/>
      <c r="CC15" s="69">
        <v>0</v>
      </c>
      <c r="CD15" s="198">
        <v>0</v>
      </c>
      <c r="CE15" s="69">
        <v>50</v>
      </c>
      <c r="CF15" s="198">
        <v>6</v>
      </c>
      <c r="CG15" s="69">
        <v>20</v>
      </c>
      <c r="CH15" s="198">
        <v>18</v>
      </c>
      <c r="CI15" s="69">
        <v>0</v>
      </c>
      <c r="CJ15" s="69">
        <v>100</v>
      </c>
      <c r="CK15" s="69">
        <v>100</v>
      </c>
      <c r="CL15" s="198">
        <v>72</v>
      </c>
      <c r="CM15" s="69"/>
      <c r="CN15" s="198"/>
      <c r="CO15" s="69">
        <v>0</v>
      </c>
      <c r="CP15" s="198"/>
      <c r="CQ15" s="69">
        <v>10</v>
      </c>
      <c r="CR15" s="198"/>
      <c r="CS15" s="69">
        <v>100</v>
      </c>
      <c r="CT15" s="198"/>
      <c r="CU15" s="69">
        <v>48</v>
      </c>
      <c r="CV15" s="198"/>
      <c r="CW15" s="69"/>
      <c r="CX15" s="176"/>
      <c r="CY15" s="69">
        <v>100</v>
      </c>
      <c r="CZ15" s="198"/>
      <c r="DA15" s="69">
        <v>0</v>
      </c>
      <c r="DB15" s="198"/>
      <c r="DC15" s="69"/>
      <c r="DD15" s="198">
        <v>0</v>
      </c>
      <c r="DE15" s="69">
        <v>0</v>
      </c>
      <c r="DF15" s="198"/>
      <c r="DG15" s="69"/>
      <c r="DH15" s="198"/>
      <c r="DI15" s="69"/>
      <c r="DJ15" s="449"/>
      <c r="DK15" s="69"/>
      <c r="DL15" s="198"/>
      <c r="DM15" s="69"/>
      <c r="DN15" s="198"/>
      <c r="DO15" s="69"/>
      <c r="DP15" s="198"/>
      <c r="DQ15" s="69"/>
      <c r="DR15" s="198"/>
      <c r="DS15" s="69"/>
      <c r="DT15" s="198"/>
      <c r="DU15" s="69"/>
      <c r="DV15" s="198"/>
      <c r="DW15" s="69"/>
      <c r="DX15" s="198"/>
      <c r="DY15" s="69"/>
      <c r="DZ15" s="198"/>
      <c r="EA15" s="69"/>
      <c r="EB15" s="198"/>
      <c r="EC15" s="69">
        <v>0</v>
      </c>
      <c r="ED15" s="198"/>
      <c r="EE15" s="69"/>
      <c r="EF15" s="198"/>
      <c r="EG15" s="69"/>
      <c r="EH15" s="198"/>
      <c r="EI15" s="69">
        <v>0</v>
      </c>
      <c r="EJ15" s="198"/>
      <c r="EK15" s="69"/>
      <c r="EL15" s="69"/>
      <c r="EM15" s="198"/>
      <c r="EN15" s="69">
        <v>0</v>
      </c>
      <c r="EO15" s="198"/>
      <c r="EP15" s="69"/>
      <c r="EQ15" s="698"/>
      <c r="ER15" s="69"/>
      <c r="ES15" s="176"/>
      <c r="ET15" s="69"/>
      <c r="EU15" s="198"/>
      <c r="EV15" s="69"/>
      <c r="EW15" s="198"/>
      <c r="EX15" s="69"/>
      <c r="EY15" s="198"/>
      <c r="EZ15" s="69"/>
      <c r="FA15" s="198"/>
      <c r="FB15" s="63">
        <f t="shared" si="0"/>
        <v>475</v>
      </c>
      <c r="FC15" s="69">
        <f t="shared" si="1"/>
        <v>1012</v>
      </c>
    </row>
    <row r="16" spans="1:159" s="70" customFormat="1" ht="48.6" customHeight="1">
      <c r="A16" s="66">
        <f>+IF(M16="","",COUNTA($M$12:$M16))</f>
        <v>5</v>
      </c>
      <c r="B16" s="66" t="s">
        <v>3395</v>
      </c>
      <c r="C16" s="66" t="s">
        <v>3395</v>
      </c>
      <c r="D16" s="71">
        <v>9</v>
      </c>
      <c r="E16" s="66">
        <v>460</v>
      </c>
      <c r="F16" s="67" t="s">
        <v>3388</v>
      </c>
      <c r="G16" s="66" t="s">
        <v>3389</v>
      </c>
      <c r="H16" s="66" t="s">
        <v>3396</v>
      </c>
      <c r="I16" s="66" t="s">
        <v>3397</v>
      </c>
      <c r="J16" s="66">
        <v>24</v>
      </c>
      <c r="K16" s="66" t="s">
        <v>3392</v>
      </c>
      <c r="L16" s="66" t="s">
        <v>3393</v>
      </c>
      <c r="M16" s="66" t="s">
        <v>67</v>
      </c>
      <c r="N16" s="68">
        <v>523</v>
      </c>
      <c r="O16" s="66" t="s">
        <v>3394</v>
      </c>
      <c r="P16" s="66">
        <v>89</v>
      </c>
      <c r="Q16" s="69">
        <v>100</v>
      </c>
      <c r="R16" s="198"/>
      <c r="S16" s="69"/>
      <c r="T16" s="198"/>
      <c r="U16" s="69"/>
      <c r="V16" s="198"/>
      <c r="W16" s="69">
        <v>50</v>
      </c>
      <c r="X16" s="198"/>
      <c r="Y16" s="69">
        <v>20</v>
      </c>
      <c r="Z16" s="198"/>
      <c r="AA16" s="69">
        <v>180</v>
      </c>
      <c r="AB16" s="198">
        <v>96</v>
      </c>
      <c r="AC16" s="69">
        <v>0</v>
      </c>
      <c r="AD16" s="198"/>
      <c r="AE16" s="69"/>
      <c r="AF16" s="198"/>
      <c r="AG16" s="69">
        <v>10</v>
      </c>
      <c r="AH16" s="198"/>
      <c r="AI16" s="69"/>
      <c r="AJ16" s="198"/>
      <c r="AK16" s="69">
        <v>0</v>
      </c>
      <c r="AL16" s="198"/>
      <c r="AM16" s="69"/>
      <c r="AN16" s="198"/>
      <c r="AO16" s="69"/>
      <c r="AP16" s="198"/>
      <c r="AQ16" s="69">
        <v>10</v>
      </c>
      <c r="AR16" s="198">
        <v>0</v>
      </c>
      <c r="AS16" s="69"/>
      <c r="AT16" s="69"/>
      <c r="AU16" s="69">
        <v>0</v>
      </c>
      <c r="AV16" s="198"/>
      <c r="AW16" s="69">
        <v>5</v>
      </c>
      <c r="AX16" s="198"/>
      <c r="AY16" s="69"/>
      <c r="AZ16" s="198"/>
      <c r="BA16" s="69">
        <v>20</v>
      </c>
      <c r="BB16" s="198">
        <v>12</v>
      </c>
      <c r="BC16" s="69">
        <v>0</v>
      </c>
      <c r="BD16" s="176"/>
      <c r="BE16" s="69">
        <v>0</v>
      </c>
      <c r="BF16" s="198"/>
      <c r="BG16" s="69">
        <v>8</v>
      </c>
      <c r="BH16" s="198"/>
      <c r="BI16" s="69">
        <v>5</v>
      </c>
      <c r="BJ16" s="198">
        <v>5</v>
      </c>
      <c r="BK16" s="69">
        <v>40</v>
      </c>
      <c r="BL16" s="198">
        <v>18</v>
      </c>
      <c r="BM16" s="69">
        <v>0</v>
      </c>
      <c r="BN16" s="198"/>
      <c r="BO16" s="69"/>
      <c r="BP16" s="198"/>
      <c r="BQ16" s="69"/>
      <c r="BR16" s="198"/>
      <c r="BS16" s="69"/>
      <c r="BT16" s="198"/>
      <c r="BU16" s="69"/>
      <c r="BV16" s="69">
        <v>10</v>
      </c>
      <c r="BW16" s="69">
        <v>10</v>
      </c>
      <c r="BX16" s="198">
        <v>0</v>
      </c>
      <c r="BY16" s="69">
        <v>0</v>
      </c>
      <c r="BZ16" s="198"/>
      <c r="CA16" s="69"/>
      <c r="CB16" s="198"/>
      <c r="CC16" s="69">
        <v>0</v>
      </c>
      <c r="CD16" s="198">
        <v>0</v>
      </c>
      <c r="CE16" s="69">
        <v>0</v>
      </c>
      <c r="CF16" s="198"/>
      <c r="CG16" s="69"/>
      <c r="CH16" s="198"/>
      <c r="CI16" s="69">
        <v>0</v>
      </c>
      <c r="CJ16" s="69">
        <v>25</v>
      </c>
      <c r="CK16" s="69">
        <v>25</v>
      </c>
      <c r="CL16" s="198">
        <v>24</v>
      </c>
      <c r="CM16" s="69"/>
      <c r="CN16" s="198"/>
      <c r="CO16" s="69">
        <v>10</v>
      </c>
      <c r="CP16" s="198">
        <v>6</v>
      </c>
      <c r="CQ16" s="69">
        <v>6</v>
      </c>
      <c r="CR16" s="198"/>
      <c r="CS16" s="69">
        <v>24</v>
      </c>
      <c r="CT16" s="198"/>
      <c r="CU16" s="69">
        <v>0</v>
      </c>
      <c r="CV16" s="198"/>
      <c r="CW16" s="69"/>
      <c r="CX16" s="176"/>
      <c r="CY16" s="69">
        <v>0</v>
      </c>
      <c r="CZ16" s="198"/>
      <c r="DA16" s="69">
        <v>0</v>
      </c>
      <c r="DB16" s="198"/>
      <c r="DC16" s="69"/>
      <c r="DD16" s="198">
        <v>0</v>
      </c>
      <c r="DE16" s="69">
        <v>0</v>
      </c>
      <c r="DF16" s="198"/>
      <c r="DG16" s="69"/>
      <c r="DH16" s="198"/>
      <c r="DI16" s="69"/>
      <c r="DJ16" s="449"/>
      <c r="DK16" s="69"/>
      <c r="DL16" s="198"/>
      <c r="DM16" s="69"/>
      <c r="DN16" s="198"/>
      <c r="DO16" s="69"/>
      <c r="DP16" s="198"/>
      <c r="DQ16" s="69"/>
      <c r="DR16" s="198"/>
      <c r="DS16" s="69"/>
      <c r="DT16" s="198"/>
      <c r="DU16" s="69"/>
      <c r="DV16" s="198"/>
      <c r="DW16" s="69"/>
      <c r="DX16" s="198"/>
      <c r="DY16" s="69"/>
      <c r="DZ16" s="198"/>
      <c r="EA16" s="69"/>
      <c r="EB16" s="198"/>
      <c r="EC16" s="69">
        <v>0</v>
      </c>
      <c r="ED16" s="198"/>
      <c r="EE16" s="69"/>
      <c r="EF16" s="198"/>
      <c r="EG16" s="69"/>
      <c r="EH16" s="198"/>
      <c r="EI16" s="69">
        <v>0</v>
      </c>
      <c r="EJ16" s="198"/>
      <c r="EK16" s="69"/>
      <c r="EL16" s="69"/>
      <c r="EM16" s="198"/>
      <c r="EN16" s="69">
        <v>0</v>
      </c>
      <c r="EO16" s="198"/>
      <c r="EP16" s="69"/>
      <c r="EQ16" s="698"/>
      <c r="ER16" s="69"/>
      <c r="ES16" s="176"/>
      <c r="ET16" s="69"/>
      <c r="EU16" s="198"/>
      <c r="EV16" s="69"/>
      <c r="EW16" s="198"/>
      <c r="EX16" s="69"/>
      <c r="EY16" s="198"/>
      <c r="EZ16" s="69"/>
      <c r="FA16" s="198"/>
      <c r="FB16" s="63">
        <f t="shared" si="0"/>
        <v>161</v>
      </c>
      <c r="FC16" s="69">
        <f t="shared" si="1"/>
        <v>362</v>
      </c>
    </row>
    <row r="17" spans="1:159" s="70" customFormat="1" ht="48.6" customHeight="1">
      <c r="A17" s="66">
        <f>+IF(M17="","",COUNTA($M$12:$M17))</f>
        <v>6</v>
      </c>
      <c r="B17" s="66" t="s">
        <v>3398</v>
      </c>
      <c r="C17" s="66" t="s">
        <v>3398</v>
      </c>
      <c r="D17" s="72">
        <v>10</v>
      </c>
      <c r="E17" s="66">
        <v>618</v>
      </c>
      <c r="F17" s="67" t="s">
        <v>3399</v>
      </c>
      <c r="G17" s="66" t="s">
        <v>3400</v>
      </c>
      <c r="H17" s="66" t="s">
        <v>3401</v>
      </c>
      <c r="I17" s="66" t="s">
        <v>3402</v>
      </c>
      <c r="J17" s="66">
        <v>24</v>
      </c>
      <c r="K17" s="66" t="s">
        <v>3403</v>
      </c>
      <c r="L17" s="66" t="s">
        <v>3404</v>
      </c>
      <c r="M17" s="66" t="s">
        <v>15</v>
      </c>
      <c r="N17" s="68">
        <v>2010</v>
      </c>
      <c r="O17" s="66" t="s">
        <v>3058</v>
      </c>
      <c r="P17" s="66">
        <v>16</v>
      </c>
      <c r="Q17" s="69">
        <v>200</v>
      </c>
      <c r="R17" s="198"/>
      <c r="S17" s="69"/>
      <c r="T17" s="198"/>
      <c r="U17" s="69"/>
      <c r="V17" s="198"/>
      <c r="W17" s="69"/>
      <c r="X17" s="198"/>
      <c r="Y17" s="69">
        <v>50</v>
      </c>
      <c r="Z17" s="198"/>
      <c r="AA17" s="69">
        <v>100</v>
      </c>
      <c r="AB17" s="198"/>
      <c r="AC17" s="69">
        <v>150</v>
      </c>
      <c r="AD17" s="198">
        <v>50</v>
      </c>
      <c r="AE17" s="69"/>
      <c r="AF17" s="198"/>
      <c r="AG17" s="69">
        <v>20</v>
      </c>
      <c r="AH17" s="198"/>
      <c r="AI17" s="69"/>
      <c r="AJ17" s="198"/>
      <c r="AK17" s="69">
        <v>0</v>
      </c>
      <c r="AL17" s="198"/>
      <c r="AM17" s="69">
        <v>100</v>
      </c>
      <c r="AN17" s="198"/>
      <c r="AO17" s="69"/>
      <c r="AP17" s="198"/>
      <c r="AQ17" s="69">
        <v>50</v>
      </c>
      <c r="AR17" s="198">
        <v>5</v>
      </c>
      <c r="AS17" s="69"/>
      <c r="AT17" s="69">
        <v>200</v>
      </c>
      <c r="AU17" s="69">
        <v>200</v>
      </c>
      <c r="AV17" s="198">
        <v>0</v>
      </c>
      <c r="AW17" s="69">
        <v>50</v>
      </c>
      <c r="AX17" s="198"/>
      <c r="AY17" s="69">
        <v>30</v>
      </c>
      <c r="AZ17" s="198">
        <v>15</v>
      </c>
      <c r="BA17" s="69">
        <v>100</v>
      </c>
      <c r="BB17" s="198">
        <v>100</v>
      </c>
      <c r="BC17" s="69">
        <v>100</v>
      </c>
      <c r="BD17" s="176">
        <v>175</v>
      </c>
      <c r="BE17" s="69">
        <v>10</v>
      </c>
      <c r="BF17" s="198">
        <v>10</v>
      </c>
      <c r="BG17" s="69">
        <v>30</v>
      </c>
      <c r="BH17" s="198"/>
      <c r="BI17" s="69">
        <v>15</v>
      </c>
      <c r="BJ17" s="198">
        <v>15</v>
      </c>
      <c r="BK17" s="69">
        <v>0</v>
      </c>
      <c r="BL17" s="198"/>
      <c r="BM17" s="69">
        <v>200</v>
      </c>
      <c r="BN17" s="198"/>
      <c r="BO17" s="69">
        <v>50</v>
      </c>
      <c r="BP17" s="198"/>
      <c r="BQ17" s="69">
        <v>100</v>
      </c>
      <c r="BR17" s="198"/>
      <c r="BS17" s="69">
        <v>35</v>
      </c>
      <c r="BT17" s="198">
        <v>35</v>
      </c>
      <c r="BU17" s="69"/>
      <c r="BV17" s="69"/>
      <c r="BW17" s="69">
        <v>0</v>
      </c>
      <c r="BX17" s="198"/>
      <c r="BY17" s="69">
        <v>10</v>
      </c>
      <c r="BZ17" s="198">
        <v>10</v>
      </c>
      <c r="CA17" s="69">
        <v>20</v>
      </c>
      <c r="CB17" s="198"/>
      <c r="CC17" s="69">
        <v>30</v>
      </c>
      <c r="CD17" s="198">
        <v>0</v>
      </c>
      <c r="CE17" s="69">
        <v>0</v>
      </c>
      <c r="CF17" s="198"/>
      <c r="CG17" s="69">
        <v>30</v>
      </c>
      <c r="CH17" s="198">
        <v>30</v>
      </c>
      <c r="CI17" s="69">
        <v>0</v>
      </c>
      <c r="CJ17" s="69">
        <v>50</v>
      </c>
      <c r="CK17" s="69">
        <v>50</v>
      </c>
      <c r="CL17" s="198">
        <v>50</v>
      </c>
      <c r="CM17" s="69">
        <v>20</v>
      </c>
      <c r="CN17" s="198">
        <v>20</v>
      </c>
      <c r="CO17" s="69">
        <v>0</v>
      </c>
      <c r="CP17" s="198"/>
      <c r="CQ17" s="69">
        <v>30</v>
      </c>
      <c r="CR17" s="198"/>
      <c r="CS17" s="69">
        <v>50</v>
      </c>
      <c r="CT17" s="198"/>
      <c r="CU17" s="69">
        <v>50</v>
      </c>
      <c r="CV17" s="198"/>
      <c r="CW17" s="69">
        <v>30</v>
      </c>
      <c r="CX17" s="176">
        <v>0</v>
      </c>
      <c r="CY17" s="69">
        <v>100</v>
      </c>
      <c r="CZ17" s="198"/>
      <c r="DA17" s="69">
        <v>0</v>
      </c>
      <c r="DB17" s="198"/>
      <c r="DC17" s="69"/>
      <c r="DD17" s="198">
        <v>0</v>
      </c>
      <c r="DE17" s="69">
        <v>0</v>
      </c>
      <c r="DF17" s="198"/>
      <c r="DG17" s="69"/>
      <c r="DH17" s="198"/>
      <c r="DI17" s="69"/>
      <c r="DJ17" s="449"/>
      <c r="DK17" s="69"/>
      <c r="DL17" s="198"/>
      <c r="DM17" s="69"/>
      <c r="DN17" s="198"/>
      <c r="DO17" s="69"/>
      <c r="DP17" s="198"/>
      <c r="DQ17" s="69"/>
      <c r="DR17" s="198"/>
      <c r="DS17" s="69"/>
      <c r="DT17" s="198"/>
      <c r="DU17" s="69"/>
      <c r="DV17" s="198"/>
      <c r="DW17" s="69"/>
      <c r="DX17" s="198"/>
      <c r="DY17" s="69"/>
      <c r="DZ17" s="198"/>
      <c r="EA17" s="69"/>
      <c r="EB17" s="198"/>
      <c r="EC17" s="69">
        <v>0</v>
      </c>
      <c r="ED17" s="198"/>
      <c r="EE17" s="69"/>
      <c r="EF17" s="198"/>
      <c r="EG17" s="69"/>
      <c r="EH17" s="198"/>
      <c r="EI17" s="69">
        <v>0</v>
      </c>
      <c r="EJ17" s="198"/>
      <c r="EK17" s="69"/>
      <c r="EL17" s="69"/>
      <c r="EM17" s="198"/>
      <c r="EN17" s="69">
        <v>0</v>
      </c>
      <c r="EO17" s="198"/>
      <c r="EP17" s="69"/>
      <c r="EQ17" s="698"/>
      <c r="ER17" s="69"/>
      <c r="ES17" s="176"/>
      <c r="ET17" s="69"/>
      <c r="EU17" s="198"/>
      <c r="EV17" s="69"/>
      <c r="EW17" s="198"/>
      <c r="EX17" s="69"/>
      <c r="EY17" s="198"/>
      <c r="EZ17" s="69"/>
      <c r="FA17" s="198"/>
      <c r="FB17" s="63">
        <f t="shared" si="0"/>
        <v>515</v>
      </c>
      <c r="FC17" s="69">
        <f t="shared" si="1"/>
        <v>1495</v>
      </c>
    </row>
    <row r="18" spans="1:159" s="70" customFormat="1" ht="48.6" customHeight="1">
      <c r="A18" s="66">
        <f>+IF(M18="","",COUNTA($M$12:$M18))</f>
        <v>7</v>
      </c>
      <c r="B18" s="66" t="s">
        <v>3405</v>
      </c>
      <c r="C18" s="66" t="s">
        <v>3405</v>
      </c>
      <c r="D18" s="66">
        <v>12</v>
      </c>
      <c r="E18" s="66">
        <v>662</v>
      </c>
      <c r="F18" s="67" t="s">
        <v>3406</v>
      </c>
      <c r="G18" s="66" t="s">
        <v>688</v>
      </c>
      <c r="H18" s="66" t="s">
        <v>3407</v>
      </c>
      <c r="I18" s="66" t="s">
        <v>3408</v>
      </c>
      <c r="J18" s="66">
        <v>24</v>
      </c>
      <c r="K18" s="66" t="s">
        <v>3409</v>
      </c>
      <c r="L18" s="66" t="s">
        <v>3410</v>
      </c>
      <c r="M18" s="66" t="s">
        <v>65</v>
      </c>
      <c r="N18" s="68">
        <v>9645</v>
      </c>
      <c r="O18" s="66" t="s">
        <v>3411</v>
      </c>
      <c r="P18" s="66">
        <v>14</v>
      </c>
      <c r="Q18" s="69">
        <v>1000</v>
      </c>
      <c r="R18" s="198"/>
      <c r="S18" s="69"/>
      <c r="T18" s="198"/>
      <c r="U18" s="69"/>
      <c r="V18" s="198"/>
      <c r="W18" s="69"/>
      <c r="X18" s="198"/>
      <c r="Y18" s="69"/>
      <c r="Z18" s="198"/>
      <c r="AA18" s="69"/>
      <c r="AB18" s="198"/>
      <c r="AC18" s="69">
        <v>1000</v>
      </c>
      <c r="AD18" s="198"/>
      <c r="AE18" s="69"/>
      <c r="AF18" s="198"/>
      <c r="AG18" s="69">
        <v>100</v>
      </c>
      <c r="AH18" s="198"/>
      <c r="AI18" s="69">
        <v>100</v>
      </c>
      <c r="AJ18" s="198">
        <v>50</v>
      </c>
      <c r="AK18" s="69">
        <v>0</v>
      </c>
      <c r="AL18" s="198"/>
      <c r="AM18" s="69">
        <v>2000</v>
      </c>
      <c r="AN18" s="198"/>
      <c r="AO18" s="69"/>
      <c r="AP18" s="198"/>
      <c r="AQ18" s="69">
        <v>1000</v>
      </c>
      <c r="AR18" s="198">
        <v>0</v>
      </c>
      <c r="AS18" s="69"/>
      <c r="AT18" s="69"/>
      <c r="AU18" s="69">
        <v>0</v>
      </c>
      <c r="AV18" s="198"/>
      <c r="AW18" s="69"/>
      <c r="AX18" s="198"/>
      <c r="AY18" s="69"/>
      <c r="AZ18" s="198"/>
      <c r="BA18" s="69">
        <v>0</v>
      </c>
      <c r="BB18" s="198"/>
      <c r="BC18" s="69">
        <v>0</v>
      </c>
      <c r="BD18" s="176"/>
      <c r="BE18" s="69">
        <v>0</v>
      </c>
      <c r="BF18" s="198"/>
      <c r="BG18" s="69">
        <v>10</v>
      </c>
      <c r="BH18" s="198"/>
      <c r="BI18" s="69">
        <v>320</v>
      </c>
      <c r="BJ18" s="198">
        <v>0</v>
      </c>
      <c r="BK18" s="69">
        <v>0</v>
      </c>
      <c r="BL18" s="198"/>
      <c r="BM18" s="69">
        <v>0</v>
      </c>
      <c r="BN18" s="198"/>
      <c r="BO18" s="69"/>
      <c r="BP18" s="198"/>
      <c r="BQ18" s="69"/>
      <c r="BR18" s="198"/>
      <c r="BS18" s="69"/>
      <c r="BT18" s="198"/>
      <c r="BU18" s="69"/>
      <c r="BV18" s="69"/>
      <c r="BW18" s="69">
        <v>0</v>
      </c>
      <c r="BX18" s="198"/>
      <c r="BY18" s="69">
        <v>0</v>
      </c>
      <c r="BZ18" s="198"/>
      <c r="CA18" s="69"/>
      <c r="CB18" s="198"/>
      <c r="CC18" s="69">
        <v>1000</v>
      </c>
      <c r="CD18" s="198">
        <v>0</v>
      </c>
      <c r="CE18" s="69">
        <v>100</v>
      </c>
      <c r="CF18" s="198">
        <v>0</v>
      </c>
      <c r="CG18" s="69"/>
      <c r="CH18" s="198"/>
      <c r="CI18" s="69">
        <v>0</v>
      </c>
      <c r="CJ18" s="69">
        <v>0</v>
      </c>
      <c r="CK18" s="69">
        <v>0</v>
      </c>
      <c r="CL18" s="198"/>
      <c r="CM18" s="69"/>
      <c r="CN18" s="198"/>
      <c r="CO18" s="69">
        <v>0</v>
      </c>
      <c r="CP18" s="198"/>
      <c r="CQ18" s="69">
        <v>0</v>
      </c>
      <c r="CR18" s="198"/>
      <c r="CS18" s="69">
        <v>15</v>
      </c>
      <c r="CT18" s="198"/>
      <c r="CU18" s="69">
        <v>0</v>
      </c>
      <c r="CV18" s="198"/>
      <c r="CW18" s="69"/>
      <c r="CX18" s="176"/>
      <c r="CY18" s="69">
        <v>0</v>
      </c>
      <c r="CZ18" s="198"/>
      <c r="DA18" s="69">
        <v>0</v>
      </c>
      <c r="DB18" s="198"/>
      <c r="DC18" s="69"/>
      <c r="DD18" s="198">
        <v>0</v>
      </c>
      <c r="DE18" s="69">
        <v>3000</v>
      </c>
      <c r="DF18" s="198"/>
      <c r="DG18" s="69"/>
      <c r="DH18" s="198"/>
      <c r="DI18" s="69"/>
      <c r="DJ18" s="449"/>
      <c r="DK18" s="69"/>
      <c r="DL18" s="198"/>
      <c r="DM18" s="69"/>
      <c r="DN18" s="198"/>
      <c r="DO18" s="69"/>
      <c r="DP18" s="198"/>
      <c r="DQ18" s="69"/>
      <c r="DR18" s="198"/>
      <c r="DS18" s="69"/>
      <c r="DT18" s="198"/>
      <c r="DU18" s="69"/>
      <c r="DV18" s="198"/>
      <c r="DW18" s="69"/>
      <c r="DX18" s="198"/>
      <c r="DY18" s="69"/>
      <c r="DZ18" s="198"/>
      <c r="EA18" s="69"/>
      <c r="EB18" s="198"/>
      <c r="EC18" s="69">
        <v>0</v>
      </c>
      <c r="ED18" s="198"/>
      <c r="EE18" s="69"/>
      <c r="EF18" s="198"/>
      <c r="EG18" s="69"/>
      <c r="EH18" s="198"/>
      <c r="EI18" s="69">
        <v>0</v>
      </c>
      <c r="EJ18" s="198"/>
      <c r="EK18" s="69"/>
      <c r="EL18" s="69"/>
      <c r="EM18" s="198"/>
      <c r="EN18" s="69">
        <v>0</v>
      </c>
      <c r="EO18" s="198"/>
      <c r="EP18" s="69"/>
      <c r="EQ18" s="698"/>
      <c r="ER18" s="69"/>
      <c r="ES18" s="176"/>
      <c r="ET18" s="69"/>
      <c r="EU18" s="198"/>
      <c r="EV18" s="69"/>
      <c r="EW18" s="198"/>
      <c r="EX18" s="69"/>
      <c r="EY18" s="198"/>
      <c r="EZ18" s="69"/>
      <c r="FA18" s="198"/>
      <c r="FB18" s="63">
        <f t="shared" si="0"/>
        <v>50</v>
      </c>
      <c r="FC18" s="69">
        <f t="shared" si="1"/>
        <v>9595</v>
      </c>
    </row>
    <row r="19" spans="1:159" s="70" customFormat="1" ht="48.6" customHeight="1">
      <c r="A19" s="66">
        <f>+IF(M19="","",COUNTA($M$12:$M19))</f>
        <v>8</v>
      </c>
      <c r="B19" s="66" t="s">
        <v>3412</v>
      </c>
      <c r="C19" s="66" t="s">
        <v>3412</v>
      </c>
      <c r="D19" s="66">
        <v>15</v>
      </c>
      <c r="E19" s="66">
        <v>738</v>
      </c>
      <c r="F19" s="67" t="s">
        <v>3413</v>
      </c>
      <c r="G19" s="66" t="s">
        <v>699</v>
      </c>
      <c r="H19" s="66" t="s">
        <v>3414</v>
      </c>
      <c r="I19" s="66" t="s">
        <v>3415</v>
      </c>
      <c r="J19" s="66">
        <v>24</v>
      </c>
      <c r="K19" s="66" t="s">
        <v>3416</v>
      </c>
      <c r="L19" s="66" t="s">
        <v>3417</v>
      </c>
      <c r="M19" s="66" t="s">
        <v>67</v>
      </c>
      <c r="N19" s="68">
        <v>8340</v>
      </c>
      <c r="O19" s="66" t="s">
        <v>3058</v>
      </c>
      <c r="P19" s="66">
        <v>16</v>
      </c>
      <c r="Q19" s="69">
        <v>4000</v>
      </c>
      <c r="R19" s="198">
        <v>3600</v>
      </c>
      <c r="S19" s="69"/>
      <c r="T19" s="198"/>
      <c r="U19" s="69">
        <v>50</v>
      </c>
      <c r="V19" s="198"/>
      <c r="W19" s="69">
        <v>50</v>
      </c>
      <c r="X19" s="198"/>
      <c r="Y19" s="69">
        <v>150</v>
      </c>
      <c r="Z19" s="198"/>
      <c r="AA19" s="69"/>
      <c r="AB19" s="198"/>
      <c r="AC19" s="69">
        <v>500</v>
      </c>
      <c r="AD19" s="198">
        <v>310</v>
      </c>
      <c r="AE19" s="69"/>
      <c r="AF19" s="198"/>
      <c r="AG19" s="69">
        <v>1000</v>
      </c>
      <c r="AH19" s="198">
        <v>200</v>
      </c>
      <c r="AI19" s="69">
        <v>500</v>
      </c>
      <c r="AJ19" s="198"/>
      <c r="AK19" s="69">
        <v>0</v>
      </c>
      <c r="AL19" s="198"/>
      <c r="AM19" s="69">
        <v>200</v>
      </c>
      <c r="AN19" s="198"/>
      <c r="AO19" s="69"/>
      <c r="AP19" s="198"/>
      <c r="AQ19" s="69">
        <v>100</v>
      </c>
      <c r="AR19" s="198">
        <v>20</v>
      </c>
      <c r="AS19" s="69"/>
      <c r="AT19" s="69">
        <v>200</v>
      </c>
      <c r="AU19" s="69">
        <v>200</v>
      </c>
      <c r="AV19" s="198">
        <v>0</v>
      </c>
      <c r="AW19" s="69"/>
      <c r="AX19" s="198"/>
      <c r="AY19" s="69">
        <v>40</v>
      </c>
      <c r="AZ19" s="198"/>
      <c r="BA19" s="69">
        <v>0</v>
      </c>
      <c r="BB19" s="198"/>
      <c r="BC19" s="69">
        <v>500</v>
      </c>
      <c r="BD19" s="176">
        <v>0</v>
      </c>
      <c r="BE19" s="69">
        <v>0</v>
      </c>
      <c r="BF19" s="198"/>
      <c r="BG19" s="69">
        <v>50</v>
      </c>
      <c r="BH19" s="198"/>
      <c r="BI19" s="69">
        <v>30</v>
      </c>
      <c r="BJ19" s="198">
        <v>0</v>
      </c>
      <c r="BK19" s="69">
        <v>0</v>
      </c>
      <c r="BL19" s="198"/>
      <c r="BM19" s="69">
        <v>0</v>
      </c>
      <c r="BN19" s="198"/>
      <c r="BO19" s="69">
        <v>50</v>
      </c>
      <c r="BP19" s="198"/>
      <c r="BQ19" s="69">
        <v>100</v>
      </c>
      <c r="BR19" s="198"/>
      <c r="BS19" s="69">
        <v>50</v>
      </c>
      <c r="BT19" s="198">
        <v>50</v>
      </c>
      <c r="BU19" s="69"/>
      <c r="BV19" s="69"/>
      <c r="BW19" s="69">
        <v>0</v>
      </c>
      <c r="BX19" s="198"/>
      <c r="BY19" s="69">
        <v>0</v>
      </c>
      <c r="BZ19" s="198"/>
      <c r="CA19" s="69"/>
      <c r="CB19" s="198"/>
      <c r="CC19" s="69">
        <v>100</v>
      </c>
      <c r="CD19" s="198">
        <v>0</v>
      </c>
      <c r="CE19" s="69">
        <v>100</v>
      </c>
      <c r="CF19" s="198">
        <v>0</v>
      </c>
      <c r="CG19" s="69"/>
      <c r="CH19" s="198"/>
      <c r="CI19" s="69">
        <v>0</v>
      </c>
      <c r="CJ19" s="69">
        <v>100</v>
      </c>
      <c r="CK19" s="69">
        <v>100</v>
      </c>
      <c r="CL19" s="198">
        <v>100</v>
      </c>
      <c r="CM19" s="69"/>
      <c r="CN19" s="198"/>
      <c r="CO19" s="69">
        <v>0</v>
      </c>
      <c r="CP19" s="198"/>
      <c r="CQ19" s="69">
        <v>20</v>
      </c>
      <c r="CR19" s="198"/>
      <c r="CS19" s="69">
        <v>100</v>
      </c>
      <c r="CT19" s="198"/>
      <c r="CU19" s="69">
        <v>200</v>
      </c>
      <c r="CV19" s="198">
        <v>200</v>
      </c>
      <c r="CW19" s="69">
        <v>50</v>
      </c>
      <c r="CX19" s="176">
        <v>0</v>
      </c>
      <c r="CY19" s="69">
        <v>100</v>
      </c>
      <c r="CZ19" s="198"/>
      <c r="DA19" s="69">
        <v>0</v>
      </c>
      <c r="DB19" s="198"/>
      <c r="DC19" s="69"/>
      <c r="DD19" s="198">
        <v>0</v>
      </c>
      <c r="DE19" s="69">
        <v>0</v>
      </c>
      <c r="DF19" s="198"/>
      <c r="DG19" s="69"/>
      <c r="DH19" s="198"/>
      <c r="DI19" s="69"/>
      <c r="DJ19" s="449"/>
      <c r="DK19" s="69"/>
      <c r="DL19" s="198"/>
      <c r="DM19" s="69"/>
      <c r="DN19" s="198"/>
      <c r="DO19" s="69"/>
      <c r="DP19" s="198"/>
      <c r="DQ19" s="69"/>
      <c r="DR19" s="198"/>
      <c r="DS19" s="69"/>
      <c r="DT19" s="198"/>
      <c r="DU19" s="69"/>
      <c r="DV19" s="198"/>
      <c r="DW19" s="69"/>
      <c r="DX19" s="198"/>
      <c r="DY19" s="69"/>
      <c r="DZ19" s="198"/>
      <c r="EA19" s="69"/>
      <c r="EB19" s="198"/>
      <c r="EC19" s="69">
        <v>0</v>
      </c>
      <c r="ED19" s="198"/>
      <c r="EE19" s="69"/>
      <c r="EF19" s="198"/>
      <c r="EG19" s="69"/>
      <c r="EH19" s="198"/>
      <c r="EI19" s="69">
        <v>0</v>
      </c>
      <c r="EJ19" s="198"/>
      <c r="EK19" s="69"/>
      <c r="EL19" s="69"/>
      <c r="EM19" s="198"/>
      <c r="EN19" s="69">
        <v>0</v>
      </c>
      <c r="EO19" s="198"/>
      <c r="EP19" s="69"/>
      <c r="EQ19" s="698"/>
      <c r="ER19" s="69"/>
      <c r="ES19" s="176"/>
      <c r="ET19" s="69"/>
      <c r="EU19" s="198"/>
      <c r="EV19" s="69"/>
      <c r="EW19" s="198"/>
      <c r="EX19" s="69"/>
      <c r="EY19" s="198"/>
      <c r="EZ19" s="69"/>
      <c r="FA19" s="198"/>
      <c r="FB19" s="63">
        <f t="shared" si="0"/>
        <v>4480</v>
      </c>
      <c r="FC19" s="69">
        <f t="shared" si="1"/>
        <v>3860</v>
      </c>
    </row>
    <row r="20" spans="1:159" s="70" customFormat="1" ht="48.6" customHeight="1">
      <c r="A20" s="66">
        <f>+IF(M20="","",COUNTA($M$12:$M20))</f>
        <v>9</v>
      </c>
      <c r="B20" s="66" t="s">
        <v>3419</v>
      </c>
      <c r="C20" s="66" t="s">
        <v>3418</v>
      </c>
      <c r="D20" s="66">
        <v>21</v>
      </c>
      <c r="E20" s="66">
        <v>922</v>
      </c>
      <c r="F20" s="67" t="s">
        <v>3420</v>
      </c>
      <c r="G20" s="66" t="s">
        <v>3421</v>
      </c>
      <c r="H20" s="66" t="s">
        <v>3422</v>
      </c>
      <c r="I20" s="66" t="s">
        <v>3423</v>
      </c>
      <c r="J20" s="66">
        <v>36</v>
      </c>
      <c r="K20" s="66" t="s">
        <v>3424</v>
      </c>
      <c r="L20" s="66" t="s">
        <v>3425</v>
      </c>
      <c r="M20" s="66" t="s">
        <v>65</v>
      </c>
      <c r="N20" s="68">
        <v>8134</v>
      </c>
      <c r="O20" s="66" t="s">
        <v>3394</v>
      </c>
      <c r="P20" s="66">
        <v>89</v>
      </c>
      <c r="Q20" s="69">
        <v>0</v>
      </c>
      <c r="R20" s="198"/>
      <c r="S20" s="69"/>
      <c r="T20" s="198"/>
      <c r="U20" s="69">
        <v>50</v>
      </c>
      <c r="V20" s="198">
        <v>30</v>
      </c>
      <c r="W20" s="69">
        <v>500</v>
      </c>
      <c r="X20" s="198"/>
      <c r="Y20" s="69"/>
      <c r="Z20" s="198"/>
      <c r="AA20" s="69">
        <v>300</v>
      </c>
      <c r="AB20" s="198">
        <v>300</v>
      </c>
      <c r="AC20" s="69">
        <v>2000</v>
      </c>
      <c r="AD20" s="198">
        <v>400</v>
      </c>
      <c r="AE20" s="69"/>
      <c r="AF20" s="198"/>
      <c r="AG20" s="69">
        <v>500</v>
      </c>
      <c r="AH20" s="198">
        <v>500</v>
      </c>
      <c r="AI20" s="69">
        <v>200</v>
      </c>
      <c r="AJ20" s="198"/>
      <c r="AK20" s="69">
        <v>0</v>
      </c>
      <c r="AL20" s="198"/>
      <c r="AM20" s="69">
        <v>100</v>
      </c>
      <c r="AN20" s="198">
        <v>100</v>
      </c>
      <c r="AO20" s="69"/>
      <c r="AP20" s="198"/>
      <c r="AQ20" s="69">
        <v>100</v>
      </c>
      <c r="AR20" s="198">
        <v>20</v>
      </c>
      <c r="AS20" s="69"/>
      <c r="AT20" s="69">
        <v>500</v>
      </c>
      <c r="AU20" s="69">
        <v>500</v>
      </c>
      <c r="AV20" s="198">
        <v>0</v>
      </c>
      <c r="AW20" s="69">
        <v>250</v>
      </c>
      <c r="AX20" s="198"/>
      <c r="AY20" s="69"/>
      <c r="AZ20" s="198"/>
      <c r="BA20" s="69">
        <v>0</v>
      </c>
      <c r="BB20" s="198"/>
      <c r="BC20" s="69">
        <v>200</v>
      </c>
      <c r="BD20" s="176">
        <v>0</v>
      </c>
      <c r="BE20" s="69">
        <v>50</v>
      </c>
      <c r="BF20" s="198">
        <v>50</v>
      </c>
      <c r="BG20" s="69">
        <v>100</v>
      </c>
      <c r="BH20" s="198"/>
      <c r="BI20" s="69">
        <v>104</v>
      </c>
      <c r="BJ20" s="198">
        <v>100</v>
      </c>
      <c r="BK20" s="69">
        <v>150</v>
      </c>
      <c r="BL20" s="198">
        <v>150</v>
      </c>
      <c r="BM20" s="69">
        <v>100</v>
      </c>
      <c r="BN20" s="198"/>
      <c r="BO20" s="69">
        <v>300</v>
      </c>
      <c r="BP20" s="198"/>
      <c r="BQ20" s="69">
        <v>100</v>
      </c>
      <c r="BR20" s="198">
        <v>100</v>
      </c>
      <c r="BS20" s="69">
        <v>60</v>
      </c>
      <c r="BT20" s="198">
        <v>60</v>
      </c>
      <c r="BU20" s="69"/>
      <c r="BV20" s="69">
        <v>200</v>
      </c>
      <c r="BW20" s="69">
        <v>200</v>
      </c>
      <c r="BX20" s="198"/>
      <c r="BY20" s="69">
        <v>500</v>
      </c>
      <c r="BZ20" s="198"/>
      <c r="CA20" s="69">
        <v>150</v>
      </c>
      <c r="CB20" s="198"/>
      <c r="CC20" s="69">
        <v>500</v>
      </c>
      <c r="CD20" s="198">
        <v>0</v>
      </c>
      <c r="CE20" s="69">
        <v>50</v>
      </c>
      <c r="CF20" s="198">
        <v>0</v>
      </c>
      <c r="CG20" s="69"/>
      <c r="CH20" s="198"/>
      <c r="CI20" s="69">
        <v>0</v>
      </c>
      <c r="CJ20" s="69">
        <v>50</v>
      </c>
      <c r="CK20" s="69">
        <v>50</v>
      </c>
      <c r="CL20" s="198"/>
      <c r="CM20" s="69">
        <v>120</v>
      </c>
      <c r="CN20" s="198"/>
      <c r="CO20" s="69">
        <v>0</v>
      </c>
      <c r="CP20" s="198"/>
      <c r="CQ20" s="69">
        <v>100</v>
      </c>
      <c r="CR20" s="198">
        <v>20</v>
      </c>
      <c r="CS20" s="69">
        <v>400</v>
      </c>
      <c r="CT20" s="198"/>
      <c r="CU20" s="69">
        <v>300</v>
      </c>
      <c r="CV20" s="198">
        <v>300</v>
      </c>
      <c r="CW20" s="69"/>
      <c r="CX20" s="176"/>
      <c r="CY20" s="69">
        <v>100</v>
      </c>
      <c r="CZ20" s="198"/>
      <c r="DA20" s="69">
        <v>0</v>
      </c>
      <c r="DB20" s="198"/>
      <c r="DC20" s="69"/>
      <c r="DD20" s="198">
        <v>0</v>
      </c>
      <c r="DE20" s="69">
        <v>0</v>
      </c>
      <c r="DF20" s="198"/>
      <c r="DG20" s="69"/>
      <c r="DH20" s="198"/>
      <c r="DI20" s="69"/>
      <c r="DJ20" s="449"/>
      <c r="DK20" s="69"/>
      <c r="DL20" s="198"/>
      <c r="DM20" s="69"/>
      <c r="DN20" s="198"/>
      <c r="DO20" s="69"/>
      <c r="DP20" s="198"/>
      <c r="DQ20" s="69"/>
      <c r="DR20" s="198"/>
      <c r="DS20" s="69"/>
      <c r="DT20" s="198"/>
      <c r="DU20" s="69"/>
      <c r="DV20" s="198"/>
      <c r="DW20" s="69"/>
      <c r="DX20" s="198"/>
      <c r="DY20" s="69"/>
      <c r="DZ20" s="198"/>
      <c r="EA20" s="69"/>
      <c r="EB20" s="198"/>
      <c r="EC20" s="69">
        <v>0</v>
      </c>
      <c r="ED20" s="198"/>
      <c r="EE20" s="69"/>
      <c r="EF20" s="198"/>
      <c r="EG20" s="69"/>
      <c r="EH20" s="198"/>
      <c r="EI20" s="69">
        <v>0</v>
      </c>
      <c r="EJ20" s="198"/>
      <c r="EK20" s="69"/>
      <c r="EL20" s="69"/>
      <c r="EM20" s="198"/>
      <c r="EN20" s="69">
        <v>0</v>
      </c>
      <c r="EO20" s="198"/>
      <c r="EP20" s="69"/>
      <c r="EQ20" s="698"/>
      <c r="ER20" s="69"/>
      <c r="ES20" s="176"/>
      <c r="ET20" s="69"/>
      <c r="EU20" s="198"/>
      <c r="EV20" s="69"/>
      <c r="EW20" s="198"/>
      <c r="EX20" s="69"/>
      <c r="EY20" s="198"/>
      <c r="EZ20" s="69"/>
      <c r="FA20" s="198"/>
      <c r="FB20" s="63">
        <f t="shared" si="0"/>
        <v>2130</v>
      </c>
      <c r="FC20" s="69">
        <f t="shared" si="1"/>
        <v>6004</v>
      </c>
    </row>
    <row r="21" spans="1:159" s="70" customFormat="1" ht="48.6" customHeight="1">
      <c r="A21" s="66">
        <f>+IF(M21="","",COUNTA($M$12:$M21))</f>
        <v>10</v>
      </c>
      <c r="B21" s="66" t="s">
        <v>3426</v>
      </c>
      <c r="C21" s="66" t="s">
        <v>3419</v>
      </c>
      <c r="D21" s="66">
        <v>21</v>
      </c>
      <c r="E21" s="66">
        <v>922</v>
      </c>
      <c r="F21" s="67" t="s">
        <v>3427</v>
      </c>
      <c r="G21" s="66" t="s">
        <v>3428</v>
      </c>
      <c r="H21" s="66" t="s">
        <v>3429</v>
      </c>
      <c r="I21" s="66" t="s">
        <v>3430</v>
      </c>
      <c r="J21" s="66">
        <v>36</v>
      </c>
      <c r="K21" s="66" t="s">
        <v>3431</v>
      </c>
      <c r="L21" s="66" t="s">
        <v>3432</v>
      </c>
      <c r="M21" s="66" t="s">
        <v>65</v>
      </c>
      <c r="N21" s="68">
        <v>59735</v>
      </c>
      <c r="O21" s="66" t="s">
        <v>3122</v>
      </c>
      <c r="P21" s="66">
        <v>23</v>
      </c>
      <c r="Q21" s="69">
        <v>30000</v>
      </c>
      <c r="R21" s="198">
        <v>1250</v>
      </c>
      <c r="S21" s="69"/>
      <c r="T21" s="198"/>
      <c r="U21" s="69">
        <v>100</v>
      </c>
      <c r="V21" s="198">
        <v>90</v>
      </c>
      <c r="W21" s="69">
        <v>1000</v>
      </c>
      <c r="X21" s="198">
        <v>200</v>
      </c>
      <c r="Y21" s="69">
        <v>1500</v>
      </c>
      <c r="Z21" s="198"/>
      <c r="AA21" s="69">
        <v>2800</v>
      </c>
      <c r="AB21" s="198">
        <v>750</v>
      </c>
      <c r="AC21" s="69">
        <v>3000</v>
      </c>
      <c r="AD21" s="198">
        <v>850</v>
      </c>
      <c r="AE21" s="69"/>
      <c r="AF21" s="198"/>
      <c r="AG21" s="69">
        <v>1000</v>
      </c>
      <c r="AH21" s="198">
        <v>1750</v>
      </c>
      <c r="AI21" s="69">
        <v>3500</v>
      </c>
      <c r="AJ21" s="198">
        <v>3500</v>
      </c>
      <c r="AK21" s="69">
        <v>0</v>
      </c>
      <c r="AL21" s="198"/>
      <c r="AM21" s="69">
        <v>3500</v>
      </c>
      <c r="AN21" s="198">
        <v>2000</v>
      </c>
      <c r="AO21" s="69"/>
      <c r="AP21" s="198"/>
      <c r="AQ21" s="69">
        <v>100</v>
      </c>
      <c r="AR21" s="198">
        <v>100</v>
      </c>
      <c r="AS21" s="69"/>
      <c r="AT21" s="69">
        <v>1500</v>
      </c>
      <c r="AU21" s="69">
        <v>1500</v>
      </c>
      <c r="AV21" s="198">
        <v>1000</v>
      </c>
      <c r="AW21" s="69">
        <v>800</v>
      </c>
      <c r="AX21" s="198">
        <v>200</v>
      </c>
      <c r="AY21" s="69">
        <v>450</v>
      </c>
      <c r="AZ21" s="198">
        <v>400</v>
      </c>
      <c r="BA21" s="69">
        <v>2000</v>
      </c>
      <c r="BB21" s="198">
        <v>1500</v>
      </c>
      <c r="BC21" s="69">
        <v>1500</v>
      </c>
      <c r="BD21" s="176">
        <v>0</v>
      </c>
      <c r="BE21" s="69">
        <v>0</v>
      </c>
      <c r="BF21" s="198"/>
      <c r="BG21" s="69">
        <v>200</v>
      </c>
      <c r="BH21" s="198"/>
      <c r="BI21" s="69">
        <v>260</v>
      </c>
      <c r="BJ21" s="198">
        <v>0</v>
      </c>
      <c r="BK21" s="69">
        <v>1000</v>
      </c>
      <c r="BL21" s="198">
        <v>700</v>
      </c>
      <c r="BM21" s="69">
        <v>1000</v>
      </c>
      <c r="BN21" s="198"/>
      <c r="BO21" s="69">
        <v>100</v>
      </c>
      <c r="BP21" s="198"/>
      <c r="BQ21" s="69">
        <v>400</v>
      </c>
      <c r="BR21" s="198"/>
      <c r="BS21" s="69">
        <v>125</v>
      </c>
      <c r="BT21" s="198">
        <v>65</v>
      </c>
      <c r="BU21" s="69"/>
      <c r="BV21" s="69">
        <v>300</v>
      </c>
      <c r="BW21" s="69">
        <v>300</v>
      </c>
      <c r="BX21" s="198"/>
      <c r="BY21" s="69">
        <v>0</v>
      </c>
      <c r="BZ21" s="198"/>
      <c r="CA21" s="69"/>
      <c r="CB21" s="198"/>
      <c r="CC21" s="69">
        <v>1200</v>
      </c>
      <c r="CD21" s="198">
        <v>625</v>
      </c>
      <c r="CE21" s="69">
        <v>100</v>
      </c>
      <c r="CF21" s="198">
        <v>0</v>
      </c>
      <c r="CG21" s="69">
        <v>250</v>
      </c>
      <c r="CH21" s="198">
        <v>50</v>
      </c>
      <c r="CI21" s="69">
        <v>0</v>
      </c>
      <c r="CJ21" s="69">
        <v>200</v>
      </c>
      <c r="CK21" s="69">
        <v>200</v>
      </c>
      <c r="CL21" s="198">
        <v>100</v>
      </c>
      <c r="CM21" s="69">
        <v>350</v>
      </c>
      <c r="CN21" s="198">
        <v>350</v>
      </c>
      <c r="CO21" s="69">
        <v>500</v>
      </c>
      <c r="CP21" s="198">
        <v>500</v>
      </c>
      <c r="CQ21" s="69">
        <v>100</v>
      </c>
      <c r="CR21" s="198"/>
      <c r="CS21" s="69">
        <v>0</v>
      </c>
      <c r="CT21" s="198"/>
      <c r="CU21" s="69">
        <v>800</v>
      </c>
      <c r="CV21" s="198"/>
      <c r="CW21" s="69"/>
      <c r="CX21" s="176"/>
      <c r="CY21" s="69">
        <v>100</v>
      </c>
      <c r="CZ21" s="198"/>
      <c r="DA21" s="69">
        <v>0</v>
      </c>
      <c r="DB21" s="198"/>
      <c r="DC21" s="69"/>
      <c r="DD21" s="198">
        <v>0</v>
      </c>
      <c r="DE21" s="69">
        <v>0</v>
      </c>
      <c r="DF21" s="198"/>
      <c r="DG21" s="69"/>
      <c r="DH21" s="198"/>
      <c r="DI21" s="69"/>
      <c r="DJ21" s="449"/>
      <c r="DK21" s="69"/>
      <c r="DL21" s="198"/>
      <c r="DM21" s="69"/>
      <c r="DN21" s="198"/>
      <c r="DO21" s="69"/>
      <c r="DP21" s="198"/>
      <c r="DQ21" s="69"/>
      <c r="DR21" s="198"/>
      <c r="DS21" s="69"/>
      <c r="DT21" s="198"/>
      <c r="DU21" s="69"/>
      <c r="DV21" s="198"/>
      <c r="DW21" s="69"/>
      <c r="DX21" s="198"/>
      <c r="DY21" s="69"/>
      <c r="DZ21" s="198"/>
      <c r="EA21" s="69"/>
      <c r="EB21" s="198"/>
      <c r="EC21" s="69">
        <v>0</v>
      </c>
      <c r="ED21" s="198"/>
      <c r="EE21" s="69"/>
      <c r="EF21" s="198"/>
      <c r="EG21" s="69"/>
      <c r="EH21" s="198"/>
      <c r="EI21" s="69">
        <v>0</v>
      </c>
      <c r="EJ21" s="198"/>
      <c r="EK21" s="69"/>
      <c r="EL21" s="69"/>
      <c r="EM21" s="198"/>
      <c r="EN21" s="69">
        <v>0</v>
      </c>
      <c r="EO21" s="198"/>
      <c r="EP21" s="69"/>
      <c r="EQ21" s="698"/>
      <c r="ER21" s="69"/>
      <c r="ES21" s="176"/>
      <c r="ET21" s="69"/>
      <c r="EU21" s="198"/>
      <c r="EV21" s="69"/>
      <c r="EW21" s="198"/>
      <c r="EX21" s="69"/>
      <c r="EY21" s="198"/>
      <c r="EZ21" s="69"/>
      <c r="FA21" s="198"/>
      <c r="FB21" s="63">
        <f t="shared" si="0"/>
        <v>15980</v>
      </c>
      <c r="FC21" s="69">
        <f t="shared" si="1"/>
        <v>43755</v>
      </c>
    </row>
    <row r="22" spans="1:159" s="70" customFormat="1" ht="48.6" customHeight="1">
      <c r="A22" s="66">
        <f>+IF(M22="","",COUNTA($M$12:$M22))</f>
        <v>11</v>
      </c>
      <c r="B22" s="66" t="s">
        <v>3433</v>
      </c>
      <c r="C22" s="66" t="s">
        <v>3426</v>
      </c>
      <c r="D22" s="71">
        <v>23</v>
      </c>
      <c r="E22" s="66">
        <v>1006</v>
      </c>
      <c r="F22" s="67" t="s">
        <v>3434</v>
      </c>
      <c r="G22" s="66" t="s">
        <v>3434</v>
      </c>
      <c r="H22" s="66" t="s">
        <v>3396</v>
      </c>
      <c r="I22" s="66" t="s">
        <v>3435</v>
      </c>
      <c r="J22" s="66">
        <v>36</v>
      </c>
      <c r="K22" s="66" t="s">
        <v>3436</v>
      </c>
      <c r="L22" s="66" t="s">
        <v>3393</v>
      </c>
      <c r="M22" s="66" t="s">
        <v>67</v>
      </c>
      <c r="N22" s="68">
        <v>854</v>
      </c>
      <c r="O22" s="66" t="s">
        <v>3394</v>
      </c>
      <c r="P22" s="66">
        <v>89</v>
      </c>
      <c r="Q22" s="69">
        <v>300</v>
      </c>
      <c r="R22" s="198">
        <v>198</v>
      </c>
      <c r="S22" s="69"/>
      <c r="T22" s="198"/>
      <c r="U22" s="69"/>
      <c r="V22" s="198"/>
      <c r="W22" s="69"/>
      <c r="X22" s="198"/>
      <c r="Y22" s="69"/>
      <c r="Z22" s="198"/>
      <c r="AA22" s="69">
        <v>100</v>
      </c>
      <c r="AB22" s="198">
        <v>42</v>
      </c>
      <c r="AC22" s="69">
        <v>250</v>
      </c>
      <c r="AD22" s="198">
        <v>48</v>
      </c>
      <c r="AE22" s="69"/>
      <c r="AF22" s="198"/>
      <c r="AG22" s="69">
        <v>5</v>
      </c>
      <c r="AH22" s="198"/>
      <c r="AI22" s="69"/>
      <c r="AJ22" s="198"/>
      <c r="AK22" s="69">
        <v>0</v>
      </c>
      <c r="AL22" s="198"/>
      <c r="AM22" s="69">
        <v>100</v>
      </c>
      <c r="AN22" s="198">
        <v>54</v>
      </c>
      <c r="AO22" s="69"/>
      <c r="AP22" s="198"/>
      <c r="AQ22" s="69"/>
      <c r="AR22" s="198"/>
      <c r="AS22" s="69"/>
      <c r="AT22" s="69"/>
      <c r="AU22" s="69">
        <v>0</v>
      </c>
      <c r="AV22" s="198"/>
      <c r="AW22" s="69"/>
      <c r="AX22" s="198"/>
      <c r="AY22" s="69"/>
      <c r="AZ22" s="198"/>
      <c r="BA22" s="69">
        <v>0</v>
      </c>
      <c r="BB22" s="198"/>
      <c r="BC22" s="69">
        <v>0</v>
      </c>
      <c r="BD22" s="176"/>
      <c r="BE22" s="69">
        <v>20</v>
      </c>
      <c r="BF22" s="198">
        <v>12</v>
      </c>
      <c r="BG22" s="69">
        <v>0</v>
      </c>
      <c r="BH22" s="198"/>
      <c r="BI22" s="69">
        <v>0</v>
      </c>
      <c r="BJ22" s="198">
        <v>0</v>
      </c>
      <c r="BK22" s="69">
        <v>0</v>
      </c>
      <c r="BL22" s="198"/>
      <c r="BM22" s="69">
        <v>0</v>
      </c>
      <c r="BN22" s="198"/>
      <c r="BO22" s="69"/>
      <c r="BP22" s="198"/>
      <c r="BQ22" s="69"/>
      <c r="BR22" s="198"/>
      <c r="BS22" s="69"/>
      <c r="BT22" s="198"/>
      <c r="BU22" s="69"/>
      <c r="BV22" s="69"/>
      <c r="BW22" s="69">
        <v>0</v>
      </c>
      <c r="BX22" s="198"/>
      <c r="BY22" s="69">
        <v>0</v>
      </c>
      <c r="BZ22" s="198"/>
      <c r="CA22" s="69"/>
      <c r="CB22" s="198"/>
      <c r="CC22" s="69">
        <v>0</v>
      </c>
      <c r="CD22" s="198">
        <v>0</v>
      </c>
      <c r="CE22" s="69">
        <v>0</v>
      </c>
      <c r="CF22" s="198">
        <v>0</v>
      </c>
      <c r="CG22" s="69"/>
      <c r="CH22" s="198"/>
      <c r="CI22" s="69">
        <v>0</v>
      </c>
      <c r="CJ22" s="69">
        <v>0</v>
      </c>
      <c r="CK22" s="69">
        <v>0</v>
      </c>
      <c r="CL22" s="198"/>
      <c r="CM22" s="69">
        <v>30</v>
      </c>
      <c r="CN22" s="198"/>
      <c r="CO22" s="69">
        <v>0</v>
      </c>
      <c r="CP22" s="198"/>
      <c r="CQ22" s="69">
        <v>1</v>
      </c>
      <c r="CR22" s="198"/>
      <c r="CS22" s="69">
        <v>0</v>
      </c>
      <c r="CT22" s="198"/>
      <c r="CU22" s="69">
        <v>48</v>
      </c>
      <c r="CV22" s="198">
        <v>12</v>
      </c>
      <c r="CW22" s="69"/>
      <c r="CX22" s="176"/>
      <c r="CY22" s="69">
        <v>0</v>
      </c>
      <c r="CZ22" s="198"/>
      <c r="DA22" s="69">
        <v>0</v>
      </c>
      <c r="DB22" s="198"/>
      <c r="DC22" s="69"/>
      <c r="DD22" s="198">
        <v>0</v>
      </c>
      <c r="DE22" s="69">
        <v>0</v>
      </c>
      <c r="DF22" s="198"/>
      <c r="DG22" s="69"/>
      <c r="DH22" s="198"/>
      <c r="DI22" s="69"/>
      <c r="DJ22" s="449"/>
      <c r="DK22" s="69"/>
      <c r="DL22" s="198"/>
      <c r="DM22" s="69"/>
      <c r="DN22" s="198"/>
      <c r="DO22" s="69"/>
      <c r="DP22" s="198"/>
      <c r="DQ22" s="69"/>
      <c r="DR22" s="198"/>
      <c r="DS22" s="69"/>
      <c r="DT22" s="198"/>
      <c r="DU22" s="69"/>
      <c r="DV22" s="198"/>
      <c r="DW22" s="69"/>
      <c r="DX22" s="198"/>
      <c r="DY22" s="69"/>
      <c r="DZ22" s="198"/>
      <c r="EA22" s="69"/>
      <c r="EB22" s="198"/>
      <c r="EC22" s="69">
        <v>0</v>
      </c>
      <c r="ED22" s="198"/>
      <c r="EE22" s="69"/>
      <c r="EF22" s="198"/>
      <c r="EG22" s="69"/>
      <c r="EH22" s="198"/>
      <c r="EI22" s="69">
        <v>0</v>
      </c>
      <c r="EJ22" s="198"/>
      <c r="EK22" s="69"/>
      <c r="EL22" s="69"/>
      <c r="EM22" s="198"/>
      <c r="EN22" s="69">
        <v>0</v>
      </c>
      <c r="EO22" s="198"/>
      <c r="EP22" s="69"/>
      <c r="EQ22" s="698"/>
      <c r="ER22" s="69"/>
      <c r="ES22" s="176"/>
      <c r="ET22" s="69"/>
      <c r="EU22" s="198"/>
      <c r="EV22" s="69"/>
      <c r="EW22" s="198"/>
      <c r="EX22" s="69"/>
      <c r="EY22" s="198"/>
      <c r="EZ22" s="69"/>
      <c r="FA22" s="198"/>
      <c r="FB22" s="63">
        <f t="shared" si="0"/>
        <v>366</v>
      </c>
      <c r="FC22" s="69">
        <f t="shared" si="1"/>
        <v>488</v>
      </c>
    </row>
    <row r="23" spans="1:159" s="59" customFormat="1" ht="48.6" customHeight="1">
      <c r="A23" s="66" t="str">
        <f>+IF(M23="","",COUNTA($M$12:$M23))</f>
        <v/>
      </c>
      <c r="B23" s="66"/>
      <c r="C23" s="66"/>
      <c r="D23" s="73"/>
      <c r="E23" s="60"/>
      <c r="F23" s="61" t="s">
        <v>3182</v>
      </c>
      <c r="G23" s="66"/>
      <c r="H23" s="66"/>
      <c r="I23" s="66"/>
      <c r="J23" s="66"/>
      <c r="K23" s="66"/>
      <c r="L23" s="66"/>
      <c r="M23" s="66"/>
      <c r="N23" s="68"/>
      <c r="O23" s="66"/>
      <c r="P23" s="66"/>
      <c r="Q23" s="63"/>
      <c r="R23" s="198"/>
      <c r="S23" s="63"/>
      <c r="T23" s="206"/>
      <c r="U23" s="63"/>
      <c r="V23" s="206"/>
      <c r="W23" s="63"/>
      <c r="X23" s="206"/>
      <c r="Y23" s="63"/>
      <c r="Z23" s="206"/>
      <c r="AA23" s="63"/>
      <c r="AB23" s="206"/>
      <c r="AC23" s="63"/>
      <c r="AD23" s="206"/>
      <c r="AE23" s="63"/>
      <c r="AF23" s="206"/>
      <c r="AG23" s="63"/>
      <c r="AH23" s="206"/>
      <c r="AI23" s="63"/>
      <c r="AJ23" s="206"/>
      <c r="AK23" s="63"/>
      <c r="AL23" s="206"/>
      <c r="AM23" s="63"/>
      <c r="AN23" s="198"/>
      <c r="AO23" s="63"/>
      <c r="AP23" s="206"/>
      <c r="AQ23" s="63"/>
      <c r="AR23" s="206"/>
      <c r="AS23" s="63"/>
      <c r="AT23" s="63"/>
      <c r="AU23" s="69">
        <v>0</v>
      </c>
      <c r="AV23" s="206"/>
      <c r="AW23" s="63"/>
      <c r="AX23" s="206"/>
      <c r="AY23" s="63"/>
      <c r="AZ23" s="198"/>
      <c r="BA23" s="63"/>
      <c r="BB23" s="206"/>
      <c r="BC23" s="63"/>
      <c r="BD23" s="176"/>
      <c r="BE23" s="63"/>
      <c r="BF23" s="198"/>
      <c r="BG23" s="63"/>
      <c r="BH23" s="198"/>
      <c r="BI23" s="63"/>
      <c r="BJ23" s="206"/>
      <c r="BK23" s="63"/>
      <c r="BL23" s="206"/>
      <c r="BM23" s="63"/>
      <c r="BN23" s="206"/>
      <c r="BO23" s="63"/>
      <c r="BP23" s="206"/>
      <c r="BQ23" s="63"/>
      <c r="BR23" s="206"/>
      <c r="BS23" s="63"/>
      <c r="BT23" s="198"/>
      <c r="BU23" s="63"/>
      <c r="BV23" s="63"/>
      <c r="BW23" s="69">
        <v>0</v>
      </c>
      <c r="BX23" s="206"/>
      <c r="BY23" s="63"/>
      <c r="BZ23" s="206"/>
      <c r="CA23" s="63"/>
      <c r="CB23" s="206"/>
      <c r="CC23" s="63"/>
      <c r="CD23" s="198"/>
      <c r="CE23" s="63"/>
      <c r="CF23" s="206"/>
      <c r="CG23" s="63"/>
      <c r="CH23" s="206"/>
      <c r="CI23" s="63"/>
      <c r="CJ23" s="63"/>
      <c r="CK23" s="69">
        <v>0</v>
      </c>
      <c r="CL23" s="198"/>
      <c r="CM23" s="63"/>
      <c r="CN23" s="206"/>
      <c r="CO23" s="63"/>
      <c r="CP23" s="206" t="s">
        <v>8239</v>
      </c>
      <c r="CQ23" s="63"/>
      <c r="CR23" s="206"/>
      <c r="CS23" s="63"/>
      <c r="CT23" s="198"/>
      <c r="CU23" s="63"/>
      <c r="CV23" s="206"/>
      <c r="CW23" s="63"/>
      <c r="CX23" s="319"/>
      <c r="CY23" s="63"/>
      <c r="CZ23" s="206"/>
      <c r="DA23" s="63"/>
      <c r="DB23" s="206"/>
      <c r="DC23" s="69"/>
      <c r="DD23" s="198"/>
      <c r="DE23" s="63"/>
      <c r="DF23" s="206"/>
      <c r="DG23" s="63"/>
      <c r="DH23" s="206"/>
      <c r="DI23" s="69"/>
      <c r="DJ23" s="445"/>
      <c r="DK23" s="63"/>
      <c r="DL23" s="206"/>
      <c r="DM23" s="63"/>
      <c r="DN23" s="206"/>
      <c r="DO23" s="69"/>
      <c r="DP23" s="206"/>
      <c r="DQ23" s="69"/>
      <c r="DR23" s="206"/>
      <c r="DS23" s="63"/>
      <c r="DT23" s="206"/>
      <c r="DU23" s="69"/>
      <c r="DV23" s="206"/>
      <c r="DW23" s="63"/>
      <c r="DX23" s="206"/>
      <c r="DY23" s="69"/>
      <c r="DZ23" s="206"/>
      <c r="EA23" s="63"/>
      <c r="EB23" s="206"/>
      <c r="EC23" s="63"/>
      <c r="ED23" s="206"/>
      <c r="EE23" s="63"/>
      <c r="EF23" s="206"/>
      <c r="EG23" s="63"/>
      <c r="EH23" s="206"/>
      <c r="EI23" s="63"/>
      <c r="EJ23" s="206"/>
      <c r="EK23" s="63"/>
      <c r="EL23" s="63"/>
      <c r="EM23" s="206"/>
      <c r="EN23" s="63"/>
      <c r="EO23" s="206"/>
      <c r="EP23" s="63"/>
      <c r="EQ23" s="696"/>
      <c r="ER23" s="63"/>
      <c r="ES23" s="319"/>
      <c r="ET23" s="63"/>
      <c r="EU23" s="206"/>
      <c r="EV23" s="63"/>
      <c r="EW23" s="206"/>
      <c r="EX23" s="63"/>
      <c r="EY23" s="206"/>
      <c r="EZ23" s="63"/>
      <c r="FA23" s="206"/>
      <c r="FB23" s="63"/>
      <c r="FC23" s="69">
        <f t="shared" si="1"/>
        <v>0</v>
      </c>
    </row>
    <row r="24" spans="1:159" s="70" customFormat="1" ht="48.6" customHeight="1">
      <c r="A24" s="66">
        <f>+IF(M24="","",COUNTA($M$12:$M24))</f>
        <v>12</v>
      </c>
      <c r="B24" s="66" t="s">
        <v>3437</v>
      </c>
      <c r="C24" s="66" t="s">
        <v>3433</v>
      </c>
      <c r="D24" s="71">
        <v>26</v>
      </c>
      <c r="E24" s="66">
        <v>101</v>
      </c>
      <c r="F24" s="67" t="s">
        <v>3438</v>
      </c>
      <c r="G24" s="66" t="s">
        <v>689</v>
      </c>
      <c r="H24" s="66" t="s">
        <v>690</v>
      </c>
      <c r="I24" s="66" t="s">
        <v>3439</v>
      </c>
      <c r="J24" s="66">
        <v>24</v>
      </c>
      <c r="K24" s="66" t="s">
        <v>3440</v>
      </c>
      <c r="L24" s="66" t="s">
        <v>3441</v>
      </c>
      <c r="M24" s="66" t="s">
        <v>65</v>
      </c>
      <c r="N24" s="68">
        <v>6560</v>
      </c>
      <c r="O24" s="66" t="s">
        <v>3411</v>
      </c>
      <c r="P24" s="66">
        <v>14</v>
      </c>
      <c r="Q24" s="69">
        <v>2000</v>
      </c>
      <c r="R24" s="198">
        <v>90</v>
      </c>
      <c r="S24" s="69"/>
      <c r="T24" s="198"/>
      <c r="U24" s="69"/>
      <c r="V24" s="198"/>
      <c r="W24" s="69"/>
      <c r="X24" s="198"/>
      <c r="Y24" s="69"/>
      <c r="Z24" s="198"/>
      <c r="AA24" s="69">
        <v>1800</v>
      </c>
      <c r="AB24" s="198"/>
      <c r="AC24" s="69">
        <v>0</v>
      </c>
      <c r="AD24" s="198"/>
      <c r="AE24" s="69"/>
      <c r="AF24" s="198"/>
      <c r="AG24" s="69">
        <v>250</v>
      </c>
      <c r="AH24" s="198">
        <v>250</v>
      </c>
      <c r="AI24" s="69">
        <v>500</v>
      </c>
      <c r="AJ24" s="198"/>
      <c r="AK24" s="69">
        <v>0</v>
      </c>
      <c r="AL24" s="198"/>
      <c r="AM24" s="69">
        <v>300</v>
      </c>
      <c r="AN24" s="198">
        <v>100</v>
      </c>
      <c r="AO24" s="69"/>
      <c r="AP24" s="198"/>
      <c r="AQ24" s="69">
        <v>100</v>
      </c>
      <c r="AR24" s="198">
        <v>0</v>
      </c>
      <c r="AS24" s="69"/>
      <c r="AT24" s="69"/>
      <c r="AU24" s="69">
        <v>0</v>
      </c>
      <c r="AV24" s="198"/>
      <c r="AW24" s="69"/>
      <c r="AX24" s="198"/>
      <c r="AY24" s="69"/>
      <c r="AZ24" s="198"/>
      <c r="BA24" s="69">
        <v>0</v>
      </c>
      <c r="BB24" s="198"/>
      <c r="BC24" s="69">
        <v>50</v>
      </c>
      <c r="BD24" s="176">
        <v>0</v>
      </c>
      <c r="BE24" s="69">
        <v>0</v>
      </c>
      <c r="BF24" s="198"/>
      <c r="BG24" s="69">
        <v>30</v>
      </c>
      <c r="BH24" s="198"/>
      <c r="BI24" s="69">
        <v>100</v>
      </c>
      <c r="BJ24" s="198">
        <v>0</v>
      </c>
      <c r="BK24" s="69">
        <v>0</v>
      </c>
      <c r="BL24" s="198"/>
      <c r="BM24" s="69">
        <v>0</v>
      </c>
      <c r="BN24" s="198"/>
      <c r="BO24" s="69"/>
      <c r="BP24" s="198"/>
      <c r="BQ24" s="69">
        <v>100</v>
      </c>
      <c r="BR24" s="198"/>
      <c r="BS24" s="69"/>
      <c r="BT24" s="198"/>
      <c r="BU24" s="69"/>
      <c r="BV24" s="69">
        <v>400</v>
      </c>
      <c r="BW24" s="69">
        <v>400</v>
      </c>
      <c r="BX24" s="198"/>
      <c r="BY24" s="69">
        <v>0</v>
      </c>
      <c r="BZ24" s="198"/>
      <c r="CA24" s="69"/>
      <c r="CB24" s="198"/>
      <c r="CC24" s="69">
        <v>0</v>
      </c>
      <c r="CD24" s="198">
        <v>0</v>
      </c>
      <c r="CE24" s="69">
        <v>200</v>
      </c>
      <c r="CF24" s="198">
        <v>0</v>
      </c>
      <c r="CG24" s="69"/>
      <c r="CH24" s="198"/>
      <c r="CI24" s="69">
        <v>0</v>
      </c>
      <c r="CJ24" s="69">
        <v>30</v>
      </c>
      <c r="CK24" s="69">
        <v>30</v>
      </c>
      <c r="CL24" s="198"/>
      <c r="CM24" s="69">
        <v>200</v>
      </c>
      <c r="CN24" s="198"/>
      <c r="CO24" s="69">
        <v>0</v>
      </c>
      <c r="CP24" s="198"/>
      <c r="CQ24" s="69">
        <v>100</v>
      </c>
      <c r="CR24" s="198"/>
      <c r="CS24" s="69">
        <v>100</v>
      </c>
      <c r="CT24" s="198"/>
      <c r="CU24" s="69">
        <v>100</v>
      </c>
      <c r="CV24" s="198"/>
      <c r="CW24" s="69"/>
      <c r="CX24" s="176"/>
      <c r="CY24" s="69">
        <v>200</v>
      </c>
      <c r="CZ24" s="198"/>
      <c r="DA24" s="69">
        <v>0</v>
      </c>
      <c r="DB24" s="198"/>
      <c r="DC24" s="69"/>
      <c r="DD24" s="198">
        <v>0</v>
      </c>
      <c r="DE24" s="69">
        <v>0</v>
      </c>
      <c r="DF24" s="198"/>
      <c r="DG24" s="69"/>
      <c r="DH24" s="198"/>
      <c r="DI24" s="69"/>
      <c r="DJ24" s="449"/>
      <c r="DK24" s="69"/>
      <c r="DL24" s="198"/>
      <c r="DM24" s="69"/>
      <c r="DN24" s="198"/>
      <c r="DO24" s="69"/>
      <c r="DP24" s="198"/>
      <c r="DQ24" s="69"/>
      <c r="DR24" s="198"/>
      <c r="DS24" s="69"/>
      <c r="DT24" s="198"/>
      <c r="DU24" s="69"/>
      <c r="DV24" s="198"/>
      <c r="DW24" s="69"/>
      <c r="DX24" s="198"/>
      <c r="DY24" s="69"/>
      <c r="DZ24" s="198"/>
      <c r="EA24" s="69"/>
      <c r="EB24" s="198"/>
      <c r="EC24" s="69">
        <v>0</v>
      </c>
      <c r="ED24" s="198"/>
      <c r="EE24" s="69"/>
      <c r="EF24" s="198"/>
      <c r="EG24" s="69"/>
      <c r="EH24" s="198"/>
      <c r="EI24" s="69">
        <v>0</v>
      </c>
      <c r="EJ24" s="198"/>
      <c r="EK24" s="69"/>
      <c r="EL24" s="69"/>
      <c r="EM24" s="198"/>
      <c r="EN24" s="69">
        <v>0</v>
      </c>
      <c r="EO24" s="198"/>
      <c r="EP24" s="69"/>
      <c r="EQ24" s="698"/>
      <c r="ER24" s="69"/>
      <c r="ES24" s="176"/>
      <c r="ET24" s="69"/>
      <c r="EU24" s="198"/>
      <c r="EV24" s="69"/>
      <c r="EW24" s="198"/>
      <c r="EX24" s="69"/>
      <c r="EY24" s="198"/>
      <c r="EZ24" s="69"/>
      <c r="FA24" s="198"/>
      <c r="FB24" s="63">
        <f>FA24+EY24+EW24+EU24+ES24+EQ24+EO24+EM24+EJ24+EH24+EF24+ED24+EB24+DZ24+DX24+DV24+DT24+DR24+DP24+DN24+DL24+DH24+DF24+DD24+DB24+CZ24+CX24+CV24+CT24+CR24+CP24+CN24+CL24+CH24+CF24+CD24+CB24+BZ24+BX24+BT24+BR24+BP24+BN24+BL24+BJ24+BH24+BF24+BD24+BB24+AZ24+AX24+AV24+AR24+AP24+AN24+AL24+AJ24+AH24+AF24+AD24+AB24+Z24+X24+V24+T24+R24</f>
        <v>440</v>
      </c>
      <c r="FC24" s="69">
        <f t="shared" si="1"/>
        <v>6120</v>
      </c>
    </row>
    <row r="25" spans="1:159" s="70" customFormat="1" ht="48.6" customHeight="1">
      <c r="A25" s="66">
        <f>+IF(M25="","",COUNTA($M$12:$M25))</f>
        <v>13</v>
      </c>
      <c r="B25" s="66" t="s">
        <v>3442</v>
      </c>
      <c r="C25" s="66" t="s">
        <v>3437</v>
      </c>
      <c r="D25" s="71">
        <v>30</v>
      </c>
      <c r="E25" s="66">
        <v>972</v>
      </c>
      <c r="F25" s="67" t="s">
        <v>3443</v>
      </c>
      <c r="G25" s="66" t="s">
        <v>3444</v>
      </c>
      <c r="H25" s="66" t="s">
        <v>70</v>
      </c>
      <c r="I25" s="66" t="s">
        <v>3445</v>
      </c>
      <c r="J25" s="66">
        <v>36</v>
      </c>
      <c r="K25" s="66" t="s">
        <v>3446</v>
      </c>
      <c r="L25" s="66" t="s">
        <v>3432</v>
      </c>
      <c r="M25" s="66" t="s">
        <v>15</v>
      </c>
      <c r="N25" s="68">
        <v>23420</v>
      </c>
      <c r="O25" s="66" t="s">
        <v>3122</v>
      </c>
      <c r="P25" s="66">
        <v>23</v>
      </c>
      <c r="Q25" s="69">
        <v>12000</v>
      </c>
      <c r="R25" s="198">
        <v>6000</v>
      </c>
      <c r="S25" s="69"/>
      <c r="T25" s="198"/>
      <c r="U25" s="69"/>
      <c r="V25" s="198"/>
      <c r="W25" s="69">
        <v>700</v>
      </c>
      <c r="X25" s="198">
        <v>200</v>
      </c>
      <c r="Y25" s="69">
        <v>300</v>
      </c>
      <c r="Z25" s="198">
        <v>50</v>
      </c>
      <c r="AA25" s="69">
        <v>1300</v>
      </c>
      <c r="AB25" s="198"/>
      <c r="AC25" s="69">
        <v>1200</v>
      </c>
      <c r="AD25" s="198">
        <v>730</v>
      </c>
      <c r="AE25" s="69"/>
      <c r="AF25" s="198"/>
      <c r="AG25" s="69">
        <v>100</v>
      </c>
      <c r="AH25" s="198">
        <v>100</v>
      </c>
      <c r="AI25" s="69">
        <v>1000</v>
      </c>
      <c r="AJ25" s="198">
        <v>600</v>
      </c>
      <c r="AK25" s="69">
        <v>0</v>
      </c>
      <c r="AL25" s="198"/>
      <c r="AM25" s="69">
        <v>1000</v>
      </c>
      <c r="AN25" s="198">
        <v>100</v>
      </c>
      <c r="AO25" s="69"/>
      <c r="AP25" s="198"/>
      <c r="AQ25" s="69">
        <v>100</v>
      </c>
      <c r="AR25" s="198">
        <v>50</v>
      </c>
      <c r="AS25" s="69"/>
      <c r="AT25" s="69"/>
      <c r="AU25" s="69">
        <v>0</v>
      </c>
      <c r="AV25" s="198"/>
      <c r="AW25" s="69">
        <v>800</v>
      </c>
      <c r="AX25" s="198">
        <v>300</v>
      </c>
      <c r="AY25" s="69">
        <v>50</v>
      </c>
      <c r="AZ25" s="198"/>
      <c r="BA25" s="69">
        <v>200</v>
      </c>
      <c r="BB25" s="198">
        <v>200</v>
      </c>
      <c r="BC25" s="69">
        <v>300</v>
      </c>
      <c r="BD25" s="176">
        <v>100</v>
      </c>
      <c r="BE25" s="69">
        <v>100</v>
      </c>
      <c r="BF25" s="198">
        <v>50</v>
      </c>
      <c r="BG25" s="69">
        <v>200</v>
      </c>
      <c r="BH25" s="198"/>
      <c r="BI25" s="69">
        <v>220</v>
      </c>
      <c r="BJ25" s="198">
        <v>0</v>
      </c>
      <c r="BK25" s="69">
        <v>100</v>
      </c>
      <c r="BL25" s="198">
        <v>20</v>
      </c>
      <c r="BM25" s="69">
        <v>300</v>
      </c>
      <c r="BN25" s="198">
        <v>200</v>
      </c>
      <c r="BO25" s="69">
        <v>200</v>
      </c>
      <c r="BP25" s="198"/>
      <c r="BQ25" s="69">
        <v>50</v>
      </c>
      <c r="BR25" s="198"/>
      <c r="BS25" s="69">
        <v>70</v>
      </c>
      <c r="BT25" s="198">
        <v>50</v>
      </c>
      <c r="BU25" s="69"/>
      <c r="BV25" s="69">
        <v>100</v>
      </c>
      <c r="BW25" s="69">
        <v>100</v>
      </c>
      <c r="BX25" s="198"/>
      <c r="BY25" s="69">
        <v>480</v>
      </c>
      <c r="BZ25" s="198"/>
      <c r="CA25" s="69">
        <v>50</v>
      </c>
      <c r="CB25" s="198">
        <v>30</v>
      </c>
      <c r="CC25" s="69">
        <v>1000</v>
      </c>
      <c r="CD25" s="198">
        <v>300</v>
      </c>
      <c r="CE25" s="69">
        <v>100</v>
      </c>
      <c r="CF25" s="198">
        <v>0</v>
      </c>
      <c r="CG25" s="69">
        <v>50</v>
      </c>
      <c r="CH25" s="198">
        <v>20</v>
      </c>
      <c r="CI25" s="69">
        <v>0</v>
      </c>
      <c r="CJ25" s="69">
        <v>300</v>
      </c>
      <c r="CK25" s="69">
        <v>300</v>
      </c>
      <c r="CL25" s="198"/>
      <c r="CM25" s="69">
        <v>100</v>
      </c>
      <c r="CN25" s="198">
        <v>100</v>
      </c>
      <c r="CO25" s="69">
        <v>100</v>
      </c>
      <c r="CP25" s="198">
        <v>100</v>
      </c>
      <c r="CQ25" s="69">
        <v>100</v>
      </c>
      <c r="CR25" s="198"/>
      <c r="CS25" s="69">
        <v>250</v>
      </c>
      <c r="CT25" s="198"/>
      <c r="CU25" s="69">
        <v>300</v>
      </c>
      <c r="CV25" s="198"/>
      <c r="CW25" s="69"/>
      <c r="CX25" s="176"/>
      <c r="CY25" s="69">
        <v>200</v>
      </c>
      <c r="CZ25" s="198"/>
      <c r="DA25" s="69">
        <v>0</v>
      </c>
      <c r="DB25" s="198"/>
      <c r="DC25" s="69"/>
      <c r="DD25" s="198">
        <v>0</v>
      </c>
      <c r="DE25" s="69">
        <v>0</v>
      </c>
      <c r="DF25" s="198"/>
      <c r="DG25" s="69"/>
      <c r="DH25" s="198"/>
      <c r="DI25" s="69"/>
      <c r="DJ25" s="449"/>
      <c r="DK25" s="69"/>
      <c r="DL25" s="198"/>
      <c r="DM25" s="69"/>
      <c r="DN25" s="198"/>
      <c r="DO25" s="69"/>
      <c r="DP25" s="198"/>
      <c r="DQ25" s="69"/>
      <c r="DR25" s="198"/>
      <c r="DS25" s="69"/>
      <c r="DT25" s="198"/>
      <c r="DU25" s="69"/>
      <c r="DV25" s="198"/>
      <c r="DW25" s="69"/>
      <c r="DX25" s="198"/>
      <c r="DY25" s="69"/>
      <c r="DZ25" s="198"/>
      <c r="EA25" s="69"/>
      <c r="EB25" s="198"/>
      <c r="EC25" s="69">
        <v>0</v>
      </c>
      <c r="ED25" s="198"/>
      <c r="EE25" s="69"/>
      <c r="EF25" s="198"/>
      <c r="EG25" s="69"/>
      <c r="EH25" s="198"/>
      <c r="EI25" s="69">
        <v>0</v>
      </c>
      <c r="EJ25" s="198"/>
      <c r="EK25" s="69"/>
      <c r="EL25" s="69"/>
      <c r="EM25" s="198"/>
      <c r="EN25" s="69">
        <v>0</v>
      </c>
      <c r="EO25" s="198"/>
      <c r="EP25" s="69"/>
      <c r="EQ25" s="698"/>
      <c r="ER25" s="69"/>
      <c r="ES25" s="176"/>
      <c r="ET25" s="69"/>
      <c r="EU25" s="198"/>
      <c r="EV25" s="69"/>
      <c r="EW25" s="198"/>
      <c r="EX25" s="69"/>
      <c r="EY25" s="198"/>
      <c r="EZ25" s="69"/>
      <c r="FA25" s="198"/>
      <c r="FB25" s="63">
        <f>FA25+EY25+EW25+EU25+ES25+EQ25+EO25+EM25+EJ25+EH25+EF25+ED25+EB25+DZ25+DX25+DV25+DT25+DR25+DP25+DN25+DL25+DH25+DF25+DD25+DB25+CZ25+CX25+CV25+CT25+CR25+CP25+CN25+CL25+CH25+CF25+CD25+CB25+BZ25+BX25+BT25+BR25+BP25+BN25+BL25+BJ25+BH25+BF25+BD25+BB25+AZ25+AX25+AV25+AR25+AP25+AN25+AL25+AJ25+AH25+AF25+AD25+AB25+Z25+X25+V25+T25+R25</f>
        <v>9300</v>
      </c>
      <c r="FC25" s="69">
        <f t="shared" si="1"/>
        <v>14120</v>
      </c>
    </row>
    <row r="26" spans="1:159" s="70" customFormat="1" ht="48.6" customHeight="1">
      <c r="A26" s="66">
        <f>+IF(M26="","",COUNTA($M$12:$M26))</f>
        <v>14</v>
      </c>
      <c r="B26" s="66" t="s">
        <v>3447</v>
      </c>
      <c r="C26" s="66" t="s">
        <v>3442</v>
      </c>
      <c r="D26" s="71">
        <v>31</v>
      </c>
      <c r="E26" s="66">
        <v>1048</v>
      </c>
      <c r="F26" s="67" t="s">
        <v>3448</v>
      </c>
      <c r="G26" s="66" t="s">
        <v>3449</v>
      </c>
      <c r="H26" s="66" t="s">
        <v>116</v>
      </c>
      <c r="I26" s="66" t="s">
        <v>3450</v>
      </c>
      <c r="J26" s="66">
        <v>24</v>
      </c>
      <c r="K26" s="66" t="s">
        <v>3451</v>
      </c>
      <c r="L26" s="66" t="s">
        <v>3404</v>
      </c>
      <c r="M26" s="66" t="s">
        <v>65</v>
      </c>
      <c r="N26" s="68">
        <v>5270</v>
      </c>
      <c r="O26" s="66" t="s">
        <v>3058</v>
      </c>
      <c r="P26" s="66">
        <v>16</v>
      </c>
      <c r="Q26" s="69">
        <v>0</v>
      </c>
      <c r="R26" s="198"/>
      <c r="S26" s="69"/>
      <c r="T26" s="198"/>
      <c r="U26" s="69"/>
      <c r="V26" s="198"/>
      <c r="W26" s="69"/>
      <c r="X26" s="198"/>
      <c r="Y26" s="69">
        <v>50</v>
      </c>
      <c r="Z26" s="198"/>
      <c r="AA26" s="69">
        <v>400</v>
      </c>
      <c r="AB26" s="198"/>
      <c r="AC26" s="69">
        <v>0</v>
      </c>
      <c r="AD26" s="198"/>
      <c r="AE26" s="69"/>
      <c r="AF26" s="198"/>
      <c r="AG26" s="69">
        <v>200</v>
      </c>
      <c r="AH26" s="198"/>
      <c r="AI26" s="69">
        <v>1000</v>
      </c>
      <c r="AJ26" s="198"/>
      <c r="AK26" s="69">
        <v>0</v>
      </c>
      <c r="AL26" s="198"/>
      <c r="AM26" s="69">
        <v>200</v>
      </c>
      <c r="AN26" s="198"/>
      <c r="AO26" s="69"/>
      <c r="AP26" s="198"/>
      <c r="AQ26" s="69">
        <v>100</v>
      </c>
      <c r="AR26" s="198">
        <v>50</v>
      </c>
      <c r="AS26" s="69"/>
      <c r="AT26" s="69">
        <v>1000</v>
      </c>
      <c r="AU26" s="69">
        <v>1000</v>
      </c>
      <c r="AV26" s="198">
        <v>200</v>
      </c>
      <c r="AW26" s="69"/>
      <c r="AX26" s="198"/>
      <c r="AY26" s="69">
        <v>50</v>
      </c>
      <c r="AZ26" s="198"/>
      <c r="BA26" s="69">
        <v>200</v>
      </c>
      <c r="BB26" s="198">
        <v>110</v>
      </c>
      <c r="BC26" s="69">
        <v>100</v>
      </c>
      <c r="BD26" s="176">
        <v>60</v>
      </c>
      <c r="BE26" s="69">
        <v>170</v>
      </c>
      <c r="BF26" s="198">
        <v>0</v>
      </c>
      <c r="BG26" s="69">
        <v>100</v>
      </c>
      <c r="BH26" s="198"/>
      <c r="BI26" s="69">
        <v>250</v>
      </c>
      <c r="BJ26" s="198">
        <v>100</v>
      </c>
      <c r="BK26" s="69">
        <v>0</v>
      </c>
      <c r="BL26" s="198"/>
      <c r="BM26" s="69">
        <v>200</v>
      </c>
      <c r="BN26" s="198">
        <v>200</v>
      </c>
      <c r="BO26" s="69"/>
      <c r="BP26" s="198"/>
      <c r="BQ26" s="69">
        <v>200</v>
      </c>
      <c r="BR26" s="198">
        <v>100</v>
      </c>
      <c r="BS26" s="69"/>
      <c r="BT26" s="198"/>
      <c r="BU26" s="69"/>
      <c r="BV26" s="69"/>
      <c r="BW26" s="69">
        <v>0</v>
      </c>
      <c r="BX26" s="198"/>
      <c r="BY26" s="69">
        <v>0</v>
      </c>
      <c r="BZ26" s="198"/>
      <c r="CA26" s="69"/>
      <c r="CB26" s="198"/>
      <c r="CC26" s="69">
        <v>100</v>
      </c>
      <c r="CD26" s="198">
        <v>0</v>
      </c>
      <c r="CE26" s="69">
        <v>0</v>
      </c>
      <c r="CF26" s="198"/>
      <c r="CG26" s="69"/>
      <c r="CH26" s="198"/>
      <c r="CI26" s="69">
        <v>0</v>
      </c>
      <c r="CJ26" s="69">
        <v>200</v>
      </c>
      <c r="CK26" s="69">
        <v>200</v>
      </c>
      <c r="CL26" s="198"/>
      <c r="CM26" s="69">
        <v>300</v>
      </c>
      <c r="CN26" s="198"/>
      <c r="CO26" s="69">
        <v>50</v>
      </c>
      <c r="CP26" s="198">
        <v>45</v>
      </c>
      <c r="CQ26" s="69">
        <v>100</v>
      </c>
      <c r="CR26" s="198"/>
      <c r="CS26" s="69">
        <v>100</v>
      </c>
      <c r="CT26" s="198"/>
      <c r="CU26" s="69">
        <v>0</v>
      </c>
      <c r="CV26" s="198"/>
      <c r="CW26" s="69"/>
      <c r="CX26" s="176"/>
      <c r="CY26" s="69">
        <v>200</v>
      </c>
      <c r="CZ26" s="198"/>
      <c r="DA26" s="69">
        <v>0</v>
      </c>
      <c r="DB26" s="198"/>
      <c r="DC26" s="69"/>
      <c r="DD26" s="198">
        <v>0</v>
      </c>
      <c r="DE26" s="69">
        <v>0</v>
      </c>
      <c r="DF26" s="198"/>
      <c r="DG26" s="69"/>
      <c r="DH26" s="198"/>
      <c r="DI26" s="69"/>
      <c r="DJ26" s="449"/>
      <c r="DK26" s="69"/>
      <c r="DL26" s="198"/>
      <c r="DM26" s="69"/>
      <c r="DN26" s="198"/>
      <c r="DO26" s="69"/>
      <c r="DP26" s="198"/>
      <c r="DQ26" s="69"/>
      <c r="DR26" s="198"/>
      <c r="DS26" s="69"/>
      <c r="DT26" s="198"/>
      <c r="DU26" s="69"/>
      <c r="DV26" s="198"/>
      <c r="DW26" s="69"/>
      <c r="DX26" s="198"/>
      <c r="DY26" s="69"/>
      <c r="DZ26" s="198"/>
      <c r="EA26" s="69"/>
      <c r="EB26" s="198"/>
      <c r="EC26" s="69">
        <v>0</v>
      </c>
      <c r="ED26" s="198"/>
      <c r="EE26" s="69"/>
      <c r="EF26" s="198"/>
      <c r="EG26" s="69"/>
      <c r="EH26" s="198"/>
      <c r="EI26" s="69">
        <v>0</v>
      </c>
      <c r="EJ26" s="198"/>
      <c r="EK26" s="69"/>
      <c r="EL26" s="69"/>
      <c r="EM26" s="198"/>
      <c r="EN26" s="69">
        <v>0</v>
      </c>
      <c r="EO26" s="198"/>
      <c r="EP26" s="69"/>
      <c r="EQ26" s="698"/>
      <c r="ER26" s="69"/>
      <c r="ES26" s="176"/>
      <c r="ET26" s="69"/>
      <c r="EU26" s="198"/>
      <c r="EV26" s="69"/>
      <c r="EW26" s="198"/>
      <c r="EX26" s="69"/>
      <c r="EY26" s="198"/>
      <c r="EZ26" s="69"/>
      <c r="FA26" s="198"/>
      <c r="FB26" s="63">
        <f>FA26+EY26+EW26+EU26+ES26+EQ26+EO26+EM26+EJ26+EH26+EF26+ED26+EB26+DZ26+DX26+DV26+DT26+DR26+DP26+DN26+DL26+DH26+DF26+DD26+DB26+CZ26+CX26+CV26+CT26+CR26+CP26+CN26+CL26+CH26+CF26+CD26+CB26+BZ26+BX26+BT26+BR26+BP26+BN26+BL26+BJ26+BH26+BF26+BD26+BB26+AZ26+AX26+AV26+AR26+AP26+AN26+AL26+AJ26+AH26+AF26+AD26+AB26+Z26+X26+V26+T26+R26</f>
        <v>865</v>
      </c>
      <c r="FC26" s="69">
        <f t="shared" si="1"/>
        <v>4405</v>
      </c>
    </row>
    <row r="27" spans="1:159" s="47" customFormat="1" ht="48.6" customHeight="1">
      <c r="A27" s="66" t="str">
        <f>+IF(M27="","",COUNTA($M$12:$M27))</f>
        <v/>
      </c>
      <c r="B27" s="66"/>
      <c r="C27" s="66"/>
      <c r="D27" s="60"/>
      <c r="E27" s="60"/>
      <c r="F27" s="61" t="s">
        <v>3183</v>
      </c>
      <c r="G27" s="66"/>
      <c r="H27" s="66"/>
      <c r="I27" s="66"/>
      <c r="J27" s="66"/>
      <c r="K27" s="66"/>
      <c r="L27" s="66"/>
      <c r="M27" s="66"/>
      <c r="N27" s="68"/>
      <c r="O27" s="66"/>
      <c r="P27" s="66"/>
      <c r="Q27" s="63"/>
      <c r="R27" s="198"/>
      <c r="S27" s="63"/>
      <c r="T27" s="206"/>
      <c r="U27" s="63"/>
      <c r="V27" s="206"/>
      <c r="W27" s="63"/>
      <c r="X27" s="206"/>
      <c r="Y27" s="63"/>
      <c r="Z27" s="206"/>
      <c r="AA27" s="63"/>
      <c r="AB27" s="206"/>
      <c r="AC27" s="63"/>
      <c r="AD27" s="206"/>
      <c r="AE27" s="63"/>
      <c r="AF27" s="206"/>
      <c r="AG27" s="63"/>
      <c r="AH27" s="206"/>
      <c r="AI27" s="63"/>
      <c r="AJ27" s="206"/>
      <c r="AK27" s="63"/>
      <c r="AL27" s="206"/>
      <c r="AM27" s="63"/>
      <c r="AN27" s="198"/>
      <c r="AO27" s="63"/>
      <c r="AP27" s="206"/>
      <c r="AQ27" s="63"/>
      <c r="AR27" s="206"/>
      <c r="AS27" s="63"/>
      <c r="AT27" s="63"/>
      <c r="AU27" s="69">
        <v>0</v>
      </c>
      <c r="AV27" s="206"/>
      <c r="AW27" s="63"/>
      <c r="AX27" s="206"/>
      <c r="AY27" s="63"/>
      <c r="AZ27" s="198"/>
      <c r="BA27" s="63"/>
      <c r="BB27" s="206"/>
      <c r="BC27" s="63"/>
      <c r="BD27" s="176"/>
      <c r="BE27" s="63"/>
      <c r="BF27" s="198"/>
      <c r="BG27" s="63"/>
      <c r="BH27" s="198"/>
      <c r="BI27" s="63"/>
      <c r="BJ27" s="206"/>
      <c r="BK27" s="63"/>
      <c r="BL27" s="206"/>
      <c r="BM27" s="63"/>
      <c r="BN27" s="206"/>
      <c r="BO27" s="63"/>
      <c r="BP27" s="206"/>
      <c r="BQ27" s="63"/>
      <c r="BR27" s="206"/>
      <c r="BS27" s="63"/>
      <c r="BT27" s="198"/>
      <c r="BU27" s="63"/>
      <c r="BV27" s="63"/>
      <c r="BW27" s="69">
        <v>0</v>
      </c>
      <c r="BX27" s="206"/>
      <c r="BY27" s="63"/>
      <c r="BZ27" s="206"/>
      <c r="CA27" s="63"/>
      <c r="CB27" s="206"/>
      <c r="CC27" s="63"/>
      <c r="CD27" s="198"/>
      <c r="CE27" s="63"/>
      <c r="CF27" s="206"/>
      <c r="CG27" s="63"/>
      <c r="CH27" s="206"/>
      <c r="CI27" s="63"/>
      <c r="CJ27" s="63"/>
      <c r="CK27" s="69">
        <v>0</v>
      </c>
      <c r="CL27" s="198"/>
      <c r="CM27" s="63"/>
      <c r="CN27" s="206"/>
      <c r="CO27" s="63"/>
      <c r="CP27" s="206" t="s">
        <v>8239</v>
      </c>
      <c r="CQ27" s="63"/>
      <c r="CR27" s="206"/>
      <c r="CS27" s="63"/>
      <c r="CT27" s="198"/>
      <c r="CU27" s="63"/>
      <c r="CV27" s="206"/>
      <c r="CW27" s="63"/>
      <c r="CX27" s="319"/>
      <c r="CY27" s="63"/>
      <c r="CZ27" s="206"/>
      <c r="DA27" s="63"/>
      <c r="DB27" s="206"/>
      <c r="DC27" s="69"/>
      <c r="DD27" s="198"/>
      <c r="DE27" s="63"/>
      <c r="DF27" s="206"/>
      <c r="DG27" s="63"/>
      <c r="DH27" s="206"/>
      <c r="DI27" s="69"/>
      <c r="DJ27" s="445"/>
      <c r="DK27" s="63"/>
      <c r="DL27" s="206"/>
      <c r="DM27" s="63"/>
      <c r="DN27" s="206"/>
      <c r="DO27" s="69"/>
      <c r="DP27" s="206"/>
      <c r="DQ27" s="69"/>
      <c r="DR27" s="206"/>
      <c r="DS27" s="63"/>
      <c r="DT27" s="206"/>
      <c r="DU27" s="69"/>
      <c r="DV27" s="206"/>
      <c r="DW27" s="63"/>
      <c r="DX27" s="206"/>
      <c r="DY27" s="69"/>
      <c r="DZ27" s="206"/>
      <c r="EA27" s="63"/>
      <c r="EB27" s="206"/>
      <c r="EC27" s="63"/>
      <c r="ED27" s="206"/>
      <c r="EE27" s="63"/>
      <c r="EF27" s="206"/>
      <c r="EG27" s="63"/>
      <c r="EH27" s="206"/>
      <c r="EI27" s="63"/>
      <c r="EJ27" s="206"/>
      <c r="EK27" s="63"/>
      <c r="EL27" s="63"/>
      <c r="EM27" s="206"/>
      <c r="EN27" s="63"/>
      <c r="EO27" s="206"/>
      <c r="EP27" s="63"/>
      <c r="EQ27" s="699"/>
      <c r="ER27" s="63"/>
      <c r="ES27" s="319"/>
      <c r="ET27" s="63"/>
      <c r="EU27" s="206"/>
      <c r="EV27" s="63"/>
      <c r="EW27" s="206"/>
      <c r="EX27" s="63"/>
      <c r="EY27" s="206"/>
      <c r="EZ27" s="63"/>
      <c r="FA27" s="206"/>
      <c r="FB27" s="63"/>
      <c r="FC27" s="69">
        <f t="shared" si="1"/>
        <v>0</v>
      </c>
    </row>
    <row r="28" spans="1:159" s="47" customFormat="1" ht="48.6" customHeight="1">
      <c r="A28" s="66" t="str">
        <f>+IF(M28="","",COUNTA($M$12:$M28))</f>
        <v/>
      </c>
      <c r="B28" s="66"/>
      <c r="C28" s="66"/>
      <c r="D28" s="60"/>
      <c r="E28" s="60"/>
      <c r="F28" s="61" t="s">
        <v>3184</v>
      </c>
      <c r="G28" s="66"/>
      <c r="H28" s="66"/>
      <c r="I28" s="66"/>
      <c r="J28" s="66"/>
      <c r="K28" s="66"/>
      <c r="L28" s="66"/>
      <c r="M28" s="66"/>
      <c r="N28" s="68"/>
      <c r="O28" s="66"/>
      <c r="P28" s="66"/>
      <c r="Q28" s="63"/>
      <c r="R28" s="198"/>
      <c r="S28" s="63"/>
      <c r="T28" s="206"/>
      <c r="U28" s="63"/>
      <c r="V28" s="206"/>
      <c r="W28" s="63"/>
      <c r="X28" s="206"/>
      <c r="Y28" s="63"/>
      <c r="Z28" s="206"/>
      <c r="AA28" s="63"/>
      <c r="AB28" s="206"/>
      <c r="AC28" s="63"/>
      <c r="AD28" s="206"/>
      <c r="AE28" s="63"/>
      <c r="AF28" s="206"/>
      <c r="AG28" s="63"/>
      <c r="AH28" s="206"/>
      <c r="AI28" s="63"/>
      <c r="AJ28" s="206"/>
      <c r="AK28" s="63"/>
      <c r="AL28" s="206"/>
      <c r="AM28" s="63"/>
      <c r="AN28" s="198"/>
      <c r="AO28" s="63"/>
      <c r="AP28" s="206"/>
      <c r="AQ28" s="63"/>
      <c r="AR28" s="206"/>
      <c r="AS28" s="63"/>
      <c r="AT28" s="63"/>
      <c r="AU28" s="69">
        <v>0</v>
      </c>
      <c r="AV28" s="206"/>
      <c r="AW28" s="63"/>
      <c r="AX28" s="206"/>
      <c r="AY28" s="63"/>
      <c r="AZ28" s="198"/>
      <c r="BA28" s="63"/>
      <c r="BB28" s="206"/>
      <c r="BC28" s="63"/>
      <c r="BD28" s="176"/>
      <c r="BE28" s="63"/>
      <c r="BF28" s="198"/>
      <c r="BG28" s="63"/>
      <c r="BH28" s="198"/>
      <c r="BI28" s="63"/>
      <c r="BJ28" s="206"/>
      <c r="BK28" s="63"/>
      <c r="BL28" s="206"/>
      <c r="BM28" s="63"/>
      <c r="BN28" s="206"/>
      <c r="BO28" s="63"/>
      <c r="BP28" s="206"/>
      <c r="BQ28" s="63"/>
      <c r="BR28" s="206"/>
      <c r="BS28" s="63"/>
      <c r="BT28" s="198"/>
      <c r="BU28" s="63"/>
      <c r="BV28" s="63"/>
      <c r="BW28" s="69">
        <v>0</v>
      </c>
      <c r="BX28" s="206"/>
      <c r="BY28" s="63"/>
      <c r="BZ28" s="206"/>
      <c r="CA28" s="63"/>
      <c r="CB28" s="206"/>
      <c r="CC28" s="63"/>
      <c r="CD28" s="198"/>
      <c r="CE28" s="63"/>
      <c r="CF28" s="206"/>
      <c r="CG28" s="63"/>
      <c r="CH28" s="206"/>
      <c r="CI28" s="63"/>
      <c r="CJ28" s="63"/>
      <c r="CK28" s="69">
        <v>0</v>
      </c>
      <c r="CL28" s="198"/>
      <c r="CM28" s="63"/>
      <c r="CN28" s="206"/>
      <c r="CO28" s="63"/>
      <c r="CP28" s="206" t="s">
        <v>8239</v>
      </c>
      <c r="CQ28" s="63"/>
      <c r="CR28" s="206"/>
      <c r="CS28" s="63"/>
      <c r="CT28" s="198"/>
      <c r="CU28" s="63"/>
      <c r="CV28" s="206"/>
      <c r="CW28" s="63"/>
      <c r="CX28" s="319"/>
      <c r="CY28" s="63"/>
      <c r="CZ28" s="206"/>
      <c r="DA28" s="63"/>
      <c r="DB28" s="206"/>
      <c r="DC28" s="69"/>
      <c r="DD28" s="198"/>
      <c r="DE28" s="63"/>
      <c r="DF28" s="206"/>
      <c r="DG28" s="63"/>
      <c r="DH28" s="206"/>
      <c r="DI28" s="69"/>
      <c r="DJ28" s="445"/>
      <c r="DK28" s="63"/>
      <c r="DL28" s="206"/>
      <c r="DM28" s="63"/>
      <c r="DN28" s="206"/>
      <c r="DO28" s="69"/>
      <c r="DP28" s="206"/>
      <c r="DQ28" s="69"/>
      <c r="DR28" s="206"/>
      <c r="DS28" s="63"/>
      <c r="DT28" s="206"/>
      <c r="DU28" s="69"/>
      <c r="DV28" s="206"/>
      <c r="DW28" s="63"/>
      <c r="DX28" s="206"/>
      <c r="DY28" s="69"/>
      <c r="DZ28" s="206"/>
      <c r="EA28" s="63"/>
      <c r="EB28" s="206"/>
      <c r="EC28" s="63"/>
      <c r="ED28" s="206"/>
      <c r="EE28" s="63"/>
      <c r="EF28" s="206"/>
      <c r="EG28" s="63"/>
      <c r="EH28" s="206"/>
      <c r="EI28" s="63"/>
      <c r="EJ28" s="206"/>
      <c r="EK28" s="63"/>
      <c r="EL28" s="63"/>
      <c r="EM28" s="206"/>
      <c r="EN28" s="63"/>
      <c r="EO28" s="206"/>
      <c r="EP28" s="63"/>
      <c r="EQ28" s="699"/>
      <c r="ER28" s="63"/>
      <c r="ES28" s="319"/>
      <c r="ET28" s="63"/>
      <c r="EU28" s="206"/>
      <c r="EV28" s="63"/>
      <c r="EW28" s="206"/>
      <c r="EX28" s="63"/>
      <c r="EY28" s="206"/>
      <c r="EZ28" s="63"/>
      <c r="FA28" s="206"/>
      <c r="FB28" s="63"/>
      <c r="FC28" s="69">
        <f t="shared" si="1"/>
        <v>0</v>
      </c>
    </row>
    <row r="29" spans="1:159" s="70" customFormat="1" ht="48.6" customHeight="1">
      <c r="A29" s="66">
        <f>+IF(M29="","",COUNTA($M$12:$M29))</f>
        <v>15</v>
      </c>
      <c r="B29" s="66" t="s">
        <v>3452</v>
      </c>
      <c r="C29" s="66" t="s">
        <v>3452</v>
      </c>
      <c r="D29" s="66">
        <v>34</v>
      </c>
      <c r="E29" s="66">
        <v>31</v>
      </c>
      <c r="F29" s="67" t="s">
        <v>3453</v>
      </c>
      <c r="G29" s="66" t="s">
        <v>3454</v>
      </c>
      <c r="H29" s="66" t="s">
        <v>3455</v>
      </c>
      <c r="I29" s="66" t="s">
        <v>3456</v>
      </c>
      <c r="J29" s="66">
        <v>36</v>
      </c>
      <c r="K29" s="66" t="s">
        <v>3457</v>
      </c>
      <c r="L29" s="66" t="s">
        <v>3458</v>
      </c>
      <c r="M29" s="66" t="s">
        <v>10</v>
      </c>
      <c r="N29" s="68">
        <v>15500</v>
      </c>
      <c r="O29" s="66" t="s">
        <v>3064</v>
      </c>
      <c r="P29" s="66">
        <v>27</v>
      </c>
      <c r="Q29" s="69">
        <v>0</v>
      </c>
      <c r="R29" s="198"/>
      <c r="S29" s="69"/>
      <c r="T29" s="198"/>
      <c r="U29" s="69"/>
      <c r="V29" s="198"/>
      <c r="W29" s="69"/>
      <c r="X29" s="198"/>
      <c r="Y29" s="69">
        <v>5000</v>
      </c>
      <c r="Z29" s="198"/>
      <c r="AA29" s="69"/>
      <c r="AB29" s="198"/>
      <c r="AC29" s="69">
        <v>0</v>
      </c>
      <c r="AD29" s="198"/>
      <c r="AE29" s="69"/>
      <c r="AF29" s="198"/>
      <c r="AG29" s="69">
        <v>0</v>
      </c>
      <c r="AH29" s="198"/>
      <c r="AI29" s="69"/>
      <c r="AJ29" s="198"/>
      <c r="AK29" s="69">
        <v>0</v>
      </c>
      <c r="AL29" s="198"/>
      <c r="AM29" s="69"/>
      <c r="AN29" s="198"/>
      <c r="AO29" s="69"/>
      <c r="AP29" s="198"/>
      <c r="AQ29" s="69"/>
      <c r="AR29" s="198"/>
      <c r="AS29" s="69"/>
      <c r="AT29" s="69"/>
      <c r="AU29" s="69">
        <v>0</v>
      </c>
      <c r="AV29" s="198"/>
      <c r="AW29" s="69"/>
      <c r="AX29" s="198"/>
      <c r="AY29" s="69"/>
      <c r="AZ29" s="198"/>
      <c r="BA29" s="69">
        <v>0</v>
      </c>
      <c r="BB29" s="198"/>
      <c r="BC29" s="69">
        <v>0</v>
      </c>
      <c r="BD29" s="176"/>
      <c r="BE29" s="69">
        <v>0</v>
      </c>
      <c r="BF29" s="198"/>
      <c r="BG29" s="69">
        <v>0</v>
      </c>
      <c r="BH29" s="198"/>
      <c r="BI29" s="69">
        <v>0</v>
      </c>
      <c r="BJ29" s="198">
        <v>0</v>
      </c>
      <c r="BK29" s="69">
        <v>0</v>
      </c>
      <c r="BL29" s="198"/>
      <c r="BM29" s="69">
        <v>0</v>
      </c>
      <c r="BN29" s="198"/>
      <c r="BO29" s="69"/>
      <c r="BP29" s="198"/>
      <c r="BQ29" s="69"/>
      <c r="BR29" s="198"/>
      <c r="BS29" s="69"/>
      <c r="BT29" s="198"/>
      <c r="BU29" s="69"/>
      <c r="BV29" s="69"/>
      <c r="BW29" s="69">
        <v>0</v>
      </c>
      <c r="BX29" s="198"/>
      <c r="BY29" s="69">
        <v>0</v>
      </c>
      <c r="BZ29" s="198"/>
      <c r="CA29" s="69"/>
      <c r="CB29" s="198"/>
      <c r="CC29" s="69">
        <v>0</v>
      </c>
      <c r="CD29" s="198">
        <v>0</v>
      </c>
      <c r="CE29" s="69">
        <v>0</v>
      </c>
      <c r="CF29" s="198"/>
      <c r="CG29" s="69"/>
      <c r="CH29" s="198"/>
      <c r="CI29" s="69">
        <v>0</v>
      </c>
      <c r="CJ29" s="69">
        <v>5000</v>
      </c>
      <c r="CK29" s="69">
        <v>5000</v>
      </c>
      <c r="CL29" s="198"/>
      <c r="CM29" s="69">
        <v>1000</v>
      </c>
      <c r="CN29" s="198"/>
      <c r="CO29" s="69">
        <v>0</v>
      </c>
      <c r="CP29" s="198"/>
      <c r="CQ29" s="69">
        <v>4500</v>
      </c>
      <c r="CR29" s="198"/>
      <c r="CS29" s="69">
        <v>0</v>
      </c>
      <c r="CT29" s="198"/>
      <c r="CU29" s="69">
        <v>0</v>
      </c>
      <c r="CV29" s="198"/>
      <c r="CW29" s="69"/>
      <c r="CX29" s="176"/>
      <c r="CY29" s="69">
        <v>0</v>
      </c>
      <c r="CZ29" s="198"/>
      <c r="DA29" s="69">
        <v>0</v>
      </c>
      <c r="DB29" s="198"/>
      <c r="DC29" s="69"/>
      <c r="DD29" s="198">
        <v>0</v>
      </c>
      <c r="DE29" s="69">
        <v>0</v>
      </c>
      <c r="DF29" s="198"/>
      <c r="DG29" s="69"/>
      <c r="DH29" s="198"/>
      <c r="DI29" s="69"/>
      <c r="DJ29" s="449"/>
      <c r="DK29" s="69"/>
      <c r="DL29" s="198"/>
      <c r="DM29" s="69"/>
      <c r="DN29" s="198"/>
      <c r="DO29" s="69"/>
      <c r="DP29" s="198"/>
      <c r="DQ29" s="69"/>
      <c r="DR29" s="198"/>
      <c r="DS29" s="69"/>
      <c r="DT29" s="198"/>
      <c r="DU29" s="69"/>
      <c r="DV29" s="198"/>
      <c r="DW29" s="69"/>
      <c r="DX29" s="198"/>
      <c r="DY29" s="69"/>
      <c r="DZ29" s="198"/>
      <c r="EA29" s="69"/>
      <c r="EB29" s="198"/>
      <c r="EC29" s="69">
        <v>0</v>
      </c>
      <c r="ED29" s="198"/>
      <c r="EE29" s="69"/>
      <c r="EF29" s="198"/>
      <c r="EG29" s="69"/>
      <c r="EH29" s="198"/>
      <c r="EI29" s="69">
        <v>0</v>
      </c>
      <c r="EJ29" s="198"/>
      <c r="EK29" s="69"/>
      <c r="EL29" s="69"/>
      <c r="EM29" s="198"/>
      <c r="EN29" s="69">
        <v>0</v>
      </c>
      <c r="EO29" s="198"/>
      <c r="EP29" s="69"/>
      <c r="EQ29" s="698"/>
      <c r="ER29" s="69"/>
      <c r="ES29" s="176"/>
      <c r="ET29" s="69"/>
      <c r="EU29" s="198"/>
      <c r="EV29" s="69"/>
      <c r="EW29" s="198"/>
      <c r="EX29" s="69"/>
      <c r="EY29" s="198"/>
      <c r="EZ29" s="69"/>
      <c r="FA29" s="198"/>
      <c r="FB29" s="63">
        <f t="shared" ref="FB29:FB45" si="2">FA29+EY29+EW29+EU29+ES29+EQ29+EO29+EM29+EJ29+EH29+EF29+ED29+EB29+DZ29+DX29+DV29+DT29+DR29+DP29+DN29+DL29+DH29+DF29+DD29+DB29+CZ29+CX29+CV29+CT29+CR29+CP29+CN29+CL29+CH29+CF29+CD29+CB29+BZ29+BX29+BT29+BR29+BP29+BN29+BL29+BJ29+BH29+BF29+BD29+BB29+AZ29+AX29+AV29+AR29+AP29+AN29+AL29+AJ29+AH29+AF29+AD29+AB29+Z29+X29+V29+T29+R29</f>
        <v>0</v>
      </c>
      <c r="FC29" s="69">
        <f t="shared" si="1"/>
        <v>15500</v>
      </c>
    </row>
    <row r="30" spans="1:159" ht="48.6" customHeight="1">
      <c r="A30" s="66">
        <f>+IF(M30="","",COUNTA($M$12:$M30))</f>
        <v>16</v>
      </c>
      <c r="B30" s="66" t="s">
        <v>3459</v>
      </c>
      <c r="C30" s="66" t="s">
        <v>3459</v>
      </c>
      <c r="D30" s="66">
        <v>37</v>
      </c>
      <c r="E30" s="66">
        <v>353</v>
      </c>
      <c r="F30" s="67" t="s">
        <v>3460</v>
      </c>
      <c r="G30" s="66" t="s">
        <v>176</v>
      </c>
      <c r="H30" s="66" t="s">
        <v>116</v>
      </c>
      <c r="I30" s="66" t="s">
        <v>3461</v>
      </c>
      <c r="J30" s="66">
        <v>36</v>
      </c>
      <c r="K30" s="66" t="s">
        <v>3462</v>
      </c>
      <c r="L30" s="66" t="s">
        <v>3463</v>
      </c>
      <c r="M30" s="66" t="s">
        <v>10</v>
      </c>
      <c r="N30" s="68">
        <v>17670</v>
      </c>
      <c r="O30" s="66" t="s">
        <v>3061</v>
      </c>
      <c r="P30" s="66">
        <v>10</v>
      </c>
      <c r="Q30" s="69">
        <v>0</v>
      </c>
      <c r="R30" s="198"/>
      <c r="S30" s="69"/>
      <c r="T30" s="198"/>
      <c r="U30" s="69"/>
      <c r="V30" s="198"/>
      <c r="W30" s="69"/>
      <c r="X30" s="198"/>
      <c r="Y30" s="69">
        <v>1000</v>
      </c>
      <c r="Z30" s="198">
        <v>1000</v>
      </c>
      <c r="AA30" s="69"/>
      <c r="AB30" s="198"/>
      <c r="AC30" s="69">
        <v>0</v>
      </c>
      <c r="AD30" s="198"/>
      <c r="AE30" s="69"/>
      <c r="AF30" s="198"/>
      <c r="AG30" s="69">
        <v>100</v>
      </c>
      <c r="AH30" s="198"/>
      <c r="AI30" s="69">
        <v>7000</v>
      </c>
      <c r="AJ30" s="198">
        <v>5600</v>
      </c>
      <c r="AK30" s="69">
        <v>0</v>
      </c>
      <c r="AL30" s="198"/>
      <c r="AM30" s="69"/>
      <c r="AN30" s="198"/>
      <c r="AO30" s="69"/>
      <c r="AP30" s="198"/>
      <c r="AQ30" s="69">
        <v>1000</v>
      </c>
      <c r="AR30" s="198">
        <v>100</v>
      </c>
      <c r="AS30" s="69"/>
      <c r="AT30" s="69"/>
      <c r="AU30" s="69">
        <v>0</v>
      </c>
      <c r="AV30" s="198"/>
      <c r="AW30" s="69"/>
      <c r="AX30" s="198"/>
      <c r="AY30" s="69"/>
      <c r="AZ30" s="198"/>
      <c r="BA30" s="69">
        <v>0</v>
      </c>
      <c r="BB30" s="198"/>
      <c r="BC30" s="69">
        <v>2000</v>
      </c>
      <c r="BD30" s="176">
        <v>1000</v>
      </c>
      <c r="BE30" s="69">
        <v>0</v>
      </c>
      <c r="BF30" s="198"/>
      <c r="BG30" s="69">
        <v>150</v>
      </c>
      <c r="BH30" s="198"/>
      <c r="BI30" s="69">
        <v>120</v>
      </c>
      <c r="BJ30" s="198">
        <v>120</v>
      </c>
      <c r="BK30" s="69">
        <v>0</v>
      </c>
      <c r="BL30" s="198"/>
      <c r="BM30" s="69">
        <v>0</v>
      </c>
      <c r="BN30" s="198"/>
      <c r="BO30" s="69">
        <v>1000</v>
      </c>
      <c r="BP30" s="198"/>
      <c r="BQ30" s="69">
        <v>300</v>
      </c>
      <c r="BR30" s="198"/>
      <c r="BS30" s="69"/>
      <c r="BT30" s="198"/>
      <c r="BU30" s="69"/>
      <c r="BV30" s="69"/>
      <c r="BW30" s="69">
        <v>0</v>
      </c>
      <c r="BX30" s="198"/>
      <c r="BY30" s="69">
        <v>0</v>
      </c>
      <c r="BZ30" s="198"/>
      <c r="CA30" s="69"/>
      <c r="CB30" s="198"/>
      <c r="CC30" s="69">
        <v>1000</v>
      </c>
      <c r="CD30" s="198">
        <v>0</v>
      </c>
      <c r="CE30" s="69">
        <v>0</v>
      </c>
      <c r="CF30" s="198"/>
      <c r="CG30" s="69"/>
      <c r="CH30" s="198"/>
      <c r="CI30" s="69">
        <v>0</v>
      </c>
      <c r="CJ30" s="69">
        <v>0</v>
      </c>
      <c r="CK30" s="69">
        <v>0</v>
      </c>
      <c r="CL30" s="198"/>
      <c r="CM30" s="69">
        <v>3000</v>
      </c>
      <c r="CN30" s="198"/>
      <c r="CO30" s="69">
        <v>0</v>
      </c>
      <c r="CP30" s="198"/>
      <c r="CQ30" s="69">
        <v>1000</v>
      </c>
      <c r="CR30" s="198"/>
      <c r="CS30" s="69">
        <v>0</v>
      </c>
      <c r="CT30" s="198"/>
      <c r="CU30" s="69">
        <v>0</v>
      </c>
      <c r="CV30" s="198"/>
      <c r="CW30" s="69"/>
      <c r="CX30" s="176"/>
      <c r="CY30" s="69">
        <v>0</v>
      </c>
      <c r="CZ30" s="198"/>
      <c r="DA30" s="69">
        <v>0</v>
      </c>
      <c r="DB30" s="198"/>
      <c r="DC30" s="69"/>
      <c r="DD30" s="198">
        <v>0</v>
      </c>
      <c r="DE30" s="69">
        <v>0</v>
      </c>
      <c r="DF30" s="198"/>
      <c r="DG30" s="69"/>
      <c r="DH30" s="198"/>
      <c r="DI30" s="69"/>
      <c r="DJ30" s="449"/>
      <c r="DK30" s="69"/>
      <c r="DL30" s="198"/>
      <c r="DM30" s="69"/>
      <c r="DN30" s="198"/>
      <c r="DO30" s="69"/>
      <c r="DP30" s="198"/>
      <c r="DQ30" s="69"/>
      <c r="DR30" s="198"/>
      <c r="DS30" s="69"/>
      <c r="DT30" s="198"/>
      <c r="DU30" s="69"/>
      <c r="DV30" s="198"/>
      <c r="DW30" s="69"/>
      <c r="DX30" s="198"/>
      <c r="DY30" s="69"/>
      <c r="DZ30" s="198"/>
      <c r="EA30" s="69"/>
      <c r="EB30" s="198"/>
      <c r="EC30" s="69">
        <v>0</v>
      </c>
      <c r="ED30" s="198"/>
      <c r="EE30" s="69"/>
      <c r="EF30" s="198"/>
      <c r="EG30" s="69"/>
      <c r="EH30" s="198"/>
      <c r="EI30" s="69">
        <v>0</v>
      </c>
      <c r="EJ30" s="198"/>
      <c r="EK30" s="69"/>
      <c r="EL30" s="69"/>
      <c r="EM30" s="198"/>
      <c r="EN30" s="69">
        <v>0</v>
      </c>
      <c r="EO30" s="198"/>
      <c r="EP30" s="69"/>
      <c r="EQ30" s="700"/>
      <c r="ER30" s="69"/>
      <c r="ES30" s="176"/>
      <c r="ET30" s="69"/>
      <c r="EU30" s="198"/>
      <c r="EV30" s="69"/>
      <c r="EW30" s="198"/>
      <c r="EX30" s="69"/>
      <c r="EY30" s="198"/>
      <c r="EZ30" s="69"/>
      <c r="FA30" s="198"/>
      <c r="FB30" s="63">
        <f t="shared" si="2"/>
        <v>7820</v>
      </c>
      <c r="FC30" s="69">
        <f t="shared" si="1"/>
        <v>9850</v>
      </c>
    </row>
    <row r="31" spans="1:159" s="70" customFormat="1" ht="48.6" customHeight="1">
      <c r="A31" s="66">
        <f>+IF(M31="","",COUNTA($M$12:$M31))</f>
        <v>17</v>
      </c>
      <c r="B31" s="66" t="s">
        <v>3464</v>
      </c>
      <c r="C31" s="66" t="s">
        <v>3464</v>
      </c>
      <c r="D31" s="66">
        <v>37</v>
      </c>
      <c r="E31" s="66">
        <v>353</v>
      </c>
      <c r="F31" s="67" t="s">
        <v>3465</v>
      </c>
      <c r="G31" s="66" t="s">
        <v>3466</v>
      </c>
      <c r="H31" s="66" t="s">
        <v>30</v>
      </c>
      <c r="I31" s="66" t="s">
        <v>3467</v>
      </c>
      <c r="J31" s="66">
        <v>24</v>
      </c>
      <c r="K31" s="66" t="s">
        <v>3468</v>
      </c>
      <c r="L31" s="66" t="s">
        <v>3469</v>
      </c>
      <c r="M31" s="66" t="s">
        <v>10</v>
      </c>
      <c r="N31" s="68">
        <v>16500</v>
      </c>
      <c r="O31" s="66" t="s">
        <v>3115</v>
      </c>
      <c r="P31" s="66">
        <v>113</v>
      </c>
      <c r="Q31" s="69">
        <v>0</v>
      </c>
      <c r="R31" s="198"/>
      <c r="S31" s="69"/>
      <c r="T31" s="198"/>
      <c r="U31" s="69"/>
      <c r="V31" s="198"/>
      <c r="W31" s="69">
        <v>1000</v>
      </c>
      <c r="X31" s="198">
        <v>600</v>
      </c>
      <c r="Y31" s="69"/>
      <c r="Z31" s="198"/>
      <c r="AA31" s="69"/>
      <c r="AB31" s="198"/>
      <c r="AC31" s="69">
        <v>0</v>
      </c>
      <c r="AD31" s="198"/>
      <c r="AE31" s="69"/>
      <c r="AF31" s="198"/>
      <c r="AG31" s="69">
        <v>0</v>
      </c>
      <c r="AH31" s="198"/>
      <c r="AI31" s="69"/>
      <c r="AJ31" s="198"/>
      <c r="AK31" s="69">
        <v>0</v>
      </c>
      <c r="AL31" s="198"/>
      <c r="AM31" s="69"/>
      <c r="AN31" s="198"/>
      <c r="AO31" s="69">
        <v>5000</v>
      </c>
      <c r="AP31" s="198">
        <v>0</v>
      </c>
      <c r="AQ31" s="69"/>
      <c r="AR31" s="198"/>
      <c r="AS31" s="69"/>
      <c r="AT31" s="69"/>
      <c r="AU31" s="69">
        <v>0</v>
      </c>
      <c r="AV31" s="198"/>
      <c r="AW31" s="69"/>
      <c r="AX31" s="198"/>
      <c r="AY31" s="69"/>
      <c r="AZ31" s="198"/>
      <c r="BA31" s="69">
        <v>0</v>
      </c>
      <c r="BB31" s="198"/>
      <c r="BC31" s="69">
        <v>0</v>
      </c>
      <c r="BD31" s="176"/>
      <c r="BE31" s="69">
        <v>0</v>
      </c>
      <c r="BF31" s="198"/>
      <c r="BG31" s="69">
        <v>0</v>
      </c>
      <c r="BH31" s="198"/>
      <c r="BI31" s="69">
        <v>0</v>
      </c>
      <c r="BJ31" s="198"/>
      <c r="BK31" s="69">
        <v>0</v>
      </c>
      <c r="BL31" s="198"/>
      <c r="BM31" s="69">
        <v>0</v>
      </c>
      <c r="BN31" s="198"/>
      <c r="BO31" s="69"/>
      <c r="BP31" s="198"/>
      <c r="BQ31" s="69"/>
      <c r="BR31" s="198"/>
      <c r="BS31" s="69"/>
      <c r="BT31" s="198"/>
      <c r="BU31" s="69"/>
      <c r="BV31" s="69"/>
      <c r="BW31" s="69">
        <v>0</v>
      </c>
      <c r="BX31" s="198"/>
      <c r="BY31" s="69">
        <v>0</v>
      </c>
      <c r="BZ31" s="198"/>
      <c r="CA31" s="69"/>
      <c r="CB31" s="198"/>
      <c r="CC31" s="69">
        <v>0</v>
      </c>
      <c r="CD31" s="198">
        <v>0</v>
      </c>
      <c r="CE31" s="69">
        <v>0</v>
      </c>
      <c r="CF31" s="198"/>
      <c r="CG31" s="69"/>
      <c r="CH31" s="198"/>
      <c r="CI31" s="69">
        <v>0</v>
      </c>
      <c r="CJ31" s="69">
        <v>0</v>
      </c>
      <c r="CK31" s="69">
        <v>0</v>
      </c>
      <c r="CL31" s="198"/>
      <c r="CM31" s="69"/>
      <c r="CN31" s="198"/>
      <c r="CO31" s="69">
        <v>0</v>
      </c>
      <c r="CP31" s="198"/>
      <c r="CQ31" s="69">
        <v>0</v>
      </c>
      <c r="CR31" s="198"/>
      <c r="CS31" s="69">
        <v>0</v>
      </c>
      <c r="CT31" s="198"/>
      <c r="CU31" s="69">
        <v>0</v>
      </c>
      <c r="CV31" s="198"/>
      <c r="CW31" s="69"/>
      <c r="CX31" s="176"/>
      <c r="CY31" s="69">
        <v>500</v>
      </c>
      <c r="CZ31" s="198"/>
      <c r="DA31" s="69">
        <v>0</v>
      </c>
      <c r="DB31" s="198"/>
      <c r="DC31" s="69"/>
      <c r="DD31" s="198">
        <v>0</v>
      </c>
      <c r="DE31" s="69">
        <v>0</v>
      </c>
      <c r="DF31" s="198"/>
      <c r="DG31" s="69"/>
      <c r="DH31" s="198"/>
      <c r="DI31" s="69"/>
      <c r="DJ31" s="449"/>
      <c r="DK31" s="69"/>
      <c r="DL31" s="198"/>
      <c r="DM31" s="69"/>
      <c r="DN31" s="198"/>
      <c r="DO31" s="69"/>
      <c r="DP31" s="198"/>
      <c r="DQ31" s="69"/>
      <c r="DR31" s="198"/>
      <c r="DS31" s="69"/>
      <c r="DT31" s="198"/>
      <c r="DU31" s="69"/>
      <c r="DV31" s="198"/>
      <c r="DW31" s="69"/>
      <c r="DX31" s="198"/>
      <c r="DY31" s="69"/>
      <c r="DZ31" s="198"/>
      <c r="EA31" s="69"/>
      <c r="EB31" s="198"/>
      <c r="EC31" s="69">
        <v>0</v>
      </c>
      <c r="ED31" s="198"/>
      <c r="EE31" s="69"/>
      <c r="EF31" s="198"/>
      <c r="EG31" s="69"/>
      <c r="EH31" s="198"/>
      <c r="EI31" s="69">
        <v>0</v>
      </c>
      <c r="EJ31" s="198"/>
      <c r="EK31" s="69"/>
      <c r="EL31" s="69"/>
      <c r="EM31" s="198"/>
      <c r="EN31" s="69">
        <v>0</v>
      </c>
      <c r="EO31" s="198"/>
      <c r="EP31" s="69"/>
      <c r="EQ31" s="698"/>
      <c r="ER31" s="69"/>
      <c r="ES31" s="176"/>
      <c r="ET31" s="69"/>
      <c r="EU31" s="198"/>
      <c r="EV31" s="69"/>
      <c r="EW31" s="198"/>
      <c r="EX31" s="69"/>
      <c r="EY31" s="198"/>
      <c r="EZ31" s="69">
        <v>10000</v>
      </c>
      <c r="FA31" s="198"/>
      <c r="FB31" s="63">
        <f t="shared" si="2"/>
        <v>600</v>
      </c>
      <c r="FC31" s="69">
        <f t="shared" si="1"/>
        <v>15900</v>
      </c>
    </row>
    <row r="32" spans="1:159" s="70" customFormat="1" ht="48.6" customHeight="1">
      <c r="A32" s="66">
        <f>+IF(M32="","",COUNTA($M$12:$M32))</f>
        <v>18</v>
      </c>
      <c r="B32" s="66" t="s">
        <v>3470</v>
      </c>
      <c r="C32" s="66" t="s">
        <v>3470</v>
      </c>
      <c r="D32" s="66">
        <v>39</v>
      </c>
      <c r="E32" s="66">
        <v>439</v>
      </c>
      <c r="F32" s="67" t="s">
        <v>3471</v>
      </c>
      <c r="G32" s="66" t="s">
        <v>3472</v>
      </c>
      <c r="H32" s="66" t="s">
        <v>3473</v>
      </c>
      <c r="I32" s="66" t="s">
        <v>418</v>
      </c>
      <c r="J32" s="66">
        <v>36</v>
      </c>
      <c r="K32" s="66" t="s">
        <v>3474</v>
      </c>
      <c r="L32" s="66" t="s">
        <v>3475</v>
      </c>
      <c r="M32" s="66" t="s">
        <v>10</v>
      </c>
      <c r="N32" s="68">
        <v>30400</v>
      </c>
      <c r="O32" s="66" t="s">
        <v>3060</v>
      </c>
      <c r="P32" s="66">
        <v>7</v>
      </c>
      <c r="Q32" s="69">
        <v>20000</v>
      </c>
      <c r="R32" s="198"/>
      <c r="S32" s="69"/>
      <c r="T32" s="198"/>
      <c r="U32" s="69"/>
      <c r="V32" s="198"/>
      <c r="W32" s="69"/>
      <c r="X32" s="198"/>
      <c r="Y32" s="69"/>
      <c r="Z32" s="198"/>
      <c r="AA32" s="69"/>
      <c r="AB32" s="198"/>
      <c r="AC32" s="69">
        <v>0</v>
      </c>
      <c r="AD32" s="198"/>
      <c r="AE32" s="69"/>
      <c r="AF32" s="198"/>
      <c r="AG32" s="69">
        <v>0</v>
      </c>
      <c r="AH32" s="198"/>
      <c r="AI32" s="69"/>
      <c r="AJ32" s="198"/>
      <c r="AK32" s="69">
        <v>0</v>
      </c>
      <c r="AL32" s="198"/>
      <c r="AM32" s="69"/>
      <c r="AN32" s="198"/>
      <c r="AO32" s="69"/>
      <c r="AP32" s="198"/>
      <c r="AQ32" s="69"/>
      <c r="AR32" s="198"/>
      <c r="AS32" s="69"/>
      <c r="AT32" s="69"/>
      <c r="AU32" s="69">
        <v>0</v>
      </c>
      <c r="AV32" s="198"/>
      <c r="AW32" s="69"/>
      <c r="AX32" s="198"/>
      <c r="AY32" s="69"/>
      <c r="AZ32" s="198"/>
      <c r="BA32" s="69">
        <v>0</v>
      </c>
      <c r="BB32" s="198"/>
      <c r="BC32" s="69">
        <v>0</v>
      </c>
      <c r="BD32" s="176"/>
      <c r="BE32" s="69">
        <v>0</v>
      </c>
      <c r="BF32" s="198"/>
      <c r="BG32" s="69">
        <v>0</v>
      </c>
      <c r="BH32" s="198"/>
      <c r="BI32" s="69">
        <v>2000</v>
      </c>
      <c r="BJ32" s="198">
        <v>0</v>
      </c>
      <c r="BK32" s="69">
        <v>0</v>
      </c>
      <c r="BL32" s="198"/>
      <c r="BM32" s="69">
        <v>0</v>
      </c>
      <c r="BN32" s="198"/>
      <c r="BO32" s="69"/>
      <c r="BP32" s="198"/>
      <c r="BQ32" s="69"/>
      <c r="BR32" s="198"/>
      <c r="BS32" s="69"/>
      <c r="BT32" s="198"/>
      <c r="BU32" s="69"/>
      <c r="BV32" s="69"/>
      <c r="BW32" s="69">
        <v>0</v>
      </c>
      <c r="BX32" s="198"/>
      <c r="BY32" s="69">
        <v>0</v>
      </c>
      <c r="BZ32" s="198"/>
      <c r="CA32" s="69"/>
      <c r="CB32" s="198"/>
      <c r="CC32" s="69">
        <v>0</v>
      </c>
      <c r="CD32" s="198">
        <v>0</v>
      </c>
      <c r="CE32" s="69">
        <v>0</v>
      </c>
      <c r="CF32" s="198"/>
      <c r="CG32" s="69"/>
      <c r="CH32" s="198"/>
      <c r="CI32" s="69">
        <v>0</v>
      </c>
      <c r="CJ32" s="69">
        <v>3600</v>
      </c>
      <c r="CK32" s="69">
        <v>3600</v>
      </c>
      <c r="CL32" s="198"/>
      <c r="CM32" s="69"/>
      <c r="CN32" s="198"/>
      <c r="CO32" s="69">
        <v>0</v>
      </c>
      <c r="CP32" s="198"/>
      <c r="CQ32" s="69">
        <v>2500</v>
      </c>
      <c r="CR32" s="198"/>
      <c r="CS32" s="69">
        <v>0</v>
      </c>
      <c r="CT32" s="198"/>
      <c r="CU32" s="69">
        <v>0</v>
      </c>
      <c r="CV32" s="198"/>
      <c r="CW32" s="69">
        <v>2000</v>
      </c>
      <c r="CX32" s="176">
        <v>960</v>
      </c>
      <c r="CY32" s="69">
        <v>0</v>
      </c>
      <c r="CZ32" s="198"/>
      <c r="DA32" s="69">
        <v>0</v>
      </c>
      <c r="DB32" s="198"/>
      <c r="DC32" s="69">
        <v>300</v>
      </c>
      <c r="DD32" s="198">
        <v>0</v>
      </c>
      <c r="DE32" s="69">
        <v>0</v>
      </c>
      <c r="DF32" s="198"/>
      <c r="DG32" s="69"/>
      <c r="DH32" s="198"/>
      <c r="DI32" s="69"/>
      <c r="DJ32" s="449"/>
      <c r="DK32" s="69"/>
      <c r="DL32" s="198"/>
      <c r="DM32" s="69"/>
      <c r="DN32" s="198"/>
      <c r="DO32" s="69"/>
      <c r="DP32" s="198"/>
      <c r="DQ32" s="69"/>
      <c r="DR32" s="198"/>
      <c r="DS32" s="69"/>
      <c r="DT32" s="198"/>
      <c r="DU32" s="69"/>
      <c r="DV32" s="198"/>
      <c r="DW32" s="69"/>
      <c r="DX32" s="198"/>
      <c r="DY32" s="69"/>
      <c r="DZ32" s="198"/>
      <c r="EA32" s="69"/>
      <c r="EB32" s="198"/>
      <c r="EC32" s="69">
        <v>0</v>
      </c>
      <c r="ED32" s="198"/>
      <c r="EE32" s="69"/>
      <c r="EF32" s="198"/>
      <c r="EG32" s="69"/>
      <c r="EH32" s="198"/>
      <c r="EI32" s="69">
        <v>0</v>
      </c>
      <c r="EJ32" s="198"/>
      <c r="EK32" s="69"/>
      <c r="EL32" s="69"/>
      <c r="EM32" s="198"/>
      <c r="EN32" s="69">
        <v>0</v>
      </c>
      <c r="EO32" s="198"/>
      <c r="EP32" s="69"/>
      <c r="EQ32" s="698"/>
      <c r="ER32" s="69"/>
      <c r="ES32" s="176"/>
      <c r="ET32" s="69"/>
      <c r="EU32" s="198"/>
      <c r="EV32" s="69"/>
      <c r="EW32" s="198"/>
      <c r="EX32" s="69"/>
      <c r="EY32" s="198"/>
      <c r="EZ32" s="69"/>
      <c r="FA32" s="198"/>
      <c r="FB32" s="63">
        <f t="shared" si="2"/>
        <v>960</v>
      </c>
      <c r="FC32" s="69">
        <f t="shared" si="1"/>
        <v>29440</v>
      </c>
    </row>
    <row r="33" spans="1:159" s="70" customFormat="1" ht="48.6" customHeight="1">
      <c r="A33" s="66">
        <f>+IF(M33="","",COUNTA($M$12:$M33))</f>
        <v>19</v>
      </c>
      <c r="B33" s="66" t="s">
        <v>3476</v>
      </c>
      <c r="C33" s="66" t="s">
        <v>3476</v>
      </c>
      <c r="D33" s="66">
        <v>43</v>
      </c>
      <c r="E33" s="66">
        <v>564</v>
      </c>
      <c r="F33" s="67" t="s">
        <v>3477</v>
      </c>
      <c r="G33" s="66" t="s">
        <v>12</v>
      </c>
      <c r="H33" s="66" t="s">
        <v>13</v>
      </c>
      <c r="I33" s="66" t="s">
        <v>3478</v>
      </c>
      <c r="J33" s="66">
        <v>36</v>
      </c>
      <c r="K33" s="66" t="s">
        <v>3479</v>
      </c>
      <c r="L33" s="66" t="s">
        <v>3480</v>
      </c>
      <c r="M33" s="66" t="s">
        <v>10</v>
      </c>
      <c r="N33" s="68">
        <v>17000</v>
      </c>
      <c r="O33" s="66" t="s">
        <v>3481</v>
      </c>
      <c r="P33" s="66">
        <v>115</v>
      </c>
      <c r="Q33" s="69">
        <v>10000</v>
      </c>
      <c r="R33" s="198"/>
      <c r="S33" s="69"/>
      <c r="T33" s="198"/>
      <c r="U33" s="69"/>
      <c r="V33" s="198"/>
      <c r="W33" s="69"/>
      <c r="X33" s="198"/>
      <c r="Y33" s="69"/>
      <c r="Z33" s="198"/>
      <c r="AA33" s="69"/>
      <c r="AB33" s="198"/>
      <c r="AC33" s="69">
        <v>0</v>
      </c>
      <c r="AD33" s="198"/>
      <c r="AE33" s="69"/>
      <c r="AF33" s="198"/>
      <c r="AG33" s="69">
        <v>1000</v>
      </c>
      <c r="AH33" s="198"/>
      <c r="AI33" s="69"/>
      <c r="AJ33" s="198"/>
      <c r="AK33" s="69">
        <v>0</v>
      </c>
      <c r="AL33" s="198"/>
      <c r="AM33" s="69"/>
      <c r="AN33" s="198"/>
      <c r="AO33" s="69"/>
      <c r="AP33" s="198"/>
      <c r="AQ33" s="69"/>
      <c r="AR33" s="198"/>
      <c r="AS33" s="69"/>
      <c r="AT33" s="69"/>
      <c r="AU33" s="69">
        <v>0</v>
      </c>
      <c r="AV33" s="198"/>
      <c r="AW33" s="69"/>
      <c r="AX33" s="198"/>
      <c r="AY33" s="69"/>
      <c r="AZ33" s="198"/>
      <c r="BA33" s="69">
        <v>0</v>
      </c>
      <c r="BB33" s="198"/>
      <c r="BC33" s="69">
        <v>5000</v>
      </c>
      <c r="BD33" s="176">
        <v>4980</v>
      </c>
      <c r="BE33" s="69">
        <v>0</v>
      </c>
      <c r="BF33" s="198"/>
      <c r="BG33" s="69">
        <v>0</v>
      </c>
      <c r="BH33" s="198"/>
      <c r="BI33" s="69">
        <v>0</v>
      </c>
      <c r="BJ33" s="198"/>
      <c r="BK33" s="69">
        <v>0</v>
      </c>
      <c r="BL33" s="198"/>
      <c r="BM33" s="69">
        <v>0</v>
      </c>
      <c r="BN33" s="198"/>
      <c r="BO33" s="69"/>
      <c r="BP33" s="198"/>
      <c r="BQ33" s="69"/>
      <c r="BR33" s="198"/>
      <c r="BS33" s="69"/>
      <c r="BT33" s="198"/>
      <c r="BU33" s="69"/>
      <c r="BV33" s="69"/>
      <c r="BW33" s="69">
        <v>0</v>
      </c>
      <c r="BX33" s="198"/>
      <c r="BY33" s="69">
        <v>0</v>
      </c>
      <c r="BZ33" s="198"/>
      <c r="CA33" s="69"/>
      <c r="CB33" s="198"/>
      <c r="CC33" s="69">
        <v>0</v>
      </c>
      <c r="CD33" s="198">
        <v>0</v>
      </c>
      <c r="CE33" s="69">
        <v>0</v>
      </c>
      <c r="CF33" s="198"/>
      <c r="CG33" s="69"/>
      <c r="CH33" s="198"/>
      <c r="CI33" s="69">
        <v>0</v>
      </c>
      <c r="CJ33" s="69">
        <v>0</v>
      </c>
      <c r="CK33" s="69">
        <v>0</v>
      </c>
      <c r="CL33" s="198"/>
      <c r="CM33" s="69"/>
      <c r="CN33" s="198"/>
      <c r="CO33" s="69">
        <v>0</v>
      </c>
      <c r="CP33" s="198"/>
      <c r="CQ33" s="69">
        <v>0</v>
      </c>
      <c r="CR33" s="198"/>
      <c r="CS33" s="69">
        <v>0</v>
      </c>
      <c r="CT33" s="198"/>
      <c r="CU33" s="69">
        <v>0</v>
      </c>
      <c r="CV33" s="198"/>
      <c r="CW33" s="69"/>
      <c r="CX33" s="176"/>
      <c r="CY33" s="69">
        <v>0</v>
      </c>
      <c r="CZ33" s="198"/>
      <c r="DA33" s="69">
        <v>0</v>
      </c>
      <c r="DB33" s="198"/>
      <c r="DC33" s="69"/>
      <c r="DD33" s="198">
        <v>0</v>
      </c>
      <c r="DE33" s="69">
        <v>0</v>
      </c>
      <c r="DF33" s="198"/>
      <c r="DG33" s="69"/>
      <c r="DH33" s="198"/>
      <c r="DI33" s="69"/>
      <c r="DJ33" s="449"/>
      <c r="DK33" s="69"/>
      <c r="DL33" s="198"/>
      <c r="DM33" s="69"/>
      <c r="DN33" s="198"/>
      <c r="DO33" s="69"/>
      <c r="DP33" s="198"/>
      <c r="DQ33" s="69"/>
      <c r="DR33" s="198"/>
      <c r="DS33" s="69"/>
      <c r="DT33" s="198"/>
      <c r="DU33" s="69"/>
      <c r="DV33" s="198"/>
      <c r="DW33" s="69"/>
      <c r="DX33" s="198"/>
      <c r="DY33" s="69"/>
      <c r="DZ33" s="198"/>
      <c r="EA33" s="69"/>
      <c r="EB33" s="198"/>
      <c r="EC33" s="69">
        <v>0</v>
      </c>
      <c r="ED33" s="198"/>
      <c r="EE33" s="69"/>
      <c r="EF33" s="198"/>
      <c r="EG33" s="69"/>
      <c r="EH33" s="198"/>
      <c r="EI33" s="69">
        <v>0</v>
      </c>
      <c r="EJ33" s="198"/>
      <c r="EK33" s="69"/>
      <c r="EL33" s="69">
        <v>1000</v>
      </c>
      <c r="EM33" s="198"/>
      <c r="EN33" s="69">
        <v>0</v>
      </c>
      <c r="EO33" s="198"/>
      <c r="EP33" s="69"/>
      <c r="EQ33" s="698"/>
      <c r="ER33" s="69"/>
      <c r="ES33" s="176"/>
      <c r="ET33" s="69"/>
      <c r="EU33" s="198"/>
      <c r="EV33" s="69"/>
      <c r="EW33" s="198"/>
      <c r="EX33" s="69"/>
      <c r="EY33" s="198"/>
      <c r="EZ33" s="69"/>
      <c r="FA33" s="198"/>
      <c r="FB33" s="63">
        <f t="shared" si="2"/>
        <v>4980</v>
      </c>
      <c r="FC33" s="69">
        <f t="shared" si="1"/>
        <v>12020</v>
      </c>
    </row>
    <row r="34" spans="1:159" s="70" customFormat="1" ht="48.6" customHeight="1">
      <c r="A34" s="66">
        <f>+IF(M34="","",COUNTA($M$12:$M34))</f>
        <v>20</v>
      </c>
      <c r="B34" s="66" t="s">
        <v>3482</v>
      </c>
      <c r="C34" s="66" t="s">
        <v>3482</v>
      </c>
      <c r="D34" s="66">
        <v>43</v>
      </c>
      <c r="E34" s="66">
        <v>564</v>
      </c>
      <c r="F34" s="67" t="s">
        <v>3483</v>
      </c>
      <c r="G34" s="66" t="s">
        <v>12</v>
      </c>
      <c r="H34" s="66" t="s">
        <v>74</v>
      </c>
      <c r="I34" s="66" t="s">
        <v>3484</v>
      </c>
      <c r="J34" s="66">
        <v>36</v>
      </c>
      <c r="K34" s="66" t="s">
        <v>3485</v>
      </c>
      <c r="L34" s="66" t="s">
        <v>3486</v>
      </c>
      <c r="M34" s="66" t="s">
        <v>10</v>
      </c>
      <c r="N34" s="68">
        <v>46500</v>
      </c>
      <c r="O34" s="66" t="s">
        <v>3056</v>
      </c>
      <c r="P34" s="66">
        <v>119</v>
      </c>
      <c r="Q34" s="69">
        <v>0</v>
      </c>
      <c r="R34" s="198"/>
      <c r="S34" s="69"/>
      <c r="T34" s="198"/>
      <c r="U34" s="69"/>
      <c r="V34" s="198"/>
      <c r="W34" s="69"/>
      <c r="X34" s="198"/>
      <c r="Y34" s="69"/>
      <c r="Z34" s="198"/>
      <c r="AA34" s="69"/>
      <c r="AB34" s="198"/>
      <c r="AC34" s="69">
        <v>0</v>
      </c>
      <c r="AD34" s="198"/>
      <c r="AE34" s="69"/>
      <c r="AF34" s="198"/>
      <c r="AG34" s="69">
        <v>1000</v>
      </c>
      <c r="AH34" s="198"/>
      <c r="AI34" s="69"/>
      <c r="AJ34" s="198"/>
      <c r="AK34" s="69">
        <v>0</v>
      </c>
      <c r="AL34" s="198"/>
      <c r="AM34" s="69">
        <v>15000</v>
      </c>
      <c r="AN34" s="198">
        <v>11940</v>
      </c>
      <c r="AO34" s="69"/>
      <c r="AP34" s="198"/>
      <c r="AQ34" s="69"/>
      <c r="AR34" s="198"/>
      <c r="AS34" s="69"/>
      <c r="AT34" s="69"/>
      <c r="AU34" s="69">
        <v>0</v>
      </c>
      <c r="AV34" s="198"/>
      <c r="AW34" s="69"/>
      <c r="AX34" s="198"/>
      <c r="AY34" s="69"/>
      <c r="AZ34" s="198"/>
      <c r="BA34" s="69">
        <v>0</v>
      </c>
      <c r="BB34" s="198"/>
      <c r="BC34" s="69">
        <v>0</v>
      </c>
      <c r="BD34" s="176"/>
      <c r="BE34" s="69">
        <v>0</v>
      </c>
      <c r="BF34" s="198"/>
      <c r="BG34" s="69">
        <v>4000</v>
      </c>
      <c r="BH34" s="198">
        <v>1920</v>
      </c>
      <c r="BI34" s="69">
        <v>5000</v>
      </c>
      <c r="BJ34" s="198">
        <v>2460</v>
      </c>
      <c r="BK34" s="69">
        <v>0</v>
      </c>
      <c r="BL34" s="198"/>
      <c r="BM34" s="69">
        <v>0</v>
      </c>
      <c r="BN34" s="198"/>
      <c r="BO34" s="69"/>
      <c r="BP34" s="198"/>
      <c r="BQ34" s="69"/>
      <c r="BR34" s="198"/>
      <c r="BS34" s="69"/>
      <c r="BT34" s="198"/>
      <c r="BU34" s="69"/>
      <c r="BV34" s="69"/>
      <c r="BW34" s="69">
        <v>0</v>
      </c>
      <c r="BX34" s="198"/>
      <c r="BY34" s="69">
        <v>10000</v>
      </c>
      <c r="BZ34" s="198">
        <v>3000</v>
      </c>
      <c r="CA34" s="69"/>
      <c r="CB34" s="198"/>
      <c r="CC34" s="69">
        <v>0</v>
      </c>
      <c r="CD34" s="198">
        <v>0</v>
      </c>
      <c r="CE34" s="69">
        <v>0</v>
      </c>
      <c r="CF34" s="198"/>
      <c r="CG34" s="69"/>
      <c r="CH34" s="198"/>
      <c r="CI34" s="69">
        <v>0</v>
      </c>
      <c r="CJ34" s="69">
        <v>0</v>
      </c>
      <c r="CK34" s="69">
        <v>0</v>
      </c>
      <c r="CL34" s="198"/>
      <c r="CM34" s="69"/>
      <c r="CN34" s="198"/>
      <c r="CO34" s="69">
        <v>0</v>
      </c>
      <c r="CP34" s="198"/>
      <c r="CQ34" s="69">
        <v>0</v>
      </c>
      <c r="CR34" s="198"/>
      <c r="CS34" s="69">
        <v>0</v>
      </c>
      <c r="CT34" s="198"/>
      <c r="CU34" s="69">
        <v>0</v>
      </c>
      <c r="CV34" s="198"/>
      <c r="CW34" s="69">
        <v>10000</v>
      </c>
      <c r="CX34" s="176">
        <v>960</v>
      </c>
      <c r="CY34" s="69">
        <v>0</v>
      </c>
      <c r="CZ34" s="198"/>
      <c r="DA34" s="69">
        <v>0</v>
      </c>
      <c r="DB34" s="198"/>
      <c r="DC34" s="69"/>
      <c r="DD34" s="198">
        <v>0</v>
      </c>
      <c r="DE34" s="69">
        <v>0</v>
      </c>
      <c r="DF34" s="198"/>
      <c r="DG34" s="69"/>
      <c r="DH34" s="198"/>
      <c r="DI34" s="69"/>
      <c r="DJ34" s="449"/>
      <c r="DK34" s="69"/>
      <c r="DL34" s="198"/>
      <c r="DM34" s="69"/>
      <c r="DN34" s="198"/>
      <c r="DO34" s="69"/>
      <c r="DP34" s="198"/>
      <c r="DQ34" s="69"/>
      <c r="DR34" s="198"/>
      <c r="DS34" s="69"/>
      <c r="DT34" s="198"/>
      <c r="DU34" s="69"/>
      <c r="DV34" s="198"/>
      <c r="DW34" s="69"/>
      <c r="DX34" s="198"/>
      <c r="DY34" s="69"/>
      <c r="DZ34" s="198"/>
      <c r="EA34" s="69"/>
      <c r="EB34" s="198"/>
      <c r="EC34" s="69">
        <v>0</v>
      </c>
      <c r="ED34" s="198"/>
      <c r="EE34" s="69"/>
      <c r="EF34" s="198"/>
      <c r="EG34" s="69"/>
      <c r="EH34" s="198"/>
      <c r="EI34" s="69">
        <v>1500</v>
      </c>
      <c r="EJ34" s="198">
        <v>1500</v>
      </c>
      <c r="EK34" s="69"/>
      <c r="EL34" s="69"/>
      <c r="EM34" s="198"/>
      <c r="EN34" s="69">
        <v>0</v>
      </c>
      <c r="EO34" s="198"/>
      <c r="EP34" s="69"/>
      <c r="EQ34" s="698"/>
      <c r="ER34" s="69"/>
      <c r="ES34" s="176"/>
      <c r="ET34" s="69"/>
      <c r="EU34" s="198"/>
      <c r="EV34" s="69"/>
      <c r="EW34" s="198"/>
      <c r="EX34" s="69"/>
      <c r="EY34" s="198"/>
      <c r="EZ34" s="69"/>
      <c r="FA34" s="198"/>
      <c r="FB34" s="63">
        <f t="shared" si="2"/>
        <v>21780</v>
      </c>
      <c r="FC34" s="69">
        <f t="shared" si="1"/>
        <v>24720</v>
      </c>
    </row>
    <row r="35" spans="1:159" s="70" customFormat="1" ht="48.6" customHeight="1">
      <c r="A35" s="66">
        <f>+IF(M35="","",COUNTA($M$12:$M35))</f>
        <v>21</v>
      </c>
      <c r="B35" s="66" t="s">
        <v>3487</v>
      </c>
      <c r="C35" s="66" t="s">
        <v>3487</v>
      </c>
      <c r="D35" s="66">
        <v>43</v>
      </c>
      <c r="E35" s="66">
        <v>564</v>
      </c>
      <c r="F35" s="67" t="s">
        <v>3488</v>
      </c>
      <c r="G35" s="66" t="s">
        <v>3489</v>
      </c>
      <c r="H35" s="66" t="s">
        <v>3490</v>
      </c>
      <c r="I35" s="66" t="s">
        <v>3491</v>
      </c>
      <c r="J35" s="66">
        <v>36</v>
      </c>
      <c r="K35" s="66" t="s">
        <v>3492</v>
      </c>
      <c r="L35" s="66" t="s">
        <v>3493</v>
      </c>
      <c r="M35" s="66" t="s">
        <v>15</v>
      </c>
      <c r="N35" s="68">
        <v>1660</v>
      </c>
      <c r="O35" s="66" t="s">
        <v>3056</v>
      </c>
      <c r="P35" s="66">
        <v>119</v>
      </c>
      <c r="Q35" s="69">
        <v>0</v>
      </c>
      <c r="R35" s="198"/>
      <c r="S35" s="69"/>
      <c r="T35" s="198"/>
      <c r="U35" s="69"/>
      <c r="V35" s="198"/>
      <c r="W35" s="69"/>
      <c r="X35" s="198"/>
      <c r="Y35" s="69"/>
      <c r="Z35" s="198"/>
      <c r="AA35" s="69"/>
      <c r="AB35" s="198"/>
      <c r="AC35" s="69">
        <v>1000</v>
      </c>
      <c r="AD35" s="198">
        <v>538</v>
      </c>
      <c r="AE35" s="69"/>
      <c r="AF35" s="198"/>
      <c r="AG35" s="69">
        <v>0</v>
      </c>
      <c r="AH35" s="198"/>
      <c r="AI35" s="69"/>
      <c r="AJ35" s="198"/>
      <c r="AK35" s="69">
        <v>0</v>
      </c>
      <c r="AL35" s="198"/>
      <c r="AM35" s="69"/>
      <c r="AN35" s="198"/>
      <c r="AO35" s="69"/>
      <c r="AP35" s="198"/>
      <c r="AQ35" s="69"/>
      <c r="AR35" s="198"/>
      <c r="AS35" s="69"/>
      <c r="AT35" s="69"/>
      <c r="AU35" s="69">
        <v>0</v>
      </c>
      <c r="AV35" s="198"/>
      <c r="AW35" s="69">
        <v>110</v>
      </c>
      <c r="AX35" s="198">
        <v>62</v>
      </c>
      <c r="AY35" s="69"/>
      <c r="AZ35" s="198"/>
      <c r="BA35" s="69">
        <v>0</v>
      </c>
      <c r="BB35" s="198"/>
      <c r="BC35" s="69">
        <v>0</v>
      </c>
      <c r="BD35" s="176"/>
      <c r="BE35" s="69">
        <v>0</v>
      </c>
      <c r="BF35" s="198"/>
      <c r="BG35" s="69">
        <v>200</v>
      </c>
      <c r="BH35" s="198"/>
      <c r="BI35" s="69">
        <v>0</v>
      </c>
      <c r="BJ35" s="198"/>
      <c r="BK35" s="69">
        <v>0</v>
      </c>
      <c r="BL35" s="198"/>
      <c r="BM35" s="69">
        <v>0</v>
      </c>
      <c r="BN35" s="198"/>
      <c r="BO35" s="69"/>
      <c r="BP35" s="198"/>
      <c r="BQ35" s="69"/>
      <c r="BR35" s="198"/>
      <c r="BS35" s="69"/>
      <c r="BT35" s="198"/>
      <c r="BU35" s="69"/>
      <c r="BV35" s="69"/>
      <c r="BW35" s="69">
        <v>0</v>
      </c>
      <c r="BX35" s="198"/>
      <c r="BY35" s="69">
        <v>0</v>
      </c>
      <c r="BZ35" s="198"/>
      <c r="CA35" s="69"/>
      <c r="CB35" s="198"/>
      <c r="CC35" s="69">
        <v>0</v>
      </c>
      <c r="CD35" s="198">
        <v>0</v>
      </c>
      <c r="CE35" s="69">
        <v>0</v>
      </c>
      <c r="CF35" s="198"/>
      <c r="CG35" s="69"/>
      <c r="CH35" s="198"/>
      <c r="CI35" s="69">
        <v>0</v>
      </c>
      <c r="CJ35" s="69">
        <v>50</v>
      </c>
      <c r="CK35" s="69">
        <v>50</v>
      </c>
      <c r="CL35" s="198"/>
      <c r="CM35" s="69"/>
      <c r="CN35" s="198"/>
      <c r="CO35" s="69">
        <v>0</v>
      </c>
      <c r="CP35" s="198"/>
      <c r="CQ35" s="69">
        <v>0</v>
      </c>
      <c r="CR35" s="198"/>
      <c r="CS35" s="69">
        <v>0</v>
      </c>
      <c r="CT35" s="198"/>
      <c r="CU35" s="69">
        <v>300</v>
      </c>
      <c r="CV35" s="198"/>
      <c r="CW35" s="69"/>
      <c r="CX35" s="176"/>
      <c r="CY35" s="69">
        <v>0</v>
      </c>
      <c r="CZ35" s="198"/>
      <c r="DA35" s="69">
        <v>0</v>
      </c>
      <c r="DB35" s="198"/>
      <c r="DC35" s="69"/>
      <c r="DD35" s="198">
        <v>0</v>
      </c>
      <c r="DE35" s="69">
        <v>0</v>
      </c>
      <c r="DF35" s="198"/>
      <c r="DG35" s="69"/>
      <c r="DH35" s="198"/>
      <c r="DI35" s="69"/>
      <c r="DJ35" s="449"/>
      <c r="DK35" s="69"/>
      <c r="DL35" s="198"/>
      <c r="DM35" s="69"/>
      <c r="DN35" s="198"/>
      <c r="DO35" s="69"/>
      <c r="DP35" s="198"/>
      <c r="DQ35" s="69"/>
      <c r="DR35" s="198"/>
      <c r="DS35" s="69"/>
      <c r="DT35" s="198"/>
      <c r="DU35" s="69"/>
      <c r="DV35" s="198"/>
      <c r="DW35" s="69"/>
      <c r="DX35" s="198"/>
      <c r="DY35" s="69"/>
      <c r="DZ35" s="198"/>
      <c r="EA35" s="69"/>
      <c r="EB35" s="198"/>
      <c r="EC35" s="69">
        <v>0</v>
      </c>
      <c r="ED35" s="198"/>
      <c r="EE35" s="69"/>
      <c r="EF35" s="198"/>
      <c r="EG35" s="69"/>
      <c r="EH35" s="198"/>
      <c r="EI35" s="69">
        <v>0</v>
      </c>
      <c r="EJ35" s="198"/>
      <c r="EK35" s="69"/>
      <c r="EL35" s="69"/>
      <c r="EM35" s="198"/>
      <c r="EN35" s="69">
        <v>0</v>
      </c>
      <c r="EO35" s="198"/>
      <c r="EP35" s="69"/>
      <c r="EQ35" s="698"/>
      <c r="ER35" s="69"/>
      <c r="ES35" s="176"/>
      <c r="ET35" s="69"/>
      <c r="EU35" s="198"/>
      <c r="EV35" s="69"/>
      <c r="EW35" s="198"/>
      <c r="EX35" s="69"/>
      <c r="EY35" s="198"/>
      <c r="EZ35" s="69"/>
      <c r="FA35" s="198"/>
      <c r="FB35" s="63">
        <f t="shared" si="2"/>
        <v>600</v>
      </c>
      <c r="FC35" s="69">
        <f t="shared" si="1"/>
        <v>1060</v>
      </c>
    </row>
    <row r="36" spans="1:159" s="70" customFormat="1" ht="48.6" customHeight="1">
      <c r="A36" s="66">
        <f>+IF(M36="","",COUNTA($M$12:$M36))</f>
        <v>22</v>
      </c>
      <c r="B36" s="66" t="s">
        <v>3494</v>
      </c>
      <c r="C36" s="66" t="s">
        <v>3494</v>
      </c>
      <c r="D36" s="66">
        <v>44</v>
      </c>
      <c r="E36" s="66"/>
      <c r="F36" s="67" t="s">
        <v>3495</v>
      </c>
      <c r="G36" s="66" t="s">
        <v>3496</v>
      </c>
      <c r="H36" s="66" t="s">
        <v>3497</v>
      </c>
      <c r="I36" s="66" t="s">
        <v>2261</v>
      </c>
      <c r="J36" s="66">
        <v>36</v>
      </c>
      <c r="K36" s="66" t="s">
        <v>3498</v>
      </c>
      <c r="L36" s="66" t="s">
        <v>3499</v>
      </c>
      <c r="M36" s="66" t="s">
        <v>10</v>
      </c>
      <c r="N36" s="68">
        <v>27800</v>
      </c>
      <c r="O36" s="66" t="s">
        <v>3481</v>
      </c>
      <c r="P36" s="66">
        <v>115</v>
      </c>
      <c r="Q36" s="69">
        <v>5000</v>
      </c>
      <c r="R36" s="198"/>
      <c r="S36" s="69"/>
      <c r="T36" s="198"/>
      <c r="U36" s="69"/>
      <c r="V36" s="198"/>
      <c r="W36" s="69"/>
      <c r="X36" s="198"/>
      <c r="Y36" s="69"/>
      <c r="Z36" s="198"/>
      <c r="AA36" s="69"/>
      <c r="AB36" s="198"/>
      <c r="AC36" s="69">
        <v>0</v>
      </c>
      <c r="AD36" s="198"/>
      <c r="AE36" s="69"/>
      <c r="AF36" s="198"/>
      <c r="AG36" s="69">
        <v>0</v>
      </c>
      <c r="AH36" s="198"/>
      <c r="AI36" s="69"/>
      <c r="AJ36" s="198"/>
      <c r="AK36" s="69">
        <v>0</v>
      </c>
      <c r="AL36" s="198"/>
      <c r="AM36" s="69">
        <v>5000</v>
      </c>
      <c r="AN36" s="198">
        <v>5000</v>
      </c>
      <c r="AO36" s="69">
        <v>15000</v>
      </c>
      <c r="AP36" s="198">
        <v>1000</v>
      </c>
      <c r="AQ36" s="69"/>
      <c r="AR36" s="198"/>
      <c r="AS36" s="69"/>
      <c r="AT36" s="69"/>
      <c r="AU36" s="69">
        <v>0</v>
      </c>
      <c r="AV36" s="198"/>
      <c r="AW36" s="69"/>
      <c r="AX36" s="198"/>
      <c r="AY36" s="69"/>
      <c r="AZ36" s="198"/>
      <c r="BA36" s="69">
        <v>0</v>
      </c>
      <c r="BB36" s="198"/>
      <c r="BC36" s="69">
        <v>0</v>
      </c>
      <c r="BD36" s="176"/>
      <c r="BE36" s="69">
        <v>0</v>
      </c>
      <c r="BF36" s="198"/>
      <c r="BG36" s="69">
        <v>0</v>
      </c>
      <c r="BH36" s="198"/>
      <c r="BI36" s="69">
        <v>0</v>
      </c>
      <c r="BJ36" s="198"/>
      <c r="BK36" s="69">
        <v>0</v>
      </c>
      <c r="BL36" s="198"/>
      <c r="BM36" s="69">
        <v>0</v>
      </c>
      <c r="BN36" s="198"/>
      <c r="BO36" s="69"/>
      <c r="BP36" s="198"/>
      <c r="BQ36" s="69"/>
      <c r="BR36" s="198"/>
      <c r="BS36" s="69"/>
      <c r="BT36" s="198"/>
      <c r="BU36" s="69"/>
      <c r="BV36" s="69"/>
      <c r="BW36" s="69">
        <v>0</v>
      </c>
      <c r="BX36" s="198"/>
      <c r="BY36" s="69">
        <v>0</v>
      </c>
      <c r="BZ36" s="198"/>
      <c r="CA36" s="69"/>
      <c r="CB36" s="198"/>
      <c r="CC36" s="69">
        <v>0</v>
      </c>
      <c r="CD36" s="198">
        <v>0</v>
      </c>
      <c r="CE36" s="69">
        <v>0</v>
      </c>
      <c r="CF36" s="198"/>
      <c r="CG36" s="69">
        <v>1000</v>
      </c>
      <c r="CH36" s="198"/>
      <c r="CI36" s="69">
        <v>0</v>
      </c>
      <c r="CJ36" s="69">
        <v>1200</v>
      </c>
      <c r="CK36" s="69">
        <v>1200</v>
      </c>
      <c r="CL36" s="198"/>
      <c r="CM36" s="69"/>
      <c r="CN36" s="198"/>
      <c r="CO36" s="69">
        <v>0</v>
      </c>
      <c r="CP36" s="198"/>
      <c r="CQ36" s="69">
        <v>0</v>
      </c>
      <c r="CR36" s="198"/>
      <c r="CS36" s="69">
        <v>0</v>
      </c>
      <c r="CT36" s="198"/>
      <c r="CU36" s="69">
        <v>0</v>
      </c>
      <c r="CV36" s="198"/>
      <c r="CW36" s="69"/>
      <c r="CX36" s="176"/>
      <c r="CY36" s="69">
        <v>0</v>
      </c>
      <c r="CZ36" s="198"/>
      <c r="DA36" s="69">
        <v>0</v>
      </c>
      <c r="DB36" s="198"/>
      <c r="DC36" s="69"/>
      <c r="DD36" s="198">
        <v>0</v>
      </c>
      <c r="DE36" s="69">
        <v>0</v>
      </c>
      <c r="DF36" s="198"/>
      <c r="DG36" s="69"/>
      <c r="DH36" s="198"/>
      <c r="DI36" s="69"/>
      <c r="DJ36" s="449"/>
      <c r="DK36" s="69"/>
      <c r="DL36" s="198"/>
      <c r="DM36" s="69"/>
      <c r="DN36" s="198"/>
      <c r="DO36" s="69"/>
      <c r="DP36" s="198"/>
      <c r="DQ36" s="69"/>
      <c r="DR36" s="198"/>
      <c r="DS36" s="69"/>
      <c r="DT36" s="198"/>
      <c r="DU36" s="69"/>
      <c r="DV36" s="198"/>
      <c r="DW36" s="69"/>
      <c r="DX36" s="198"/>
      <c r="DY36" s="69"/>
      <c r="DZ36" s="198"/>
      <c r="EA36" s="69"/>
      <c r="EB36" s="198"/>
      <c r="EC36" s="69">
        <v>0</v>
      </c>
      <c r="ED36" s="198"/>
      <c r="EE36" s="69"/>
      <c r="EF36" s="198"/>
      <c r="EG36" s="69"/>
      <c r="EH36" s="198"/>
      <c r="EI36" s="69">
        <v>0</v>
      </c>
      <c r="EJ36" s="198"/>
      <c r="EK36" s="69"/>
      <c r="EL36" s="69">
        <v>600</v>
      </c>
      <c r="EM36" s="198"/>
      <c r="EN36" s="69">
        <v>0</v>
      </c>
      <c r="EO36" s="198"/>
      <c r="EP36" s="69"/>
      <c r="EQ36" s="698"/>
      <c r="ER36" s="69"/>
      <c r="ES36" s="176"/>
      <c r="ET36" s="69"/>
      <c r="EU36" s="198"/>
      <c r="EV36" s="69"/>
      <c r="EW36" s="198"/>
      <c r="EX36" s="69"/>
      <c r="EY36" s="198"/>
      <c r="EZ36" s="69"/>
      <c r="FA36" s="198"/>
      <c r="FB36" s="63">
        <f t="shared" si="2"/>
        <v>6000</v>
      </c>
      <c r="FC36" s="69">
        <f t="shared" si="1"/>
        <v>21800</v>
      </c>
    </row>
    <row r="37" spans="1:159" ht="48.6" customHeight="1">
      <c r="A37" s="66">
        <f>+IF(M37="","",COUNTA($M$12:$M37))</f>
        <v>23</v>
      </c>
      <c r="B37" s="66" t="s">
        <v>3500</v>
      </c>
      <c r="C37" s="66" t="s">
        <v>3501</v>
      </c>
      <c r="D37" s="66">
        <v>48</v>
      </c>
      <c r="E37" s="66">
        <v>707</v>
      </c>
      <c r="F37" s="67" t="s">
        <v>3502</v>
      </c>
      <c r="G37" s="66" t="s">
        <v>2305</v>
      </c>
      <c r="H37" s="66" t="s">
        <v>3503</v>
      </c>
      <c r="I37" s="66" t="s">
        <v>3504</v>
      </c>
      <c r="J37" s="66">
        <v>36</v>
      </c>
      <c r="K37" s="66" t="s">
        <v>3505</v>
      </c>
      <c r="L37" s="66" t="s">
        <v>3506</v>
      </c>
      <c r="M37" s="66" t="s">
        <v>65</v>
      </c>
      <c r="N37" s="68">
        <v>34600</v>
      </c>
      <c r="O37" s="66" t="s">
        <v>3115</v>
      </c>
      <c r="P37" s="66">
        <v>113</v>
      </c>
      <c r="Q37" s="69">
        <v>0</v>
      </c>
      <c r="R37" s="198"/>
      <c r="S37" s="69"/>
      <c r="T37" s="198"/>
      <c r="U37" s="69"/>
      <c r="V37" s="198"/>
      <c r="W37" s="69">
        <v>2000</v>
      </c>
      <c r="X37" s="198">
        <v>300</v>
      </c>
      <c r="Y37" s="69">
        <v>500</v>
      </c>
      <c r="Z37" s="198"/>
      <c r="AA37" s="69">
        <v>4000</v>
      </c>
      <c r="AB37" s="198"/>
      <c r="AC37" s="69">
        <v>0</v>
      </c>
      <c r="AD37" s="198"/>
      <c r="AE37" s="69"/>
      <c r="AF37" s="198"/>
      <c r="AG37" s="69">
        <v>0</v>
      </c>
      <c r="AH37" s="198"/>
      <c r="AI37" s="69"/>
      <c r="AJ37" s="198"/>
      <c r="AK37" s="69">
        <v>0</v>
      </c>
      <c r="AL37" s="198"/>
      <c r="AM37" s="69"/>
      <c r="AN37" s="198"/>
      <c r="AO37" s="69">
        <v>2000</v>
      </c>
      <c r="AP37" s="198">
        <v>2000</v>
      </c>
      <c r="AQ37" s="69"/>
      <c r="AR37" s="198"/>
      <c r="AS37" s="69"/>
      <c r="AT37" s="69">
        <v>5000</v>
      </c>
      <c r="AU37" s="69">
        <v>5000</v>
      </c>
      <c r="AV37" s="198">
        <v>0</v>
      </c>
      <c r="AW37" s="69">
        <v>500</v>
      </c>
      <c r="AX37" s="198">
        <v>400</v>
      </c>
      <c r="AY37" s="69"/>
      <c r="AZ37" s="198"/>
      <c r="BA37" s="69">
        <v>0</v>
      </c>
      <c r="BB37" s="198"/>
      <c r="BC37" s="69">
        <v>0</v>
      </c>
      <c r="BD37" s="176"/>
      <c r="BE37" s="69">
        <v>600</v>
      </c>
      <c r="BF37" s="198">
        <v>300</v>
      </c>
      <c r="BG37" s="69">
        <v>2000</v>
      </c>
      <c r="BH37" s="198"/>
      <c r="BI37" s="69">
        <v>3500</v>
      </c>
      <c r="BJ37" s="198">
        <v>1500</v>
      </c>
      <c r="BK37" s="69">
        <v>2000</v>
      </c>
      <c r="BL37" s="198">
        <v>400</v>
      </c>
      <c r="BM37" s="69">
        <v>1000</v>
      </c>
      <c r="BN37" s="198">
        <v>200</v>
      </c>
      <c r="BO37" s="69">
        <v>1000</v>
      </c>
      <c r="BP37" s="198"/>
      <c r="BQ37" s="69">
        <v>1000</v>
      </c>
      <c r="BR37" s="198"/>
      <c r="BS37" s="69">
        <v>400</v>
      </c>
      <c r="BT37" s="198">
        <v>400</v>
      </c>
      <c r="BU37" s="69"/>
      <c r="BV37" s="69"/>
      <c r="BW37" s="69">
        <v>0</v>
      </c>
      <c r="BX37" s="198"/>
      <c r="BY37" s="69">
        <v>800</v>
      </c>
      <c r="BZ37" s="198"/>
      <c r="CA37" s="69"/>
      <c r="CB37" s="198"/>
      <c r="CC37" s="69">
        <v>4000</v>
      </c>
      <c r="CD37" s="198">
        <v>500</v>
      </c>
      <c r="CE37" s="69">
        <v>0</v>
      </c>
      <c r="CF37" s="198"/>
      <c r="CG37" s="69"/>
      <c r="CH37" s="198"/>
      <c r="CI37" s="69">
        <v>0</v>
      </c>
      <c r="CJ37" s="69">
        <v>1200</v>
      </c>
      <c r="CK37" s="69">
        <v>1200</v>
      </c>
      <c r="CL37" s="198">
        <v>200</v>
      </c>
      <c r="CM37" s="69"/>
      <c r="CN37" s="198"/>
      <c r="CO37" s="69">
        <v>0</v>
      </c>
      <c r="CP37" s="198"/>
      <c r="CQ37" s="69">
        <v>2800</v>
      </c>
      <c r="CR37" s="198">
        <v>200</v>
      </c>
      <c r="CS37" s="69">
        <v>0</v>
      </c>
      <c r="CT37" s="198"/>
      <c r="CU37" s="69">
        <v>0</v>
      </c>
      <c r="CV37" s="198"/>
      <c r="CW37" s="69">
        <v>300</v>
      </c>
      <c r="CX37" s="176">
        <v>200</v>
      </c>
      <c r="CY37" s="69">
        <v>0</v>
      </c>
      <c r="CZ37" s="198"/>
      <c r="DA37" s="69">
        <v>0</v>
      </c>
      <c r="DB37" s="198"/>
      <c r="DC37" s="69"/>
      <c r="DD37" s="198"/>
      <c r="DE37" s="69">
        <v>0</v>
      </c>
      <c r="DF37" s="198"/>
      <c r="DG37" s="69"/>
      <c r="DH37" s="198"/>
      <c r="DI37" s="69"/>
      <c r="DJ37" s="449"/>
      <c r="DK37" s="69"/>
      <c r="DL37" s="198"/>
      <c r="DM37" s="69"/>
      <c r="DN37" s="198"/>
      <c r="DO37" s="69"/>
      <c r="DP37" s="198"/>
      <c r="DQ37" s="69"/>
      <c r="DR37" s="198"/>
      <c r="DS37" s="69"/>
      <c r="DT37" s="198"/>
      <c r="DU37" s="69"/>
      <c r="DV37" s="198"/>
      <c r="DW37" s="69"/>
      <c r="DX37" s="198"/>
      <c r="DY37" s="69"/>
      <c r="DZ37" s="198"/>
      <c r="EA37" s="69"/>
      <c r="EB37" s="198"/>
      <c r="EC37" s="69">
        <v>0</v>
      </c>
      <c r="ED37" s="198"/>
      <c r="EE37" s="69"/>
      <c r="EF37" s="198"/>
      <c r="EG37" s="69"/>
      <c r="EH37" s="198"/>
      <c r="EI37" s="69">
        <v>0</v>
      </c>
      <c r="EJ37" s="198"/>
      <c r="EK37" s="69"/>
      <c r="EL37" s="69"/>
      <c r="EM37" s="198"/>
      <c r="EN37" s="69">
        <v>0</v>
      </c>
      <c r="EO37" s="198"/>
      <c r="EP37" s="69"/>
      <c r="EQ37" s="700"/>
      <c r="ER37" s="69"/>
      <c r="ES37" s="176"/>
      <c r="ET37" s="69"/>
      <c r="EU37" s="198"/>
      <c r="EV37" s="69"/>
      <c r="EW37" s="198"/>
      <c r="EX37" s="69"/>
      <c r="EY37" s="198"/>
      <c r="EZ37" s="69"/>
      <c r="FA37" s="198"/>
      <c r="FB37" s="63">
        <f t="shared" si="2"/>
        <v>6600</v>
      </c>
      <c r="FC37" s="69">
        <f t="shared" si="1"/>
        <v>28000</v>
      </c>
    </row>
    <row r="38" spans="1:159" s="70" customFormat="1" ht="48.6" customHeight="1">
      <c r="A38" s="66">
        <f>+IF(M38="","",COUNTA($M$12:$M38))</f>
        <v>24</v>
      </c>
      <c r="B38" s="66" t="s">
        <v>3507</v>
      </c>
      <c r="C38" s="66" t="s">
        <v>3508</v>
      </c>
      <c r="D38" s="75">
        <v>56</v>
      </c>
      <c r="E38" s="66">
        <v>854</v>
      </c>
      <c r="F38" s="67" t="s">
        <v>3509</v>
      </c>
      <c r="G38" s="66" t="s">
        <v>691</v>
      </c>
      <c r="H38" s="66" t="s">
        <v>3510</v>
      </c>
      <c r="I38" s="66" t="s">
        <v>3511</v>
      </c>
      <c r="J38" s="66">
        <v>36</v>
      </c>
      <c r="K38" s="66" t="s">
        <v>3512</v>
      </c>
      <c r="L38" s="66" t="s">
        <v>3513</v>
      </c>
      <c r="M38" s="66" t="s">
        <v>69</v>
      </c>
      <c r="N38" s="68">
        <v>51250</v>
      </c>
      <c r="O38" s="66" t="s">
        <v>3093</v>
      </c>
      <c r="P38" s="66">
        <v>100</v>
      </c>
      <c r="Q38" s="69">
        <v>0</v>
      </c>
      <c r="R38" s="198"/>
      <c r="S38" s="69"/>
      <c r="T38" s="198"/>
      <c r="U38" s="69"/>
      <c r="V38" s="198"/>
      <c r="W38" s="69">
        <v>3000</v>
      </c>
      <c r="X38" s="198"/>
      <c r="Y38" s="69">
        <v>1000</v>
      </c>
      <c r="Z38" s="198"/>
      <c r="AA38" s="69">
        <v>13000</v>
      </c>
      <c r="AB38" s="198">
        <v>5200</v>
      </c>
      <c r="AC38" s="69">
        <v>3000</v>
      </c>
      <c r="AD38" s="198">
        <v>490</v>
      </c>
      <c r="AE38" s="69"/>
      <c r="AF38" s="198"/>
      <c r="AG38" s="69">
        <v>200</v>
      </c>
      <c r="AH38" s="198"/>
      <c r="AI38" s="69"/>
      <c r="AJ38" s="198"/>
      <c r="AK38" s="69">
        <v>0</v>
      </c>
      <c r="AL38" s="198"/>
      <c r="AM38" s="69"/>
      <c r="AN38" s="198"/>
      <c r="AO38" s="69"/>
      <c r="AP38" s="198"/>
      <c r="AQ38" s="69">
        <v>3000</v>
      </c>
      <c r="AR38" s="198">
        <v>0</v>
      </c>
      <c r="AS38" s="69"/>
      <c r="AT38" s="69"/>
      <c r="AU38" s="69">
        <v>0</v>
      </c>
      <c r="AV38" s="198"/>
      <c r="AW38" s="69">
        <v>2600</v>
      </c>
      <c r="AX38" s="198">
        <v>1400</v>
      </c>
      <c r="AY38" s="69">
        <v>3000</v>
      </c>
      <c r="AZ38" s="198">
        <v>1800</v>
      </c>
      <c r="BA38" s="69">
        <v>3000</v>
      </c>
      <c r="BB38" s="198">
        <v>950</v>
      </c>
      <c r="BC38" s="69">
        <v>1300</v>
      </c>
      <c r="BD38" s="176">
        <v>0</v>
      </c>
      <c r="BE38" s="69">
        <v>3000</v>
      </c>
      <c r="BF38" s="198">
        <v>600</v>
      </c>
      <c r="BG38" s="69">
        <v>1200</v>
      </c>
      <c r="BH38" s="198"/>
      <c r="BI38" s="69">
        <v>2000</v>
      </c>
      <c r="BJ38" s="198">
        <v>0</v>
      </c>
      <c r="BK38" s="69">
        <v>1000</v>
      </c>
      <c r="BL38" s="198">
        <v>545</v>
      </c>
      <c r="BM38" s="69">
        <v>500</v>
      </c>
      <c r="BN38" s="198"/>
      <c r="BO38" s="69">
        <v>400</v>
      </c>
      <c r="BP38" s="198">
        <v>100</v>
      </c>
      <c r="BQ38" s="69">
        <v>800</v>
      </c>
      <c r="BR38" s="198"/>
      <c r="BS38" s="69"/>
      <c r="BT38" s="198"/>
      <c r="BU38" s="69"/>
      <c r="BV38" s="69">
        <v>300</v>
      </c>
      <c r="BW38" s="69">
        <v>300</v>
      </c>
      <c r="BX38" s="198"/>
      <c r="BY38" s="69">
        <v>500</v>
      </c>
      <c r="BZ38" s="198"/>
      <c r="CA38" s="69">
        <v>1000</v>
      </c>
      <c r="CB38" s="198">
        <v>400</v>
      </c>
      <c r="CC38" s="69">
        <v>2000</v>
      </c>
      <c r="CD38" s="198">
        <v>1050</v>
      </c>
      <c r="CE38" s="69">
        <v>1000</v>
      </c>
      <c r="CF38" s="198">
        <v>0</v>
      </c>
      <c r="CG38" s="69">
        <v>50</v>
      </c>
      <c r="CH38" s="198">
        <v>50</v>
      </c>
      <c r="CI38" s="69">
        <v>0</v>
      </c>
      <c r="CJ38" s="69">
        <v>500</v>
      </c>
      <c r="CK38" s="69">
        <v>500</v>
      </c>
      <c r="CL38" s="198">
        <v>500</v>
      </c>
      <c r="CM38" s="69">
        <v>800</v>
      </c>
      <c r="CN38" s="198"/>
      <c r="CO38" s="69">
        <v>3000</v>
      </c>
      <c r="CP38" s="198">
        <v>600</v>
      </c>
      <c r="CQ38" s="69">
        <v>0</v>
      </c>
      <c r="CR38" s="198"/>
      <c r="CS38" s="69">
        <v>0</v>
      </c>
      <c r="CT38" s="198"/>
      <c r="CU38" s="69">
        <v>0</v>
      </c>
      <c r="CV38" s="198"/>
      <c r="CW38" s="69"/>
      <c r="CX38" s="176"/>
      <c r="CY38" s="69">
        <v>100</v>
      </c>
      <c r="CZ38" s="198"/>
      <c r="DA38" s="69">
        <v>0</v>
      </c>
      <c r="DB38" s="198"/>
      <c r="DC38" s="69"/>
      <c r="DD38" s="198"/>
      <c r="DE38" s="69">
        <v>0</v>
      </c>
      <c r="DF38" s="198"/>
      <c r="DG38" s="69"/>
      <c r="DH38" s="198"/>
      <c r="DI38" s="69"/>
      <c r="DJ38" s="449"/>
      <c r="DK38" s="69"/>
      <c r="DL38" s="198"/>
      <c r="DM38" s="69"/>
      <c r="DN38" s="198"/>
      <c r="DO38" s="69"/>
      <c r="DP38" s="198"/>
      <c r="DQ38" s="69"/>
      <c r="DR38" s="198"/>
      <c r="DS38" s="69"/>
      <c r="DT38" s="198"/>
      <c r="DU38" s="69"/>
      <c r="DV38" s="198"/>
      <c r="DW38" s="69"/>
      <c r="DX38" s="198"/>
      <c r="DY38" s="69"/>
      <c r="DZ38" s="198"/>
      <c r="EA38" s="69"/>
      <c r="EB38" s="198"/>
      <c r="EC38" s="69">
        <v>0</v>
      </c>
      <c r="ED38" s="198"/>
      <c r="EE38" s="69"/>
      <c r="EF38" s="198"/>
      <c r="EG38" s="69"/>
      <c r="EH38" s="198"/>
      <c r="EI38" s="69">
        <v>0</v>
      </c>
      <c r="EJ38" s="198"/>
      <c r="EK38" s="69"/>
      <c r="EL38" s="69"/>
      <c r="EM38" s="198"/>
      <c r="EN38" s="69">
        <v>0</v>
      </c>
      <c r="EO38" s="198"/>
      <c r="EP38" s="69"/>
      <c r="EQ38" s="698"/>
      <c r="ER38" s="69"/>
      <c r="ES38" s="176"/>
      <c r="ET38" s="69"/>
      <c r="EU38" s="198"/>
      <c r="EV38" s="69"/>
      <c r="EW38" s="198"/>
      <c r="EX38" s="69"/>
      <c r="EY38" s="198"/>
      <c r="EZ38" s="69"/>
      <c r="FA38" s="198"/>
      <c r="FB38" s="63">
        <f t="shared" si="2"/>
        <v>13685</v>
      </c>
      <c r="FC38" s="69">
        <f t="shared" si="1"/>
        <v>37565</v>
      </c>
    </row>
    <row r="39" spans="1:159" s="70" customFormat="1" ht="48.6" customHeight="1">
      <c r="A39" s="66">
        <f>+IF(M39="","",COUNTA($M$12:$M39))</f>
        <v>25</v>
      </c>
      <c r="B39" s="66" t="s">
        <v>3501</v>
      </c>
      <c r="C39" s="66" t="s">
        <v>3514</v>
      </c>
      <c r="D39" s="75">
        <v>56</v>
      </c>
      <c r="E39" s="66">
        <v>854</v>
      </c>
      <c r="F39" s="67" t="s">
        <v>3515</v>
      </c>
      <c r="G39" s="66" t="s">
        <v>3516</v>
      </c>
      <c r="H39" s="66" t="s">
        <v>474</v>
      </c>
      <c r="I39" s="66" t="s">
        <v>3517</v>
      </c>
      <c r="J39" s="66">
        <v>36</v>
      </c>
      <c r="K39" s="66" t="s">
        <v>3518</v>
      </c>
      <c r="L39" s="66" t="s">
        <v>3519</v>
      </c>
      <c r="M39" s="66" t="s">
        <v>15</v>
      </c>
      <c r="N39" s="68">
        <v>19800</v>
      </c>
      <c r="O39" s="66" t="s">
        <v>3122</v>
      </c>
      <c r="P39" s="66">
        <v>23</v>
      </c>
      <c r="Q39" s="69">
        <v>0</v>
      </c>
      <c r="R39" s="198"/>
      <c r="S39" s="69"/>
      <c r="T39" s="198"/>
      <c r="U39" s="69"/>
      <c r="V39" s="198"/>
      <c r="W39" s="69"/>
      <c r="X39" s="198"/>
      <c r="Y39" s="69"/>
      <c r="Z39" s="198"/>
      <c r="AA39" s="69"/>
      <c r="AB39" s="198"/>
      <c r="AC39" s="69">
        <v>500</v>
      </c>
      <c r="AD39" s="198"/>
      <c r="AE39" s="69"/>
      <c r="AF39" s="198"/>
      <c r="AG39" s="69">
        <v>500</v>
      </c>
      <c r="AH39" s="198"/>
      <c r="AI39" s="69"/>
      <c r="AJ39" s="198"/>
      <c r="AK39" s="69">
        <v>0</v>
      </c>
      <c r="AL39" s="198"/>
      <c r="AM39" s="69"/>
      <c r="AN39" s="198"/>
      <c r="AO39" s="69"/>
      <c r="AP39" s="198"/>
      <c r="AQ39" s="69">
        <v>1000</v>
      </c>
      <c r="AR39" s="198">
        <v>0</v>
      </c>
      <c r="AS39" s="69"/>
      <c r="AT39" s="69"/>
      <c r="AU39" s="69">
        <v>0</v>
      </c>
      <c r="AV39" s="198"/>
      <c r="AW39" s="69">
        <v>100</v>
      </c>
      <c r="AX39" s="198">
        <v>100</v>
      </c>
      <c r="AY39" s="69">
        <v>4000</v>
      </c>
      <c r="AZ39" s="198"/>
      <c r="BA39" s="69">
        <v>0</v>
      </c>
      <c r="BB39" s="198"/>
      <c r="BC39" s="69">
        <v>0</v>
      </c>
      <c r="BD39" s="176"/>
      <c r="BE39" s="69">
        <v>0</v>
      </c>
      <c r="BF39" s="198"/>
      <c r="BG39" s="69">
        <v>0</v>
      </c>
      <c r="BH39" s="198"/>
      <c r="BI39" s="69">
        <v>0</v>
      </c>
      <c r="BJ39" s="198"/>
      <c r="BK39" s="69">
        <v>0</v>
      </c>
      <c r="BL39" s="198"/>
      <c r="BM39" s="69">
        <v>0</v>
      </c>
      <c r="BN39" s="198"/>
      <c r="BO39" s="69"/>
      <c r="BP39" s="198"/>
      <c r="BQ39" s="69">
        <v>200</v>
      </c>
      <c r="BR39" s="198">
        <v>200</v>
      </c>
      <c r="BS39" s="69"/>
      <c r="BT39" s="198"/>
      <c r="BU39" s="69"/>
      <c r="BV39" s="69"/>
      <c r="BW39" s="69">
        <v>0</v>
      </c>
      <c r="BX39" s="198"/>
      <c r="BY39" s="69">
        <v>0</v>
      </c>
      <c r="BZ39" s="198"/>
      <c r="CA39" s="69"/>
      <c r="CB39" s="198"/>
      <c r="CC39" s="69">
        <v>0</v>
      </c>
      <c r="CD39" s="198">
        <v>0</v>
      </c>
      <c r="CE39" s="69">
        <v>5000</v>
      </c>
      <c r="CF39" s="198">
        <v>1000</v>
      </c>
      <c r="CG39" s="69"/>
      <c r="CH39" s="198"/>
      <c r="CI39" s="69">
        <v>0</v>
      </c>
      <c r="CJ39" s="69">
        <v>0</v>
      </c>
      <c r="CK39" s="69">
        <v>0</v>
      </c>
      <c r="CL39" s="198"/>
      <c r="CM39" s="69"/>
      <c r="CN39" s="198"/>
      <c r="CO39" s="69">
        <v>0</v>
      </c>
      <c r="CP39" s="198"/>
      <c r="CQ39" s="69">
        <v>1000</v>
      </c>
      <c r="CR39" s="198"/>
      <c r="CS39" s="69">
        <v>2500</v>
      </c>
      <c r="CT39" s="198"/>
      <c r="CU39" s="69">
        <v>0</v>
      </c>
      <c r="CV39" s="198"/>
      <c r="CW39" s="69">
        <v>5000</v>
      </c>
      <c r="CX39" s="176">
        <v>4000</v>
      </c>
      <c r="CY39" s="69">
        <v>0</v>
      </c>
      <c r="CZ39" s="198"/>
      <c r="DA39" s="69">
        <v>0</v>
      </c>
      <c r="DB39" s="198"/>
      <c r="DC39" s="69"/>
      <c r="DD39" s="198"/>
      <c r="DE39" s="69">
        <v>0</v>
      </c>
      <c r="DF39" s="198"/>
      <c r="DG39" s="69"/>
      <c r="DH39" s="198"/>
      <c r="DI39" s="69"/>
      <c r="DJ39" s="449"/>
      <c r="DK39" s="69"/>
      <c r="DL39" s="198"/>
      <c r="DM39" s="69"/>
      <c r="DN39" s="198"/>
      <c r="DO39" s="69"/>
      <c r="DP39" s="198"/>
      <c r="DQ39" s="69"/>
      <c r="DR39" s="198"/>
      <c r="DS39" s="69"/>
      <c r="DT39" s="198"/>
      <c r="DU39" s="69"/>
      <c r="DV39" s="198"/>
      <c r="DW39" s="69"/>
      <c r="DX39" s="198"/>
      <c r="DY39" s="69"/>
      <c r="DZ39" s="198"/>
      <c r="EA39" s="69"/>
      <c r="EB39" s="198"/>
      <c r="EC39" s="69">
        <v>0</v>
      </c>
      <c r="ED39" s="198"/>
      <c r="EE39" s="69"/>
      <c r="EF39" s="198"/>
      <c r="EG39" s="69"/>
      <c r="EH39" s="198"/>
      <c r="EI39" s="69">
        <v>0</v>
      </c>
      <c r="EJ39" s="198"/>
      <c r="EK39" s="69"/>
      <c r="EL39" s="69"/>
      <c r="EM39" s="198"/>
      <c r="EN39" s="69">
        <v>0</v>
      </c>
      <c r="EO39" s="198"/>
      <c r="EP39" s="69"/>
      <c r="EQ39" s="698"/>
      <c r="ER39" s="69"/>
      <c r="ES39" s="176"/>
      <c r="ET39" s="69"/>
      <c r="EU39" s="198"/>
      <c r="EV39" s="69"/>
      <c r="EW39" s="198"/>
      <c r="EX39" s="69"/>
      <c r="EY39" s="198"/>
      <c r="EZ39" s="69"/>
      <c r="FA39" s="198"/>
      <c r="FB39" s="63">
        <f t="shared" si="2"/>
        <v>5300</v>
      </c>
      <c r="FC39" s="69">
        <f t="shared" si="1"/>
        <v>14500</v>
      </c>
    </row>
    <row r="40" spans="1:159" s="70" customFormat="1" ht="48.6" customHeight="1">
      <c r="A40" s="66">
        <f>+IF(M40="","",COUNTA($M$12:$M40))</f>
        <v>26</v>
      </c>
      <c r="B40" s="66" t="s">
        <v>3520</v>
      </c>
      <c r="C40" s="66" t="s">
        <v>3521</v>
      </c>
      <c r="D40" s="75">
        <v>56</v>
      </c>
      <c r="E40" s="66">
        <v>854</v>
      </c>
      <c r="F40" s="67" t="s">
        <v>3522</v>
      </c>
      <c r="G40" s="66" t="s">
        <v>473</v>
      </c>
      <c r="H40" s="66" t="s">
        <v>14</v>
      </c>
      <c r="I40" s="66" t="s">
        <v>3523</v>
      </c>
      <c r="J40" s="66">
        <v>24</v>
      </c>
      <c r="K40" s="66" t="s">
        <v>3524</v>
      </c>
      <c r="L40" s="66" t="s">
        <v>3525</v>
      </c>
      <c r="M40" s="66" t="s">
        <v>10</v>
      </c>
      <c r="N40" s="68">
        <v>3115400</v>
      </c>
      <c r="O40" s="66" t="s">
        <v>3526</v>
      </c>
      <c r="P40" s="66">
        <v>34</v>
      </c>
      <c r="Q40" s="69">
        <v>150000</v>
      </c>
      <c r="R40" s="198">
        <v>39000</v>
      </c>
      <c r="S40" s="69"/>
      <c r="T40" s="198"/>
      <c r="U40" s="69">
        <v>2000</v>
      </c>
      <c r="V40" s="198">
        <v>2000</v>
      </c>
      <c r="W40" s="69"/>
      <c r="X40" s="198"/>
      <c r="Y40" s="69"/>
      <c r="Z40" s="198"/>
      <c r="AA40" s="69">
        <v>120000</v>
      </c>
      <c r="AB40" s="198">
        <v>20000</v>
      </c>
      <c r="AC40" s="69">
        <v>0</v>
      </c>
      <c r="AD40" s="198"/>
      <c r="AE40" s="69">
        <v>5000</v>
      </c>
      <c r="AF40" s="198">
        <v>1000</v>
      </c>
      <c r="AG40" s="69">
        <v>0</v>
      </c>
      <c r="AH40" s="198"/>
      <c r="AI40" s="69">
        <v>1000</v>
      </c>
      <c r="AJ40" s="198">
        <v>1000</v>
      </c>
      <c r="AK40" s="69">
        <v>1000</v>
      </c>
      <c r="AL40" s="198"/>
      <c r="AM40" s="69"/>
      <c r="AN40" s="198"/>
      <c r="AO40" s="69">
        <v>3000</v>
      </c>
      <c r="AP40" s="198">
        <v>0</v>
      </c>
      <c r="AQ40" s="69">
        <v>300000</v>
      </c>
      <c r="AR40" s="198">
        <v>120000</v>
      </c>
      <c r="AS40" s="69"/>
      <c r="AT40" s="69"/>
      <c r="AU40" s="69">
        <v>0</v>
      </c>
      <c r="AV40" s="198"/>
      <c r="AW40" s="69">
        <v>105000</v>
      </c>
      <c r="AX40" s="198">
        <v>10000</v>
      </c>
      <c r="AY40" s="69"/>
      <c r="AZ40" s="198"/>
      <c r="BA40" s="69">
        <v>100000</v>
      </c>
      <c r="BB40" s="198">
        <v>60000</v>
      </c>
      <c r="BC40" s="69">
        <v>100000</v>
      </c>
      <c r="BD40" s="176">
        <v>100000</v>
      </c>
      <c r="BE40" s="69">
        <v>0</v>
      </c>
      <c r="BF40" s="198"/>
      <c r="BG40" s="69">
        <v>0</v>
      </c>
      <c r="BH40" s="198"/>
      <c r="BI40" s="69">
        <v>13000</v>
      </c>
      <c r="BJ40" s="198">
        <v>13000</v>
      </c>
      <c r="BK40" s="69">
        <v>0</v>
      </c>
      <c r="BL40" s="198"/>
      <c r="BM40" s="69">
        <v>20000</v>
      </c>
      <c r="BN40" s="198"/>
      <c r="BO40" s="69"/>
      <c r="BP40" s="198"/>
      <c r="BQ40" s="69"/>
      <c r="BR40" s="198"/>
      <c r="BS40" s="69"/>
      <c r="BT40" s="198"/>
      <c r="BU40" s="69"/>
      <c r="BV40" s="69"/>
      <c r="BW40" s="69">
        <v>0</v>
      </c>
      <c r="BX40" s="198"/>
      <c r="BY40" s="69">
        <v>0</v>
      </c>
      <c r="BZ40" s="198"/>
      <c r="CA40" s="69"/>
      <c r="CB40" s="198"/>
      <c r="CC40" s="69">
        <v>140000</v>
      </c>
      <c r="CD40" s="198">
        <v>20000</v>
      </c>
      <c r="CE40" s="69">
        <v>40000</v>
      </c>
      <c r="CF40" s="198">
        <v>10000</v>
      </c>
      <c r="CG40" s="69">
        <v>100000</v>
      </c>
      <c r="CH40" s="198">
        <v>60000</v>
      </c>
      <c r="CI40" s="69">
        <v>0</v>
      </c>
      <c r="CJ40" s="69">
        <v>0</v>
      </c>
      <c r="CK40" s="69">
        <v>0</v>
      </c>
      <c r="CL40" s="198"/>
      <c r="CM40" s="69"/>
      <c r="CN40" s="198"/>
      <c r="CO40" s="69">
        <v>600000</v>
      </c>
      <c r="CP40" s="198">
        <v>282000</v>
      </c>
      <c r="CQ40" s="69">
        <v>140000</v>
      </c>
      <c r="CR40" s="198">
        <v>120000</v>
      </c>
      <c r="CS40" s="69">
        <v>40000</v>
      </c>
      <c r="CT40" s="198">
        <v>6000</v>
      </c>
      <c r="CU40" s="69">
        <v>150000</v>
      </c>
      <c r="CV40" s="198"/>
      <c r="CW40" s="69">
        <v>10000</v>
      </c>
      <c r="CX40" s="176">
        <v>5000</v>
      </c>
      <c r="CY40" s="69">
        <v>10000</v>
      </c>
      <c r="CZ40" s="198"/>
      <c r="DA40" s="69">
        <v>20000</v>
      </c>
      <c r="DB40" s="198">
        <v>0</v>
      </c>
      <c r="DC40" s="69">
        <v>2000</v>
      </c>
      <c r="DD40" s="198">
        <v>0</v>
      </c>
      <c r="DE40" s="69">
        <v>6000</v>
      </c>
      <c r="DF40" s="198"/>
      <c r="DG40" s="69">
        <v>30000</v>
      </c>
      <c r="DH40" s="198">
        <v>36000</v>
      </c>
      <c r="DI40" s="69">
        <v>50000</v>
      </c>
      <c r="DJ40" s="449">
        <v>40000</v>
      </c>
      <c r="DK40" s="69">
        <v>5000</v>
      </c>
      <c r="DL40" s="198"/>
      <c r="DM40" s="69">
        <v>50000</v>
      </c>
      <c r="DN40" s="198">
        <v>30000</v>
      </c>
      <c r="DO40" s="69">
        <v>200000</v>
      </c>
      <c r="DP40" s="198">
        <v>23800</v>
      </c>
      <c r="DQ40" s="69"/>
      <c r="DR40" s="198"/>
      <c r="DS40" s="69">
        <v>7000</v>
      </c>
      <c r="DT40" s="198">
        <v>0</v>
      </c>
      <c r="DU40" s="69">
        <v>5000</v>
      </c>
      <c r="DV40" s="198"/>
      <c r="DW40" s="69">
        <v>60000</v>
      </c>
      <c r="DX40" s="198">
        <v>70000</v>
      </c>
      <c r="DY40" s="69">
        <v>50000</v>
      </c>
      <c r="DZ40" s="198">
        <v>12000</v>
      </c>
      <c r="EA40" s="69">
        <v>91000</v>
      </c>
      <c r="EB40" s="198"/>
      <c r="EC40" s="69">
        <v>70000</v>
      </c>
      <c r="ED40" s="198">
        <v>30000</v>
      </c>
      <c r="EE40" s="69">
        <v>30000</v>
      </c>
      <c r="EF40" s="198">
        <v>0</v>
      </c>
      <c r="EG40" s="69">
        <v>5000</v>
      </c>
      <c r="EH40" s="198">
        <v>0</v>
      </c>
      <c r="EI40" s="69">
        <v>50000</v>
      </c>
      <c r="EJ40" s="198">
        <v>20000</v>
      </c>
      <c r="EK40" s="69">
        <v>30000</v>
      </c>
      <c r="EL40" s="69">
        <v>14400</v>
      </c>
      <c r="EM40" s="198">
        <v>14400</v>
      </c>
      <c r="EN40" s="69">
        <v>0</v>
      </c>
      <c r="EO40" s="198"/>
      <c r="EP40" s="69">
        <v>50000</v>
      </c>
      <c r="EQ40" s="698"/>
      <c r="ER40" s="69"/>
      <c r="ES40" s="176"/>
      <c r="ET40" s="69"/>
      <c r="EU40" s="198"/>
      <c r="EV40" s="69">
        <v>80000</v>
      </c>
      <c r="EW40" s="198">
        <v>68000</v>
      </c>
      <c r="EX40" s="69">
        <v>10000</v>
      </c>
      <c r="EY40" s="198">
        <v>10000</v>
      </c>
      <c r="EZ40" s="69">
        <v>50000</v>
      </c>
      <c r="FA40" s="198">
        <f>30000</f>
        <v>30000</v>
      </c>
      <c r="FB40" s="63">
        <f t="shared" si="2"/>
        <v>1213200</v>
      </c>
      <c r="FC40" s="69">
        <f t="shared" si="1"/>
        <v>1902200</v>
      </c>
    </row>
    <row r="41" spans="1:159" s="70" customFormat="1" ht="48.6" customHeight="1">
      <c r="A41" s="66">
        <f>+IF(M41="","",COUNTA($M$12:$M41))</f>
        <v>27</v>
      </c>
      <c r="B41" s="66" t="s">
        <v>3508</v>
      </c>
      <c r="C41" s="66" t="s">
        <v>3527</v>
      </c>
      <c r="D41" s="75">
        <v>56</v>
      </c>
      <c r="E41" s="66">
        <v>854</v>
      </c>
      <c r="F41" s="67" t="s">
        <v>3528</v>
      </c>
      <c r="G41" s="66" t="s">
        <v>473</v>
      </c>
      <c r="H41" s="66" t="s">
        <v>14</v>
      </c>
      <c r="I41" s="66" t="s">
        <v>3529</v>
      </c>
      <c r="J41" s="66">
        <v>24</v>
      </c>
      <c r="K41" s="66" t="s">
        <v>3530</v>
      </c>
      <c r="L41" s="66" t="s">
        <v>3531</v>
      </c>
      <c r="M41" s="66" t="s">
        <v>10</v>
      </c>
      <c r="N41" s="68">
        <v>64800</v>
      </c>
      <c r="O41" s="66" t="s">
        <v>3115</v>
      </c>
      <c r="P41" s="66">
        <v>113</v>
      </c>
      <c r="Q41" s="69">
        <v>20000</v>
      </c>
      <c r="R41" s="198">
        <v>2000</v>
      </c>
      <c r="S41" s="69"/>
      <c r="T41" s="198"/>
      <c r="U41" s="69"/>
      <c r="V41" s="198"/>
      <c r="W41" s="69"/>
      <c r="X41" s="198"/>
      <c r="Y41" s="69"/>
      <c r="Z41" s="198"/>
      <c r="AA41" s="69"/>
      <c r="AB41" s="198"/>
      <c r="AC41" s="69">
        <v>0</v>
      </c>
      <c r="AD41" s="198"/>
      <c r="AE41" s="69"/>
      <c r="AF41" s="198"/>
      <c r="AG41" s="69">
        <v>0</v>
      </c>
      <c r="AH41" s="198"/>
      <c r="AI41" s="69">
        <v>2000</v>
      </c>
      <c r="AJ41" s="198">
        <v>2000</v>
      </c>
      <c r="AK41" s="69">
        <v>0</v>
      </c>
      <c r="AL41" s="198"/>
      <c r="AM41" s="69"/>
      <c r="AN41" s="198"/>
      <c r="AO41" s="69"/>
      <c r="AP41" s="198"/>
      <c r="AQ41" s="69"/>
      <c r="AR41" s="198"/>
      <c r="AS41" s="69"/>
      <c r="AT41" s="69"/>
      <c r="AU41" s="69">
        <v>0</v>
      </c>
      <c r="AV41" s="198"/>
      <c r="AW41" s="69"/>
      <c r="AX41" s="198"/>
      <c r="AY41" s="69">
        <v>20000</v>
      </c>
      <c r="AZ41" s="198">
        <v>14992</v>
      </c>
      <c r="BA41" s="69">
        <v>0</v>
      </c>
      <c r="BB41" s="198"/>
      <c r="BC41" s="69">
        <v>0</v>
      </c>
      <c r="BD41" s="176"/>
      <c r="BE41" s="69">
        <v>0</v>
      </c>
      <c r="BF41" s="198"/>
      <c r="BG41" s="69">
        <v>0</v>
      </c>
      <c r="BH41" s="198"/>
      <c r="BI41" s="69">
        <v>0</v>
      </c>
      <c r="BJ41" s="198"/>
      <c r="BK41" s="69">
        <v>0</v>
      </c>
      <c r="BL41" s="198"/>
      <c r="BM41" s="69">
        <v>0</v>
      </c>
      <c r="BN41" s="198"/>
      <c r="BO41" s="69"/>
      <c r="BP41" s="198"/>
      <c r="BQ41" s="69"/>
      <c r="BR41" s="198"/>
      <c r="BS41" s="69"/>
      <c r="BT41" s="198"/>
      <c r="BU41" s="69"/>
      <c r="BV41" s="69"/>
      <c r="BW41" s="69">
        <v>0</v>
      </c>
      <c r="BX41" s="198"/>
      <c r="BY41" s="69">
        <v>0</v>
      </c>
      <c r="BZ41" s="198"/>
      <c r="CA41" s="69"/>
      <c r="CB41" s="198"/>
      <c r="CC41" s="69">
        <v>0</v>
      </c>
      <c r="CD41" s="198">
        <v>0</v>
      </c>
      <c r="CE41" s="69">
        <v>0</v>
      </c>
      <c r="CF41" s="198"/>
      <c r="CG41" s="69"/>
      <c r="CH41" s="198"/>
      <c r="CI41" s="69">
        <v>0</v>
      </c>
      <c r="CJ41" s="69">
        <v>0</v>
      </c>
      <c r="CK41" s="69">
        <v>0</v>
      </c>
      <c r="CL41" s="198"/>
      <c r="CM41" s="69"/>
      <c r="CN41" s="198"/>
      <c r="CO41" s="69">
        <v>0</v>
      </c>
      <c r="CP41" s="198"/>
      <c r="CQ41" s="69">
        <v>0</v>
      </c>
      <c r="CR41" s="198"/>
      <c r="CS41" s="69">
        <v>0</v>
      </c>
      <c r="CT41" s="198"/>
      <c r="CU41" s="69">
        <v>0</v>
      </c>
      <c r="CV41" s="198"/>
      <c r="CW41" s="69">
        <v>20000</v>
      </c>
      <c r="CX41" s="176">
        <v>1488</v>
      </c>
      <c r="CY41" s="69">
        <v>0</v>
      </c>
      <c r="CZ41" s="198"/>
      <c r="DA41" s="69">
        <v>1000</v>
      </c>
      <c r="DB41" s="198">
        <v>0</v>
      </c>
      <c r="DC41" s="69">
        <v>500</v>
      </c>
      <c r="DD41" s="198">
        <v>0</v>
      </c>
      <c r="DE41" s="69">
        <v>0</v>
      </c>
      <c r="DF41" s="198"/>
      <c r="DG41" s="69"/>
      <c r="DH41" s="198"/>
      <c r="DI41" s="69"/>
      <c r="DJ41" s="449"/>
      <c r="DK41" s="69"/>
      <c r="DL41" s="198"/>
      <c r="DM41" s="69"/>
      <c r="DN41" s="198"/>
      <c r="DO41" s="69"/>
      <c r="DP41" s="198"/>
      <c r="DQ41" s="69"/>
      <c r="DR41" s="198"/>
      <c r="DS41" s="69"/>
      <c r="DT41" s="198"/>
      <c r="DU41" s="69"/>
      <c r="DV41" s="198"/>
      <c r="DW41" s="69"/>
      <c r="DX41" s="198"/>
      <c r="DY41" s="69"/>
      <c r="DZ41" s="198"/>
      <c r="EA41" s="69"/>
      <c r="EB41" s="198"/>
      <c r="EC41" s="69">
        <v>0</v>
      </c>
      <c r="ED41" s="198"/>
      <c r="EE41" s="69"/>
      <c r="EF41" s="198"/>
      <c r="EG41" s="69"/>
      <c r="EH41" s="198"/>
      <c r="EI41" s="69">
        <v>0</v>
      </c>
      <c r="EJ41" s="198"/>
      <c r="EK41" s="69"/>
      <c r="EL41" s="69">
        <v>1300</v>
      </c>
      <c r="EM41" s="198"/>
      <c r="EN41" s="69">
        <v>0</v>
      </c>
      <c r="EO41" s="198"/>
      <c r="EP41" s="69"/>
      <c r="EQ41" s="698"/>
      <c r="ER41" s="69"/>
      <c r="ES41" s="176"/>
      <c r="ET41" s="69"/>
      <c r="EU41" s="198"/>
      <c r="EV41" s="69"/>
      <c r="EW41" s="198"/>
      <c r="EX41" s="69">
        <v>0</v>
      </c>
      <c r="EY41" s="198"/>
      <c r="EZ41" s="69"/>
      <c r="FA41" s="198"/>
      <c r="FB41" s="63">
        <f t="shared" si="2"/>
        <v>20480</v>
      </c>
      <c r="FC41" s="69">
        <f t="shared" si="1"/>
        <v>44320</v>
      </c>
    </row>
    <row r="42" spans="1:159" s="70" customFormat="1" ht="48.6" customHeight="1">
      <c r="A42" s="66">
        <f>+IF(M42="","",COUNTA($M$12:$M42))</f>
        <v>28</v>
      </c>
      <c r="B42" s="66" t="s">
        <v>3514</v>
      </c>
      <c r="C42" s="66" t="s">
        <v>3532</v>
      </c>
      <c r="D42" s="75">
        <v>56</v>
      </c>
      <c r="E42" s="66">
        <v>854</v>
      </c>
      <c r="F42" s="67" t="s">
        <v>3533</v>
      </c>
      <c r="G42" s="66" t="s">
        <v>473</v>
      </c>
      <c r="H42" s="66" t="s">
        <v>3534</v>
      </c>
      <c r="I42" s="66" t="s">
        <v>3535</v>
      </c>
      <c r="J42" s="66">
        <v>24</v>
      </c>
      <c r="K42" s="66" t="s">
        <v>3536</v>
      </c>
      <c r="L42" s="66" t="s">
        <v>3537</v>
      </c>
      <c r="M42" s="66" t="s">
        <v>67</v>
      </c>
      <c r="N42" s="68">
        <v>9000</v>
      </c>
      <c r="O42" s="66" t="s">
        <v>3102</v>
      </c>
      <c r="P42" s="66">
        <v>121</v>
      </c>
      <c r="Q42" s="69">
        <v>0</v>
      </c>
      <c r="R42" s="198"/>
      <c r="S42" s="69"/>
      <c r="T42" s="198"/>
      <c r="U42" s="69"/>
      <c r="V42" s="198"/>
      <c r="W42" s="69"/>
      <c r="X42" s="198"/>
      <c r="Y42" s="69"/>
      <c r="Z42" s="198"/>
      <c r="AA42" s="69"/>
      <c r="AB42" s="198"/>
      <c r="AC42" s="69">
        <v>7000</v>
      </c>
      <c r="AD42" s="198">
        <v>2000</v>
      </c>
      <c r="AE42" s="69"/>
      <c r="AF42" s="198"/>
      <c r="AG42" s="69">
        <v>0</v>
      </c>
      <c r="AH42" s="198"/>
      <c r="AI42" s="69"/>
      <c r="AJ42" s="198"/>
      <c r="AK42" s="69">
        <v>0</v>
      </c>
      <c r="AL42" s="198"/>
      <c r="AM42" s="69"/>
      <c r="AN42" s="198"/>
      <c r="AO42" s="69"/>
      <c r="AP42" s="198"/>
      <c r="AQ42" s="69">
        <v>500</v>
      </c>
      <c r="AR42" s="198">
        <v>400</v>
      </c>
      <c r="AS42" s="69"/>
      <c r="AT42" s="69"/>
      <c r="AU42" s="69">
        <v>0</v>
      </c>
      <c r="AV42" s="198"/>
      <c r="AW42" s="69"/>
      <c r="AX42" s="198"/>
      <c r="AY42" s="69"/>
      <c r="AZ42" s="198"/>
      <c r="BA42" s="69">
        <v>0</v>
      </c>
      <c r="BB42" s="198"/>
      <c r="BC42" s="69">
        <v>0</v>
      </c>
      <c r="BD42" s="176"/>
      <c r="BE42" s="69">
        <v>0</v>
      </c>
      <c r="BF42" s="198"/>
      <c r="BG42" s="69">
        <v>0</v>
      </c>
      <c r="BH42" s="198"/>
      <c r="BI42" s="69">
        <v>0</v>
      </c>
      <c r="BJ42" s="198"/>
      <c r="BK42" s="69">
        <v>0</v>
      </c>
      <c r="BL42" s="198"/>
      <c r="BM42" s="69">
        <v>0</v>
      </c>
      <c r="BN42" s="198"/>
      <c r="BO42" s="69"/>
      <c r="BP42" s="198"/>
      <c r="BQ42" s="69"/>
      <c r="BR42" s="198"/>
      <c r="BS42" s="69"/>
      <c r="BT42" s="198"/>
      <c r="BU42" s="69"/>
      <c r="BV42" s="69"/>
      <c r="BW42" s="69">
        <v>0</v>
      </c>
      <c r="BX42" s="198"/>
      <c r="BY42" s="69">
        <v>0</v>
      </c>
      <c r="BZ42" s="198"/>
      <c r="CA42" s="69"/>
      <c r="CB42" s="198"/>
      <c r="CC42" s="69">
        <v>0</v>
      </c>
      <c r="CD42" s="198">
        <v>0</v>
      </c>
      <c r="CE42" s="69">
        <v>0</v>
      </c>
      <c r="CF42" s="198"/>
      <c r="CG42" s="69">
        <v>500</v>
      </c>
      <c r="CH42" s="198">
        <v>200</v>
      </c>
      <c r="CI42" s="69">
        <v>0</v>
      </c>
      <c r="CJ42" s="69">
        <v>0</v>
      </c>
      <c r="CK42" s="69">
        <v>0</v>
      </c>
      <c r="CL42" s="198"/>
      <c r="CM42" s="69"/>
      <c r="CN42" s="198"/>
      <c r="CO42" s="69">
        <v>0</v>
      </c>
      <c r="CP42" s="198"/>
      <c r="CQ42" s="69">
        <v>1000</v>
      </c>
      <c r="CR42" s="198">
        <v>60</v>
      </c>
      <c r="CS42" s="69">
        <v>0</v>
      </c>
      <c r="CT42" s="198"/>
      <c r="CU42" s="69">
        <v>0</v>
      </c>
      <c r="CV42" s="198"/>
      <c r="CW42" s="69"/>
      <c r="CX42" s="176"/>
      <c r="CY42" s="69">
        <v>0</v>
      </c>
      <c r="CZ42" s="198"/>
      <c r="DA42" s="69">
        <v>0</v>
      </c>
      <c r="DB42" s="198"/>
      <c r="DC42" s="69"/>
      <c r="DD42" s="198">
        <v>0</v>
      </c>
      <c r="DE42" s="69">
        <v>0</v>
      </c>
      <c r="DF42" s="198"/>
      <c r="DG42" s="69"/>
      <c r="DH42" s="198"/>
      <c r="DI42" s="69"/>
      <c r="DJ42" s="449"/>
      <c r="DK42" s="69"/>
      <c r="DL42" s="198"/>
      <c r="DM42" s="69"/>
      <c r="DN42" s="198"/>
      <c r="DO42" s="69"/>
      <c r="DP42" s="198"/>
      <c r="DQ42" s="69"/>
      <c r="DR42" s="198"/>
      <c r="DS42" s="69"/>
      <c r="DT42" s="198"/>
      <c r="DU42" s="69"/>
      <c r="DV42" s="198"/>
      <c r="DW42" s="69"/>
      <c r="DX42" s="198"/>
      <c r="DY42" s="69"/>
      <c r="DZ42" s="198"/>
      <c r="EA42" s="69"/>
      <c r="EB42" s="198"/>
      <c r="EC42" s="69">
        <v>0</v>
      </c>
      <c r="ED42" s="198"/>
      <c r="EE42" s="69"/>
      <c r="EF42" s="198"/>
      <c r="EG42" s="69"/>
      <c r="EH42" s="198"/>
      <c r="EI42" s="69">
        <v>0</v>
      </c>
      <c r="EJ42" s="198"/>
      <c r="EK42" s="69"/>
      <c r="EL42" s="69"/>
      <c r="EM42" s="198"/>
      <c r="EN42" s="69">
        <v>0</v>
      </c>
      <c r="EO42" s="198"/>
      <c r="EP42" s="69"/>
      <c r="EQ42" s="698"/>
      <c r="ER42" s="69"/>
      <c r="ES42" s="176"/>
      <c r="ET42" s="69"/>
      <c r="EU42" s="198"/>
      <c r="EV42" s="69"/>
      <c r="EW42" s="198"/>
      <c r="EX42" s="69">
        <v>0</v>
      </c>
      <c r="EY42" s="198"/>
      <c r="EZ42" s="69"/>
      <c r="FA42" s="198"/>
      <c r="FB42" s="63">
        <f t="shared" si="2"/>
        <v>2660</v>
      </c>
      <c r="FC42" s="69">
        <f t="shared" si="1"/>
        <v>6340</v>
      </c>
    </row>
    <row r="43" spans="1:159" s="70" customFormat="1" ht="48.6" customHeight="1">
      <c r="A43" s="66">
        <f>+IF(M43="","",COUNTA($M$12:$M43))</f>
        <v>29</v>
      </c>
      <c r="B43" s="66" t="s">
        <v>3521</v>
      </c>
      <c r="C43" s="66" t="s">
        <v>3538</v>
      </c>
      <c r="D43" s="75">
        <v>56</v>
      </c>
      <c r="E43" s="66">
        <v>854</v>
      </c>
      <c r="F43" s="67" t="s">
        <v>3539</v>
      </c>
      <c r="G43" s="66" t="s">
        <v>691</v>
      </c>
      <c r="H43" s="66" t="s">
        <v>1940</v>
      </c>
      <c r="I43" s="66" t="s">
        <v>3540</v>
      </c>
      <c r="J43" s="66">
        <v>36</v>
      </c>
      <c r="K43" s="66" t="s">
        <v>3541</v>
      </c>
      <c r="L43" s="66" t="s">
        <v>3531</v>
      </c>
      <c r="M43" s="66" t="s">
        <v>10</v>
      </c>
      <c r="N43" s="68">
        <v>10610</v>
      </c>
      <c r="O43" s="66" t="s">
        <v>3394</v>
      </c>
      <c r="P43" s="66">
        <v>89</v>
      </c>
      <c r="Q43" s="69">
        <v>0</v>
      </c>
      <c r="R43" s="198"/>
      <c r="S43" s="69"/>
      <c r="T43" s="198"/>
      <c r="U43" s="69"/>
      <c r="V43" s="198"/>
      <c r="W43" s="69"/>
      <c r="X43" s="198"/>
      <c r="Y43" s="69"/>
      <c r="Z43" s="198"/>
      <c r="AA43" s="69"/>
      <c r="AB43" s="198"/>
      <c r="AC43" s="69">
        <v>5000</v>
      </c>
      <c r="AD43" s="198">
        <v>1200</v>
      </c>
      <c r="AE43" s="69"/>
      <c r="AF43" s="198"/>
      <c r="AG43" s="69">
        <v>0</v>
      </c>
      <c r="AH43" s="198"/>
      <c r="AI43" s="69">
        <v>10</v>
      </c>
      <c r="AJ43" s="198"/>
      <c r="AK43" s="69">
        <v>0</v>
      </c>
      <c r="AL43" s="198"/>
      <c r="AM43" s="69"/>
      <c r="AN43" s="198"/>
      <c r="AO43" s="69"/>
      <c r="AP43" s="198"/>
      <c r="AQ43" s="69"/>
      <c r="AR43" s="198"/>
      <c r="AS43" s="69"/>
      <c r="AT43" s="69"/>
      <c r="AU43" s="69">
        <v>0</v>
      </c>
      <c r="AV43" s="198"/>
      <c r="AW43" s="69"/>
      <c r="AX43" s="198"/>
      <c r="AY43" s="69"/>
      <c r="AZ43" s="198"/>
      <c r="BA43" s="69">
        <v>0</v>
      </c>
      <c r="BB43" s="198"/>
      <c r="BC43" s="69">
        <v>2000</v>
      </c>
      <c r="BD43" s="176">
        <v>1000</v>
      </c>
      <c r="BE43" s="69">
        <v>0</v>
      </c>
      <c r="BF43" s="198"/>
      <c r="BG43" s="69">
        <v>100</v>
      </c>
      <c r="BH43" s="198"/>
      <c r="BI43" s="69">
        <v>0</v>
      </c>
      <c r="BJ43" s="198"/>
      <c r="BK43" s="69">
        <v>0</v>
      </c>
      <c r="BL43" s="198"/>
      <c r="BM43" s="69">
        <v>0</v>
      </c>
      <c r="BN43" s="198"/>
      <c r="BO43" s="69">
        <v>500</v>
      </c>
      <c r="BP43" s="198"/>
      <c r="BQ43" s="69">
        <v>1000</v>
      </c>
      <c r="BR43" s="198"/>
      <c r="BS43" s="69"/>
      <c r="BT43" s="198"/>
      <c r="BU43" s="69"/>
      <c r="BV43" s="69"/>
      <c r="BW43" s="69">
        <v>0</v>
      </c>
      <c r="BX43" s="198"/>
      <c r="BY43" s="69">
        <v>0</v>
      </c>
      <c r="BZ43" s="198"/>
      <c r="CA43" s="69">
        <v>1000</v>
      </c>
      <c r="CB43" s="198"/>
      <c r="CC43" s="69">
        <v>0</v>
      </c>
      <c r="CD43" s="198">
        <v>0</v>
      </c>
      <c r="CE43" s="69">
        <v>0</v>
      </c>
      <c r="CF43" s="198"/>
      <c r="CG43" s="69"/>
      <c r="CH43" s="198"/>
      <c r="CI43" s="69">
        <v>0</v>
      </c>
      <c r="CJ43" s="69">
        <v>0</v>
      </c>
      <c r="CK43" s="69">
        <v>0</v>
      </c>
      <c r="CL43" s="198"/>
      <c r="CM43" s="69"/>
      <c r="CN43" s="198"/>
      <c r="CO43" s="69">
        <v>0</v>
      </c>
      <c r="CP43" s="198"/>
      <c r="CQ43" s="69">
        <v>1000</v>
      </c>
      <c r="CR43" s="198"/>
      <c r="CS43" s="69">
        <v>0</v>
      </c>
      <c r="CT43" s="198"/>
      <c r="CU43" s="69">
        <v>0</v>
      </c>
      <c r="CV43" s="198"/>
      <c r="CW43" s="69"/>
      <c r="CX43" s="176"/>
      <c r="CY43" s="69">
        <v>0</v>
      </c>
      <c r="CZ43" s="198"/>
      <c r="DA43" s="69">
        <v>0</v>
      </c>
      <c r="DB43" s="198"/>
      <c r="DC43" s="69"/>
      <c r="DD43" s="198">
        <v>0</v>
      </c>
      <c r="DE43" s="69">
        <v>0</v>
      </c>
      <c r="DF43" s="198"/>
      <c r="DG43" s="69"/>
      <c r="DH43" s="198"/>
      <c r="DI43" s="69"/>
      <c r="DJ43" s="449"/>
      <c r="DK43" s="69"/>
      <c r="DL43" s="198"/>
      <c r="DM43" s="69"/>
      <c r="DN43" s="198"/>
      <c r="DO43" s="69"/>
      <c r="DP43" s="198"/>
      <c r="DQ43" s="69"/>
      <c r="DR43" s="198"/>
      <c r="DS43" s="69"/>
      <c r="DT43" s="198"/>
      <c r="DU43" s="69"/>
      <c r="DV43" s="198"/>
      <c r="DW43" s="69"/>
      <c r="DX43" s="198"/>
      <c r="DY43" s="69"/>
      <c r="DZ43" s="198"/>
      <c r="EA43" s="69"/>
      <c r="EB43" s="198"/>
      <c r="EC43" s="69">
        <v>0</v>
      </c>
      <c r="ED43" s="198"/>
      <c r="EE43" s="69"/>
      <c r="EF43" s="198"/>
      <c r="EG43" s="69"/>
      <c r="EH43" s="198"/>
      <c r="EI43" s="69">
        <v>0</v>
      </c>
      <c r="EJ43" s="198"/>
      <c r="EK43" s="69"/>
      <c r="EL43" s="69"/>
      <c r="EM43" s="198"/>
      <c r="EN43" s="69">
        <v>0</v>
      </c>
      <c r="EO43" s="198"/>
      <c r="EP43" s="69"/>
      <c r="EQ43" s="698"/>
      <c r="ER43" s="69"/>
      <c r="ES43" s="176"/>
      <c r="ET43" s="69"/>
      <c r="EU43" s="198"/>
      <c r="EV43" s="69"/>
      <c r="EW43" s="198"/>
      <c r="EX43" s="69">
        <v>0</v>
      </c>
      <c r="EY43" s="198"/>
      <c r="EZ43" s="69"/>
      <c r="FA43" s="198"/>
      <c r="FB43" s="63">
        <f t="shared" si="2"/>
        <v>2200</v>
      </c>
      <c r="FC43" s="69">
        <f t="shared" si="1"/>
        <v>8410</v>
      </c>
    </row>
    <row r="44" spans="1:159" s="70" customFormat="1" ht="48.6" customHeight="1">
      <c r="A44" s="216">
        <f>+IF(M44="","",COUNTA($M$12:$M44))</f>
        <v>30</v>
      </c>
      <c r="B44" s="216" t="s">
        <v>3527</v>
      </c>
      <c r="C44" s="216" t="s">
        <v>3542</v>
      </c>
      <c r="D44" s="216">
        <v>58</v>
      </c>
      <c r="E44" s="216">
        <v>855</v>
      </c>
      <c r="F44" s="219" t="s">
        <v>3543</v>
      </c>
      <c r="G44" s="216" t="s">
        <v>3544</v>
      </c>
      <c r="H44" s="216" t="s">
        <v>3545</v>
      </c>
      <c r="I44" s="216" t="s">
        <v>3546</v>
      </c>
      <c r="J44" s="216">
        <v>36</v>
      </c>
      <c r="K44" s="216" t="s">
        <v>3547</v>
      </c>
      <c r="L44" s="216" t="s">
        <v>3548</v>
      </c>
      <c r="M44" s="216" t="s">
        <v>10</v>
      </c>
      <c r="N44" s="218">
        <v>410000</v>
      </c>
      <c r="O44" s="216" t="s">
        <v>3076</v>
      </c>
      <c r="P44" s="216">
        <v>35</v>
      </c>
      <c r="Q44" s="198">
        <v>50000</v>
      </c>
      <c r="R44" s="198"/>
      <c r="S44" s="198"/>
      <c r="T44" s="198"/>
      <c r="U44" s="198">
        <v>2500</v>
      </c>
      <c r="V44" s="198">
        <v>2000</v>
      </c>
      <c r="W44" s="198">
        <v>3000</v>
      </c>
      <c r="X44" s="198"/>
      <c r="Y44" s="198">
        <v>20000</v>
      </c>
      <c r="Z44" s="198"/>
      <c r="AA44" s="198">
        <v>30000</v>
      </c>
      <c r="AB44" s="198"/>
      <c r="AC44" s="198">
        <v>0</v>
      </c>
      <c r="AD44" s="198"/>
      <c r="AE44" s="198"/>
      <c r="AF44" s="198"/>
      <c r="AG44" s="198">
        <v>20000</v>
      </c>
      <c r="AH44" s="198"/>
      <c r="AI44" s="198">
        <v>2000</v>
      </c>
      <c r="AJ44" s="198"/>
      <c r="AK44" s="198">
        <v>0</v>
      </c>
      <c r="AL44" s="198"/>
      <c r="AM44" s="198">
        <v>10000</v>
      </c>
      <c r="AN44" s="198"/>
      <c r="AO44" s="198"/>
      <c r="AP44" s="198"/>
      <c r="AQ44" s="198"/>
      <c r="AR44" s="198"/>
      <c r="AS44" s="198"/>
      <c r="AT44" s="198"/>
      <c r="AU44" s="198">
        <v>0</v>
      </c>
      <c r="AV44" s="198"/>
      <c r="AW44" s="198">
        <v>15000</v>
      </c>
      <c r="AX44" s="198">
        <v>10000</v>
      </c>
      <c r="AY44" s="198"/>
      <c r="AZ44" s="198"/>
      <c r="BA44" s="198">
        <v>0</v>
      </c>
      <c r="BB44" s="198"/>
      <c r="BC44" s="198">
        <v>0</v>
      </c>
      <c r="BD44" s="176"/>
      <c r="BE44" s="198">
        <v>20000</v>
      </c>
      <c r="BF44" s="198">
        <v>0</v>
      </c>
      <c r="BG44" s="198">
        <v>0</v>
      </c>
      <c r="BH44" s="198"/>
      <c r="BI44" s="198">
        <v>0</v>
      </c>
      <c r="BJ44" s="198"/>
      <c r="BK44" s="198">
        <v>0</v>
      </c>
      <c r="BL44" s="198"/>
      <c r="BM44" s="198">
        <v>15000</v>
      </c>
      <c r="BN44" s="198"/>
      <c r="BO44" s="198"/>
      <c r="BP44" s="198"/>
      <c r="BQ44" s="198"/>
      <c r="BR44" s="198"/>
      <c r="BS44" s="198">
        <v>2200</v>
      </c>
      <c r="BT44" s="198">
        <v>2200</v>
      </c>
      <c r="BU44" s="198"/>
      <c r="BV44" s="198"/>
      <c r="BW44" s="198">
        <v>0</v>
      </c>
      <c r="BX44" s="198"/>
      <c r="BY44" s="198">
        <v>35000</v>
      </c>
      <c r="BZ44" s="198">
        <v>10000</v>
      </c>
      <c r="CA44" s="198">
        <v>20000</v>
      </c>
      <c r="CB44" s="198"/>
      <c r="CC44" s="198">
        <v>3000</v>
      </c>
      <c r="CD44" s="198">
        <v>0</v>
      </c>
      <c r="CE44" s="198">
        <v>20000</v>
      </c>
      <c r="CF44" s="198">
        <v>0</v>
      </c>
      <c r="CG44" s="198">
        <v>10000</v>
      </c>
      <c r="CH44" s="198">
        <v>3000</v>
      </c>
      <c r="CI44" s="198">
        <v>0</v>
      </c>
      <c r="CJ44" s="198">
        <v>36000</v>
      </c>
      <c r="CK44" s="198">
        <v>36000</v>
      </c>
      <c r="CL44" s="198"/>
      <c r="CM44" s="198">
        <v>25000</v>
      </c>
      <c r="CN44" s="198"/>
      <c r="CO44" s="198">
        <v>30000</v>
      </c>
      <c r="CP44" s="198">
        <v>5000</v>
      </c>
      <c r="CQ44" s="198">
        <v>10000</v>
      </c>
      <c r="CR44" s="198"/>
      <c r="CS44" s="198">
        <v>20000</v>
      </c>
      <c r="CT44" s="198"/>
      <c r="CU44" s="198">
        <v>0</v>
      </c>
      <c r="CV44" s="198"/>
      <c r="CW44" s="198"/>
      <c r="CX44" s="176"/>
      <c r="CY44" s="198">
        <v>0</v>
      </c>
      <c r="CZ44" s="198"/>
      <c r="DA44" s="198">
        <v>0</v>
      </c>
      <c r="DB44" s="198"/>
      <c r="DC44" s="198"/>
      <c r="DD44" s="198">
        <v>0</v>
      </c>
      <c r="DE44" s="198">
        <v>0</v>
      </c>
      <c r="DF44" s="198"/>
      <c r="DG44" s="198"/>
      <c r="DH44" s="198"/>
      <c r="DI44" s="198"/>
      <c r="DJ44" s="449"/>
      <c r="DK44" s="198"/>
      <c r="DL44" s="198"/>
      <c r="DM44" s="198"/>
      <c r="DN44" s="198"/>
      <c r="DO44" s="198"/>
      <c r="DP44" s="198"/>
      <c r="DQ44" s="198"/>
      <c r="DR44" s="198"/>
      <c r="DS44" s="198"/>
      <c r="DT44" s="198"/>
      <c r="DU44" s="198"/>
      <c r="DV44" s="198"/>
      <c r="DW44" s="198"/>
      <c r="DX44" s="198"/>
      <c r="DY44" s="198"/>
      <c r="DZ44" s="198"/>
      <c r="EA44" s="198"/>
      <c r="EB44" s="198"/>
      <c r="EC44" s="198">
        <v>0</v>
      </c>
      <c r="ED44" s="198"/>
      <c r="EE44" s="198"/>
      <c r="EF44" s="198"/>
      <c r="EG44" s="198"/>
      <c r="EH44" s="198"/>
      <c r="EI44" s="198">
        <v>0</v>
      </c>
      <c r="EJ44" s="198"/>
      <c r="EK44" s="198"/>
      <c r="EL44" s="198">
        <v>1300</v>
      </c>
      <c r="EM44" s="198"/>
      <c r="EN44" s="198">
        <v>0</v>
      </c>
      <c r="EO44" s="198"/>
      <c r="EP44" s="198"/>
      <c r="EQ44" s="698"/>
      <c r="ER44" s="198"/>
      <c r="ES44" s="176"/>
      <c r="ET44" s="198"/>
      <c r="EU44" s="198"/>
      <c r="EV44" s="198"/>
      <c r="EW44" s="198"/>
      <c r="EX44" s="198">
        <v>0</v>
      </c>
      <c r="EY44" s="198"/>
      <c r="EZ44" s="198">
        <v>10000</v>
      </c>
      <c r="FA44" s="198"/>
      <c r="FB44" s="63">
        <f t="shared" si="2"/>
        <v>32200</v>
      </c>
      <c r="FC44" s="69">
        <f t="shared" si="1"/>
        <v>377800</v>
      </c>
    </row>
    <row r="45" spans="1:159" s="70" customFormat="1" ht="48.6" customHeight="1">
      <c r="A45" s="216">
        <f>+IF(M45="","",COUNTA($M$12:$M45))</f>
        <v>31</v>
      </c>
      <c r="B45" s="216" t="s">
        <v>3532</v>
      </c>
      <c r="C45" s="216" t="s">
        <v>3549</v>
      </c>
      <c r="D45" s="216">
        <v>72</v>
      </c>
      <c r="E45" s="216">
        <v>897</v>
      </c>
      <c r="F45" s="219" t="s">
        <v>3550</v>
      </c>
      <c r="G45" s="216" t="s">
        <v>133</v>
      </c>
      <c r="H45" s="216" t="s">
        <v>1582</v>
      </c>
      <c r="I45" s="216" t="s">
        <v>3551</v>
      </c>
      <c r="J45" s="216">
        <v>36</v>
      </c>
      <c r="K45" s="216" t="s">
        <v>3552</v>
      </c>
      <c r="L45" s="216" t="s">
        <v>3553</v>
      </c>
      <c r="M45" s="216" t="s">
        <v>10</v>
      </c>
      <c r="N45" s="218">
        <v>56400</v>
      </c>
      <c r="O45" s="216" t="s">
        <v>3073</v>
      </c>
      <c r="P45" s="216">
        <v>50</v>
      </c>
      <c r="Q45" s="198">
        <v>0</v>
      </c>
      <c r="R45" s="198"/>
      <c r="S45" s="198"/>
      <c r="T45" s="198"/>
      <c r="U45" s="198"/>
      <c r="V45" s="198"/>
      <c r="W45" s="198"/>
      <c r="X45" s="198"/>
      <c r="Y45" s="198"/>
      <c r="Z45" s="198"/>
      <c r="AA45" s="198"/>
      <c r="AB45" s="198"/>
      <c r="AC45" s="198">
        <v>0</v>
      </c>
      <c r="AD45" s="198"/>
      <c r="AE45" s="198"/>
      <c r="AF45" s="198"/>
      <c r="AG45" s="198">
        <v>0</v>
      </c>
      <c r="AH45" s="198"/>
      <c r="AI45" s="198"/>
      <c r="AJ45" s="198"/>
      <c r="AK45" s="198">
        <v>0</v>
      </c>
      <c r="AL45" s="198"/>
      <c r="AM45" s="198"/>
      <c r="AN45" s="198"/>
      <c r="AO45" s="198">
        <v>10000</v>
      </c>
      <c r="AP45" s="198">
        <v>0</v>
      </c>
      <c r="AQ45" s="198"/>
      <c r="AR45" s="198"/>
      <c r="AS45" s="198"/>
      <c r="AT45" s="198"/>
      <c r="AU45" s="198">
        <v>0</v>
      </c>
      <c r="AV45" s="198"/>
      <c r="AW45" s="198">
        <v>5000</v>
      </c>
      <c r="AX45" s="198"/>
      <c r="AY45" s="198"/>
      <c r="AZ45" s="198"/>
      <c r="BA45" s="198">
        <v>10000</v>
      </c>
      <c r="BB45" s="198">
        <v>10000</v>
      </c>
      <c r="BC45" s="198">
        <v>0</v>
      </c>
      <c r="BD45" s="176"/>
      <c r="BE45" s="198">
        <v>0</v>
      </c>
      <c r="BF45" s="198"/>
      <c r="BG45" s="198">
        <v>0</v>
      </c>
      <c r="BH45" s="198"/>
      <c r="BI45" s="198">
        <v>2600</v>
      </c>
      <c r="BJ45" s="198">
        <v>0</v>
      </c>
      <c r="BK45" s="198">
        <v>0</v>
      </c>
      <c r="BL45" s="198"/>
      <c r="BM45" s="198">
        <v>10000</v>
      </c>
      <c r="BN45" s="198"/>
      <c r="BO45" s="198">
        <v>5000</v>
      </c>
      <c r="BP45" s="198"/>
      <c r="BQ45" s="198"/>
      <c r="BR45" s="198"/>
      <c r="BS45" s="198"/>
      <c r="BT45" s="198"/>
      <c r="BU45" s="198"/>
      <c r="BV45" s="198"/>
      <c r="BW45" s="198">
        <v>0</v>
      </c>
      <c r="BX45" s="198"/>
      <c r="BY45" s="198">
        <v>10000</v>
      </c>
      <c r="BZ45" s="198"/>
      <c r="CA45" s="198"/>
      <c r="CB45" s="198"/>
      <c r="CC45" s="198">
        <v>0</v>
      </c>
      <c r="CD45" s="198">
        <v>0</v>
      </c>
      <c r="CE45" s="198">
        <v>0</v>
      </c>
      <c r="CF45" s="198"/>
      <c r="CG45" s="198"/>
      <c r="CH45" s="198"/>
      <c r="CI45" s="198">
        <v>0</v>
      </c>
      <c r="CJ45" s="198">
        <v>0</v>
      </c>
      <c r="CK45" s="198">
        <v>0</v>
      </c>
      <c r="CL45" s="198"/>
      <c r="CM45" s="198">
        <v>2000</v>
      </c>
      <c r="CN45" s="198"/>
      <c r="CO45" s="198">
        <v>0</v>
      </c>
      <c r="CP45" s="198"/>
      <c r="CQ45" s="198">
        <v>0</v>
      </c>
      <c r="CR45" s="198"/>
      <c r="CS45" s="198">
        <v>0</v>
      </c>
      <c r="CT45" s="198"/>
      <c r="CU45" s="198">
        <v>0</v>
      </c>
      <c r="CV45" s="198"/>
      <c r="CW45" s="198"/>
      <c r="CX45" s="176"/>
      <c r="CY45" s="198">
        <v>0</v>
      </c>
      <c r="CZ45" s="198"/>
      <c r="DA45" s="198">
        <v>0</v>
      </c>
      <c r="DB45" s="198"/>
      <c r="DC45" s="198"/>
      <c r="DD45" s="198">
        <v>0</v>
      </c>
      <c r="DE45" s="198">
        <v>0</v>
      </c>
      <c r="DF45" s="198"/>
      <c r="DG45" s="198"/>
      <c r="DH45" s="198"/>
      <c r="DI45" s="198"/>
      <c r="DJ45" s="449"/>
      <c r="DK45" s="198"/>
      <c r="DL45" s="198"/>
      <c r="DM45" s="198"/>
      <c r="DN45" s="198"/>
      <c r="DO45" s="198"/>
      <c r="DP45" s="198"/>
      <c r="DQ45" s="198"/>
      <c r="DR45" s="198"/>
      <c r="DS45" s="198"/>
      <c r="DT45" s="198"/>
      <c r="DU45" s="198"/>
      <c r="DV45" s="198"/>
      <c r="DW45" s="198"/>
      <c r="DX45" s="198"/>
      <c r="DY45" s="198"/>
      <c r="DZ45" s="198"/>
      <c r="EA45" s="198"/>
      <c r="EB45" s="198"/>
      <c r="EC45" s="198">
        <v>0</v>
      </c>
      <c r="ED45" s="198"/>
      <c r="EE45" s="198"/>
      <c r="EF45" s="198"/>
      <c r="EG45" s="198"/>
      <c r="EH45" s="198"/>
      <c r="EI45" s="198">
        <v>1500</v>
      </c>
      <c r="EJ45" s="198"/>
      <c r="EK45" s="198"/>
      <c r="EL45" s="198">
        <v>300</v>
      </c>
      <c r="EM45" s="198"/>
      <c r="EN45" s="198">
        <v>0</v>
      </c>
      <c r="EO45" s="198"/>
      <c r="EP45" s="198"/>
      <c r="EQ45" s="698"/>
      <c r="ER45" s="198"/>
      <c r="ES45" s="176"/>
      <c r="ET45" s="198"/>
      <c r="EU45" s="198"/>
      <c r="EV45" s="198"/>
      <c r="EW45" s="198"/>
      <c r="EX45" s="198">
        <v>0</v>
      </c>
      <c r="EY45" s="198"/>
      <c r="EZ45" s="198"/>
      <c r="FA45" s="198"/>
      <c r="FB45" s="63">
        <f t="shared" si="2"/>
        <v>10000</v>
      </c>
      <c r="FC45" s="69">
        <f t="shared" si="1"/>
        <v>46400</v>
      </c>
    </row>
    <row r="46" spans="1:159" s="59" customFormat="1" ht="48.6" customHeight="1">
      <c r="A46" s="216" t="str">
        <f>+IF(M46="","",COUNTA($M$12:$M46))</f>
        <v/>
      </c>
      <c r="B46" s="216"/>
      <c r="C46" s="216"/>
      <c r="D46" s="186"/>
      <c r="E46" s="186"/>
      <c r="F46" s="290" t="s">
        <v>3187</v>
      </c>
      <c r="G46" s="216"/>
      <c r="H46" s="216"/>
      <c r="I46" s="216"/>
      <c r="J46" s="216"/>
      <c r="K46" s="216"/>
      <c r="L46" s="216"/>
      <c r="M46" s="216"/>
      <c r="N46" s="218"/>
      <c r="O46" s="216"/>
      <c r="P46" s="216"/>
      <c r="Q46" s="206"/>
      <c r="R46" s="198"/>
      <c r="S46" s="206"/>
      <c r="T46" s="206"/>
      <c r="U46" s="206"/>
      <c r="V46" s="206"/>
      <c r="W46" s="206"/>
      <c r="X46" s="206"/>
      <c r="Y46" s="206"/>
      <c r="Z46" s="206"/>
      <c r="AA46" s="206"/>
      <c r="AB46" s="206"/>
      <c r="AC46" s="206"/>
      <c r="AD46" s="206"/>
      <c r="AE46" s="206"/>
      <c r="AF46" s="206"/>
      <c r="AG46" s="206"/>
      <c r="AH46" s="206"/>
      <c r="AI46" s="206"/>
      <c r="AJ46" s="206"/>
      <c r="AK46" s="206"/>
      <c r="AL46" s="206"/>
      <c r="AM46" s="206"/>
      <c r="AN46" s="198"/>
      <c r="AO46" s="206"/>
      <c r="AP46" s="206"/>
      <c r="AQ46" s="206"/>
      <c r="AR46" s="206"/>
      <c r="AS46" s="206"/>
      <c r="AT46" s="206"/>
      <c r="AU46" s="198">
        <v>0</v>
      </c>
      <c r="AV46" s="206"/>
      <c r="AW46" s="206"/>
      <c r="AX46" s="206"/>
      <c r="AY46" s="206"/>
      <c r="AZ46" s="198"/>
      <c r="BA46" s="206"/>
      <c r="BB46" s="206"/>
      <c r="BC46" s="206"/>
      <c r="BD46" s="176"/>
      <c r="BE46" s="206"/>
      <c r="BF46" s="198"/>
      <c r="BG46" s="206"/>
      <c r="BH46" s="198"/>
      <c r="BI46" s="206"/>
      <c r="BJ46" s="206"/>
      <c r="BK46" s="206"/>
      <c r="BL46" s="206"/>
      <c r="BM46" s="206"/>
      <c r="BN46" s="206"/>
      <c r="BO46" s="206"/>
      <c r="BP46" s="206"/>
      <c r="BQ46" s="206"/>
      <c r="BR46" s="206"/>
      <c r="BS46" s="206"/>
      <c r="BT46" s="198"/>
      <c r="BU46" s="206"/>
      <c r="BV46" s="206"/>
      <c r="BW46" s="198">
        <v>0</v>
      </c>
      <c r="BX46" s="206"/>
      <c r="BY46" s="206"/>
      <c r="BZ46" s="206"/>
      <c r="CA46" s="206"/>
      <c r="CB46" s="206"/>
      <c r="CC46" s="206"/>
      <c r="CD46" s="198"/>
      <c r="CE46" s="206"/>
      <c r="CF46" s="206"/>
      <c r="CG46" s="206"/>
      <c r="CH46" s="206"/>
      <c r="CI46" s="206"/>
      <c r="CJ46" s="206"/>
      <c r="CK46" s="198">
        <v>0</v>
      </c>
      <c r="CL46" s="198"/>
      <c r="CM46" s="206"/>
      <c r="CN46" s="206"/>
      <c r="CO46" s="206"/>
      <c r="CP46" s="206" t="s">
        <v>8239</v>
      </c>
      <c r="CQ46" s="206"/>
      <c r="CR46" s="206"/>
      <c r="CS46" s="206"/>
      <c r="CT46" s="198"/>
      <c r="CU46" s="206"/>
      <c r="CV46" s="206"/>
      <c r="CW46" s="206"/>
      <c r="CX46" s="319"/>
      <c r="CY46" s="206"/>
      <c r="CZ46" s="206"/>
      <c r="DA46" s="206"/>
      <c r="DB46" s="206"/>
      <c r="DC46" s="198"/>
      <c r="DD46" s="198"/>
      <c r="DE46" s="206"/>
      <c r="DF46" s="206"/>
      <c r="DG46" s="206"/>
      <c r="DH46" s="206"/>
      <c r="DI46" s="198"/>
      <c r="DJ46" s="445"/>
      <c r="DK46" s="206"/>
      <c r="DL46" s="206"/>
      <c r="DM46" s="206"/>
      <c r="DN46" s="206"/>
      <c r="DO46" s="198"/>
      <c r="DP46" s="206"/>
      <c r="DQ46" s="198"/>
      <c r="DR46" s="206"/>
      <c r="DS46" s="206"/>
      <c r="DT46" s="206"/>
      <c r="DU46" s="198"/>
      <c r="DV46" s="206"/>
      <c r="DW46" s="206"/>
      <c r="DX46" s="206"/>
      <c r="DY46" s="198"/>
      <c r="DZ46" s="206"/>
      <c r="EA46" s="206"/>
      <c r="EB46" s="206"/>
      <c r="EC46" s="206"/>
      <c r="ED46" s="206"/>
      <c r="EE46" s="206"/>
      <c r="EF46" s="206"/>
      <c r="EG46" s="206"/>
      <c r="EH46" s="206"/>
      <c r="EI46" s="206"/>
      <c r="EJ46" s="206"/>
      <c r="EK46" s="206"/>
      <c r="EL46" s="206"/>
      <c r="EM46" s="206"/>
      <c r="EN46" s="206"/>
      <c r="EO46" s="206"/>
      <c r="EP46" s="206"/>
      <c r="EQ46" s="696"/>
      <c r="ER46" s="206"/>
      <c r="ES46" s="319"/>
      <c r="ET46" s="206"/>
      <c r="EU46" s="206"/>
      <c r="EV46" s="206"/>
      <c r="EW46" s="206"/>
      <c r="EX46" s="206"/>
      <c r="EY46" s="206"/>
      <c r="EZ46" s="206"/>
      <c r="FA46" s="206"/>
      <c r="FB46" s="63"/>
      <c r="FC46" s="69">
        <f t="shared" si="1"/>
        <v>0</v>
      </c>
    </row>
    <row r="47" spans="1:159" s="70" customFormat="1" ht="48.6" customHeight="1">
      <c r="A47" s="216">
        <f>+IF(M47="","",COUNTA($M$12:$M47))</f>
        <v>32</v>
      </c>
      <c r="B47" s="216" t="s">
        <v>3542</v>
      </c>
      <c r="C47" s="216" t="s">
        <v>3554</v>
      </c>
      <c r="D47" s="216">
        <v>76</v>
      </c>
      <c r="E47" s="216">
        <v>46</v>
      </c>
      <c r="F47" s="219" t="s">
        <v>3555</v>
      </c>
      <c r="G47" s="216" t="s">
        <v>1018</v>
      </c>
      <c r="H47" s="216" t="s">
        <v>9</v>
      </c>
      <c r="I47" s="216" t="s">
        <v>521</v>
      </c>
      <c r="J47" s="216">
        <v>36</v>
      </c>
      <c r="K47" s="216" t="s">
        <v>3556</v>
      </c>
      <c r="L47" s="216" t="s">
        <v>3557</v>
      </c>
      <c r="M47" s="216" t="s">
        <v>10</v>
      </c>
      <c r="N47" s="218">
        <v>59600</v>
      </c>
      <c r="O47" s="216" t="s">
        <v>3558</v>
      </c>
      <c r="P47" s="216">
        <v>36</v>
      </c>
      <c r="Q47" s="198">
        <v>12000</v>
      </c>
      <c r="R47" s="198">
        <v>6000</v>
      </c>
      <c r="S47" s="198"/>
      <c r="T47" s="198"/>
      <c r="U47" s="198"/>
      <c r="V47" s="198"/>
      <c r="W47" s="198">
        <v>5000</v>
      </c>
      <c r="X47" s="198">
        <v>5000</v>
      </c>
      <c r="Y47" s="198"/>
      <c r="Z47" s="198"/>
      <c r="AA47" s="198"/>
      <c r="AB47" s="198"/>
      <c r="AC47" s="198">
        <v>0</v>
      </c>
      <c r="AD47" s="198"/>
      <c r="AE47" s="198"/>
      <c r="AF47" s="198"/>
      <c r="AG47" s="198">
        <v>0</v>
      </c>
      <c r="AH47" s="198"/>
      <c r="AI47" s="198"/>
      <c r="AJ47" s="198"/>
      <c r="AK47" s="198">
        <v>0</v>
      </c>
      <c r="AL47" s="198"/>
      <c r="AM47" s="198"/>
      <c r="AN47" s="198"/>
      <c r="AO47" s="198"/>
      <c r="AP47" s="198"/>
      <c r="AQ47" s="198">
        <v>5000</v>
      </c>
      <c r="AR47" s="198">
        <v>5000</v>
      </c>
      <c r="AS47" s="198"/>
      <c r="AT47" s="198"/>
      <c r="AU47" s="198">
        <v>0</v>
      </c>
      <c r="AV47" s="198"/>
      <c r="AW47" s="198"/>
      <c r="AX47" s="198"/>
      <c r="AY47" s="198"/>
      <c r="AZ47" s="198"/>
      <c r="BA47" s="198">
        <v>0</v>
      </c>
      <c r="BB47" s="198"/>
      <c r="BC47" s="198">
        <v>0</v>
      </c>
      <c r="BD47" s="176"/>
      <c r="BE47" s="198">
        <v>0</v>
      </c>
      <c r="BF47" s="198"/>
      <c r="BG47" s="198">
        <v>0</v>
      </c>
      <c r="BH47" s="198"/>
      <c r="BI47" s="198">
        <v>2000</v>
      </c>
      <c r="BJ47" s="198">
        <v>0</v>
      </c>
      <c r="BK47" s="198">
        <v>10000</v>
      </c>
      <c r="BL47" s="198"/>
      <c r="BM47" s="198">
        <v>1000</v>
      </c>
      <c r="BN47" s="198">
        <v>1000</v>
      </c>
      <c r="BO47" s="198"/>
      <c r="BP47" s="198"/>
      <c r="BQ47" s="198">
        <v>3000</v>
      </c>
      <c r="BR47" s="198"/>
      <c r="BS47" s="198">
        <v>500</v>
      </c>
      <c r="BT47" s="198">
        <v>500</v>
      </c>
      <c r="BU47" s="198"/>
      <c r="BV47" s="198"/>
      <c r="BW47" s="198">
        <v>0</v>
      </c>
      <c r="BX47" s="198"/>
      <c r="BY47" s="198">
        <v>0</v>
      </c>
      <c r="BZ47" s="198"/>
      <c r="CA47" s="198"/>
      <c r="CB47" s="198"/>
      <c r="CC47" s="198">
        <v>2000</v>
      </c>
      <c r="CD47" s="198">
        <v>0</v>
      </c>
      <c r="CE47" s="198">
        <v>0</v>
      </c>
      <c r="CF47" s="198"/>
      <c r="CG47" s="198"/>
      <c r="CH47" s="198"/>
      <c r="CI47" s="198">
        <v>0</v>
      </c>
      <c r="CJ47" s="198">
        <v>600</v>
      </c>
      <c r="CK47" s="198">
        <v>600</v>
      </c>
      <c r="CL47" s="198"/>
      <c r="CM47" s="198">
        <v>5000</v>
      </c>
      <c r="CN47" s="198"/>
      <c r="CO47" s="198">
        <v>0</v>
      </c>
      <c r="CP47" s="198"/>
      <c r="CQ47" s="198">
        <v>1000</v>
      </c>
      <c r="CR47" s="198"/>
      <c r="CS47" s="198">
        <v>0</v>
      </c>
      <c r="CT47" s="198"/>
      <c r="CU47" s="198">
        <v>0</v>
      </c>
      <c r="CV47" s="198"/>
      <c r="CW47" s="198">
        <v>3000</v>
      </c>
      <c r="CX47" s="176">
        <v>1600</v>
      </c>
      <c r="CY47" s="198">
        <v>0</v>
      </c>
      <c r="CZ47" s="198"/>
      <c r="DA47" s="198">
        <v>0</v>
      </c>
      <c r="DB47" s="198"/>
      <c r="DC47" s="198">
        <v>2000</v>
      </c>
      <c r="DD47" s="198">
        <v>2000</v>
      </c>
      <c r="DE47" s="198">
        <v>0</v>
      </c>
      <c r="DF47" s="198"/>
      <c r="DG47" s="198"/>
      <c r="DH47" s="198"/>
      <c r="DI47" s="198"/>
      <c r="DJ47" s="449"/>
      <c r="DK47" s="198"/>
      <c r="DL47" s="198"/>
      <c r="DM47" s="198"/>
      <c r="DN47" s="198"/>
      <c r="DO47" s="198"/>
      <c r="DP47" s="198"/>
      <c r="DQ47" s="198"/>
      <c r="DR47" s="198"/>
      <c r="DS47" s="198"/>
      <c r="DT47" s="198"/>
      <c r="DU47" s="198"/>
      <c r="DV47" s="198"/>
      <c r="DW47" s="198"/>
      <c r="DX47" s="198"/>
      <c r="DY47" s="198"/>
      <c r="DZ47" s="198"/>
      <c r="EA47" s="198"/>
      <c r="EB47" s="198"/>
      <c r="EC47" s="198">
        <v>0</v>
      </c>
      <c r="ED47" s="198"/>
      <c r="EE47" s="198"/>
      <c r="EF47" s="198"/>
      <c r="EG47" s="198"/>
      <c r="EH47" s="198"/>
      <c r="EI47" s="198">
        <v>1500</v>
      </c>
      <c r="EJ47" s="198"/>
      <c r="EK47" s="198"/>
      <c r="EL47" s="198">
        <v>1000</v>
      </c>
      <c r="EM47" s="198"/>
      <c r="EN47" s="198">
        <v>0</v>
      </c>
      <c r="EO47" s="198"/>
      <c r="EP47" s="198"/>
      <c r="EQ47" s="698"/>
      <c r="ER47" s="198"/>
      <c r="ES47" s="176"/>
      <c r="ET47" s="198"/>
      <c r="EU47" s="198"/>
      <c r="EV47" s="198"/>
      <c r="EW47" s="198"/>
      <c r="EX47" s="198">
        <v>0</v>
      </c>
      <c r="EY47" s="198"/>
      <c r="EZ47" s="198">
        <v>5000</v>
      </c>
      <c r="FA47" s="198"/>
      <c r="FB47" s="63">
        <f>FA47+EY47+EW47+EU47+ES47+EQ47+EO47+EM47+EJ47+EH47+EF47+ED47+EB47+DZ47+DX47+DV47+DT47+DR47+DP47+DN47+DL47+DH47+DF47+DD47+DB47+CZ47+CX47+CV47+CT47+CR47+CP47+CN47+CL47+CH47+CF47+CD47+CB47+BZ47+BX47+BT47+BR47+BP47+BN47+BL47+BJ47+BH47+BF47+BD47+BB47+AZ47+AX47+AV47+AR47+AP47+AN47+AL47+AJ47+AH47+AF47+AD47+AB47+Z47+X47+V47+T47+R47</f>
        <v>21100</v>
      </c>
      <c r="FC47" s="69">
        <f t="shared" si="1"/>
        <v>38500</v>
      </c>
    </row>
    <row r="48" spans="1:159" s="70" customFormat="1" ht="48.6" customHeight="1">
      <c r="A48" s="216">
        <f>+IF(M48="","",COUNTA($M$12:$M48))</f>
        <v>33</v>
      </c>
      <c r="B48" s="216" t="s">
        <v>3559</v>
      </c>
      <c r="C48" s="216" t="s">
        <v>3560</v>
      </c>
      <c r="D48" s="216">
        <v>76</v>
      </c>
      <c r="E48" s="216">
        <v>46</v>
      </c>
      <c r="F48" s="219" t="s">
        <v>3561</v>
      </c>
      <c r="G48" s="216" t="s">
        <v>1018</v>
      </c>
      <c r="H48" s="216" t="s">
        <v>1153</v>
      </c>
      <c r="I48" s="216" t="s">
        <v>3562</v>
      </c>
      <c r="J48" s="216" t="s">
        <v>947</v>
      </c>
      <c r="K48" s="216" t="s">
        <v>3563</v>
      </c>
      <c r="L48" s="216" t="s">
        <v>3564</v>
      </c>
      <c r="M48" s="216" t="s">
        <v>10</v>
      </c>
      <c r="N48" s="218">
        <v>47900</v>
      </c>
      <c r="O48" s="216" t="s">
        <v>3565</v>
      </c>
      <c r="P48" s="216">
        <v>109</v>
      </c>
      <c r="Q48" s="198">
        <v>0</v>
      </c>
      <c r="R48" s="198"/>
      <c r="S48" s="198"/>
      <c r="T48" s="198"/>
      <c r="U48" s="198"/>
      <c r="V48" s="198"/>
      <c r="W48" s="198"/>
      <c r="X48" s="198"/>
      <c r="Y48" s="198">
        <v>2000</v>
      </c>
      <c r="Z48" s="198">
        <v>1980</v>
      </c>
      <c r="AA48" s="198"/>
      <c r="AB48" s="198"/>
      <c r="AC48" s="198">
        <v>0</v>
      </c>
      <c r="AD48" s="198"/>
      <c r="AE48" s="198">
        <v>300</v>
      </c>
      <c r="AF48" s="198"/>
      <c r="AG48" s="198">
        <v>1000</v>
      </c>
      <c r="AH48" s="198">
        <v>990</v>
      </c>
      <c r="AI48" s="198"/>
      <c r="AJ48" s="198"/>
      <c r="AK48" s="198">
        <v>0</v>
      </c>
      <c r="AL48" s="198"/>
      <c r="AM48" s="198"/>
      <c r="AN48" s="198"/>
      <c r="AO48" s="198"/>
      <c r="AP48" s="198"/>
      <c r="AQ48" s="198">
        <v>2000</v>
      </c>
      <c r="AR48" s="198">
        <v>0</v>
      </c>
      <c r="AS48" s="198"/>
      <c r="AT48" s="198"/>
      <c r="AU48" s="198">
        <v>0</v>
      </c>
      <c r="AV48" s="198"/>
      <c r="AW48" s="198">
        <v>5000</v>
      </c>
      <c r="AX48" s="198"/>
      <c r="AY48" s="198"/>
      <c r="AZ48" s="198"/>
      <c r="BA48" s="198">
        <v>0</v>
      </c>
      <c r="BB48" s="198"/>
      <c r="BC48" s="198">
        <v>0</v>
      </c>
      <c r="BD48" s="176"/>
      <c r="BE48" s="198">
        <v>0</v>
      </c>
      <c r="BF48" s="198"/>
      <c r="BG48" s="198">
        <v>0</v>
      </c>
      <c r="BH48" s="198"/>
      <c r="BI48" s="198">
        <v>1000</v>
      </c>
      <c r="BJ48" s="198">
        <v>0</v>
      </c>
      <c r="BK48" s="198">
        <v>0</v>
      </c>
      <c r="BL48" s="198"/>
      <c r="BM48" s="198">
        <v>0</v>
      </c>
      <c r="BN48" s="198"/>
      <c r="BO48" s="198">
        <v>1000</v>
      </c>
      <c r="BP48" s="198"/>
      <c r="BQ48" s="198"/>
      <c r="BR48" s="198"/>
      <c r="BS48" s="198"/>
      <c r="BT48" s="198"/>
      <c r="BU48" s="198"/>
      <c r="BV48" s="198"/>
      <c r="BW48" s="198">
        <v>0</v>
      </c>
      <c r="BX48" s="198"/>
      <c r="BY48" s="198">
        <v>0</v>
      </c>
      <c r="BZ48" s="198"/>
      <c r="CA48" s="198">
        <v>10000</v>
      </c>
      <c r="CB48" s="198"/>
      <c r="CC48" s="198">
        <v>3000</v>
      </c>
      <c r="CD48" s="198">
        <v>990</v>
      </c>
      <c r="CE48" s="198">
        <v>5000</v>
      </c>
      <c r="CF48" s="198">
        <v>0</v>
      </c>
      <c r="CG48" s="198"/>
      <c r="CH48" s="198"/>
      <c r="CI48" s="198">
        <v>0</v>
      </c>
      <c r="CJ48" s="198">
        <v>600</v>
      </c>
      <c r="CK48" s="198">
        <v>600</v>
      </c>
      <c r="CL48" s="198"/>
      <c r="CM48" s="198"/>
      <c r="CN48" s="198"/>
      <c r="CO48" s="198">
        <v>4000</v>
      </c>
      <c r="CP48" s="198"/>
      <c r="CQ48" s="198">
        <v>0</v>
      </c>
      <c r="CR48" s="198"/>
      <c r="CS48" s="198">
        <v>3000</v>
      </c>
      <c r="CT48" s="198"/>
      <c r="CU48" s="198">
        <v>0</v>
      </c>
      <c r="CV48" s="198"/>
      <c r="CW48" s="198">
        <v>1000</v>
      </c>
      <c r="CX48" s="176">
        <v>0</v>
      </c>
      <c r="CY48" s="198">
        <v>5000</v>
      </c>
      <c r="CZ48" s="198"/>
      <c r="DA48" s="198">
        <v>0</v>
      </c>
      <c r="DB48" s="198"/>
      <c r="DC48" s="198">
        <v>2000</v>
      </c>
      <c r="DD48" s="198">
        <v>0</v>
      </c>
      <c r="DE48" s="198">
        <v>0</v>
      </c>
      <c r="DF48" s="198"/>
      <c r="DG48" s="198"/>
      <c r="DH48" s="198"/>
      <c r="DI48" s="198"/>
      <c r="DJ48" s="449"/>
      <c r="DK48" s="198"/>
      <c r="DL48" s="198"/>
      <c r="DM48" s="198"/>
      <c r="DN48" s="198"/>
      <c r="DO48" s="198"/>
      <c r="DP48" s="198"/>
      <c r="DQ48" s="198"/>
      <c r="DR48" s="198"/>
      <c r="DS48" s="198"/>
      <c r="DT48" s="198"/>
      <c r="DU48" s="198"/>
      <c r="DV48" s="198"/>
      <c r="DW48" s="198"/>
      <c r="DX48" s="198"/>
      <c r="DY48" s="198"/>
      <c r="DZ48" s="198"/>
      <c r="EA48" s="198"/>
      <c r="EB48" s="198"/>
      <c r="EC48" s="198">
        <v>0</v>
      </c>
      <c r="ED48" s="198"/>
      <c r="EE48" s="198"/>
      <c r="EF48" s="198"/>
      <c r="EG48" s="198"/>
      <c r="EH48" s="198"/>
      <c r="EI48" s="198">
        <v>1500</v>
      </c>
      <c r="EJ48" s="198"/>
      <c r="EK48" s="198"/>
      <c r="EL48" s="198">
        <v>500</v>
      </c>
      <c r="EM48" s="198"/>
      <c r="EN48" s="198">
        <v>0</v>
      </c>
      <c r="EO48" s="198"/>
      <c r="EP48" s="198"/>
      <c r="EQ48" s="698"/>
      <c r="ER48" s="198"/>
      <c r="ES48" s="176"/>
      <c r="ET48" s="198"/>
      <c r="EU48" s="198"/>
      <c r="EV48" s="198"/>
      <c r="EW48" s="198"/>
      <c r="EX48" s="198">
        <v>0</v>
      </c>
      <c r="EY48" s="198"/>
      <c r="EZ48" s="198"/>
      <c r="FA48" s="198"/>
      <c r="FB48" s="63">
        <f>FA48+EY48+EW48+EU48+ES48+EQ48+EO48+EM48+EJ48+EH48+EF48+ED48+EB48+DZ48+DX48+DV48+DT48+DR48+DP48+DN48+DL48+DH48+DF48+DD48+DB48+CZ48+CX48+CV48+CT48+CR48+CP48+CN48+CL48+CH48+CF48+CD48+CB48+BZ48+BX48+BT48+BR48+BP48+BN48+BL48+BJ48+BH48+BF48+BD48+BB48+AZ48+AX48+AV48+AR48+AP48+AN48+AL48+AJ48+AH48+AF48+AD48+AB48+Z48+X48+V48+T48+R48</f>
        <v>3960</v>
      </c>
      <c r="FC48" s="69">
        <f t="shared" si="1"/>
        <v>43940</v>
      </c>
    </row>
    <row r="49" spans="1:159" ht="48.6" customHeight="1">
      <c r="A49" s="216">
        <f>+IF(M49="","",COUNTA($M$12:$M49))</f>
        <v>34</v>
      </c>
      <c r="B49" s="216" t="s">
        <v>3549</v>
      </c>
      <c r="C49" s="216" t="s">
        <v>3566</v>
      </c>
      <c r="D49" s="216">
        <v>77</v>
      </c>
      <c r="E49" s="216">
        <v>283</v>
      </c>
      <c r="F49" s="219" t="s">
        <v>3567</v>
      </c>
      <c r="G49" s="216" t="s">
        <v>3568</v>
      </c>
      <c r="H49" s="216" t="s">
        <v>417</v>
      </c>
      <c r="I49" s="216" t="s">
        <v>3569</v>
      </c>
      <c r="J49" s="216">
        <v>60</v>
      </c>
      <c r="K49" s="216" t="s">
        <v>3570</v>
      </c>
      <c r="L49" s="216" t="s">
        <v>3571</v>
      </c>
      <c r="M49" s="216" t="s">
        <v>10</v>
      </c>
      <c r="N49" s="218">
        <v>159100</v>
      </c>
      <c r="O49" s="216" t="s">
        <v>3125</v>
      </c>
      <c r="P49" s="216">
        <v>45</v>
      </c>
      <c r="Q49" s="198">
        <v>10000</v>
      </c>
      <c r="R49" s="198">
        <v>5000</v>
      </c>
      <c r="S49" s="198"/>
      <c r="T49" s="198"/>
      <c r="U49" s="198"/>
      <c r="V49" s="198"/>
      <c r="W49" s="198"/>
      <c r="X49" s="198"/>
      <c r="Y49" s="198">
        <v>4000</v>
      </c>
      <c r="Z49" s="198">
        <v>5000</v>
      </c>
      <c r="AA49" s="198"/>
      <c r="AB49" s="198"/>
      <c r="AC49" s="198">
        <v>0</v>
      </c>
      <c r="AD49" s="198"/>
      <c r="AE49" s="198">
        <v>2000</v>
      </c>
      <c r="AF49" s="198">
        <v>1000</v>
      </c>
      <c r="AG49" s="198">
        <v>5000</v>
      </c>
      <c r="AH49" s="198"/>
      <c r="AI49" s="198"/>
      <c r="AJ49" s="198"/>
      <c r="AK49" s="198">
        <v>0</v>
      </c>
      <c r="AL49" s="198"/>
      <c r="AM49" s="198"/>
      <c r="AN49" s="198"/>
      <c r="AO49" s="198"/>
      <c r="AP49" s="198"/>
      <c r="AQ49" s="198">
        <v>5000</v>
      </c>
      <c r="AR49" s="198">
        <v>3000</v>
      </c>
      <c r="AS49" s="198"/>
      <c r="AT49" s="198"/>
      <c r="AU49" s="198">
        <v>0</v>
      </c>
      <c r="AV49" s="198"/>
      <c r="AW49" s="198">
        <v>4000</v>
      </c>
      <c r="AX49" s="198">
        <v>1000</v>
      </c>
      <c r="AY49" s="198">
        <v>2000</v>
      </c>
      <c r="AZ49" s="198"/>
      <c r="BA49" s="198">
        <v>7000</v>
      </c>
      <c r="BB49" s="198">
        <v>6000</v>
      </c>
      <c r="BC49" s="198">
        <v>10000</v>
      </c>
      <c r="BD49" s="176">
        <v>7040</v>
      </c>
      <c r="BE49" s="198">
        <v>7000</v>
      </c>
      <c r="BF49" s="198">
        <v>0</v>
      </c>
      <c r="BG49" s="198">
        <v>1000</v>
      </c>
      <c r="BH49" s="198">
        <v>480</v>
      </c>
      <c r="BI49" s="198">
        <v>0</v>
      </c>
      <c r="BJ49" s="198"/>
      <c r="BK49" s="198">
        <v>10000</v>
      </c>
      <c r="BL49" s="198">
        <v>4000</v>
      </c>
      <c r="BM49" s="198">
        <v>3000</v>
      </c>
      <c r="BN49" s="198"/>
      <c r="BO49" s="198">
        <v>2000</v>
      </c>
      <c r="BP49" s="198">
        <v>1160</v>
      </c>
      <c r="BQ49" s="198">
        <v>2000</v>
      </c>
      <c r="BR49" s="198"/>
      <c r="BS49" s="198">
        <v>800</v>
      </c>
      <c r="BT49" s="198">
        <v>520</v>
      </c>
      <c r="BU49" s="198"/>
      <c r="BV49" s="198">
        <v>2000</v>
      </c>
      <c r="BW49" s="198">
        <v>2000</v>
      </c>
      <c r="BX49" s="198"/>
      <c r="BY49" s="198">
        <v>0</v>
      </c>
      <c r="BZ49" s="198"/>
      <c r="CA49" s="198">
        <v>15000</v>
      </c>
      <c r="CB49" s="198">
        <v>5000</v>
      </c>
      <c r="CC49" s="198">
        <v>3000</v>
      </c>
      <c r="CD49" s="198">
        <v>3000</v>
      </c>
      <c r="CE49" s="198">
        <v>10000</v>
      </c>
      <c r="CF49" s="198">
        <v>8000</v>
      </c>
      <c r="CG49" s="198"/>
      <c r="CH49" s="198"/>
      <c r="CI49" s="198">
        <v>0</v>
      </c>
      <c r="CJ49" s="198">
        <v>3000</v>
      </c>
      <c r="CK49" s="198">
        <v>3000</v>
      </c>
      <c r="CL49" s="198">
        <v>480</v>
      </c>
      <c r="CM49" s="198">
        <v>10000</v>
      </c>
      <c r="CN49" s="198">
        <v>10000</v>
      </c>
      <c r="CO49" s="198">
        <v>10000</v>
      </c>
      <c r="CP49" s="198">
        <v>2000</v>
      </c>
      <c r="CQ49" s="198">
        <v>2000</v>
      </c>
      <c r="CR49" s="198">
        <v>840</v>
      </c>
      <c r="CS49" s="198">
        <v>3500</v>
      </c>
      <c r="CT49" s="198"/>
      <c r="CU49" s="198">
        <v>10000</v>
      </c>
      <c r="CV49" s="198">
        <v>3000</v>
      </c>
      <c r="CW49" s="198">
        <v>2000</v>
      </c>
      <c r="CX49" s="176">
        <v>520</v>
      </c>
      <c r="CY49" s="198">
        <v>0</v>
      </c>
      <c r="CZ49" s="198"/>
      <c r="DA49" s="198">
        <v>0</v>
      </c>
      <c r="DB49" s="198"/>
      <c r="DC49" s="198">
        <v>1500</v>
      </c>
      <c r="DD49" s="198">
        <v>0</v>
      </c>
      <c r="DE49" s="198">
        <v>2000</v>
      </c>
      <c r="DF49" s="198">
        <v>400</v>
      </c>
      <c r="DG49" s="198">
        <v>3000</v>
      </c>
      <c r="DH49" s="198">
        <v>3300</v>
      </c>
      <c r="DI49" s="198"/>
      <c r="DJ49" s="449"/>
      <c r="DK49" s="198"/>
      <c r="DL49" s="198"/>
      <c r="DM49" s="198"/>
      <c r="DN49" s="198"/>
      <c r="DO49" s="198"/>
      <c r="DP49" s="198"/>
      <c r="DQ49" s="198">
        <v>5000</v>
      </c>
      <c r="DR49" s="397">
        <v>4000</v>
      </c>
      <c r="DS49" s="198"/>
      <c r="DT49" s="198"/>
      <c r="DU49" s="198"/>
      <c r="DV49" s="198"/>
      <c r="DW49" s="198">
        <v>2000</v>
      </c>
      <c r="DX49" s="198">
        <v>0</v>
      </c>
      <c r="DY49" s="198"/>
      <c r="DZ49" s="198"/>
      <c r="EA49" s="198"/>
      <c r="EB49" s="198"/>
      <c r="EC49" s="198">
        <v>0</v>
      </c>
      <c r="ED49" s="198"/>
      <c r="EE49" s="198"/>
      <c r="EF49" s="198"/>
      <c r="EG49" s="198"/>
      <c r="EH49" s="198"/>
      <c r="EI49" s="198">
        <v>0</v>
      </c>
      <c r="EJ49" s="198"/>
      <c r="EK49" s="198"/>
      <c r="EL49" s="198">
        <v>300</v>
      </c>
      <c r="EM49" s="198"/>
      <c r="EN49" s="198">
        <v>0</v>
      </c>
      <c r="EO49" s="198"/>
      <c r="EP49" s="198"/>
      <c r="EQ49" s="700"/>
      <c r="ER49" s="198"/>
      <c r="ES49" s="176"/>
      <c r="ET49" s="198"/>
      <c r="EU49" s="198"/>
      <c r="EV49" s="198"/>
      <c r="EW49" s="198"/>
      <c r="EX49" s="198">
        <v>0</v>
      </c>
      <c r="EY49" s="198"/>
      <c r="EZ49" s="198"/>
      <c r="FA49" s="198"/>
      <c r="FB49" s="63">
        <f>FA49+EY49+EW49+EU49+ES49+EQ49+EO49+EM49+EJ49+EH49+EF49+ED49+EB49+DZ49+DX49+DV49+DT49+DR49+DP49+DN49+DL49+DH49+DF49+DD49+DB49+CZ49+CX49+CV49+CT49+CR49+CP49+CN49+CL49+CH49+CF49+CD49+CB49+BZ49+BX49+BT49+BR49+BP49+BN49+BL49+BJ49+BH49+BF49+BD49+BB49+AZ49+AX49+AV49+AR49+AP49+AN49+AL49+AJ49+AH49+AF49+AD49+AB49+Z49+X49+V49+T49+R49</f>
        <v>74740</v>
      </c>
      <c r="FC49" s="69">
        <f t="shared" si="1"/>
        <v>84360</v>
      </c>
    </row>
    <row r="50" spans="1:159" s="59" customFormat="1" ht="48.6" customHeight="1">
      <c r="A50" s="216" t="str">
        <f>+IF(M50="","",COUNTA($M$12:$M50))</f>
        <v/>
      </c>
      <c r="B50" s="216"/>
      <c r="C50" s="216"/>
      <c r="D50" s="186"/>
      <c r="E50" s="186"/>
      <c r="F50" s="290" t="s">
        <v>3572</v>
      </c>
      <c r="G50" s="216"/>
      <c r="H50" s="216"/>
      <c r="I50" s="216"/>
      <c r="J50" s="216"/>
      <c r="K50" s="216"/>
      <c r="L50" s="216"/>
      <c r="M50" s="216"/>
      <c r="N50" s="218"/>
      <c r="O50" s="216"/>
      <c r="P50" s="216"/>
      <c r="Q50" s="206"/>
      <c r="R50" s="198"/>
      <c r="S50" s="206"/>
      <c r="T50" s="206"/>
      <c r="U50" s="206"/>
      <c r="V50" s="206"/>
      <c r="W50" s="206"/>
      <c r="X50" s="206"/>
      <c r="Y50" s="206"/>
      <c r="Z50" s="206"/>
      <c r="AA50" s="206"/>
      <c r="AB50" s="206"/>
      <c r="AC50" s="206"/>
      <c r="AD50" s="206"/>
      <c r="AE50" s="206"/>
      <c r="AF50" s="206"/>
      <c r="AG50" s="206"/>
      <c r="AH50" s="206"/>
      <c r="AI50" s="206"/>
      <c r="AJ50" s="206"/>
      <c r="AK50" s="206"/>
      <c r="AL50" s="206"/>
      <c r="AM50" s="206"/>
      <c r="AN50" s="198"/>
      <c r="AO50" s="206"/>
      <c r="AP50" s="206"/>
      <c r="AQ50" s="206"/>
      <c r="AR50" s="206"/>
      <c r="AS50" s="206"/>
      <c r="AT50" s="206"/>
      <c r="AU50" s="198">
        <v>0</v>
      </c>
      <c r="AV50" s="206"/>
      <c r="AW50" s="206"/>
      <c r="AX50" s="206"/>
      <c r="AY50" s="206"/>
      <c r="AZ50" s="198"/>
      <c r="BA50" s="206"/>
      <c r="BB50" s="206"/>
      <c r="BC50" s="206"/>
      <c r="BD50" s="176"/>
      <c r="BE50" s="206"/>
      <c r="BF50" s="198"/>
      <c r="BG50" s="206"/>
      <c r="BH50" s="198"/>
      <c r="BI50" s="206"/>
      <c r="BJ50" s="206"/>
      <c r="BK50" s="206"/>
      <c r="BL50" s="206"/>
      <c r="BM50" s="206"/>
      <c r="BN50" s="206"/>
      <c r="BO50" s="206"/>
      <c r="BP50" s="206"/>
      <c r="BQ50" s="206"/>
      <c r="BR50" s="206"/>
      <c r="BS50" s="206"/>
      <c r="BT50" s="198"/>
      <c r="BU50" s="206"/>
      <c r="BV50" s="206"/>
      <c r="BW50" s="198">
        <v>0</v>
      </c>
      <c r="BX50" s="206"/>
      <c r="BY50" s="206"/>
      <c r="BZ50" s="206"/>
      <c r="CA50" s="206"/>
      <c r="CB50" s="206"/>
      <c r="CC50" s="206"/>
      <c r="CD50" s="198"/>
      <c r="CE50" s="206"/>
      <c r="CF50" s="206"/>
      <c r="CG50" s="206"/>
      <c r="CH50" s="206"/>
      <c r="CI50" s="206"/>
      <c r="CJ50" s="206"/>
      <c r="CK50" s="198">
        <v>0</v>
      </c>
      <c r="CL50" s="198"/>
      <c r="CM50" s="206"/>
      <c r="CN50" s="206"/>
      <c r="CO50" s="206"/>
      <c r="CP50" s="206"/>
      <c r="CQ50" s="206"/>
      <c r="CR50" s="206"/>
      <c r="CS50" s="206"/>
      <c r="CT50" s="198"/>
      <c r="CU50" s="206"/>
      <c r="CV50" s="206"/>
      <c r="CW50" s="206"/>
      <c r="CX50" s="319"/>
      <c r="CY50" s="206"/>
      <c r="CZ50" s="206"/>
      <c r="DA50" s="206"/>
      <c r="DB50" s="206"/>
      <c r="DC50" s="198"/>
      <c r="DD50" s="198"/>
      <c r="DE50" s="206"/>
      <c r="DF50" s="206"/>
      <c r="DG50" s="206"/>
      <c r="DH50" s="206"/>
      <c r="DI50" s="198"/>
      <c r="DJ50" s="445"/>
      <c r="DK50" s="206"/>
      <c r="DL50" s="206"/>
      <c r="DM50" s="206"/>
      <c r="DN50" s="206"/>
      <c r="DO50" s="198"/>
      <c r="DP50" s="206"/>
      <c r="DQ50" s="198"/>
      <c r="DR50" s="206"/>
      <c r="DS50" s="206"/>
      <c r="DT50" s="206"/>
      <c r="DU50" s="198"/>
      <c r="DV50" s="206"/>
      <c r="DW50" s="206"/>
      <c r="DX50" s="206"/>
      <c r="DY50" s="198"/>
      <c r="DZ50" s="206"/>
      <c r="EA50" s="206"/>
      <c r="EB50" s="206"/>
      <c r="EC50" s="206"/>
      <c r="ED50" s="206"/>
      <c r="EE50" s="206"/>
      <c r="EF50" s="206"/>
      <c r="EG50" s="206"/>
      <c r="EH50" s="206"/>
      <c r="EI50" s="206"/>
      <c r="EJ50" s="206"/>
      <c r="EK50" s="206"/>
      <c r="EL50" s="206"/>
      <c r="EM50" s="206"/>
      <c r="EN50" s="206"/>
      <c r="EO50" s="206"/>
      <c r="EP50" s="206"/>
      <c r="EQ50" s="696"/>
      <c r="ER50" s="206"/>
      <c r="ES50" s="319"/>
      <c r="ET50" s="206"/>
      <c r="EU50" s="206"/>
      <c r="EV50" s="206"/>
      <c r="EW50" s="206"/>
      <c r="EX50" s="206"/>
      <c r="EY50" s="206"/>
      <c r="EZ50" s="206"/>
      <c r="FA50" s="206"/>
      <c r="FB50" s="63"/>
      <c r="FC50" s="69"/>
    </row>
    <row r="51" spans="1:159" s="59" customFormat="1" ht="48.6" customHeight="1">
      <c r="A51" s="216" t="str">
        <f>+IF(M51="","",COUNTA($M$12:$M51))</f>
        <v/>
      </c>
      <c r="B51" s="216"/>
      <c r="C51" s="216"/>
      <c r="D51" s="186"/>
      <c r="E51" s="186"/>
      <c r="F51" s="290" t="s">
        <v>3188</v>
      </c>
      <c r="G51" s="216"/>
      <c r="H51" s="216"/>
      <c r="I51" s="216"/>
      <c r="J51" s="216"/>
      <c r="K51" s="216"/>
      <c r="L51" s="216"/>
      <c r="M51" s="216"/>
      <c r="N51" s="218"/>
      <c r="O51" s="216"/>
      <c r="P51" s="216"/>
      <c r="Q51" s="206"/>
      <c r="R51" s="198"/>
      <c r="S51" s="206"/>
      <c r="T51" s="206"/>
      <c r="U51" s="206"/>
      <c r="V51" s="206"/>
      <c r="W51" s="206"/>
      <c r="X51" s="206"/>
      <c r="Y51" s="206"/>
      <c r="Z51" s="206"/>
      <c r="AA51" s="206"/>
      <c r="AB51" s="206"/>
      <c r="AC51" s="206"/>
      <c r="AD51" s="206"/>
      <c r="AE51" s="206"/>
      <c r="AF51" s="206"/>
      <c r="AG51" s="206"/>
      <c r="AH51" s="206"/>
      <c r="AI51" s="206"/>
      <c r="AJ51" s="206"/>
      <c r="AK51" s="206"/>
      <c r="AL51" s="206"/>
      <c r="AM51" s="206"/>
      <c r="AN51" s="198"/>
      <c r="AO51" s="206"/>
      <c r="AP51" s="206"/>
      <c r="AQ51" s="206"/>
      <c r="AR51" s="206"/>
      <c r="AS51" s="206"/>
      <c r="AT51" s="206"/>
      <c r="AU51" s="198">
        <v>0</v>
      </c>
      <c r="AV51" s="206"/>
      <c r="AW51" s="206"/>
      <c r="AX51" s="206"/>
      <c r="AY51" s="206"/>
      <c r="AZ51" s="198"/>
      <c r="BA51" s="206"/>
      <c r="BB51" s="206"/>
      <c r="BC51" s="206"/>
      <c r="BD51" s="176"/>
      <c r="BE51" s="206"/>
      <c r="BF51" s="198"/>
      <c r="BG51" s="206"/>
      <c r="BH51" s="198"/>
      <c r="BI51" s="206"/>
      <c r="BJ51" s="206"/>
      <c r="BK51" s="206"/>
      <c r="BL51" s="206"/>
      <c r="BM51" s="206"/>
      <c r="BN51" s="206"/>
      <c r="BO51" s="206"/>
      <c r="BP51" s="206"/>
      <c r="BQ51" s="206"/>
      <c r="BR51" s="206"/>
      <c r="BS51" s="206"/>
      <c r="BT51" s="198"/>
      <c r="BU51" s="206"/>
      <c r="BV51" s="206"/>
      <c r="BW51" s="198">
        <v>0</v>
      </c>
      <c r="BX51" s="206"/>
      <c r="BY51" s="206"/>
      <c r="BZ51" s="206"/>
      <c r="CA51" s="206"/>
      <c r="CB51" s="206"/>
      <c r="CC51" s="206"/>
      <c r="CD51" s="198"/>
      <c r="CE51" s="206"/>
      <c r="CF51" s="206"/>
      <c r="CG51" s="206"/>
      <c r="CH51" s="206"/>
      <c r="CI51" s="206"/>
      <c r="CJ51" s="206"/>
      <c r="CK51" s="198">
        <v>0</v>
      </c>
      <c r="CL51" s="198"/>
      <c r="CM51" s="206"/>
      <c r="CN51" s="206"/>
      <c r="CO51" s="206"/>
      <c r="CP51" s="206" t="s">
        <v>8239</v>
      </c>
      <c r="CQ51" s="206"/>
      <c r="CR51" s="206"/>
      <c r="CS51" s="206"/>
      <c r="CT51" s="198"/>
      <c r="CU51" s="206"/>
      <c r="CV51" s="206"/>
      <c r="CW51" s="206"/>
      <c r="CX51" s="319"/>
      <c r="CY51" s="206"/>
      <c r="CZ51" s="206"/>
      <c r="DA51" s="206"/>
      <c r="DB51" s="206"/>
      <c r="DC51" s="198"/>
      <c r="DD51" s="198"/>
      <c r="DE51" s="206"/>
      <c r="DF51" s="206"/>
      <c r="DG51" s="206"/>
      <c r="DH51" s="206"/>
      <c r="DI51" s="198"/>
      <c r="DJ51" s="445"/>
      <c r="DK51" s="206"/>
      <c r="DL51" s="206"/>
      <c r="DM51" s="206"/>
      <c r="DN51" s="206"/>
      <c r="DO51" s="198"/>
      <c r="DP51" s="206"/>
      <c r="DQ51" s="198"/>
      <c r="DR51" s="206"/>
      <c r="DS51" s="206"/>
      <c r="DT51" s="206"/>
      <c r="DU51" s="198"/>
      <c r="DV51" s="206"/>
      <c r="DW51" s="206"/>
      <c r="DX51" s="206"/>
      <c r="DY51" s="198"/>
      <c r="DZ51" s="206"/>
      <c r="EA51" s="206"/>
      <c r="EB51" s="206"/>
      <c r="EC51" s="206"/>
      <c r="ED51" s="206"/>
      <c r="EE51" s="206"/>
      <c r="EF51" s="206"/>
      <c r="EG51" s="206"/>
      <c r="EH51" s="206"/>
      <c r="EI51" s="206"/>
      <c r="EJ51" s="206"/>
      <c r="EK51" s="206"/>
      <c r="EL51" s="206"/>
      <c r="EM51" s="206"/>
      <c r="EN51" s="206"/>
      <c r="EO51" s="206"/>
      <c r="EP51" s="206"/>
      <c r="EQ51" s="696"/>
      <c r="ER51" s="206"/>
      <c r="ES51" s="319"/>
      <c r="ET51" s="206"/>
      <c r="EU51" s="206"/>
      <c r="EV51" s="206"/>
      <c r="EW51" s="206"/>
      <c r="EX51" s="206"/>
      <c r="EY51" s="206"/>
      <c r="EZ51" s="206"/>
      <c r="FA51" s="206"/>
      <c r="FB51" s="63"/>
      <c r="FC51" s="69">
        <f t="shared" ref="FC51:FC71" si="3">N51-FB51</f>
        <v>0</v>
      </c>
    </row>
    <row r="52" spans="1:159" s="70" customFormat="1" ht="48.6" customHeight="1">
      <c r="A52" s="216">
        <f>+IF(M52="","",COUNTA($M$12:$M52))</f>
        <v>35</v>
      </c>
      <c r="B52" s="216" t="s">
        <v>3554</v>
      </c>
      <c r="C52" s="216" t="s">
        <v>3574</v>
      </c>
      <c r="D52" s="216">
        <v>85</v>
      </c>
      <c r="E52" s="216">
        <v>188</v>
      </c>
      <c r="F52" s="219" t="s">
        <v>3575</v>
      </c>
      <c r="G52" s="216" t="s">
        <v>3576</v>
      </c>
      <c r="H52" s="216" t="s">
        <v>3577</v>
      </c>
      <c r="I52" s="216" t="s">
        <v>3578</v>
      </c>
      <c r="J52" s="216">
        <v>24</v>
      </c>
      <c r="K52" s="216" t="s">
        <v>3579</v>
      </c>
      <c r="L52" s="216" t="s">
        <v>3580</v>
      </c>
      <c r="M52" s="216" t="s">
        <v>65</v>
      </c>
      <c r="N52" s="218">
        <v>5530</v>
      </c>
      <c r="O52" s="216" t="s">
        <v>3581</v>
      </c>
      <c r="P52" s="216">
        <v>72</v>
      </c>
      <c r="Q52" s="198">
        <v>5000</v>
      </c>
      <c r="R52" s="198"/>
      <c r="S52" s="198"/>
      <c r="T52" s="198"/>
      <c r="U52" s="198"/>
      <c r="V52" s="198"/>
      <c r="W52" s="198">
        <v>30</v>
      </c>
      <c r="X52" s="198"/>
      <c r="Y52" s="198"/>
      <c r="Z52" s="198"/>
      <c r="AA52" s="198"/>
      <c r="AB52" s="198"/>
      <c r="AC52" s="198">
        <v>0</v>
      </c>
      <c r="AD52" s="198"/>
      <c r="AE52" s="198"/>
      <c r="AF52" s="198"/>
      <c r="AG52" s="198">
        <v>0</v>
      </c>
      <c r="AH52" s="198"/>
      <c r="AI52" s="198"/>
      <c r="AJ52" s="198"/>
      <c r="AK52" s="198">
        <v>0</v>
      </c>
      <c r="AL52" s="198"/>
      <c r="AM52" s="198"/>
      <c r="AN52" s="198"/>
      <c r="AO52" s="198"/>
      <c r="AP52" s="198"/>
      <c r="AQ52" s="198"/>
      <c r="AR52" s="198"/>
      <c r="AS52" s="198"/>
      <c r="AT52" s="198"/>
      <c r="AU52" s="198">
        <v>0</v>
      </c>
      <c r="AV52" s="198"/>
      <c r="AW52" s="198"/>
      <c r="AX52" s="198"/>
      <c r="AY52" s="198"/>
      <c r="AZ52" s="198"/>
      <c r="BA52" s="198">
        <v>0</v>
      </c>
      <c r="BB52" s="198"/>
      <c r="BC52" s="198">
        <v>0</v>
      </c>
      <c r="BD52" s="176"/>
      <c r="BE52" s="198">
        <v>0</v>
      </c>
      <c r="BF52" s="198"/>
      <c r="BG52" s="198">
        <v>0</v>
      </c>
      <c r="BH52" s="198"/>
      <c r="BI52" s="198">
        <v>0</v>
      </c>
      <c r="BJ52" s="198"/>
      <c r="BK52" s="198">
        <v>0</v>
      </c>
      <c r="BL52" s="198"/>
      <c r="BM52" s="198">
        <v>0</v>
      </c>
      <c r="BN52" s="198"/>
      <c r="BO52" s="198"/>
      <c r="BP52" s="198"/>
      <c r="BQ52" s="198"/>
      <c r="BR52" s="198"/>
      <c r="BS52" s="198"/>
      <c r="BT52" s="198"/>
      <c r="BU52" s="198"/>
      <c r="BV52" s="198"/>
      <c r="BW52" s="198">
        <v>0</v>
      </c>
      <c r="BX52" s="198"/>
      <c r="BY52" s="198">
        <v>0</v>
      </c>
      <c r="BZ52" s="198"/>
      <c r="CA52" s="198"/>
      <c r="CB52" s="198"/>
      <c r="CC52" s="198">
        <v>0</v>
      </c>
      <c r="CD52" s="198">
        <v>0</v>
      </c>
      <c r="CE52" s="198">
        <v>0</v>
      </c>
      <c r="CF52" s="198"/>
      <c r="CG52" s="198"/>
      <c r="CH52" s="198"/>
      <c r="CI52" s="198">
        <v>0</v>
      </c>
      <c r="CJ52" s="198">
        <v>0</v>
      </c>
      <c r="CK52" s="198">
        <v>0</v>
      </c>
      <c r="CL52" s="198"/>
      <c r="CM52" s="198"/>
      <c r="CN52" s="198"/>
      <c r="CO52" s="198">
        <v>500</v>
      </c>
      <c r="CP52" s="198">
        <v>51</v>
      </c>
      <c r="CQ52" s="198">
        <v>0</v>
      </c>
      <c r="CR52" s="198"/>
      <c r="CS52" s="198">
        <v>0</v>
      </c>
      <c r="CT52" s="198"/>
      <c r="CU52" s="198">
        <v>0</v>
      </c>
      <c r="CV52" s="198"/>
      <c r="CW52" s="198"/>
      <c r="CX52" s="176"/>
      <c r="CY52" s="198">
        <v>0</v>
      </c>
      <c r="CZ52" s="198"/>
      <c r="DA52" s="198">
        <v>0</v>
      </c>
      <c r="DB52" s="198"/>
      <c r="DC52" s="198"/>
      <c r="DD52" s="198">
        <v>0</v>
      </c>
      <c r="DE52" s="198">
        <v>0</v>
      </c>
      <c r="DF52" s="198"/>
      <c r="DG52" s="198"/>
      <c r="DH52" s="198"/>
      <c r="DI52" s="198"/>
      <c r="DJ52" s="449"/>
      <c r="DK52" s="198"/>
      <c r="DL52" s="198"/>
      <c r="DM52" s="198"/>
      <c r="DN52" s="198"/>
      <c r="DO52" s="198"/>
      <c r="DP52" s="198"/>
      <c r="DQ52" s="198"/>
      <c r="DR52" s="198"/>
      <c r="DS52" s="198"/>
      <c r="DT52" s="198"/>
      <c r="DU52" s="198"/>
      <c r="DV52" s="198"/>
      <c r="DW52" s="198"/>
      <c r="DX52" s="198"/>
      <c r="DY52" s="198"/>
      <c r="DZ52" s="198"/>
      <c r="EA52" s="198"/>
      <c r="EB52" s="198"/>
      <c r="EC52" s="198">
        <v>0</v>
      </c>
      <c r="ED52" s="198"/>
      <c r="EE52" s="198"/>
      <c r="EF52" s="198"/>
      <c r="EG52" s="198"/>
      <c r="EH52" s="198"/>
      <c r="EI52" s="198">
        <v>0</v>
      </c>
      <c r="EJ52" s="198"/>
      <c r="EK52" s="198"/>
      <c r="EL52" s="198"/>
      <c r="EM52" s="198"/>
      <c r="EN52" s="198">
        <v>0</v>
      </c>
      <c r="EO52" s="198"/>
      <c r="EP52" s="198"/>
      <c r="EQ52" s="698"/>
      <c r="ER52" s="198"/>
      <c r="ES52" s="176"/>
      <c r="ET52" s="198"/>
      <c r="EU52" s="198"/>
      <c r="EV52" s="198"/>
      <c r="EW52" s="198"/>
      <c r="EX52" s="198">
        <v>0</v>
      </c>
      <c r="EY52" s="198"/>
      <c r="EZ52" s="198"/>
      <c r="FA52" s="198"/>
      <c r="FB52" s="63">
        <f>FA52+EY52+EW52+EU52+ES52+EQ52+EO52+EM52+EJ52+EH52+EF52+ED52+EB52+DZ52+DX52+DV52+DT52+DR52+DP52+DN52+DL52+DH52+DF52+DD52+DB52+CZ52+CX52+CV52+CT52+CR52+CP52+CN52+CL52+CH52+CF52+CD52+CB52+BZ52+BX52+BT52+BR52+BP52+BN52+BL52+BJ52+BH52+BF52+BD52+BB52+AZ52+AX52+AV52+AR52+AP52+AN52+AL52+AJ52+AH52+AF52+AD52+AB52+Z52+X52+V52+T52+R52</f>
        <v>51</v>
      </c>
      <c r="FC52" s="69">
        <f t="shared" si="3"/>
        <v>5479</v>
      </c>
    </row>
    <row r="53" spans="1:159" s="398" customFormat="1" ht="48.6" customHeight="1">
      <c r="A53" s="395">
        <f>+IF(M53="","",COUNTA($M$12:$M53))</f>
        <v>36</v>
      </c>
      <c r="B53" s="395" t="s">
        <v>3560</v>
      </c>
      <c r="C53" s="216" t="s">
        <v>3582</v>
      </c>
      <c r="D53" s="216">
        <v>91</v>
      </c>
      <c r="E53" s="216">
        <v>966</v>
      </c>
      <c r="F53" s="399" t="s">
        <v>3583</v>
      </c>
      <c r="G53" s="395" t="s">
        <v>3584</v>
      </c>
      <c r="H53" s="395" t="s">
        <v>3585</v>
      </c>
      <c r="I53" s="216" t="s">
        <v>3586</v>
      </c>
      <c r="J53" s="216">
        <v>24</v>
      </c>
      <c r="K53" s="395" t="s">
        <v>3587</v>
      </c>
      <c r="L53" s="395" t="s">
        <v>3588</v>
      </c>
      <c r="M53" s="395" t="s">
        <v>456</v>
      </c>
      <c r="N53" s="396">
        <v>1100</v>
      </c>
      <c r="O53" s="395" t="s">
        <v>3394</v>
      </c>
      <c r="P53" s="395">
        <v>89</v>
      </c>
      <c r="Q53" s="397">
        <v>1000</v>
      </c>
      <c r="R53" s="397"/>
      <c r="S53" s="397"/>
      <c r="T53" s="397"/>
      <c r="U53" s="397"/>
      <c r="V53" s="397"/>
      <c r="W53" s="397"/>
      <c r="X53" s="397"/>
      <c r="Y53" s="397"/>
      <c r="Z53" s="397"/>
      <c r="AA53" s="397"/>
      <c r="AB53" s="397"/>
      <c r="AC53" s="397">
        <v>0</v>
      </c>
      <c r="AD53" s="397"/>
      <c r="AE53" s="397"/>
      <c r="AF53" s="397"/>
      <c r="AG53" s="397">
        <v>0</v>
      </c>
      <c r="AH53" s="397"/>
      <c r="AI53" s="397"/>
      <c r="AJ53" s="397"/>
      <c r="AK53" s="397">
        <v>0</v>
      </c>
      <c r="AL53" s="397"/>
      <c r="AM53" s="397"/>
      <c r="AN53" s="397"/>
      <c r="AO53" s="397"/>
      <c r="AP53" s="397"/>
      <c r="AQ53" s="397"/>
      <c r="AR53" s="397"/>
      <c r="AS53" s="397"/>
      <c r="AT53" s="397"/>
      <c r="AU53" s="397">
        <v>0</v>
      </c>
      <c r="AV53" s="397"/>
      <c r="AW53" s="397"/>
      <c r="AX53" s="397"/>
      <c r="AY53" s="397"/>
      <c r="AZ53" s="397"/>
      <c r="BA53" s="397">
        <v>0</v>
      </c>
      <c r="BB53" s="397"/>
      <c r="BC53" s="397">
        <v>0</v>
      </c>
      <c r="BD53" s="323"/>
      <c r="BE53" s="397">
        <v>0</v>
      </c>
      <c r="BF53" s="397"/>
      <c r="BG53" s="397">
        <v>0</v>
      </c>
      <c r="BH53" s="397"/>
      <c r="BI53" s="397">
        <v>0</v>
      </c>
      <c r="BJ53" s="397"/>
      <c r="BK53" s="397">
        <v>0</v>
      </c>
      <c r="BL53" s="397"/>
      <c r="BM53" s="397">
        <v>0</v>
      </c>
      <c r="BN53" s="397"/>
      <c r="BO53" s="397"/>
      <c r="BP53" s="397"/>
      <c r="BQ53" s="397"/>
      <c r="BR53" s="397"/>
      <c r="BS53" s="397"/>
      <c r="BT53" s="397"/>
      <c r="BU53" s="397"/>
      <c r="BV53" s="397"/>
      <c r="BW53" s="397">
        <v>0</v>
      </c>
      <c r="BX53" s="397"/>
      <c r="BY53" s="397">
        <v>0</v>
      </c>
      <c r="BZ53" s="397"/>
      <c r="CA53" s="397"/>
      <c r="CB53" s="397"/>
      <c r="CC53" s="397">
        <v>0</v>
      </c>
      <c r="CD53" s="397">
        <v>0</v>
      </c>
      <c r="CE53" s="397">
        <v>0</v>
      </c>
      <c r="CF53" s="397"/>
      <c r="CG53" s="397"/>
      <c r="CH53" s="397"/>
      <c r="CI53" s="397">
        <v>0</v>
      </c>
      <c r="CJ53" s="397">
        <v>100</v>
      </c>
      <c r="CK53" s="397">
        <v>100</v>
      </c>
      <c r="CL53" s="397"/>
      <c r="CM53" s="397"/>
      <c r="CN53" s="397"/>
      <c r="CO53" s="397">
        <v>0</v>
      </c>
      <c r="CP53" s="397"/>
      <c r="CQ53" s="397">
        <v>0</v>
      </c>
      <c r="CR53" s="397"/>
      <c r="CS53" s="397">
        <v>0</v>
      </c>
      <c r="CT53" s="397"/>
      <c r="CU53" s="397">
        <v>0</v>
      </c>
      <c r="CV53" s="397"/>
      <c r="CW53" s="397"/>
      <c r="CX53" s="323"/>
      <c r="CY53" s="397">
        <v>0</v>
      </c>
      <c r="CZ53" s="397"/>
      <c r="DA53" s="397">
        <v>0</v>
      </c>
      <c r="DB53" s="397"/>
      <c r="DC53" s="397"/>
      <c r="DD53" s="397">
        <v>0</v>
      </c>
      <c r="DE53" s="397">
        <v>0</v>
      </c>
      <c r="DF53" s="397"/>
      <c r="DG53" s="397"/>
      <c r="DH53" s="397"/>
      <c r="DI53" s="397"/>
      <c r="DJ53" s="450"/>
      <c r="DK53" s="397"/>
      <c r="DL53" s="397"/>
      <c r="DM53" s="397"/>
      <c r="DN53" s="397"/>
      <c r="DO53" s="397"/>
      <c r="DP53" s="397"/>
      <c r="DQ53" s="397"/>
      <c r="DR53" s="397"/>
      <c r="DS53" s="397"/>
      <c r="DT53" s="397"/>
      <c r="DU53" s="397"/>
      <c r="DV53" s="397"/>
      <c r="DW53" s="397"/>
      <c r="DX53" s="397"/>
      <c r="DY53" s="397"/>
      <c r="DZ53" s="397"/>
      <c r="EA53" s="397"/>
      <c r="EB53" s="397"/>
      <c r="EC53" s="397">
        <v>0</v>
      </c>
      <c r="ED53" s="397"/>
      <c r="EE53" s="397"/>
      <c r="EF53" s="397"/>
      <c r="EG53" s="397"/>
      <c r="EH53" s="397"/>
      <c r="EI53" s="397">
        <v>0</v>
      </c>
      <c r="EJ53" s="397"/>
      <c r="EK53" s="397"/>
      <c r="EL53" s="397"/>
      <c r="EM53" s="397"/>
      <c r="EN53" s="397">
        <v>0</v>
      </c>
      <c r="EO53" s="397"/>
      <c r="EP53" s="397"/>
      <c r="EQ53" s="698"/>
      <c r="ER53" s="397"/>
      <c r="ES53" s="323"/>
      <c r="ET53" s="397"/>
      <c r="EU53" s="397"/>
      <c r="EV53" s="397"/>
      <c r="EW53" s="397"/>
      <c r="EX53" s="397">
        <v>0</v>
      </c>
      <c r="EY53" s="397"/>
      <c r="EZ53" s="397"/>
      <c r="FA53" s="397"/>
      <c r="FB53" s="425">
        <f>FA53+EY53+EW53+EU53+ES53+EQ53+EO53+EM53+EJ53+EH53+EF53+ED53+EB53+DZ53+DX53+DV53+DT53+DR53+DP53+DN53+DL53+DH53+DF53+DD53+DB53+CZ53+CX53+CV53+CT53+CR53+CP53+CN53+CL53+CH53+CF53+CD53+CB53+BZ53+BX53+BT53+BR53+BP53+BN53+BL53+BJ53+BH53+BF53+BD53+BB53+AZ53+AX53+AV53+AR53+AP53+AN53+AL53+AJ53+AH53+AF53+AD53+AB53+Z53+X53+V53+T53+R53</f>
        <v>0</v>
      </c>
      <c r="FC53" s="394">
        <f t="shared" si="3"/>
        <v>1100</v>
      </c>
    </row>
    <row r="54" spans="1:159" s="70" customFormat="1" ht="48.6" customHeight="1">
      <c r="A54" s="216">
        <f>+IF(M54="","",COUNTA($M$12:$M54))</f>
        <v>37</v>
      </c>
      <c r="B54" s="216" t="s">
        <v>3573</v>
      </c>
      <c r="C54" s="216" t="s">
        <v>3590</v>
      </c>
      <c r="D54" s="291">
        <v>93</v>
      </c>
      <c r="E54" s="216">
        <v>1223</v>
      </c>
      <c r="F54" s="219" t="s">
        <v>3591</v>
      </c>
      <c r="G54" s="216" t="s">
        <v>3592</v>
      </c>
      <c r="H54" s="216" t="s">
        <v>3593</v>
      </c>
      <c r="I54" s="216" t="s">
        <v>3594</v>
      </c>
      <c r="J54" s="216">
        <v>24</v>
      </c>
      <c r="K54" s="216" t="s">
        <v>3595</v>
      </c>
      <c r="L54" s="216" t="s">
        <v>3596</v>
      </c>
      <c r="M54" s="216" t="s">
        <v>67</v>
      </c>
      <c r="N54" s="218">
        <v>100</v>
      </c>
      <c r="O54" s="216" t="s">
        <v>3122</v>
      </c>
      <c r="P54" s="216">
        <v>23</v>
      </c>
      <c r="Q54" s="198">
        <v>100</v>
      </c>
      <c r="R54" s="198">
        <v>100</v>
      </c>
      <c r="S54" s="198"/>
      <c r="T54" s="198"/>
      <c r="U54" s="198"/>
      <c r="V54" s="198"/>
      <c r="W54" s="198"/>
      <c r="X54" s="198"/>
      <c r="Y54" s="198"/>
      <c r="Z54" s="198"/>
      <c r="AA54" s="198"/>
      <c r="AB54" s="198"/>
      <c r="AC54" s="198">
        <v>0</v>
      </c>
      <c r="AD54" s="198"/>
      <c r="AE54" s="198"/>
      <c r="AF54" s="198"/>
      <c r="AG54" s="198">
        <v>0</v>
      </c>
      <c r="AH54" s="198"/>
      <c r="AI54" s="198"/>
      <c r="AJ54" s="198"/>
      <c r="AK54" s="198">
        <v>0</v>
      </c>
      <c r="AL54" s="198"/>
      <c r="AM54" s="198"/>
      <c r="AN54" s="198"/>
      <c r="AO54" s="198"/>
      <c r="AP54" s="198"/>
      <c r="AQ54" s="198"/>
      <c r="AR54" s="198"/>
      <c r="AS54" s="198"/>
      <c r="AT54" s="198"/>
      <c r="AU54" s="198">
        <v>0</v>
      </c>
      <c r="AV54" s="198"/>
      <c r="AW54" s="198"/>
      <c r="AX54" s="198"/>
      <c r="AY54" s="198"/>
      <c r="AZ54" s="198"/>
      <c r="BA54" s="198">
        <v>0</v>
      </c>
      <c r="BB54" s="198"/>
      <c r="BC54" s="198">
        <v>0</v>
      </c>
      <c r="BD54" s="176"/>
      <c r="BE54" s="198">
        <v>0</v>
      </c>
      <c r="BF54" s="198"/>
      <c r="BG54" s="198">
        <v>0</v>
      </c>
      <c r="BH54" s="198"/>
      <c r="BI54" s="198">
        <v>0</v>
      </c>
      <c r="BJ54" s="198"/>
      <c r="BK54" s="198">
        <v>0</v>
      </c>
      <c r="BL54" s="198"/>
      <c r="BM54" s="198">
        <v>0</v>
      </c>
      <c r="BN54" s="198"/>
      <c r="BO54" s="198"/>
      <c r="BP54" s="198"/>
      <c r="BQ54" s="198"/>
      <c r="BR54" s="198"/>
      <c r="BS54" s="198"/>
      <c r="BT54" s="198"/>
      <c r="BU54" s="198"/>
      <c r="BV54" s="198"/>
      <c r="BW54" s="198">
        <v>0</v>
      </c>
      <c r="BX54" s="198"/>
      <c r="BY54" s="198">
        <v>0</v>
      </c>
      <c r="BZ54" s="198"/>
      <c r="CA54" s="198"/>
      <c r="CB54" s="198"/>
      <c r="CC54" s="198">
        <v>0</v>
      </c>
      <c r="CD54" s="198">
        <v>0</v>
      </c>
      <c r="CE54" s="198">
        <v>0</v>
      </c>
      <c r="CF54" s="198"/>
      <c r="CG54" s="198"/>
      <c r="CH54" s="198"/>
      <c r="CI54" s="198">
        <v>0</v>
      </c>
      <c r="CJ54" s="198">
        <v>0</v>
      </c>
      <c r="CK54" s="198">
        <v>0</v>
      </c>
      <c r="CL54" s="198"/>
      <c r="CM54" s="198"/>
      <c r="CN54" s="198"/>
      <c r="CO54" s="198">
        <v>0</v>
      </c>
      <c r="CP54" s="198"/>
      <c r="CQ54" s="198">
        <v>0</v>
      </c>
      <c r="CR54" s="198"/>
      <c r="CS54" s="198">
        <v>0</v>
      </c>
      <c r="CT54" s="198"/>
      <c r="CU54" s="198">
        <v>0</v>
      </c>
      <c r="CV54" s="198"/>
      <c r="CW54" s="198"/>
      <c r="CX54" s="176"/>
      <c r="CY54" s="198">
        <v>0</v>
      </c>
      <c r="CZ54" s="198"/>
      <c r="DA54" s="198">
        <v>0</v>
      </c>
      <c r="DB54" s="198"/>
      <c r="DC54" s="198"/>
      <c r="DD54" s="198">
        <v>0</v>
      </c>
      <c r="DE54" s="198">
        <v>0</v>
      </c>
      <c r="DF54" s="198"/>
      <c r="DG54" s="198"/>
      <c r="DH54" s="198"/>
      <c r="DI54" s="198"/>
      <c r="DJ54" s="449"/>
      <c r="DK54" s="198"/>
      <c r="DL54" s="198"/>
      <c r="DM54" s="198"/>
      <c r="DN54" s="198"/>
      <c r="DO54" s="198"/>
      <c r="DP54" s="198"/>
      <c r="DQ54" s="198"/>
      <c r="DR54" s="198"/>
      <c r="DS54" s="198"/>
      <c r="DT54" s="198"/>
      <c r="DU54" s="198"/>
      <c r="DV54" s="198"/>
      <c r="DW54" s="198"/>
      <c r="DX54" s="198"/>
      <c r="DY54" s="198"/>
      <c r="DZ54" s="198"/>
      <c r="EA54" s="198"/>
      <c r="EB54" s="198"/>
      <c r="EC54" s="198">
        <v>0</v>
      </c>
      <c r="ED54" s="198"/>
      <c r="EE54" s="198"/>
      <c r="EF54" s="198"/>
      <c r="EG54" s="198"/>
      <c r="EH54" s="198"/>
      <c r="EI54" s="198">
        <v>0</v>
      </c>
      <c r="EJ54" s="198"/>
      <c r="EK54" s="198"/>
      <c r="EL54" s="198"/>
      <c r="EM54" s="198"/>
      <c r="EN54" s="198">
        <v>0</v>
      </c>
      <c r="EO54" s="198"/>
      <c r="EP54" s="198"/>
      <c r="EQ54" s="698"/>
      <c r="ER54" s="198"/>
      <c r="ES54" s="176"/>
      <c r="ET54" s="198"/>
      <c r="EU54" s="198"/>
      <c r="EV54" s="198"/>
      <c r="EW54" s="198"/>
      <c r="EX54" s="198">
        <v>0</v>
      </c>
      <c r="EY54" s="198"/>
      <c r="EZ54" s="198"/>
      <c r="FA54" s="198"/>
      <c r="FB54" s="63">
        <f>FA54+EY54+EW54+EU54+ES54+EQ54+EO54+EM54+EJ54+EH54+EF54+ED54+EB54+DZ54+DX54+DV54+DT54+DR54+DP54+DN54+DL54+DH54+DF54+DD54+DB54+CZ54+CX54+CV54+CT54+CR54+CP54+CN54+CL54+CH54+CF54+CD54+CB54+BZ54+BX54+BT54+BR54+BP54+BN54+BL54+BJ54+BH54+BF54+BD54+BB54+AZ54+AX54+AV54+AR54+AP54+AN54+AL54+AJ54+AH54+AF54+AD54+AB54+Z54+X54+V54+T54+R54</f>
        <v>100</v>
      </c>
      <c r="FC54" s="69">
        <f t="shared" si="3"/>
        <v>0</v>
      </c>
    </row>
    <row r="55" spans="1:159" s="70" customFormat="1" ht="48.6" customHeight="1">
      <c r="A55" s="216">
        <f>+IF(M55="","",COUNTA($M$12:$M55))</f>
        <v>38</v>
      </c>
      <c r="B55" s="216" t="s">
        <v>3574</v>
      </c>
      <c r="C55" s="216" t="s">
        <v>3597</v>
      </c>
      <c r="D55" s="291">
        <v>93</v>
      </c>
      <c r="E55" s="216">
        <v>1223</v>
      </c>
      <c r="F55" s="219" t="s">
        <v>3598</v>
      </c>
      <c r="G55" s="216" t="s">
        <v>76</v>
      </c>
      <c r="H55" s="216" t="s">
        <v>3599</v>
      </c>
      <c r="I55" s="216" t="s">
        <v>3600</v>
      </c>
      <c r="J55" s="216">
        <v>24</v>
      </c>
      <c r="K55" s="216" t="s">
        <v>3601</v>
      </c>
      <c r="L55" s="216" t="s">
        <v>3602</v>
      </c>
      <c r="M55" s="216" t="s">
        <v>69</v>
      </c>
      <c r="N55" s="218">
        <v>350</v>
      </c>
      <c r="O55" s="216" t="s">
        <v>3056</v>
      </c>
      <c r="P55" s="216">
        <v>119</v>
      </c>
      <c r="Q55" s="198">
        <v>150</v>
      </c>
      <c r="R55" s="198"/>
      <c r="S55" s="198"/>
      <c r="T55" s="198"/>
      <c r="U55" s="198"/>
      <c r="V55" s="198"/>
      <c r="W55" s="198"/>
      <c r="X55" s="198"/>
      <c r="Y55" s="198"/>
      <c r="Z55" s="198"/>
      <c r="AA55" s="198"/>
      <c r="AB55" s="198"/>
      <c r="AC55" s="198">
        <v>0</v>
      </c>
      <c r="AD55" s="198"/>
      <c r="AE55" s="198"/>
      <c r="AF55" s="198"/>
      <c r="AG55" s="198">
        <v>0</v>
      </c>
      <c r="AH55" s="198"/>
      <c r="AI55" s="198"/>
      <c r="AJ55" s="198"/>
      <c r="AK55" s="198">
        <v>0</v>
      </c>
      <c r="AL55" s="198"/>
      <c r="AM55" s="198">
        <v>200</v>
      </c>
      <c r="AN55" s="198">
        <v>50</v>
      </c>
      <c r="AO55" s="198"/>
      <c r="AP55" s="198"/>
      <c r="AQ55" s="198"/>
      <c r="AR55" s="198"/>
      <c r="AS55" s="198"/>
      <c r="AT55" s="198"/>
      <c r="AU55" s="198">
        <v>0</v>
      </c>
      <c r="AV55" s="198"/>
      <c r="AW55" s="198"/>
      <c r="AX55" s="198"/>
      <c r="AY55" s="198"/>
      <c r="AZ55" s="198"/>
      <c r="BA55" s="198">
        <v>0</v>
      </c>
      <c r="BB55" s="198"/>
      <c r="BC55" s="198">
        <v>0</v>
      </c>
      <c r="BD55" s="176"/>
      <c r="BE55" s="198">
        <v>0</v>
      </c>
      <c r="BF55" s="198"/>
      <c r="BG55" s="198">
        <v>0</v>
      </c>
      <c r="BH55" s="198"/>
      <c r="BI55" s="198">
        <v>0</v>
      </c>
      <c r="BJ55" s="198"/>
      <c r="BK55" s="198">
        <v>0</v>
      </c>
      <c r="BL55" s="198"/>
      <c r="BM55" s="198">
        <v>0</v>
      </c>
      <c r="BN55" s="198"/>
      <c r="BO55" s="198"/>
      <c r="BP55" s="198"/>
      <c r="BQ55" s="198"/>
      <c r="BR55" s="198"/>
      <c r="BS55" s="198"/>
      <c r="BT55" s="198"/>
      <c r="BU55" s="198"/>
      <c r="BV55" s="198"/>
      <c r="BW55" s="198">
        <v>0</v>
      </c>
      <c r="BX55" s="198"/>
      <c r="BY55" s="198">
        <v>0</v>
      </c>
      <c r="BZ55" s="198"/>
      <c r="CA55" s="198"/>
      <c r="CB55" s="198"/>
      <c r="CC55" s="198">
        <v>0</v>
      </c>
      <c r="CD55" s="198">
        <v>0</v>
      </c>
      <c r="CE55" s="198">
        <v>0</v>
      </c>
      <c r="CF55" s="198"/>
      <c r="CG55" s="198"/>
      <c r="CH55" s="198"/>
      <c r="CI55" s="198">
        <v>0</v>
      </c>
      <c r="CJ55" s="198">
        <v>0</v>
      </c>
      <c r="CK55" s="198">
        <v>0</v>
      </c>
      <c r="CL55" s="198"/>
      <c r="CM55" s="198"/>
      <c r="CN55" s="198"/>
      <c r="CO55" s="198">
        <v>0</v>
      </c>
      <c r="CP55" s="198"/>
      <c r="CQ55" s="198">
        <v>0</v>
      </c>
      <c r="CR55" s="198"/>
      <c r="CS55" s="198">
        <v>0</v>
      </c>
      <c r="CT55" s="198"/>
      <c r="CU55" s="198">
        <v>0</v>
      </c>
      <c r="CV55" s="198"/>
      <c r="CW55" s="198"/>
      <c r="CX55" s="176"/>
      <c r="CY55" s="198">
        <v>0</v>
      </c>
      <c r="CZ55" s="198"/>
      <c r="DA55" s="198">
        <v>0</v>
      </c>
      <c r="DB55" s="198"/>
      <c r="DC55" s="198"/>
      <c r="DD55" s="198">
        <v>0</v>
      </c>
      <c r="DE55" s="198">
        <v>0</v>
      </c>
      <c r="DF55" s="198"/>
      <c r="DG55" s="198"/>
      <c r="DH55" s="198"/>
      <c r="DI55" s="198"/>
      <c r="DJ55" s="449"/>
      <c r="DK55" s="198"/>
      <c r="DL55" s="198"/>
      <c r="DM55" s="198"/>
      <c r="DN55" s="198"/>
      <c r="DO55" s="198"/>
      <c r="DP55" s="198"/>
      <c r="DQ55" s="198"/>
      <c r="DR55" s="198"/>
      <c r="DS55" s="198"/>
      <c r="DT55" s="198"/>
      <c r="DU55" s="198"/>
      <c r="DV55" s="198"/>
      <c r="DW55" s="198"/>
      <c r="DX55" s="198"/>
      <c r="DY55" s="198"/>
      <c r="DZ55" s="198"/>
      <c r="EA55" s="198"/>
      <c r="EB55" s="198"/>
      <c r="EC55" s="198">
        <v>0</v>
      </c>
      <c r="ED55" s="198"/>
      <c r="EE55" s="198"/>
      <c r="EF55" s="198"/>
      <c r="EG55" s="198"/>
      <c r="EH55" s="198"/>
      <c r="EI55" s="198">
        <v>0</v>
      </c>
      <c r="EJ55" s="198"/>
      <c r="EK55" s="198"/>
      <c r="EL55" s="198"/>
      <c r="EM55" s="198"/>
      <c r="EN55" s="198">
        <v>0</v>
      </c>
      <c r="EO55" s="198"/>
      <c r="EP55" s="198"/>
      <c r="EQ55" s="698"/>
      <c r="ER55" s="198"/>
      <c r="ES55" s="176"/>
      <c r="ET55" s="198"/>
      <c r="EU55" s="198"/>
      <c r="EV55" s="198"/>
      <c r="EW55" s="198"/>
      <c r="EX55" s="198">
        <v>0</v>
      </c>
      <c r="EY55" s="198"/>
      <c r="EZ55" s="198"/>
      <c r="FA55" s="198"/>
      <c r="FB55" s="63">
        <f>FA55+EY55+EW55+EU55+ES55+EQ55+EO55+EM55+EJ55+EH55+EF55+ED55+EB55+DZ55+DX55+DV55+DT55+DR55+DP55+DN55+DL55+DH55+DF55+DD55+DB55+CZ55+CX55+CV55+CT55+CR55+CP55+CN55+CL55+CH55+CF55+CD55+CB55+BZ55+BX55+BT55+BR55+BP55+BN55+BL55+BJ55+BH55+BF55+BD55+BB55+AZ55+AX55+AV55+AR55+AP55+AN55+AL55+AJ55+AH55+AF55+AD55+AB55+Z55+X55+V55+T55+R55</f>
        <v>50</v>
      </c>
      <c r="FC55" s="69">
        <f t="shared" si="3"/>
        <v>300</v>
      </c>
    </row>
    <row r="56" spans="1:159" s="59" customFormat="1" ht="48.6" customHeight="1">
      <c r="A56" s="216" t="str">
        <f>+IF(M56="","",COUNTA($M$12:$M56))</f>
        <v/>
      </c>
      <c r="B56" s="216"/>
      <c r="C56" s="216"/>
      <c r="D56" s="292"/>
      <c r="E56" s="186"/>
      <c r="F56" s="290" t="s">
        <v>3190</v>
      </c>
      <c r="G56" s="216"/>
      <c r="H56" s="216"/>
      <c r="I56" s="216"/>
      <c r="J56" s="216"/>
      <c r="K56" s="216"/>
      <c r="L56" s="216"/>
      <c r="M56" s="216"/>
      <c r="N56" s="218"/>
      <c r="O56" s="216"/>
      <c r="P56" s="216"/>
      <c r="Q56" s="206"/>
      <c r="R56" s="198"/>
      <c r="S56" s="206"/>
      <c r="T56" s="206"/>
      <c r="U56" s="206"/>
      <c r="V56" s="206"/>
      <c r="W56" s="206"/>
      <c r="X56" s="206"/>
      <c r="Y56" s="206"/>
      <c r="Z56" s="206"/>
      <c r="AA56" s="206"/>
      <c r="AB56" s="206"/>
      <c r="AC56" s="206"/>
      <c r="AD56" s="206"/>
      <c r="AE56" s="206"/>
      <c r="AF56" s="206"/>
      <c r="AG56" s="206"/>
      <c r="AH56" s="206"/>
      <c r="AI56" s="206"/>
      <c r="AJ56" s="206"/>
      <c r="AK56" s="206"/>
      <c r="AL56" s="206"/>
      <c r="AM56" s="206"/>
      <c r="AN56" s="198"/>
      <c r="AO56" s="206"/>
      <c r="AP56" s="206"/>
      <c r="AQ56" s="206"/>
      <c r="AR56" s="206"/>
      <c r="AS56" s="206"/>
      <c r="AT56" s="206"/>
      <c r="AU56" s="198">
        <v>0</v>
      </c>
      <c r="AV56" s="206"/>
      <c r="AW56" s="206"/>
      <c r="AX56" s="206"/>
      <c r="AY56" s="206"/>
      <c r="AZ56" s="198"/>
      <c r="BA56" s="206"/>
      <c r="BB56" s="206"/>
      <c r="BC56" s="206"/>
      <c r="BD56" s="176"/>
      <c r="BE56" s="206"/>
      <c r="BF56" s="198"/>
      <c r="BG56" s="206"/>
      <c r="BH56" s="198"/>
      <c r="BI56" s="206"/>
      <c r="BJ56" s="206"/>
      <c r="BK56" s="206"/>
      <c r="BL56" s="206"/>
      <c r="BM56" s="206"/>
      <c r="BN56" s="206"/>
      <c r="BO56" s="206"/>
      <c r="BP56" s="206"/>
      <c r="BQ56" s="206"/>
      <c r="BR56" s="206"/>
      <c r="BS56" s="206"/>
      <c r="BT56" s="198"/>
      <c r="BU56" s="206"/>
      <c r="BV56" s="206"/>
      <c r="BW56" s="198">
        <v>0</v>
      </c>
      <c r="BX56" s="206"/>
      <c r="BY56" s="206"/>
      <c r="BZ56" s="206"/>
      <c r="CA56" s="206"/>
      <c r="CB56" s="206"/>
      <c r="CC56" s="206"/>
      <c r="CD56" s="198"/>
      <c r="CE56" s="206"/>
      <c r="CF56" s="206"/>
      <c r="CG56" s="206"/>
      <c r="CH56" s="206"/>
      <c r="CI56" s="206"/>
      <c r="CJ56" s="206"/>
      <c r="CK56" s="198">
        <v>0</v>
      </c>
      <c r="CL56" s="198"/>
      <c r="CM56" s="206"/>
      <c r="CN56" s="206"/>
      <c r="CO56" s="206"/>
      <c r="CP56" s="206" t="s">
        <v>8239</v>
      </c>
      <c r="CQ56" s="206"/>
      <c r="CR56" s="206"/>
      <c r="CS56" s="206"/>
      <c r="CT56" s="198"/>
      <c r="CU56" s="206"/>
      <c r="CV56" s="206"/>
      <c r="CW56" s="206"/>
      <c r="CX56" s="319"/>
      <c r="CY56" s="206"/>
      <c r="CZ56" s="206"/>
      <c r="DA56" s="206"/>
      <c r="DB56" s="206"/>
      <c r="DC56" s="198"/>
      <c r="DD56" s="198"/>
      <c r="DE56" s="206"/>
      <c r="DF56" s="206"/>
      <c r="DG56" s="206"/>
      <c r="DH56" s="206"/>
      <c r="DI56" s="198"/>
      <c r="DJ56" s="445"/>
      <c r="DK56" s="206"/>
      <c r="DL56" s="206"/>
      <c r="DM56" s="206"/>
      <c r="DN56" s="206"/>
      <c r="DO56" s="198"/>
      <c r="DP56" s="206"/>
      <c r="DQ56" s="198"/>
      <c r="DR56" s="206"/>
      <c r="DS56" s="206"/>
      <c r="DT56" s="206"/>
      <c r="DU56" s="198"/>
      <c r="DV56" s="206"/>
      <c r="DW56" s="206"/>
      <c r="DX56" s="206"/>
      <c r="DY56" s="198"/>
      <c r="DZ56" s="206"/>
      <c r="EA56" s="206"/>
      <c r="EB56" s="206"/>
      <c r="EC56" s="206"/>
      <c r="ED56" s="206"/>
      <c r="EE56" s="206"/>
      <c r="EF56" s="206"/>
      <c r="EG56" s="206"/>
      <c r="EH56" s="206"/>
      <c r="EI56" s="206"/>
      <c r="EJ56" s="206"/>
      <c r="EK56" s="206"/>
      <c r="EL56" s="206"/>
      <c r="EM56" s="206"/>
      <c r="EN56" s="206"/>
      <c r="EO56" s="206"/>
      <c r="EP56" s="206"/>
      <c r="EQ56" s="696"/>
      <c r="ER56" s="206"/>
      <c r="ES56" s="319"/>
      <c r="ET56" s="206"/>
      <c r="EU56" s="206"/>
      <c r="EV56" s="206"/>
      <c r="EW56" s="206"/>
      <c r="EX56" s="206"/>
      <c r="EY56" s="206"/>
      <c r="EZ56" s="206"/>
      <c r="FA56" s="206"/>
      <c r="FB56" s="63"/>
      <c r="FC56" s="69">
        <f t="shared" si="3"/>
        <v>0</v>
      </c>
    </row>
    <row r="57" spans="1:159" ht="48.6" customHeight="1">
      <c r="A57" s="216">
        <f>+IF(M57="","",COUNTA($M$12:$M57))</f>
        <v>39</v>
      </c>
      <c r="B57" s="216" t="s">
        <v>3603</v>
      </c>
      <c r="C57" s="216" t="s">
        <v>3604</v>
      </c>
      <c r="D57" s="216">
        <v>96</v>
      </c>
      <c r="E57" s="216">
        <v>243</v>
      </c>
      <c r="F57" s="219" t="s">
        <v>3605</v>
      </c>
      <c r="G57" s="216" t="s">
        <v>3606</v>
      </c>
      <c r="H57" s="216" t="s">
        <v>77</v>
      </c>
      <c r="I57" s="216" t="s">
        <v>3607</v>
      </c>
      <c r="J57" s="216">
        <v>24</v>
      </c>
      <c r="K57" s="216" t="s">
        <v>3608</v>
      </c>
      <c r="L57" s="216" t="s">
        <v>3609</v>
      </c>
      <c r="M57" s="216" t="s">
        <v>10</v>
      </c>
      <c r="N57" s="218">
        <v>24500</v>
      </c>
      <c r="O57" s="216" t="s">
        <v>3056</v>
      </c>
      <c r="P57" s="216">
        <v>119</v>
      </c>
      <c r="Q57" s="198">
        <v>0</v>
      </c>
      <c r="R57" s="198"/>
      <c r="S57" s="198"/>
      <c r="T57" s="198"/>
      <c r="U57" s="198"/>
      <c r="V57" s="198"/>
      <c r="W57" s="198"/>
      <c r="X57" s="198"/>
      <c r="Y57" s="198"/>
      <c r="Z57" s="198"/>
      <c r="AA57" s="198"/>
      <c r="AB57" s="198"/>
      <c r="AC57" s="198">
        <v>0</v>
      </c>
      <c r="AD57" s="198"/>
      <c r="AE57" s="198"/>
      <c r="AF57" s="198"/>
      <c r="AG57" s="198">
        <v>0</v>
      </c>
      <c r="AH57" s="198"/>
      <c r="AI57" s="198"/>
      <c r="AJ57" s="198"/>
      <c r="AK57" s="198">
        <v>0</v>
      </c>
      <c r="AL57" s="198"/>
      <c r="AM57" s="198"/>
      <c r="AN57" s="198"/>
      <c r="AO57" s="198"/>
      <c r="AP57" s="198"/>
      <c r="AQ57" s="198"/>
      <c r="AR57" s="198"/>
      <c r="AS57" s="198"/>
      <c r="AT57" s="198"/>
      <c r="AU57" s="198">
        <v>0</v>
      </c>
      <c r="AV57" s="198"/>
      <c r="AW57" s="198"/>
      <c r="AX57" s="198"/>
      <c r="AY57" s="198"/>
      <c r="AZ57" s="198"/>
      <c r="BA57" s="198">
        <v>0</v>
      </c>
      <c r="BB57" s="198"/>
      <c r="BC57" s="198">
        <v>0</v>
      </c>
      <c r="BD57" s="176"/>
      <c r="BE57" s="198">
        <v>0</v>
      </c>
      <c r="BF57" s="198"/>
      <c r="BG57" s="198">
        <v>0</v>
      </c>
      <c r="BH57" s="198"/>
      <c r="BI57" s="198">
        <v>4000</v>
      </c>
      <c r="BJ57" s="198">
        <v>0</v>
      </c>
      <c r="BK57" s="198">
        <v>0</v>
      </c>
      <c r="BL57" s="198"/>
      <c r="BM57" s="198">
        <v>0</v>
      </c>
      <c r="BN57" s="198"/>
      <c r="BO57" s="198"/>
      <c r="BP57" s="198"/>
      <c r="BQ57" s="198"/>
      <c r="BR57" s="198"/>
      <c r="BS57" s="198"/>
      <c r="BT57" s="198"/>
      <c r="BU57" s="198"/>
      <c r="BV57" s="198">
        <v>15000</v>
      </c>
      <c r="BW57" s="198">
        <v>15000</v>
      </c>
      <c r="BX57" s="198"/>
      <c r="BY57" s="198">
        <v>0</v>
      </c>
      <c r="BZ57" s="198"/>
      <c r="CA57" s="198"/>
      <c r="CB57" s="198"/>
      <c r="CC57" s="198">
        <v>0</v>
      </c>
      <c r="CD57" s="198">
        <v>0</v>
      </c>
      <c r="CE57" s="198">
        <v>0</v>
      </c>
      <c r="CF57" s="198"/>
      <c r="CG57" s="198">
        <v>5000</v>
      </c>
      <c r="CH57" s="198">
        <v>5000</v>
      </c>
      <c r="CI57" s="198">
        <v>0</v>
      </c>
      <c r="CJ57" s="198">
        <v>0</v>
      </c>
      <c r="CK57" s="198">
        <v>0</v>
      </c>
      <c r="CL57" s="198"/>
      <c r="CM57" s="198"/>
      <c r="CN57" s="198"/>
      <c r="CO57" s="198">
        <v>0</v>
      </c>
      <c r="CP57" s="198"/>
      <c r="CQ57" s="198">
        <v>0</v>
      </c>
      <c r="CR57" s="198"/>
      <c r="CS57" s="198">
        <v>0</v>
      </c>
      <c r="CT57" s="198"/>
      <c r="CU57" s="198">
        <v>0</v>
      </c>
      <c r="CV57" s="198"/>
      <c r="CW57" s="198"/>
      <c r="CX57" s="176"/>
      <c r="CY57" s="198">
        <v>0</v>
      </c>
      <c r="CZ57" s="198"/>
      <c r="DA57" s="198">
        <v>0</v>
      </c>
      <c r="DB57" s="198"/>
      <c r="DC57" s="198"/>
      <c r="DD57" s="198">
        <v>0</v>
      </c>
      <c r="DE57" s="198">
        <v>0</v>
      </c>
      <c r="DF57" s="198"/>
      <c r="DG57" s="198"/>
      <c r="DH57" s="198"/>
      <c r="DI57" s="198"/>
      <c r="DJ57" s="449"/>
      <c r="DK57" s="198"/>
      <c r="DL57" s="198"/>
      <c r="DM57" s="198"/>
      <c r="DN57" s="198"/>
      <c r="DO57" s="198"/>
      <c r="DP57" s="198"/>
      <c r="DQ57" s="198"/>
      <c r="DR57" s="198"/>
      <c r="DS57" s="198"/>
      <c r="DT57" s="198"/>
      <c r="DU57" s="198"/>
      <c r="DV57" s="198"/>
      <c r="DW57" s="198"/>
      <c r="DX57" s="198"/>
      <c r="DY57" s="198"/>
      <c r="DZ57" s="198"/>
      <c r="EA57" s="198"/>
      <c r="EB57" s="198"/>
      <c r="EC57" s="198">
        <v>0</v>
      </c>
      <c r="ED57" s="198"/>
      <c r="EE57" s="198"/>
      <c r="EF57" s="198"/>
      <c r="EG57" s="198"/>
      <c r="EH57" s="198"/>
      <c r="EI57" s="198">
        <v>0</v>
      </c>
      <c r="EJ57" s="198"/>
      <c r="EK57" s="198"/>
      <c r="EL57" s="198">
        <v>500</v>
      </c>
      <c r="EM57" s="198"/>
      <c r="EN57" s="198">
        <v>0</v>
      </c>
      <c r="EO57" s="198"/>
      <c r="EP57" s="198"/>
      <c r="EQ57" s="700"/>
      <c r="ER57" s="198"/>
      <c r="ES57" s="176"/>
      <c r="ET57" s="198"/>
      <c r="EU57" s="198"/>
      <c r="EV57" s="198"/>
      <c r="EW57" s="198"/>
      <c r="EX57" s="198">
        <v>0</v>
      </c>
      <c r="EY57" s="198"/>
      <c r="EZ57" s="198"/>
      <c r="FA57" s="198"/>
      <c r="FB57" s="63">
        <f t="shared" ref="FB57:FB62" si="4">FA57+EY57+EW57+EU57+ES57+EQ57+EO57+EM57+EJ57+EH57+EF57+ED57+EB57+DZ57+DX57+DV57+DT57+DR57+DP57+DN57+DL57+DH57+DF57+DD57+DB57+CZ57+CX57+CV57+CT57+CR57+CP57+CN57+CL57+CH57+CF57+CD57+CB57+BZ57+BX57+BT57+BR57+BP57+BN57+BL57+BJ57+BH57+BF57+BD57+BB57+AZ57+AX57+AV57+AR57+AP57+AN57+AL57+AJ57+AH57+AF57+AD57+AB57+Z57+X57+V57+T57+R57</f>
        <v>5000</v>
      </c>
      <c r="FC57" s="69">
        <f t="shared" si="3"/>
        <v>19500</v>
      </c>
    </row>
    <row r="58" spans="1:159" s="400" customFormat="1" ht="48.6" customHeight="1">
      <c r="A58" s="395">
        <f>+IF(M58="","",COUNTA($M$12:$M58))</f>
        <v>40</v>
      </c>
      <c r="B58" s="395" t="s">
        <v>3582</v>
      </c>
      <c r="C58" s="216" t="s">
        <v>3610</v>
      </c>
      <c r="D58" s="216">
        <v>101</v>
      </c>
      <c r="E58" s="216">
        <v>329</v>
      </c>
      <c r="F58" s="399" t="s">
        <v>3611</v>
      </c>
      <c r="G58" s="395" t="s">
        <v>968</v>
      </c>
      <c r="H58" s="395" t="s">
        <v>71</v>
      </c>
      <c r="I58" s="216" t="s">
        <v>3612</v>
      </c>
      <c r="J58" s="216">
        <v>24</v>
      </c>
      <c r="K58" s="395" t="s">
        <v>3613</v>
      </c>
      <c r="L58" s="395" t="s">
        <v>3614</v>
      </c>
      <c r="M58" s="395" t="s">
        <v>67</v>
      </c>
      <c r="N58" s="396">
        <v>1000</v>
      </c>
      <c r="O58" s="395" t="s">
        <v>3394</v>
      </c>
      <c r="P58" s="395">
        <v>89</v>
      </c>
      <c r="Q58" s="397">
        <v>0</v>
      </c>
      <c r="R58" s="397"/>
      <c r="S58" s="397"/>
      <c r="T58" s="397"/>
      <c r="U58" s="397"/>
      <c r="V58" s="397"/>
      <c r="W58" s="397"/>
      <c r="X58" s="397"/>
      <c r="Y58" s="397"/>
      <c r="Z58" s="397"/>
      <c r="AA58" s="397"/>
      <c r="AB58" s="397"/>
      <c r="AC58" s="397">
        <v>1000</v>
      </c>
      <c r="AD58" s="397"/>
      <c r="AE58" s="397"/>
      <c r="AF58" s="397"/>
      <c r="AG58" s="397">
        <v>0</v>
      </c>
      <c r="AH58" s="397"/>
      <c r="AI58" s="397"/>
      <c r="AJ58" s="397"/>
      <c r="AK58" s="397">
        <v>0</v>
      </c>
      <c r="AL58" s="397"/>
      <c r="AM58" s="397"/>
      <c r="AN58" s="397"/>
      <c r="AO58" s="397"/>
      <c r="AP58" s="397"/>
      <c r="AQ58" s="397"/>
      <c r="AR58" s="397"/>
      <c r="AS58" s="397"/>
      <c r="AT58" s="397"/>
      <c r="AU58" s="397">
        <v>0</v>
      </c>
      <c r="AV58" s="397"/>
      <c r="AW58" s="397"/>
      <c r="AX58" s="397"/>
      <c r="AY58" s="397"/>
      <c r="AZ58" s="397"/>
      <c r="BA58" s="397">
        <v>0</v>
      </c>
      <c r="BB58" s="397"/>
      <c r="BC58" s="397">
        <v>0</v>
      </c>
      <c r="BD58" s="323"/>
      <c r="BE58" s="397">
        <v>0</v>
      </c>
      <c r="BF58" s="397"/>
      <c r="BG58" s="397">
        <v>0</v>
      </c>
      <c r="BH58" s="397"/>
      <c r="BI58" s="397">
        <v>0</v>
      </c>
      <c r="BJ58" s="397"/>
      <c r="BK58" s="397">
        <v>0</v>
      </c>
      <c r="BL58" s="397"/>
      <c r="BM58" s="397">
        <v>0</v>
      </c>
      <c r="BN58" s="397"/>
      <c r="BO58" s="397"/>
      <c r="BP58" s="397"/>
      <c r="BQ58" s="397"/>
      <c r="BR58" s="397"/>
      <c r="BS58" s="397"/>
      <c r="BT58" s="397"/>
      <c r="BU58" s="397"/>
      <c r="BV58" s="397"/>
      <c r="BW58" s="397">
        <v>0</v>
      </c>
      <c r="BX58" s="397"/>
      <c r="BY58" s="397">
        <v>0</v>
      </c>
      <c r="BZ58" s="397"/>
      <c r="CA58" s="397"/>
      <c r="CB58" s="397"/>
      <c r="CC58" s="397">
        <v>0</v>
      </c>
      <c r="CD58" s="397">
        <v>0</v>
      </c>
      <c r="CE58" s="397">
        <v>0</v>
      </c>
      <c r="CF58" s="397"/>
      <c r="CG58" s="397"/>
      <c r="CH58" s="397"/>
      <c r="CI58" s="397">
        <v>0</v>
      </c>
      <c r="CJ58" s="397">
        <v>0</v>
      </c>
      <c r="CK58" s="397">
        <v>0</v>
      </c>
      <c r="CL58" s="397"/>
      <c r="CM58" s="397"/>
      <c r="CN58" s="397"/>
      <c r="CO58" s="397">
        <v>0</v>
      </c>
      <c r="CP58" s="397"/>
      <c r="CQ58" s="397">
        <v>0</v>
      </c>
      <c r="CR58" s="397"/>
      <c r="CS58" s="397">
        <v>0</v>
      </c>
      <c r="CT58" s="397"/>
      <c r="CU58" s="397">
        <v>0</v>
      </c>
      <c r="CV58" s="397"/>
      <c r="CW58" s="397"/>
      <c r="CX58" s="323"/>
      <c r="CY58" s="397">
        <v>0</v>
      </c>
      <c r="CZ58" s="397"/>
      <c r="DA58" s="397">
        <v>0</v>
      </c>
      <c r="DB58" s="397"/>
      <c r="DC58" s="397"/>
      <c r="DD58" s="397">
        <v>0</v>
      </c>
      <c r="DE58" s="397">
        <v>0</v>
      </c>
      <c r="DF58" s="397"/>
      <c r="DG58" s="397"/>
      <c r="DH58" s="397"/>
      <c r="DI58" s="397"/>
      <c r="DJ58" s="450"/>
      <c r="DK58" s="397"/>
      <c r="DL58" s="397"/>
      <c r="DM58" s="397"/>
      <c r="DN58" s="397"/>
      <c r="DO58" s="397"/>
      <c r="DP58" s="397"/>
      <c r="DQ58" s="397"/>
      <c r="DR58" s="397"/>
      <c r="DS58" s="397"/>
      <c r="DT58" s="397"/>
      <c r="DU58" s="397"/>
      <c r="DV58" s="397"/>
      <c r="DW58" s="397"/>
      <c r="DX58" s="397"/>
      <c r="DY58" s="397"/>
      <c r="DZ58" s="397"/>
      <c r="EA58" s="397"/>
      <c r="EB58" s="397"/>
      <c r="EC58" s="397">
        <v>0</v>
      </c>
      <c r="ED58" s="397"/>
      <c r="EE58" s="397"/>
      <c r="EF58" s="397"/>
      <c r="EG58" s="397"/>
      <c r="EH58" s="397"/>
      <c r="EI58" s="397">
        <v>0</v>
      </c>
      <c r="EJ58" s="397"/>
      <c r="EK58" s="397"/>
      <c r="EL58" s="397"/>
      <c r="EM58" s="397"/>
      <c r="EN58" s="397">
        <v>0</v>
      </c>
      <c r="EO58" s="397"/>
      <c r="EP58" s="397"/>
      <c r="EQ58" s="700"/>
      <c r="ER58" s="397"/>
      <c r="ES58" s="323"/>
      <c r="ET58" s="397"/>
      <c r="EU58" s="397"/>
      <c r="EV58" s="397"/>
      <c r="EW58" s="397"/>
      <c r="EX58" s="397">
        <v>0</v>
      </c>
      <c r="EY58" s="397"/>
      <c r="EZ58" s="397"/>
      <c r="FA58" s="397"/>
      <c r="FB58" s="425">
        <f t="shared" si="4"/>
        <v>0</v>
      </c>
      <c r="FC58" s="394">
        <f t="shared" si="3"/>
        <v>1000</v>
      </c>
    </row>
    <row r="59" spans="1:159" ht="48.6" customHeight="1">
      <c r="A59" s="216">
        <f>+IF(M59="","",COUNTA($M$12:$M59))</f>
        <v>41</v>
      </c>
      <c r="B59" s="216" t="s">
        <v>3589</v>
      </c>
      <c r="C59" s="216" t="s">
        <v>3615</v>
      </c>
      <c r="D59" s="216">
        <v>104</v>
      </c>
      <c r="E59" s="216">
        <v>396</v>
      </c>
      <c r="F59" s="219" t="s">
        <v>3616</v>
      </c>
      <c r="G59" s="216" t="s">
        <v>3617</v>
      </c>
      <c r="H59" s="216" t="s">
        <v>16</v>
      </c>
      <c r="I59" s="216" t="s">
        <v>3618</v>
      </c>
      <c r="J59" s="216">
        <v>24</v>
      </c>
      <c r="K59" s="216" t="s">
        <v>3619</v>
      </c>
      <c r="L59" s="216" t="s">
        <v>3620</v>
      </c>
      <c r="M59" s="216" t="s">
        <v>10</v>
      </c>
      <c r="N59" s="218">
        <v>12000</v>
      </c>
      <c r="O59" s="216" t="s">
        <v>3087</v>
      </c>
      <c r="P59" s="216">
        <v>71</v>
      </c>
      <c r="Q59" s="198">
        <v>10000</v>
      </c>
      <c r="R59" s="198">
        <v>10000</v>
      </c>
      <c r="S59" s="198"/>
      <c r="T59" s="198"/>
      <c r="U59" s="198"/>
      <c r="V59" s="198"/>
      <c r="W59" s="198"/>
      <c r="X59" s="198"/>
      <c r="Y59" s="198"/>
      <c r="Z59" s="198"/>
      <c r="AA59" s="198"/>
      <c r="AB59" s="198"/>
      <c r="AC59" s="198">
        <v>0</v>
      </c>
      <c r="AD59" s="198"/>
      <c r="AE59" s="198"/>
      <c r="AF59" s="198"/>
      <c r="AG59" s="198">
        <v>0</v>
      </c>
      <c r="AH59" s="198"/>
      <c r="AI59" s="198"/>
      <c r="AJ59" s="198"/>
      <c r="AK59" s="198">
        <v>0</v>
      </c>
      <c r="AL59" s="198"/>
      <c r="AM59" s="198"/>
      <c r="AN59" s="198"/>
      <c r="AO59" s="198">
        <v>2000</v>
      </c>
      <c r="AP59" s="198">
        <v>0</v>
      </c>
      <c r="AQ59" s="198"/>
      <c r="AR59" s="198"/>
      <c r="AS59" s="198"/>
      <c r="AT59" s="198"/>
      <c r="AU59" s="198">
        <v>0</v>
      </c>
      <c r="AV59" s="198"/>
      <c r="AW59" s="198"/>
      <c r="AX59" s="198"/>
      <c r="AY59" s="198"/>
      <c r="AZ59" s="198"/>
      <c r="BA59" s="198">
        <v>0</v>
      </c>
      <c r="BB59" s="198"/>
      <c r="BC59" s="198">
        <v>0</v>
      </c>
      <c r="BD59" s="176"/>
      <c r="BE59" s="198">
        <v>0</v>
      </c>
      <c r="BF59" s="198"/>
      <c r="BG59" s="198">
        <v>0</v>
      </c>
      <c r="BH59" s="198"/>
      <c r="BI59" s="198">
        <v>0</v>
      </c>
      <c r="BJ59" s="198"/>
      <c r="BK59" s="198">
        <v>0</v>
      </c>
      <c r="BL59" s="198"/>
      <c r="BM59" s="198">
        <v>0</v>
      </c>
      <c r="BN59" s="198"/>
      <c r="BO59" s="198"/>
      <c r="BP59" s="198"/>
      <c r="BQ59" s="198"/>
      <c r="BR59" s="198"/>
      <c r="BS59" s="198"/>
      <c r="BT59" s="198"/>
      <c r="BU59" s="198"/>
      <c r="BV59" s="198"/>
      <c r="BW59" s="198">
        <v>0</v>
      </c>
      <c r="BX59" s="198"/>
      <c r="BY59" s="198">
        <v>0</v>
      </c>
      <c r="BZ59" s="198"/>
      <c r="CA59" s="198"/>
      <c r="CB59" s="198"/>
      <c r="CC59" s="198">
        <v>0</v>
      </c>
      <c r="CD59" s="198">
        <v>0</v>
      </c>
      <c r="CE59" s="198">
        <v>0</v>
      </c>
      <c r="CF59" s="198"/>
      <c r="CG59" s="198"/>
      <c r="CH59" s="198"/>
      <c r="CI59" s="198">
        <v>0</v>
      </c>
      <c r="CJ59" s="198">
        <v>0</v>
      </c>
      <c r="CK59" s="198">
        <v>0</v>
      </c>
      <c r="CL59" s="198"/>
      <c r="CM59" s="198"/>
      <c r="CN59" s="198"/>
      <c r="CO59" s="198">
        <v>0</v>
      </c>
      <c r="CP59" s="198"/>
      <c r="CQ59" s="198">
        <v>0</v>
      </c>
      <c r="CR59" s="198"/>
      <c r="CS59" s="198">
        <v>0</v>
      </c>
      <c r="CT59" s="198"/>
      <c r="CU59" s="198">
        <v>0</v>
      </c>
      <c r="CV59" s="198"/>
      <c r="CW59" s="198"/>
      <c r="CX59" s="176"/>
      <c r="CY59" s="198">
        <v>0</v>
      </c>
      <c r="CZ59" s="198"/>
      <c r="DA59" s="198">
        <v>0</v>
      </c>
      <c r="DB59" s="198"/>
      <c r="DC59" s="198"/>
      <c r="DD59" s="198">
        <v>0</v>
      </c>
      <c r="DE59" s="198">
        <v>0</v>
      </c>
      <c r="DF59" s="198"/>
      <c r="DG59" s="198"/>
      <c r="DH59" s="198"/>
      <c r="DI59" s="198"/>
      <c r="DJ59" s="449"/>
      <c r="DK59" s="198"/>
      <c r="DL59" s="198"/>
      <c r="DM59" s="198"/>
      <c r="DN59" s="198"/>
      <c r="DO59" s="198"/>
      <c r="DP59" s="198"/>
      <c r="DQ59" s="198"/>
      <c r="DR59" s="198"/>
      <c r="DS59" s="198"/>
      <c r="DT59" s="198"/>
      <c r="DU59" s="198"/>
      <c r="DV59" s="198"/>
      <c r="DW59" s="198"/>
      <c r="DX59" s="198"/>
      <c r="DY59" s="198"/>
      <c r="DZ59" s="198"/>
      <c r="EA59" s="198"/>
      <c r="EB59" s="198"/>
      <c r="EC59" s="198">
        <v>0</v>
      </c>
      <c r="ED59" s="198"/>
      <c r="EE59" s="198"/>
      <c r="EF59" s="198"/>
      <c r="EG59" s="198"/>
      <c r="EH59" s="198"/>
      <c r="EI59" s="198">
        <v>0</v>
      </c>
      <c r="EJ59" s="198"/>
      <c r="EK59" s="198"/>
      <c r="EL59" s="198"/>
      <c r="EM59" s="198"/>
      <c r="EN59" s="198">
        <v>0</v>
      </c>
      <c r="EO59" s="198"/>
      <c r="EP59" s="198"/>
      <c r="EQ59" s="700"/>
      <c r="ER59" s="198"/>
      <c r="ES59" s="176"/>
      <c r="ET59" s="198"/>
      <c r="EU59" s="198"/>
      <c r="EV59" s="198"/>
      <c r="EW59" s="198"/>
      <c r="EX59" s="198">
        <v>0</v>
      </c>
      <c r="EY59" s="198"/>
      <c r="EZ59" s="198"/>
      <c r="FA59" s="198"/>
      <c r="FB59" s="63">
        <f t="shared" si="4"/>
        <v>10000</v>
      </c>
      <c r="FC59" s="69">
        <f t="shared" si="3"/>
        <v>2000</v>
      </c>
    </row>
    <row r="60" spans="1:159" s="70" customFormat="1" ht="48.6" customHeight="1">
      <c r="A60" s="216">
        <f>+IF(M60="","",COUNTA($M$12:$M60))</f>
        <v>42</v>
      </c>
      <c r="B60" s="216" t="s">
        <v>3590</v>
      </c>
      <c r="C60" s="216" t="s">
        <v>3621</v>
      </c>
      <c r="D60" s="216">
        <v>109</v>
      </c>
      <c r="E60" s="216">
        <v>677</v>
      </c>
      <c r="F60" s="219" t="s">
        <v>3622</v>
      </c>
      <c r="G60" s="216" t="s">
        <v>1336</v>
      </c>
      <c r="H60" s="216" t="s">
        <v>77</v>
      </c>
      <c r="I60" s="216" t="s">
        <v>3623</v>
      </c>
      <c r="J60" s="216">
        <v>24</v>
      </c>
      <c r="K60" s="216" t="s">
        <v>3624</v>
      </c>
      <c r="L60" s="216" t="s">
        <v>3564</v>
      </c>
      <c r="M60" s="216" t="s">
        <v>10</v>
      </c>
      <c r="N60" s="218">
        <v>441300</v>
      </c>
      <c r="O60" s="216" t="s">
        <v>3069</v>
      </c>
      <c r="P60" s="216">
        <v>103</v>
      </c>
      <c r="Q60" s="198">
        <v>0</v>
      </c>
      <c r="R60" s="198"/>
      <c r="S60" s="198"/>
      <c r="T60" s="198"/>
      <c r="U60" s="198"/>
      <c r="V60" s="198"/>
      <c r="W60" s="198"/>
      <c r="X60" s="198"/>
      <c r="Y60" s="198">
        <v>20000</v>
      </c>
      <c r="Z60" s="198"/>
      <c r="AA60" s="198"/>
      <c r="AB60" s="198"/>
      <c r="AC60" s="198">
        <v>0</v>
      </c>
      <c r="AD60" s="198"/>
      <c r="AE60" s="198"/>
      <c r="AF60" s="198"/>
      <c r="AG60" s="198">
        <v>3000</v>
      </c>
      <c r="AH60" s="198"/>
      <c r="AI60" s="198">
        <v>100</v>
      </c>
      <c r="AJ60" s="198"/>
      <c r="AK60" s="198">
        <v>0</v>
      </c>
      <c r="AL60" s="198"/>
      <c r="AM60" s="198"/>
      <c r="AN60" s="198"/>
      <c r="AO60" s="198">
        <v>5000</v>
      </c>
      <c r="AP60" s="198">
        <v>990</v>
      </c>
      <c r="AQ60" s="198"/>
      <c r="AR60" s="198"/>
      <c r="AS60" s="198"/>
      <c r="AT60" s="198"/>
      <c r="AU60" s="198">
        <v>0</v>
      </c>
      <c r="AV60" s="198"/>
      <c r="AW60" s="198"/>
      <c r="AX60" s="198"/>
      <c r="AY60" s="198">
        <v>20000</v>
      </c>
      <c r="AZ60" s="198">
        <v>6000</v>
      </c>
      <c r="BA60" s="198">
        <v>20000</v>
      </c>
      <c r="BB60" s="198">
        <v>19980</v>
      </c>
      <c r="BC60" s="198">
        <v>60000</v>
      </c>
      <c r="BD60" s="176">
        <v>72000</v>
      </c>
      <c r="BE60" s="198">
        <v>0</v>
      </c>
      <c r="BF60" s="198"/>
      <c r="BG60" s="198">
        <v>0</v>
      </c>
      <c r="BH60" s="198"/>
      <c r="BI60" s="198">
        <v>3000</v>
      </c>
      <c r="BJ60" s="198">
        <v>2970</v>
      </c>
      <c r="BK60" s="198">
        <v>0</v>
      </c>
      <c r="BL60" s="198"/>
      <c r="BM60" s="198">
        <v>50000</v>
      </c>
      <c r="BN60" s="198">
        <v>25950</v>
      </c>
      <c r="BO60" s="198"/>
      <c r="BP60" s="198"/>
      <c r="BQ60" s="198"/>
      <c r="BR60" s="198"/>
      <c r="BS60" s="198">
        <v>3000</v>
      </c>
      <c r="BT60" s="198">
        <v>1800</v>
      </c>
      <c r="BU60" s="198">
        <v>5000</v>
      </c>
      <c r="BV60" s="198"/>
      <c r="BW60" s="198">
        <v>5000</v>
      </c>
      <c r="BX60" s="198"/>
      <c r="BY60" s="198">
        <v>0</v>
      </c>
      <c r="BZ60" s="198"/>
      <c r="CA60" s="198"/>
      <c r="CB60" s="198"/>
      <c r="CC60" s="198">
        <v>15000</v>
      </c>
      <c r="CD60" s="198">
        <v>0</v>
      </c>
      <c r="CE60" s="198">
        <v>15000</v>
      </c>
      <c r="CF60" s="198">
        <v>0</v>
      </c>
      <c r="CG60" s="198">
        <v>5000</v>
      </c>
      <c r="CH60" s="198">
        <v>4980</v>
      </c>
      <c r="CI60" s="198">
        <v>0</v>
      </c>
      <c r="CJ60" s="198">
        <v>0</v>
      </c>
      <c r="CK60" s="198">
        <v>0</v>
      </c>
      <c r="CL60" s="198"/>
      <c r="CM60" s="198"/>
      <c r="CN60" s="198"/>
      <c r="CO60" s="198">
        <v>30000</v>
      </c>
      <c r="CP60" s="198">
        <v>25000</v>
      </c>
      <c r="CQ60" s="198">
        <v>0</v>
      </c>
      <c r="CR60" s="198"/>
      <c r="CS60" s="198">
        <v>15000</v>
      </c>
      <c r="CT60" s="198">
        <v>15000</v>
      </c>
      <c r="CU60" s="198">
        <v>0</v>
      </c>
      <c r="CV60" s="198"/>
      <c r="CW60" s="198">
        <v>10000</v>
      </c>
      <c r="CX60" s="176">
        <v>1980</v>
      </c>
      <c r="CY60" s="198">
        <v>9500</v>
      </c>
      <c r="CZ60" s="198">
        <v>7980</v>
      </c>
      <c r="DA60" s="198">
        <v>0</v>
      </c>
      <c r="DB60" s="198"/>
      <c r="DC60" s="198">
        <v>1000</v>
      </c>
      <c r="DD60" s="198">
        <v>990</v>
      </c>
      <c r="DE60" s="198">
        <v>1000</v>
      </c>
      <c r="DF60" s="198"/>
      <c r="DG60" s="198"/>
      <c r="DH60" s="198"/>
      <c r="DI60" s="198">
        <v>10000</v>
      </c>
      <c r="DJ60" s="449">
        <v>10000</v>
      </c>
      <c r="DK60" s="198"/>
      <c r="DL60" s="198"/>
      <c r="DM60" s="198">
        <v>10000</v>
      </c>
      <c r="DN60" s="198"/>
      <c r="DO60" s="198"/>
      <c r="DP60" s="198"/>
      <c r="DQ60" s="198"/>
      <c r="DR60" s="198"/>
      <c r="DS60" s="198"/>
      <c r="DT60" s="198"/>
      <c r="DU60" s="198"/>
      <c r="DV60" s="198"/>
      <c r="DW60" s="198"/>
      <c r="DX60" s="198"/>
      <c r="DY60" s="198">
        <v>50000</v>
      </c>
      <c r="DZ60" s="198">
        <v>7170</v>
      </c>
      <c r="EA60" s="198"/>
      <c r="EB60" s="198"/>
      <c r="EC60" s="198">
        <v>22000</v>
      </c>
      <c r="ED60" s="198">
        <v>3000</v>
      </c>
      <c r="EE60" s="198"/>
      <c r="EF60" s="198"/>
      <c r="EG60" s="198"/>
      <c r="EH60" s="198"/>
      <c r="EI60" s="198">
        <v>0</v>
      </c>
      <c r="EJ60" s="198"/>
      <c r="EK60" s="198">
        <v>10000</v>
      </c>
      <c r="EL60" s="198">
        <v>3700</v>
      </c>
      <c r="EM60" s="198"/>
      <c r="EN60" s="198">
        <v>10000</v>
      </c>
      <c r="EO60" s="198">
        <v>9000</v>
      </c>
      <c r="EP60" s="198">
        <v>20000</v>
      </c>
      <c r="EQ60" s="698">
        <v>20000</v>
      </c>
      <c r="ER60" s="198">
        <v>5000</v>
      </c>
      <c r="ES60" s="176">
        <v>0</v>
      </c>
      <c r="ET60" s="198"/>
      <c r="EU60" s="198"/>
      <c r="EV60" s="198"/>
      <c r="EW60" s="198"/>
      <c r="EX60" s="198">
        <v>0</v>
      </c>
      <c r="EY60" s="198"/>
      <c r="EZ60" s="198">
        <v>10000</v>
      </c>
      <c r="FA60" s="198"/>
      <c r="FB60" s="63">
        <f t="shared" si="4"/>
        <v>224790</v>
      </c>
      <c r="FC60" s="69">
        <f t="shared" si="3"/>
        <v>216510</v>
      </c>
    </row>
    <row r="61" spans="1:159" s="70" customFormat="1" ht="48.6" customHeight="1">
      <c r="A61" s="216">
        <f>+IF(M61="","",COUNTA($M$12:$M61))</f>
        <v>43</v>
      </c>
      <c r="B61" s="216" t="s">
        <v>3597</v>
      </c>
      <c r="C61" s="216" t="s">
        <v>3625</v>
      </c>
      <c r="D61" s="293">
        <v>111</v>
      </c>
      <c r="E61" s="216">
        <v>712</v>
      </c>
      <c r="F61" s="219" t="s">
        <v>3626</v>
      </c>
      <c r="G61" s="216" t="s">
        <v>3627</v>
      </c>
      <c r="H61" s="216" t="s">
        <v>18</v>
      </c>
      <c r="I61" s="216" t="s">
        <v>3628</v>
      </c>
      <c r="J61" s="216">
        <v>24</v>
      </c>
      <c r="K61" s="216" t="s">
        <v>3629</v>
      </c>
      <c r="L61" s="216" t="s">
        <v>3630</v>
      </c>
      <c r="M61" s="216" t="s">
        <v>10</v>
      </c>
      <c r="N61" s="218">
        <v>38000</v>
      </c>
      <c r="O61" s="216" t="s">
        <v>3079</v>
      </c>
      <c r="P61" s="216">
        <v>63</v>
      </c>
      <c r="Q61" s="198">
        <v>0</v>
      </c>
      <c r="R61" s="198"/>
      <c r="S61" s="198">
        <v>20000</v>
      </c>
      <c r="T61" s="198">
        <v>9996</v>
      </c>
      <c r="U61" s="198"/>
      <c r="V61" s="198"/>
      <c r="W61" s="198"/>
      <c r="X61" s="198"/>
      <c r="Y61" s="198">
        <v>10000</v>
      </c>
      <c r="Z61" s="198">
        <v>4998</v>
      </c>
      <c r="AA61" s="198"/>
      <c r="AB61" s="198"/>
      <c r="AC61" s="198">
        <v>0</v>
      </c>
      <c r="AD61" s="198"/>
      <c r="AE61" s="198"/>
      <c r="AF61" s="198"/>
      <c r="AG61" s="198">
        <v>3000</v>
      </c>
      <c r="AH61" s="198"/>
      <c r="AI61" s="198"/>
      <c r="AJ61" s="198"/>
      <c r="AK61" s="198">
        <v>0</v>
      </c>
      <c r="AL61" s="198"/>
      <c r="AM61" s="198"/>
      <c r="AN61" s="198"/>
      <c r="AO61" s="198"/>
      <c r="AP61" s="198"/>
      <c r="AQ61" s="198"/>
      <c r="AR61" s="198"/>
      <c r="AS61" s="198"/>
      <c r="AT61" s="198"/>
      <c r="AU61" s="198">
        <v>0</v>
      </c>
      <c r="AV61" s="198"/>
      <c r="AW61" s="198"/>
      <c r="AX61" s="198"/>
      <c r="AY61" s="198"/>
      <c r="AZ61" s="198"/>
      <c r="BA61" s="198">
        <v>5000</v>
      </c>
      <c r="BB61" s="198">
        <v>0</v>
      </c>
      <c r="BC61" s="198">
        <v>0</v>
      </c>
      <c r="BD61" s="176"/>
      <c r="BE61" s="198">
        <v>0</v>
      </c>
      <c r="BF61" s="198"/>
      <c r="BG61" s="198">
        <v>0</v>
      </c>
      <c r="BH61" s="198"/>
      <c r="BI61" s="198">
        <v>0</v>
      </c>
      <c r="BJ61" s="198"/>
      <c r="BK61" s="198">
        <v>0</v>
      </c>
      <c r="BL61" s="198"/>
      <c r="BM61" s="198">
        <v>0</v>
      </c>
      <c r="BN61" s="198"/>
      <c r="BO61" s="198"/>
      <c r="BP61" s="198"/>
      <c r="BQ61" s="198"/>
      <c r="BR61" s="198"/>
      <c r="BS61" s="198"/>
      <c r="BT61" s="198"/>
      <c r="BU61" s="198"/>
      <c r="BV61" s="198"/>
      <c r="BW61" s="198">
        <v>0</v>
      </c>
      <c r="BX61" s="198"/>
      <c r="BY61" s="198">
        <v>0</v>
      </c>
      <c r="BZ61" s="198"/>
      <c r="CA61" s="198"/>
      <c r="CB61" s="198"/>
      <c r="CC61" s="198">
        <v>0</v>
      </c>
      <c r="CD61" s="198">
        <v>0</v>
      </c>
      <c r="CE61" s="198">
        <v>0</v>
      </c>
      <c r="CF61" s="198"/>
      <c r="CG61" s="198"/>
      <c r="CH61" s="198"/>
      <c r="CI61" s="198">
        <v>0</v>
      </c>
      <c r="CJ61" s="198">
        <v>0</v>
      </c>
      <c r="CK61" s="198">
        <v>0</v>
      </c>
      <c r="CL61" s="198"/>
      <c r="CM61" s="198"/>
      <c r="CN61" s="198"/>
      <c r="CO61" s="198">
        <v>0</v>
      </c>
      <c r="CP61" s="198"/>
      <c r="CQ61" s="198">
        <v>0</v>
      </c>
      <c r="CR61" s="198"/>
      <c r="CS61" s="198">
        <v>0</v>
      </c>
      <c r="CT61" s="198"/>
      <c r="CU61" s="198">
        <v>0</v>
      </c>
      <c r="CV61" s="198"/>
      <c r="CW61" s="198"/>
      <c r="CX61" s="176"/>
      <c r="CY61" s="198">
        <v>0</v>
      </c>
      <c r="CZ61" s="198"/>
      <c r="DA61" s="198">
        <v>0</v>
      </c>
      <c r="DB61" s="198"/>
      <c r="DC61" s="198"/>
      <c r="DD61" s="198">
        <v>0</v>
      </c>
      <c r="DE61" s="198">
        <v>0</v>
      </c>
      <c r="DF61" s="198"/>
      <c r="DG61" s="198"/>
      <c r="DH61" s="198"/>
      <c r="DI61" s="198"/>
      <c r="DJ61" s="449"/>
      <c r="DK61" s="198"/>
      <c r="DL61" s="198"/>
      <c r="DM61" s="198"/>
      <c r="DN61" s="198"/>
      <c r="DO61" s="198"/>
      <c r="DP61" s="198"/>
      <c r="DQ61" s="198"/>
      <c r="DR61" s="198"/>
      <c r="DS61" s="198"/>
      <c r="DT61" s="198"/>
      <c r="DU61" s="198"/>
      <c r="DV61" s="198"/>
      <c r="DW61" s="198"/>
      <c r="DX61" s="198"/>
      <c r="DY61" s="198"/>
      <c r="DZ61" s="198"/>
      <c r="EA61" s="198"/>
      <c r="EB61" s="198"/>
      <c r="EC61" s="198">
        <v>0</v>
      </c>
      <c r="ED61" s="198"/>
      <c r="EE61" s="198"/>
      <c r="EF61" s="198"/>
      <c r="EG61" s="198"/>
      <c r="EH61" s="198"/>
      <c r="EI61" s="198">
        <v>0</v>
      </c>
      <c r="EJ61" s="198"/>
      <c r="EK61" s="198"/>
      <c r="EL61" s="198"/>
      <c r="EM61" s="198"/>
      <c r="EN61" s="198">
        <v>0</v>
      </c>
      <c r="EO61" s="198"/>
      <c r="EP61" s="198"/>
      <c r="EQ61" s="698"/>
      <c r="ER61" s="198"/>
      <c r="ES61" s="176"/>
      <c r="ET61" s="198"/>
      <c r="EU61" s="198"/>
      <c r="EV61" s="198"/>
      <c r="EW61" s="198"/>
      <c r="EX61" s="198">
        <v>0</v>
      </c>
      <c r="EY61" s="198"/>
      <c r="EZ61" s="198"/>
      <c r="FA61" s="198"/>
      <c r="FB61" s="63">
        <f t="shared" si="4"/>
        <v>14994</v>
      </c>
      <c r="FC61" s="69">
        <f t="shared" si="3"/>
        <v>23006</v>
      </c>
    </row>
    <row r="62" spans="1:159" ht="48.6" customHeight="1">
      <c r="A62" s="216">
        <f>+IF(M62="","",COUNTA($M$12:$M62))</f>
        <v>44</v>
      </c>
      <c r="B62" s="216" t="s">
        <v>3604</v>
      </c>
      <c r="C62" s="216" t="s">
        <v>3631</v>
      </c>
      <c r="D62" s="216">
        <v>113</v>
      </c>
      <c r="E62" s="216">
        <v>979</v>
      </c>
      <c r="F62" s="219" t="s">
        <v>3632</v>
      </c>
      <c r="G62" s="216" t="s">
        <v>698</v>
      </c>
      <c r="H62" s="216" t="s">
        <v>16</v>
      </c>
      <c r="I62" s="216" t="s">
        <v>3633</v>
      </c>
      <c r="J62" s="216">
        <v>24</v>
      </c>
      <c r="K62" s="216" t="s">
        <v>3634</v>
      </c>
      <c r="L62" s="216" t="s">
        <v>3635</v>
      </c>
      <c r="M62" s="216" t="s">
        <v>10</v>
      </c>
      <c r="N62" s="218">
        <v>10000</v>
      </c>
      <c r="O62" s="216" t="s">
        <v>3636</v>
      </c>
      <c r="P62" s="216">
        <v>46</v>
      </c>
      <c r="Q62" s="198">
        <v>0</v>
      </c>
      <c r="R62" s="198"/>
      <c r="S62" s="198">
        <v>10000</v>
      </c>
      <c r="T62" s="198">
        <v>6000</v>
      </c>
      <c r="U62" s="198"/>
      <c r="V62" s="198"/>
      <c r="W62" s="198"/>
      <c r="X62" s="198"/>
      <c r="Y62" s="198"/>
      <c r="Z62" s="198"/>
      <c r="AA62" s="198"/>
      <c r="AB62" s="198"/>
      <c r="AC62" s="198">
        <v>0</v>
      </c>
      <c r="AD62" s="198"/>
      <c r="AE62" s="198"/>
      <c r="AF62" s="198"/>
      <c r="AG62" s="198">
        <v>0</v>
      </c>
      <c r="AH62" s="198"/>
      <c r="AI62" s="198"/>
      <c r="AJ62" s="198"/>
      <c r="AK62" s="198">
        <v>0</v>
      </c>
      <c r="AL62" s="198"/>
      <c r="AM62" s="198"/>
      <c r="AN62" s="198"/>
      <c r="AO62" s="198"/>
      <c r="AP62" s="198"/>
      <c r="AQ62" s="198"/>
      <c r="AR62" s="198"/>
      <c r="AS62" s="198"/>
      <c r="AT62" s="198"/>
      <c r="AU62" s="198">
        <v>0</v>
      </c>
      <c r="AV62" s="198"/>
      <c r="AW62" s="198"/>
      <c r="AX62" s="198"/>
      <c r="AY62" s="198"/>
      <c r="AZ62" s="198"/>
      <c r="BA62" s="198">
        <v>0</v>
      </c>
      <c r="BB62" s="198"/>
      <c r="BC62" s="198">
        <v>0</v>
      </c>
      <c r="BD62" s="176"/>
      <c r="BE62" s="198">
        <v>0</v>
      </c>
      <c r="BF62" s="198"/>
      <c r="BG62" s="198">
        <v>0</v>
      </c>
      <c r="BH62" s="198"/>
      <c r="BI62" s="198">
        <v>0</v>
      </c>
      <c r="BJ62" s="198"/>
      <c r="BK62" s="198">
        <v>0</v>
      </c>
      <c r="BL62" s="198"/>
      <c r="BM62" s="198">
        <v>0</v>
      </c>
      <c r="BN62" s="198"/>
      <c r="BO62" s="198"/>
      <c r="BP62" s="198"/>
      <c r="BQ62" s="198"/>
      <c r="BR62" s="198"/>
      <c r="BS62" s="198"/>
      <c r="BT62" s="198"/>
      <c r="BU62" s="198"/>
      <c r="BV62" s="198"/>
      <c r="BW62" s="198">
        <v>0</v>
      </c>
      <c r="BX62" s="198"/>
      <c r="BY62" s="198">
        <v>0</v>
      </c>
      <c r="BZ62" s="198"/>
      <c r="CA62" s="198"/>
      <c r="CB62" s="198"/>
      <c r="CC62" s="198">
        <v>0</v>
      </c>
      <c r="CD62" s="198">
        <v>0</v>
      </c>
      <c r="CE62" s="198">
        <v>0</v>
      </c>
      <c r="CF62" s="198"/>
      <c r="CG62" s="198"/>
      <c r="CH62" s="198"/>
      <c r="CI62" s="198">
        <v>0</v>
      </c>
      <c r="CJ62" s="198">
        <v>0</v>
      </c>
      <c r="CK62" s="198">
        <v>0</v>
      </c>
      <c r="CL62" s="198"/>
      <c r="CM62" s="198"/>
      <c r="CN62" s="198"/>
      <c r="CO62" s="198">
        <v>0</v>
      </c>
      <c r="CP62" s="198"/>
      <c r="CQ62" s="198">
        <v>0</v>
      </c>
      <c r="CR62" s="198"/>
      <c r="CS62" s="198">
        <v>0</v>
      </c>
      <c r="CT62" s="198"/>
      <c r="CU62" s="198">
        <v>0</v>
      </c>
      <c r="CV62" s="198"/>
      <c r="CW62" s="198"/>
      <c r="CX62" s="176"/>
      <c r="CY62" s="198">
        <v>0</v>
      </c>
      <c r="CZ62" s="198"/>
      <c r="DA62" s="198">
        <v>0</v>
      </c>
      <c r="DB62" s="198"/>
      <c r="DC62" s="198"/>
      <c r="DD62" s="198">
        <v>0</v>
      </c>
      <c r="DE62" s="198">
        <v>0</v>
      </c>
      <c r="DF62" s="198"/>
      <c r="DG62" s="198"/>
      <c r="DH62" s="198"/>
      <c r="DI62" s="198"/>
      <c r="DJ62" s="449"/>
      <c r="DK62" s="198"/>
      <c r="DL62" s="198"/>
      <c r="DM62" s="198"/>
      <c r="DN62" s="198"/>
      <c r="DO62" s="198"/>
      <c r="DP62" s="198"/>
      <c r="DQ62" s="198"/>
      <c r="DR62" s="198"/>
      <c r="DS62" s="198"/>
      <c r="DT62" s="198"/>
      <c r="DU62" s="198"/>
      <c r="DV62" s="198"/>
      <c r="DW62" s="198"/>
      <c r="DX62" s="198"/>
      <c r="DY62" s="198"/>
      <c r="DZ62" s="198"/>
      <c r="EA62" s="198"/>
      <c r="EB62" s="198"/>
      <c r="EC62" s="198">
        <v>0</v>
      </c>
      <c r="ED62" s="198"/>
      <c r="EE62" s="198"/>
      <c r="EF62" s="198"/>
      <c r="EG62" s="198"/>
      <c r="EH62" s="198"/>
      <c r="EI62" s="198">
        <v>0</v>
      </c>
      <c r="EJ62" s="198"/>
      <c r="EK62" s="198"/>
      <c r="EL62" s="198"/>
      <c r="EM62" s="198"/>
      <c r="EN62" s="198">
        <v>0</v>
      </c>
      <c r="EO62" s="198"/>
      <c r="EP62" s="198"/>
      <c r="EQ62" s="700"/>
      <c r="ER62" s="198"/>
      <c r="ES62" s="176"/>
      <c r="ET62" s="198"/>
      <c r="EU62" s="198"/>
      <c r="EV62" s="198"/>
      <c r="EW62" s="198"/>
      <c r="EX62" s="198">
        <v>0</v>
      </c>
      <c r="EY62" s="198"/>
      <c r="EZ62" s="198"/>
      <c r="FA62" s="198"/>
      <c r="FB62" s="63">
        <f t="shared" si="4"/>
        <v>6000</v>
      </c>
      <c r="FC62" s="69">
        <f t="shared" si="3"/>
        <v>4000</v>
      </c>
    </row>
    <row r="63" spans="1:159" s="59" customFormat="1" ht="48.6" customHeight="1">
      <c r="A63" s="216" t="str">
        <f>+IF(M63="","",COUNTA($M$12:$M63))</f>
        <v/>
      </c>
      <c r="B63" s="216"/>
      <c r="C63" s="216"/>
      <c r="D63" s="186"/>
      <c r="E63" s="186"/>
      <c r="F63" s="290" t="s">
        <v>3193</v>
      </c>
      <c r="G63" s="216"/>
      <c r="H63" s="216"/>
      <c r="I63" s="216"/>
      <c r="J63" s="216"/>
      <c r="K63" s="216"/>
      <c r="L63" s="216"/>
      <c r="M63" s="216"/>
      <c r="N63" s="218"/>
      <c r="O63" s="216"/>
      <c r="P63" s="216"/>
      <c r="Q63" s="206"/>
      <c r="R63" s="198"/>
      <c r="S63" s="206"/>
      <c r="T63" s="206"/>
      <c r="U63" s="206"/>
      <c r="V63" s="206"/>
      <c r="W63" s="206"/>
      <c r="X63" s="206"/>
      <c r="Y63" s="206"/>
      <c r="Z63" s="206"/>
      <c r="AA63" s="206"/>
      <c r="AB63" s="206"/>
      <c r="AC63" s="206"/>
      <c r="AD63" s="206"/>
      <c r="AE63" s="206"/>
      <c r="AF63" s="206"/>
      <c r="AG63" s="206"/>
      <c r="AH63" s="206"/>
      <c r="AI63" s="206"/>
      <c r="AJ63" s="206"/>
      <c r="AK63" s="206"/>
      <c r="AL63" s="206"/>
      <c r="AM63" s="206"/>
      <c r="AN63" s="198"/>
      <c r="AO63" s="206"/>
      <c r="AP63" s="206"/>
      <c r="AQ63" s="206"/>
      <c r="AR63" s="206"/>
      <c r="AS63" s="206"/>
      <c r="AT63" s="206"/>
      <c r="AU63" s="198">
        <v>0</v>
      </c>
      <c r="AV63" s="206"/>
      <c r="AW63" s="206"/>
      <c r="AX63" s="206"/>
      <c r="AY63" s="206"/>
      <c r="AZ63" s="198"/>
      <c r="BA63" s="206"/>
      <c r="BB63" s="206"/>
      <c r="BC63" s="206"/>
      <c r="BD63" s="176"/>
      <c r="BE63" s="206"/>
      <c r="BF63" s="198"/>
      <c r="BG63" s="206"/>
      <c r="BH63" s="198"/>
      <c r="BI63" s="206"/>
      <c r="BJ63" s="206"/>
      <c r="BK63" s="206"/>
      <c r="BL63" s="206"/>
      <c r="BM63" s="206"/>
      <c r="BN63" s="206"/>
      <c r="BO63" s="206"/>
      <c r="BP63" s="206"/>
      <c r="BQ63" s="206"/>
      <c r="BR63" s="206"/>
      <c r="BS63" s="206"/>
      <c r="BT63" s="198"/>
      <c r="BU63" s="206"/>
      <c r="BV63" s="206"/>
      <c r="BW63" s="198">
        <v>0</v>
      </c>
      <c r="BX63" s="206"/>
      <c r="BY63" s="206"/>
      <c r="BZ63" s="206"/>
      <c r="CA63" s="206"/>
      <c r="CB63" s="206"/>
      <c r="CC63" s="206"/>
      <c r="CD63" s="198"/>
      <c r="CE63" s="206"/>
      <c r="CF63" s="206"/>
      <c r="CG63" s="206"/>
      <c r="CH63" s="206"/>
      <c r="CI63" s="206"/>
      <c r="CJ63" s="206"/>
      <c r="CK63" s="198">
        <v>0</v>
      </c>
      <c r="CL63" s="198"/>
      <c r="CM63" s="206"/>
      <c r="CN63" s="206"/>
      <c r="CO63" s="206"/>
      <c r="CP63" s="206" t="s">
        <v>8239</v>
      </c>
      <c r="CQ63" s="206"/>
      <c r="CR63" s="206"/>
      <c r="CS63" s="206"/>
      <c r="CT63" s="198"/>
      <c r="CU63" s="206"/>
      <c r="CV63" s="206"/>
      <c r="CW63" s="206"/>
      <c r="CX63" s="319"/>
      <c r="CY63" s="206"/>
      <c r="CZ63" s="206"/>
      <c r="DA63" s="206"/>
      <c r="DB63" s="206"/>
      <c r="DC63" s="198"/>
      <c r="DD63" s="198"/>
      <c r="DE63" s="206"/>
      <c r="DF63" s="206"/>
      <c r="DG63" s="206"/>
      <c r="DH63" s="206"/>
      <c r="DI63" s="198"/>
      <c r="DJ63" s="445"/>
      <c r="DK63" s="206"/>
      <c r="DL63" s="206"/>
      <c r="DM63" s="206"/>
      <c r="DN63" s="206"/>
      <c r="DO63" s="198"/>
      <c r="DP63" s="206"/>
      <c r="DQ63" s="198"/>
      <c r="DR63" s="206"/>
      <c r="DS63" s="206"/>
      <c r="DT63" s="206"/>
      <c r="DU63" s="198"/>
      <c r="DV63" s="206"/>
      <c r="DW63" s="206"/>
      <c r="DX63" s="206"/>
      <c r="DY63" s="198"/>
      <c r="DZ63" s="206"/>
      <c r="EA63" s="206"/>
      <c r="EB63" s="206"/>
      <c r="EC63" s="206"/>
      <c r="ED63" s="206"/>
      <c r="EE63" s="206"/>
      <c r="EF63" s="206"/>
      <c r="EG63" s="206"/>
      <c r="EH63" s="206"/>
      <c r="EI63" s="206"/>
      <c r="EJ63" s="206"/>
      <c r="EK63" s="206"/>
      <c r="EL63" s="206"/>
      <c r="EM63" s="206"/>
      <c r="EN63" s="206"/>
      <c r="EO63" s="206"/>
      <c r="EP63" s="206"/>
      <c r="EQ63" s="696"/>
      <c r="ER63" s="206"/>
      <c r="ES63" s="319"/>
      <c r="ET63" s="206"/>
      <c r="EU63" s="206"/>
      <c r="EV63" s="206"/>
      <c r="EW63" s="206"/>
      <c r="EX63" s="206"/>
      <c r="EY63" s="206"/>
      <c r="EZ63" s="206"/>
      <c r="FA63" s="206"/>
      <c r="FB63" s="63"/>
      <c r="FC63" s="69">
        <f t="shared" si="3"/>
        <v>0</v>
      </c>
    </row>
    <row r="64" spans="1:159" s="70" customFormat="1" ht="48.6" customHeight="1">
      <c r="A64" s="216">
        <f>+IF(M64="","",COUNTA($M$12:$M64))</f>
        <v>45</v>
      </c>
      <c r="B64" s="216" t="s">
        <v>3637</v>
      </c>
      <c r="C64" s="216" t="s">
        <v>3638</v>
      </c>
      <c r="D64" s="216">
        <v>118</v>
      </c>
      <c r="E64" s="216">
        <v>323</v>
      </c>
      <c r="F64" s="219" t="s">
        <v>3639</v>
      </c>
      <c r="G64" s="216" t="s">
        <v>3640</v>
      </c>
      <c r="H64" s="216" t="s">
        <v>14</v>
      </c>
      <c r="I64" s="216" t="s">
        <v>3641</v>
      </c>
      <c r="J64" s="216">
        <v>24</v>
      </c>
      <c r="K64" s="216" t="s">
        <v>3642</v>
      </c>
      <c r="L64" s="216" t="s">
        <v>3643</v>
      </c>
      <c r="M64" s="216" t="s">
        <v>15</v>
      </c>
      <c r="N64" s="218">
        <v>31000</v>
      </c>
      <c r="O64" s="216" t="s">
        <v>3116</v>
      </c>
      <c r="P64" s="216">
        <v>77</v>
      </c>
      <c r="Q64" s="198">
        <v>30000</v>
      </c>
      <c r="R64" s="198">
        <v>11300</v>
      </c>
      <c r="S64" s="198"/>
      <c r="T64" s="198"/>
      <c r="U64" s="198"/>
      <c r="V64" s="198"/>
      <c r="W64" s="198"/>
      <c r="X64" s="198"/>
      <c r="Y64" s="198"/>
      <c r="Z64" s="198"/>
      <c r="AA64" s="198"/>
      <c r="AB64" s="198"/>
      <c r="AC64" s="198">
        <v>1000</v>
      </c>
      <c r="AD64" s="198">
        <v>200</v>
      </c>
      <c r="AE64" s="198"/>
      <c r="AF64" s="198"/>
      <c r="AG64" s="198">
        <v>0</v>
      </c>
      <c r="AH64" s="198"/>
      <c r="AI64" s="198"/>
      <c r="AJ64" s="198"/>
      <c r="AK64" s="198">
        <v>0</v>
      </c>
      <c r="AL64" s="198"/>
      <c r="AM64" s="198"/>
      <c r="AN64" s="198"/>
      <c r="AO64" s="198"/>
      <c r="AP64" s="198"/>
      <c r="AQ64" s="198"/>
      <c r="AR64" s="198"/>
      <c r="AS64" s="198"/>
      <c r="AT64" s="198"/>
      <c r="AU64" s="198">
        <v>0</v>
      </c>
      <c r="AV64" s="198"/>
      <c r="AW64" s="198"/>
      <c r="AX64" s="198"/>
      <c r="AY64" s="198"/>
      <c r="AZ64" s="198"/>
      <c r="BA64" s="198">
        <v>0</v>
      </c>
      <c r="BB64" s="198"/>
      <c r="BC64" s="198">
        <v>0</v>
      </c>
      <c r="BD64" s="176"/>
      <c r="BE64" s="198">
        <v>0</v>
      </c>
      <c r="BF64" s="198"/>
      <c r="BG64" s="198">
        <v>0</v>
      </c>
      <c r="BH64" s="198"/>
      <c r="BI64" s="198">
        <v>0</v>
      </c>
      <c r="BJ64" s="198"/>
      <c r="BK64" s="198">
        <v>0</v>
      </c>
      <c r="BL64" s="198"/>
      <c r="BM64" s="198">
        <v>0</v>
      </c>
      <c r="BN64" s="198"/>
      <c r="BO64" s="198"/>
      <c r="BP64" s="198"/>
      <c r="BQ64" s="198"/>
      <c r="BR64" s="198"/>
      <c r="BS64" s="198"/>
      <c r="BT64" s="198"/>
      <c r="BU64" s="198"/>
      <c r="BV64" s="198"/>
      <c r="BW64" s="198">
        <v>0</v>
      </c>
      <c r="BX64" s="198"/>
      <c r="BY64" s="198">
        <v>0</v>
      </c>
      <c r="BZ64" s="198"/>
      <c r="CA64" s="198"/>
      <c r="CB64" s="198"/>
      <c r="CC64" s="198">
        <v>0</v>
      </c>
      <c r="CD64" s="198">
        <v>0</v>
      </c>
      <c r="CE64" s="198">
        <v>0</v>
      </c>
      <c r="CF64" s="198"/>
      <c r="CG64" s="198"/>
      <c r="CH64" s="198"/>
      <c r="CI64" s="198">
        <v>0</v>
      </c>
      <c r="CJ64" s="198">
        <v>0</v>
      </c>
      <c r="CK64" s="198">
        <v>0</v>
      </c>
      <c r="CL64" s="198"/>
      <c r="CM64" s="198"/>
      <c r="CN64" s="198"/>
      <c r="CO64" s="198">
        <v>0</v>
      </c>
      <c r="CP64" s="198"/>
      <c r="CQ64" s="198">
        <v>0</v>
      </c>
      <c r="CR64" s="198"/>
      <c r="CS64" s="198">
        <v>0</v>
      </c>
      <c r="CT64" s="198"/>
      <c r="CU64" s="198">
        <v>0</v>
      </c>
      <c r="CV64" s="198"/>
      <c r="CW64" s="198"/>
      <c r="CX64" s="176"/>
      <c r="CY64" s="198">
        <v>0</v>
      </c>
      <c r="CZ64" s="198"/>
      <c r="DA64" s="198">
        <v>0</v>
      </c>
      <c r="DB64" s="198"/>
      <c r="DC64" s="198"/>
      <c r="DD64" s="198">
        <v>0</v>
      </c>
      <c r="DE64" s="198">
        <v>0</v>
      </c>
      <c r="DF64" s="198"/>
      <c r="DG64" s="198"/>
      <c r="DH64" s="198"/>
      <c r="DI64" s="198"/>
      <c r="DJ64" s="449"/>
      <c r="DK64" s="198"/>
      <c r="DL64" s="198"/>
      <c r="DM64" s="198"/>
      <c r="DN64" s="198"/>
      <c r="DO64" s="198"/>
      <c r="DP64" s="198"/>
      <c r="DQ64" s="198"/>
      <c r="DR64" s="198"/>
      <c r="DS64" s="198"/>
      <c r="DT64" s="198"/>
      <c r="DU64" s="198"/>
      <c r="DV64" s="198"/>
      <c r="DW64" s="198"/>
      <c r="DX64" s="198"/>
      <c r="DY64" s="198"/>
      <c r="DZ64" s="198"/>
      <c r="EA64" s="198"/>
      <c r="EB64" s="198"/>
      <c r="EC64" s="198">
        <v>0</v>
      </c>
      <c r="ED64" s="198"/>
      <c r="EE64" s="198"/>
      <c r="EF64" s="198"/>
      <c r="EG64" s="198"/>
      <c r="EH64" s="198"/>
      <c r="EI64" s="198">
        <v>0</v>
      </c>
      <c r="EJ64" s="198"/>
      <c r="EK64" s="198"/>
      <c r="EL64" s="198"/>
      <c r="EM64" s="198"/>
      <c r="EN64" s="198">
        <v>0</v>
      </c>
      <c r="EO64" s="198"/>
      <c r="EP64" s="198"/>
      <c r="EQ64" s="698"/>
      <c r="ER64" s="198"/>
      <c r="ES64" s="176"/>
      <c r="ET64" s="198"/>
      <c r="EU64" s="198"/>
      <c r="EV64" s="198"/>
      <c r="EW64" s="198"/>
      <c r="EX64" s="198">
        <v>0</v>
      </c>
      <c r="EY64" s="198"/>
      <c r="EZ64" s="198"/>
      <c r="FA64" s="198"/>
      <c r="FB64" s="63">
        <f t="shared" ref="FB64:FB71" si="5">FA64+EY64+EW64+EU64+ES64+EQ64+EO64+EM64+EJ64+EH64+EF64+ED64+EB64+DZ64+DX64+DV64+DT64+DR64+DP64+DN64+DL64+DH64+DF64+DD64+DB64+CZ64+CX64+CV64+CT64+CR64+CP64+CN64+CL64+CH64+CF64+CD64+CB64+BZ64+BX64+BT64+BR64+BP64+BN64+BL64+BJ64+BH64+BF64+BD64+BB64+AZ64+AX64+AV64+AR64+AP64+AN64+AL64+AJ64+AH64+AF64+AD64+AB64+Z64+X64+V64+T64+R64</f>
        <v>11500</v>
      </c>
      <c r="FC64" s="69">
        <f t="shared" si="3"/>
        <v>19500</v>
      </c>
    </row>
    <row r="65" spans="1:159" s="70" customFormat="1" ht="48.6" customHeight="1">
      <c r="A65" s="216">
        <f>+IF(M65="","",COUNTA($M$12:$M65))</f>
        <v>46</v>
      </c>
      <c r="B65" s="216" t="s">
        <v>3610</v>
      </c>
      <c r="C65" s="216" t="s">
        <v>3644</v>
      </c>
      <c r="D65" s="216">
        <v>121</v>
      </c>
      <c r="E65" s="216">
        <v>417</v>
      </c>
      <c r="F65" s="219" t="s">
        <v>3645</v>
      </c>
      <c r="G65" s="216" t="s">
        <v>3646</v>
      </c>
      <c r="H65" s="216" t="s">
        <v>3647</v>
      </c>
      <c r="I65" s="216" t="s">
        <v>3648</v>
      </c>
      <c r="J65" s="216">
        <v>24</v>
      </c>
      <c r="K65" s="216" t="s">
        <v>3649</v>
      </c>
      <c r="L65" s="216" t="s">
        <v>3650</v>
      </c>
      <c r="M65" s="216" t="s">
        <v>65</v>
      </c>
      <c r="N65" s="218">
        <v>33840</v>
      </c>
      <c r="O65" s="216" t="s">
        <v>3058</v>
      </c>
      <c r="P65" s="216">
        <v>16</v>
      </c>
      <c r="Q65" s="198">
        <v>3000</v>
      </c>
      <c r="R65" s="198">
        <v>1500</v>
      </c>
      <c r="S65" s="198"/>
      <c r="T65" s="198"/>
      <c r="U65" s="198">
        <v>20</v>
      </c>
      <c r="V65" s="198"/>
      <c r="W65" s="198">
        <v>120</v>
      </c>
      <c r="X65" s="198">
        <v>20</v>
      </c>
      <c r="Y65" s="198">
        <v>600</v>
      </c>
      <c r="Z65" s="198">
        <v>300</v>
      </c>
      <c r="AA65" s="198">
        <v>1400</v>
      </c>
      <c r="AB65" s="198">
        <v>700</v>
      </c>
      <c r="AC65" s="198">
        <v>100</v>
      </c>
      <c r="AD65" s="198"/>
      <c r="AE65" s="198"/>
      <c r="AF65" s="198"/>
      <c r="AG65" s="198">
        <v>200</v>
      </c>
      <c r="AH65" s="198"/>
      <c r="AI65" s="198">
        <v>12500</v>
      </c>
      <c r="AJ65" s="198">
        <v>3500</v>
      </c>
      <c r="AK65" s="198">
        <v>0</v>
      </c>
      <c r="AL65" s="198"/>
      <c r="AM65" s="198">
        <v>1500</v>
      </c>
      <c r="AN65" s="198">
        <v>400</v>
      </c>
      <c r="AO65" s="198">
        <v>2000</v>
      </c>
      <c r="AP65" s="198">
        <v>60</v>
      </c>
      <c r="AQ65" s="198">
        <v>600</v>
      </c>
      <c r="AR65" s="198">
        <v>200</v>
      </c>
      <c r="AS65" s="198"/>
      <c r="AT65" s="198"/>
      <c r="AU65" s="198">
        <v>0</v>
      </c>
      <c r="AV65" s="198"/>
      <c r="AW65" s="198">
        <v>950</v>
      </c>
      <c r="AX65" s="198"/>
      <c r="AY65" s="198">
        <v>250</v>
      </c>
      <c r="AZ65" s="198"/>
      <c r="BA65" s="198">
        <v>500</v>
      </c>
      <c r="BB65" s="198">
        <v>400</v>
      </c>
      <c r="BC65" s="198">
        <v>1000</v>
      </c>
      <c r="BD65" s="176">
        <v>200</v>
      </c>
      <c r="BE65" s="198">
        <v>500</v>
      </c>
      <c r="BF65" s="198">
        <v>0</v>
      </c>
      <c r="BG65" s="198">
        <v>130</v>
      </c>
      <c r="BH65" s="198">
        <v>30</v>
      </c>
      <c r="BI65" s="198">
        <v>120</v>
      </c>
      <c r="BJ65" s="198">
        <v>0</v>
      </c>
      <c r="BK65" s="198">
        <v>300</v>
      </c>
      <c r="BL65" s="198">
        <v>300</v>
      </c>
      <c r="BM65" s="198">
        <v>300</v>
      </c>
      <c r="BN65" s="198">
        <v>300</v>
      </c>
      <c r="BO65" s="198">
        <v>300</v>
      </c>
      <c r="BP65" s="198">
        <v>200</v>
      </c>
      <c r="BQ65" s="198">
        <v>800</v>
      </c>
      <c r="BR65" s="198">
        <v>200</v>
      </c>
      <c r="BS65" s="198">
        <v>150</v>
      </c>
      <c r="BT65" s="198"/>
      <c r="BU65" s="198"/>
      <c r="BV65" s="198">
        <v>400</v>
      </c>
      <c r="BW65" s="198">
        <v>400</v>
      </c>
      <c r="BX65" s="198">
        <v>100</v>
      </c>
      <c r="BY65" s="198">
        <v>1500</v>
      </c>
      <c r="BZ65" s="198">
        <v>400</v>
      </c>
      <c r="CA65" s="198">
        <v>150</v>
      </c>
      <c r="CB65" s="198">
        <v>100</v>
      </c>
      <c r="CC65" s="198">
        <v>600</v>
      </c>
      <c r="CD65" s="198">
        <v>350</v>
      </c>
      <c r="CE65" s="198">
        <v>100</v>
      </c>
      <c r="CF65" s="198">
        <v>0</v>
      </c>
      <c r="CG65" s="198">
        <v>700</v>
      </c>
      <c r="CH65" s="198">
        <v>400</v>
      </c>
      <c r="CI65" s="198">
        <v>0</v>
      </c>
      <c r="CJ65" s="198">
        <v>500</v>
      </c>
      <c r="CK65" s="198">
        <v>500</v>
      </c>
      <c r="CL65" s="198"/>
      <c r="CM65" s="198">
        <v>120</v>
      </c>
      <c r="CN65" s="198"/>
      <c r="CO65" s="198">
        <v>1000</v>
      </c>
      <c r="CP65" s="198">
        <v>1000</v>
      </c>
      <c r="CQ65" s="198">
        <v>600</v>
      </c>
      <c r="CR65" s="198"/>
      <c r="CS65" s="198">
        <v>300</v>
      </c>
      <c r="CT65" s="198">
        <v>100</v>
      </c>
      <c r="CU65" s="198">
        <v>500</v>
      </c>
      <c r="CV65" s="198">
        <v>200</v>
      </c>
      <c r="CW65" s="198">
        <v>30</v>
      </c>
      <c r="CX65" s="176">
        <v>30</v>
      </c>
      <c r="CY65" s="198">
        <v>0</v>
      </c>
      <c r="CZ65" s="198"/>
      <c r="DA65" s="198">
        <v>0</v>
      </c>
      <c r="DB65" s="198"/>
      <c r="DC65" s="198"/>
      <c r="DD65" s="198">
        <v>0</v>
      </c>
      <c r="DE65" s="198">
        <v>0</v>
      </c>
      <c r="DF65" s="198"/>
      <c r="DG65" s="198"/>
      <c r="DH65" s="198"/>
      <c r="DI65" s="198"/>
      <c r="DJ65" s="449"/>
      <c r="DK65" s="198"/>
      <c r="DL65" s="198"/>
      <c r="DM65" s="198"/>
      <c r="DN65" s="198"/>
      <c r="DO65" s="198"/>
      <c r="DP65" s="198"/>
      <c r="DQ65" s="198"/>
      <c r="DR65" s="198"/>
      <c r="DS65" s="198"/>
      <c r="DT65" s="198"/>
      <c r="DU65" s="198"/>
      <c r="DV65" s="198"/>
      <c r="DW65" s="198"/>
      <c r="DX65" s="198"/>
      <c r="DY65" s="198"/>
      <c r="DZ65" s="198"/>
      <c r="EA65" s="198"/>
      <c r="EB65" s="198"/>
      <c r="EC65" s="198">
        <v>0</v>
      </c>
      <c r="ED65" s="198"/>
      <c r="EE65" s="198"/>
      <c r="EF65" s="198"/>
      <c r="EG65" s="198"/>
      <c r="EH65" s="198"/>
      <c r="EI65" s="198">
        <v>0</v>
      </c>
      <c r="EJ65" s="198"/>
      <c r="EK65" s="198"/>
      <c r="EL65" s="198"/>
      <c r="EM65" s="198"/>
      <c r="EN65" s="198">
        <v>0</v>
      </c>
      <c r="EO65" s="198"/>
      <c r="EP65" s="198"/>
      <c r="EQ65" s="698"/>
      <c r="ER65" s="198"/>
      <c r="ES65" s="176"/>
      <c r="ET65" s="198"/>
      <c r="EU65" s="198"/>
      <c r="EV65" s="198"/>
      <c r="EW65" s="198"/>
      <c r="EX65" s="198">
        <v>0</v>
      </c>
      <c r="EY65" s="198"/>
      <c r="EZ65" s="198"/>
      <c r="FA65" s="198"/>
      <c r="FB65" s="63">
        <f t="shared" si="5"/>
        <v>10990</v>
      </c>
      <c r="FC65" s="69">
        <f t="shared" si="3"/>
        <v>22850</v>
      </c>
    </row>
    <row r="66" spans="1:159" ht="48.6" customHeight="1">
      <c r="A66" s="216">
        <f>+IF(M66="","",COUNTA($M$12:$M66))</f>
        <v>47</v>
      </c>
      <c r="B66" s="216" t="s">
        <v>3615</v>
      </c>
      <c r="C66" s="216" t="s">
        <v>3651</v>
      </c>
      <c r="D66" s="216">
        <v>121</v>
      </c>
      <c r="E66" s="216">
        <v>417</v>
      </c>
      <c r="F66" s="219" t="s">
        <v>3652</v>
      </c>
      <c r="G66" s="216" t="s">
        <v>3653</v>
      </c>
      <c r="H66" s="216" t="s">
        <v>700</v>
      </c>
      <c r="I66" s="216" t="s">
        <v>3654</v>
      </c>
      <c r="J66" s="216">
        <v>24</v>
      </c>
      <c r="K66" s="216" t="s">
        <v>3655</v>
      </c>
      <c r="L66" s="216" t="s">
        <v>3650</v>
      </c>
      <c r="M66" s="216" t="s">
        <v>65</v>
      </c>
      <c r="N66" s="218">
        <v>6440</v>
      </c>
      <c r="O66" s="216" t="s">
        <v>3058</v>
      </c>
      <c r="P66" s="216">
        <v>16</v>
      </c>
      <c r="Q66" s="198">
        <v>2000</v>
      </c>
      <c r="R66" s="198">
        <v>800</v>
      </c>
      <c r="S66" s="198"/>
      <c r="T66" s="198"/>
      <c r="U66" s="198"/>
      <c r="V66" s="198"/>
      <c r="W66" s="198"/>
      <c r="X66" s="198"/>
      <c r="Y66" s="198"/>
      <c r="Z66" s="198"/>
      <c r="AA66" s="198"/>
      <c r="AB66" s="198"/>
      <c r="AC66" s="198">
        <v>30</v>
      </c>
      <c r="AD66" s="198"/>
      <c r="AE66" s="198"/>
      <c r="AF66" s="198"/>
      <c r="AG66" s="198">
        <v>200</v>
      </c>
      <c r="AH66" s="198"/>
      <c r="AI66" s="198">
        <v>2000</v>
      </c>
      <c r="AJ66" s="198"/>
      <c r="AK66" s="198">
        <v>0</v>
      </c>
      <c r="AL66" s="198"/>
      <c r="AM66" s="198">
        <v>200</v>
      </c>
      <c r="AN66" s="198"/>
      <c r="AO66" s="198"/>
      <c r="AP66" s="198"/>
      <c r="AQ66" s="198">
        <v>100</v>
      </c>
      <c r="AR66" s="198">
        <v>0</v>
      </c>
      <c r="AS66" s="198"/>
      <c r="AT66" s="198"/>
      <c r="AU66" s="198">
        <v>0</v>
      </c>
      <c r="AV66" s="198"/>
      <c r="AW66" s="198">
        <v>10</v>
      </c>
      <c r="AX66" s="198"/>
      <c r="AY66" s="198"/>
      <c r="AZ66" s="198"/>
      <c r="BA66" s="198">
        <v>0</v>
      </c>
      <c r="BB66" s="198"/>
      <c r="BC66" s="198">
        <v>100</v>
      </c>
      <c r="BD66" s="176">
        <v>0</v>
      </c>
      <c r="BE66" s="198">
        <v>0</v>
      </c>
      <c r="BF66" s="198"/>
      <c r="BG66" s="198">
        <v>0</v>
      </c>
      <c r="BH66" s="198"/>
      <c r="BI66" s="198">
        <v>0</v>
      </c>
      <c r="BJ66" s="198"/>
      <c r="BK66" s="198">
        <v>0</v>
      </c>
      <c r="BL66" s="198"/>
      <c r="BM66" s="198">
        <v>0</v>
      </c>
      <c r="BN66" s="198"/>
      <c r="BO66" s="198"/>
      <c r="BP66" s="198"/>
      <c r="BQ66" s="198">
        <v>300</v>
      </c>
      <c r="BR66" s="198"/>
      <c r="BS66" s="198"/>
      <c r="BT66" s="198"/>
      <c r="BU66" s="198"/>
      <c r="BV66" s="198"/>
      <c r="BW66" s="198">
        <v>0</v>
      </c>
      <c r="BX66" s="198"/>
      <c r="BY66" s="198">
        <v>0</v>
      </c>
      <c r="BZ66" s="198"/>
      <c r="CA66" s="198">
        <v>50</v>
      </c>
      <c r="CB66" s="198"/>
      <c r="CC66" s="198">
        <v>0</v>
      </c>
      <c r="CD66" s="198">
        <v>0</v>
      </c>
      <c r="CE66" s="198">
        <v>30</v>
      </c>
      <c r="CF66" s="198">
        <v>0</v>
      </c>
      <c r="CG66" s="198">
        <v>300</v>
      </c>
      <c r="CH66" s="198"/>
      <c r="CI66" s="198">
        <v>0</v>
      </c>
      <c r="CJ66" s="198">
        <v>300</v>
      </c>
      <c r="CK66" s="198">
        <v>300</v>
      </c>
      <c r="CL66" s="198"/>
      <c r="CM66" s="198">
        <v>120</v>
      </c>
      <c r="CN66" s="198"/>
      <c r="CO66" s="198">
        <v>0</v>
      </c>
      <c r="CP66" s="198"/>
      <c r="CQ66" s="198">
        <v>200</v>
      </c>
      <c r="CR66" s="198"/>
      <c r="CS66" s="198">
        <v>0</v>
      </c>
      <c r="CT66" s="198"/>
      <c r="CU66" s="198">
        <v>500</v>
      </c>
      <c r="CV66" s="198"/>
      <c r="CW66" s="198"/>
      <c r="CX66" s="176"/>
      <c r="CY66" s="198">
        <v>0</v>
      </c>
      <c r="CZ66" s="198"/>
      <c r="DA66" s="198">
        <v>0</v>
      </c>
      <c r="DB66" s="198"/>
      <c r="DC66" s="198"/>
      <c r="DD66" s="198">
        <v>0</v>
      </c>
      <c r="DE66" s="198">
        <v>0</v>
      </c>
      <c r="DF66" s="198"/>
      <c r="DG66" s="198"/>
      <c r="DH66" s="198"/>
      <c r="DI66" s="198"/>
      <c r="DJ66" s="449"/>
      <c r="DK66" s="198"/>
      <c r="DL66" s="198"/>
      <c r="DM66" s="198"/>
      <c r="DN66" s="198"/>
      <c r="DO66" s="198"/>
      <c r="DP66" s="198"/>
      <c r="DQ66" s="198"/>
      <c r="DR66" s="198"/>
      <c r="DS66" s="198"/>
      <c r="DT66" s="198"/>
      <c r="DU66" s="198"/>
      <c r="DV66" s="198"/>
      <c r="DW66" s="198"/>
      <c r="DX66" s="198"/>
      <c r="DY66" s="198"/>
      <c r="DZ66" s="198"/>
      <c r="EA66" s="198"/>
      <c r="EB66" s="198"/>
      <c r="EC66" s="198">
        <v>0</v>
      </c>
      <c r="ED66" s="198"/>
      <c r="EE66" s="198"/>
      <c r="EF66" s="198"/>
      <c r="EG66" s="198"/>
      <c r="EH66" s="198"/>
      <c r="EI66" s="198">
        <v>0</v>
      </c>
      <c r="EJ66" s="198"/>
      <c r="EK66" s="198"/>
      <c r="EL66" s="198"/>
      <c r="EM66" s="198"/>
      <c r="EN66" s="198">
        <v>0</v>
      </c>
      <c r="EO66" s="198"/>
      <c r="EP66" s="198"/>
      <c r="EQ66" s="700"/>
      <c r="ER66" s="198"/>
      <c r="ES66" s="176"/>
      <c r="ET66" s="198"/>
      <c r="EU66" s="198"/>
      <c r="EV66" s="198"/>
      <c r="EW66" s="198"/>
      <c r="EX66" s="198">
        <v>0</v>
      </c>
      <c r="EY66" s="198"/>
      <c r="EZ66" s="198"/>
      <c r="FA66" s="198"/>
      <c r="FB66" s="63">
        <f t="shared" si="5"/>
        <v>800</v>
      </c>
      <c r="FC66" s="69">
        <f t="shared" si="3"/>
        <v>5640</v>
      </c>
    </row>
    <row r="67" spans="1:159" s="400" customFormat="1" ht="48.6" customHeight="1">
      <c r="A67" s="395">
        <f>+IF(M67="","",COUNTA($M$12:$M67))</f>
        <v>48</v>
      </c>
      <c r="B67" s="395" t="s">
        <v>3656</v>
      </c>
      <c r="C67" s="216" t="s">
        <v>3657</v>
      </c>
      <c r="D67" s="216">
        <v>131</v>
      </c>
      <c r="E67" s="216">
        <v>781</v>
      </c>
      <c r="F67" s="399" t="s">
        <v>3658</v>
      </c>
      <c r="G67" s="395" t="s">
        <v>3659</v>
      </c>
      <c r="H67" s="395" t="s">
        <v>3660</v>
      </c>
      <c r="I67" s="216" t="s">
        <v>3661</v>
      </c>
      <c r="J67" s="216">
        <v>24</v>
      </c>
      <c r="K67" s="395" t="s">
        <v>3662</v>
      </c>
      <c r="L67" s="395" t="s">
        <v>3663</v>
      </c>
      <c r="M67" s="395" t="s">
        <v>65</v>
      </c>
      <c r="N67" s="396">
        <v>2580</v>
      </c>
      <c r="O67" s="395" t="s">
        <v>3481</v>
      </c>
      <c r="P67" s="395">
        <v>115</v>
      </c>
      <c r="Q67" s="397">
        <v>0</v>
      </c>
      <c r="R67" s="397"/>
      <c r="S67" s="397"/>
      <c r="T67" s="397"/>
      <c r="U67" s="397"/>
      <c r="V67" s="397"/>
      <c r="W67" s="397"/>
      <c r="X67" s="397"/>
      <c r="Y67" s="397"/>
      <c r="Z67" s="397"/>
      <c r="AA67" s="397"/>
      <c r="AB67" s="397"/>
      <c r="AC67" s="397">
        <v>1500</v>
      </c>
      <c r="AD67" s="397"/>
      <c r="AE67" s="397">
        <v>20</v>
      </c>
      <c r="AF67" s="397"/>
      <c r="AG67" s="397">
        <v>500</v>
      </c>
      <c r="AH67" s="397"/>
      <c r="AI67" s="397">
        <v>10</v>
      </c>
      <c r="AJ67" s="397"/>
      <c r="AK67" s="397">
        <v>0</v>
      </c>
      <c r="AL67" s="397"/>
      <c r="AM67" s="397">
        <v>200</v>
      </c>
      <c r="AN67" s="397"/>
      <c r="AO67" s="397"/>
      <c r="AP67" s="397"/>
      <c r="AQ67" s="397">
        <v>100</v>
      </c>
      <c r="AR67" s="397">
        <v>0</v>
      </c>
      <c r="AS67" s="397"/>
      <c r="AT67" s="397"/>
      <c r="AU67" s="397">
        <v>0</v>
      </c>
      <c r="AV67" s="397"/>
      <c r="AW67" s="397"/>
      <c r="AX67" s="397"/>
      <c r="AY67" s="397"/>
      <c r="AZ67" s="397"/>
      <c r="BA67" s="397">
        <v>0</v>
      </c>
      <c r="BB67" s="397"/>
      <c r="BC67" s="397">
        <v>100</v>
      </c>
      <c r="BD67" s="323">
        <v>0</v>
      </c>
      <c r="BE67" s="397">
        <v>0</v>
      </c>
      <c r="BF67" s="397"/>
      <c r="BG67" s="397">
        <v>0</v>
      </c>
      <c r="BH67" s="397"/>
      <c r="BI67" s="397">
        <v>0</v>
      </c>
      <c r="BJ67" s="397"/>
      <c r="BK67" s="397">
        <v>0</v>
      </c>
      <c r="BL67" s="397"/>
      <c r="BM67" s="397">
        <v>0</v>
      </c>
      <c r="BN67" s="397"/>
      <c r="BO67" s="397"/>
      <c r="BP67" s="397"/>
      <c r="BQ67" s="397"/>
      <c r="BR67" s="397"/>
      <c r="BS67" s="397"/>
      <c r="BT67" s="397"/>
      <c r="BU67" s="397"/>
      <c r="BV67" s="397"/>
      <c r="BW67" s="397">
        <v>0</v>
      </c>
      <c r="BX67" s="397"/>
      <c r="BY67" s="397">
        <v>50</v>
      </c>
      <c r="BZ67" s="397"/>
      <c r="CA67" s="397"/>
      <c r="CB67" s="397"/>
      <c r="CC67" s="397">
        <v>0</v>
      </c>
      <c r="CD67" s="397">
        <v>0</v>
      </c>
      <c r="CE67" s="397">
        <v>0</v>
      </c>
      <c r="CF67" s="397"/>
      <c r="CG67" s="397"/>
      <c r="CH67" s="397"/>
      <c r="CI67" s="397">
        <v>0</v>
      </c>
      <c r="CJ67" s="397">
        <v>0</v>
      </c>
      <c r="CK67" s="397">
        <v>0</v>
      </c>
      <c r="CL67" s="397"/>
      <c r="CM67" s="397"/>
      <c r="CN67" s="397"/>
      <c r="CO67" s="397">
        <v>0</v>
      </c>
      <c r="CP67" s="397"/>
      <c r="CQ67" s="397">
        <v>0</v>
      </c>
      <c r="CR67" s="397"/>
      <c r="CS67" s="397">
        <v>100</v>
      </c>
      <c r="CT67" s="397"/>
      <c r="CU67" s="397">
        <v>0</v>
      </c>
      <c r="CV67" s="397"/>
      <c r="CW67" s="397"/>
      <c r="CX67" s="323"/>
      <c r="CY67" s="397">
        <v>0</v>
      </c>
      <c r="CZ67" s="397"/>
      <c r="DA67" s="397">
        <v>0</v>
      </c>
      <c r="DB67" s="397"/>
      <c r="DC67" s="397"/>
      <c r="DD67" s="397">
        <v>0</v>
      </c>
      <c r="DE67" s="397">
        <v>0</v>
      </c>
      <c r="DF67" s="397"/>
      <c r="DG67" s="397"/>
      <c r="DH67" s="397"/>
      <c r="DI67" s="397"/>
      <c r="DJ67" s="450"/>
      <c r="DK67" s="397"/>
      <c r="DL67" s="397"/>
      <c r="DM67" s="397"/>
      <c r="DN67" s="397"/>
      <c r="DO67" s="397"/>
      <c r="DP67" s="397"/>
      <c r="DQ67" s="397"/>
      <c r="DR67" s="397"/>
      <c r="DS67" s="397"/>
      <c r="DT67" s="397"/>
      <c r="DU67" s="397"/>
      <c r="DV67" s="397"/>
      <c r="DW67" s="397"/>
      <c r="DX67" s="397"/>
      <c r="DY67" s="397"/>
      <c r="DZ67" s="397"/>
      <c r="EA67" s="397"/>
      <c r="EB67" s="397"/>
      <c r="EC67" s="397">
        <v>0</v>
      </c>
      <c r="ED67" s="397"/>
      <c r="EE67" s="397"/>
      <c r="EF67" s="397"/>
      <c r="EG67" s="397"/>
      <c r="EH67" s="397"/>
      <c r="EI67" s="397">
        <v>0</v>
      </c>
      <c r="EJ67" s="397"/>
      <c r="EK67" s="397"/>
      <c r="EL67" s="397"/>
      <c r="EM67" s="397"/>
      <c r="EN67" s="397">
        <v>0</v>
      </c>
      <c r="EO67" s="397"/>
      <c r="EP67" s="397"/>
      <c r="EQ67" s="700"/>
      <c r="ER67" s="397"/>
      <c r="ES67" s="323"/>
      <c r="ET67" s="397"/>
      <c r="EU67" s="397"/>
      <c r="EV67" s="397"/>
      <c r="EW67" s="397"/>
      <c r="EX67" s="397">
        <v>0</v>
      </c>
      <c r="EY67" s="397"/>
      <c r="EZ67" s="397"/>
      <c r="FA67" s="397"/>
      <c r="FB67" s="425">
        <f t="shared" si="5"/>
        <v>0</v>
      </c>
      <c r="FC67" s="394">
        <f t="shared" si="3"/>
        <v>2580</v>
      </c>
    </row>
    <row r="68" spans="1:159" ht="48.6" customHeight="1">
      <c r="A68" s="216">
        <f>+IF(M68="","",COUNTA($M$12:$M68))</f>
        <v>49</v>
      </c>
      <c r="B68" s="216" t="s">
        <v>3621</v>
      </c>
      <c r="C68" s="216" t="s">
        <v>3664</v>
      </c>
      <c r="D68" s="216">
        <v>131</v>
      </c>
      <c r="E68" s="216">
        <v>781</v>
      </c>
      <c r="F68" s="219" t="s">
        <v>3665</v>
      </c>
      <c r="G68" s="216" t="s">
        <v>3666</v>
      </c>
      <c r="H68" s="216" t="s">
        <v>3667</v>
      </c>
      <c r="I68" s="216" t="s">
        <v>3668</v>
      </c>
      <c r="J68" s="216">
        <v>24</v>
      </c>
      <c r="K68" s="216" t="s">
        <v>3669</v>
      </c>
      <c r="L68" s="216" t="s">
        <v>3425</v>
      </c>
      <c r="M68" s="216" t="s">
        <v>67</v>
      </c>
      <c r="N68" s="218">
        <v>4295</v>
      </c>
      <c r="O68" s="216" t="s">
        <v>3115</v>
      </c>
      <c r="P68" s="216">
        <v>113</v>
      </c>
      <c r="Q68" s="198">
        <v>3000</v>
      </c>
      <c r="R68" s="198">
        <v>1000</v>
      </c>
      <c r="S68" s="198"/>
      <c r="T68" s="198"/>
      <c r="U68" s="198"/>
      <c r="V68" s="198"/>
      <c r="W68" s="198"/>
      <c r="X68" s="198"/>
      <c r="Y68" s="198"/>
      <c r="Z68" s="198"/>
      <c r="AA68" s="198"/>
      <c r="AB68" s="198"/>
      <c r="AC68" s="198">
        <v>300</v>
      </c>
      <c r="AD68" s="198"/>
      <c r="AE68" s="198"/>
      <c r="AF68" s="198"/>
      <c r="AG68" s="198">
        <v>500</v>
      </c>
      <c r="AH68" s="198"/>
      <c r="AI68" s="198">
        <v>10</v>
      </c>
      <c r="AJ68" s="198"/>
      <c r="AK68" s="198">
        <v>0</v>
      </c>
      <c r="AL68" s="198"/>
      <c r="AM68" s="198">
        <v>200</v>
      </c>
      <c r="AN68" s="198"/>
      <c r="AO68" s="198"/>
      <c r="AP68" s="198"/>
      <c r="AQ68" s="198"/>
      <c r="AR68" s="198"/>
      <c r="AS68" s="198"/>
      <c r="AT68" s="198"/>
      <c r="AU68" s="198">
        <v>0</v>
      </c>
      <c r="AV68" s="198"/>
      <c r="AW68" s="198"/>
      <c r="AX68" s="198"/>
      <c r="AY68" s="198"/>
      <c r="AZ68" s="198"/>
      <c r="BA68" s="198">
        <v>0</v>
      </c>
      <c r="BB68" s="198"/>
      <c r="BC68" s="198">
        <v>100</v>
      </c>
      <c r="BD68" s="176">
        <v>0</v>
      </c>
      <c r="BE68" s="198">
        <v>0</v>
      </c>
      <c r="BF68" s="198"/>
      <c r="BG68" s="198">
        <v>50</v>
      </c>
      <c r="BH68" s="198"/>
      <c r="BI68" s="198">
        <v>0</v>
      </c>
      <c r="BJ68" s="198"/>
      <c r="BK68" s="198">
        <v>0</v>
      </c>
      <c r="BL68" s="198"/>
      <c r="BM68" s="198">
        <v>0</v>
      </c>
      <c r="BN68" s="198"/>
      <c r="BO68" s="198"/>
      <c r="BP68" s="198"/>
      <c r="BQ68" s="198"/>
      <c r="BR68" s="198"/>
      <c r="BS68" s="198">
        <v>5</v>
      </c>
      <c r="BT68" s="198"/>
      <c r="BU68" s="198"/>
      <c r="BV68" s="198"/>
      <c r="BW68" s="198">
        <v>0</v>
      </c>
      <c r="BX68" s="198"/>
      <c r="BY68" s="198">
        <v>50</v>
      </c>
      <c r="BZ68" s="198"/>
      <c r="CA68" s="198"/>
      <c r="CB68" s="198"/>
      <c r="CC68" s="198">
        <v>0</v>
      </c>
      <c r="CD68" s="198">
        <v>0</v>
      </c>
      <c r="CE68" s="198">
        <v>0</v>
      </c>
      <c r="CF68" s="198"/>
      <c r="CG68" s="198"/>
      <c r="CH68" s="198"/>
      <c r="CI68" s="198">
        <v>0</v>
      </c>
      <c r="CJ68" s="198">
        <v>30</v>
      </c>
      <c r="CK68" s="198">
        <v>30</v>
      </c>
      <c r="CL68" s="198"/>
      <c r="CM68" s="198">
        <v>50</v>
      </c>
      <c r="CN68" s="198"/>
      <c r="CO68" s="198">
        <v>0</v>
      </c>
      <c r="CP68" s="198"/>
      <c r="CQ68" s="198">
        <v>0</v>
      </c>
      <c r="CR68" s="198"/>
      <c r="CS68" s="198">
        <v>0</v>
      </c>
      <c r="CT68" s="198"/>
      <c r="CU68" s="198">
        <v>0</v>
      </c>
      <c r="CV68" s="198"/>
      <c r="CW68" s="198"/>
      <c r="CX68" s="176"/>
      <c r="CY68" s="198">
        <v>0</v>
      </c>
      <c r="CZ68" s="198"/>
      <c r="DA68" s="198">
        <v>0</v>
      </c>
      <c r="DB68" s="198"/>
      <c r="DC68" s="198"/>
      <c r="DD68" s="198">
        <v>0</v>
      </c>
      <c r="DE68" s="198">
        <v>0</v>
      </c>
      <c r="DF68" s="198"/>
      <c r="DG68" s="198"/>
      <c r="DH68" s="198"/>
      <c r="DI68" s="198"/>
      <c r="DJ68" s="449"/>
      <c r="DK68" s="198"/>
      <c r="DL68" s="198"/>
      <c r="DM68" s="198"/>
      <c r="DN68" s="198"/>
      <c r="DO68" s="198"/>
      <c r="DP68" s="198"/>
      <c r="DQ68" s="198"/>
      <c r="DR68" s="198"/>
      <c r="DS68" s="198"/>
      <c r="DT68" s="198"/>
      <c r="DU68" s="198"/>
      <c r="DV68" s="198"/>
      <c r="DW68" s="198"/>
      <c r="DX68" s="198"/>
      <c r="DY68" s="198"/>
      <c r="DZ68" s="198"/>
      <c r="EA68" s="198"/>
      <c r="EB68" s="198"/>
      <c r="EC68" s="198">
        <v>0</v>
      </c>
      <c r="ED68" s="198"/>
      <c r="EE68" s="198"/>
      <c r="EF68" s="198"/>
      <c r="EG68" s="198"/>
      <c r="EH68" s="198"/>
      <c r="EI68" s="198">
        <v>0</v>
      </c>
      <c r="EJ68" s="198"/>
      <c r="EK68" s="198"/>
      <c r="EL68" s="198"/>
      <c r="EM68" s="198"/>
      <c r="EN68" s="198">
        <v>0</v>
      </c>
      <c r="EO68" s="198"/>
      <c r="EP68" s="198"/>
      <c r="EQ68" s="700"/>
      <c r="ER68" s="198"/>
      <c r="ES68" s="176"/>
      <c r="ET68" s="198"/>
      <c r="EU68" s="198"/>
      <c r="EV68" s="198"/>
      <c r="EW68" s="198"/>
      <c r="EX68" s="198">
        <v>0</v>
      </c>
      <c r="EY68" s="198"/>
      <c r="EZ68" s="198"/>
      <c r="FA68" s="198"/>
      <c r="FB68" s="63">
        <f t="shared" si="5"/>
        <v>1000</v>
      </c>
      <c r="FC68" s="69">
        <f t="shared" si="3"/>
        <v>3295</v>
      </c>
    </row>
    <row r="69" spans="1:159" ht="48.6" customHeight="1">
      <c r="A69" s="216">
        <f>+IF(M69="","",COUNTA($M$12:$M69))</f>
        <v>50</v>
      </c>
      <c r="B69" s="216" t="s">
        <v>3670</v>
      </c>
      <c r="C69" s="216" t="s">
        <v>3671</v>
      </c>
      <c r="D69" s="216">
        <v>134</v>
      </c>
      <c r="E69" s="216">
        <v>812</v>
      </c>
      <c r="F69" s="219" t="s">
        <v>3672</v>
      </c>
      <c r="G69" s="216" t="s">
        <v>3673</v>
      </c>
      <c r="H69" s="216" t="s">
        <v>191</v>
      </c>
      <c r="I69" s="216" t="s">
        <v>3674</v>
      </c>
      <c r="J69" s="216">
        <v>24</v>
      </c>
      <c r="K69" s="216" t="s">
        <v>3675</v>
      </c>
      <c r="L69" s="216" t="s">
        <v>3676</v>
      </c>
      <c r="M69" s="216" t="s">
        <v>65</v>
      </c>
      <c r="N69" s="218">
        <v>15000</v>
      </c>
      <c r="O69" s="216" t="s">
        <v>3058</v>
      </c>
      <c r="P69" s="216">
        <v>16</v>
      </c>
      <c r="Q69" s="198">
        <v>8000</v>
      </c>
      <c r="R69" s="198">
        <v>8000</v>
      </c>
      <c r="S69" s="198"/>
      <c r="T69" s="198"/>
      <c r="U69" s="198"/>
      <c r="V69" s="198"/>
      <c r="W69" s="198">
        <v>30</v>
      </c>
      <c r="X69" s="198">
        <v>10</v>
      </c>
      <c r="Y69" s="198">
        <v>100</v>
      </c>
      <c r="Z69" s="198">
        <v>50</v>
      </c>
      <c r="AA69" s="198">
        <v>1800</v>
      </c>
      <c r="AB69" s="198">
        <v>1000</v>
      </c>
      <c r="AC69" s="198">
        <v>500</v>
      </c>
      <c r="AD69" s="198">
        <v>200</v>
      </c>
      <c r="AE69" s="198"/>
      <c r="AF69" s="198"/>
      <c r="AG69" s="198">
        <v>500</v>
      </c>
      <c r="AH69" s="198">
        <v>100</v>
      </c>
      <c r="AI69" s="198">
        <v>20</v>
      </c>
      <c r="AJ69" s="198"/>
      <c r="AK69" s="198">
        <v>0</v>
      </c>
      <c r="AL69" s="198"/>
      <c r="AM69" s="198">
        <v>200</v>
      </c>
      <c r="AN69" s="198"/>
      <c r="AO69" s="198">
        <v>2000</v>
      </c>
      <c r="AP69" s="198">
        <v>0</v>
      </c>
      <c r="AQ69" s="198">
        <v>200</v>
      </c>
      <c r="AR69" s="198">
        <v>0</v>
      </c>
      <c r="AS69" s="198"/>
      <c r="AT69" s="198">
        <v>100</v>
      </c>
      <c r="AU69" s="198">
        <v>100</v>
      </c>
      <c r="AV69" s="198">
        <v>0</v>
      </c>
      <c r="AW69" s="198"/>
      <c r="AX69" s="198"/>
      <c r="AY69" s="198">
        <v>30</v>
      </c>
      <c r="AZ69" s="198">
        <v>30</v>
      </c>
      <c r="BA69" s="198">
        <v>120</v>
      </c>
      <c r="BB69" s="198">
        <v>120</v>
      </c>
      <c r="BC69" s="198">
        <v>200</v>
      </c>
      <c r="BD69" s="176">
        <v>140</v>
      </c>
      <c r="BE69" s="198">
        <v>0</v>
      </c>
      <c r="BF69" s="198"/>
      <c r="BG69" s="198">
        <v>50</v>
      </c>
      <c r="BH69" s="198"/>
      <c r="BI69" s="198">
        <v>0</v>
      </c>
      <c r="BJ69" s="198"/>
      <c r="BK69" s="198">
        <v>0</v>
      </c>
      <c r="BL69" s="198"/>
      <c r="BM69" s="198">
        <v>0</v>
      </c>
      <c r="BN69" s="198"/>
      <c r="BO69" s="198">
        <v>100</v>
      </c>
      <c r="BP69" s="198">
        <v>40</v>
      </c>
      <c r="BQ69" s="198"/>
      <c r="BR69" s="198"/>
      <c r="BS69" s="198"/>
      <c r="BT69" s="198"/>
      <c r="BU69" s="198"/>
      <c r="BV69" s="198">
        <v>50</v>
      </c>
      <c r="BW69" s="198">
        <v>50</v>
      </c>
      <c r="BX69" s="198"/>
      <c r="BY69" s="198">
        <v>50</v>
      </c>
      <c r="BZ69" s="198"/>
      <c r="CA69" s="198"/>
      <c r="CB69" s="198"/>
      <c r="CC69" s="198">
        <v>200</v>
      </c>
      <c r="CD69" s="198">
        <v>0</v>
      </c>
      <c r="CE69" s="198">
        <v>200</v>
      </c>
      <c r="CF69" s="198">
        <v>0</v>
      </c>
      <c r="CG69" s="198">
        <v>20</v>
      </c>
      <c r="CH69" s="198">
        <v>10</v>
      </c>
      <c r="CI69" s="198">
        <v>0</v>
      </c>
      <c r="CJ69" s="198">
        <v>300</v>
      </c>
      <c r="CK69" s="198">
        <v>300</v>
      </c>
      <c r="CL69" s="198">
        <v>300</v>
      </c>
      <c r="CM69" s="198">
        <v>50</v>
      </c>
      <c r="CN69" s="198"/>
      <c r="CO69" s="198">
        <v>30</v>
      </c>
      <c r="CP69" s="198">
        <v>20</v>
      </c>
      <c r="CQ69" s="198">
        <v>0</v>
      </c>
      <c r="CR69" s="198"/>
      <c r="CS69" s="198">
        <v>150</v>
      </c>
      <c r="CT69" s="198"/>
      <c r="CU69" s="198">
        <v>0</v>
      </c>
      <c r="CV69" s="198"/>
      <c r="CW69" s="198"/>
      <c r="CX69" s="176"/>
      <c r="CY69" s="198">
        <v>0</v>
      </c>
      <c r="CZ69" s="198"/>
      <c r="DA69" s="198">
        <v>0</v>
      </c>
      <c r="DB69" s="198"/>
      <c r="DC69" s="198"/>
      <c r="DD69" s="198">
        <v>0</v>
      </c>
      <c r="DE69" s="198">
        <v>0</v>
      </c>
      <c r="DF69" s="198"/>
      <c r="DG69" s="198"/>
      <c r="DH69" s="198"/>
      <c r="DI69" s="198"/>
      <c r="DJ69" s="449"/>
      <c r="DK69" s="198"/>
      <c r="DL69" s="198"/>
      <c r="DM69" s="198"/>
      <c r="DN69" s="198"/>
      <c r="DO69" s="198"/>
      <c r="DP69" s="198"/>
      <c r="DQ69" s="198"/>
      <c r="DR69" s="198"/>
      <c r="DS69" s="198"/>
      <c r="DT69" s="198"/>
      <c r="DU69" s="198"/>
      <c r="DV69" s="198"/>
      <c r="DW69" s="198"/>
      <c r="DX69" s="198"/>
      <c r="DY69" s="198"/>
      <c r="DZ69" s="198"/>
      <c r="EA69" s="198"/>
      <c r="EB69" s="198"/>
      <c r="EC69" s="198">
        <v>0</v>
      </c>
      <c r="ED69" s="198"/>
      <c r="EE69" s="198"/>
      <c r="EF69" s="198"/>
      <c r="EG69" s="198"/>
      <c r="EH69" s="198"/>
      <c r="EI69" s="198">
        <v>0</v>
      </c>
      <c r="EJ69" s="198"/>
      <c r="EK69" s="198"/>
      <c r="EL69" s="198"/>
      <c r="EM69" s="198"/>
      <c r="EN69" s="198">
        <v>0</v>
      </c>
      <c r="EO69" s="198"/>
      <c r="EP69" s="198"/>
      <c r="EQ69" s="700"/>
      <c r="ER69" s="198"/>
      <c r="ES69" s="176"/>
      <c r="ET69" s="198"/>
      <c r="EU69" s="198"/>
      <c r="EV69" s="198"/>
      <c r="EW69" s="198"/>
      <c r="EX69" s="198">
        <v>0</v>
      </c>
      <c r="EY69" s="198"/>
      <c r="EZ69" s="198"/>
      <c r="FA69" s="198"/>
      <c r="FB69" s="63">
        <f t="shared" si="5"/>
        <v>10020</v>
      </c>
      <c r="FC69" s="69">
        <f t="shared" si="3"/>
        <v>4980</v>
      </c>
    </row>
    <row r="70" spans="1:159" s="70" customFormat="1" ht="48.6" customHeight="1">
      <c r="A70" s="216">
        <f>+IF(M70="","",COUNTA($M$12:$M70))</f>
        <v>51</v>
      </c>
      <c r="B70" s="216" t="s">
        <v>3625</v>
      </c>
      <c r="C70" s="216" t="s">
        <v>3677</v>
      </c>
      <c r="D70" s="216">
        <v>134</v>
      </c>
      <c r="E70" s="216">
        <v>812</v>
      </c>
      <c r="F70" s="219" t="s">
        <v>3678</v>
      </c>
      <c r="G70" s="216" t="s">
        <v>3679</v>
      </c>
      <c r="H70" s="216" t="s">
        <v>3680</v>
      </c>
      <c r="I70" s="216" t="s">
        <v>3681</v>
      </c>
      <c r="J70" s="216">
        <v>24</v>
      </c>
      <c r="K70" s="216" t="s">
        <v>3682</v>
      </c>
      <c r="L70" s="216" t="s">
        <v>3650</v>
      </c>
      <c r="M70" s="216" t="s">
        <v>65</v>
      </c>
      <c r="N70" s="218">
        <v>19390</v>
      </c>
      <c r="O70" s="216" t="s">
        <v>3115</v>
      </c>
      <c r="P70" s="216">
        <v>113</v>
      </c>
      <c r="Q70" s="198">
        <v>15000</v>
      </c>
      <c r="R70" s="198">
        <v>12000</v>
      </c>
      <c r="S70" s="198"/>
      <c r="T70" s="198"/>
      <c r="U70" s="198"/>
      <c r="V70" s="198"/>
      <c r="W70" s="198"/>
      <c r="X70" s="198"/>
      <c r="Y70" s="198"/>
      <c r="Z70" s="198"/>
      <c r="AA70" s="198"/>
      <c r="AB70" s="198"/>
      <c r="AC70" s="198">
        <v>200</v>
      </c>
      <c r="AD70" s="198"/>
      <c r="AE70" s="198"/>
      <c r="AF70" s="198"/>
      <c r="AG70" s="198">
        <v>1000</v>
      </c>
      <c r="AH70" s="198"/>
      <c r="AI70" s="198"/>
      <c r="AJ70" s="198"/>
      <c r="AK70" s="198">
        <v>0</v>
      </c>
      <c r="AL70" s="198"/>
      <c r="AM70" s="198">
        <v>120</v>
      </c>
      <c r="AN70" s="198"/>
      <c r="AO70" s="198">
        <v>2000</v>
      </c>
      <c r="AP70" s="198">
        <v>0</v>
      </c>
      <c r="AQ70" s="198">
        <v>100</v>
      </c>
      <c r="AR70" s="198">
        <v>0</v>
      </c>
      <c r="AS70" s="198"/>
      <c r="AT70" s="198">
        <v>100</v>
      </c>
      <c r="AU70" s="198">
        <v>100</v>
      </c>
      <c r="AV70" s="198">
        <v>0</v>
      </c>
      <c r="AW70" s="198">
        <v>100</v>
      </c>
      <c r="AX70" s="198">
        <v>50</v>
      </c>
      <c r="AY70" s="198"/>
      <c r="AZ70" s="198"/>
      <c r="BA70" s="198">
        <v>0</v>
      </c>
      <c r="BB70" s="198"/>
      <c r="BC70" s="198">
        <v>200</v>
      </c>
      <c r="BD70" s="176">
        <v>40</v>
      </c>
      <c r="BE70" s="198">
        <v>0</v>
      </c>
      <c r="BF70" s="198"/>
      <c r="BG70" s="198">
        <v>0</v>
      </c>
      <c r="BH70" s="198"/>
      <c r="BI70" s="198">
        <v>0</v>
      </c>
      <c r="BJ70" s="198"/>
      <c r="BK70" s="198">
        <v>0</v>
      </c>
      <c r="BL70" s="198"/>
      <c r="BM70" s="198">
        <v>20</v>
      </c>
      <c r="BN70" s="198"/>
      <c r="BO70" s="198"/>
      <c r="BP70" s="198"/>
      <c r="BQ70" s="198">
        <v>30</v>
      </c>
      <c r="BR70" s="198"/>
      <c r="BS70" s="198"/>
      <c r="BT70" s="198"/>
      <c r="BU70" s="198"/>
      <c r="BV70" s="198"/>
      <c r="BW70" s="198">
        <v>0</v>
      </c>
      <c r="BX70" s="198"/>
      <c r="BY70" s="198">
        <v>0</v>
      </c>
      <c r="BZ70" s="198"/>
      <c r="CA70" s="198">
        <v>50</v>
      </c>
      <c r="CB70" s="198"/>
      <c r="CC70" s="198">
        <v>0</v>
      </c>
      <c r="CD70" s="198">
        <v>0</v>
      </c>
      <c r="CE70" s="198">
        <v>0</v>
      </c>
      <c r="CF70" s="198"/>
      <c r="CG70" s="198"/>
      <c r="CH70" s="198"/>
      <c r="CI70" s="198">
        <v>0</v>
      </c>
      <c r="CJ70" s="198">
        <v>300</v>
      </c>
      <c r="CK70" s="198">
        <v>300</v>
      </c>
      <c r="CL70" s="198"/>
      <c r="CM70" s="198">
        <v>20</v>
      </c>
      <c r="CN70" s="198"/>
      <c r="CO70" s="198">
        <v>0</v>
      </c>
      <c r="CP70" s="198"/>
      <c r="CQ70" s="198">
        <v>0</v>
      </c>
      <c r="CR70" s="198"/>
      <c r="CS70" s="198">
        <v>150</v>
      </c>
      <c r="CT70" s="198"/>
      <c r="CU70" s="198">
        <v>0</v>
      </c>
      <c r="CV70" s="198"/>
      <c r="CW70" s="198"/>
      <c r="CX70" s="176"/>
      <c r="CY70" s="198">
        <v>0</v>
      </c>
      <c r="CZ70" s="198"/>
      <c r="DA70" s="198">
        <v>0</v>
      </c>
      <c r="DB70" s="198"/>
      <c r="DC70" s="198"/>
      <c r="DD70" s="198">
        <v>0</v>
      </c>
      <c r="DE70" s="198">
        <v>0</v>
      </c>
      <c r="DF70" s="198"/>
      <c r="DG70" s="198"/>
      <c r="DH70" s="198"/>
      <c r="DI70" s="198"/>
      <c r="DJ70" s="449"/>
      <c r="DK70" s="198"/>
      <c r="DL70" s="198"/>
      <c r="DM70" s="198"/>
      <c r="DN70" s="198"/>
      <c r="DO70" s="198"/>
      <c r="DP70" s="198"/>
      <c r="DQ70" s="198"/>
      <c r="DR70" s="198"/>
      <c r="DS70" s="198"/>
      <c r="DT70" s="198"/>
      <c r="DU70" s="198"/>
      <c r="DV70" s="198"/>
      <c r="DW70" s="198"/>
      <c r="DX70" s="198"/>
      <c r="DY70" s="198"/>
      <c r="DZ70" s="198"/>
      <c r="EA70" s="198"/>
      <c r="EB70" s="198"/>
      <c r="EC70" s="198">
        <v>0</v>
      </c>
      <c r="ED70" s="198"/>
      <c r="EE70" s="198"/>
      <c r="EF70" s="198"/>
      <c r="EG70" s="198"/>
      <c r="EH70" s="198"/>
      <c r="EI70" s="198">
        <v>0</v>
      </c>
      <c r="EJ70" s="198"/>
      <c r="EK70" s="198"/>
      <c r="EL70" s="198"/>
      <c r="EM70" s="198"/>
      <c r="EN70" s="198">
        <v>0</v>
      </c>
      <c r="EO70" s="198"/>
      <c r="EP70" s="198"/>
      <c r="EQ70" s="698"/>
      <c r="ER70" s="198"/>
      <c r="ES70" s="176"/>
      <c r="ET70" s="198"/>
      <c r="EU70" s="198"/>
      <c r="EV70" s="198"/>
      <c r="EW70" s="198"/>
      <c r="EX70" s="198">
        <v>0</v>
      </c>
      <c r="EY70" s="198"/>
      <c r="EZ70" s="198"/>
      <c r="FA70" s="198"/>
      <c r="FB70" s="63">
        <f t="shared" si="5"/>
        <v>12090</v>
      </c>
      <c r="FC70" s="69">
        <f t="shared" si="3"/>
        <v>7300</v>
      </c>
    </row>
    <row r="71" spans="1:159" ht="48.6" customHeight="1">
      <c r="A71" s="216">
        <f>+IF(M71="","",COUNTA($M$12:$M71))</f>
        <v>52</v>
      </c>
      <c r="B71" s="216" t="s">
        <v>3631</v>
      </c>
      <c r="C71" s="216" t="s">
        <v>3683</v>
      </c>
      <c r="D71" s="293">
        <v>136</v>
      </c>
      <c r="E71" s="216">
        <v>936</v>
      </c>
      <c r="F71" s="219" t="s">
        <v>3684</v>
      </c>
      <c r="G71" s="216" t="s">
        <v>3685</v>
      </c>
      <c r="H71" s="216" t="s">
        <v>3686</v>
      </c>
      <c r="I71" s="216" t="s">
        <v>3654</v>
      </c>
      <c r="J71" s="216">
        <v>24</v>
      </c>
      <c r="K71" s="216" t="s">
        <v>3687</v>
      </c>
      <c r="L71" s="216" t="s">
        <v>3650</v>
      </c>
      <c r="M71" s="216" t="s">
        <v>65</v>
      </c>
      <c r="N71" s="218">
        <v>650</v>
      </c>
      <c r="O71" s="216" t="s">
        <v>3058</v>
      </c>
      <c r="P71" s="216">
        <v>16</v>
      </c>
      <c r="Q71" s="198">
        <v>300</v>
      </c>
      <c r="R71" s="198">
        <v>100</v>
      </c>
      <c r="S71" s="198"/>
      <c r="T71" s="198"/>
      <c r="U71" s="198"/>
      <c r="V71" s="198"/>
      <c r="W71" s="198"/>
      <c r="X71" s="198"/>
      <c r="Y71" s="198"/>
      <c r="Z71" s="198"/>
      <c r="AA71" s="198"/>
      <c r="AB71" s="198"/>
      <c r="AC71" s="198">
        <v>0</v>
      </c>
      <c r="AD71" s="198"/>
      <c r="AE71" s="198"/>
      <c r="AF71" s="198"/>
      <c r="AG71" s="198">
        <v>100</v>
      </c>
      <c r="AH71" s="198"/>
      <c r="AI71" s="198">
        <v>200</v>
      </c>
      <c r="AJ71" s="198"/>
      <c r="AK71" s="198">
        <v>0</v>
      </c>
      <c r="AL71" s="198"/>
      <c r="AM71" s="198">
        <v>50</v>
      </c>
      <c r="AN71" s="198"/>
      <c r="AO71" s="198"/>
      <c r="AP71" s="198"/>
      <c r="AQ71" s="198"/>
      <c r="AR71" s="198"/>
      <c r="AS71" s="198"/>
      <c r="AT71" s="198"/>
      <c r="AU71" s="198">
        <v>0</v>
      </c>
      <c r="AV71" s="198"/>
      <c r="AW71" s="198"/>
      <c r="AX71" s="198"/>
      <c r="AY71" s="198"/>
      <c r="AZ71" s="198"/>
      <c r="BA71" s="198">
        <v>0</v>
      </c>
      <c r="BB71" s="198"/>
      <c r="BC71" s="198">
        <v>0</v>
      </c>
      <c r="BD71" s="176"/>
      <c r="BE71" s="198">
        <v>0</v>
      </c>
      <c r="BF71" s="198"/>
      <c r="BG71" s="198">
        <v>0</v>
      </c>
      <c r="BH71" s="198"/>
      <c r="BI71" s="198">
        <v>0</v>
      </c>
      <c r="BJ71" s="198"/>
      <c r="BK71" s="198">
        <v>0</v>
      </c>
      <c r="BL71" s="198"/>
      <c r="BM71" s="198">
        <v>0</v>
      </c>
      <c r="BN71" s="198"/>
      <c r="BO71" s="198"/>
      <c r="BP71" s="198"/>
      <c r="BQ71" s="198"/>
      <c r="BR71" s="198"/>
      <c r="BS71" s="198"/>
      <c r="BT71" s="198"/>
      <c r="BU71" s="198"/>
      <c r="BV71" s="198"/>
      <c r="BW71" s="198">
        <v>0</v>
      </c>
      <c r="BX71" s="198"/>
      <c r="BY71" s="198">
        <v>0</v>
      </c>
      <c r="BZ71" s="198"/>
      <c r="CA71" s="198"/>
      <c r="CB71" s="198"/>
      <c r="CC71" s="198">
        <v>0</v>
      </c>
      <c r="CD71" s="198">
        <v>0</v>
      </c>
      <c r="CE71" s="198">
        <v>0</v>
      </c>
      <c r="CF71" s="198"/>
      <c r="CG71" s="198"/>
      <c r="CH71" s="198"/>
      <c r="CI71" s="198">
        <v>0</v>
      </c>
      <c r="CJ71" s="198">
        <v>0</v>
      </c>
      <c r="CK71" s="198">
        <v>0</v>
      </c>
      <c r="CL71" s="198"/>
      <c r="CM71" s="198"/>
      <c r="CN71" s="198"/>
      <c r="CO71" s="198">
        <v>0</v>
      </c>
      <c r="CP71" s="198"/>
      <c r="CQ71" s="198">
        <v>0</v>
      </c>
      <c r="CR71" s="198"/>
      <c r="CS71" s="198">
        <v>0</v>
      </c>
      <c r="CT71" s="198"/>
      <c r="CU71" s="198">
        <v>0</v>
      </c>
      <c r="CV71" s="198"/>
      <c r="CW71" s="198"/>
      <c r="CX71" s="176"/>
      <c r="CY71" s="198">
        <v>0</v>
      </c>
      <c r="CZ71" s="198"/>
      <c r="DA71" s="198">
        <v>0</v>
      </c>
      <c r="DB71" s="198"/>
      <c r="DC71" s="198"/>
      <c r="DD71" s="198">
        <v>0</v>
      </c>
      <c r="DE71" s="198">
        <v>0</v>
      </c>
      <c r="DF71" s="198"/>
      <c r="DG71" s="198"/>
      <c r="DH71" s="198"/>
      <c r="DI71" s="198"/>
      <c r="DJ71" s="449"/>
      <c r="DK71" s="198"/>
      <c r="DL71" s="198"/>
      <c r="DM71" s="198"/>
      <c r="DN71" s="198"/>
      <c r="DO71" s="198"/>
      <c r="DP71" s="198"/>
      <c r="DQ71" s="198"/>
      <c r="DR71" s="198"/>
      <c r="DS71" s="198"/>
      <c r="DT71" s="198"/>
      <c r="DU71" s="198"/>
      <c r="DV71" s="198"/>
      <c r="DW71" s="198"/>
      <c r="DX71" s="198"/>
      <c r="DY71" s="198"/>
      <c r="DZ71" s="198"/>
      <c r="EA71" s="198"/>
      <c r="EB71" s="198"/>
      <c r="EC71" s="198">
        <v>0</v>
      </c>
      <c r="ED71" s="198"/>
      <c r="EE71" s="198"/>
      <c r="EF71" s="198"/>
      <c r="EG71" s="198"/>
      <c r="EH71" s="198"/>
      <c r="EI71" s="198">
        <v>0</v>
      </c>
      <c r="EJ71" s="198"/>
      <c r="EK71" s="198"/>
      <c r="EL71" s="198"/>
      <c r="EM71" s="198"/>
      <c r="EN71" s="198">
        <v>0</v>
      </c>
      <c r="EO71" s="198"/>
      <c r="EP71" s="198"/>
      <c r="EQ71" s="700"/>
      <c r="ER71" s="198"/>
      <c r="ES71" s="176"/>
      <c r="ET71" s="198"/>
      <c r="EU71" s="198"/>
      <c r="EV71" s="198"/>
      <c r="EW71" s="198"/>
      <c r="EX71" s="198">
        <v>0</v>
      </c>
      <c r="EY71" s="198"/>
      <c r="EZ71" s="198"/>
      <c r="FA71" s="198"/>
      <c r="FB71" s="63">
        <f t="shared" si="5"/>
        <v>100</v>
      </c>
      <c r="FC71" s="69">
        <f t="shared" si="3"/>
        <v>550</v>
      </c>
    </row>
    <row r="72" spans="1:159" s="59" customFormat="1" ht="48.6" customHeight="1">
      <c r="A72" s="216" t="str">
        <f>+IF(M72="","",COUNTA($M$12:$M72))</f>
        <v/>
      </c>
      <c r="B72" s="216"/>
      <c r="C72" s="216"/>
      <c r="D72" s="186"/>
      <c r="E72" s="186"/>
      <c r="F72" s="290" t="s">
        <v>3195</v>
      </c>
      <c r="G72" s="216"/>
      <c r="H72" s="216"/>
      <c r="I72" s="216"/>
      <c r="J72" s="216"/>
      <c r="K72" s="216"/>
      <c r="L72" s="216"/>
      <c r="M72" s="216"/>
      <c r="N72" s="218"/>
      <c r="O72" s="216"/>
      <c r="P72" s="216"/>
      <c r="Q72" s="206"/>
      <c r="R72" s="198"/>
      <c r="S72" s="206"/>
      <c r="T72" s="206"/>
      <c r="U72" s="206"/>
      <c r="V72" s="206"/>
      <c r="W72" s="206"/>
      <c r="X72" s="206"/>
      <c r="Y72" s="206"/>
      <c r="Z72" s="206"/>
      <c r="AA72" s="206"/>
      <c r="AB72" s="206"/>
      <c r="AC72" s="206"/>
      <c r="AD72" s="206"/>
      <c r="AE72" s="206"/>
      <c r="AF72" s="206"/>
      <c r="AG72" s="206"/>
      <c r="AH72" s="206"/>
      <c r="AI72" s="206"/>
      <c r="AJ72" s="206"/>
      <c r="AK72" s="206"/>
      <c r="AL72" s="206"/>
      <c r="AM72" s="206"/>
      <c r="AN72" s="198"/>
      <c r="AO72" s="206"/>
      <c r="AP72" s="206"/>
      <c r="AQ72" s="206"/>
      <c r="AR72" s="206"/>
      <c r="AS72" s="206"/>
      <c r="AT72" s="206"/>
      <c r="AU72" s="198">
        <v>0</v>
      </c>
      <c r="AV72" s="206"/>
      <c r="AW72" s="206"/>
      <c r="AX72" s="206"/>
      <c r="AY72" s="206"/>
      <c r="AZ72" s="198"/>
      <c r="BA72" s="206"/>
      <c r="BB72" s="206"/>
      <c r="BC72" s="206"/>
      <c r="BD72" s="176"/>
      <c r="BE72" s="206"/>
      <c r="BF72" s="198"/>
      <c r="BG72" s="206"/>
      <c r="BH72" s="198"/>
      <c r="BI72" s="206"/>
      <c r="BJ72" s="206"/>
      <c r="BK72" s="206"/>
      <c r="BL72" s="206"/>
      <c r="BM72" s="206"/>
      <c r="BN72" s="206"/>
      <c r="BO72" s="206"/>
      <c r="BP72" s="206"/>
      <c r="BQ72" s="206"/>
      <c r="BR72" s="206"/>
      <c r="BS72" s="206"/>
      <c r="BT72" s="198"/>
      <c r="BU72" s="206"/>
      <c r="BV72" s="206"/>
      <c r="BW72" s="198">
        <v>0</v>
      </c>
      <c r="BX72" s="206"/>
      <c r="BY72" s="206"/>
      <c r="BZ72" s="206"/>
      <c r="CA72" s="206"/>
      <c r="CB72" s="206"/>
      <c r="CC72" s="206"/>
      <c r="CD72" s="198"/>
      <c r="CE72" s="206"/>
      <c r="CF72" s="206"/>
      <c r="CG72" s="206"/>
      <c r="CH72" s="206"/>
      <c r="CI72" s="206"/>
      <c r="CJ72" s="206"/>
      <c r="CK72" s="198">
        <v>0</v>
      </c>
      <c r="CL72" s="198"/>
      <c r="CM72" s="206"/>
      <c r="CN72" s="206"/>
      <c r="CO72" s="206"/>
      <c r="CP72" s="206"/>
      <c r="CQ72" s="206"/>
      <c r="CR72" s="206"/>
      <c r="CS72" s="206"/>
      <c r="CT72" s="198"/>
      <c r="CU72" s="206"/>
      <c r="CV72" s="206"/>
      <c r="CW72" s="206"/>
      <c r="CX72" s="319"/>
      <c r="CY72" s="206"/>
      <c r="CZ72" s="206"/>
      <c r="DA72" s="206"/>
      <c r="DB72" s="206"/>
      <c r="DC72" s="198"/>
      <c r="DD72" s="198"/>
      <c r="DE72" s="206"/>
      <c r="DF72" s="206"/>
      <c r="DG72" s="206"/>
      <c r="DH72" s="206"/>
      <c r="DI72" s="198"/>
      <c r="DJ72" s="445"/>
      <c r="DK72" s="206"/>
      <c r="DL72" s="206"/>
      <c r="DM72" s="206"/>
      <c r="DN72" s="206"/>
      <c r="DO72" s="198"/>
      <c r="DP72" s="206"/>
      <c r="DQ72" s="198"/>
      <c r="DR72" s="206"/>
      <c r="DS72" s="206"/>
      <c r="DT72" s="206"/>
      <c r="DU72" s="198"/>
      <c r="DV72" s="206"/>
      <c r="DW72" s="206"/>
      <c r="DX72" s="206"/>
      <c r="DY72" s="198"/>
      <c r="DZ72" s="206"/>
      <c r="EA72" s="206"/>
      <c r="EB72" s="206"/>
      <c r="EC72" s="206"/>
      <c r="ED72" s="206"/>
      <c r="EE72" s="206"/>
      <c r="EF72" s="206"/>
      <c r="EG72" s="206"/>
      <c r="EH72" s="206"/>
      <c r="EI72" s="206"/>
      <c r="EJ72" s="206"/>
      <c r="EK72" s="206"/>
      <c r="EL72" s="206"/>
      <c r="EM72" s="206"/>
      <c r="EN72" s="206"/>
      <c r="EO72" s="206"/>
      <c r="EP72" s="206"/>
      <c r="EQ72" s="696"/>
      <c r="ER72" s="206"/>
      <c r="ES72" s="319"/>
      <c r="ET72" s="206"/>
      <c r="EU72" s="206"/>
      <c r="EV72" s="206"/>
      <c r="EW72" s="206"/>
      <c r="EX72" s="206"/>
      <c r="EY72" s="206"/>
      <c r="EZ72" s="206"/>
      <c r="FA72" s="206"/>
      <c r="FB72" s="63"/>
      <c r="FC72" s="69"/>
    </row>
    <row r="73" spans="1:159" s="398" customFormat="1" ht="48.6" customHeight="1">
      <c r="A73" s="395">
        <f>+IF(M73="","",COUNTA($M$12:$M73))</f>
        <v>53</v>
      </c>
      <c r="B73" s="395" t="s">
        <v>3688</v>
      </c>
      <c r="C73" s="216" t="s">
        <v>3689</v>
      </c>
      <c r="D73" s="216">
        <v>149</v>
      </c>
      <c r="E73" s="216">
        <v>501</v>
      </c>
      <c r="F73" s="399" t="s">
        <v>3690</v>
      </c>
      <c r="G73" s="395" t="s">
        <v>1280</v>
      </c>
      <c r="H73" s="395" t="s">
        <v>9</v>
      </c>
      <c r="I73" s="216" t="s">
        <v>3691</v>
      </c>
      <c r="J73" s="216">
        <v>24</v>
      </c>
      <c r="K73" s="395" t="s">
        <v>3692</v>
      </c>
      <c r="L73" s="395" t="s">
        <v>3557</v>
      </c>
      <c r="M73" s="395" t="s">
        <v>10</v>
      </c>
      <c r="N73" s="396">
        <v>7000</v>
      </c>
      <c r="O73" s="395" t="s">
        <v>3558</v>
      </c>
      <c r="P73" s="395">
        <v>36</v>
      </c>
      <c r="Q73" s="397">
        <v>0</v>
      </c>
      <c r="R73" s="397"/>
      <c r="S73" s="397"/>
      <c r="T73" s="397"/>
      <c r="U73" s="397"/>
      <c r="V73" s="397"/>
      <c r="W73" s="397"/>
      <c r="X73" s="397"/>
      <c r="Y73" s="397"/>
      <c r="Z73" s="397"/>
      <c r="AA73" s="397"/>
      <c r="AB73" s="397"/>
      <c r="AC73" s="397">
        <v>0</v>
      </c>
      <c r="AD73" s="397"/>
      <c r="AE73" s="397"/>
      <c r="AF73" s="397"/>
      <c r="AG73" s="397">
        <v>0</v>
      </c>
      <c r="AH73" s="397"/>
      <c r="AI73" s="397"/>
      <c r="AJ73" s="397"/>
      <c r="AK73" s="397">
        <v>0</v>
      </c>
      <c r="AL73" s="397"/>
      <c r="AM73" s="397"/>
      <c r="AN73" s="397"/>
      <c r="AO73" s="397"/>
      <c r="AP73" s="397"/>
      <c r="AQ73" s="397"/>
      <c r="AR73" s="397"/>
      <c r="AS73" s="397"/>
      <c r="AT73" s="397"/>
      <c r="AU73" s="397">
        <v>0</v>
      </c>
      <c r="AV73" s="397"/>
      <c r="AW73" s="397"/>
      <c r="AX73" s="397"/>
      <c r="AY73" s="397">
        <v>1000</v>
      </c>
      <c r="AZ73" s="397"/>
      <c r="BA73" s="397">
        <v>0</v>
      </c>
      <c r="BB73" s="397"/>
      <c r="BC73" s="397">
        <v>0</v>
      </c>
      <c r="BD73" s="323"/>
      <c r="BE73" s="397">
        <v>0</v>
      </c>
      <c r="BF73" s="397"/>
      <c r="BG73" s="397">
        <v>1000</v>
      </c>
      <c r="BH73" s="397"/>
      <c r="BI73" s="397">
        <v>0</v>
      </c>
      <c r="BJ73" s="397"/>
      <c r="BK73" s="397">
        <v>0</v>
      </c>
      <c r="BL73" s="397"/>
      <c r="BM73" s="397">
        <v>0</v>
      </c>
      <c r="BN73" s="397"/>
      <c r="BO73" s="397"/>
      <c r="BP73" s="397"/>
      <c r="BQ73" s="397">
        <v>2000</v>
      </c>
      <c r="BR73" s="397"/>
      <c r="BS73" s="397"/>
      <c r="BT73" s="397"/>
      <c r="BU73" s="397"/>
      <c r="BV73" s="397"/>
      <c r="BW73" s="397">
        <v>0</v>
      </c>
      <c r="BX73" s="397"/>
      <c r="BY73" s="397">
        <v>0</v>
      </c>
      <c r="BZ73" s="397"/>
      <c r="CA73" s="397"/>
      <c r="CB73" s="397"/>
      <c r="CC73" s="397">
        <v>0</v>
      </c>
      <c r="CD73" s="397">
        <v>0</v>
      </c>
      <c r="CE73" s="397">
        <v>0</v>
      </c>
      <c r="CF73" s="397"/>
      <c r="CG73" s="397"/>
      <c r="CH73" s="397"/>
      <c r="CI73" s="397">
        <v>0</v>
      </c>
      <c r="CJ73" s="397">
        <v>0</v>
      </c>
      <c r="CK73" s="397">
        <v>0</v>
      </c>
      <c r="CL73" s="397"/>
      <c r="CM73" s="397"/>
      <c r="CN73" s="397"/>
      <c r="CO73" s="397">
        <v>0</v>
      </c>
      <c r="CP73" s="397"/>
      <c r="CQ73" s="397">
        <v>0</v>
      </c>
      <c r="CR73" s="397"/>
      <c r="CS73" s="397">
        <v>3000</v>
      </c>
      <c r="CT73" s="397"/>
      <c r="CU73" s="397">
        <v>0</v>
      </c>
      <c r="CV73" s="397"/>
      <c r="CW73" s="397"/>
      <c r="CX73" s="323"/>
      <c r="CY73" s="397">
        <v>0</v>
      </c>
      <c r="CZ73" s="397"/>
      <c r="DA73" s="397">
        <v>0</v>
      </c>
      <c r="DB73" s="397"/>
      <c r="DC73" s="397"/>
      <c r="DD73" s="397">
        <v>0</v>
      </c>
      <c r="DE73" s="397">
        <v>0</v>
      </c>
      <c r="DF73" s="397"/>
      <c r="DG73" s="397"/>
      <c r="DH73" s="397"/>
      <c r="DI73" s="397"/>
      <c r="DJ73" s="450"/>
      <c r="DK73" s="397"/>
      <c r="DL73" s="397"/>
      <c r="DM73" s="397"/>
      <c r="DN73" s="397"/>
      <c r="DO73" s="397"/>
      <c r="DP73" s="397"/>
      <c r="DQ73" s="397"/>
      <c r="DR73" s="397"/>
      <c r="DS73" s="397"/>
      <c r="DT73" s="397"/>
      <c r="DU73" s="397"/>
      <c r="DV73" s="397"/>
      <c r="DW73" s="397"/>
      <c r="DX73" s="397"/>
      <c r="DY73" s="397"/>
      <c r="DZ73" s="397"/>
      <c r="EA73" s="397"/>
      <c r="EB73" s="397"/>
      <c r="EC73" s="397">
        <v>0</v>
      </c>
      <c r="ED73" s="397"/>
      <c r="EE73" s="397"/>
      <c r="EF73" s="397"/>
      <c r="EG73" s="397"/>
      <c r="EH73" s="397"/>
      <c r="EI73" s="397">
        <v>0</v>
      </c>
      <c r="EJ73" s="397"/>
      <c r="EK73" s="397"/>
      <c r="EL73" s="397"/>
      <c r="EM73" s="397"/>
      <c r="EN73" s="397">
        <v>0</v>
      </c>
      <c r="EO73" s="397"/>
      <c r="EP73" s="397"/>
      <c r="EQ73" s="698"/>
      <c r="ER73" s="397"/>
      <c r="ES73" s="323"/>
      <c r="ET73" s="397"/>
      <c r="EU73" s="397"/>
      <c r="EV73" s="397"/>
      <c r="EW73" s="397"/>
      <c r="EX73" s="397">
        <v>0</v>
      </c>
      <c r="EY73" s="397"/>
      <c r="EZ73" s="397"/>
      <c r="FA73" s="397"/>
      <c r="FB73" s="425">
        <f t="shared" ref="FB73:FB79" si="6">FA73+EY73+EW73+EU73+ES73+EQ73+EO73+EM73+EJ73+EH73+EF73+ED73+EB73+DZ73+DX73+DV73+DT73+DR73+DP73+DN73+DL73+DH73+DF73+DD73+DB73+CZ73+CX73+CV73+CT73+CR73+CP73+CN73+CL73+CH73+CF73+CD73+CB73+BZ73+BX73+BT73+BR73+BP73+BN73+BL73+BJ73+BH73+BF73+BD73+BB73+AZ73+AX73+AV73+AR73+AP73+AN73+AL73+AJ73+AH73+AF73+AD73+AB73+Z73+X73+V73+T73+R73</f>
        <v>0</v>
      </c>
      <c r="FC73" s="394">
        <f t="shared" ref="FC73:FC79" si="7">N73-FB73</f>
        <v>7000</v>
      </c>
    </row>
    <row r="74" spans="1:159" s="70" customFormat="1" ht="48.6" customHeight="1">
      <c r="A74" s="216">
        <f>+IF(M74="","",COUNTA($M$12:$M74))</f>
        <v>54</v>
      </c>
      <c r="B74" s="216" t="s">
        <v>3638</v>
      </c>
      <c r="C74" s="216" t="s">
        <v>3693</v>
      </c>
      <c r="D74" s="216">
        <v>149</v>
      </c>
      <c r="E74" s="216">
        <v>501</v>
      </c>
      <c r="F74" s="219" t="s">
        <v>3694</v>
      </c>
      <c r="G74" s="216" t="s">
        <v>3695</v>
      </c>
      <c r="H74" s="216" t="s">
        <v>1153</v>
      </c>
      <c r="I74" s="216" t="s">
        <v>3696</v>
      </c>
      <c r="J74" s="216">
        <v>24</v>
      </c>
      <c r="K74" s="216" t="s">
        <v>3697</v>
      </c>
      <c r="L74" s="216" t="s">
        <v>3698</v>
      </c>
      <c r="M74" s="216" t="s">
        <v>10</v>
      </c>
      <c r="N74" s="218">
        <v>40300</v>
      </c>
      <c r="O74" s="216" t="s">
        <v>3063</v>
      </c>
      <c r="P74" s="216">
        <v>120</v>
      </c>
      <c r="Q74" s="198">
        <v>2000</v>
      </c>
      <c r="R74" s="198"/>
      <c r="S74" s="198">
        <v>3000</v>
      </c>
      <c r="T74" s="198">
        <v>3000</v>
      </c>
      <c r="U74" s="198"/>
      <c r="V74" s="198"/>
      <c r="W74" s="198"/>
      <c r="X74" s="198"/>
      <c r="Y74" s="198">
        <v>5000</v>
      </c>
      <c r="Z74" s="198">
        <v>3700</v>
      </c>
      <c r="AA74" s="198">
        <v>15000</v>
      </c>
      <c r="AB74" s="198">
        <v>5000</v>
      </c>
      <c r="AC74" s="198">
        <v>0</v>
      </c>
      <c r="AD74" s="198"/>
      <c r="AE74" s="198"/>
      <c r="AF74" s="198"/>
      <c r="AG74" s="198">
        <v>500</v>
      </c>
      <c r="AH74" s="198"/>
      <c r="AI74" s="198"/>
      <c r="AJ74" s="198"/>
      <c r="AK74" s="198">
        <v>0</v>
      </c>
      <c r="AL74" s="198"/>
      <c r="AM74" s="198"/>
      <c r="AN74" s="198"/>
      <c r="AO74" s="198"/>
      <c r="AP74" s="198"/>
      <c r="AQ74" s="198"/>
      <c r="AR74" s="198"/>
      <c r="AS74" s="198"/>
      <c r="AT74" s="198"/>
      <c r="AU74" s="198">
        <v>0</v>
      </c>
      <c r="AV74" s="198"/>
      <c r="AW74" s="198"/>
      <c r="AX74" s="198"/>
      <c r="AY74" s="198"/>
      <c r="AZ74" s="198"/>
      <c r="BA74" s="198">
        <v>0</v>
      </c>
      <c r="BB74" s="198"/>
      <c r="BC74" s="198">
        <v>10000</v>
      </c>
      <c r="BD74" s="176">
        <v>0</v>
      </c>
      <c r="BE74" s="198">
        <v>0</v>
      </c>
      <c r="BF74" s="198"/>
      <c r="BG74" s="198">
        <v>0</v>
      </c>
      <c r="BH74" s="198"/>
      <c r="BI74" s="198">
        <v>0</v>
      </c>
      <c r="BJ74" s="198"/>
      <c r="BK74" s="198">
        <v>0</v>
      </c>
      <c r="BL74" s="198"/>
      <c r="BM74" s="198">
        <v>0</v>
      </c>
      <c r="BN74" s="198"/>
      <c r="BO74" s="198"/>
      <c r="BP74" s="198"/>
      <c r="BQ74" s="198"/>
      <c r="BR74" s="198"/>
      <c r="BS74" s="198"/>
      <c r="BT74" s="198"/>
      <c r="BU74" s="198"/>
      <c r="BV74" s="198"/>
      <c r="BW74" s="198">
        <v>0</v>
      </c>
      <c r="BX74" s="198"/>
      <c r="BY74" s="198">
        <v>0</v>
      </c>
      <c r="BZ74" s="198"/>
      <c r="CA74" s="198"/>
      <c r="CB74" s="198"/>
      <c r="CC74" s="198">
        <v>0</v>
      </c>
      <c r="CD74" s="198">
        <v>0</v>
      </c>
      <c r="CE74" s="198">
        <v>0</v>
      </c>
      <c r="CF74" s="198"/>
      <c r="CG74" s="198"/>
      <c r="CH74" s="198"/>
      <c r="CI74" s="198">
        <v>0</v>
      </c>
      <c r="CJ74" s="198">
        <v>4800</v>
      </c>
      <c r="CK74" s="198">
        <v>4800</v>
      </c>
      <c r="CL74" s="198"/>
      <c r="CM74" s="198"/>
      <c r="CN74" s="198"/>
      <c r="CO74" s="198">
        <v>0</v>
      </c>
      <c r="CP74" s="198"/>
      <c r="CQ74" s="198">
        <v>0</v>
      </c>
      <c r="CR74" s="198"/>
      <c r="CS74" s="198">
        <v>0</v>
      </c>
      <c r="CT74" s="198"/>
      <c r="CU74" s="198">
        <v>0</v>
      </c>
      <c r="CV74" s="198"/>
      <c r="CW74" s="198"/>
      <c r="CX74" s="176"/>
      <c r="CY74" s="198">
        <v>0</v>
      </c>
      <c r="CZ74" s="198"/>
      <c r="DA74" s="198">
        <v>0</v>
      </c>
      <c r="DB74" s="198"/>
      <c r="DC74" s="198"/>
      <c r="DD74" s="198">
        <v>0</v>
      </c>
      <c r="DE74" s="198">
        <v>0</v>
      </c>
      <c r="DF74" s="198"/>
      <c r="DG74" s="198"/>
      <c r="DH74" s="198"/>
      <c r="DI74" s="198"/>
      <c r="DJ74" s="449"/>
      <c r="DK74" s="198"/>
      <c r="DL74" s="198"/>
      <c r="DM74" s="198"/>
      <c r="DN74" s="198"/>
      <c r="DO74" s="198"/>
      <c r="DP74" s="198"/>
      <c r="DQ74" s="198"/>
      <c r="DR74" s="198"/>
      <c r="DS74" s="198"/>
      <c r="DT74" s="198"/>
      <c r="DU74" s="198"/>
      <c r="DV74" s="198"/>
      <c r="DW74" s="198"/>
      <c r="DX74" s="198"/>
      <c r="DY74" s="198"/>
      <c r="DZ74" s="198"/>
      <c r="EA74" s="198"/>
      <c r="EB74" s="198"/>
      <c r="EC74" s="198">
        <v>0</v>
      </c>
      <c r="ED74" s="198"/>
      <c r="EE74" s="198"/>
      <c r="EF74" s="198"/>
      <c r="EG74" s="198"/>
      <c r="EH74" s="198"/>
      <c r="EI74" s="198">
        <v>0</v>
      </c>
      <c r="EJ74" s="198"/>
      <c r="EK74" s="198"/>
      <c r="EL74" s="198"/>
      <c r="EM74" s="198"/>
      <c r="EN74" s="198">
        <v>0</v>
      </c>
      <c r="EO74" s="198"/>
      <c r="EP74" s="198"/>
      <c r="EQ74" s="698"/>
      <c r="ER74" s="198"/>
      <c r="ES74" s="176"/>
      <c r="ET74" s="198"/>
      <c r="EU74" s="198"/>
      <c r="EV74" s="198"/>
      <c r="EW74" s="198"/>
      <c r="EX74" s="198">
        <v>0</v>
      </c>
      <c r="EY74" s="198"/>
      <c r="EZ74" s="198"/>
      <c r="FA74" s="198"/>
      <c r="FB74" s="63">
        <f t="shared" si="6"/>
        <v>11700</v>
      </c>
      <c r="FC74" s="69">
        <f t="shared" si="7"/>
        <v>28600</v>
      </c>
    </row>
    <row r="75" spans="1:159" s="400" customFormat="1" ht="48.6" customHeight="1">
      <c r="A75" s="395">
        <f>+IF(M75="","",COUNTA($M$12:$M75))</f>
        <v>55</v>
      </c>
      <c r="B75" s="395" t="s">
        <v>3644</v>
      </c>
      <c r="C75" s="216" t="s">
        <v>3699</v>
      </c>
      <c r="D75" s="216">
        <v>151</v>
      </c>
      <c r="E75" s="216">
        <v>648</v>
      </c>
      <c r="F75" s="399" t="s">
        <v>3700</v>
      </c>
      <c r="G75" s="395" t="s">
        <v>3701</v>
      </c>
      <c r="H75" s="395" t="s">
        <v>14</v>
      </c>
      <c r="I75" s="216" t="s">
        <v>3702</v>
      </c>
      <c r="J75" s="216">
        <v>24</v>
      </c>
      <c r="K75" s="395" t="s">
        <v>3703</v>
      </c>
      <c r="L75" s="395" t="s">
        <v>3704</v>
      </c>
      <c r="M75" s="395" t="s">
        <v>10</v>
      </c>
      <c r="N75" s="396">
        <v>5000</v>
      </c>
      <c r="O75" s="395" t="s">
        <v>3066</v>
      </c>
      <c r="P75" s="395">
        <v>117</v>
      </c>
      <c r="Q75" s="397">
        <v>0</v>
      </c>
      <c r="R75" s="397"/>
      <c r="S75" s="397"/>
      <c r="T75" s="397"/>
      <c r="U75" s="397"/>
      <c r="V75" s="397"/>
      <c r="W75" s="397"/>
      <c r="X75" s="397"/>
      <c r="Y75" s="397"/>
      <c r="Z75" s="397"/>
      <c r="AA75" s="397"/>
      <c r="AB75" s="397"/>
      <c r="AC75" s="397">
        <v>2000</v>
      </c>
      <c r="AD75" s="397"/>
      <c r="AE75" s="397"/>
      <c r="AF75" s="397"/>
      <c r="AG75" s="397">
        <v>0</v>
      </c>
      <c r="AH75" s="397"/>
      <c r="AI75" s="397"/>
      <c r="AJ75" s="397"/>
      <c r="AK75" s="397">
        <v>0</v>
      </c>
      <c r="AL75" s="397"/>
      <c r="AM75" s="397"/>
      <c r="AN75" s="397"/>
      <c r="AO75" s="397"/>
      <c r="AP75" s="397"/>
      <c r="AQ75" s="397"/>
      <c r="AR75" s="397"/>
      <c r="AS75" s="397"/>
      <c r="AT75" s="397"/>
      <c r="AU75" s="397">
        <v>0</v>
      </c>
      <c r="AV75" s="397"/>
      <c r="AW75" s="397"/>
      <c r="AX75" s="397"/>
      <c r="AY75" s="397"/>
      <c r="AZ75" s="397"/>
      <c r="BA75" s="397">
        <v>0</v>
      </c>
      <c r="BB75" s="397"/>
      <c r="BC75" s="397">
        <v>0</v>
      </c>
      <c r="BD75" s="323"/>
      <c r="BE75" s="397">
        <v>0</v>
      </c>
      <c r="BF75" s="397"/>
      <c r="BG75" s="397">
        <v>0</v>
      </c>
      <c r="BH75" s="397"/>
      <c r="BI75" s="397">
        <v>0</v>
      </c>
      <c r="BJ75" s="397"/>
      <c r="BK75" s="397">
        <v>0</v>
      </c>
      <c r="BL75" s="397"/>
      <c r="BM75" s="397">
        <v>0</v>
      </c>
      <c r="BN75" s="397"/>
      <c r="BO75" s="397"/>
      <c r="BP75" s="397"/>
      <c r="BQ75" s="397"/>
      <c r="BR75" s="397"/>
      <c r="BS75" s="397"/>
      <c r="BT75" s="397"/>
      <c r="BU75" s="397"/>
      <c r="BV75" s="397"/>
      <c r="BW75" s="397">
        <v>0</v>
      </c>
      <c r="BX75" s="397"/>
      <c r="BY75" s="397">
        <v>0</v>
      </c>
      <c r="BZ75" s="397"/>
      <c r="CA75" s="397"/>
      <c r="CB75" s="397"/>
      <c r="CC75" s="397">
        <v>0</v>
      </c>
      <c r="CD75" s="397">
        <v>0</v>
      </c>
      <c r="CE75" s="397">
        <v>0</v>
      </c>
      <c r="CF75" s="397"/>
      <c r="CG75" s="397"/>
      <c r="CH75" s="397"/>
      <c r="CI75" s="397">
        <v>0</v>
      </c>
      <c r="CJ75" s="397">
        <v>0</v>
      </c>
      <c r="CK75" s="397">
        <v>0</v>
      </c>
      <c r="CL75" s="397"/>
      <c r="CM75" s="397"/>
      <c r="CN75" s="397"/>
      <c r="CO75" s="397">
        <v>3000</v>
      </c>
      <c r="CP75" s="397"/>
      <c r="CQ75" s="397">
        <v>0</v>
      </c>
      <c r="CR75" s="397"/>
      <c r="CS75" s="397">
        <v>0</v>
      </c>
      <c r="CT75" s="397"/>
      <c r="CU75" s="397">
        <v>0</v>
      </c>
      <c r="CV75" s="397"/>
      <c r="CW75" s="397"/>
      <c r="CX75" s="323"/>
      <c r="CY75" s="397">
        <v>0</v>
      </c>
      <c r="CZ75" s="397"/>
      <c r="DA75" s="397">
        <v>0</v>
      </c>
      <c r="DB75" s="397"/>
      <c r="DC75" s="397"/>
      <c r="DD75" s="397">
        <v>0</v>
      </c>
      <c r="DE75" s="397">
        <v>0</v>
      </c>
      <c r="DF75" s="397"/>
      <c r="DG75" s="397"/>
      <c r="DH75" s="397"/>
      <c r="DI75" s="397"/>
      <c r="DJ75" s="450"/>
      <c r="DK75" s="397"/>
      <c r="DL75" s="397"/>
      <c r="DM75" s="397"/>
      <c r="DN75" s="397"/>
      <c r="DO75" s="397"/>
      <c r="DP75" s="397"/>
      <c r="DQ75" s="397"/>
      <c r="DR75" s="397"/>
      <c r="DS75" s="397"/>
      <c r="DT75" s="397"/>
      <c r="DU75" s="397"/>
      <c r="DV75" s="397"/>
      <c r="DW75" s="397"/>
      <c r="DX75" s="397"/>
      <c r="DY75" s="397"/>
      <c r="DZ75" s="397"/>
      <c r="EA75" s="397"/>
      <c r="EB75" s="397"/>
      <c r="EC75" s="397">
        <v>0</v>
      </c>
      <c r="ED75" s="397"/>
      <c r="EE75" s="397"/>
      <c r="EF75" s="397"/>
      <c r="EG75" s="397"/>
      <c r="EH75" s="397"/>
      <c r="EI75" s="397">
        <v>0</v>
      </c>
      <c r="EJ75" s="397"/>
      <c r="EK75" s="397"/>
      <c r="EL75" s="397"/>
      <c r="EM75" s="397"/>
      <c r="EN75" s="397">
        <v>0</v>
      </c>
      <c r="EO75" s="397"/>
      <c r="EP75" s="397"/>
      <c r="EQ75" s="700"/>
      <c r="ER75" s="397"/>
      <c r="ES75" s="323"/>
      <c r="ET75" s="397"/>
      <c r="EU75" s="397"/>
      <c r="EV75" s="397"/>
      <c r="EW75" s="397"/>
      <c r="EX75" s="397">
        <v>0</v>
      </c>
      <c r="EY75" s="397"/>
      <c r="EZ75" s="397"/>
      <c r="FA75" s="397"/>
      <c r="FB75" s="425">
        <f t="shared" si="6"/>
        <v>0</v>
      </c>
      <c r="FC75" s="394">
        <f t="shared" si="7"/>
        <v>5000</v>
      </c>
    </row>
    <row r="76" spans="1:159" ht="48.6" customHeight="1">
      <c r="A76" s="216">
        <f>+IF(M76="","",COUNTA($M$12:$M76))</f>
        <v>56</v>
      </c>
      <c r="B76" s="216" t="s">
        <v>3651</v>
      </c>
      <c r="C76" s="216" t="s">
        <v>3189</v>
      </c>
      <c r="D76" s="294">
        <v>152</v>
      </c>
      <c r="E76" s="216">
        <v>838</v>
      </c>
      <c r="F76" s="219" t="s">
        <v>3705</v>
      </c>
      <c r="G76" s="216" t="s">
        <v>3706</v>
      </c>
      <c r="H76" s="216" t="s">
        <v>3707</v>
      </c>
      <c r="I76" s="216" t="s">
        <v>3708</v>
      </c>
      <c r="J76" s="216">
        <v>24</v>
      </c>
      <c r="K76" s="216" t="s">
        <v>3709</v>
      </c>
      <c r="L76" s="216" t="s">
        <v>3710</v>
      </c>
      <c r="M76" s="216" t="s">
        <v>67</v>
      </c>
      <c r="N76" s="218">
        <v>1000</v>
      </c>
      <c r="O76" s="216" t="s">
        <v>3122</v>
      </c>
      <c r="P76" s="216">
        <v>23</v>
      </c>
      <c r="Q76" s="198"/>
      <c r="R76" s="198"/>
      <c r="S76" s="198"/>
      <c r="T76" s="198"/>
      <c r="U76" s="198"/>
      <c r="V76" s="198"/>
      <c r="W76" s="198"/>
      <c r="X76" s="198"/>
      <c r="Y76" s="198"/>
      <c r="Z76" s="198"/>
      <c r="AA76" s="198"/>
      <c r="AB76" s="198"/>
      <c r="AC76" s="198">
        <v>1000</v>
      </c>
      <c r="AD76" s="198">
        <v>255</v>
      </c>
      <c r="AE76" s="198"/>
      <c r="AF76" s="198"/>
      <c r="AG76" s="198"/>
      <c r="AH76" s="198"/>
      <c r="AI76" s="198"/>
      <c r="AJ76" s="198"/>
      <c r="AK76" s="198"/>
      <c r="AL76" s="198"/>
      <c r="AM76" s="198"/>
      <c r="AN76" s="198"/>
      <c r="AO76" s="198"/>
      <c r="AP76" s="198"/>
      <c r="AQ76" s="198"/>
      <c r="AR76" s="198"/>
      <c r="AS76" s="198"/>
      <c r="AT76" s="198"/>
      <c r="AU76" s="198">
        <v>0</v>
      </c>
      <c r="AV76" s="198"/>
      <c r="AW76" s="198"/>
      <c r="AX76" s="198"/>
      <c r="AY76" s="198"/>
      <c r="AZ76" s="198"/>
      <c r="BA76" s="198"/>
      <c r="BB76" s="198"/>
      <c r="BC76" s="198"/>
      <c r="BD76" s="176"/>
      <c r="BE76" s="198"/>
      <c r="BF76" s="198"/>
      <c r="BG76" s="198"/>
      <c r="BH76" s="198"/>
      <c r="BI76" s="198"/>
      <c r="BJ76" s="198">
        <v>0</v>
      </c>
      <c r="BK76" s="198"/>
      <c r="BL76" s="198"/>
      <c r="BM76" s="198"/>
      <c r="BN76" s="198"/>
      <c r="BO76" s="198"/>
      <c r="BP76" s="198"/>
      <c r="BQ76" s="198"/>
      <c r="BR76" s="198"/>
      <c r="BS76" s="198"/>
      <c r="BT76" s="198"/>
      <c r="BU76" s="198"/>
      <c r="BV76" s="198"/>
      <c r="BW76" s="198">
        <v>0</v>
      </c>
      <c r="BX76" s="198"/>
      <c r="BY76" s="198"/>
      <c r="BZ76" s="198"/>
      <c r="CA76" s="198"/>
      <c r="CB76" s="198"/>
      <c r="CC76" s="198"/>
      <c r="CD76" s="198">
        <v>0</v>
      </c>
      <c r="CE76" s="198"/>
      <c r="CF76" s="198"/>
      <c r="CG76" s="198"/>
      <c r="CH76" s="198"/>
      <c r="CI76" s="198"/>
      <c r="CJ76" s="198"/>
      <c r="CK76" s="198">
        <v>0</v>
      </c>
      <c r="CL76" s="198"/>
      <c r="CM76" s="198"/>
      <c r="CN76" s="198"/>
      <c r="CO76" s="198"/>
      <c r="CP76" s="198"/>
      <c r="CQ76" s="198"/>
      <c r="CR76" s="198"/>
      <c r="CS76" s="198"/>
      <c r="CT76" s="198"/>
      <c r="CU76" s="198"/>
      <c r="CV76" s="198"/>
      <c r="CW76" s="198"/>
      <c r="CX76" s="176"/>
      <c r="CY76" s="198"/>
      <c r="CZ76" s="198"/>
      <c r="DA76" s="198"/>
      <c r="DB76" s="198"/>
      <c r="DC76" s="198"/>
      <c r="DD76" s="198">
        <v>0</v>
      </c>
      <c r="DE76" s="198"/>
      <c r="DF76" s="198"/>
      <c r="DG76" s="198"/>
      <c r="DH76" s="198"/>
      <c r="DI76" s="198"/>
      <c r="DJ76" s="449"/>
      <c r="DK76" s="198"/>
      <c r="DL76" s="198"/>
      <c r="DM76" s="198"/>
      <c r="DN76" s="198"/>
      <c r="DO76" s="198"/>
      <c r="DP76" s="198"/>
      <c r="DQ76" s="198"/>
      <c r="DR76" s="198"/>
      <c r="DS76" s="198"/>
      <c r="DT76" s="198"/>
      <c r="DU76" s="198"/>
      <c r="DV76" s="198"/>
      <c r="DW76" s="198"/>
      <c r="DX76" s="198"/>
      <c r="DY76" s="198"/>
      <c r="DZ76" s="198"/>
      <c r="EA76" s="198"/>
      <c r="EB76" s="198"/>
      <c r="EC76" s="198"/>
      <c r="ED76" s="198"/>
      <c r="EE76" s="198"/>
      <c r="EF76" s="198"/>
      <c r="EG76" s="198"/>
      <c r="EH76" s="198"/>
      <c r="EI76" s="198"/>
      <c r="EJ76" s="198"/>
      <c r="EK76" s="198"/>
      <c r="EL76" s="198"/>
      <c r="EM76" s="198"/>
      <c r="EN76" s="198"/>
      <c r="EO76" s="198"/>
      <c r="EP76" s="198"/>
      <c r="EQ76" s="700"/>
      <c r="ER76" s="198"/>
      <c r="ES76" s="176"/>
      <c r="ET76" s="198"/>
      <c r="EU76" s="198"/>
      <c r="EV76" s="198"/>
      <c r="EW76" s="198"/>
      <c r="EX76" s="198"/>
      <c r="EY76" s="198"/>
      <c r="EZ76" s="198"/>
      <c r="FA76" s="198"/>
      <c r="FB76" s="63">
        <f t="shared" si="6"/>
        <v>255</v>
      </c>
      <c r="FC76" s="69">
        <f t="shared" si="7"/>
        <v>745</v>
      </c>
    </row>
    <row r="77" spans="1:159" s="70" customFormat="1" ht="48.6" customHeight="1">
      <c r="A77" s="216">
        <f>+IF(M77="","",COUNTA($M$12:$M77))</f>
        <v>57</v>
      </c>
      <c r="B77" s="216" t="s">
        <v>3664</v>
      </c>
      <c r="C77" s="216" t="s">
        <v>3713</v>
      </c>
      <c r="D77" s="216">
        <v>155</v>
      </c>
      <c r="E77" s="216">
        <v>911</v>
      </c>
      <c r="F77" s="219" t="s">
        <v>3714</v>
      </c>
      <c r="G77" s="216" t="s">
        <v>3712</v>
      </c>
      <c r="H77" s="216" t="s">
        <v>535</v>
      </c>
      <c r="I77" s="216" t="s">
        <v>3715</v>
      </c>
      <c r="J77" s="216">
        <v>24</v>
      </c>
      <c r="K77" s="216" t="s">
        <v>3716</v>
      </c>
      <c r="L77" s="216" t="s">
        <v>3717</v>
      </c>
      <c r="M77" s="216" t="s">
        <v>10</v>
      </c>
      <c r="N77" s="218">
        <v>23100</v>
      </c>
      <c r="O77" s="216" t="s">
        <v>3067</v>
      </c>
      <c r="P77" s="216">
        <v>98</v>
      </c>
      <c r="Q77" s="198">
        <v>3000</v>
      </c>
      <c r="R77" s="198">
        <v>420</v>
      </c>
      <c r="S77" s="198"/>
      <c r="T77" s="198"/>
      <c r="U77" s="198"/>
      <c r="V77" s="198"/>
      <c r="W77" s="198"/>
      <c r="X77" s="198"/>
      <c r="Y77" s="198"/>
      <c r="Z77" s="198"/>
      <c r="AA77" s="198"/>
      <c r="AB77" s="198"/>
      <c r="AC77" s="198">
        <v>0</v>
      </c>
      <c r="AD77" s="198"/>
      <c r="AE77" s="198">
        <v>8000</v>
      </c>
      <c r="AF77" s="198">
        <v>3420</v>
      </c>
      <c r="AG77" s="198">
        <v>100</v>
      </c>
      <c r="AH77" s="198"/>
      <c r="AI77" s="198"/>
      <c r="AJ77" s="198"/>
      <c r="AK77" s="198">
        <v>0</v>
      </c>
      <c r="AL77" s="198"/>
      <c r="AM77" s="198">
        <v>5000</v>
      </c>
      <c r="AN77" s="198"/>
      <c r="AO77" s="198"/>
      <c r="AP77" s="198"/>
      <c r="AQ77" s="198"/>
      <c r="AR77" s="198"/>
      <c r="AS77" s="198"/>
      <c r="AT77" s="198"/>
      <c r="AU77" s="198">
        <v>0</v>
      </c>
      <c r="AV77" s="198"/>
      <c r="AW77" s="198"/>
      <c r="AX77" s="198"/>
      <c r="AY77" s="198"/>
      <c r="AZ77" s="198"/>
      <c r="BA77" s="198">
        <v>0</v>
      </c>
      <c r="BB77" s="198"/>
      <c r="BC77" s="198">
        <v>0</v>
      </c>
      <c r="BD77" s="176"/>
      <c r="BE77" s="198">
        <v>0</v>
      </c>
      <c r="BF77" s="198"/>
      <c r="BG77" s="198">
        <v>0</v>
      </c>
      <c r="BH77" s="198"/>
      <c r="BI77" s="198">
        <v>0</v>
      </c>
      <c r="BJ77" s="198"/>
      <c r="BK77" s="198">
        <v>0</v>
      </c>
      <c r="BL77" s="198"/>
      <c r="BM77" s="198">
        <v>0</v>
      </c>
      <c r="BN77" s="198"/>
      <c r="BO77" s="198"/>
      <c r="BP77" s="198"/>
      <c r="BQ77" s="198">
        <v>2000</v>
      </c>
      <c r="BR77" s="198">
        <v>960</v>
      </c>
      <c r="BS77" s="198"/>
      <c r="BT77" s="198"/>
      <c r="BU77" s="198"/>
      <c r="BV77" s="198"/>
      <c r="BW77" s="198">
        <v>0</v>
      </c>
      <c r="BX77" s="198"/>
      <c r="BY77" s="198">
        <v>0</v>
      </c>
      <c r="BZ77" s="198"/>
      <c r="CA77" s="198"/>
      <c r="CB77" s="198"/>
      <c r="CC77" s="198">
        <v>0</v>
      </c>
      <c r="CD77" s="198">
        <v>0</v>
      </c>
      <c r="CE77" s="198">
        <v>0</v>
      </c>
      <c r="CF77" s="198"/>
      <c r="CG77" s="198"/>
      <c r="CH77" s="198"/>
      <c r="CI77" s="198">
        <v>0</v>
      </c>
      <c r="CJ77" s="198">
        <v>0</v>
      </c>
      <c r="CK77" s="198">
        <v>0</v>
      </c>
      <c r="CL77" s="198"/>
      <c r="CM77" s="198"/>
      <c r="CN77" s="198"/>
      <c r="CO77" s="198">
        <v>0</v>
      </c>
      <c r="CP77" s="198"/>
      <c r="CQ77" s="198">
        <v>4000</v>
      </c>
      <c r="CR77" s="198">
        <v>600</v>
      </c>
      <c r="CS77" s="198">
        <v>0</v>
      </c>
      <c r="CT77" s="198"/>
      <c r="CU77" s="198">
        <v>0</v>
      </c>
      <c r="CV77" s="198"/>
      <c r="CW77" s="198">
        <v>1000</v>
      </c>
      <c r="CX77" s="176">
        <v>360</v>
      </c>
      <c r="CY77" s="198">
        <v>0</v>
      </c>
      <c r="CZ77" s="198"/>
      <c r="DA77" s="198">
        <v>0</v>
      </c>
      <c r="DB77" s="198"/>
      <c r="DC77" s="198"/>
      <c r="DD77" s="198">
        <v>0</v>
      </c>
      <c r="DE77" s="198">
        <v>0</v>
      </c>
      <c r="DF77" s="198"/>
      <c r="DG77" s="198"/>
      <c r="DH77" s="198"/>
      <c r="DI77" s="198"/>
      <c r="DJ77" s="449"/>
      <c r="DK77" s="198"/>
      <c r="DL77" s="198"/>
      <c r="DM77" s="198"/>
      <c r="DN77" s="198"/>
      <c r="DO77" s="198"/>
      <c r="DP77" s="198"/>
      <c r="DQ77" s="198"/>
      <c r="DR77" s="198"/>
      <c r="DS77" s="198"/>
      <c r="DT77" s="198"/>
      <c r="DU77" s="198"/>
      <c r="DV77" s="198"/>
      <c r="DW77" s="198"/>
      <c r="DX77" s="198"/>
      <c r="DY77" s="198"/>
      <c r="DZ77" s="198"/>
      <c r="EA77" s="198"/>
      <c r="EB77" s="198"/>
      <c r="EC77" s="198">
        <v>0</v>
      </c>
      <c r="ED77" s="198"/>
      <c r="EE77" s="198"/>
      <c r="EF77" s="198"/>
      <c r="EG77" s="198"/>
      <c r="EH77" s="198"/>
      <c r="EI77" s="198">
        <v>0</v>
      </c>
      <c r="EJ77" s="198"/>
      <c r="EK77" s="198"/>
      <c r="EL77" s="198"/>
      <c r="EM77" s="198"/>
      <c r="EN77" s="198">
        <v>0</v>
      </c>
      <c r="EO77" s="198"/>
      <c r="EP77" s="198"/>
      <c r="EQ77" s="698"/>
      <c r="ER77" s="198"/>
      <c r="ES77" s="176"/>
      <c r="ET77" s="198"/>
      <c r="EU77" s="198"/>
      <c r="EV77" s="198"/>
      <c r="EW77" s="198"/>
      <c r="EX77" s="198">
        <v>0</v>
      </c>
      <c r="EY77" s="198"/>
      <c r="EZ77" s="198"/>
      <c r="FA77" s="198"/>
      <c r="FB77" s="63">
        <f t="shared" si="6"/>
        <v>5760</v>
      </c>
      <c r="FC77" s="69">
        <f t="shared" si="7"/>
        <v>17340</v>
      </c>
    </row>
    <row r="78" spans="1:159" ht="48.6" customHeight="1">
      <c r="A78" s="216">
        <f>+IF(M78="","",COUNTA($M$12:$M78))</f>
        <v>58</v>
      </c>
      <c r="B78" s="216" t="s">
        <v>3671</v>
      </c>
      <c r="C78" s="216" t="s">
        <v>3718</v>
      </c>
      <c r="D78" s="216">
        <v>157</v>
      </c>
      <c r="E78" s="216">
        <v>1142</v>
      </c>
      <c r="F78" s="219" t="s">
        <v>3719</v>
      </c>
      <c r="G78" s="216" t="s">
        <v>3720</v>
      </c>
      <c r="H78" s="216" t="s">
        <v>3721</v>
      </c>
      <c r="I78" s="216" t="s">
        <v>3722</v>
      </c>
      <c r="J78" s="216">
        <v>24</v>
      </c>
      <c r="K78" s="216" t="s">
        <v>3723</v>
      </c>
      <c r="L78" s="216" t="s">
        <v>3724</v>
      </c>
      <c r="M78" s="216" t="s">
        <v>10</v>
      </c>
      <c r="N78" s="218">
        <v>205200</v>
      </c>
      <c r="O78" s="216" t="s">
        <v>3394</v>
      </c>
      <c r="P78" s="216">
        <v>89</v>
      </c>
      <c r="Q78" s="198">
        <v>5000</v>
      </c>
      <c r="R78" s="198">
        <v>1280</v>
      </c>
      <c r="S78" s="198"/>
      <c r="T78" s="198"/>
      <c r="U78" s="198"/>
      <c r="V78" s="198"/>
      <c r="W78" s="198"/>
      <c r="X78" s="198"/>
      <c r="Y78" s="198"/>
      <c r="Z78" s="198"/>
      <c r="AA78" s="198"/>
      <c r="AB78" s="198"/>
      <c r="AC78" s="198">
        <v>70000</v>
      </c>
      <c r="AD78" s="198">
        <v>19960</v>
      </c>
      <c r="AE78" s="198"/>
      <c r="AF78" s="198"/>
      <c r="AG78" s="198">
        <v>0</v>
      </c>
      <c r="AH78" s="198"/>
      <c r="AI78" s="198"/>
      <c r="AJ78" s="198"/>
      <c r="AK78" s="198">
        <v>100000</v>
      </c>
      <c r="AL78" s="198">
        <v>24000</v>
      </c>
      <c r="AM78" s="198"/>
      <c r="AN78" s="198"/>
      <c r="AO78" s="198"/>
      <c r="AP78" s="198"/>
      <c r="AQ78" s="198"/>
      <c r="AR78" s="198"/>
      <c r="AS78" s="198"/>
      <c r="AT78" s="198"/>
      <c r="AU78" s="198">
        <v>0</v>
      </c>
      <c r="AV78" s="198"/>
      <c r="AW78" s="198"/>
      <c r="AX78" s="198"/>
      <c r="AY78" s="198"/>
      <c r="AZ78" s="198"/>
      <c r="BA78" s="198">
        <v>0</v>
      </c>
      <c r="BB78" s="198"/>
      <c r="BC78" s="198">
        <v>0</v>
      </c>
      <c r="BD78" s="176"/>
      <c r="BE78" s="198">
        <v>0</v>
      </c>
      <c r="BF78" s="198"/>
      <c r="BG78" s="198">
        <v>200</v>
      </c>
      <c r="BH78" s="198"/>
      <c r="BI78" s="198">
        <v>0</v>
      </c>
      <c r="BJ78" s="198"/>
      <c r="BK78" s="198">
        <v>0</v>
      </c>
      <c r="BL78" s="198"/>
      <c r="BM78" s="198">
        <v>0</v>
      </c>
      <c r="BN78" s="198"/>
      <c r="BO78" s="198"/>
      <c r="BP78" s="198"/>
      <c r="BQ78" s="198"/>
      <c r="BR78" s="198"/>
      <c r="BS78" s="198"/>
      <c r="BT78" s="198"/>
      <c r="BU78" s="198"/>
      <c r="BV78" s="198"/>
      <c r="BW78" s="198">
        <v>0</v>
      </c>
      <c r="BX78" s="198"/>
      <c r="BY78" s="198">
        <v>2000</v>
      </c>
      <c r="BZ78" s="198">
        <v>2000</v>
      </c>
      <c r="CA78" s="198"/>
      <c r="CB78" s="198"/>
      <c r="CC78" s="198">
        <v>0</v>
      </c>
      <c r="CD78" s="198">
        <v>0</v>
      </c>
      <c r="CE78" s="198">
        <v>0</v>
      </c>
      <c r="CF78" s="198"/>
      <c r="CG78" s="198"/>
      <c r="CH78" s="198"/>
      <c r="CI78" s="198">
        <v>0</v>
      </c>
      <c r="CJ78" s="198">
        <v>24000</v>
      </c>
      <c r="CK78" s="198">
        <v>24000</v>
      </c>
      <c r="CL78" s="198">
        <v>8000</v>
      </c>
      <c r="CM78" s="198"/>
      <c r="CN78" s="198"/>
      <c r="CO78" s="198">
        <v>2000</v>
      </c>
      <c r="CP78" s="198"/>
      <c r="CQ78" s="198">
        <v>2000</v>
      </c>
      <c r="CR78" s="198"/>
      <c r="CS78" s="198">
        <v>0</v>
      </c>
      <c r="CT78" s="198"/>
      <c r="CU78" s="198">
        <v>0</v>
      </c>
      <c r="CV78" s="198"/>
      <c r="CW78" s="198"/>
      <c r="CX78" s="176"/>
      <c r="CY78" s="198">
        <v>0</v>
      </c>
      <c r="CZ78" s="198"/>
      <c r="DA78" s="198">
        <v>0</v>
      </c>
      <c r="DB78" s="198"/>
      <c r="DC78" s="198"/>
      <c r="DD78" s="198">
        <v>0</v>
      </c>
      <c r="DE78" s="198">
        <v>0</v>
      </c>
      <c r="DF78" s="198"/>
      <c r="DG78" s="198"/>
      <c r="DH78" s="198"/>
      <c r="DI78" s="198"/>
      <c r="DJ78" s="449"/>
      <c r="DK78" s="198"/>
      <c r="DL78" s="198"/>
      <c r="DM78" s="198"/>
      <c r="DN78" s="198"/>
      <c r="DO78" s="198"/>
      <c r="DP78" s="198"/>
      <c r="DQ78" s="198"/>
      <c r="DR78" s="198"/>
      <c r="DS78" s="198"/>
      <c r="DT78" s="198"/>
      <c r="DU78" s="198"/>
      <c r="DV78" s="198"/>
      <c r="DW78" s="198"/>
      <c r="DX78" s="198"/>
      <c r="DY78" s="198"/>
      <c r="DZ78" s="198"/>
      <c r="EA78" s="198"/>
      <c r="EB78" s="198"/>
      <c r="EC78" s="198">
        <v>0</v>
      </c>
      <c r="ED78" s="198"/>
      <c r="EE78" s="198"/>
      <c r="EF78" s="198"/>
      <c r="EG78" s="198"/>
      <c r="EH78" s="198"/>
      <c r="EI78" s="198">
        <v>0</v>
      </c>
      <c r="EJ78" s="198"/>
      <c r="EK78" s="198"/>
      <c r="EL78" s="198"/>
      <c r="EM78" s="198"/>
      <c r="EN78" s="198">
        <v>0</v>
      </c>
      <c r="EO78" s="198"/>
      <c r="EP78" s="198"/>
      <c r="EQ78" s="700"/>
      <c r="ER78" s="198"/>
      <c r="ES78" s="176"/>
      <c r="ET78" s="198"/>
      <c r="EU78" s="198"/>
      <c r="EV78" s="198"/>
      <c r="EW78" s="198"/>
      <c r="EX78" s="198">
        <v>0</v>
      </c>
      <c r="EY78" s="198"/>
      <c r="EZ78" s="198"/>
      <c r="FA78" s="198"/>
      <c r="FB78" s="63">
        <f t="shared" si="6"/>
        <v>55240</v>
      </c>
      <c r="FC78" s="69">
        <f t="shared" si="7"/>
        <v>149960</v>
      </c>
    </row>
    <row r="79" spans="1:159" ht="48.6" customHeight="1">
      <c r="A79" s="216">
        <f>+IF(M79="","",COUNTA($M$12:$M79))</f>
        <v>59</v>
      </c>
      <c r="B79" s="216" t="s">
        <v>3677</v>
      </c>
      <c r="C79" s="216" t="s">
        <v>3725</v>
      </c>
      <c r="D79" s="293">
        <v>157</v>
      </c>
      <c r="E79" s="216">
        <v>1142</v>
      </c>
      <c r="F79" s="219" t="s">
        <v>3726</v>
      </c>
      <c r="G79" s="216" t="s">
        <v>3727</v>
      </c>
      <c r="H79" s="216" t="s">
        <v>3728</v>
      </c>
      <c r="I79" s="216" t="s">
        <v>3729</v>
      </c>
      <c r="J79" s="216">
        <v>24</v>
      </c>
      <c r="K79" s="216" t="s">
        <v>3730</v>
      </c>
      <c r="L79" s="216" t="s">
        <v>3731</v>
      </c>
      <c r="M79" s="216" t="s">
        <v>67</v>
      </c>
      <c r="N79" s="218">
        <v>3880</v>
      </c>
      <c r="O79" s="216" t="s">
        <v>3394</v>
      </c>
      <c r="P79" s="216">
        <v>89</v>
      </c>
      <c r="Q79" s="198">
        <v>1000</v>
      </c>
      <c r="R79" s="198"/>
      <c r="S79" s="198"/>
      <c r="T79" s="198"/>
      <c r="U79" s="198"/>
      <c r="V79" s="198"/>
      <c r="W79" s="198"/>
      <c r="X79" s="198"/>
      <c r="Y79" s="198"/>
      <c r="Z79" s="198"/>
      <c r="AA79" s="198"/>
      <c r="AB79" s="198"/>
      <c r="AC79" s="198">
        <v>2000</v>
      </c>
      <c r="AD79" s="198">
        <v>1000</v>
      </c>
      <c r="AE79" s="198"/>
      <c r="AF79" s="198"/>
      <c r="AG79" s="198">
        <v>0</v>
      </c>
      <c r="AH79" s="198"/>
      <c r="AI79" s="198"/>
      <c r="AJ79" s="198"/>
      <c r="AK79" s="198">
        <v>200</v>
      </c>
      <c r="AL79" s="198">
        <v>20</v>
      </c>
      <c r="AM79" s="198"/>
      <c r="AN79" s="198"/>
      <c r="AO79" s="198"/>
      <c r="AP79" s="198"/>
      <c r="AQ79" s="198"/>
      <c r="AR79" s="198"/>
      <c r="AS79" s="198"/>
      <c r="AT79" s="198"/>
      <c r="AU79" s="198">
        <v>0</v>
      </c>
      <c r="AV79" s="198"/>
      <c r="AW79" s="198"/>
      <c r="AX79" s="198"/>
      <c r="AY79" s="198"/>
      <c r="AZ79" s="198"/>
      <c r="BA79" s="198">
        <v>0</v>
      </c>
      <c r="BB79" s="198"/>
      <c r="BC79" s="198">
        <v>0</v>
      </c>
      <c r="BD79" s="176"/>
      <c r="BE79" s="198">
        <v>0</v>
      </c>
      <c r="BF79" s="198"/>
      <c r="BG79" s="198">
        <v>0</v>
      </c>
      <c r="BH79" s="198"/>
      <c r="BI79" s="198">
        <v>0</v>
      </c>
      <c r="BJ79" s="198"/>
      <c r="BK79" s="198">
        <v>0</v>
      </c>
      <c r="BL79" s="198"/>
      <c r="BM79" s="198">
        <v>0</v>
      </c>
      <c r="BN79" s="198"/>
      <c r="BO79" s="198"/>
      <c r="BP79" s="198"/>
      <c r="BQ79" s="198"/>
      <c r="BR79" s="198"/>
      <c r="BS79" s="198"/>
      <c r="BT79" s="198"/>
      <c r="BU79" s="198"/>
      <c r="BV79" s="198"/>
      <c r="BW79" s="198">
        <v>0</v>
      </c>
      <c r="BX79" s="198"/>
      <c r="BY79" s="198">
        <v>0</v>
      </c>
      <c r="BZ79" s="198"/>
      <c r="CA79" s="198"/>
      <c r="CB79" s="198"/>
      <c r="CC79" s="198">
        <v>0</v>
      </c>
      <c r="CD79" s="198">
        <v>0</v>
      </c>
      <c r="CE79" s="198">
        <v>0</v>
      </c>
      <c r="CF79" s="198"/>
      <c r="CG79" s="198"/>
      <c r="CH79" s="198"/>
      <c r="CI79" s="198">
        <v>0</v>
      </c>
      <c r="CJ79" s="198">
        <v>60</v>
      </c>
      <c r="CK79" s="198">
        <v>60</v>
      </c>
      <c r="CL79" s="198">
        <v>60</v>
      </c>
      <c r="CM79" s="198"/>
      <c r="CN79" s="198"/>
      <c r="CO79" s="198">
        <v>0</v>
      </c>
      <c r="CP79" s="198"/>
      <c r="CQ79" s="198">
        <v>20</v>
      </c>
      <c r="CR79" s="198"/>
      <c r="CS79" s="198">
        <v>0</v>
      </c>
      <c r="CT79" s="198"/>
      <c r="CU79" s="198">
        <v>0</v>
      </c>
      <c r="CV79" s="198"/>
      <c r="CW79" s="198">
        <v>600</v>
      </c>
      <c r="CX79" s="176">
        <v>80</v>
      </c>
      <c r="CY79" s="198">
        <v>0</v>
      </c>
      <c r="CZ79" s="198"/>
      <c r="DA79" s="198">
        <v>0</v>
      </c>
      <c r="DB79" s="198"/>
      <c r="DC79" s="198"/>
      <c r="DD79" s="198">
        <v>0</v>
      </c>
      <c r="DE79" s="198">
        <v>0</v>
      </c>
      <c r="DF79" s="198"/>
      <c r="DG79" s="198"/>
      <c r="DH79" s="198"/>
      <c r="DI79" s="198"/>
      <c r="DJ79" s="449"/>
      <c r="DK79" s="198"/>
      <c r="DL79" s="198"/>
      <c r="DM79" s="198"/>
      <c r="DN79" s="198"/>
      <c r="DO79" s="198"/>
      <c r="DP79" s="198"/>
      <c r="DQ79" s="198"/>
      <c r="DR79" s="198"/>
      <c r="DS79" s="198"/>
      <c r="DT79" s="198"/>
      <c r="DU79" s="198"/>
      <c r="DV79" s="198"/>
      <c r="DW79" s="198"/>
      <c r="DX79" s="198"/>
      <c r="DY79" s="198"/>
      <c r="DZ79" s="198"/>
      <c r="EA79" s="198"/>
      <c r="EB79" s="198"/>
      <c r="EC79" s="198">
        <v>0</v>
      </c>
      <c r="ED79" s="198"/>
      <c r="EE79" s="198"/>
      <c r="EF79" s="198"/>
      <c r="EG79" s="198"/>
      <c r="EH79" s="198"/>
      <c r="EI79" s="198">
        <v>0</v>
      </c>
      <c r="EJ79" s="198"/>
      <c r="EK79" s="198"/>
      <c r="EL79" s="198"/>
      <c r="EM79" s="198"/>
      <c r="EN79" s="198">
        <v>0</v>
      </c>
      <c r="EO79" s="198"/>
      <c r="EP79" s="198"/>
      <c r="EQ79" s="700"/>
      <c r="ER79" s="198"/>
      <c r="ES79" s="176"/>
      <c r="ET79" s="198"/>
      <c r="EU79" s="198"/>
      <c r="EV79" s="198"/>
      <c r="EW79" s="198"/>
      <c r="EX79" s="198">
        <v>0</v>
      </c>
      <c r="EY79" s="198"/>
      <c r="EZ79" s="198"/>
      <c r="FA79" s="198"/>
      <c r="FB79" s="63">
        <f t="shared" si="6"/>
        <v>1160</v>
      </c>
      <c r="FC79" s="69">
        <f t="shared" si="7"/>
        <v>2720</v>
      </c>
    </row>
    <row r="80" spans="1:159" s="47" customFormat="1" ht="48.6" customHeight="1">
      <c r="A80" s="216" t="str">
        <f>+IF(M80="","",COUNTA($M$12:$M80))</f>
        <v/>
      </c>
      <c r="B80" s="216"/>
      <c r="C80" s="216"/>
      <c r="D80" s="186"/>
      <c r="E80" s="186"/>
      <c r="F80" s="290" t="s">
        <v>3196</v>
      </c>
      <c r="G80" s="216"/>
      <c r="H80" s="216"/>
      <c r="I80" s="216"/>
      <c r="J80" s="216"/>
      <c r="K80" s="216"/>
      <c r="L80" s="216"/>
      <c r="M80" s="216"/>
      <c r="N80" s="218"/>
      <c r="O80" s="216"/>
      <c r="P80" s="216"/>
      <c r="Q80" s="206"/>
      <c r="R80" s="198"/>
      <c r="S80" s="206"/>
      <c r="T80" s="206"/>
      <c r="U80" s="206"/>
      <c r="V80" s="206"/>
      <c r="W80" s="206"/>
      <c r="X80" s="206"/>
      <c r="Y80" s="206"/>
      <c r="Z80" s="206"/>
      <c r="AA80" s="206"/>
      <c r="AB80" s="206"/>
      <c r="AC80" s="206"/>
      <c r="AD80" s="206"/>
      <c r="AE80" s="206"/>
      <c r="AF80" s="206"/>
      <c r="AG80" s="206"/>
      <c r="AH80" s="206"/>
      <c r="AI80" s="206"/>
      <c r="AJ80" s="206"/>
      <c r="AK80" s="206"/>
      <c r="AL80" s="206"/>
      <c r="AM80" s="206"/>
      <c r="AN80" s="198"/>
      <c r="AO80" s="206"/>
      <c r="AP80" s="206"/>
      <c r="AQ80" s="206"/>
      <c r="AR80" s="206"/>
      <c r="AS80" s="206"/>
      <c r="AT80" s="206"/>
      <c r="AU80" s="198">
        <v>0</v>
      </c>
      <c r="AV80" s="206"/>
      <c r="AW80" s="206"/>
      <c r="AX80" s="206"/>
      <c r="AY80" s="206"/>
      <c r="AZ80" s="198"/>
      <c r="BA80" s="206"/>
      <c r="BB80" s="206"/>
      <c r="BC80" s="206"/>
      <c r="BD80" s="176"/>
      <c r="BE80" s="206"/>
      <c r="BF80" s="198"/>
      <c r="BG80" s="206"/>
      <c r="BH80" s="198"/>
      <c r="BI80" s="206"/>
      <c r="BJ80" s="206"/>
      <c r="BK80" s="206"/>
      <c r="BL80" s="206"/>
      <c r="BM80" s="206"/>
      <c r="BN80" s="206"/>
      <c r="BO80" s="206"/>
      <c r="BP80" s="206"/>
      <c r="BQ80" s="206"/>
      <c r="BR80" s="206"/>
      <c r="BS80" s="206"/>
      <c r="BT80" s="198"/>
      <c r="BU80" s="206"/>
      <c r="BV80" s="206"/>
      <c r="BW80" s="198">
        <v>0</v>
      </c>
      <c r="BX80" s="206"/>
      <c r="BY80" s="206"/>
      <c r="BZ80" s="206"/>
      <c r="CA80" s="206"/>
      <c r="CB80" s="206"/>
      <c r="CC80" s="206"/>
      <c r="CD80" s="198"/>
      <c r="CE80" s="206"/>
      <c r="CF80" s="206"/>
      <c r="CG80" s="206"/>
      <c r="CH80" s="206"/>
      <c r="CI80" s="206"/>
      <c r="CJ80" s="206"/>
      <c r="CK80" s="198">
        <v>0</v>
      </c>
      <c r="CL80" s="198"/>
      <c r="CM80" s="206"/>
      <c r="CN80" s="206"/>
      <c r="CO80" s="206"/>
      <c r="CP80" s="206"/>
      <c r="CQ80" s="206"/>
      <c r="CR80" s="206"/>
      <c r="CS80" s="206"/>
      <c r="CT80" s="198"/>
      <c r="CU80" s="206"/>
      <c r="CV80" s="206"/>
      <c r="CW80" s="206"/>
      <c r="CX80" s="319"/>
      <c r="CY80" s="206"/>
      <c r="CZ80" s="206"/>
      <c r="DA80" s="206"/>
      <c r="DB80" s="206"/>
      <c r="DC80" s="198"/>
      <c r="DD80" s="198"/>
      <c r="DE80" s="206"/>
      <c r="DF80" s="206"/>
      <c r="DG80" s="206"/>
      <c r="DH80" s="206"/>
      <c r="DI80" s="198"/>
      <c r="DJ80" s="445"/>
      <c r="DK80" s="206"/>
      <c r="DL80" s="206"/>
      <c r="DM80" s="206"/>
      <c r="DN80" s="206"/>
      <c r="DO80" s="198"/>
      <c r="DP80" s="206"/>
      <c r="DQ80" s="198"/>
      <c r="DR80" s="206"/>
      <c r="DS80" s="206"/>
      <c r="DT80" s="206"/>
      <c r="DU80" s="198"/>
      <c r="DV80" s="206"/>
      <c r="DW80" s="206"/>
      <c r="DX80" s="206"/>
      <c r="DY80" s="198"/>
      <c r="DZ80" s="206"/>
      <c r="EA80" s="206"/>
      <c r="EB80" s="206"/>
      <c r="EC80" s="206"/>
      <c r="ED80" s="206"/>
      <c r="EE80" s="206"/>
      <c r="EF80" s="206"/>
      <c r="EG80" s="206"/>
      <c r="EH80" s="206"/>
      <c r="EI80" s="206"/>
      <c r="EJ80" s="206"/>
      <c r="EK80" s="206"/>
      <c r="EL80" s="206"/>
      <c r="EM80" s="206"/>
      <c r="EN80" s="206"/>
      <c r="EO80" s="206"/>
      <c r="EP80" s="206"/>
      <c r="EQ80" s="699"/>
      <c r="ER80" s="206"/>
      <c r="ES80" s="319"/>
      <c r="ET80" s="206"/>
      <c r="EU80" s="206"/>
      <c r="EV80" s="206"/>
      <c r="EW80" s="206"/>
      <c r="EX80" s="206"/>
      <c r="EY80" s="206"/>
      <c r="EZ80" s="206"/>
      <c r="FA80" s="206"/>
      <c r="FB80" s="63"/>
      <c r="FC80" s="69"/>
    </row>
    <row r="81" spans="1:159" s="47" customFormat="1" ht="48.6" customHeight="1">
      <c r="A81" s="216" t="str">
        <f>+IF(M81="","",COUNTA($M$12:$M81))</f>
        <v/>
      </c>
      <c r="B81" s="216"/>
      <c r="C81" s="216"/>
      <c r="D81" s="186"/>
      <c r="E81" s="186"/>
      <c r="F81" s="290" t="s">
        <v>3198</v>
      </c>
      <c r="G81" s="216"/>
      <c r="H81" s="216"/>
      <c r="I81" s="216"/>
      <c r="J81" s="216"/>
      <c r="K81" s="216"/>
      <c r="L81" s="216"/>
      <c r="M81" s="216"/>
      <c r="N81" s="218"/>
      <c r="O81" s="216"/>
      <c r="P81" s="216"/>
      <c r="Q81" s="206"/>
      <c r="R81" s="198"/>
      <c r="S81" s="206"/>
      <c r="T81" s="206"/>
      <c r="U81" s="206"/>
      <c r="V81" s="206"/>
      <c r="W81" s="206"/>
      <c r="X81" s="206"/>
      <c r="Y81" s="206"/>
      <c r="Z81" s="206"/>
      <c r="AA81" s="206"/>
      <c r="AB81" s="206"/>
      <c r="AC81" s="206"/>
      <c r="AD81" s="206"/>
      <c r="AE81" s="206"/>
      <c r="AF81" s="206"/>
      <c r="AG81" s="206"/>
      <c r="AH81" s="206"/>
      <c r="AI81" s="206"/>
      <c r="AJ81" s="206"/>
      <c r="AK81" s="206"/>
      <c r="AL81" s="206"/>
      <c r="AM81" s="206"/>
      <c r="AN81" s="198"/>
      <c r="AO81" s="206"/>
      <c r="AP81" s="206"/>
      <c r="AQ81" s="206"/>
      <c r="AR81" s="206"/>
      <c r="AS81" s="206"/>
      <c r="AT81" s="206"/>
      <c r="AU81" s="198">
        <v>0</v>
      </c>
      <c r="AV81" s="206"/>
      <c r="AW81" s="206"/>
      <c r="AX81" s="206"/>
      <c r="AY81" s="206"/>
      <c r="AZ81" s="198"/>
      <c r="BA81" s="206"/>
      <c r="BB81" s="206"/>
      <c r="BC81" s="206"/>
      <c r="BD81" s="176"/>
      <c r="BE81" s="206"/>
      <c r="BF81" s="198"/>
      <c r="BG81" s="206"/>
      <c r="BH81" s="198"/>
      <c r="BI81" s="206"/>
      <c r="BJ81" s="206"/>
      <c r="BK81" s="206"/>
      <c r="BL81" s="206"/>
      <c r="BM81" s="206"/>
      <c r="BN81" s="206"/>
      <c r="BO81" s="206"/>
      <c r="BP81" s="206"/>
      <c r="BQ81" s="206"/>
      <c r="BR81" s="206"/>
      <c r="BS81" s="206"/>
      <c r="BT81" s="198"/>
      <c r="BU81" s="206"/>
      <c r="BV81" s="206"/>
      <c r="BW81" s="198">
        <v>0</v>
      </c>
      <c r="BX81" s="206"/>
      <c r="BY81" s="206"/>
      <c r="BZ81" s="206"/>
      <c r="CA81" s="206"/>
      <c r="CB81" s="206"/>
      <c r="CC81" s="206"/>
      <c r="CD81" s="198"/>
      <c r="CE81" s="206"/>
      <c r="CF81" s="206"/>
      <c r="CG81" s="206"/>
      <c r="CH81" s="206"/>
      <c r="CI81" s="206"/>
      <c r="CJ81" s="206"/>
      <c r="CK81" s="198">
        <v>0</v>
      </c>
      <c r="CL81" s="198"/>
      <c r="CM81" s="206"/>
      <c r="CN81" s="206"/>
      <c r="CO81" s="206"/>
      <c r="CP81" s="206"/>
      <c r="CQ81" s="206"/>
      <c r="CR81" s="206"/>
      <c r="CS81" s="206"/>
      <c r="CT81" s="198"/>
      <c r="CU81" s="206"/>
      <c r="CV81" s="206"/>
      <c r="CW81" s="206"/>
      <c r="CX81" s="319"/>
      <c r="CY81" s="206"/>
      <c r="CZ81" s="206"/>
      <c r="DA81" s="206"/>
      <c r="DB81" s="206"/>
      <c r="DC81" s="198"/>
      <c r="DD81" s="198"/>
      <c r="DE81" s="206"/>
      <c r="DF81" s="206"/>
      <c r="DG81" s="206"/>
      <c r="DH81" s="206"/>
      <c r="DI81" s="198"/>
      <c r="DJ81" s="445"/>
      <c r="DK81" s="206"/>
      <c r="DL81" s="206"/>
      <c r="DM81" s="206"/>
      <c r="DN81" s="206"/>
      <c r="DO81" s="198"/>
      <c r="DP81" s="206"/>
      <c r="DQ81" s="198"/>
      <c r="DR81" s="206"/>
      <c r="DS81" s="206"/>
      <c r="DT81" s="206"/>
      <c r="DU81" s="198"/>
      <c r="DV81" s="206"/>
      <c r="DW81" s="206"/>
      <c r="DX81" s="206"/>
      <c r="DY81" s="198"/>
      <c r="DZ81" s="206"/>
      <c r="EA81" s="206"/>
      <c r="EB81" s="206"/>
      <c r="EC81" s="206"/>
      <c r="ED81" s="206"/>
      <c r="EE81" s="206"/>
      <c r="EF81" s="206"/>
      <c r="EG81" s="206"/>
      <c r="EH81" s="206"/>
      <c r="EI81" s="206"/>
      <c r="EJ81" s="206"/>
      <c r="EK81" s="206"/>
      <c r="EL81" s="206"/>
      <c r="EM81" s="206"/>
      <c r="EN81" s="206"/>
      <c r="EO81" s="206"/>
      <c r="EP81" s="206"/>
      <c r="EQ81" s="699"/>
      <c r="ER81" s="206"/>
      <c r="ES81" s="319"/>
      <c r="ET81" s="206"/>
      <c r="EU81" s="206"/>
      <c r="EV81" s="206"/>
      <c r="EW81" s="206"/>
      <c r="EX81" s="206"/>
      <c r="EY81" s="206"/>
      <c r="EZ81" s="206"/>
      <c r="FA81" s="206"/>
      <c r="FB81" s="63"/>
      <c r="FC81" s="69"/>
    </row>
    <row r="82" spans="1:159" s="47" customFormat="1" ht="48.6" customHeight="1">
      <c r="A82" s="216" t="str">
        <f>+IF(M82="","",COUNTA($M$12:$M82))</f>
        <v/>
      </c>
      <c r="B82" s="216"/>
      <c r="C82" s="216"/>
      <c r="D82" s="186"/>
      <c r="E82" s="186"/>
      <c r="F82" s="290" t="s">
        <v>3199</v>
      </c>
      <c r="G82" s="216"/>
      <c r="H82" s="216"/>
      <c r="I82" s="216"/>
      <c r="J82" s="216"/>
      <c r="K82" s="216"/>
      <c r="L82" s="216"/>
      <c r="M82" s="216"/>
      <c r="N82" s="218"/>
      <c r="O82" s="216"/>
      <c r="P82" s="216"/>
      <c r="Q82" s="206"/>
      <c r="R82" s="198"/>
      <c r="S82" s="206"/>
      <c r="T82" s="206"/>
      <c r="U82" s="206"/>
      <c r="V82" s="206"/>
      <c r="W82" s="206"/>
      <c r="X82" s="206"/>
      <c r="Y82" s="206"/>
      <c r="Z82" s="206"/>
      <c r="AA82" s="206"/>
      <c r="AB82" s="206"/>
      <c r="AC82" s="206"/>
      <c r="AD82" s="206"/>
      <c r="AE82" s="206"/>
      <c r="AF82" s="206"/>
      <c r="AG82" s="206"/>
      <c r="AH82" s="206"/>
      <c r="AI82" s="206"/>
      <c r="AJ82" s="206"/>
      <c r="AK82" s="206"/>
      <c r="AL82" s="206"/>
      <c r="AM82" s="206"/>
      <c r="AN82" s="198"/>
      <c r="AO82" s="206"/>
      <c r="AP82" s="206"/>
      <c r="AQ82" s="206"/>
      <c r="AR82" s="206"/>
      <c r="AS82" s="206"/>
      <c r="AT82" s="206"/>
      <c r="AU82" s="198">
        <v>0</v>
      </c>
      <c r="AV82" s="206"/>
      <c r="AW82" s="206"/>
      <c r="AX82" s="206"/>
      <c r="AY82" s="206"/>
      <c r="AZ82" s="198"/>
      <c r="BA82" s="206"/>
      <c r="BB82" s="206"/>
      <c r="BC82" s="206"/>
      <c r="BD82" s="176"/>
      <c r="BE82" s="206"/>
      <c r="BF82" s="198"/>
      <c r="BG82" s="206"/>
      <c r="BH82" s="198"/>
      <c r="BI82" s="206"/>
      <c r="BJ82" s="206"/>
      <c r="BK82" s="206"/>
      <c r="BL82" s="206"/>
      <c r="BM82" s="206"/>
      <c r="BN82" s="206"/>
      <c r="BO82" s="206"/>
      <c r="BP82" s="206"/>
      <c r="BQ82" s="206"/>
      <c r="BR82" s="206"/>
      <c r="BS82" s="206"/>
      <c r="BT82" s="198"/>
      <c r="BU82" s="206"/>
      <c r="BV82" s="206"/>
      <c r="BW82" s="198">
        <v>0</v>
      </c>
      <c r="BX82" s="206"/>
      <c r="BY82" s="206"/>
      <c r="BZ82" s="206"/>
      <c r="CA82" s="206"/>
      <c r="CB82" s="206"/>
      <c r="CC82" s="206"/>
      <c r="CD82" s="198"/>
      <c r="CE82" s="206"/>
      <c r="CF82" s="206"/>
      <c r="CG82" s="206"/>
      <c r="CH82" s="206"/>
      <c r="CI82" s="206"/>
      <c r="CJ82" s="206"/>
      <c r="CK82" s="198">
        <v>0</v>
      </c>
      <c r="CL82" s="198"/>
      <c r="CM82" s="206"/>
      <c r="CN82" s="206"/>
      <c r="CO82" s="206"/>
      <c r="CP82" s="206" t="s">
        <v>8239</v>
      </c>
      <c r="CQ82" s="206"/>
      <c r="CR82" s="206"/>
      <c r="CS82" s="206"/>
      <c r="CT82" s="198"/>
      <c r="CU82" s="206"/>
      <c r="CV82" s="206"/>
      <c r="CW82" s="206"/>
      <c r="CX82" s="319"/>
      <c r="CY82" s="206"/>
      <c r="CZ82" s="206"/>
      <c r="DA82" s="206"/>
      <c r="DB82" s="206"/>
      <c r="DC82" s="198"/>
      <c r="DD82" s="198"/>
      <c r="DE82" s="206"/>
      <c r="DF82" s="206"/>
      <c r="DG82" s="206"/>
      <c r="DH82" s="206"/>
      <c r="DI82" s="198"/>
      <c r="DJ82" s="445"/>
      <c r="DK82" s="206"/>
      <c r="DL82" s="206"/>
      <c r="DM82" s="206"/>
      <c r="DN82" s="206"/>
      <c r="DO82" s="198"/>
      <c r="DP82" s="206"/>
      <c r="DQ82" s="198"/>
      <c r="DR82" s="206"/>
      <c r="DS82" s="206"/>
      <c r="DT82" s="206"/>
      <c r="DU82" s="198"/>
      <c r="DV82" s="206"/>
      <c r="DW82" s="206"/>
      <c r="DX82" s="206"/>
      <c r="DY82" s="198"/>
      <c r="DZ82" s="206"/>
      <c r="EA82" s="206"/>
      <c r="EB82" s="206"/>
      <c r="EC82" s="206"/>
      <c r="ED82" s="206"/>
      <c r="EE82" s="206"/>
      <c r="EF82" s="206"/>
      <c r="EG82" s="206"/>
      <c r="EH82" s="206"/>
      <c r="EI82" s="206"/>
      <c r="EJ82" s="206"/>
      <c r="EK82" s="206"/>
      <c r="EL82" s="206"/>
      <c r="EM82" s="206"/>
      <c r="EN82" s="206"/>
      <c r="EO82" s="206"/>
      <c r="EP82" s="206"/>
      <c r="EQ82" s="699"/>
      <c r="ER82" s="206"/>
      <c r="ES82" s="319"/>
      <c r="ET82" s="206"/>
      <c r="EU82" s="206"/>
      <c r="EV82" s="206"/>
      <c r="EW82" s="206"/>
      <c r="EX82" s="206"/>
      <c r="EY82" s="206"/>
      <c r="EZ82" s="206"/>
      <c r="FA82" s="206"/>
      <c r="FB82" s="63"/>
      <c r="FC82" s="69">
        <f t="shared" ref="FC82:FC104" si="8">N82-FB82</f>
        <v>0</v>
      </c>
    </row>
    <row r="83" spans="1:159" ht="48.6" customHeight="1">
      <c r="A83" s="216">
        <f>+IF(M83="","",COUNTA($M$12:$M83))</f>
        <v>60</v>
      </c>
      <c r="B83" s="216" t="s">
        <v>3683</v>
      </c>
      <c r="C83" s="216" t="s">
        <v>3732</v>
      </c>
      <c r="D83" s="216">
        <v>168</v>
      </c>
      <c r="E83" s="216">
        <v>74</v>
      </c>
      <c r="F83" s="219" t="s">
        <v>3733</v>
      </c>
      <c r="G83" s="216" t="s">
        <v>3734</v>
      </c>
      <c r="H83" s="216" t="s">
        <v>3735</v>
      </c>
      <c r="I83" s="216" t="s">
        <v>3736</v>
      </c>
      <c r="J83" s="216">
        <v>24</v>
      </c>
      <c r="K83" s="216" t="s">
        <v>3737</v>
      </c>
      <c r="L83" s="216" t="s">
        <v>3738</v>
      </c>
      <c r="M83" s="216" t="s">
        <v>67</v>
      </c>
      <c r="N83" s="218">
        <v>28120</v>
      </c>
      <c r="O83" s="216" t="s">
        <v>3069</v>
      </c>
      <c r="P83" s="216">
        <v>103</v>
      </c>
      <c r="Q83" s="198">
        <v>0</v>
      </c>
      <c r="R83" s="198"/>
      <c r="S83" s="198"/>
      <c r="T83" s="198"/>
      <c r="U83" s="198"/>
      <c r="V83" s="198"/>
      <c r="W83" s="198"/>
      <c r="X83" s="198"/>
      <c r="Y83" s="198">
        <v>1000</v>
      </c>
      <c r="Z83" s="198">
        <v>200</v>
      </c>
      <c r="AA83" s="198"/>
      <c r="AB83" s="198"/>
      <c r="AC83" s="198">
        <v>10000</v>
      </c>
      <c r="AD83" s="198">
        <v>5100</v>
      </c>
      <c r="AE83" s="198"/>
      <c r="AF83" s="198"/>
      <c r="AG83" s="198">
        <v>0</v>
      </c>
      <c r="AH83" s="198"/>
      <c r="AI83" s="198"/>
      <c r="AJ83" s="198"/>
      <c r="AK83" s="198">
        <v>0</v>
      </c>
      <c r="AL83" s="198"/>
      <c r="AM83" s="198"/>
      <c r="AN83" s="198"/>
      <c r="AO83" s="198"/>
      <c r="AP83" s="198"/>
      <c r="AQ83" s="198"/>
      <c r="AR83" s="198"/>
      <c r="AS83" s="198"/>
      <c r="AT83" s="198"/>
      <c r="AU83" s="198">
        <v>0</v>
      </c>
      <c r="AV83" s="198"/>
      <c r="AW83" s="198">
        <v>3000</v>
      </c>
      <c r="AX83" s="198">
        <v>1600</v>
      </c>
      <c r="AY83" s="198"/>
      <c r="AZ83" s="198"/>
      <c r="BA83" s="198">
        <v>0</v>
      </c>
      <c r="BB83" s="198"/>
      <c r="BC83" s="198">
        <v>3000</v>
      </c>
      <c r="BD83" s="176">
        <v>2000</v>
      </c>
      <c r="BE83" s="198">
        <v>0</v>
      </c>
      <c r="BF83" s="198"/>
      <c r="BG83" s="198">
        <v>0</v>
      </c>
      <c r="BH83" s="198"/>
      <c r="BI83" s="198">
        <v>1000</v>
      </c>
      <c r="BJ83" s="198">
        <v>1000</v>
      </c>
      <c r="BK83" s="198">
        <v>0</v>
      </c>
      <c r="BL83" s="198"/>
      <c r="BM83" s="198">
        <v>1000</v>
      </c>
      <c r="BN83" s="198"/>
      <c r="BO83" s="198">
        <v>800</v>
      </c>
      <c r="BP83" s="198"/>
      <c r="BQ83" s="198"/>
      <c r="BR83" s="198"/>
      <c r="BS83" s="198">
        <v>400</v>
      </c>
      <c r="BT83" s="198">
        <v>100</v>
      </c>
      <c r="BU83" s="198"/>
      <c r="BV83" s="198"/>
      <c r="BW83" s="198">
        <v>0</v>
      </c>
      <c r="BX83" s="198"/>
      <c r="BY83" s="198">
        <v>500</v>
      </c>
      <c r="BZ83" s="198">
        <v>200</v>
      </c>
      <c r="CA83" s="198">
        <v>1000</v>
      </c>
      <c r="CB83" s="198"/>
      <c r="CC83" s="198">
        <v>1000</v>
      </c>
      <c r="CD83" s="198">
        <v>100</v>
      </c>
      <c r="CE83" s="198">
        <v>500</v>
      </c>
      <c r="CF83" s="198">
        <v>0</v>
      </c>
      <c r="CG83" s="198"/>
      <c r="CH83" s="198"/>
      <c r="CI83" s="198">
        <v>0</v>
      </c>
      <c r="CJ83" s="198">
        <v>1200</v>
      </c>
      <c r="CK83" s="198">
        <v>1200</v>
      </c>
      <c r="CL83" s="198">
        <v>1200</v>
      </c>
      <c r="CM83" s="198">
        <v>120</v>
      </c>
      <c r="CN83" s="198"/>
      <c r="CO83" s="198">
        <v>0</v>
      </c>
      <c r="CP83" s="198"/>
      <c r="CQ83" s="198">
        <v>0</v>
      </c>
      <c r="CR83" s="198"/>
      <c r="CS83" s="198">
        <v>0</v>
      </c>
      <c r="CT83" s="198"/>
      <c r="CU83" s="198">
        <v>0</v>
      </c>
      <c r="CV83" s="198"/>
      <c r="CW83" s="198"/>
      <c r="CX83" s="176"/>
      <c r="CY83" s="198">
        <v>0</v>
      </c>
      <c r="CZ83" s="198"/>
      <c r="DA83" s="198">
        <v>0</v>
      </c>
      <c r="DB83" s="198"/>
      <c r="DC83" s="198"/>
      <c r="DD83" s="198">
        <v>0</v>
      </c>
      <c r="DE83" s="198">
        <v>0</v>
      </c>
      <c r="DF83" s="198"/>
      <c r="DG83" s="198"/>
      <c r="DH83" s="198"/>
      <c r="DI83" s="198"/>
      <c r="DJ83" s="449"/>
      <c r="DK83" s="198"/>
      <c r="DL83" s="198"/>
      <c r="DM83" s="198"/>
      <c r="DN83" s="198"/>
      <c r="DO83" s="198"/>
      <c r="DP83" s="198"/>
      <c r="DQ83" s="198"/>
      <c r="DR83" s="198"/>
      <c r="DS83" s="198"/>
      <c r="DT83" s="198"/>
      <c r="DU83" s="198">
        <v>1500</v>
      </c>
      <c r="DV83" s="198"/>
      <c r="DW83" s="198"/>
      <c r="DX83" s="198"/>
      <c r="DY83" s="198"/>
      <c r="DZ83" s="198"/>
      <c r="EA83" s="198">
        <v>800</v>
      </c>
      <c r="EB83" s="198">
        <v>900</v>
      </c>
      <c r="EC83" s="198">
        <v>0</v>
      </c>
      <c r="ED83" s="198"/>
      <c r="EE83" s="198"/>
      <c r="EF83" s="198"/>
      <c r="EG83" s="198"/>
      <c r="EH83" s="198"/>
      <c r="EI83" s="198">
        <v>300</v>
      </c>
      <c r="EJ83" s="198">
        <v>150</v>
      </c>
      <c r="EK83" s="198"/>
      <c r="EL83" s="198">
        <v>1000</v>
      </c>
      <c r="EM83" s="198"/>
      <c r="EN83" s="198">
        <v>0</v>
      </c>
      <c r="EO83" s="198"/>
      <c r="EP83" s="198"/>
      <c r="EQ83" s="700"/>
      <c r="ER83" s="198"/>
      <c r="ES83" s="176"/>
      <c r="ET83" s="198"/>
      <c r="EU83" s="198"/>
      <c r="EV83" s="198"/>
      <c r="EW83" s="198"/>
      <c r="EX83" s="198">
        <v>0</v>
      </c>
      <c r="EY83" s="198"/>
      <c r="EZ83" s="198"/>
      <c r="FA83" s="198"/>
      <c r="FB83" s="63">
        <f t="shared" ref="FB83:FB96" si="9">FA83+EY83+EW83+EU83+ES83+EQ83+EO83+EM83+EJ83+EH83+EF83+ED83+EB83+DZ83+DX83+DV83+DT83+DR83+DP83+DN83+DL83+DH83+DF83+DD83+DB83+CZ83+CX83+CV83+CT83+CR83+CP83+CN83+CL83+CH83+CF83+CD83+CB83+BZ83+BX83+BT83+BR83+BP83+BN83+BL83+BJ83+BH83+BF83+BD83+BB83+AZ83+AX83+AV83+AR83+AP83+AN83+AL83+AJ83+AH83+AF83+AD83+AB83+Z83+X83+V83+T83+R83</f>
        <v>12550</v>
      </c>
      <c r="FC83" s="69">
        <f t="shared" si="8"/>
        <v>15570</v>
      </c>
    </row>
    <row r="84" spans="1:159" ht="48.6" customHeight="1">
      <c r="A84" s="216">
        <f>+IF(M84="","",COUNTA($M$12:$M84))</f>
        <v>61</v>
      </c>
      <c r="B84" s="216" t="s">
        <v>3689</v>
      </c>
      <c r="C84" s="216" t="s">
        <v>3739</v>
      </c>
      <c r="D84" s="216">
        <v>168</v>
      </c>
      <c r="E84" s="216">
        <v>74</v>
      </c>
      <c r="F84" s="219" t="s">
        <v>3740</v>
      </c>
      <c r="G84" s="216" t="s">
        <v>1637</v>
      </c>
      <c r="H84" s="216" t="s">
        <v>464</v>
      </c>
      <c r="I84" s="216" t="s">
        <v>3741</v>
      </c>
      <c r="J84" s="216">
        <v>24</v>
      </c>
      <c r="K84" s="216" t="s">
        <v>3742</v>
      </c>
      <c r="L84" s="216" t="s">
        <v>3743</v>
      </c>
      <c r="M84" s="216" t="s">
        <v>10</v>
      </c>
      <c r="N84" s="218">
        <v>602500</v>
      </c>
      <c r="O84" s="216" t="s">
        <v>3072</v>
      </c>
      <c r="P84" s="216">
        <v>87</v>
      </c>
      <c r="Q84" s="198">
        <v>0</v>
      </c>
      <c r="R84" s="198"/>
      <c r="S84" s="198"/>
      <c r="T84" s="198"/>
      <c r="U84" s="198"/>
      <c r="V84" s="198"/>
      <c r="W84" s="198"/>
      <c r="X84" s="198"/>
      <c r="Y84" s="198"/>
      <c r="Z84" s="198"/>
      <c r="AA84" s="198">
        <v>45000</v>
      </c>
      <c r="AB84" s="198"/>
      <c r="AC84" s="198">
        <v>2000</v>
      </c>
      <c r="AD84" s="198">
        <v>2000</v>
      </c>
      <c r="AE84" s="198"/>
      <c r="AF84" s="198"/>
      <c r="AG84" s="198">
        <v>0</v>
      </c>
      <c r="AH84" s="198"/>
      <c r="AI84" s="198"/>
      <c r="AJ84" s="198"/>
      <c r="AK84" s="198">
        <v>0</v>
      </c>
      <c r="AL84" s="198"/>
      <c r="AM84" s="198"/>
      <c r="AN84" s="198"/>
      <c r="AO84" s="198"/>
      <c r="AP84" s="198"/>
      <c r="AQ84" s="198"/>
      <c r="AR84" s="198"/>
      <c r="AS84" s="198"/>
      <c r="AT84" s="198"/>
      <c r="AU84" s="198">
        <v>0</v>
      </c>
      <c r="AV84" s="198"/>
      <c r="AW84" s="198"/>
      <c r="AX84" s="198"/>
      <c r="AY84" s="198"/>
      <c r="AZ84" s="198"/>
      <c r="BA84" s="198">
        <v>0</v>
      </c>
      <c r="BB84" s="198"/>
      <c r="BC84" s="198">
        <v>0</v>
      </c>
      <c r="BD84" s="176"/>
      <c r="BE84" s="198">
        <v>0</v>
      </c>
      <c r="BF84" s="198"/>
      <c r="BG84" s="198">
        <v>0</v>
      </c>
      <c r="BH84" s="198"/>
      <c r="BI84" s="198">
        <v>0</v>
      </c>
      <c r="BJ84" s="198"/>
      <c r="BK84" s="198">
        <v>0</v>
      </c>
      <c r="BL84" s="198"/>
      <c r="BM84" s="198">
        <v>0</v>
      </c>
      <c r="BN84" s="198"/>
      <c r="BO84" s="198">
        <v>10000</v>
      </c>
      <c r="BP84" s="198"/>
      <c r="BQ84" s="198"/>
      <c r="BR84" s="198"/>
      <c r="BS84" s="198"/>
      <c r="BT84" s="198"/>
      <c r="BU84" s="198"/>
      <c r="BV84" s="198"/>
      <c r="BW84" s="198">
        <v>0</v>
      </c>
      <c r="BX84" s="198"/>
      <c r="BY84" s="198">
        <v>58000</v>
      </c>
      <c r="BZ84" s="198">
        <v>43000</v>
      </c>
      <c r="CA84" s="198"/>
      <c r="CB84" s="198"/>
      <c r="CC84" s="198">
        <v>0</v>
      </c>
      <c r="CD84" s="198">
        <v>0</v>
      </c>
      <c r="CE84" s="198">
        <v>30000</v>
      </c>
      <c r="CF84" s="198">
        <v>10000</v>
      </c>
      <c r="CG84" s="198">
        <v>80000</v>
      </c>
      <c r="CH84" s="198">
        <v>32900</v>
      </c>
      <c r="CI84" s="198">
        <v>40000</v>
      </c>
      <c r="CJ84" s="198">
        <v>50000</v>
      </c>
      <c r="CK84" s="198">
        <v>90000</v>
      </c>
      <c r="CL84" s="198">
        <v>32000</v>
      </c>
      <c r="CM84" s="198"/>
      <c r="CN84" s="198"/>
      <c r="CO84" s="198">
        <v>0</v>
      </c>
      <c r="CP84" s="198"/>
      <c r="CQ84" s="198">
        <v>0</v>
      </c>
      <c r="CR84" s="198"/>
      <c r="CS84" s="198">
        <v>0</v>
      </c>
      <c r="CT84" s="198"/>
      <c r="CU84" s="198">
        <v>0</v>
      </c>
      <c r="CV84" s="198"/>
      <c r="CW84" s="198"/>
      <c r="CX84" s="176"/>
      <c r="CY84" s="198">
        <v>0</v>
      </c>
      <c r="CZ84" s="198"/>
      <c r="DA84" s="198">
        <v>0</v>
      </c>
      <c r="DB84" s="198"/>
      <c r="DC84" s="198"/>
      <c r="DD84" s="198">
        <v>0</v>
      </c>
      <c r="DE84" s="198">
        <v>2000</v>
      </c>
      <c r="DF84" s="198"/>
      <c r="DG84" s="198">
        <v>30000</v>
      </c>
      <c r="DH84" s="198">
        <v>0</v>
      </c>
      <c r="DI84" s="198">
        <v>10000</v>
      </c>
      <c r="DJ84" s="449">
        <v>10000</v>
      </c>
      <c r="DK84" s="198">
        <v>30000</v>
      </c>
      <c r="DL84" s="198">
        <v>30000</v>
      </c>
      <c r="DM84" s="198"/>
      <c r="DN84" s="198"/>
      <c r="DO84" s="198"/>
      <c r="DP84" s="198"/>
      <c r="DQ84" s="198"/>
      <c r="DR84" s="198"/>
      <c r="DS84" s="198"/>
      <c r="DT84" s="198"/>
      <c r="DU84" s="198"/>
      <c r="DV84" s="198"/>
      <c r="DW84" s="198">
        <v>30000</v>
      </c>
      <c r="DX84" s="198">
        <v>30000</v>
      </c>
      <c r="DY84" s="198">
        <v>30000</v>
      </c>
      <c r="DZ84" s="198"/>
      <c r="EA84" s="198"/>
      <c r="EB84" s="198"/>
      <c r="EC84" s="198">
        <v>25000</v>
      </c>
      <c r="ED84" s="198"/>
      <c r="EE84" s="198">
        <v>5000</v>
      </c>
      <c r="EF84" s="198">
        <v>0</v>
      </c>
      <c r="EG84" s="198"/>
      <c r="EH84" s="198"/>
      <c r="EI84" s="198">
        <v>0</v>
      </c>
      <c r="EJ84" s="198"/>
      <c r="EK84" s="198">
        <v>45000</v>
      </c>
      <c r="EL84" s="198">
        <v>500</v>
      </c>
      <c r="EM84" s="198"/>
      <c r="EN84" s="198">
        <v>0</v>
      </c>
      <c r="EO84" s="198"/>
      <c r="EP84" s="198"/>
      <c r="EQ84" s="700"/>
      <c r="ER84" s="198">
        <v>10000</v>
      </c>
      <c r="ES84" s="176">
        <v>0</v>
      </c>
      <c r="ET84" s="198"/>
      <c r="EU84" s="198"/>
      <c r="EV84" s="198">
        <v>20000</v>
      </c>
      <c r="EW84" s="198">
        <v>20000</v>
      </c>
      <c r="EX84" s="198">
        <v>0</v>
      </c>
      <c r="EY84" s="198"/>
      <c r="EZ84" s="198">
        <v>50000</v>
      </c>
      <c r="FA84" s="198"/>
      <c r="FB84" s="63">
        <f t="shared" si="9"/>
        <v>199900</v>
      </c>
      <c r="FC84" s="69">
        <f t="shared" si="8"/>
        <v>402600</v>
      </c>
    </row>
    <row r="85" spans="1:159" ht="48.6" customHeight="1">
      <c r="A85" s="216">
        <f>+IF(M85="","",COUNTA($M$12:$M85))</f>
        <v>62</v>
      </c>
      <c r="B85" s="216" t="s">
        <v>3693</v>
      </c>
      <c r="C85" s="216" t="s">
        <v>3744</v>
      </c>
      <c r="D85" s="216">
        <v>168</v>
      </c>
      <c r="E85" s="216">
        <v>74</v>
      </c>
      <c r="F85" s="219" t="s">
        <v>3745</v>
      </c>
      <c r="G85" s="216" t="s">
        <v>3734</v>
      </c>
      <c r="H85" s="216" t="s">
        <v>14</v>
      </c>
      <c r="I85" s="216" t="s">
        <v>3746</v>
      </c>
      <c r="J85" s="216">
        <v>24</v>
      </c>
      <c r="K85" s="216" t="s">
        <v>3747</v>
      </c>
      <c r="L85" s="216" t="s">
        <v>3748</v>
      </c>
      <c r="M85" s="216" t="s">
        <v>10</v>
      </c>
      <c r="N85" s="218">
        <v>2195000</v>
      </c>
      <c r="O85" s="216" t="s">
        <v>3076</v>
      </c>
      <c r="P85" s="216">
        <v>35</v>
      </c>
      <c r="Q85" s="198">
        <v>100000</v>
      </c>
      <c r="R85" s="198">
        <v>65000</v>
      </c>
      <c r="S85" s="198"/>
      <c r="T85" s="198"/>
      <c r="U85" s="198"/>
      <c r="V85" s="198"/>
      <c r="W85" s="198">
        <v>20000</v>
      </c>
      <c r="X85" s="198">
        <v>7000</v>
      </c>
      <c r="Y85" s="198">
        <v>100000</v>
      </c>
      <c r="Z85" s="198"/>
      <c r="AA85" s="198">
        <v>120000</v>
      </c>
      <c r="AB85" s="198">
        <v>21000</v>
      </c>
      <c r="AC85" s="198">
        <v>0</v>
      </c>
      <c r="AD85" s="198"/>
      <c r="AE85" s="198">
        <v>13000</v>
      </c>
      <c r="AF85" s="198">
        <v>1000</v>
      </c>
      <c r="AG85" s="198">
        <v>50000</v>
      </c>
      <c r="AH85" s="198">
        <v>10000</v>
      </c>
      <c r="AI85" s="198">
        <v>30000</v>
      </c>
      <c r="AJ85" s="198">
        <v>1460</v>
      </c>
      <c r="AK85" s="198">
        <v>0</v>
      </c>
      <c r="AL85" s="198"/>
      <c r="AM85" s="198">
        <v>10000</v>
      </c>
      <c r="AN85" s="198">
        <v>9000</v>
      </c>
      <c r="AO85" s="198"/>
      <c r="AP85" s="198"/>
      <c r="AQ85" s="198">
        <v>50000</v>
      </c>
      <c r="AR85" s="198">
        <v>38000</v>
      </c>
      <c r="AS85" s="198"/>
      <c r="AT85" s="198"/>
      <c r="AU85" s="198">
        <v>0</v>
      </c>
      <c r="AV85" s="198"/>
      <c r="AW85" s="198">
        <v>70000</v>
      </c>
      <c r="AX85" s="198">
        <v>50000</v>
      </c>
      <c r="AY85" s="198">
        <v>100000</v>
      </c>
      <c r="AZ85" s="198">
        <v>22000</v>
      </c>
      <c r="BA85" s="198">
        <v>70000</v>
      </c>
      <c r="BB85" s="198">
        <v>33000</v>
      </c>
      <c r="BC85" s="198">
        <v>100000</v>
      </c>
      <c r="BD85" s="176">
        <v>120000</v>
      </c>
      <c r="BE85" s="198">
        <v>150000</v>
      </c>
      <c r="BF85" s="198">
        <v>99000</v>
      </c>
      <c r="BG85" s="198">
        <v>80000</v>
      </c>
      <c r="BH85" s="198">
        <v>17500</v>
      </c>
      <c r="BI85" s="198">
        <v>0</v>
      </c>
      <c r="BJ85" s="198"/>
      <c r="BK85" s="198">
        <v>50000</v>
      </c>
      <c r="BL85" s="198">
        <v>42000</v>
      </c>
      <c r="BM85" s="198">
        <v>135000</v>
      </c>
      <c r="BN85" s="198">
        <v>66000</v>
      </c>
      <c r="BO85" s="198">
        <v>60000</v>
      </c>
      <c r="BP85" s="198">
        <v>22000</v>
      </c>
      <c r="BQ85" s="198">
        <v>20000</v>
      </c>
      <c r="BR85" s="198">
        <v>15000</v>
      </c>
      <c r="BS85" s="198">
        <v>20000</v>
      </c>
      <c r="BT85" s="198">
        <v>24000</v>
      </c>
      <c r="BU85" s="198"/>
      <c r="BV85" s="198"/>
      <c r="BW85" s="198">
        <v>0</v>
      </c>
      <c r="BX85" s="198"/>
      <c r="BY85" s="198">
        <v>40000</v>
      </c>
      <c r="BZ85" s="198">
        <v>9000</v>
      </c>
      <c r="CA85" s="198">
        <v>50000</v>
      </c>
      <c r="CB85" s="198">
        <v>22000</v>
      </c>
      <c r="CC85" s="198">
        <v>50000</v>
      </c>
      <c r="CD85" s="198">
        <v>50000</v>
      </c>
      <c r="CE85" s="198">
        <v>100000</v>
      </c>
      <c r="CF85" s="198">
        <v>72000</v>
      </c>
      <c r="CG85" s="198">
        <v>60000</v>
      </c>
      <c r="CH85" s="198">
        <v>40000</v>
      </c>
      <c r="CI85" s="198">
        <v>0</v>
      </c>
      <c r="CJ85" s="198">
        <v>180000</v>
      </c>
      <c r="CK85" s="198">
        <v>180000</v>
      </c>
      <c r="CL85" s="198">
        <v>150000</v>
      </c>
      <c r="CM85" s="198">
        <v>70000</v>
      </c>
      <c r="CN85" s="198">
        <v>52000</v>
      </c>
      <c r="CO85" s="198">
        <v>0</v>
      </c>
      <c r="CP85" s="198"/>
      <c r="CQ85" s="198">
        <v>28000</v>
      </c>
      <c r="CR85" s="198">
        <v>11000</v>
      </c>
      <c r="CS85" s="198">
        <v>160000</v>
      </c>
      <c r="CT85" s="198">
        <v>22000</v>
      </c>
      <c r="CU85" s="198">
        <v>0</v>
      </c>
      <c r="CV85" s="198"/>
      <c r="CW85" s="198">
        <v>5000</v>
      </c>
      <c r="CX85" s="176">
        <v>0</v>
      </c>
      <c r="CY85" s="198">
        <v>5000</v>
      </c>
      <c r="CZ85" s="198"/>
      <c r="DA85" s="198">
        <v>0</v>
      </c>
      <c r="DB85" s="198"/>
      <c r="DC85" s="198">
        <v>1000</v>
      </c>
      <c r="DD85" s="198">
        <v>1000</v>
      </c>
      <c r="DE85" s="198">
        <v>30000</v>
      </c>
      <c r="DF85" s="198">
        <v>1000</v>
      </c>
      <c r="DG85" s="198"/>
      <c r="DH85" s="198"/>
      <c r="DI85" s="198">
        <v>10000</v>
      </c>
      <c r="DJ85" s="449"/>
      <c r="DK85" s="198">
        <v>3000</v>
      </c>
      <c r="DL85" s="198"/>
      <c r="DM85" s="198"/>
      <c r="DN85" s="198"/>
      <c r="DO85" s="198"/>
      <c r="DP85" s="198"/>
      <c r="DQ85" s="198"/>
      <c r="DR85" s="198"/>
      <c r="DS85" s="198"/>
      <c r="DT85" s="198"/>
      <c r="DU85" s="198"/>
      <c r="DV85" s="198"/>
      <c r="DW85" s="198">
        <v>30000</v>
      </c>
      <c r="DX85" s="198">
        <v>0</v>
      </c>
      <c r="DY85" s="198"/>
      <c r="DZ85" s="198"/>
      <c r="EA85" s="198"/>
      <c r="EB85" s="198"/>
      <c r="EC85" s="198">
        <v>0</v>
      </c>
      <c r="ED85" s="198"/>
      <c r="EE85" s="198"/>
      <c r="EF85" s="198"/>
      <c r="EG85" s="198">
        <v>8000</v>
      </c>
      <c r="EH85" s="198">
        <v>0</v>
      </c>
      <c r="EI85" s="198">
        <v>0</v>
      </c>
      <c r="EJ85" s="198"/>
      <c r="EK85" s="198"/>
      <c r="EL85" s="198">
        <v>17000</v>
      </c>
      <c r="EM85" s="198">
        <v>17000</v>
      </c>
      <c r="EN85" s="198">
        <v>0</v>
      </c>
      <c r="EO85" s="198"/>
      <c r="EP85" s="198"/>
      <c r="EQ85" s="700"/>
      <c r="ER85" s="198"/>
      <c r="ES85" s="176"/>
      <c r="ET85" s="198"/>
      <c r="EU85" s="198"/>
      <c r="EV85" s="198"/>
      <c r="EW85" s="198"/>
      <c r="EX85" s="198">
        <v>0</v>
      </c>
      <c r="EY85" s="198"/>
      <c r="EZ85" s="198"/>
      <c r="FA85" s="198"/>
      <c r="FB85" s="63">
        <f t="shared" si="9"/>
        <v>1109960</v>
      </c>
      <c r="FC85" s="69">
        <f t="shared" si="8"/>
        <v>1085040</v>
      </c>
    </row>
    <row r="86" spans="1:159" ht="48.6" customHeight="1">
      <c r="A86" s="216">
        <f>+IF(M86="","",COUNTA($M$12:$M86))</f>
        <v>63</v>
      </c>
      <c r="B86" s="216" t="s">
        <v>3699</v>
      </c>
      <c r="C86" s="216" t="s">
        <v>3749</v>
      </c>
      <c r="D86" s="293">
        <v>169</v>
      </c>
      <c r="E86" s="216">
        <v>75</v>
      </c>
      <c r="F86" s="219" t="s">
        <v>3750</v>
      </c>
      <c r="G86" s="216" t="s">
        <v>3751</v>
      </c>
      <c r="H86" s="216" t="s">
        <v>3752</v>
      </c>
      <c r="I86" s="216" t="s">
        <v>3753</v>
      </c>
      <c r="J86" s="216">
        <v>24</v>
      </c>
      <c r="K86" s="216" t="s">
        <v>3754</v>
      </c>
      <c r="L86" s="216" t="s">
        <v>3755</v>
      </c>
      <c r="M86" s="216" t="s">
        <v>10</v>
      </c>
      <c r="N86" s="218">
        <v>38100</v>
      </c>
      <c r="O86" s="216" t="s">
        <v>3122</v>
      </c>
      <c r="P86" s="216">
        <v>23</v>
      </c>
      <c r="Q86" s="198">
        <v>3000</v>
      </c>
      <c r="R86" s="198">
        <v>2000</v>
      </c>
      <c r="S86" s="198"/>
      <c r="T86" s="198"/>
      <c r="U86" s="198">
        <v>2000</v>
      </c>
      <c r="V86" s="198">
        <v>480</v>
      </c>
      <c r="W86" s="198"/>
      <c r="X86" s="198"/>
      <c r="Y86" s="198"/>
      <c r="Z86" s="198"/>
      <c r="AA86" s="198"/>
      <c r="AB86" s="198"/>
      <c r="AC86" s="198">
        <v>0</v>
      </c>
      <c r="AD86" s="198"/>
      <c r="AE86" s="198"/>
      <c r="AF86" s="198"/>
      <c r="AG86" s="198">
        <v>7500</v>
      </c>
      <c r="AH86" s="198">
        <v>7440</v>
      </c>
      <c r="AI86" s="198"/>
      <c r="AJ86" s="198"/>
      <c r="AK86" s="198">
        <v>0</v>
      </c>
      <c r="AL86" s="198"/>
      <c r="AM86" s="198"/>
      <c r="AN86" s="198"/>
      <c r="AO86" s="198"/>
      <c r="AP86" s="198"/>
      <c r="AQ86" s="198"/>
      <c r="AR86" s="198"/>
      <c r="AS86" s="198"/>
      <c r="AT86" s="198"/>
      <c r="AU86" s="198">
        <v>0</v>
      </c>
      <c r="AV86" s="198"/>
      <c r="AW86" s="198"/>
      <c r="AX86" s="198"/>
      <c r="AY86" s="198"/>
      <c r="AZ86" s="198"/>
      <c r="BA86" s="198">
        <v>0</v>
      </c>
      <c r="BB86" s="198"/>
      <c r="BC86" s="198">
        <v>0</v>
      </c>
      <c r="BD86" s="176"/>
      <c r="BE86" s="198">
        <v>0</v>
      </c>
      <c r="BF86" s="198"/>
      <c r="BG86" s="198"/>
      <c r="BH86" s="198"/>
      <c r="BI86" s="198">
        <v>0</v>
      </c>
      <c r="BJ86" s="198"/>
      <c r="BK86" s="198">
        <v>0</v>
      </c>
      <c r="BL86" s="198"/>
      <c r="BM86" s="198">
        <v>0</v>
      </c>
      <c r="BN86" s="198"/>
      <c r="BO86" s="198"/>
      <c r="BP86" s="198"/>
      <c r="BQ86" s="198">
        <v>5000</v>
      </c>
      <c r="BR86" s="198"/>
      <c r="BS86" s="198"/>
      <c r="BT86" s="198"/>
      <c r="BU86" s="198"/>
      <c r="BV86" s="198"/>
      <c r="BW86" s="198">
        <v>0</v>
      </c>
      <c r="BX86" s="198"/>
      <c r="BY86" s="198">
        <v>0</v>
      </c>
      <c r="BZ86" s="198"/>
      <c r="CA86" s="198"/>
      <c r="CB86" s="198"/>
      <c r="CC86" s="198">
        <v>0</v>
      </c>
      <c r="CD86" s="198">
        <v>0</v>
      </c>
      <c r="CE86" s="198">
        <v>0</v>
      </c>
      <c r="CF86" s="198"/>
      <c r="CG86" s="198"/>
      <c r="CH86" s="198"/>
      <c r="CI86" s="198">
        <v>0</v>
      </c>
      <c r="CJ86" s="198">
        <v>0</v>
      </c>
      <c r="CK86" s="198">
        <v>0</v>
      </c>
      <c r="CL86" s="198"/>
      <c r="CM86" s="198"/>
      <c r="CN86" s="198"/>
      <c r="CO86" s="198">
        <v>0</v>
      </c>
      <c r="CP86" s="198"/>
      <c r="CQ86" s="198">
        <v>0</v>
      </c>
      <c r="CR86" s="198"/>
      <c r="CS86" s="198">
        <v>0</v>
      </c>
      <c r="CT86" s="198"/>
      <c r="CU86" s="198">
        <v>0</v>
      </c>
      <c r="CV86" s="198"/>
      <c r="CW86" s="198"/>
      <c r="CX86" s="176"/>
      <c r="CY86" s="198">
        <v>17000</v>
      </c>
      <c r="CZ86" s="198">
        <v>10880</v>
      </c>
      <c r="DA86" s="198">
        <v>0</v>
      </c>
      <c r="DB86" s="198"/>
      <c r="DC86" s="198">
        <v>600</v>
      </c>
      <c r="DD86" s="198">
        <v>0</v>
      </c>
      <c r="DE86" s="198">
        <v>0</v>
      </c>
      <c r="DF86" s="198"/>
      <c r="DG86" s="198"/>
      <c r="DH86" s="198"/>
      <c r="DI86" s="198"/>
      <c r="DJ86" s="449"/>
      <c r="DK86" s="198"/>
      <c r="DL86" s="198"/>
      <c r="DM86" s="198"/>
      <c r="DN86" s="198"/>
      <c r="DO86" s="198"/>
      <c r="DP86" s="198"/>
      <c r="DQ86" s="198"/>
      <c r="DR86" s="198"/>
      <c r="DS86" s="198"/>
      <c r="DT86" s="198"/>
      <c r="DU86" s="198"/>
      <c r="DV86" s="198"/>
      <c r="DW86" s="198"/>
      <c r="DX86" s="198"/>
      <c r="DY86" s="198"/>
      <c r="DZ86" s="198"/>
      <c r="EA86" s="198"/>
      <c r="EB86" s="198"/>
      <c r="EC86" s="198">
        <v>0</v>
      </c>
      <c r="ED86" s="198"/>
      <c r="EE86" s="198"/>
      <c r="EF86" s="198"/>
      <c r="EG86" s="198"/>
      <c r="EH86" s="198"/>
      <c r="EI86" s="198">
        <v>0</v>
      </c>
      <c r="EJ86" s="198"/>
      <c r="EK86" s="198"/>
      <c r="EL86" s="198">
        <v>3000</v>
      </c>
      <c r="EM86" s="198"/>
      <c r="EN86" s="198">
        <v>0</v>
      </c>
      <c r="EO86" s="198"/>
      <c r="EP86" s="198"/>
      <c r="EQ86" s="700"/>
      <c r="ER86" s="198"/>
      <c r="ES86" s="176"/>
      <c r="ET86" s="198"/>
      <c r="EU86" s="198"/>
      <c r="EV86" s="198"/>
      <c r="EW86" s="198"/>
      <c r="EX86" s="198">
        <v>0</v>
      </c>
      <c r="EY86" s="198"/>
      <c r="EZ86" s="198"/>
      <c r="FA86" s="198"/>
      <c r="FB86" s="63">
        <f t="shared" si="9"/>
        <v>20800</v>
      </c>
      <c r="FC86" s="69">
        <f t="shared" si="8"/>
        <v>17300</v>
      </c>
    </row>
    <row r="87" spans="1:159" ht="48.6" customHeight="1">
      <c r="A87" s="216">
        <f>+IF(M87="","",COUNTA($M$12:$M87))</f>
        <v>64</v>
      </c>
      <c r="B87" s="216" t="s">
        <v>3711</v>
      </c>
      <c r="C87" s="216" t="s">
        <v>3756</v>
      </c>
      <c r="D87" s="295">
        <v>169</v>
      </c>
      <c r="E87" s="216">
        <v>75</v>
      </c>
      <c r="F87" s="219" t="s">
        <v>3757</v>
      </c>
      <c r="G87" s="216" t="s">
        <v>208</v>
      </c>
      <c r="H87" s="216" t="s">
        <v>78</v>
      </c>
      <c r="I87" s="216" t="s">
        <v>3758</v>
      </c>
      <c r="J87" s="216">
        <v>24</v>
      </c>
      <c r="K87" s="216" t="s">
        <v>3759</v>
      </c>
      <c r="L87" s="216" t="s">
        <v>3760</v>
      </c>
      <c r="M87" s="216" t="s">
        <v>15</v>
      </c>
      <c r="N87" s="218">
        <v>165600</v>
      </c>
      <c r="O87" s="216" t="s">
        <v>3056</v>
      </c>
      <c r="P87" s="216">
        <v>119</v>
      </c>
      <c r="Q87" s="198">
        <v>0</v>
      </c>
      <c r="R87" s="198"/>
      <c r="S87" s="198">
        <v>2000</v>
      </c>
      <c r="T87" s="198"/>
      <c r="U87" s="198"/>
      <c r="V87" s="198"/>
      <c r="W87" s="198"/>
      <c r="X87" s="198"/>
      <c r="Y87" s="198">
        <v>10000</v>
      </c>
      <c r="Z87" s="198"/>
      <c r="AA87" s="198">
        <v>19000</v>
      </c>
      <c r="AB87" s="198">
        <v>8750</v>
      </c>
      <c r="AC87" s="198">
        <v>5000</v>
      </c>
      <c r="AD87" s="198">
        <v>5000</v>
      </c>
      <c r="AE87" s="198">
        <v>2000</v>
      </c>
      <c r="AF87" s="198">
        <v>1000</v>
      </c>
      <c r="AG87" s="198">
        <v>2500</v>
      </c>
      <c r="AH87" s="198"/>
      <c r="AI87" s="198">
        <v>30000</v>
      </c>
      <c r="AJ87" s="198">
        <v>15000</v>
      </c>
      <c r="AK87" s="198">
        <v>500</v>
      </c>
      <c r="AL87" s="198"/>
      <c r="AM87" s="198">
        <v>10000</v>
      </c>
      <c r="AN87" s="198">
        <v>3000</v>
      </c>
      <c r="AO87" s="198"/>
      <c r="AP87" s="198"/>
      <c r="AQ87" s="198"/>
      <c r="AR87" s="198"/>
      <c r="AS87" s="198"/>
      <c r="AT87" s="198"/>
      <c r="AU87" s="198">
        <v>0</v>
      </c>
      <c r="AV87" s="198"/>
      <c r="AW87" s="198"/>
      <c r="AX87" s="198"/>
      <c r="AY87" s="198">
        <v>8000</v>
      </c>
      <c r="AZ87" s="198">
        <v>1750</v>
      </c>
      <c r="BA87" s="198">
        <v>0</v>
      </c>
      <c r="BB87" s="198"/>
      <c r="BC87" s="198">
        <v>0</v>
      </c>
      <c r="BD87" s="176"/>
      <c r="BE87" s="198">
        <v>0</v>
      </c>
      <c r="BF87" s="198"/>
      <c r="BG87" s="198">
        <v>3000</v>
      </c>
      <c r="BH87" s="198"/>
      <c r="BI87" s="198">
        <v>2000</v>
      </c>
      <c r="BJ87" s="198">
        <v>2000</v>
      </c>
      <c r="BK87" s="198">
        <v>1000</v>
      </c>
      <c r="BL87" s="198"/>
      <c r="BM87" s="198">
        <v>0</v>
      </c>
      <c r="BN87" s="198"/>
      <c r="BO87" s="198"/>
      <c r="BP87" s="198"/>
      <c r="BQ87" s="198">
        <v>5000</v>
      </c>
      <c r="BR87" s="198">
        <v>2000</v>
      </c>
      <c r="BS87" s="198">
        <v>1000</v>
      </c>
      <c r="BT87" s="198"/>
      <c r="BU87" s="198"/>
      <c r="BV87" s="198">
        <v>2000</v>
      </c>
      <c r="BW87" s="198">
        <v>2000</v>
      </c>
      <c r="BX87" s="198"/>
      <c r="BY87" s="198">
        <v>9000</v>
      </c>
      <c r="BZ87" s="198">
        <v>10750</v>
      </c>
      <c r="CA87" s="198"/>
      <c r="CB87" s="198"/>
      <c r="CC87" s="198">
        <v>5000</v>
      </c>
      <c r="CD87" s="198">
        <v>0</v>
      </c>
      <c r="CE87" s="198">
        <v>15000</v>
      </c>
      <c r="CF87" s="198">
        <v>14900</v>
      </c>
      <c r="CG87" s="198">
        <v>10000</v>
      </c>
      <c r="CH87" s="198">
        <v>4000</v>
      </c>
      <c r="CI87" s="198">
        <v>0</v>
      </c>
      <c r="CJ87" s="198">
        <v>12000</v>
      </c>
      <c r="CK87" s="198">
        <v>12000</v>
      </c>
      <c r="CL87" s="198">
        <v>14400</v>
      </c>
      <c r="CM87" s="198">
        <v>2600</v>
      </c>
      <c r="CN87" s="198"/>
      <c r="CO87" s="198">
        <v>5000</v>
      </c>
      <c r="CP87" s="198">
        <v>5000</v>
      </c>
      <c r="CQ87" s="198">
        <v>0</v>
      </c>
      <c r="CR87" s="198"/>
      <c r="CS87" s="198">
        <v>0</v>
      </c>
      <c r="CT87" s="198"/>
      <c r="CU87" s="198">
        <v>0</v>
      </c>
      <c r="CV87" s="198"/>
      <c r="CW87" s="198">
        <v>4000</v>
      </c>
      <c r="CX87" s="176">
        <v>1400</v>
      </c>
      <c r="CY87" s="198">
        <v>0</v>
      </c>
      <c r="CZ87" s="198"/>
      <c r="DA87" s="198">
        <v>0</v>
      </c>
      <c r="DB87" s="198"/>
      <c r="DC87" s="198"/>
      <c r="DD87" s="198">
        <v>0</v>
      </c>
      <c r="DE87" s="198">
        <v>0</v>
      </c>
      <c r="DF87" s="198"/>
      <c r="DG87" s="198"/>
      <c r="DH87" s="198"/>
      <c r="DI87" s="198"/>
      <c r="DJ87" s="449"/>
      <c r="DK87" s="198"/>
      <c r="DL87" s="198"/>
      <c r="DM87" s="198"/>
      <c r="DN87" s="198"/>
      <c r="DO87" s="198"/>
      <c r="DP87" s="198"/>
      <c r="DQ87" s="198"/>
      <c r="DR87" s="198"/>
      <c r="DS87" s="198"/>
      <c r="DT87" s="198"/>
      <c r="DU87" s="198"/>
      <c r="DV87" s="198"/>
      <c r="DW87" s="198"/>
      <c r="DX87" s="198"/>
      <c r="DY87" s="198"/>
      <c r="DZ87" s="198"/>
      <c r="EA87" s="198"/>
      <c r="EB87" s="198"/>
      <c r="EC87" s="198">
        <v>0</v>
      </c>
      <c r="ED87" s="198"/>
      <c r="EE87" s="198"/>
      <c r="EF87" s="198"/>
      <c r="EG87" s="198"/>
      <c r="EH87" s="198"/>
      <c r="EI87" s="198">
        <v>0</v>
      </c>
      <c r="EJ87" s="198"/>
      <c r="EK87" s="198"/>
      <c r="EL87" s="198"/>
      <c r="EM87" s="198"/>
      <c r="EN87" s="198">
        <v>0</v>
      </c>
      <c r="EO87" s="198"/>
      <c r="EP87" s="198"/>
      <c r="EQ87" s="700"/>
      <c r="ER87" s="198"/>
      <c r="ES87" s="176"/>
      <c r="ET87" s="198"/>
      <c r="EU87" s="198"/>
      <c r="EV87" s="198"/>
      <c r="EW87" s="198"/>
      <c r="EX87" s="198">
        <v>0</v>
      </c>
      <c r="EY87" s="198"/>
      <c r="EZ87" s="198"/>
      <c r="FA87" s="198"/>
      <c r="FB87" s="63">
        <f t="shared" si="9"/>
        <v>88950</v>
      </c>
      <c r="FC87" s="69">
        <f t="shared" si="8"/>
        <v>76650</v>
      </c>
    </row>
    <row r="88" spans="1:159" ht="48.6" customHeight="1">
      <c r="A88" s="216">
        <f>+IF(M88="","",COUNTA($M$12:$M88))</f>
        <v>65</v>
      </c>
      <c r="B88" s="216" t="s">
        <v>3713</v>
      </c>
      <c r="C88" s="216" t="s">
        <v>3761</v>
      </c>
      <c r="D88" s="216">
        <v>172</v>
      </c>
      <c r="E88" s="216">
        <v>78</v>
      </c>
      <c r="F88" s="219" t="s">
        <v>3762</v>
      </c>
      <c r="G88" s="216" t="s">
        <v>3763</v>
      </c>
      <c r="H88" s="216" t="s">
        <v>95</v>
      </c>
      <c r="I88" s="216" t="s">
        <v>3764</v>
      </c>
      <c r="J88" s="216">
        <v>24</v>
      </c>
      <c r="K88" s="216" t="s">
        <v>3765</v>
      </c>
      <c r="L88" s="216" t="s">
        <v>3766</v>
      </c>
      <c r="M88" s="216" t="s">
        <v>15</v>
      </c>
      <c r="N88" s="218">
        <v>142400</v>
      </c>
      <c r="O88" s="216" t="s">
        <v>3062</v>
      </c>
      <c r="P88" s="216">
        <v>116</v>
      </c>
      <c r="Q88" s="198">
        <v>0</v>
      </c>
      <c r="R88" s="198"/>
      <c r="S88" s="198">
        <v>3000</v>
      </c>
      <c r="T88" s="198"/>
      <c r="U88" s="198"/>
      <c r="V88" s="198"/>
      <c r="W88" s="198"/>
      <c r="X88" s="198"/>
      <c r="Y88" s="198">
        <v>8000</v>
      </c>
      <c r="Z88" s="198">
        <v>7500</v>
      </c>
      <c r="AA88" s="198">
        <v>15000</v>
      </c>
      <c r="AB88" s="198"/>
      <c r="AC88" s="198">
        <v>5000</v>
      </c>
      <c r="AD88" s="198">
        <v>5000</v>
      </c>
      <c r="AE88" s="198"/>
      <c r="AF88" s="198"/>
      <c r="AG88" s="198">
        <v>2000</v>
      </c>
      <c r="AH88" s="198"/>
      <c r="AI88" s="198"/>
      <c r="AJ88" s="198"/>
      <c r="AK88" s="198">
        <v>0</v>
      </c>
      <c r="AL88" s="198"/>
      <c r="AM88" s="198"/>
      <c r="AN88" s="198"/>
      <c r="AO88" s="198"/>
      <c r="AP88" s="198"/>
      <c r="AQ88" s="198">
        <v>12000</v>
      </c>
      <c r="AR88" s="198">
        <v>12050</v>
      </c>
      <c r="AS88" s="198"/>
      <c r="AT88" s="198"/>
      <c r="AU88" s="198">
        <v>0</v>
      </c>
      <c r="AV88" s="198"/>
      <c r="AW88" s="198">
        <v>3000</v>
      </c>
      <c r="AX88" s="198"/>
      <c r="AY88" s="198">
        <v>10000</v>
      </c>
      <c r="AZ88" s="198">
        <v>9950</v>
      </c>
      <c r="BA88" s="198">
        <v>5900</v>
      </c>
      <c r="BB88" s="198">
        <v>6850</v>
      </c>
      <c r="BC88" s="198">
        <v>3000</v>
      </c>
      <c r="BD88" s="176">
        <v>0</v>
      </c>
      <c r="BE88" s="198">
        <v>0</v>
      </c>
      <c r="BF88" s="198"/>
      <c r="BG88" s="198">
        <v>0</v>
      </c>
      <c r="BH88" s="198"/>
      <c r="BI88" s="198">
        <v>6000</v>
      </c>
      <c r="BJ88" s="198">
        <v>0</v>
      </c>
      <c r="BK88" s="198">
        <v>1000</v>
      </c>
      <c r="BL88" s="198"/>
      <c r="BM88" s="198">
        <v>0</v>
      </c>
      <c r="BN88" s="198"/>
      <c r="BO88" s="198"/>
      <c r="BP88" s="198"/>
      <c r="BQ88" s="198"/>
      <c r="BR88" s="198"/>
      <c r="BS88" s="198">
        <v>2000</v>
      </c>
      <c r="BT88" s="198">
        <v>750</v>
      </c>
      <c r="BU88" s="198"/>
      <c r="BV88" s="198">
        <v>12000</v>
      </c>
      <c r="BW88" s="198">
        <v>12000</v>
      </c>
      <c r="BX88" s="198">
        <v>6750</v>
      </c>
      <c r="BY88" s="198">
        <v>0</v>
      </c>
      <c r="BZ88" s="198"/>
      <c r="CA88" s="198"/>
      <c r="CB88" s="198"/>
      <c r="CC88" s="198">
        <v>12000</v>
      </c>
      <c r="CD88" s="198">
        <v>12000</v>
      </c>
      <c r="CE88" s="198">
        <v>2000</v>
      </c>
      <c r="CF88" s="198">
        <v>0</v>
      </c>
      <c r="CG88" s="198"/>
      <c r="CH88" s="198"/>
      <c r="CI88" s="198">
        <v>0</v>
      </c>
      <c r="CJ88" s="198">
        <v>6000</v>
      </c>
      <c r="CK88" s="198">
        <v>6000</v>
      </c>
      <c r="CL88" s="198">
        <v>7200</v>
      </c>
      <c r="CM88" s="198">
        <v>5000</v>
      </c>
      <c r="CN88" s="198"/>
      <c r="CO88" s="198">
        <v>0</v>
      </c>
      <c r="CP88" s="198"/>
      <c r="CQ88" s="198">
        <v>5500</v>
      </c>
      <c r="CR88" s="198">
        <v>1950</v>
      </c>
      <c r="CS88" s="198">
        <v>23000</v>
      </c>
      <c r="CT88" s="198">
        <v>17550</v>
      </c>
      <c r="CU88" s="198">
        <v>0</v>
      </c>
      <c r="CV88" s="198"/>
      <c r="CW88" s="198">
        <v>1000</v>
      </c>
      <c r="CX88" s="176">
        <v>850</v>
      </c>
      <c r="CY88" s="198">
        <v>0</v>
      </c>
      <c r="CZ88" s="198"/>
      <c r="DA88" s="198">
        <v>0</v>
      </c>
      <c r="DB88" s="198"/>
      <c r="DC88" s="198"/>
      <c r="DD88" s="198">
        <v>0</v>
      </c>
      <c r="DE88" s="198">
        <v>0</v>
      </c>
      <c r="DF88" s="198"/>
      <c r="DG88" s="198"/>
      <c r="DH88" s="198"/>
      <c r="DI88" s="198"/>
      <c r="DJ88" s="449"/>
      <c r="DK88" s="198"/>
      <c r="DL88" s="198"/>
      <c r="DM88" s="198"/>
      <c r="DN88" s="198"/>
      <c r="DO88" s="198"/>
      <c r="DP88" s="198"/>
      <c r="DQ88" s="198"/>
      <c r="DR88" s="198"/>
      <c r="DS88" s="198"/>
      <c r="DT88" s="198"/>
      <c r="DU88" s="198"/>
      <c r="DV88" s="198"/>
      <c r="DW88" s="198"/>
      <c r="DX88" s="198"/>
      <c r="DY88" s="198"/>
      <c r="DZ88" s="198"/>
      <c r="EA88" s="198"/>
      <c r="EB88" s="198"/>
      <c r="EC88" s="198">
        <v>0</v>
      </c>
      <c r="ED88" s="198"/>
      <c r="EE88" s="198"/>
      <c r="EF88" s="198"/>
      <c r="EG88" s="198"/>
      <c r="EH88" s="198"/>
      <c r="EI88" s="198">
        <v>0</v>
      </c>
      <c r="EJ88" s="198"/>
      <c r="EK88" s="198"/>
      <c r="EL88" s="198"/>
      <c r="EM88" s="198"/>
      <c r="EN88" s="198">
        <v>0</v>
      </c>
      <c r="EO88" s="198"/>
      <c r="EP88" s="198"/>
      <c r="EQ88" s="700"/>
      <c r="ER88" s="198"/>
      <c r="ES88" s="176"/>
      <c r="ET88" s="198"/>
      <c r="EU88" s="198"/>
      <c r="EV88" s="198"/>
      <c r="EW88" s="198"/>
      <c r="EX88" s="198">
        <v>0</v>
      </c>
      <c r="EY88" s="198"/>
      <c r="EZ88" s="198"/>
      <c r="FA88" s="198"/>
      <c r="FB88" s="63">
        <f t="shared" si="9"/>
        <v>88400</v>
      </c>
      <c r="FC88" s="69">
        <f t="shared" si="8"/>
        <v>54000</v>
      </c>
    </row>
    <row r="89" spans="1:159" s="400" customFormat="1" ht="48.6" customHeight="1">
      <c r="A89" s="395">
        <f>+IF(M89="","",COUNTA($M$12:$M89))</f>
        <v>66</v>
      </c>
      <c r="B89" s="395" t="s">
        <v>3718</v>
      </c>
      <c r="C89" s="216" t="s">
        <v>3767</v>
      </c>
      <c r="D89" s="216">
        <v>175</v>
      </c>
      <c r="E89" s="216">
        <v>214</v>
      </c>
      <c r="F89" s="399" t="s">
        <v>3768</v>
      </c>
      <c r="G89" s="395" t="s">
        <v>3769</v>
      </c>
      <c r="H89" s="395" t="s">
        <v>464</v>
      </c>
      <c r="I89" s="216" t="s">
        <v>3770</v>
      </c>
      <c r="J89" s="216">
        <v>24</v>
      </c>
      <c r="K89" s="395" t="s">
        <v>3771</v>
      </c>
      <c r="L89" s="395" t="s">
        <v>3772</v>
      </c>
      <c r="M89" s="395" t="s">
        <v>10</v>
      </c>
      <c r="N89" s="396">
        <v>19000</v>
      </c>
      <c r="O89" s="395" t="s">
        <v>3069</v>
      </c>
      <c r="P89" s="395">
        <v>103</v>
      </c>
      <c r="Q89" s="397">
        <v>0</v>
      </c>
      <c r="R89" s="397"/>
      <c r="S89" s="397"/>
      <c r="T89" s="397"/>
      <c r="U89" s="397"/>
      <c r="V89" s="397"/>
      <c r="W89" s="397"/>
      <c r="X89" s="397"/>
      <c r="Y89" s="397"/>
      <c r="Z89" s="397"/>
      <c r="AA89" s="397"/>
      <c r="AB89" s="397"/>
      <c r="AC89" s="397">
        <v>0</v>
      </c>
      <c r="AD89" s="397"/>
      <c r="AE89" s="397"/>
      <c r="AF89" s="397"/>
      <c r="AG89" s="397">
        <v>0</v>
      </c>
      <c r="AH89" s="397"/>
      <c r="AI89" s="397"/>
      <c r="AJ89" s="397"/>
      <c r="AK89" s="397">
        <v>0</v>
      </c>
      <c r="AL89" s="397"/>
      <c r="AM89" s="397"/>
      <c r="AN89" s="397"/>
      <c r="AO89" s="397"/>
      <c r="AP89" s="397"/>
      <c r="AQ89" s="397"/>
      <c r="AR89" s="397"/>
      <c r="AS89" s="397"/>
      <c r="AT89" s="397"/>
      <c r="AU89" s="397">
        <v>0</v>
      </c>
      <c r="AV89" s="397"/>
      <c r="AW89" s="397"/>
      <c r="AX89" s="397"/>
      <c r="AY89" s="397"/>
      <c r="AZ89" s="397"/>
      <c r="BA89" s="397">
        <v>19000</v>
      </c>
      <c r="BB89" s="397">
        <v>0</v>
      </c>
      <c r="BC89" s="397">
        <v>0</v>
      </c>
      <c r="BD89" s="323"/>
      <c r="BE89" s="397">
        <v>0</v>
      </c>
      <c r="BF89" s="397"/>
      <c r="BG89" s="397">
        <v>0</v>
      </c>
      <c r="BH89" s="397"/>
      <c r="BI89" s="397">
        <v>0</v>
      </c>
      <c r="BJ89" s="397"/>
      <c r="BK89" s="397">
        <v>0</v>
      </c>
      <c r="BL89" s="397"/>
      <c r="BM89" s="397">
        <v>0</v>
      </c>
      <c r="BN89" s="397"/>
      <c r="BO89" s="397"/>
      <c r="BP89" s="397"/>
      <c r="BQ89" s="397"/>
      <c r="BR89" s="397"/>
      <c r="BS89" s="397"/>
      <c r="BT89" s="397"/>
      <c r="BU89" s="397"/>
      <c r="BV89" s="397"/>
      <c r="BW89" s="397">
        <v>0</v>
      </c>
      <c r="BX89" s="397"/>
      <c r="BY89" s="397">
        <v>0</v>
      </c>
      <c r="BZ89" s="397"/>
      <c r="CA89" s="397"/>
      <c r="CB89" s="397"/>
      <c r="CC89" s="397">
        <v>0</v>
      </c>
      <c r="CD89" s="397">
        <v>0</v>
      </c>
      <c r="CE89" s="397">
        <v>0</v>
      </c>
      <c r="CF89" s="397"/>
      <c r="CG89" s="397"/>
      <c r="CH89" s="397"/>
      <c r="CI89" s="397">
        <v>0</v>
      </c>
      <c r="CJ89" s="397">
        <v>0</v>
      </c>
      <c r="CK89" s="397">
        <v>0</v>
      </c>
      <c r="CL89" s="397"/>
      <c r="CM89" s="397"/>
      <c r="CN89" s="397"/>
      <c r="CO89" s="397">
        <v>0</v>
      </c>
      <c r="CP89" s="397"/>
      <c r="CQ89" s="397">
        <v>0</v>
      </c>
      <c r="CR89" s="397"/>
      <c r="CS89" s="397">
        <v>0</v>
      </c>
      <c r="CT89" s="397"/>
      <c r="CU89" s="397">
        <v>0</v>
      </c>
      <c r="CV89" s="397"/>
      <c r="CW89" s="397"/>
      <c r="CX89" s="323"/>
      <c r="CY89" s="397">
        <v>0</v>
      </c>
      <c r="CZ89" s="397"/>
      <c r="DA89" s="397">
        <v>0</v>
      </c>
      <c r="DB89" s="397"/>
      <c r="DC89" s="397"/>
      <c r="DD89" s="397">
        <v>0</v>
      </c>
      <c r="DE89" s="397">
        <v>0</v>
      </c>
      <c r="DF89" s="397"/>
      <c r="DG89" s="397"/>
      <c r="DH89" s="397"/>
      <c r="DI89" s="397"/>
      <c r="DJ89" s="450"/>
      <c r="DK89" s="397"/>
      <c r="DL89" s="397"/>
      <c r="DM89" s="397"/>
      <c r="DN89" s="397"/>
      <c r="DO89" s="397"/>
      <c r="DP89" s="397"/>
      <c r="DQ89" s="397"/>
      <c r="DR89" s="397"/>
      <c r="DS89" s="397"/>
      <c r="DT89" s="397"/>
      <c r="DU89" s="397"/>
      <c r="DV89" s="397"/>
      <c r="DW89" s="397"/>
      <c r="DX89" s="397"/>
      <c r="DY89" s="397"/>
      <c r="DZ89" s="397"/>
      <c r="EA89" s="397"/>
      <c r="EB89" s="397"/>
      <c r="EC89" s="397">
        <v>0</v>
      </c>
      <c r="ED89" s="397"/>
      <c r="EE89" s="397"/>
      <c r="EF89" s="397"/>
      <c r="EG89" s="397"/>
      <c r="EH89" s="397"/>
      <c r="EI89" s="397">
        <v>0</v>
      </c>
      <c r="EJ89" s="397"/>
      <c r="EK89" s="397"/>
      <c r="EL89" s="397"/>
      <c r="EM89" s="397"/>
      <c r="EN89" s="397">
        <v>0</v>
      </c>
      <c r="EO89" s="397"/>
      <c r="EP89" s="397"/>
      <c r="EQ89" s="700"/>
      <c r="ER89" s="397"/>
      <c r="ES89" s="323"/>
      <c r="ET89" s="397"/>
      <c r="EU89" s="397"/>
      <c r="EV89" s="397"/>
      <c r="EW89" s="397"/>
      <c r="EX89" s="397">
        <v>0</v>
      </c>
      <c r="EY89" s="397"/>
      <c r="EZ89" s="397"/>
      <c r="FA89" s="397"/>
      <c r="FB89" s="425">
        <f t="shared" si="9"/>
        <v>0</v>
      </c>
      <c r="FC89" s="394">
        <f t="shared" si="8"/>
        <v>19000</v>
      </c>
    </row>
    <row r="90" spans="1:159" ht="48.6" customHeight="1">
      <c r="A90" s="216">
        <f>+IF(M90="","",COUNTA($M$12:$M90))</f>
        <v>67</v>
      </c>
      <c r="B90" s="216" t="s">
        <v>3725</v>
      </c>
      <c r="C90" s="216" t="s">
        <v>3773</v>
      </c>
      <c r="D90" s="216">
        <v>177</v>
      </c>
      <c r="E90" s="216">
        <v>216</v>
      </c>
      <c r="F90" s="219" t="s">
        <v>3774</v>
      </c>
      <c r="G90" s="216" t="s">
        <v>3775</v>
      </c>
      <c r="H90" s="216" t="s">
        <v>14</v>
      </c>
      <c r="I90" s="216" t="s">
        <v>3776</v>
      </c>
      <c r="J90" s="216">
        <v>24</v>
      </c>
      <c r="K90" s="216" t="s">
        <v>3777</v>
      </c>
      <c r="L90" s="216" t="s">
        <v>3778</v>
      </c>
      <c r="M90" s="216" t="s">
        <v>10</v>
      </c>
      <c r="N90" s="218">
        <v>783400</v>
      </c>
      <c r="O90" s="216" t="s">
        <v>3062</v>
      </c>
      <c r="P90" s="216">
        <v>116</v>
      </c>
      <c r="Q90" s="198">
        <v>0</v>
      </c>
      <c r="R90" s="198"/>
      <c r="S90" s="198">
        <v>20000</v>
      </c>
      <c r="T90" s="198"/>
      <c r="U90" s="198"/>
      <c r="V90" s="198"/>
      <c r="W90" s="198"/>
      <c r="X90" s="198"/>
      <c r="Y90" s="198">
        <v>20000</v>
      </c>
      <c r="Z90" s="198"/>
      <c r="AA90" s="198">
        <v>30000</v>
      </c>
      <c r="AB90" s="198"/>
      <c r="AC90" s="198">
        <v>0</v>
      </c>
      <c r="AD90" s="198"/>
      <c r="AE90" s="198"/>
      <c r="AF90" s="198"/>
      <c r="AG90" s="198">
        <v>5000</v>
      </c>
      <c r="AH90" s="198"/>
      <c r="AI90" s="198">
        <v>20000</v>
      </c>
      <c r="AJ90" s="198">
        <v>20000</v>
      </c>
      <c r="AK90" s="198">
        <v>0</v>
      </c>
      <c r="AL90" s="198"/>
      <c r="AM90" s="198"/>
      <c r="AN90" s="198"/>
      <c r="AO90" s="198">
        <v>5000</v>
      </c>
      <c r="AP90" s="198">
        <v>3000</v>
      </c>
      <c r="AQ90" s="198">
        <v>30000</v>
      </c>
      <c r="AR90" s="198">
        <v>30000</v>
      </c>
      <c r="AS90" s="198"/>
      <c r="AT90" s="198"/>
      <c r="AU90" s="198">
        <v>0</v>
      </c>
      <c r="AV90" s="198"/>
      <c r="AW90" s="198">
        <v>39000</v>
      </c>
      <c r="AX90" s="198">
        <v>11000</v>
      </c>
      <c r="AY90" s="198">
        <v>80000</v>
      </c>
      <c r="AZ90" s="198">
        <v>55000</v>
      </c>
      <c r="BA90" s="198">
        <v>52600</v>
      </c>
      <c r="BB90" s="198">
        <v>0</v>
      </c>
      <c r="BC90" s="198">
        <v>30000</v>
      </c>
      <c r="BD90" s="176">
        <v>33000</v>
      </c>
      <c r="BE90" s="198">
        <v>0</v>
      </c>
      <c r="BF90" s="198"/>
      <c r="BG90" s="198">
        <v>3000</v>
      </c>
      <c r="BH90" s="198">
        <v>3000</v>
      </c>
      <c r="BI90" s="198">
        <v>7800</v>
      </c>
      <c r="BJ90" s="198">
        <v>7000</v>
      </c>
      <c r="BK90" s="198">
        <v>20000</v>
      </c>
      <c r="BL90" s="198"/>
      <c r="BM90" s="198">
        <v>25000</v>
      </c>
      <c r="BN90" s="198"/>
      <c r="BO90" s="198">
        <v>10000</v>
      </c>
      <c r="BP90" s="198">
        <v>10000</v>
      </c>
      <c r="BQ90" s="198"/>
      <c r="BR90" s="198"/>
      <c r="BS90" s="198">
        <v>3000</v>
      </c>
      <c r="BT90" s="198">
        <v>2000</v>
      </c>
      <c r="BU90" s="198"/>
      <c r="BV90" s="198">
        <v>15000</v>
      </c>
      <c r="BW90" s="198">
        <v>15000</v>
      </c>
      <c r="BX90" s="198">
        <v>15000</v>
      </c>
      <c r="BY90" s="198">
        <v>0</v>
      </c>
      <c r="BZ90" s="198"/>
      <c r="CA90" s="198">
        <v>30000</v>
      </c>
      <c r="CB90" s="198">
        <v>36000</v>
      </c>
      <c r="CC90" s="198">
        <v>15000</v>
      </c>
      <c r="CD90" s="198">
        <v>15000</v>
      </c>
      <c r="CE90" s="198">
        <v>50000</v>
      </c>
      <c r="CF90" s="198">
        <v>10000</v>
      </c>
      <c r="CG90" s="198">
        <v>30000</v>
      </c>
      <c r="CH90" s="198">
        <v>36000</v>
      </c>
      <c r="CI90" s="198">
        <v>0</v>
      </c>
      <c r="CJ90" s="198">
        <v>90000</v>
      </c>
      <c r="CK90" s="198">
        <v>90000</v>
      </c>
      <c r="CL90" s="198">
        <v>21000</v>
      </c>
      <c r="CM90" s="198">
        <v>40000</v>
      </c>
      <c r="CN90" s="198">
        <v>44000</v>
      </c>
      <c r="CO90" s="198">
        <v>0</v>
      </c>
      <c r="CP90" s="198"/>
      <c r="CQ90" s="198">
        <v>0</v>
      </c>
      <c r="CR90" s="198"/>
      <c r="CS90" s="198">
        <v>0</v>
      </c>
      <c r="CT90" s="198"/>
      <c r="CU90" s="198">
        <v>0</v>
      </c>
      <c r="CV90" s="198"/>
      <c r="CW90" s="198"/>
      <c r="CX90" s="176"/>
      <c r="CY90" s="198">
        <v>0</v>
      </c>
      <c r="CZ90" s="198"/>
      <c r="DA90" s="198">
        <v>0</v>
      </c>
      <c r="DB90" s="198"/>
      <c r="DC90" s="198"/>
      <c r="DD90" s="198">
        <v>0</v>
      </c>
      <c r="DE90" s="198">
        <v>5000</v>
      </c>
      <c r="DF90" s="198">
        <v>2000</v>
      </c>
      <c r="DG90" s="198"/>
      <c r="DH90" s="198"/>
      <c r="DI90" s="198"/>
      <c r="DJ90" s="449"/>
      <c r="DK90" s="198"/>
      <c r="DL90" s="198"/>
      <c r="DM90" s="198"/>
      <c r="DN90" s="198"/>
      <c r="DO90" s="198"/>
      <c r="DP90" s="198"/>
      <c r="DQ90" s="198">
        <v>20000</v>
      </c>
      <c r="DR90" s="397">
        <v>16000</v>
      </c>
      <c r="DS90" s="198"/>
      <c r="DT90" s="198"/>
      <c r="DU90" s="198">
        <v>5000</v>
      </c>
      <c r="DV90" s="198"/>
      <c r="DW90" s="198">
        <v>30000</v>
      </c>
      <c r="DX90" s="198">
        <v>0</v>
      </c>
      <c r="DY90" s="198"/>
      <c r="DZ90" s="198"/>
      <c r="EA90" s="198"/>
      <c r="EB90" s="198"/>
      <c r="EC90" s="198">
        <v>23000</v>
      </c>
      <c r="ED90" s="198">
        <v>22000</v>
      </c>
      <c r="EE90" s="198"/>
      <c r="EF90" s="198"/>
      <c r="EG90" s="198"/>
      <c r="EH90" s="198"/>
      <c r="EI90" s="198">
        <v>0</v>
      </c>
      <c r="EJ90" s="198"/>
      <c r="EK90" s="198"/>
      <c r="EL90" s="198">
        <v>10000</v>
      </c>
      <c r="EM90" s="198">
        <v>5000</v>
      </c>
      <c r="EN90" s="198">
        <v>0</v>
      </c>
      <c r="EO90" s="198"/>
      <c r="EP90" s="198"/>
      <c r="EQ90" s="700"/>
      <c r="ER90" s="198"/>
      <c r="ES90" s="176"/>
      <c r="ET90" s="198"/>
      <c r="EU90" s="198"/>
      <c r="EV90" s="198"/>
      <c r="EW90" s="198"/>
      <c r="EX90" s="198">
        <v>0</v>
      </c>
      <c r="EY90" s="198"/>
      <c r="EZ90" s="198">
        <v>20000</v>
      </c>
      <c r="FA90" s="198"/>
      <c r="FB90" s="63">
        <f t="shared" si="9"/>
        <v>396000</v>
      </c>
      <c r="FC90" s="69">
        <f t="shared" si="8"/>
        <v>387400</v>
      </c>
    </row>
    <row r="91" spans="1:159" ht="48.6" customHeight="1">
      <c r="A91" s="216">
        <f>+IF(M91="","",COUNTA($M$12:$M91))</f>
        <v>68</v>
      </c>
      <c r="B91" s="216" t="s">
        <v>3779</v>
      </c>
      <c r="C91" s="216" t="s">
        <v>3780</v>
      </c>
      <c r="D91" s="296">
        <v>183</v>
      </c>
      <c r="E91" s="216">
        <v>223</v>
      </c>
      <c r="F91" s="219" t="s">
        <v>3781</v>
      </c>
      <c r="G91" s="216" t="s">
        <v>3782</v>
      </c>
      <c r="H91" s="216" t="s">
        <v>188</v>
      </c>
      <c r="I91" s="216" t="s">
        <v>3783</v>
      </c>
      <c r="J91" s="216">
        <v>24</v>
      </c>
      <c r="K91" s="216" t="s">
        <v>3784</v>
      </c>
      <c r="L91" s="216" t="s">
        <v>3772</v>
      </c>
      <c r="M91" s="216" t="s">
        <v>10</v>
      </c>
      <c r="N91" s="218">
        <v>9700</v>
      </c>
      <c r="O91" s="216" t="s">
        <v>3069</v>
      </c>
      <c r="P91" s="216">
        <v>103</v>
      </c>
      <c r="Q91" s="198">
        <v>0</v>
      </c>
      <c r="R91" s="198"/>
      <c r="S91" s="198">
        <v>6000</v>
      </c>
      <c r="T91" s="198">
        <v>6000</v>
      </c>
      <c r="U91" s="198"/>
      <c r="V91" s="198"/>
      <c r="W91" s="198"/>
      <c r="X91" s="198"/>
      <c r="Y91" s="198"/>
      <c r="Z91" s="198"/>
      <c r="AA91" s="198"/>
      <c r="AB91" s="198"/>
      <c r="AC91" s="198">
        <v>0</v>
      </c>
      <c r="AD91" s="198"/>
      <c r="AE91" s="198"/>
      <c r="AF91" s="198"/>
      <c r="AG91" s="198">
        <v>1200</v>
      </c>
      <c r="AH91" s="198">
        <v>1200</v>
      </c>
      <c r="AI91" s="198"/>
      <c r="AJ91" s="198"/>
      <c r="AK91" s="198">
        <v>0</v>
      </c>
      <c r="AL91" s="198"/>
      <c r="AM91" s="198"/>
      <c r="AN91" s="198"/>
      <c r="AO91" s="198"/>
      <c r="AP91" s="198"/>
      <c r="AQ91" s="198"/>
      <c r="AR91" s="198"/>
      <c r="AS91" s="198"/>
      <c r="AT91" s="198"/>
      <c r="AU91" s="198">
        <v>0</v>
      </c>
      <c r="AV91" s="198"/>
      <c r="AW91" s="198"/>
      <c r="AX91" s="198"/>
      <c r="AY91" s="198"/>
      <c r="AZ91" s="198"/>
      <c r="BA91" s="198">
        <v>0</v>
      </c>
      <c r="BB91" s="198"/>
      <c r="BC91" s="198">
        <v>0</v>
      </c>
      <c r="BD91" s="176"/>
      <c r="BE91" s="198">
        <v>0</v>
      </c>
      <c r="BF91" s="198"/>
      <c r="BG91" s="198">
        <v>0</v>
      </c>
      <c r="BH91" s="198"/>
      <c r="BI91" s="198">
        <v>0</v>
      </c>
      <c r="BJ91" s="198"/>
      <c r="BK91" s="198">
        <v>0</v>
      </c>
      <c r="BL91" s="198"/>
      <c r="BM91" s="198">
        <v>0</v>
      </c>
      <c r="BN91" s="198"/>
      <c r="BO91" s="198"/>
      <c r="BP91" s="198"/>
      <c r="BQ91" s="198"/>
      <c r="BR91" s="198"/>
      <c r="BS91" s="198"/>
      <c r="BT91" s="198"/>
      <c r="BU91" s="198"/>
      <c r="BV91" s="198"/>
      <c r="BW91" s="198">
        <v>0</v>
      </c>
      <c r="BX91" s="198"/>
      <c r="BY91" s="198">
        <v>0</v>
      </c>
      <c r="BZ91" s="198"/>
      <c r="CA91" s="198"/>
      <c r="CB91" s="198"/>
      <c r="CC91" s="198">
        <v>0</v>
      </c>
      <c r="CD91" s="198">
        <v>0</v>
      </c>
      <c r="CE91" s="198">
        <v>0</v>
      </c>
      <c r="CF91" s="198"/>
      <c r="CG91" s="198"/>
      <c r="CH91" s="198"/>
      <c r="CI91" s="198">
        <v>0</v>
      </c>
      <c r="CJ91" s="198">
        <v>0</v>
      </c>
      <c r="CK91" s="198">
        <v>0</v>
      </c>
      <c r="CL91" s="198"/>
      <c r="CM91" s="198">
        <v>2000</v>
      </c>
      <c r="CN91" s="198"/>
      <c r="CO91" s="198">
        <v>0</v>
      </c>
      <c r="CP91" s="198"/>
      <c r="CQ91" s="198">
        <v>0</v>
      </c>
      <c r="CR91" s="198"/>
      <c r="CS91" s="198">
        <v>0</v>
      </c>
      <c r="CT91" s="198"/>
      <c r="CU91" s="198">
        <v>0</v>
      </c>
      <c r="CV91" s="198"/>
      <c r="CW91" s="198"/>
      <c r="CX91" s="176"/>
      <c r="CY91" s="198">
        <v>0</v>
      </c>
      <c r="CZ91" s="198"/>
      <c r="DA91" s="198">
        <v>0</v>
      </c>
      <c r="DB91" s="198"/>
      <c r="DC91" s="198">
        <v>500</v>
      </c>
      <c r="DD91" s="198">
        <v>496</v>
      </c>
      <c r="DE91" s="198">
        <v>0</v>
      </c>
      <c r="DF91" s="198"/>
      <c r="DG91" s="198"/>
      <c r="DH91" s="198"/>
      <c r="DI91" s="198"/>
      <c r="DJ91" s="449"/>
      <c r="DK91" s="198"/>
      <c r="DL91" s="198"/>
      <c r="DM91" s="198"/>
      <c r="DN91" s="198"/>
      <c r="DO91" s="198"/>
      <c r="DP91" s="198"/>
      <c r="DQ91" s="198"/>
      <c r="DR91" s="198"/>
      <c r="DS91" s="198"/>
      <c r="DT91" s="198"/>
      <c r="DU91" s="198"/>
      <c r="DV91" s="198"/>
      <c r="DW91" s="198"/>
      <c r="DX91" s="198"/>
      <c r="DY91" s="198"/>
      <c r="DZ91" s="198"/>
      <c r="EA91" s="198"/>
      <c r="EB91" s="198"/>
      <c r="EC91" s="198">
        <v>0</v>
      </c>
      <c r="ED91" s="198"/>
      <c r="EE91" s="198"/>
      <c r="EF91" s="198"/>
      <c r="EG91" s="198"/>
      <c r="EH91" s="198"/>
      <c r="EI91" s="198">
        <v>0</v>
      </c>
      <c r="EJ91" s="198"/>
      <c r="EK91" s="198"/>
      <c r="EL91" s="198"/>
      <c r="EM91" s="198"/>
      <c r="EN91" s="198">
        <v>0</v>
      </c>
      <c r="EO91" s="198"/>
      <c r="EP91" s="198"/>
      <c r="EQ91" s="700"/>
      <c r="ER91" s="198"/>
      <c r="ES91" s="176"/>
      <c r="ET91" s="198"/>
      <c r="EU91" s="198"/>
      <c r="EV91" s="198"/>
      <c r="EW91" s="198"/>
      <c r="EX91" s="198">
        <v>0</v>
      </c>
      <c r="EY91" s="198"/>
      <c r="EZ91" s="198"/>
      <c r="FA91" s="198"/>
      <c r="FB91" s="63">
        <f t="shared" si="9"/>
        <v>7696</v>
      </c>
      <c r="FC91" s="69">
        <f t="shared" si="8"/>
        <v>2004</v>
      </c>
    </row>
    <row r="92" spans="1:159" ht="48.6" customHeight="1">
      <c r="A92" s="216">
        <f>+IF(M92="","",COUNTA($M$12:$M92))</f>
        <v>69</v>
      </c>
      <c r="B92" s="216" t="s">
        <v>3732</v>
      </c>
      <c r="C92" s="216" t="s">
        <v>3785</v>
      </c>
      <c r="D92" s="216">
        <v>185</v>
      </c>
      <c r="E92" s="216">
        <v>226</v>
      </c>
      <c r="F92" s="219" t="s">
        <v>3786</v>
      </c>
      <c r="G92" s="216" t="s">
        <v>3787</v>
      </c>
      <c r="H92" s="216" t="s">
        <v>193</v>
      </c>
      <c r="I92" s="216" t="s">
        <v>3788</v>
      </c>
      <c r="J92" s="216">
        <v>24</v>
      </c>
      <c r="K92" s="216" t="s">
        <v>3789</v>
      </c>
      <c r="L92" s="216" t="s">
        <v>3790</v>
      </c>
      <c r="M92" s="216" t="s">
        <v>15</v>
      </c>
      <c r="N92" s="218">
        <v>262960</v>
      </c>
      <c r="O92" s="216" t="s">
        <v>3062</v>
      </c>
      <c r="P92" s="216">
        <v>116</v>
      </c>
      <c r="Q92" s="198">
        <v>15000</v>
      </c>
      <c r="R92" s="198"/>
      <c r="S92" s="198">
        <v>1000</v>
      </c>
      <c r="T92" s="198"/>
      <c r="U92" s="198">
        <v>2500</v>
      </c>
      <c r="V92" s="198">
        <v>500</v>
      </c>
      <c r="W92" s="198"/>
      <c r="X92" s="198"/>
      <c r="Y92" s="198">
        <v>10000</v>
      </c>
      <c r="Z92" s="198">
        <v>10000</v>
      </c>
      <c r="AA92" s="198">
        <v>10000</v>
      </c>
      <c r="AB92" s="198">
        <v>10000</v>
      </c>
      <c r="AC92" s="198">
        <v>30000</v>
      </c>
      <c r="AD92" s="198">
        <v>30000</v>
      </c>
      <c r="AE92" s="198"/>
      <c r="AF92" s="198"/>
      <c r="AG92" s="198">
        <v>4000</v>
      </c>
      <c r="AH92" s="198"/>
      <c r="AI92" s="198"/>
      <c r="AJ92" s="198"/>
      <c r="AK92" s="198">
        <v>0</v>
      </c>
      <c r="AL92" s="198"/>
      <c r="AM92" s="198">
        <v>15000</v>
      </c>
      <c r="AN92" s="198">
        <v>15000</v>
      </c>
      <c r="AO92" s="198">
        <v>1500</v>
      </c>
      <c r="AP92" s="198">
        <v>0</v>
      </c>
      <c r="AQ92" s="198">
        <v>10000</v>
      </c>
      <c r="AR92" s="198">
        <v>10000</v>
      </c>
      <c r="AS92" s="198"/>
      <c r="AT92" s="198">
        <v>10000</v>
      </c>
      <c r="AU92" s="198">
        <v>10000</v>
      </c>
      <c r="AV92" s="198">
        <v>1000</v>
      </c>
      <c r="AW92" s="198">
        <v>16000</v>
      </c>
      <c r="AX92" s="198">
        <v>5800</v>
      </c>
      <c r="AY92" s="198"/>
      <c r="AZ92" s="198"/>
      <c r="BA92" s="198">
        <v>8960</v>
      </c>
      <c r="BB92" s="198">
        <v>7600</v>
      </c>
      <c r="BC92" s="198">
        <v>5000</v>
      </c>
      <c r="BD92" s="176">
        <v>5000</v>
      </c>
      <c r="BE92" s="198">
        <v>7000</v>
      </c>
      <c r="BF92" s="198">
        <v>0</v>
      </c>
      <c r="BG92" s="198">
        <v>5000</v>
      </c>
      <c r="BH92" s="198">
        <v>5000</v>
      </c>
      <c r="BI92" s="198">
        <v>12000</v>
      </c>
      <c r="BJ92" s="198">
        <v>3000</v>
      </c>
      <c r="BK92" s="198">
        <v>1000</v>
      </c>
      <c r="BL92" s="198">
        <v>100</v>
      </c>
      <c r="BM92" s="198">
        <v>2000</v>
      </c>
      <c r="BN92" s="198"/>
      <c r="BO92" s="198">
        <v>8000</v>
      </c>
      <c r="BP92" s="451">
        <v>5100</v>
      </c>
      <c r="BQ92" s="198">
        <v>5000</v>
      </c>
      <c r="BR92" s="198">
        <v>3300</v>
      </c>
      <c r="BS92" s="198">
        <v>6000</v>
      </c>
      <c r="BT92" s="198">
        <v>2200</v>
      </c>
      <c r="BU92" s="198"/>
      <c r="BV92" s="198">
        <v>4000</v>
      </c>
      <c r="BW92" s="198">
        <v>4000</v>
      </c>
      <c r="BX92" s="198"/>
      <c r="BY92" s="198">
        <v>16000</v>
      </c>
      <c r="BZ92" s="198">
        <v>16600</v>
      </c>
      <c r="CA92" s="198">
        <v>7000</v>
      </c>
      <c r="CB92" s="198">
        <v>7000</v>
      </c>
      <c r="CC92" s="198">
        <v>5000</v>
      </c>
      <c r="CD92" s="198">
        <v>6000</v>
      </c>
      <c r="CE92" s="198">
        <v>13000</v>
      </c>
      <c r="CF92" s="198">
        <v>12000</v>
      </c>
      <c r="CG92" s="198">
        <v>10000</v>
      </c>
      <c r="CH92" s="198">
        <v>6300</v>
      </c>
      <c r="CI92" s="198">
        <v>0</v>
      </c>
      <c r="CJ92" s="198">
        <v>6000</v>
      </c>
      <c r="CK92" s="198">
        <v>6000</v>
      </c>
      <c r="CL92" s="198">
        <v>6000</v>
      </c>
      <c r="CM92" s="198">
        <v>12000</v>
      </c>
      <c r="CN92" s="198">
        <v>8000</v>
      </c>
      <c r="CO92" s="198">
        <v>0</v>
      </c>
      <c r="CP92" s="198"/>
      <c r="CQ92" s="198">
        <v>0</v>
      </c>
      <c r="CR92" s="198"/>
      <c r="CS92" s="198">
        <v>0</v>
      </c>
      <c r="CT92" s="198"/>
      <c r="CU92" s="198">
        <v>0</v>
      </c>
      <c r="CV92" s="198"/>
      <c r="CW92" s="198">
        <v>5000</v>
      </c>
      <c r="CX92" s="176">
        <v>2200</v>
      </c>
      <c r="CY92" s="198">
        <v>0</v>
      </c>
      <c r="CZ92" s="198"/>
      <c r="DA92" s="198">
        <v>0</v>
      </c>
      <c r="DB92" s="198"/>
      <c r="DC92" s="198"/>
      <c r="DD92" s="198">
        <v>0</v>
      </c>
      <c r="DE92" s="198">
        <v>0</v>
      </c>
      <c r="DF92" s="198"/>
      <c r="DG92" s="198"/>
      <c r="DH92" s="198"/>
      <c r="DI92" s="198"/>
      <c r="DJ92" s="449"/>
      <c r="DK92" s="198"/>
      <c r="DL92" s="198"/>
      <c r="DM92" s="198"/>
      <c r="DN92" s="198"/>
      <c r="DO92" s="198"/>
      <c r="DP92" s="198"/>
      <c r="DQ92" s="198"/>
      <c r="DR92" s="198"/>
      <c r="DS92" s="198"/>
      <c r="DT92" s="198"/>
      <c r="DU92" s="198"/>
      <c r="DV92" s="198"/>
      <c r="DW92" s="198"/>
      <c r="DX92" s="198"/>
      <c r="DY92" s="198"/>
      <c r="DZ92" s="198"/>
      <c r="EA92" s="198"/>
      <c r="EB92" s="198"/>
      <c r="EC92" s="198">
        <v>0</v>
      </c>
      <c r="ED92" s="198"/>
      <c r="EE92" s="198"/>
      <c r="EF92" s="198"/>
      <c r="EG92" s="198"/>
      <c r="EH92" s="198"/>
      <c r="EI92" s="198">
        <v>0</v>
      </c>
      <c r="EJ92" s="198"/>
      <c r="EK92" s="198"/>
      <c r="EL92" s="198"/>
      <c r="EM92" s="198"/>
      <c r="EN92" s="198">
        <v>0</v>
      </c>
      <c r="EO92" s="198"/>
      <c r="EP92" s="198"/>
      <c r="EQ92" s="700"/>
      <c r="ER92" s="198"/>
      <c r="ES92" s="176"/>
      <c r="ET92" s="198"/>
      <c r="EU92" s="198"/>
      <c r="EV92" s="198"/>
      <c r="EW92" s="198"/>
      <c r="EX92" s="198">
        <v>0</v>
      </c>
      <c r="EY92" s="198"/>
      <c r="EZ92" s="198"/>
      <c r="FA92" s="198"/>
      <c r="FB92" s="63">
        <f t="shared" si="9"/>
        <v>177700</v>
      </c>
      <c r="FC92" s="69">
        <f t="shared" si="8"/>
        <v>85260</v>
      </c>
    </row>
    <row r="93" spans="1:159" ht="48.6" customHeight="1">
      <c r="A93" s="216">
        <f>+IF(M93="","",COUNTA($M$12:$M93))</f>
        <v>70</v>
      </c>
      <c r="B93" s="216" t="s">
        <v>3739</v>
      </c>
      <c r="C93" s="216" t="s">
        <v>3791</v>
      </c>
      <c r="D93" s="216">
        <v>191</v>
      </c>
      <c r="E93" s="216">
        <v>233</v>
      </c>
      <c r="F93" s="219" t="s">
        <v>3792</v>
      </c>
      <c r="G93" s="216" t="s">
        <v>27</v>
      </c>
      <c r="H93" s="216" t="s">
        <v>188</v>
      </c>
      <c r="I93" s="216" t="s">
        <v>3793</v>
      </c>
      <c r="J93" s="216">
        <v>24</v>
      </c>
      <c r="K93" s="216" t="s">
        <v>3794</v>
      </c>
      <c r="L93" s="216" t="s">
        <v>1778</v>
      </c>
      <c r="M93" s="216" t="s">
        <v>10</v>
      </c>
      <c r="N93" s="218">
        <v>60900</v>
      </c>
      <c r="O93" s="216" t="s">
        <v>3071</v>
      </c>
      <c r="P93" s="216">
        <v>68</v>
      </c>
      <c r="Q93" s="198">
        <v>0</v>
      </c>
      <c r="R93" s="198"/>
      <c r="S93" s="198">
        <v>20000</v>
      </c>
      <c r="T93" s="198">
        <v>13000</v>
      </c>
      <c r="U93" s="198">
        <v>2000</v>
      </c>
      <c r="V93" s="198"/>
      <c r="W93" s="198"/>
      <c r="X93" s="198"/>
      <c r="Y93" s="198"/>
      <c r="Z93" s="198"/>
      <c r="AA93" s="198"/>
      <c r="AB93" s="198"/>
      <c r="AC93" s="198">
        <v>0</v>
      </c>
      <c r="AD93" s="198"/>
      <c r="AE93" s="198"/>
      <c r="AF93" s="198"/>
      <c r="AG93" s="198">
        <v>0</v>
      </c>
      <c r="AH93" s="198"/>
      <c r="AI93" s="198"/>
      <c r="AJ93" s="198"/>
      <c r="AK93" s="198">
        <v>0</v>
      </c>
      <c r="AL93" s="198"/>
      <c r="AM93" s="198"/>
      <c r="AN93" s="198"/>
      <c r="AO93" s="198"/>
      <c r="AP93" s="198"/>
      <c r="AQ93" s="198"/>
      <c r="AR93" s="198"/>
      <c r="AS93" s="198"/>
      <c r="AT93" s="198"/>
      <c r="AU93" s="198">
        <v>0</v>
      </c>
      <c r="AV93" s="198"/>
      <c r="AW93" s="198"/>
      <c r="AX93" s="198"/>
      <c r="AY93" s="198"/>
      <c r="AZ93" s="198"/>
      <c r="BA93" s="198">
        <v>4900</v>
      </c>
      <c r="BB93" s="198">
        <v>4900</v>
      </c>
      <c r="BC93" s="198">
        <v>0</v>
      </c>
      <c r="BD93" s="176"/>
      <c r="BE93" s="198">
        <v>0</v>
      </c>
      <c r="BF93" s="198"/>
      <c r="BG93" s="198">
        <v>5000</v>
      </c>
      <c r="BH93" s="198"/>
      <c r="BI93" s="198">
        <v>0</v>
      </c>
      <c r="BJ93" s="198"/>
      <c r="BK93" s="198">
        <v>0</v>
      </c>
      <c r="BL93" s="198"/>
      <c r="BM93" s="198">
        <v>5000</v>
      </c>
      <c r="BN93" s="198"/>
      <c r="BO93" s="198">
        <v>8000</v>
      </c>
      <c r="BP93" s="198">
        <v>2000</v>
      </c>
      <c r="BQ93" s="198"/>
      <c r="BR93" s="198"/>
      <c r="BS93" s="198"/>
      <c r="BT93" s="198"/>
      <c r="BU93" s="198"/>
      <c r="BV93" s="198"/>
      <c r="BW93" s="198">
        <v>0</v>
      </c>
      <c r="BX93" s="198"/>
      <c r="BY93" s="198">
        <v>0</v>
      </c>
      <c r="BZ93" s="198"/>
      <c r="CA93" s="198">
        <v>10000</v>
      </c>
      <c r="CB93" s="198">
        <v>3000</v>
      </c>
      <c r="CC93" s="198">
        <v>0</v>
      </c>
      <c r="CD93" s="198">
        <v>0</v>
      </c>
      <c r="CE93" s="198">
        <v>0</v>
      </c>
      <c r="CF93" s="198"/>
      <c r="CG93" s="198"/>
      <c r="CH93" s="198"/>
      <c r="CI93" s="198">
        <v>0</v>
      </c>
      <c r="CJ93" s="198">
        <v>0</v>
      </c>
      <c r="CK93" s="198">
        <v>0</v>
      </c>
      <c r="CL93" s="198"/>
      <c r="CM93" s="198"/>
      <c r="CN93" s="198"/>
      <c r="CO93" s="198">
        <v>0</v>
      </c>
      <c r="CP93" s="198"/>
      <c r="CQ93" s="198">
        <v>0</v>
      </c>
      <c r="CR93" s="198"/>
      <c r="CS93" s="198">
        <v>0</v>
      </c>
      <c r="CT93" s="198"/>
      <c r="CU93" s="198">
        <v>0</v>
      </c>
      <c r="CV93" s="198"/>
      <c r="CW93" s="198">
        <v>5000</v>
      </c>
      <c r="CX93" s="176">
        <v>1800</v>
      </c>
      <c r="CY93" s="198">
        <v>0</v>
      </c>
      <c r="CZ93" s="198"/>
      <c r="DA93" s="198">
        <v>0</v>
      </c>
      <c r="DB93" s="198"/>
      <c r="DC93" s="198"/>
      <c r="DD93" s="198">
        <v>0</v>
      </c>
      <c r="DE93" s="198">
        <v>1000</v>
      </c>
      <c r="DF93" s="198">
        <v>1000</v>
      </c>
      <c r="DG93" s="198"/>
      <c r="DH93" s="198"/>
      <c r="DI93" s="198"/>
      <c r="DJ93" s="449"/>
      <c r="DK93" s="198"/>
      <c r="DL93" s="198"/>
      <c r="DM93" s="198"/>
      <c r="DN93" s="198"/>
      <c r="DO93" s="198"/>
      <c r="DP93" s="198"/>
      <c r="DQ93" s="198"/>
      <c r="DR93" s="198"/>
      <c r="DS93" s="198"/>
      <c r="DT93" s="198"/>
      <c r="DU93" s="198"/>
      <c r="DV93" s="198"/>
      <c r="DW93" s="198"/>
      <c r="DX93" s="198"/>
      <c r="DY93" s="198"/>
      <c r="DZ93" s="198"/>
      <c r="EA93" s="198"/>
      <c r="EB93" s="198"/>
      <c r="EC93" s="198">
        <v>0</v>
      </c>
      <c r="ED93" s="198"/>
      <c r="EE93" s="198"/>
      <c r="EF93" s="198"/>
      <c r="EG93" s="198"/>
      <c r="EH93" s="198"/>
      <c r="EI93" s="198">
        <v>0</v>
      </c>
      <c r="EJ93" s="198"/>
      <c r="EK93" s="198"/>
      <c r="EL93" s="198"/>
      <c r="EM93" s="198"/>
      <c r="EN93" s="198">
        <v>0</v>
      </c>
      <c r="EO93" s="198"/>
      <c r="EP93" s="198"/>
      <c r="EQ93" s="700"/>
      <c r="ER93" s="198"/>
      <c r="ES93" s="176"/>
      <c r="ET93" s="198"/>
      <c r="EU93" s="198"/>
      <c r="EV93" s="198"/>
      <c r="EW93" s="198"/>
      <c r="EX93" s="198">
        <v>0</v>
      </c>
      <c r="EY93" s="198"/>
      <c r="EZ93" s="198"/>
      <c r="FA93" s="198"/>
      <c r="FB93" s="63">
        <f t="shared" si="9"/>
        <v>25700</v>
      </c>
      <c r="FC93" s="69">
        <f t="shared" si="8"/>
        <v>35200</v>
      </c>
    </row>
    <row r="94" spans="1:159" ht="48.6" customHeight="1">
      <c r="A94" s="216">
        <f>+IF(M94="","",COUNTA($M$12:$M94))</f>
        <v>71</v>
      </c>
      <c r="B94" s="216" t="s">
        <v>3744</v>
      </c>
      <c r="C94" s="216" t="s">
        <v>3795</v>
      </c>
      <c r="D94" s="216">
        <v>191</v>
      </c>
      <c r="E94" s="216">
        <v>233</v>
      </c>
      <c r="F94" s="219" t="s">
        <v>3796</v>
      </c>
      <c r="G94" s="216" t="s">
        <v>27</v>
      </c>
      <c r="H94" s="216" t="s">
        <v>116</v>
      </c>
      <c r="I94" s="216" t="s">
        <v>3793</v>
      </c>
      <c r="J94" s="216">
        <v>24</v>
      </c>
      <c r="K94" s="216" t="s">
        <v>3797</v>
      </c>
      <c r="L94" s="216" t="s">
        <v>1778</v>
      </c>
      <c r="M94" s="216" t="s">
        <v>10</v>
      </c>
      <c r="N94" s="218">
        <v>25000</v>
      </c>
      <c r="O94" s="216" t="s">
        <v>3071</v>
      </c>
      <c r="P94" s="216">
        <v>68</v>
      </c>
      <c r="Q94" s="198">
        <v>0</v>
      </c>
      <c r="R94" s="198"/>
      <c r="S94" s="198"/>
      <c r="T94" s="198"/>
      <c r="U94" s="198"/>
      <c r="V94" s="198"/>
      <c r="W94" s="198"/>
      <c r="X94" s="198"/>
      <c r="Y94" s="198"/>
      <c r="Z94" s="198"/>
      <c r="AA94" s="198"/>
      <c r="AB94" s="198"/>
      <c r="AC94" s="198">
        <v>0</v>
      </c>
      <c r="AD94" s="198"/>
      <c r="AE94" s="198"/>
      <c r="AF94" s="198"/>
      <c r="AG94" s="198">
        <v>0</v>
      </c>
      <c r="AH94" s="198"/>
      <c r="AI94" s="198"/>
      <c r="AJ94" s="198"/>
      <c r="AK94" s="198">
        <v>0</v>
      </c>
      <c r="AL94" s="198"/>
      <c r="AM94" s="198"/>
      <c r="AN94" s="198"/>
      <c r="AO94" s="198"/>
      <c r="AP94" s="198"/>
      <c r="AQ94" s="198"/>
      <c r="AR94" s="198"/>
      <c r="AS94" s="198"/>
      <c r="AT94" s="198"/>
      <c r="AU94" s="198">
        <v>0</v>
      </c>
      <c r="AV94" s="198"/>
      <c r="AW94" s="198"/>
      <c r="AX94" s="198"/>
      <c r="AY94" s="198"/>
      <c r="AZ94" s="198"/>
      <c r="BA94" s="198">
        <v>0</v>
      </c>
      <c r="BB94" s="198"/>
      <c r="BC94" s="198">
        <v>0</v>
      </c>
      <c r="BD94" s="176"/>
      <c r="BE94" s="198">
        <v>0</v>
      </c>
      <c r="BF94" s="198"/>
      <c r="BG94" s="198">
        <v>5000</v>
      </c>
      <c r="BH94" s="198"/>
      <c r="BI94" s="198">
        <v>0</v>
      </c>
      <c r="BJ94" s="198"/>
      <c r="BK94" s="198">
        <v>0</v>
      </c>
      <c r="BL94" s="198"/>
      <c r="BM94" s="198">
        <v>0</v>
      </c>
      <c r="BN94" s="198"/>
      <c r="BO94" s="198"/>
      <c r="BP94" s="198"/>
      <c r="BQ94" s="198"/>
      <c r="BR94" s="198"/>
      <c r="BS94" s="198"/>
      <c r="BT94" s="198"/>
      <c r="BU94" s="198"/>
      <c r="BV94" s="198"/>
      <c r="BW94" s="198">
        <v>0</v>
      </c>
      <c r="BX94" s="198"/>
      <c r="BY94" s="198">
        <v>0</v>
      </c>
      <c r="BZ94" s="198"/>
      <c r="CA94" s="198"/>
      <c r="CB94" s="198"/>
      <c r="CC94" s="198">
        <v>10000</v>
      </c>
      <c r="CD94" s="198">
        <v>1000</v>
      </c>
      <c r="CE94" s="198">
        <v>0</v>
      </c>
      <c r="CF94" s="198"/>
      <c r="CG94" s="198">
        <v>10000</v>
      </c>
      <c r="CH94" s="198">
        <v>10000</v>
      </c>
      <c r="CI94" s="198">
        <v>0</v>
      </c>
      <c r="CJ94" s="198">
        <v>0</v>
      </c>
      <c r="CK94" s="198">
        <v>0</v>
      </c>
      <c r="CL94" s="198"/>
      <c r="CM94" s="198"/>
      <c r="CN94" s="198"/>
      <c r="CO94" s="198">
        <v>0</v>
      </c>
      <c r="CP94" s="198"/>
      <c r="CQ94" s="198">
        <v>0</v>
      </c>
      <c r="CR94" s="198"/>
      <c r="CS94" s="198">
        <v>0</v>
      </c>
      <c r="CT94" s="198"/>
      <c r="CU94" s="198">
        <v>0</v>
      </c>
      <c r="CV94" s="198"/>
      <c r="CW94" s="198"/>
      <c r="CX94" s="176"/>
      <c r="CY94" s="198">
        <v>0</v>
      </c>
      <c r="CZ94" s="198"/>
      <c r="DA94" s="198">
        <v>0</v>
      </c>
      <c r="DB94" s="198"/>
      <c r="DC94" s="198"/>
      <c r="DD94" s="198">
        <v>0</v>
      </c>
      <c r="DE94" s="198">
        <v>0</v>
      </c>
      <c r="DF94" s="198"/>
      <c r="DG94" s="198"/>
      <c r="DH94" s="198"/>
      <c r="DI94" s="198"/>
      <c r="DJ94" s="449"/>
      <c r="DK94" s="198"/>
      <c r="DL94" s="198"/>
      <c r="DM94" s="198"/>
      <c r="DN94" s="198"/>
      <c r="DO94" s="198"/>
      <c r="DP94" s="198"/>
      <c r="DQ94" s="198"/>
      <c r="DR94" s="198"/>
      <c r="DS94" s="198"/>
      <c r="DT94" s="198"/>
      <c r="DU94" s="198"/>
      <c r="DV94" s="198"/>
      <c r="DW94" s="198"/>
      <c r="DX94" s="198"/>
      <c r="DY94" s="198"/>
      <c r="DZ94" s="198"/>
      <c r="EA94" s="198"/>
      <c r="EB94" s="198"/>
      <c r="EC94" s="198">
        <v>0</v>
      </c>
      <c r="ED94" s="198"/>
      <c r="EE94" s="198"/>
      <c r="EF94" s="198"/>
      <c r="EG94" s="198"/>
      <c r="EH94" s="198"/>
      <c r="EI94" s="198">
        <v>0</v>
      </c>
      <c r="EJ94" s="198"/>
      <c r="EK94" s="198"/>
      <c r="EL94" s="198"/>
      <c r="EM94" s="198"/>
      <c r="EN94" s="198">
        <v>0</v>
      </c>
      <c r="EO94" s="198"/>
      <c r="EP94" s="198"/>
      <c r="EQ94" s="700"/>
      <c r="ER94" s="198"/>
      <c r="ES94" s="176"/>
      <c r="ET94" s="198"/>
      <c r="EU94" s="198"/>
      <c r="EV94" s="198"/>
      <c r="EW94" s="198"/>
      <c r="EX94" s="198">
        <v>0</v>
      </c>
      <c r="EY94" s="198"/>
      <c r="EZ94" s="198"/>
      <c r="FA94" s="198"/>
      <c r="FB94" s="63">
        <f t="shared" si="9"/>
        <v>11000</v>
      </c>
      <c r="FC94" s="69">
        <f t="shared" si="8"/>
        <v>14000</v>
      </c>
    </row>
    <row r="95" spans="1:159" ht="48.6" customHeight="1">
      <c r="A95" s="216">
        <f>+IF(M95="","",COUNTA($M$12:$M95))</f>
        <v>72</v>
      </c>
      <c r="B95" s="216" t="s">
        <v>3749</v>
      </c>
      <c r="C95" s="216" t="s">
        <v>3798</v>
      </c>
      <c r="D95" s="297">
        <v>198</v>
      </c>
      <c r="E95" s="216">
        <v>279</v>
      </c>
      <c r="F95" s="219" t="s">
        <v>3799</v>
      </c>
      <c r="G95" s="216" t="s">
        <v>701</v>
      </c>
      <c r="H95" s="216" t="s">
        <v>193</v>
      </c>
      <c r="I95" s="216" t="s">
        <v>702</v>
      </c>
      <c r="J95" s="216">
        <v>24</v>
      </c>
      <c r="K95" s="216" t="s">
        <v>3800</v>
      </c>
      <c r="L95" s="216" t="s">
        <v>3801</v>
      </c>
      <c r="M95" s="216" t="s">
        <v>15</v>
      </c>
      <c r="N95" s="218">
        <v>17000</v>
      </c>
      <c r="O95" s="216" t="s">
        <v>3058</v>
      </c>
      <c r="P95" s="216">
        <v>16</v>
      </c>
      <c r="Q95" s="198">
        <v>0</v>
      </c>
      <c r="R95" s="198"/>
      <c r="S95" s="198">
        <v>2000</v>
      </c>
      <c r="T95" s="198"/>
      <c r="U95" s="198"/>
      <c r="V95" s="198"/>
      <c r="W95" s="198">
        <v>13000</v>
      </c>
      <c r="X95" s="198">
        <v>2000</v>
      </c>
      <c r="Y95" s="198"/>
      <c r="Z95" s="198"/>
      <c r="AA95" s="198"/>
      <c r="AB95" s="198"/>
      <c r="AC95" s="198">
        <v>0</v>
      </c>
      <c r="AD95" s="198"/>
      <c r="AE95" s="198"/>
      <c r="AF95" s="198"/>
      <c r="AG95" s="198">
        <v>0</v>
      </c>
      <c r="AH95" s="198"/>
      <c r="AI95" s="198"/>
      <c r="AJ95" s="198"/>
      <c r="AK95" s="198">
        <v>0</v>
      </c>
      <c r="AL95" s="198"/>
      <c r="AM95" s="198"/>
      <c r="AN95" s="198"/>
      <c r="AO95" s="198"/>
      <c r="AP95" s="198"/>
      <c r="AQ95" s="198"/>
      <c r="AR95" s="198"/>
      <c r="AS95" s="198"/>
      <c r="AT95" s="198"/>
      <c r="AU95" s="198">
        <v>0</v>
      </c>
      <c r="AV95" s="198"/>
      <c r="AW95" s="198">
        <v>1000</v>
      </c>
      <c r="AX95" s="198">
        <v>1000</v>
      </c>
      <c r="AY95" s="198"/>
      <c r="AZ95" s="198"/>
      <c r="BA95" s="198">
        <v>0</v>
      </c>
      <c r="BB95" s="198"/>
      <c r="BC95" s="198">
        <v>0</v>
      </c>
      <c r="BD95" s="176"/>
      <c r="BE95" s="198">
        <v>0</v>
      </c>
      <c r="BF95" s="198"/>
      <c r="BG95" s="198">
        <v>0</v>
      </c>
      <c r="BH95" s="198"/>
      <c r="BI95" s="198">
        <v>0</v>
      </c>
      <c r="BJ95" s="198"/>
      <c r="BK95" s="198">
        <v>0</v>
      </c>
      <c r="BL95" s="198"/>
      <c r="BM95" s="198">
        <v>0</v>
      </c>
      <c r="BN95" s="198"/>
      <c r="BO95" s="198"/>
      <c r="BP95" s="198"/>
      <c r="BQ95" s="198"/>
      <c r="BR95" s="198"/>
      <c r="BS95" s="198">
        <v>1000</v>
      </c>
      <c r="BT95" s="198">
        <v>500</v>
      </c>
      <c r="BU95" s="198"/>
      <c r="BV95" s="198"/>
      <c r="BW95" s="198">
        <v>0</v>
      </c>
      <c r="BX95" s="198"/>
      <c r="BY95" s="198">
        <v>0</v>
      </c>
      <c r="BZ95" s="198"/>
      <c r="CA95" s="198"/>
      <c r="CB95" s="198"/>
      <c r="CC95" s="198">
        <v>0</v>
      </c>
      <c r="CD95" s="198">
        <v>0</v>
      </c>
      <c r="CE95" s="198">
        <v>0</v>
      </c>
      <c r="CF95" s="198"/>
      <c r="CG95" s="198"/>
      <c r="CH95" s="198"/>
      <c r="CI95" s="198">
        <v>0</v>
      </c>
      <c r="CJ95" s="198">
        <v>0</v>
      </c>
      <c r="CK95" s="198">
        <v>0</v>
      </c>
      <c r="CL95" s="198"/>
      <c r="CM95" s="198"/>
      <c r="CN95" s="198"/>
      <c r="CO95" s="198">
        <v>0</v>
      </c>
      <c r="CP95" s="198"/>
      <c r="CQ95" s="198">
        <v>0</v>
      </c>
      <c r="CR95" s="198"/>
      <c r="CS95" s="198">
        <v>0</v>
      </c>
      <c r="CT95" s="198"/>
      <c r="CU95" s="198">
        <v>0</v>
      </c>
      <c r="CV95" s="198"/>
      <c r="CW95" s="198"/>
      <c r="CX95" s="176"/>
      <c r="CY95" s="198">
        <v>0</v>
      </c>
      <c r="CZ95" s="198"/>
      <c r="DA95" s="198">
        <v>0</v>
      </c>
      <c r="DB95" s="198"/>
      <c r="DC95" s="198"/>
      <c r="DD95" s="198">
        <v>0</v>
      </c>
      <c r="DE95" s="198">
        <v>0</v>
      </c>
      <c r="DF95" s="198"/>
      <c r="DG95" s="198"/>
      <c r="DH95" s="198"/>
      <c r="DI95" s="198"/>
      <c r="DJ95" s="449"/>
      <c r="DK95" s="198"/>
      <c r="DL95" s="198"/>
      <c r="DM95" s="198"/>
      <c r="DN95" s="198"/>
      <c r="DO95" s="198"/>
      <c r="DP95" s="198"/>
      <c r="DQ95" s="198"/>
      <c r="DR95" s="198"/>
      <c r="DS95" s="198"/>
      <c r="DT95" s="198"/>
      <c r="DU95" s="198"/>
      <c r="DV95" s="198"/>
      <c r="DW95" s="198"/>
      <c r="DX95" s="198"/>
      <c r="DY95" s="198"/>
      <c r="DZ95" s="198"/>
      <c r="EA95" s="198"/>
      <c r="EB95" s="198"/>
      <c r="EC95" s="198">
        <v>0</v>
      </c>
      <c r="ED95" s="198"/>
      <c r="EE95" s="198"/>
      <c r="EF95" s="198"/>
      <c r="EG95" s="198"/>
      <c r="EH95" s="198"/>
      <c r="EI95" s="198">
        <v>0</v>
      </c>
      <c r="EJ95" s="198"/>
      <c r="EK95" s="198"/>
      <c r="EL95" s="198"/>
      <c r="EM95" s="198"/>
      <c r="EN95" s="198">
        <v>0</v>
      </c>
      <c r="EO95" s="198"/>
      <c r="EP95" s="198"/>
      <c r="EQ95" s="700"/>
      <c r="ER95" s="198"/>
      <c r="ES95" s="176"/>
      <c r="ET95" s="198"/>
      <c r="EU95" s="198"/>
      <c r="EV95" s="198"/>
      <c r="EW95" s="198"/>
      <c r="EX95" s="198">
        <v>0</v>
      </c>
      <c r="EY95" s="198"/>
      <c r="EZ95" s="198"/>
      <c r="FA95" s="198"/>
      <c r="FB95" s="63">
        <f t="shared" si="9"/>
        <v>3500</v>
      </c>
      <c r="FC95" s="69">
        <f t="shared" si="8"/>
        <v>13500</v>
      </c>
    </row>
    <row r="96" spans="1:159" s="400" customFormat="1" ht="48.6" customHeight="1">
      <c r="A96" s="395">
        <f>+IF(M96="","",COUNTA($M$12:$M96))</f>
        <v>73</v>
      </c>
      <c r="B96" s="395" t="s">
        <v>3756</v>
      </c>
      <c r="C96" s="216" t="s">
        <v>3802</v>
      </c>
      <c r="D96" s="216">
        <v>203</v>
      </c>
      <c r="E96" s="216">
        <v>835</v>
      </c>
      <c r="F96" s="399" t="s">
        <v>3803</v>
      </c>
      <c r="G96" s="395" t="s">
        <v>3804</v>
      </c>
      <c r="H96" s="395" t="s">
        <v>3805</v>
      </c>
      <c r="I96" s="216" t="s">
        <v>3806</v>
      </c>
      <c r="J96" s="216">
        <v>24</v>
      </c>
      <c r="K96" s="395" t="s">
        <v>3807</v>
      </c>
      <c r="L96" s="395" t="s">
        <v>3808</v>
      </c>
      <c r="M96" s="395" t="s">
        <v>15</v>
      </c>
      <c r="N96" s="396">
        <v>3500</v>
      </c>
      <c r="O96" s="395" t="s">
        <v>3481</v>
      </c>
      <c r="P96" s="395">
        <v>115</v>
      </c>
      <c r="Q96" s="397">
        <v>0</v>
      </c>
      <c r="R96" s="397"/>
      <c r="S96" s="397"/>
      <c r="T96" s="397"/>
      <c r="U96" s="397"/>
      <c r="V96" s="397"/>
      <c r="W96" s="397"/>
      <c r="X96" s="397"/>
      <c r="Y96" s="397"/>
      <c r="Z96" s="397"/>
      <c r="AA96" s="397">
        <v>2000</v>
      </c>
      <c r="AB96" s="397"/>
      <c r="AC96" s="397">
        <v>1000</v>
      </c>
      <c r="AD96" s="397"/>
      <c r="AE96" s="397"/>
      <c r="AF96" s="397"/>
      <c r="AG96" s="397">
        <v>0</v>
      </c>
      <c r="AH96" s="397"/>
      <c r="AI96" s="397"/>
      <c r="AJ96" s="397"/>
      <c r="AK96" s="397">
        <v>0</v>
      </c>
      <c r="AL96" s="397"/>
      <c r="AM96" s="397"/>
      <c r="AN96" s="397"/>
      <c r="AO96" s="397"/>
      <c r="AP96" s="397"/>
      <c r="AQ96" s="397"/>
      <c r="AR96" s="397"/>
      <c r="AS96" s="397"/>
      <c r="AT96" s="397"/>
      <c r="AU96" s="397">
        <v>0</v>
      </c>
      <c r="AV96" s="397"/>
      <c r="AW96" s="397"/>
      <c r="AX96" s="397"/>
      <c r="AY96" s="397"/>
      <c r="AZ96" s="397"/>
      <c r="BA96" s="397">
        <v>0</v>
      </c>
      <c r="BB96" s="397"/>
      <c r="BC96" s="397">
        <v>0</v>
      </c>
      <c r="BD96" s="323"/>
      <c r="BE96" s="397">
        <v>0</v>
      </c>
      <c r="BF96" s="397"/>
      <c r="BG96" s="397">
        <v>0</v>
      </c>
      <c r="BH96" s="397"/>
      <c r="BI96" s="397">
        <v>0</v>
      </c>
      <c r="BJ96" s="397"/>
      <c r="BK96" s="397">
        <v>0</v>
      </c>
      <c r="BL96" s="397"/>
      <c r="BM96" s="397">
        <v>0</v>
      </c>
      <c r="BN96" s="397"/>
      <c r="BO96" s="397"/>
      <c r="BP96" s="397"/>
      <c r="BQ96" s="397"/>
      <c r="BR96" s="397"/>
      <c r="BS96" s="397"/>
      <c r="BT96" s="397"/>
      <c r="BU96" s="397"/>
      <c r="BV96" s="397"/>
      <c r="BW96" s="397">
        <v>0</v>
      </c>
      <c r="BX96" s="397"/>
      <c r="BY96" s="397">
        <v>0</v>
      </c>
      <c r="BZ96" s="397"/>
      <c r="CA96" s="397"/>
      <c r="CB96" s="397"/>
      <c r="CC96" s="397">
        <v>0</v>
      </c>
      <c r="CD96" s="397">
        <v>0</v>
      </c>
      <c r="CE96" s="397">
        <v>0</v>
      </c>
      <c r="CF96" s="397"/>
      <c r="CG96" s="397"/>
      <c r="CH96" s="397"/>
      <c r="CI96" s="397">
        <v>0</v>
      </c>
      <c r="CJ96" s="397">
        <v>500</v>
      </c>
      <c r="CK96" s="397">
        <v>500</v>
      </c>
      <c r="CL96" s="397"/>
      <c r="CM96" s="397"/>
      <c r="CN96" s="397"/>
      <c r="CO96" s="397">
        <v>0</v>
      </c>
      <c r="CP96" s="397"/>
      <c r="CQ96" s="397">
        <v>0</v>
      </c>
      <c r="CR96" s="397"/>
      <c r="CS96" s="397">
        <v>0</v>
      </c>
      <c r="CT96" s="397"/>
      <c r="CU96" s="397">
        <v>0</v>
      </c>
      <c r="CV96" s="397"/>
      <c r="CW96" s="397"/>
      <c r="CX96" s="323"/>
      <c r="CY96" s="397">
        <v>0</v>
      </c>
      <c r="CZ96" s="397"/>
      <c r="DA96" s="397">
        <v>0</v>
      </c>
      <c r="DB96" s="397"/>
      <c r="DC96" s="397"/>
      <c r="DD96" s="397">
        <v>0</v>
      </c>
      <c r="DE96" s="397">
        <v>0</v>
      </c>
      <c r="DF96" s="397"/>
      <c r="DG96" s="397"/>
      <c r="DH96" s="397"/>
      <c r="DI96" s="397"/>
      <c r="DJ96" s="450"/>
      <c r="DK96" s="397"/>
      <c r="DL96" s="397"/>
      <c r="DM96" s="397"/>
      <c r="DN96" s="397"/>
      <c r="DO96" s="397"/>
      <c r="DP96" s="397"/>
      <c r="DQ96" s="397"/>
      <c r="DR96" s="397"/>
      <c r="DS96" s="397"/>
      <c r="DT96" s="397"/>
      <c r="DU96" s="397"/>
      <c r="DV96" s="397"/>
      <c r="DW96" s="397"/>
      <c r="DX96" s="397"/>
      <c r="DY96" s="397"/>
      <c r="DZ96" s="397"/>
      <c r="EA96" s="397"/>
      <c r="EB96" s="397"/>
      <c r="EC96" s="397">
        <v>0</v>
      </c>
      <c r="ED96" s="397"/>
      <c r="EE96" s="397"/>
      <c r="EF96" s="397"/>
      <c r="EG96" s="397"/>
      <c r="EH96" s="397"/>
      <c r="EI96" s="397">
        <v>0</v>
      </c>
      <c r="EJ96" s="397"/>
      <c r="EK96" s="397"/>
      <c r="EL96" s="397"/>
      <c r="EM96" s="397"/>
      <c r="EN96" s="397">
        <v>0</v>
      </c>
      <c r="EO96" s="397"/>
      <c r="EP96" s="397"/>
      <c r="EQ96" s="700"/>
      <c r="ER96" s="397"/>
      <c r="ES96" s="323"/>
      <c r="ET96" s="397"/>
      <c r="EU96" s="397"/>
      <c r="EV96" s="397"/>
      <c r="EW96" s="397"/>
      <c r="EX96" s="397">
        <v>0</v>
      </c>
      <c r="EY96" s="397"/>
      <c r="EZ96" s="397"/>
      <c r="FA96" s="397"/>
      <c r="FB96" s="425">
        <f t="shared" si="9"/>
        <v>0</v>
      </c>
      <c r="FC96" s="394">
        <f t="shared" si="8"/>
        <v>3500</v>
      </c>
    </row>
    <row r="97" spans="1:159" s="47" customFormat="1" ht="48.6" customHeight="1">
      <c r="A97" s="216" t="str">
        <f>+IF(M97="","",COUNTA($M$12:$M97))</f>
        <v/>
      </c>
      <c r="B97" s="216"/>
      <c r="C97" s="216"/>
      <c r="D97" s="186"/>
      <c r="E97" s="186"/>
      <c r="F97" s="290" t="s">
        <v>3203</v>
      </c>
      <c r="G97" s="216"/>
      <c r="H97" s="216"/>
      <c r="I97" s="216"/>
      <c r="J97" s="216"/>
      <c r="K97" s="216"/>
      <c r="L97" s="216"/>
      <c r="M97" s="216"/>
      <c r="N97" s="218"/>
      <c r="O97" s="216"/>
      <c r="P97" s="216"/>
      <c r="Q97" s="206"/>
      <c r="R97" s="198"/>
      <c r="S97" s="206"/>
      <c r="T97" s="206"/>
      <c r="U97" s="206"/>
      <c r="V97" s="206"/>
      <c r="W97" s="206"/>
      <c r="X97" s="206"/>
      <c r="Y97" s="206"/>
      <c r="Z97" s="206"/>
      <c r="AA97" s="206"/>
      <c r="AB97" s="206"/>
      <c r="AC97" s="206"/>
      <c r="AD97" s="206"/>
      <c r="AE97" s="206"/>
      <c r="AF97" s="206"/>
      <c r="AG97" s="206"/>
      <c r="AH97" s="206"/>
      <c r="AI97" s="206"/>
      <c r="AJ97" s="206"/>
      <c r="AK97" s="206"/>
      <c r="AL97" s="206"/>
      <c r="AM97" s="206"/>
      <c r="AN97" s="198"/>
      <c r="AO97" s="206"/>
      <c r="AP97" s="206"/>
      <c r="AQ97" s="206"/>
      <c r="AR97" s="206"/>
      <c r="AS97" s="206"/>
      <c r="AT97" s="206"/>
      <c r="AU97" s="198">
        <v>0</v>
      </c>
      <c r="AV97" s="206"/>
      <c r="AW97" s="206"/>
      <c r="AX97" s="206"/>
      <c r="AY97" s="206"/>
      <c r="AZ97" s="198"/>
      <c r="BA97" s="206"/>
      <c r="BB97" s="206"/>
      <c r="BC97" s="206"/>
      <c r="BD97" s="176"/>
      <c r="BE97" s="206"/>
      <c r="BF97" s="198"/>
      <c r="BG97" s="206"/>
      <c r="BH97" s="198"/>
      <c r="BI97" s="206"/>
      <c r="BJ97" s="206"/>
      <c r="BK97" s="206"/>
      <c r="BL97" s="206"/>
      <c r="BM97" s="206"/>
      <c r="BN97" s="206"/>
      <c r="BO97" s="206"/>
      <c r="BP97" s="206"/>
      <c r="BQ97" s="206"/>
      <c r="BR97" s="206"/>
      <c r="BS97" s="206"/>
      <c r="BT97" s="198"/>
      <c r="BU97" s="206"/>
      <c r="BV97" s="206"/>
      <c r="BW97" s="198">
        <v>0</v>
      </c>
      <c r="BX97" s="206"/>
      <c r="BY97" s="206"/>
      <c r="BZ97" s="206"/>
      <c r="CA97" s="206"/>
      <c r="CB97" s="206"/>
      <c r="CC97" s="206"/>
      <c r="CD97" s="198"/>
      <c r="CE97" s="206"/>
      <c r="CF97" s="206"/>
      <c r="CG97" s="206"/>
      <c r="CH97" s="206"/>
      <c r="CI97" s="206"/>
      <c r="CJ97" s="206"/>
      <c r="CK97" s="198">
        <v>0</v>
      </c>
      <c r="CL97" s="198"/>
      <c r="CM97" s="206"/>
      <c r="CN97" s="206"/>
      <c r="CO97" s="206"/>
      <c r="CP97" s="206" t="s">
        <v>8239</v>
      </c>
      <c r="CQ97" s="206"/>
      <c r="CR97" s="206"/>
      <c r="CS97" s="206"/>
      <c r="CT97" s="198"/>
      <c r="CU97" s="206"/>
      <c r="CV97" s="206"/>
      <c r="CW97" s="206"/>
      <c r="CX97" s="319"/>
      <c r="CY97" s="206"/>
      <c r="CZ97" s="206"/>
      <c r="DA97" s="206"/>
      <c r="DB97" s="206"/>
      <c r="DC97" s="198"/>
      <c r="DD97" s="198"/>
      <c r="DE97" s="206"/>
      <c r="DF97" s="206"/>
      <c r="DG97" s="206"/>
      <c r="DH97" s="206"/>
      <c r="DI97" s="198"/>
      <c r="DJ97" s="445"/>
      <c r="DK97" s="206"/>
      <c r="DL97" s="206"/>
      <c r="DM97" s="206"/>
      <c r="DN97" s="206"/>
      <c r="DO97" s="198"/>
      <c r="DP97" s="206"/>
      <c r="DQ97" s="198"/>
      <c r="DR97" s="206"/>
      <c r="DS97" s="206"/>
      <c r="DT97" s="206"/>
      <c r="DU97" s="198"/>
      <c r="DV97" s="206"/>
      <c r="DW97" s="206"/>
      <c r="DX97" s="206"/>
      <c r="DY97" s="198"/>
      <c r="DZ97" s="206"/>
      <c r="EA97" s="206"/>
      <c r="EB97" s="206"/>
      <c r="EC97" s="206"/>
      <c r="ED97" s="206"/>
      <c r="EE97" s="206"/>
      <c r="EF97" s="206"/>
      <c r="EG97" s="206"/>
      <c r="EH97" s="206"/>
      <c r="EI97" s="206"/>
      <c r="EJ97" s="206"/>
      <c r="EK97" s="206"/>
      <c r="EL97" s="206"/>
      <c r="EM97" s="206"/>
      <c r="EN97" s="206"/>
      <c r="EO97" s="206"/>
      <c r="EP97" s="206"/>
      <c r="EQ97" s="699"/>
      <c r="ER97" s="206"/>
      <c r="ES97" s="319"/>
      <c r="ET97" s="206"/>
      <c r="EU97" s="206"/>
      <c r="EV97" s="206"/>
      <c r="EW97" s="206"/>
      <c r="EX97" s="206"/>
      <c r="EY97" s="206"/>
      <c r="EZ97" s="206"/>
      <c r="FA97" s="206"/>
      <c r="FB97" s="63"/>
      <c r="FC97" s="69">
        <f t="shared" si="8"/>
        <v>0</v>
      </c>
    </row>
    <row r="98" spans="1:159" ht="48.6" customHeight="1">
      <c r="A98" s="216">
        <f>+IF(M98="","",COUNTA($M$12:$M98))</f>
        <v>74</v>
      </c>
      <c r="B98" s="216" t="s">
        <v>3761</v>
      </c>
      <c r="C98" s="216" t="s">
        <v>3809</v>
      </c>
      <c r="D98" s="216">
        <v>210</v>
      </c>
      <c r="E98" s="216">
        <v>58</v>
      </c>
      <c r="F98" s="219" t="s">
        <v>3810</v>
      </c>
      <c r="G98" s="216" t="s">
        <v>99</v>
      </c>
      <c r="H98" s="216" t="s">
        <v>3811</v>
      </c>
      <c r="I98" s="216" t="s">
        <v>3812</v>
      </c>
      <c r="J98" s="216">
        <v>24</v>
      </c>
      <c r="K98" s="216" t="s">
        <v>3813</v>
      </c>
      <c r="L98" s="216" t="s">
        <v>3814</v>
      </c>
      <c r="M98" s="216" t="s">
        <v>65</v>
      </c>
      <c r="N98" s="218">
        <v>29260</v>
      </c>
      <c r="O98" s="216" t="s">
        <v>3558</v>
      </c>
      <c r="P98" s="216">
        <v>36</v>
      </c>
      <c r="Q98" s="198">
        <v>8000</v>
      </c>
      <c r="R98" s="198">
        <v>7000</v>
      </c>
      <c r="S98" s="198"/>
      <c r="T98" s="198"/>
      <c r="U98" s="198"/>
      <c r="V98" s="198"/>
      <c r="W98" s="198"/>
      <c r="X98" s="198"/>
      <c r="Y98" s="198"/>
      <c r="Z98" s="198"/>
      <c r="AA98" s="198"/>
      <c r="AB98" s="198"/>
      <c r="AC98" s="198">
        <v>8000</v>
      </c>
      <c r="AD98" s="198"/>
      <c r="AE98" s="198">
        <v>60</v>
      </c>
      <c r="AF98" s="198"/>
      <c r="AG98" s="198">
        <v>0</v>
      </c>
      <c r="AH98" s="198"/>
      <c r="AI98" s="198">
        <v>100</v>
      </c>
      <c r="AJ98" s="198"/>
      <c r="AK98" s="198">
        <v>0</v>
      </c>
      <c r="AL98" s="198"/>
      <c r="AM98" s="198"/>
      <c r="AN98" s="198"/>
      <c r="AO98" s="198"/>
      <c r="AP98" s="198"/>
      <c r="AQ98" s="198">
        <v>500</v>
      </c>
      <c r="AR98" s="198">
        <v>0</v>
      </c>
      <c r="AS98" s="198"/>
      <c r="AT98" s="198"/>
      <c r="AU98" s="198">
        <v>0</v>
      </c>
      <c r="AV98" s="198"/>
      <c r="AW98" s="198"/>
      <c r="AX98" s="198"/>
      <c r="AY98" s="198"/>
      <c r="AZ98" s="198"/>
      <c r="BA98" s="198">
        <v>1900</v>
      </c>
      <c r="BB98" s="198">
        <v>0</v>
      </c>
      <c r="BC98" s="198">
        <v>1000</v>
      </c>
      <c r="BD98" s="176">
        <v>1000</v>
      </c>
      <c r="BE98" s="198">
        <v>0</v>
      </c>
      <c r="BF98" s="198"/>
      <c r="BG98" s="198">
        <v>1000</v>
      </c>
      <c r="BH98" s="198"/>
      <c r="BI98" s="198">
        <v>0</v>
      </c>
      <c r="BJ98" s="198"/>
      <c r="BK98" s="198">
        <v>0</v>
      </c>
      <c r="BL98" s="198"/>
      <c r="BM98" s="198">
        <v>0</v>
      </c>
      <c r="BN98" s="198"/>
      <c r="BO98" s="198">
        <v>200</v>
      </c>
      <c r="BP98" s="198"/>
      <c r="BQ98" s="198"/>
      <c r="BR98" s="198"/>
      <c r="BS98" s="198"/>
      <c r="BT98" s="198"/>
      <c r="BU98" s="198"/>
      <c r="BV98" s="198"/>
      <c r="BW98" s="198">
        <v>0</v>
      </c>
      <c r="BX98" s="198"/>
      <c r="BY98" s="198">
        <v>0</v>
      </c>
      <c r="BZ98" s="198"/>
      <c r="CA98" s="198">
        <v>5000</v>
      </c>
      <c r="CB98" s="198"/>
      <c r="CC98" s="198">
        <v>1000</v>
      </c>
      <c r="CD98" s="198">
        <v>0</v>
      </c>
      <c r="CE98" s="198">
        <v>500</v>
      </c>
      <c r="CF98" s="198">
        <v>0</v>
      </c>
      <c r="CG98" s="198"/>
      <c r="CH98" s="198"/>
      <c r="CI98" s="198">
        <v>0</v>
      </c>
      <c r="CJ98" s="198">
        <v>0</v>
      </c>
      <c r="CK98" s="198">
        <v>0</v>
      </c>
      <c r="CL98" s="198"/>
      <c r="CM98" s="198"/>
      <c r="CN98" s="198"/>
      <c r="CO98" s="198">
        <v>1000</v>
      </c>
      <c r="CP98" s="198">
        <v>1000</v>
      </c>
      <c r="CQ98" s="198">
        <v>1000</v>
      </c>
      <c r="CR98" s="198">
        <v>200</v>
      </c>
      <c r="CS98" s="198">
        <v>0</v>
      </c>
      <c r="CT98" s="198"/>
      <c r="CU98" s="198">
        <v>0</v>
      </c>
      <c r="CV98" s="198"/>
      <c r="CW98" s="198"/>
      <c r="CX98" s="176"/>
      <c r="CY98" s="198">
        <v>0</v>
      </c>
      <c r="CZ98" s="198"/>
      <c r="DA98" s="198">
        <v>0</v>
      </c>
      <c r="DB98" s="198"/>
      <c r="DC98" s="198"/>
      <c r="DD98" s="198">
        <v>0</v>
      </c>
      <c r="DE98" s="198">
        <v>0</v>
      </c>
      <c r="DF98" s="198"/>
      <c r="DG98" s="198"/>
      <c r="DH98" s="198"/>
      <c r="DI98" s="198"/>
      <c r="DJ98" s="449"/>
      <c r="DK98" s="198"/>
      <c r="DL98" s="198"/>
      <c r="DM98" s="198"/>
      <c r="DN98" s="198"/>
      <c r="DO98" s="198"/>
      <c r="DP98" s="198"/>
      <c r="DQ98" s="198"/>
      <c r="DR98" s="198"/>
      <c r="DS98" s="198"/>
      <c r="DT98" s="198"/>
      <c r="DU98" s="198"/>
      <c r="DV98" s="198"/>
      <c r="DW98" s="198"/>
      <c r="DX98" s="198"/>
      <c r="DY98" s="198"/>
      <c r="DZ98" s="198"/>
      <c r="EA98" s="198"/>
      <c r="EB98" s="198"/>
      <c r="EC98" s="198">
        <v>0</v>
      </c>
      <c r="ED98" s="198"/>
      <c r="EE98" s="198"/>
      <c r="EF98" s="198"/>
      <c r="EG98" s="198"/>
      <c r="EH98" s="198"/>
      <c r="EI98" s="198">
        <v>0</v>
      </c>
      <c r="EJ98" s="198"/>
      <c r="EK98" s="198"/>
      <c r="EL98" s="198"/>
      <c r="EM98" s="198"/>
      <c r="EN98" s="198">
        <v>0</v>
      </c>
      <c r="EO98" s="198"/>
      <c r="EP98" s="198"/>
      <c r="EQ98" s="700"/>
      <c r="ER98" s="198"/>
      <c r="ES98" s="176"/>
      <c r="ET98" s="198"/>
      <c r="EU98" s="198"/>
      <c r="EV98" s="198"/>
      <c r="EW98" s="198"/>
      <c r="EX98" s="198">
        <v>0</v>
      </c>
      <c r="EY98" s="198"/>
      <c r="EZ98" s="198"/>
      <c r="FA98" s="198"/>
      <c r="FB98" s="63">
        <f t="shared" ref="FB98:FB104" si="10">FA98+EY98+EW98+EU98+ES98+EQ98+EO98+EM98+EJ98+EH98+EF98+ED98+EB98+DZ98+DX98+DV98+DT98+DR98+DP98+DN98+DL98+DH98+DF98+DD98+DB98+CZ98+CX98+CV98+CT98+CR98+CP98+CN98+CL98+CH98+CF98+CD98+CB98+BZ98+BX98+BT98+BR98+BP98+BN98+BL98+BJ98+BH98+BF98+BD98+BB98+AZ98+AX98+AV98+AR98+AP98+AN98+AL98+AJ98+AH98+AF98+AD98+AB98+Z98+X98+V98+T98+R98</f>
        <v>9200</v>
      </c>
      <c r="FC98" s="69">
        <f t="shared" si="8"/>
        <v>20060</v>
      </c>
    </row>
    <row r="99" spans="1:159" ht="48.6" customHeight="1">
      <c r="A99" s="216">
        <f>+IF(M99="","",COUNTA($M$12:$M99))</f>
        <v>75</v>
      </c>
      <c r="B99" s="216" t="s">
        <v>3767</v>
      </c>
      <c r="C99" s="216" t="s">
        <v>3815</v>
      </c>
      <c r="D99" s="216">
        <v>214</v>
      </c>
      <c r="E99" s="216">
        <v>792</v>
      </c>
      <c r="F99" s="219" t="s">
        <v>3816</v>
      </c>
      <c r="G99" s="216" t="s">
        <v>3817</v>
      </c>
      <c r="H99" s="216" t="s">
        <v>3818</v>
      </c>
      <c r="I99" s="216" t="s">
        <v>3819</v>
      </c>
      <c r="J99" s="216">
        <v>24</v>
      </c>
      <c r="K99" s="216" t="s">
        <v>3820</v>
      </c>
      <c r="L99" s="216" t="s">
        <v>3821</v>
      </c>
      <c r="M99" s="216" t="s">
        <v>15</v>
      </c>
      <c r="N99" s="218">
        <v>8650</v>
      </c>
      <c r="O99" s="216" t="s">
        <v>3115</v>
      </c>
      <c r="P99" s="216">
        <v>113</v>
      </c>
      <c r="Q99" s="198">
        <v>1000</v>
      </c>
      <c r="R99" s="198">
        <v>110</v>
      </c>
      <c r="S99" s="198"/>
      <c r="T99" s="198"/>
      <c r="U99" s="198">
        <v>6000</v>
      </c>
      <c r="V99" s="198">
        <v>2200</v>
      </c>
      <c r="W99" s="198"/>
      <c r="X99" s="198"/>
      <c r="Y99" s="198">
        <v>100</v>
      </c>
      <c r="Z99" s="198">
        <v>33</v>
      </c>
      <c r="AA99" s="198">
        <v>100</v>
      </c>
      <c r="AB99" s="198"/>
      <c r="AC99" s="198">
        <v>200</v>
      </c>
      <c r="AD99" s="198">
        <v>50</v>
      </c>
      <c r="AE99" s="198"/>
      <c r="AF99" s="198"/>
      <c r="AG99" s="198">
        <v>0</v>
      </c>
      <c r="AH99" s="198"/>
      <c r="AI99" s="198"/>
      <c r="AJ99" s="198"/>
      <c r="AK99" s="198">
        <v>0</v>
      </c>
      <c r="AL99" s="198"/>
      <c r="AM99" s="198"/>
      <c r="AN99" s="198"/>
      <c r="AO99" s="198"/>
      <c r="AP99" s="198"/>
      <c r="AQ99" s="198"/>
      <c r="AR99" s="198"/>
      <c r="AS99" s="198"/>
      <c r="AT99" s="198"/>
      <c r="AU99" s="198">
        <v>0</v>
      </c>
      <c r="AV99" s="198"/>
      <c r="AW99" s="198"/>
      <c r="AX99" s="198"/>
      <c r="AY99" s="198"/>
      <c r="AZ99" s="198"/>
      <c r="BA99" s="198">
        <v>0</v>
      </c>
      <c r="BB99" s="198"/>
      <c r="BC99" s="198">
        <v>0</v>
      </c>
      <c r="BD99" s="176"/>
      <c r="BE99" s="198">
        <v>0</v>
      </c>
      <c r="BF99" s="198"/>
      <c r="BG99" s="198">
        <v>0</v>
      </c>
      <c r="BH99" s="198"/>
      <c r="BI99" s="198">
        <v>0</v>
      </c>
      <c r="BJ99" s="198"/>
      <c r="BK99" s="198">
        <v>0</v>
      </c>
      <c r="BL99" s="198"/>
      <c r="BM99" s="198">
        <v>0</v>
      </c>
      <c r="BN99" s="198"/>
      <c r="BO99" s="198"/>
      <c r="BP99" s="198"/>
      <c r="BQ99" s="198"/>
      <c r="BR99" s="198"/>
      <c r="BS99" s="198"/>
      <c r="BT99" s="198"/>
      <c r="BU99" s="198"/>
      <c r="BV99" s="198"/>
      <c r="BW99" s="198">
        <v>0</v>
      </c>
      <c r="BX99" s="198"/>
      <c r="BY99" s="198">
        <v>0</v>
      </c>
      <c r="BZ99" s="198"/>
      <c r="CA99" s="198"/>
      <c r="CB99" s="198"/>
      <c r="CC99" s="198">
        <v>0</v>
      </c>
      <c r="CD99" s="198">
        <v>0</v>
      </c>
      <c r="CE99" s="198">
        <v>0</v>
      </c>
      <c r="CF99" s="198"/>
      <c r="CG99" s="198"/>
      <c r="CH99" s="198"/>
      <c r="CI99" s="198">
        <v>0</v>
      </c>
      <c r="CJ99" s="198">
        <v>1200</v>
      </c>
      <c r="CK99" s="198">
        <v>1200</v>
      </c>
      <c r="CL99" s="198">
        <v>400</v>
      </c>
      <c r="CM99" s="198"/>
      <c r="CN99" s="198"/>
      <c r="CO99" s="198">
        <v>0</v>
      </c>
      <c r="CP99" s="198"/>
      <c r="CQ99" s="198">
        <v>0</v>
      </c>
      <c r="CR99" s="198"/>
      <c r="CS99" s="198">
        <v>0</v>
      </c>
      <c r="CT99" s="198"/>
      <c r="CU99" s="198">
        <v>0</v>
      </c>
      <c r="CV99" s="198"/>
      <c r="CW99" s="198"/>
      <c r="CX99" s="176"/>
      <c r="CY99" s="198">
        <v>0</v>
      </c>
      <c r="CZ99" s="198"/>
      <c r="DA99" s="198">
        <v>0</v>
      </c>
      <c r="DB99" s="198"/>
      <c r="DC99" s="198"/>
      <c r="DD99" s="198">
        <v>0</v>
      </c>
      <c r="DE99" s="198">
        <v>0</v>
      </c>
      <c r="DF99" s="198"/>
      <c r="DG99" s="198"/>
      <c r="DH99" s="198"/>
      <c r="DI99" s="198"/>
      <c r="DJ99" s="449"/>
      <c r="DK99" s="198"/>
      <c r="DL99" s="198"/>
      <c r="DM99" s="198"/>
      <c r="DN99" s="198"/>
      <c r="DO99" s="198"/>
      <c r="DP99" s="198"/>
      <c r="DQ99" s="198"/>
      <c r="DR99" s="198"/>
      <c r="DS99" s="198"/>
      <c r="DT99" s="198"/>
      <c r="DU99" s="198"/>
      <c r="DV99" s="198"/>
      <c r="DW99" s="198"/>
      <c r="DX99" s="198"/>
      <c r="DY99" s="198"/>
      <c r="DZ99" s="198"/>
      <c r="EA99" s="198"/>
      <c r="EB99" s="198"/>
      <c r="EC99" s="198">
        <v>0</v>
      </c>
      <c r="ED99" s="198"/>
      <c r="EE99" s="198"/>
      <c r="EF99" s="198"/>
      <c r="EG99" s="198"/>
      <c r="EH99" s="198"/>
      <c r="EI99" s="198">
        <v>0</v>
      </c>
      <c r="EJ99" s="198"/>
      <c r="EK99" s="198"/>
      <c r="EL99" s="198">
        <v>50</v>
      </c>
      <c r="EM99" s="198"/>
      <c r="EN99" s="198">
        <v>0</v>
      </c>
      <c r="EO99" s="198"/>
      <c r="EP99" s="198"/>
      <c r="EQ99" s="700"/>
      <c r="ER99" s="198"/>
      <c r="ES99" s="176"/>
      <c r="ET99" s="198"/>
      <c r="EU99" s="198"/>
      <c r="EV99" s="198"/>
      <c r="EW99" s="198"/>
      <c r="EX99" s="198">
        <v>0</v>
      </c>
      <c r="EY99" s="198"/>
      <c r="EZ99" s="198"/>
      <c r="FA99" s="198"/>
      <c r="FB99" s="63">
        <f t="shared" si="10"/>
        <v>2793</v>
      </c>
      <c r="FC99" s="69">
        <f t="shared" si="8"/>
        <v>5857</v>
      </c>
    </row>
    <row r="100" spans="1:159" ht="48.6" customHeight="1">
      <c r="A100" s="216">
        <f>+IF(M100="","",COUNTA($M$12:$M100))</f>
        <v>76</v>
      </c>
      <c r="B100" s="216" t="s">
        <v>3822</v>
      </c>
      <c r="C100" s="216" t="s">
        <v>3823</v>
      </c>
      <c r="D100" s="216">
        <v>214</v>
      </c>
      <c r="E100" s="216">
        <v>792</v>
      </c>
      <c r="F100" s="219" t="s">
        <v>3816</v>
      </c>
      <c r="G100" s="216" t="s">
        <v>3824</v>
      </c>
      <c r="H100" s="216" t="s">
        <v>3825</v>
      </c>
      <c r="I100" s="216" t="s">
        <v>3826</v>
      </c>
      <c r="J100" s="216">
        <v>24</v>
      </c>
      <c r="K100" s="216" t="s">
        <v>3827</v>
      </c>
      <c r="L100" s="216" t="s">
        <v>3828</v>
      </c>
      <c r="M100" s="216" t="s">
        <v>3829</v>
      </c>
      <c r="N100" s="218">
        <v>6150</v>
      </c>
      <c r="O100" s="216" t="s">
        <v>3115</v>
      </c>
      <c r="P100" s="216">
        <v>113</v>
      </c>
      <c r="Q100" s="198">
        <v>500</v>
      </c>
      <c r="R100" s="198">
        <v>70</v>
      </c>
      <c r="S100" s="198"/>
      <c r="T100" s="198"/>
      <c r="U100" s="198">
        <v>4500</v>
      </c>
      <c r="V100" s="198">
        <v>1500</v>
      </c>
      <c r="W100" s="198"/>
      <c r="X100" s="198"/>
      <c r="Y100" s="198"/>
      <c r="Z100" s="198"/>
      <c r="AA100" s="198">
        <v>100</v>
      </c>
      <c r="AB100" s="198">
        <v>20</v>
      </c>
      <c r="AC100" s="198">
        <v>100</v>
      </c>
      <c r="AD100" s="198">
        <v>100</v>
      </c>
      <c r="AE100" s="198"/>
      <c r="AF100" s="198"/>
      <c r="AG100" s="198">
        <v>0</v>
      </c>
      <c r="AH100" s="198"/>
      <c r="AI100" s="198"/>
      <c r="AJ100" s="198"/>
      <c r="AK100" s="198">
        <v>0</v>
      </c>
      <c r="AL100" s="198"/>
      <c r="AM100" s="198"/>
      <c r="AN100" s="198"/>
      <c r="AO100" s="198"/>
      <c r="AP100" s="198"/>
      <c r="AQ100" s="198"/>
      <c r="AR100" s="198"/>
      <c r="AS100" s="198"/>
      <c r="AT100" s="198"/>
      <c r="AU100" s="198">
        <v>0</v>
      </c>
      <c r="AV100" s="198"/>
      <c r="AW100" s="198"/>
      <c r="AX100" s="198"/>
      <c r="AY100" s="198"/>
      <c r="AZ100" s="198"/>
      <c r="BA100" s="198">
        <v>0</v>
      </c>
      <c r="BB100" s="198"/>
      <c r="BC100" s="198">
        <v>0</v>
      </c>
      <c r="BD100" s="176"/>
      <c r="BE100" s="198">
        <v>0</v>
      </c>
      <c r="BF100" s="198"/>
      <c r="BG100" s="198">
        <v>0</v>
      </c>
      <c r="BH100" s="198"/>
      <c r="BI100" s="198">
        <v>0</v>
      </c>
      <c r="BJ100" s="198"/>
      <c r="BK100" s="198">
        <v>0</v>
      </c>
      <c r="BL100" s="198"/>
      <c r="BM100" s="198">
        <v>0</v>
      </c>
      <c r="BN100" s="198"/>
      <c r="BO100" s="198"/>
      <c r="BP100" s="198"/>
      <c r="BQ100" s="198">
        <v>50</v>
      </c>
      <c r="BR100" s="198"/>
      <c r="BS100" s="198"/>
      <c r="BT100" s="198"/>
      <c r="BU100" s="198"/>
      <c r="BV100" s="198"/>
      <c r="BW100" s="198">
        <v>0</v>
      </c>
      <c r="BX100" s="198"/>
      <c r="BY100" s="198">
        <v>0</v>
      </c>
      <c r="BZ100" s="198"/>
      <c r="CA100" s="198"/>
      <c r="CB100" s="198"/>
      <c r="CC100" s="198">
        <v>0</v>
      </c>
      <c r="CD100" s="198">
        <v>0</v>
      </c>
      <c r="CE100" s="198">
        <v>0</v>
      </c>
      <c r="CF100" s="198"/>
      <c r="CG100" s="198"/>
      <c r="CH100" s="198"/>
      <c r="CI100" s="198">
        <v>0</v>
      </c>
      <c r="CJ100" s="198">
        <v>600</v>
      </c>
      <c r="CK100" s="198">
        <v>600</v>
      </c>
      <c r="CL100" s="198">
        <v>180</v>
      </c>
      <c r="CM100" s="198"/>
      <c r="CN100" s="198"/>
      <c r="CO100" s="198">
        <v>0</v>
      </c>
      <c r="CP100" s="198"/>
      <c r="CQ100" s="198">
        <v>0</v>
      </c>
      <c r="CR100" s="198"/>
      <c r="CS100" s="198">
        <v>0</v>
      </c>
      <c r="CT100" s="198"/>
      <c r="CU100" s="198">
        <v>0</v>
      </c>
      <c r="CV100" s="198"/>
      <c r="CW100" s="198"/>
      <c r="CX100" s="176"/>
      <c r="CY100" s="198">
        <v>0</v>
      </c>
      <c r="CZ100" s="198"/>
      <c r="DA100" s="198">
        <v>0</v>
      </c>
      <c r="DB100" s="198"/>
      <c r="DC100" s="198"/>
      <c r="DD100" s="198">
        <v>0</v>
      </c>
      <c r="DE100" s="198">
        <v>0</v>
      </c>
      <c r="DF100" s="198"/>
      <c r="DG100" s="198"/>
      <c r="DH100" s="198"/>
      <c r="DI100" s="198"/>
      <c r="DJ100" s="449"/>
      <c r="DK100" s="198"/>
      <c r="DL100" s="198"/>
      <c r="DM100" s="198"/>
      <c r="DN100" s="198"/>
      <c r="DO100" s="198"/>
      <c r="DP100" s="198"/>
      <c r="DQ100" s="198"/>
      <c r="DR100" s="198"/>
      <c r="DS100" s="198"/>
      <c r="DT100" s="198"/>
      <c r="DU100" s="198"/>
      <c r="DV100" s="198"/>
      <c r="DW100" s="198"/>
      <c r="DX100" s="198"/>
      <c r="DY100" s="198"/>
      <c r="DZ100" s="198"/>
      <c r="EA100" s="198"/>
      <c r="EB100" s="198"/>
      <c r="EC100" s="198">
        <v>300</v>
      </c>
      <c r="ED100" s="198"/>
      <c r="EE100" s="198"/>
      <c r="EF100" s="198"/>
      <c r="EG100" s="198"/>
      <c r="EH100" s="198"/>
      <c r="EI100" s="198">
        <v>0</v>
      </c>
      <c r="EJ100" s="198"/>
      <c r="EK100" s="198"/>
      <c r="EL100" s="198"/>
      <c r="EM100" s="198"/>
      <c r="EN100" s="198">
        <v>0</v>
      </c>
      <c r="EO100" s="198"/>
      <c r="EP100" s="198"/>
      <c r="EQ100" s="700"/>
      <c r="ER100" s="198"/>
      <c r="ES100" s="176"/>
      <c r="ET100" s="198"/>
      <c r="EU100" s="198"/>
      <c r="EV100" s="198"/>
      <c r="EW100" s="198"/>
      <c r="EX100" s="198">
        <v>0</v>
      </c>
      <c r="EY100" s="198"/>
      <c r="EZ100" s="198"/>
      <c r="FA100" s="198"/>
      <c r="FB100" s="63">
        <f t="shared" si="10"/>
        <v>1870</v>
      </c>
      <c r="FC100" s="69">
        <f t="shared" si="8"/>
        <v>4280</v>
      </c>
    </row>
    <row r="101" spans="1:159" ht="48.6" customHeight="1">
      <c r="A101" s="216">
        <f>+IF(M101="","",COUNTA($M$12:$M101))</f>
        <v>77</v>
      </c>
      <c r="B101" s="216" t="s">
        <v>3773</v>
      </c>
      <c r="C101" s="216" t="s">
        <v>3830</v>
      </c>
      <c r="D101" s="216">
        <v>216</v>
      </c>
      <c r="E101" s="216">
        <v>1091</v>
      </c>
      <c r="F101" s="219" t="s">
        <v>3831</v>
      </c>
      <c r="G101" s="216" t="s">
        <v>1294</v>
      </c>
      <c r="H101" s="216" t="s">
        <v>35</v>
      </c>
      <c r="I101" s="216" t="s">
        <v>1835</v>
      </c>
      <c r="J101" s="216">
        <v>24</v>
      </c>
      <c r="K101" s="216" t="s">
        <v>3832</v>
      </c>
      <c r="L101" s="216" t="s">
        <v>3833</v>
      </c>
      <c r="M101" s="216" t="s">
        <v>65</v>
      </c>
      <c r="N101" s="218">
        <v>2700</v>
      </c>
      <c r="O101" s="216" t="s">
        <v>3581</v>
      </c>
      <c r="P101" s="216">
        <v>72</v>
      </c>
      <c r="Q101" s="198">
        <v>0</v>
      </c>
      <c r="R101" s="198"/>
      <c r="S101" s="198"/>
      <c r="T101" s="198"/>
      <c r="U101" s="198"/>
      <c r="V101" s="198"/>
      <c r="W101" s="198"/>
      <c r="X101" s="198"/>
      <c r="Y101" s="198"/>
      <c r="Z101" s="198"/>
      <c r="AA101" s="198"/>
      <c r="AB101" s="198"/>
      <c r="AC101" s="198">
        <v>0</v>
      </c>
      <c r="AD101" s="198"/>
      <c r="AE101" s="198"/>
      <c r="AF101" s="198"/>
      <c r="AG101" s="198">
        <v>0</v>
      </c>
      <c r="AH101" s="198"/>
      <c r="AI101" s="198"/>
      <c r="AJ101" s="198"/>
      <c r="AK101" s="198">
        <v>0</v>
      </c>
      <c r="AL101" s="198"/>
      <c r="AM101" s="198"/>
      <c r="AN101" s="198"/>
      <c r="AO101" s="198"/>
      <c r="AP101" s="198"/>
      <c r="AQ101" s="198"/>
      <c r="AR101" s="198"/>
      <c r="AS101" s="198"/>
      <c r="AT101" s="198"/>
      <c r="AU101" s="198">
        <v>0</v>
      </c>
      <c r="AV101" s="198"/>
      <c r="AW101" s="198"/>
      <c r="AX101" s="198"/>
      <c r="AY101" s="198"/>
      <c r="AZ101" s="198"/>
      <c r="BA101" s="198">
        <v>0</v>
      </c>
      <c r="BB101" s="198"/>
      <c r="BC101" s="198">
        <v>0</v>
      </c>
      <c r="BD101" s="176"/>
      <c r="BE101" s="198">
        <v>0</v>
      </c>
      <c r="BF101" s="198"/>
      <c r="BG101" s="198">
        <v>0</v>
      </c>
      <c r="BH101" s="198"/>
      <c r="BI101" s="198">
        <v>0</v>
      </c>
      <c r="BJ101" s="198"/>
      <c r="BK101" s="198">
        <v>0</v>
      </c>
      <c r="BL101" s="198"/>
      <c r="BM101" s="198">
        <v>0</v>
      </c>
      <c r="BN101" s="198"/>
      <c r="BO101" s="198"/>
      <c r="BP101" s="198"/>
      <c r="BQ101" s="198"/>
      <c r="BR101" s="198"/>
      <c r="BS101" s="198">
        <v>1200</v>
      </c>
      <c r="BT101" s="198">
        <v>500</v>
      </c>
      <c r="BU101" s="198"/>
      <c r="BV101" s="198"/>
      <c r="BW101" s="198">
        <v>0</v>
      </c>
      <c r="BX101" s="198"/>
      <c r="BY101" s="198">
        <v>0</v>
      </c>
      <c r="BZ101" s="198"/>
      <c r="CA101" s="198"/>
      <c r="CB101" s="198"/>
      <c r="CC101" s="198">
        <v>0</v>
      </c>
      <c r="CD101" s="198">
        <v>0</v>
      </c>
      <c r="CE101" s="198">
        <v>0</v>
      </c>
      <c r="CF101" s="198"/>
      <c r="CG101" s="198"/>
      <c r="CH101" s="198"/>
      <c r="CI101" s="198">
        <v>0</v>
      </c>
      <c r="CJ101" s="198">
        <v>0</v>
      </c>
      <c r="CK101" s="198">
        <v>0</v>
      </c>
      <c r="CL101" s="198"/>
      <c r="CM101" s="198"/>
      <c r="CN101" s="198"/>
      <c r="CO101" s="198">
        <v>0</v>
      </c>
      <c r="CP101" s="198"/>
      <c r="CQ101" s="198">
        <v>1500</v>
      </c>
      <c r="CR101" s="198">
        <v>200</v>
      </c>
      <c r="CS101" s="198">
        <v>0</v>
      </c>
      <c r="CT101" s="198"/>
      <c r="CU101" s="198">
        <v>0</v>
      </c>
      <c r="CV101" s="198"/>
      <c r="CW101" s="198"/>
      <c r="CX101" s="176"/>
      <c r="CY101" s="198">
        <v>0</v>
      </c>
      <c r="CZ101" s="198"/>
      <c r="DA101" s="198">
        <v>0</v>
      </c>
      <c r="DB101" s="198"/>
      <c r="DC101" s="198"/>
      <c r="DD101" s="198">
        <v>0</v>
      </c>
      <c r="DE101" s="198">
        <v>0</v>
      </c>
      <c r="DF101" s="198"/>
      <c r="DG101" s="198"/>
      <c r="DH101" s="198"/>
      <c r="DI101" s="198"/>
      <c r="DJ101" s="449"/>
      <c r="DK101" s="198"/>
      <c r="DL101" s="198"/>
      <c r="DM101" s="198"/>
      <c r="DN101" s="198"/>
      <c r="DO101" s="198"/>
      <c r="DP101" s="198"/>
      <c r="DQ101" s="198"/>
      <c r="DR101" s="198"/>
      <c r="DS101" s="198"/>
      <c r="DT101" s="198"/>
      <c r="DU101" s="198"/>
      <c r="DV101" s="198"/>
      <c r="DW101" s="198"/>
      <c r="DX101" s="198"/>
      <c r="DY101" s="198"/>
      <c r="DZ101" s="198"/>
      <c r="EA101" s="198"/>
      <c r="EB101" s="198"/>
      <c r="EC101" s="198">
        <v>0</v>
      </c>
      <c r="ED101" s="198"/>
      <c r="EE101" s="198"/>
      <c r="EF101" s="198"/>
      <c r="EG101" s="198"/>
      <c r="EH101" s="198"/>
      <c r="EI101" s="198">
        <v>0</v>
      </c>
      <c r="EJ101" s="198"/>
      <c r="EK101" s="198"/>
      <c r="EL101" s="198"/>
      <c r="EM101" s="198"/>
      <c r="EN101" s="198">
        <v>0</v>
      </c>
      <c r="EO101" s="198"/>
      <c r="EP101" s="198"/>
      <c r="EQ101" s="700"/>
      <c r="ER101" s="198"/>
      <c r="ES101" s="176"/>
      <c r="ET101" s="198"/>
      <c r="EU101" s="198"/>
      <c r="EV101" s="198"/>
      <c r="EW101" s="198"/>
      <c r="EX101" s="198">
        <v>0</v>
      </c>
      <c r="EY101" s="198"/>
      <c r="EZ101" s="198"/>
      <c r="FA101" s="198"/>
      <c r="FB101" s="63">
        <f t="shared" si="10"/>
        <v>700</v>
      </c>
      <c r="FC101" s="69">
        <f t="shared" si="8"/>
        <v>2000</v>
      </c>
    </row>
    <row r="102" spans="1:159" ht="48.6" customHeight="1">
      <c r="A102" s="216">
        <f>+IF(M102="","",COUNTA($M$12:$M102))</f>
        <v>78</v>
      </c>
      <c r="B102" s="216" t="s">
        <v>3834</v>
      </c>
      <c r="C102" s="216" t="s">
        <v>3835</v>
      </c>
      <c r="D102" s="216">
        <v>216</v>
      </c>
      <c r="E102" s="216">
        <v>1091</v>
      </c>
      <c r="F102" s="219" t="s">
        <v>3836</v>
      </c>
      <c r="G102" s="216" t="s">
        <v>1294</v>
      </c>
      <c r="H102" s="216" t="s">
        <v>3837</v>
      </c>
      <c r="I102" s="216" t="s">
        <v>3838</v>
      </c>
      <c r="J102" s="216">
        <v>24</v>
      </c>
      <c r="K102" s="216" t="s">
        <v>3839</v>
      </c>
      <c r="L102" s="216" t="s">
        <v>3840</v>
      </c>
      <c r="M102" s="216" t="s">
        <v>15</v>
      </c>
      <c r="N102" s="218">
        <v>11550</v>
      </c>
      <c r="O102" s="216" t="s">
        <v>3095</v>
      </c>
      <c r="P102" s="216">
        <v>40</v>
      </c>
      <c r="Q102" s="198">
        <v>0</v>
      </c>
      <c r="R102" s="198"/>
      <c r="S102" s="198"/>
      <c r="T102" s="198"/>
      <c r="U102" s="198"/>
      <c r="V102" s="198"/>
      <c r="W102" s="198"/>
      <c r="X102" s="198"/>
      <c r="Y102" s="198">
        <v>500</v>
      </c>
      <c r="Z102" s="198">
        <v>200</v>
      </c>
      <c r="AA102" s="198">
        <v>500</v>
      </c>
      <c r="AB102" s="198"/>
      <c r="AC102" s="198">
        <v>2000</v>
      </c>
      <c r="AD102" s="198"/>
      <c r="AE102" s="198"/>
      <c r="AF102" s="198"/>
      <c r="AG102" s="198">
        <v>0</v>
      </c>
      <c r="AH102" s="198"/>
      <c r="AI102" s="198"/>
      <c r="AJ102" s="198"/>
      <c r="AK102" s="198">
        <v>0</v>
      </c>
      <c r="AL102" s="198"/>
      <c r="AM102" s="198"/>
      <c r="AN102" s="198"/>
      <c r="AO102" s="198"/>
      <c r="AP102" s="198"/>
      <c r="AQ102" s="198">
        <v>1500</v>
      </c>
      <c r="AR102" s="198">
        <v>500</v>
      </c>
      <c r="AS102" s="198"/>
      <c r="AT102" s="198">
        <v>2000</v>
      </c>
      <c r="AU102" s="198">
        <v>2000</v>
      </c>
      <c r="AV102" s="198">
        <v>0</v>
      </c>
      <c r="AW102" s="198"/>
      <c r="AX102" s="198"/>
      <c r="AY102" s="198"/>
      <c r="AZ102" s="198"/>
      <c r="BA102" s="198">
        <v>0</v>
      </c>
      <c r="BB102" s="198"/>
      <c r="BC102" s="198">
        <v>0</v>
      </c>
      <c r="BD102" s="176"/>
      <c r="BE102" s="198">
        <v>1000</v>
      </c>
      <c r="BF102" s="198">
        <v>200</v>
      </c>
      <c r="BG102" s="198">
        <v>0</v>
      </c>
      <c r="BH102" s="198"/>
      <c r="BI102" s="198">
        <v>0</v>
      </c>
      <c r="BJ102" s="198"/>
      <c r="BK102" s="198">
        <v>0</v>
      </c>
      <c r="BL102" s="198"/>
      <c r="BM102" s="198">
        <v>200</v>
      </c>
      <c r="BN102" s="198"/>
      <c r="BO102" s="198">
        <v>1000</v>
      </c>
      <c r="BP102" s="198"/>
      <c r="BQ102" s="198"/>
      <c r="BR102" s="198"/>
      <c r="BS102" s="198"/>
      <c r="BT102" s="198"/>
      <c r="BU102" s="198"/>
      <c r="BV102" s="198"/>
      <c r="BW102" s="198">
        <v>0</v>
      </c>
      <c r="BX102" s="198"/>
      <c r="BY102" s="198">
        <v>0</v>
      </c>
      <c r="BZ102" s="198"/>
      <c r="CA102" s="198"/>
      <c r="CB102" s="198"/>
      <c r="CC102" s="198">
        <v>0</v>
      </c>
      <c r="CD102" s="198">
        <v>0</v>
      </c>
      <c r="CE102" s="198">
        <v>1000</v>
      </c>
      <c r="CF102" s="198">
        <v>400</v>
      </c>
      <c r="CG102" s="198"/>
      <c r="CH102" s="198"/>
      <c r="CI102" s="198">
        <v>0</v>
      </c>
      <c r="CJ102" s="198">
        <v>300</v>
      </c>
      <c r="CK102" s="198">
        <v>300</v>
      </c>
      <c r="CL102" s="198">
        <v>300</v>
      </c>
      <c r="CM102" s="198">
        <v>100</v>
      </c>
      <c r="CN102" s="198"/>
      <c r="CO102" s="198">
        <v>0</v>
      </c>
      <c r="CP102" s="198"/>
      <c r="CQ102" s="198">
        <v>0</v>
      </c>
      <c r="CR102" s="198"/>
      <c r="CS102" s="198">
        <v>250</v>
      </c>
      <c r="CT102" s="198"/>
      <c r="CU102" s="198">
        <v>0</v>
      </c>
      <c r="CV102" s="198"/>
      <c r="CW102" s="198">
        <v>100</v>
      </c>
      <c r="CX102" s="176">
        <v>0</v>
      </c>
      <c r="CY102" s="198">
        <v>0</v>
      </c>
      <c r="CZ102" s="198"/>
      <c r="DA102" s="198">
        <v>0</v>
      </c>
      <c r="DB102" s="198"/>
      <c r="DC102" s="198">
        <v>100</v>
      </c>
      <c r="DD102" s="198">
        <v>0</v>
      </c>
      <c r="DE102" s="198">
        <v>0</v>
      </c>
      <c r="DF102" s="198"/>
      <c r="DG102" s="198"/>
      <c r="DH102" s="198"/>
      <c r="DI102" s="198"/>
      <c r="DJ102" s="449"/>
      <c r="DK102" s="198"/>
      <c r="DL102" s="198"/>
      <c r="DM102" s="198"/>
      <c r="DN102" s="198"/>
      <c r="DO102" s="198"/>
      <c r="DP102" s="198"/>
      <c r="DQ102" s="198"/>
      <c r="DR102" s="198"/>
      <c r="DS102" s="198"/>
      <c r="DT102" s="198"/>
      <c r="DU102" s="198"/>
      <c r="DV102" s="198"/>
      <c r="DW102" s="198"/>
      <c r="DX102" s="198"/>
      <c r="DY102" s="198"/>
      <c r="DZ102" s="198"/>
      <c r="EA102" s="198"/>
      <c r="EB102" s="198"/>
      <c r="EC102" s="198">
        <v>0</v>
      </c>
      <c r="ED102" s="198"/>
      <c r="EE102" s="198"/>
      <c r="EF102" s="198"/>
      <c r="EG102" s="198"/>
      <c r="EH102" s="198"/>
      <c r="EI102" s="198">
        <v>0</v>
      </c>
      <c r="EJ102" s="198"/>
      <c r="EK102" s="198">
        <v>500</v>
      </c>
      <c r="EL102" s="198"/>
      <c r="EM102" s="198"/>
      <c r="EN102" s="198">
        <v>0</v>
      </c>
      <c r="EO102" s="198"/>
      <c r="EP102" s="198"/>
      <c r="EQ102" s="700"/>
      <c r="ER102" s="198"/>
      <c r="ES102" s="176"/>
      <c r="ET102" s="198"/>
      <c r="EU102" s="198"/>
      <c r="EV102" s="198"/>
      <c r="EW102" s="198"/>
      <c r="EX102" s="198">
        <v>0</v>
      </c>
      <c r="EY102" s="198"/>
      <c r="EZ102" s="198">
        <v>500</v>
      </c>
      <c r="FA102" s="198"/>
      <c r="FB102" s="63">
        <f t="shared" si="10"/>
        <v>1600</v>
      </c>
      <c r="FC102" s="69">
        <f t="shared" si="8"/>
        <v>9950</v>
      </c>
    </row>
    <row r="103" spans="1:159" ht="48.6" customHeight="1">
      <c r="A103" s="216">
        <f>+IF(M103="","",COUNTA($M$12:$M103))</f>
        <v>79</v>
      </c>
      <c r="B103" s="216" t="s">
        <v>3780</v>
      </c>
      <c r="C103" s="216" t="s">
        <v>3841</v>
      </c>
      <c r="D103" s="216">
        <v>217</v>
      </c>
      <c r="E103" s="216">
        <v>1092</v>
      </c>
      <c r="F103" s="219" t="s">
        <v>3842</v>
      </c>
      <c r="G103" s="216" t="s">
        <v>3843</v>
      </c>
      <c r="H103" s="216" t="s">
        <v>3844</v>
      </c>
      <c r="I103" s="216" t="s">
        <v>3845</v>
      </c>
      <c r="J103" s="216">
        <v>24</v>
      </c>
      <c r="K103" s="216" t="s">
        <v>3846</v>
      </c>
      <c r="L103" s="216" t="s">
        <v>3847</v>
      </c>
      <c r="M103" s="216" t="s">
        <v>15</v>
      </c>
      <c r="N103" s="218">
        <v>4600</v>
      </c>
      <c r="O103" s="216" t="s">
        <v>3115</v>
      </c>
      <c r="P103" s="216">
        <v>113</v>
      </c>
      <c r="Q103" s="198">
        <v>0</v>
      </c>
      <c r="R103" s="198"/>
      <c r="S103" s="198"/>
      <c r="T103" s="198"/>
      <c r="U103" s="198">
        <v>500</v>
      </c>
      <c r="V103" s="198"/>
      <c r="W103" s="198"/>
      <c r="X103" s="198"/>
      <c r="Y103" s="198">
        <v>500</v>
      </c>
      <c r="Z103" s="198"/>
      <c r="AA103" s="198">
        <v>400</v>
      </c>
      <c r="AB103" s="198"/>
      <c r="AC103" s="198">
        <v>0</v>
      </c>
      <c r="AD103" s="198"/>
      <c r="AE103" s="198"/>
      <c r="AF103" s="198"/>
      <c r="AG103" s="198">
        <v>0</v>
      </c>
      <c r="AH103" s="198"/>
      <c r="AI103" s="198"/>
      <c r="AJ103" s="198"/>
      <c r="AK103" s="198">
        <v>0</v>
      </c>
      <c r="AL103" s="198"/>
      <c r="AM103" s="198"/>
      <c r="AN103" s="198"/>
      <c r="AO103" s="198"/>
      <c r="AP103" s="198"/>
      <c r="AQ103" s="198">
        <v>1000</v>
      </c>
      <c r="AR103" s="198">
        <v>300</v>
      </c>
      <c r="AS103" s="198"/>
      <c r="AT103" s="198"/>
      <c r="AU103" s="198">
        <v>0</v>
      </c>
      <c r="AV103" s="198"/>
      <c r="AW103" s="198"/>
      <c r="AX103" s="198"/>
      <c r="AY103" s="198"/>
      <c r="AZ103" s="198"/>
      <c r="BA103" s="198">
        <v>500</v>
      </c>
      <c r="BB103" s="198">
        <v>100</v>
      </c>
      <c r="BC103" s="198">
        <v>0</v>
      </c>
      <c r="BD103" s="176"/>
      <c r="BE103" s="198">
        <v>0</v>
      </c>
      <c r="BF103" s="198"/>
      <c r="BG103" s="198">
        <v>50</v>
      </c>
      <c r="BH103" s="198"/>
      <c r="BI103" s="198">
        <v>0</v>
      </c>
      <c r="BJ103" s="198"/>
      <c r="BK103" s="198">
        <v>0</v>
      </c>
      <c r="BL103" s="198"/>
      <c r="BM103" s="198">
        <v>0</v>
      </c>
      <c r="BN103" s="198"/>
      <c r="BO103" s="198"/>
      <c r="BP103" s="198"/>
      <c r="BQ103" s="198"/>
      <c r="BR103" s="198"/>
      <c r="BS103" s="198"/>
      <c r="BT103" s="198"/>
      <c r="BU103" s="198"/>
      <c r="BV103" s="198"/>
      <c r="BW103" s="198">
        <v>0</v>
      </c>
      <c r="BX103" s="198"/>
      <c r="BY103" s="198">
        <v>0</v>
      </c>
      <c r="BZ103" s="198"/>
      <c r="CA103" s="198"/>
      <c r="CB103" s="198"/>
      <c r="CC103" s="198">
        <v>0</v>
      </c>
      <c r="CD103" s="198">
        <v>0</v>
      </c>
      <c r="CE103" s="198">
        <v>500</v>
      </c>
      <c r="CF103" s="198">
        <v>100</v>
      </c>
      <c r="CG103" s="198"/>
      <c r="CH103" s="198"/>
      <c r="CI103" s="198">
        <v>0</v>
      </c>
      <c r="CJ103" s="198">
        <v>0</v>
      </c>
      <c r="CK103" s="198">
        <v>0</v>
      </c>
      <c r="CL103" s="198"/>
      <c r="CM103" s="198">
        <v>100</v>
      </c>
      <c r="CN103" s="198"/>
      <c r="CO103" s="198">
        <v>0</v>
      </c>
      <c r="CP103" s="198"/>
      <c r="CQ103" s="198">
        <v>0</v>
      </c>
      <c r="CR103" s="198"/>
      <c r="CS103" s="198">
        <v>400</v>
      </c>
      <c r="CT103" s="198"/>
      <c r="CU103" s="198">
        <v>0</v>
      </c>
      <c r="CV103" s="198"/>
      <c r="CW103" s="198">
        <v>100</v>
      </c>
      <c r="CX103" s="176">
        <v>30</v>
      </c>
      <c r="CY103" s="198">
        <v>0</v>
      </c>
      <c r="CZ103" s="198"/>
      <c r="DA103" s="198">
        <v>0</v>
      </c>
      <c r="DB103" s="198"/>
      <c r="DC103" s="198"/>
      <c r="DD103" s="198">
        <v>0</v>
      </c>
      <c r="DE103" s="198">
        <v>0</v>
      </c>
      <c r="DF103" s="198"/>
      <c r="DG103" s="198"/>
      <c r="DH103" s="198"/>
      <c r="DI103" s="198"/>
      <c r="DJ103" s="449"/>
      <c r="DK103" s="198"/>
      <c r="DL103" s="198"/>
      <c r="DM103" s="198"/>
      <c r="DN103" s="198"/>
      <c r="DO103" s="198"/>
      <c r="DP103" s="198"/>
      <c r="DQ103" s="198"/>
      <c r="DR103" s="198"/>
      <c r="DS103" s="198"/>
      <c r="DT103" s="198"/>
      <c r="DU103" s="198"/>
      <c r="DV103" s="198"/>
      <c r="DW103" s="198"/>
      <c r="DX103" s="198"/>
      <c r="DY103" s="198"/>
      <c r="DZ103" s="198"/>
      <c r="EA103" s="198"/>
      <c r="EB103" s="198"/>
      <c r="EC103" s="198">
        <v>0</v>
      </c>
      <c r="ED103" s="198"/>
      <c r="EE103" s="198"/>
      <c r="EF103" s="198"/>
      <c r="EG103" s="198"/>
      <c r="EH103" s="198"/>
      <c r="EI103" s="198">
        <v>0</v>
      </c>
      <c r="EJ103" s="198"/>
      <c r="EK103" s="198">
        <v>500</v>
      </c>
      <c r="EL103" s="198">
        <v>50</v>
      </c>
      <c r="EM103" s="198"/>
      <c r="EN103" s="198">
        <v>0</v>
      </c>
      <c r="EO103" s="198"/>
      <c r="EP103" s="198"/>
      <c r="EQ103" s="700"/>
      <c r="ER103" s="198"/>
      <c r="ES103" s="176"/>
      <c r="ET103" s="198"/>
      <c r="EU103" s="198"/>
      <c r="EV103" s="198"/>
      <c r="EW103" s="198"/>
      <c r="EX103" s="198">
        <v>0</v>
      </c>
      <c r="EY103" s="198"/>
      <c r="EZ103" s="198"/>
      <c r="FA103" s="198"/>
      <c r="FB103" s="63">
        <f t="shared" si="10"/>
        <v>530</v>
      </c>
      <c r="FC103" s="69">
        <f t="shared" si="8"/>
        <v>4070</v>
      </c>
    </row>
    <row r="104" spans="1:159" ht="48.6" customHeight="1">
      <c r="A104" s="216">
        <f>+IF(M104="","",COUNTA($M$12:$M104))</f>
        <v>80</v>
      </c>
      <c r="B104" s="216" t="s">
        <v>3785</v>
      </c>
      <c r="C104" s="216" t="s">
        <v>3848</v>
      </c>
      <c r="D104" s="216">
        <v>217</v>
      </c>
      <c r="E104" s="216">
        <v>1092</v>
      </c>
      <c r="F104" s="219" t="s">
        <v>3849</v>
      </c>
      <c r="G104" s="216" t="s">
        <v>3850</v>
      </c>
      <c r="H104" s="216" t="s">
        <v>3851</v>
      </c>
      <c r="I104" s="216" t="s">
        <v>3852</v>
      </c>
      <c r="J104" s="216">
        <v>24</v>
      </c>
      <c r="K104" s="216" t="s">
        <v>3853</v>
      </c>
      <c r="L104" s="216" t="s">
        <v>3854</v>
      </c>
      <c r="M104" s="216" t="s">
        <v>3829</v>
      </c>
      <c r="N104" s="218">
        <v>4070</v>
      </c>
      <c r="O104" s="216" t="s">
        <v>3115</v>
      </c>
      <c r="P104" s="216">
        <v>113</v>
      </c>
      <c r="Q104" s="198">
        <v>0</v>
      </c>
      <c r="R104" s="198"/>
      <c r="S104" s="198"/>
      <c r="T104" s="198"/>
      <c r="U104" s="198">
        <v>2500</v>
      </c>
      <c r="V104" s="198">
        <v>1500</v>
      </c>
      <c r="W104" s="198"/>
      <c r="X104" s="198"/>
      <c r="Y104" s="198">
        <v>20</v>
      </c>
      <c r="Z104" s="198">
        <v>10</v>
      </c>
      <c r="AA104" s="198"/>
      <c r="AB104" s="198"/>
      <c r="AC104" s="198">
        <v>0</v>
      </c>
      <c r="AD104" s="198"/>
      <c r="AE104" s="198"/>
      <c r="AF104" s="198"/>
      <c r="AG104" s="198">
        <v>0</v>
      </c>
      <c r="AH104" s="198"/>
      <c r="AI104" s="198"/>
      <c r="AJ104" s="198"/>
      <c r="AK104" s="198">
        <v>0</v>
      </c>
      <c r="AL104" s="198"/>
      <c r="AM104" s="198"/>
      <c r="AN104" s="198"/>
      <c r="AO104" s="198"/>
      <c r="AP104" s="198"/>
      <c r="AQ104" s="198">
        <v>500</v>
      </c>
      <c r="AR104" s="198">
        <v>50</v>
      </c>
      <c r="AS104" s="198"/>
      <c r="AT104" s="198"/>
      <c r="AU104" s="198">
        <v>0</v>
      </c>
      <c r="AV104" s="198"/>
      <c r="AW104" s="198"/>
      <c r="AX104" s="198"/>
      <c r="AY104" s="198"/>
      <c r="AZ104" s="198"/>
      <c r="BA104" s="198">
        <v>0</v>
      </c>
      <c r="BB104" s="198"/>
      <c r="BC104" s="198">
        <v>0</v>
      </c>
      <c r="BD104" s="176"/>
      <c r="BE104" s="198">
        <v>0</v>
      </c>
      <c r="BF104" s="198"/>
      <c r="BG104" s="198">
        <v>0</v>
      </c>
      <c r="BH104" s="198"/>
      <c r="BI104" s="198">
        <v>0</v>
      </c>
      <c r="BJ104" s="198"/>
      <c r="BK104" s="198">
        <v>0</v>
      </c>
      <c r="BL104" s="198"/>
      <c r="BM104" s="198">
        <v>0</v>
      </c>
      <c r="BN104" s="198"/>
      <c r="BO104" s="198"/>
      <c r="BP104" s="198"/>
      <c r="BQ104" s="198">
        <v>50</v>
      </c>
      <c r="BR104" s="198"/>
      <c r="BS104" s="198"/>
      <c r="BT104" s="198"/>
      <c r="BU104" s="198"/>
      <c r="BV104" s="198"/>
      <c r="BW104" s="198">
        <v>0</v>
      </c>
      <c r="BX104" s="198"/>
      <c r="BY104" s="198">
        <v>0</v>
      </c>
      <c r="BZ104" s="198"/>
      <c r="CA104" s="198"/>
      <c r="CB104" s="198"/>
      <c r="CC104" s="198">
        <v>200</v>
      </c>
      <c r="CD104" s="198">
        <v>0</v>
      </c>
      <c r="CE104" s="198">
        <v>0</v>
      </c>
      <c r="CF104" s="198"/>
      <c r="CG104" s="198"/>
      <c r="CH104" s="198"/>
      <c r="CI104" s="198">
        <v>0</v>
      </c>
      <c r="CJ104" s="198">
        <v>600</v>
      </c>
      <c r="CK104" s="198">
        <v>600</v>
      </c>
      <c r="CL104" s="198">
        <v>130</v>
      </c>
      <c r="CM104" s="198"/>
      <c r="CN104" s="198"/>
      <c r="CO104" s="198">
        <v>0</v>
      </c>
      <c r="CP104" s="198"/>
      <c r="CQ104" s="198">
        <v>0</v>
      </c>
      <c r="CR104" s="198"/>
      <c r="CS104" s="198">
        <v>200</v>
      </c>
      <c r="CT104" s="198"/>
      <c r="CU104" s="198">
        <v>0</v>
      </c>
      <c r="CV104" s="198"/>
      <c r="CW104" s="198"/>
      <c r="CX104" s="176"/>
      <c r="CY104" s="198">
        <v>0</v>
      </c>
      <c r="CZ104" s="198"/>
      <c r="DA104" s="198">
        <v>0</v>
      </c>
      <c r="DB104" s="198"/>
      <c r="DC104" s="198"/>
      <c r="DD104" s="198">
        <v>0</v>
      </c>
      <c r="DE104" s="198">
        <v>0</v>
      </c>
      <c r="DF104" s="198"/>
      <c r="DG104" s="198"/>
      <c r="DH104" s="198"/>
      <c r="DI104" s="198"/>
      <c r="DJ104" s="449"/>
      <c r="DK104" s="198"/>
      <c r="DL104" s="198"/>
      <c r="DM104" s="198"/>
      <c r="DN104" s="198"/>
      <c r="DO104" s="198"/>
      <c r="DP104" s="198"/>
      <c r="DQ104" s="198"/>
      <c r="DR104" s="198"/>
      <c r="DS104" s="198"/>
      <c r="DT104" s="198"/>
      <c r="DU104" s="198"/>
      <c r="DV104" s="198"/>
      <c r="DW104" s="198"/>
      <c r="DX104" s="198"/>
      <c r="DY104" s="198"/>
      <c r="DZ104" s="198"/>
      <c r="EA104" s="198"/>
      <c r="EB104" s="198"/>
      <c r="EC104" s="198">
        <v>0</v>
      </c>
      <c r="ED104" s="198"/>
      <c r="EE104" s="198"/>
      <c r="EF104" s="198"/>
      <c r="EG104" s="198"/>
      <c r="EH104" s="198"/>
      <c r="EI104" s="198">
        <v>0</v>
      </c>
      <c r="EJ104" s="198"/>
      <c r="EK104" s="198"/>
      <c r="EL104" s="198"/>
      <c r="EM104" s="198"/>
      <c r="EN104" s="198">
        <v>0</v>
      </c>
      <c r="EO104" s="198"/>
      <c r="EP104" s="198"/>
      <c r="EQ104" s="700"/>
      <c r="ER104" s="198"/>
      <c r="ES104" s="176"/>
      <c r="ET104" s="198"/>
      <c r="EU104" s="198"/>
      <c r="EV104" s="198"/>
      <c r="EW104" s="198"/>
      <c r="EX104" s="198">
        <v>0</v>
      </c>
      <c r="EY104" s="198"/>
      <c r="EZ104" s="198"/>
      <c r="FA104" s="198"/>
      <c r="FB104" s="63">
        <f t="shared" si="10"/>
        <v>1690</v>
      </c>
      <c r="FC104" s="69">
        <f t="shared" si="8"/>
        <v>2380</v>
      </c>
    </row>
    <row r="105" spans="1:159" s="47" customFormat="1" ht="48.6" customHeight="1">
      <c r="A105" s="216" t="str">
        <f>+IF(M105="","",COUNTA($M$12:$M105))</f>
        <v/>
      </c>
      <c r="B105" s="216"/>
      <c r="C105" s="216"/>
      <c r="D105" s="298"/>
      <c r="E105" s="186"/>
      <c r="F105" s="290" t="s">
        <v>3204</v>
      </c>
      <c r="G105" s="216"/>
      <c r="H105" s="216"/>
      <c r="I105" s="216"/>
      <c r="J105" s="216"/>
      <c r="K105" s="216"/>
      <c r="L105" s="216"/>
      <c r="M105" s="216"/>
      <c r="N105" s="218"/>
      <c r="O105" s="216"/>
      <c r="P105" s="216"/>
      <c r="Q105" s="206"/>
      <c r="R105" s="198"/>
      <c r="S105" s="206"/>
      <c r="T105" s="206"/>
      <c r="U105" s="206"/>
      <c r="V105" s="206"/>
      <c r="W105" s="206"/>
      <c r="X105" s="206"/>
      <c r="Y105" s="206"/>
      <c r="Z105" s="206"/>
      <c r="AA105" s="206"/>
      <c r="AB105" s="206"/>
      <c r="AC105" s="206"/>
      <c r="AD105" s="206"/>
      <c r="AE105" s="206"/>
      <c r="AF105" s="206"/>
      <c r="AG105" s="206"/>
      <c r="AH105" s="206"/>
      <c r="AI105" s="206"/>
      <c r="AJ105" s="206"/>
      <c r="AK105" s="206"/>
      <c r="AL105" s="206"/>
      <c r="AM105" s="206"/>
      <c r="AN105" s="198"/>
      <c r="AO105" s="206"/>
      <c r="AP105" s="206"/>
      <c r="AQ105" s="206"/>
      <c r="AR105" s="206"/>
      <c r="AS105" s="206"/>
      <c r="AT105" s="206"/>
      <c r="AU105" s="198">
        <v>0</v>
      </c>
      <c r="AV105" s="206"/>
      <c r="AW105" s="206"/>
      <c r="AX105" s="206"/>
      <c r="AY105" s="206"/>
      <c r="AZ105" s="198"/>
      <c r="BA105" s="206"/>
      <c r="BB105" s="206"/>
      <c r="BC105" s="206"/>
      <c r="BD105" s="176"/>
      <c r="BE105" s="206"/>
      <c r="BF105" s="198"/>
      <c r="BG105" s="206"/>
      <c r="BH105" s="198"/>
      <c r="BI105" s="206"/>
      <c r="BJ105" s="206"/>
      <c r="BK105" s="206"/>
      <c r="BL105" s="206"/>
      <c r="BM105" s="206"/>
      <c r="BN105" s="206"/>
      <c r="BO105" s="206"/>
      <c r="BP105" s="206"/>
      <c r="BQ105" s="206"/>
      <c r="BR105" s="206"/>
      <c r="BS105" s="206"/>
      <c r="BT105" s="198"/>
      <c r="BU105" s="206"/>
      <c r="BV105" s="206"/>
      <c r="BW105" s="198">
        <v>0</v>
      </c>
      <c r="BX105" s="206"/>
      <c r="BY105" s="206"/>
      <c r="BZ105" s="206"/>
      <c r="CA105" s="206"/>
      <c r="CB105" s="206"/>
      <c r="CC105" s="206"/>
      <c r="CD105" s="198"/>
      <c r="CE105" s="206"/>
      <c r="CF105" s="206"/>
      <c r="CG105" s="206"/>
      <c r="CH105" s="206"/>
      <c r="CI105" s="206"/>
      <c r="CJ105" s="206"/>
      <c r="CK105" s="198">
        <v>0</v>
      </c>
      <c r="CL105" s="198"/>
      <c r="CM105" s="206"/>
      <c r="CN105" s="206"/>
      <c r="CO105" s="206"/>
      <c r="CP105" s="206"/>
      <c r="CQ105" s="206"/>
      <c r="CR105" s="206"/>
      <c r="CS105" s="206"/>
      <c r="CT105" s="198"/>
      <c r="CU105" s="206"/>
      <c r="CV105" s="206"/>
      <c r="CW105" s="206"/>
      <c r="CX105" s="319"/>
      <c r="CY105" s="206"/>
      <c r="CZ105" s="206"/>
      <c r="DA105" s="206"/>
      <c r="DB105" s="206"/>
      <c r="DC105" s="198"/>
      <c r="DD105" s="198"/>
      <c r="DE105" s="206"/>
      <c r="DF105" s="206"/>
      <c r="DG105" s="206"/>
      <c r="DH105" s="206"/>
      <c r="DI105" s="198"/>
      <c r="DJ105" s="445"/>
      <c r="DK105" s="206"/>
      <c r="DL105" s="206"/>
      <c r="DM105" s="206"/>
      <c r="DN105" s="206"/>
      <c r="DO105" s="198"/>
      <c r="DP105" s="206"/>
      <c r="DQ105" s="198"/>
      <c r="DR105" s="206"/>
      <c r="DS105" s="206"/>
      <c r="DT105" s="206"/>
      <c r="DU105" s="198"/>
      <c r="DV105" s="206"/>
      <c r="DW105" s="206"/>
      <c r="DX105" s="206"/>
      <c r="DY105" s="198"/>
      <c r="DZ105" s="206"/>
      <c r="EA105" s="206"/>
      <c r="EB105" s="206"/>
      <c r="EC105" s="206"/>
      <c r="ED105" s="206"/>
      <c r="EE105" s="206"/>
      <c r="EF105" s="206"/>
      <c r="EG105" s="206"/>
      <c r="EH105" s="206"/>
      <c r="EI105" s="206"/>
      <c r="EJ105" s="206"/>
      <c r="EK105" s="206"/>
      <c r="EL105" s="206"/>
      <c r="EM105" s="206"/>
      <c r="EN105" s="206"/>
      <c r="EO105" s="206"/>
      <c r="EP105" s="206"/>
      <c r="EQ105" s="699"/>
      <c r="ER105" s="206"/>
      <c r="ES105" s="319"/>
      <c r="ET105" s="206"/>
      <c r="EU105" s="206"/>
      <c r="EV105" s="206"/>
      <c r="EW105" s="206"/>
      <c r="EX105" s="206"/>
      <c r="EY105" s="206"/>
      <c r="EZ105" s="206"/>
      <c r="FA105" s="206"/>
      <c r="FB105" s="63"/>
      <c r="FC105" s="69"/>
    </row>
    <row r="106" spans="1:159" ht="48.6" customHeight="1">
      <c r="A106" s="216">
        <f>+IF(M106="","",COUNTA($M$12:$M106))</f>
        <v>81</v>
      </c>
      <c r="B106" s="216" t="s">
        <v>3791</v>
      </c>
      <c r="C106" s="216" t="s">
        <v>3855</v>
      </c>
      <c r="D106" s="216">
        <v>219</v>
      </c>
      <c r="E106" s="216">
        <v>734</v>
      </c>
      <c r="F106" s="219" t="s">
        <v>3856</v>
      </c>
      <c r="G106" s="216" t="s">
        <v>85</v>
      </c>
      <c r="H106" s="216" t="s">
        <v>3857</v>
      </c>
      <c r="I106" s="216" t="s">
        <v>3858</v>
      </c>
      <c r="J106" s="216">
        <v>24</v>
      </c>
      <c r="K106" s="216" t="s">
        <v>3859</v>
      </c>
      <c r="L106" s="216" t="s">
        <v>3860</v>
      </c>
      <c r="M106" s="216" t="s">
        <v>67</v>
      </c>
      <c r="N106" s="218">
        <v>50400</v>
      </c>
      <c r="O106" s="216" t="s">
        <v>3861</v>
      </c>
      <c r="P106" s="216">
        <v>19</v>
      </c>
      <c r="Q106" s="198">
        <v>15000</v>
      </c>
      <c r="R106" s="198">
        <v>5000</v>
      </c>
      <c r="S106" s="198"/>
      <c r="T106" s="198"/>
      <c r="U106" s="198"/>
      <c r="V106" s="198"/>
      <c r="W106" s="198"/>
      <c r="X106" s="198"/>
      <c r="Y106" s="198"/>
      <c r="Z106" s="198"/>
      <c r="AA106" s="198"/>
      <c r="AB106" s="198"/>
      <c r="AC106" s="198">
        <v>2000</v>
      </c>
      <c r="AD106" s="198">
        <v>900</v>
      </c>
      <c r="AE106" s="198"/>
      <c r="AF106" s="198"/>
      <c r="AG106" s="198">
        <v>0</v>
      </c>
      <c r="AH106" s="198"/>
      <c r="AI106" s="198">
        <v>15000</v>
      </c>
      <c r="AJ106" s="198">
        <v>12000</v>
      </c>
      <c r="AK106" s="198">
        <v>0</v>
      </c>
      <c r="AL106" s="198"/>
      <c r="AM106" s="198"/>
      <c r="AN106" s="198"/>
      <c r="AO106" s="198"/>
      <c r="AP106" s="198"/>
      <c r="AQ106" s="198"/>
      <c r="AR106" s="198"/>
      <c r="AS106" s="198"/>
      <c r="AT106" s="198"/>
      <c r="AU106" s="198">
        <v>0</v>
      </c>
      <c r="AV106" s="198"/>
      <c r="AW106" s="198"/>
      <c r="AX106" s="198"/>
      <c r="AY106" s="198"/>
      <c r="AZ106" s="198"/>
      <c r="BA106" s="198">
        <v>0</v>
      </c>
      <c r="BB106" s="198"/>
      <c r="BC106" s="198">
        <v>2000</v>
      </c>
      <c r="BD106" s="176">
        <v>0</v>
      </c>
      <c r="BE106" s="198">
        <v>6000</v>
      </c>
      <c r="BF106" s="198">
        <v>2000</v>
      </c>
      <c r="BG106" s="198">
        <v>0</v>
      </c>
      <c r="BH106" s="198"/>
      <c r="BI106" s="198">
        <v>2000</v>
      </c>
      <c r="BJ106" s="198">
        <v>500</v>
      </c>
      <c r="BK106" s="198">
        <v>0</v>
      </c>
      <c r="BL106" s="198"/>
      <c r="BM106" s="198">
        <v>0</v>
      </c>
      <c r="BN106" s="198"/>
      <c r="BO106" s="198">
        <v>200</v>
      </c>
      <c r="BP106" s="198">
        <v>200</v>
      </c>
      <c r="BQ106" s="198"/>
      <c r="BR106" s="198"/>
      <c r="BS106" s="198"/>
      <c r="BT106" s="198"/>
      <c r="BU106" s="198"/>
      <c r="BV106" s="198"/>
      <c r="BW106" s="198">
        <v>0</v>
      </c>
      <c r="BX106" s="198"/>
      <c r="BY106" s="198">
        <v>1500</v>
      </c>
      <c r="BZ106" s="198">
        <v>1000</v>
      </c>
      <c r="CA106" s="198"/>
      <c r="CB106" s="198"/>
      <c r="CC106" s="198">
        <v>0</v>
      </c>
      <c r="CD106" s="198">
        <v>0</v>
      </c>
      <c r="CE106" s="198">
        <v>0</v>
      </c>
      <c r="CF106" s="198"/>
      <c r="CG106" s="198"/>
      <c r="CH106" s="198"/>
      <c r="CI106" s="198">
        <v>0</v>
      </c>
      <c r="CJ106" s="198">
        <v>0</v>
      </c>
      <c r="CK106" s="198">
        <v>0</v>
      </c>
      <c r="CL106" s="198"/>
      <c r="CM106" s="198">
        <v>200</v>
      </c>
      <c r="CN106" s="198"/>
      <c r="CO106" s="198">
        <v>0</v>
      </c>
      <c r="CP106" s="198"/>
      <c r="CQ106" s="198">
        <v>0</v>
      </c>
      <c r="CR106" s="198"/>
      <c r="CS106" s="198">
        <v>5000</v>
      </c>
      <c r="CT106" s="198"/>
      <c r="CU106" s="198">
        <v>0</v>
      </c>
      <c r="CV106" s="198"/>
      <c r="CW106" s="198">
        <v>1000</v>
      </c>
      <c r="CX106" s="176">
        <v>0</v>
      </c>
      <c r="CY106" s="198">
        <v>500</v>
      </c>
      <c r="CZ106" s="198"/>
      <c r="DA106" s="198">
        <v>0</v>
      </c>
      <c r="DB106" s="198"/>
      <c r="DC106" s="198"/>
      <c r="DD106" s="198">
        <v>0</v>
      </c>
      <c r="DE106" s="198">
        <v>0</v>
      </c>
      <c r="DF106" s="198"/>
      <c r="DG106" s="198"/>
      <c r="DH106" s="198"/>
      <c r="DI106" s="198"/>
      <c r="DJ106" s="449"/>
      <c r="DK106" s="198"/>
      <c r="DL106" s="198"/>
      <c r="DM106" s="198"/>
      <c r="DN106" s="198"/>
      <c r="DO106" s="198"/>
      <c r="DP106" s="198"/>
      <c r="DQ106" s="198"/>
      <c r="DR106" s="198"/>
      <c r="DS106" s="198"/>
      <c r="DT106" s="198"/>
      <c r="DU106" s="198"/>
      <c r="DV106" s="198"/>
      <c r="DW106" s="198"/>
      <c r="DX106" s="198"/>
      <c r="DY106" s="198"/>
      <c r="DZ106" s="198"/>
      <c r="EA106" s="198"/>
      <c r="EB106" s="198"/>
      <c r="EC106" s="198">
        <v>0</v>
      </c>
      <c r="ED106" s="198"/>
      <c r="EE106" s="198"/>
      <c r="EF106" s="198"/>
      <c r="EG106" s="198"/>
      <c r="EH106" s="198"/>
      <c r="EI106" s="198">
        <v>0</v>
      </c>
      <c r="EJ106" s="198"/>
      <c r="EK106" s="198"/>
      <c r="EL106" s="198"/>
      <c r="EM106" s="198"/>
      <c r="EN106" s="198">
        <v>0</v>
      </c>
      <c r="EO106" s="198"/>
      <c r="EP106" s="198"/>
      <c r="EQ106" s="700"/>
      <c r="ER106" s="198"/>
      <c r="ES106" s="176"/>
      <c r="ET106" s="198"/>
      <c r="EU106" s="198"/>
      <c r="EV106" s="198"/>
      <c r="EW106" s="198"/>
      <c r="EX106" s="198">
        <v>0</v>
      </c>
      <c r="EY106" s="198"/>
      <c r="EZ106" s="198"/>
      <c r="FA106" s="198"/>
      <c r="FB106" s="63">
        <f>FA106+EY106+EW106+EU106+ES106+EQ106+EO106+EM106+EJ106+EH106+EF106+ED106+EB106+DZ106+DX106+DV106+DT106+DR106+DP106+DN106+DL106+DH106+DF106+DD106+DB106+CZ106+CX106+CV106+CT106+CR106+CP106+CN106+CL106+CH106+CF106+CD106+CB106+BZ106+BX106+BT106+BR106+BP106+BN106+BL106+BJ106+BH106+BF106+BD106+BB106+AZ106+AX106+AV106+AR106+AP106+AN106+AL106+AJ106+AH106+AF106+AD106+AB106+Z106+X106+V106+T106+R106</f>
        <v>21600</v>
      </c>
      <c r="FC106" s="69">
        <f>N106-FB106</f>
        <v>28800</v>
      </c>
    </row>
    <row r="107" spans="1:159" ht="48.6" customHeight="1">
      <c r="A107" s="216">
        <f>+IF(M107="","",COUNTA($M$12:$M107))</f>
        <v>82</v>
      </c>
      <c r="B107" s="216" t="s">
        <v>3795</v>
      </c>
      <c r="C107" s="216" t="s">
        <v>3862</v>
      </c>
      <c r="D107" s="216">
        <v>220</v>
      </c>
      <c r="E107" s="216">
        <v>735</v>
      </c>
      <c r="F107" s="219" t="s">
        <v>3863</v>
      </c>
      <c r="G107" s="216" t="s">
        <v>3864</v>
      </c>
      <c r="H107" s="216" t="s">
        <v>3865</v>
      </c>
      <c r="I107" s="216" t="s">
        <v>3866</v>
      </c>
      <c r="J107" s="216">
        <v>24</v>
      </c>
      <c r="K107" s="216" t="s">
        <v>3867</v>
      </c>
      <c r="L107" s="216" t="s">
        <v>3868</v>
      </c>
      <c r="M107" s="216" t="s">
        <v>10</v>
      </c>
      <c r="N107" s="218">
        <v>16800</v>
      </c>
      <c r="O107" s="216" t="s">
        <v>3565</v>
      </c>
      <c r="P107" s="216">
        <v>109</v>
      </c>
      <c r="Q107" s="198">
        <v>0</v>
      </c>
      <c r="R107" s="198"/>
      <c r="S107" s="198"/>
      <c r="T107" s="198"/>
      <c r="U107" s="198"/>
      <c r="V107" s="198"/>
      <c r="W107" s="198"/>
      <c r="X107" s="198"/>
      <c r="Y107" s="198"/>
      <c r="Z107" s="198"/>
      <c r="AA107" s="198"/>
      <c r="AB107" s="198"/>
      <c r="AC107" s="198">
        <v>0</v>
      </c>
      <c r="AD107" s="198"/>
      <c r="AE107" s="198"/>
      <c r="AF107" s="198"/>
      <c r="AG107" s="198">
        <v>0</v>
      </c>
      <c r="AH107" s="198"/>
      <c r="AI107" s="198"/>
      <c r="AJ107" s="198"/>
      <c r="AK107" s="198">
        <v>0</v>
      </c>
      <c r="AL107" s="198"/>
      <c r="AM107" s="198"/>
      <c r="AN107" s="198"/>
      <c r="AO107" s="198"/>
      <c r="AP107" s="198"/>
      <c r="AQ107" s="198"/>
      <c r="AR107" s="198"/>
      <c r="AS107" s="198"/>
      <c r="AT107" s="198"/>
      <c r="AU107" s="198">
        <v>0</v>
      </c>
      <c r="AV107" s="198"/>
      <c r="AW107" s="198"/>
      <c r="AX107" s="198"/>
      <c r="AY107" s="198"/>
      <c r="AZ107" s="198"/>
      <c r="BA107" s="198">
        <v>0</v>
      </c>
      <c r="BB107" s="198"/>
      <c r="BC107" s="198">
        <v>0</v>
      </c>
      <c r="BD107" s="176"/>
      <c r="BE107" s="198">
        <v>0</v>
      </c>
      <c r="BF107" s="198"/>
      <c r="BG107" s="198">
        <v>0</v>
      </c>
      <c r="BH107" s="198"/>
      <c r="BI107" s="198">
        <v>0</v>
      </c>
      <c r="BJ107" s="198"/>
      <c r="BK107" s="198">
        <v>0</v>
      </c>
      <c r="BL107" s="198"/>
      <c r="BM107" s="198">
        <v>2000</v>
      </c>
      <c r="BN107" s="198"/>
      <c r="BO107" s="198">
        <v>500</v>
      </c>
      <c r="BP107" s="198"/>
      <c r="BQ107" s="198"/>
      <c r="BR107" s="198"/>
      <c r="BS107" s="198">
        <v>300</v>
      </c>
      <c r="BT107" s="198"/>
      <c r="BU107" s="198"/>
      <c r="BV107" s="198"/>
      <c r="BW107" s="198">
        <v>0</v>
      </c>
      <c r="BX107" s="198"/>
      <c r="BY107" s="198">
        <v>2000</v>
      </c>
      <c r="BZ107" s="198">
        <v>500</v>
      </c>
      <c r="CA107" s="198"/>
      <c r="CB107" s="198"/>
      <c r="CC107" s="198">
        <v>1500</v>
      </c>
      <c r="CD107" s="198">
        <v>1800</v>
      </c>
      <c r="CE107" s="198">
        <v>0</v>
      </c>
      <c r="CF107" s="198"/>
      <c r="CG107" s="198"/>
      <c r="CH107" s="198"/>
      <c r="CI107" s="198">
        <v>0</v>
      </c>
      <c r="CJ107" s="198">
        <v>200</v>
      </c>
      <c r="CK107" s="198">
        <v>200</v>
      </c>
      <c r="CL107" s="198"/>
      <c r="CM107" s="198">
        <v>300</v>
      </c>
      <c r="CN107" s="198"/>
      <c r="CO107" s="198">
        <v>0</v>
      </c>
      <c r="CP107" s="198"/>
      <c r="CQ107" s="198">
        <v>0</v>
      </c>
      <c r="CR107" s="198"/>
      <c r="CS107" s="198">
        <v>2500</v>
      </c>
      <c r="CT107" s="198"/>
      <c r="CU107" s="198">
        <v>0</v>
      </c>
      <c r="CV107" s="198"/>
      <c r="CW107" s="198"/>
      <c r="CX107" s="176"/>
      <c r="CY107" s="198">
        <v>0</v>
      </c>
      <c r="CZ107" s="198"/>
      <c r="DA107" s="198">
        <v>0</v>
      </c>
      <c r="DB107" s="198"/>
      <c r="DC107" s="198"/>
      <c r="DD107" s="198">
        <v>0</v>
      </c>
      <c r="DE107" s="198">
        <v>3000</v>
      </c>
      <c r="DF107" s="198">
        <v>2000</v>
      </c>
      <c r="DG107" s="198">
        <v>500</v>
      </c>
      <c r="DH107" s="198">
        <v>500</v>
      </c>
      <c r="DI107" s="198"/>
      <c r="DJ107" s="449"/>
      <c r="DK107" s="198"/>
      <c r="DL107" s="198"/>
      <c r="DM107" s="198"/>
      <c r="DN107" s="198"/>
      <c r="DO107" s="198"/>
      <c r="DP107" s="198"/>
      <c r="DQ107" s="198"/>
      <c r="DR107" s="198"/>
      <c r="DS107" s="198"/>
      <c r="DT107" s="198"/>
      <c r="DU107" s="198"/>
      <c r="DV107" s="198"/>
      <c r="DW107" s="198"/>
      <c r="DX107" s="198"/>
      <c r="DY107" s="198"/>
      <c r="DZ107" s="198"/>
      <c r="EA107" s="198"/>
      <c r="EB107" s="198"/>
      <c r="EC107" s="198">
        <v>1000</v>
      </c>
      <c r="ED107" s="198"/>
      <c r="EE107" s="198"/>
      <c r="EF107" s="198"/>
      <c r="EG107" s="198"/>
      <c r="EH107" s="198"/>
      <c r="EI107" s="198">
        <v>0</v>
      </c>
      <c r="EJ107" s="198"/>
      <c r="EK107" s="198"/>
      <c r="EL107" s="198">
        <v>3000</v>
      </c>
      <c r="EM107" s="198"/>
      <c r="EN107" s="198">
        <v>0</v>
      </c>
      <c r="EO107" s="198"/>
      <c r="EP107" s="198"/>
      <c r="EQ107" s="700"/>
      <c r="ER107" s="198"/>
      <c r="ES107" s="176"/>
      <c r="ET107" s="198"/>
      <c r="EU107" s="198"/>
      <c r="EV107" s="198"/>
      <c r="EW107" s="198"/>
      <c r="EX107" s="198">
        <v>0</v>
      </c>
      <c r="EY107" s="198"/>
      <c r="EZ107" s="198"/>
      <c r="FA107" s="198"/>
      <c r="FB107" s="63">
        <f>FA107+EY107+EW107+EU107+ES107+EQ107+EO107+EM107+EJ107+EH107+EF107+ED107+EB107+DZ107+DX107+DV107+DT107+DR107+DP107+DN107+DL107+DH107+DF107+DD107+DB107+CZ107+CX107+CV107+CT107+CR107+CP107+CN107+CL107+CH107+CF107+CD107+CB107+BZ107+BX107+BT107+BR107+BP107+BN107+BL107+BJ107+BH107+BF107+BD107+BB107+AZ107+AX107+AV107+AR107+AP107+AN107+AL107+AJ107+AH107+AF107+AD107+AB107+Z107+X107+V107+T107+R107</f>
        <v>4800</v>
      </c>
      <c r="FC107" s="69">
        <f>N107-FB107</f>
        <v>12000</v>
      </c>
    </row>
    <row r="108" spans="1:159" s="47" customFormat="1" ht="48.6" customHeight="1">
      <c r="A108" s="216" t="str">
        <f>+IF(M108="","",COUNTA($M$12:$M108))</f>
        <v/>
      </c>
      <c r="B108" s="216"/>
      <c r="C108" s="216"/>
      <c r="D108" s="186"/>
      <c r="E108" s="186"/>
      <c r="F108" s="290" t="s">
        <v>3205</v>
      </c>
      <c r="G108" s="216"/>
      <c r="H108" s="216"/>
      <c r="I108" s="216"/>
      <c r="J108" s="216"/>
      <c r="K108" s="216"/>
      <c r="L108" s="216"/>
      <c r="M108" s="216"/>
      <c r="N108" s="218"/>
      <c r="O108" s="216"/>
      <c r="P108" s="216"/>
      <c r="Q108" s="206"/>
      <c r="R108" s="198"/>
      <c r="S108" s="206"/>
      <c r="T108" s="206"/>
      <c r="U108" s="206"/>
      <c r="V108" s="206"/>
      <c r="W108" s="206"/>
      <c r="X108" s="206"/>
      <c r="Y108" s="206"/>
      <c r="Z108" s="206"/>
      <c r="AA108" s="206"/>
      <c r="AB108" s="206"/>
      <c r="AC108" s="206"/>
      <c r="AD108" s="206"/>
      <c r="AE108" s="206"/>
      <c r="AF108" s="206"/>
      <c r="AG108" s="206"/>
      <c r="AH108" s="206"/>
      <c r="AI108" s="206"/>
      <c r="AJ108" s="206"/>
      <c r="AK108" s="206"/>
      <c r="AL108" s="206"/>
      <c r="AM108" s="206"/>
      <c r="AN108" s="198"/>
      <c r="AO108" s="206"/>
      <c r="AP108" s="206"/>
      <c r="AQ108" s="206"/>
      <c r="AR108" s="206"/>
      <c r="AS108" s="206"/>
      <c r="AT108" s="206"/>
      <c r="AU108" s="198">
        <v>0</v>
      </c>
      <c r="AV108" s="206"/>
      <c r="AW108" s="206"/>
      <c r="AX108" s="206"/>
      <c r="AY108" s="206"/>
      <c r="AZ108" s="198"/>
      <c r="BA108" s="206"/>
      <c r="BB108" s="206"/>
      <c r="BC108" s="206"/>
      <c r="BD108" s="176"/>
      <c r="BE108" s="206"/>
      <c r="BF108" s="198"/>
      <c r="BG108" s="206"/>
      <c r="BH108" s="198"/>
      <c r="BI108" s="206"/>
      <c r="BJ108" s="206"/>
      <c r="BK108" s="206"/>
      <c r="BL108" s="206"/>
      <c r="BM108" s="206"/>
      <c r="BN108" s="206"/>
      <c r="BO108" s="206"/>
      <c r="BP108" s="206"/>
      <c r="BQ108" s="206"/>
      <c r="BR108" s="206"/>
      <c r="BS108" s="206"/>
      <c r="BT108" s="198"/>
      <c r="BU108" s="206"/>
      <c r="BV108" s="206"/>
      <c r="BW108" s="198">
        <v>0</v>
      </c>
      <c r="BX108" s="206"/>
      <c r="BY108" s="206"/>
      <c r="BZ108" s="206"/>
      <c r="CA108" s="206"/>
      <c r="CB108" s="206"/>
      <c r="CC108" s="206"/>
      <c r="CD108" s="198"/>
      <c r="CE108" s="206"/>
      <c r="CF108" s="206"/>
      <c r="CG108" s="206"/>
      <c r="CH108" s="206"/>
      <c r="CI108" s="206"/>
      <c r="CJ108" s="206"/>
      <c r="CK108" s="198">
        <v>0</v>
      </c>
      <c r="CL108" s="198"/>
      <c r="CM108" s="206"/>
      <c r="CN108" s="206"/>
      <c r="CO108" s="206"/>
      <c r="CP108" s="206"/>
      <c r="CQ108" s="206"/>
      <c r="CR108" s="206"/>
      <c r="CS108" s="206"/>
      <c r="CT108" s="198"/>
      <c r="CU108" s="206"/>
      <c r="CV108" s="206"/>
      <c r="CW108" s="206"/>
      <c r="CX108" s="319"/>
      <c r="CY108" s="206"/>
      <c r="CZ108" s="206"/>
      <c r="DA108" s="206"/>
      <c r="DB108" s="206"/>
      <c r="DC108" s="198"/>
      <c r="DD108" s="198"/>
      <c r="DE108" s="206"/>
      <c r="DF108" s="206"/>
      <c r="DG108" s="206"/>
      <c r="DH108" s="206"/>
      <c r="DI108" s="198"/>
      <c r="DJ108" s="445"/>
      <c r="DK108" s="206"/>
      <c r="DL108" s="206"/>
      <c r="DM108" s="206"/>
      <c r="DN108" s="206"/>
      <c r="DO108" s="198"/>
      <c r="DP108" s="206"/>
      <c r="DQ108" s="198"/>
      <c r="DR108" s="206"/>
      <c r="DS108" s="206"/>
      <c r="DT108" s="206"/>
      <c r="DU108" s="198"/>
      <c r="DV108" s="206"/>
      <c r="DW108" s="206"/>
      <c r="DX108" s="206"/>
      <c r="DY108" s="198"/>
      <c r="DZ108" s="206"/>
      <c r="EA108" s="206"/>
      <c r="EB108" s="206"/>
      <c r="EC108" s="206"/>
      <c r="ED108" s="206"/>
      <c r="EE108" s="206"/>
      <c r="EF108" s="206"/>
      <c r="EG108" s="206"/>
      <c r="EH108" s="206"/>
      <c r="EI108" s="206"/>
      <c r="EJ108" s="206"/>
      <c r="EK108" s="206"/>
      <c r="EL108" s="206"/>
      <c r="EM108" s="206"/>
      <c r="EN108" s="206"/>
      <c r="EO108" s="206"/>
      <c r="EP108" s="206"/>
      <c r="EQ108" s="699"/>
      <c r="ER108" s="206"/>
      <c r="ES108" s="319"/>
      <c r="ET108" s="206"/>
      <c r="EU108" s="206"/>
      <c r="EV108" s="206"/>
      <c r="EW108" s="206"/>
      <c r="EX108" s="206"/>
      <c r="EY108" s="206"/>
      <c r="EZ108" s="206"/>
      <c r="FA108" s="206"/>
      <c r="FB108" s="63"/>
      <c r="FC108" s="69"/>
    </row>
    <row r="109" spans="1:159" ht="48.6" customHeight="1">
      <c r="A109" s="216">
        <f>+IF(M109="","",COUNTA($M$12:$M109))</f>
        <v>83</v>
      </c>
      <c r="B109" s="216" t="s">
        <v>3869</v>
      </c>
      <c r="C109" s="216" t="s">
        <v>3870</v>
      </c>
      <c r="D109" s="216">
        <v>224</v>
      </c>
      <c r="E109" s="216">
        <v>109</v>
      </c>
      <c r="F109" s="219" t="s">
        <v>3871</v>
      </c>
      <c r="G109" s="216" t="s">
        <v>3872</v>
      </c>
      <c r="H109" s="216" t="s">
        <v>3873</v>
      </c>
      <c r="I109" s="216" t="s">
        <v>3874</v>
      </c>
      <c r="J109" s="216">
        <v>24</v>
      </c>
      <c r="K109" s="216" t="s">
        <v>3875</v>
      </c>
      <c r="L109" s="216" t="s">
        <v>3876</v>
      </c>
      <c r="M109" s="216" t="s">
        <v>15</v>
      </c>
      <c r="N109" s="218">
        <v>2570</v>
      </c>
      <c r="O109" s="216" t="s">
        <v>3122</v>
      </c>
      <c r="P109" s="216">
        <v>23</v>
      </c>
      <c r="Q109" s="198">
        <v>2000</v>
      </c>
      <c r="R109" s="198"/>
      <c r="S109" s="198"/>
      <c r="T109" s="198"/>
      <c r="U109" s="198"/>
      <c r="V109" s="198"/>
      <c r="W109" s="198"/>
      <c r="X109" s="198"/>
      <c r="Y109" s="198"/>
      <c r="Z109" s="198"/>
      <c r="AA109" s="198"/>
      <c r="AB109" s="198"/>
      <c r="AC109" s="198">
        <v>0</v>
      </c>
      <c r="AD109" s="198"/>
      <c r="AE109" s="198"/>
      <c r="AF109" s="198"/>
      <c r="AG109" s="198">
        <v>0</v>
      </c>
      <c r="AH109" s="198"/>
      <c r="AI109" s="198">
        <v>20</v>
      </c>
      <c r="AJ109" s="198"/>
      <c r="AK109" s="198">
        <v>0</v>
      </c>
      <c r="AL109" s="198"/>
      <c r="AM109" s="198"/>
      <c r="AN109" s="198"/>
      <c r="AO109" s="198"/>
      <c r="AP109" s="198"/>
      <c r="AQ109" s="198"/>
      <c r="AR109" s="198"/>
      <c r="AS109" s="198"/>
      <c r="AT109" s="198"/>
      <c r="AU109" s="198">
        <v>0</v>
      </c>
      <c r="AV109" s="198"/>
      <c r="AW109" s="198"/>
      <c r="AX109" s="198"/>
      <c r="AY109" s="198"/>
      <c r="AZ109" s="198"/>
      <c r="BA109" s="198">
        <v>0</v>
      </c>
      <c r="BB109" s="198"/>
      <c r="BC109" s="198">
        <v>0</v>
      </c>
      <c r="BD109" s="176"/>
      <c r="BE109" s="198">
        <v>0</v>
      </c>
      <c r="BF109" s="198"/>
      <c r="BG109" s="198">
        <v>0</v>
      </c>
      <c r="BH109" s="198"/>
      <c r="BI109" s="198">
        <v>0</v>
      </c>
      <c r="BJ109" s="198"/>
      <c r="BK109" s="198">
        <v>0</v>
      </c>
      <c r="BL109" s="198"/>
      <c r="BM109" s="198">
        <v>0</v>
      </c>
      <c r="BN109" s="198"/>
      <c r="BO109" s="198"/>
      <c r="BP109" s="198"/>
      <c r="BQ109" s="198">
        <v>500</v>
      </c>
      <c r="BR109" s="198">
        <v>100</v>
      </c>
      <c r="BS109" s="198"/>
      <c r="BT109" s="198"/>
      <c r="BU109" s="198"/>
      <c r="BV109" s="198"/>
      <c r="BW109" s="198">
        <v>0</v>
      </c>
      <c r="BX109" s="198"/>
      <c r="BY109" s="198">
        <v>0</v>
      </c>
      <c r="BZ109" s="198"/>
      <c r="CA109" s="198"/>
      <c r="CB109" s="198"/>
      <c r="CC109" s="198">
        <v>0</v>
      </c>
      <c r="CD109" s="198">
        <v>0</v>
      </c>
      <c r="CE109" s="198">
        <v>50</v>
      </c>
      <c r="CF109" s="198">
        <v>0</v>
      </c>
      <c r="CG109" s="198"/>
      <c r="CH109" s="198"/>
      <c r="CI109" s="198">
        <v>0</v>
      </c>
      <c r="CJ109" s="198">
        <v>0</v>
      </c>
      <c r="CK109" s="198">
        <v>0</v>
      </c>
      <c r="CL109" s="198"/>
      <c r="CM109" s="198"/>
      <c r="CN109" s="198"/>
      <c r="CO109" s="198">
        <v>0</v>
      </c>
      <c r="CP109" s="198"/>
      <c r="CQ109" s="198">
        <v>0</v>
      </c>
      <c r="CR109" s="198"/>
      <c r="CS109" s="198">
        <v>0</v>
      </c>
      <c r="CT109" s="198"/>
      <c r="CU109" s="198">
        <v>0</v>
      </c>
      <c r="CV109" s="198"/>
      <c r="CW109" s="198"/>
      <c r="CX109" s="176"/>
      <c r="CY109" s="198">
        <v>0</v>
      </c>
      <c r="CZ109" s="198"/>
      <c r="DA109" s="198">
        <v>0</v>
      </c>
      <c r="DB109" s="198"/>
      <c r="DC109" s="198"/>
      <c r="DD109" s="198">
        <v>0</v>
      </c>
      <c r="DE109" s="198">
        <v>0</v>
      </c>
      <c r="DF109" s="198"/>
      <c r="DG109" s="198"/>
      <c r="DH109" s="198"/>
      <c r="DI109" s="198"/>
      <c r="DJ109" s="449"/>
      <c r="DK109" s="198"/>
      <c r="DL109" s="198"/>
      <c r="DM109" s="198"/>
      <c r="DN109" s="198"/>
      <c r="DO109" s="198"/>
      <c r="DP109" s="198"/>
      <c r="DQ109" s="198"/>
      <c r="DR109" s="198"/>
      <c r="DS109" s="198"/>
      <c r="DT109" s="198"/>
      <c r="DU109" s="198"/>
      <c r="DV109" s="198"/>
      <c r="DW109" s="198"/>
      <c r="DX109" s="198"/>
      <c r="DY109" s="198"/>
      <c r="DZ109" s="198"/>
      <c r="EA109" s="198"/>
      <c r="EB109" s="198"/>
      <c r="EC109" s="198">
        <v>0</v>
      </c>
      <c r="ED109" s="198"/>
      <c r="EE109" s="198"/>
      <c r="EF109" s="198"/>
      <c r="EG109" s="198"/>
      <c r="EH109" s="198"/>
      <c r="EI109" s="198">
        <v>0</v>
      </c>
      <c r="EJ109" s="198"/>
      <c r="EK109" s="198"/>
      <c r="EL109" s="198"/>
      <c r="EM109" s="198"/>
      <c r="EN109" s="198">
        <v>0</v>
      </c>
      <c r="EO109" s="198"/>
      <c r="EP109" s="198"/>
      <c r="EQ109" s="700"/>
      <c r="ER109" s="198"/>
      <c r="ES109" s="176"/>
      <c r="ET109" s="198"/>
      <c r="EU109" s="198"/>
      <c r="EV109" s="198"/>
      <c r="EW109" s="198"/>
      <c r="EX109" s="198">
        <v>0</v>
      </c>
      <c r="EY109" s="198"/>
      <c r="EZ109" s="198"/>
      <c r="FA109" s="198"/>
      <c r="FB109" s="63">
        <f>FA109+EY109+EW109+EU109+ES109+EQ109+EO109+EM109+EJ109+EH109+EF109+ED109+EB109+DZ109+DX109+DV109+DT109+DR109+DP109+DN109+DL109+DH109+DF109+DD109+DB109+CZ109+CX109+CV109+CT109+CR109+CP109+CN109+CL109+CH109+CF109+CD109+CB109+BZ109+BX109+BT109+BR109+BP109+BN109+BL109+BJ109+BH109+BF109+BD109+BB109+AZ109+AX109+AV109+AR109+AP109+AN109+AL109+AJ109+AH109+AF109+AD109+AB109+Z109+X109+V109+T109+R109</f>
        <v>100</v>
      </c>
      <c r="FC109" s="69">
        <f t="shared" ref="FC109:FC124" si="11">N109-FB109</f>
        <v>2470</v>
      </c>
    </row>
    <row r="110" spans="1:159" ht="48.6" customHeight="1">
      <c r="A110" s="216">
        <f>+IF(M110="","",COUNTA($M$12:$M110))</f>
        <v>84</v>
      </c>
      <c r="B110" s="216" t="s">
        <v>3798</v>
      </c>
      <c r="C110" s="216" t="s">
        <v>3877</v>
      </c>
      <c r="D110" s="299">
        <v>224</v>
      </c>
      <c r="E110" s="216">
        <v>109</v>
      </c>
      <c r="F110" s="219" t="s">
        <v>3878</v>
      </c>
      <c r="G110" s="216" t="s">
        <v>3879</v>
      </c>
      <c r="H110" s="216" t="s">
        <v>23</v>
      </c>
      <c r="I110" s="216" t="s">
        <v>3880</v>
      </c>
      <c r="J110" s="216">
        <v>24</v>
      </c>
      <c r="K110" s="216" t="s">
        <v>3881</v>
      </c>
      <c r="L110" s="216" t="s">
        <v>3882</v>
      </c>
      <c r="M110" s="216" t="s">
        <v>10</v>
      </c>
      <c r="N110" s="218">
        <v>11220</v>
      </c>
      <c r="O110" s="216" t="s">
        <v>3067</v>
      </c>
      <c r="P110" s="216">
        <v>98</v>
      </c>
      <c r="Q110" s="198">
        <v>0</v>
      </c>
      <c r="R110" s="198"/>
      <c r="S110" s="198">
        <v>1800</v>
      </c>
      <c r="T110" s="198">
        <v>1200</v>
      </c>
      <c r="U110" s="198"/>
      <c r="V110" s="198"/>
      <c r="W110" s="198"/>
      <c r="X110" s="198"/>
      <c r="Y110" s="198"/>
      <c r="Z110" s="198"/>
      <c r="AA110" s="198"/>
      <c r="AB110" s="198"/>
      <c r="AC110" s="198">
        <v>0</v>
      </c>
      <c r="AD110" s="198"/>
      <c r="AE110" s="198"/>
      <c r="AF110" s="198"/>
      <c r="AG110" s="198">
        <v>7000</v>
      </c>
      <c r="AH110" s="198"/>
      <c r="AI110" s="198">
        <v>50</v>
      </c>
      <c r="AJ110" s="198"/>
      <c r="AK110" s="198">
        <v>0</v>
      </c>
      <c r="AL110" s="198"/>
      <c r="AM110" s="198"/>
      <c r="AN110" s="198"/>
      <c r="AO110" s="198"/>
      <c r="AP110" s="198"/>
      <c r="AQ110" s="198">
        <v>500</v>
      </c>
      <c r="AR110" s="198">
        <v>0</v>
      </c>
      <c r="AS110" s="198"/>
      <c r="AT110" s="198"/>
      <c r="AU110" s="198">
        <v>0</v>
      </c>
      <c r="AV110" s="198"/>
      <c r="AW110" s="198"/>
      <c r="AX110" s="198"/>
      <c r="AY110" s="198"/>
      <c r="AZ110" s="198"/>
      <c r="BA110" s="198">
        <v>0</v>
      </c>
      <c r="BB110" s="198"/>
      <c r="BC110" s="198">
        <v>0</v>
      </c>
      <c r="BD110" s="176"/>
      <c r="BE110" s="198">
        <v>0</v>
      </c>
      <c r="BF110" s="198"/>
      <c r="BG110" s="198">
        <v>0</v>
      </c>
      <c r="BH110" s="198"/>
      <c r="BI110" s="198">
        <v>570</v>
      </c>
      <c r="BJ110" s="198">
        <v>570</v>
      </c>
      <c r="BK110" s="198">
        <v>0</v>
      </c>
      <c r="BL110" s="198"/>
      <c r="BM110" s="198">
        <v>0</v>
      </c>
      <c r="BN110" s="198"/>
      <c r="BO110" s="198"/>
      <c r="BP110" s="198"/>
      <c r="BQ110" s="198"/>
      <c r="BR110" s="198"/>
      <c r="BS110" s="198"/>
      <c r="BT110" s="198"/>
      <c r="BU110" s="198"/>
      <c r="BV110" s="198"/>
      <c r="BW110" s="198">
        <v>0</v>
      </c>
      <c r="BX110" s="198"/>
      <c r="BY110" s="198">
        <v>0</v>
      </c>
      <c r="BZ110" s="198"/>
      <c r="CA110" s="198"/>
      <c r="CB110" s="198"/>
      <c r="CC110" s="198">
        <v>0</v>
      </c>
      <c r="CD110" s="198">
        <v>0</v>
      </c>
      <c r="CE110" s="198">
        <v>1000</v>
      </c>
      <c r="CF110" s="198">
        <v>198</v>
      </c>
      <c r="CG110" s="198"/>
      <c r="CH110" s="198"/>
      <c r="CI110" s="198">
        <v>0</v>
      </c>
      <c r="CJ110" s="198">
        <v>0</v>
      </c>
      <c r="CK110" s="198">
        <v>0</v>
      </c>
      <c r="CL110" s="198"/>
      <c r="CM110" s="198"/>
      <c r="CN110" s="198"/>
      <c r="CO110" s="198">
        <v>0</v>
      </c>
      <c r="CP110" s="198"/>
      <c r="CQ110" s="198">
        <v>0</v>
      </c>
      <c r="CR110" s="198"/>
      <c r="CS110" s="198">
        <v>0</v>
      </c>
      <c r="CT110" s="198"/>
      <c r="CU110" s="198">
        <v>0</v>
      </c>
      <c r="CV110" s="198"/>
      <c r="CW110" s="198"/>
      <c r="CX110" s="176"/>
      <c r="CY110" s="198">
        <v>300</v>
      </c>
      <c r="CZ110" s="198"/>
      <c r="DA110" s="198">
        <v>0</v>
      </c>
      <c r="DB110" s="198"/>
      <c r="DC110" s="198"/>
      <c r="DD110" s="198">
        <v>0</v>
      </c>
      <c r="DE110" s="198">
        <v>0</v>
      </c>
      <c r="DF110" s="198"/>
      <c r="DG110" s="198"/>
      <c r="DH110" s="198"/>
      <c r="DI110" s="198"/>
      <c r="DJ110" s="449"/>
      <c r="DK110" s="198"/>
      <c r="DL110" s="198"/>
      <c r="DM110" s="198"/>
      <c r="DN110" s="198"/>
      <c r="DO110" s="198"/>
      <c r="DP110" s="198"/>
      <c r="DQ110" s="198"/>
      <c r="DR110" s="198"/>
      <c r="DS110" s="198"/>
      <c r="DT110" s="198"/>
      <c r="DU110" s="198"/>
      <c r="DV110" s="198"/>
      <c r="DW110" s="198"/>
      <c r="DX110" s="198"/>
      <c r="DY110" s="198"/>
      <c r="DZ110" s="198"/>
      <c r="EA110" s="198"/>
      <c r="EB110" s="198"/>
      <c r="EC110" s="198">
        <v>0</v>
      </c>
      <c r="ED110" s="198"/>
      <c r="EE110" s="198"/>
      <c r="EF110" s="198"/>
      <c r="EG110" s="198"/>
      <c r="EH110" s="198"/>
      <c r="EI110" s="198">
        <v>0</v>
      </c>
      <c r="EJ110" s="198"/>
      <c r="EK110" s="198"/>
      <c r="EL110" s="198"/>
      <c r="EM110" s="198"/>
      <c r="EN110" s="198">
        <v>0</v>
      </c>
      <c r="EO110" s="198"/>
      <c r="EP110" s="198"/>
      <c r="EQ110" s="700"/>
      <c r="ER110" s="198"/>
      <c r="ES110" s="176"/>
      <c r="ET110" s="198"/>
      <c r="EU110" s="198"/>
      <c r="EV110" s="198"/>
      <c r="EW110" s="198"/>
      <c r="EX110" s="198">
        <v>0</v>
      </c>
      <c r="EY110" s="198"/>
      <c r="EZ110" s="198"/>
      <c r="FA110" s="198"/>
      <c r="FB110" s="63">
        <f>FA110+EY110+EW110+EU110+ES110+EQ110+EO110+EM110+EJ110+EH110+EF110+ED110+EB110+DZ110+DX110+DV110+DT110+DR110+DP110+DN110+DL110+DH110+DF110+DD110+DB110+CZ110+CX110+CV110+CT110+CR110+CP110+CN110+CL110+CH110+CF110+CD110+CB110+BZ110+BX110+BT110+BR110+BP110+BN110+BL110+BJ110+BH110+BF110+BD110+BB110+AZ110+AX110+AV110+AR110+AP110+AN110+AL110+AJ110+AH110+AF110+AD110+AB110+Z110+X110+V110+T110+R110</f>
        <v>1968</v>
      </c>
      <c r="FC110" s="69">
        <f t="shared" si="11"/>
        <v>9252</v>
      </c>
    </row>
    <row r="111" spans="1:159" ht="48.6" customHeight="1">
      <c r="A111" s="216">
        <f>+IF(M111="","",COUNTA($M$12:$M111))</f>
        <v>85</v>
      </c>
      <c r="B111" s="216" t="s">
        <v>3802</v>
      </c>
      <c r="C111" s="216" t="s">
        <v>3883</v>
      </c>
      <c r="D111" s="299">
        <v>224</v>
      </c>
      <c r="E111" s="216">
        <v>109</v>
      </c>
      <c r="F111" s="219" t="s">
        <v>3884</v>
      </c>
      <c r="G111" s="216" t="s">
        <v>90</v>
      </c>
      <c r="H111" s="216" t="s">
        <v>3885</v>
      </c>
      <c r="I111" s="216" t="s">
        <v>3886</v>
      </c>
      <c r="J111" s="216">
        <v>24</v>
      </c>
      <c r="K111" s="216" t="s">
        <v>3887</v>
      </c>
      <c r="L111" s="216" t="s">
        <v>3888</v>
      </c>
      <c r="M111" s="216" t="s">
        <v>15</v>
      </c>
      <c r="N111" s="218">
        <v>1605</v>
      </c>
      <c r="O111" s="216" t="s">
        <v>3481</v>
      </c>
      <c r="P111" s="216">
        <v>115</v>
      </c>
      <c r="Q111" s="198">
        <v>1500</v>
      </c>
      <c r="R111" s="198">
        <v>50</v>
      </c>
      <c r="S111" s="198"/>
      <c r="T111" s="198"/>
      <c r="U111" s="198"/>
      <c r="V111" s="198"/>
      <c r="W111" s="198"/>
      <c r="X111" s="198"/>
      <c r="Y111" s="198"/>
      <c r="Z111" s="198"/>
      <c r="AA111" s="198"/>
      <c r="AB111" s="198"/>
      <c r="AC111" s="198">
        <v>0</v>
      </c>
      <c r="AD111" s="198"/>
      <c r="AE111" s="198"/>
      <c r="AF111" s="198"/>
      <c r="AG111" s="198">
        <v>100</v>
      </c>
      <c r="AH111" s="198"/>
      <c r="AI111" s="198">
        <v>5</v>
      </c>
      <c r="AJ111" s="198"/>
      <c r="AK111" s="198">
        <v>0</v>
      </c>
      <c r="AL111" s="198"/>
      <c r="AM111" s="198"/>
      <c r="AN111" s="198"/>
      <c r="AO111" s="198"/>
      <c r="AP111" s="198"/>
      <c r="AQ111" s="198"/>
      <c r="AR111" s="198"/>
      <c r="AS111" s="198"/>
      <c r="AT111" s="198"/>
      <c r="AU111" s="198">
        <v>0</v>
      </c>
      <c r="AV111" s="198"/>
      <c r="AW111" s="198"/>
      <c r="AX111" s="198"/>
      <c r="AY111" s="198"/>
      <c r="AZ111" s="198"/>
      <c r="BA111" s="198">
        <v>0</v>
      </c>
      <c r="BB111" s="198"/>
      <c r="BC111" s="198">
        <v>0</v>
      </c>
      <c r="BD111" s="176"/>
      <c r="BE111" s="198">
        <v>0</v>
      </c>
      <c r="BF111" s="198"/>
      <c r="BG111" s="198">
        <v>0</v>
      </c>
      <c r="BH111" s="198"/>
      <c r="BI111" s="198">
        <v>0</v>
      </c>
      <c r="BJ111" s="198"/>
      <c r="BK111" s="198">
        <v>0</v>
      </c>
      <c r="BL111" s="198"/>
      <c r="BM111" s="198">
        <v>0</v>
      </c>
      <c r="BN111" s="198"/>
      <c r="BO111" s="198"/>
      <c r="BP111" s="198"/>
      <c r="BQ111" s="198"/>
      <c r="BR111" s="198"/>
      <c r="BS111" s="198"/>
      <c r="BT111" s="198"/>
      <c r="BU111" s="198"/>
      <c r="BV111" s="198"/>
      <c r="BW111" s="198">
        <v>0</v>
      </c>
      <c r="BX111" s="198"/>
      <c r="BY111" s="198">
        <v>0</v>
      </c>
      <c r="BZ111" s="198"/>
      <c r="CA111" s="198"/>
      <c r="CB111" s="198"/>
      <c r="CC111" s="198">
        <v>0</v>
      </c>
      <c r="CD111" s="198">
        <v>0</v>
      </c>
      <c r="CE111" s="198">
        <v>0</v>
      </c>
      <c r="CF111" s="198"/>
      <c r="CG111" s="198"/>
      <c r="CH111" s="198"/>
      <c r="CI111" s="198">
        <v>0</v>
      </c>
      <c r="CJ111" s="198">
        <v>0</v>
      </c>
      <c r="CK111" s="198">
        <v>0</v>
      </c>
      <c r="CL111" s="198"/>
      <c r="CM111" s="198"/>
      <c r="CN111" s="198"/>
      <c r="CO111" s="198">
        <v>0</v>
      </c>
      <c r="CP111" s="198"/>
      <c r="CQ111" s="198">
        <v>0</v>
      </c>
      <c r="CR111" s="198"/>
      <c r="CS111" s="198">
        <v>0</v>
      </c>
      <c r="CT111" s="198"/>
      <c r="CU111" s="198">
        <v>0</v>
      </c>
      <c r="CV111" s="198"/>
      <c r="CW111" s="198"/>
      <c r="CX111" s="176"/>
      <c r="CY111" s="198">
        <v>0</v>
      </c>
      <c r="CZ111" s="198"/>
      <c r="DA111" s="198">
        <v>0</v>
      </c>
      <c r="DB111" s="198"/>
      <c r="DC111" s="198"/>
      <c r="DD111" s="198">
        <v>0</v>
      </c>
      <c r="DE111" s="198">
        <v>0</v>
      </c>
      <c r="DF111" s="198"/>
      <c r="DG111" s="198"/>
      <c r="DH111" s="198"/>
      <c r="DI111" s="198"/>
      <c r="DJ111" s="449"/>
      <c r="DK111" s="198"/>
      <c r="DL111" s="198"/>
      <c r="DM111" s="198"/>
      <c r="DN111" s="198"/>
      <c r="DO111" s="198"/>
      <c r="DP111" s="198"/>
      <c r="DQ111" s="198"/>
      <c r="DR111" s="198"/>
      <c r="DS111" s="198"/>
      <c r="DT111" s="198"/>
      <c r="DU111" s="198"/>
      <c r="DV111" s="198"/>
      <c r="DW111" s="198"/>
      <c r="DX111" s="198"/>
      <c r="DY111" s="198"/>
      <c r="DZ111" s="198"/>
      <c r="EA111" s="198"/>
      <c r="EB111" s="198"/>
      <c r="EC111" s="198">
        <v>0</v>
      </c>
      <c r="ED111" s="198"/>
      <c r="EE111" s="198"/>
      <c r="EF111" s="198"/>
      <c r="EG111" s="198"/>
      <c r="EH111" s="198"/>
      <c r="EI111" s="198">
        <v>0</v>
      </c>
      <c r="EJ111" s="198"/>
      <c r="EK111" s="198"/>
      <c r="EL111" s="198"/>
      <c r="EM111" s="198"/>
      <c r="EN111" s="198">
        <v>0</v>
      </c>
      <c r="EO111" s="198"/>
      <c r="EP111" s="198"/>
      <c r="EQ111" s="700"/>
      <c r="ER111" s="198"/>
      <c r="ES111" s="176"/>
      <c r="ET111" s="198"/>
      <c r="EU111" s="198"/>
      <c r="EV111" s="198"/>
      <c r="EW111" s="198"/>
      <c r="EX111" s="198">
        <v>0</v>
      </c>
      <c r="EY111" s="198"/>
      <c r="EZ111" s="198"/>
      <c r="FA111" s="198"/>
      <c r="FB111" s="63">
        <f>FA111+EY111+EW111+EU111+ES111+EQ111+EO111+EM111+EJ111+EH111+EF111+ED111+EB111+DZ111+DX111+DV111+DT111+DR111+DP111+DN111+DL111+DH111+DF111+DD111+DB111+CZ111+CX111+CV111+CT111+CR111+CP111+CN111+CL111+CH111+CF111+CD111+CB111+BZ111+BX111+BT111+BR111+BP111+BN111+BL111+BJ111+BH111+BF111+BD111+BB111+AZ111+AX111+AV111+AR111+AP111+AN111+AL111+AJ111+AH111+AF111+AD111+AB111+Z111+X111+V111+T111+R111</f>
        <v>50</v>
      </c>
      <c r="FC111" s="69">
        <f t="shared" si="11"/>
        <v>1555</v>
      </c>
    </row>
    <row r="112" spans="1:159" ht="48.6" customHeight="1">
      <c r="A112" s="216">
        <f>+IF(M112="","",COUNTA($M$12:$M112))</f>
        <v>86</v>
      </c>
      <c r="B112" s="216" t="s">
        <v>3889</v>
      </c>
      <c r="C112" s="216" t="s">
        <v>3890</v>
      </c>
      <c r="D112" s="216">
        <v>225</v>
      </c>
      <c r="E112" s="216">
        <v>260</v>
      </c>
      <c r="F112" s="219" t="s">
        <v>3891</v>
      </c>
      <c r="G112" s="216" t="s">
        <v>3892</v>
      </c>
      <c r="H112" s="216" t="s">
        <v>14</v>
      </c>
      <c r="I112" s="216" t="s">
        <v>3893</v>
      </c>
      <c r="J112" s="216">
        <v>24</v>
      </c>
      <c r="K112" s="216" t="s">
        <v>3894</v>
      </c>
      <c r="L112" s="216" t="s">
        <v>3895</v>
      </c>
      <c r="M112" s="216" t="s">
        <v>10</v>
      </c>
      <c r="N112" s="218">
        <v>25000</v>
      </c>
      <c r="O112" s="216" t="s">
        <v>3896</v>
      </c>
      <c r="P112" s="216">
        <v>44</v>
      </c>
      <c r="Q112" s="198">
        <v>8000</v>
      </c>
      <c r="R112" s="198">
        <v>500</v>
      </c>
      <c r="S112" s="198"/>
      <c r="T112" s="198"/>
      <c r="U112" s="198"/>
      <c r="V112" s="198"/>
      <c r="W112" s="198"/>
      <c r="X112" s="198"/>
      <c r="Y112" s="198"/>
      <c r="Z112" s="198"/>
      <c r="AA112" s="198"/>
      <c r="AB112" s="198"/>
      <c r="AC112" s="198">
        <v>0</v>
      </c>
      <c r="AD112" s="198"/>
      <c r="AE112" s="198"/>
      <c r="AF112" s="198"/>
      <c r="AG112" s="198">
        <v>9000</v>
      </c>
      <c r="AH112" s="198"/>
      <c r="AI112" s="198"/>
      <c r="AJ112" s="198"/>
      <c r="AK112" s="198">
        <v>0</v>
      </c>
      <c r="AL112" s="198"/>
      <c r="AM112" s="198"/>
      <c r="AN112" s="198"/>
      <c r="AO112" s="198"/>
      <c r="AP112" s="198"/>
      <c r="AQ112" s="198"/>
      <c r="AR112" s="198"/>
      <c r="AS112" s="198"/>
      <c r="AT112" s="198"/>
      <c r="AU112" s="198">
        <v>0</v>
      </c>
      <c r="AV112" s="198"/>
      <c r="AW112" s="198"/>
      <c r="AX112" s="198"/>
      <c r="AY112" s="198"/>
      <c r="AZ112" s="198"/>
      <c r="BA112" s="198">
        <v>0</v>
      </c>
      <c r="BB112" s="198"/>
      <c r="BC112" s="198">
        <v>0</v>
      </c>
      <c r="BD112" s="176"/>
      <c r="BE112" s="198">
        <v>0</v>
      </c>
      <c r="BF112" s="198"/>
      <c r="BG112" s="198">
        <v>0</v>
      </c>
      <c r="BH112" s="198"/>
      <c r="BI112" s="198">
        <v>0</v>
      </c>
      <c r="BJ112" s="198"/>
      <c r="BK112" s="198">
        <v>0</v>
      </c>
      <c r="BL112" s="198"/>
      <c r="BM112" s="198">
        <v>0</v>
      </c>
      <c r="BN112" s="198"/>
      <c r="BO112" s="198"/>
      <c r="BP112" s="198"/>
      <c r="BQ112" s="198">
        <v>2000</v>
      </c>
      <c r="BR112" s="198">
        <v>2000</v>
      </c>
      <c r="BS112" s="198"/>
      <c r="BT112" s="198"/>
      <c r="BU112" s="198"/>
      <c r="BV112" s="198"/>
      <c r="BW112" s="198">
        <v>0</v>
      </c>
      <c r="BX112" s="198"/>
      <c r="BY112" s="198">
        <v>0</v>
      </c>
      <c r="BZ112" s="198"/>
      <c r="CA112" s="198"/>
      <c r="CB112" s="198"/>
      <c r="CC112" s="198">
        <v>0</v>
      </c>
      <c r="CD112" s="198">
        <v>0</v>
      </c>
      <c r="CE112" s="198">
        <v>2000</v>
      </c>
      <c r="CF112" s="198">
        <v>700</v>
      </c>
      <c r="CG112" s="198"/>
      <c r="CH112" s="198"/>
      <c r="CI112" s="198">
        <v>0</v>
      </c>
      <c r="CJ112" s="198">
        <v>0</v>
      </c>
      <c r="CK112" s="198">
        <v>0</v>
      </c>
      <c r="CL112" s="198"/>
      <c r="CM112" s="198">
        <v>1000</v>
      </c>
      <c r="CN112" s="198"/>
      <c r="CO112" s="198">
        <v>0</v>
      </c>
      <c r="CP112" s="198"/>
      <c r="CQ112" s="198">
        <v>1000</v>
      </c>
      <c r="CR112" s="198"/>
      <c r="CS112" s="198">
        <v>0</v>
      </c>
      <c r="CT112" s="198"/>
      <c r="CU112" s="198">
        <v>0</v>
      </c>
      <c r="CV112" s="198"/>
      <c r="CW112" s="198"/>
      <c r="CX112" s="176"/>
      <c r="CY112" s="198">
        <v>2000</v>
      </c>
      <c r="CZ112" s="198">
        <v>500</v>
      </c>
      <c r="DA112" s="198">
        <v>0</v>
      </c>
      <c r="DB112" s="198"/>
      <c r="DC112" s="198"/>
      <c r="DD112" s="198">
        <v>0</v>
      </c>
      <c r="DE112" s="198">
        <v>0</v>
      </c>
      <c r="DF112" s="198"/>
      <c r="DG112" s="198"/>
      <c r="DH112" s="198"/>
      <c r="DI112" s="198"/>
      <c r="DJ112" s="449"/>
      <c r="DK112" s="198"/>
      <c r="DL112" s="198"/>
      <c r="DM112" s="198"/>
      <c r="DN112" s="198"/>
      <c r="DO112" s="198"/>
      <c r="DP112" s="198"/>
      <c r="DQ112" s="198"/>
      <c r="DR112" s="198"/>
      <c r="DS112" s="198"/>
      <c r="DT112" s="198"/>
      <c r="DU112" s="198"/>
      <c r="DV112" s="198"/>
      <c r="DW112" s="198"/>
      <c r="DX112" s="198"/>
      <c r="DY112" s="198"/>
      <c r="DZ112" s="198"/>
      <c r="EA112" s="198"/>
      <c r="EB112" s="198"/>
      <c r="EC112" s="198">
        <v>0</v>
      </c>
      <c r="ED112" s="198"/>
      <c r="EE112" s="198"/>
      <c r="EF112" s="198"/>
      <c r="EG112" s="198"/>
      <c r="EH112" s="198"/>
      <c r="EI112" s="198">
        <v>0</v>
      </c>
      <c r="EJ112" s="198"/>
      <c r="EK112" s="198"/>
      <c r="EL112" s="198"/>
      <c r="EM112" s="198"/>
      <c r="EN112" s="198">
        <v>0</v>
      </c>
      <c r="EO112" s="198"/>
      <c r="EP112" s="198"/>
      <c r="EQ112" s="700"/>
      <c r="ER112" s="198"/>
      <c r="ES112" s="176"/>
      <c r="ET112" s="198"/>
      <c r="EU112" s="198"/>
      <c r="EV112" s="198"/>
      <c r="EW112" s="198"/>
      <c r="EX112" s="198">
        <v>0</v>
      </c>
      <c r="EY112" s="198"/>
      <c r="EZ112" s="198"/>
      <c r="FA112" s="198"/>
      <c r="FB112" s="63">
        <f>FA112+EY112+EW112+EU112+ES112+EQ112+EO112+EM112+EJ112+EH112+EF112+ED112+EB112+DZ112+DX112+DV112+DT112+DR112+DP112+DN112+DL112+DH112+DF112+DD112+DB112+CZ112+CX112+CV112+CT112+CR112+CP112+CN112+CL112+CH112+CF112+CD112+CB112+BZ112+BX112+BT112+BR112+BP112+BN112+BL112+BJ112+BH112+BF112+BD112+BB112+AZ112+AX112+AV112+AR112+AP112+AN112+AL112+AJ112+AH112+AF112+AD112+AB112+Z112+X112+V112+T112+R112</f>
        <v>3700</v>
      </c>
      <c r="FC112" s="69">
        <f t="shared" si="11"/>
        <v>21300</v>
      </c>
    </row>
    <row r="113" spans="1:159" ht="48.6" customHeight="1">
      <c r="A113" s="216">
        <f>+IF(M113="","",COUNTA($M$12:$M113))</f>
        <v>87</v>
      </c>
      <c r="B113" s="216" t="s">
        <v>3897</v>
      </c>
      <c r="C113" s="216" t="s">
        <v>3898</v>
      </c>
      <c r="D113" s="216">
        <v>225</v>
      </c>
      <c r="E113" s="216">
        <v>260</v>
      </c>
      <c r="F113" s="219" t="s">
        <v>3899</v>
      </c>
      <c r="G113" s="216" t="s">
        <v>3892</v>
      </c>
      <c r="H113" s="216" t="s">
        <v>464</v>
      </c>
      <c r="I113" s="216" t="s">
        <v>3900</v>
      </c>
      <c r="J113" s="216">
        <v>24</v>
      </c>
      <c r="K113" s="216" t="s">
        <v>3901</v>
      </c>
      <c r="L113" s="216" t="s">
        <v>3557</v>
      </c>
      <c r="M113" s="216" t="s">
        <v>10</v>
      </c>
      <c r="N113" s="218">
        <v>19500</v>
      </c>
      <c r="O113" s="216" t="s">
        <v>3558</v>
      </c>
      <c r="P113" s="216">
        <v>36</v>
      </c>
      <c r="Q113" s="198">
        <v>8000</v>
      </c>
      <c r="R113" s="198">
        <v>490</v>
      </c>
      <c r="S113" s="198"/>
      <c r="T113" s="198"/>
      <c r="U113" s="198"/>
      <c r="V113" s="198"/>
      <c r="W113" s="198"/>
      <c r="X113" s="198"/>
      <c r="Y113" s="198"/>
      <c r="Z113" s="198"/>
      <c r="AA113" s="198">
        <v>6000</v>
      </c>
      <c r="AB113" s="198">
        <v>980</v>
      </c>
      <c r="AC113" s="198">
        <v>0</v>
      </c>
      <c r="AD113" s="198"/>
      <c r="AE113" s="198">
        <v>500</v>
      </c>
      <c r="AF113" s="198"/>
      <c r="AG113" s="198">
        <v>0</v>
      </c>
      <c r="AH113" s="198"/>
      <c r="AI113" s="198"/>
      <c r="AJ113" s="198"/>
      <c r="AK113" s="198">
        <v>0</v>
      </c>
      <c r="AL113" s="198"/>
      <c r="AM113" s="198"/>
      <c r="AN113" s="198"/>
      <c r="AO113" s="198"/>
      <c r="AP113" s="198"/>
      <c r="AQ113" s="198">
        <v>5000</v>
      </c>
      <c r="AR113" s="198">
        <v>2996</v>
      </c>
      <c r="AS113" s="198"/>
      <c r="AT113" s="198"/>
      <c r="AU113" s="198">
        <v>0</v>
      </c>
      <c r="AV113" s="198"/>
      <c r="AW113" s="198"/>
      <c r="AX113" s="198"/>
      <c r="AY113" s="198"/>
      <c r="AZ113" s="198"/>
      <c r="BA113" s="198">
        <v>0</v>
      </c>
      <c r="BB113" s="198"/>
      <c r="BC113" s="198">
        <v>0</v>
      </c>
      <c r="BD113" s="176"/>
      <c r="BE113" s="198">
        <v>0</v>
      </c>
      <c r="BF113" s="198"/>
      <c r="BG113" s="198">
        <v>0</v>
      </c>
      <c r="BH113" s="198"/>
      <c r="BI113" s="198">
        <v>0</v>
      </c>
      <c r="BJ113" s="198"/>
      <c r="BK113" s="198">
        <v>0</v>
      </c>
      <c r="BL113" s="198"/>
      <c r="BM113" s="198">
        <v>0</v>
      </c>
      <c r="BN113" s="198"/>
      <c r="BO113" s="198"/>
      <c r="BP113" s="198"/>
      <c r="BQ113" s="198"/>
      <c r="BR113" s="198"/>
      <c r="BS113" s="198"/>
      <c r="BT113" s="198"/>
      <c r="BU113" s="198"/>
      <c r="BV113" s="198"/>
      <c r="BW113" s="198">
        <v>0</v>
      </c>
      <c r="BX113" s="198"/>
      <c r="BY113" s="198">
        <v>0</v>
      </c>
      <c r="BZ113" s="198"/>
      <c r="CA113" s="198"/>
      <c r="CB113" s="198"/>
      <c r="CC113" s="198">
        <v>0</v>
      </c>
      <c r="CD113" s="198">
        <v>0</v>
      </c>
      <c r="CE113" s="198">
        <v>0</v>
      </c>
      <c r="CF113" s="198"/>
      <c r="CG113" s="198"/>
      <c r="CH113" s="198"/>
      <c r="CI113" s="198">
        <v>0</v>
      </c>
      <c r="CJ113" s="198">
        <v>0</v>
      </c>
      <c r="CK113" s="198">
        <v>0</v>
      </c>
      <c r="CL113" s="198"/>
      <c r="CM113" s="198"/>
      <c r="CN113" s="198"/>
      <c r="CO113" s="198">
        <v>0</v>
      </c>
      <c r="CP113" s="198"/>
      <c r="CQ113" s="198">
        <v>0</v>
      </c>
      <c r="CR113" s="198"/>
      <c r="CS113" s="198">
        <v>0</v>
      </c>
      <c r="CT113" s="198"/>
      <c r="CU113" s="198">
        <v>0</v>
      </c>
      <c r="CV113" s="198"/>
      <c r="CW113" s="198"/>
      <c r="CX113" s="176"/>
      <c r="CY113" s="198">
        <v>0</v>
      </c>
      <c r="CZ113" s="198"/>
      <c r="DA113" s="198">
        <v>0</v>
      </c>
      <c r="DB113" s="198"/>
      <c r="DC113" s="198"/>
      <c r="DD113" s="198">
        <v>0</v>
      </c>
      <c r="DE113" s="198">
        <v>0</v>
      </c>
      <c r="DF113" s="198"/>
      <c r="DG113" s="198"/>
      <c r="DH113" s="198"/>
      <c r="DI113" s="198"/>
      <c r="DJ113" s="449"/>
      <c r="DK113" s="198"/>
      <c r="DL113" s="198"/>
      <c r="DM113" s="198"/>
      <c r="DN113" s="198"/>
      <c r="DO113" s="198"/>
      <c r="DP113" s="198"/>
      <c r="DQ113" s="198"/>
      <c r="DR113" s="198"/>
      <c r="DS113" s="198"/>
      <c r="DT113" s="198"/>
      <c r="DU113" s="198"/>
      <c r="DV113" s="198"/>
      <c r="DW113" s="198"/>
      <c r="DX113" s="198"/>
      <c r="DY113" s="198"/>
      <c r="DZ113" s="198"/>
      <c r="EA113" s="198"/>
      <c r="EB113" s="198"/>
      <c r="EC113" s="198">
        <v>0</v>
      </c>
      <c r="ED113" s="198"/>
      <c r="EE113" s="198"/>
      <c r="EF113" s="198"/>
      <c r="EG113" s="198"/>
      <c r="EH113" s="198"/>
      <c r="EI113" s="198">
        <v>0</v>
      </c>
      <c r="EJ113" s="198"/>
      <c r="EK113" s="198"/>
      <c r="EL113" s="198"/>
      <c r="EM113" s="198"/>
      <c r="EN113" s="198">
        <v>0</v>
      </c>
      <c r="EO113" s="198"/>
      <c r="EP113" s="198"/>
      <c r="EQ113" s="700"/>
      <c r="ER113" s="198"/>
      <c r="ES113" s="176"/>
      <c r="ET113" s="198"/>
      <c r="EU113" s="198"/>
      <c r="EV113" s="198"/>
      <c r="EW113" s="198"/>
      <c r="EX113" s="198">
        <v>0</v>
      </c>
      <c r="EY113" s="198"/>
      <c r="EZ113" s="198"/>
      <c r="FA113" s="198"/>
      <c r="FB113" s="63">
        <f>FA113+EY113+EW113+EU113+ES113+EQ113+EO113+EM113+EJ113+EH113+EF113+ED113+EB113+DZ113+DX113+DV113+DT113+DR113+DP113+DN113+DL113+DH113+DF113+DD113+DB113+CZ113+CX113+CV113+CT113+CR113+CP113+CN113+CL113+CH113+CF113+CD113+CB113+BZ113+BX113+BT113+BR113+BP113+BN113+BL113+BJ113+BH113+BF113+BD113+BB113+AZ113+AX113+AV113+AR113+AP113+AN113+AL113+AJ113+AH113+AF113+AD113+AB113+Z113+X113+V113+T113+R113</f>
        <v>4466</v>
      </c>
      <c r="FC113" s="69">
        <f t="shared" si="11"/>
        <v>15034</v>
      </c>
    </row>
    <row r="114" spans="1:159" s="47" customFormat="1" ht="48.6" customHeight="1">
      <c r="A114" s="216" t="str">
        <f>+IF(M114="","",COUNTA($M$12:$M114))</f>
        <v/>
      </c>
      <c r="B114" s="216"/>
      <c r="C114" s="216"/>
      <c r="D114" s="186"/>
      <c r="E114" s="186"/>
      <c r="F114" s="290" t="s">
        <v>3206</v>
      </c>
      <c r="G114" s="216"/>
      <c r="H114" s="216"/>
      <c r="I114" s="216"/>
      <c r="J114" s="216"/>
      <c r="K114" s="216"/>
      <c r="L114" s="216"/>
      <c r="M114" s="216"/>
      <c r="N114" s="218"/>
      <c r="O114" s="216"/>
      <c r="P114" s="216"/>
      <c r="Q114" s="206"/>
      <c r="R114" s="198"/>
      <c r="S114" s="206"/>
      <c r="T114" s="206"/>
      <c r="U114" s="206"/>
      <c r="V114" s="206"/>
      <c r="W114" s="206"/>
      <c r="X114" s="206"/>
      <c r="Y114" s="206"/>
      <c r="Z114" s="206"/>
      <c r="AA114" s="206"/>
      <c r="AB114" s="206"/>
      <c r="AC114" s="206"/>
      <c r="AD114" s="206"/>
      <c r="AE114" s="206"/>
      <c r="AF114" s="206"/>
      <c r="AG114" s="206"/>
      <c r="AH114" s="206"/>
      <c r="AI114" s="206"/>
      <c r="AJ114" s="206"/>
      <c r="AK114" s="206"/>
      <c r="AL114" s="206"/>
      <c r="AM114" s="206"/>
      <c r="AN114" s="198"/>
      <c r="AO114" s="206"/>
      <c r="AP114" s="206"/>
      <c r="AQ114" s="206"/>
      <c r="AR114" s="206"/>
      <c r="AS114" s="206"/>
      <c r="AT114" s="206"/>
      <c r="AU114" s="198">
        <v>0</v>
      </c>
      <c r="AV114" s="206"/>
      <c r="AW114" s="206"/>
      <c r="AX114" s="206"/>
      <c r="AY114" s="206"/>
      <c r="AZ114" s="198"/>
      <c r="BA114" s="206"/>
      <c r="BB114" s="206"/>
      <c r="BC114" s="206"/>
      <c r="BD114" s="176"/>
      <c r="BE114" s="206"/>
      <c r="BF114" s="198"/>
      <c r="BG114" s="206"/>
      <c r="BH114" s="198"/>
      <c r="BI114" s="206"/>
      <c r="BJ114" s="206"/>
      <c r="BK114" s="206"/>
      <c r="BL114" s="206"/>
      <c r="BM114" s="206"/>
      <c r="BN114" s="206"/>
      <c r="BO114" s="206"/>
      <c r="BP114" s="206"/>
      <c r="BQ114" s="206"/>
      <c r="BR114" s="206"/>
      <c r="BS114" s="206"/>
      <c r="BT114" s="198"/>
      <c r="BU114" s="206"/>
      <c r="BV114" s="206"/>
      <c r="BW114" s="198">
        <v>0</v>
      </c>
      <c r="BX114" s="206"/>
      <c r="BY114" s="206"/>
      <c r="BZ114" s="206"/>
      <c r="CA114" s="206"/>
      <c r="CB114" s="206"/>
      <c r="CC114" s="206"/>
      <c r="CD114" s="198"/>
      <c r="CE114" s="206"/>
      <c r="CF114" s="206"/>
      <c r="CG114" s="206"/>
      <c r="CH114" s="206"/>
      <c r="CI114" s="206"/>
      <c r="CJ114" s="206"/>
      <c r="CK114" s="198">
        <v>0</v>
      </c>
      <c r="CL114" s="198"/>
      <c r="CM114" s="206"/>
      <c r="CN114" s="206"/>
      <c r="CO114" s="206"/>
      <c r="CP114" s="206" t="s">
        <v>8239</v>
      </c>
      <c r="CQ114" s="206"/>
      <c r="CR114" s="206"/>
      <c r="CS114" s="206"/>
      <c r="CT114" s="198"/>
      <c r="CU114" s="206"/>
      <c r="CV114" s="206"/>
      <c r="CW114" s="206"/>
      <c r="CX114" s="319"/>
      <c r="CY114" s="206"/>
      <c r="CZ114" s="206"/>
      <c r="DA114" s="206"/>
      <c r="DB114" s="206"/>
      <c r="DC114" s="198"/>
      <c r="DD114" s="198"/>
      <c r="DE114" s="206"/>
      <c r="DF114" s="206"/>
      <c r="DG114" s="206"/>
      <c r="DH114" s="206"/>
      <c r="DI114" s="198"/>
      <c r="DJ114" s="445"/>
      <c r="DK114" s="206"/>
      <c r="DL114" s="206"/>
      <c r="DM114" s="206"/>
      <c r="DN114" s="206"/>
      <c r="DO114" s="198"/>
      <c r="DP114" s="206"/>
      <c r="DQ114" s="198"/>
      <c r="DR114" s="206"/>
      <c r="DS114" s="206"/>
      <c r="DT114" s="206"/>
      <c r="DU114" s="198"/>
      <c r="DV114" s="206"/>
      <c r="DW114" s="206"/>
      <c r="DX114" s="206"/>
      <c r="DY114" s="198"/>
      <c r="DZ114" s="206"/>
      <c r="EA114" s="206"/>
      <c r="EB114" s="206"/>
      <c r="EC114" s="206"/>
      <c r="ED114" s="206"/>
      <c r="EE114" s="206"/>
      <c r="EF114" s="206"/>
      <c r="EG114" s="206"/>
      <c r="EH114" s="206"/>
      <c r="EI114" s="206"/>
      <c r="EJ114" s="206"/>
      <c r="EK114" s="206"/>
      <c r="EL114" s="206"/>
      <c r="EM114" s="206"/>
      <c r="EN114" s="206"/>
      <c r="EO114" s="206"/>
      <c r="EP114" s="206"/>
      <c r="EQ114" s="699"/>
      <c r="ER114" s="206"/>
      <c r="ES114" s="319"/>
      <c r="ET114" s="206"/>
      <c r="EU114" s="206"/>
      <c r="EV114" s="206"/>
      <c r="EW114" s="206"/>
      <c r="EX114" s="206"/>
      <c r="EY114" s="206"/>
      <c r="EZ114" s="206"/>
      <c r="FA114" s="206"/>
      <c r="FB114" s="63"/>
      <c r="FC114" s="69">
        <f t="shared" si="11"/>
        <v>0</v>
      </c>
    </row>
    <row r="115" spans="1:159" ht="48.6" customHeight="1">
      <c r="A115" s="216">
        <f>+IF(M115="","",COUNTA($M$12:$M115))</f>
        <v>88</v>
      </c>
      <c r="B115" s="216" t="s">
        <v>3902</v>
      </c>
      <c r="C115" s="216" t="s">
        <v>3903</v>
      </c>
      <c r="D115" s="216">
        <v>231</v>
      </c>
      <c r="E115" s="216">
        <v>254</v>
      </c>
      <c r="F115" s="219" t="s">
        <v>3904</v>
      </c>
      <c r="G115" s="216" t="s">
        <v>465</v>
      </c>
      <c r="H115" s="216" t="s">
        <v>3905</v>
      </c>
      <c r="I115" s="216" t="s">
        <v>3906</v>
      </c>
      <c r="J115" s="216">
        <v>24</v>
      </c>
      <c r="K115" s="216" t="s">
        <v>3907</v>
      </c>
      <c r="L115" s="216" t="s">
        <v>3908</v>
      </c>
      <c r="M115" s="216" t="s">
        <v>65</v>
      </c>
      <c r="N115" s="218">
        <v>7200</v>
      </c>
      <c r="O115" s="216" t="s">
        <v>3636</v>
      </c>
      <c r="P115" s="216">
        <v>46</v>
      </c>
      <c r="Q115" s="198">
        <v>2000</v>
      </c>
      <c r="R115" s="198"/>
      <c r="S115" s="198"/>
      <c r="T115" s="198"/>
      <c r="U115" s="198"/>
      <c r="V115" s="198"/>
      <c r="W115" s="198"/>
      <c r="X115" s="198"/>
      <c r="Y115" s="198">
        <v>500</v>
      </c>
      <c r="Z115" s="198"/>
      <c r="AA115" s="198"/>
      <c r="AB115" s="198"/>
      <c r="AC115" s="198">
        <v>1000</v>
      </c>
      <c r="AD115" s="198">
        <v>615</v>
      </c>
      <c r="AE115" s="198"/>
      <c r="AF115" s="198"/>
      <c r="AG115" s="198">
        <v>0</v>
      </c>
      <c r="AH115" s="198"/>
      <c r="AI115" s="198"/>
      <c r="AJ115" s="198"/>
      <c r="AK115" s="198">
        <v>0</v>
      </c>
      <c r="AL115" s="198"/>
      <c r="AM115" s="198"/>
      <c r="AN115" s="198"/>
      <c r="AO115" s="198"/>
      <c r="AP115" s="198"/>
      <c r="AQ115" s="198"/>
      <c r="AR115" s="198"/>
      <c r="AS115" s="198"/>
      <c r="AT115" s="198"/>
      <c r="AU115" s="198">
        <v>0</v>
      </c>
      <c r="AV115" s="198"/>
      <c r="AW115" s="198"/>
      <c r="AX115" s="198"/>
      <c r="AY115" s="198"/>
      <c r="AZ115" s="198"/>
      <c r="BA115" s="198">
        <v>0</v>
      </c>
      <c r="BB115" s="198"/>
      <c r="BC115" s="198">
        <v>0</v>
      </c>
      <c r="BD115" s="176"/>
      <c r="BE115" s="198">
        <v>0</v>
      </c>
      <c r="BF115" s="198"/>
      <c r="BG115" s="198">
        <v>0</v>
      </c>
      <c r="BH115" s="198"/>
      <c r="BI115" s="198">
        <v>0</v>
      </c>
      <c r="BJ115" s="198"/>
      <c r="BK115" s="198">
        <v>0</v>
      </c>
      <c r="BL115" s="198"/>
      <c r="BM115" s="198">
        <v>0</v>
      </c>
      <c r="BN115" s="198"/>
      <c r="BO115" s="198"/>
      <c r="BP115" s="198"/>
      <c r="BQ115" s="198">
        <v>500</v>
      </c>
      <c r="BR115" s="198"/>
      <c r="BS115" s="198"/>
      <c r="BT115" s="198"/>
      <c r="BU115" s="198"/>
      <c r="BV115" s="198"/>
      <c r="BW115" s="198">
        <v>0</v>
      </c>
      <c r="BX115" s="198"/>
      <c r="BY115" s="198">
        <v>500</v>
      </c>
      <c r="BZ115" s="198"/>
      <c r="CA115" s="198"/>
      <c r="CB115" s="198"/>
      <c r="CC115" s="198">
        <v>0</v>
      </c>
      <c r="CD115" s="198">
        <v>0</v>
      </c>
      <c r="CE115" s="198">
        <v>0</v>
      </c>
      <c r="CF115" s="198"/>
      <c r="CG115" s="198"/>
      <c r="CH115" s="198"/>
      <c r="CI115" s="198">
        <v>0</v>
      </c>
      <c r="CJ115" s="198">
        <v>0</v>
      </c>
      <c r="CK115" s="198">
        <v>0</v>
      </c>
      <c r="CL115" s="198"/>
      <c r="CM115" s="198"/>
      <c r="CN115" s="198"/>
      <c r="CO115" s="198">
        <v>0</v>
      </c>
      <c r="CP115" s="198"/>
      <c r="CQ115" s="198">
        <v>0</v>
      </c>
      <c r="CR115" s="198"/>
      <c r="CS115" s="198">
        <v>0</v>
      </c>
      <c r="CT115" s="198"/>
      <c r="CU115" s="198">
        <v>0</v>
      </c>
      <c r="CV115" s="198"/>
      <c r="CW115" s="198">
        <v>100</v>
      </c>
      <c r="CX115" s="176">
        <v>0</v>
      </c>
      <c r="CY115" s="198">
        <v>0</v>
      </c>
      <c r="CZ115" s="198"/>
      <c r="DA115" s="198">
        <v>100</v>
      </c>
      <c r="DB115" s="198">
        <v>0</v>
      </c>
      <c r="DC115" s="198"/>
      <c r="DD115" s="198">
        <v>0</v>
      </c>
      <c r="DE115" s="198">
        <v>0</v>
      </c>
      <c r="DF115" s="198"/>
      <c r="DG115" s="198"/>
      <c r="DH115" s="198"/>
      <c r="DI115" s="198"/>
      <c r="DJ115" s="449"/>
      <c r="DK115" s="198"/>
      <c r="DL115" s="198"/>
      <c r="DM115" s="198"/>
      <c r="DN115" s="198"/>
      <c r="DO115" s="198"/>
      <c r="DP115" s="198"/>
      <c r="DQ115" s="198"/>
      <c r="DR115" s="198"/>
      <c r="DS115" s="198"/>
      <c r="DT115" s="198"/>
      <c r="DU115" s="198"/>
      <c r="DV115" s="198"/>
      <c r="DW115" s="198"/>
      <c r="DX115" s="198"/>
      <c r="DY115" s="198"/>
      <c r="DZ115" s="198"/>
      <c r="EA115" s="198"/>
      <c r="EB115" s="198"/>
      <c r="EC115" s="198">
        <v>2000</v>
      </c>
      <c r="ED115" s="198"/>
      <c r="EE115" s="198"/>
      <c r="EF115" s="198"/>
      <c r="EG115" s="198"/>
      <c r="EH115" s="198"/>
      <c r="EI115" s="198">
        <v>0</v>
      </c>
      <c r="EJ115" s="198"/>
      <c r="EK115" s="198"/>
      <c r="EL115" s="198">
        <v>500</v>
      </c>
      <c r="EM115" s="198"/>
      <c r="EN115" s="198">
        <v>0</v>
      </c>
      <c r="EO115" s="198"/>
      <c r="EP115" s="198"/>
      <c r="EQ115" s="700"/>
      <c r="ER115" s="198"/>
      <c r="ES115" s="176"/>
      <c r="ET115" s="198"/>
      <c r="EU115" s="198"/>
      <c r="EV115" s="198"/>
      <c r="EW115" s="198"/>
      <c r="EX115" s="198">
        <v>0</v>
      </c>
      <c r="EY115" s="198"/>
      <c r="EZ115" s="198"/>
      <c r="FA115" s="198"/>
      <c r="FB115" s="63">
        <f t="shared" ref="FB115:FB124" si="12">FA115+EY115+EW115+EU115+ES115+EQ115+EO115+EM115+EJ115+EH115+EF115+ED115+EB115+DZ115+DX115+DV115+DT115+DR115+DP115+DN115+DL115+DH115+DF115+DD115+DB115+CZ115+CX115+CV115+CT115+CR115+CP115+CN115+CL115+CH115+CF115+CD115+CB115+BZ115+BX115+BT115+BR115+BP115+BN115+BL115+BJ115+BH115+BF115+BD115+BB115+AZ115+AX115+AV115+AR115+AP115+AN115+AL115+AJ115+AH115+AF115+AD115+AB115+Z115+X115+V115+T115+R115</f>
        <v>615</v>
      </c>
      <c r="FC115" s="69">
        <f t="shared" si="11"/>
        <v>6585</v>
      </c>
    </row>
    <row r="116" spans="1:159" ht="48.6" customHeight="1">
      <c r="A116" s="216">
        <f>+IF(M116="","",COUNTA($M$12:$M116))</f>
        <v>89</v>
      </c>
      <c r="B116" s="216" t="s">
        <v>3809</v>
      </c>
      <c r="C116" s="216" t="s">
        <v>3909</v>
      </c>
      <c r="D116" s="216">
        <v>231</v>
      </c>
      <c r="E116" s="216">
        <v>254</v>
      </c>
      <c r="F116" s="219" t="s">
        <v>3910</v>
      </c>
      <c r="G116" s="216" t="s">
        <v>465</v>
      </c>
      <c r="H116" s="216" t="s">
        <v>3911</v>
      </c>
      <c r="I116" s="216" t="s">
        <v>3912</v>
      </c>
      <c r="J116" s="216">
        <v>24</v>
      </c>
      <c r="K116" s="216" t="s">
        <v>3913</v>
      </c>
      <c r="L116" s="216" t="s">
        <v>3914</v>
      </c>
      <c r="M116" s="216" t="s">
        <v>3915</v>
      </c>
      <c r="N116" s="218">
        <v>38796</v>
      </c>
      <c r="O116" s="216" t="s">
        <v>3916</v>
      </c>
      <c r="P116" s="216">
        <v>37</v>
      </c>
      <c r="Q116" s="198">
        <v>0</v>
      </c>
      <c r="R116" s="198"/>
      <c r="S116" s="198"/>
      <c r="T116" s="198"/>
      <c r="U116" s="198">
        <v>100</v>
      </c>
      <c r="V116" s="198"/>
      <c r="W116" s="198"/>
      <c r="X116" s="198"/>
      <c r="Y116" s="198">
        <v>1000</v>
      </c>
      <c r="Z116" s="198"/>
      <c r="AA116" s="198">
        <v>10000</v>
      </c>
      <c r="AB116" s="198"/>
      <c r="AC116" s="198">
        <v>1200</v>
      </c>
      <c r="AD116" s="198">
        <v>30</v>
      </c>
      <c r="AE116" s="198"/>
      <c r="AF116" s="198"/>
      <c r="AG116" s="198">
        <v>500</v>
      </c>
      <c r="AH116" s="198"/>
      <c r="AI116" s="198">
        <v>7000</v>
      </c>
      <c r="AJ116" s="198">
        <v>300</v>
      </c>
      <c r="AK116" s="198">
        <v>0</v>
      </c>
      <c r="AL116" s="198"/>
      <c r="AM116" s="198">
        <v>5000</v>
      </c>
      <c r="AN116" s="198"/>
      <c r="AO116" s="198"/>
      <c r="AP116" s="198"/>
      <c r="AQ116" s="198"/>
      <c r="AR116" s="198"/>
      <c r="AS116" s="198"/>
      <c r="AT116" s="198"/>
      <c r="AU116" s="198">
        <v>0</v>
      </c>
      <c r="AV116" s="198"/>
      <c r="AW116" s="198"/>
      <c r="AX116" s="198"/>
      <c r="AY116" s="198">
        <v>3000</v>
      </c>
      <c r="AZ116" s="198"/>
      <c r="BA116" s="198">
        <v>496</v>
      </c>
      <c r="BB116" s="198">
        <v>0</v>
      </c>
      <c r="BC116" s="198">
        <v>1500</v>
      </c>
      <c r="BD116" s="176">
        <v>0</v>
      </c>
      <c r="BE116" s="198">
        <v>0</v>
      </c>
      <c r="BF116" s="198"/>
      <c r="BG116" s="198">
        <v>0</v>
      </c>
      <c r="BH116" s="198"/>
      <c r="BI116" s="198">
        <v>0</v>
      </c>
      <c r="BJ116" s="198"/>
      <c r="BK116" s="198">
        <v>0</v>
      </c>
      <c r="BL116" s="198"/>
      <c r="BM116" s="198"/>
      <c r="BN116" s="198"/>
      <c r="BO116" s="198"/>
      <c r="BP116" s="198"/>
      <c r="BQ116" s="198"/>
      <c r="BR116" s="198"/>
      <c r="BS116" s="198"/>
      <c r="BT116" s="198"/>
      <c r="BU116" s="198"/>
      <c r="BV116" s="198"/>
      <c r="BW116" s="198">
        <v>0</v>
      </c>
      <c r="BX116" s="198"/>
      <c r="BY116" s="198">
        <v>300</v>
      </c>
      <c r="BZ116" s="198"/>
      <c r="CA116" s="198">
        <v>1000</v>
      </c>
      <c r="CB116" s="198"/>
      <c r="CC116" s="198"/>
      <c r="CD116" s="198">
        <v>0</v>
      </c>
      <c r="CE116" s="198">
        <v>3000</v>
      </c>
      <c r="CF116" s="198">
        <v>0</v>
      </c>
      <c r="CG116" s="198"/>
      <c r="CH116" s="198"/>
      <c r="CI116" s="198">
        <v>0</v>
      </c>
      <c r="CJ116" s="198">
        <v>600</v>
      </c>
      <c r="CK116" s="198">
        <v>600</v>
      </c>
      <c r="CL116" s="198"/>
      <c r="CM116" s="198">
        <v>500</v>
      </c>
      <c r="CN116" s="198"/>
      <c r="CO116" s="198">
        <v>0</v>
      </c>
      <c r="CP116" s="198"/>
      <c r="CQ116" s="198">
        <v>1600</v>
      </c>
      <c r="CR116" s="198"/>
      <c r="CS116" s="198">
        <v>1800</v>
      </c>
      <c r="CT116" s="198"/>
      <c r="CU116" s="198">
        <v>0</v>
      </c>
      <c r="CV116" s="198"/>
      <c r="CW116" s="198"/>
      <c r="CX116" s="176"/>
      <c r="CY116" s="198">
        <v>200</v>
      </c>
      <c r="CZ116" s="198"/>
      <c r="DA116" s="198">
        <v>0</v>
      </c>
      <c r="DB116" s="198"/>
      <c r="DC116" s="198"/>
      <c r="DD116" s="198">
        <v>0</v>
      </c>
      <c r="DE116" s="198">
        <v>0</v>
      </c>
      <c r="DF116" s="198"/>
      <c r="DG116" s="198"/>
      <c r="DH116" s="198"/>
      <c r="DI116" s="198"/>
      <c r="DJ116" s="449"/>
      <c r="DK116" s="198"/>
      <c r="DL116" s="198"/>
      <c r="DM116" s="198"/>
      <c r="DN116" s="198"/>
      <c r="DO116" s="198"/>
      <c r="DP116" s="198"/>
      <c r="DQ116" s="198"/>
      <c r="DR116" s="198"/>
      <c r="DS116" s="198"/>
      <c r="DT116" s="198"/>
      <c r="DU116" s="198"/>
      <c r="DV116" s="198"/>
      <c r="DW116" s="198"/>
      <c r="DX116" s="198"/>
      <c r="DY116" s="198"/>
      <c r="DZ116" s="198"/>
      <c r="EA116" s="198"/>
      <c r="EB116" s="198"/>
      <c r="EC116" s="198">
        <v>0</v>
      </c>
      <c r="ED116" s="198"/>
      <c r="EE116" s="198"/>
      <c r="EF116" s="198"/>
      <c r="EG116" s="198"/>
      <c r="EH116" s="198"/>
      <c r="EI116" s="198">
        <v>0</v>
      </c>
      <c r="EJ116" s="198"/>
      <c r="EK116" s="198"/>
      <c r="EL116" s="198"/>
      <c r="EM116" s="198"/>
      <c r="EN116" s="198">
        <v>0</v>
      </c>
      <c r="EO116" s="198"/>
      <c r="EP116" s="198"/>
      <c r="EQ116" s="700"/>
      <c r="ER116" s="198"/>
      <c r="ES116" s="176"/>
      <c r="ET116" s="198"/>
      <c r="EU116" s="198"/>
      <c r="EV116" s="198"/>
      <c r="EW116" s="198"/>
      <c r="EX116" s="198">
        <v>0</v>
      </c>
      <c r="EY116" s="198"/>
      <c r="EZ116" s="198"/>
      <c r="FA116" s="198"/>
      <c r="FB116" s="63">
        <f t="shared" si="12"/>
        <v>330</v>
      </c>
      <c r="FC116" s="69">
        <f t="shared" si="11"/>
        <v>38466</v>
      </c>
    </row>
    <row r="117" spans="1:159" ht="48.6" customHeight="1">
      <c r="A117" s="216">
        <f>+IF(M117="","",COUNTA($M$12:$M117))</f>
        <v>90</v>
      </c>
      <c r="B117" s="216" t="s">
        <v>3815</v>
      </c>
      <c r="C117" s="216" t="s">
        <v>3917</v>
      </c>
      <c r="D117" s="300">
        <v>232</v>
      </c>
      <c r="E117" s="216">
        <v>655</v>
      </c>
      <c r="F117" s="219" t="s">
        <v>3918</v>
      </c>
      <c r="G117" s="216" t="s">
        <v>3919</v>
      </c>
      <c r="H117" s="216" t="s">
        <v>14</v>
      </c>
      <c r="I117" s="216" t="s">
        <v>3920</v>
      </c>
      <c r="J117" s="216">
        <v>24</v>
      </c>
      <c r="K117" s="216" t="s">
        <v>3921</v>
      </c>
      <c r="L117" s="216" t="s">
        <v>3755</v>
      </c>
      <c r="M117" s="216" t="s">
        <v>10</v>
      </c>
      <c r="N117" s="218">
        <v>12300</v>
      </c>
      <c r="O117" s="216" t="s">
        <v>3122</v>
      </c>
      <c r="P117" s="216">
        <v>23</v>
      </c>
      <c r="Q117" s="198">
        <v>5000</v>
      </c>
      <c r="R117" s="198"/>
      <c r="S117" s="198"/>
      <c r="T117" s="198"/>
      <c r="U117" s="198"/>
      <c r="V117" s="198"/>
      <c r="W117" s="198"/>
      <c r="X117" s="198"/>
      <c r="Y117" s="198"/>
      <c r="Z117" s="198"/>
      <c r="AA117" s="198"/>
      <c r="AB117" s="198"/>
      <c r="AC117" s="198">
        <v>0</v>
      </c>
      <c r="AD117" s="198"/>
      <c r="AE117" s="198"/>
      <c r="AF117" s="198"/>
      <c r="AG117" s="198">
        <v>2400</v>
      </c>
      <c r="AH117" s="198">
        <v>2400</v>
      </c>
      <c r="AI117" s="198"/>
      <c r="AJ117" s="198"/>
      <c r="AK117" s="198">
        <v>0</v>
      </c>
      <c r="AL117" s="198"/>
      <c r="AM117" s="198"/>
      <c r="AN117" s="198"/>
      <c r="AO117" s="198"/>
      <c r="AP117" s="198"/>
      <c r="AQ117" s="198"/>
      <c r="AR117" s="198"/>
      <c r="AS117" s="198"/>
      <c r="AT117" s="198"/>
      <c r="AU117" s="198">
        <v>0</v>
      </c>
      <c r="AV117" s="198"/>
      <c r="AW117" s="198"/>
      <c r="AX117" s="198"/>
      <c r="AY117" s="198"/>
      <c r="AZ117" s="198"/>
      <c r="BA117" s="198">
        <v>0</v>
      </c>
      <c r="BB117" s="198"/>
      <c r="BC117" s="198">
        <v>0</v>
      </c>
      <c r="BD117" s="176"/>
      <c r="BE117" s="198">
        <v>0</v>
      </c>
      <c r="BF117" s="198"/>
      <c r="BG117" s="198">
        <v>0</v>
      </c>
      <c r="BH117" s="198"/>
      <c r="BI117" s="198">
        <v>0</v>
      </c>
      <c r="BJ117" s="198"/>
      <c r="BK117" s="198">
        <v>0</v>
      </c>
      <c r="BL117" s="198"/>
      <c r="BM117" s="198">
        <v>0</v>
      </c>
      <c r="BN117" s="198"/>
      <c r="BO117" s="198"/>
      <c r="BP117" s="198"/>
      <c r="BQ117" s="198">
        <v>1000</v>
      </c>
      <c r="BR117" s="198">
        <v>1000</v>
      </c>
      <c r="BS117" s="198"/>
      <c r="BT117" s="198"/>
      <c r="BU117" s="198"/>
      <c r="BV117" s="198"/>
      <c r="BW117" s="198">
        <v>0</v>
      </c>
      <c r="BX117" s="198"/>
      <c r="BY117" s="198">
        <v>0</v>
      </c>
      <c r="BZ117" s="198"/>
      <c r="CA117" s="198"/>
      <c r="CB117" s="198"/>
      <c r="CC117" s="198">
        <v>0</v>
      </c>
      <c r="CD117" s="198">
        <v>0</v>
      </c>
      <c r="CE117" s="198">
        <v>1000</v>
      </c>
      <c r="CF117" s="198">
        <v>0</v>
      </c>
      <c r="CG117" s="198"/>
      <c r="CH117" s="198"/>
      <c r="CI117" s="198">
        <v>0</v>
      </c>
      <c r="CJ117" s="198">
        <v>2400</v>
      </c>
      <c r="CK117" s="198">
        <v>2400</v>
      </c>
      <c r="CL117" s="198">
        <v>200</v>
      </c>
      <c r="CM117" s="198"/>
      <c r="CN117" s="198"/>
      <c r="CO117" s="198">
        <v>0</v>
      </c>
      <c r="CP117" s="198"/>
      <c r="CQ117" s="198">
        <v>0</v>
      </c>
      <c r="CR117" s="198"/>
      <c r="CS117" s="198">
        <v>0</v>
      </c>
      <c r="CT117" s="198"/>
      <c r="CU117" s="198">
        <v>0</v>
      </c>
      <c r="CV117" s="198"/>
      <c r="CW117" s="198">
        <v>500</v>
      </c>
      <c r="CX117" s="176">
        <v>400</v>
      </c>
      <c r="CY117" s="198">
        <v>0</v>
      </c>
      <c r="CZ117" s="198"/>
      <c r="DA117" s="198">
        <v>0</v>
      </c>
      <c r="DB117" s="198"/>
      <c r="DC117" s="198"/>
      <c r="DD117" s="198">
        <v>0</v>
      </c>
      <c r="DE117" s="198">
        <v>0</v>
      </c>
      <c r="DF117" s="198"/>
      <c r="DG117" s="198"/>
      <c r="DH117" s="198"/>
      <c r="DI117" s="198"/>
      <c r="DJ117" s="449"/>
      <c r="DK117" s="198"/>
      <c r="DL117" s="198"/>
      <c r="DM117" s="198"/>
      <c r="DN117" s="198"/>
      <c r="DO117" s="198"/>
      <c r="DP117" s="198"/>
      <c r="DQ117" s="198"/>
      <c r="DR117" s="198"/>
      <c r="DS117" s="198"/>
      <c r="DT117" s="198"/>
      <c r="DU117" s="198"/>
      <c r="DV117" s="198"/>
      <c r="DW117" s="198"/>
      <c r="DX117" s="198"/>
      <c r="DY117" s="198"/>
      <c r="DZ117" s="198"/>
      <c r="EA117" s="198"/>
      <c r="EB117" s="198"/>
      <c r="EC117" s="198">
        <v>0</v>
      </c>
      <c r="ED117" s="198"/>
      <c r="EE117" s="198"/>
      <c r="EF117" s="198"/>
      <c r="EG117" s="198"/>
      <c r="EH117" s="198"/>
      <c r="EI117" s="198">
        <v>0</v>
      </c>
      <c r="EJ117" s="198"/>
      <c r="EK117" s="198"/>
      <c r="EL117" s="198"/>
      <c r="EM117" s="198"/>
      <c r="EN117" s="198">
        <v>0</v>
      </c>
      <c r="EO117" s="198"/>
      <c r="EP117" s="198"/>
      <c r="EQ117" s="700"/>
      <c r="ER117" s="198"/>
      <c r="ES117" s="176"/>
      <c r="ET117" s="198"/>
      <c r="EU117" s="198"/>
      <c r="EV117" s="198"/>
      <c r="EW117" s="198"/>
      <c r="EX117" s="198">
        <v>0</v>
      </c>
      <c r="EY117" s="198"/>
      <c r="EZ117" s="198"/>
      <c r="FA117" s="198"/>
      <c r="FB117" s="63">
        <f t="shared" si="12"/>
        <v>4000</v>
      </c>
      <c r="FC117" s="69">
        <f t="shared" si="11"/>
        <v>8300</v>
      </c>
    </row>
    <row r="118" spans="1:159" ht="48.6" customHeight="1">
      <c r="A118" s="216">
        <f>+IF(M118="","",COUNTA($M$12:$M118))</f>
        <v>91</v>
      </c>
      <c r="B118" s="216" t="s">
        <v>3823</v>
      </c>
      <c r="C118" s="216" t="s">
        <v>3922</v>
      </c>
      <c r="D118" s="216">
        <v>234</v>
      </c>
      <c r="E118" s="216">
        <v>751</v>
      </c>
      <c r="F118" s="219" t="s">
        <v>3923</v>
      </c>
      <c r="G118" s="216" t="s">
        <v>3924</v>
      </c>
      <c r="H118" s="216" t="s">
        <v>194</v>
      </c>
      <c r="I118" s="216" t="s">
        <v>3925</v>
      </c>
      <c r="J118" s="216">
        <v>24</v>
      </c>
      <c r="K118" s="216" t="s">
        <v>3926</v>
      </c>
      <c r="L118" s="216" t="s">
        <v>3927</v>
      </c>
      <c r="M118" s="216" t="s">
        <v>67</v>
      </c>
      <c r="N118" s="218">
        <v>5220</v>
      </c>
      <c r="O118" s="216" t="s">
        <v>3928</v>
      </c>
      <c r="P118" s="216">
        <v>64</v>
      </c>
      <c r="Q118" s="198">
        <v>3000</v>
      </c>
      <c r="R118" s="198"/>
      <c r="S118" s="198"/>
      <c r="T118" s="198"/>
      <c r="U118" s="198"/>
      <c r="V118" s="198"/>
      <c r="W118" s="198"/>
      <c r="X118" s="198"/>
      <c r="Y118" s="198"/>
      <c r="Z118" s="198"/>
      <c r="AA118" s="198"/>
      <c r="AB118" s="198"/>
      <c r="AC118" s="198">
        <v>0</v>
      </c>
      <c r="AD118" s="198"/>
      <c r="AE118" s="198"/>
      <c r="AF118" s="198"/>
      <c r="AG118" s="198">
        <v>1200</v>
      </c>
      <c r="AH118" s="198"/>
      <c r="AI118" s="198">
        <v>20</v>
      </c>
      <c r="AJ118" s="198"/>
      <c r="AK118" s="198">
        <v>0</v>
      </c>
      <c r="AL118" s="198"/>
      <c r="AM118" s="198">
        <v>500</v>
      </c>
      <c r="AN118" s="198">
        <v>150</v>
      </c>
      <c r="AO118" s="198"/>
      <c r="AP118" s="198"/>
      <c r="AQ118" s="198"/>
      <c r="AR118" s="198"/>
      <c r="AS118" s="198"/>
      <c r="AT118" s="198"/>
      <c r="AU118" s="198">
        <v>0</v>
      </c>
      <c r="AV118" s="198"/>
      <c r="AW118" s="198"/>
      <c r="AX118" s="198"/>
      <c r="AY118" s="198"/>
      <c r="AZ118" s="198"/>
      <c r="BA118" s="198">
        <v>0</v>
      </c>
      <c r="BB118" s="198"/>
      <c r="BC118" s="198">
        <v>0</v>
      </c>
      <c r="BD118" s="176">
        <v>0</v>
      </c>
      <c r="BE118" s="198">
        <v>0</v>
      </c>
      <c r="BF118" s="198"/>
      <c r="BG118" s="198">
        <v>0</v>
      </c>
      <c r="BH118" s="198"/>
      <c r="BI118" s="198">
        <v>0</v>
      </c>
      <c r="BJ118" s="198"/>
      <c r="BK118" s="198">
        <v>500</v>
      </c>
      <c r="BL118" s="198">
        <v>500</v>
      </c>
      <c r="BM118" s="198">
        <v>0</v>
      </c>
      <c r="BN118" s="198"/>
      <c r="BO118" s="198"/>
      <c r="BP118" s="198"/>
      <c r="BQ118" s="198"/>
      <c r="BR118" s="198"/>
      <c r="BS118" s="198"/>
      <c r="BT118" s="198"/>
      <c r="BU118" s="198"/>
      <c r="BV118" s="198"/>
      <c r="BW118" s="198">
        <v>0</v>
      </c>
      <c r="BX118" s="198"/>
      <c r="BY118" s="198">
        <v>0</v>
      </c>
      <c r="BZ118" s="198"/>
      <c r="CA118" s="198"/>
      <c r="CB118" s="198"/>
      <c r="CC118" s="198">
        <v>0</v>
      </c>
      <c r="CD118" s="198">
        <v>0</v>
      </c>
      <c r="CE118" s="198">
        <v>0</v>
      </c>
      <c r="CF118" s="198"/>
      <c r="CG118" s="198"/>
      <c r="CH118" s="198"/>
      <c r="CI118" s="198">
        <v>0</v>
      </c>
      <c r="CJ118" s="198">
        <v>0</v>
      </c>
      <c r="CK118" s="198">
        <v>0</v>
      </c>
      <c r="CL118" s="198"/>
      <c r="CM118" s="198"/>
      <c r="CN118" s="198"/>
      <c r="CO118" s="198">
        <v>0</v>
      </c>
      <c r="CP118" s="198"/>
      <c r="CQ118" s="198">
        <v>0</v>
      </c>
      <c r="CR118" s="198"/>
      <c r="CS118" s="198">
        <v>0</v>
      </c>
      <c r="CT118" s="198"/>
      <c r="CU118" s="198">
        <v>0</v>
      </c>
      <c r="CV118" s="198"/>
      <c r="CW118" s="198"/>
      <c r="CX118" s="176"/>
      <c r="CY118" s="198">
        <v>0</v>
      </c>
      <c r="CZ118" s="198"/>
      <c r="DA118" s="198">
        <v>0</v>
      </c>
      <c r="DB118" s="198"/>
      <c r="DC118" s="198"/>
      <c r="DD118" s="198">
        <v>0</v>
      </c>
      <c r="DE118" s="198">
        <v>0</v>
      </c>
      <c r="DF118" s="198"/>
      <c r="DG118" s="198"/>
      <c r="DH118" s="198"/>
      <c r="DI118" s="198"/>
      <c r="DJ118" s="449"/>
      <c r="DK118" s="198"/>
      <c r="DL118" s="198"/>
      <c r="DM118" s="198"/>
      <c r="DN118" s="198"/>
      <c r="DO118" s="198"/>
      <c r="DP118" s="198"/>
      <c r="DQ118" s="198"/>
      <c r="DR118" s="198"/>
      <c r="DS118" s="198"/>
      <c r="DT118" s="198"/>
      <c r="DU118" s="198"/>
      <c r="DV118" s="198"/>
      <c r="DW118" s="198"/>
      <c r="DX118" s="198"/>
      <c r="DY118" s="198"/>
      <c r="DZ118" s="198"/>
      <c r="EA118" s="198"/>
      <c r="EB118" s="198"/>
      <c r="EC118" s="198">
        <v>0</v>
      </c>
      <c r="ED118" s="198"/>
      <c r="EE118" s="198"/>
      <c r="EF118" s="198"/>
      <c r="EG118" s="198"/>
      <c r="EH118" s="198"/>
      <c r="EI118" s="198">
        <v>0</v>
      </c>
      <c r="EJ118" s="198"/>
      <c r="EK118" s="198"/>
      <c r="EL118" s="198"/>
      <c r="EM118" s="198"/>
      <c r="EN118" s="198">
        <v>0</v>
      </c>
      <c r="EO118" s="198"/>
      <c r="EP118" s="198"/>
      <c r="EQ118" s="700"/>
      <c r="ER118" s="198"/>
      <c r="ES118" s="176"/>
      <c r="ET118" s="198"/>
      <c r="EU118" s="198"/>
      <c r="EV118" s="198"/>
      <c r="EW118" s="198"/>
      <c r="EX118" s="198">
        <v>0</v>
      </c>
      <c r="EY118" s="198"/>
      <c r="EZ118" s="198"/>
      <c r="FA118" s="198"/>
      <c r="FB118" s="63">
        <f t="shared" si="12"/>
        <v>650</v>
      </c>
      <c r="FC118" s="69">
        <f t="shared" si="11"/>
        <v>4570</v>
      </c>
    </row>
    <row r="119" spans="1:159" ht="48.6" customHeight="1">
      <c r="A119" s="216">
        <f>+IF(M119="","",COUNTA($M$12:$M119))</f>
        <v>92</v>
      </c>
      <c r="B119" s="216" t="s">
        <v>3830</v>
      </c>
      <c r="C119" s="216" t="s">
        <v>3929</v>
      </c>
      <c r="D119" s="216">
        <v>234</v>
      </c>
      <c r="E119" s="216">
        <v>751</v>
      </c>
      <c r="F119" s="219" t="s">
        <v>3930</v>
      </c>
      <c r="G119" s="216" t="s">
        <v>73</v>
      </c>
      <c r="H119" s="216" t="s">
        <v>1213</v>
      </c>
      <c r="I119" s="216" t="s">
        <v>3931</v>
      </c>
      <c r="J119" s="216">
        <v>24</v>
      </c>
      <c r="K119" s="216" t="s">
        <v>3932</v>
      </c>
      <c r="L119" s="216" t="s">
        <v>3933</v>
      </c>
      <c r="M119" s="216" t="s">
        <v>15</v>
      </c>
      <c r="N119" s="218">
        <v>8350</v>
      </c>
      <c r="O119" s="216" t="s">
        <v>3114</v>
      </c>
      <c r="P119" s="216">
        <v>28</v>
      </c>
      <c r="Q119" s="198">
        <v>1000</v>
      </c>
      <c r="R119" s="198">
        <v>450</v>
      </c>
      <c r="S119" s="198"/>
      <c r="T119" s="198"/>
      <c r="U119" s="198">
        <v>3500</v>
      </c>
      <c r="V119" s="198">
        <v>1400</v>
      </c>
      <c r="W119" s="198"/>
      <c r="X119" s="198"/>
      <c r="Y119" s="198">
        <v>50</v>
      </c>
      <c r="Z119" s="198">
        <v>240</v>
      </c>
      <c r="AA119" s="198"/>
      <c r="AB119" s="198"/>
      <c r="AC119" s="198">
        <v>3000</v>
      </c>
      <c r="AD119" s="198">
        <v>300</v>
      </c>
      <c r="AE119" s="198"/>
      <c r="AF119" s="198"/>
      <c r="AG119" s="198">
        <v>0</v>
      </c>
      <c r="AH119" s="198"/>
      <c r="AI119" s="198"/>
      <c r="AJ119" s="198"/>
      <c r="AK119" s="198">
        <v>0</v>
      </c>
      <c r="AL119" s="198"/>
      <c r="AM119" s="198"/>
      <c r="AN119" s="198"/>
      <c r="AO119" s="198"/>
      <c r="AP119" s="198"/>
      <c r="AQ119" s="198"/>
      <c r="AR119" s="198"/>
      <c r="AS119" s="198"/>
      <c r="AT119" s="198"/>
      <c r="AU119" s="198">
        <v>0</v>
      </c>
      <c r="AV119" s="198"/>
      <c r="AW119" s="198"/>
      <c r="AX119" s="198"/>
      <c r="AY119" s="198"/>
      <c r="AZ119" s="198"/>
      <c r="BA119" s="198">
        <v>0</v>
      </c>
      <c r="BB119" s="198"/>
      <c r="BC119" s="198">
        <v>0</v>
      </c>
      <c r="BD119" s="176"/>
      <c r="BE119" s="198">
        <v>0</v>
      </c>
      <c r="BF119" s="198"/>
      <c r="BG119" s="198">
        <v>0</v>
      </c>
      <c r="BH119" s="198"/>
      <c r="BI119" s="198">
        <v>0</v>
      </c>
      <c r="BJ119" s="198"/>
      <c r="BK119" s="198">
        <v>0</v>
      </c>
      <c r="BL119" s="198"/>
      <c r="BM119" s="198">
        <v>300</v>
      </c>
      <c r="BN119" s="198">
        <v>300</v>
      </c>
      <c r="BO119" s="198"/>
      <c r="BP119" s="198"/>
      <c r="BQ119" s="198"/>
      <c r="BR119" s="198"/>
      <c r="BS119" s="198"/>
      <c r="BT119" s="198"/>
      <c r="BU119" s="198"/>
      <c r="BV119" s="198"/>
      <c r="BW119" s="198">
        <v>0</v>
      </c>
      <c r="BX119" s="198"/>
      <c r="BY119" s="198">
        <v>0</v>
      </c>
      <c r="BZ119" s="198"/>
      <c r="CA119" s="198"/>
      <c r="CB119" s="198"/>
      <c r="CC119" s="198">
        <v>0</v>
      </c>
      <c r="CD119" s="198">
        <v>0</v>
      </c>
      <c r="CE119" s="198">
        <v>0</v>
      </c>
      <c r="CF119" s="198"/>
      <c r="CG119" s="198">
        <v>500</v>
      </c>
      <c r="CH119" s="198">
        <v>300</v>
      </c>
      <c r="CI119" s="198">
        <v>0</v>
      </c>
      <c r="CJ119" s="198">
        <v>0</v>
      </c>
      <c r="CK119" s="198">
        <v>0</v>
      </c>
      <c r="CL119" s="198"/>
      <c r="CM119" s="198"/>
      <c r="CN119" s="198"/>
      <c r="CO119" s="198">
        <v>0</v>
      </c>
      <c r="CP119" s="198"/>
      <c r="CQ119" s="198">
        <v>0</v>
      </c>
      <c r="CR119" s="198"/>
      <c r="CS119" s="198">
        <v>0</v>
      </c>
      <c r="CT119" s="198"/>
      <c r="CU119" s="198">
        <v>0</v>
      </c>
      <c r="CV119" s="198"/>
      <c r="CW119" s="198"/>
      <c r="CX119" s="176"/>
      <c r="CY119" s="198">
        <v>0</v>
      </c>
      <c r="CZ119" s="198"/>
      <c r="DA119" s="198">
        <v>0</v>
      </c>
      <c r="DB119" s="198"/>
      <c r="DC119" s="198"/>
      <c r="DD119" s="198">
        <v>0</v>
      </c>
      <c r="DE119" s="198">
        <v>0</v>
      </c>
      <c r="DF119" s="198"/>
      <c r="DG119" s="198"/>
      <c r="DH119" s="198"/>
      <c r="DI119" s="198"/>
      <c r="DJ119" s="449"/>
      <c r="DK119" s="198"/>
      <c r="DL119" s="198"/>
      <c r="DM119" s="198"/>
      <c r="DN119" s="198"/>
      <c r="DO119" s="198"/>
      <c r="DP119" s="198"/>
      <c r="DQ119" s="198"/>
      <c r="DR119" s="198"/>
      <c r="DS119" s="198"/>
      <c r="DT119" s="198"/>
      <c r="DU119" s="198"/>
      <c r="DV119" s="198"/>
      <c r="DW119" s="198"/>
      <c r="DX119" s="198"/>
      <c r="DY119" s="198"/>
      <c r="DZ119" s="198"/>
      <c r="EA119" s="198"/>
      <c r="EB119" s="198"/>
      <c r="EC119" s="198">
        <v>0</v>
      </c>
      <c r="ED119" s="198"/>
      <c r="EE119" s="198"/>
      <c r="EF119" s="198"/>
      <c r="EG119" s="198"/>
      <c r="EH119" s="198"/>
      <c r="EI119" s="198">
        <v>0</v>
      </c>
      <c r="EJ119" s="198"/>
      <c r="EK119" s="198"/>
      <c r="EL119" s="198"/>
      <c r="EM119" s="198"/>
      <c r="EN119" s="198">
        <v>0</v>
      </c>
      <c r="EO119" s="198"/>
      <c r="EP119" s="198"/>
      <c r="EQ119" s="700"/>
      <c r="ER119" s="198"/>
      <c r="ES119" s="176"/>
      <c r="ET119" s="198"/>
      <c r="EU119" s="198"/>
      <c r="EV119" s="198"/>
      <c r="EW119" s="198"/>
      <c r="EX119" s="198">
        <v>0</v>
      </c>
      <c r="EY119" s="198"/>
      <c r="EZ119" s="198"/>
      <c r="FA119" s="198"/>
      <c r="FB119" s="63">
        <f t="shared" si="12"/>
        <v>2990</v>
      </c>
      <c r="FC119" s="69">
        <f t="shared" si="11"/>
        <v>5360</v>
      </c>
    </row>
    <row r="120" spans="1:159" ht="48.6" customHeight="1">
      <c r="A120" s="216">
        <f>+IF(M120="","",COUNTA($M$12:$M120))</f>
        <v>93</v>
      </c>
      <c r="B120" s="216" t="s">
        <v>3835</v>
      </c>
      <c r="C120" s="216" t="s">
        <v>3934</v>
      </c>
      <c r="D120" s="216">
        <v>234</v>
      </c>
      <c r="E120" s="216">
        <v>751</v>
      </c>
      <c r="F120" s="219" t="s">
        <v>3935</v>
      </c>
      <c r="G120" s="216" t="s">
        <v>73</v>
      </c>
      <c r="H120" s="216" t="s">
        <v>74</v>
      </c>
      <c r="I120" s="216" t="s">
        <v>3936</v>
      </c>
      <c r="J120" s="216">
        <v>24</v>
      </c>
      <c r="K120" s="216" t="s">
        <v>3937</v>
      </c>
      <c r="L120" s="216" t="s">
        <v>3938</v>
      </c>
      <c r="M120" s="216" t="s">
        <v>10</v>
      </c>
      <c r="N120" s="218">
        <v>4000</v>
      </c>
      <c r="O120" s="216" t="s">
        <v>3079</v>
      </c>
      <c r="P120" s="216">
        <v>63</v>
      </c>
      <c r="Q120" s="198">
        <v>0</v>
      </c>
      <c r="R120" s="198"/>
      <c r="S120" s="198"/>
      <c r="T120" s="198"/>
      <c r="U120" s="198"/>
      <c r="V120" s="198"/>
      <c r="W120" s="198"/>
      <c r="X120" s="198"/>
      <c r="Y120" s="198"/>
      <c r="Z120" s="198"/>
      <c r="AA120" s="198"/>
      <c r="AB120" s="198"/>
      <c r="AC120" s="198">
        <v>0</v>
      </c>
      <c r="AD120" s="198"/>
      <c r="AE120" s="198"/>
      <c r="AF120" s="198"/>
      <c r="AG120" s="198">
        <v>0</v>
      </c>
      <c r="AH120" s="198"/>
      <c r="AI120" s="198"/>
      <c r="AJ120" s="198"/>
      <c r="AK120" s="198">
        <v>0</v>
      </c>
      <c r="AL120" s="198"/>
      <c r="AM120" s="198">
        <v>1000</v>
      </c>
      <c r="AN120" s="198"/>
      <c r="AO120" s="198"/>
      <c r="AP120" s="198"/>
      <c r="AQ120" s="198"/>
      <c r="AR120" s="198"/>
      <c r="AS120" s="198"/>
      <c r="AT120" s="198"/>
      <c r="AU120" s="198">
        <v>0</v>
      </c>
      <c r="AV120" s="198"/>
      <c r="AW120" s="198"/>
      <c r="AX120" s="198"/>
      <c r="AY120" s="198"/>
      <c r="AZ120" s="198"/>
      <c r="BA120" s="198">
        <v>0</v>
      </c>
      <c r="BB120" s="198"/>
      <c r="BC120" s="198">
        <v>0</v>
      </c>
      <c r="BD120" s="176"/>
      <c r="BE120" s="198">
        <v>0</v>
      </c>
      <c r="BF120" s="198"/>
      <c r="BG120" s="198">
        <v>0</v>
      </c>
      <c r="BH120" s="198"/>
      <c r="BI120" s="198">
        <v>0</v>
      </c>
      <c r="BJ120" s="198"/>
      <c r="BK120" s="198">
        <v>0</v>
      </c>
      <c r="BL120" s="198"/>
      <c r="BM120" s="198">
        <v>0</v>
      </c>
      <c r="BN120" s="198"/>
      <c r="BO120" s="198"/>
      <c r="BP120" s="198"/>
      <c r="BQ120" s="198">
        <v>3000</v>
      </c>
      <c r="BR120" s="198">
        <v>500</v>
      </c>
      <c r="BS120" s="198"/>
      <c r="BT120" s="198"/>
      <c r="BU120" s="198"/>
      <c r="BV120" s="198"/>
      <c r="BW120" s="198">
        <v>0</v>
      </c>
      <c r="BX120" s="198"/>
      <c r="BY120" s="198">
        <v>0</v>
      </c>
      <c r="BZ120" s="198"/>
      <c r="CA120" s="198"/>
      <c r="CB120" s="198"/>
      <c r="CC120" s="198">
        <v>0</v>
      </c>
      <c r="CD120" s="198">
        <v>0</v>
      </c>
      <c r="CE120" s="198">
        <v>0</v>
      </c>
      <c r="CF120" s="198"/>
      <c r="CG120" s="198"/>
      <c r="CH120" s="198"/>
      <c r="CI120" s="198">
        <v>0</v>
      </c>
      <c r="CJ120" s="198">
        <v>0</v>
      </c>
      <c r="CK120" s="198">
        <v>0</v>
      </c>
      <c r="CL120" s="198"/>
      <c r="CM120" s="198"/>
      <c r="CN120" s="198"/>
      <c r="CO120" s="198">
        <v>0</v>
      </c>
      <c r="CP120" s="198"/>
      <c r="CQ120" s="198">
        <v>0</v>
      </c>
      <c r="CR120" s="198"/>
      <c r="CS120" s="198">
        <v>0</v>
      </c>
      <c r="CT120" s="198"/>
      <c r="CU120" s="198">
        <v>0</v>
      </c>
      <c r="CV120" s="198"/>
      <c r="CW120" s="198"/>
      <c r="CX120" s="176"/>
      <c r="CY120" s="198">
        <v>0</v>
      </c>
      <c r="CZ120" s="198"/>
      <c r="DA120" s="198">
        <v>0</v>
      </c>
      <c r="DB120" s="198"/>
      <c r="DC120" s="198"/>
      <c r="DD120" s="198">
        <v>0</v>
      </c>
      <c r="DE120" s="198">
        <v>0</v>
      </c>
      <c r="DF120" s="198"/>
      <c r="DG120" s="198"/>
      <c r="DH120" s="198"/>
      <c r="DI120" s="198"/>
      <c r="DJ120" s="449"/>
      <c r="DK120" s="198"/>
      <c r="DL120" s="198"/>
      <c r="DM120" s="198"/>
      <c r="DN120" s="198"/>
      <c r="DO120" s="198"/>
      <c r="DP120" s="198"/>
      <c r="DQ120" s="198"/>
      <c r="DR120" s="198"/>
      <c r="DS120" s="198"/>
      <c r="DT120" s="198"/>
      <c r="DU120" s="198"/>
      <c r="DV120" s="198"/>
      <c r="DW120" s="198"/>
      <c r="DX120" s="198"/>
      <c r="DY120" s="198"/>
      <c r="DZ120" s="198"/>
      <c r="EA120" s="198"/>
      <c r="EB120" s="198"/>
      <c r="EC120" s="198">
        <v>0</v>
      </c>
      <c r="ED120" s="198"/>
      <c r="EE120" s="198"/>
      <c r="EF120" s="198"/>
      <c r="EG120" s="198"/>
      <c r="EH120" s="198"/>
      <c r="EI120" s="198">
        <v>0</v>
      </c>
      <c r="EJ120" s="198"/>
      <c r="EK120" s="198"/>
      <c r="EL120" s="198"/>
      <c r="EM120" s="198"/>
      <c r="EN120" s="198">
        <v>0</v>
      </c>
      <c r="EO120" s="198"/>
      <c r="EP120" s="198"/>
      <c r="EQ120" s="700"/>
      <c r="ER120" s="198"/>
      <c r="ES120" s="176"/>
      <c r="ET120" s="198"/>
      <c r="EU120" s="198"/>
      <c r="EV120" s="198"/>
      <c r="EW120" s="198"/>
      <c r="EX120" s="198">
        <v>0</v>
      </c>
      <c r="EY120" s="198"/>
      <c r="EZ120" s="198"/>
      <c r="FA120" s="198"/>
      <c r="FB120" s="63">
        <f t="shared" si="12"/>
        <v>500</v>
      </c>
      <c r="FC120" s="69">
        <f t="shared" si="11"/>
        <v>3500</v>
      </c>
    </row>
    <row r="121" spans="1:159" ht="48.6" customHeight="1">
      <c r="A121" s="216">
        <f>+IF(M121="","",COUNTA($M$12:$M121))</f>
        <v>94</v>
      </c>
      <c r="B121" s="216" t="s">
        <v>3841</v>
      </c>
      <c r="C121" s="216" t="s">
        <v>3939</v>
      </c>
      <c r="D121" s="216">
        <v>236</v>
      </c>
      <c r="E121" s="216">
        <v>814</v>
      </c>
      <c r="F121" s="219" t="s">
        <v>3940</v>
      </c>
      <c r="G121" s="216" t="s">
        <v>3941</v>
      </c>
      <c r="H121" s="216" t="s">
        <v>74</v>
      </c>
      <c r="I121" s="216" t="s">
        <v>2154</v>
      </c>
      <c r="J121" s="216">
        <v>24</v>
      </c>
      <c r="K121" s="216" t="s">
        <v>3942</v>
      </c>
      <c r="L121" s="216" t="s">
        <v>3943</v>
      </c>
      <c r="M121" s="216" t="s">
        <v>10</v>
      </c>
      <c r="N121" s="218">
        <v>55300</v>
      </c>
      <c r="O121" s="216" t="s">
        <v>3112</v>
      </c>
      <c r="P121" s="216">
        <v>94</v>
      </c>
      <c r="Q121" s="198">
        <v>0</v>
      </c>
      <c r="R121" s="198"/>
      <c r="S121" s="198"/>
      <c r="T121" s="198"/>
      <c r="U121" s="198"/>
      <c r="V121" s="198"/>
      <c r="W121" s="198"/>
      <c r="X121" s="198"/>
      <c r="Y121" s="198">
        <v>5000</v>
      </c>
      <c r="Z121" s="198"/>
      <c r="AA121" s="198"/>
      <c r="AB121" s="198"/>
      <c r="AC121" s="198">
        <v>0</v>
      </c>
      <c r="AD121" s="198"/>
      <c r="AE121" s="198"/>
      <c r="AF121" s="198"/>
      <c r="AG121" s="198">
        <v>6000</v>
      </c>
      <c r="AH121" s="198"/>
      <c r="AI121" s="198"/>
      <c r="AJ121" s="198"/>
      <c r="AK121" s="198">
        <v>0</v>
      </c>
      <c r="AL121" s="198"/>
      <c r="AM121" s="198"/>
      <c r="AN121" s="198"/>
      <c r="AO121" s="198"/>
      <c r="AP121" s="198"/>
      <c r="AQ121" s="198"/>
      <c r="AR121" s="198"/>
      <c r="AS121" s="198"/>
      <c r="AT121" s="198"/>
      <c r="AU121" s="198">
        <v>0</v>
      </c>
      <c r="AV121" s="198"/>
      <c r="AW121" s="198">
        <v>4500</v>
      </c>
      <c r="AX121" s="198"/>
      <c r="AY121" s="198">
        <v>20000</v>
      </c>
      <c r="AZ121" s="198">
        <v>4998</v>
      </c>
      <c r="BA121" s="198">
        <v>5800</v>
      </c>
      <c r="BB121" s="198">
        <v>0</v>
      </c>
      <c r="BC121" s="198">
        <v>0</v>
      </c>
      <c r="BD121" s="176"/>
      <c r="BE121" s="198">
        <v>0</v>
      </c>
      <c r="BF121" s="198"/>
      <c r="BG121" s="198">
        <v>0</v>
      </c>
      <c r="BH121" s="198"/>
      <c r="BI121" s="198">
        <v>0</v>
      </c>
      <c r="BJ121" s="198"/>
      <c r="BK121" s="198">
        <v>0</v>
      </c>
      <c r="BL121" s="198"/>
      <c r="BM121" s="198">
        <v>0</v>
      </c>
      <c r="BN121" s="198"/>
      <c r="BO121" s="198"/>
      <c r="BP121" s="198"/>
      <c r="BQ121" s="198">
        <v>5000</v>
      </c>
      <c r="BR121" s="198">
        <v>4998</v>
      </c>
      <c r="BS121" s="198"/>
      <c r="BT121" s="198"/>
      <c r="BU121" s="198"/>
      <c r="BV121" s="198"/>
      <c r="BW121" s="198">
        <v>0</v>
      </c>
      <c r="BX121" s="198"/>
      <c r="BY121" s="198">
        <v>0</v>
      </c>
      <c r="BZ121" s="198"/>
      <c r="CA121" s="198"/>
      <c r="CB121" s="198"/>
      <c r="CC121" s="198">
        <v>0</v>
      </c>
      <c r="CD121" s="198">
        <v>0</v>
      </c>
      <c r="CE121" s="198">
        <v>0</v>
      </c>
      <c r="CF121" s="198"/>
      <c r="CG121" s="198">
        <v>1000</v>
      </c>
      <c r="CH121" s="198"/>
      <c r="CI121" s="198">
        <v>0</v>
      </c>
      <c r="CJ121" s="198">
        <v>0</v>
      </c>
      <c r="CK121" s="198">
        <v>0</v>
      </c>
      <c r="CL121" s="198"/>
      <c r="CM121" s="198"/>
      <c r="CN121" s="198"/>
      <c r="CO121" s="198">
        <v>0</v>
      </c>
      <c r="CP121" s="198"/>
      <c r="CQ121" s="198">
        <v>8000</v>
      </c>
      <c r="CR121" s="198"/>
      <c r="CS121" s="198">
        <v>0</v>
      </c>
      <c r="CT121" s="198"/>
      <c r="CU121" s="198">
        <v>0</v>
      </c>
      <c r="CV121" s="198"/>
      <c r="CW121" s="198"/>
      <c r="CX121" s="176"/>
      <c r="CY121" s="198">
        <v>0</v>
      </c>
      <c r="CZ121" s="198"/>
      <c r="DA121" s="198">
        <v>0</v>
      </c>
      <c r="DB121" s="198"/>
      <c r="DC121" s="198"/>
      <c r="DD121" s="198">
        <v>0</v>
      </c>
      <c r="DE121" s="198">
        <v>0</v>
      </c>
      <c r="DF121" s="198"/>
      <c r="DG121" s="198"/>
      <c r="DH121" s="198"/>
      <c r="DI121" s="198"/>
      <c r="DJ121" s="449"/>
      <c r="DK121" s="198"/>
      <c r="DL121" s="198"/>
      <c r="DM121" s="198"/>
      <c r="DN121" s="198"/>
      <c r="DO121" s="198"/>
      <c r="DP121" s="198"/>
      <c r="DQ121" s="198"/>
      <c r="DR121" s="198"/>
      <c r="DS121" s="198"/>
      <c r="DT121" s="198"/>
      <c r="DU121" s="198"/>
      <c r="DV121" s="198"/>
      <c r="DW121" s="198"/>
      <c r="DX121" s="198"/>
      <c r="DY121" s="198"/>
      <c r="DZ121" s="198"/>
      <c r="EA121" s="198"/>
      <c r="EB121" s="198"/>
      <c r="EC121" s="198">
        <v>0</v>
      </c>
      <c r="ED121" s="198"/>
      <c r="EE121" s="198"/>
      <c r="EF121" s="198"/>
      <c r="EG121" s="198"/>
      <c r="EH121" s="198"/>
      <c r="EI121" s="198">
        <v>0</v>
      </c>
      <c r="EJ121" s="198"/>
      <c r="EK121" s="198"/>
      <c r="EL121" s="198"/>
      <c r="EM121" s="198"/>
      <c r="EN121" s="198">
        <v>0</v>
      </c>
      <c r="EO121" s="198"/>
      <c r="EP121" s="198"/>
      <c r="EQ121" s="700"/>
      <c r="ER121" s="198"/>
      <c r="ES121" s="176"/>
      <c r="ET121" s="198"/>
      <c r="EU121" s="198"/>
      <c r="EV121" s="198"/>
      <c r="EW121" s="198"/>
      <c r="EX121" s="198">
        <v>0</v>
      </c>
      <c r="EY121" s="198"/>
      <c r="EZ121" s="198"/>
      <c r="FA121" s="198"/>
      <c r="FB121" s="63">
        <f t="shared" si="12"/>
        <v>9996</v>
      </c>
      <c r="FC121" s="69">
        <f t="shared" si="11"/>
        <v>45304</v>
      </c>
    </row>
    <row r="122" spans="1:159" ht="48.6" customHeight="1">
      <c r="A122" s="216">
        <f>+IF(M122="","",COUNTA($M$12:$M122))</f>
        <v>95</v>
      </c>
      <c r="B122" s="216" t="s">
        <v>3848</v>
      </c>
      <c r="C122" s="216" t="s">
        <v>3944</v>
      </c>
      <c r="D122" s="216">
        <v>237</v>
      </c>
      <c r="E122" s="216">
        <v>826</v>
      </c>
      <c r="F122" s="219" t="s">
        <v>3945</v>
      </c>
      <c r="G122" s="216" t="s">
        <v>79</v>
      </c>
      <c r="H122" s="216" t="s">
        <v>188</v>
      </c>
      <c r="I122" s="216" t="s">
        <v>254</v>
      </c>
      <c r="J122" s="216">
        <v>36</v>
      </c>
      <c r="K122" s="216" t="s">
        <v>3946</v>
      </c>
      <c r="L122" s="216" t="s">
        <v>3609</v>
      </c>
      <c r="M122" s="216" t="s">
        <v>10</v>
      </c>
      <c r="N122" s="218">
        <v>157400</v>
      </c>
      <c r="O122" s="216" t="s">
        <v>3056</v>
      </c>
      <c r="P122" s="216">
        <v>119</v>
      </c>
      <c r="Q122" s="198">
        <v>0</v>
      </c>
      <c r="R122" s="198"/>
      <c r="S122" s="198"/>
      <c r="T122" s="198"/>
      <c r="U122" s="198">
        <v>1000</v>
      </c>
      <c r="V122" s="198">
        <v>1000</v>
      </c>
      <c r="W122" s="198"/>
      <c r="X122" s="198"/>
      <c r="Y122" s="198"/>
      <c r="Z122" s="198"/>
      <c r="AA122" s="198"/>
      <c r="AB122" s="198"/>
      <c r="AC122" s="198">
        <v>0</v>
      </c>
      <c r="AD122" s="198"/>
      <c r="AE122" s="198"/>
      <c r="AF122" s="198"/>
      <c r="AG122" s="198">
        <v>0</v>
      </c>
      <c r="AH122" s="198"/>
      <c r="AI122" s="198"/>
      <c r="AJ122" s="198"/>
      <c r="AK122" s="198">
        <v>0</v>
      </c>
      <c r="AL122" s="198"/>
      <c r="AM122" s="198"/>
      <c r="AN122" s="198"/>
      <c r="AO122" s="198"/>
      <c r="AP122" s="198"/>
      <c r="AQ122" s="198">
        <v>5000</v>
      </c>
      <c r="AR122" s="198">
        <v>1000</v>
      </c>
      <c r="AS122" s="198"/>
      <c r="AT122" s="198"/>
      <c r="AU122" s="198">
        <v>0</v>
      </c>
      <c r="AV122" s="198"/>
      <c r="AW122" s="198"/>
      <c r="AX122" s="198"/>
      <c r="AY122" s="198"/>
      <c r="AZ122" s="198"/>
      <c r="BA122" s="198">
        <v>9600</v>
      </c>
      <c r="BB122" s="198">
        <v>10000</v>
      </c>
      <c r="BC122" s="198">
        <v>10000</v>
      </c>
      <c r="BD122" s="176">
        <v>5000</v>
      </c>
      <c r="BE122" s="198">
        <v>10000</v>
      </c>
      <c r="BF122" s="198">
        <v>0</v>
      </c>
      <c r="BG122" s="198">
        <v>0</v>
      </c>
      <c r="BH122" s="198"/>
      <c r="BI122" s="198">
        <v>0</v>
      </c>
      <c r="BJ122" s="198"/>
      <c r="BK122" s="198">
        <v>0</v>
      </c>
      <c r="BL122" s="198"/>
      <c r="BM122" s="198">
        <v>0</v>
      </c>
      <c r="BN122" s="198"/>
      <c r="BO122" s="198"/>
      <c r="BP122" s="198"/>
      <c r="BQ122" s="198"/>
      <c r="BR122" s="198"/>
      <c r="BS122" s="198">
        <v>2000</v>
      </c>
      <c r="BT122" s="198">
        <v>500</v>
      </c>
      <c r="BU122" s="198"/>
      <c r="BV122" s="198"/>
      <c r="BW122" s="198">
        <v>0</v>
      </c>
      <c r="BX122" s="198"/>
      <c r="BY122" s="198">
        <v>0</v>
      </c>
      <c r="BZ122" s="198"/>
      <c r="CA122" s="198"/>
      <c r="CB122" s="198"/>
      <c r="CC122" s="198">
        <v>10000</v>
      </c>
      <c r="CD122" s="198">
        <v>0</v>
      </c>
      <c r="CE122" s="198">
        <v>3000</v>
      </c>
      <c r="CF122" s="198">
        <v>3000</v>
      </c>
      <c r="CG122" s="198">
        <v>5000</v>
      </c>
      <c r="CH122" s="198">
        <v>3000</v>
      </c>
      <c r="CI122" s="198">
        <v>0</v>
      </c>
      <c r="CJ122" s="198">
        <v>0</v>
      </c>
      <c r="CK122" s="198">
        <v>0</v>
      </c>
      <c r="CL122" s="198"/>
      <c r="CM122" s="198"/>
      <c r="CN122" s="198"/>
      <c r="CO122" s="198">
        <v>40000</v>
      </c>
      <c r="CP122" s="198">
        <v>17700</v>
      </c>
      <c r="CQ122" s="198">
        <v>20000</v>
      </c>
      <c r="CR122" s="198">
        <v>7000</v>
      </c>
      <c r="CS122" s="198">
        <v>0</v>
      </c>
      <c r="CT122" s="198"/>
      <c r="CU122" s="198">
        <v>0</v>
      </c>
      <c r="CV122" s="198"/>
      <c r="CW122" s="198"/>
      <c r="CX122" s="176"/>
      <c r="CY122" s="198">
        <v>0</v>
      </c>
      <c r="CZ122" s="198"/>
      <c r="DA122" s="198">
        <v>6000</v>
      </c>
      <c r="DB122" s="198">
        <v>4000</v>
      </c>
      <c r="DC122" s="198">
        <v>500</v>
      </c>
      <c r="DD122" s="198">
        <v>0</v>
      </c>
      <c r="DE122" s="198">
        <v>0</v>
      </c>
      <c r="DF122" s="198"/>
      <c r="DG122" s="198"/>
      <c r="DH122" s="198"/>
      <c r="DI122" s="198"/>
      <c r="DJ122" s="449"/>
      <c r="DK122" s="198"/>
      <c r="DL122" s="198"/>
      <c r="DM122" s="198"/>
      <c r="DN122" s="198"/>
      <c r="DO122" s="198"/>
      <c r="DP122" s="198"/>
      <c r="DQ122" s="198">
        <v>20000</v>
      </c>
      <c r="DR122" s="397">
        <v>10000</v>
      </c>
      <c r="DS122" s="198"/>
      <c r="DT122" s="198"/>
      <c r="DU122" s="198"/>
      <c r="DV122" s="198"/>
      <c r="DW122" s="198"/>
      <c r="DX122" s="198"/>
      <c r="DY122" s="198"/>
      <c r="DZ122" s="198"/>
      <c r="EA122" s="198"/>
      <c r="EB122" s="198"/>
      <c r="EC122" s="198">
        <v>0</v>
      </c>
      <c r="ED122" s="198"/>
      <c r="EE122" s="198"/>
      <c r="EF122" s="198"/>
      <c r="EG122" s="198">
        <v>5000</v>
      </c>
      <c r="EH122" s="198">
        <v>0</v>
      </c>
      <c r="EI122" s="198">
        <v>0</v>
      </c>
      <c r="EJ122" s="198"/>
      <c r="EK122" s="198"/>
      <c r="EL122" s="198">
        <v>300</v>
      </c>
      <c r="EM122" s="198"/>
      <c r="EN122" s="198">
        <v>0</v>
      </c>
      <c r="EO122" s="198"/>
      <c r="EP122" s="198"/>
      <c r="EQ122" s="700"/>
      <c r="ER122" s="198"/>
      <c r="ES122" s="176"/>
      <c r="ET122" s="198"/>
      <c r="EU122" s="198"/>
      <c r="EV122" s="198"/>
      <c r="EW122" s="198"/>
      <c r="EX122" s="198">
        <v>0</v>
      </c>
      <c r="EY122" s="198"/>
      <c r="EZ122" s="198">
        <v>10000</v>
      </c>
      <c r="FA122" s="198"/>
      <c r="FB122" s="63">
        <f t="shared" si="12"/>
        <v>62200</v>
      </c>
      <c r="FC122" s="69">
        <f t="shared" si="11"/>
        <v>95200</v>
      </c>
    </row>
    <row r="123" spans="1:159" ht="48.6" customHeight="1">
      <c r="A123" s="216">
        <f>+IF(M123="","",COUNTA($M$12:$M123))</f>
        <v>96</v>
      </c>
      <c r="B123" s="216" t="s">
        <v>3855</v>
      </c>
      <c r="C123" s="216" t="s">
        <v>3947</v>
      </c>
      <c r="D123" s="216">
        <v>237</v>
      </c>
      <c r="E123" s="216">
        <v>826</v>
      </c>
      <c r="F123" s="219" t="s">
        <v>3948</v>
      </c>
      <c r="G123" s="216" t="s">
        <v>79</v>
      </c>
      <c r="H123" s="216" t="s">
        <v>3949</v>
      </c>
      <c r="I123" s="216" t="s">
        <v>3950</v>
      </c>
      <c r="J123" s="216">
        <v>36</v>
      </c>
      <c r="K123" s="216" t="s">
        <v>3951</v>
      </c>
      <c r="L123" s="216" t="s">
        <v>3952</v>
      </c>
      <c r="M123" s="216" t="s">
        <v>69</v>
      </c>
      <c r="N123" s="218">
        <v>96200</v>
      </c>
      <c r="O123" s="216" t="s">
        <v>3056</v>
      </c>
      <c r="P123" s="216">
        <v>119</v>
      </c>
      <c r="Q123" s="198">
        <v>25000</v>
      </c>
      <c r="R123" s="198">
        <v>3520</v>
      </c>
      <c r="S123" s="198"/>
      <c r="T123" s="198"/>
      <c r="U123" s="198">
        <v>500</v>
      </c>
      <c r="V123" s="198">
        <v>220</v>
      </c>
      <c r="W123" s="198">
        <v>2100</v>
      </c>
      <c r="X123" s="198">
        <v>1050</v>
      </c>
      <c r="Y123" s="198"/>
      <c r="Z123" s="198"/>
      <c r="AA123" s="198"/>
      <c r="AB123" s="198"/>
      <c r="AC123" s="198">
        <v>0</v>
      </c>
      <c r="AD123" s="198"/>
      <c r="AE123" s="198"/>
      <c r="AF123" s="198"/>
      <c r="AG123" s="198">
        <v>2500</v>
      </c>
      <c r="AH123" s="198">
        <v>1000</v>
      </c>
      <c r="AI123" s="198"/>
      <c r="AJ123" s="198"/>
      <c r="AK123" s="198">
        <v>0</v>
      </c>
      <c r="AL123" s="198"/>
      <c r="AM123" s="198">
        <v>8000</v>
      </c>
      <c r="AN123" s="198">
        <v>5500</v>
      </c>
      <c r="AO123" s="198"/>
      <c r="AP123" s="198"/>
      <c r="AQ123" s="198"/>
      <c r="AR123" s="198"/>
      <c r="AS123" s="198"/>
      <c r="AT123" s="198"/>
      <c r="AU123" s="198">
        <v>0</v>
      </c>
      <c r="AV123" s="198"/>
      <c r="AW123" s="198"/>
      <c r="AX123" s="198"/>
      <c r="AY123" s="198">
        <v>1800</v>
      </c>
      <c r="AZ123" s="198">
        <v>1000</v>
      </c>
      <c r="BA123" s="198">
        <v>500</v>
      </c>
      <c r="BB123" s="198">
        <v>0</v>
      </c>
      <c r="BC123" s="198">
        <v>2000</v>
      </c>
      <c r="BD123" s="176">
        <v>1400</v>
      </c>
      <c r="BE123" s="198">
        <v>6000</v>
      </c>
      <c r="BF123" s="198">
        <v>3000</v>
      </c>
      <c r="BG123" s="198">
        <v>1500</v>
      </c>
      <c r="BH123" s="198">
        <v>760</v>
      </c>
      <c r="BI123" s="198">
        <v>500</v>
      </c>
      <c r="BJ123" s="198">
        <v>0</v>
      </c>
      <c r="BK123" s="198">
        <v>1000</v>
      </c>
      <c r="BL123" s="198">
        <v>500</v>
      </c>
      <c r="BM123" s="198">
        <v>0</v>
      </c>
      <c r="BN123" s="198"/>
      <c r="BO123" s="198">
        <v>1000</v>
      </c>
      <c r="BP123" s="198">
        <v>200</v>
      </c>
      <c r="BQ123" s="198"/>
      <c r="BR123" s="198"/>
      <c r="BS123" s="198"/>
      <c r="BT123" s="198"/>
      <c r="BU123" s="198"/>
      <c r="BV123" s="198"/>
      <c r="BW123" s="198">
        <v>0</v>
      </c>
      <c r="BX123" s="198"/>
      <c r="BY123" s="198">
        <v>200</v>
      </c>
      <c r="BZ123" s="198"/>
      <c r="CA123" s="198"/>
      <c r="CB123" s="198"/>
      <c r="CC123" s="198">
        <v>1000</v>
      </c>
      <c r="CD123" s="198">
        <v>200</v>
      </c>
      <c r="CE123" s="198">
        <v>8000</v>
      </c>
      <c r="CF123" s="198">
        <v>8000</v>
      </c>
      <c r="CG123" s="198">
        <v>1500</v>
      </c>
      <c r="CH123" s="198">
        <v>1000</v>
      </c>
      <c r="CI123" s="198">
        <v>0</v>
      </c>
      <c r="CJ123" s="198">
        <v>0</v>
      </c>
      <c r="CK123" s="198">
        <v>0</v>
      </c>
      <c r="CL123" s="198"/>
      <c r="CM123" s="198">
        <v>1500</v>
      </c>
      <c r="CN123" s="198"/>
      <c r="CO123" s="198">
        <v>0</v>
      </c>
      <c r="CP123" s="198"/>
      <c r="CQ123" s="198">
        <v>1600</v>
      </c>
      <c r="CR123" s="198">
        <v>50</v>
      </c>
      <c r="CS123" s="198">
        <v>0</v>
      </c>
      <c r="CT123" s="198"/>
      <c r="CU123" s="198">
        <v>30000</v>
      </c>
      <c r="CV123" s="198">
        <v>36000</v>
      </c>
      <c r="CW123" s="198"/>
      <c r="CX123" s="176"/>
      <c r="CY123" s="198">
        <v>0</v>
      </c>
      <c r="CZ123" s="198"/>
      <c r="DA123" s="198">
        <v>0</v>
      </c>
      <c r="DB123" s="198"/>
      <c r="DC123" s="198"/>
      <c r="DD123" s="198">
        <v>0</v>
      </c>
      <c r="DE123" s="198">
        <v>0</v>
      </c>
      <c r="DF123" s="198"/>
      <c r="DG123" s="198"/>
      <c r="DH123" s="198"/>
      <c r="DI123" s="198"/>
      <c r="DJ123" s="449"/>
      <c r="DK123" s="198"/>
      <c r="DL123" s="198"/>
      <c r="DM123" s="198"/>
      <c r="DN123" s="198"/>
      <c r="DO123" s="198"/>
      <c r="DP123" s="198"/>
      <c r="DQ123" s="198"/>
      <c r="DR123" s="198"/>
      <c r="DS123" s="198"/>
      <c r="DT123" s="198"/>
      <c r="DU123" s="198"/>
      <c r="DV123" s="198"/>
      <c r="DW123" s="198"/>
      <c r="DX123" s="198"/>
      <c r="DY123" s="198"/>
      <c r="DZ123" s="198"/>
      <c r="EA123" s="198"/>
      <c r="EB123" s="198"/>
      <c r="EC123" s="198">
        <v>0</v>
      </c>
      <c r="ED123" s="198"/>
      <c r="EE123" s="198"/>
      <c r="EF123" s="198"/>
      <c r="EG123" s="198"/>
      <c r="EH123" s="198"/>
      <c r="EI123" s="198">
        <v>0</v>
      </c>
      <c r="EJ123" s="198"/>
      <c r="EK123" s="198"/>
      <c r="EL123" s="198"/>
      <c r="EM123" s="198"/>
      <c r="EN123" s="198">
        <v>0</v>
      </c>
      <c r="EO123" s="198"/>
      <c r="EP123" s="198"/>
      <c r="EQ123" s="700"/>
      <c r="ER123" s="198"/>
      <c r="ES123" s="176"/>
      <c r="ET123" s="198"/>
      <c r="EU123" s="198"/>
      <c r="EV123" s="198"/>
      <c r="EW123" s="198"/>
      <c r="EX123" s="198">
        <v>0</v>
      </c>
      <c r="EY123" s="198"/>
      <c r="EZ123" s="198"/>
      <c r="FA123" s="198"/>
      <c r="FB123" s="63">
        <f t="shared" si="12"/>
        <v>63400</v>
      </c>
      <c r="FC123" s="69">
        <f t="shared" si="11"/>
        <v>32800</v>
      </c>
    </row>
    <row r="124" spans="1:159" ht="48.6" customHeight="1">
      <c r="A124" s="216">
        <f>+IF(M124="","",COUNTA($M$12:$M124))</f>
        <v>97</v>
      </c>
      <c r="B124" s="216" t="s">
        <v>3862</v>
      </c>
      <c r="C124" s="216" t="s">
        <v>3953</v>
      </c>
      <c r="D124" s="216">
        <v>237</v>
      </c>
      <c r="E124" s="216">
        <v>826</v>
      </c>
      <c r="F124" s="219" t="s">
        <v>3954</v>
      </c>
      <c r="G124" s="216" t="s">
        <v>79</v>
      </c>
      <c r="H124" s="216" t="s">
        <v>2677</v>
      </c>
      <c r="I124" s="216" t="s">
        <v>3931</v>
      </c>
      <c r="J124" s="216">
        <v>36</v>
      </c>
      <c r="K124" s="216" t="s">
        <v>3955</v>
      </c>
      <c r="L124" s="216" t="s">
        <v>3956</v>
      </c>
      <c r="M124" s="216" t="s">
        <v>15</v>
      </c>
      <c r="N124" s="218">
        <v>11400</v>
      </c>
      <c r="O124" s="216" t="s">
        <v>3066</v>
      </c>
      <c r="P124" s="216">
        <v>117</v>
      </c>
      <c r="Q124" s="198">
        <v>1000</v>
      </c>
      <c r="R124" s="198">
        <v>100</v>
      </c>
      <c r="S124" s="198"/>
      <c r="T124" s="198"/>
      <c r="U124" s="198">
        <v>1500</v>
      </c>
      <c r="V124" s="198">
        <v>1180</v>
      </c>
      <c r="W124" s="198"/>
      <c r="X124" s="198"/>
      <c r="Y124" s="198">
        <v>500</v>
      </c>
      <c r="Z124" s="198"/>
      <c r="AA124" s="198"/>
      <c r="AB124" s="198"/>
      <c r="AC124" s="198">
        <v>0</v>
      </c>
      <c r="AD124" s="198"/>
      <c r="AE124" s="198"/>
      <c r="AF124" s="198"/>
      <c r="AG124" s="198">
        <v>0</v>
      </c>
      <c r="AH124" s="198"/>
      <c r="AI124" s="198"/>
      <c r="AJ124" s="198"/>
      <c r="AK124" s="198">
        <v>0</v>
      </c>
      <c r="AL124" s="198"/>
      <c r="AM124" s="198"/>
      <c r="AN124" s="198"/>
      <c r="AO124" s="198"/>
      <c r="AP124" s="198"/>
      <c r="AQ124" s="198"/>
      <c r="AR124" s="198"/>
      <c r="AS124" s="198"/>
      <c r="AT124" s="198"/>
      <c r="AU124" s="198">
        <v>0</v>
      </c>
      <c r="AV124" s="198"/>
      <c r="AW124" s="198"/>
      <c r="AX124" s="198"/>
      <c r="AY124" s="198"/>
      <c r="AZ124" s="198"/>
      <c r="BA124" s="198">
        <v>1100</v>
      </c>
      <c r="BB124" s="198">
        <v>800</v>
      </c>
      <c r="BC124" s="198">
        <v>0</v>
      </c>
      <c r="BD124" s="176"/>
      <c r="BE124" s="198">
        <v>0</v>
      </c>
      <c r="BF124" s="198"/>
      <c r="BG124" s="198">
        <v>200</v>
      </c>
      <c r="BH124" s="198"/>
      <c r="BI124" s="198">
        <v>0</v>
      </c>
      <c r="BJ124" s="198"/>
      <c r="BK124" s="198">
        <v>0</v>
      </c>
      <c r="BL124" s="198"/>
      <c r="BM124" s="198">
        <v>0</v>
      </c>
      <c r="BN124" s="198"/>
      <c r="BO124" s="198">
        <v>500</v>
      </c>
      <c r="BP124" s="198"/>
      <c r="BQ124" s="198">
        <v>200</v>
      </c>
      <c r="BR124" s="198"/>
      <c r="BS124" s="198"/>
      <c r="BT124" s="198"/>
      <c r="BU124" s="198">
        <v>100</v>
      </c>
      <c r="BV124" s="198">
        <v>100</v>
      </c>
      <c r="BW124" s="198">
        <v>200</v>
      </c>
      <c r="BX124" s="198"/>
      <c r="BY124" s="198">
        <v>0</v>
      </c>
      <c r="BZ124" s="198"/>
      <c r="CA124" s="198"/>
      <c r="CB124" s="198"/>
      <c r="CC124" s="198">
        <v>500</v>
      </c>
      <c r="CD124" s="198">
        <v>0</v>
      </c>
      <c r="CE124" s="198">
        <v>2000</v>
      </c>
      <c r="CF124" s="198">
        <v>100</v>
      </c>
      <c r="CG124" s="198"/>
      <c r="CH124" s="198"/>
      <c r="CI124" s="198">
        <v>0</v>
      </c>
      <c r="CJ124" s="198">
        <v>3600</v>
      </c>
      <c r="CK124" s="198">
        <v>3600</v>
      </c>
      <c r="CL124" s="198">
        <v>700</v>
      </c>
      <c r="CM124" s="198">
        <v>100</v>
      </c>
      <c r="CN124" s="198">
        <v>100</v>
      </c>
      <c r="CO124" s="198">
        <v>0</v>
      </c>
      <c r="CP124" s="198"/>
      <c r="CQ124" s="198">
        <v>0</v>
      </c>
      <c r="CR124" s="198"/>
      <c r="CS124" s="198">
        <v>0</v>
      </c>
      <c r="CT124" s="198"/>
      <c r="CU124" s="198">
        <v>0</v>
      </c>
      <c r="CV124" s="198"/>
      <c r="CW124" s="198"/>
      <c r="CX124" s="176"/>
      <c r="CY124" s="198">
        <v>0</v>
      </c>
      <c r="CZ124" s="198"/>
      <c r="DA124" s="198">
        <v>0</v>
      </c>
      <c r="DB124" s="198"/>
      <c r="DC124" s="198"/>
      <c r="DD124" s="198">
        <v>0</v>
      </c>
      <c r="DE124" s="198">
        <v>0</v>
      </c>
      <c r="DF124" s="198"/>
      <c r="DG124" s="198"/>
      <c r="DH124" s="198"/>
      <c r="DI124" s="198"/>
      <c r="DJ124" s="449"/>
      <c r="DK124" s="198"/>
      <c r="DL124" s="198"/>
      <c r="DM124" s="198"/>
      <c r="DN124" s="198"/>
      <c r="DO124" s="198"/>
      <c r="DP124" s="198"/>
      <c r="DQ124" s="198"/>
      <c r="DR124" s="198"/>
      <c r="DS124" s="198"/>
      <c r="DT124" s="198"/>
      <c r="DU124" s="198"/>
      <c r="DV124" s="198"/>
      <c r="DW124" s="198"/>
      <c r="DX124" s="198"/>
      <c r="DY124" s="198"/>
      <c r="DZ124" s="198"/>
      <c r="EA124" s="198"/>
      <c r="EB124" s="198"/>
      <c r="EC124" s="198">
        <v>0</v>
      </c>
      <c r="ED124" s="198"/>
      <c r="EE124" s="198"/>
      <c r="EF124" s="198"/>
      <c r="EG124" s="198"/>
      <c r="EH124" s="198"/>
      <c r="EI124" s="198">
        <v>0</v>
      </c>
      <c r="EJ124" s="198"/>
      <c r="EK124" s="198"/>
      <c r="EL124" s="198"/>
      <c r="EM124" s="198"/>
      <c r="EN124" s="198">
        <v>0</v>
      </c>
      <c r="EO124" s="198"/>
      <c r="EP124" s="198"/>
      <c r="EQ124" s="700"/>
      <c r="ER124" s="198"/>
      <c r="ES124" s="176"/>
      <c r="ET124" s="198"/>
      <c r="EU124" s="198"/>
      <c r="EV124" s="198"/>
      <c r="EW124" s="198"/>
      <c r="EX124" s="198">
        <v>0</v>
      </c>
      <c r="EY124" s="198"/>
      <c r="EZ124" s="198"/>
      <c r="FA124" s="198"/>
      <c r="FB124" s="63">
        <f t="shared" si="12"/>
        <v>2980</v>
      </c>
      <c r="FC124" s="69">
        <f t="shared" si="11"/>
        <v>8420</v>
      </c>
    </row>
    <row r="125" spans="1:159" s="47" customFormat="1" ht="48.6" customHeight="1">
      <c r="A125" s="216" t="str">
        <f>+IF(M125="","",COUNTA($M$12:$M125))</f>
        <v/>
      </c>
      <c r="B125" s="216"/>
      <c r="C125" s="216"/>
      <c r="D125" s="301"/>
      <c r="E125" s="186"/>
      <c r="F125" s="290" t="s">
        <v>3208</v>
      </c>
      <c r="G125" s="216"/>
      <c r="H125" s="216"/>
      <c r="I125" s="216"/>
      <c r="J125" s="216"/>
      <c r="K125" s="216"/>
      <c r="L125" s="216"/>
      <c r="M125" s="216"/>
      <c r="N125" s="218"/>
      <c r="O125" s="216"/>
      <c r="P125" s="216"/>
      <c r="Q125" s="206"/>
      <c r="R125" s="198"/>
      <c r="S125" s="206"/>
      <c r="T125" s="206"/>
      <c r="U125" s="206"/>
      <c r="V125" s="206"/>
      <c r="W125" s="206"/>
      <c r="X125" s="206"/>
      <c r="Y125" s="206"/>
      <c r="Z125" s="206"/>
      <c r="AA125" s="206"/>
      <c r="AB125" s="206"/>
      <c r="AC125" s="206"/>
      <c r="AD125" s="206"/>
      <c r="AE125" s="206"/>
      <c r="AF125" s="206"/>
      <c r="AG125" s="206"/>
      <c r="AH125" s="206"/>
      <c r="AI125" s="206"/>
      <c r="AJ125" s="206"/>
      <c r="AK125" s="206"/>
      <c r="AL125" s="206"/>
      <c r="AM125" s="206"/>
      <c r="AN125" s="198"/>
      <c r="AO125" s="206"/>
      <c r="AP125" s="206"/>
      <c r="AQ125" s="206"/>
      <c r="AR125" s="206"/>
      <c r="AS125" s="206"/>
      <c r="AT125" s="206"/>
      <c r="AU125" s="198">
        <v>0</v>
      </c>
      <c r="AV125" s="206"/>
      <c r="AW125" s="206"/>
      <c r="AX125" s="206"/>
      <c r="AY125" s="206"/>
      <c r="AZ125" s="198"/>
      <c r="BA125" s="206"/>
      <c r="BB125" s="206"/>
      <c r="BC125" s="206"/>
      <c r="BD125" s="176"/>
      <c r="BE125" s="206"/>
      <c r="BF125" s="198"/>
      <c r="BG125" s="206"/>
      <c r="BH125" s="198"/>
      <c r="BI125" s="206"/>
      <c r="BJ125" s="206"/>
      <c r="BK125" s="206"/>
      <c r="BL125" s="206"/>
      <c r="BM125" s="206"/>
      <c r="BN125" s="206"/>
      <c r="BO125" s="206"/>
      <c r="BP125" s="206"/>
      <c r="BQ125" s="206"/>
      <c r="BR125" s="206"/>
      <c r="BS125" s="206"/>
      <c r="BT125" s="198"/>
      <c r="BU125" s="206"/>
      <c r="BV125" s="206"/>
      <c r="BW125" s="198">
        <v>0</v>
      </c>
      <c r="BX125" s="206"/>
      <c r="BY125" s="206"/>
      <c r="BZ125" s="206"/>
      <c r="CA125" s="206"/>
      <c r="CB125" s="206"/>
      <c r="CC125" s="206"/>
      <c r="CD125" s="198"/>
      <c r="CE125" s="206"/>
      <c r="CF125" s="206"/>
      <c r="CG125" s="206"/>
      <c r="CH125" s="206"/>
      <c r="CI125" s="206"/>
      <c r="CJ125" s="206"/>
      <c r="CK125" s="198">
        <v>0</v>
      </c>
      <c r="CL125" s="198"/>
      <c r="CM125" s="206"/>
      <c r="CN125" s="206"/>
      <c r="CO125" s="206"/>
      <c r="CP125" s="206"/>
      <c r="CQ125" s="206"/>
      <c r="CR125" s="206"/>
      <c r="CS125" s="206"/>
      <c r="CT125" s="198"/>
      <c r="CU125" s="206"/>
      <c r="CV125" s="206"/>
      <c r="CW125" s="206"/>
      <c r="CX125" s="319"/>
      <c r="CY125" s="206"/>
      <c r="CZ125" s="206"/>
      <c r="DA125" s="206"/>
      <c r="DB125" s="206"/>
      <c r="DC125" s="198"/>
      <c r="DD125" s="198"/>
      <c r="DE125" s="206"/>
      <c r="DF125" s="206"/>
      <c r="DG125" s="206"/>
      <c r="DH125" s="206"/>
      <c r="DI125" s="198"/>
      <c r="DJ125" s="445"/>
      <c r="DK125" s="206"/>
      <c r="DL125" s="206"/>
      <c r="DM125" s="206"/>
      <c r="DN125" s="206"/>
      <c r="DO125" s="198"/>
      <c r="DP125" s="206"/>
      <c r="DQ125" s="198"/>
      <c r="DR125" s="206"/>
      <c r="DS125" s="206"/>
      <c r="DT125" s="206"/>
      <c r="DU125" s="198"/>
      <c r="DV125" s="206"/>
      <c r="DW125" s="206"/>
      <c r="DX125" s="206"/>
      <c r="DY125" s="198"/>
      <c r="DZ125" s="206"/>
      <c r="EA125" s="206"/>
      <c r="EB125" s="206"/>
      <c r="EC125" s="206"/>
      <c r="ED125" s="206"/>
      <c r="EE125" s="206"/>
      <c r="EF125" s="206"/>
      <c r="EG125" s="206"/>
      <c r="EH125" s="206"/>
      <c r="EI125" s="206"/>
      <c r="EJ125" s="206"/>
      <c r="EK125" s="206"/>
      <c r="EL125" s="206"/>
      <c r="EM125" s="206"/>
      <c r="EN125" s="206"/>
      <c r="EO125" s="206"/>
      <c r="EP125" s="206"/>
      <c r="EQ125" s="699"/>
      <c r="ER125" s="206"/>
      <c r="ES125" s="319"/>
      <c r="ET125" s="206"/>
      <c r="EU125" s="206"/>
      <c r="EV125" s="206"/>
      <c r="EW125" s="206"/>
      <c r="EX125" s="206"/>
      <c r="EY125" s="206"/>
      <c r="EZ125" s="206"/>
      <c r="FA125" s="206"/>
      <c r="FB125" s="63"/>
      <c r="FC125" s="69"/>
    </row>
    <row r="126" spans="1:159" ht="48.6" customHeight="1">
      <c r="A126" s="216">
        <f>+IF(M126="","",COUNTA($M$12:$M126))</f>
        <v>98</v>
      </c>
      <c r="B126" s="216" t="s">
        <v>3870</v>
      </c>
      <c r="C126" s="216" t="s">
        <v>3957</v>
      </c>
      <c r="D126" s="216">
        <v>243</v>
      </c>
      <c r="E126" s="216">
        <v>1041</v>
      </c>
      <c r="F126" s="219" t="s">
        <v>3958</v>
      </c>
      <c r="G126" s="216" t="s">
        <v>703</v>
      </c>
      <c r="H126" s="216" t="s">
        <v>3959</v>
      </c>
      <c r="I126" s="216" t="s">
        <v>3960</v>
      </c>
      <c r="J126" s="216">
        <v>36</v>
      </c>
      <c r="K126" s="216" t="s">
        <v>3961</v>
      </c>
      <c r="L126" s="216" t="s">
        <v>3962</v>
      </c>
      <c r="M126" s="216" t="s">
        <v>67</v>
      </c>
      <c r="N126" s="218">
        <v>740</v>
      </c>
      <c r="O126" s="216" t="s">
        <v>3058</v>
      </c>
      <c r="P126" s="216">
        <v>16</v>
      </c>
      <c r="Q126" s="198">
        <v>0</v>
      </c>
      <c r="R126" s="198"/>
      <c r="S126" s="198"/>
      <c r="T126" s="198"/>
      <c r="U126" s="198"/>
      <c r="V126" s="198"/>
      <c r="W126" s="198"/>
      <c r="X126" s="198"/>
      <c r="Y126" s="198"/>
      <c r="Z126" s="198"/>
      <c r="AA126" s="198">
        <v>300</v>
      </c>
      <c r="AB126" s="198"/>
      <c r="AC126" s="198">
        <v>100</v>
      </c>
      <c r="AD126" s="198"/>
      <c r="AE126" s="198"/>
      <c r="AF126" s="198"/>
      <c r="AG126" s="198">
        <v>100</v>
      </c>
      <c r="AH126" s="198"/>
      <c r="AI126" s="198"/>
      <c r="AJ126" s="198"/>
      <c r="AK126" s="198">
        <v>0</v>
      </c>
      <c r="AL126" s="198"/>
      <c r="AM126" s="198"/>
      <c r="AN126" s="198"/>
      <c r="AO126" s="198"/>
      <c r="AP126" s="198"/>
      <c r="AQ126" s="198"/>
      <c r="AR126" s="198"/>
      <c r="AS126" s="198"/>
      <c r="AT126" s="198"/>
      <c r="AU126" s="198">
        <v>0</v>
      </c>
      <c r="AV126" s="198"/>
      <c r="AW126" s="198"/>
      <c r="AX126" s="198"/>
      <c r="AY126" s="198"/>
      <c r="AZ126" s="198"/>
      <c r="BA126" s="198">
        <v>0</v>
      </c>
      <c r="BB126" s="198"/>
      <c r="BC126" s="198">
        <v>0</v>
      </c>
      <c r="BD126" s="176"/>
      <c r="BE126" s="198">
        <v>0</v>
      </c>
      <c r="BF126" s="198"/>
      <c r="BG126" s="198">
        <v>0</v>
      </c>
      <c r="BH126" s="198"/>
      <c r="BI126" s="198">
        <v>0</v>
      </c>
      <c r="BJ126" s="198"/>
      <c r="BK126" s="198">
        <v>0</v>
      </c>
      <c r="BL126" s="198"/>
      <c r="BM126" s="198">
        <v>0</v>
      </c>
      <c r="BN126" s="198"/>
      <c r="BO126" s="198"/>
      <c r="BP126" s="198"/>
      <c r="BQ126" s="198"/>
      <c r="BR126" s="198"/>
      <c r="BS126" s="198"/>
      <c r="BT126" s="198"/>
      <c r="BU126" s="198"/>
      <c r="BV126" s="198"/>
      <c r="BW126" s="198">
        <v>0</v>
      </c>
      <c r="BX126" s="198"/>
      <c r="BY126" s="198">
        <v>0</v>
      </c>
      <c r="BZ126" s="198"/>
      <c r="CA126" s="198"/>
      <c r="CB126" s="198"/>
      <c r="CC126" s="198">
        <v>0</v>
      </c>
      <c r="CD126" s="198">
        <v>0</v>
      </c>
      <c r="CE126" s="198">
        <v>0</v>
      </c>
      <c r="CF126" s="198"/>
      <c r="CG126" s="198"/>
      <c r="CH126" s="198"/>
      <c r="CI126" s="198">
        <v>0</v>
      </c>
      <c r="CJ126" s="198">
        <v>240</v>
      </c>
      <c r="CK126" s="198">
        <v>240</v>
      </c>
      <c r="CL126" s="198">
        <v>100</v>
      </c>
      <c r="CM126" s="198"/>
      <c r="CN126" s="198"/>
      <c r="CO126" s="198">
        <v>0</v>
      </c>
      <c r="CP126" s="198"/>
      <c r="CQ126" s="198">
        <v>0</v>
      </c>
      <c r="CR126" s="198"/>
      <c r="CS126" s="198">
        <v>0</v>
      </c>
      <c r="CT126" s="198"/>
      <c r="CU126" s="198">
        <v>0</v>
      </c>
      <c r="CV126" s="198"/>
      <c r="CW126" s="198"/>
      <c r="CX126" s="176"/>
      <c r="CY126" s="198">
        <v>0</v>
      </c>
      <c r="CZ126" s="198"/>
      <c r="DA126" s="198">
        <v>0</v>
      </c>
      <c r="DB126" s="198"/>
      <c r="DC126" s="198"/>
      <c r="DD126" s="198">
        <v>0</v>
      </c>
      <c r="DE126" s="198">
        <v>0</v>
      </c>
      <c r="DF126" s="198"/>
      <c r="DG126" s="198"/>
      <c r="DH126" s="198"/>
      <c r="DI126" s="198"/>
      <c r="DJ126" s="449"/>
      <c r="DK126" s="198"/>
      <c r="DL126" s="198"/>
      <c r="DM126" s="198"/>
      <c r="DN126" s="198"/>
      <c r="DO126" s="198"/>
      <c r="DP126" s="198"/>
      <c r="DQ126" s="198"/>
      <c r="DR126" s="198"/>
      <c r="DS126" s="198"/>
      <c r="DT126" s="198"/>
      <c r="DU126" s="198"/>
      <c r="DV126" s="198"/>
      <c r="DW126" s="198"/>
      <c r="DX126" s="198"/>
      <c r="DY126" s="198"/>
      <c r="DZ126" s="198"/>
      <c r="EA126" s="198"/>
      <c r="EB126" s="198"/>
      <c r="EC126" s="198">
        <v>0</v>
      </c>
      <c r="ED126" s="198"/>
      <c r="EE126" s="198"/>
      <c r="EF126" s="198"/>
      <c r="EG126" s="198"/>
      <c r="EH126" s="198"/>
      <c r="EI126" s="198">
        <v>0</v>
      </c>
      <c r="EJ126" s="198"/>
      <c r="EK126" s="198"/>
      <c r="EL126" s="198"/>
      <c r="EM126" s="198"/>
      <c r="EN126" s="198">
        <v>0</v>
      </c>
      <c r="EO126" s="198"/>
      <c r="EP126" s="198"/>
      <c r="EQ126" s="700"/>
      <c r="ER126" s="198"/>
      <c r="ES126" s="176"/>
      <c r="ET126" s="198"/>
      <c r="EU126" s="198"/>
      <c r="EV126" s="198"/>
      <c r="EW126" s="198"/>
      <c r="EX126" s="198">
        <v>0</v>
      </c>
      <c r="EY126" s="198"/>
      <c r="EZ126" s="198"/>
      <c r="FA126" s="198"/>
      <c r="FB126" s="63">
        <f>FA126+EY126+EW126+EU126+ES126+EQ126+EO126+EM126+EJ126+EH126+EF126+ED126+EB126+DZ126+DX126+DV126+DT126+DR126+DP126+DN126+DL126+DH126+DF126+DD126+DB126+CZ126+CX126+CV126+CT126+CR126+CP126+CN126+CL126+CH126+CF126+CD126+CB126+BZ126+BX126+BT126+BR126+BP126+BN126+BL126+BJ126+BH126+BF126+BD126+BB126+AZ126+AX126+AV126+AR126+AP126+AN126+AL126+AJ126+AH126+AF126+AD126+AB126+Z126+X126+V126+T126+R126</f>
        <v>100</v>
      </c>
      <c r="FC126" s="69">
        <f>N126-FB126</f>
        <v>640</v>
      </c>
    </row>
    <row r="127" spans="1:159" s="47" customFormat="1" ht="48.6" customHeight="1">
      <c r="A127" s="216" t="str">
        <f>+IF(M127="","",COUNTA($M$12:$M127))</f>
        <v/>
      </c>
      <c r="B127" s="216"/>
      <c r="C127" s="216"/>
      <c r="D127" s="186"/>
      <c r="E127" s="186"/>
      <c r="F127" s="290" t="s">
        <v>3209</v>
      </c>
      <c r="G127" s="216"/>
      <c r="H127" s="216"/>
      <c r="I127" s="216"/>
      <c r="J127" s="216"/>
      <c r="K127" s="216"/>
      <c r="L127" s="216"/>
      <c r="M127" s="216"/>
      <c r="N127" s="218"/>
      <c r="O127" s="216"/>
      <c r="P127" s="216"/>
      <c r="Q127" s="206"/>
      <c r="R127" s="198"/>
      <c r="S127" s="206"/>
      <c r="T127" s="206"/>
      <c r="U127" s="206"/>
      <c r="V127" s="206"/>
      <c r="W127" s="206"/>
      <c r="X127" s="206"/>
      <c r="Y127" s="206"/>
      <c r="Z127" s="206"/>
      <c r="AA127" s="206"/>
      <c r="AB127" s="206"/>
      <c r="AC127" s="206"/>
      <c r="AD127" s="206"/>
      <c r="AE127" s="206"/>
      <c r="AF127" s="206"/>
      <c r="AG127" s="206"/>
      <c r="AH127" s="206"/>
      <c r="AI127" s="206"/>
      <c r="AJ127" s="206"/>
      <c r="AK127" s="206"/>
      <c r="AL127" s="206"/>
      <c r="AM127" s="206"/>
      <c r="AN127" s="198"/>
      <c r="AO127" s="206"/>
      <c r="AP127" s="206"/>
      <c r="AQ127" s="206"/>
      <c r="AR127" s="206"/>
      <c r="AS127" s="206"/>
      <c r="AT127" s="206"/>
      <c r="AU127" s="198">
        <v>0</v>
      </c>
      <c r="AV127" s="206"/>
      <c r="AW127" s="206"/>
      <c r="AX127" s="206"/>
      <c r="AY127" s="206"/>
      <c r="AZ127" s="198"/>
      <c r="BA127" s="206"/>
      <c r="BB127" s="206"/>
      <c r="BC127" s="206"/>
      <c r="BD127" s="176"/>
      <c r="BE127" s="206"/>
      <c r="BF127" s="198"/>
      <c r="BG127" s="206"/>
      <c r="BH127" s="198"/>
      <c r="BI127" s="206"/>
      <c r="BJ127" s="206"/>
      <c r="BK127" s="206"/>
      <c r="BL127" s="206"/>
      <c r="BM127" s="206"/>
      <c r="BN127" s="206"/>
      <c r="BO127" s="206"/>
      <c r="BP127" s="206"/>
      <c r="BQ127" s="206"/>
      <c r="BR127" s="206"/>
      <c r="BS127" s="206"/>
      <c r="BT127" s="198"/>
      <c r="BU127" s="206"/>
      <c r="BV127" s="206"/>
      <c r="BW127" s="198">
        <v>0</v>
      </c>
      <c r="BX127" s="206"/>
      <c r="BY127" s="206"/>
      <c r="BZ127" s="206"/>
      <c r="CA127" s="206"/>
      <c r="CB127" s="206"/>
      <c r="CC127" s="206"/>
      <c r="CD127" s="198"/>
      <c r="CE127" s="206"/>
      <c r="CF127" s="206"/>
      <c r="CG127" s="206"/>
      <c r="CH127" s="206"/>
      <c r="CI127" s="206"/>
      <c r="CJ127" s="206"/>
      <c r="CK127" s="198">
        <v>0</v>
      </c>
      <c r="CL127" s="198"/>
      <c r="CM127" s="206"/>
      <c r="CN127" s="206"/>
      <c r="CO127" s="206"/>
      <c r="CP127" s="206"/>
      <c r="CQ127" s="206"/>
      <c r="CR127" s="206"/>
      <c r="CS127" s="206"/>
      <c r="CT127" s="198"/>
      <c r="CU127" s="206"/>
      <c r="CV127" s="206"/>
      <c r="CW127" s="206"/>
      <c r="CX127" s="319"/>
      <c r="CY127" s="206"/>
      <c r="CZ127" s="206"/>
      <c r="DA127" s="206"/>
      <c r="DB127" s="206"/>
      <c r="DC127" s="198"/>
      <c r="DD127" s="198"/>
      <c r="DE127" s="206"/>
      <c r="DF127" s="206"/>
      <c r="DG127" s="206"/>
      <c r="DH127" s="206"/>
      <c r="DI127" s="198"/>
      <c r="DJ127" s="445"/>
      <c r="DK127" s="206"/>
      <c r="DL127" s="206"/>
      <c r="DM127" s="206"/>
      <c r="DN127" s="206"/>
      <c r="DO127" s="198"/>
      <c r="DP127" s="206"/>
      <c r="DQ127" s="198"/>
      <c r="DR127" s="206"/>
      <c r="DS127" s="206"/>
      <c r="DT127" s="206"/>
      <c r="DU127" s="198"/>
      <c r="DV127" s="206"/>
      <c r="DW127" s="206"/>
      <c r="DX127" s="206"/>
      <c r="DY127" s="198"/>
      <c r="DZ127" s="206"/>
      <c r="EA127" s="206"/>
      <c r="EB127" s="206"/>
      <c r="EC127" s="206"/>
      <c r="ED127" s="206"/>
      <c r="EE127" s="206"/>
      <c r="EF127" s="206"/>
      <c r="EG127" s="206"/>
      <c r="EH127" s="206"/>
      <c r="EI127" s="206"/>
      <c r="EJ127" s="206"/>
      <c r="EK127" s="206"/>
      <c r="EL127" s="206"/>
      <c r="EM127" s="206"/>
      <c r="EN127" s="206"/>
      <c r="EO127" s="206"/>
      <c r="EP127" s="206"/>
      <c r="EQ127" s="699"/>
      <c r="ER127" s="206"/>
      <c r="ES127" s="319"/>
      <c r="ET127" s="206"/>
      <c r="EU127" s="206"/>
      <c r="EV127" s="206"/>
      <c r="EW127" s="206"/>
      <c r="EX127" s="206"/>
      <c r="EY127" s="206"/>
      <c r="EZ127" s="206"/>
      <c r="FA127" s="206"/>
      <c r="FB127" s="63"/>
      <c r="FC127" s="69"/>
    </row>
    <row r="128" spans="1:159" ht="48.6" customHeight="1">
      <c r="A128" s="216">
        <f>+IF(M128="","",COUNTA($M$12:$M128))</f>
        <v>99</v>
      </c>
      <c r="B128" s="216" t="s">
        <v>3877</v>
      </c>
      <c r="C128" s="216" t="s">
        <v>3963</v>
      </c>
      <c r="D128" s="293">
        <v>245</v>
      </c>
      <c r="E128" s="216">
        <v>384</v>
      </c>
      <c r="F128" s="219" t="s">
        <v>3964</v>
      </c>
      <c r="G128" s="216" t="s">
        <v>458</v>
      </c>
      <c r="H128" s="216" t="s">
        <v>9</v>
      </c>
      <c r="I128" s="216" t="s">
        <v>3965</v>
      </c>
      <c r="J128" s="216">
        <v>36</v>
      </c>
      <c r="K128" s="216" t="s">
        <v>3966</v>
      </c>
      <c r="L128" s="216" t="s">
        <v>3967</v>
      </c>
      <c r="M128" s="216" t="s">
        <v>10</v>
      </c>
      <c r="N128" s="218">
        <v>126240</v>
      </c>
      <c r="O128" s="216" t="s">
        <v>3061</v>
      </c>
      <c r="P128" s="216">
        <v>10</v>
      </c>
      <c r="Q128" s="198">
        <v>10000</v>
      </c>
      <c r="R128" s="198">
        <v>2500</v>
      </c>
      <c r="S128" s="198"/>
      <c r="T128" s="198"/>
      <c r="U128" s="198"/>
      <c r="V128" s="198"/>
      <c r="W128" s="198"/>
      <c r="X128" s="198"/>
      <c r="Y128" s="198"/>
      <c r="Z128" s="198"/>
      <c r="AA128" s="198"/>
      <c r="AB128" s="198"/>
      <c r="AC128" s="198">
        <v>1000</v>
      </c>
      <c r="AD128" s="198"/>
      <c r="AE128" s="198"/>
      <c r="AF128" s="198"/>
      <c r="AG128" s="198">
        <v>1000</v>
      </c>
      <c r="AH128" s="198"/>
      <c r="AI128" s="198"/>
      <c r="AJ128" s="198"/>
      <c r="AK128" s="198">
        <v>0</v>
      </c>
      <c r="AL128" s="198"/>
      <c r="AM128" s="198"/>
      <c r="AN128" s="198"/>
      <c r="AO128" s="198"/>
      <c r="AP128" s="198"/>
      <c r="AQ128" s="198">
        <v>1000</v>
      </c>
      <c r="AR128" s="198">
        <v>0</v>
      </c>
      <c r="AS128" s="198"/>
      <c r="AT128" s="198"/>
      <c r="AU128" s="198">
        <v>0</v>
      </c>
      <c r="AV128" s="198"/>
      <c r="AW128" s="198">
        <v>2000</v>
      </c>
      <c r="AX128" s="198"/>
      <c r="AY128" s="198"/>
      <c r="AZ128" s="198"/>
      <c r="BA128" s="198">
        <v>0</v>
      </c>
      <c r="BB128" s="198"/>
      <c r="BC128" s="198">
        <v>0</v>
      </c>
      <c r="BD128" s="176"/>
      <c r="BE128" s="198">
        <v>0</v>
      </c>
      <c r="BF128" s="198"/>
      <c r="BG128" s="198">
        <v>1000</v>
      </c>
      <c r="BH128" s="198"/>
      <c r="BI128" s="198">
        <v>2000</v>
      </c>
      <c r="BJ128" s="198">
        <v>2000</v>
      </c>
      <c r="BK128" s="198">
        <v>0</v>
      </c>
      <c r="BL128" s="198"/>
      <c r="BM128" s="198">
        <v>0</v>
      </c>
      <c r="BN128" s="198"/>
      <c r="BO128" s="198">
        <v>1000</v>
      </c>
      <c r="BP128" s="198"/>
      <c r="BQ128" s="198">
        <v>2000</v>
      </c>
      <c r="BR128" s="198"/>
      <c r="BS128" s="198"/>
      <c r="BT128" s="198"/>
      <c r="BU128" s="198"/>
      <c r="BV128" s="198"/>
      <c r="BW128" s="198">
        <v>0</v>
      </c>
      <c r="BX128" s="198"/>
      <c r="BY128" s="198">
        <v>0</v>
      </c>
      <c r="BZ128" s="198"/>
      <c r="CA128" s="198">
        <v>2000</v>
      </c>
      <c r="CB128" s="198"/>
      <c r="CC128" s="198">
        <v>3000</v>
      </c>
      <c r="CD128" s="198">
        <v>0</v>
      </c>
      <c r="CE128" s="198">
        <v>5000</v>
      </c>
      <c r="CF128" s="198">
        <v>0</v>
      </c>
      <c r="CG128" s="198"/>
      <c r="CH128" s="198"/>
      <c r="CI128" s="198">
        <v>0</v>
      </c>
      <c r="CJ128" s="198">
        <v>240</v>
      </c>
      <c r="CK128" s="198">
        <v>240</v>
      </c>
      <c r="CL128" s="198"/>
      <c r="CM128" s="198">
        <v>10000</v>
      </c>
      <c r="CN128" s="198"/>
      <c r="CO128" s="198">
        <v>0</v>
      </c>
      <c r="CP128" s="198"/>
      <c r="CQ128" s="198">
        <v>0</v>
      </c>
      <c r="CR128" s="198"/>
      <c r="CS128" s="198">
        <v>0</v>
      </c>
      <c r="CT128" s="198"/>
      <c r="CU128" s="198">
        <v>0</v>
      </c>
      <c r="CV128" s="198"/>
      <c r="CW128" s="198"/>
      <c r="CX128" s="176"/>
      <c r="CY128" s="198">
        <v>0</v>
      </c>
      <c r="CZ128" s="198"/>
      <c r="DA128" s="198">
        <v>10000</v>
      </c>
      <c r="DB128" s="198">
        <v>0</v>
      </c>
      <c r="DC128" s="198"/>
      <c r="DD128" s="198">
        <v>0</v>
      </c>
      <c r="DE128" s="198">
        <v>1000</v>
      </c>
      <c r="DF128" s="198"/>
      <c r="DG128" s="198">
        <v>500</v>
      </c>
      <c r="DH128" s="198">
        <v>0</v>
      </c>
      <c r="DI128" s="198">
        <v>5000</v>
      </c>
      <c r="DJ128" s="449"/>
      <c r="DK128" s="198"/>
      <c r="DL128" s="198"/>
      <c r="DM128" s="198"/>
      <c r="DN128" s="198"/>
      <c r="DO128" s="198"/>
      <c r="DP128" s="198"/>
      <c r="DQ128" s="198"/>
      <c r="DR128" s="198"/>
      <c r="DS128" s="198">
        <v>5000</v>
      </c>
      <c r="DT128" s="198">
        <v>0</v>
      </c>
      <c r="DU128" s="198">
        <v>10000</v>
      </c>
      <c r="DV128" s="198"/>
      <c r="DW128" s="198"/>
      <c r="DX128" s="198"/>
      <c r="DY128" s="198"/>
      <c r="DZ128" s="198"/>
      <c r="EA128" s="198"/>
      <c r="EB128" s="198"/>
      <c r="EC128" s="198">
        <v>20000</v>
      </c>
      <c r="ED128" s="198"/>
      <c r="EE128" s="198"/>
      <c r="EF128" s="198"/>
      <c r="EG128" s="198"/>
      <c r="EH128" s="198"/>
      <c r="EI128" s="198">
        <v>3000</v>
      </c>
      <c r="EJ128" s="198"/>
      <c r="EK128" s="198"/>
      <c r="EL128" s="198">
        <v>500</v>
      </c>
      <c r="EM128" s="198"/>
      <c r="EN128" s="198">
        <v>0</v>
      </c>
      <c r="EO128" s="198"/>
      <c r="EP128" s="198"/>
      <c r="EQ128" s="700"/>
      <c r="ER128" s="198"/>
      <c r="ES128" s="176"/>
      <c r="ET128" s="198"/>
      <c r="EU128" s="198"/>
      <c r="EV128" s="198"/>
      <c r="EW128" s="198"/>
      <c r="EX128" s="198">
        <v>0</v>
      </c>
      <c r="EY128" s="198"/>
      <c r="EZ128" s="198">
        <v>30000</v>
      </c>
      <c r="FA128" s="198">
        <v>10000</v>
      </c>
      <c r="FB128" s="63">
        <f>FA128+EY128+EW128+EU128+ES128+EQ128+EO128+EM128+EJ128+EH128+EF128+ED128+EB128+DZ128+DX128+DV128+DT128+DR128+DP128+DN128+DL128+DH128+DF128+DD128+DB128+CZ128+CX128+CV128+CT128+CR128+CP128+CN128+CL128+CH128+CF128+CD128+CB128+BZ128+BX128+BT128+BR128+BP128+BN128+BL128+BJ128+BH128+BF128+BD128+BB128+AZ128+AX128+AV128+AR128+AP128+AN128+AL128+AJ128+AH128+AF128+AD128+AB128+Z128+X128+V128+T128+R128</f>
        <v>14500</v>
      </c>
      <c r="FC128" s="69">
        <f>N128-FB128</f>
        <v>111740</v>
      </c>
    </row>
    <row r="129" spans="1:159" s="47" customFormat="1" ht="48.6" customHeight="1">
      <c r="A129" s="216" t="str">
        <f>+IF(M129="","",COUNTA($M$12:$M129))</f>
        <v/>
      </c>
      <c r="B129" s="216"/>
      <c r="C129" s="216"/>
      <c r="D129" s="186"/>
      <c r="E129" s="186"/>
      <c r="F129" s="290" t="s">
        <v>3210</v>
      </c>
      <c r="G129" s="216"/>
      <c r="H129" s="216"/>
      <c r="I129" s="216"/>
      <c r="J129" s="216"/>
      <c r="K129" s="216"/>
      <c r="L129" s="216"/>
      <c r="M129" s="216"/>
      <c r="N129" s="218"/>
      <c r="O129" s="216"/>
      <c r="P129" s="216"/>
      <c r="Q129" s="206"/>
      <c r="R129" s="198"/>
      <c r="S129" s="206"/>
      <c r="T129" s="206"/>
      <c r="U129" s="206"/>
      <c r="V129" s="206"/>
      <c r="W129" s="206"/>
      <c r="X129" s="206"/>
      <c r="Y129" s="206"/>
      <c r="Z129" s="206"/>
      <c r="AA129" s="206"/>
      <c r="AB129" s="206"/>
      <c r="AC129" s="206"/>
      <c r="AD129" s="206"/>
      <c r="AE129" s="206"/>
      <c r="AF129" s="206"/>
      <c r="AG129" s="206"/>
      <c r="AH129" s="206"/>
      <c r="AI129" s="206"/>
      <c r="AJ129" s="206"/>
      <c r="AK129" s="206"/>
      <c r="AL129" s="206"/>
      <c r="AM129" s="206"/>
      <c r="AN129" s="198"/>
      <c r="AO129" s="206"/>
      <c r="AP129" s="206"/>
      <c r="AQ129" s="206"/>
      <c r="AR129" s="206"/>
      <c r="AS129" s="206"/>
      <c r="AT129" s="206"/>
      <c r="AU129" s="198">
        <v>0</v>
      </c>
      <c r="AV129" s="206"/>
      <c r="AW129" s="206"/>
      <c r="AX129" s="206"/>
      <c r="AY129" s="206"/>
      <c r="AZ129" s="198"/>
      <c r="BA129" s="206"/>
      <c r="BB129" s="206"/>
      <c r="BC129" s="206"/>
      <c r="BD129" s="176"/>
      <c r="BE129" s="206"/>
      <c r="BF129" s="198"/>
      <c r="BG129" s="206"/>
      <c r="BH129" s="198"/>
      <c r="BI129" s="206"/>
      <c r="BJ129" s="206"/>
      <c r="BK129" s="206"/>
      <c r="BL129" s="206"/>
      <c r="BM129" s="206"/>
      <c r="BN129" s="206"/>
      <c r="BO129" s="206"/>
      <c r="BP129" s="206"/>
      <c r="BQ129" s="206"/>
      <c r="BR129" s="206"/>
      <c r="BS129" s="206"/>
      <c r="BT129" s="198"/>
      <c r="BU129" s="206"/>
      <c r="BV129" s="206"/>
      <c r="BW129" s="198">
        <v>0</v>
      </c>
      <c r="BX129" s="206"/>
      <c r="BY129" s="206"/>
      <c r="BZ129" s="206"/>
      <c r="CA129" s="206"/>
      <c r="CB129" s="206"/>
      <c r="CC129" s="206"/>
      <c r="CD129" s="198"/>
      <c r="CE129" s="206"/>
      <c r="CF129" s="206"/>
      <c r="CG129" s="206"/>
      <c r="CH129" s="206"/>
      <c r="CI129" s="206"/>
      <c r="CJ129" s="206"/>
      <c r="CK129" s="198">
        <v>0</v>
      </c>
      <c r="CL129" s="198"/>
      <c r="CM129" s="206"/>
      <c r="CN129" s="206"/>
      <c r="CO129" s="206"/>
      <c r="CP129" s="206"/>
      <c r="CQ129" s="206"/>
      <c r="CR129" s="206"/>
      <c r="CS129" s="206"/>
      <c r="CT129" s="198"/>
      <c r="CU129" s="206"/>
      <c r="CV129" s="206"/>
      <c r="CW129" s="206"/>
      <c r="CX129" s="319"/>
      <c r="CY129" s="206"/>
      <c r="CZ129" s="206"/>
      <c r="DA129" s="206"/>
      <c r="DB129" s="206"/>
      <c r="DC129" s="198"/>
      <c r="DD129" s="198"/>
      <c r="DE129" s="206"/>
      <c r="DF129" s="206"/>
      <c r="DG129" s="206"/>
      <c r="DH129" s="206"/>
      <c r="DI129" s="198"/>
      <c r="DJ129" s="445"/>
      <c r="DK129" s="206"/>
      <c r="DL129" s="206"/>
      <c r="DM129" s="206"/>
      <c r="DN129" s="206"/>
      <c r="DO129" s="198"/>
      <c r="DP129" s="206"/>
      <c r="DQ129" s="198"/>
      <c r="DR129" s="206"/>
      <c r="DS129" s="206"/>
      <c r="DT129" s="206"/>
      <c r="DU129" s="198"/>
      <c r="DV129" s="206"/>
      <c r="DW129" s="206"/>
      <c r="DX129" s="206"/>
      <c r="DY129" s="198"/>
      <c r="DZ129" s="206"/>
      <c r="EA129" s="206"/>
      <c r="EB129" s="206"/>
      <c r="EC129" s="206"/>
      <c r="ED129" s="206"/>
      <c r="EE129" s="206"/>
      <c r="EF129" s="206"/>
      <c r="EG129" s="206"/>
      <c r="EH129" s="206"/>
      <c r="EI129" s="206"/>
      <c r="EJ129" s="206"/>
      <c r="EK129" s="206"/>
      <c r="EL129" s="206"/>
      <c r="EM129" s="206"/>
      <c r="EN129" s="206"/>
      <c r="EO129" s="206"/>
      <c r="EP129" s="206"/>
      <c r="EQ129" s="699"/>
      <c r="ER129" s="206"/>
      <c r="ES129" s="319"/>
      <c r="ET129" s="206"/>
      <c r="EU129" s="206"/>
      <c r="EV129" s="206"/>
      <c r="EW129" s="206"/>
      <c r="EX129" s="206"/>
      <c r="EY129" s="206"/>
      <c r="EZ129" s="206"/>
      <c r="FA129" s="206"/>
      <c r="FB129" s="63"/>
      <c r="FC129" s="69"/>
    </row>
    <row r="130" spans="1:159" ht="48.6" customHeight="1">
      <c r="A130" s="216">
        <f>+IF(M130="","",COUNTA($M$12:$M130))</f>
        <v>100</v>
      </c>
      <c r="B130" s="216" t="s">
        <v>3883</v>
      </c>
      <c r="C130" s="216" t="s">
        <v>3968</v>
      </c>
      <c r="D130" s="302">
        <v>250</v>
      </c>
      <c r="E130" s="216">
        <v>284</v>
      </c>
      <c r="F130" s="219" t="s">
        <v>3969</v>
      </c>
      <c r="G130" s="216" t="s">
        <v>3970</v>
      </c>
      <c r="H130" s="216" t="s">
        <v>3971</v>
      </c>
      <c r="I130" s="216" t="s">
        <v>3972</v>
      </c>
      <c r="J130" s="216">
        <v>36</v>
      </c>
      <c r="K130" s="216" t="s">
        <v>3973</v>
      </c>
      <c r="L130" s="216" t="s">
        <v>3974</v>
      </c>
      <c r="M130" s="216" t="s">
        <v>15</v>
      </c>
      <c r="N130" s="218">
        <v>310</v>
      </c>
      <c r="O130" s="216" t="s">
        <v>3112</v>
      </c>
      <c r="P130" s="216">
        <v>94</v>
      </c>
      <c r="Q130" s="198">
        <v>300</v>
      </c>
      <c r="R130" s="198">
        <v>360</v>
      </c>
      <c r="S130" s="198"/>
      <c r="T130" s="198"/>
      <c r="U130" s="198"/>
      <c r="V130" s="198"/>
      <c r="W130" s="198"/>
      <c r="X130" s="198"/>
      <c r="Y130" s="198"/>
      <c r="Z130" s="198"/>
      <c r="AA130" s="198"/>
      <c r="AB130" s="198"/>
      <c r="AC130" s="198">
        <v>0</v>
      </c>
      <c r="AD130" s="198"/>
      <c r="AE130" s="198"/>
      <c r="AF130" s="198"/>
      <c r="AG130" s="198">
        <v>0</v>
      </c>
      <c r="AH130" s="198"/>
      <c r="AI130" s="198"/>
      <c r="AJ130" s="198"/>
      <c r="AK130" s="198">
        <v>0</v>
      </c>
      <c r="AL130" s="198"/>
      <c r="AM130" s="198"/>
      <c r="AN130" s="198"/>
      <c r="AO130" s="198"/>
      <c r="AP130" s="198"/>
      <c r="AQ130" s="198"/>
      <c r="AR130" s="198"/>
      <c r="AS130" s="198"/>
      <c r="AT130" s="198"/>
      <c r="AU130" s="198">
        <v>0</v>
      </c>
      <c r="AV130" s="198"/>
      <c r="AW130" s="198"/>
      <c r="AX130" s="198"/>
      <c r="AY130" s="198"/>
      <c r="AZ130" s="198"/>
      <c r="BA130" s="198">
        <v>10</v>
      </c>
      <c r="BB130" s="198">
        <v>0</v>
      </c>
      <c r="BC130" s="198">
        <v>0</v>
      </c>
      <c r="BD130" s="176"/>
      <c r="BE130" s="198">
        <v>0</v>
      </c>
      <c r="BF130" s="198"/>
      <c r="BG130" s="198">
        <v>0</v>
      </c>
      <c r="BH130" s="198"/>
      <c r="BI130" s="198">
        <v>0</v>
      </c>
      <c r="BJ130" s="198"/>
      <c r="BK130" s="198">
        <v>0</v>
      </c>
      <c r="BL130" s="198"/>
      <c r="BM130" s="198">
        <v>0</v>
      </c>
      <c r="BN130" s="198"/>
      <c r="BO130" s="198"/>
      <c r="BP130" s="198"/>
      <c r="BQ130" s="198"/>
      <c r="BR130" s="198"/>
      <c r="BS130" s="198"/>
      <c r="BT130" s="198"/>
      <c r="BU130" s="198"/>
      <c r="BV130" s="198"/>
      <c r="BW130" s="198">
        <v>0</v>
      </c>
      <c r="BX130" s="198"/>
      <c r="BY130" s="198">
        <v>0</v>
      </c>
      <c r="BZ130" s="198"/>
      <c r="CA130" s="198"/>
      <c r="CB130" s="198"/>
      <c r="CC130" s="198">
        <v>0</v>
      </c>
      <c r="CD130" s="198">
        <v>0</v>
      </c>
      <c r="CE130" s="198">
        <v>0</v>
      </c>
      <c r="CF130" s="198"/>
      <c r="CG130" s="198"/>
      <c r="CH130" s="198"/>
      <c r="CI130" s="198">
        <v>0</v>
      </c>
      <c r="CJ130" s="198">
        <v>0</v>
      </c>
      <c r="CK130" s="198">
        <v>0</v>
      </c>
      <c r="CL130" s="198"/>
      <c r="CM130" s="198"/>
      <c r="CN130" s="198"/>
      <c r="CO130" s="198">
        <v>0</v>
      </c>
      <c r="CP130" s="198"/>
      <c r="CQ130" s="198">
        <v>0</v>
      </c>
      <c r="CR130" s="198"/>
      <c r="CS130" s="198">
        <v>0</v>
      </c>
      <c r="CT130" s="198"/>
      <c r="CU130" s="198">
        <v>0</v>
      </c>
      <c r="CV130" s="198"/>
      <c r="CW130" s="198"/>
      <c r="CX130" s="176"/>
      <c r="CY130" s="198">
        <v>0</v>
      </c>
      <c r="CZ130" s="198"/>
      <c r="DA130" s="198">
        <v>0</v>
      </c>
      <c r="DB130" s="198"/>
      <c r="DC130" s="198"/>
      <c r="DD130" s="198">
        <v>0</v>
      </c>
      <c r="DE130" s="198">
        <v>0</v>
      </c>
      <c r="DF130" s="198"/>
      <c r="DG130" s="198"/>
      <c r="DH130" s="198"/>
      <c r="DI130" s="198"/>
      <c r="DJ130" s="449"/>
      <c r="DK130" s="198"/>
      <c r="DL130" s="198"/>
      <c r="DM130" s="198"/>
      <c r="DN130" s="198"/>
      <c r="DO130" s="198"/>
      <c r="DP130" s="198"/>
      <c r="DQ130" s="198"/>
      <c r="DR130" s="198"/>
      <c r="DS130" s="198"/>
      <c r="DT130" s="198"/>
      <c r="DU130" s="198"/>
      <c r="DV130" s="198"/>
      <c r="DW130" s="198"/>
      <c r="DX130" s="198"/>
      <c r="DY130" s="198"/>
      <c r="DZ130" s="198"/>
      <c r="EA130" s="198"/>
      <c r="EB130" s="198"/>
      <c r="EC130" s="198">
        <v>0</v>
      </c>
      <c r="ED130" s="198"/>
      <c r="EE130" s="198"/>
      <c r="EF130" s="198"/>
      <c r="EG130" s="198"/>
      <c r="EH130" s="198"/>
      <c r="EI130" s="198">
        <v>0</v>
      </c>
      <c r="EJ130" s="198"/>
      <c r="EK130" s="198"/>
      <c r="EL130" s="198"/>
      <c r="EM130" s="198"/>
      <c r="EN130" s="198">
        <v>0</v>
      </c>
      <c r="EO130" s="198"/>
      <c r="EP130" s="198"/>
      <c r="EQ130" s="700"/>
      <c r="ER130" s="198"/>
      <c r="ES130" s="176"/>
      <c r="ET130" s="198"/>
      <c r="EU130" s="198"/>
      <c r="EV130" s="198"/>
      <c r="EW130" s="198"/>
      <c r="EX130" s="198">
        <v>0</v>
      </c>
      <c r="EY130" s="198"/>
      <c r="EZ130" s="198"/>
      <c r="FA130" s="198"/>
      <c r="FB130" s="63">
        <f>FA130+EY130+EW130+EU130+ES130+EQ130+EO130+EM130+EJ130+EH130+EF130+ED130+EB130+DZ130+DX130+DV130+DT130+DR130+DP130+DN130+DL130+DH130+DF130+DD130+DB130+CZ130+CX130+CV130+CT130+CR130+CP130+CN130+CL130+CH130+CF130+CD130+CB130+BZ130+BX130+BT130+BR130+BP130+BN130+BL130+BJ130+BH130+BF130+BD130+BB130+AZ130+AX130+AV130+AR130+AP130+AN130+AL130+AJ130+AH130+AF130+AD130+AB130+Z130+X130+V130+T130+R130</f>
        <v>360</v>
      </c>
      <c r="FC130" s="69">
        <f>N130-FB130</f>
        <v>-50</v>
      </c>
    </row>
    <row r="131" spans="1:159" s="400" customFormat="1" ht="48.6" customHeight="1">
      <c r="A131" s="395">
        <f>+IF(M131="","",COUNTA($M$12:$M131))</f>
        <v>101</v>
      </c>
      <c r="B131" s="395" t="s">
        <v>3890</v>
      </c>
      <c r="C131" s="216" t="s">
        <v>3975</v>
      </c>
      <c r="D131" s="216">
        <v>253</v>
      </c>
      <c r="E131" s="216">
        <v>668</v>
      </c>
      <c r="F131" s="399" t="s">
        <v>3976</v>
      </c>
      <c r="G131" s="395" t="s">
        <v>3977</v>
      </c>
      <c r="H131" s="395" t="s">
        <v>3978</v>
      </c>
      <c r="I131" s="216" t="s">
        <v>3979</v>
      </c>
      <c r="J131" s="216">
        <v>36</v>
      </c>
      <c r="K131" s="395" t="s">
        <v>3980</v>
      </c>
      <c r="L131" s="395" t="s">
        <v>3981</v>
      </c>
      <c r="M131" s="395" t="s">
        <v>69</v>
      </c>
      <c r="N131" s="396">
        <v>650</v>
      </c>
      <c r="O131" s="395" t="s">
        <v>3100</v>
      </c>
      <c r="P131" s="395">
        <v>110</v>
      </c>
      <c r="Q131" s="397">
        <v>300</v>
      </c>
      <c r="R131" s="397"/>
      <c r="S131" s="397"/>
      <c r="T131" s="397"/>
      <c r="U131" s="397"/>
      <c r="V131" s="397"/>
      <c r="W131" s="397"/>
      <c r="X131" s="397"/>
      <c r="Y131" s="397"/>
      <c r="Z131" s="397"/>
      <c r="AA131" s="397"/>
      <c r="AB131" s="397"/>
      <c r="AC131" s="397">
        <v>50</v>
      </c>
      <c r="AD131" s="397"/>
      <c r="AE131" s="397"/>
      <c r="AF131" s="397"/>
      <c r="AG131" s="397">
        <v>0</v>
      </c>
      <c r="AH131" s="397"/>
      <c r="AI131" s="397"/>
      <c r="AJ131" s="397"/>
      <c r="AK131" s="397">
        <v>0</v>
      </c>
      <c r="AL131" s="397"/>
      <c r="AM131" s="397"/>
      <c r="AN131" s="397"/>
      <c r="AO131" s="397"/>
      <c r="AP131" s="397"/>
      <c r="AQ131" s="397"/>
      <c r="AR131" s="397"/>
      <c r="AS131" s="397"/>
      <c r="AT131" s="397"/>
      <c r="AU131" s="397">
        <v>0</v>
      </c>
      <c r="AV131" s="397"/>
      <c r="AW131" s="397"/>
      <c r="AX131" s="397"/>
      <c r="AY131" s="397"/>
      <c r="AZ131" s="397"/>
      <c r="BA131" s="397">
        <v>0</v>
      </c>
      <c r="BB131" s="397"/>
      <c r="BC131" s="397">
        <v>0</v>
      </c>
      <c r="BD131" s="323"/>
      <c r="BE131" s="397">
        <v>0</v>
      </c>
      <c r="BF131" s="397"/>
      <c r="BG131" s="397">
        <v>0</v>
      </c>
      <c r="BH131" s="397"/>
      <c r="BI131" s="397">
        <v>0</v>
      </c>
      <c r="BJ131" s="397"/>
      <c r="BK131" s="397">
        <v>0</v>
      </c>
      <c r="BL131" s="397"/>
      <c r="BM131" s="397">
        <v>0</v>
      </c>
      <c r="BN131" s="397"/>
      <c r="BO131" s="397"/>
      <c r="BP131" s="397"/>
      <c r="BQ131" s="397"/>
      <c r="BR131" s="397"/>
      <c r="BS131" s="397"/>
      <c r="BT131" s="397"/>
      <c r="BU131" s="397"/>
      <c r="BV131" s="397"/>
      <c r="BW131" s="397">
        <v>0</v>
      </c>
      <c r="BX131" s="397"/>
      <c r="BY131" s="397">
        <v>0</v>
      </c>
      <c r="BZ131" s="397"/>
      <c r="CA131" s="397"/>
      <c r="CB131" s="397"/>
      <c r="CC131" s="397">
        <v>0</v>
      </c>
      <c r="CD131" s="397">
        <v>0</v>
      </c>
      <c r="CE131" s="397">
        <v>0</v>
      </c>
      <c r="CF131" s="397"/>
      <c r="CG131" s="397"/>
      <c r="CH131" s="397"/>
      <c r="CI131" s="397">
        <v>0</v>
      </c>
      <c r="CJ131" s="397">
        <v>0</v>
      </c>
      <c r="CK131" s="397">
        <v>0</v>
      </c>
      <c r="CL131" s="397"/>
      <c r="CM131" s="397"/>
      <c r="CN131" s="397"/>
      <c r="CO131" s="397">
        <v>0</v>
      </c>
      <c r="CP131" s="397"/>
      <c r="CQ131" s="397">
        <v>0</v>
      </c>
      <c r="CR131" s="397"/>
      <c r="CS131" s="397">
        <v>0</v>
      </c>
      <c r="CT131" s="397"/>
      <c r="CU131" s="397">
        <v>300</v>
      </c>
      <c r="CV131" s="397"/>
      <c r="CW131" s="397"/>
      <c r="CX131" s="323"/>
      <c r="CY131" s="397">
        <v>0</v>
      </c>
      <c r="CZ131" s="397"/>
      <c r="DA131" s="397">
        <v>0</v>
      </c>
      <c r="DB131" s="397"/>
      <c r="DC131" s="397"/>
      <c r="DD131" s="397">
        <v>0</v>
      </c>
      <c r="DE131" s="397">
        <v>0</v>
      </c>
      <c r="DF131" s="397"/>
      <c r="DG131" s="397"/>
      <c r="DH131" s="397"/>
      <c r="DI131" s="397"/>
      <c r="DJ131" s="450"/>
      <c r="DK131" s="397"/>
      <c r="DL131" s="397"/>
      <c r="DM131" s="397"/>
      <c r="DN131" s="397"/>
      <c r="DO131" s="397"/>
      <c r="DP131" s="397"/>
      <c r="DQ131" s="397"/>
      <c r="DR131" s="397"/>
      <c r="DS131" s="397"/>
      <c r="DT131" s="397"/>
      <c r="DU131" s="397"/>
      <c r="DV131" s="397"/>
      <c r="DW131" s="397"/>
      <c r="DX131" s="397"/>
      <c r="DY131" s="397"/>
      <c r="DZ131" s="397"/>
      <c r="EA131" s="397"/>
      <c r="EB131" s="397"/>
      <c r="EC131" s="397">
        <v>0</v>
      </c>
      <c r="ED131" s="397"/>
      <c r="EE131" s="397"/>
      <c r="EF131" s="397"/>
      <c r="EG131" s="397"/>
      <c r="EH131" s="397"/>
      <c r="EI131" s="397">
        <v>0</v>
      </c>
      <c r="EJ131" s="397"/>
      <c r="EK131" s="397"/>
      <c r="EL131" s="397"/>
      <c r="EM131" s="397"/>
      <c r="EN131" s="397">
        <v>0</v>
      </c>
      <c r="EO131" s="397"/>
      <c r="EP131" s="397"/>
      <c r="EQ131" s="700"/>
      <c r="ER131" s="397"/>
      <c r="ES131" s="323"/>
      <c r="ET131" s="397"/>
      <c r="EU131" s="397"/>
      <c r="EV131" s="397"/>
      <c r="EW131" s="397"/>
      <c r="EX131" s="397">
        <v>0</v>
      </c>
      <c r="EY131" s="397"/>
      <c r="EZ131" s="397"/>
      <c r="FA131" s="397"/>
      <c r="FB131" s="425">
        <f>FA131+EY131+EW131+EU131+ES131+EQ131+EO131+EM131+EJ131+EH131+EF131+ED131+EB131+DZ131+DX131+DV131+DT131+DR131+DP131+DN131+DL131+DH131+DF131+DD131+DB131+CZ131+CX131+CV131+CT131+CR131+CP131+CN131+CL131+CH131+CF131+CD131+CB131+BZ131+BX131+BT131+BR131+BP131+BN131+BL131+BJ131+BH131+BF131+BD131+BB131+AZ131+AX131+AV131+AR131+AP131+AN131+AL131+AJ131+AH131+AF131+AD131+AB131+Z131+X131+V131+T131+R131</f>
        <v>0</v>
      </c>
      <c r="FC131" s="394">
        <f>N131-FB131</f>
        <v>650</v>
      </c>
    </row>
    <row r="132" spans="1:159" ht="48.6" customHeight="1">
      <c r="A132" s="216">
        <f>+IF(M132="","",COUNTA($M$12:$M132))</f>
        <v>102</v>
      </c>
      <c r="B132" s="216" t="s">
        <v>3898</v>
      </c>
      <c r="C132" s="216" t="s">
        <v>3982</v>
      </c>
      <c r="D132" s="216">
        <v>257</v>
      </c>
      <c r="E132" s="216">
        <v>1147</v>
      </c>
      <c r="F132" s="219" t="s">
        <v>3983</v>
      </c>
      <c r="G132" s="216" t="s">
        <v>195</v>
      </c>
      <c r="H132" s="216" t="s">
        <v>82</v>
      </c>
      <c r="I132" s="216" t="s">
        <v>3984</v>
      </c>
      <c r="J132" s="216">
        <v>36</v>
      </c>
      <c r="K132" s="216" t="s">
        <v>3985</v>
      </c>
      <c r="L132" s="216" t="s">
        <v>3986</v>
      </c>
      <c r="M132" s="216" t="s">
        <v>15</v>
      </c>
      <c r="N132" s="218">
        <v>2850</v>
      </c>
      <c r="O132" s="216" t="s">
        <v>3411</v>
      </c>
      <c r="P132" s="216">
        <v>14</v>
      </c>
      <c r="Q132" s="198">
        <v>0</v>
      </c>
      <c r="R132" s="198"/>
      <c r="S132" s="198"/>
      <c r="T132" s="198"/>
      <c r="U132" s="198">
        <v>300</v>
      </c>
      <c r="V132" s="198">
        <v>100</v>
      </c>
      <c r="W132" s="198"/>
      <c r="X132" s="198"/>
      <c r="Y132" s="198"/>
      <c r="Z132" s="198"/>
      <c r="AA132" s="198"/>
      <c r="AB132" s="198"/>
      <c r="AC132" s="198">
        <v>2000</v>
      </c>
      <c r="AD132" s="198">
        <v>400</v>
      </c>
      <c r="AE132" s="198"/>
      <c r="AF132" s="198"/>
      <c r="AG132" s="198">
        <v>0</v>
      </c>
      <c r="AH132" s="198"/>
      <c r="AI132" s="198">
        <v>50</v>
      </c>
      <c r="AJ132" s="198"/>
      <c r="AK132" s="198">
        <v>0</v>
      </c>
      <c r="AL132" s="198"/>
      <c r="AM132" s="198">
        <v>500</v>
      </c>
      <c r="AN132" s="198"/>
      <c r="AO132" s="198"/>
      <c r="AP132" s="198"/>
      <c r="AQ132" s="198"/>
      <c r="AR132" s="198"/>
      <c r="AS132" s="198"/>
      <c r="AT132" s="198"/>
      <c r="AU132" s="198">
        <v>0</v>
      </c>
      <c r="AV132" s="198"/>
      <c r="AW132" s="198"/>
      <c r="AX132" s="198"/>
      <c r="AY132" s="198"/>
      <c r="AZ132" s="198"/>
      <c r="BA132" s="198">
        <v>0</v>
      </c>
      <c r="BB132" s="198"/>
      <c r="BC132" s="198">
        <v>0</v>
      </c>
      <c r="BD132" s="176"/>
      <c r="BE132" s="198">
        <v>0</v>
      </c>
      <c r="BF132" s="198"/>
      <c r="BG132" s="198">
        <v>0</v>
      </c>
      <c r="BH132" s="198"/>
      <c r="BI132" s="198">
        <v>0</v>
      </c>
      <c r="BJ132" s="198"/>
      <c r="BK132" s="198">
        <v>0</v>
      </c>
      <c r="BL132" s="198"/>
      <c r="BM132" s="198">
        <v>0</v>
      </c>
      <c r="BN132" s="198"/>
      <c r="BO132" s="198"/>
      <c r="BP132" s="198"/>
      <c r="BQ132" s="198"/>
      <c r="BR132" s="198"/>
      <c r="BS132" s="198"/>
      <c r="BT132" s="198"/>
      <c r="BU132" s="198"/>
      <c r="BV132" s="198"/>
      <c r="BW132" s="198">
        <v>0</v>
      </c>
      <c r="BX132" s="198"/>
      <c r="BY132" s="198">
        <v>0</v>
      </c>
      <c r="BZ132" s="198"/>
      <c r="CA132" s="198"/>
      <c r="CB132" s="198"/>
      <c r="CC132" s="198">
        <v>0</v>
      </c>
      <c r="CD132" s="198">
        <v>0</v>
      </c>
      <c r="CE132" s="198">
        <v>0</v>
      </c>
      <c r="CF132" s="198"/>
      <c r="CG132" s="198"/>
      <c r="CH132" s="198"/>
      <c r="CI132" s="198">
        <v>0</v>
      </c>
      <c r="CJ132" s="198">
        <v>0</v>
      </c>
      <c r="CK132" s="198">
        <v>0</v>
      </c>
      <c r="CL132" s="198"/>
      <c r="CM132" s="198"/>
      <c r="CN132" s="198"/>
      <c r="CO132" s="198">
        <v>0</v>
      </c>
      <c r="CP132" s="198"/>
      <c r="CQ132" s="198">
        <v>0</v>
      </c>
      <c r="CR132" s="198"/>
      <c r="CS132" s="198">
        <v>0</v>
      </c>
      <c r="CT132" s="198"/>
      <c r="CU132" s="198">
        <v>0</v>
      </c>
      <c r="CV132" s="198"/>
      <c r="CW132" s="198"/>
      <c r="CX132" s="176"/>
      <c r="CY132" s="198">
        <v>0</v>
      </c>
      <c r="CZ132" s="198"/>
      <c r="DA132" s="198">
        <v>0</v>
      </c>
      <c r="DB132" s="198"/>
      <c r="DC132" s="198"/>
      <c r="DD132" s="198">
        <v>0</v>
      </c>
      <c r="DE132" s="198">
        <v>0</v>
      </c>
      <c r="DF132" s="198"/>
      <c r="DG132" s="198"/>
      <c r="DH132" s="198"/>
      <c r="DI132" s="198"/>
      <c r="DJ132" s="449"/>
      <c r="DK132" s="198"/>
      <c r="DL132" s="198"/>
      <c r="DM132" s="198"/>
      <c r="DN132" s="198"/>
      <c r="DO132" s="198"/>
      <c r="DP132" s="198"/>
      <c r="DQ132" s="198"/>
      <c r="DR132" s="198"/>
      <c r="DS132" s="198"/>
      <c r="DT132" s="198"/>
      <c r="DU132" s="198"/>
      <c r="DV132" s="198"/>
      <c r="DW132" s="198"/>
      <c r="DX132" s="198"/>
      <c r="DY132" s="198"/>
      <c r="DZ132" s="198"/>
      <c r="EA132" s="198"/>
      <c r="EB132" s="198"/>
      <c r="EC132" s="198">
        <v>0</v>
      </c>
      <c r="ED132" s="198"/>
      <c r="EE132" s="198"/>
      <c r="EF132" s="198"/>
      <c r="EG132" s="198"/>
      <c r="EH132" s="198"/>
      <c r="EI132" s="198">
        <v>0</v>
      </c>
      <c r="EJ132" s="198"/>
      <c r="EK132" s="198"/>
      <c r="EL132" s="198"/>
      <c r="EM132" s="198"/>
      <c r="EN132" s="198">
        <v>0</v>
      </c>
      <c r="EO132" s="198"/>
      <c r="EP132" s="198"/>
      <c r="EQ132" s="700"/>
      <c r="ER132" s="198"/>
      <c r="ES132" s="176"/>
      <c r="ET132" s="198"/>
      <c r="EU132" s="198"/>
      <c r="EV132" s="198"/>
      <c r="EW132" s="198"/>
      <c r="EX132" s="198">
        <v>0</v>
      </c>
      <c r="EY132" s="198"/>
      <c r="EZ132" s="198"/>
      <c r="FA132" s="198"/>
      <c r="FB132" s="63">
        <f>FA132+EY132+EW132+EU132+ES132+EQ132+EO132+EM132+EJ132+EH132+EF132+ED132+EB132+DZ132+DX132+DV132+DT132+DR132+DP132+DN132+DL132+DH132+DF132+DD132+DB132+CZ132+CX132+CV132+CT132+CR132+CP132+CN132+CL132+CH132+CF132+CD132+CB132+BZ132+BX132+BT132+BR132+BP132+BN132+BL132+BJ132+BH132+BF132+BD132+BB132+AZ132+AX132+AV132+AR132+AP132+AN132+AL132+AJ132+AH132+AF132+AD132+AB132+Z132+X132+V132+T132+R132</f>
        <v>500</v>
      </c>
      <c r="FC132" s="69">
        <f>N132-FB132</f>
        <v>2350</v>
      </c>
    </row>
    <row r="133" spans="1:159" ht="48.6" customHeight="1">
      <c r="A133" s="216">
        <f>+IF(M133="","",COUNTA($M$12:$M133))</f>
        <v>103</v>
      </c>
      <c r="B133" s="216" t="s">
        <v>3903</v>
      </c>
      <c r="C133" s="216" t="s">
        <v>3987</v>
      </c>
      <c r="D133" s="216">
        <v>257</v>
      </c>
      <c r="E133" s="216">
        <v>1147</v>
      </c>
      <c r="F133" s="219" t="s">
        <v>3988</v>
      </c>
      <c r="G133" s="216" t="s">
        <v>3989</v>
      </c>
      <c r="H133" s="216" t="s">
        <v>193</v>
      </c>
      <c r="I133" s="216" t="s">
        <v>3990</v>
      </c>
      <c r="J133" s="216">
        <v>36</v>
      </c>
      <c r="K133" s="216" t="s">
        <v>3991</v>
      </c>
      <c r="L133" s="216" t="s">
        <v>3992</v>
      </c>
      <c r="M133" s="216" t="s">
        <v>692</v>
      </c>
      <c r="N133" s="218">
        <v>2370</v>
      </c>
      <c r="O133" s="216" t="s">
        <v>3112</v>
      </c>
      <c r="P133" s="216">
        <v>94</v>
      </c>
      <c r="Q133" s="198">
        <v>2000</v>
      </c>
      <c r="R133" s="198">
        <v>1000</v>
      </c>
      <c r="S133" s="198"/>
      <c r="T133" s="198"/>
      <c r="U133" s="198">
        <v>50</v>
      </c>
      <c r="V133" s="198"/>
      <c r="W133" s="198"/>
      <c r="X133" s="198"/>
      <c r="Y133" s="198"/>
      <c r="Z133" s="198"/>
      <c r="AA133" s="198"/>
      <c r="AB133" s="198"/>
      <c r="AC133" s="198">
        <v>0</v>
      </c>
      <c r="AD133" s="198"/>
      <c r="AE133" s="198"/>
      <c r="AF133" s="198"/>
      <c r="AG133" s="198">
        <v>100</v>
      </c>
      <c r="AH133" s="198"/>
      <c r="AI133" s="198"/>
      <c r="AJ133" s="198"/>
      <c r="AK133" s="198">
        <v>0</v>
      </c>
      <c r="AL133" s="198"/>
      <c r="AM133" s="198"/>
      <c r="AN133" s="198"/>
      <c r="AO133" s="198"/>
      <c r="AP133" s="198"/>
      <c r="AQ133" s="198"/>
      <c r="AR133" s="198"/>
      <c r="AS133" s="198"/>
      <c r="AT133" s="198"/>
      <c r="AU133" s="198">
        <v>0</v>
      </c>
      <c r="AV133" s="198"/>
      <c r="AW133" s="198"/>
      <c r="AX133" s="198"/>
      <c r="AY133" s="198"/>
      <c r="AZ133" s="198"/>
      <c r="BA133" s="198">
        <v>0</v>
      </c>
      <c r="BB133" s="198"/>
      <c r="BC133" s="198">
        <v>0</v>
      </c>
      <c r="BD133" s="176"/>
      <c r="BE133" s="198">
        <v>0</v>
      </c>
      <c r="BF133" s="198"/>
      <c r="BG133" s="198">
        <v>0</v>
      </c>
      <c r="BH133" s="198"/>
      <c r="BI133" s="198">
        <v>0</v>
      </c>
      <c r="BJ133" s="198"/>
      <c r="BK133" s="198">
        <v>0</v>
      </c>
      <c r="BL133" s="198"/>
      <c r="BM133" s="198">
        <v>0</v>
      </c>
      <c r="BN133" s="198"/>
      <c r="BO133" s="198"/>
      <c r="BP133" s="198"/>
      <c r="BQ133" s="198"/>
      <c r="BR133" s="198"/>
      <c r="BS133" s="198"/>
      <c r="BT133" s="198"/>
      <c r="BU133" s="198"/>
      <c r="BV133" s="198"/>
      <c r="BW133" s="198">
        <v>0</v>
      </c>
      <c r="BX133" s="198"/>
      <c r="BY133" s="198">
        <v>20</v>
      </c>
      <c r="BZ133" s="198">
        <v>20</v>
      </c>
      <c r="CA133" s="198"/>
      <c r="CB133" s="198"/>
      <c r="CC133" s="198">
        <v>0</v>
      </c>
      <c r="CD133" s="198">
        <v>0</v>
      </c>
      <c r="CE133" s="198">
        <v>0</v>
      </c>
      <c r="CF133" s="198"/>
      <c r="CG133" s="198"/>
      <c r="CH133" s="198"/>
      <c r="CI133" s="198">
        <v>0</v>
      </c>
      <c r="CJ133" s="198">
        <v>0</v>
      </c>
      <c r="CK133" s="198">
        <v>0</v>
      </c>
      <c r="CL133" s="198"/>
      <c r="CM133" s="198"/>
      <c r="CN133" s="198"/>
      <c r="CO133" s="198">
        <v>0</v>
      </c>
      <c r="CP133" s="198"/>
      <c r="CQ133" s="198">
        <v>0</v>
      </c>
      <c r="CR133" s="198"/>
      <c r="CS133" s="198">
        <v>0</v>
      </c>
      <c r="CT133" s="198"/>
      <c r="CU133" s="198">
        <v>0</v>
      </c>
      <c r="CV133" s="198"/>
      <c r="CW133" s="198">
        <v>200</v>
      </c>
      <c r="CX133" s="176">
        <v>0</v>
      </c>
      <c r="CY133" s="198">
        <v>0</v>
      </c>
      <c r="CZ133" s="198"/>
      <c r="DA133" s="198">
        <v>0</v>
      </c>
      <c r="DB133" s="198"/>
      <c r="DC133" s="198"/>
      <c r="DD133" s="198">
        <v>0</v>
      </c>
      <c r="DE133" s="198">
        <v>0</v>
      </c>
      <c r="DF133" s="198"/>
      <c r="DG133" s="198"/>
      <c r="DH133" s="198"/>
      <c r="DI133" s="198"/>
      <c r="DJ133" s="449"/>
      <c r="DK133" s="198"/>
      <c r="DL133" s="198"/>
      <c r="DM133" s="198"/>
      <c r="DN133" s="198"/>
      <c r="DO133" s="198"/>
      <c r="DP133" s="198"/>
      <c r="DQ133" s="198"/>
      <c r="DR133" s="198"/>
      <c r="DS133" s="198"/>
      <c r="DT133" s="198"/>
      <c r="DU133" s="198"/>
      <c r="DV133" s="198"/>
      <c r="DW133" s="198"/>
      <c r="DX133" s="198"/>
      <c r="DY133" s="198"/>
      <c r="DZ133" s="198"/>
      <c r="EA133" s="198"/>
      <c r="EB133" s="198"/>
      <c r="EC133" s="198">
        <v>0</v>
      </c>
      <c r="ED133" s="198"/>
      <c r="EE133" s="198"/>
      <c r="EF133" s="198"/>
      <c r="EG133" s="198"/>
      <c r="EH133" s="198"/>
      <c r="EI133" s="198">
        <v>0</v>
      </c>
      <c r="EJ133" s="198"/>
      <c r="EK133" s="198"/>
      <c r="EL133" s="198"/>
      <c r="EM133" s="198"/>
      <c r="EN133" s="198">
        <v>0</v>
      </c>
      <c r="EO133" s="198"/>
      <c r="EP133" s="198"/>
      <c r="EQ133" s="700"/>
      <c r="ER133" s="198"/>
      <c r="ES133" s="176"/>
      <c r="ET133" s="198"/>
      <c r="EU133" s="198"/>
      <c r="EV133" s="198"/>
      <c r="EW133" s="198"/>
      <c r="EX133" s="198">
        <v>0</v>
      </c>
      <c r="EY133" s="198"/>
      <c r="EZ133" s="198"/>
      <c r="FA133" s="198"/>
      <c r="FB133" s="63">
        <f>FA133+EY133+EW133+EU133+ES133+EQ133+EO133+EM133+EJ133+EH133+EF133+ED133+EB133+DZ133+DX133+DV133+DT133+DR133+DP133+DN133+DL133+DH133+DF133+DD133+DB133+CZ133+CX133+CV133+CT133+CR133+CP133+CN133+CL133+CH133+CF133+CD133+CB133+BZ133+BX133+BT133+BR133+BP133+BN133+BL133+BJ133+BH133+BF133+BD133+BB133+AZ133+AX133+AV133+AR133+AP133+AN133+AL133+AJ133+AH133+AF133+AD133+AB133+Z133+X133+V133+T133+R133</f>
        <v>1020</v>
      </c>
      <c r="FC133" s="69">
        <f>N133-FB133</f>
        <v>1350</v>
      </c>
    </row>
    <row r="134" spans="1:159" s="47" customFormat="1" ht="48.6" customHeight="1">
      <c r="A134" s="216" t="str">
        <f>+IF(M134="","",COUNTA($M$12:$M134))</f>
        <v/>
      </c>
      <c r="B134" s="216"/>
      <c r="C134" s="216"/>
      <c r="D134" s="186"/>
      <c r="E134" s="186"/>
      <c r="F134" s="290" t="s">
        <v>3211</v>
      </c>
      <c r="G134" s="216"/>
      <c r="H134" s="216"/>
      <c r="I134" s="216"/>
      <c r="J134" s="216"/>
      <c r="K134" s="216"/>
      <c r="L134" s="216"/>
      <c r="M134" s="216"/>
      <c r="N134" s="218"/>
      <c r="O134" s="216"/>
      <c r="P134" s="216"/>
      <c r="Q134" s="206"/>
      <c r="R134" s="198"/>
      <c r="S134" s="206"/>
      <c r="T134" s="206"/>
      <c r="U134" s="206"/>
      <c r="V134" s="206"/>
      <c r="W134" s="206"/>
      <c r="X134" s="206"/>
      <c r="Y134" s="206"/>
      <c r="Z134" s="206"/>
      <c r="AA134" s="206"/>
      <c r="AB134" s="206"/>
      <c r="AC134" s="206"/>
      <c r="AD134" s="206"/>
      <c r="AE134" s="206"/>
      <c r="AF134" s="206"/>
      <c r="AG134" s="206"/>
      <c r="AH134" s="206"/>
      <c r="AI134" s="206"/>
      <c r="AJ134" s="206"/>
      <c r="AK134" s="206"/>
      <c r="AL134" s="206"/>
      <c r="AM134" s="206"/>
      <c r="AN134" s="198"/>
      <c r="AO134" s="206"/>
      <c r="AP134" s="206"/>
      <c r="AQ134" s="206"/>
      <c r="AR134" s="206"/>
      <c r="AS134" s="206"/>
      <c r="AT134" s="206"/>
      <c r="AU134" s="198">
        <v>0</v>
      </c>
      <c r="AV134" s="206"/>
      <c r="AW134" s="206"/>
      <c r="AX134" s="206"/>
      <c r="AY134" s="206"/>
      <c r="AZ134" s="198"/>
      <c r="BA134" s="206"/>
      <c r="BB134" s="206"/>
      <c r="BC134" s="206"/>
      <c r="BD134" s="176"/>
      <c r="BE134" s="206"/>
      <c r="BF134" s="198"/>
      <c r="BG134" s="206"/>
      <c r="BH134" s="198"/>
      <c r="BI134" s="206"/>
      <c r="BJ134" s="206"/>
      <c r="BK134" s="206"/>
      <c r="BL134" s="206"/>
      <c r="BM134" s="206"/>
      <c r="BN134" s="206"/>
      <c r="BO134" s="206"/>
      <c r="BP134" s="206"/>
      <c r="BQ134" s="206"/>
      <c r="BR134" s="206"/>
      <c r="BS134" s="206"/>
      <c r="BT134" s="198"/>
      <c r="BU134" s="206"/>
      <c r="BV134" s="206"/>
      <c r="BW134" s="198">
        <v>0</v>
      </c>
      <c r="BX134" s="206"/>
      <c r="BY134" s="206"/>
      <c r="BZ134" s="206"/>
      <c r="CA134" s="206"/>
      <c r="CB134" s="206"/>
      <c r="CC134" s="206"/>
      <c r="CD134" s="198"/>
      <c r="CE134" s="206"/>
      <c r="CF134" s="206"/>
      <c r="CG134" s="206"/>
      <c r="CH134" s="206"/>
      <c r="CI134" s="206"/>
      <c r="CJ134" s="206"/>
      <c r="CK134" s="198">
        <v>0</v>
      </c>
      <c r="CL134" s="198"/>
      <c r="CM134" s="206"/>
      <c r="CN134" s="206"/>
      <c r="CO134" s="206"/>
      <c r="CP134" s="206"/>
      <c r="CQ134" s="206"/>
      <c r="CR134" s="206"/>
      <c r="CS134" s="206"/>
      <c r="CT134" s="198"/>
      <c r="CU134" s="206"/>
      <c r="CV134" s="206"/>
      <c r="CW134" s="206"/>
      <c r="CX134" s="319"/>
      <c r="CY134" s="206"/>
      <c r="CZ134" s="206"/>
      <c r="DA134" s="206"/>
      <c r="DB134" s="206"/>
      <c r="DC134" s="198"/>
      <c r="DD134" s="198"/>
      <c r="DE134" s="206"/>
      <c r="DF134" s="206"/>
      <c r="DG134" s="206"/>
      <c r="DH134" s="206"/>
      <c r="DI134" s="198"/>
      <c r="DJ134" s="445"/>
      <c r="DK134" s="206"/>
      <c r="DL134" s="206"/>
      <c r="DM134" s="206"/>
      <c r="DN134" s="206"/>
      <c r="DO134" s="198"/>
      <c r="DP134" s="206"/>
      <c r="DQ134" s="198"/>
      <c r="DR134" s="206"/>
      <c r="DS134" s="206"/>
      <c r="DT134" s="206"/>
      <c r="DU134" s="198"/>
      <c r="DV134" s="206"/>
      <c r="DW134" s="206"/>
      <c r="DX134" s="206"/>
      <c r="DY134" s="198"/>
      <c r="DZ134" s="206"/>
      <c r="EA134" s="206"/>
      <c r="EB134" s="206"/>
      <c r="EC134" s="206"/>
      <c r="ED134" s="206"/>
      <c r="EE134" s="206"/>
      <c r="EF134" s="206"/>
      <c r="EG134" s="206"/>
      <c r="EH134" s="206"/>
      <c r="EI134" s="206"/>
      <c r="EJ134" s="206"/>
      <c r="EK134" s="206"/>
      <c r="EL134" s="206"/>
      <c r="EM134" s="206"/>
      <c r="EN134" s="206"/>
      <c r="EO134" s="206"/>
      <c r="EP134" s="206"/>
      <c r="EQ134" s="699"/>
      <c r="ER134" s="206"/>
      <c r="ES134" s="319"/>
      <c r="ET134" s="206"/>
      <c r="EU134" s="206"/>
      <c r="EV134" s="206"/>
      <c r="EW134" s="206"/>
      <c r="EX134" s="206"/>
      <c r="EY134" s="206"/>
      <c r="EZ134" s="206"/>
      <c r="FA134" s="206"/>
      <c r="FB134" s="63"/>
      <c r="FC134" s="69"/>
    </row>
    <row r="135" spans="1:159" s="47" customFormat="1" ht="48.6" customHeight="1">
      <c r="A135" s="216" t="str">
        <f>+IF(M135="","",COUNTA($M$12:$M135))</f>
        <v/>
      </c>
      <c r="B135" s="216"/>
      <c r="C135" s="216"/>
      <c r="D135" s="186"/>
      <c r="E135" s="186"/>
      <c r="F135" s="290" t="s">
        <v>3214</v>
      </c>
      <c r="G135" s="216"/>
      <c r="H135" s="216"/>
      <c r="I135" s="216"/>
      <c r="J135" s="216"/>
      <c r="K135" s="216"/>
      <c r="L135" s="216"/>
      <c r="M135" s="216"/>
      <c r="N135" s="218"/>
      <c r="O135" s="216"/>
      <c r="P135" s="216"/>
      <c r="Q135" s="206"/>
      <c r="R135" s="198"/>
      <c r="S135" s="206"/>
      <c r="T135" s="206"/>
      <c r="U135" s="206"/>
      <c r="V135" s="206"/>
      <c r="W135" s="206"/>
      <c r="X135" s="206"/>
      <c r="Y135" s="206"/>
      <c r="Z135" s="206"/>
      <c r="AA135" s="206"/>
      <c r="AB135" s="206"/>
      <c r="AC135" s="206"/>
      <c r="AD135" s="206"/>
      <c r="AE135" s="206"/>
      <c r="AF135" s="206"/>
      <c r="AG135" s="206"/>
      <c r="AH135" s="206"/>
      <c r="AI135" s="206"/>
      <c r="AJ135" s="206"/>
      <c r="AK135" s="206"/>
      <c r="AL135" s="206"/>
      <c r="AM135" s="206"/>
      <c r="AN135" s="198"/>
      <c r="AO135" s="206"/>
      <c r="AP135" s="206"/>
      <c r="AQ135" s="206"/>
      <c r="AR135" s="206"/>
      <c r="AS135" s="206"/>
      <c r="AT135" s="206"/>
      <c r="AU135" s="198">
        <v>0</v>
      </c>
      <c r="AV135" s="206"/>
      <c r="AW135" s="206"/>
      <c r="AX135" s="206"/>
      <c r="AY135" s="206"/>
      <c r="AZ135" s="198"/>
      <c r="BA135" s="206"/>
      <c r="BB135" s="206"/>
      <c r="BC135" s="206"/>
      <c r="BD135" s="176"/>
      <c r="BE135" s="206"/>
      <c r="BF135" s="198"/>
      <c r="BG135" s="206"/>
      <c r="BH135" s="198"/>
      <c r="BI135" s="206"/>
      <c r="BJ135" s="206"/>
      <c r="BK135" s="206"/>
      <c r="BL135" s="206"/>
      <c r="BM135" s="206"/>
      <c r="BN135" s="206"/>
      <c r="BO135" s="206"/>
      <c r="BP135" s="206"/>
      <c r="BQ135" s="206"/>
      <c r="BR135" s="206"/>
      <c r="BS135" s="206"/>
      <c r="BT135" s="198"/>
      <c r="BU135" s="206"/>
      <c r="BV135" s="206"/>
      <c r="BW135" s="198">
        <v>0</v>
      </c>
      <c r="BX135" s="206"/>
      <c r="BY135" s="206"/>
      <c r="BZ135" s="206"/>
      <c r="CA135" s="206"/>
      <c r="CB135" s="206"/>
      <c r="CC135" s="206"/>
      <c r="CD135" s="198"/>
      <c r="CE135" s="206"/>
      <c r="CF135" s="206"/>
      <c r="CG135" s="206"/>
      <c r="CH135" s="206"/>
      <c r="CI135" s="206"/>
      <c r="CJ135" s="206"/>
      <c r="CK135" s="198">
        <v>0</v>
      </c>
      <c r="CL135" s="198"/>
      <c r="CM135" s="206"/>
      <c r="CN135" s="206"/>
      <c r="CO135" s="206"/>
      <c r="CP135" s="206" t="s">
        <v>8239</v>
      </c>
      <c r="CQ135" s="206"/>
      <c r="CR135" s="206"/>
      <c r="CS135" s="206"/>
      <c r="CT135" s="198"/>
      <c r="CU135" s="206"/>
      <c r="CV135" s="206"/>
      <c r="CW135" s="206"/>
      <c r="CX135" s="319"/>
      <c r="CY135" s="206"/>
      <c r="CZ135" s="206"/>
      <c r="DA135" s="206"/>
      <c r="DB135" s="206"/>
      <c r="DC135" s="198"/>
      <c r="DD135" s="198"/>
      <c r="DE135" s="206"/>
      <c r="DF135" s="206"/>
      <c r="DG135" s="206"/>
      <c r="DH135" s="206"/>
      <c r="DI135" s="198"/>
      <c r="DJ135" s="445"/>
      <c r="DK135" s="206"/>
      <c r="DL135" s="206"/>
      <c r="DM135" s="206"/>
      <c r="DN135" s="206"/>
      <c r="DO135" s="198"/>
      <c r="DP135" s="206"/>
      <c r="DQ135" s="198"/>
      <c r="DR135" s="206"/>
      <c r="DS135" s="206"/>
      <c r="DT135" s="206"/>
      <c r="DU135" s="198"/>
      <c r="DV135" s="206"/>
      <c r="DW135" s="206"/>
      <c r="DX135" s="206"/>
      <c r="DY135" s="198"/>
      <c r="DZ135" s="206"/>
      <c r="EA135" s="206"/>
      <c r="EB135" s="206"/>
      <c r="EC135" s="206"/>
      <c r="ED135" s="206"/>
      <c r="EE135" s="206"/>
      <c r="EF135" s="206"/>
      <c r="EG135" s="206"/>
      <c r="EH135" s="206"/>
      <c r="EI135" s="206"/>
      <c r="EJ135" s="206"/>
      <c r="EK135" s="206"/>
      <c r="EL135" s="206"/>
      <c r="EM135" s="206"/>
      <c r="EN135" s="206"/>
      <c r="EO135" s="206"/>
      <c r="EP135" s="206"/>
      <c r="EQ135" s="699"/>
      <c r="ER135" s="206"/>
      <c r="ES135" s="319"/>
      <c r="ET135" s="206"/>
      <c r="EU135" s="206"/>
      <c r="EV135" s="206"/>
      <c r="EW135" s="206"/>
      <c r="EX135" s="206"/>
      <c r="EY135" s="206"/>
      <c r="EZ135" s="206"/>
      <c r="FA135" s="206"/>
      <c r="FB135" s="63"/>
      <c r="FC135" s="69">
        <f t="shared" ref="FC135:FC140" si="13">N135-FB135</f>
        <v>0</v>
      </c>
    </row>
    <row r="136" spans="1:159" ht="48.6" customHeight="1">
      <c r="A136" s="216">
        <f>+IF(M136="","",COUNTA($M$12:$M136))</f>
        <v>104</v>
      </c>
      <c r="B136" s="216" t="s">
        <v>3993</v>
      </c>
      <c r="C136" s="216" t="s">
        <v>3994</v>
      </c>
      <c r="D136" s="216">
        <v>277</v>
      </c>
      <c r="E136" s="216">
        <v>13</v>
      </c>
      <c r="F136" s="219" t="s">
        <v>3995</v>
      </c>
      <c r="G136" s="216" t="s">
        <v>1519</v>
      </c>
      <c r="H136" s="216" t="s">
        <v>3996</v>
      </c>
      <c r="I136" s="216" t="s">
        <v>3997</v>
      </c>
      <c r="J136" s="216">
        <v>36</v>
      </c>
      <c r="K136" s="216" t="s">
        <v>3998</v>
      </c>
      <c r="L136" s="216" t="s">
        <v>3999</v>
      </c>
      <c r="M136" s="216" t="s">
        <v>4000</v>
      </c>
      <c r="N136" s="218">
        <v>2510</v>
      </c>
      <c r="O136" s="216" t="s">
        <v>4001</v>
      </c>
      <c r="P136" s="216">
        <v>99</v>
      </c>
      <c r="Q136" s="198">
        <v>1000</v>
      </c>
      <c r="R136" s="198">
        <v>500</v>
      </c>
      <c r="S136" s="198"/>
      <c r="T136" s="198"/>
      <c r="U136" s="198"/>
      <c r="V136" s="198"/>
      <c r="W136" s="198"/>
      <c r="X136" s="198"/>
      <c r="Y136" s="198"/>
      <c r="Z136" s="198"/>
      <c r="AA136" s="198"/>
      <c r="AB136" s="198"/>
      <c r="AC136" s="198">
        <v>1500</v>
      </c>
      <c r="AD136" s="198">
        <v>1200</v>
      </c>
      <c r="AE136" s="198"/>
      <c r="AF136" s="198"/>
      <c r="AG136" s="198">
        <v>10</v>
      </c>
      <c r="AH136" s="198"/>
      <c r="AI136" s="198"/>
      <c r="AJ136" s="198"/>
      <c r="AK136" s="198">
        <v>0</v>
      </c>
      <c r="AL136" s="198"/>
      <c r="AM136" s="198"/>
      <c r="AN136" s="198"/>
      <c r="AO136" s="198"/>
      <c r="AP136" s="198"/>
      <c r="AQ136" s="198"/>
      <c r="AR136" s="198"/>
      <c r="AS136" s="198"/>
      <c r="AT136" s="198"/>
      <c r="AU136" s="198">
        <v>0</v>
      </c>
      <c r="AV136" s="198"/>
      <c r="AW136" s="198"/>
      <c r="AX136" s="198"/>
      <c r="AY136" s="198"/>
      <c r="AZ136" s="198"/>
      <c r="BA136" s="198">
        <v>0</v>
      </c>
      <c r="BB136" s="198"/>
      <c r="BC136" s="198">
        <v>0</v>
      </c>
      <c r="BD136" s="176"/>
      <c r="BE136" s="198">
        <v>0</v>
      </c>
      <c r="BF136" s="198"/>
      <c r="BG136" s="198">
        <v>0</v>
      </c>
      <c r="BH136" s="198"/>
      <c r="BI136" s="198">
        <v>0</v>
      </c>
      <c r="BJ136" s="198"/>
      <c r="BK136" s="198">
        <v>0</v>
      </c>
      <c r="BL136" s="198"/>
      <c r="BM136" s="198">
        <v>0</v>
      </c>
      <c r="BN136" s="198"/>
      <c r="BO136" s="198"/>
      <c r="BP136" s="198"/>
      <c r="BQ136" s="198"/>
      <c r="BR136" s="198"/>
      <c r="BS136" s="198"/>
      <c r="BT136" s="198"/>
      <c r="BU136" s="198"/>
      <c r="BV136" s="198"/>
      <c r="BW136" s="198">
        <v>0</v>
      </c>
      <c r="BX136" s="198"/>
      <c r="BY136" s="198">
        <v>0</v>
      </c>
      <c r="BZ136" s="198"/>
      <c r="CA136" s="198"/>
      <c r="CB136" s="198"/>
      <c r="CC136" s="198">
        <v>0</v>
      </c>
      <c r="CD136" s="198">
        <v>0</v>
      </c>
      <c r="CE136" s="198">
        <v>0</v>
      </c>
      <c r="CF136" s="198"/>
      <c r="CG136" s="198"/>
      <c r="CH136" s="198"/>
      <c r="CI136" s="198">
        <v>0</v>
      </c>
      <c r="CJ136" s="198">
        <v>0</v>
      </c>
      <c r="CK136" s="198">
        <v>0</v>
      </c>
      <c r="CL136" s="198"/>
      <c r="CM136" s="198"/>
      <c r="CN136" s="198"/>
      <c r="CO136" s="198">
        <v>0</v>
      </c>
      <c r="CP136" s="198"/>
      <c r="CQ136" s="198">
        <v>0</v>
      </c>
      <c r="CR136" s="198"/>
      <c r="CS136" s="198">
        <v>0</v>
      </c>
      <c r="CT136" s="198"/>
      <c r="CU136" s="198">
        <v>0</v>
      </c>
      <c r="CV136" s="198"/>
      <c r="CW136" s="198"/>
      <c r="CX136" s="176"/>
      <c r="CY136" s="198">
        <v>0</v>
      </c>
      <c r="CZ136" s="198"/>
      <c r="DA136" s="198">
        <v>0</v>
      </c>
      <c r="DB136" s="198"/>
      <c r="DC136" s="198"/>
      <c r="DD136" s="198">
        <v>0</v>
      </c>
      <c r="DE136" s="198">
        <v>0</v>
      </c>
      <c r="DF136" s="198"/>
      <c r="DG136" s="198"/>
      <c r="DH136" s="198"/>
      <c r="DI136" s="198"/>
      <c r="DJ136" s="449"/>
      <c r="DK136" s="198"/>
      <c r="DL136" s="198"/>
      <c r="DM136" s="198"/>
      <c r="DN136" s="198"/>
      <c r="DO136" s="198"/>
      <c r="DP136" s="198"/>
      <c r="DQ136" s="198"/>
      <c r="DR136" s="198"/>
      <c r="DS136" s="198"/>
      <c r="DT136" s="198"/>
      <c r="DU136" s="198"/>
      <c r="DV136" s="198"/>
      <c r="DW136" s="198"/>
      <c r="DX136" s="198"/>
      <c r="DY136" s="198"/>
      <c r="DZ136" s="198"/>
      <c r="EA136" s="198"/>
      <c r="EB136" s="198"/>
      <c r="EC136" s="198">
        <v>0</v>
      </c>
      <c r="ED136" s="198"/>
      <c r="EE136" s="198"/>
      <c r="EF136" s="198"/>
      <c r="EG136" s="198"/>
      <c r="EH136" s="198"/>
      <c r="EI136" s="198">
        <v>0</v>
      </c>
      <c r="EJ136" s="198"/>
      <c r="EK136" s="198"/>
      <c r="EL136" s="198"/>
      <c r="EM136" s="198"/>
      <c r="EN136" s="198">
        <v>0</v>
      </c>
      <c r="EO136" s="198"/>
      <c r="EP136" s="198"/>
      <c r="EQ136" s="700"/>
      <c r="ER136" s="198"/>
      <c r="ES136" s="176"/>
      <c r="ET136" s="198"/>
      <c r="EU136" s="198"/>
      <c r="EV136" s="198"/>
      <c r="EW136" s="198"/>
      <c r="EX136" s="198">
        <v>0</v>
      </c>
      <c r="EY136" s="198"/>
      <c r="EZ136" s="198"/>
      <c r="FA136" s="198"/>
      <c r="FB136" s="63">
        <f>FA136+EY136+EW136+EU136+ES136+EQ136+EO136+EM136+EJ136+EH136+EF136+ED136+EB136+DZ136+DX136+DV136+DT136+DR136+DP136+DN136+DL136+DH136+DF136+DD136+DB136+CZ136+CX136+CV136+CT136+CR136+CP136+CN136+CL136+CH136+CF136+CD136+CB136+BZ136+BX136+BT136+BR136+BP136+BN136+BL136+BJ136+BH136+BF136+BD136+BB136+AZ136+AX136+AV136+AR136+AP136+AN136+AL136+AJ136+AH136+AF136+AD136+AB136+Z136+X136+V136+T136+R136</f>
        <v>1700</v>
      </c>
      <c r="FC136" s="69">
        <f t="shared" si="13"/>
        <v>810</v>
      </c>
    </row>
    <row r="137" spans="1:159" ht="48.6" customHeight="1">
      <c r="A137" s="216">
        <f>+IF(M137="","",COUNTA($M$12:$M137))</f>
        <v>105</v>
      </c>
      <c r="B137" s="216" t="s">
        <v>3909</v>
      </c>
      <c r="C137" s="216" t="s">
        <v>4002</v>
      </c>
      <c r="D137" s="303">
        <v>277</v>
      </c>
      <c r="E137" s="216">
        <v>13</v>
      </c>
      <c r="F137" s="219" t="s">
        <v>4003</v>
      </c>
      <c r="G137" s="216" t="s">
        <v>695</v>
      </c>
      <c r="H137" s="216" t="s">
        <v>188</v>
      </c>
      <c r="I137" s="216" t="s">
        <v>4004</v>
      </c>
      <c r="J137" s="216">
        <v>36</v>
      </c>
      <c r="K137" s="216" t="s">
        <v>4005</v>
      </c>
      <c r="L137" s="216" t="s">
        <v>4006</v>
      </c>
      <c r="M137" s="216" t="s">
        <v>10</v>
      </c>
      <c r="N137" s="218">
        <v>151500</v>
      </c>
      <c r="O137" s="216" t="s">
        <v>3065</v>
      </c>
      <c r="P137" s="216">
        <v>96</v>
      </c>
      <c r="Q137" s="198">
        <v>0</v>
      </c>
      <c r="R137" s="198"/>
      <c r="S137" s="198"/>
      <c r="T137" s="198"/>
      <c r="U137" s="198">
        <v>7000</v>
      </c>
      <c r="V137" s="198">
        <v>5000</v>
      </c>
      <c r="W137" s="198"/>
      <c r="X137" s="198"/>
      <c r="Y137" s="198">
        <v>5000</v>
      </c>
      <c r="Z137" s="198">
        <v>2000</v>
      </c>
      <c r="AA137" s="198">
        <v>5000</v>
      </c>
      <c r="AB137" s="198">
        <v>1000</v>
      </c>
      <c r="AC137" s="198">
        <v>10000</v>
      </c>
      <c r="AD137" s="198"/>
      <c r="AE137" s="198"/>
      <c r="AF137" s="198"/>
      <c r="AG137" s="198">
        <v>500</v>
      </c>
      <c r="AH137" s="198"/>
      <c r="AI137" s="198"/>
      <c r="AJ137" s="198"/>
      <c r="AK137" s="198">
        <v>0</v>
      </c>
      <c r="AL137" s="198"/>
      <c r="AM137" s="198"/>
      <c r="AN137" s="198"/>
      <c r="AO137" s="198">
        <v>2000</v>
      </c>
      <c r="AP137" s="198">
        <v>0</v>
      </c>
      <c r="AQ137" s="198">
        <v>10000</v>
      </c>
      <c r="AR137" s="198">
        <v>4000</v>
      </c>
      <c r="AS137" s="198"/>
      <c r="AT137" s="198">
        <v>5000</v>
      </c>
      <c r="AU137" s="198">
        <v>5000</v>
      </c>
      <c r="AV137" s="198">
        <v>0</v>
      </c>
      <c r="AW137" s="198"/>
      <c r="AX137" s="198"/>
      <c r="AY137" s="198"/>
      <c r="AZ137" s="198"/>
      <c r="BA137" s="198">
        <v>0</v>
      </c>
      <c r="BB137" s="198"/>
      <c r="BC137" s="198">
        <v>0</v>
      </c>
      <c r="BD137" s="176"/>
      <c r="BE137" s="198">
        <v>10000</v>
      </c>
      <c r="BF137" s="198">
        <v>4000</v>
      </c>
      <c r="BG137" s="198">
        <v>1000</v>
      </c>
      <c r="BH137" s="198">
        <v>1200</v>
      </c>
      <c r="BI137" s="198">
        <v>2000</v>
      </c>
      <c r="BJ137" s="198">
        <v>0</v>
      </c>
      <c r="BK137" s="198">
        <v>0</v>
      </c>
      <c r="BL137" s="198"/>
      <c r="BM137" s="198">
        <v>0</v>
      </c>
      <c r="BN137" s="198"/>
      <c r="BO137" s="198">
        <v>8000</v>
      </c>
      <c r="BP137" s="198"/>
      <c r="BQ137" s="198"/>
      <c r="BR137" s="198"/>
      <c r="BS137" s="198"/>
      <c r="BT137" s="198"/>
      <c r="BU137" s="198"/>
      <c r="BV137" s="198"/>
      <c r="BW137" s="198">
        <v>0</v>
      </c>
      <c r="BX137" s="198"/>
      <c r="BY137" s="198">
        <v>5000</v>
      </c>
      <c r="BZ137" s="198">
        <v>1000</v>
      </c>
      <c r="CA137" s="198"/>
      <c r="CB137" s="198"/>
      <c r="CC137" s="198">
        <v>0</v>
      </c>
      <c r="CD137" s="198">
        <v>0</v>
      </c>
      <c r="CE137" s="198">
        <v>30000</v>
      </c>
      <c r="CF137" s="198">
        <v>15000</v>
      </c>
      <c r="CG137" s="198">
        <v>10000</v>
      </c>
      <c r="CH137" s="198">
        <v>4000</v>
      </c>
      <c r="CI137" s="198">
        <v>3000</v>
      </c>
      <c r="CJ137" s="198">
        <v>0</v>
      </c>
      <c r="CK137" s="198">
        <v>3000</v>
      </c>
      <c r="CL137" s="198">
        <v>3000</v>
      </c>
      <c r="CM137" s="198"/>
      <c r="CN137" s="198"/>
      <c r="CO137" s="198">
        <v>20000</v>
      </c>
      <c r="CP137" s="198">
        <v>3000</v>
      </c>
      <c r="CQ137" s="198">
        <v>0</v>
      </c>
      <c r="CR137" s="198"/>
      <c r="CS137" s="198">
        <v>3500</v>
      </c>
      <c r="CT137" s="198">
        <v>500</v>
      </c>
      <c r="CU137" s="198">
        <v>0</v>
      </c>
      <c r="CV137" s="198"/>
      <c r="CW137" s="198">
        <v>800</v>
      </c>
      <c r="CX137" s="176">
        <v>300</v>
      </c>
      <c r="CY137" s="198">
        <v>500</v>
      </c>
      <c r="CZ137" s="198"/>
      <c r="DA137" s="198">
        <v>0</v>
      </c>
      <c r="DB137" s="198"/>
      <c r="DC137" s="198"/>
      <c r="DD137" s="198">
        <v>0</v>
      </c>
      <c r="DE137" s="198">
        <v>1000</v>
      </c>
      <c r="DF137" s="198">
        <v>300</v>
      </c>
      <c r="DG137" s="198">
        <v>2000</v>
      </c>
      <c r="DH137" s="198">
        <v>2000</v>
      </c>
      <c r="DI137" s="198">
        <v>5000</v>
      </c>
      <c r="DJ137" s="449">
        <v>3000</v>
      </c>
      <c r="DK137" s="198"/>
      <c r="DL137" s="198"/>
      <c r="DM137" s="198"/>
      <c r="DN137" s="198"/>
      <c r="DO137" s="198"/>
      <c r="DP137" s="198"/>
      <c r="DQ137" s="198"/>
      <c r="DR137" s="198"/>
      <c r="DS137" s="198"/>
      <c r="DT137" s="198"/>
      <c r="DU137" s="198"/>
      <c r="DV137" s="198"/>
      <c r="DW137" s="198"/>
      <c r="DX137" s="198"/>
      <c r="DY137" s="198"/>
      <c r="DZ137" s="198"/>
      <c r="EA137" s="198"/>
      <c r="EB137" s="198"/>
      <c r="EC137" s="198">
        <v>0</v>
      </c>
      <c r="ED137" s="198"/>
      <c r="EE137" s="198"/>
      <c r="EF137" s="198"/>
      <c r="EG137" s="198"/>
      <c r="EH137" s="198"/>
      <c r="EI137" s="198">
        <v>0</v>
      </c>
      <c r="EJ137" s="198"/>
      <c r="EK137" s="198"/>
      <c r="EL137" s="198">
        <v>200</v>
      </c>
      <c r="EM137" s="198"/>
      <c r="EN137" s="198">
        <v>0</v>
      </c>
      <c r="EO137" s="198"/>
      <c r="EP137" s="198"/>
      <c r="EQ137" s="700"/>
      <c r="ER137" s="198"/>
      <c r="ES137" s="176"/>
      <c r="ET137" s="198"/>
      <c r="EU137" s="198"/>
      <c r="EV137" s="198"/>
      <c r="EW137" s="198"/>
      <c r="EX137" s="198">
        <v>0</v>
      </c>
      <c r="EY137" s="198"/>
      <c r="EZ137" s="198">
        <v>5000</v>
      </c>
      <c r="FA137" s="198">
        <v>1000</v>
      </c>
      <c r="FB137" s="63">
        <f>FA137+EY137+EW137+EU137+ES137+EQ137+EO137+EM137+EJ137+EH137+EF137+ED137+EB137+DZ137+DX137+DV137+DT137+DR137+DP137+DN137+DL137+DH137+DF137+DD137+DB137+CZ137+CX137+CV137+CT137+CR137+CP137+CN137+CL137+CH137+CF137+CD137+CB137+BZ137+BX137+BT137+BR137+BP137+BN137+BL137+BJ137+BH137+BF137+BD137+BB137+AZ137+AX137+AV137+AR137+AP137+AN137+AL137+AJ137+AH137+AF137+AD137+AB137+Z137+X137+V137+T137+R137</f>
        <v>47300</v>
      </c>
      <c r="FC137" s="69">
        <f t="shared" si="13"/>
        <v>104200</v>
      </c>
    </row>
    <row r="138" spans="1:159" ht="48.6" customHeight="1">
      <c r="A138" s="216">
        <f>+IF(M138="","",COUNTA($M$12:$M138))</f>
        <v>106</v>
      </c>
      <c r="B138" s="216" t="s">
        <v>3917</v>
      </c>
      <c r="C138" s="216" t="s">
        <v>4007</v>
      </c>
      <c r="D138" s="303">
        <v>277</v>
      </c>
      <c r="E138" s="216">
        <v>13</v>
      </c>
      <c r="F138" s="219" t="s">
        <v>4008</v>
      </c>
      <c r="G138" s="216" t="s">
        <v>695</v>
      </c>
      <c r="H138" s="216" t="s">
        <v>196</v>
      </c>
      <c r="I138" s="216" t="s">
        <v>4009</v>
      </c>
      <c r="J138" s="216">
        <v>36</v>
      </c>
      <c r="K138" s="216" t="s">
        <v>4010</v>
      </c>
      <c r="L138" s="216" t="s">
        <v>4011</v>
      </c>
      <c r="M138" s="216" t="s">
        <v>10</v>
      </c>
      <c r="N138" s="218">
        <v>82300</v>
      </c>
      <c r="O138" s="216" t="s">
        <v>3380</v>
      </c>
      <c r="P138" s="216">
        <v>15</v>
      </c>
      <c r="Q138" s="198">
        <v>2000</v>
      </c>
      <c r="R138" s="198"/>
      <c r="S138" s="198">
        <v>10000</v>
      </c>
      <c r="T138" s="198"/>
      <c r="U138" s="198">
        <v>3000</v>
      </c>
      <c r="V138" s="198"/>
      <c r="W138" s="198"/>
      <c r="X138" s="198"/>
      <c r="Y138" s="198">
        <v>2000</v>
      </c>
      <c r="Z138" s="198"/>
      <c r="AA138" s="198">
        <v>4000</v>
      </c>
      <c r="AB138" s="198"/>
      <c r="AC138" s="198">
        <v>0</v>
      </c>
      <c r="AD138" s="198"/>
      <c r="AE138" s="198">
        <v>100</v>
      </c>
      <c r="AF138" s="198"/>
      <c r="AG138" s="198">
        <v>1000</v>
      </c>
      <c r="AH138" s="198"/>
      <c r="AI138" s="198"/>
      <c r="AJ138" s="198"/>
      <c r="AK138" s="198">
        <v>0</v>
      </c>
      <c r="AL138" s="198"/>
      <c r="AM138" s="198"/>
      <c r="AN138" s="198"/>
      <c r="AO138" s="198"/>
      <c r="AP138" s="198"/>
      <c r="AQ138" s="198"/>
      <c r="AR138" s="198"/>
      <c r="AS138" s="198"/>
      <c r="AT138" s="198"/>
      <c r="AU138" s="198">
        <v>0</v>
      </c>
      <c r="AV138" s="198"/>
      <c r="AW138" s="198">
        <v>5000</v>
      </c>
      <c r="AX138" s="198"/>
      <c r="AY138" s="198">
        <v>3000</v>
      </c>
      <c r="AZ138" s="198"/>
      <c r="BA138" s="198">
        <v>0</v>
      </c>
      <c r="BB138" s="198"/>
      <c r="BC138" s="198">
        <v>3000</v>
      </c>
      <c r="BD138" s="176">
        <v>0</v>
      </c>
      <c r="BE138" s="198">
        <v>0</v>
      </c>
      <c r="BF138" s="198"/>
      <c r="BG138" s="198">
        <v>0</v>
      </c>
      <c r="BH138" s="198"/>
      <c r="BI138" s="198">
        <v>3000</v>
      </c>
      <c r="BJ138" s="198">
        <v>0</v>
      </c>
      <c r="BK138" s="198">
        <v>4000</v>
      </c>
      <c r="BL138" s="198"/>
      <c r="BM138" s="198">
        <v>0</v>
      </c>
      <c r="BN138" s="198"/>
      <c r="BO138" s="198"/>
      <c r="BP138" s="198"/>
      <c r="BQ138" s="198">
        <v>2000</v>
      </c>
      <c r="BR138" s="198"/>
      <c r="BS138" s="198">
        <v>1000</v>
      </c>
      <c r="BT138" s="198"/>
      <c r="BU138" s="198"/>
      <c r="BV138" s="198">
        <v>1000</v>
      </c>
      <c r="BW138" s="198">
        <v>1000</v>
      </c>
      <c r="BX138" s="198"/>
      <c r="BY138" s="198">
        <v>0</v>
      </c>
      <c r="BZ138" s="198"/>
      <c r="CA138" s="198">
        <v>5000</v>
      </c>
      <c r="CB138" s="198"/>
      <c r="CC138" s="198">
        <v>3000</v>
      </c>
      <c r="CD138" s="198">
        <v>0</v>
      </c>
      <c r="CE138" s="198">
        <v>10000</v>
      </c>
      <c r="CF138" s="198">
        <v>0</v>
      </c>
      <c r="CG138" s="198">
        <v>8000</v>
      </c>
      <c r="CH138" s="198">
        <v>2000</v>
      </c>
      <c r="CI138" s="198">
        <v>0</v>
      </c>
      <c r="CJ138" s="198">
        <v>5000</v>
      </c>
      <c r="CK138" s="198">
        <v>5000</v>
      </c>
      <c r="CL138" s="198"/>
      <c r="CM138" s="198">
        <v>1500</v>
      </c>
      <c r="CN138" s="198"/>
      <c r="CO138" s="198">
        <v>0</v>
      </c>
      <c r="CP138" s="198"/>
      <c r="CQ138" s="198">
        <v>5000</v>
      </c>
      <c r="CR138" s="198"/>
      <c r="CS138" s="198">
        <v>0</v>
      </c>
      <c r="CT138" s="198"/>
      <c r="CU138" s="198">
        <v>0</v>
      </c>
      <c r="CV138" s="198"/>
      <c r="CW138" s="198">
        <v>300</v>
      </c>
      <c r="CX138" s="176">
        <v>0</v>
      </c>
      <c r="CY138" s="198">
        <v>0</v>
      </c>
      <c r="CZ138" s="198"/>
      <c r="DA138" s="198">
        <v>0</v>
      </c>
      <c r="DB138" s="198"/>
      <c r="DC138" s="198">
        <v>300</v>
      </c>
      <c r="DD138" s="198">
        <v>0</v>
      </c>
      <c r="DE138" s="198">
        <v>0</v>
      </c>
      <c r="DF138" s="198"/>
      <c r="DG138" s="198"/>
      <c r="DH138" s="198"/>
      <c r="DI138" s="198"/>
      <c r="DJ138" s="449"/>
      <c r="DK138" s="198"/>
      <c r="DL138" s="198"/>
      <c r="DM138" s="198"/>
      <c r="DN138" s="198"/>
      <c r="DO138" s="198"/>
      <c r="DP138" s="198"/>
      <c r="DQ138" s="198"/>
      <c r="DR138" s="198"/>
      <c r="DS138" s="198"/>
      <c r="DT138" s="198"/>
      <c r="DU138" s="198"/>
      <c r="DV138" s="198"/>
      <c r="DW138" s="198"/>
      <c r="DX138" s="198"/>
      <c r="DY138" s="198"/>
      <c r="DZ138" s="198"/>
      <c r="EA138" s="198"/>
      <c r="EB138" s="198"/>
      <c r="EC138" s="198">
        <v>0</v>
      </c>
      <c r="ED138" s="198"/>
      <c r="EE138" s="198"/>
      <c r="EF138" s="198"/>
      <c r="EG138" s="198"/>
      <c r="EH138" s="198"/>
      <c r="EI138" s="198">
        <v>0</v>
      </c>
      <c r="EJ138" s="198"/>
      <c r="EK138" s="198"/>
      <c r="EL138" s="198">
        <v>100</v>
      </c>
      <c r="EM138" s="198"/>
      <c r="EN138" s="198">
        <v>0</v>
      </c>
      <c r="EO138" s="198"/>
      <c r="EP138" s="198"/>
      <c r="EQ138" s="700"/>
      <c r="ER138" s="198"/>
      <c r="ES138" s="176"/>
      <c r="ET138" s="198"/>
      <c r="EU138" s="198"/>
      <c r="EV138" s="198"/>
      <c r="EW138" s="198"/>
      <c r="EX138" s="198">
        <v>0</v>
      </c>
      <c r="EY138" s="198"/>
      <c r="EZ138" s="198"/>
      <c r="FA138" s="198"/>
      <c r="FB138" s="63">
        <f>FA138+EY138+EW138+EU138+ES138+EQ138+EO138+EM138+EJ138+EH138+EF138+ED138+EB138+DZ138+DX138+DV138+DT138+DR138+DP138+DN138+DL138+DH138+DF138+DD138+DB138+CZ138+CX138+CV138+CT138+CR138+CP138+CN138+CL138+CH138+CF138+CD138+CB138+BZ138+BX138+BT138+BR138+BP138+BN138+BL138+BJ138+BH138+BF138+BD138+BB138+AZ138+AX138+AV138+AR138+AP138+AN138+AL138+AJ138+AH138+AF138+AD138+AB138+Z138+X138+V138+T138+R138</f>
        <v>2000</v>
      </c>
      <c r="FC138" s="69">
        <f t="shared" si="13"/>
        <v>80300</v>
      </c>
    </row>
    <row r="139" spans="1:159" ht="48.6" customHeight="1">
      <c r="A139" s="216">
        <f>+IF(M139="","",COUNTA($M$12:$M139))</f>
        <v>107</v>
      </c>
      <c r="B139" s="216" t="s">
        <v>3922</v>
      </c>
      <c r="C139" s="216" t="s">
        <v>4013</v>
      </c>
      <c r="D139" s="303">
        <v>277</v>
      </c>
      <c r="E139" s="216">
        <v>13</v>
      </c>
      <c r="F139" s="219" t="s">
        <v>4014</v>
      </c>
      <c r="G139" s="216" t="s">
        <v>695</v>
      </c>
      <c r="H139" s="216" t="s">
        <v>4015</v>
      </c>
      <c r="I139" s="216" t="s">
        <v>4016</v>
      </c>
      <c r="J139" s="216">
        <v>36</v>
      </c>
      <c r="K139" s="216" t="s">
        <v>4017</v>
      </c>
      <c r="L139" s="216" t="s">
        <v>4018</v>
      </c>
      <c r="M139" s="216" t="s">
        <v>68</v>
      </c>
      <c r="N139" s="218">
        <v>750</v>
      </c>
      <c r="O139" s="216" t="s">
        <v>3063</v>
      </c>
      <c r="P139" s="216">
        <v>120</v>
      </c>
      <c r="Q139" s="198">
        <v>0</v>
      </c>
      <c r="R139" s="198"/>
      <c r="S139" s="198"/>
      <c r="T139" s="198"/>
      <c r="U139" s="198">
        <v>200</v>
      </c>
      <c r="V139" s="198">
        <v>100</v>
      </c>
      <c r="W139" s="198"/>
      <c r="X139" s="198"/>
      <c r="Y139" s="198"/>
      <c r="Z139" s="198"/>
      <c r="AA139" s="198"/>
      <c r="AB139" s="198"/>
      <c r="AC139" s="198">
        <v>0</v>
      </c>
      <c r="AD139" s="198"/>
      <c r="AE139" s="198"/>
      <c r="AF139" s="198"/>
      <c r="AG139" s="198">
        <v>0</v>
      </c>
      <c r="AH139" s="198"/>
      <c r="AI139" s="198"/>
      <c r="AJ139" s="198"/>
      <c r="AK139" s="198">
        <v>0</v>
      </c>
      <c r="AL139" s="198"/>
      <c r="AM139" s="198"/>
      <c r="AN139" s="198"/>
      <c r="AO139" s="198"/>
      <c r="AP139" s="198"/>
      <c r="AQ139" s="198"/>
      <c r="AR139" s="198"/>
      <c r="AS139" s="198"/>
      <c r="AT139" s="198"/>
      <c r="AU139" s="198">
        <v>0</v>
      </c>
      <c r="AV139" s="198"/>
      <c r="AW139" s="198"/>
      <c r="AX139" s="198"/>
      <c r="AY139" s="198"/>
      <c r="AZ139" s="198"/>
      <c r="BA139" s="198">
        <v>0</v>
      </c>
      <c r="BB139" s="198"/>
      <c r="BC139" s="198">
        <v>0</v>
      </c>
      <c r="BD139" s="176"/>
      <c r="BE139" s="198">
        <v>0</v>
      </c>
      <c r="BF139" s="198"/>
      <c r="BG139" s="198">
        <v>0</v>
      </c>
      <c r="BH139" s="198"/>
      <c r="BI139" s="198">
        <v>100</v>
      </c>
      <c r="BJ139" s="198">
        <v>0</v>
      </c>
      <c r="BK139" s="198">
        <v>0</v>
      </c>
      <c r="BL139" s="198"/>
      <c r="BM139" s="198">
        <v>0</v>
      </c>
      <c r="BN139" s="198"/>
      <c r="BO139" s="198"/>
      <c r="BP139" s="198"/>
      <c r="BQ139" s="198">
        <v>100</v>
      </c>
      <c r="BR139" s="198"/>
      <c r="BS139" s="198"/>
      <c r="BT139" s="198"/>
      <c r="BU139" s="198"/>
      <c r="BV139" s="198"/>
      <c r="BW139" s="198">
        <v>0</v>
      </c>
      <c r="BX139" s="198"/>
      <c r="BY139" s="198">
        <v>0</v>
      </c>
      <c r="BZ139" s="198"/>
      <c r="CA139" s="198"/>
      <c r="CB139" s="198"/>
      <c r="CC139" s="198">
        <v>50</v>
      </c>
      <c r="CD139" s="198">
        <v>0</v>
      </c>
      <c r="CE139" s="198">
        <v>300</v>
      </c>
      <c r="CF139" s="198">
        <v>100</v>
      </c>
      <c r="CG139" s="198"/>
      <c r="CH139" s="198"/>
      <c r="CI139" s="198">
        <v>0</v>
      </c>
      <c r="CJ139" s="198">
        <v>0</v>
      </c>
      <c r="CK139" s="198">
        <v>0</v>
      </c>
      <c r="CL139" s="198"/>
      <c r="CM139" s="198"/>
      <c r="CN139" s="198"/>
      <c r="CO139" s="198">
        <v>0</v>
      </c>
      <c r="CP139" s="198"/>
      <c r="CQ139" s="198">
        <v>0</v>
      </c>
      <c r="CR139" s="198"/>
      <c r="CS139" s="198">
        <v>0</v>
      </c>
      <c r="CT139" s="198"/>
      <c r="CU139" s="198">
        <v>0</v>
      </c>
      <c r="CV139" s="198"/>
      <c r="CW139" s="198"/>
      <c r="CX139" s="176"/>
      <c r="CY139" s="198">
        <v>0</v>
      </c>
      <c r="CZ139" s="198"/>
      <c r="DA139" s="198">
        <v>0</v>
      </c>
      <c r="DB139" s="198"/>
      <c r="DC139" s="198"/>
      <c r="DD139" s="198">
        <v>0</v>
      </c>
      <c r="DE139" s="198">
        <v>0</v>
      </c>
      <c r="DF139" s="198"/>
      <c r="DG139" s="198"/>
      <c r="DH139" s="198"/>
      <c r="DI139" s="198"/>
      <c r="DJ139" s="449"/>
      <c r="DK139" s="198"/>
      <c r="DL139" s="198"/>
      <c r="DM139" s="198"/>
      <c r="DN139" s="198"/>
      <c r="DO139" s="198"/>
      <c r="DP139" s="198"/>
      <c r="DQ139" s="198"/>
      <c r="DR139" s="198"/>
      <c r="DS139" s="198"/>
      <c r="DT139" s="198"/>
      <c r="DU139" s="198"/>
      <c r="DV139" s="198"/>
      <c r="DW139" s="198"/>
      <c r="DX139" s="198"/>
      <c r="DY139" s="198"/>
      <c r="DZ139" s="198"/>
      <c r="EA139" s="198"/>
      <c r="EB139" s="198"/>
      <c r="EC139" s="198">
        <v>0</v>
      </c>
      <c r="ED139" s="198"/>
      <c r="EE139" s="198"/>
      <c r="EF139" s="198"/>
      <c r="EG139" s="198"/>
      <c r="EH139" s="198"/>
      <c r="EI139" s="198">
        <v>0</v>
      </c>
      <c r="EJ139" s="198"/>
      <c r="EK139" s="198"/>
      <c r="EL139" s="198"/>
      <c r="EM139" s="198"/>
      <c r="EN139" s="198">
        <v>0</v>
      </c>
      <c r="EO139" s="198"/>
      <c r="EP139" s="198"/>
      <c r="EQ139" s="700"/>
      <c r="ER139" s="198"/>
      <c r="ES139" s="176"/>
      <c r="ET139" s="198"/>
      <c r="EU139" s="198"/>
      <c r="EV139" s="198"/>
      <c r="EW139" s="198"/>
      <c r="EX139" s="198">
        <v>0</v>
      </c>
      <c r="EY139" s="198"/>
      <c r="EZ139" s="198"/>
      <c r="FA139" s="198"/>
      <c r="FB139" s="63">
        <f>FA139+EY139+EW139+EU139+ES139+EQ139+EO139+EM139+EJ139+EH139+EF139+ED139+EB139+DZ139+DX139+DV139+DT139+DR139+DP139+DN139+DL139+DH139+DF139+DD139+DB139+CZ139+CX139+CV139+CT139+CR139+CP139+CN139+CL139+CH139+CF139+CD139+CB139+BZ139+BX139+BT139+BR139+BP139+BN139+BL139+BJ139+BH139+BF139+BD139+BB139+AZ139+AX139+AV139+AR139+AP139+AN139+AL139+AJ139+AH139+AF139+AD139+AB139+Z139+X139+V139+T139+R139</f>
        <v>200</v>
      </c>
      <c r="FC139" s="69">
        <f t="shared" si="13"/>
        <v>550</v>
      </c>
    </row>
    <row r="140" spans="1:159" s="400" customFormat="1" ht="48.6" customHeight="1">
      <c r="A140" s="395">
        <f>+IF(M140="","",COUNTA($M$12:$M140))</f>
        <v>108</v>
      </c>
      <c r="B140" s="395" t="s">
        <v>3929</v>
      </c>
      <c r="C140" s="216" t="s">
        <v>4019</v>
      </c>
      <c r="D140" s="303">
        <v>277</v>
      </c>
      <c r="E140" s="216">
        <v>13</v>
      </c>
      <c r="F140" s="399" t="s">
        <v>4020</v>
      </c>
      <c r="G140" s="395" t="s">
        <v>695</v>
      </c>
      <c r="H140" s="395" t="s">
        <v>4021</v>
      </c>
      <c r="I140" s="216" t="s">
        <v>4022</v>
      </c>
      <c r="J140" s="216">
        <v>36</v>
      </c>
      <c r="K140" s="395" t="s">
        <v>4023</v>
      </c>
      <c r="L140" s="395" t="s">
        <v>4024</v>
      </c>
      <c r="M140" s="395" t="s">
        <v>68</v>
      </c>
      <c r="N140" s="396">
        <v>2680</v>
      </c>
      <c r="O140" s="395" t="s">
        <v>3916</v>
      </c>
      <c r="P140" s="395">
        <v>37</v>
      </c>
      <c r="Q140" s="397">
        <v>0</v>
      </c>
      <c r="R140" s="397"/>
      <c r="S140" s="397">
        <v>500</v>
      </c>
      <c r="T140" s="397"/>
      <c r="U140" s="397"/>
      <c r="V140" s="397"/>
      <c r="W140" s="397"/>
      <c r="X140" s="397"/>
      <c r="Y140" s="397"/>
      <c r="Z140" s="397"/>
      <c r="AA140" s="397"/>
      <c r="AB140" s="397"/>
      <c r="AC140" s="397">
        <v>100</v>
      </c>
      <c r="AD140" s="397"/>
      <c r="AE140" s="397"/>
      <c r="AF140" s="397"/>
      <c r="AG140" s="397">
        <v>0</v>
      </c>
      <c r="AH140" s="397"/>
      <c r="AI140" s="397"/>
      <c r="AJ140" s="397"/>
      <c r="AK140" s="397">
        <v>0</v>
      </c>
      <c r="AL140" s="397"/>
      <c r="AM140" s="397"/>
      <c r="AN140" s="397"/>
      <c r="AO140" s="397"/>
      <c r="AP140" s="397"/>
      <c r="AQ140" s="397">
        <v>200</v>
      </c>
      <c r="AR140" s="397">
        <v>0</v>
      </c>
      <c r="AS140" s="397"/>
      <c r="AT140" s="397"/>
      <c r="AU140" s="397">
        <v>0</v>
      </c>
      <c r="AV140" s="397"/>
      <c r="AW140" s="397"/>
      <c r="AX140" s="397"/>
      <c r="AY140" s="397">
        <v>500</v>
      </c>
      <c r="AZ140" s="397"/>
      <c r="BA140" s="397">
        <v>0</v>
      </c>
      <c r="BB140" s="397"/>
      <c r="BC140" s="397">
        <v>200</v>
      </c>
      <c r="BD140" s="323">
        <v>0</v>
      </c>
      <c r="BE140" s="397">
        <v>0</v>
      </c>
      <c r="BF140" s="397"/>
      <c r="BG140" s="397">
        <v>0</v>
      </c>
      <c r="BH140" s="397"/>
      <c r="BI140" s="397">
        <v>0</v>
      </c>
      <c r="BJ140" s="397"/>
      <c r="BK140" s="397">
        <v>200</v>
      </c>
      <c r="BL140" s="397"/>
      <c r="BM140" s="397">
        <v>200</v>
      </c>
      <c r="BN140" s="397"/>
      <c r="BO140" s="397">
        <v>20</v>
      </c>
      <c r="BP140" s="397"/>
      <c r="BQ140" s="397"/>
      <c r="BR140" s="397"/>
      <c r="BS140" s="397">
        <v>30</v>
      </c>
      <c r="BT140" s="397"/>
      <c r="BU140" s="397"/>
      <c r="BV140" s="397"/>
      <c r="BW140" s="397">
        <v>0</v>
      </c>
      <c r="BX140" s="397"/>
      <c r="BY140" s="397">
        <v>0</v>
      </c>
      <c r="BZ140" s="397"/>
      <c r="CA140" s="397"/>
      <c r="CB140" s="397"/>
      <c r="CC140" s="397">
        <v>100</v>
      </c>
      <c r="CD140" s="397">
        <v>0</v>
      </c>
      <c r="CE140" s="397">
        <v>0</v>
      </c>
      <c r="CF140" s="397"/>
      <c r="CG140" s="397">
        <v>100</v>
      </c>
      <c r="CH140" s="397"/>
      <c r="CI140" s="397">
        <v>0</v>
      </c>
      <c r="CJ140" s="397">
        <v>120</v>
      </c>
      <c r="CK140" s="397">
        <v>120</v>
      </c>
      <c r="CL140" s="397"/>
      <c r="CM140" s="397"/>
      <c r="CN140" s="397"/>
      <c r="CO140" s="397">
        <v>0</v>
      </c>
      <c r="CP140" s="397"/>
      <c r="CQ140" s="397">
        <v>0</v>
      </c>
      <c r="CR140" s="397"/>
      <c r="CS140" s="397">
        <v>0</v>
      </c>
      <c r="CT140" s="397"/>
      <c r="CU140" s="397">
        <v>200</v>
      </c>
      <c r="CV140" s="397"/>
      <c r="CW140" s="397"/>
      <c r="CX140" s="323"/>
      <c r="CY140" s="397">
        <v>0</v>
      </c>
      <c r="CZ140" s="397"/>
      <c r="DA140" s="397">
        <v>0</v>
      </c>
      <c r="DB140" s="397"/>
      <c r="DC140" s="397">
        <v>60</v>
      </c>
      <c r="DD140" s="397">
        <v>0</v>
      </c>
      <c r="DE140" s="397">
        <v>100</v>
      </c>
      <c r="DF140" s="397"/>
      <c r="DG140" s="397"/>
      <c r="DH140" s="397"/>
      <c r="DI140" s="397"/>
      <c r="DJ140" s="450"/>
      <c r="DK140" s="397"/>
      <c r="DL140" s="397"/>
      <c r="DM140" s="397"/>
      <c r="DN140" s="397"/>
      <c r="DO140" s="397"/>
      <c r="DP140" s="397"/>
      <c r="DQ140" s="397"/>
      <c r="DR140" s="397"/>
      <c r="DS140" s="397"/>
      <c r="DT140" s="397"/>
      <c r="DU140" s="397"/>
      <c r="DV140" s="397"/>
      <c r="DW140" s="397"/>
      <c r="DX140" s="397"/>
      <c r="DY140" s="397"/>
      <c r="DZ140" s="397"/>
      <c r="EA140" s="397"/>
      <c r="EB140" s="397"/>
      <c r="EC140" s="397">
        <v>0</v>
      </c>
      <c r="ED140" s="397"/>
      <c r="EE140" s="397"/>
      <c r="EF140" s="397"/>
      <c r="EG140" s="397"/>
      <c r="EH140" s="397"/>
      <c r="EI140" s="397">
        <v>0</v>
      </c>
      <c r="EJ140" s="397"/>
      <c r="EK140" s="397"/>
      <c r="EL140" s="397">
        <v>50</v>
      </c>
      <c r="EM140" s="397"/>
      <c r="EN140" s="397">
        <v>0</v>
      </c>
      <c r="EO140" s="397"/>
      <c r="EP140" s="397"/>
      <c r="EQ140" s="700"/>
      <c r="ER140" s="397"/>
      <c r="ES140" s="323"/>
      <c r="ET140" s="397"/>
      <c r="EU140" s="397"/>
      <c r="EV140" s="397"/>
      <c r="EW140" s="397"/>
      <c r="EX140" s="397">
        <v>0</v>
      </c>
      <c r="EY140" s="397"/>
      <c r="EZ140" s="397"/>
      <c r="FA140" s="397"/>
      <c r="FB140" s="425">
        <f>FA140+EY140+EW140+EU140+ES140+EQ140+EO140+EM140+EJ140+EH140+EF140+ED140+EB140+DZ140+DX140+DV140+DT140+DR140+DP140+DN140+DL140+DH140+DF140+DD140+DB140+CZ140+CX140+CV140+CT140+CR140+CP140+CN140+CL140+CH140+CF140+CD140+CB140+BZ140+BX140+BT140+BR140+BP140+BN140+BL140+BJ140+BH140+BF140+BD140+BB140+AZ140+AX140+AV140+AR140+AP140+AN140+AL140+AJ140+AH140+AF140+AD140+AB140+Z140+X140+V140+T140+R140</f>
        <v>0</v>
      </c>
      <c r="FC140" s="394">
        <f t="shared" si="13"/>
        <v>2680</v>
      </c>
    </row>
    <row r="141" spans="1:159" s="47" customFormat="1" ht="48.6" customHeight="1">
      <c r="A141" s="216" t="str">
        <f>+IF(M141="","",COUNTA($M$12:$M141))</f>
        <v/>
      </c>
      <c r="B141" s="216"/>
      <c r="C141" s="216"/>
      <c r="D141" s="186"/>
      <c r="E141" s="186"/>
      <c r="F141" s="290" t="s">
        <v>3215</v>
      </c>
      <c r="G141" s="216"/>
      <c r="H141" s="216"/>
      <c r="I141" s="216"/>
      <c r="J141" s="216"/>
      <c r="K141" s="216"/>
      <c r="L141" s="216"/>
      <c r="M141" s="216"/>
      <c r="N141" s="218"/>
      <c r="O141" s="216"/>
      <c r="P141" s="216"/>
      <c r="Q141" s="206"/>
      <c r="R141" s="198"/>
      <c r="S141" s="206"/>
      <c r="T141" s="206"/>
      <c r="U141" s="206"/>
      <c r="V141" s="206"/>
      <c r="W141" s="206"/>
      <c r="X141" s="206"/>
      <c r="Y141" s="206"/>
      <c r="Z141" s="206"/>
      <c r="AA141" s="206"/>
      <c r="AB141" s="206"/>
      <c r="AC141" s="206"/>
      <c r="AD141" s="206"/>
      <c r="AE141" s="206"/>
      <c r="AF141" s="206"/>
      <c r="AG141" s="206"/>
      <c r="AH141" s="206"/>
      <c r="AI141" s="206"/>
      <c r="AJ141" s="206"/>
      <c r="AK141" s="206"/>
      <c r="AL141" s="206"/>
      <c r="AM141" s="206"/>
      <c r="AN141" s="198"/>
      <c r="AO141" s="206"/>
      <c r="AP141" s="206"/>
      <c r="AQ141" s="206"/>
      <c r="AR141" s="206"/>
      <c r="AS141" s="206"/>
      <c r="AT141" s="206"/>
      <c r="AU141" s="198">
        <v>0</v>
      </c>
      <c r="AV141" s="206"/>
      <c r="AW141" s="206"/>
      <c r="AX141" s="206"/>
      <c r="AY141" s="206"/>
      <c r="AZ141" s="198"/>
      <c r="BA141" s="206"/>
      <c r="BB141" s="206"/>
      <c r="BC141" s="206"/>
      <c r="BD141" s="176"/>
      <c r="BE141" s="206"/>
      <c r="BF141" s="198"/>
      <c r="BG141" s="206"/>
      <c r="BH141" s="198"/>
      <c r="BI141" s="206"/>
      <c r="BJ141" s="206"/>
      <c r="BK141" s="206"/>
      <c r="BL141" s="206"/>
      <c r="BM141" s="206"/>
      <c r="BN141" s="206"/>
      <c r="BO141" s="206"/>
      <c r="BP141" s="206"/>
      <c r="BQ141" s="206"/>
      <c r="BR141" s="206"/>
      <c r="BS141" s="206"/>
      <c r="BT141" s="198"/>
      <c r="BU141" s="206"/>
      <c r="BV141" s="206"/>
      <c r="BW141" s="198">
        <v>0</v>
      </c>
      <c r="BX141" s="206"/>
      <c r="BY141" s="206"/>
      <c r="BZ141" s="206"/>
      <c r="CA141" s="206"/>
      <c r="CB141" s="206"/>
      <c r="CC141" s="206"/>
      <c r="CD141" s="198"/>
      <c r="CE141" s="206"/>
      <c r="CF141" s="206"/>
      <c r="CG141" s="206"/>
      <c r="CH141" s="206"/>
      <c r="CI141" s="206"/>
      <c r="CJ141" s="206"/>
      <c r="CK141" s="198">
        <v>0</v>
      </c>
      <c r="CL141" s="198"/>
      <c r="CM141" s="206"/>
      <c r="CN141" s="206"/>
      <c r="CO141" s="206"/>
      <c r="CP141" s="206"/>
      <c r="CQ141" s="206"/>
      <c r="CR141" s="206"/>
      <c r="CS141" s="206"/>
      <c r="CT141" s="198"/>
      <c r="CU141" s="206"/>
      <c r="CV141" s="206"/>
      <c r="CW141" s="206"/>
      <c r="CX141" s="319"/>
      <c r="CY141" s="206"/>
      <c r="CZ141" s="206"/>
      <c r="DA141" s="206"/>
      <c r="DB141" s="206"/>
      <c r="DC141" s="198"/>
      <c r="DD141" s="198"/>
      <c r="DE141" s="206"/>
      <c r="DF141" s="206"/>
      <c r="DG141" s="206"/>
      <c r="DH141" s="206"/>
      <c r="DI141" s="198"/>
      <c r="DJ141" s="445"/>
      <c r="DK141" s="206"/>
      <c r="DL141" s="206"/>
      <c r="DM141" s="206"/>
      <c r="DN141" s="206"/>
      <c r="DO141" s="198"/>
      <c r="DP141" s="206"/>
      <c r="DQ141" s="198"/>
      <c r="DR141" s="206"/>
      <c r="DS141" s="206"/>
      <c r="DT141" s="206"/>
      <c r="DU141" s="198"/>
      <c r="DV141" s="206"/>
      <c r="DW141" s="206"/>
      <c r="DX141" s="206"/>
      <c r="DY141" s="198"/>
      <c r="DZ141" s="206"/>
      <c r="EA141" s="206"/>
      <c r="EB141" s="206"/>
      <c r="EC141" s="206"/>
      <c r="ED141" s="206"/>
      <c r="EE141" s="206"/>
      <c r="EF141" s="206"/>
      <c r="EG141" s="206"/>
      <c r="EH141" s="206"/>
      <c r="EI141" s="206"/>
      <c r="EJ141" s="206"/>
      <c r="EK141" s="206"/>
      <c r="EL141" s="206"/>
      <c r="EM141" s="206"/>
      <c r="EN141" s="206"/>
      <c r="EO141" s="206"/>
      <c r="EP141" s="206"/>
      <c r="EQ141" s="699"/>
      <c r="ER141" s="206"/>
      <c r="ES141" s="319"/>
      <c r="ET141" s="206"/>
      <c r="EU141" s="206"/>
      <c r="EV141" s="206"/>
      <c r="EW141" s="206"/>
      <c r="EX141" s="206"/>
      <c r="EY141" s="206"/>
      <c r="EZ141" s="206"/>
      <c r="FA141" s="206"/>
      <c r="FB141" s="63"/>
      <c r="FC141" s="69"/>
    </row>
    <row r="142" spans="1:159" ht="48.6" customHeight="1">
      <c r="A142" s="216">
        <f>+IF(M142="","",COUNTA($M$12:$M142))</f>
        <v>109</v>
      </c>
      <c r="B142" s="216" t="s">
        <v>3934</v>
      </c>
      <c r="C142" s="216" t="s">
        <v>4025</v>
      </c>
      <c r="D142" s="216">
        <v>287</v>
      </c>
      <c r="E142" s="216">
        <v>246</v>
      </c>
      <c r="F142" s="219" t="s">
        <v>4026</v>
      </c>
      <c r="G142" s="216" t="s">
        <v>2854</v>
      </c>
      <c r="H142" s="216" t="s">
        <v>4027</v>
      </c>
      <c r="I142" s="216" t="s">
        <v>4028</v>
      </c>
      <c r="J142" s="216">
        <v>36</v>
      </c>
      <c r="K142" s="216" t="s">
        <v>4029</v>
      </c>
      <c r="L142" s="216" t="s">
        <v>4030</v>
      </c>
      <c r="M142" s="216" t="s">
        <v>3829</v>
      </c>
      <c r="N142" s="218">
        <v>2290</v>
      </c>
      <c r="O142" s="216" t="s">
        <v>3100</v>
      </c>
      <c r="P142" s="216">
        <v>110</v>
      </c>
      <c r="Q142" s="198">
        <v>200</v>
      </c>
      <c r="R142" s="198"/>
      <c r="S142" s="198">
        <v>1500</v>
      </c>
      <c r="T142" s="198">
        <v>1000</v>
      </c>
      <c r="U142" s="198"/>
      <c r="V142" s="198"/>
      <c r="W142" s="198"/>
      <c r="X142" s="198"/>
      <c r="Y142" s="198"/>
      <c r="Z142" s="198"/>
      <c r="AA142" s="198"/>
      <c r="AB142" s="198"/>
      <c r="AC142" s="198">
        <v>0</v>
      </c>
      <c r="AD142" s="198"/>
      <c r="AE142" s="198"/>
      <c r="AF142" s="198"/>
      <c r="AG142" s="198">
        <v>0</v>
      </c>
      <c r="AH142" s="198"/>
      <c r="AI142" s="198"/>
      <c r="AJ142" s="198"/>
      <c r="AK142" s="198">
        <v>0</v>
      </c>
      <c r="AL142" s="198"/>
      <c r="AM142" s="198"/>
      <c r="AN142" s="198"/>
      <c r="AO142" s="198"/>
      <c r="AP142" s="198"/>
      <c r="AQ142" s="198"/>
      <c r="AR142" s="198"/>
      <c r="AS142" s="198"/>
      <c r="AT142" s="198"/>
      <c r="AU142" s="198">
        <v>0</v>
      </c>
      <c r="AV142" s="198"/>
      <c r="AW142" s="198"/>
      <c r="AX142" s="198"/>
      <c r="AY142" s="198"/>
      <c r="AZ142" s="198"/>
      <c r="BA142" s="198">
        <v>0</v>
      </c>
      <c r="BB142" s="198"/>
      <c r="BC142" s="198">
        <v>0</v>
      </c>
      <c r="BD142" s="176"/>
      <c r="BE142" s="198">
        <v>0</v>
      </c>
      <c r="BF142" s="198"/>
      <c r="BG142" s="198">
        <v>100</v>
      </c>
      <c r="BH142" s="198"/>
      <c r="BI142" s="198">
        <v>50</v>
      </c>
      <c r="BJ142" s="198">
        <v>0</v>
      </c>
      <c r="BK142" s="198">
        <v>0</v>
      </c>
      <c r="BL142" s="198"/>
      <c r="BM142" s="198">
        <v>0</v>
      </c>
      <c r="BN142" s="198"/>
      <c r="BO142" s="198"/>
      <c r="BP142" s="198"/>
      <c r="BQ142" s="198"/>
      <c r="BR142" s="198"/>
      <c r="BS142" s="198"/>
      <c r="BT142" s="198"/>
      <c r="BU142" s="198"/>
      <c r="BV142" s="198"/>
      <c r="BW142" s="198">
        <v>0</v>
      </c>
      <c r="BX142" s="198"/>
      <c r="BY142" s="198">
        <v>0</v>
      </c>
      <c r="BZ142" s="198"/>
      <c r="CA142" s="198">
        <v>100</v>
      </c>
      <c r="CB142" s="198"/>
      <c r="CC142" s="198">
        <v>100</v>
      </c>
      <c r="CD142" s="198">
        <v>0</v>
      </c>
      <c r="CE142" s="198">
        <v>0</v>
      </c>
      <c r="CF142" s="198"/>
      <c r="CG142" s="198"/>
      <c r="CH142" s="198"/>
      <c r="CI142" s="198">
        <v>0</v>
      </c>
      <c r="CJ142" s="198">
        <v>240</v>
      </c>
      <c r="CK142" s="198">
        <v>240</v>
      </c>
      <c r="CL142" s="198"/>
      <c r="CM142" s="198"/>
      <c r="CN142" s="198"/>
      <c r="CO142" s="198">
        <v>0</v>
      </c>
      <c r="CP142" s="198"/>
      <c r="CQ142" s="198">
        <v>0</v>
      </c>
      <c r="CR142" s="198"/>
      <c r="CS142" s="198">
        <v>0</v>
      </c>
      <c r="CT142" s="198"/>
      <c r="CU142" s="198">
        <v>0</v>
      </c>
      <c r="CV142" s="198"/>
      <c r="CW142" s="198"/>
      <c r="CX142" s="176"/>
      <c r="CY142" s="198">
        <v>0</v>
      </c>
      <c r="CZ142" s="198"/>
      <c r="DA142" s="198">
        <v>0</v>
      </c>
      <c r="DB142" s="198"/>
      <c r="DC142" s="198"/>
      <c r="DD142" s="198">
        <v>0</v>
      </c>
      <c r="DE142" s="198">
        <v>0</v>
      </c>
      <c r="DF142" s="198"/>
      <c r="DG142" s="198"/>
      <c r="DH142" s="198"/>
      <c r="DI142" s="198"/>
      <c r="DJ142" s="449"/>
      <c r="DK142" s="198"/>
      <c r="DL142" s="198"/>
      <c r="DM142" s="198"/>
      <c r="DN142" s="198"/>
      <c r="DO142" s="198"/>
      <c r="DP142" s="198"/>
      <c r="DQ142" s="198"/>
      <c r="DR142" s="198"/>
      <c r="DS142" s="198"/>
      <c r="DT142" s="198"/>
      <c r="DU142" s="198"/>
      <c r="DV142" s="198"/>
      <c r="DW142" s="198"/>
      <c r="DX142" s="198"/>
      <c r="DY142" s="198"/>
      <c r="DZ142" s="198"/>
      <c r="EA142" s="198"/>
      <c r="EB142" s="198"/>
      <c r="EC142" s="198">
        <v>0</v>
      </c>
      <c r="ED142" s="198"/>
      <c r="EE142" s="198"/>
      <c r="EF142" s="198"/>
      <c r="EG142" s="198"/>
      <c r="EH142" s="198"/>
      <c r="EI142" s="198">
        <v>0</v>
      </c>
      <c r="EJ142" s="198"/>
      <c r="EK142" s="198"/>
      <c r="EL142" s="198"/>
      <c r="EM142" s="198"/>
      <c r="EN142" s="198">
        <v>0</v>
      </c>
      <c r="EO142" s="198"/>
      <c r="EP142" s="198"/>
      <c r="EQ142" s="700"/>
      <c r="ER142" s="198"/>
      <c r="ES142" s="176"/>
      <c r="ET142" s="198"/>
      <c r="EU142" s="198"/>
      <c r="EV142" s="198"/>
      <c r="EW142" s="198"/>
      <c r="EX142" s="198">
        <v>0</v>
      </c>
      <c r="EY142" s="198"/>
      <c r="EZ142" s="198"/>
      <c r="FA142" s="198"/>
      <c r="FB142" s="63">
        <f>FA142+EY142+EW142+EU142+ES142+EQ142+EO142+EM142+EJ142+EH142+EF142+ED142+EB142+DZ142+DX142+DV142+DT142+DR142+DP142+DN142+DL142+DH142+DF142+DD142+DB142+CZ142+CX142+CV142+CT142+CR142+CP142+CN142+CL142+CH142+CF142+CD142+CB142+BZ142+BX142+BT142+BR142+BP142+BN142+BL142+BJ142+BH142+BF142+BD142+BB142+AZ142+AX142+AV142+AR142+AP142+AN142+AL142+AJ142+AH142+AF142+AD142+AB142+Z142+X142+V142+T142+R142</f>
        <v>1000</v>
      </c>
      <c r="FC142" s="69">
        <f>N142-FB142</f>
        <v>1290</v>
      </c>
    </row>
    <row r="143" spans="1:159" ht="48.6" customHeight="1">
      <c r="A143" s="216">
        <f>+IF(M143="","",COUNTA($M$12:$M143))</f>
        <v>110</v>
      </c>
      <c r="B143" s="216" t="s">
        <v>3939</v>
      </c>
      <c r="C143" s="216" t="s">
        <v>4031</v>
      </c>
      <c r="D143" s="216">
        <v>289</v>
      </c>
      <c r="E143" s="216">
        <v>327</v>
      </c>
      <c r="F143" s="219" t="s">
        <v>4032</v>
      </c>
      <c r="G143" s="216" t="s">
        <v>4033</v>
      </c>
      <c r="H143" s="216" t="s">
        <v>16</v>
      </c>
      <c r="I143" s="216" t="s">
        <v>4034</v>
      </c>
      <c r="J143" s="216">
        <v>36</v>
      </c>
      <c r="K143" s="216" t="s">
        <v>4035</v>
      </c>
      <c r="L143" s="216" t="s">
        <v>4036</v>
      </c>
      <c r="M143" s="216" t="s">
        <v>10</v>
      </c>
      <c r="N143" s="218">
        <v>7000</v>
      </c>
      <c r="O143" s="216" t="s">
        <v>3394</v>
      </c>
      <c r="P143" s="216">
        <v>89</v>
      </c>
      <c r="Q143" s="198">
        <v>2000</v>
      </c>
      <c r="R143" s="198"/>
      <c r="S143" s="198"/>
      <c r="T143" s="198"/>
      <c r="U143" s="198"/>
      <c r="V143" s="198"/>
      <c r="W143" s="198"/>
      <c r="X143" s="198"/>
      <c r="Y143" s="198"/>
      <c r="Z143" s="198"/>
      <c r="AA143" s="198"/>
      <c r="AB143" s="198"/>
      <c r="AC143" s="198">
        <v>0</v>
      </c>
      <c r="AD143" s="198"/>
      <c r="AE143" s="198"/>
      <c r="AF143" s="198"/>
      <c r="AG143" s="198">
        <v>0</v>
      </c>
      <c r="AH143" s="198"/>
      <c r="AI143" s="198">
        <v>2000</v>
      </c>
      <c r="AJ143" s="198">
        <v>720</v>
      </c>
      <c r="AK143" s="198">
        <v>0</v>
      </c>
      <c r="AL143" s="198"/>
      <c r="AM143" s="198"/>
      <c r="AN143" s="198"/>
      <c r="AO143" s="198"/>
      <c r="AP143" s="198"/>
      <c r="AQ143" s="198"/>
      <c r="AR143" s="198"/>
      <c r="AS143" s="198"/>
      <c r="AT143" s="198"/>
      <c r="AU143" s="198">
        <v>0</v>
      </c>
      <c r="AV143" s="198"/>
      <c r="AW143" s="198"/>
      <c r="AX143" s="198"/>
      <c r="AY143" s="198"/>
      <c r="AZ143" s="198"/>
      <c r="BA143" s="198">
        <v>0</v>
      </c>
      <c r="BB143" s="198"/>
      <c r="BC143" s="198">
        <v>0</v>
      </c>
      <c r="BD143" s="176"/>
      <c r="BE143" s="198">
        <v>0</v>
      </c>
      <c r="BF143" s="198"/>
      <c r="BG143" s="198">
        <v>0</v>
      </c>
      <c r="BH143" s="198"/>
      <c r="BI143" s="198">
        <v>0</v>
      </c>
      <c r="BJ143" s="198"/>
      <c r="BK143" s="198">
        <v>0</v>
      </c>
      <c r="BL143" s="198"/>
      <c r="BM143" s="198">
        <v>0</v>
      </c>
      <c r="BN143" s="198"/>
      <c r="BO143" s="198"/>
      <c r="BP143" s="198"/>
      <c r="BQ143" s="198"/>
      <c r="BR143" s="198"/>
      <c r="BS143" s="198"/>
      <c r="BT143" s="198"/>
      <c r="BU143" s="198"/>
      <c r="BV143" s="198"/>
      <c r="BW143" s="198">
        <v>0</v>
      </c>
      <c r="BX143" s="198"/>
      <c r="BY143" s="198">
        <v>0</v>
      </c>
      <c r="BZ143" s="198"/>
      <c r="CA143" s="198"/>
      <c r="CB143" s="198"/>
      <c r="CC143" s="198">
        <v>0</v>
      </c>
      <c r="CD143" s="198">
        <v>0</v>
      </c>
      <c r="CE143" s="198">
        <v>0</v>
      </c>
      <c r="CF143" s="198"/>
      <c r="CG143" s="198"/>
      <c r="CH143" s="198"/>
      <c r="CI143" s="198">
        <v>0</v>
      </c>
      <c r="CJ143" s="198">
        <v>600</v>
      </c>
      <c r="CK143" s="198">
        <v>600</v>
      </c>
      <c r="CL143" s="198"/>
      <c r="CM143" s="198"/>
      <c r="CN143" s="198"/>
      <c r="CO143" s="198">
        <v>0</v>
      </c>
      <c r="CP143" s="198"/>
      <c r="CQ143" s="198">
        <v>0</v>
      </c>
      <c r="CR143" s="198"/>
      <c r="CS143" s="198">
        <v>0</v>
      </c>
      <c r="CT143" s="198"/>
      <c r="CU143" s="198">
        <v>0</v>
      </c>
      <c r="CV143" s="198"/>
      <c r="CW143" s="198"/>
      <c r="CX143" s="176"/>
      <c r="CY143" s="198">
        <v>0</v>
      </c>
      <c r="CZ143" s="198"/>
      <c r="DA143" s="198">
        <v>0</v>
      </c>
      <c r="DB143" s="198"/>
      <c r="DC143" s="198"/>
      <c r="DD143" s="198">
        <v>0</v>
      </c>
      <c r="DE143" s="198">
        <v>2400</v>
      </c>
      <c r="DF143" s="198">
        <v>600</v>
      </c>
      <c r="DG143" s="198"/>
      <c r="DH143" s="198"/>
      <c r="DI143" s="198"/>
      <c r="DJ143" s="449"/>
      <c r="DK143" s="198"/>
      <c r="DL143" s="198"/>
      <c r="DM143" s="198"/>
      <c r="DN143" s="198"/>
      <c r="DO143" s="198"/>
      <c r="DP143" s="198"/>
      <c r="DQ143" s="198"/>
      <c r="DR143" s="198"/>
      <c r="DS143" s="198"/>
      <c r="DT143" s="198"/>
      <c r="DU143" s="198"/>
      <c r="DV143" s="198"/>
      <c r="DW143" s="198"/>
      <c r="DX143" s="198"/>
      <c r="DY143" s="198"/>
      <c r="DZ143" s="198"/>
      <c r="EA143" s="198"/>
      <c r="EB143" s="198"/>
      <c r="EC143" s="198">
        <v>0</v>
      </c>
      <c r="ED143" s="198"/>
      <c r="EE143" s="198"/>
      <c r="EF143" s="198"/>
      <c r="EG143" s="198"/>
      <c r="EH143" s="198"/>
      <c r="EI143" s="198">
        <v>0</v>
      </c>
      <c r="EJ143" s="198"/>
      <c r="EK143" s="198"/>
      <c r="EL143" s="198"/>
      <c r="EM143" s="198"/>
      <c r="EN143" s="198">
        <v>0</v>
      </c>
      <c r="EO143" s="198"/>
      <c r="EP143" s="198"/>
      <c r="EQ143" s="700"/>
      <c r="ER143" s="198"/>
      <c r="ES143" s="176"/>
      <c r="ET143" s="198"/>
      <c r="EU143" s="198"/>
      <c r="EV143" s="198"/>
      <c r="EW143" s="198"/>
      <c r="EX143" s="198">
        <v>0</v>
      </c>
      <c r="EY143" s="198"/>
      <c r="EZ143" s="198"/>
      <c r="FA143" s="198"/>
      <c r="FB143" s="63">
        <f>FA143+EY143+EW143+EU143+ES143+EQ143+EO143+EM143+EJ143+EH143+EF143+ED143+EB143+DZ143+DX143+DV143+DT143+DR143+DP143+DN143+DL143+DH143+DF143+DD143+DB143+CZ143+CX143+CV143+CT143+CR143+CP143+CN143+CL143+CH143+CF143+CD143+CB143+BZ143+BX143+BT143+BR143+BP143+BN143+BL143+BJ143+BH143+BF143+BD143+BB143+AZ143+AX143+AV143+AR143+AP143+AN143+AL143+AJ143+AH143+AF143+AD143+AB143+Z143+X143+V143+T143+R143</f>
        <v>1320</v>
      </c>
      <c r="FC143" s="69">
        <f>N143-FB143</f>
        <v>5680</v>
      </c>
    </row>
    <row r="144" spans="1:159" ht="48.6" customHeight="1">
      <c r="A144" s="216">
        <f>+IF(M144="","",COUNTA($M$12:$M144))</f>
        <v>111</v>
      </c>
      <c r="B144" s="216" t="s">
        <v>3944</v>
      </c>
      <c r="C144" s="216" t="s">
        <v>4037</v>
      </c>
      <c r="D144" s="304">
        <v>295</v>
      </c>
      <c r="E144" s="216">
        <v>608</v>
      </c>
      <c r="F144" s="219" t="s">
        <v>4038</v>
      </c>
      <c r="G144" s="216" t="s">
        <v>4039</v>
      </c>
      <c r="H144" s="216" t="s">
        <v>9</v>
      </c>
      <c r="I144" s="216" t="s">
        <v>4040</v>
      </c>
      <c r="J144" s="216">
        <v>36</v>
      </c>
      <c r="K144" s="216" t="s">
        <v>4041</v>
      </c>
      <c r="L144" s="216" t="s">
        <v>4042</v>
      </c>
      <c r="M144" s="216" t="s">
        <v>10</v>
      </c>
      <c r="N144" s="218">
        <v>33450</v>
      </c>
      <c r="O144" s="216" t="s">
        <v>3115</v>
      </c>
      <c r="P144" s="216">
        <v>113</v>
      </c>
      <c r="Q144" s="198">
        <v>3000</v>
      </c>
      <c r="R144" s="198"/>
      <c r="S144" s="198">
        <v>15000</v>
      </c>
      <c r="T144" s="198">
        <v>8000</v>
      </c>
      <c r="U144" s="198">
        <v>3000</v>
      </c>
      <c r="V144" s="198">
        <v>200</v>
      </c>
      <c r="W144" s="198"/>
      <c r="X144" s="198"/>
      <c r="Y144" s="198"/>
      <c r="Z144" s="198"/>
      <c r="AA144" s="198"/>
      <c r="AB144" s="198"/>
      <c r="AC144" s="198">
        <v>0</v>
      </c>
      <c r="AD144" s="198"/>
      <c r="AE144" s="198"/>
      <c r="AF144" s="198"/>
      <c r="AG144" s="198">
        <v>1200</v>
      </c>
      <c r="AH144" s="198"/>
      <c r="AI144" s="198">
        <v>50</v>
      </c>
      <c r="AJ144" s="198"/>
      <c r="AK144" s="198">
        <v>0</v>
      </c>
      <c r="AL144" s="198"/>
      <c r="AM144" s="198"/>
      <c r="AN144" s="198"/>
      <c r="AO144" s="198"/>
      <c r="AP144" s="198"/>
      <c r="AQ144" s="198"/>
      <c r="AR144" s="198"/>
      <c r="AS144" s="198"/>
      <c r="AT144" s="198"/>
      <c r="AU144" s="198">
        <v>0</v>
      </c>
      <c r="AV144" s="198"/>
      <c r="AW144" s="198"/>
      <c r="AX144" s="198"/>
      <c r="AY144" s="198"/>
      <c r="AZ144" s="198"/>
      <c r="BA144" s="198">
        <v>0</v>
      </c>
      <c r="BB144" s="198"/>
      <c r="BC144" s="198">
        <v>0</v>
      </c>
      <c r="BD144" s="176"/>
      <c r="BE144" s="198">
        <v>0</v>
      </c>
      <c r="BF144" s="198"/>
      <c r="BG144" s="198">
        <v>0</v>
      </c>
      <c r="BH144" s="198"/>
      <c r="BI144" s="198">
        <v>0</v>
      </c>
      <c r="BJ144" s="198"/>
      <c r="BK144" s="198">
        <v>0</v>
      </c>
      <c r="BL144" s="198"/>
      <c r="BM144" s="198">
        <v>0</v>
      </c>
      <c r="BN144" s="198"/>
      <c r="BO144" s="198"/>
      <c r="BP144" s="198"/>
      <c r="BQ144" s="198">
        <v>2000</v>
      </c>
      <c r="BR144" s="198"/>
      <c r="BS144" s="198"/>
      <c r="BT144" s="198"/>
      <c r="BU144" s="198"/>
      <c r="BV144" s="198"/>
      <c r="BW144" s="198">
        <v>0</v>
      </c>
      <c r="BX144" s="198"/>
      <c r="BY144" s="198">
        <v>0</v>
      </c>
      <c r="BZ144" s="198"/>
      <c r="CA144" s="198"/>
      <c r="CB144" s="198"/>
      <c r="CC144" s="198">
        <v>0</v>
      </c>
      <c r="CD144" s="198">
        <v>0</v>
      </c>
      <c r="CE144" s="198">
        <v>2000</v>
      </c>
      <c r="CF144" s="198">
        <v>2000</v>
      </c>
      <c r="CG144" s="198"/>
      <c r="CH144" s="198"/>
      <c r="CI144" s="198">
        <v>0</v>
      </c>
      <c r="CJ144" s="198">
        <v>0</v>
      </c>
      <c r="CK144" s="198">
        <v>0</v>
      </c>
      <c r="CL144" s="198"/>
      <c r="CM144" s="198">
        <v>500</v>
      </c>
      <c r="CN144" s="198"/>
      <c r="CO144" s="198">
        <v>0</v>
      </c>
      <c r="CP144" s="198"/>
      <c r="CQ144" s="198">
        <v>500</v>
      </c>
      <c r="CR144" s="198"/>
      <c r="CS144" s="198">
        <v>0</v>
      </c>
      <c r="CT144" s="198"/>
      <c r="CU144" s="198">
        <v>0</v>
      </c>
      <c r="CV144" s="198"/>
      <c r="CW144" s="198">
        <v>200</v>
      </c>
      <c r="CX144" s="176">
        <v>200</v>
      </c>
      <c r="CY144" s="198">
        <v>0</v>
      </c>
      <c r="CZ144" s="198"/>
      <c r="DA144" s="198">
        <v>0</v>
      </c>
      <c r="DB144" s="198"/>
      <c r="DC144" s="198"/>
      <c r="DD144" s="198">
        <v>0</v>
      </c>
      <c r="DE144" s="198">
        <v>6000</v>
      </c>
      <c r="DF144" s="198">
        <v>4000</v>
      </c>
      <c r="DG144" s="198"/>
      <c r="DH144" s="198"/>
      <c r="DI144" s="198"/>
      <c r="DJ144" s="449"/>
      <c r="DK144" s="198"/>
      <c r="DL144" s="198"/>
      <c r="DM144" s="198"/>
      <c r="DN144" s="198"/>
      <c r="DO144" s="198"/>
      <c r="DP144" s="198"/>
      <c r="DQ144" s="198"/>
      <c r="DR144" s="198"/>
      <c r="DS144" s="198"/>
      <c r="DT144" s="198"/>
      <c r="DU144" s="198"/>
      <c r="DV144" s="198"/>
      <c r="DW144" s="198"/>
      <c r="DX144" s="198"/>
      <c r="DY144" s="198"/>
      <c r="DZ144" s="198"/>
      <c r="EA144" s="198"/>
      <c r="EB144" s="198"/>
      <c r="EC144" s="198">
        <v>0</v>
      </c>
      <c r="ED144" s="198"/>
      <c r="EE144" s="198"/>
      <c r="EF144" s="198"/>
      <c r="EG144" s="198"/>
      <c r="EH144" s="198"/>
      <c r="EI144" s="198">
        <v>0</v>
      </c>
      <c r="EJ144" s="198"/>
      <c r="EK144" s="198"/>
      <c r="EL144" s="198"/>
      <c r="EM144" s="198"/>
      <c r="EN144" s="198">
        <v>0</v>
      </c>
      <c r="EO144" s="198"/>
      <c r="EP144" s="198"/>
      <c r="EQ144" s="700"/>
      <c r="ER144" s="198"/>
      <c r="ES144" s="176"/>
      <c r="ET144" s="198"/>
      <c r="EU144" s="198"/>
      <c r="EV144" s="198"/>
      <c r="EW144" s="198"/>
      <c r="EX144" s="198">
        <v>0</v>
      </c>
      <c r="EY144" s="198"/>
      <c r="EZ144" s="198"/>
      <c r="FA144" s="198"/>
      <c r="FB144" s="63">
        <f>FA144+EY144+EW144+EU144+ES144+EQ144+EO144+EM144+EJ144+EH144+EF144+ED144+EB144+DZ144+DX144+DV144+DT144+DR144+DP144+DN144+DL144+DH144+DF144+DD144+DB144+CZ144+CX144+CV144+CT144+CR144+CP144+CN144+CL144+CH144+CF144+CD144+CB144+BZ144+BX144+BT144+BR144+BP144+BN144+BL144+BJ144+BH144+BF144+BD144+BB144+AZ144+AX144+AV144+AR144+AP144+AN144+AL144+AJ144+AH144+AF144+AD144+AB144+Z144+X144+V144+T144+R144</f>
        <v>14400</v>
      </c>
      <c r="FC144" s="69">
        <f>N144-FB144</f>
        <v>19050</v>
      </c>
    </row>
    <row r="145" spans="1:159" ht="48.6" customHeight="1">
      <c r="A145" s="216">
        <f>+IF(M145="","",COUNTA($M$12:$M145))</f>
        <v>112</v>
      </c>
      <c r="B145" s="216" t="s">
        <v>3947</v>
      </c>
      <c r="C145" s="216" t="s">
        <v>4043</v>
      </c>
      <c r="D145" s="305">
        <v>297</v>
      </c>
      <c r="E145" s="216">
        <v>736</v>
      </c>
      <c r="F145" s="219" t="s">
        <v>4044</v>
      </c>
      <c r="G145" s="216" t="s">
        <v>4045</v>
      </c>
      <c r="H145" s="216" t="s">
        <v>4046</v>
      </c>
      <c r="I145" s="216" t="s">
        <v>4047</v>
      </c>
      <c r="J145" s="216">
        <v>36</v>
      </c>
      <c r="K145" s="216" t="s">
        <v>4048</v>
      </c>
      <c r="L145" s="216" t="s">
        <v>4049</v>
      </c>
      <c r="M145" s="216" t="s">
        <v>68</v>
      </c>
      <c r="N145" s="218">
        <v>5530</v>
      </c>
      <c r="O145" s="216" t="s">
        <v>3056</v>
      </c>
      <c r="P145" s="216">
        <v>119</v>
      </c>
      <c r="Q145" s="198">
        <v>0</v>
      </c>
      <c r="R145" s="198"/>
      <c r="S145" s="198">
        <v>2000</v>
      </c>
      <c r="T145" s="198">
        <v>575</v>
      </c>
      <c r="U145" s="198"/>
      <c r="V145" s="198"/>
      <c r="W145" s="198"/>
      <c r="X145" s="198"/>
      <c r="Y145" s="198"/>
      <c r="Z145" s="198"/>
      <c r="AA145" s="198"/>
      <c r="AB145" s="198"/>
      <c r="AC145" s="198">
        <v>0</v>
      </c>
      <c r="AD145" s="198"/>
      <c r="AE145" s="198"/>
      <c r="AF145" s="198"/>
      <c r="AG145" s="198">
        <v>100</v>
      </c>
      <c r="AH145" s="198"/>
      <c r="AI145" s="198">
        <v>10</v>
      </c>
      <c r="AJ145" s="198"/>
      <c r="AK145" s="198">
        <v>0</v>
      </c>
      <c r="AL145" s="198"/>
      <c r="AM145" s="198"/>
      <c r="AN145" s="198"/>
      <c r="AO145" s="198"/>
      <c r="AP145" s="198"/>
      <c r="AQ145" s="198"/>
      <c r="AR145" s="198"/>
      <c r="AS145" s="198"/>
      <c r="AT145" s="198"/>
      <c r="AU145" s="198">
        <v>0</v>
      </c>
      <c r="AV145" s="198"/>
      <c r="AW145" s="198"/>
      <c r="AX145" s="198"/>
      <c r="AY145" s="198"/>
      <c r="AZ145" s="198"/>
      <c r="BA145" s="198">
        <v>0</v>
      </c>
      <c r="BB145" s="198"/>
      <c r="BC145" s="198">
        <v>0</v>
      </c>
      <c r="BD145" s="176"/>
      <c r="BE145" s="198">
        <v>0</v>
      </c>
      <c r="BF145" s="198"/>
      <c r="BG145" s="198">
        <v>150</v>
      </c>
      <c r="BH145" s="198"/>
      <c r="BI145" s="198">
        <v>70</v>
      </c>
      <c r="BJ145" s="198">
        <v>50</v>
      </c>
      <c r="BK145" s="198">
        <v>500</v>
      </c>
      <c r="BL145" s="198"/>
      <c r="BM145" s="198">
        <v>0</v>
      </c>
      <c r="BN145" s="198"/>
      <c r="BO145" s="198"/>
      <c r="BP145" s="198"/>
      <c r="BQ145" s="198">
        <v>200</v>
      </c>
      <c r="BR145" s="198"/>
      <c r="BS145" s="198"/>
      <c r="BT145" s="198"/>
      <c r="BU145" s="198"/>
      <c r="BV145" s="198"/>
      <c r="BW145" s="198">
        <v>0</v>
      </c>
      <c r="BX145" s="198"/>
      <c r="BY145" s="198">
        <v>0</v>
      </c>
      <c r="BZ145" s="198"/>
      <c r="CA145" s="198">
        <v>1000</v>
      </c>
      <c r="CB145" s="198">
        <v>20</v>
      </c>
      <c r="CC145" s="198">
        <v>0</v>
      </c>
      <c r="CD145" s="198">
        <v>0</v>
      </c>
      <c r="CE145" s="198">
        <v>0</v>
      </c>
      <c r="CF145" s="198"/>
      <c r="CG145" s="198">
        <v>300</v>
      </c>
      <c r="CH145" s="198">
        <v>400</v>
      </c>
      <c r="CI145" s="198">
        <v>0</v>
      </c>
      <c r="CJ145" s="198">
        <v>600</v>
      </c>
      <c r="CK145" s="198">
        <v>600</v>
      </c>
      <c r="CL145" s="198"/>
      <c r="CM145" s="198"/>
      <c r="CN145" s="198"/>
      <c r="CO145" s="198">
        <v>0</v>
      </c>
      <c r="CP145" s="198"/>
      <c r="CQ145" s="198">
        <v>0</v>
      </c>
      <c r="CR145" s="198"/>
      <c r="CS145" s="198">
        <v>0</v>
      </c>
      <c r="CT145" s="198"/>
      <c r="CU145" s="198">
        <v>100</v>
      </c>
      <c r="CV145" s="198"/>
      <c r="CW145" s="198"/>
      <c r="CX145" s="176"/>
      <c r="CY145" s="198">
        <v>0</v>
      </c>
      <c r="CZ145" s="198"/>
      <c r="DA145" s="198">
        <v>0</v>
      </c>
      <c r="DB145" s="198"/>
      <c r="DC145" s="198"/>
      <c r="DD145" s="198">
        <v>0</v>
      </c>
      <c r="DE145" s="198">
        <v>100</v>
      </c>
      <c r="DF145" s="198">
        <v>80</v>
      </c>
      <c r="DG145" s="198"/>
      <c r="DH145" s="198"/>
      <c r="DI145" s="198"/>
      <c r="DJ145" s="449"/>
      <c r="DK145" s="198"/>
      <c r="DL145" s="198"/>
      <c r="DM145" s="198"/>
      <c r="DN145" s="198"/>
      <c r="DO145" s="198"/>
      <c r="DP145" s="198"/>
      <c r="DQ145" s="198"/>
      <c r="DR145" s="198"/>
      <c r="DS145" s="198"/>
      <c r="DT145" s="198"/>
      <c r="DU145" s="198"/>
      <c r="DV145" s="198"/>
      <c r="DW145" s="198"/>
      <c r="DX145" s="198"/>
      <c r="DY145" s="198"/>
      <c r="DZ145" s="198"/>
      <c r="EA145" s="198"/>
      <c r="EB145" s="198"/>
      <c r="EC145" s="198">
        <v>200</v>
      </c>
      <c r="ED145" s="198"/>
      <c r="EE145" s="198"/>
      <c r="EF145" s="198"/>
      <c r="EG145" s="198"/>
      <c r="EH145" s="198"/>
      <c r="EI145" s="198">
        <v>200</v>
      </c>
      <c r="EJ145" s="198">
        <v>100</v>
      </c>
      <c r="EK145" s="198"/>
      <c r="EL145" s="198"/>
      <c r="EM145" s="198"/>
      <c r="EN145" s="198">
        <v>0</v>
      </c>
      <c r="EO145" s="198"/>
      <c r="EP145" s="198"/>
      <c r="EQ145" s="700"/>
      <c r="ER145" s="198"/>
      <c r="ES145" s="176"/>
      <c r="ET145" s="198"/>
      <c r="EU145" s="198"/>
      <c r="EV145" s="198"/>
      <c r="EW145" s="198"/>
      <c r="EX145" s="198">
        <v>0</v>
      </c>
      <c r="EY145" s="198"/>
      <c r="EZ145" s="198"/>
      <c r="FA145" s="198"/>
      <c r="FB145" s="63">
        <f>FA145+EY145+EW145+EU145+ES145+EQ145+EO145+EM145+EJ145+EH145+EF145+ED145+EB145+DZ145+DX145+DV145+DT145+DR145+DP145+DN145+DL145+DH145+DF145+DD145+DB145+CZ145+CX145+CV145+CT145+CR145+CP145+CN145+CL145+CH145+CF145+CD145+CB145+BZ145+BX145+BT145+BR145+BP145+BN145+BL145+BJ145+BH145+BF145+BD145+BB145+AZ145+AX145+AV145+AR145+AP145+AN145+AL145+AJ145+AH145+AF145+AD145+AB145+Z145+X145+V145+T145+R145</f>
        <v>1225</v>
      </c>
      <c r="FC145" s="69">
        <f>N145-FB145</f>
        <v>4305</v>
      </c>
    </row>
    <row r="146" spans="1:159" s="47" customFormat="1" ht="48.6" customHeight="1">
      <c r="A146" s="216" t="str">
        <f>+IF(M146="","",COUNTA($M$12:$M146))</f>
        <v/>
      </c>
      <c r="B146" s="216"/>
      <c r="C146" s="216"/>
      <c r="D146" s="186"/>
      <c r="E146" s="186"/>
      <c r="F146" s="290" t="s">
        <v>3217</v>
      </c>
      <c r="G146" s="216"/>
      <c r="H146" s="216"/>
      <c r="I146" s="216"/>
      <c r="J146" s="216"/>
      <c r="K146" s="216"/>
      <c r="L146" s="216"/>
      <c r="M146" s="216"/>
      <c r="N146" s="218"/>
      <c r="O146" s="216"/>
      <c r="P146" s="216"/>
      <c r="Q146" s="206"/>
      <c r="R146" s="198"/>
      <c r="S146" s="206"/>
      <c r="T146" s="206"/>
      <c r="U146" s="206"/>
      <c r="V146" s="206"/>
      <c r="W146" s="206"/>
      <c r="X146" s="206"/>
      <c r="Y146" s="206"/>
      <c r="Z146" s="206"/>
      <c r="AA146" s="206"/>
      <c r="AB146" s="206"/>
      <c r="AC146" s="206"/>
      <c r="AD146" s="206"/>
      <c r="AE146" s="206"/>
      <c r="AF146" s="206"/>
      <c r="AG146" s="206"/>
      <c r="AH146" s="206"/>
      <c r="AI146" s="206"/>
      <c r="AJ146" s="206"/>
      <c r="AK146" s="206"/>
      <c r="AL146" s="206"/>
      <c r="AM146" s="206"/>
      <c r="AN146" s="198"/>
      <c r="AO146" s="206"/>
      <c r="AP146" s="206"/>
      <c r="AQ146" s="206"/>
      <c r="AR146" s="206"/>
      <c r="AS146" s="206"/>
      <c r="AT146" s="206"/>
      <c r="AU146" s="198">
        <v>0</v>
      </c>
      <c r="AV146" s="206"/>
      <c r="AW146" s="206"/>
      <c r="AX146" s="206"/>
      <c r="AY146" s="206"/>
      <c r="AZ146" s="198"/>
      <c r="BA146" s="206"/>
      <c r="BB146" s="206"/>
      <c r="BC146" s="206"/>
      <c r="BD146" s="176"/>
      <c r="BE146" s="206"/>
      <c r="BF146" s="198"/>
      <c r="BG146" s="206"/>
      <c r="BH146" s="198"/>
      <c r="BI146" s="206"/>
      <c r="BJ146" s="206"/>
      <c r="BK146" s="206"/>
      <c r="BL146" s="206"/>
      <c r="BM146" s="206"/>
      <c r="BN146" s="206"/>
      <c r="BO146" s="206"/>
      <c r="BP146" s="206"/>
      <c r="BQ146" s="206"/>
      <c r="BR146" s="206"/>
      <c r="BS146" s="206"/>
      <c r="BT146" s="198"/>
      <c r="BU146" s="206"/>
      <c r="BV146" s="206"/>
      <c r="BW146" s="198">
        <v>0</v>
      </c>
      <c r="BX146" s="206"/>
      <c r="BY146" s="206"/>
      <c r="BZ146" s="206"/>
      <c r="CA146" s="206"/>
      <c r="CB146" s="206"/>
      <c r="CC146" s="206"/>
      <c r="CD146" s="198"/>
      <c r="CE146" s="206"/>
      <c r="CF146" s="206"/>
      <c r="CG146" s="206"/>
      <c r="CH146" s="206"/>
      <c r="CI146" s="206"/>
      <c r="CJ146" s="206"/>
      <c r="CK146" s="198">
        <v>0</v>
      </c>
      <c r="CL146" s="198"/>
      <c r="CM146" s="206"/>
      <c r="CN146" s="206"/>
      <c r="CO146" s="206"/>
      <c r="CP146" s="206"/>
      <c r="CQ146" s="206"/>
      <c r="CR146" s="206"/>
      <c r="CS146" s="206"/>
      <c r="CT146" s="198"/>
      <c r="CU146" s="206"/>
      <c r="CV146" s="206"/>
      <c r="CW146" s="206"/>
      <c r="CX146" s="319"/>
      <c r="CY146" s="206"/>
      <c r="CZ146" s="206"/>
      <c r="DA146" s="206"/>
      <c r="DB146" s="206"/>
      <c r="DC146" s="198"/>
      <c r="DD146" s="198"/>
      <c r="DE146" s="206"/>
      <c r="DF146" s="206"/>
      <c r="DG146" s="206"/>
      <c r="DH146" s="206"/>
      <c r="DI146" s="198"/>
      <c r="DJ146" s="445"/>
      <c r="DK146" s="206"/>
      <c r="DL146" s="206"/>
      <c r="DM146" s="206"/>
      <c r="DN146" s="206"/>
      <c r="DO146" s="198"/>
      <c r="DP146" s="206"/>
      <c r="DQ146" s="198"/>
      <c r="DR146" s="206"/>
      <c r="DS146" s="206"/>
      <c r="DT146" s="206"/>
      <c r="DU146" s="198"/>
      <c r="DV146" s="206"/>
      <c r="DW146" s="206"/>
      <c r="DX146" s="206"/>
      <c r="DY146" s="198"/>
      <c r="DZ146" s="206"/>
      <c r="EA146" s="206"/>
      <c r="EB146" s="206"/>
      <c r="EC146" s="206"/>
      <c r="ED146" s="206"/>
      <c r="EE146" s="206"/>
      <c r="EF146" s="206"/>
      <c r="EG146" s="206"/>
      <c r="EH146" s="206"/>
      <c r="EI146" s="206"/>
      <c r="EJ146" s="206"/>
      <c r="EK146" s="206"/>
      <c r="EL146" s="206"/>
      <c r="EM146" s="206"/>
      <c r="EN146" s="206"/>
      <c r="EO146" s="206"/>
      <c r="EP146" s="206"/>
      <c r="EQ146" s="699"/>
      <c r="ER146" s="206"/>
      <c r="ES146" s="319"/>
      <c r="ET146" s="206"/>
      <c r="EU146" s="206"/>
      <c r="EV146" s="206"/>
      <c r="EW146" s="206"/>
      <c r="EX146" s="206"/>
      <c r="EY146" s="206"/>
      <c r="EZ146" s="206"/>
      <c r="FA146" s="206"/>
      <c r="FB146" s="63"/>
      <c r="FC146" s="69"/>
    </row>
    <row r="147" spans="1:159" s="47" customFormat="1" ht="48.6" customHeight="1">
      <c r="A147" s="216" t="str">
        <f>+IF(M147="","",COUNTA($M$12:$M147))</f>
        <v/>
      </c>
      <c r="B147" s="216"/>
      <c r="C147" s="216"/>
      <c r="D147" s="186"/>
      <c r="E147" s="186"/>
      <c r="F147" s="290" t="s">
        <v>3218</v>
      </c>
      <c r="G147" s="216"/>
      <c r="H147" s="216"/>
      <c r="I147" s="216"/>
      <c r="J147" s="216"/>
      <c r="K147" s="216"/>
      <c r="L147" s="216"/>
      <c r="M147" s="216"/>
      <c r="N147" s="218"/>
      <c r="O147" s="216"/>
      <c r="P147" s="216"/>
      <c r="Q147" s="206"/>
      <c r="R147" s="198"/>
      <c r="S147" s="206"/>
      <c r="T147" s="206"/>
      <c r="U147" s="206"/>
      <c r="V147" s="206"/>
      <c r="W147" s="206"/>
      <c r="X147" s="206"/>
      <c r="Y147" s="206"/>
      <c r="Z147" s="206"/>
      <c r="AA147" s="206"/>
      <c r="AB147" s="206"/>
      <c r="AC147" s="206"/>
      <c r="AD147" s="206"/>
      <c r="AE147" s="206"/>
      <c r="AF147" s="206"/>
      <c r="AG147" s="206"/>
      <c r="AH147" s="206"/>
      <c r="AI147" s="206"/>
      <c r="AJ147" s="206"/>
      <c r="AK147" s="206"/>
      <c r="AL147" s="206"/>
      <c r="AM147" s="206"/>
      <c r="AN147" s="198"/>
      <c r="AO147" s="206"/>
      <c r="AP147" s="206"/>
      <c r="AQ147" s="206"/>
      <c r="AR147" s="206"/>
      <c r="AS147" s="206"/>
      <c r="AT147" s="206"/>
      <c r="AU147" s="198">
        <v>0</v>
      </c>
      <c r="AV147" s="206"/>
      <c r="AW147" s="206"/>
      <c r="AX147" s="206"/>
      <c r="AY147" s="206"/>
      <c r="AZ147" s="198"/>
      <c r="BA147" s="206"/>
      <c r="BB147" s="206"/>
      <c r="BC147" s="206"/>
      <c r="BD147" s="176"/>
      <c r="BE147" s="206"/>
      <c r="BF147" s="198"/>
      <c r="BG147" s="206"/>
      <c r="BH147" s="198"/>
      <c r="BI147" s="206"/>
      <c r="BJ147" s="206"/>
      <c r="BK147" s="206"/>
      <c r="BL147" s="206"/>
      <c r="BM147" s="206"/>
      <c r="BN147" s="206"/>
      <c r="BO147" s="206"/>
      <c r="BP147" s="206"/>
      <c r="BQ147" s="206"/>
      <c r="BR147" s="206"/>
      <c r="BS147" s="206"/>
      <c r="BT147" s="198"/>
      <c r="BU147" s="206"/>
      <c r="BV147" s="206"/>
      <c r="BW147" s="198">
        <v>0</v>
      </c>
      <c r="BX147" s="206"/>
      <c r="BY147" s="206"/>
      <c r="BZ147" s="206"/>
      <c r="CA147" s="206"/>
      <c r="CB147" s="206"/>
      <c r="CC147" s="206"/>
      <c r="CD147" s="198"/>
      <c r="CE147" s="206"/>
      <c r="CF147" s="206"/>
      <c r="CG147" s="206"/>
      <c r="CH147" s="206"/>
      <c r="CI147" s="206"/>
      <c r="CJ147" s="206"/>
      <c r="CK147" s="198">
        <v>0</v>
      </c>
      <c r="CL147" s="198"/>
      <c r="CM147" s="206"/>
      <c r="CN147" s="206"/>
      <c r="CO147" s="206"/>
      <c r="CP147" s="206"/>
      <c r="CQ147" s="206"/>
      <c r="CR147" s="206"/>
      <c r="CS147" s="206"/>
      <c r="CT147" s="198"/>
      <c r="CU147" s="206"/>
      <c r="CV147" s="206"/>
      <c r="CW147" s="206"/>
      <c r="CX147" s="319"/>
      <c r="CY147" s="206"/>
      <c r="CZ147" s="206"/>
      <c r="DA147" s="206"/>
      <c r="DB147" s="206"/>
      <c r="DC147" s="198"/>
      <c r="DD147" s="198"/>
      <c r="DE147" s="206"/>
      <c r="DF147" s="206"/>
      <c r="DG147" s="206"/>
      <c r="DH147" s="206"/>
      <c r="DI147" s="198"/>
      <c r="DJ147" s="445"/>
      <c r="DK147" s="206"/>
      <c r="DL147" s="206"/>
      <c r="DM147" s="206"/>
      <c r="DN147" s="206"/>
      <c r="DO147" s="198"/>
      <c r="DP147" s="206"/>
      <c r="DQ147" s="198"/>
      <c r="DR147" s="206"/>
      <c r="DS147" s="206"/>
      <c r="DT147" s="206"/>
      <c r="DU147" s="198"/>
      <c r="DV147" s="206"/>
      <c r="DW147" s="206"/>
      <c r="DX147" s="206"/>
      <c r="DY147" s="198"/>
      <c r="DZ147" s="206"/>
      <c r="EA147" s="206"/>
      <c r="EB147" s="206"/>
      <c r="EC147" s="206"/>
      <c r="ED147" s="206"/>
      <c r="EE147" s="206"/>
      <c r="EF147" s="206"/>
      <c r="EG147" s="206"/>
      <c r="EH147" s="206"/>
      <c r="EI147" s="206"/>
      <c r="EJ147" s="206"/>
      <c r="EK147" s="206"/>
      <c r="EL147" s="206"/>
      <c r="EM147" s="206"/>
      <c r="EN147" s="206"/>
      <c r="EO147" s="206"/>
      <c r="EP147" s="206"/>
      <c r="EQ147" s="699"/>
      <c r="ER147" s="206"/>
      <c r="ES147" s="319"/>
      <c r="ET147" s="206"/>
      <c r="EU147" s="206"/>
      <c r="EV147" s="206"/>
      <c r="EW147" s="206"/>
      <c r="EX147" s="206"/>
      <c r="EY147" s="206"/>
      <c r="EZ147" s="206"/>
      <c r="FA147" s="206"/>
      <c r="FB147" s="63"/>
      <c r="FC147" s="69"/>
    </row>
    <row r="148" spans="1:159" ht="48.6" customHeight="1">
      <c r="A148" s="216">
        <f>+IF(M148="","",COUNTA($M$12:$M148))</f>
        <v>113</v>
      </c>
      <c r="B148" s="216" t="s">
        <v>3957</v>
      </c>
      <c r="C148" s="216" t="s">
        <v>4051</v>
      </c>
      <c r="D148" s="216">
        <v>345</v>
      </c>
      <c r="E148" s="216">
        <v>197</v>
      </c>
      <c r="F148" s="219" t="s">
        <v>4052</v>
      </c>
      <c r="G148" s="216" t="s">
        <v>4053</v>
      </c>
      <c r="H148" s="216" t="s">
        <v>14</v>
      </c>
      <c r="I148" s="216" t="s">
        <v>4054</v>
      </c>
      <c r="J148" s="216">
        <v>36</v>
      </c>
      <c r="K148" s="216" t="s">
        <v>4055</v>
      </c>
      <c r="L148" s="216" t="s">
        <v>3557</v>
      </c>
      <c r="M148" s="216" t="s">
        <v>10</v>
      </c>
      <c r="N148" s="218">
        <v>42000</v>
      </c>
      <c r="O148" s="216" t="s">
        <v>3069</v>
      </c>
      <c r="P148" s="216">
        <v>103</v>
      </c>
      <c r="Q148" s="198">
        <v>12000</v>
      </c>
      <c r="R148" s="198"/>
      <c r="S148" s="198"/>
      <c r="T148" s="198"/>
      <c r="U148" s="198"/>
      <c r="V148" s="198"/>
      <c r="W148" s="198"/>
      <c r="X148" s="198"/>
      <c r="Y148" s="198"/>
      <c r="Z148" s="198"/>
      <c r="AA148" s="198"/>
      <c r="AB148" s="198"/>
      <c r="AC148" s="198">
        <v>0</v>
      </c>
      <c r="AD148" s="198"/>
      <c r="AE148" s="198"/>
      <c r="AF148" s="198"/>
      <c r="AG148" s="198">
        <v>0</v>
      </c>
      <c r="AH148" s="198"/>
      <c r="AI148" s="198"/>
      <c r="AJ148" s="198"/>
      <c r="AK148" s="198">
        <v>0</v>
      </c>
      <c r="AL148" s="198"/>
      <c r="AM148" s="198">
        <v>30000</v>
      </c>
      <c r="AN148" s="198">
        <v>21840</v>
      </c>
      <c r="AO148" s="198"/>
      <c r="AP148" s="198"/>
      <c r="AQ148" s="198"/>
      <c r="AR148" s="198"/>
      <c r="AS148" s="198"/>
      <c r="AT148" s="198"/>
      <c r="AU148" s="198">
        <v>0</v>
      </c>
      <c r="AV148" s="198"/>
      <c r="AW148" s="198"/>
      <c r="AX148" s="198"/>
      <c r="AY148" s="198"/>
      <c r="AZ148" s="198"/>
      <c r="BA148" s="198">
        <v>0</v>
      </c>
      <c r="BB148" s="198"/>
      <c r="BC148" s="198">
        <v>0</v>
      </c>
      <c r="BD148" s="176"/>
      <c r="BE148" s="198">
        <v>0</v>
      </c>
      <c r="BF148" s="198"/>
      <c r="BG148" s="198">
        <v>0</v>
      </c>
      <c r="BH148" s="198"/>
      <c r="BI148" s="198">
        <v>0</v>
      </c>
      <c r="BJ148" s="198"/>
      <c r="BK148" s="198">
        <v>0</v>
      </c>
      <c r="BL148" s="198"/>
      <c r="BM148" s="198">
        <v>0</v>
      </c>
      <c r="BN148" s="198"/>
      <c r="BO148" s="198"/>
      <c r="BP148" s="198"/>
      <c r="BQ148" s="198"/>
      <c r="BR148" s="198"/>
      <c r="BS148" s="198"/>
      <c r="BT148" s="198"/>
      <c r="BU148" s="198"/>
      <c r="BV148" s="198"/>
      <c r="BW148" s="198">
        <v>0</v>
      </c>
      <c r="BX148" s="198"/>
      <c r="BY148" s="198">
        <v>0</v>
      </c>
      <c r="BZ148" s="198"/>
      <c r="CA148" s="198"/>
      <c r="CB148" s="198"/>
      <c r="CC148" s="198">
        <v>0</v>
      </c>
      <c r="CD148" s="198">
        <v>0</v>
      </c>
      <c r="CE148" s="198">
        <v>0</v>
      </c>
      <c r="CF148" s="198"/>
      <c r="CG148" s="198"/>
      <c r="CH148" s="198"/>
      <c r="CI148" s="198">
        <v>0</v>
      </c>
      <c r="CJ148" s="198">
        <v>0</v>
      </c>
      <c r="CK148" s="198">
        <v>0</v>
      </c>
      <c r="CL148" s="198"/>
      <c r="CM148" s="198"/>
      <c r="CN148" s="198"/>
      <c r="CO148" s="198">
        <v>0</v>
      </c>
      <c r="CP148" s="198"/>
      <c r="CQ148" s="198">
        <v>0</v>
      </c>
      <c r="CR148" s="198"/>
      <c r="CS148" s="198">
        <v>0</v>
      </c>
      <c r="CT148" s="198"/>
      <c r="CU148" s="198">
        <v>0</v>
      </c>
      <c r="CV148" s="198"/>
      <c r="CW148" s="198"/>
      <c r="CX148" s="176"/>
      <c r="CY148" s="198">
        <v>0</v>
      </c>
      <c r="CZ148" s="198"/>
      <c r="DA148" s="198">
        <v>0</v>
      </c>
      <c r="DB148" s="198"/>
      <c r="DC148" s="198"/>
      <c r="DD148" s="198">
        <v>0</v>
      </c>
      <c r="DE148" s="198">
        <v>0</v>
      </c>
      <c r="DF148" s="198"/>
      <c r="DG148" s="198"/>
      <c r="DH148" s="198"/>
      <c r="DI148" s="198"/>
      <c r="DJ148" s="449"/>
      <c r="DK148" s="198"/>
      <c r="DL148" s="198"/>
      <c r="DM148" s="198"/>
      <c r="DN148" s="198"/>
      <c r="DO148" s="198"/>
      <c r="DP148" s="198"/>
      <c r="DQ148" s="198"/>
      <c r="DR148" s="198"/>
      <c r="DS148" s="198"/>
      <c r="DT148" s="198"/>
      <c r="DU148" s="198"/>
      <c r="DV148" s="198"/>
      <c r="DW148" s="198"/>
      <c r="DX148" s="198"/>
      <c r="DY148" s="198"/>
      <c r="DZ148" s="198"/>
      <c r="EA148" s="198"/>
      <c r="EB148" s="198"/>
      <c r="EC148" s="198">
        <v>0</v>
      </c>
      <c r="ED148" s="198"/>
      <c r="EE148" s="198"/>
      <c r="EF148" s="198"/>
      <c r="EG148" s="198"/>
      <c r="EH148" s="198"/>
      <c r="EI148" s="198">
        <v>0</v>
      </c>
      <c r="EJ148" s="198"/>
      <c r="EK148" s="198"/>
      <c r="EL148" s="198"/>
      <c r="EM148" s="198"/>
      <c r="EN148" s="198">
        <v>0</v>
      </c>
      <c r="EO148" s="198"/>
      <c r="EP148" s="198"/>
      <c r="EQ148" s="700"/>
      <c r="ER148" s="198"/>
      <c r="ES148" s="176"/>
      <c r="ET148" s="198"/>
      <c r="EU148" s="198"/>
      <c r="EV148" s="198"/>
      <c r="EW148" s="198"/>
      <c r="EX148" s="198">
        <v>0</v>
      </c>
      <c r="EY148" s="198"/>
      <c r="EZ148" s="198"/>
      <c r="FA148" s="198"/>
      <c r="FB148" s="63">
        <f t="shared" ref="FB148:FB159" si="14">FA148+EY148+EW148+EU148+ES148+EQ148+EO148+EM148+EJ148+EH148+EF148+ED148+EB148+DZ148+DX148+DV148+DT148+DR148+DP148+DN148+DL148+DH148+DF148+DD148+DB148+CZ148+CX148+CV148+CT148+CR148+CP148+CN148+CL148+CH148+CF148+CD148+CB148+BZ148+BX148+BT148+BR148+BP148+BN148+BL148+BJ148+BH148+BF148+BD148+BB148+AZ148+AX148+AV148+AR148+AP148+AN148+AL148+AJ148+AH148+AF148+AD148+AB148+Z148+X148+V148+T148+R148</f>
        <v>21840</v>
      </c>
      <c r="FC148" s="69">
        <f t="shared" ref="FC148:FC159" si="15">N148-FB148</f>
        <v>20160</v>
      </c>
    </row>
    <row r="149" spans="1:159" ht="48.6" customHeight="1">
      <c r="A149" s="216">
        <f>+IF(M149="","",COUNTA($M$12:$M149))</f>
        <v>114</v>
      </c>
      <c r="B149" s="216" t="s">
        <v>3975</v>
      </c>
      <c r="C149" s="216" t="s">
        <v>3189</v>
      </c>
      <c r="D149" s="216">
        <v>348</v>
      </c>
      <c r="E149" s="216">
        <v>256</v>
      </c>
      <c r="F149" s="219" t="s">
        <v>4058</v>
      </c>
      <c r="G149" s="216" t="s">
        <v>1120</v>
      </c>
      <c r="H149" s="216" t="s">
        <v>71</v>
      </c>
      <c r="I149" s="216" t="s">
        <v>4059</v>
      </c>
      <c r="J149" s="216">
        <v>36</v>
      </c>
      <c r="K149" s="216" t="s">
        <v>4060</v>
      </c>
      <c r="L149" s="216" t="s">
        <v>4061</v>
      </c>
      <c r="M149" s="216" t="s">
        <v>15</v>
      </c>
      <c r="N149" s="218">
        <v>2000</v>
      </c>
      <c r="O149" s="216" t="s">
        <v>3122</v>
      </c>
      <c r="P149" s="216">
        <v>23</v>
      </c>
      <c r="Q149" s="198"/>
      <c r="R149" s="198"/>
      <c r="S149" s="198"/>
      <c r="T149" s="198"/>
      <c r="U149" s="198"/>
      <c r="V149" s="198"/>
      <c r="W149" s="198"/>
      <c r="X149" s="198"/>
      <c r="Y149" s="198"/>
      <c r="Z149" s="198"/>
      <c r="AA149" s="198"/>
      <c r="AB149" s="198"/>
      <c r="AC149" s="198"/>
      <c r="AD149" s="198"/>
      <c r="AE149" s="198"/>
      <c r="AF149" s="198"/>
      <c r="AG149" s="198"/>
      <c r="AH149" s="198"/>
      <c r="AI149" s="198"/>
      <c r="AJ149" s="198"/>
      <c r="AK149" s="198"/>
      <c r="AL149" s="198"/>
      <c r="AM149" s="198">
        <v>2000</v>
      </c>
      <c r="AN149" s="198">
        <v>690</v>
      </c>
      <c r="AO149" s="198"/>
      <c r="AP149" s="198"/>
      <c r="AQ149" s="198"/>
      <c r="AR149" s="198"/>
      <c r="AS149" s="198"/>
      <c r="AT149" s="198"/>
      <c r="AU149" s="198">
        <v>0</v>
      </c>
      <c r="AV149" s="198"/>
      <c r="AW149" s="198"/>
      <c r="AX149" s="198"/>
      <c r="AY149" s="198"/>
      <c r="AZ149" s="198"/>
      <c r="BA149" s="198"/>
      <c r="BB149" s="198"/>
      <c r="BC149" s="198"/>
      <c r="BD149" s="176"/>
      <c r="BE149" s="198"/>
      <c r="BF149" s="198"/>
      <c r="BG149" s="198"/>
      <c r="BH149" s="198"/>
      <c r="BI149" s="198"/>
      <c r="BJ149" s="198"/>
      <c r="BK149" s="198"/>
      <c r="BL149" s="198"/>
      <c r="BM149" s="198"/>
      <c r="BN149" s="198"/>
      <c r="BO149" s="198"/>
      <c r="BP149" s="198"/>
      <c r="BQ149" s="198"/>
      <c r="BR149" s="198"/>
      <c r="BS149" s="198"/>
      <c r="BT149" s="198"/>
      <c r="BU149" s="198"/>
      <c r="BV149" s="198"/>
      <c r="BW149" s="198">
        <v>0</v>
      </c>
      <c r="BX149" s="198"/>
      <c r="BY149" s="198"/>
      <c r="BZ149" s="198"/>
      <c r="CA149" s="198"/>
      <c r="CB149" s="198"/>
      <c r="CC149" s="198"/>
      <c r="CD149" s="198">
        <v>0</v>
      </c>
      <c r="CE149" s="198"/>
      <c r="CF149" s="198"/>
      <c r="CG149" s="198"/>
      <c r="CH149" s="198"/>
      <c r="CI149" s="198"/>
      <c r="CJ149" s="198"/>
      <c r="CK149" s="198">
        <v>0</v>
      </c>
      <c r="CL149" s="198"/>
      <c r="CM149" s="198"/>
      <c r="CN149" s="198"/>
      <c r="CO149" s="198"/>
      <c r="CP149" s="198"/>
      <c r="CQ149" s="198"/>
      <c r="CR149" s="198"/>
      <c r="CS149" s="198"/>
      <c r="CT149" s="198"/>
      <c r="CU149" s="198"/>
      <c r="CV149" s="198"/>
      <c r="CW149" s="198"/>
      <c r="CX149" s="176"/>
      <c r="CY149" s="198"/>
      <c r="CZ149" s="198"/>
      <c r="DA149" s="198"/>
      <c r="DB149" s="198"/>
      <c r="DC149" s="198"/>
      <c r="DD149" s="198">
        <v>0</v>
      </c>
      <c r="DE149" s="198"/>
      <c r="DF149" s="198"/>
      <c r="DG149" s="198"/>
      <c r="DH149" s="198"/>
      <c r="DI149" s="198"/>
      <c r="DJ149" s="449"/>
      <c r="DK149" s="198"/>
      <c r="DL149" s="198"/>
      <c r="DM149" s="198"/>
      <c r="DN149" s="198"/>
      <c r="DO149" s="198"/>
      <c r="DP149" s="198"/>
      <c r="DQ149" s="198"/>
      <c r="DR149" s="198"/>
      <c r="DS149" s="198"/>
      <c r="DT149" s="198"/>
      <c r="DU149" s="198"/>
      <c r="DV149" s="198"/>
      <c r="DW149" s="198"/>
      <c r="DX149" s="198"/>
      <c r="DY149" s="198"/>
      <c r="DZ149" s="198"/>
      <c r="EA149" s="198"/>
      <c r="EB149" s="198"/>
      <c r="EC149" s="198"/>
      <c r="ED149" s="198"/>
      <c r="EE149" s="198"/>
      <c r="EF149" s="198"/>
      <c r="EG149" s="198"/>
      <c r="EH149" s="198"/>
      <c r="EI149" s="198"/>
      <c r="EJ149" s="198"/>
      <c r="EK149" s="198"/>
      <c r="EL149" s="198"/>
      <c r="EM149" s="198"/>
      <c r="EN149" s="198"/>
      <c r="EO149" s="198"/>
      <c r="EP149" s="198"/>
      <c r="EQ149" s="700"/>
      <c r="ER149" s="198"/>
      <c r="ES149" s="176"/>
      <c r="ET149" s="198"/>
      <c r="EU149" s="198"/>
      <c r="EV149" s="198"/>
      <c r="EW149" s="198"/>
      <c r="EX149" s="198"/>
      <c r="EY149" s="198"/>
      <c r="EZ149" s="198"/>
      <c r="FA149" s="198"/>
      <c r="FB149" s="63">
        <f t="shared" si="14"/>
        <v>690</v>
      </c>
      <c r="FC149" s="69">
        <f t="shared" si="15"/>
        <v>1310</v>
      </c>
    </row>
    <row r="150" spans="1:159" ht="48.6" customHeight="1">
      <c r="A150" s="216">
        <f>+IF(M150="","",COUNTA($M$12:$M150))</f>
        <v>115</v>
      </c>
      <c r="B150" s="216" t="s">
        <v>3982</v>
      </c>
      <c r="C150" s="216" t="s">
        <v>4062</v>
      </c>
      <c r="D150" s="304">
        <v>349</v>
      </c>
      <c r="E150" s="216">
        <v>294</v>
      </c>
      <c r="F150" s="219" t="s">
        <v>4063</v>
      </c>
      <c r="G150" s="216" t="s">
        <v>4064</v>
      </c>
      <c r="H150" s="216" t="s">
        <v>13</v>
      </c>
      <c r="I150" s="216" t="s">
        <v>702</v>
      </c>
      <c r="J150" s="216">
        <v>36</v>
      </c>
      <c r="K150" s="216" t="s">
        <v>4065</v>
      </c>
      <c r="L150" s="216" t="s">
        <v>4066</v>
      </c>
      <c r="M150" s="216" t="s">
        <v>15</v>
      </c>
      <c r="N150" s="218">
        <v>4300</v>
      </c>
      <c r="O150" s="216" t="s">
        <v>3394</v>
      </c>
      <c r="P150" s="216">
        <v>89</v>
      </c>
      <c r="Q150" s="198">
        <v>500</v>
      </c>
      <c r="R150" s="198"/>
      <c r="S150" s="198"/>
      <c r="T150" s="198"/>
      <c r="U150" s="198"/>
      <c r="V150" s="198"/>
      <c r="W150" s="198"/>
      <c r="X150" s="198"/>
      <c r="Y150" s="198"/>
      <c r="Z150" s="198"/>
      <c r="AA150" s="198"/>
      <c r="AB150" s="198"/>
      <c r="AC150" s="198">
        <v>200</v>
      </c>
      <c r="AD150" s="198"/>
      <c r="AE150" s="198"/>
      <c r="AF150" s="198"/>
      <c r="AG150" s="198">
        <v>0</v>
      </c>
      <c r="AH150" s="198"/>
      <c r="AI150" s="198"/>
      <c r="AJ150" s="198"/>
      <c r="AK150" s="198">
        <v>0</v>
      </c>
      <c r="AL150" s="198"/>
      <c r="AM150" s="198">
        <v>3500</v>
      </c>
      <c r="AN150" s="198">
        <v>550</v>
      </c>
      <c r="AO150" s="198"/>
      <c r="AP150" s="198"/>
      <c r="AQ150" s="198"/>
      <c r="AR150" s="198"/>
      <c r="AS150" s="198"/>
      <c r="AT150" s="198"/>
      <c r="AU150" s="198">
        <v>0</v>
      </c>
      <c r="AV150" s="198"/>
      <c r="AW150" s="198"/>
      <c r="AX150" s="198"/>
      <c r="AY150" s="198"/>
      <c r="AZ150" s="198"/>
      <c r="BA150" s="198">
        <v>0</v>
      </c>
      <c r="BB150" s="198"/>
      <c r="BC150" s="198">
        <v>0</v>
      </c>
      <c r="BD150" s="176"/>
      <c r="BE150" s="198">
        <v>0</v>
      </c>
      <c r="BF150" s="198"/>
      <c r="BG150" s="198">
        <v>0</v>
      </c>
      <c r="BH150" s="198"/>
      <c r="BI150" s="198">
        <v>0</v>
      </c>
      <c r="BJ150" s="198"/>
      <c r="BK150" s="198">
        <v>0</v>
      </c>
      <c r="BL150" s="198"/>
      <c r="BM150" s="198">
        <v>0</v>
      </c>
      <c r="BN150" s="198"/>
      <c r="BO150" s="198"/>
      <c r="BP150" s="198"/>
      <c r="BQ150" s="198"/>
      <c r="BR150" s="198"/>
      <c r="BS150" s="198"/>
      <c r="BT150" s="198"/>
      <c r="BU150" s="198"/>
      <c r="BV150" s="198"/>
      <c r="BW150" s="198">
        <v>0</v>
      </c>
      <c r="BX150" s="198"/>
      <c r="BY150" s="198">
        <v>0</v>
      </c>
      <c r="BZ150" s="198"/>
      <c r="CA150" s="198"/>
      <c r="CB150" s="198"/>
      <c r="CC150" s="198">
        <v>0</v>
      </c>
      <c r="CD150" s="198">
        <v>0</v>
      </c>
      <c r="CE150" s="198">
        <v>0</v>
      </c>
      <c r="CF150" s="198"/>
      <c r="CG150" s="198"/>
      <c r="CH150" s="198"/>
      <c r="CI150" s="198">
        <v>0</v>
      </c>
      <c r="CJ150" s="198">
        <v>0</v>
      </c>
      <c r="CK150" s="198">
        <v>0</v>
      </c>
      <c r="CL150" s="198"/>
      <c r="CM150" s="198"/>
      <c r="CN150" s="198"/>
      <c r="CO150" s="198">
        <v>0</v>
      </c>
      <c r="CP150" s="198"/>
      <c r="CQ150" s="198">
        <v>0</v>
      </c>
      <c r="CR150" s="198"/>
      <c r="CS150" s="198">
        <v>0</v>
      </c>
      <c r="CT150" s="198"/>
      <c r="CU150" s="198">
        <v>100</v>
      </c>
      <c r="CV150" s="198"/>
      <c r="CW150" s="198"/>
      <c r="CX150" s="176"/>
      <c r="CY150" s="198">
        <v>0</v>
      </c>
      <c r="CZ150" s="198"/>
      <c r="DA150" s="198">
        <v>0</v>
      </c>
      <c r="DB150" s="198"/>
      <c r="DC150" s="198"/>
      <c r="DD150" s="198">
        <v>0</v>
      </c>
      <c r="DE150" s="198">
        <v>0</v>
      </c>
      <c r="DF150" s="198"/>
      <c r="DG150" s="198"/>
      <c r="DH150" s="198"/>
      <c r="DI150" s="198"/>
      <c r="DJ150" s="449"/>
      <c r="DK150" s="198"/>
      <c r="DL150" s="198"/>
      <c r="DM150" s="198"/>
      <c r="DN150" s="198"/>
      <c r="DO150" s="198"/>
      <c r="DP150" s="198"/>
      <c r="DQ150" s="198"/>
      <c r="DR150" s="198"/>
      <c r="DS150" s="198"/>
      <c r="DT150" s="198"/>
      <c r="DU150" s="198"/>
      <c r="DV150" s="198"/>
      <c r="DW150" s="198"/>
      <c r="DX150" s="198"/>
      <c r="DY150" s="198"/>
      <c r="DZ150" s="198"/>
      <c r="EA150" s="198"/>
      <c r="EB150" s="198"/>
      <c r="EC150" s="198">
        <v>0</v>
      </c>
      <c r="ED150" s="198"/>
      <c r="EE150" s="198"/>
      <c r="EF150" s="198"/>
      <c r="EG150" s="198"/>
      <c r="EH150" s="198"/>
      <c r="EI150" s="198">
        <v>0</v>
      </c>
      <c r="EJ150" s="198"/>
      <c r="EK150" s="198"/>
      <c r="EL150" s="198"/>
      <c r="EM150" s="198"/>
      <c r="EN150" s="198">
        <v>0</v>
      </c>
      <c r="EO150" s="198"/>
      <c r="EP150" s="198"/>
      <c r="EQ150" s="700"/>
      <c r="ER150" s="198"/>
      <c r="ES150" s="176"/>
      <c r="ET150" s="198"/>
      <c r="EU150" s="198"/>
      <c r="EV150" s="198"/>
      <c r="EW150" s="198"/>
      <c r="EX150" s="198">
        <v>0</v>
      </c>
      <c r="EY150" s="198"/>
      <c r="EZ150" s="198"/>
      <c r="FA150" s="198"/>
      <c r="FB150" s="63">
        <f t="shared" si="14"/>
        <v>550</v>
      </c>
      <c r="FC150" s="69">
        <f t="shared" si="15"/>
        <v>3750</v>
      </c>
    </row>
    <row r="151" spans="1:159" ht="48.6" customHeight="1">
      <c r="A151" s="216">
        <f>+IF(M151="","",COUNTA($M$12:$M151))</f>
        <v>116</v>
      </c>
      <c r="B151" s="216" t="s">
        <v>3987</v>
      </c>
      <c r="C151" s="216" t="s">
        <v>4067</v>
      </c>
      <c r="D151" s="216">
        <v>349</v>
      </c>
      <c r="E151" s="216">
        <v>294</v>
      </c>
      <c r="F151" s="219" t="s">
        <v>4063</v>
      </c>
      <c r="G151" s="216" t="s">
        <v>4064</v>
      </c>
      <c r="H151" s="216" t="s">
        <v>14</v>
      </c>
      <c r="I151" s="216" t="s">
        <v>702</v>
      </c>
      <c r="J151" s="216">
        <v>36</v>
      </c>
      <c r="K151" s="216" t="s">
        <v>4068</v>
      </c>
      <c r="L151" s="216" t="s">
        <v>4066</v>
      </c>
      <c r="M151" s="216" t="s">
        <v>15</v>
      </c>
      <c r="N151" s="218">
        <v>1650</v>
      </c>
      <c r="O151" s="216" t="s">
        <v>3394</v>
      </c>
      <c r="P151" s="216">
        <v>89</v>
      </c>
      <c r="Q151" s="198">
        <v>150</v>
      </c>
      <c r="R151" s="198">
        <v>90</v>
      </c>
      <c r="S151" s="198"/>
      <c r="T151" s="198"/>
      <c r="U151" s="198"/>
      <c r="V151" s="198"/>
      <c r="W151" s="198"/>
      <c r="X151" s="198"/>
      <c r="Y151" s="198"/>
      <c r="Z151" s="198"/>
      <c r="AA151" s="198"/>
      <c r="AB151" s="198"/>
      <c r="AC151" s="198">
        <v>0</v>
      </c>
      <c r="AD151" s="198"/>
      <c r="AE151" s="198"/>
      <c r="AF151" s="198"/>
      <c r="AG151" s="198">
        <v>0</v>
      </c>
      <c r="AH151" s="198"/>
      <c r="AI151" s="198"/>
      <c r="AJ151" s="198"/>
      <c r="AK151" s="198">
        <v>0</v>
      </c>
      <c r="AL151" s="198"/>
      <c r="AM151" s="198">
        <v>1500</v>
      </c>
      <c r="AN151" s="198">
        <v>300</v>
      </c>
      <c r="AO151" s="198"/>
      <c r="AP151" s="198"/>
      <c r="AQ151" s="198"/>
      <c r="AR151" s="198"/>
      <c r="AS151" s="198"/>
      <c r="AT151" s="198"/>
      <c r="AU151" s="198">
        <v>0</v>
      </c>
      <c r="AV151" s="198"/>
      <c r="AW151" s="198"/>
      <c r="AX151" s="198"/>
      <c r="AY151" s="198"/>
      <c r="AZ151" s="198"/>
      <c r="BA151" s="198">
        <v>0</v>
      </c>
      <c r="BB151" s="198"/>
      <c r="BC151" s="198">
        <v>0</v>
      </c>
      <c r="BD151" s="176"/>
      <c r="BE151" s="198">
        <v>0</v>
      </c>
      <c r="BF151" s="198"/>
      <c r="BG151" s="198">
        <v>0</v>
      </c>
      <c r="BH151" s="198"/>
      <c r="BI151" s="198">
        <v>0</v>
      </c>
      <c r="BJ151" s="198"/>
      <c r="BK151" s="198">
        <v>0</v>
      </c>
      <c r="BL151" s="198"/>
      <c r="BM151" s="198">
        <v>0</v>
      </c>
      <c r="BN151" s="198"/>
      <c r="BO151" s="198"/>
      <c r="BP151" s="198"/>
      <c r="BQ151" s="198"/>
      <c r="BR151" s="198"/>
      <c r="BS151" s="198"/>
      <c r="BT151" s="198"/>
      <c r="BU151" s="198"/>
      <c r="BV151" s="198"/>
      <c r="BW151" s="198">
        <v>0</v>
      </c>
      <c r="BX151" s="198"/>
      <c r="BY151" s="198">
        <v>0</v>
      </c>
      <c r="BZ151" s="198"/>
      <c r="CA151" s="198"/>
      <c r="CB151" s="198"/>
      <c r="CC151" s="198">
        <v>0</v>
      </c>
      <c r="CD151" s="198">
        <v>0</v>
      </c>
      <c r="CE151" s="198">
        <v>0</v>
      </c>
      <c r="CF151" s="198"/>
      <c r="CG151" s="198"/>
      <c r="CH151" s="198"/>
      <c r="CI151" s="198">
        <v>0</v>
      </c>
      <c r="CJ151" s="198">
        <v>0</v>
      </c>
      <c r="CK151" s="198">
        <v>0</v>
      </c>
      <c r="CL151" s="198"/>
      <c r="CM151" s="198"/>
      <c r="CN151" s="198"/>
      <c r="CO151" s="198">
        <v>0</v>
      </c>
      <c r="CP151" s="198"/>
      <c r="CQ151" s="198">
        <v>0</v>
      </c>
      <c r="CR151" s="198"/>
      <c r="CS151" s="198">
        <v>0</v>
      </c>
      <c r="CT151" s="198"/>
      <c r="CU151" s="198">
        <v>0</v>
      </c>
      <c r="CV151" s="198"/>
      <c r="CW151" s="198"/>
      <c r="CX151" s="176"/>
      <c r="CY151" s="198">
        <v>0</v>
      </c>
      <c r="CZ151" s="198"/>
      <c r="DA151" s="198">
        <v>0</v>
      </c>
      <c r="DB151" s="198"/>
      <c r="DC151" s="198"/>
      <c r="DD151" s="198">
        <v>0</v>
      </c>
      <c r="DE151" s="198">
        <v>0</v>
      </c>
      <c r="DF151" s="198"/>
      <c r="DG151" s="198"/>
      <c r="DH151" s="198"/>
      <c r="DI151" s="198"/>
      <c r="DJ151" s="449"/>
      <c r="DK151" s="198"/>
      <c r="DL151" s="198"/>
      <c r="DM151" s="198"/>
      <c r="DN151" s="198"/>
      <c r="DO151" s="198"/>
      <c r="DP151" s="198"/>
      <c r="DQ151" s="198"/>
      <c r="DR151" s="198"/>
      <c r="DS151" s="198"/>
      <c r="DT151" s="198"/>
      <c r="DU151" s="198"/>
      <c r="DV151" s="198"/>
      <c r="DW151" s="198"/>
      <c r="DX151" s="198"/>
      <c r="DY151" s="198"/>
      <c r="DZ151" s="198"/>
      <c r="EA151" s="198"/>
      <c r="EB151" s="198"/>
      <c r="EC151" s="198">
        <v>0</v>
      </c>
      <c r="ED151" s="198"/>
      <c r="EE151" s="198"/>
      <c r="EF151" s="198"/>
      <c r="EG151" s="198"/>
      <c r="EH151" s="198"/>
      <c r="EI151" s="198">
        <v>0</v>
      </c>
      <c r="EJ151" s="198"/>
      <c r="EK151" s="198"/>
      <c r="EL151" s="198"/>
      <c r="EM151" s="198"/>
      <c r="EN151" s="198">
        <v>0</v>
      </c>
      <c r="EO151" s="198"/>
      <c r="EP151" s="198"/>
      <c r="EQ151" s="700"/>
      <c r="ER151" s="198"/>
      <c r="ES151" s="176"/>
      <c r="ET151" s="198"/>
      <c r="EU151" s="198"/>
      <c r="EV151" s="198"/>
      <c r="EW151" s="198"/>
      <c r="EX151" s="198">
        <v>0</v>
      </c>
      <c r="EY151" s="198"/>
      <c r="EZ151" s="198"/>
      <c r="FA151" s="198"/>
      <c r="FB151" s="63">
        <f t="shared" si="14"/>
        <v>390</v>
      </c>
      <c r="FC151" s="69">
        <f t="shared" si="15"/>
        <v>1260</v>
      </c>
    </row>
    <row r="152" spans="1:159" s="400" customFormat="1" ht="48.6" customHeight="1">
      <c r="A152" s="395">
        <f>+IF(M152="","",COUNTA($M$12:$M152))</f>
        <v>117</v>
      </c>
      <c r="B152" s="395" t="s">
        <v>3994</v>
      </c>
      <c r="C152" s="216" t="s">
        <v>4069</v>
      </c>
      <c r="D152" s="216">
        <v>352</v>
      </c>
      <c r="E152" s="216">
        <v>310</v>
      </c>
      <c r="F152" s="399" t="s">
        <v>4070</v>
      </c>
      <c r="G152" s="395" t="s">
        <v>4071</v>
      </c>
      <c r="H152" s="395" t="s">
        <v>4072</v>
      </c>
      <c r="I152" s="216" t="s">
        <v>4073</v>
      </c>
      <c r="J152" s="216">
        <v>36</v>
      </c>
      <c r="K152" s="395" t="s">
        <v>4074</v>
      </c>
      <c r="L152" s="395" t="s">
        <v>4075</v>
      </c>
      <c r="M152" s="395" t="s">
        <v>15</v>
      </c>
      <c r="N152" s="396">
        <v>130</v>
      </c>
      <c r="O152" s="395" t="s">
        <v>4076</v>
      </c>
      <c r="P152" s="395">
        <v>92</v>
      </c>
      <c r="Q152" s="397">
        <v>0</v>
      </c>
      <c r="R152" s="397"/>
      <c r="S152" s="397"/>
      <c r="T152" s="397"/>
      <c r="U152" s="397"/>
      <c r="V152" s="397"/>
      <c r="W152" s="397"/>
      <c r="X152" s="397"/>
      <c r="Y152" s="397"/>
      <c r="Z152" s="397"/>
      <c r="AA152" s="397"/>
      <c r="AB152" s="397"/>
      <c r="AC152" s="397">
        <v>80</v>
      </c>
      <c r="AD152" s="397"/>
      <c r="AE152" s="397"/>
      <c r="AF152" s="397"/>
      <c r="AG152" s="397">
        <v>0</v>
      </c>
      <c r="AH152" s="397"/>
      <c r="AI152" s="397"/>
      <c r="AJ152" s="397"/>
      <c r="AK152" s="397">
        <v>0</v>
      </c>
      <c r="AL152" s="397"/>
      <c r="AM152" s="397">
        <v>50</v>
      </c>
      <c r="AN152" s="397"/>
      <c r="AO152" s="397"/>
      <c r="AP152" s="397"/>
      <c r="AQ152" s="397"/>
      <c r="AR152" s="397"/>
      <c r="AS152" s="397"/>
      <c r="AT152" s="397"/>
      <c r="AU152" s="397">
        <v>0</v>
      </c>
      <c r="AV152" s="397"/>
      <c r="AW152" s="397"/>
      <c r="AX152" s="397"/>
      <c r="AY152" s="397"/>
      <c r="AZ152" s="397"/>
      <c r="BA152" s="397">
        <v>0</v>
      </c>
      <c r="BB152" s="397"/>
      <c r="BC152" s="397">
        <v>0</v>
      </c>
      <c r="BD152" s="323"/>
      <c r="BE152" s="397">
        <v>0</v>
      </c>
      <c r="BF152" s="397"/>
      <c r="BG152" s="397">
        <v>0</v>
      </c>
      <c r="BH152" s="397"/>
      <c r="BI152" s="397">
        <v>0</v>
      </c>
      <c r="BJ152" s="397"/>
      <c r="BK152" s="397">
        <v>0</v>
      </c>
      <c r="BL152" s="397"/>
      <c r="BM152" s="397">
        <v>0</v>
      </c>
      <c r="BN152" s="397"/>
      <c r="BO152" s="397"/>
      <c r="BP152" s="397"/>
      <c r="BQ152" s="397"/>
      <c r="BR152" s="397"/>
      <c r="BS152" s="397"/>
      <c r="BT152" s="397"/>
      <c r="BU152" s="397"/>
      <c r="BV152" s="397"/>
      <c r="BW152" s="397">
        <v>0</v>
      </c>
      <c r="BX152" s="397"/>
      <c r="BY152" s="397">
        <v>0</v>
      </c>
      <c r="BZ152" s="397"/>
      <c r="CA152" s="397"/>
      <c r="CB152" s="397"/>
      <c r="CC152" s="397">
        <v>0</v>
      </c>
      <c r="CD152" s="397">
        <v>0</v>
      </c>
      <c r="CE152" s="397">
        <v>0</v>
      </c>
      <c r="CF152" s="397"/>
      <c r="CG152" s="397"/>
      <c r="CH152" s="397"/>
      <c r="CI152" s="397">
        <v>0</v>
      </c>
      <c r="CJ152" s="397">
        <v>0</v>
      </c>
      <c r="CK152" s="397">
        <v>0</v>
      </c>
      <c r="CL152" s="397"/>
      <c r="CM152" s="397"/>
      <c r="CN152" s="397"/>
      <c r="CO152" s="397">
        <v>0</v>
      </c>
      <c r="CP152" s="397"/>
      <c r="CQ152" s="397">
        <v>0</v>
      </c>
      <c r="CR152" s="397"/>
      <c r="CS152" s="397">
        <v>0</v>
      </c>
      <c r="CT152" s="397"/>
      <c r="CU152" s="397">
        <v>0</v>
      </c>
      <c r="CV152" s="397"/>
      <c r="CW152" s="397"/>
      <c r="CX152" s="323"/>
      <c r="CY152" s="397">
        <v>0</v>
      </c>
      <c r="CZ152" s="397"/>
      <c r="DA152" s="397">
        <v>0</v>
      </c>
      <c r="DB152" s="397"/>
      <c r="DC152" s="397"/>
      <c r="DD152" s="397">
        <v>0</v>
      </c>
      <c r="DE152" s="397">
        <v>0</v>
      </c>
      <c r="DF152" s="397"/>
      <c r="DG152" s="397"/>
      <c r="DH152" s="397"/>
      <c r="DI152" s="397"/>
      <c r="DJ152" s="450"/>
      <c r="DK152" s="397"/>
      <c r="DL152" s="397"/>
      <c r="DM152" s="397"/>
      <c r="DN152" s="397"/>
      <c r="DO152" s="397"/>
      <c r="DP152" s="397"/>
      <c r="DQ152" s="397"/>
      <c r="DR152" s="397"/>
      <c r="DS152" s="397"/>
      <c r="DT152" s="397"/>
      <c r="DU152" s="397"/>
      <c r="DV152" s="397"/>
      <c r="DW152" s="397"/>
      <c r="DX152" s="397"/>
      <c r="DY152" s="397"/>
      <c r="DZ152" s="397"/>
      <c r="EA152" s="397"/>
      <c r="EB152" s="397"/>
      <c r="EC152" s="397">
        <v>0</v>
      </c>
      <c r="ED152" s="397"/>
      <c r="EE152" s="397"/>
      <c r="EF152" s="397"/>
      <c r="EG152" s="397"/>
      <c r="EH152" s="397"/>
      <c r="EI152" s="397">
        <v>0</v>
      </c>
      <c r="EJ152" s="397"/>
      <c r="EK152" s="397"/>
      <c r="EL152" s="397"/>
      <c r="EM152" s="397"/>
      <c r="EN152" s="397">
        <v>0</v>
      </c>
      <c r="EO152" s="397"/>
      <c r="EP152" s="397"/>
      <c r="EQ152" s="700"/>
      <c r="ER152" s="397"/>
      <c r="ES152" s="323"/>
      <c r="ET152" s="397"/>
      <c r="EU152" s="397"/>
      <c r="EV152" s="397"/>
      <c r="EW152" s="397"/>
      <c r="EX152" s="397">
        <v>0</v>
      </c>
      <c r="EY152" s="397"/>
      <c r="EZ152" s="397"/>
      <c r="FA152" s="397"/>
      <c r="FB152" s="425">
        <f t="shared" si="14"/>
        <v>0</v>
      </c>
      <c r="FC152" s="394">
        <f t="shared" si="15"/>
        <v>130</v>
      </c>
    </row>
    <row r="153" spans="1:159" ht="48.6" customHeight="1">
      <c r="A153" s="216">
        <f>+IF(M153="","",COUNTA($M$12:$M153))</f>
        <v>118</v>
      </c>
      <c r="B153" s="216" t="s">
        <v>4002</v>
      </c>
      <c r="C153" s="216" t="s">
        <v>4077</v>
      </c>
      <c r="D153" s="216">
        <v>356</v>
      </c>
      <c r="E153" s="216">
        <v>383</v>
      </c>
      <c r="F153" s="219" t="s">
        <v>4078</v>
      </c>
      <c r="G153" s="216" t="s">
        <v>4079</v>
      </c>
      <c r="H153" s="216" t="s">
        <v>4080</v>
      </c>
      <c r="I153" s="216" t="s">
        <v>4081</v>
      </c>
      <c r="J153" s="216">
        <v>36</v>
      </c>
      <c r="K153" s="216" t="s">
        <v>4082</v>
      </c>
      <c r="L153" s="216" t="s">
        <v>4061</v>
      </c>
      <c r="M153" s="216" t="s">
        <v>15</v>
      </c>
      <c r="N153" s="218">
        <v>1500</v>
      </c>
      <c r="O153" s="216" t="s">
        <v>3122</v>
      </c>
      <c r="P153" s="216">
        <v>23</v>
      </c>
      <c r="Q153" s="198">
        <v>400</v>
      </c>
      <c r="R153" s="198"/>
      <c r="S153" s="198"/>
      <c r="T153" s="198"/>
      <c r="U153" s="198"/>
      <c r="V153" s="198"/>
      <c r="W153" s="198"/>
      <c r="X153" s="198"/>
      <c r="Y153" s="198"/>
      <c r="Z153" s="198"/>
      <c r="AA153" s="198"/>
      <c r="AB153" s="198"/>
      <c r="AC153" s="198">
        <v>100</v>
      </c>
      <c r="AD153" s="198"/>
      <c r="AE153" s="198"/>
      <c r="AF153" s="198"/>
      <c r="AG153" s="198">
        <v>0</v>
      </c>
      <c r="AH153" s="198"/>
      <c r="AI153" s="198"/>
      <c r="AJ153" s="198"/>
      <c r="AK153" s="198">
        <v>0</v>
      </c>
      <c r="AL153" s="198"/>
      <c r="AM153" s="198">
        <v>1000</v>
      </c>
      <c r="AN153" s="198">
        <v>200</v>
      </c>
      <c r="AO153" s="198"/>
      <c r="AP153" s="198"/>
      <c r="AQ153" s="198"/>
      <c r="AR153" s="198"/>
      <c r="AS153" s="198"/>
      <c r="AT153" s="198"/>
      <c r="AU153" s="198">
        <v>0</v>
      </c>
      <c r="AV153" s="198"/>
      <c r="AW153" s="198"/>
      <c r="AX153" s="198"/>
      <c r="AY153" s="198"/>
      <c r="AZ153" s="198"/>
      <c r="BA153" s="198">
        <v>0</v>
      </c>
      <c r="BB153" s="198"/>
      <c r="BC153" s="198">
        <v>0</v>
      </c>
      <c r="BD153" s="176"/>
      <c r="BE153" s="198">
        <v>0</v>
      </c>
      <c r="BF153" s="198"/>
      <c r="BG153" s="198">
        <v>0</v>
      </c>
      <c r="BH153" s="198"/>
      <c r="BI153" s="198">
        <v>0</v>
      </c>
      <c r="BJ153" s="198"/>
      <c r="BK153" s="198">
        <v>0</v>
      </c>
      <c r="BL153" s="198"/>
      <c r="BM153" s="198">
        <v>0</v>
      </c>
      <c r="BN153" s="198"/>
      <c r="BO153" s="198"/>
      <c r="BP153" s="198"/>
      <c r="BQ153" s="198"/>
      <c r="BR153" s="198"/>
      <c r="BS153" s="198"/>
      <c r="BT153" s="198"/>
      <c r="BU153" s="198"/>
      <c r="BV153" s="198"/>
      <c r="BW153" s="198">
        <v>0</v>
      </c>
      <c r="BX153" s="198"/>
      <c r="BY153" s="198">
        <v>0</v>
      </c>
      <c r="BZ153" s="198"/>
      <c r="CA153" s="198"/>
      <c r="CB153" s="198"/>
      <c r="CC153" s="198">
        <v>0</v>
      </c>
      <c r="CD153" s="198">
        <v>0</v>
      </c>
      <c r="CE153" s="198">
        <v>0</v>
      </c>
      <c r="CF153" s="198"/>
      <c r="CG153" s="198"/>
      <c r="CH153" s="198"/>
      <c r="CI153" s="198">
        <v>0</v>
      </c>
      <c r="CJ153" s="198">
        <v>0</v>
      </c>
      <c r="CK153" s="198">
        <v>0</v>
      </c>
      <c r="CL153" s="198"/>
      <c r="CM153" s="198"/>
      <c r="CN153" s="198"/>
      <c r="CO153" s="198">
        <v>0</v>
      </c>
      <c r="CP153" s="198"/>
      <c r="CQ153" s="198">
        <v>0</v>
      </c>
      <c r="CR153" s="198"/>
      <c r="CS153" s="198">
        <v>0</v>
      </c>
      <c r="CT153" s="198"/>
      <c r="CU153" s="198">
        <v>0</v>
      </c>
      <c r="CV153" s="198"/>
      <c r="CW153" s="198"/>
      <c r="CX153" s="176"/>
      <c r="CY153" s="198">
        <v>0</v>
      </c>
      <c r="CZ153" s="198"/>
      <c r="DA153" s="198">
        <v>0</v>
      </c>
      <c r="DB153" s="198"/>
      <c r="DC153" s="198"/>
      <c r="DD153" s="198">
        <v>0</v>
      </c>
      <c r="DE153" s="198">
        <v>0</v>
      </c>
      <c r="DF153" s="198"/>
      <c r="DG153" s="198"/>
      <c r="DH153" s="198"/>
      <c r="DI153" s="198"/>
      <c r="DJ153" s="449"/>
      <c r="DK153" s="198"/>
      <c r="DL153" s="198"/>
      <c r="DM153" s="198"/>
      <c r="DN153" s="198"/>
      <c r="DO153" s="198"/>
      <c r="DP153" s="198"/>
      <c r="DQ153" s="198"/>
      <c r="DR153" s="198"/>
      <c r="DS153" s="198"/>
      <c r="DT153" s="198"/>
      <c r="DU153" s="198"/>
      <c r="DV153" s="198"/>
      <c r="DW153" s="198"/>
      <c r="DX153" s="198"/>
      <c r="DY153" s="198"/>
      <c r="DZ153" s="198"/>
      <c r="EA153" s="198"/>
      <c r="EB153" s="198"/>
      <c r="EC153" s="198">
        <v>0</v>
      </c>
      <c r="ED153" s="198"/>
      <c r="EE153" s="198"/>
      <c r="EF153" s="198"/>
      <c r="EG153" s="198"/>
      <c r="EH153" s="198"/>
      <c r="EI153" s="198">
        <v>0</v>
      </c>
      <c r="EJ153" s="198"/>
      <c r="EK153" s="198"/>
      <c r="EL153" s="198"/>
      <c r="EM153" s="198"/>
      <c r="EN153" s="198">
        <v>0</v>
      </c>
      <c r="EO153" s="198"/>
      <c r="EP153" s="198"/>
      <c r="EQ153" s="700"/>
      <c r="ER153" s="198"/>
      <c r="ES153" s="176"/>
      <c r="ET153" s="198"/>
      <c r="EU153" s="198"/>
      <c r="EV153" s="198"/>
      <c r="EW153" s="198"/>
      <c r="EX153" s="198">
        <v>0</v>
      </c>
      <c r="EY153" s="198"/>
      <c r="EZ153" s="198"/>
      <c r="FA153" s="198"/>
      <c r="FB153" s="63">
        <f t="shared" si="14"/>
        <v>200</v>
      </c>
      <c r="FC153" s="69">
        <f t="shared" si="15"/>
        <v>1300</v>
      </c>
    </row>
    <row r="154" spans="1:159" s="400" customFormat="1" ht="48.6" customHeight="1">
      <c r="A154" s="395">
        <f>+IF(M154="","",COUNTA($M$12:$M154))</f>
        <v>119</v>
      </c>
      <c r="B154" s="395" t="s">
        <v>4007</v>
      </c>
      <c r="C154" s="216" t="s">
        <v>4083</v>
      </c>
      <c r="D154" s="296">
        <v>360</v>
      </c>
      <c r="E154" s="216">
        <v>469</v>
      </c>
      <c r="F154" s="399" t="s">
        <v>4084</v>
      </c>
      <c r="G154" s="395" t="s">
        <v>4085</v>
      </c>
      <c r="H154" s="395" t="s">
        <v>4086</v>
      </c>
      <c r="I154" s="216" t="s">
        <v>4087</v>
      </c>
      <c r="J154" s="216">
        <v>36</v>
      </c>
      <c r="K154" s="395" t="s">
        <v>4088</v>
      </c>
      <c r="L154" s="395" t="s">
        <v>4061</v>
      </c>
      <c r="M154" s="395" t="s">
        <v>15</v>
      </c>
      <c r="N154" s="396">
        <v>130</v>
      </c>
      <c r="O154" s="395" t="s">
        <v>3122</v>
      </c>
      <c r="P154" s="395">
        <v>23</v>
      </c>
      <c r="Q154" s="397">
        <v>30</v>
      </c>
      <c r="R154" s="397"/>
      <c r="S154" s="397"/>
      <c r="T154" s="397"/>
      <c r="U154" s="397"/>
      <c r="V154" s="397"/>
      <c r="W154" s="397"/>
      <c r="X154" s="397"/>
      <c r="Y154" s="397"/>
      <c r="Z154" s="397"/>
      <c r="AA154" s="397"/>
      <c r="AB154" s="397"/>
      <c r="AC154" s="397">
        <v>0</v>
      </c>
      <c r="AD154" s="397"/>
      <c r="AE154" s="397"/>
      <c r="AF154" s="397"/>
      <c r="AG154" s="397">
        <v>0</v>
      </c>
      <c r="AH154" s="397"/>
      <c r="AI154" s="397"/>
      <c r="AJ154" s="397"/>
      <c r="AK154" s="397">
        <v>0</v>
      </c>
      <c r="AL154" s="397"/>
      <c r="AM154" s="397">
        <v>100</v>
      </c>
      <c r="AN154" s="397"/>
      <c r="AO154" s="397"/>
      <c r="AP154" s="397"/>
      <c r="AQ154" s="397"/>
      <c r="AR154" s="397"/>
      <c r="AS154" s="397"/>
      <c r="AT154" s="397"/>
      <c r="AU154" s="397">
        <v>0</v>
      </c>
      <c r="AV154" s="397"/>
      <c r="AW154" s="397"/>
      <c r="AX154" s="397"/>
      <c r="AY154" s="397"/>
      <c r="AZ154" s="397"/>
      <c r="BA154" s="397">
        <v>0</v>
      </c>
      <c r="BB154" s="397"/>
      <c r="BC154" s="397">
        <v>0</v>
      </c>
      <c r="BD154" s="323"/>
      <c r="BE154" s="397">
        <v>0</v>
      </c>
      <c r="BF154" s="397"/>
      <c r="BG154" s="397">
        <v>0</v>
      </c>
      <c r="BH154" s="397"/>
      <c r="BI154" s="397">
        <v>0</v>
      </c>
      <c r="BJ154" s="397"/>
      <c r="BK154" s="397">
        <v>0</v>
      </c>
      <c r="BL154" s="397"/>
      <c r="BM154" s="397">
        <v>0</v>
      </c>
      <c r="BN154" s="397"/>
      <c r="BO154" s="397"/>
      <c r="BP154" s="397"/>
      <c r="BQ154" s="397"/>
      <c r="BR154" s="397"/>
      <c r="BS154" s="397"/>
      <c r="BT154" s="397"/>
      <c r="BU154" s="397"/>
      <c r="BV154" s="397"/>
      <c r="BW154" s="397">
        <v>0</v>
      </c>
      <c r="BX154" s="397"/>
      <c r="BY154" s="397">
        <v>0</v>
      </c>
      <c r="BZ154" s="397"/>
      <c r="CA154" s="397"/>
      <c r="CB154" s="397"/>
      <c r="CC154" s="397">
        <v>0</v>
      </c>
      <c r="CD154" s="397">
        <v>0</v>
      </c>
      <c r="CE154" s="397">
        <v>0</v>
      </c>
      <c r="CF154" s="397"/>
      <c r="CG154" s="397"/>
      <c r="CH154" s="397"/>
      <c r="CI154" s="397">
        <v>0</v>
      </c>
      <c r="CJ154" s="397">
        <v>0</v>
      </c>
      <c r="CK154" s="397">
        <v>0</v>
      </c>
      <c r="CL154" s="397"/>
      <c r="CM154" s="397"/>
      <c r="CN154" s="397"/>
      <c r="CO154" s="397">
        <v>0</v>
      </c>
      <c r="CP154" s="397"/>
      <c r="CQ154" s="397">
        <v>0</v>
      </c>
      <c r="CR154" s="397"/>
      <c r="CS154" s="397">
        <v>0</v>
      </c>
      <c r="CT154" s="397"/>
      <c r="CU154" s="397">
        <v>0</v>
      </c>
      <c r="CV154" s="397"/>
      <c r="CW154" s="397"/>
      <c r="CX154" s="323"/>
      <c r="CY154" s="397">
        <v>0</v>
      </c>
      <c r="CZ154" s="397"/>
      <c r="DA154" s="397">
        <v>0</v>
      </c>
      <c r="DB154" s="397"/>
      <c r="DC154" s="397"/>
      <c r="DD154" s="397">
        <v>0</v>
      </c>
      <c r="DE154" s="397">
        <v>0</v>
      </c>
      <c r="DF154" s="397"/>
      <c r="DG154" s="397"/>
      <c r="DH154" s="397"/>
      <c r="DI154" s="397"/>
      <c r="DJ154" s="450"/>
      <c r="DK154" s="397"/>
      <c r="DL154" s="397"/>
      <c r="DM154" s="397"/>
      <c r="DN154" s="397"/>
      <c r="DO154" s="397"/>
      <c r="DP154" s="397"/>
      <c r="DQ154" s="397"/>
      <c r="DR154" s="397"/>
      <c r="DS154" s="397"/>
      <c r="DT154" s="397"/>
      <c r="DU154" s="397"/>
      <c r="DV154" s="397"/>
      <c r="DW154" s="397"/>
      <c r="DX154" s="397"/>
      <c r="DY154" s="397"/>
      <c r="DZ154" s="397"/>
      <c r="EA154" s="397"/>
      <c r="EB154" s="397"/>
      <c r="EC154" s="397">
        <v>0</v>
      </c>
      <c r="ED154" s="397"/>
      <c r="EE154" s="397"/>
      <c r="EF154" s="397"/>
      <c r="EG154" s="397"/>
      <c r="EH154" s="397"/>
      <c r="EI154" s="397">
        <v>0</v>
      </c>
      <c r="EJ154" s="397"/>
      <c r="EK154" s="397"/>
      <c r="EL154" s="397"/>
      <c r="EM154" s="397"/>
      <c r="EN154" s="397">
        <v>0</v>
      </c>
      <c r="EO154" s="397"/>
      <c r="EP154" s="397"/>
      <c r="EQ154" s="700"/>
      <c r="ER154" s="397"/>
      <c r="ES154" s="323"/>
      <c r="ET154" s="397"/>
      <c r="EU154" s="397"/>
      <c r="EV154" s="397"/>
      <c r="EW154" s="397"/>
      <c r="EX154" s="397">
        <v>0</v>
      </c>
      <c r="EY154" s="397"/>
      <c r="EZ154" s="397"/>
      <c r="FA154" s="397"/>
      <c r="FB154" s="425">
        <f t="shared" si="14"/>
        <v>0</v>
      </c>
      <c r="FC154" s="394">
        <f t="shared" si="15"/>
        <v>130</v>
      </c>
    </row>
    <row r="155" spans="1:159" s="400" customFormat="1" ht="48.6" customHeight="1">
      <c r="A155" s="395">
        <f>+IF(M155="","",COUNTA($M$12:$M155))</f>
        <v>120</v>
      </c>
      <c r="B155" s="395" t="s">
        <v>4012</v>
      </c>
      <c r="C155" s="216" t="s">
        <v>4089</v>
      </c>
      <c r="D155" s="216">
        <v>365</v>
      </c>
      <c r="E155" s="216">
        <v>569</v>
      </c>
      <c r="F155" s="399" t="s">
        <v>4090</v>
      </c>
      <c r="G155" s="395" t="s">
        <v>4091</v>
      </c>
      <c r="H155" s="395" t="s">
        <v>28</v>
      </c>
      <c r="I155" s="216" t="s">
        <v>4092</v>
      </c>
      <c r="J155" s="216">
        <v>36</v>
      </c>
      <c r="K155" s="395" t="s">
        <v>4093</v>
      </c>
      <c r="L155" s="395" t="s">
        <v>4066</v>
      </c>
      <c r="M155" s="395" t="s">
        <v>15</v>
      </c>
      <c r="N155" s="396">
        <v>150</v>
      </c>
      <c r="O155" s="395" t="s">
        <v>3394</v>
      </c>
      <c r="P155" s="395">
        <v>89</v>
      </c>
      <c r="Q155" s="397">
        <v>0</v>
      </c>
      <c r="R155" s="397"/>
      <c r="S155" s="397"/>
      <c r="T155" s="397"/>
      <c r="U155" s="397"/>
      <c r="V155" s="397"/>
      <c r="W155" s="397"/>
      <c r="X155" s="397"/>
      <c r="Y155" s="397"/>
      <c r="Z155" s="397"/>
      <c r="AA155" s="397"/>
      <c r="AB155" s="397"/>
      <c r="AC155" s="397">
        <v>0</v>
      </c>
      <c r="AD155" s="397"/>
      <c r="AE155" s="397"/>
      <c r="AF155" s="397"/>
      <c r="AG155" s="397">
        <v>0</v>
      </c>
      <c r="AH155" s="397"/>
      <c r="AI155" s="397"/>
      <c r="AJ155" s="397"/>
      <c r="AK155" s="397">
        <v>0</v>
      </c>
      <c r="AL155" s="397"/>
      <c r="AM155" s="397">
        <v>150</v>
      </c>
      <c r="AN155" s="397"/>
      <c r="AO155" s="397"/>
      <c r="AP155" s="397"/>
      <c r="AQ155" s="397"/>
      <c r="AR155" s="397"/>
      <c r="AS155" s="397"/>
      <c r="AT155" s="397"/>
      <c r="AU155" s="397">
        <v>0</v>
      </c>
      <c r="AV155" s="397"/>
      <c r="AW155" s="397"/>
      <c r="AX155" s="397"/>
      <c r="AY155" s="397"/>
      <c r="AZ155" s="397"/>
      <c r="BA155" s="397">
        <v>0</v>
      </c>
      <c r="BB155" s="397"/>
      <c r="BC155" s="397">
        <v>0</v>
      </c>
      <c r="BD155" s="323"/>
      <c r="BE155" s="397">
        <v>0</v>
      </c>
      <c r="BF155" s="397"/>
      <c r="BG155" s="397">
        <v>0</v>
      </c>
      <c r="BH155" s="397"/>
      <c r="BI155" s="397">
        <v>0</v>
      </c>
      <c r="BJ155" s="397"/>
      <c r="BK155" s="397">
        <v>0</v>
      </c>
      <c r="BL155" s="397"/>
      <c r="BM155" s="397">
        <v>0</v>
      </c>
      <c r="BN155" s="397"/>
      <c r="BO155" s="397"/>
      <c r="BP155" s="397"/>
      <c r="BQ155" s="397"/>
      <c r="BR155" s="397"/>
      <c r="BS155" s="397"/>
      <c r="BT155" s="397"/>
      <c r="BU155" s="397"/>
      <c r="BV155" s="397"/>
      <c r="BW155" s="397">
        <v>0</v>
      </c>
      <c r="BX155" s="397"/>
      <c r="BY155" s="397">
        <v>0</v>
      </c>
      <c r="BZ155" s="397"/>
      <c r="CA155" s="397"/>
      <c r="CB155" s="397"/>
      <c r="CC155" s="397">
        <v>0</v>
      </c>
      <c r="CD155" s="397">
        <v>0</v>
      </c>
      <c r="CE155" s="397">
        <v>0</v>
      </c>
      <c r="CF155" s="397"/>
      <c r="CG155" s="397"/>
      <c r="CH155" s="397"/>
      <c r="CI155" s="397">
        <v>0</v>
      </c>
      <c r="CJ155" s="397">
        <v>0</v>
      </c>
      <c r="CK155" s="397">
        <v>0</v>
      </c>
      <c r="CL155" s="397"/>
      <c r="CM155" s="397"/>
      <c r="CN155" s="397"/>
      <c r="CO155" s="397">
        <v>0</v>
      </c>
      <c r="CP155" s="397"/>
      <c r="CQ155" s="397">
        <v>0</v>
      </c>
      <c r="CR155" s="397"/>
      <c r="CS155" s="397">
        <v>0</v>
      </c>
      <c r="CT155" s="397"/>
      <c r="CU155" s="397">
        <v>0</v>
      </c>
      <c r="CV155" s="397"/>
      <c r="CW155" s="397"/>
      <c r="CX155" s="323"/>
      <c r="CY155" s="397">
        <v>0</v>
      </c>
      <c r="CZ155" s="397"/>
      <c r="DA155" s="397">
        <v>0</v>
      </c>
      <c r="DB155" s="397"/>
      <c r="DC155" s="397"/>
      <c r="DD155" s="397">
        <v>0</v>
      </c>
      <c r="DE155" s="397">
        <v>0</v>
      </c>
      <c r="DF155" s="397"/>
      <c r="DG155" s="397"/>
      <c r="DH155" s="397"/>
      <c r="DI155" s="397"/>
      <c r="DJ155" s="450"/>
      <c r="DK155" s="397"/>
      <c r="DL155" s="397"/>
      <c r="DM155" s="397"/>
      <c r="DN155" s="397"/>
      <c r="DO155" s="397"/>
      <c r="DP155" s="397"/>
      <c r="DQ155" s="397"/>
      <c r="DR155" s="397"/>
      <c r="DS155" s="397"/>
      <c r="DT155" s="397"/>
      <c r="DU155" s="397"/>
      <c r="DV155" s="397"/>
      <c r="DW155" s="397"/>
      <c r="DX155" s="397"/>
      <c r="DY155" s="397"/>
      <c r="DZ155" s="397"/>
      <c r="EA155" s="397"/>
      <c r="EB155" s="397"/>
      <c r="EC155" s="397">
        <v>0</v>
      </c>
      <c r="ED155" s="397"/>
      <c r="EE155" s="397"/>
      <c r="EF155" s="397"/>
      <c r="EG155" s="397"/>
      <c r="EH155" s="397"/>
      <c r="EI155" s="397">
        <v>0</v>
      </c>
      <c r="EJ155" s="397"/>
      <c r="EK155" s="397"/>
      <c r="EL155" s="397"/>
      <c r="EM155" s="397"/>
      <c r="EN155" s="397">
        <v>0</v>
      </c>
      <c r="EO155" s="397"/>
      <c r="EP155" s="397"/>
      <c r="EQ155" s="700"/>
      <c r="ER155" s="397"/>
      <c r="ES155" s="323"/>
      <c r="ET155" s="397"/>
      <c r="EU155" s="397"/>
      <c r="EV155" s="397"/>
      <c r="EW155" s="397"/>
      <c r="EX155" s="397">
        <v>0</v>
      </c>
      <c r="EY155" s="397"/>
      <c r="EZ155" s="397"/>
      <c r="FA155" s="397"/>
      <c r="FB155" s="425">
        <f t="shared" si="14"/>
        <v>0</v>
      </c>
      <c r="FC155" s="394">
        <f t="shared" si="15"/>
        <v>150</v>
      </c>
    </row>
    <row r="156" spans="1:159" ht="48.6" customHeight="1">
      <c r="A156" s="216">
        <f>+IF(M156="","",COUNTA($M$12:$M156))</f>
        <v>121</v>
      </c>
      <c r="B156" s="216" t="s">
        <v>4031</v>
      </c>
      <c r="C156" s="216" t="s">
        <v>4095</v>
      </c>
      <c r="D156" s="216">
        <v>370</v>
      </c>
      <c r="E156" s="216">
        <v>716</v>
      </c>
      <c r="F156" s="219" t="s">
        <v>4096</v>
      </c>
      <c r="G156" s="216" t="s">
        <v>4097</v>
      </c>
      <c r="H156" s="216" t="s">
        <v>4098</v>
      </c>
      <c r="I156" s="216" t="s">
        <v>4099</v>
      </c>
      <c r="J156" s="216">
        <v>24</v>
      </c>
      <c r="K156" s="216" t="s">
        <v>4100</v>
      </c>
      <c r="L156" s="216" t="s">
        <v>4066</v>
      </c>
      <c r="M156" s="216" t="s">
        <v>65</v>
      </c>
      <c r="N156" s="218">
        <v>1700</v>
      </c>
      <c r="O156" s="216" t="s">
        <v>3394</v>
      </c>
      <c r="P156" s="216">
        <v>89</v>
      </c>
      <c r="Q156" s="198">
        <v>200</v>
      </c>
      <c r="R156" s="198"/>
      <c r="S156" s="198"/>
      <c r="T156" s="198"/>
      <c r="U156" s="198"/>
      <c r="V156" s="198"/>
      <c r="W156" s="198"/>
      <c r="X156" s="198"/>
      <c r="Y156" s="198"/>
      <c r="Z156" s="198"/>
      <c r="AA156" s="198"/>
      <c r="AB156" s="198"/>
      <c r="AC156" s="198">
        <v>0</v>
      </c>
      <c r="AD156" s="198"/>
      <c r="AE156" s="198"/>
      <c r="AF156" s="198"/>
      <c r="AG156" s="198">
        <v>0</v>
      </c>
      <c r="AH156" s="198"/>
      <c r="AI156" s="198"/>
      <c r="AJ156" s="198"/>
      <c r="AK156" s="198">
        <v>0</v>
      </c>
      <c r="AL156" s="198"/>
      <c r="AM156" s="198">
        <v>1500</v>
      </c>
      <c r="AN156" s="198">
        <v>90</v>
      </c>
      <c r="AO156" s="198"/>
      <c r="AP156" s="198"/>
      <c r="AQ156" s="198"/>
      <c r="AR156" s="198"/>
      <c r="AS156" s="198"/>
      <c r="AT156" s="198"/>
      <c r="AU156" s="198">
        <v>0</v>
      </c>
      <c r="AV156" s="198"/>
      <c r="AW156" s="198"/>
      <c r="AX156" s="198"/>
      <c r="AY156" s="198"/>
      <c r="AZ156" s="198"/>
      <c r="BA156" s="198">
        <v>0</v>
      </c>
      <c r="BB156" s="198"/>
      <c r="BC156" s="198">
        <v>0</v>
      </c>
      <c r="BD156" s="176"/>
      <c r="BE156" s="198">
        <v>0</v>
      </c>
      <c r="BF156" s="198"/>
      <c r="BG156" s="198">
        <v>0</v>
      </c>
      <c r="BH156" s="198"/>
      <c r="BI156" s="198">
        <v>0</v>
      </c>
      <c r="BJ156" s="198"/>
      <c r="BK156" s="198">
        <v>0</v>
      </c>
      <c r="BL156" s="198"/>
      <c r="BM156" s="198">
        <v>0</v>
      </c>
      <c r="BN156" s="198"/>
      <c r="BO156" s="198"/>
      <c r="BP156" s="198"/>
      <c r="BQ156" s="198"/>
      <c r="BR156" s="198"/>
      <c r="BS156" s="198"/>
      <c r="BT156" s="198"/>
      <c r="BU156" s="198"/>
      <c r="BV156" s="198"/>
      <c r="BW156" s="198">
        <v>0</v>
      </c>
      <c r="BX156" s="198"/>
      <c r="BY156" s="198">
        <v>0</v>
      </c>
      <c r="BZ156" s="198"/>
      <c r="CA156" s="198"/>
      <c r="CB156" s="198"/>
      <c r="CC156" s="198">
        <v>0</v>
      </c>
      <c r="CD156" s="198">
        <v>0</v>
      </c>
      <c r="CE156" s="198">
        <v>0</v>
      </c>
      <c r="CF156" s="198"/>
      <c r="CG156" s="198"/>
      <c r="CH156" s="198"/>
      <c r="CI156" s="198">
        <v>0</v>
      </c>
      <c r="CJ156" s="198">
        <v>0</v>
      </c>
      <c r="CK156" s="198">
        <v>0</v>
      </c>
      <c r="CL156" s="198"/>
      <c r="CM156" s="198"/>
      <c r="CN156" s="198"/>
      <c r="CO156" s="198">
        <v>0</v>
      </c>
      <c r="CP156" s="198"/>
      <c r="CQ156" s="198">
        <v>0</v>
      </c>
      <c r="CR156" s="198"/>
      <c r="CS156" s="198">
        <v>0</v>
      </c>
      <c r="CT156" s="198"/>
      <c r="CU156" s="198">
        <v>0</v>
      </c>
      <c r="CV156" s="198"/>
      <c r="CW156" s="198"/>
      <c r="CX156" s="176"/>
      <c r="CY156" s="198">
        <v>0</v>
      </c>
      <c r="CZ156" s="198"/>
      <c r="DA156" s="198">
        <v>0</v>
      </c>
      <c r="DB156" s="198"/>
      <c r="DC156" s="198"/>
      <c r="DD156" s="198">
        <v>0</v>
      </c>
      <c r="DE156" s="198">
        <v>0</v>
      </c>
      <c r="DF156" s="198"/>
      <c r="DG156" s="198"/>
      <c r="DH156" s="198"/>
      <c r="DI156" s="198"/>
      <c r="DJ156" s="449"/>
      <c r="DK156" s="198"/>
      <c r="DL156" s="198"/>
      <c r="DM156" s="198"/>
      <c r="DN156" s="198"/>
      <c r="DO156" s="198"/>
      <c r="DP156" s="198"/>
      <c r="DQ156" s="198"/>
      <c r="DR156" s="198"/>
      <c r="DS156" s="198"/>
      <c r="DT156" s="198"/>
      <c r="DU156" s="198"/>
      <c r="DV156" s="198"/>
      <c r="DW156" s="198"/>
      <c r="DX156" s="198"/>
      <c r="DY156" s="198"/>
      <c r="DZ156" s="198"/>
      <c r="EA156" s="198"/>
      <c r="EB156" s="198"/>
      <c r="EC156" s="198">
        <v>0</v>
      </c>
      <c r="ED156" s="198"/>
      <c r="EE156" s="198"/>
      <c r="EF156" s="198"/>
      <c r="EG156" s="198"/>
      <c r="EH156" s="198"/>
      <c r="EI156" s="198">
        <v>0</v>
      </c>
      <c r="EJ156" s="198"/>
      <c r="EK156" s="198"/>
      <c r="EL156" s="198"/>
      <c r="EM156" s="198"/>
      <c r="EN156" s="198">
        <v>0</v>
      </c>
      <c r="EO156" s="198"/>
      <c r="EP156" s="198"/>
      <c r="EQ156" s="700"/>
      <c r="ER156" s="198"/>
      <c r="ES156" s="176"/>
      <c r="ET156" s="198"/>
      <c r="EU156" s="198"/>
      <c r="EV156" s="198"/>
      <c r="EW156" s="198"/>
      <c r="EX156" s="198">
        <v>0</v>
      </c>
      <c r="EY156" s="198"/>
      <c r="EZ156" s="198"/>
      <c r="FA156" s="198"/>
      <c r="FB156" s="63">
        <f t="shared" si="14"/>
        <v>90</v>
      </c>
      <c r="FC156" s="69">
        <f t="shared" si="15"/>
        <v>1610</v>
      </c>
    </row>
    <row r="157" spans="1:159" ht="48.6" customHeight="1">
      <c r="A157" s="216">
        <f>+IF(M157="","",COUNTA($M$12:$M157))</f>
        <v>122</v>
      </c>
      <c r="B157" s="216" t="s">
        <v>4043</v>
      </c>
      <c r="C157" s="216" t="s">
        <v>4102</v>
      </c>
      <c r="D157" s="291">
        <v>375</v>
      </c>
      <c r="E157" s="216">
        <v>845</v>
      </c>
      <c r="F157" s="219" t="s">
        <v>4103</v>
      </c>
      <c r="G157" s="216" t="s">
        <v>4101</v>
      </c>
      <c r="H157" s="216" t="s">
        <v>4104</v>
      </c>
      <c r="I157" s="216" t="s">
        <v>4105</v>
      </c>
      <c r="J157" s="216">
        <v>24</v>
      </c>
      <c r="K157" s="216" t="s">
        <v>4106</v>
      </c>
      <c r="L157" s="216" t="s">
        <v>4107</v>
      </c>
      <c r="M157" s="216" t="s">
        <v>15</v>
      </c>
      <c r="N157" s="218">
        <v>650</v>
      </c>
      <c r="O157" s="216" t="s">
        <v>4108</v>
      </c>
      <c r="P157" s="216">
        <v>95</v>
      </c>
      <c r="Q157" s="198">
        <v>0</v>
      </c>
      <c r="R157" s="198"/>
      <c r="S157" s="198"/>
      <c r="T157" s="198"/>
      <c r="U157" s="198"/>
      <c r="V157" s="198"/>
      <c r="W157" s="198"/>
      <c r="X157" s="198"/>
      <c r="Y157" s="198"/>
      <c r="Z157" s="198"/>
      <c r="AA157" s="198"/>
      <c r="AB157" s="198"/>
      <c r="AC157" s="198">
        <v>0</v>
      </c>
      <c r="AD157" s="198"/>
      <c r="AE157" s="198"/>
      <c r="AF157" s="198"/>
      <c r="AG157" s="198">
        <v>50</v>
      </c>
      <c r="AH157" s="198">
        <v>50</v>
      </c>
      <c r="AI157" s="198"/>
      <c r="AJ157" s="198"/>
      <c r="AK157" s="198">
        <v>0</v>
      </c>
      <c r="AL157" s="198"/>
      <c r="AM157" s="198">
        <v>600</v>
      </c>
      <c r="AN157" s="198">
        <v>379</v>
      </c>
      <c r="AO157" s="198"/>
      <c r="AP157" s="198"/>
      <c r="AQ157" s="198"/>
      <c r="AR157" s="198"/>
      <c r="AS157" s="198"/>
      <c r="AT157" s="198"/>
      <c r="AU157" s="198">
        <v>0</v>
      </c>
      <c r="AV157" s="198"/>
      <c r="AW157" s="198"/>
      <c r="AX157" s="198"/>
      <c r="AY157" s="198"/>
      <c r="AZ157" s="198"/>
      <c r="BA157" s="198">
        <v>0</v>
      </c>
      <c r="BB157" s="198"/>
      <c r="BC157" s="198">
        <v>0</v>
      </c>
      <c r="BD157" s="176"/>
      <c r="BE157" s="198">
        <v>0</v>
      </c>
      <c r="BF157" s="198"/>
      <c r="BG157" s="198">
        <v>0</v>
      </c>
      <c r="BH157" s="198"/>
      <c r="BI157" s="198">
        <v>0</v>
      </c>
      <c r="BJ157" s="198"/>
      <c r="BK157" s="198">
        <v>0</v>
      </c>
      <c r="BL157" s="198"/>
      <c r="BM157" s="198">
        <v>0</v>
      </c>
      <c r="BN157" s="198"/>
      <c r="BO157" s="198"/>
      <c r="BP157" s="198"/>
      <c r="BQ157" s="198"/>
      <c r="BR157" s="198"/>
      <c r="BS157" s="198"/>
      <c r="BT157" s="198"/>
      <c r="BU157" s="198"/>
      <c r="BV157" s="198"/>
      <c r="BW157" s="198">
        <v>0</v>
      </c>
      <c r="BX157" s="198"/>
      <c r="BY157" s="198">
        <v>0</v>
      </c>
      <c r="BZ157" s="198"/>
      <c r="CA157" s="198"/>
      <c r="CB157" s="198"/>
      <c r="CC157" s="198">
        <v>0</v>
      </c>
      <c r="CD157" s="198">
        <v>0</v>
      </c>
      <c r="CE157" s="198">
        <v>0</v>
      </c>
      <c r="CF157" s="198"/>
      <c r="CG157" s="198"/>
      <c r="CH157" s="198"/>
      <c r="CI157" s="198">
        <v>0</v>
      </c>
      <c r="CJ157" s="198">
        <v>0</v>
      </c>
      <c r="CK157" s="198">
        <v>0</v>
      </c>
      <c r="CL157" s="198"/>
      <c r="CM157" s="198"/>
      <c r="CN157" s="198"/>
      <c r="CO157" s="198">
        <v>0</v>
      </c>
      <c r="CP157" s="198"/>
      <c r="CQ157" s="198">
        <v>0</v>
      </c>
      <c r="CR157" s="198"/>
      <c r="CS157" s="198">
        <v>0</v>
      </c>
      <c r="CT157" s="198"/>
      <c r="CU157" s="198">
        <v>0</v>
      </c>
      <c r="CV157" s="198"/>
      <c r="CW157" s="198"/>
      <c r="CX157" s="176"/>
      <c r="CY157" s="198">
        <v>0</v>
      </c>
      <c r="CZ157" s="198"/>
      <c r="DA157" s="198">
        <v>0</v>
      </c>
      <c r="DB157" s="198"/>
      <c r="DC157" s="198"/>
      <c r="DD157" s="198">
        <v>0</v>
      </c>
      <c r="DE157" s="198">
        <v>0</v>
      </c>
      <c r="DF157" s="198"/>
      <c r="DG157" s="198"/>
      <c r="DH157" s="198"/>
      <c r="DI157" s="198"/>
      <c r="DJ157" s="449"/>
      <c r="DK157" s="198"/>
      <c r="DL157" s="198"/>
      <c r="DM157" s="198"/>
      <c r="DN157" s="198"/>
      <c r="DO157" s="198"/>
      <c r="DP157" s="198"/>
      <c r="DQ157" s="198"/>
      <c r="DR157" s="198"/>
      <c r="DS157" s="198"/>
      <c r="DT157" s="198"/>
      <c r="DU157" s="198"/>
      <c r="DV157" s="198"/>
      <c r="DW157" s="198"/>
      <c r="DX157" s="198"/>
      <c r="DY157" s="198"/>
      <c r="DZ157" s="198"/>
      <c r="EA157" s="198"/>
      <c r="EB157" s="198"/>
      <c r="EC157" s="198">
        <v>0</v>
      </c>
      <c r="ED157" s="198"/>
      <c r="EE157" s="198"/>
      <c r="EF157" s="198"/>
      <c r="EG157" s="198"/>
      <c r="EH157" s="198"/>
      <c r="EI157" s="198">
        <v>0</v>
      </c>
      <c r="EJ157" s="198"/>
      <c r="EK157" s="198"/>
      <c r="EL157" s="198"/>
      <c r="EM157" s="198"/>
      <c r="EN157" s="198">
        <v>0</v>
      </c>
      <c r="EO157" s="198"/>
      <c r="EP157" s="198"/>
      <c r="EQ157" s="700"/>
      <c r="ER157" s="198"/>
      <c r="ES157" s="176"/>
      <c r="ET157" s="198"/>
      <c r="EU157" s="198"/>
      <c r="EV157" s="198"/>
      <c r="EW157" s="198"/>
      <c r="EX157" s="198">
        <v>0</v>
      </c>
      <c r="EY157" s="198"/>
      <c r="EZ157" s="198"/>
      <c r="FA157" s="198"/>
      <c r="FB157" s="63">
        <f t="shared" si="14"/>
        <v>429</v>
      </c>
      <c r="FC157" s="69">
        <f t="shared" si="15"/>
        <v>221</v>
      </c>
    </row>
    <row r="158" spans="1:159" ht="48.6" customHeight="1">
      <c r="A158" s="216">
        <f>+IF(M158="","",COUNTA($M$12:$M158))</f>
        <v>123</v>
      </c>
      <c r="B158" s="216" t="s">
        <v>4050</v>
      </c>
      <c r="C158" s="216" t="s">
        <v>4109</v>
      </c>
      <c r="D158" s="291">
        <v>376</v>
      </c>
      <c r="E158" s="216">
        <v>879</v>
      </c>
      <c r="F158" s="219" t="s">
        <v>4110</v>
      </c>
      <c r="G158" s="216" t="s">
        <v>1594</v>
      </c>
      <c r="H158" s="216" t="s">
        <v>9</v>
      </c>
      <c r="I158" s="216" t="s">
        <v>4111</v>
      </c>
      <c r="J158" s="216">
        <v>24</v>
      </c>
      <c r="K158" s="216" t="s">
        <v>4112</v>
      </c>
      <c r="L158" s="216" t="s">
        <v>4113</v>
      </c>
      <c r="M158" s="216" t="s">
        <v>15</v>
      </c>
      <c r="N158" s="218">
        <v>166</v>
      </c>
      <c r="O158" s="216" t="s">
        <v>3099</v>
      </c>
      <c r="P158" s="216">
        <v>48</v>
      </c>
      <c r="Q158" s="198">
        <v>16</v>
      </c>
      <c r="R158" s="198"/>
      <c r="S158" s="198"/>
      <c r="T158" s="198"/>
      <c r="U158" s="198"/>
      <c r="V158" s="198"/>
      <c r="W158" s="198"/>
      <c r="X158" s="198"/>
      <c r="Y158" s="198"/>
      <c r="Z158" s="198"/>
      <c r="AA158" s="198"/>
      <c r="AB158" s="198"/>
      <c r="AC158" s="198">
        <v>0</v>
      </c>
      <c r="AD158" s="198"/>
      <c r="AE158" s="198"/>
      <c r="AF158" s="198"/>
      <c r="AG158" s="198">
        <v>0</v>
      </c>
      <c r="AH158" s="198"/>
      <c r="AI158" s="198"/>
      <c r="AJ158" s="198"/>
      <c r="AK158" s="198">
        <v>0</v>
      </c>
      <c r="AL158" s="198"/>
      <c r="AM158" s="198">
        <v>150</v>
      </c>
      <c r="AN158" s="198">
        <v>60</v>
      </c>
      <c r="AO158" s="198"/>
      <c r="AP158" s="198"/>
      <c r="AQ158" s="198"/>
      <c r="AR158" s="198"/>
      <c r="AS158" s="198"/>
      <c r="AT158" s="198"/>
      <c r="AU158" s="198">
        <v>0</v>
      </c>
      <c r="AV158" s="198"/>
      <c r="AW158" s="198"/>
      <c r="AX158" s="198"/>
      <c r="AY158" s="198"/>
      <c r="AZ158" s="198"/>
      <c r="BA158" s="198">
        <v>0</v>
      </c>
      <c r="BB158" s="198"/>
      <c r="BC158" s="198">
        <v>0</v>
      </c>
      <c r="BD158" s="176"/>
      <c r="BE158" s="198">
        <v>0</v>
      </c>
      <c r="BF158" s="198"/>
      <c r="BG158" s="198">
        <v>0</v>
      </c>
      <c r="BH158" s="198"/>
      <c r="BI158" s="198">
        <v>0</v>
      </c>
      <c r="BJ158" s="198"/>
      <c r="BK158" s="198">
        <v>0</v>
      </c>
      <c r="BL158" s="198"/>
      <c r="BM158" s="198">
        <v>0</v>
      </c>
      <c r="BN158" s="198"/>
      <c r="BO158" s="198"/>
      <c r="BP158" s="198"/>
      <c r="BQ158" s="198"/>
      <c r="BR158" s="198"/>
      <c r="BS158" s="198"/>
      <c r="BT158" s="198"/>
      <c r="BU158" s="198"/>
      <c r="BV158" s="198"/>
      <c r="BW158" s="198">
        <v>0</v>
      </c>
      <c r="BX158" s="198"/>
      <c r="BY158" s="198">
        <v>0</v>
      </c>
      <c r="BZ158" s="198"/>
      <c r="CA158" s="198"/>
      <c r="CB158" s="198"/>
      <c r="CC158" s="198">
        <v>0</v>
      </c>
      <c r="CD158" s="198">
        <v>0</v>
      </c>
      <c r="CE158" s="198">
        <v>0</v>
      </c>
      <c r="CF158" s="198"/>
      <c r="CG158" s="198"/>
      <c r="CH158" s="198"/>
      <c r="CI158" s="198">
        <v>0</v>
      </c>
      <c r="CJ158" s="198">
        <v>0</v>
      </c>
      <c r="CK158" s="198">
        <v>0</v>
      </c>
      <c r="CL158" s="198"/>
      <c r="CM158" s="198"/>
      <c r="CN158" s="198"/>
      <c r="CO158" s="198">
        <v>0</v>
      </c>
      <c r="CP158" s="198"/>
      <c r="CQ158" s="198">
        <v>0</v>
      </c>
      <c r="CR158" s="198"/>
      <c r="CS158" s="198">
        <v>0</v>
      </c>
      <c r="CT158" s="198"/>
      <c r="CU158" s="198">
        <v>0</v>
      </c>
      <c r="CV158" s="198"/>
      <c r="CW158" s="198"/>
      <c r="CX158" s="176"/>
      <c r="CY158" s="198">
        <v>0</v>
      </c>
      <c r="CZ158" s="198"/>
      <c r="DA158" s="198">
        <v>0</v>
      </c>
      <c r="DB158" s="198"/>
      <c r="DC158" s="198"/>
      <c r="DD158" s="198">
        <v>0</v>
      </c>
      <c r="DE158" s="198">
        <v>0</v>
      </c>
      <c r="DF158" s="198"/>
      <c r="DG158" s="198"/>
      <c r="DH158" s="198"/>
      <c r="DI158" s="198"/>
      <c r="DJ158" s="449"/>
      <c r="DK158" s="198"/>
      <c r="DL158" s="198"/>
      <c r="DM158" s="198"/>
      <c r="DN158" s="198"/>
      <c r="DO158" s="198"/>
      <c r="DP158" s="198"/>
      <c r="DQ158" s="198"/>
      <c r="DR158" s="198"/>
      <c r="DS158" s="198"/>
      <c r="DT158" s="198"/>
      <c r="DU158" s="198"/>
      <c r="DV158" s="198"/>
      <c r="DW158" s="198"/>
      <c r="DX158" s="198"/>
      <c r="DY158" s="198"/>
      <c r="DZ158" s="198"/>
      <c r="EA158" s="198"/>
      <c r="EB158" s="198"/>
      <c r="EC158" s="198">
        <v>0</v>
      </c>
      <c r="ED158" s="198"/>
      <c r="EE158" s="198"/>
      <c r="EF158" s="198"/>
      <c r="EG158" s="198"/>
      <c r="EH158" s="198"/>
      <c r="EI158" s="198">
        <v>0</v>
      </c>
      <c r="EJ158" s="198"/>
      <c r="EK158" s="198"/>
      <c r="EL158" s="198"/>
      <c r="EM158" s="198"/>
      <c r="EN158" s="198">
        <v>0</v>
      </c>
      <c r="EO158" s="198"/>
      <c r="EP158" s="198"/>
      <c r="EQ158" s="700"/>
      <c r="ER158" s="198"/>
      <c r="ES158" s="176"/>
      <c r="ET158" s="198"/>
      <c r="EU158" s="198"/>
      <c r="EV158" s="198"/>
      <c r="EW158" s="198"/>
      <c r="EX158" s="198">
        <v>0</v>
      </c>
      <c r="EY158" s="198"/>
      <c r="EZ158" s="198"/>
      <c r="FA158" s="198"/>
      <c r="FB158" s="63">
        <f t="shared" si="14"/>
        <v>60</v>
      </c>
      <c r="FC158" s="69">
        <f t="shared" si="15"/>
        <v>106</v>
      </c>
    </row>
    <row r="159" spans="1:159" ht="48.6" customHeight="1">
      <c r="A159" s="216">
        <f>+IF(M159="","",COUNTA($M$12:$M159))</f>
        <v>124</v>
      </c>
      <c r="B159" s="216" t="s">
        <v>4051</v>
      </c>
      <c r="C159" s="216" t="s">
        <v>4114</v>
      </c>
      <c r="D159" s="291">
        <v>376</v>
      </c>
      <c r="E159" s="216">
        <v>879</v>
      </c>
      <c r="F159" s="219" t="s">
        <v>4115</v>
      </c>
      <c r="G159" s="216" t="s">
        <v>1594</v>
      </c>
      <c r="H159" s="216" t="s">
        <v>14</v>
      </c>
      <c r="I159" s="216" t="s">
        <v>4111</v>
      </c>
      <c r="J159" s="216">
        <v>24</v>
      </c>
      <c r="K159" s="216" t="s">
        <v>4116</v>
      </c>
      <c r="L159" s="216" t="s">
        <v>4117</v>
      </c>
      <c r="M159" s="216" t="s">
        <v>15</v>
      </c>
      <c r="N159" s="218">
        <v>50</v>
      </c>
      <c r="O159" s="216" t="s">
        <v>3099</v>
      </c>
      <c r="P159" s="216">
        <v>48</v>
      </c>
      <c r="Q159" s="198">
        <v>0</v>
      </c>
      <c r="R159" s="198"/>
      <c r="S159" s="198"/>
      <c r="T159" s="198"/>
      <c r="U159" s="198"/>
      <c r="V159" s="198"/>
      <c r="W159" s="198"/>
      <c r="X159" s="198"/>
      <c r="Y159" s="198"/>
      <c r="Z159" s="198"/>
      <c r="AA159" s="198"/>
      <c r="AB159" s="198"/>
      <c r="AC159" s="198">
        <v>0</v>
      </c>
      <c r="AD159" s="198"/>
      <c r="AE159" s="198"/>
      <c r="AF159" s="198"/>
      <c r="AG159" s="198">
        <v>0</v>
      </c>
      <c r="AH159" s="198"/>
      <c r="AI159" s="198"/>
      <c r="AJ159" s="198"/>
      <c r="AK159" s="198">
        <v>0</v>
      </c>
      <c r="AL159" s="198"/>
      <c r="AM159" s="198">
        <v>50</v>
      </c>
      <c r="AN159" s="198">
        <v>5</v>
      </c>
      <c r="AO159" s="198"/>
      <c r="AP159" s="198"/>
      <c r="AQ159" s="198"/>
      <c r="AR159" s="198"/>
      <c r="AS159" s="198"/>
      <c r="AT159" s="198"/>
      <c r="AU159" s="198">
        <v>0</v>
      </c>
      <c r="AV159" s="198"/>
      <c r="AW159" s="198"/>
      <c r="AX159" s="198"/>
      <c r="AY159" s="198"/>
      <c r="AZ159" s="198"/>
      <c r="BA159" s="198">
        <v>0</v>
      </c>
      <c r="BB159" s="198"/>
      <c r="BC159" s="198">
        <v>0</v>
      </c>
      <c r="BD159" s="176"/>
      <c r="BE159" s="198">
        <v>0</v>
      </c>
      <c r="BF159" s="198"/>
      <c r="BG159" s="198">
        <v>0</v>
      </c>
      <c r="BH159" s="198"/>
      <c r="BI159" s="198">
        <v>0</v>
      </c>
      <c r="BJ159" s="198"/>
      <c r="BK159" s="198">
        <v>0</v>
      </c>
      <c r="BL159" s="198"/>
      <c r="BM159" s="198">
        <v>0</v>
      </c>
      <c r="BN159" s="198"/>
      <c r="BO159" s="198"/>
      <c r="BP159" s="198"/>
      <c r="BQ159" s="198"/>
      <c r="BR159" s="198"/>
      <c r="BS159" s="198"/>
      <c r="BT159" s="198"/>
      <c r="BU159" s="198"/>
      <c r="BV159" s="198"/>
      <c r="BW159" s="198">
        <v>0</v>
      </c>
      <c r="BX159" s="198"/>
      <c r="BY159" s="198">
        <v>0</v>
      </c>
      <c r="BZ159" s="198"/>
      <c r="CA159" s="198"/>
      <c r="CB159" s="198"/>
      <c r="CC159" s="198">
        <v>0</v>
      </c>
      <c r="CD159" s="198">
        <v>0</v>
      </c>
      <c r="CE159" s="198">
        <v>0</v>
      </c>
      <c r="CF159" s="198"/>
      <c r="CG159" s="198"/>
      <c r="CH159" s="198"/>
      <c r="CI159" s="198">
        <v>0</v>
      </c>
      <c r="CJ159" s="198">
        <v>0</v>
      </c>
      <c r="CK159" s="198">
        <v>0</v>
      </c>
      <c r="CL159" s="198"/>
      <c r="CM159" s="198"/>
      <c r="CN159" s="198"/>
      <c r="CO159" s="198">
        <v>0</v>
      </c>
      <c r="CP159" s="198"/>
      <c r="CQ159" s="198">
        <v>0</v>
      </c>
      <c r="CR159" s="198"/>
      <c r="CS159" s="198">
        <v>0</v>
      </c>
      <c r="CT159" s="198"/>
      <c r="CU159" s="198">
        <v>0</v>
      </c>
      <c r="CV159" s="198"/>
      <c r="CW159" s="198"/>
      <c r="CX159" s="176"/>
      <c r="CY159" s="198">
        <v>0</v>
      </c>
      <c r="CZ159" s="198"/>
      <c r="DA159" s="198">
        <v>0</v>
      </c>
      <c r="DB159" s="198"/>
      <c r="DC159" s="198"/>
      <c r="DD159" s="198">
        <v>0</v>
      </c>
      <c r="DE159" s="198">
        <v>0</v>
      </c>
      <c r="DF159" s="198"/>
      <c r="DG159" s="198"/>
      <c r="DH159" s="198"/>
      <c r="DI159" s="198"/>
      <c r="DJ159" s="449"/>
      <c r="DK159" s="198"/>
      <c r="DL159" s="198"/>
      <c r="DM159" s="198"/>
      <c r="DN159" s="198"/>
      <c r="DO159" s="198"/>
      <c r="DP159" s="198"/>
      <c r="DQ159" s="198"/>
      <c r="DR159" s="198"/>
      <c r="DS159" s="198"/>
      <c r="DT159" s="198"/>
      <c r="DU159" s="198"/>
      <c r="DV159" s="198"/>
      <c r="DW159" s="198"/>
      <c r="DX159" s="198"/>
      <c r="DY159" s="198"/>
      <c r="DZ159" s="198"/>
      <c r="EA159" s="198"/>
      <c r="EB159" s="198"/>
      <c r="EC159" s="198">
        <v>0</v>
      </c>
      <c r="ED159" s="198"/>
      <c r="EE159" s="198"/>
      <c r="EF159" s="198"/>
      <c r="EG159" s="198"/>
      <c r="EH159" s="198"/>
      <c r="EI159" s="198">
        <v>0</v>
      </c>
      <c r="EJ159" s="198"/>
      <c r="EK159" s="198"/>
      <c r="EL159" s="198"/>
      <c r="EM159" s="198"/>
      <c r="EN159" s="198">
        <v>0</v>
      </c>
      <c r="EO159" s="198"/>
      <c r="EP159" s="198"/>
      <c r="EQ159" s="700"/>
      <c r="ER159" s="198"/>
      <c r="ES159" s="176"/>
      <c r="ET159" s="198"/>
      <c r="EU159" s="198"/>
      <c r="EV159" s="198"/>
      <c r="EW159" s="198"/>
      <c r="EX159" s="198">
        <v>0</v>
      </c>
      <c r="EY159" s="198"/>
      <c r="EZ159" s="198"/>
      <c r="FA159" s="198"/>
      <c r="FB159" s="63">
        <f t="shared" si="14"/>
        <v>5</v>
      </c>
      <c r="FC159" s="69">
        <f t="shared" si="15"/>
        <v>45</v>
      </c>
    </row>
    <row r="160" spans="1:159" s="47" customFormat="1" ht="48.6" customHeight="1">
      <c r="A160" s="216" t="str">
        <f>+IF(M160="","",COUNTA($M$12:$M160))</f>
        <v/>
      </c>
      <c r="B160" s="216"/>
      <c r="C160" s="216"/>
      <c r="D160" s="186"/>
      <c r="E160" s="186"/>
      <c r="F160" s="290" t="s">
        <v>3219</v>
      </c>
      <c r="G160" s="216"/>
      <c r="H160" s="216"/>
      <c r="I160" s="216"/>
      <c r="J160" s="216"/>
      <c r="K160" s="216"/>
      <c r="L160" s="216"/>
      <c r="M160" s="216"/>
      <c r="N160" s="218"/>
      <c r="O160" s="216"/>
      <c r="P160" s="216"/>
      <c r="Q160" s="206"/>
      <c r="R160" s="198"/>
      <c r="S160" s="206"/>
      <c r="T160" s="206"/>
      <c r="U160" s="206"/>
      <c r="V160" s="206"/>
      <c r="W160" s="206"/>
      <c r="X160" s="206"/>
      <c r="Y160" s="206"/>
      <c r="Z160" s="206"/>
      <c r="AA160" s="206"/>
      <c r="AB160" s="206"/>
      <c r="AC160" s="206"/>
      <c r="AD160" s="206"/>
      <c r="AE160" s="206"/>
      <c r="AF160" s="206"/>
      <c r="AG160" s="206"/>
      <c r="AH160" s="206"/>
      <c r="AI160" s="206"/>
      <c r="AJ160" s="206"/>
      <c r="AK160" s="206"/>
      <c r="AL160" s="206"/>
      <c r="AM160" s="206"/>
      <c r="AN160" s="198"/>
      <c r="AO160" s="206"/>
      <c r="AP160" s="206"/>
      <c r="AQ160" s="206"/>
      <c r="AR160" s="206"/>
      <c r="AS160" s="206"/>
      <c r="AT160" s="206"/>
      <c r="AU160" s="198">
        <v>0</v>
      </c>
      <c r="AV160" s="206"/>
      <c r="AW160" s="206"/>
      <c r="AX160" s="206"/>
      <c r="AY160" s="206"/>
      <c r="AZ160" s="198"/>
      <c r="BA160" s="206"/>
      <c r="BB160" s="206"/>
      <c r="BC160" s="206"/>
      <c r="BD160" s="176"/>
      <c r="BE160" s="206"/>
      <c r="BF160" s="198"/>
      <c r="BG160" s="206"/>
      <c r="BH160" s="198"/>
      <c r="BI160" s="206"/>
      <c r="BJ160" s="206"/>
      <c r="BK160" s="206"/>
      <c r="BL160" s="206"/>
      <c r="BM160" s="206"/>
      <c r="BN160" s="206"/>
      <c r="BO160" s="206"/>
      <c r="BP160" s="206"/>
      <c r="BQ160" s="206"/>
      <c r="BR160" s="206"/>
      <c r="BS160" s="206"/>
      <c r="BT160" s="198"/>
      <c r="BU160" s="206"/>
      <c r="BV160" s="206"/>
      <c r="BW160" s="198">
        <v>0</v>
      </c>
      <c r="BX160" s="206"/>
      <c r="BY160" s="206"/>
      <c r="BZ160" s="206"/>
      <c r="CA160" s="206"/>
      <c r="CB160" s="206"/>
      <c r="CC160" s="206"/>
      <c r="CD160" s="198"/>
      <c r="CE160" s="206"/>
      <c r="CF160" s="206"/>
      <c r="CG160" s="206"/>
      <c r="CH160" s="206"/>
      <c r="CI160" s="206"/>
      <c r="CJ160" s="206"/>
      <c r="CK160" s="198">
        <v>0</v>
      </c>
      <c r="CL160" s="198"/>
      <c r="CM160" s="206"/>
      <c r="CN160" s="206"/>
      <c r="CO160" s="206"/>
      <c r="CP160" s="206"/>
      <c r="CQ160" s="206"/>
      <c r="CR160" s="206"/>
      <c r="CS160" s="206"/>
      <c r="CT160" s="198"/>
      <c r="CU160" s="206"/>
      <c r="CV160" s="206"/>
      <c r="CW160" s="206"/>
      <c r="CX160" s="319"/>
      <c r="CY160" s="206"/>
      <c r="CZ160" s="206"/>
      <c r="DA160" s="206"/>
      <c r="DB160" s="206"/>
      <c r="DC160" s="198"/>
      <c r="DD160" s="198"/>
      <c r="DE160" s="206"/>
      <c r="DF160" s="206"/>
      <c r="DG160" s="206"/>
      <c r="DH160" s="206"/>
      <c r="DI160" s="198"/>
      <c r="DJ160" s="445"/>
      <c r="DK160" s="206"/>
      <c r="DL160" s="206"/>
      <c r="DM160" s="206"/>
      <c r="DN160" s="206"/>
      <c r="DO160" s="198"/>
      <c r="DP160" s="206"/>
      <c r="DQ160" s="198"/>
      <c r="DR160" s="206"/>
      <c r="DS160" s="206"/>
      <c r="DT160" s="206"/>
      <c r="DU160" s="198"/>
      <c r="DV160" s="206"/>
      <c r="DW160" s="206"/>
      <c r="DX160" s="206"/>
      <c r="DY160" s="198"/>
      <c r="DZ160" s="206"/>
      <c r="EA160" s="206"/>
      <c r="EB160" s="206"/>
      <c r="EC160" s="206"/>
      <c r="ED160" s="206"/>
      <c r="EE160" s="206"/>
      <c r="EF160" s="206"/>
      <c r="EG160" s="206"/>
      <c r="EH160" s="206"/>
      <c r="EI160" s="206"/>
      <c r="EJ160" s="206"/>
      <c r="EK160" s="206"/>
      <c r="EL160" s="206"/>
      <c r="EM160" s="206"/>
      <c r="EN160" s="206"/>
      <c r="EO160" s="206"/>
      <c r="EP160" s="206"/>
      <c r="EQ160" s="699"/>
      <c r="ER160" s="206"/>
      <c r="ES160" s="319"/>
      <c r="ET160" s="206"/>
      <c r="EU160" s="206"/>
      <c r="EV160" s="206"/>
      <c r="EW160" s="206"/>
      <c r="EX160" s="206"/>
      <c r="EY160" s="206"/>
      <c r="EZ160" s="206"/>
      <c r="FA160" s="206"/>
      <c r="FB160" s="63"/>
      <c r="FC160" s="69"/>
    </row>
    <row r="161" spans="1:159" ht="48.6" customHeight="1">
      <c r="A161" s="216">
        <f>+IF(M161="","",COUNTA($M$12:$M161))</f>
        <v>125</v>
      </c>
      <c r="B161" s="216" t="s">
        <v>4056</v>
      </c>
      <c r="C161" s="216" t="s">
        <v>4118</v>
      </c>
      <c r="D161" s="216">
        <v>389</v>
      </c>
      <c r="E161" s="216">
        <v>509</v>
      </c>
      <c r="F161" s="219" t="s">
        <v>4119</v>
      </c>
      <c r="G161" s="216" t="s">
        <v>1121</v>
      </c>
      <c r="H161" s="216" t="s">
        <v>464</v>
      </c>
      <c r="I161" s="216" t="s">
        <v>4120</v>
      </c>
      <c r="J161" s="216">
        <v>24</v>
      </c>
      <c r="K161" s="216" t="s">
        <v>4121</v>
      </c>
      <c r="L161" s="216" t="s">
        <v>4122</v>
      </c>
      <c r="M161" s="216" t="s">
        <v>10</v>
      </c>
      <c r="N161" s="218">
        <v>1000</v>
      </c>
      <c r="O161" s="216" t="s">
        <v>3122</v>
      </c>
      <c r="P161" s="216">
        <v>23</v>
      </c>
      <c r="Q161" s="198">
        <v>0</v>
      </c>
      <c r="R161" s="198"/>
      <c r="S161" s="198"/>
      <c r="T161" s="198"/>
      <c r="U161" s="198"/>
      <c r="V161" s="198"/>
      <c r="W161" s="198"/>
      <c r="X161" s="198"/>
      <c r="Y161" s="198"/>
      <c r="Z161" s="198"/>
      <c r="AA161" s="198"/>
      <c r="AB161" s="198"/>
      <c r="AC161" s="198">
        <v>0</v>
      </c>
      <c r="AD161" s="198"/>
      <c r="AE161" s="198"/>
      <c r="AF161" s="198"/>
      <c r="AG161" s="198">
        <v>0</v>
      </c>
      <c r="AH161" s="198"/>
      <c r="AI161" s="198"/>
      <c r="AJ161" s="198"/>
      <c r="AK161" s="198">
        <v>0</v>
      </c>
      <c r="AL161" s="198"/>
      <c r="AM161" s="198">
        <v>1000</v>
      </c>
      <c r="AN161" s="198">
        <v>450</v>
      </c>
      <c r="AO161" s="198"/>
      <c r="AP161" s="198"/>
      <c r="AQ161" s="198"/>
      <c r="AR161" s="198"/>
      <c r="AS161" s="198"/>
      <c r="AT161" s="198"/>
      <c r="AU161" s="198">
        <v>0</v>
      </c>
      <c r="AV161" s="198"/>
      <c r="AW161" s="198"/>
      <c r="AX161" s="198"/>
      <c r="AY161" s="198"/>
      <c r="AZ161" s="198"/>
      <c r="BA161" s="198">
        <v>0</v>
      </c>
      <c r="BB161" s="198"/>
      <c r="BC161" s="198">
        <v>0</v>
      </c>
      <c r="BD161" s="176"/>
      <c r="BE161" s="198">
        <v>0</v>
      </c>
      <c r="BF161" s="198"/>
      <c r="BG161" s="198">
        <v>0</v>
      </c>
      <c r="BH161" s="198"/>
      <c r="BI161" s="198">
        <v>0</v>
      </c>
      <c r="BJ161" s="198"/>
      <c r="BK161" s="198">
        <v>0</v>
      </c>
      <c r="BL161" s="198"/>
      <c r="BM161" s="198">
        <v>0</v>
      </c>
      <c r="BN161" s="198"/>
      <c r="BO161" s="198"/>
      <c r="BP161" s="198"/>
      <c r="BQ161" s="198"/>
      <c r="BR161" s="198"/>
      <c r="BS161" s="198"/>
      <c r="BT161" s="198"/>
      <c r="BU161" s="198"/>
      <c r="BV161" s="198"/>
      <c r="BW161" s="198">
        <v>0</v>
      </c>
      <c r="BX161" s="198"/>
      <c r="BY161" s="198">
        <v>0</v>
      </c>
      <c r="BZ161" s="198"/>
      <c r="CA161" s="198"/>
      <c r="CB161" s="198"/>
      <c r="CC161" s="198">
        <v>0</v>
      </c>
      <c r="CD161" s="198">
        <v>0</v>
      </c>
      <c r="CE161" s="198">
        <v>0</v>
      </c>
      <c r="CF161" s="198"/>
      <c r="CG161" s="198"/>
      <c r="CH161" s="198"/>
      <c r="CI161" s="198">
        <v>0</v>
      </c>
      <c r="CJ161" s="198">
        <v>0</v>
      </c>
      <c r="CK161" s="198">
        <v>0</v>
      </c>
      <c r="CL161" s="198"/>
      <c r="CM161" s="198"/>
      <c r="CN161" s="198"/>
      <c r="CO161" s="198">
        <v>0</v>
      </c>
      <c r="CP161" s="198"/>
      <c r="CQ161" s="198">
        <v>0</v>
      </c>
      <c r="CR161" s="198"/>
      <c r="CS161" s="198">
        <v>0</v>
      </c>
      <c r="CT161" s="198"/>
      <c r="CU161" s="198">
        <v>0</v>
      </c>
      <c r="CV161" s="198"/>
      <c r="CW161" s="198"/>
      <c r="CX161" s="176"/>
      <c r="CY161" s="198">
        <v>0</v>
      </c>
      <c r="CZ161" s="198"/>
      <c r="DA161" s="198">
        <v>0</v>
      </c>
      <c r="DB161" s="198"/>
      <c r="DC161" s="198"/>
      <c r="DD161" s="198">
        <v>0</v>
      </c>
      <c r="DE161" s="198">
        <v>0</v>
      </c>
      <c r="DF161" s="198"/>
      <c r="DG161" s="198"/>
      <c r="DH161" s="198"/>
      <c r="DI161" s="198"/>
      <c r="DJ161" s="449"/>
      <c r="DK161" s="198"/>
      <c r="DL161" s="198"/>
      <c r="DM161" s="198"/>
      <c r="DN161" s="198"/>
      <c r="DO161" s="198"/>
      <c r="DP161" s="198"/>
      <c r="DQ161" s="198"/>
      <c r="DR161" s="198"/>
      <c r="DS161" s="198"/>
      <c r="DT161" s="198"/>
      <c r="DU161" s="198"/>
      <c r="DV161" s="198"/>
      <c r="DW161" s="198"/>
      <c r="DX161" s="198"/>
      <c r="DY161" s="198"/>
      <c r="DZ161" s="198"/>
      <c r="EA161" s="198"/>
      <c r="EB161" s="198"/>
      <c r="EC161" s="198">
        <v>0</v>
      </c>
      <c r="ED161" s="198"/>
      <c r="EE161" s="198"/>
      <c r="EF161" s="198"/>
      <c r="EG161" s="198"/>
      <c r="EH161" s="198"/>
      <c r="EI161" s="198">
        <v>0</v>
      </c>
      <c r="EJ161" s="198"/>
      <c r="EK161" s="198"/>
      <c r="EL161" s="198"/>
      <c r="EM161" s="198"/>
      <c r="EN161" s="198">
        <v>0</v>
      </c>
      <c r="EO161" s="198"/>
      <c r="EP161" s="198"/>
      <c r="EQ161" s="700"/>
      <c r="ER161" s="198"/>
      <c r="ES161" s="176"/>
      <c r="ET161" s="198"/>
      <c r="EU161" s="198"/>
      <c r="EV161" s="198"/>
      <c r="EW161" s="198"/>
      <c r="EX161" s="198">
        <v>0</v>
      </c>
      <c r="EY161" s="198"/>
      <c r="EZ161" s="198"/>
      <c r="FA161" s="198"/>
      <c r="FB161" s="63">
        <f>FA161+EY161+EW161+EU161+ES161+EQ161+EO161+EM161+EJ161+EH161+EF161+ED161+EB161+DZ161+DX161+DV161+DT161+DR161+DP161+DN161+DL161+DH161+DF161+DD161+DB161+CZ161+CX161+CV161+CT161+CR161+CP161+CN161+CL161+CH161+CF161+CD161+CB161+BZ161+BX161+BT161+BR161+BP161+BN161+BL161+BJ161+BH161+BF161+BD161+BB161+AZ161+AX161+AV161+AR161+AP161+AN161+AL161+AJ161+AH161+AF161+AD161+AB161+Z161+X161+V161+T161+R161</f>
        <v>450</v>
      </c>
      <c r="FC161" s="69">
        <f>N161-FB161</f>
        <v>550</v>
      </c>
    </row>
    <row r="162" spans="1:159" s="400" customFormat="1" ht="48.6" customHeight="1">
      <c r="A162" s="395">
        <f>+IF(M162="","",COUNTA($M$12:$M162))</f>
        <v>126</v>
      </c>
      <c r="B162" s="395" t="s">
        <v>4057</v>
      </c>
      <c r="C162" s="216" t="s">
        <v>4123</v>
      </c>
      <c r="D162" s="216">
        <v>390</v>
      </c>
      <c r="E162" s="216">
        <v>571</v>
      </c>
      <c r="F162" s="399" t="s">
        <v>4124</v>
      </c>
      <c r="G162" s="395" t="s">
        <v>4125</v>
      </c>
      <c r="H162" s="395" t="s">
        <v>9</v>
      </c>
      <c r="I162" s="216" t="s">
        <v>4126</v>
      </c>
      <c r="J162" s="216">
        <v>24</v>
      </c>
      <c r="K162" s="395" t="s">
        <v>4127</v>
      </c>
      <c r="L162" s="395" t="s">
        <v>4128</v>
      </c>
      <c r="M162" s="395" t="s">
        <v>10</v>
      </c>
      <c r="N162" s="396">
        <v>2500</v>
      </c>
      <c r="O162" s="395" t="s">
        <v>3056</v>
      </c>
      <c r="P162" s="395">
        <v>119</v>
      </c>
      <c r="Q162" s="397">
        <v>0</v>
      </c>
      <c r="R162" s="397"/>
      <c r="S162" s="397"/>
      <c r="T162" s="397"/>
      <c r="U162" s="397"/>
      <c r="V162" s="397"/>
      <c r="W162" s="397"/>
      <c r="X162" s="397"/>
      <c r="Y162" s="397"/>
      <c r="Z162" s="397"/>
      <c r="AA162" s="397"/>
      <c r="AB162" s="397"/>
      <c r="AC162" s="397">
        <v>0</v>
      </c>
      <c r="AD162" s="397"/>
      <c r="AE162" s="397"/>
      <c r="AF162" s="397"/>
      <c r="AG162" s="397">
        <v>0</v>
      </c>
      <c r="AH162" s="397"/>
      <c r="AI162" s="397"/>
      <c r="AJ162" s="397"/>
      <c r="AK162" s="397">
        <v>0</v>
      </c>
      <c r="AL162" s="397"/>
      <c r="AM162" s="397">
        <v>2500</v>
      </c>
      <c r="AN162" s="397"/>
      <c r="AO162" s="397"/>
      <c r="AP162" s="397"/>
      <c r="AQ162" s="397"/>
      <c r="AR162" s="397"/>
      <c r="AS162" s="397"/>
      <c r="AT162" s="397"/>
      <c r="AU162" s="397">
        <v>0</v>
      </c>
      <c r="AV162" s="397"/>
      <c r="AW162" s="397"/>
      <c r="AX162" s="397"/>
      <c r="AY162" s="397"/>
      <c r="AZ162" s="397"/>
      <c r="BA162" s="397">
        <v>0</v>
      </c>
      <c r="BB162" s="397"/>
      <c r="BC162" s="397">
        <v>0</v>
      </c>
      <c r="BD162" s="323"/>
      <c r="BE162" s="397">
        <v>0</v>
      </c>
      <c r="BF162" s="397"/>
      <c r="BG162" s="397">
        <v>0</v>
      </c>
      <c r="BH162" s="397"/>
      <c r="BI162" s="397">
        <v>0</v>
      </c>
      <c r="BJ162" s="397"/>
      <c r="BK162" s="397">
        <v>0</v>
      </c>
      <c r="BL162" s="397"/>
      <c r="BM162" s="397">
        <v>0</v>
      </c>
      <c r="BN162" s="397"/>
      <c r="BO162" s="397"/>
      <c r="BP162" s="397"/>
      <c r="BQ162" s="397"/>
      <c r="BR162" s="397"/>
      <c r="BS162" s="397"/>
      <c r="BT162" s="397"/>
      <c r="BU162" s="397"/>
      <c r="BV162" s="397"/>
      <c r="BW162" s="397">
        <v>0</v>
      </c>
      <c r="BX162" s="397"/>
      <c r="BY162" s="397">
        <v>0</v>
      </c>
      <c r="BZ162" s="397"/>
      <c r="CA162" s="397"/>
      <c r="CB162" s="397"/>
      <c r="CC162" s="397">
        <v>0</v>
      </c>
      <c r="CD162" s="397">
        <v>0</v>
      </c>
      <c r="CE162" s="397">
        <v>0</v>
      </c>
      <c r="CF162" s="397"/>
      <c r="CG162" s="397"/>
      <c r="CH162" s="397"/>
      <c r="CI162" s="397">
        <v>0</v>
      </c>
      <c r="CJ162" s="397">
        <v>0</v>
      </c>
      <c r="CK162" s="397">
        <v>0</v>
      </c>
      <c r="CL162" s="397"/>
      <c r="CM162" s="397"/>
      <c r="CN162" s="397"/>
      <c r="CO162" s="397">
        <v>0</v>
      </c>
      <c r="CP162" s="397"/>
      <c r="CQ162" s="397">
        <v>0</v>
      </c>
      <c r="CR162" s="397"/>
      <c r="CS162" s="397">
        <v>0</v>
      </c>
      <c r="CT162" s="397"/>
      <c r="CU162" s="397">
        <v>0</v>
      </c>
      <c r="CV162" s="397"/>
      <c r="CW162" s="397"/>
      <c r="CX162" s="323"/>
      <c r="CY162" s="397">
        <v>0</v>
      </c>
      <c r="CZ162" s="397"/>
      <c r="DA162" s="397">
        <v>0</v>
      </c>
      <c r="DB162" s="397"/>
      <c r="DC162" s="397"/>
      <c r="DD162" s="397">
        <v>0</v>
      </c>
      <c r="DE162" s="397">
        <v>0</v>
      </c>
      <c r="DF162" s="397"/>
      <c r="DG162" s="397"/>
      <c r="DH162" s="397"/>
      <c r="DI162" s="397"/>
      <c r="DJ162" s="450"/>
      <c r="DK162" s="397"/>
      <c r="DL162" s="397"/>
      <c r="DM162" s="397"/>
      <c r="DN162" s="397"/>
      <c r="DO162" s="397"/>
      <c r="DP162" s="397"/>
      <c r="DQ162" s="397"/>
      <c r="DR162" s="397"/>
      <c r="DS162" s="397"/>
      <c r="DT162" s="397"/>
      <c r="DU162" s="397"/>
      <c r="DV162" s="397"/>
      <c r="DW162" s="397"/>
      <c r="DX162" s="397"/>
      <c r="DY162" s="397"/>
      <c r="DZ162" s="397"/>
      <c r="EA162" s="397"/>
      <c r="EB162" s="397"/>
      <c r="EC162" s="397">
        <v>0</v>
      </c>
      <c r="ED162" s="397"/>
      <c r="EE162" s="397"/>
      <c r="EF162" s="397"/>
      <c r="EG162" s="397"/>
      <c r="EH162" s="397"/>
      <c r="EI162" s="397">
        <v>0</v>
      </c>
      <c r="EJ162" s="397"/>
      <c r="EK162" s="397"/>
      <c r="EL162" s="397"/>
      <c r="EM162" s="397"/>
      <c r="EN162" s="397">
        <v>0</v>
      </c>
      <c r="EO162" s="397"/>
      <c r="EP162" s="397"/>
      <c r="EQ162" s="700"/>
      <c r="ER162" s="397"/>
      <c r="ES162" s="323"/>
      <c r="ET162" s="397"/>
      <c r="EU162" s="397"/>
      <c r="EV162" s="397"/>
      <c r="EW162" s="397"/>
      <c r="EX162" s="397">
        <v>0</v>
      </c>
      <c r="EY162" s="397"/>
      <c r="EZ162" s="397"/>
      <c r="FA162" s="397"/>
      <c r="FB162" s="425">
        <f>FA162+EY162+EW162+EU162+ES162+EQ162+EO162+EM162+EJ162+EH162+EF162+ED162+EB162+DZ162+DX162+DV162+DT162+DR162+DP162+DN162+DL162+DH162+DF162+DD162+DB162+CZ162+CX162+CV162+CT162+CR162+CP162+CN162+CL162+CH162+CF162+CD162+CB162+BZ162+BX162+BT162+BR162+BP162+BN162+BL162+BJ162+BH162+BF162+BD162+BB162+AZ162+AX162+AV162+AR162+AP162+AN162+AL162+AJ162+AH162+AF162+AD162+AB162+Z162+X162+V162+T162+R162</f>
        <v>0</v>
      </c>
      <c r="FC162" s="394">
        <f>N162-FB162</f>
        <v>2500</v>
      </c>
    </row>
    <row r="163" spans="1:159" ht="48.6" customHeight="1">
      <c r="A163" s="216">
        <f>+IF(M163="","",COUNTA($M$12:$M163))</f>
        <v>127</v>
      </c>
      <c r="B163" s="216" t="s">
        <v>4062</v>
      </c>
      <c r="C163" s="216" t="s">
        <v>4129</v>
      </c>
      <c r="D163" s="216">
        <v>390</v>
      </c>
      <c r="E163" s="216">
        <v>571</v>
      </c>
      <c r="F163" s="219" t="s">
        <v>4130</v>
      </c>
      <c r="G163" s="216" t="s">
        <v>4125</v>
      </c>
      <c r="H163" s="216" t="s">
        <v>74</v>
      </c>
      <c r="I163" s="216" t="s">
        <v>4126</v>
      </c>
      <c r="J163" s="216">
        <v>36</v>
      </c>
      <c r="K163" s="216" t="s">
        <v>4131</v>
      </c>
      <c r="L163" s="216" t="s">
        <v>4128</v>
      </c>
      <c r="M163" s="216" t="s">
        <v>10</v>
      </c>
      <c r="N163" s="218">
        <v>1500</v>
      </c>
      <c r="O163" s="216" t="s">
        <v>3056</v>
      </c>
      <c r="P163" s="216">
        <v>119</v>
      </c>
      <c r="Q163" s="198">
        <v>0</v>
      </c>
      <c r="R163" s="198"/>
      <c r="S163" s="198"/>
      <c r="T163" s="198"/>
      <c r="U163" s="198"/>
      <c r="V163" s="198"/>
      <c r="W163" s="198"/>
      <c r="X163" s="198"/>
      <c r="Y163" s="198"/>
      <c r="Z163" s="198"/>
      <c r="AA163" s="198"/>
      <c r="AB163" s="198"/>
      <c r="AC163" s="198">
        <v>0</v>
      </c>
      <c r="AD163" s="198"/>
      <c r="AE163" s="198"/>
      <c r="AF163" s="198"/>
      <c r="AG163" s="198">
        <v>0</v>
      </c>
      <c r="AH163" s="198"/>
      <c r="AI163" s="198"/>
      <c r="AJ163" s="198"/>
      <c r="AK163" s="198">
        <v>0</v>
      </c>
      <c r="AL163" s="198"/>
      <c r="AM163" s="198">
        <v>1500</v>
      </c>
      <c r="AN163" s="198">
        <v>1590</v>
      </c>
      <c r="AO163" s="198"/>
      <c r="AP163" s="198"/>
      <c r="AQ163" s="198"/>
      <c r="AR163" s="198"/>
      <c r="AS163" s="198"/>
      <c r="AT163" s="198"/>
      <c r="AU163" s="198">
        <v>0</v>
      </c>
      <c r="AV163" s="198"/>
      <c r="AW163" s="198"/>
      <c r="AX163" s="198"/>
      <c r="AY163" s="198"/>
      <c r="AZ163" s="198"/>
      <c r="BA163" s="198">
        <v>0</v>
      </c>
      <c r="BB163" s="198"/>
      <c r="BC163" s="198">
        <v>0</v>
      </c>
      <c r="BD163" s="176"/>
      <c r="BE163" s="198">
        <v>0</v>
      </c>
      <c r="BF163" s="198"/>
      <c r="BG163" s="198">
        <v>0</v>
      </c>
      <c r="BH163" s="198"/>
      <c r="BI163" s="198">
        <v>0</v>
      </c>
      <c r="BJ163" s="198"/>
      <c r="BK163" s="198">
        <v>0</v>
      </c>
      <c r="BL163" s="198"/>
      <c r="BM163" s="198">
        <v>0</v>
      </c>
      <c r="BN163" s="198"/>
      <c r="BO163" s="198"/>
      <c r="BP163" s="198"/>
      <c r="BQ163" s="198"/>
      <c r="BR163" s="198"/>
      <c r="BS163" s="198"/>
      <c r="BT163" s="198"/>
      <c r="BU163" s="198"/>
      <c r="BV163" s="198"/>
      <c r="BW163" s="198">
        <v>0</v>
      </c>
      <c r="BX163" s="198"/>
      <c r="BY163" s="198">
        <v>0</v>
      </c>
      <c r="BZ163" s="198"/>
      <c r="CA163" s="198"/>
      <c r="CB163" s="198"/>
      <c r="CC163" s="198">
        <v>0</v>
      </c>
      <c r="CD163" s="198">
        <v>0</v>
      </c>
      <c r="CE163" s="198">
        <v>0</v>
      </c>
      <c r="CF163" s="198"/>
      <c r="CG163" s="198"/>
      <c r="CH163" s="198"/>
      <c r="CI163" s="198">
        <v>0</v>
      </c>
      <c r="CJ163" s="198">
        <v>0</v>
      </c>
      <c r="CK163" s="198">
        <v>0</v>
      </c>
      <c r="CL163" s="198"/>
      <c r="CM163" s="198"/>
      <c r="CN163" s="198"/>
      <c r="CO163" s="198">
        <v>0</v>
      </c>
      <c r="CP163" s="198"/>
      <c r="CQ163" s="198">
        <v>0</v>
      </c>
      <c r="CR163" s="198"/>
      <c r="CS163" s="198">
        <v>0</v>
      </c>
      <c r="CT163" s="198"/>
      <c r="CU163" s="198">
        <v>0</v>
      </c>
      <c r="CV163" s="198"/>
      <c r="CW163" s="198"/>
      <c r="CX163" s="176"/>
      <c r="CY163" s="198">
        <v>0</v>
      </c>
      <c r="CZ163" s="198"/>
      <c r="DA163" s="198">
        <v>0</v>
      </c>
      <c r="DB163" s="198"/>
      <c r="DC163" s="198"/>
      <c r="DD163" s="198">
        <v>0</v>
      </c>
      <c r="DE163" s="198">
        <v>0</v>
      </c>
      <c r="DF163" s="198"/>
      <c r="DG163" s="198"/>
      <c r="DH163" s="198"/>
      <c r="DI163" s="198"/>
      <c r="DJ163" s="449"/>
      <c r="DK163" s="198"/>
      <c r="DL163" s="198"/>
      <c r="DM163" s="198"/>
      <c r="DN163" s="198"/>
      <c r="DO163" s="198"/>
      <c r="DP163" s="198"/>
      <c r="DQ163" s="198"/>
      <c r="DR163" s="198"/>
      <c r="DS163" s="198"/>
      <c r="DT163" s="198"/>
      <c r="DU163" s="198"/>
      <c r="DV163" s="198"/>
      <c r="DW163" s="198"/>
      <c r="DX163" s="198"/>
      <c r="DY163" s="198"/>
      <c r="DZ163" s="198"/>
      <c r="EA163" s="198"/>
      <c r="EB163" s="198"/>
      <c r="EC163" s="198">
        <v>0</v>
      </c>
      <c r="ED163" s="198"/>
      <c r="EE163" s="198"/>
      <c r="EF163" s="198"/>
      <c r="EG163" s="198"/>
      <c r="EH163" s="198"/>
      <c r="EI163" s="198">
        <v>0</v>
      </c>
      <c r="EJ163" s="198"/>
      <c r="EK163" s="198"/>
      <c r="EL163" s="198"/>
      <c r="EM163" s="198"/>
      <c r="EN163" s="198">
        <v>0</v>
      </c>
      <c r="EO163" s="198"/>
      <c r="EP163" s="198"/>
      <c r="EQ163" s="700"/>
      <c r="ER163" s="198"/>
      <c r="ES163" s="176"/>
      <c r="ET163" s="198"/>
      <c r="EU163" s="198"/>
      <c r="EV163" s="198"/>
      <c r="EW163" s="198"/>
      <c r="EX163" s="198">
        <v>0</v>
      </c>
      <c r="EY163" s="198"/>
      <c r="EZ163" s="198"/>
      <c r="FA163" s="198"/>
      <c r="FB163" s="63">
        <f>FA163+EY163+EW163+EU163+ES163+EQ163+EO163+EM163+EJ163+EH163+EF163+ED163+EB163+DZ163+DX163+DV163+DT163+DR163+DP163+DN163+DL163+DH163+DF163+DD163+DB163+CZ163+CX163+CV163+CT163+CR163+CP163+CN163+CL163+CH163+CF163+CD163+CB163+BZ163+BX163+BT163+BR163+BP163+BN163+BL163+BJ163+BH163+BF163+BD163+BB163+AZ163+AX163+AV163+AR163+AP163+AN163+AL163+AJ163+AH163+AF163+AD163+AB163+Z163+X163+V163+T163+R163</f>
        <v>1590</v>
      </c>
      <c r="FC163" s="69">
        <f>N163-FB163</f>
        <v>-90</v>
      </c>
    </row>
    <row r="164" spans="1:159" s="47" customFormat="1" ht="48.6" customHeight="1">
      <c r="A164" s="216" t="str">
        <f>+IF(M164="","",COUNTA($M$12:$M164))</f>
        <v/>
      </c>
      <c r="B164" s="216"/>
      <c r="C164" s="216"/>
      <c r="D164" s="186"/>
      <c r="E164" s="186"/>
      <c r="F164" s="290" t="s">
        <v>3220</v>
      </c>
      <c r="G164" s="216"/>
      <c r="H164" s="216"/>
      <c r="I164" s="216"/>
      <c r="J164" s="216"/>
      <c r="K164" s="216"/>
      <c r="L164" s="216"/>
      <c r="M164" s="216"/>
      <c r="N164" s="218"/>
      <c r="O164" s="216"/>
      <c r="P164" s="216"/>
      <c r="Q164" s="206"/>
      <c r="R164" s="198"/>
      <c r="S164" s="206"/>
      <c r="T164" s="206"/>
      <c r="U164" s="206"/>
      <c r="V164" s="206"/>
      <c r="W164" s="206"/>
      <c r="X164" s="206"/>
      <c r="Y164" s="206"/>
      <c r="Z164" s="206"/>
      <c r="AA164" s="206"/>
      <c r="AB164" s="206"/>
      <c r="AC164" s="206"/>
      <c r="AD164" s="206"/>
      <c r="AE164" s="206"/>
      <c r="AF164" s="206"/>
      <c r="AG164" s="206"/>
      <c r="AH164" s="206"/>
      <c r="AI164" s="206"/>
      <c r="AJ164" s="206"/>
      <c r="AK164" s="206"/>
      <c r="AL164" s="206"/>
      <c r="AM164" s="206"/>
      <c r="AN164" s="198"/>
      <c r="AO164" s="206"/>
      <c r="AP164" s="206"/>
      <c r="AQ164" s="206"/>
      <c r="AR164" s="206"/>
      <c r="AS164" s="206"/>
      <c r="AT164" s="206"/>
      <c r="AU164" s="198">
        <v>0</v>
      </c>
      <c r="AV164" s="206"/>
      <c r="AW164" s="206"/>
      <c r="AX164" s="206"/>
      <c r="AY164" s="206"/>
      <c r="AZ164" s="198"/>
      <c r="BA164" s="206"/>
      <c r="BB164" s="206"/>
      <c r="BC164" s="206"/>
      <c r="BD164" s="176"/>
      <c r="BE164" s="206"/>
      <c r="BF164" s="198"/>
      <c r="BG164" s="206"/>
      <c r="BH164" s="198"/>
      <c r="BI164" s="206"/>
      <c r="BJ164" s="206"/>
      <c r="BK164" s="206"/>
      <c r="BL164" s="206"/>
      <c r="BM164" s="206"/>
      <c r="BN164" s="206"/>
      <c r="BO164" s="206"/>
      <c r="BP164" s="206"/>
      <c r="BQ164" s="206"/>
      <c r="BR164" s="206"/>
      <c r="BS164" s="206"/>
      <c r="BT164" s="198"/>
      <c r="BU164" s="206"/>
      <c r="BV164" s="206"/>
      <c r="BW164" s="198">
        <v>0</v>
      </c>
      <c r="BX164" s="206"/>
      <c r="BY164" s="206"/>
      <c r="BZ164" s="206"/>
      <c r="CA164" s="206"/>
      <c r="CB164" s="206"/>
      <c r="CC164" s="206"/>
      <c r="CD164" s="198"/>
      <c r="CE164" s="206"/>
      <c r="CF164" s="206"/>
      <c r="CG164" s="206"/>
      <c r="CH164" s="206"/>
      <c r="CI164" s="206"/>
      <c r="CJ164" s="206"/>
      <c r="CK164" s="198">
        <v>0</v>
      </c>
      <c r="CL164" s="198"/>
      <c r="CM164" s="206"/>
      <c r="CN164" s="206"/>
      <c r="CO164" s="206"/>
      <c r="CP164" s="206"/>
      <c r="CQ164" s="206"/>
      <c r="CR164" s="206"/>
      <c r="CS164" s="206"/>
      <c r="CT164" s="198"/>
      <c r="CU164" s="206"/>
      <c r="CV164" s="206"/>
      <c r="CW164" s="206"/>
      <c r="CX164" s="319"/>
      <c r="CY164" s="206"/>
      <c r="CZ164" s="206"/>
      <c r="DA164" s="206"/>
      <c r="DB164" s="206"/>
      <c r="DC164" s="198"/>
      <c r="DD164" s="198"/>
      <c r="DE164" s="206"/>
      <c r="DF164" s="206"/>
      <c r="DG164" s="206"/>
      <c r="DH164" s="206"/>
      <c r="DI164" s="198"/>
      <c r="DJ164" s="445"/>
      <c r="DK164" s="206"/>
      <c r="DL164" s="206"/>
      <c r="DM164" s="206"/>
      <c r="DN164" s="206"/>
      <c r="DO164" s="198"/>
      <c r="DP164" s="206"/>
      <c r="DQ164" s="198"/>
      <c r="DR164" s="206"/>
      <c r="DS164" s="206"/>
      <c r="DT164" s="206"/>
      <c r="DU164" s="198"/>
      <c r="DV164" s="206"/>
      <c r="DW164" s="206"/>
      <c r="DX164" s="206"/>
      <c r="DY164" s="198"/>
      <c r="DZ164" s="206"/>
      <c r="EA164" s="206"/>
      <c r="EB164" s="206"/>
      <c r="EC164" s="206"/>
      <c r="ED164" s="206"/>
      <c r="EE164" s="206"/>
      <c r="EF164" s="206"/>
      <c r="EG164" s="206"/>
      <c r="EH164" s="206"/>
      <c r="EI164" s="206"/>
      <c r="EJ164" s="206"/>
      <c r="EK164" s="206"/>
      <c r="EL164" s="206"/>
      <c r="EM164" s="206"/>
      <c r="EN164" s="206"/>
      <c r="EO164" s="206"/>
      <c r="EP164" s="206"/>
      <c r="EQ164" s="699"/>
      <c r="ER164" s="206"/>
      <c r="ES164" s="319"/>
      <c r="ET164" s="206"/>
      <c r="EU164" s="206"/>
      <c r="EV164" s="206"/>
      <c r="EW164" s="206"/>
      <c r="EX164" s="206"/>
      <c r="EY164" s="206"/>
      <c r="EZ164" s="206"/>
      <c r="FA164" s="206"/>
      <c r="FB164" s="63"/>
      <c r="FC164" s="69"/>
    </row>
    <row r="165" spans="1:159" s="400" customFormat="1" ht="48.6" customHeight="1">
      <c r="A165" s="395">
        <f>+IF(M165="","",COUNTA($M$12:$M165))</f>
        <v>128</v>
      </c>
      <c r="B165" s="395" t="s">
        <v>4067</v>
      </c>
      <c r="C165" s="216" t="s">
        <v>4132</v>
      </c>
      <c r="D165" s="216">
        <v>399</v>
      </c>
      <c r="E165" s="216">
        <v>136</v>
      </c>
      <c r="F165" s="399" t="s">
        <v>4133</v>
      </c>
      <c r="G165" s="395" t="s">
        <v>3221</v>
      </c>
      <c r="H165" s="395" t="s">
        <v>30</v>
      </c>
      <c r="I165" s="216" t="s">
        <v>4134</v>
      </c>
      <c r="J165" s="216">
        <v>36</v>
      </c>
      <c r="K165" s="395" t="s">
        <v>4135</v>
      </c>
      <c r="L165" s="395" t="s">
        <v>4136</v>
      </c>
      <c r="M165" s="395" t="s">
        <v>10</v>
      </c>
      <c r="N165" s="396">
        <v>3600</v>
      </c>
      <c r="O165" s="395" t="s">
        <v>3122</v>
      </c>
      <c r="P165" s="395">
        <v>23</v>
      </c>
      <c r="Q165" s="397">
        <v>0</v>
      </c>
      <c r="R165" s="397"/>
      <c r="S165" s="397"/>
      <c r="T165" s="397"/>
      <c r="U165" s="397"/>
      <c r="V165" s="397"/>
      <c r="W165" s="397"/>
      <c r="X165" s="397"/>
      <c r="Y165" s="397"/>
      <c r="Z165" s="397"/>
      <c r="AA165" s="397"/>
      <c r="AB165" s="397"/>
      <c r="AC165" s="397">
        <v>0</v>
      </c>
      <c r="AD165" s="397"/>
      <c r="AE165" s="397"/>
      <c r="AF165" s="397"/>
      <c r="AG165" s="397">
        <v>0</v>
      </c>
      <c r="AH165" s="397"/>
      <c r="AI165" s="397"/>
      <c r="AJ165" s="397"/>
      <c r="AK165" s="397">
        <v>0</v>
      </c>
      <c r="AL165" s="397"/>
      <c r="AM165" s="397">
        <v>3600</v>
      </c>
      <c r="AN165" s="397"/>
      <c r="AO165" s="397"/>
      <c r="AP165" s="397"/>
      <c r="AQ165" s="397"/>
      <c r="AR165" s="397"/>
      <c r="AS165" s="397"/>
      <c r="AT165" s="397"/>
      <c r="AU165" s="397">
        <v>0</v>
      </c>
      <c r="AV165" s="397"/>
      <c r="AW165" s="397"/>
      <c r="AX165" s="397"/>
      <c r="AY165" s="397"/>
      <c r="AZ165" s="397"/>
      <c r="BA165" s="397">
        <v>0</v>
      </c>
      <c r="BB165" s="397"/>
      <c r="BC165" s="397">
        <v>0</v>
      </c>
      <c r="BD165" s="323"/>
      <c r="BE165" s="397">
        <v>0</v>
      </c>
      <c r="BF165" s="397"/>
      <c r="BG165" s="397">
        <v>0</v>
      </c>
      <c r="BH165" s="397"/>
      <c r="BI165" s="397">
        <v>0</v>
      </c>
      <c r="BJ165" s="397"/>
      <c r="BK165" s="397">
        <v>0</v>
      </c>
      <c r="BL165" s="397"/>
      <c r="BM165" s="397">
        <v>0</v>
      </c>
      <c r="BN165" s="397"/>
      <c r="BO165" s="397"/>
      <c r="BP165" s="397"/>
      <c r="BQ165" s="397"/>
      <c r="BR165" s="397"/>
      <c r="BS165" s="397"/>
      <c r="BT165" s="397"/>
      <c r="BU165" s="397"/>
      <c r="BV165" s="397"/>
      <c r="BW165" s="397">
        <v>0</v>
      </c>
      <c r="BX165" s="397"/>
      <c r="BY165" s="397">
        <v>0</v>
      </c>
      <c r="BZ165" s="397"/>
      <c r="CA165" s="397"/>
      <c r="CB165" s="397"/>
      <c r="CC165" s="397">
        <v>0</v>
      </c>
      <c r="CD165" s="397">
        <v>0</v>
      </c>
      <c r="CE165" s="397">
        <v>0</v>
      </c>
      <c r="CF165" s="397"/>
      <c r="CG165" s="397"/>
      <c r="CH165" s="397"/>
      <c r="CI165" s="397">
        <v>0</v>
      </c>
      <c r="CJ165" s="397">
        <v>0</v>
      </c>
      <c r="CK165" s="397">
        <v>0</v>
      </c>
      <c r="CL165" s="397"/>
      <c r="CM165" s="397"/>
      <c r="CN165" s="397"/>
      <c r="CO165" s="397">
        <v>0</v>
      </c>
      <c r="CP165" s="397"/>
      <c r="CQ165" s="397">
        <v>0</v>
      </c>
      <c r="CR165" s="397"/>
      <c r="CS165" s="397">
        <v>0</v>
      </c>
      <c r="CT165" s="397"/>
      <c r="CU165" s="397">
        <v>0</v>
      </c>
      <c r="CV165" s="397"/>
      <c r="CW165" s="397"/>
      <c r="CX165" s="323"/>
      <c r="CY165" s="397">
        <v>0</v>
      </c>
      <c r="CZ165" s="397"/>
      <c r="DA165" s="397">
        <v>0</v>
      </c>
      <c r="DB165" s="397"/>
      <c r="DC165" s="397"/>
      <c r="DD165" s="397">
        <v>0</v>
      </c>
      <c r="DE165" s="397">
        <v>0</v>
      </c>
      <c r="DF165" s="397"/>
      <c r="DG165" s="397"/>
      <c r="DH165" s="397"/>
      <c r="DI165" s="397"/>
      <c r="DJ165" s="450"/>
      <c r="DK165" s="397"/>
      <c r="DL165" s="397"/>
      <c r="DM165" s="397"/>
      <c r="DN165" s="397"/>
      <c r="DO165" s="397"/>
      <c r="DP165" s="397"/>
      <c r="DQ165" s="397"/>
      <c r="DR165" s="397"/>
      <c r="DS165" s="397"/>
      <c r="DT165" s="397"/>
      <c r="DU165" s="397"/>
      <c r="DV165" s="397"/>
      <c r="DW165" s="397"/>
      <c r="DX165" s="397"/>
      <c r="DY165" s="397"/>
      <c r="DZ165" s="397"/>
      <c r="EA165" s="397"/>
      <c r="EB165" s="397"/>
      <c r="EC165" s="397">
        <v>0</v>
      </c>
      <c r="ED165" s="397"/>
      <c r="EE165" s="397"/>
      <c r="EF165" s="397"/>
      <c r="EG165" s="397"/>
      <c r="EH165" s="397"/>
      <c r="EI165" s="397">
        <v>0</v>
      </c>
      <c r="EJ165" s="397"/>
      <c r="EK165" s="397"/>
      <c r="EL165" s="397"/>
      <c r="EM165" s="397"/>
      <c r="EN165" s="397">
        <v>0</v>
      </c>
      <c r="EO165" s="397"/>
      <c r="EP165" s="397"/>
      <c r="EQ165" s="700"/>
      <c r="ER165" s="397"/>
      <c r="ES165" s="323"/>
      <c r="ET165" s="397"/>
      <c r="EU165" s="397"/>
      <c r="EV165" s="397"/>
      <c r="EW165" s="397"/>
      <c r="EX165" s="397">
        <v>0</v>
      </c>
      <c r="EY165" s="397"/>
      <c r="EZ165" s="397"/>
      <c r="FA165" s="397"/>
      <c r="FB165" s="425">
        <f>FA165+EY165+EW165+EU165+ES165+EQ165+EO165+EM165+EJ165+EH165+EF165+ED165+EB165+DZ165+DX165+DV165+DT165+DR165+DP165+DN165+DL165+DH165+DF165+DD165+DB165+CZ165+CX165+CV165+CT165+CR165+CP165+CN165+CL165+CH165+CF165+CD165+CB165+BZ165+BX165+BT165+BR165+BP165+BN165+BL165+BJ165+BH165+BF165+BD165+BB165+AZ165+AX165+AV165+AR165+AP165+AN165+AL165+AJ165+AH165+AF165+AD165+AB165+Z165+X165+V165+T165+R165</f>
        <v>0</v>
      </c>
      <c r="FC165" s="394">
        <f>N165-FB165</f>
        <v>3600</v>
      </c>
    </row>
    <row r="166" spans="1:159" ht="48.6" customHeight="1">
      <c r="A166" s="216">
        <f>+IF(M166="","",COUNTA($M$12:$M166))</f>
        <v>129</v>
      </c>
      <c r="B166" s="216" t="s">
        <v>4069</v>
      </c>
      <c r="C166" s="216" t="s">
        <v>4137</v>
      </c>
      <c r="D166" s="304">
        <v>401</v>
      </c>
      <c r="E166" s="216">
        <v>450</v>
      </c>
      <c r="F166" s="219" t="s">
        <v>4138</v>
      </c>
      <c r="G166" s="216" t="s">
        <v>4139</v>
      </c>
      <c r="H166" s="216" t="s">
        <v>1082</v>
      </c>
      <c r="I166" s="216" t="s">
        <v>4140</v>
      </c>
      <c r="J166" s="216">
        <v>36</v>
      </c>
      <c r="K166" s="216" t="s">
        <v>4141</v>
      </c>
      <c r="L166" s="216" t="s">
        <v>4142</v>
      </c>
      <c r="M166" s="216" t="s">
        <v>10</v>
      </c>
      <c r="N166" s="218">
        <v>40000</v>
      </c>
      <c r="O166" s="216" t="s">
        <v>3099</v>
      </c>
      <c r="P166" s="216">
        <v>48</v>
      </c>
      <c r="Q166" s="198">
        <v>0</v>
      </c>
      <c r="R166" s="198"/>
      <c r="S166" s="198"/>
      <c r="T166" s="198"/>
      <c r="U166" s="198"/>
      <c r="V166" s="198"/>
      <c r="W166" s="198"/>
      <c r="X166" s="198"/>
      <c r="Y166" s="198"/>
      <c r="Z166" s="198"/>
      <c r="AA166" s="198"/>
      <c r="AB166" s="198"/>
      <c r="AC166" s="198">
        <v>0</v>
      </c>
      <c r="AD166" s="198"/>
      <c r="AE166" s="198"/>
      <c r="AF166" s="198"/>
      <c r="AG166" s="198">
        <v>0</v>
      </c>
      <c r="AH166" s="198"/>
      <c r="AI166" s="198"/>
      <c r="AJ166" s="198"/>
      <c r="AK166" s="198">
        <v>0</v>
      </c>
      <c r="AL166" s="198"/>
      <c r="AM166" s="198">
        <v>40000</v>
      </c>
      <c r="AN166" s="198">
        <v>27900</v>
      </c>
      <c r="AO166" s="198"/>
      <c r="AP166" s="198"/>
      <c r="AQ166" s="198"/>
      <c r="AR166" s="198"/>
      <c r="AS166" s="198"/>
      <c r="AT166" s="198"/>
      <c r="AU166" s="198">
        <v>0</v>
      </c>
      <c r="AV166" s="198"/>
      <c r="AW166" s="198"/>
      <c r="AX166" s="198"/>
      <c r="AY166" s="198"/>
      <c r="AZ166" s="198"/>
      <c r="BA166" s="198">
        <v>0</v>
      </c>
      <c r="BB166" s="198"/>
      <c r="BC166" s="198">
        <v>0</v>
      </c>
      <c r="BD166" s="176"/>
      <c r="BE166" s="198">
        <v>0</v>
      </c>
      <c r="BF166" s="198"/>
      <c r="BG166" s="198">
        <v>0</v>
      </c>
      <c r="BH166" s="198"/>
      <c r="BI166" s="198">
        <v>0</v>
      </c>
      <c r="BJ166" s="198"/>
      <c r="BK166" s="198">
        <v>0</v>
      </c>
      <c r="BL166" s="198"/>
      <c r="BM166" s="198">
        <v>0</v>
      </c>
      <c r="BN166" s="198"/>
      <c r="BO166" s="198"/>
      <c r="BP166" s="198"/>
      <c r="BQ166" s="198"/>
      <c r="BR166" s="198"/>
      <c r="BS166" s="198"/>
      <c r="BT166" s="198"/>
      <c r="BU166" s="198"/>
      <c r="BV166" s="198"/>
      <c r="BW166" s="198">
        <v>0</v>
      </c>
      <c r="BX166" s="198"/>
      <c r="BY166" s="198">
        <v>0</v>
      </c>
      <c r="BZ166" s="198"/>
      <c r="CA166" s="198"/>
      <c r="CB166" s="198"/>
      <c r="CC166" s="198">
        <v>0</v>
      </c>
      <c r="CD166" s="198">
        <v>0</v>
      </c>
      <c r="CE166" s="198">
        <v>0</v>
      </c>
      <c r="CF166" s="198"/>
      <c r="CG166" s="198"/>
      <c r="CH166" s="198"/>
      <c r="CI166" s="198">
        <v>0</v>
      </c>
      <c r="CJ166" s="198">
        <v>0</v>
      </c>
      <c r="CK166" s="198">
        <v>0</v>
      </c>
      <c r="CL166" s="198"/>
      <c r="CM166" s="198"/>
      <c r="CN166" s="198"/>
      <c r="CO166" s="198">
        <v>0</v>
      </c>
      <c r="CP166" s="198"/>
      <c r="CQ166" s="198">
        <v>0</v>
      </c>
      <c r="CR166" s="198"/>
      <c r="CS166" s="198">
        <v>0</v>
      </c>
      <c r="CT166" s="198"/>
      <c r="CU166" s="198">
        <v>0</v>
      </c>
      <c r="CV166" s="198"/>
      <c r="CW166" s="198"/>
      <c r="CX166" s="176"/>
      <c r="CY166" s="198">
        <v>0</v>
      </c>
      <c r="CZ166" s="198"/>
      <c r="DA166" s="198">
        <v>0</v>
      </c>
      <c r="DB166" s="198"/>
      <c r="DC166" s="198"/>
      <c r="DD166" s="198">
        <v>0</v>
      </c>
      <c r="DE166" s="198">
        <v>0</v>
      </c>
      <c r="DF166" s="198"/>
      <c r="DG166" s="198"/>
      <c r="DH166" s="198"/>
      <c r="DI166" s="198"/>
      <c r="DJ166" s="449"/>
      <c r="DK166" s="198"/>
      <c r="DL166" s="198"/>
      <c r="DM166" s="198"/>
      <c r="DN166" s="198"/>
      <c r="DO166" s="198"/>
      <c r="DP166" s="198"/>
      <c r="DQ166" s="198"/>
      <c r="DR166" s="198"/>
      <c r="DS166" s="198"/>
      <c r="DT166" s="198"/>
      <c r="DU166" s="198"/>
      <c r="DV166" s="198"/>
      <c r="DW166" s="198"/>
      <c r="DX166" s="198"/>
      <c r="DY166" s="198"/>
      <c r="DZ166" s="198"/>
      <c r="EA166" s="198"/>
      <c r="EB166" s="198"/>
      <c r="EC166" s="198">
        <v>0</v>
      </c>
      <c r="ED166" s="198"/>
      <c r="EE166" s="198"/>
      <c r="EF166" s="198"/>
      <c r="EG166" s="198"/>
      <c r="EH166" s="198"/>
      <c r="EI166" s="198">
        <v>0</v>
      </c>
      <c r="EJ166" s="198"/>
      <c r="EK166" s="198"/>
      <c r="EL166" s="198"/>
      <c r="EM166" s="198"/>
      <c r="EN166" s="198">
        <v>0</v>
      </c>
      <c r="EO166" s="198"/>
      <c r="EP166" s="198"/>
      <c r="EQ166" s="700"/>
      <c r="ER166" s="198"/>
      <c r="ES166" s="176"/>
      <c r="ET166" s="198"/>
      <c r="EU166" s="198"/>
      <c r="EV166" s="198"/>
      <c r="EW166" s="198"/>
      <c r="EX166" s="198">
        <v>0</v>
      </c>
      <c r="EY166" s="198"/>
      <c r="EZ166" s="198"/>
      <c r="FA166" s="198"/>
      <c r="FB166" s="63">
        <f>FA166+EY166+EW166+EU166+ES166+EQ166+EO166+EM166+EJ166+EH166+EF166+ED166+EB166+DZ166+DX166+DV166+DT166+DR166+DP166+DN166+DL166+DH166+DF166+DD166+DB166+CZ166+CX166+CV166+CT166+CR166+CP166+CN166+CL166+CH166+CF166+CD166+CB166+BZ166+BX166+BT166+BR166+BP166+BN166+BL166+BJ166+BH166+BF166+BD166+BB166+AZ166+AX166+AV166+AR166+AP166+AN166+AL166+AJ166+AH166+AF166+AD166+AB166+Z166+X166+V166+T166+R166</f>
        <v>27900</v>
      </c>
      <c r="FC166" s="69">
        <f>N166-FB166</f>
        <v>12100</v>
      </c>
    </row>
    <row r="167" spans="1:159" ht="48.6" customHeight="1">
      <c r="A167" s="216">
        <f>+IF(M167="","",COUNTA($M$12:$M167))</f>
        <v>130</v>
      </c>
      <c r="B167" s="216" t="s">
        <v>4077</v>
      </c>
      <c r="C167" s="216" t="s">
        <v>4143</v>
      </c>
      <c r="D167" s="216">
        <v>408</v>
      </c>
      <c r="E167" s="216">
        <v>1132</v>
      </c>
      <c r="F167" s="219" t="s">
        <v>4144</v>
      </c>
      <c r="G167" s="216" t="s">
        <v>4145</v>
      </c>
      <c r="H167" s="216" t="s">
        <v>4146</v>
      </c>
      <c r="I167" s="216" t="s">
        <v>4147</v>
      </c>
      <c r="J167" s="216">
        <v>36</v>
      </c>
      <c r="K167" s="216" t="s">
        <v>4148</v>
      </c>
      <c r="L167" s="216" t="s">
        <v>4149</v>
      </c>
      <c r="M167" s="216" t="s">
        <v>15</v>
      </c>
      <c r="N167" s="218">
        <v>260</v>
      </c>
      <c r="O167" s="216" t="s">
        <v>3115</v>
      </c>
      <c r="P167" s="216">
        <v>113</v>
      </c>
      <c r="Q167" s="198">
        <v>10</v>
      </c>
      <c r="R167" s="198"/>
      <c r="S167" s="198"/>
      <c r="T167" s="198"/>
      <c r="U167" s="198"/>
      <c r="V167" s="198"/>
      <c r="W167" s="198"/>
      <c r="X167" s="198"/>
      <c r="Y167" s="198"/>
      <c r="Z167" s="198"/>
      <c r="AA167" s="198"/>
      <c r="AB167" s="198"/>
      <c r="AC167" s="198">
        <v>250</v>
      </c>
      <c r="AD167" s="198">
        <v>250</v>
      </c>
      <c r="AE167" s="198"/>
      <c r="AF167" s="198"/>
      <c r="AG167" s="198">
        <v>0</v>
      </c>
      <c r="AH167" s="198"/>
      <c r="AI167" s="198"/>
      <c r="AJ167" s="198"/>
      <c r="AK167" s="198">
        <v>0</v>
      </c>
      <c r="AL167" s="198"/>
      <c r="AM167" s="198"/>
      <c r="AN167" s="198"/>
      <c r="AO167" s="198"/>
      <c r="AP167" s="198"/>
      <c r="AQ167" s="198"/>
      <c r="AR167" s="198"/>
      <c r="AS167" s="198"/>
      <c r="AT167" s="198"/>
      <c r="AU167" s="198">
        <v>0</v>
      </c>
      <c r="AV167" s="198"/>
      <c r="AW167" s="198"/>
      <c r="AX167" s="198"/>
      <c r="AY167" s="198"/>
      <c r="AZ167" s="198"/>
      <c r="BA167" s="198">
        <v>0</v>
      </c>
      <c r="BB167" s="198"/>
      <c r="BC167" s="198">
        <v>0</v>
      </c>
      <c r="BD167" s="176"/>
      <c r="BE167" s="198">
        <v>0</v>
      </c>
      <c r="BF167" s="198"/>
      <c r="BG167" s="198">
        <v>0</v>
      </c>
      <c r="BH167" s="198"/>
      <c r="BI167" s="198">
        <v>0</v>
      </c>
      <c r="BJ167" s="198"/>
      <c r="BK167" s="198">
        <v>0</v>
      </c>
      <c r="BL167" s="198"/>
      <c r="BM167" s="198">
        <v>0</v>
      </c>
      <c r="BN167" s="198"/>
      <c r="BO167" s="198"/>
      <c r="BP167" s="198"/>
      <c r="BQ167" s="198"/>
      <c r="BR167" s="198"/>
      <c r="BS167" s="198"/>
      <c r="BT167" s="198"/>
      <c r="BU167" s="198"/>
      <c r="BV167" s="198"/>
      <c r="BW167" s="198">
        <v>0</v>
      </c>
      <c r="BX167" s="198"/>
      <c r="BY167" s="198">
        <v>0</v>
      </c>
      <c r="BZ167" s="198"/>
      <c r="CA167" s="198"/>
      <c r="CB167" s="198"/>
      <c r="CC167" s="198">
        <v>0</v>
      </c>
      <c r="CD167" s="198">
        <v>0</v>
      </c>
      <c r="CE167" s="198">
        <v>0</v>
      </c>
      <c r="CF167" s="198"/>
      <c r="CG167" s="198"/>
      <c r="CH167" s="198"/>
      <c r="CI167" s="198">
        <v>0</v>
      </c>
      <c r="CJ167" s="198">
        <v>0</v>
      </c>
      <c r="CK167" s="198">
        <v>0</v>
      </c>
      <c r="CL167" s="198"/>
      <c r="CM167" s="198"/>
      <c r="CN167" s="198"/>
      <c r="CO167" s="198">
        <v>0</v>
      </c>
      <c r="CP167" s="198"/>
      <c r="CQ167" s="198">
        <v>0</v>
      </c>
      <c r="CR167" s="198"/>
      <c r="CS167" s="198">
        <v>0</v>
      </c>
      <c r="CT167" s="198"/>
      <c r="CU167" s="198">
        <v>0</v>
      </c>
      <c r="CV167" s="198"/>
      <c r="CW167" s="198"/>
      <c r="CX167" s="176"/>
      <c r="CY167" s="198">
        <v>0</v>
      </c>
      <c r="CZ167" s="198"/>
      <c r="DA167" s="198">
        <v>0</v>
      </c>
      <c r="DB167" s="198"/>
      <c r="DC167" s="198"/>
      <c r="DD167" s="198">
        <v>0</v>
      </c>
      <c r="DE167" s="198">
        <v>0</v>
      </c>
      <c r="DF167" s="198"/>
      <c r="DG167" s="198"/>
      <c r="DH167" s="198"/>
      <c r="DI167" s="198"/>
      <c r="DJ167" s="449"/>
      <c r="DK167" s="198"/>
      <c r="DL167" s="198"/>
      <c r="DM167" s="198"/>
      <c r="DN167" s="198"/>
      <c r="DO167" s="198"/>
      <c r="DP167" s="198"/>
      <c r="DQ167" s="198"/>
      <c r="DR167" s="198"/>
      <c r="DS167" s="198"/>
      <c r="DT167" s="198"/>
      <c r="DU167" s="198"/>
      <c r="DV167" s="198"/>
      <c r="DW167" s="198"/>
      <c r="DX167" s="198"/>
      <c r="DY167" s="198"/>
      <c r="DZ167" s="198"/>
      <c r="EA167" s="198"/>
      <c r="EB167" s="198"/>
      <c r="EC167" s="198">
        <v>0</v>
      </c>
      <c r="ED167" s="198"/>
      <c r="EE167" s="198"/>
      <c r="EF167" s="198"/>
      <c r="EG167" s="198"/>
      <c r="EH167" s="198"/>
      <c r="EI167" s="198">
        <v>0</v>
      </c>
      <c r="EJ167" s="198"/>
      <c r="EK167" s="198"/>
      <c r="EL167" s="198"/>
      <c r="EM167" s="198"/>
      <c r="EN167" s="198">
        <v>0</v>
      </c>
      <c r="EO167" s="198"/>
      <c r="EP167" s="198"/>
      <c r="EQ167" s="700"/>
      <c r="ER167" s="198"/>
      <c r="ES167" s="176"/>
      <c r="ET167" s="198"/>
      <c r="EU167" s="198"/>
      <c r="EV167" s="198"/>
      <c r="EW167" s="198"/>
      <c r="EX167" s="198">
        <v>0</v>
      </c>
      <c r="EY167" s="198"/>
      <c r="EZ167" s="198"/>
      <c r="FA167" s="198"/>
      <c r="FB167" s="63">
        <f>FA167+EY167+EW167+EU167+ES167+EQ167+EO167+EM167+EJ167+EH167+EF167+ED167+EB167+DZ167+DX167+DV167+DT167+DR167+DP167+DN167+DL167+DH167+DF167+DD167+DB167+CZ167+CX167+CV167+CT167+CR167+CP167+CN167+CL167+CH167+CF167+CD167+CB167+BZ167+BX167+BT167+BR167+BP167+BN167+BL167+BJ167+BH167+BF167+BD167+BB167+AZ167+AX167+AV167+AR167+AP167+AN167+AL167+AJ167+AH167+AF167+AD167+AB167+Z167+X167+V167+T167+R167</f>
        <v>250</v>
      </c>
      <c r="FC167" s="69">
        <f>N167-FB167</f>
        <v>10</v>
      </c>
    </row>
    <row r="168" spans="1:159" ht="48.6" customHeight="1">
      <c r="A168" s="216" t="str">
        <f>+IF(M168="","",COUNTA($M$12:$M168))</f>
        <v/>
      </c>
      <c r="B168" s="216"/>
      <c r="C168" s="216"/>
      <c r="D168" s="216"/>
      <c r="E168" s="216"/>
      <c r="F168" s="290" t="s">
        <v>3222</v>
      </c>
      <c r="G168" s="216"/>
      <c r="H168" s="216"/>
      <c r="I168" s="216"/>
      <c r="J168" s="216"/>
      <c r="K168" s="216"/>
      <c r="L168" s="216"/>
      <c r="M168" s="216"/>
      <c r="N168" s="218"/>
      <c r="O168" s="216"/>
      <c r="P168" s="216"/>
      <c r="Q168" s="198"/>
      <c r="R168" s="198"/>
      <c r="S168" s="198"/>
      <c r="T168" s="198"/>
      <c r="U168" s="198"/>
      <c r="V168" s="198"/>
      <c r="W168" s="198"/>
      <c r="X168" s="198"/>
      <c r="Y168" s="198"/>
      <c r="Z168" s="198"/>
      <c r="AA168" s="198"/>
      <c r="AB168" s="198"/>
      <c r="AC168" s="198"/>
      <c r="AD168" s="198"/>
      <c r="AE168" s="198"/>
      <c r="AF168" s="198"/>
      <c r="AG168" s="198"/>
      <c r="AH168" s="198"/>
      <c r="AI168" s="198"/>
      <c r="AJ168" s="198"/>
      <c r="AK168" s="198"/>
      <c r="AL168" s="198"/>
      <c r="AM168" s="198"/>
      <c r="AN168" s="198"/>
      <c r="AO168" s="198"/>
      <c r="AP168" s="198"/>
      <c r="AQ168" s="198"/>
      <c r="AR168" s="198"/>
      <c r="AS168" s="198"/>
      <c r="AT168" s="198"/>
      <c r="AU168" s="198">
        <v>0</v>
      </c>
      <c r="AV168" s="198"/>
      <c r="AW168" s="198"/>
      <c r="AX168" s="198"/>
      <c r="AY168" s="198"/>
      <c r="AZ168" s="198"/>
      <c r="BA168" s="198"/>
      <c r="BB168" s="198"/>
      <c r="BC168" s="198"/>
      <c r="BD168" s="176"/>
      <c r="BE168" s="198"/>
      <c r="BF168" s="198"/>
      <c r="BG168" s="198"/>
      <c r="BH168" s="198"/>
      <c r="BI168" s="198"/>
      <c r="BJ168" s="198"/>
      <c r="BK168" s="198"/>
      <c r="BL168" s="198"/>
      <c r="BM168" s="198"/>
      <c r="BN168" s="198"/>
      <c r="BO168" s="198"/>
      <c r="BP168" s="198"/>
      <c r="BQ168" s="198"/>
      <c r="BR168" s="198"/>
      <c r="BS168" s="198"/>
      <c r="BT168" s="198"/>
      <c r="BU168" s="198"/>
      <c r="BV168" s="198"/>
      <c r="BW168" s="198">
        <v>0</v>
      </c>
      <c r="BX168" s="198"/>
      <c r="BY168" s="198"/>
      <c r="BZ168" s="198"/>
      <c r="CA168" s="198"/>
      <c r="CB168" s="198"/>
      <c r="CC168" s="198"/>
      <c r="CD168" s="198"/>
      <c r="CE168" s="198"/>
      <c r="CF168" s="198"/>
      <c r="CG168" s="198"/>
      <c r="CH168" s="198"/>
      <c r="CI168" s="198"/>
      <c r="CJ168" s="198"/>
      <c r="CK168" s="198">
        <v>0</v>
      </c>
      <c r="CL168" s="198"/>
      <c r="CM168" s="198"/>
      <c r="CN168" s="198"/>
      <c r="CO168" s="198"/>
      <c r="CP168" s="198"/>
      <c r="CQ168" s="198"/>
      <c r="CR168" s="198"/>
      <c r="CS168" s="198"/>
      <c r="CT168" s="198"/>
      <c r="CU168" s="198"/>
      <c r="CV168" s="198"/>
      <c r="CW168" s="198"/>
      <c r="CX168" s="176"/>
      <c r="CY168" s="198"/>
      <c r="CZ168" s="198"/>
      <c r="DA168" s="198"/>
      <c r="DB168" s="198"/>
      <c r="DC168" s="198"/>
      <c r="DD168" s="198"/>
      <c r="DE168" s="198"/>
      <c r="DF168" s="198"/>
      <c r="DG168" s="198"/>
      <c r="DH168" s="198"/>
      <c r="DI168" s="198"/>
      <c r="DJ168" s="449"/>
      <c r="DK168" s="198"/>
      <c r="DL168" s="198"/>
      <c r="DM168" s="198"/>
      <c r="DN168" s="198"/>
      <c r="DO168" s="198"/>
      <c r="DP168" s="198"/>
      <c r="DQ168" s="198"/>
      <c r="DR168" s="198"/>
      <c r="DS168" s="198"/>
      <c r="DT168" s="198"/>
      <c r="DU168" s="198"/>
      <c r="DV168" s="198"/>
      <c r="DW168" s="198"/>
      <c r="DX168" s="198"/>
      <c r="DY168" s="198"/>
      <c r="DZ168" s="198"/>
      <c r="EA168" s="198"/>
      <c r="EB168" s="198"/>
      <c r="EC168" s="198"/>
      <c r="ED168" s="198"/>
      <c r="EE168" s="198"/>
      <c r="EF168" s="198"/>
      <c r="EG168" s="198"/>
      <c r="EH168" s="198"/>
      <c r="EI168" s="198"/>
      <c r="EJ168" s="198"/>
      <c r="EK168" s="198"/>
      <c r="EL168" s="198"/>
      <c r="EM168" s="198"/>
      <c r="EN168" s="198"/>
      <c r="EO168" s="198"/>
      <c r="EP168" s="198"/>
      <c r="EQ168" s="700"/>
      <c r="ER168" s="198"/>
      <c r="ES168" s="176"/>
      <c r="ET168" s="198"/>
      <c r="EU168" s="198"/>
      <c r="EV168" s="198"/>
      <c r="EW168" s="198"/>
      <c r="EX168" s="198"/>
      <c r="EY168" s="198"/>
      <c r="EZ168" s="198"/>
      <c r="FA168" s="198"/>
      <c r="FB168" s="63"/>
      <c r="FC168" s="69"/>
    </row>
    <row r="169" spans="1:159" ht="48.6" customHeight="1">
      <c r="A169" s="216">
        <f>+IF(M169="","",COUNTA($M$12:$M169))</f>
        <v>131</v>
      </c>
      <c r="B169" s="216" t="s">
        <v>4083</v>
      </c>
      <c r="C169" s="216" t="s">
        <v>3189</v>
      </c>
      <c r="D169" s="306">
        <v>413</v>
      </c>
      <c r="E169" s="216">
        <v>117</v>
      </c>
      <c r="F169" s="219" t="s">
        <v>4150</v>
      </c>
      <c r="G169" s="216" t="s">
        <v>4151</v>
      </c>
      <c r="H169" s="216" t="s">
        <v>11</v>
      </c>
      <c r="I169" s="216" t="s">
        <v>4152</v>
      </c>
      <c r="J169" s="216">
        <v>36</v>
      </c>
      <c r="K169" s="216" t="s">
        <v>4153</v>
      </c>
      <c r="L169" s="216" t="s">
        <v>4154</v>
      </c>
      <c r="M169" s="216" t="s">
        <v>15</v>
      </c>
      <c r="N169" s="218">
        <v>40</v>
      </c>
      <c r="O169" s="216" t="s">
        <v>3122</v>
      </c>
      <c r="P169" s="216">
        <v>23</v>
      </c>
      <c r="Q169" s="198">
        <v>40</v>
      </c>
      <c r="R169" s="198">
        <v>2</v>
      </c>
      <c r="S169" s="198"/>
      <c r="T169" s="198"/>
      <c r="U169" s="198"/>
      <c r="V169" s="198"/>
      <c r="W169" s="198"/>
      <c r="X169" s="198"/>
      <c r="Y169" s="198"/>
      <c r="Z169" s="198"/>
      <c r="AA169" s="198"/>
      <c r="AB169" s="198"/>
      <c r="AC169" s="198"/>
      <c r="AD169" s="198"/>
      <c r="AE169" s="198"/>
      <c r="AF169" s="198"/>
      <c r="AG169" s="198"/>
      <c r="AH169" s="198"/>
      <c r="AI169" s="198"/>
      <c r="AJ169" s="198"/>
      <c r="AK169" s="198"/>
      <c r="AL169" s="198"/>
      <c r="AM169" s="198"/>
      <c r="AN169" s="198"/>
      <c r="AO169" s="198"/>
      <c r="AP169" s="198"/>
      <c r="AQ169" s="198"/>
      <c r="AR169" s="198"/>
      <c r="AS169" s="198"/>
      <c r="AT169" s="198"/>
      <c r="AU169" s="198">
        <v>0</v>
      </c>
      <c r="AV169" s="198"/>
      <c r="AW169" s="198"/>
      <c r="AX169" s="198"/>
      <c r="AY169" s="198"/>
      <c r="AZ169" s="198"/>
      <c r="BA169" s="198"/>
      <c r="BB169" s="198"/>
      <c r="BC169" s="198"/>
      <c r="BD169" s="176"/>
      <c r="BE169" s="198"/>
      <c r="BF169" s="198"/>
      <c r="BG169" s="198"/>
      <c r="BH169" s="198"/>
      <c r="BI169" s="198"/>
      <c r="BJ169" s="198"/>
      <c r="BK169" s="198"/>
      <c r="BL169" s="198"/>
      <c r="BM169" s="198"/>
      <c r="BN169" s="198"/>
      <c r="BO169" s="198"/>
      <c r="BP169" s="198"/>
      <c r="BQ169" s="198"/>
      <c r="BR169" s="198"/>
      <c r="BS169" s="198"/>
      <c r="BT169" s="198"/>
      <c r="BU169" s="198"/>
      <c r="BV169" s="198"/>
      <c r="BW169" s="198">
        <v>0</v>
      </c>
      <c r="BX169" s="198"/>
      <c r="BY169" s="198"/>
      <c r="BZ169" s="198"/>
      <c r="CA169" s="198"/>
      <c r="CB169" s="198"/>
      <c r="CC169" s="198"/>
      <c r="CD169" s="198">
        <v>0</v>
      </c>
      <c r="CE169" s="198"/>
      <c r="CF169" s="198"/>
      <c r="CG169" s="198"/>
      <c r="CH169" s="198"/>
      <c r="CI169" s="198"/>
      <c r="CJ169" s="198"/>
      <c r="CK169" s="198">
        <v>0</v>
      </c>
      <c r="CL169" s="198"/>
      <c r="CM169" s="198"/>
      <c r="CN169" s="198"/>
      <c r="CO169" s="198"/>
      <c r="CP169" s="198"/>
      <c r="CQ169" s="198"/>
      <c r="CR169" s="198"/>
      <c r="CS169" s="198"/>
      <c r="CT169" s="198"/>
      <c r="CU169" s="198"/>
      <c r="CV169" s="198"/>
      <c r="CW169" s="198"/>
      <c r="CX169" s="176"/>
      <c r="CY169" s="198"/>
      <c r="CZ169" s="198"/>
      <c r="DA169" s="198"/>
      <c r="DB169" s="198"/>
      <c r="DC169" s="198"/>
      <c r="DD169" s="198">
        <v>0</v>
      </c>
      <c r="DE169" s="198"/>
      <c r="DF169" s="198"/>
      <c r="DG169" s="198"/>
      <c r="DH169" s="198"/>
      <c r="DI169" s="198"/>
      <c r="DJ169" s="449"/>
      <c r="DK169" s="198"/>
      <c r="DL169" s="198"/>
      <c r="DM169" s="198"/>
      <c r="DN169" s="198"/>
      <c r="DO169" s="198"/>
      <c r="DP169" s="198"/>
      <c r="DQ169" s="198"/>
      <c r="DR169" s="198"/>
      <c r="DS169" s="198"/>
      <c r="DT169" s="198"/>
      <c r="DU169" s="198"/>
      <c r="DV169" s="198"/>
      <c r="DW169" s="198"/>
      <c r="DX169" s="198"/>
      <c r="DY169" s="198"/>
      <c r="DZ169" s="198"/>
      <c r="EA169" s="198"/>
      <c r="EB169" s="198"/>
      <c r="EC169" s="198"/>
      <c r="ED169" s="198"/>
      <c r="EE169" s="198"/>
      <c r="EF169" s="198"/>
      <c r="EG169" s="198"/>
      <c r="EH169" s="198"/>
      <c r="EI169" s="198"/>
      <c r="EJ169" s="198"/>
      <c r="EK169" s="198"/>
      <c r="EL169" s="198"/>
      <c r="EM169" s="198"/>
      <c r="EN169" s="198"/>
      <c r="EO169" s="198"/>
      <c r="EP169" s="198"/>
      <c r="EQ169" s="700"/>
      <c r="ER169" s="198"/>
      <c r="ES169" s="176"/>
      <c r="ET169" s="198"/>
      <c r="EU169" s="198"/>
      <c r="EV169" s="198"/>
      <c r="EW169" s="198"/>
      <c r="EX169" s="198"/>
      <c r="EY169" s="198"/>
      <c r="EZ169" s="198"/>
      <c r="FA169" s="198"/>
      <c r="FB169" s="63">
        <f>FA169+EY169+EW169+EU169+ES169+EQ169+EO169+EM169+EJ169+EH169+EF169+ED169+EB169+DZ169+DX169+DV169+DT169+DR169+DP169+DN169+DL169+DH169+DF169+DD169+DB169+CZ169+CX169+CV169+CT169+CR169+CP169+CN169+CL169+CH169+CF169+CD169+CB169+BZ169+BX169+BT169+BR169+BP169+BN169+BL169+BJ169+BH169+BF169+BD169+BB169+AZ169+AX169+AV169+AR169+AP169+AN169+AL169+AJ169+AH169+AF169+AD169+AB169+Z169+X169+V169+T169+R169</f>
        <v>2</v>
      </c>
      <c r="FC169" s="69">
        <f>N169-FB169</f>
        <v>38</v>
      </c>
    </row>
    <row r="170" spans="1:159" s="47" customFormat="1" ht="48.6" customHeight="1">
      <c r="A170" s="216" t="str">
        <f>+IF(M170="","",COUNTA($M$12:$M170))</f>
        <v/>
      </c>
      <c r="B170" s="216"/>
      <c r="C170" s="216"/>
      <c r="D170" s="186"/>
      <c r="E170" s="186"/>
      <c r="F170" s="290" t="s">
        <v>3223</v>
      </c>
      <c r="G170" s="216"/>
      <c r="H170" s="216"/>
      <c r="I170" s="216"/>
      <c r="J170" s="216"/>
      <c r="K170" s="216"/>
      <c r="L170" s="216"/>
      <c r="M170" s="216"/>
      <c r="N170" s="218"/>
      <c r="O170" s="216"/>
      <c r="P170" s="216"/>
      <c r="Q170" s="206"/>
      <c r="R170" s="198"/>
      <c r="S170" s="206"/>
      <c r="T170" s="206"/>
      <c r="U170" s="206"/>
      <c r="V170" s="206"/>
      <c r="W170" s="206"/>
      <c r="X170" s="206"/>
      <c r="Y170" s="206"/>
      <c r="Z170" s="206"/>
      <c r="AA170" s="206"/>
      <c r="AB170" s="206"/>
      <c r="AC170" s="206"/>
      <c r="AD170" s="206"/>
      <c r="AE170" s="206"/>
      <c r="AF170" s="206"/>
      <c r="AG170" s="206"/>
      <c r="AH170" s="206"/>
      <c r="AI170" s="206"/>
      <c r="AJ170" s="206"/>
      <c r="AK170" s="206"/>
      <c r="AL170" s="206"/>
      <c r="AM170" s="206"/>
      <c r="AN170" s="198"/>
      <c r="AO170" s="206"/>
      <c r="AP170" s="206"/>
      <c r="AQ170" s="206"/>
      <c r="AR170" s="206"/>
      <c r="AS170" s="206"/>
      <c r="AT170" s="206"/>
      <c r="AU170" s="198">
        <v>0</v>
      </c>
      <c r="AV170" s="206"/>
      <c r="AW170" s="206"/>
      <c r="AX170" s="206"/>
      <c r="AY170" s="206"/>
      <c r="AZ170" s="198"/>
      <c r="BA170" s="206"/>
      <c r="BB170" s="206"/>
      <c r="BC170" s="206"/>
      <c r="BD170" s="176"/>
      <c r="BE170" s="206"/>
      <c r="BF170" s="198"/>
      <c r="BG170" s="206"/>
      <c r="BH170" s="198"/>
      <c r="BI170" s="206"/>
      <c r="BJ170" s="206"/>
      <c r="BK170" s="206"/>
      <c r="BL170" s="206"/>
      <c r="BM170" s="206"/>
      <c r="BN170" s="206"/>
      <c r="BO170" s="206"/>
      <c r="BP170" s="206"/>
      <c r="BQ170" s="206"/>
      <c r="BR170" s="206"/>
      <c r="BS170" s="206"/>
      <c r="BT170" s="198"/>
      <c r="BU170" s="206"/>
      <c r="BV170" s="206"/>
      <c r="BW170" s="198">
        <v>0</v>
      </c>
      <c r="BX170" s="206"/>
      <c r="BY170" s="206"/>
      <c r="BZ170" s="206"/>
      <c r="CA170" s="206"/>
      <c r="CB170" s="206"/>
      <c r="CC170" s="206"/>
      <c r="CD170" s="198"/>
      <c r="CE170" s="206"/>
      <c r="CF170" s="206"/>
      <c r="CG170" s="206"/>
      <c r="CH170" s="206"/>
      <c r="CI170" s="206"/>
      <c r="CJ170" s="206"/>
      <c r="CK170" s="198">
        <v>0</v>
      </c>
      <c r="CL170" s="198"/>
      <c r="CM170" s="206"/>
      <c r="CN170" s="206"/>
      <c r="CO170" s="206"/>
      <c r="CP170" s="206"/>
      <c r="CQ170" s="206"/>
      <c r="CR170" s="206"/>
      <c r="CS170" s="206"/>
      <c r="CT170" s="198"/>
      <c r="CU170" s="206"/>
      <c r="CV170" s="206"/>
      <c r="CW170" s="206"/>
      <c r="CX170" s="319"/>
      <c r="CY170" s="206"/>
      <c r="CZ170" s="206"/>
      <c r="DA170" s="206"/>
      <c r="DB170" s="206"/>
      <c r="DC170" s="198"/>
      <c r="DD170" s="198"/>
      <c r="DE170" s="206"/>
      <c r="DF170" s="206"/>
      <c r="DG170" s="206"/>
      <c r="DH170" s="206"/>
      <c r="DI170" s="198"/>
      <c r="DJ170" s="445"/>
      <c r="DK170" s="206"/>
      <c r="DL170" s="206"/>
      <c r="DM170" s="206"/>
      <c r="DN170" s="206"/>
      <c r="DO170" s="198"/>
      <c r="DP170" s="206"/>
      <c r="DQ170" s="198"/>
      <c r="DR170" s="206"/>
      <c r="DS170" s="206"/>
      <c r="DT170" s="206"/>
      <c r="DU170" s="198"/>
      <c r="DV170" s="206"/>
      <c r="DW170" s="206"/>
      <c r="DX170" s="206"/>
      <c r="DY170" s="198"/>
      <c r="DZ170" s="206"/>
      <c r="EA170" s="206"/>
      <c r="EB170" s="206"/>
      <c r="EC170" s="206"/>
      <c r="ED170" s="206"/>
      <c r="EE170" s="206"/>
      <c r="EF170" s="206"/>
      <c r="EG170" s="206"/>
      <c r="EH170" s="206"/>
      <c r="EI170" s="206"/>
      <c r="EJ170" s="206"/>
      <c r="EK170" s="206"/>
      <c r="EL170" s="206"/>
      <c r="EM170" s="206"/>
      <c r="EN170" s="206"/>
      <c r="EO170" s="206"/>
      <c r="EP170" s="206"/>
      <c r="EQ170" s="699"/>
      <c r="ER170" s="206"/>
      <c r="ES170" s="319"/>
      <c r="ET170" s="206"/>
      <c r="EU170" s="206"/>
      <c r="EV170" s="206"/>
      <c r="EW170" s="206"/>
      <c r="EX170" s="206"/>
      <c r="EY170" s="206"/>
      <c r="EZ170" s="206"/>
      <c r="FA170" s="206"/>
      <c r="FB170" s="63"/>
      <c r="FC170" s="69"/>
    </row>
    <row r="171" spans="1:159" ht="48.6" customHeight="1">
      <c r="A171" s="216">
        <f>+IF(M171="","",COUNTA($M$12:$M171))</f>
        <v>132</v>
      </c>
      <c r="B171" s="216" t="s">
        <v>4089</v>
      </c>
      <c r="C171" s="216" t="s">
        <v>4155</v>
      </c>
      <c r="D171" s="304">
        <v>421</v>
      </c>
      <c r="E171" s="216">
        <v>43</v>
      </c>
      <c r="F171" s="219" t="s">
        <v>4156</v>
      </c>
      <c r="G171" s="216" t="s">
        <v>4157</v>
      </c>
      <c r="H171" s="216" t="s">
        <v>4158</v>
      </c>
      <c r="I171" s="216" t="s">
        <v>4159</v>
      </c>
      <c r="J171" s="216">
        <v>36</v>
      </c>
      <c r="K171" s="216" t="s">
        <v>4160</v>
      </c>
      <c r="L171" s="216" t="s">
        <v>4161</v>
      </c>
      <c r="M171" s="216" t="s">
        <v>10</v>
      </c>
      <c r="N171" s="218">
        <v>25900</v>
      </c>
      <c r="O171" s="216" t="s">
        <v>3394</v>
      </c>
      <c r="P171" s="216">
        <v>89</v>
      </c>
      <c r="Q171" s="198">
        <v>20000</v>
      </c>
      <c r="R171" s="198">
        <v>6960</v>
      </c>
      <c r="S171" s="198"/>
      <c r="T171" s="198"/>
      <c r="U171" s="198"/>
      <c r="V171" s="198"/>
      <c r="W171" s="198"/>
      <c r="X171" s="198"/>
      <c r="Y171" s="198">
        <v>2000</v>
      </c>
      <c r="Z171" s="198"/>
      <c r="AA171" s="198"/>
      <c r="AB171" s="198"/>
      <c r="AC171" s="198">
        <v>0</v>
      </c>
      <c r="AD171" s="198"/>
      <c r="AE171" s="198"/>
      <c r="AF171" s="198"/>
      <c r="AG171" s="198">
        <v>0</v>
      </c>
      <c r="AH171" s="198"/>
      <c r="AI171" s="198"/>
      <c r="AJ171" s="198"/>
      <c r="AK171" s="198">
        <v>0</v>
      </c>
      <c r="AL171" s="198"/>
      <c r="AM171" s="198"/>
      <c r="AN171" s="198"/>
      <c r="AO171" s="198"/>
      <c r="AP171" s="198"/>
      <c r="AQ171" s="198"/>
      <c r="AR171" s="198"/>
      <c r="AS171" s="198"/>
      <c r="AT171" s="198"/>
      <c r="AU171" s="198">
        <v>0</v>
      </c>
      <c r="AV171" s="198"/>
      <c r="AW171" s="198"/>
      <c r="AX171" s="198"/>
      <c r="AY171" s="198"/>
      <c r="AZ171" s="198"/>
      <c r="BA171" s="198">
        <v>0</v>
      </c>
      <c r="BB171" s="198"/>
      <c r="BC171" s="198">
        <v>3000</v>
      </c>
      <c r="BD171" s="176">
        <v>3000</v>
      </c>
      <c r="BE171" s="198">
        <v>0</v>
      </c>
      <c r="BF171" s="198"/>
      <c r="BG171" s="198">
        <v>0</v>
      </c>
      <c r="BH171" s="198"/>
      <c r="BI171" s="198">
        <v>0</v>
      </c>
      <c r="BJ171" s="198"/>
      <c r="BK171" s="198">
        <v>0</v>
      </c>
      <c r="BL171" s="198"/>
      <c r="BM171" s="198">
        <v>0</v>
      </c>
      <c r="BN171" s="198"/>
      <c r="BO171" s="198"/>
      <c r="BP171" s="198"/>
      <c r="BQ171" s="198"/>
      <c r="BR171" s="198"/>
      <c r="BS171" s="198"/>
      <c r="BT171" s="198"/>
      <c r="BU171" s="198"/>
      <c r="BV171" s="198"/>
      <c r="BW171" s="198">
        <v>0</v>
      </c>
      <c r="BX171" s="198"/>
      <c r="BY171" s="198">
        <v>0</v>
      </c>
      <c r="BZ171" s="198"/>
      <c r="CA171" s="198"/>
      <c r="CB171" s="198"/>
      <c r="CC171" s="198">
        <v>0</v>
      </c>
      <c r="CD171" s="198">
        <v>0</v>
      </c>
      <c r="CE171" s="198">
        <v>0</v>
      </c>
      <c r="CF171" s="198"/>
      <c r="CG171" s="198"/>
      <c r="CH171" s="198"/>
      <c r="CI171" s="198">
        <v>0</v>
      </c>
      <c r="CJ171" s="198">
        <v>0</v>
      </c>
      <c r="CK171" s="198">
        <v>0</v>
      </c>
      <c r="CL171" s="198"/>
      <c r="CM171" s="198"/>
      <c r="CN171" s="198"/>
      <c r="CO171" s="198">
        <v>0</v>
      </c>
      <c r="CP171" s="198"/>
      <c r="CQ171" s="198">
        <v>0</v>
      </c>
      <c r="CR171" s="198"/>
      <c r="CS171" s="198">
        <v>0</v>
      </c>
      <c r="CT171" s="198"/>
      <c r="CU171" s="198">
        <v>0</v>
      </c>
      <c r="CV171" s="198"/>
      <c r="CW171" s="198">
        <v>400</v>
      </c>
      <c r="CX171" s="176">
        <v>180</v>
      </c>
      <c r="CY171" s="198">
        <v>500</v>
      </c>
      <c r="CZ171" s="198">
        <v>300</v>
      </c>
      <c r="DA171" s="198">
        <v>0</v>
      </c>
      <c r="DB171" s="198"/>
      <c r="DC171" s="198"/>
      <c r="DD171" s="198">
        <v>0</v>
      </c>
      <c r="DE171" s="198">
        <v>0</v>
      </c>
      <c r="DF171" s="198"/>
      <c r="DG171" s="198"/>
      <c r="DH171" s="198"/>
      <c r="DI171" s="198"/>
      <c r="DJ171" s="449"/>
      <c r="DK171" s="198"/>
      <c r="DL171" s="198"/>
      <c r="DM171" s="198"/>
      <c r="DN171" s="198"/>
      <c r="DO171" s="198"/>
      <c r="DP171" s="198"/>
      <c r="DQ171" s="198"/>
      <c r="DR171" s="198"/>
      <c r="DS171" s="198"/>
      <c r="DT171" s="198"/>
      <c r="DU171" s="198"/>
      <c r="DV171" s="198"/>
      <c r="DW171" s="198"/>
      <c r="DX171" s="198"/>
      <c r="DY171" s="198"/>
      <c r="DZ171" s="198"/>
      <c r="EA171" s="198"/>
      <c r="EB171" s="198"/>
      <c r="EC171" s="198">
        <v>0</v>
      </c>
      <c r="ED171" s="198"/>
      <c r="EE171" s="198"/>
      <c r="EF171" s="198"/>
      <c r="EG171" s="198"/>
      <c r="EH171" s="198"/>
      <c r="EI171" s="198">
        <v>0</v>
      </c>
      <c r="EJ171" s="198"/>
      <c r="EK171" s="198"/>
      <c r="EL171" s="198"/>
      <c r="EM171" s="198"/>
      <c r="EN171" s="198">
        <v>0</v>
      </c>
      <c r="EO171" s="198"/>
      <c r="EP171" s="198"/>
      <c r="EQ171" s="700"/>
      <c r="ER171" s="198"/>
      <c r="ES171" s="176"/>
      <c r="ET171" s="198"/>
      <c r="EU171" s="198"/>
      <c r="EV171" s="198"/>
      <c r="EW171" s="198"/>
      <c r="EX171" s="198">
        <v>0</v>
      </c>
      <c r="EY171" s="198"/>
      <c r="EZ171" s="198"/>
      <c r="FA171" s="198"/>
      <c r="FB171" s="63">
        <f>FA171+EY171+EW171+EU171+ES171+EQ171+EO171+EM171+EJ171+EH171+EF171+ED171+EB171+DZ171+DX171+DV171+DT171+DR171+DP171+DN171+DL171+DH171+DF171+DD171+DB171+CZ171+CX171+CV171+CT171+CR171+CP171+CN171+CL171+CH171+CF171+CD171+CB171+BZ171+BX171+BT171+BR171+BP171+BN171+BL171+BJ171+BH171+BF171+BD171+BB171+AZ171+AX171+AV171+AR171+AP171+AN171+AL171+AJ171+AH171+AF171+AD171+AB171+Z171+X171+V171+T171+R171</f>
        <v>10440</v>
      </c>
      <c r="FC171" s="69">
        <f>N171-FB171</f>
        <v>15460</v>
      </c>
    </row>
    <row r="172" spans="1:159" ht="48.6" customHeight="1">
      <c r="A172" s="216">
        <f>+IF(M172="","",COUNTA($M$12:$M172))</f>
        <v>133</v>
      </c>
      <c r="B172" s="216" t="s">
        <v>4094</v>
      </c>
      <c r="C172" s="216" t="s">
        <v>4162</v>
      </c>
      <c r="D172" s="304">
        <v>424</v>
      </c>
      <c r="E172" s="216">
        <v>669</v>
      </c>
      <c r="F172" s="219" t="s">
        <v>4163</v>
      </c>
      <c r="G172" s="216" t="s">
        <v>4164</v>
      </c>
      <c r="H172" s="216" t="s">
        <v>4165</v>
      </c>
      <c r="I172" s="216" t="s">
        <v>4166</v>
      </c>
      <c r="J172" s="216">
        <v>36</v>
      </c>
      <c r="K172" s="216" t="s">
        <v>4167</v>
      </c>
      <c r="L172" s="216" t="s">
        <v>4168</v>
      </c>
      <c r="M172" s="216" t="s">
        <v>10</v>
      </c>
      <c r="N172" s="218">
        <v>21000</v>
      </c>
      <c r="O172" s="216" t="s">
        <v>3115</v>
      </c>
      <c r="P172" s="216">
        <v>113</v>
      </c>
      <c r="Q172" s="198">
        <v>15000</v>
      </c>
      <c r="R172" s="198">
        <v>4980</v>
      </c>
      <c r="S172" s="198"/>
      <c r="T172" s="198"/>
      <c r="U172" s="198"/>
      <c r="V172" s="198"/>
      <c r="W172" s="198"/>
      <c r="X172" s="198"/>
      <c r="Y172" s="198"/>
      <c r="Z172" s="198"/>
      <c r="AA172" s="198">
        <v>4000</v>
      </c>
      <c r="AB172" s="198">
        <v>600</v>
      </c>
      <c r="AC172" s="198">
        <v>0</v>
      </c>
      <c r="AD172" s="198"/>
      <c r="AE172" s="198"/>
      <c r="AF172" s="198"/>
      <c r="AG172" s="198">
        <v>0</v>
      </c>
      <c r="AH172" s="198"/>
      <c r="AI172" s="198"/>
      <c r="AJ172" s="198"/>
      <c r="AK172" s="198">
        <v>0</v>
      </c>
      <c r="AL172" s="198"/>
      <c r="AM172" s="198"/>
      <c r="AN172" s="198"/>
      <c r="AO172" s="198"/>
      <c r="AP172" s="198"/>
      <c r="AQ172" s="198"/>
      <c r="AR172" s="198"/>
      <c r="AS172" s="198"/>
      <c r="AT172" s="198"/>
      <c r="AU172" s="198">
        <v>0</v>
      </c>
      <c r="AV172" s="198"/>
      <c r="AW172" s="198"/>
      <c r="AX172" s="198"/>
      <c r="AY172" s="198"/>
      <c r="AZ172" s="198"/>
      <c r="BA172" s="198">
        <v>0</v>
      </c>
      <c r="BB172" s="198"/>
      <c r="BC172" s="198">
        <v>0</v>
      </c>
      <c r="BD172" s="176"/>
      <c r="BE172" s="198">
        <v>0</v>
      </c>
      <c r="BF172" s="198"/>
      <c r="BG172" s="198">
        <v>0</v>
      </c>
      <c r="BH172" s="198"/>
      <c r="BI172" s="198">
        <v>0</v>
      </c>
      <c r="BJ172" s="198"/>
      <c r="BK172" s="198">
        <v>0</v>
      </c>
      <c r="BL172" s="198"/>
      <c r="BM172" s="198">
        <v>0</v>
      </c>
      <c r="BN172" s="198"/>
      <c r="BO172" s="198"/>
      <c r="BP172" s="198"/>
      <c r="BQ172" s="198"/>
      <c r="BR172" s="198"/>
      <c r="BS172" s="198"/>
      <c r="BT172" s="198"/>
      <c r="BU172" s="198"/>
      <c r="BV172" s="198"/>
      <c r="BW172" s="198">
        <v>0</v>
      </c>
      <c r="BX172" s="198"/>
      <c r="BY172" s="198">
        <v>0</v>
      </c>
      <c r="BZ172" s="198"/>
      <c r="CA172" s="198"/>
      <c r="CB172" s="198"/>
      <c r="CC172" s="198">
        <v>0</v>
      </c>
      <c r="CD172" s="198">
        <v>0</v>
      </c>
      <c r="CE172" s="198">
        <v>0</v>
      </c>
      <c r="CF172" s="198"/>
      <c r="CG172" s="198"/>
      <c r="CH172" s="198"/>
      <c r="CI172" s="198">
        <v>0</v>
      </c>
      <c r="CJ172" s="198">
        <v>0</v>
      </c>
      <c r="CK172" s="198">
        <v>0</v>
      </c>
      <c r="CL172" s="198"/>
      <c r="CM172" s="198"/>
      <c r="CN172" s="198"/>
      <c r="CO172" s="198">
        <v>0</v>
      </c>
      <c r="CP172" s="198"/>
      <c r="CQ172" s="198">
        <v>0</v>
      </c>
      <c r="CR172" s="198"/>
      <c r="CS172" s="198">
        <v>0</v>
      </c>
      <c r="CT172" s="198"/>
      <c r="CU172" s="198">
        <v>0</v>
      </c>
      <c r="CV172" s="198"/>
      <c r="CW172" s="198">
        <v>2000</v>
      </c>
      <c r="CX172" s="176">
        <v>300</v>
      </c>
      <c r="CY172" s="198">
        <v>0</v>
      </c>
      <c r="CZ172" s="198"/>
      <c r="DA172" s="198">
        <v>0</v>
      </c>
      <c r="DB172" s="198"/>
      <c r="DC172" s="198"/>
      <c r="DD172" s="198">
        <v>0</v>
      </c>
      <c r="DE172" s="198">
        <v>0</v>
      </c>
      <c r="DF172" s="198"/>
      <c r="DG172" s="198"/>
      <c r="DH172" s="198"/>
      <c r="DI172" s="198"/>
      <c r="DJ172" s="449"/>
      <c r="DK172" s="198"/>
      <c r="DL172" s="198"/>
      <c r="DM172" s="198"/>
      <c r="DN172" s="198"/>
      <c r="DO172" s="198"/>
      <c r="DP172" s="198"/>
      <c r="DQ172" s="198"/>
      <c r="DR172" s="198"/>
      <c r="DS172" s="198"/>
      <c r="DT172" s="198"/>
      <c r="DU172" s="198"/>
      <c r="DV172" s="198"/>
      <c r="DW172" s="198"/>
      <c r="DX172" s="198"/>
      <c r="DY172" s="198"/>
      <c r="DZ172" s="198"/>
      <c r="EA172" s="198"/>
      <c r="EB172" s="198"/>
      <c r="EC172" s="198">
        <v>0</v>
      </c>
      <c r="ED172" s="198"/>
      <c r="EE172" s="198"/>
      <c r="EF172" s="198"/>
      <c r="EG172" s="198"/>
      <c r="EH172" s="198"/>
      <c r="EI172" s="198">
        <v>0</v>
      </c>
      <c r="EJ172" s="198"/>
      <c r="EK172" s="198"/>
      <c r="EL172" s="198"/>
      <c r="EM172" s="198"/>
      <c r="EN172" s="198">
        <v>0</v>
      </c>
      <c r="EO172" s="198"/>
      <c r="EP172" s="198"/>
      <c r="EQ172" s="700"/>
      <c r="ER172" s="198"/>
      <c r="ES172" s="176"/>
      <c r="ET172" s="198"/>
      <c r="EU172" s="198"/>
      <c r="EV172" s="198"/>
      <c r="EW172" s="198"/>
      <c r="EX172" s="198">
        <v>0</v>
      </c>
      <c r="EY172" s="198"/>
      <c r="EZ172" s="198"/>
      <c r="FA172" s="198"/>
      <c r="FB172" s="63">
        <f>FA172+EY172+EW172+EU172+ES172+EQ172+EO172+EM172+EJ172+EH172+EF172+ED172+EB172+DZ172+DX172+DV172+DT172+DR172+DP172+DN172+DL172+DH172+DF172+DD172+DB172+CZ172+CX172+CV172+CT172+CR172+CP172+CN172+CL172+CH172+CF172+CD172+CB172+BZ172+BX172+BT172+BR172+BP172+BN172+BL172+BJ172+BH172+BF172+BD172+BB172+AZ172+AX172+AV172+AR172+AP172+AN172+AL172+AJ172+AH172+AF172+AD172+AB172+Z172+X172+V172+T172+R172</f>
        <v>5880</v>
      </c>
      <c r="FC172" s="69">
        <f>N172-FB172</f>
        <v>15120</v>
      </c>
    </row>
    <row r="173" spans="1:159" s="400" customFormat="1" ht="48.6" customHeight="1">
      <c r="A173" s="395">
        <f>+IF(M173="","",COUNTA($M$12:$M173))</f>
        <v>134</v>
      </c>
      <c r="B173" s="395" t="s">
        <v>4095</v>
      </c>
      <c r="C173" s="216" t="s">
        <v>4169</v>
      </c>
      <c r="D173" s="304">
        <v>427</v>
      </c>
      <c r="E173" s="216">
        <v>1053</v>
      </c>
      <c r="F173" s="399" t="s">
        <v>4170</v>
      </c>
      <c r="G173" s="395" t="s">
        <v>4171</v>
      </c>
      <c r="H173" s="395" t="s">
        <v>4172</v>
      </c>
      <c r="I173" s="216" t="s">
        <v>4173</v>
      </c>
      <c r="J173" s="216">
        <v>36</v>
      </c>
      <c r="K173" s="395" t="s">
        <v>4174</v>
      </c>
      <c r="L173" s="395" t="s">
        <v>4175</v>
      </c>
      <c r="M173" s="395" t="s">
        <v>10</v>
      </c>
      <c r="N173" s="396">
        <v>11200</v>
      </c>
      <c r="O173" s="395" t="s">
        <v>3394</v>
      </c>
      <c r="P173" s="395">
        <v>89</v>
      </c>
      <c r="Q173" s="397">
        <v>10000</v>
      </c>
      <c r="R173" s="397"/>
      <c r="S173" s="397"/>
      <c r="T173" s="397"/>
      <c r="U173" s="397"/>
      <c r="V173" s="397"/>
      <c r="W173" s="397"/>
      <c r="X173" s="397"/>
      <c r="Y173" s="397"/>
      <c r="Z173" s="397"/>
      <c r="AA173" s="397"/>
      <c r="AB173" s="397"/>
      <c r="AC173" s="397">
        <v>0</v>
      </c>
      <c r="AD173" s="397"/>
      <c r="AE173" s="397"/>
      <c r="AF173" s="397"/>
      <c r="AG173" s="397">
        <v>0</v>
      </c>
      <c r="AH173" s="397"/>
      <c r="AI173" s="397"/>
      <c r="AJ173" s="397"/>
      <c r="AK173" s="397">
        <v>0</v>
      </c>
      <c r="AL173" s="397"/>
      <c r="AM173" s="397"/>
      <c r="AN173" s="397"/>
      <c r="AO173" s="397"/>
      <c r="AP173" s="397"/>
      <c r="AQ173" s="397"/>
      <c r="AR173" s="397"/>
      <c r="AS173" s="397"/>
      <c r="AT173" s="397"/>
      <c r="AU173" s="397">
        <v>0</v>
      </c>
      <c r="AV173" s="397"/>
      <c r="AW173" s="397"/>
      <c r="AX173" s="397"/>
      <c r="AY173" s="397"/>
      <c r="AZ173" s="397"/>
      <c r="BA173" s="397">
        <v>0</v>
      </c>
      <c r="BB173" s="397"/>
      <c r="BC173" s="397">
        <v>0</v>
      </c>
      <c r="BD173" s="323"/>
      <c r="BE173" s="397">
        <v>0</v>
      </c>
      <c r="BF173" s="397"/>
      <c r="BG173" s="397">
        <v>0</v>
      </c>
      <c r="BH173" s="397"/>
      <c r="BI173" s="397">
        <v>0</v>
      </c>
      <c r="BJ173" s="397"/>
      <c r="BK173" s="397">
        <v>0</v>
      </c>
      <c r="BL173" s="397"/>
      <c r="BM173" s="397">
        <v>0</v>
      </c>
      <c r="BN173" s="397"/>
      <c r="BO173" s="397"/>
      <c r="BP173" s="397"/>
      <c r="BQ173" s="397"/>
      <c r="BR173" s="397"/>
      <c r="BS173" s="397"/>
      <c r="BT173" s="397"/>
      <c r="BU173" s="397"/>
      <c r="BV173" s="397"/>
      <c r="BW173" s="397">
        <v>0</v>
      </c>
      <c r="BX173" s="397"/>
      <c r="BY173" s="397">
        <v>0</v>
      </c>
      <c r="BZ173" s="397"/>
      <c r="CA173" s="397"/>
      <c r="CB173" s="397"/>
      <c r="CC173" s="397">
        <v>0</v>
      </c>
      <c r="CD173" s="397">
        <v>0</v>
      </c>
      <c r="CE173" s="397">
        <v>0</v>
      </c>
      <c r="CF173" s="397"/>
      <c r="CG173" s="397"/>
      <c r="CH173" s="397"/>
      <c r="CI173" s="397">
        <v>0</v>
      </c>
      <c r="CJ173" s="397">
        <v>1200</v>
      </c>
      <c r="CK173" s="397">
        <v>1200</v>
      </c>
      <c r="CL173" s="397"/>
      <c r="CM173" s="397"/>
      <c r="CN173" s="397"/>
      <c r="CO173" s="397">
        <v>0</v>
      </c>
      <c r="CP173" s="397"/>
      <c r="CQ173" s="397">
        <v>0</v>
      </c>
      <c r="CR173" s="397"/>
      <c r="CS173" s="397">
        <v>0</v>
      </c>
      <c r="CT173" s="397"/>
      <c r="CU173" s="397">
        <v>0</v>
      </c>
      <c r="CV173" s="397"/>
      <c r="CW173" s="397"/>
      <c r="CX173" s="323"/>
      <c r="CY173" s="397">
        <v>0</v>
      </c>
      <c r="CZ173" s="397"/>
      <c r="DA173" s="397">
        <v>0</v>
      </c>
      <c r="DB173" s="397"/>
      <c r="DC173" s="397"/>
      <c r="DD173" s="397">
        <v>0</v>
      </c>
      <c r="DE173" s="397">
        <v>0</v>
      </c>
      <c r="DF173" s="397"/>
      <c r="DG173" s="397"/>
      <c r="DH173" s="397"/>
      <c r="DI173" s="397"/>
      <c r="DJ173" s="450"/>
      <c r="DK173" s="397"/>
      <c r="DL173" s="397"/>
      <c r="DM173" s="397"/>
      <c r="DN173" s="397"/>
      <c r="DO173" s="397"/>
      <c r="DP173" s="397"/>
      <c r="DQ173" s="397"/>
      <c r="DR173" s="397"/>
      <c r="DS173" s="397"/>
      <c r="DT173" s="397"/>
      <c r="DU173" s="397"/>
      <c r="DV173" s="397"/>
      <c r="DW173" s="397"/>
      <c r="DX173" s="397"/>
      <c r="DY173" s="397"/>
      <c r="DZ173" s="397"/>
      <c r="EA173" s="397"/>
      <c r="EB173" s="397"/>
      <c r="EC173" s="397">
        <v>0</v>
      </c>
      <c r="ED173" s="397"/>
      <c r="EE173" s="397"/>
      <c r="EF173" s="397"/>
      <c r="EG173" s="397"/>
      <c r="EH173" s="397"/>
      <c r="EI173" s="397">
        <v>0</v>
      </c>
      <c r="EJ173" s="397"/>
      <c r="EK173" s="397"/>
      <c r="EL173" s="397"/>
      <c r="EM173" s="397"/>
      <c r="EN173" s="397">
        <v>0</v>
      </c>
      <c r="EO173" s="397"/>
      <c r="EP173" s="397"/>
      <c r="EQ173" s="700"/>
      <c r="ER173" s="397"/>
      <c r="ES173" s="323"/>
      <c r="ET173" s="397"/>
      <c r="EU173" s="397"/>
      <c r="EV173" s="397"/>
      <c r="EW173" s="397"/>
      <c r="EX173" s="397">
        <v>0</v>
      </c>
      <c r="EY173" s="397"/>
      <c r="EZ173" s="397"/>
      <c r="FA173" s="397"/>
      <c r="FB173" s="425">
        <f>FA173+EY173+EW173+EU173+ES173+EQ173+EO173+EM173+EJ173+EH173+EF173+ED173+EB173+DZ173+DX173+DV173+DT173+DR173+DP173+DN173+DL173+DH173+DF173+DD173+DB173+CZ173+CX173+CV173+CT173+CR173+CP173+CN173+CL173+CH173+CF173+CD173+CB173+BZ173+BX173+BT173+BR173+BP173+BN173+BL173+BJ173+BH173+BF173+BD173+BB173+AZ173+AX173+AV173+AR173+AP173+AN173+AL173+AJ173+AH173+AF173+AD173+AB173+Z173+X173+V173+T173+R173</f>
        <v>0</v>
      </c>
      <c r="FC173" s="394">
        <f>N173-FB173</f>
        <v>11200</v>
      </c>
    </row>
    <row r="174" spans="1:159" s="47" customFormat="1" ht="48.6" customHeight="1">
      <c r="A174" s="216" t="str">
        <f>+IF(M174="","",COUNTA($M$12:$M174))</f>
        <v/>
      </c>
      <c r="B174" s="216"/>
      <c r="C174" s="216"/>
      <c r="D174" s="186"/>
      <c r="E174" s="186"/>
      <c r="F174" s="290" t="s">
        <v>3225</v>
      </c>
      <c r="G174" s="216"/>
      <c r="H174" s="216"/>
      <c r="I174" s="216"/>
      <c r="J174" s="216"/>
      <c r="K174" s="216"/>
      <c r="L174" s="216"/>
      <c r="M174" s="216"/>
      <c r="N174" s="218"/>
      <c r="O174" s="216"/>
      <c r="P174" s="216"/>
      <c r="Q174" s="206"/>
      <c r="R174" s="198"/>
      <c r="S174" s="206"/>
      <c r="T174" s="206"/>
      <c r="U174" s="206"/>
      <c r="V174" s="206"/>
      <c r="W174" s="206"/>
      <c r="X174" s="206"/>
      <c r="Y174" s="206"/>
      <c r="Z174" s="206"/>
      <c r="AA174" s="206"/>
      <c r="AB174" s="206"/>
      <c r="AC174" s="206"/>
      <c r="AD174" s="206"/>
      <c r="AE174" s="206"/>
      <c r="AF174" s="206"/>
      <c r="AG174" s="206"/>
      <c r="AH174" s="206"/>
      <c r="AI174" s="206"/>
      <c r="AJ174" s="206"/>
      <c r="AK174" s="206"/>
      <c r="AL174" s="206"/>
      <c r="AM174" s="206"/>
      <c r="AN174" s="198"/>
      <c r="AO174" s="206"/>
      <c r="AP174" s="206"/>
      <c r="AQ174" s="206"/>
      <c r="AR174" s="206"/>
      <c r="AS174" s="206"/>
      <c r="AT174" s="206"/>
      <c r="AU174" s="198">
        <v>0</v>
      </c>
      <c r="AV174" s="206"/>
      <c r="AW174" s="206"/>
      <c r="AX174" s="206"/>
      <c r="AY174" s="206"/>
      <c r="AZ174" s="198"/>
      <c r="BA174" s="206"/>
      <c r="BB174" s="206"/>
      <c r="BC174" s="206"/>
      <c r="BD174" s="176"/>
      <c r="BE174" s="206"/>
      <c r="BF174" s="198"/>
      <c r="BG174" s="206"/>
      <c r="BH174" s="198"/>
      <c r="BI174" s="206"/>
      <c r="BJ174" s="206"/>
      <c r="BK174" s="206"/>
      <c r="BL174" s="206"/>
      <c r="BM174" s="206"/>
      <c r="BN174" s="206"/>
      <c r="BO174" s="206"/>
      <c r="BP174" s="206"/>
      <c r="BQ174" s="206"/>
      <c r="BR174" s="206"/>
      <c r="BS174" s="206"/>
      <c r="BT174" s="198"/>
      <c r="BU174" s="206"/>
      <c r="BV174" s="206"/>
      <c r="BW174" s="198">
        <v>0</v>
      </c>
      <c r="BX174" s="206"/>
      <c r="BY174" s="206"/>
      <c r="BZ174" s="206"/>
      <c r="CA174" s="206"/>
      <c r="CB174" s="206"/>
      <c r="CC174" s="206"/>
      <c r="CD174" s="198"/>
      <c r="CE174" s="206"/>
      <c r="CF174" s="206"/>
      <c r="CG174" s="206"/>
      <c r="CH174" s="206"/>
      <c r="CI174" s="206"/>
      <c r="CJ174" s="206"/>
      <c r="CK174" s="198">
        <v>0</v>
      </c>
      <c r="CL174" s="198"/>
      <c r="CM174" s="206"/>
      <c r="CN174" s="206"/>
      <c r="CO174" s="206"/>
      <c r="CP174" s="206"/>
      <c r="CQ174" s="206"/>
      <c r="CR174" s="206"/>
      <c r="CS174" s="206"/>
      <c r="CT174" s="198"/>
      <c r="CU174" s="206"/>
      <c r="CV174" s="206"/>
      <c r="CW174" s="206"/>
      <c r="CX174" s="319"/>
      <c r="CY174" s="206"/>
      <c r="CZ174" s="206"/>
      <c r="DA174" s="206"/>
      <c r="DB174" s="206"/>
      <c r="DC174" s="198"/>
      <c r="DD174" s="198"/>
      <c r="DE174" s="206"/>
      <c r="DF174" s="206"/>
      <c r="DG174" s="206"/>
      <c r="DH174" s="206"/>
      <c r="DI174" s="198"/>
      <c r="DJ174" s="445"/>
      <c r="DK174" s="206"/>
      <c r="DL174" s="206"/>
      <c r="DM174" s="206"/>
      <c r="DN174" s="206"/>
      <c r="DO174" s="198"/>
      <c r="DP174" s="206"/>
      <c r="DQ174" s="198"/>
      <c r="DR174" s="206"/>
      <c r="DS174" s="206"/>
      <c r="DT174" s="206"/>
      <c r="DU174" s="198"/>
      <c r="DV174" s="206"/>
      <c r="DW174" s="206"/>
      <c r="DX174" s="206"/>
      <c r="DY174" s="198"/>
      <c r="DZ174" s="206"/>
      <c r="EA174" s="206"/>
      <c r="EB174" s="206"/>
      <c r="EC174" s="206"/>
      <c r="ED174" s="206"/>
      <c r="EE174" s="206"/>
      <c r="EF174" s="206"/>
      <c r="EG174" s="206"/>
      <c r="EH174" s="206"/>
      <c r="EI174" s="206"/>
      <c r="EJ174" s="206"/>
      <c r="EK174" s="206"/>
      <c r="EL174" s="206"/>
      <c r="EM174" s="206"/>
      <c r="EN174" s="206"/>
      <c r="EO174" s="206"/>
      <c r="EP174" s="206"/>
      <c r="EQ174" s="699"/>
      <c r="ER174" s="206"/>
      <c r="ES174" s="319"/>
      <c r="ET174" s="206"/>
      <c r="EU174" s="206"/>
      <c r="EV174" s="206"/>
      <c r="EW174" s="206"/>
      <c r="EX174" s="206"/>
      <c r="EY174" s="206"/>
      <c r="EZ174" s="206"/>
      <c r="FA174" s="206"/>
      <c r="FB174" s="63"/>
      <c r="FC174" s="69"/>
    </row>
    <row r="175" spans="1:159" s="47" customFormat="1" ht="48.6" customHeight="1">
      <c r="A175" s="216" t="str">
        <f>+IF(M175="","",COUNTA($M$12:$M175))</f>
        <v/>
      </c>
      <c r="B175" s="216"/>
      <c r="C175" s="216"/>
      <c r="D175" s="186"/>
      <c r="E175" s="186"/>
      <c r="F175" s="290" t="s">
        <v>3226</v>
      </c>
      <c r="G175" s="216"/>
      <c r="H175" s="216"/>
      <c r="I175" s="216"/>
      <c r="J175" s="216"/>
      <c r="K175" s="216"/>
      <c r="L175" s="216"/>
      <c r="M175" s="216"/>
      <c r="N175" s="218"/>
      <c r="O175" s="216"/>
      <c r="P175" s="216"/>
      <c r="Q175" s="206"/>
      <c r="R175" s="198"/>
      <c r="S175" s="206"/>
      <c r="T175" s="206"/>
      <c r="U175" s="206"/>
      <c r="V175" s="206"/>
      <c r="W175" s="206"/>
      <c r="X175" s="206"/>
      <c r="Y175" s="206"/>
      <c r="Z175" s="206"/>
      <c r="AA175" s="206"/>
      <c r="AB175" s="206"/>
      <c r="AC175" s="206"/>
      <c r="AD175" s="206"/>
      <c r="AE175" s="206"/>
      <c r="AF175" s="206"/>
      <c r="AG175" s="206"/>
      <c r="AH175" s="206"/>
      <c r="AI175" s="206"/>
      <c r="AJ175" s="206"/>
      <c r="AK175" s="206"/>
      <c r="AL175" s="206"/>
      <c r="AM175" s="206"/>
      <c r="AN175" s="198"/>
      <c r="AO175" s="206"/>
      <c r="AP175" s="206"/>
      <c r="AQ175" s="206"/>
      <c r="AR175" s="206"/>
      <c r="AS175" s="206"/>
      <c r="AT175" s="206"/>
      <c r="AU175" s="198">
        <v>0</v>
      </c>
      <c r="AV175" s="206"/>
      <c r="AW175" s="206"/>
      <c r="AX175" s="206"/>
      <c r="AY175" s="206"/>
      <c r="AZ175" s="198"/>
      <c r="BA175" s="206"/>
      <c r="BB175" s="206"/>
      <c r="BC175" s="206"/>
      <c r="BD175" s="176"/>
      <c r="BE175" s="206"/>
      <c r="BF175" s="198"/>
      <c r="BG175" s="206"/>
      <c r="BH175" s="198"/>
      <c r="BI175" s="206"/>
      <c r="BJ175" s="206"/>
      <c r="BK175" s="206"/>
      <c r="BL175" s="206"/>
      <c r="BM175" s="206"/>
      <c r="BN175" s="206"/>
      <c r="BO175" s="206"/>
      <c r="BP175" s="206"/>
      <c r="BQ175" s="206"/>
      <c r="BR175" s="206"/>
      <c r="BS175" s="206"/>
      <c r="BT175" s="198"/>
      <c r="BU175" s="206"/>
      <c r="BV175" s="206"/>
      <c r="BW175" s="198">
        <v>0</v>
      </c>
      <c r="BX175" s="206"/>
      <c r="BY175" s="206"/>
      <c r="BZ175" s="206"/>
      <c r="CA175" s="206"/>
      <c r="CB175" s="206"/>
      <c r="CC175" s="206"/>
      <c r="CD175" s="198"/>
      <c r="CE175" s="206"/>
      <c r="CF175" s="206"/>
      <c r="CG175" s="206"/>
      <c r="CH175" s="206"/>
      <c r="CI175" s="206"/>
      <c r="CJ175" s="206"/>
      <c r="CK175" s="198">
        <v>0</v>
      </c>
      <c r="CL175" s="198"/>
      <c r="CM175" s="206"/>
      <c r="CN175" s="206"/>
      <c r="CO175" s="206"/>
      <c r="CP175" s="206"/>
      <c r="CQ175" s="206"/>
      <c r="CR175" s="206"/>
      <c r="CS175" s="206"/>
      <c r="CT175" s="198"/>
      <c r="CU175" s="206"/>
      <c r="CV175" s="206"/>
      <c r="CW175" s="206"/>
      <c r="CX175" s="319"/>
      <c r="CY175" s="206"/>
      <c r="CZ175" s="206"/>
      <c r="DA175" s="206"/>
      <c r="DB175" s="206"/>
      <c r="DC175" s="198"/>
      <c r="DD175" s="198"/>
      <c r="DE175" s="206"/>
      <c r="DF175" s="206"/>
      <c r="DG175" s="206"/>
      <c r="DH175" s="206"/>
      <c r="DI175" s="198"/>
      <c r="DJ175" s="445"/>
      <c r="DK175" s="206"/>
      <c r="DL175" s="206"/>
      <c r="DM175" s="206"/>
      <c r="DN175" s="206"/>
      <c r="DO175" s="198"/>
      <c r="DP175" s="206"/>
      <c r="DQ175" s="198"/>
      <c r="DR175" s="206"/>
      <c r="DS175" s="206"/>
      <c r="DT175" s="206"/>
      <c r="DU175" s="198"/>
      <c r="DV175" s="206"/>
      <c r="DW175" s="206"/>
      <c r="DX175" s="206"/>
      <c r="DY175" s="198"/>
      <c r="DZ175" s="206"/>
      <c r="EA175" s="206"/>
      <c r="EB175" s="206"/>
      <c r="EC175" s="206"/>
      <c r="ED175" s="206"/>
      <c r="EE175" s="206"/>
      <c r="EF175" s="206"/>
      <c r="EG175" s="206"/>
      <c r="EH175" s="206"/>
      <c r="EI175" s="206"/>
      <c r="EJ175" s="206"/>
      <c r="EK175" s="206"/>
      <c r="EL175" s="206"/>
      <c r="EM175" s="206"/>
      <c r="EN175" s="206"/>
      <c r="EO175" s="206"/>
      <c r="EP175" s="206"/>
      <c r="EQ175" s="699"/>
      <c r="ER175" s="206"/>
      <c r="ES175" s="319"/>
      <c r="ET175" s="206"/>
      <c r="EU175" s="206"/>
      <c r="EV175" s="206"/>
      <c r="EW175" s="206"/>
      <c r="EX175" s="206"/>
      <c r="EY175" s="206"/>
      <c r="EZ175" s="206"/>
      <c r="FA175" s="206"/>
      <c r="FB175" s="63"/>
      <c r="FC175" s="69"/>
    </row>
    <row r="176" spans="1:159" s="400" customFormat="1" ht="48.6" customHeight="1">
      <c r="A176" s="395">
        <f>+IF(M176="","",COUNTA($M$12:$M176))</f>
        <v>135</v>
      </c>
      <c r="B176" s="395" t="s">
        <v>4102</v>
      </c>
      <c r="C176" s="216" t="s">
        <v>4177</v>
      </c>
      <c r="D176" s="216">
        <v>445</v>
      </c>
      <c r="E176" s="216">
        <v>1001</v>
      </c>
      <c r="F176" s="399" t="s">
        <v>4178</v>
      </c>
      <c r="G176" s="395" t="s">
        <v>4179</v>
      </c>
      <c r="H176" s="395" t="s">
        <v>4180</v>
      </c>
      <c r="I176" s="216" t="s">
        <v>4181</v>
      </c>
      <c r="J176" s="216">
        <v>36</v>
      </c>
      <c r="K176" s="395" t="s">
        <v>4182</v>
      </c>
      <c r="L176" s="395" t="s">
        <v>4168</v>
      </c>
      <c r="M176" s="395" t="s">
        <v>10</v>
      </c>
      <c r="N176" s="396">
        <v>39500</v>
      </c>
      <c r="O176" s="395" t="s">
        <v>3115</v>
      </c>
      <c r="P176" s="395">
        <v>113</v>
      </c>
      <c r="Q176" s="397">
        <v>0</v>
      </c>
      <c r="R176" s="397"/>
      <c r="S176" s="397"/>
      <c r="T176" s="397"/>
      <c r="U176" s="397"/>
      <c r="V176" s="397"/>
      <c r="W176" s="397"/>
      <c r="X176" s="397"/>
      <c r="Y176" s="397">
        <v>10000</v>
      </c>
      <c r="Z176" s="397"/>
      <c r="AA176" s="397"/>
      <c r="AB176" s="397"/>
      <c r="AC176" s="397">
        <v>0</v>
      </c>
      <c r="AD176" s="397"/>
      <c r="AE176" s="397"/>
      <c r="AF176" s="397"/>
      <c r="AG176" s="397">
        <v>1000</v>
      </c>
      <c r="AH176" s="397"/>
      <c r="AI176" s="397">
        <v>3000</v>
      </c>
      <c r="AJ176" s="397"/>
      <c r="AK176" s="397">
        <v>0</v>
      </c>
      <c r="AL176" s="397"/>
      <c r="AM176" s="397"/>
      <c r="AN176" s="397"/>
      <c r="AO176" s="397"/>
      <c r="AP176" s="397"/>
      <c r="AQ176" s="397"/>
      <c r="AR176" s="397"/>
      <c r="AS176" s="397"/>
      <c r="AT176" s="397"/>
      <c r="AU176" s="397">
        <v>0</v>
      </c>
      <c r="AV176" s="397"/>
      <c r="AW176" s="397"/>
      <c r="AX176" s="397"/>
      <c r="AY176" s="397"/>
      <c r="AZ176" s="397"/>
      <c r="BA176" s="397">
        <v>0</v>
      </c>
      <c r="BB176" s="397"/>
      <c r="BC176" s="397">
        <v>0</v>
      </c>
      <c r="BD176" s="323"/>
      <c r="BE176" s="397">
        <v>0</v>
      </c>
      <c r="BF176" s="397"/>
      <c r="BG176" s="397">
        <v>0</v>
      </c>
      <c r="BH176" s="397"/>
      <c r="BI176" s="397">
        <v>0</v>
      </c>
      <c r="BJ176" s="397"/>
      <c r="BK176" s="397">
        <v>0</v>
      </c>
      <c r="BL176" s="397"/>
      <c r="BM176" s="397">
        <v>0</v>
      </c>
      <c r="BN176" s="397"/>
      <c r="BO176" s="397"/>
      <c r="BP176" s="397"/>
      <c r="BQ176" s="397"/>
      <c r="BR176" s="397"/>
      <c r="BS176" s="397"/>
      <c r="BT176" s="397"/>
      <c r="BU176" s="397"/>
      <c r="BV176" s="397"/>
      <c r="BW176" s="397">
        <v>0</v>
      </c>
      <c r="BX176" s="397"/>
      <c r="BY176" s="397">
        <v>0</v>
      </c>
      <c r="BZ176" s="397"/>
      <c r="CA176" s="397"/>
      <c r="CB176" s="397"/>
      <c r="CC176" s="397">
        <v>0</v>
      </c>
      <c r="CD176" s="397">
        <v>0</v>
      </c>
      <c r="CE176" s="397">
        <v>0</v>
      </c>
      <c r="CF176" s="397"/>
      <c r="CG176" s="397"/>
      <c r="CH176" s="397"/>
      <c r="CI176" s="397">
        <v>0</v>
      </c>
      <c r="CJ176" s="397">
        <v>0</v>
      </c>
      <c r="CK176" s="397">
        <v>0</v>
      </c>
      <c r="CL176" s="397"/>
      <c r="CM176" s="397"/>
      <c r="CN176" s="397"/>
      <c r="CO176" s="397">
        <v>0</v>
      </c>
      <c r="CP176" s="397"/>
      <c r="CQ176" s="397">
        <v>0</v>
      </c>
      <c r="CR176" s="397"/>
      <c r="CS176" s="397">
        <v>0</v>
      </c>
      <c r="CT176" s="397"/>
      <c r="CU176" s="397">
        <v>0</v>
      </c>
      <c r="CV176" s="397"/>
      <c r="CW176" s="397">
        <v>2000</v>
      </c>
      <c r="CX176" s="323">
        <v>0</v>
      </c>
      <c r="CY176" s="397">
        <v>2000</v>
      </c>
      <c r="CZ176" s="397"/>
      <c r="DA176" s="397">
        <v>0</v>
      </c>
      <c r="DB176" s="397"/>
      <c r="DC176" s="397">
        <v>1000</v>
      </c>
      <c r="DD176" s="397">
        <v>0</v>
      </c>
      <c r="DE176" s="397">
        <v>10000</v>
      </c>
      <c r="DF176" s="397"/>
      <c r="DG176" s="397"/>
      <c r="DH176" s="397"/>
      <c r="DI176" s="397"/>
      <c r="DJ176" s="450"/>
      <c r="DK176" s="397"/>
      <c r="DL176" s="397"/>
      <c r="DM176" s="397"/>
      <c r="DN176" s="397"/>
      <c r="DO176" s="397"/>
      <c r="DP176" s="397"/>
      <c r="DQ176" s="397"/>
      <c r="DR176" s="397"/>
      <c r="DS176" s="397"/>
      <c r="DT176" s="397"/>
      <c r="DU176" s="397"/>
      <c r="DV176" s="397"/>
      <c r="DW176" s="397"/>
      <c r="DX176" s="397"/>
      <c r="DY176" s="397"/>
      <c r="DZ176" s="397"/>
      <c r="EA176" s="397"/>
      <c r="EB176" s="397"/>
      <c r="EC176" s="397">
        <v>0</v>
      </c>
      <c r="ED176" s="397"/>
      <c r="EE176" s="397"/>
      <c r="EF176" s="397"/>
      <c r="EG176" s="397"/>
      <c r="EH176" s="397"/>
      <c r="EI176" s="397">
        <v>0</v>
      </c>
      <c r="EJ176" s="397"/>
      <c r="EK176" s="397"/>
      <c r="EL176" s="397">
        <v>500</v>
      </c>
      <c r="EM176" s="397"/>
      <c r="EN176" s="397">
        <v>0</v>
      </c>
      <c r="EO176" s="397"/>
      <c r="EP176" s="397"/>
      <c r="EQ176" s="700"/>
      <c r="ER176" s="397"/>
      <c r="ES176" s="323"/>
      <c r="ET176" s="397"/>
      <c r="EU176" s="397"/>
      <c r="EV176" s="397"/>
      <c r="EW176" s="397"/>
      <c r="EX176" s="397">
        <v>0</v>
      </c>
      <c r="EY176" s="397"/>
      <c r="EZ176" s="397">
        <v>10000</v>
      </c>
      <c r="FA176" s="397"/>
      <c r="FB176" s="425">
        <f>FA176+EY176+EW176+EU176+ES176+EQ176+EO176+EM176+EJ176+EH176+EF176+ED176+EB176+DZ176+DX176+DV176+DT176+DR176+DP176+DN176+DL176+DH176+DF176+DD176+DB176+CZ176+CX176+CV176+CT176+CR176+CP176+CN176+CL176+CH176+CF176+CD176+CB176+BZ176+BX176+BT176+BR176+BP176+BN176+BL176+BJ176+BH176+BF176+BD176+BB176+AZ176+AX176+AV176+AR176+AP176+AN176+AL176+AJ176+AH176+AF176+AD176+AB176+Z176+X176+V176+T176+R176</f>
        <v>0</v>
      </c>
      <c r="FC176" s="394">
        <f>N176-FB176</f>
        <v>39500</v>
      </c>
    </row>
    <row r="177" spans="1:159" s="47" customFormat="1" ht="48.6" customHeight="1">
      <c r="A177" s="216" t="str">
        <f>+IF(M177="","",COUNTA($M$12:$M177))</f>
        <v/>
      </c>
      <c r="B177" s="216"/>
      <c r="C177" s="216"/>
      <c r="D177" s="186"/>
      <c r="E177" s="186"/>
      <c r="F177" s="290" t="s">
        <v>3227</v>
      </c>
      <c r="G177" s="216"/>
      <c r="H177" s="216"/>
      <c r="I177" s="216"/>
      <c r="J177" s="216"/>
      <c r="K177" s="216"/>
      <c r="L177" s="216"/>
      <c r="M177" s="216"/>
      <c r="N177" s="218"/>
      <c r="O177" s="216"/>
      <c r="P177" s="216"/>
      <c r="Q177" s="206"/>
      <c r="R177" s="198"/>
      <c r="S177" s="206"/>
      <c r="T177" s="206"/>
      <c r="U177" s="206"/>
      <c r="V177" s="206"/>
      <c r="W177" s="206"/>
      <c r="X177" s="206"/>
      <c r="Y177" s="206"/>
      <c r="Z177" s="206"/>
      <c r="AA177" s="206"/>
      <c r="AB177" s="206"/>
      <c r="AC177" s="206"/>
      <c r="AD177" s="206"/>
      <c r="AE177" s="206"/>
      <c r="AF177" s="206"/>
      <c r="AG177" s="206"/>
      <c r="AH177" s="206"/>
      <c r="AI177" s="206"/>
      <c r="AJ177" s="206"/>
      <c r="AK177" s="206"/>
      <c r="AL177" s="206"/>
      <c r="AM177" s="206"/>
      <c r="AN177" s="198"/>
      <c r="AO177" s="206"/>
      <c r="AP177" s="206"/>
      <c r="AQ177" s="206"/>
      <c r="AR177" s="206"/>
      <c r="AS177" s="206"/>
      <c r="AT177" s="206"/>
      <c r="AU177" s="198">
        <v>0</v>
      </c>
      <c r="AV177" s="206"/>
      <c r="AW177" s="206"/>
      <c r="AX177" s="206"/>
      <c r="AY177" s="206"/>
      <c r="AZ177" s="198"/>
      <c r="BA177" s="206"/>
      <c r="BB177" s="206"/>
      <c r="BC177" s="206"/>
      <c r="BD177" s="176"/>
      <c r="BE177" s="206"/>
      <c r="BF177" s="198"/>
      <c r="BG177" s="206"/>
      <c r="BH177" s="198"/>
      <c r="BI177" s="206"/>
      <c r="BJ177" s="206"/>
      <c r="BK177" s="206"/>
      <c r="BL177" s="206"/>
      <c r="BM177" s="206"/>
      <c r="BN177" s="206"/>
      <c r="BO177" s="206"/>
      <c r="BP177" s="206"/>
      <c r="BQ177" s="206"/>
      <c r="BR177" s="206"/>
      <c r="BS177" s="206"/>
      <c r="BT177" s="198"/>
      <c r="BU177" s="206"/>
      <c r="BV177" s="206"/>
      <c r="BW177" s="198">
        <v>0</v>
      </c>
      <c r="BX177" s="206"/>
      <c r="BY177" s="206"/>
      <c r="BZ177" s="206"/>
      <c r="CA177" s="206"/>
      <c r="CB177" s="206"/>
      <c r="CC177" s="206"/>
      <c r="CD177" s="198"/>
      <c r="CE177" s="206"/>
      <c r="CF177" s="206"/>
      <c r="CG177" s="206"/>
      <c r="CH177" s="206"/>
      <c r="CI177" s="206"/>
      <c r="CJ177" s="206"/>
      <c r="CK177" s="198">
        <v>0</v>
      </c>
      <c r="CL177" s="198"/>
      <c r="CM177" s="206"/>
      <c r="CN177" s="206"/>
      <c r="CO177" s="206"/>
      <c r="CP177" s="206"/>
      <c r="CQ177" s="206"/>
      <c r="CR177" s="206"/>
      <c r="CS177" s="206"/>
      <c r="CT177" s="198"/>
      <c r="CU177" s="206"/>
      <c r="CV177" s="206"/>
      <c r="CW177" s="206"/>
      <c r="CX177" s="319"/>
      <c r="CY177" s="206"/>
      <c r="CZ177" s="206"/>
      <c r="DA177" s="206"/>
      <c r="DB177" s="206"/>
      <c r="DC177" s="198"/>
      <c r="DD177" s="198"/>
      <c r="DE177" s="206"/>
      <c r="DF177" s="206"/>
      <c r="DG177" s="206"/>
      <c r="DH177" s="206"/>
      <c r="DI177" s="198"/>
      <c r="DJ177" s="445"/>
      <c r="DK177" s="206"/>
      <c r="DL177" s="206"/>
      <c r="DM177" s="206"/>
      <c r="DN177" s="206"/>
      <c r="DO177" s="198"/>
      <c r="DP177" s="206"/>
      <c r="DQ177" s="198"/>
      <c r="DR177" s="206"/>
      <c r="DS177" s="206"/>
      <c r="DT177" s="206"/>
      <c r="DU177" s="198"/>
      <c r="DV177" s="206"/>
      <c r="DW177" s="206"/>
      <c r="DX177" s="206"/>
      <c r="DY177" s="198"/>
      <c r="DZ177" s="206"/>
      <c r="EA177" s="206"/>
      <c r="EB177" s="206"/>
      <c r="EC177" s="206"/>
      <c r="ED177" s="206"/>
      <c r="EE177" s="206"/>
      <c r="EF177" s="206"/>
      <c r="EG177" s="206"/>
      <c r="EH177" s="206"/>
      <c r="EI177" s="206"/>
      <c r="EJ177" s="206"/>
      <c r="EK177" s="206"/>
      <c r="EL177" s="206"/>
      <c r="EM177" s="206"/>
      <c r="EN177" s="206"/>
      <c r="EO177" s="206"/>
      <c r="EP177" s="206"/>
      <c r="EQ177" s="699"/>
      <c r="ER177" s="206"/>
      <c r="ES177" s="319"/>
      <c r="ET177" s="206"/>
      <c r="EU177" s="206"/>
      <c r="EV177" s="206"/>
      <c r="EW177" s="206"/>
      <c r="EX177" s="206"/>
      <c r="EY177" s="206"/>
      <c r="EZ177" s="206"/>
      <c r="FA177" s="206"/>
      <c r="FB177" s="63"/>
      <c r="FC177" s="69"/>
    </row>
    <row r="178" spans="1:159" ht="48.6" customHeight="1">
      <c r="A178" s="216">
        <f>+IF(M178="","",COUNTA($M$12:$M178))</f>
        <v>136</v>
      </c>
      <c r="B178" s="216" t="s">
        <v>4109</v>
      </c>
      <c r="C178" s="216" t="s">
        <v>4183</v>
      </c>
      <c r="D178" s="216">
        <v>448</v>
      </c>
      <c r="E178" s="216">
        <v>408</v>
      </c>
      <c r="F178" s="219" t="s">
        <v>4184</v>
      </c>
      <c r="G178" s="216" t="s">
        <v>4185</v>
      </c>
      <c r="H178" s="216" t="s">
        <v>4186</v>
      </c>
      <c r="I178" s="216" t="s">
        <v>4187</v>
      </c>
      <c r="J178" s="216">
        <v>24</v>
      </c>
      <c r="K178" s="216" t="s">
        <v>4188</v>
      </c>
      <c r="L178" s="216" t="s">
        <v>4189</v>
      </c>
      <c r="M178" s="216" t="s">
        <v>2884</v>
      </c>
      <c r="N178" s="218">
        <v>9685</v>
      </c>
      <c r="O178" s="216" t="s">
        <v>3115</v>
      </c>
      <c r="P178" s="216">
        <v>113</v>
      </c>
      <c r="Q178" s="198">
        <v>3000</v>
      </c>
      <c r="R178" s="198">
        <v>2496</v>
      </c>
      <c r="S178" s="198"/>
      <c r="T178" s="198"/>
      <c r="U178" s="198"/>
      <c r="V178" s="198"/>
      <c r="W178" s="198"/>
      <c r="X178" s="198"/>
      <c r="Y178" s="198"/>
      <c r="Z178" s="198"/>
      <c r="AA178" s="198">
        <v>500</v>
      </c>
      <c r="AB178" s="198">
        <v>132</v>
      </c>
      <c r="AC178" s="198">
        <v>0</v>
      </c>
      <c r="AD178" s="198"/>
      <c r="AE178" s="198">
        <v>50</v>
      </c>
      <c r="AF178" s="198"/>
      <c r="AG178" s="198">
        <v>4500</v>
      </c>
      <c r="AH178" s="198"/>
      <c r="AI178" s="198"/>
      <c r="AJ178" s="198"/>
      <c r="AK178" s="198">
        <v>0</v>
      </c>
      <c r="AL178" s="198"/>
      <c r="AM178" s="198"/>
      <c r="AN178" s="198"/>
      <c r="AO178" s="198"/>
      <c r="AP178" s="198"/>
      <c r="AQ178" s="198">
        <v>50</v>
      </c>
      <c r="AR178" s="198">
        <v>0</v>
      </c>
      <c r="AS178" s="198"/>
      <c r="AT178" s="198"/>
      <c r="AU178" s="198">
        <v>0</v>
      </c>
      <c r="AV178" s="198"/>
      <c r="AW178" s="198"/>
      <c r="AX178" s="198"/>
      <c r="AY178" s="198">
        <v>30</v>
      </c>
      <c r="AZ178" s="198"/>
      <c r="BA178" s="198">
        <v>1000</v>
      </c>
      <c r="BB178" s="198">
        <v>6</v>
      </c>
      <c r="BC178" s="198">
        <v>20</v>
      </c>
      <c r="BD178" s="176">
        <v>0</v>
      </c>
      <c r="BE178" s="198">
        <v>0</v>
      </c>
      <c r="BF178" s="198"/>
      <c r="BG178" s="198">
        <v>0</v>
      </c>
      <c r="BH178" s="198"/>
      <c r="BI178" s="198">
        <v>0</v>
      </c>
      <c r="BJ178" s="198"/>
      <c r="BK178" s="198">
        <v>100</v>
      </c>
      <c r="BL178" s="198"/>
      <c r="BM178" s="198">
        <v>0</v>
      </c>
      <c r="BN178" s="198"/>
      <c r="BO178" s="198"/>
      <c r="BP178" s="198"/>
      <c r="BQ178" s="198">
        <v>100</v>
      </c>
      <c r="BR178" s="198"/>
      <c r="BS178" s="198">
        <v>15</v>
      </c>
      <c r="BT178" s="198"/>
      <c r="BU178" s="198"/>
      <c r="BV178" s="198"/>
      <c r="BW178" s="198">
        <v>0</v>
      </c>
      <c r="BX178" s="198"/>
      <c r="BY178" s="198">
        <v>0</v>
      </c>
      <c r="BZ178" s="198"/>
      <c r="CA178" s="198"/>
      <c r="CB178" s="198"/>
      <c r="CC178" s="198">
        <v>0</v>
      </c>
      <c r="CD178" s="198">
        <v>0</v>
      </c>
      <c r="CE178" s="198">
        <v>0</v>
      </c>
      <c r="CF178" s="198"/>
      <c r="CG178" s="198">
        <v>20</v>
      </c>
      <c r="CH178" s="198"/>
      <c r="CI178" s="198">
        <v>0</v>
      </c>
      <c r="CJ178" s="198">
        <v>100</v>
      </c>
      <c r="CK178" s="198">
        <v>100</v>
      </c>
      <c r="CL178" s="198">
        <v>96</v>
      </c>
      <c r="CM178" s="198"/>
      <c r="CN178" s="198"/>
      <c r="CO178" s="198">
        <v>0</v>
      </c>
      <c r="CP178" s="198"/>
      <c r="CQ178" s="198">
        <v>0</v>
      </c>
      <c r="CR178" s="198"/>
      <c r="CS178" s="198">
        <v>150</v>
      </c>
      <c r="CT178" s="198"/>
      <c r="CU178" s="198">
        <v>0</v>
      </c>
      <c r="CV178" s="198"/>
      <c r="CW178" s="198">
        <v>50</v>
      </c>
      <c r="CX178" s="176">
        <v>18</v>
      </c>
      <c r="CY178" s="198">
        <v>0</v>
      </c>
      <c r="CZ178" s="198"/>
      <c r="DA178" s="198">
        <v>0</v>
      </c>
      <c r="DB178" s="198"/>
      <c r="DC178" s="198"/>
      <c r="DD178" s="198">
        <v>0</v>
      </c>
      <c r="DE178" s="198">
        <v>0</v>
      </c>
      <c r="DF178" s="198"/>
      <c r="DG178" s="198"/>
      <c r="DH178" s="198"/>
      <c r="DI178" s="198"/>
      <c r="DJ178" s="449"/>
      <c r="DK178" s="198"/>
      <c r="DL178" s="198"/>
      <c r="DM178" s="198"/>
      <c r="DN178" s="198"/>
      <c r="DO178" s="198"/>
      <c r="DP178" s="198"/>
      <c r="DQ178" s="198"/>
      <c r="DR178" s="198"/>
      <c r="DS178" s="198"/>
      <c r="DT178" s="198"/>
      <c r="DU178" s="198"/>
      <c r="DV178" s="198"/>
      <c r="DW178" s="198"/>
      <c r="DX178" s="198"/>
      <c r="DY178" s="198"/>
      <c r="DZ178" s="198"/>
      <c r="EA178" s="198"/>
      <c r="EB178" s="198"/>
      <c r="EC178" s="198">
        <v>0</v>
      </c>
      <c r="ED178" s="198"/>
      <c r="EE178" s="198"/>
      <c r="EF178" s="198"/>
      <c r="EG178" s="198"/>
      <c r="EH178" s="198"/>
      <c r="EI178" s="198">
        <v>0</v>
      </c>
      <c r="EJ178" s="198"/>
      <c r="EK178" s="198"/>
      <c r="EL178" s="198"/>
      <c r="EM178" s="198"/>
      <c r="EN178" s="198">
        <v>0</v>
      </c>
      <c r="EO178" s="198"/>
      <c r="EP178" s="198"/>
      <c r="EQ178" s="700"/>
      <c r="ER178" s="198"/>
      <c r="ES178" s="176"/>
      <c r="ET178" s="198"/>
      <c r="EU178" s="198"/>
      <c r="EV178" s="198"/>
      <c r="EW178" s="198"/>
      <c r="EX178" s="198">
        <v>0</v>
      </c>
      <c r="EY178" s="198"/>
      <c r="EZ178" s="198"/>
      <c r="FA178" s="198"/>
      <c r="FB178" s="63">
        <f>FA178+EY178+EW178+EU178+ES178+EQ178+EO178+EM178+EJ178+EH178+EF178+ED178+EB178+DZ178+DX178+DV178+DT178+DR178+DP178+DN178+DL178+DH178+DF178+DD178+DB178+CZ178+CX178+CV178+CT178+CR178+CP178+CN178+CL178+CH178+CF178+CD178+CB178+BZ178+BX178+BT178+BR178+BP178+BN178+BL178+BJ178+BH178+BF178+BD178+BB178+AZ178+AX178+AV178+AR178+AP178+AN178+AL178+AJ178+AH178+AF178+AD178+AB178+Z178+X178+V178+T178+R178</f>
        <v>2748</v>
      </c>
      <c r="FC178" s="69">
        <f>N178-FB178</f>
        <v>6937</v>
      </c>
    </row>
    <row r="179" spans="1:159" ht="48.6" customHeight="1">
      <c r="A179" s="216">
        <f>+IF(M179="","",COUNTA($M$12:$M179))</f>
        <v>137</v>
      </c>
      <c r="B179" s="216" t="s">
        <v>4114</v>
      </c>
      <c r="C179" s="216" t="s">
        <v>4190</v>
      </c>
      <c r="D179" s="216">
        <v>448</v>
      </c>
      <c r="E179" s="216">
        <v>408</v>
      </c>
      <c r="F179" s="219" t="s">
        <v>4184</v>
      </c>
      <c r="G179" s="216" t="s">
        <v>4185</v>
      </c>
      <c r="H179" s="216" t="s">
        <v>4191</v>
      </c>
      <c r="I179" s="216" t="s">
        <v>4187</v>
      </c>
      <c r="J179" s="216">
        <v>24</v>
      </c>
      <c r="K179" s="216" t="s">
        <v>4192</v>
      </c>
      <c r="L179" s="216" t="s">
        <v>4189</v>
      </c>
      <c r="M179" s="216" t="s">
        <v>2884</v>
      </c>
      <c r="N179" s="218">
        <v>580</v>
      </c>
      <c r="O179" s="216" t="s">
        <v>3115</v>
      </c>
      <c r="P179" s="216">
        <v>113</v>
      </c>
      <c r="Q179" s="198">
        <v>0</v>
      </c>
      <c r="R179" s="198"/>
      <c r="S179" s="198"/>
      <c r="T179" s="198"/>
      <c r="U179" s="198"/>
      <c r="V179" s="198"/>
      <c r="W179" s="198"/>
      <c r="X179" s="198"/>
      <c r="Y179" s="198"/>
      <c r="Z179" s="198"/>
      <c r="AA179" s="198"/>
      <c r="AB179" s="198"/>
      <c r="AC179" s="198">
        <v>0</v>
      </c>
      <c r="AD179" s="198"/>
      <c r="AE179" s="198"/>
      <c r="AF179" s="198"/>
      <c r="AG179" s="198">
        <v>250</v>
      </c>
      <c r="AH179" s="198"/>
      <c r="AI179" s="198"/>
      <c r="AJ179" s="198"/>
      <c r="AK179" s="198">
        <v>0</v>
      </c>
      <c r="AL179" s="198"/>
      <c r="AM179" s="198"/>
      <c r="AN179" s="198"/>
      <c r="AO179" s="198"/>
      <c r="AP179" s="198"/>
      <c r="AQ179" s="198">
        <v>50</v>
      </c>
      <c r="AR179" s="198">
        <v>0</v>
      </c>
      <c r="AS179" s="198"/>
      <c r="AT179" s="198"/>
      <c r="AU179" s="198">
        <v>0</v>
      </c>
      <c r="AV179" s="198"/>
      <c r="AW179" s="198"/>
      <c r="AX179" s="198"/>
      <c r="AY179" s="198"/>
      <c r="AZ179" s="198"/>
      <c r="BA179" s="198">
        <v>0</v>
      </c>
      <c r="BB179" s="198"/>
      <c r="BC179" s="198">
        <v>0</v>
      </c>
      <c r="BD179" s="176"/>
      <c r="BE179" s="198">
        <v>0</v>
      </c>
      <c r="BF179" s="198"/>
      <c r="BG179" s="198">
        <v>0</v>
      </c>
      <c r="BH179" s="198"/>
      <c r="BI179" s="198">
        <v>0</v>
      </c>
      <c r="BJ179" s="198"/>
      <c r="BK179" s="198">
        <v>0</v>
      </c>
      <c r="BL179" s="198"/>
      <c r="BM179" s="198">
        <v>0</v>
      </c>
      <c r="BN179" s="198"/>
      <c r="BO179" s="198"/>
      <c r="BP179" s="198"/>
      <c r="BQ179" s="198"/>
      <c r="BR179" s="198"/>
      <c r="BS179" s="198"/>
      <c r="BT179" s="198"/>
      <c r="BU179" s="198"/>
      <c r="BV179" s="198"/>
      <c r="BW179" s="198">
        <v>0</v>
      </c>
      <c r="BX179" s="198"/>
      <c r="BY179" s="198">
        <v>0</v>
      </c>
      <c r="BZ179" s="198"/>
      <c r="CA179" s="198"/>
      <c r="CB179" s="198"/>
      <c r="CC179" s="198">
        <v>0</v>
      </c>
      <c r="CD179" s="198">
        <v>0</v>
      </c>
      <c r="CE179" s="198">
        <v>0</v>
      </c>
      <c r="CF179" s="198"/>
      <c r="CG179" s="198"/>
      <c r="CH179" s="198"/>
      <c r="CI179" s="198">
        <v>0</v>
      </c>
      <c r="CJ179" s="198">
        <v>100</v>
      </c>
      <c r="CK179" s="198">
        <v>100</v>
      </c>
      <c r="CL179" s="198">
        <v>96</v>
      </c>
      <c r="CM179" s="198"/>
      <c r="CN179" s="198"/>
      <c r="CO179" s="198">
        <v>0</v>
      </c>
      <c r="CP179" s="198"/>
      <c r="CQ179" s="198">
        <v>0</v>
      </c>
      <c r="CR179" s="198"/>
      <c r="CS179" s="198">
        <v>150</v>
      </c>
      <c r="CT179" s="198"/>
      <c r="CU179" s="198">
        <v>0</v>
      </c>
      <c r="CV179" s="198"/>
      <c r="CW179" s="198">
        <v>30</v>
      </c>
      <c r="CX179" s="176">
        <v>0</v>
      </c>
      <c r="CY179" s="198">
        <v>0</v>
      </c>
      <c r="CZ179" s="198"/>
      <c r="DA179" s="198">
        <v>0</v>
      </c>
      <c r="DB179" s="198"/>
      <c r="DC179" s="198"/>
      <c r="DD179" s="198">
        <v>0</v>
      </c>
      <c r="DE179" s="198">
        <v>0</v>
      </c>
      <c r="DF179" s="198"/>
      <c r="DG179" s="198"/>
      <c r="DH179" s="198"/>
      <c r="DI179" s="198"/>
      <c r="DJ179" s="449"/>
      <c r="DK179" s="198"/>
      <c r="DL179" s="198"/>
      <c r="DM179" s="198"/>
      <c r="DN179" s="198"/>
      <c r="DO179" s="198"/>
      <c r="DP179" s="198"/>
      <c r="DQ179" s="198"/>
      <c r="DR179" s="198"/>
      <c r="DS179" s="198"/>
      <c r="DT179" s="198"/>
      <c r="DU179" s="198"/>
      <c r="DV179" s="198"/>
      <c r="DW179" s="198"/>
      <c r="DX179" s="198"/>
      <c r="DY179" s="198"/>
      <c r="DZ179" s="198"/>
      <c r="EA179" s="198"/>
      <c r="EB179" s="198"/>
      <c r="EC179" s="198">
        <v>0</v>
      </c>
      <c r="ED179" s="198"/>
      <c r="EE179" s="198"/>
      <c r="EF179" s="198"/>
      <c r="EG179" s="198"/>
      <c r="EH179" s="198"/>
      <c r="EI179" s="198">
        <v>0</v>
      </c>
      <c r="EJ179" s="198"/>
      <c r="EK179" s="198"/>
      <c r="EL179" s="198"/>
      <c r="EM179" s="198"/>
      <c r="EN179" s="198">
        <v>0</v>
      </c>
      <c r="EO179" s="198"/>
      <c r="EP179" s="198"/>
      <c r="EQ179" s="700"/>
      <c r="ER179" s="198"/>
      <c r="ES179" s="176"/>
      <c r="ET179" s="198"/>
      <c r="EU179" s="198"/>
      <c r="EV179" s="198"/>
      <c r="EW179" s="198"/>
      <c r="EX179" s="198">
        <v>0</v>
      </c>
      <c r="EY179" s="198"/>
      <c r="EZ179" s="198"/>
      <c r="FA179" s="198"/>
      <c r="FB179" s="63">
        <f>FA179+EY179+EW179+EU179+ES179+EQ179+EO179+EM179+EJ179+EH179+EF179+ED179+EB179+DZ179+DX179+DV179+DT179+DR179+DP179+DN179+DL179+DH179+DF179+DD179+DB179+CZ179+CX179+CV179+CT179+CR179+CP179+CN179+CL179+CH179+CF179+CD179+CB179+BZ179+BX179+BT179+BR179+BP179+BN179+BL179+BJ179+BH179+BF179+BD179+BB179+AZ179+AX179+AV179+AR179+AP179+AN179+AL179+AJ179+AH179+AF179+AD179+AB179+Z179+X179+V179+T179+R179</f>
        <v>96</v>
      </c>
      <c r="FC179" s="69">
        <f>N179-FB179</f>
        <v>484</v>
      </c>
    </row>
    <row r="180" spans="1:159" ht="48.6" customHeight="1">
      <c r="A180" s="216">
        <f>+IF(M180="","",COUNTA($M$12:$M180))</f>
        <v>138</v>
      </c>
      <c r="B180" s="216" t="s">
        <v>4123</v>
      </c>
      <c r="C180" s="216" t="s">
        <v>4194</v>
      </c>
      <c r="D180" s="216">
        <v>450</v>
      </c>
      <c r="E180" s="216">
        <v>541</v>
      </c>
      <c r="F180" s="219" t="s">
        <v>4195</v>
      </c>
      <c r="G180" s="216" t="s">
        <v>4196</v>
      </c>
      <c r="H180" s="216" t="s">
        <v>4197</v>
      </c>
      <c r="I180" s="216" t="s">
        <v>4198</v>
      </c>
      <c r="J180" s="216">
        <v>24</v>
      </c>
      <c r="K180" s="216" t="s">
        <v>4199</v>
      </c>
      <c r="L180" s="216" t="s">
        <v>3833</v>
      </c>
      <c r="M180" s="216" t="s">
        <v>15</v>
      </c>
      <c r="N180" s="218">
        <v>41050</v>
      </c>
      <c r="O180" s="216" t="s">
        <v>3058</v>
      </c>
      <c r="P180" s="216">
        <v>16</v>
      </c>
      <c r="Q180" s="198">
        <v>25000</v>
      </c>
      <c r="R180" s="198">
        <v>15000</v>
      </c>
      <c r="S180" s="198"/>
      <c r="T180" s="198"/>
      <c r="U180" s="198"/>
      <c r="V180" s="198"/>
      <c r="W180" s="198"/>
      <c r="X180" s="198"/>
      <c r="Y180" s="198">
        <v>1000</v>
      </c>
      <c r="Z180" s="198">
        <v>600</v>
      </c>
      <c r="AA180" s="198">
        <v>4200</v>
      </c>
      <c r="AB180" s="198">
        <v>3500</v>
      </c>
      <c r="AC180" s="198">
        <v>500</v>
      </c>
      <c r="AD180" s="198">
        <v>60</v>
      </c>
      <c r="AE180" s="198"/>
      <c r="AF180" s="198"/>
      <c r="AG180" s="198">
        <v>500</v>
      </c>
      <c r="AH180" s="198">
        <v>500</v>
      </c>
      <c r="AI180" s="198"/>
      <c r="AJ180" s="198"/>
      <c r="AK180" s="198">
        <v>0</v>
      </c>
      <c r="AL180" s="198"/>
      <c r="AM180" s="198">
        <v>300</v>
      </c>
      <c r="AN180" s="198"/>
      <c r="AO180" s="198"/>
      <c r="AP180" s="198"/>
      <c r="AQ180" s="198">
        <v>50</v>
      </c>
      <c r="AR180" s="198">
        <v>0</v>
      </c>
      <c r="AS180" s="198"/>
      <c r="AT180" s="198">
        <v>2000</v>
      </c>
      <c r="AU180" s="198">
        <v>2000</v>
      </c>
      <c r="AV180" s="198">
        <v>0</v>
      </c>
      <c r="AW180" s="198">
        <v>10</v>
      </c>
      <c r="AX180" s="198"/>
      <c r="AY180" s="198"/>
      <c r="AZ180" s="198"/>
      <c r="BA180" s="198">
        <v>1670</v>
      </c>
      <c r="BB180" s="198">
        <v>900</v>
      </c>
      <c r="BC180" s="198">
        <v>10</v>
      </c>
      <c r="BD180" s="176">
        <v>10</v>
      </c>
      <c r="BE180" s="198">
        <v>0</v>
      </c>
      <c r="BF180" s="198"/>
      <c r="BG180" s="198">
        <v>50</v>
      </c>
      <c r="BH180" s="198">
        <v>20</v>
      </c>
      <c r="BI180" s="198">
        <v>0</v>
      </c>
      <c r="BJ180" s="198"/>
      <c r="BK180" s="198">
        <v>2000</v>
      </c>
      <c r="BL180" s="198">
        <v>500</v>
      </c>
      <c r="BM180" s="198">
        <v>0</v>
      </c>
      <c r="BN180" s="198"/>
      <c r="BO180" s="198"/>
      <c r="BP180" s="198"/>
      <c r="BQ180" s="198">
        <v>10</v>
      </c>
      <c r="BR180" s="198"/>
      <c r="BS180" s="198">
        <v>10</v>
      </c>
      <c r="BT180" s="198"/>
      <c r="BU180" s="198"/>
      <c r="BV180" s="198">
        <v>20</v>
      </c>
      <c r="BW180" s="198">
        <v>20</v>
      </c>
      <c r="BX180" s="198"/>
      <c r="BY180" s="198">
        <v>900</v>
      </c>
      <c r="BZ180" s="198">
        <v>700</v>
      </c>
      <c r="CA180" s="198"/>
      <c r="CB180" s="198"/>
      <c r="CC180" s="198">
        <v>0</v>
      </c>
      <c r="CD180" s="198">
        <v>0</v>
      </c>
      <c r="CE180" s="198">
        <v>20</v>
      </c>
      <c r="CF180" s="198">
        <v>0</v>
      </c>
      <c r="CG180" s="198"/>
      <c r="CH180" s="198"/>
      <c r="CI180" s="198">
        <v>0</v>
      </c>
      <c r="CJ180" s="198">
        <v>2500</v>
      </c>
      <c r="CK180" s="198">
        <v>2500</v>
      </c>
      <c r="CL180" s="198">
        <v>2500</v>
      </c>
      <c r="CM180" s="198"/>
      <c r="CN180" s="198"/>
      <c r="CO180" s="198">
        <v>0</v>
      </c>
      <c r="CP180" s="198"/>
      <c r="CQ180" s="198">
        <v>0</v>
      </c>
      <c r="CR180" s="198"/>
      <c r="CS180" s="198">
        <v>100</v>
      </c>
      <c r="CT180" s="198"/>
      <c r="CU180" s="198">
        <v>200</v>
      </c>
      <c r="CV180" s="198">
        <v>100</v>
      </c>
      <c r="CW180" s="198"/>
      <c r="CX180" s="176"/>
      <c r="CY180" s="198">
        <v>0</v>
      </c>
      <c r="CZ180" s="198"/>
      <c r="DA180" s="198">
        <v>0</v>
      </c>
      <c r="DB180" s="198"/>
      <c r="DC180" s="198"/>
      <c r="DD180" s="198">
        <v>0</v>
      </c>
      <c r="DE180" s="198">
        <v>0</v>
      </c>
      <c r="DF180" s="198"/>
      <c r="DG180" s="198"/>
      <c r="DH180" s="198"/>
      <c r="DI180" s="198"/>
      <c r="DJ180" s="449"/>
      <c r="DK180" s="198"/>
      <c r="DL180" s="198"/>
      <c r="DM180" s="198"/>
      <c r="DN180" s="198"/>
      <c r="DO180" s="198"/>
      <c r="DP180" s="198"/>
      <c r="DQ180" s="198"/>
      <c r="DR180" s="198"/>
      <c r="DS180" s="198"/>
      <c r="DT180" s="198"/>
      <c r="DU180" s="198"/>
      <c r="DV180" s="198"/>
      <c r="DW180" s="198"/>
      <c r="DX180" s="198"/>
      <c r="DY180" s="198"/>
      <c r="DZ180" s="198"/>
      <c r="EA180" s="198"/>
      <c r="EB180" s="198"/>
      <c r="EC180" s="198">
        <v>0</v>
      </c>
      <c r="ED180" s="198"/>
      <c r="EE180" s="198"/>
      <c r="EF180" s="198"/>
      <c r="EG180" s="198"/>
      <c r="EH180" s="198"/>
      <c r="EI180" s="198">
        <v>0</v>
      </c>
      <c r="EJ180" s="198"/>
      <c r="EK180" s="198"/>
      <c r="EL180" s="198"/>
      <c r="EM180" s="198"/>
      <c r="EN180" s="198">
        <v>0</v>
      </c>
      <c r="EO180" s="198"/>
      <c r="EP180" s="198"/>
      <c r="EQ180" s="700"/>
      <c r="ER180" s="198"/>
      <c r="ES180" s="176"/>
      <c r="ET180" s="198"/>
      <c r="EU180" s="198"/>
      <c r="EV180" s="198"/>
      <c r="EW180" s="198"/>
      <c r="EX180" s="198">
        <v>0</v>
      </c>
      <c r="EY180" s="198"/>
      <c r="EZ180" s="198"/>
      <c r="FA180" s="198"/>
      <c r="FB180" s="63">
        <f>FA180+EY180+EW180+EU180+ES180+EQ180+EO180+EM180+EJ180+EH180+EF180+ED180+EB180+DZ180+DX180+DV180+DT180+DR180+DP180+DN180+DL180+DH180+DF180+DD180+DB180+CZ180+CX180+CV180+CT180+CR180+CP180+CN180+CL180+CH180+CF180+CD180+CB180+BZ180+BX180+BT180+BR180+BP180+BN180+BL180+BJ180+BH180+BF180+BD180+BB180+AZ180+AX180+AV180+AR180+AP180+AN180+AL180+AJ180+AH180+AF180+AD180+AB180+Z180+X180+V180+T180+R180</f>
        <v>24390</v>
      </c>
      <c r="FC180" s="69">
        <f>N180-FB180</f>
        <v>16660</v>
      </c>
    </row>
    <row r="181" spans="1:159" ht="48.6" customHeight="1">
      <c r="A181" s="216">
        <f>+IF(M181="","",COUNTA($M$12:$M181))</f>
        <v>139</v>
      </c>
      <c r="B181" s="216" t="s">
        <v>4129</v>
      </c>
      <c r="C181" s="216" t="s">
        <v>4200</v>
      </c>
      <c r="D181" s="216">
        <v>454</v>
      </c>
      <c r="E181" s="216">
        <v>1114</v>
      </c>
      <c r="F181" s="219" t="s">
        <v>4201</v>
      </c>
      <c r="G181" s="216" t="s">
        <v>86</v>
      </c>
      <c r="H181" s="216" t="s">
        <v>4202</v>
      </c>
      <c r="I181" s="216" t="s">
        <v>4203</v>
      </c>
      <c r="J181" s="216">
        <v>24</v>
      </c>
      <c r="K181" s="216" t="s">
        <v>4204</v>
      </c>
      <c r="L181" s="216" t="s">
        <v>4205</v>
      </c>
      <c r="M181" s="216" t="s">
        <v>10</v>
      </c>
      <c r="N181" s="218">
        <v>50499</v>
      </c>
      <c r="O181" s="216" t="s">
        <v>3122</v>
      </c>
      <c r="P181" s="216">
        <v>23</v>
      </c>
      <c r="Q181" s="198">
        <v>20000</v>
      </c>
      <c r="R181" s="198"/>
      <c r="S181" s="198"/>
      <c r="T181" s="198"/>
      <c r="U181" s="198"/>
      <c r="V181" s="198"/>
      <c r="W181" s="198"/>
      <c r="X181" s="198"/>
      <c r="Y181" s="198"/>
      <c r="Z181" s="198"/>
      <c r="AA181" s="198"/>
      <c r="AB181" s="198"/>
      <c r="AC181" s="198">
        <v>2000</v>
      </c>
      <c r="AD181" s="198"/>
      <c r="AE181" s="198"/>
      <c r="AF181" s="198"/>
      <c r="AG181" s="198">
        <v>20000</v>
      </c>
      <c r="AH181" s="198"/>
      <c r="AI181" s="198"/>
      <c r="AJ181" s="198"/>
      <c r="AK181" s="198">
        <v>0</v>
      </c>
      <c r="AL181" s="198"/>
      <c r="AM181" s="198">
        <v>500</v>
      </c>
      <c r="AN181" s="198"/>
      <c r="AO181" s="198"/>
      <c r="AP181" s="198"/>
      <c r="AQ181" s="198">
        <v>1000</v>
      </c>
      <c r="AR181" s="198">
        <v>0</v>
      </c>
      <c r="AS181" s="198"/>
      <c r="AT181" s="198"/>
      <c r="AU181" s="198">
        <v>0</v>
      </c>
      <c r="AV181" s="198"/>
      <c r="AW181" s="198"/>
      <c r="AX181" s="198"/>
      <c r="AY181" s="198"/>
      <c r="AZ181" s="198"/>
      <c r="BA181" s="198">
        <v>0</v>
      </c>
      <c r="BB181" s="198"/>
      <c r="BC181" s="198">
        <v>0</v>
      </c>
      <c r="BD181" s="176"/>
      <c r="BE181" s="198">
        <v>0</v>
      </c>
      <c r="BF181" s="198"/>
      <c r="BG181" s="198">
        <v>0</v>
      </c>
      <c r="BH181" s="198"/>
      <c r="BI181" s="198">
        <v>0</v>
      </c>
      <c r="BJ181" s="198"/>
      <c r="BK181" s="198">
        <v>0</v>
      </c>
      <c r="BL181" s="198"/>
      <c r="BM181" s="198">
        <v>0</v>
      </c>
      <c r="BN181" s="198"/>
      <c r="BO181" s="198"/>
      <c r="BP181" s="198"/>
      <c r="BQ181" s="198"/>
      <c r="BR181" s="198"/>
      <c r="BS181" s="198"/>
      <c r="BT181" s="198"/>
      <c r="BU181" s="198"/>
      <c r="BV181" s="198"/>
      <c r="BW181" s="198">
        <v>0</v>
      </c>
      <c r="BX181" s="198"/>
      <c r="BY181" s="198">
        <v>0</v>
      </c>
      <c r="BZ181" s="198"/>
      <c r="CA181" s="198">
        <v>500</v>
      </c>
      <c r="CB181" s="198"/>
      <c r="CC181" s="198">
        <v>0</v>
      </c>
      <c r="CD181" s="198">
        <v>0</v>
      </c>
      <c r="CE181" s="198">
        <v>0</v>
      </c>
      <c r="CF181" s="198"/>
      <c r="CG181" s="198"/>
      <c r="CH181" s="198"/>
      <c r="CI181" s="198">
        <v>0</v>
      </c>
      <c r="CJ181" s="198">
        <v>2000</v>
      </c>
      <c r="CK181" s="198">
        <v>2000</v>
      </c>
      <c r="CL181" s="198">
        <v>300</v>
      </c>
      <c r="CM181" s="198">
        <v>2999</v>
      </c>
      <c r="CN181" s="198"/>
      <c r="CO181" s="198">
        <v>0</v>
      </c>
      <c r="CP181" s="198"/>
      <c r="CQ181" s="198">
        <v>0</v>
      </c>
      <c r="CR181" s="198"/>
      <c r="CS181" s="198">
        <v>0</v>
      </c>
      <c r="CT181" s="198"/>
      <c r="CU181" s="198">
        <v>0</v>
      </c>
      <c r="CV181" s="198"/>
      <c r="CW181" s="198"/>
      <c r="CX181" s="176"/>
      <c r="CY181" s="198">
        <v>0</v>
      </c>
      <c r="CZ181" s="198"/>
      <c r="DA181" s="198">
        <v>0</v>
      </c>
      <c r="DB181" s="198"/>
      <c r="DC181" s="198"/>
      <c r="DD181" s="198">
        <v>0</v>
      </c>
      <c r="DE181" s="198">
        <v>1500</v>
      </c>
      <c r="DF181" s="198">
        <v>1500</v>
      </c>
      <c r="DG181" s="198"/>
      <c r="DH181" s="198"/>
      <c r="DI181" s="198"/>
      <c r="DJ181" s="449"/>
      <c r="DK181" s="198"/>
      <c r="DL181" s="198"/>
      <c r="DM181" s="198"/>
      <c r="DN181" s="198"/>
      <c r="DO181" s="198"/>
      <c r="DP181" s="198"/>
      <c r="DQ181" s="198"/>
      <c r="DR181" s="198"/>
      <c r="DS181" s="198"/>
      <c r="DT181" s="198"/>
      <c r="DU181" s="198"/>
      <c r="DV181" s="198"/>
      <c r="DW181" s="198"/>
      <c r="DX181" s="198"/>
      <c r="DY181" s="198"/>
      <c r="DZ181" s="198"/>
      <c r="EA181" s="198"/>
      <c r="EB181" s="198"/>
      <c r="EC181" s="198">
        <v>0</v>
      </c>
      <c r="ED181" s="198"/>
      <c r="EE181" s="198"/>
      <c r="EF181" s="198"/>
      <c r="EG181" s="198"/>
      <c r="EH181" s="198"/>
      <c r="EI181" s="198">
        <v>0</v>
      </c>
      <c r="EJ181" s="198"/>
      <c r="EK181" s="198"/>
      <c r="EL181" s="198"/>
      <c r="EM181" s="198"/>
      <c r="EN181" s="198">
        <v>0</v>
      </c>
      <c r="EO181" s="198"/>
      <c r="EP181" s="198"/>
      <c r="EQ181" s="700"/>
      <c r="ER181" s="198"/>
      <c r="ES181" s="176"/>
      <c r="ET181" s="198"/>
      <c r="EU181" s="198"/>
      <c r="EV181" s="198"/>
      <c r="EW181" s="198"/>
      <c r="EX181" s="198">
        <v>0</v>
      </c>
      <c r="EY181" s="198"/>
      <c r="EZ181" s="198"/>
      <c r="FA181" s="198"/>
      <c r="FB181" s="63">
        <f>FA181+EY181+EW181+EU181+ES181+EQ181+EO181+EM181+EJ181+EH181+EF181+ED181+EB181+DZ181+DX181+DV181+DT181+DR181+DP181+DN181+DL181+DH181+DF181+DD181+DB181+CZ181+CX181+CV181+CT181+CR181+CP181+CN181+CL181+CH181+CF181+CD181+CB181+BZ181+BX181+BT181+BR181+BP181+BN181+BL181+BJ181+BH181+BF181+BD181+BB181+AZ181+AX181+AV181+AR181+AP181+AN181+AL181+AJ181+AH181+AF181+AD181+AB181+Z181+X181+V181+T181+R181</f>
        <v>1800</v>
      </c>
      <c r="FC181" s="69">
        <f>N181-FB181</f>
        <v>48699</v>
      </c>
    </row>
    <row r="182" spans="1:159" s="47" customFormat="1" ht="48.6" customHeight="1">
      <c r="A182" s="216" t="str">
        <f>+IF(M182="","",COUNTA($M$12:$M182))</f>
        <v/>
      </c>
      <c r="B182" s="216"/>
      <c r="C182" s="216"/>
      <c r="D182" s="186"/>
      <c r="E182" s="186"/>
      <c r="F182" s="290" t="s">
        <v>4206</v>
      </c>
      <c r="G182" s="216"/>
      <c r="H182" s="216"/>
      <c r="I182" s="216"/>
      <c r="J182" s="216"/>
      <c r="K182" s="216"/>
      <c r="L182" s="216"/>
      <c r="M182" s="216"/>
      <c r="N182" s="218"/>
      <c r="O182" s="216"/>
      <c r="P182" s="216"/>
      <c r="Q182" s="206"/>
      <c r="R182" s="198"/>
      <c r="S182" s="206"/>
      <c r="T182" s="206"/>
      <c r="U182" s="206"/>
      <c r="V182" s="206"/>
      <c r="W182" s="206"/>
      <c r="X182" s="206"/>
      <c r="Y182" s="206"/>
      <c r="Z182" s="206"/>
      <c r="AA182" s="206"/>
      <c r="AB182" s="206"/>
      <c r="AC182" s="206"/>
      <c r="AD182" s="206"/>
      <c r="AE182" s="206"/>
      <c r="AF182" s="206"/>
      <c r="AG182" s="206"/>
      <c r="AH182" s="206"/>
      <c r="AI182" s="206"/>
      <c r="AJ182" s="206"/>
      <c r="AK182" s="206"/>
      <c r="AL182" s="206"/>
      <c r="AM182" s="206"/>
      <c r="AN182" s="198"/>
      <c r="AO182" s="206"/>
      <c r="AP182" s="206"/>
      <c r="AQ182" s="206"/>
      <c r="AR182" s="206"/>
      <c r="AS182" s="206"/>
      <c r="AT182" s="206"/>
      <c r="AU182" s="198">
        <v>0</v>
      </c>
      <c r="AV182" s="206"/>
      <c r="AW182" s="206"/>
      <c r="AX182" s="206"/>
      <c r="AY182" s="206"/>
      <c r="AZ182" s="198"/>
      <c r="BA182" s="206"/>
      <c r="BB182" s="206"/>
      <c r="BC182" s="206"/>
      <c r="BD182" s="176"/>
      <c r="BE182" s="206"/>
      <c r="BF182" s="198"/>
      <c r="BG182" s="206"/>
      <c r="BH182" s="198"/>
      <c r="BI182" s="206"/>
      <c r="BJ182" s="206"/>
      <c r="BK182" s="206"/>
      <c r="BL182" s="206"/>
      <c r="BM182" s="206"/>
      <c r="BN182" s="206"/>
      <c r="BO182" s="206"/>
      <c r="BP182" s="206"/>
      <c r="BQ182" s="206"/>
      <c r="BR182" s="206"/>
      <c r="BS182" s="206"/>
      <c r="BT182" s="198"/>
      <c r="BU182" s="206"/>
      <c r="BV182" s="206"/>
      <c r="BW182" s="198">
        <v>0</v>
      </c>
      <c r="BX182" s="206"/>
      <c r="BY182" s="206"/>
      <c r="BZ182" s="206"/>
      <c r="CA182" s="206"/>
      <c r="CB182" s="206"/>
      <c r="CC182" s="206"/>
      <c r="CD182" s="198"/>
      <c r="CE182" s="206"/>
      <c r="CF182" s="206"/>
      <c r="CG182" s="206"/>
      <c r="CH182" s="206"/>
      <c r="CI182" s="206"/>
      <c r="CJ182" s="206"/>
      <c r="CK182" s="198">
        <v>0</v>
      </c>
      <c r="CL182" s="198"/>
      <c r="CM182" s="206"/>
      <c r="CN182" s="206"/>
      <c r="CO182" s="206"/>
      <c r="CP182" s="206"/>
      <c r="CQ182" s="206"/>
      <c r="CR182" s="206"/>
      <c r="CS182" s="206"/>
      <c r="CT182" s="198"/>
      <c r="CU182" s="206"/>
      <c r="CV182" s="206"/>
      <c r="CW182" s="206"/>
      <c r="CX182" s="319"/>
      <c r="CY182" s="206"/>
      <c r="CZ182" s="206"/>
      <c r="DA182" s="206"/>
      <c r="DB182" s="206"/>
      <c r="DC182" s="198"/>
      <c r="DD182" s="198"/>
      <c r="DE182" s="206"/>
      <c r="DF182" s="206"/>
      <c r="DG182" s="206"/>
      <c r="DH182" s="206"/>
      <c r="DI182" s="198"/>
      <c r="DJ182" s="445"/>
      <c r="DK182" s="206"/>
      <c r="DL182" s="206"/>
      <c r="DM182" s="206"/>
      <c r="DN182" s="206"/>
      <c r="DO182" s="198"/>
      <c r="DP182" s="206"/>
      <c r="DQ182" s="198"/>
      <c r="DR182" s="206"/>
      <c r="DS182" s="206"/>
      <c r="DT182" s="206"/>
      <c r="DU182" s="198"/>
      <c r="DV182" s="206"/>
      <c r="DW182" s="206"/>
      <c r="DX182" s="206"/>
      <c r="DY182" s="198"/>
      <c r="DZ182" s="206"/>
      <c r="EA182" s="206"/>
      <c r="EB182" s="206"/>
      <c r="EC182" s="206"/>
      <c r="ED182" s="206"/>
      <c r="EE182" s="206"/>
      <c r="EF182" s="206"/>
      <c r="EG182" s="206"/>
      <c r="EH182" s="206"/>
      <c r="EI182" s="206"/>
      <c r="EJ182" s="206"/>
      <c r="EK182" s="206"/>
      <c r="EL182" s="206"/>
      <c r="EM182" s="206"/>
      <c r="EN182" s="206"/>
      <c r="EO182" s="206"/>
      <c r="EP182" s="206"/>
      <c r="EQ182" s="699"/>
      <c r="ER182" s="206"/>
      <c r="ES182" s="319"/>
      <c r="ET182" s="206"/>
      <c r="EU182" s="206"/>
      <c r="EV182" s="206"/>
      <c r="EW182" s="206"/>
      <c r="EX182" s="206"/>
      <c r="EY182" s="206"/>
      <c r="EZ182" s="206"/>
      <c r="FA182" s="206"/>
      <c r="FB182" s="63"/>
      <c r="FC182" s="69"/>
    </row>
    <row r="183" spans="1:159" ht="48.6" customHeight="1">
      <c r="A183" s="216">
        <f>+IF(M183="","",COUNTA($M$12:$M183))</f>
        <v>140</v>
      </c>
      <c r="B183" s="216" t="s">
        <v>4132</v>
      </c>
      <c r="C183" s="216" t="s">
        <v>4207</v>
      </c>
      <c r="D183" s="216">
        <v>457</v>
      </c>
      <c r="E183" s="216">
        <v>36</v>
      </c>
      <c r="F183" s="219" t="s">
        <v>4208</v>
      </c>
      <c r="G183" s="216" t="s">
        <v>4209</v>
      </c>
      <c r="H183" s="216" t="s">
        <v>4210</v>
      </c>
      <c r="I183" s="216" t="s">
        <v>4211</v>
      </c>
      <c r="J183" s="216">
        <v>24</v>
      </c>
      <c r="K183" s="216" t="s">
        <v>4212</v>
      </c>
      <c r="L183" s="216" t="s">
        <v>4213</v>
      </c>
      <c r="M183" s="216" t="s">
        <v>67</v>
      </c>
      <c r="N183" s="218">
        <v>2340</v>
      </c>
      <c r="O183" s="216" t="s">
        <v>3122</v>
      </c>
      <c r="P183" s="216">
        <v>23</v>
      </c>
      <c r="Q183" s="198">
        <v>200</v>
      </c>
      <c r="R183" s="198">
        <v>40</v>
      </c>
      <c r="S183" s="198"/>
      <c r="T183" s="198"/>
      <c r="U183" s="198"/>
      <c r="V183" s="198"/>
      <c r="W183" s="198"/>
      <c r="X183" s="198"/>
      <c r="Y183" s="198">
        <v>10</v>
      </c>
      <c r="Z183" s="198"/>
      <c r="AA183" s="198">
        <v>550</v>
      </c>
      <c r="AB183" s="198">
        <v>100</v>
      </c>
      <c r="AC183" s="198">
        <v>500</v>
      </c>
      <c r="AD183" s="198">
        <v>110</v>
      </c>
      <c r="AE183" s="198"/>
      <c r="AF183" s="198"/>
      <c r="AG183" s="198">
        <v>100</v>
      </c>
      <c r="AH183" s="198">
        <v>100</v>
      </c>
      <c r="AI183" s="198">
        <v>50</v>
      </c>
      <c r="AJ183" s="198"/>
      <c r="AK183" s="198">
        <v>0</v>
      </c>
      <c r="AL183" s="198"/>
      <c r="AM183" s="198">
        <v>500</v>
      </c>
      <c r="AN183" s="198">
        <v>42</v>
      </c>
      <c r="AO183" s="198"/>
      <c r="AP183" s="198"/>
      <c r="AQ183" s="198"/>
      <c r="AR183" s="198"/>
      <c r="AS183" s="198"/>
      <c r="AT183" s="198"/>
      <c r="AU183" s="198">
        <v>0</v>
      </c>
      <c r="AV183" s="198"/>
      <c r="AW183" s="198">
        <v>120</v>
      </c>
      <c r="AX183" s="198">
        <v>46</v>
      </c>
      <c r="AY183" s="198">
        <v>15</v>
      </c>
      <c r="AZ183" s="198"/>
      <c r="BA183" s="198">
        <v>0</v>
      </c>
      <c r="BB183" s="198"/>
      <c r="BC183" s="198">
        <v>0</v>
      </c>
      <c r="BD183" s="176"/>
      <c r="BE183" s="198">
        <v>0</v>
      </c>
      <c r="BF183" s="198"/>
      <c r="BG183" s="198">
        <v>5</v>
      </c>
      <c r="BH183" s="198"/>
      <c r="BI183" s="198">
        <v>0</v>
      </c>
      <c r="BJ183" s="198"/>
      <c r="BK183" s="198">
        <v>40</v>
      </c>
      <c r="BL183" s="198">
        <v>35</v>
      </c>
      <c r="BM183" s="198">
        <v>0</v>
      </c>
      <c r="BN183" s="198"/>
      <c r="BO183" s="198">
        <v>10</v>
      </c>
      <c r="BP183" s="198"/>
      <c r="BQ183" s="198"/>
      <c r="BR183" s="198"/>
      <c r="BS183" s="198"/>
      <c r="BT183" s="198"/>
      <c r="BU183" s="198"/>
      <c r="BV183" s="198"/>
      <c r="BW183" s="198">
        <v>0</v>
      </c>
      <c r="BX183" s="198"/>
      <c r="BY183" s="198">
        <v>0</v>
      </c>
      <c r="BZ183" s="198"/>
      <c r="CA183" s="198"/>
      <c r="CB183" s="198"/>
      <c r="CC183" s="198">
        <v>0</v>
      </c>
      <c r="CD183" s="198">
        <v>0</v>
      </c>
      <c r="CE183" s="198">
        <v>0</v>
      </c>
      <c r="CF183" s="198"/>
      <c r="CG183" s="198"/>
      <c r="CH183" s="198"/>
      <c r="CI183" s="198">
        <v>0</v>
      </c>
      <c r="CJ183" s="198">
        <v>200</v>
      </c>
      <c r="CK183" s="198">
        <v>200</v>
      </c>
      <c r="CL183" s="198">
        <v>100</v>
      </c>
      <c r="CM183" s="198"/>
      <c r="CN183" s="198"/>
      <c r="CO183" s="198">
        <v>0</v>
      </c>
      <c r="CP183" s="198"/>
      <c r="CQ183" s="198">
        <v>0</v>
      </c>
      <c r="CR183" s="198"/>
      <c r="CS183" s="198">
        <v>0</v>
      </c>
      <c r="CT183" s="198"/>
      <c r="CU183" s="198">
        <v>0</v>
      </c>
      <c r="CV183" s="198"/>
      <c r="CW183" s="198">
        <v>30</v>
      </c>
      <c r="CX183" s="176">
        <v>0</v>
      </c>
      <c r="CY183" s="198">
        <v>10</v>
      </c>
      <c r="CZ183" s="198"/>
      <c r="DA183" s="198">
        <v>0</v>
      </c>
      <c r="DB183" s="198"/>
      <c r="DC183" s="198"/>
      <c r="DD183" s="198">
        <v>0</v>
      </c>
      <c r="DE183" s="198">
        <v>0</v>
      </c>
      <c r="DF183" s="198"/>
      <c r="DG183" s="198"/>
      <c r="DH183" s="198"/>
      <c r="DI183" s="198"/>
      <c r="DJ183" s="449"/>
      <c r="DK183" s="198"/>
      <c r="DL183" s="198"/>
      <c r="DM183" s="198"/>
      <c r="DN183" s="198"/>
      <c r="DO183" s="198"/>
      <c r="DP183" s="198"/>
      <c r="DQ183" s="198"/>
      <c r="DR183" s="198"/>
      <c r="DS183" s="198"/>
      <c r="DT183" s="198"/>
      <c r="DU183" s="198"/>
      <c r="DV183" s="198"/>
      <c r="DW183" s="198"/>
      <c r="DX183" s="198"/>
      <c r="DY183" s="198"/>
      <c r="DZ183" s="198"/>
      <c r="EA183" s="198"/>
      <c r="EB183" s="198"/>
      <c r="EC183" s="198">
        <v>0</v>
      </c>
      <c r="ED183" s="198"/>
      <c r="EE183" s="198"/>
      <c r="EF183" s="198"/>
      <c r="EG183" s="198"/>
      <c r="EH183" s="198"/>
      <c r="EI183" s="198">
        <v>0</v>
      </c>
      <c r="EJ183" s="198"/>
      <c r="EK183" s="198"/>
      <c r="EL183" s="198"/>
      <c r="EM183" s="198"/>
      <c r="EN183" s="198">
        <v>0</v>
      </c>
      <c r="EO183" s="198"/>
      <c r="EP183" s="198"/>
      <c r="EQ183" s="700"/>
      <c r="ER183" s="198"/>
      <c r="ES183" s="176"/>
      <c r="ET183" s="198"/>
      <c r="EU183" s="198"/>
      <c r="EV183" s="198"/>
      <c r="EW183" s="198"/>
      <c r="EX183" s="198">
        <v>0</v>
      </c>
      <c r="EY183" s="198"/>
      <c r="EZ183" s="198"/>
      <c r="FA183" s="198"/>
      <c r="FB183" s="63">
        <f>FA183+EY183+EW183+EU183+ES183+EQ183+EO183+EM183+EJ183+EH183+EF183+ED183+EB183+DZ183+DX183+DV183+DT183+DR183+DP183+DN183+DL183+DH183+DF183+DD183+DB183+CZ183+CX183+CV183+CT183+CR183+CP183+CN183+CL183+CH183+CF183+CD183+CB183+BZ183+BX183+BT183+BR183+BP183+BN183+BL183+BJ183+BH183+BF183+BD183+BB183+AZ183+AX183+AV183+AR183+AP183+AN183+AL183+AJ183+AH183+AF183+AD183+AB183+Z183+X183+V183+T183+R183</f>
        <v>573</v>
      </c>
      <c r="FC183" s="69">
        <f>N183-FB183</f>
        <v>1767</v>
      </c>
    </row>
    <row r="184" spans="1:159" ht="48.6" customHeight="1">
      <c r="A184" s="216">
        <f>+IF(M184="","",COUNTA($M$12:$M184))</f>
        <v>141</v>
      </c>
      <c r="B184" s="216" t="s">
        <v>4137</v>
      </c>
      <c r="C184" s="216" t="s">
        <v>4214</v>
      </c>
      <c r="D184" s="216">
        <v>457</v>
      </c>
      <c r="E184" s="216">
        <v>36</v>
      </c>
      <c r="F184" s="219" t="s">
        <v>4215</v>
      </c>
      <c r="G184" s="216" t="s">
        <v>4216</v>
      </c>
      <c r="H184" s="216" t="s">
        <v>4217</v>
      </c>
      <c r="I184" s="216" t="s">
        <v>4218</v>
      </c>
      <c r="J184" s="216">
        <v>24</v>
      </c>
      <c r="K184" s="216" t="s">
        <v>4219</v>
      </c>
      <c r="L184" s="216" t="s">
        <v>4220</v>
      </c>
      <c r="M184" s="216" t="s">
        <v>15</v>
      </c>
      <c r="N184" s="218">
        <v>330</v>
      </c>
      <c r="O184" s="216" t="s">
        <v>4221</v>
      </c>
      <c r="P184" s="216">
        <v>31</v>
      </c>
      <c r="Q184" s="198">
        <v>100</v>
      </c>
      <c r="R184" s="198">
        <v>10</v>
      </c>
      <c r="S184" s="198"/>
      <c r="T184" s="198"/>
      <c r="U184" s="198"/>
      <c r="V184" s="198"/>
      <c r="W184" s="198"/>
      <c r="X184" s="198"/>
      <c r="Y184" s="198"/>
      <c r="Z184" s="198"/>
      <c r="AA184" s="198"/>
      <c r="AB184" s="198"/>
      <c r="AC184" s="198">
        <v>0</v>
      </c>
      <c r="AD184" s="198"/>
      <c r="AE184" s="198"/>
      <c r="AF184" s="198"/>
      <c r="AG184" s="198">
        <v>50</v>
      </c>
      <c r="AH184" s="198">
        <v>50</v>
      </c>
      <c r="AI184" s="198">
        <v>50</v>
      </c>
      <c r="AJ184" s="198">
        <v>10</v>
      </c>
      <c r="AK184" s="198">
        <v>0</v>
      </c>
      <c r="AL184" s="198"/>
      <c r="AM184" s="198">
        <v>100</v>
      </c>
      <c r="AN184" s="198">
        <v>100</v>
      </c>
      <c r="AO184" s="198"/>
      <c r="AP184" s="198"/>
      <c r="AQ184" s="198"/>
      <c r="AR184" s="198"/>
      <c r="AS184" s="198"/>
      <c r="AT184" s="198"/>
      <c r="AU184" s="198">
        <v>0</v>
      </c>
      <c r="AV184" s="198"/>
      <c r="AW184" s="198"/>
      <c r="AX184" s="198"/>
      <c r="AY184" s="198"/>
      <c r="AZ184" s="198"/>
      <c r="BA184" s="198">
        <v>0</v>
      </c>
      <c r="BB184" s="198"/>
      <c r="BC184" s="198">
        <v>0</v>
      </c>
      <c r="BD184" s="176"/>
      <c r="BE184" s="198">
        <v>0</v>
      </c>
      <c r="BF184" s="198"/>
      <c r="BG184" s="198">
        <v>0</v>
      </c>
      <c r="BH184" s="198"/>
      <c r="BI184" s="198">
        <v>0</v>
      </c>
      <c r="BJ184" s="198"/>
      <c r="BK184" s="198">
        <v>0</v>
      </c>
      <c r="BL184" s="198"/>
      <c r="BM184" s="198">
        <v>0</v>
      </c>
      <c r="BN184" s="198"/>
      <c r="BO184" s="198"/>
      <c r="BP184" s="198"/>
      <c r="BQ184" s="198"/>
      <c r="BR184" s="198"/>
      <c r="BS184" s="198"/>
      <c r="BT184" s="198"/>
      <c r="BU184" s="198"/>
      <c r="BV184" s="198"/>
      <c r="BW184" s="198">
        <v>0</v>
      </c>
      <c r="BX184" s="198"/>
      <c r="BY184" s="198">
        <v>0</v>
      </c>
      <c r="BZ184" s="198"/>
      <c r="CA184" s="198"/>
      <c r="CB184" s="198"/>
      <c r="CC184" s="198">
        <v>0</v>
      </c>
      <c r="CD184" s="198">
        <v>0</v>
      </c>
      <c r="CE184" s="198">
        <v>0</v>
      </c>
      <c r="CF184" s="198"/>
      <c r="CG184" s="198"/>
      <c r="CH184" s="198"/>
      <c r="CI184" s="198">
        <v>0</v>
      </c>
      <c r="CJ184" s="198">
        <v>30</v>
      </c>
      <c r="CK184" s="198">
        <v>30</v>
      </c>
      <c r="CL184" s="198">
        <v>30</v>
      </c>
      <c r="CM184" s="198"/>
      <c r="CN184" s="198"/>
      <c r="CO184" s="198">
        <v>0</v>
      </c>
      <c r="CP184" s="198"/>
      <c r="CQ184" s="198">
        <v>0</v>
      </c>
      <c r="CR184" s="198"/>
      <c r="CS184" s="198">
        <v>0</v>
      </c>
      <c r="CT184" s="198"/>
      <c r="CU184" s="198">
        <v>0</v>
      </c>
      <c r="CV184" s="198"/>
      <c r="CW184" s="198"/>
      <c r="CX184" s="176"/>
      <c r="CY184" s="198">
        <v>0</v>
      </c>
      <c r="CZ184" s="198"/>
      <c r="DA184" s="198">
        <v>0</v>
      </c>
      <c r="DB184" s="198"/>
      <c r="DC184" s="198"/>
      <c r="DD184" s="198">
        <v>0</v>
      </c>
      <c r="DE184" s="198">
        <v>0</v>
      </c>
      <c r="DF184" s="198"/>
      <c r="DG184" s="198"/>
      <c r="DH184" s="198"/>
      <c r="DI184" s="198"/>
      <c r="DJ184" s="449"/>
      <c r="DK184" s="198"/>
      <c r="DL184" s="198"/>
      <c r="DM184" s="198"/>
      <c r="DN184" s="198"/>
      <c r="DO184" s="198"/>
      <c r="DP184" s="198"/>
      <c r="DQ184" s="198"/>
      <c r="DR184" s="198"/>
      <c r="DS184" s="198"/>
      <c r="DT184" s="198"/>
      <c r="DU184" s="198"/>
      <c r="DV184" s="198"/>
      <c r="DW184" s="198"/>
      <c r="DX184" s="198"/>
      <c r="DY184" s="198"/>
      <c r="DZ184" s="198"/>
      <c r="EA184" s="198"/>
      <c r="EB184" s="198"/>
      <c r="EC184" s="198">
        <v>0</v>
      </c>
      <c r="ED184" s="198"/>
      <c r="EE184" s="198"/>
      <c r="EF184" s="198"/>
      <c r="EG184" s="198"/>
      <c r="EH184" s="198"/>
      <c r="EI184" s="198">
        <v>0</v>
      </c>
      <c r="EJ184" s="198"/>
      <c r="EK184" s="198"/>
      <c r="EL184" s="198"/>
      <c r="EM184" s="198"/>
      <c r="EN184" s="198">
        <v>0</v>
      </c>
      <c r="EO184" s="198"/>
      <c r="EP184" s="198"/>
      <c r="EQ184" s="700"/>
      <c r="ER184" s="198"/>
      <c r="ES184" s="176"/>
      <c r="ET184" s="198"/>
      <c r="EU184" s="198"/>
      <c r="EV184" s="198"/>
      <c r="EW184" s="198"/>
      <c r="EX184" s="198">
        <v>0</v>
      </c>
      <c r="EY184" s="198"/>
      <c r="EZ184" s="198"/>
      <c r="FA184" s="198"/>
      <c r="FB184" s="63">
        <f>FA184+EY184+EW184+EU184+ES184+EQ184+EO184+EM184+EJ184+EH184+EF184+ED184+EB184+DZ184+DX184+DV184+DT184+DR184+DP184+DN184+DL184+DH184+DF184+DD184+DB184+CZ184+CX184+CV184+CT184+CR184+CP184+CN184+CL184+CH184+CF184+CD184+CB184+BZ184+BX184+BT184+BR184+BP184+BN184+BL184+BJ184+BH184+BF184+BD184+BB184+AZ184+AX184+AV184+AR184+AP184+AN184+AL184+AJ184+AH184+AF184+AD184+AB184+Z184+X184+V184+T184+R184</f>
        <v>200</v>
      </c>
      <c r="FC184" s="69">
        <f>N184-FB184</f>
        <v>130</v>
      </c>
    </row>
    <row r="185" spans="1:159" ht="48.6" customHeight="1">
      <c r="A185" s="216">
        <f>+IF(M185="","",COUNTA($M$12:$M185))</f>
        <v>142</v>
      </c>
      <c r="B185" s="216" t="s">
        <v>4222</v>
      </c>
      <c r="C185" s="216" t="s">
        <v>4223</v>
      </c>
      <c r="D185" s="216">
        <v>466</v>
      </c>
      <c r="E185" s="216">
        <v>1215</v>
      </c>
      <c r="F185" s="219" t="s">
        <v>4224</v>
      </c>
      <c r="G185" s="216" t="s">
        <v>4225</v>
      </c>
      <c r="H185" s="216" t="s">
        <v>4226</v>
      </c>
      <c r="I185" s="216" t="s">
        <v>4227</v>
      </c>
      <c r="J185" s="216">
        <v>24</v>
      </c>
      <c r="K185" s="216" t="s">
        <v>4228</v>
      </c>
      <c r="L185" s="216" t="s">
        <v>4229</v>
      </c>
      <c r="M185" s="216" t="s">
        <v>4230</v>
      </c>
      <c r="N185" s="218">
        <v>3900</v>
      </c>
      <c r="O185" s="216" t="s">
        <v>3122</v>
      </c>
      <c r="P185" s="216">
        <v>23</v>
      </c>
      <c r="Q185" s="198">
        <v>1400</v>
      </c>
      <c r="R185" s="198">
        <v>900</v>
      </c>
      <c r="S185" s="198"/>
      <c r="T185" s="198"/>
      <c r="U185" s="198"/>
      <c r="V185" s="198"/>
      <c r="W185" s="198"/>
      <c r="X185" s="198"/>
      <c r="Y185" s="198"/>
      <c r="Z185" s="198"/>
      <c r="AA185" s="198"/>
      <c r="AB185" s="198"/>
      <c r="AC185" s="198">
        <v>2500</v>
      </c>
      <c r="AD185" s="198">
        <v>1337</v>
      </c>
      <c r="AE185" s="198"/>
      <c r="AF185" s="198"/>
      <c r="AG185" s="198">
        <v>0</v>
      </c>
      <c r="AH185" s="198"/>
      <c r="AI185" s="198"/>
      <c r="AJ185" s="198"/>
      <c r="AK185" s="198">
        <v>0</v>
      </c>
      <c r="AL185" s="198"/>
      <c r="AM185" s="198"/>
      <c r="AN185" s="198"/>
      <c r="AO185" s="198"/>
      <c r="AP185" s="198"/>
      <c r="AQ185" s="198"/>
      <c r="AR185" s="198"/>
      <c r="AS185" s="198"/>
      <c r="AT185" s="198"/>
      <c r="AU185" s="198">
        <v>0</v>
      </c>
      <c r="AV185" s="198"/>
      <c r="AW185" s="198"/>
      <c r="AX185" s="198"/>
      <c r="AY185" s="198"/>
      <c r="AZ185" s="198"/>
      <c r="BA185" s="198">
        <v>0</v>
      </c>
      <c r="BB185" s="198"/>
      <c r="BC185" s="198">
        <v>0</v>
      </c>
      <c r="BD185" s="176"/>
      <c r="BE185" s="198">
        <v>0</v>
      </c>
      <c r="BF185" s="198"/>
      <c r="BG185" s="198">
        <v>0</v>
      </c>
      <c r="BH185" s="198"/>
      <c r="BI185" s="198">
        <v>0</v>
      </c>
      <c r="BJ185" s="198"/>
      <c r="BK185" s="198">
        <v>0</v>
      </c>
      <c r="BL185" s="198"/>
      <c r="BM185" s="198">
        <v>0</v>
      </c>
      <c r="BN185" s="198"/>
      <c r="BO185" s="198"/>
      <c r="BP185" s="198"/>
      <c r="BQ185" s="198"/>
      <c r="BR185" s="198"/>
      <c r="BS185" s="198"/>
      <c r="BT185" s="198"/>
      <c r="BU185" s="198"/>
      <c r="BV185" s="198"/>
      <c r="BW185" s="198">
        <v>0</v>
      </c>
      <c r="BX185" s="198"/>
      <c r="BY185" s="198">
        <v>0</v>
      </c>
      <c r="BZ185" s="198"/>
      <c r="CA185" s="198"/>
      <c r="CB185" s="198"/>
      <c r="CC185" s="198">
        <v>0</v>
      </c>
      <c r="CD185" s="198">
        <v>0</v>
      </c>
      <c r="CE185" s="198">
        <v>0</v>
      </c>
      <c r="CF185" s="198"/>
      <c r="CG185" s="198"/>
      <c r="CH185" s="198"/>
      <c r="CI185" s="198">
        <v>0</v>
      </c>
      <c r="CJ185" s="198">
        <v>0</v>
      </c>
      <c r="CK185" s="198">
        <v>0</v>
      </c>
      <c r="CL185" s="198"/>
      <c r="CM185" s="198"/>
      <c r="CN185" s="198"/>
      <c r="CO185" s="198">
        <v>0</v>
      </c>
      <c r="CP185" s="198"/>
      <c r="CQ185" s="198">
        <v>0</v>
      </c>
      <c r="CR185" s="198"/>
      <c r="CS185" s="198">
        <v>0</v>
      </c>
      <c r="CT185" s="198"/>
      <c r="CU185" s="198">
        <v>0</v>
      </c>
      <c r="CV185" s="198"/>
      <c r="CW185" s="198"/>
      <c r="CX185" s="176"/>
      <c r="CY185" s="198">
        <v>0</v>
      </c>
      <c r="CZ185" s="198"/>
      <c r="DA185" s="198">
        <v>0</v>
      </c>
      <c r="DB185" s="198"/>
      <c r="DC185" s="198"/>
      <c r="DD185" s="198">
        <v>0</v>
      </c>
      <c r="DE185" s="198">
        <v>0</v>
      </c>
      <c r="DF185" s="198"/>
      <c r="DG185" s="198"/>
      <c r="DH185" s="198"/>
      <c r="DI185" s="198"/>
      <c r="DJ185" s="449"/>
      <c r="DK185" s="198"/>
      <c r="DL185" s="198"/>
      <c r="DM185" s="198"/>
      <c r="DN185" s="198"/>
      <c r="DO185" s="198"/>
      <c r="DP185" s="198"/>
      <c r="DQ185" s="198"/>
      <c r="DR185" s="198"/>
      <c r="DS185" s="198"/>
      <c r="DT185" s="198"/>
      <c r="DU185" s="198"/>
      <c r="DV185" s="198"/>
      <c r="DW185" s="198"/>
      <c r="DX185" s="198"/>
      <c r="DY185" s="198"/>
      <c r="DZ185" s="198"/>
      <c r="EA185" s="198"/>
      <c r="EB185" s="198"/>
      <c r="EC185" s="198">
        <v>0</v>
      </c>
      <c r="ED185" s="198"/>
      <c r="EE185" s="198"/>
      <c r="EF185" s="198"/>
      <c r="EG185" s="198"/>
      <c r="EH185" s="198"/>
      <c r="EI185" s="198">
        <v>0</v>
      </c>
      <c r="EJ185" s="198"/>
      <c r="EK185" s="198"/>
      <c r="EL185" s="198"/>
      <c r="EM185" s="198"/>
      <c r="EN185" s="198">
        <v>0</v>
      </c>
      <c r="EO185" s="198"/>
      <c r="EP185" s="198"/>
      <c r="EQ185" s="700"/>
      <c r="ER185" s="198"/>
      <c r="ES185" s="176"/>
      <c r="ET185" s="198"/>
      <c r="EU185" s="198"/>
      <c r="EV185" s="198"/>
      <c r="EW185" s="198"/>
      <c r="EX185" s="198">
        <v>0</v>
      </c>
      <c r="EY185" s="198"/>
      <c r="EZ185" s="198"/>
      <c r="FA185" s="198"/>
      <c r="FB185" s="63">
        <f>FA185+EY185+EW185+EU185+ES185+EQ185+EO185+EM185+EJ185+EH185+EF185+ED185+EB185+DZ185+DX185+DV185+DT185+DR185+DP185+DN185+DL185+DH185+DF185+DD185+DB185+CZ185+CX185+CV185+CT185+CR185+CP185+CN185+CL185+CH185+CF185+CD185+CB185+BZ185+BX185+BT185+BR185+BP185+BN185+BL185+BJ185+BH185+BF185+BD185+BB185+AZ185+AX185+AV185+AR185+AP185+AN185+AL185+AJ185+AH185+AF185+AD185+AB185+Z185+X185+V185+T185+R185</f>
        <v>2237</v>
      </c>
      <c r="FC185" s="69">
        <f>N185-FB185</f>
        <v>1663</v>
      </c>
    </row>
    <row r="186" spans="1:159" ht="48.6" customHeight="1">
      <c r="A186" s="216">
        <f>+IF(M186="","",COUNTA($M$12:$M186))</f>
        <v>143</v>
      </c>
      <c r="B186" s="216" t="s">
        <v>4143</v>
      </c>
      <c r="C186" s="216" t="s">
        <v>4231</v>
      </c>
      <c r="D186" s="216">
        <v>466</v>
      </c>
      <c r="E186" s="216">
        <v>1215</v>
      </c>
      <c r="F186" s="219" t="s">
        <v>4224</v>
      </c>
      <c r="G186" s="216" t="s">
        <v>4225</v>
      </c>
      <c r="H186" s="216" t="s">
        <v>4232</v>
      </c>
      <c r="I186" s="216" t="s">
        <v>4227</v>
      </c>
      <c r="J186" s="216">
        <v>24</v>
      </c>
      <c r="K186" s="216" t="s">
        <v>4233</v>
      </c>
      <c r="L186" s="216" t="s">
        <v>4229</v>
      </c>
      <c r="M186" s="216" t="s">
        <v>4230</v>
      </c>
      <c r="N186" s="218">
        <v>900</v>
      </c>
      <c r="O186" s="216" t="s">
        <v>3122</v>
      </c>
      <c r="P186" s="216">
        <v>23</v>
      </c>
      <c r="Q186" s="198">
        <v>900</v>
      </c>
      <c r="R186" s="198">
        <v>700</v>
      </c>
      <c r="S186" s="198"/>
      <c r="T186" s="198"/>
      <c r="U186" s="198"/>
      <c r="V186" s="198"/>
      <c r="W186" s="198"/>
      <c r="X186" s="198"/>
      <c r="Y186" s="198"/>
      <c r="Z186" s="198"/>
      <c r="AA186" s="198"/>
      <c r="AB186" s="198"/>
      <c r="AC186" s="198">
        <v>0</v>
      </c>
      <c r="AD186" s="198"/>
      <c r="AE186" s="198"/>
      <c r="AF186" s="198"/>
      <c r="AG186" s="198">
        <v>0</v>
      </c>
      <c r="AH186" s="198"/>
      <c r="AI186" s="198"/>
      <c r="AJ186" s="198"/>
      <c r="AK186" s="198">
        <v>0</v>
      </c>
      <c r="AL186" s="198"/>
      <c r="AM186" s="198"/>
      <c r="AN186" s="198"/>
      <c r="AO186" s="198"/>
      <c r="AP186" s="198"/>
      <c r="AQ186" s="198"/>
      <c r="AR186" s="198"/>
      <c r="AS186" s="198"/>
      <c r="AT186" s="198"/>
      <c r="AU186" s="198">
        <v>0</v>
      </c>
      <c r="AV186" s="198"/>
      <c r="AW186" s="198"/>
      <c r="AX186" s="198"/>
      <c r="AY186" s="198"/>
      <c r="AZ186" s="198"/>
      <c r="BA186" s="198">
        <v>0</v>
      </c>
      <c r="BB186" s="198"/>
      <c r="BC186" s="198">
        <v>0</v>
      </c>
      <c r="BD186" s="176"/>
      <c r="BE186" s="198">
        <v>0</v>
      </c>
      <c r="BF186" s="198"/>
      <c r="BG186" s="198">
        <v>0</v>
      </c>
      <c r="BH186" s="198"/>
      <c r="BI186" s="198">
        <v>0</v>
      </c>
      <c r="BJ186" s="198"/>
      <c r="BK186" s="198">
        <v>0</v>
      </c>
      <c r="BL186" s="198"/>
      <c r="BM186" s="198">
        <v>0</v>
      </c>
      <c r="BN186" s="198"/>
      <c r="BO186" s="198"/>
      <c r="BP186" s="198"/>
      <c r="BQ186" s="198"/>
      <c r="BR186" s="198"/>
      <c r="BS186" s="198"/>
      <c r="BT186" s="198"/>
      <c r="BU186" s="198"/>
      <c r="BV186" s="198"/>
      <c r="BW186" s="198">
        <v>0</v>
      </c>
      <c r="BX186" s="198"/>
      <c r="BY186" s="198">
        <v>0</v>
      </c>
      <c r="BZ186" s="198"/>
      <c r="CA186" s="198"/>
      <c r="CB186" s="198"/>
      <c r="CC186" s="198">
        <v>0</v>
      </c>
      <c r="CD186" s="198">
        <v>0</v>
      </c>
      <c r="CE186" s="198">
        <v>0</v>
      </c>
      <c r="CF186" s="198"/>
      <c r="CG186" s="198"/>
      <c r="CH186" s="198"/>
      <c r="CI186" s="198">
        <v>0</v>
      </c>
      <c r="CJ186" s="198">
        <v>0</v>
      </c>
      <c r="CK186" s="198">
        <v>0</v>
      </c>
      <c r="CL186" s="198"/>
      <c r="CM186" s="198"/>
      <c r="CN186" s="198"/>
      <c r="CO186" s="198">
        <v>0</v>
      </c>
      <c r="CP186" s="198"/>
      <c r="CQ186" s="198">
        <v>0</v>
      </c>
      <c r="CR186" s="198"/>
      <c r="CS186" s="198">
        <v>0</v>
      </c>
      <c r="CT186" s="198"/>
      <c r="CU186" s="198">
        <v>0</v>
      </c>
      <c r="CV186" s="198"/>
      <c r="CW186" s="198"/>
      <c r="CX186" s="176"/>
      <c r="CY186" s="198">
        <v>0</v>
      </c>
      <c r="CZ186" s="198"/>
      <c r="DA186" s="198">
        <v>0</v>
      </c>
      <c r="DB186" s="198"/>
      <c r="DC186" s="198"/>
      <c r="DD186" s="198">
        <v>0</v>
      </c>
      <c r="DE186" s="198">
        <v>0</v>
      </c>
      <c r="DF186" s="198"/>
      <c r="DG186" s="198"/>
      <c r="DH186" s="198"/>
      <c r="DI186" s="198"/>
      <c r="DJ186" s="449"/>
      <c r="DK186" s="198"/>
      <c r="DL186" s="198"/>
      <c r="DM186" s="198"/>
      <c r="DN186" s="198"/>
      <c r="DO186" s="198"/>
      <c r="DP186" s="198"/>
      <c r="DQ186" s="198"/>
      <c r="DR186" s="198"/>
      <c r="DS186" s="198"/>
      <c r="DT186" s="198"/>
      <c r="DU186" s="198"/>
      <c r="DV186" s="198"/>
      <c r="DW186" s="198"/>
      <c r="DX186" s="198"/>
      <c r="DY186" s="198"/>
      <c r="DZ186" s="198"/>
      <c r="EA186" s="198"/>
      <c r="EB186" s="198"/>
      <c r="EC186" s="198">
        <v>0</v>
      </c>
      <c r="ED186" s="198"/>
      <c r="EE186" s="198"/>
      <c r="EF186" s="198"/>
      <c r="EG186" s="198"/>
      <c r="EH186" s="198"/>
      <c r="EI186" s="198">
        <v>0</v>
      </c>
      <c r="EJ186" s="198"/>
      <c r="EK186" s="198"/>
      <c r="EL186" s="198"/>
      <c r="EM186" s="198"/>
      <c r="EN186" s="198">
        <v>0</v>
      </c>
      <c r="EO186" s="198"/>
      <c r="EP186" s="198"/>
      <c r="EQ186" s="700"/>
      <c r="ER186" s="198"/>
      <c r="ES186" s="176"/>
      <c r="ET186" s="198"/>
      <c r="EU186" s="198"/>
      <c r="EV186" s="198"/>
      <c r="EW186" s="198"/>
      <c r="EX186" s="198">
        <v>0</v>
      </c>
      <c r="EY186" s="198"/>
      <c r="EZ186" s="198"/>
      <c r="FA186" s="198"/>
      <c r="FB186" s="63">
        <f>FA186+EY186+EW186+EU186+ES186+EQ186+EO186+EM186+EJ186+EH186+EF186+ED186+EB186+DZ186+DX186+DV186+DT186+DR186+DP186+DN186+DL186+DH186+DF186+DD186+DB186+CZ186+CX186+CV186+CT186+CR186+CP186+CN186+CL186+CH186+CF186+CD186+CB186+BZ186+BX186+BT186+BR186+BP186+BN186+BL186+BJ186+BH186+BF186+BD186+BB186+AZ186+AX186+AV186+AR186+AP186+AN186+AL186+AJ186+AH186+AF186+AD186+AB186+Z186+X186+V186+T186+R186</f>
        <v>700</v>
      </c>
      <c r="FC186" s="69">
        <f>N186-FB186</f>
        <v>200</v>
      </c>
    </row>
    <row r="187" spans="1:159" ht="48.6" customHeight="1">
      <c r="A187" s="216">
        <f>+IF(M187="","",COUNTA($M$12:$M187))</f>
        <v>144</v>
      </c>
      <c r="B187" s="216" t="s">
        <v>4155</v>
      </c>
      <c r="C187" s="216" t="s">
        <v>4234</v>
      </c>
      <c r="D187" s="216">
        <v>467</v>
      </c>
      <c r="E187" s="216">
        <v>1213</v>
      </c>
      <c r="F187" s="219" t="s">
        <v>4235</v>
      </c>
      <c r="G187" s="216" t="s">
        <v>4236</v>
      </c>
      <c r="H187" s="216" t="s">
        <v>4237</v>
      </c>
      <c r="I187" s="216" t="s">
        <v>4238</v>
      </c>
      <c r="J187" s="216">
        <v>24</v>
      </c>
      <c r="K187" s="216" t="s">
        <v>4239</v>
      </c>
      <c r="L187" s="216" t="s">
        <v>4240</v>
      </c>
      <c r="M187" s="216" t="s">
        <v>15</v>
      </c>
      <c r="N187" s="218">
        <v>200</v>
      </c>
      <c r="O187" s="216" t="s">
        <v>3122</v>
      </c>
      <c r="P187" s="216">
        <v>23</v>
      </c>
      <c r="Q187" s="198">
        <v>50</v>
      </c>
      <c r="R187" s="198"/>
      <c r="S187" s="198"/>
      <c r="T187" s="198"/>
      <c r="U187" s="198"/>
      <c r="V187" s="198"/>
      <c r="W187" s="198"/>
      <c r="X187" s="198"/>
      <c r="Y187" s="198"/>
      <c r="Z187" s="198"/>
      <c r="AA187" s="198"/>
      <c r="AB187" s="198"/>
      <c r="AC187" s="198">
        <v>150</v>
      </c>
      <c r="AD187" s="198">
        <v>105</v>
      </c>
      <c r="AE187" s="198"/>
      <c r="AF187" s="198"/>
      <c r="AG187" s="198">
        <v>0</v>
      </c>
      <c r="AH187" s="198"/>
      <c r="AI187" s="198"/>
      <c r="AJ187" s="198"/>
      <c r="AK187" s="198">
        <v>0</v>
      </c>
      <c r="AL187" s="198"/>
      <c r="AM187" s="198"/>
      <c r="AN187" s="198"/>
      <c r="AO187" s="198"/>
      <c r="AP187" s="198"/>
      <c r="AQ187" s="198"/>
      <c r="AR187" s="198"/>
      <c r="AS187" s="198"/>
      <c r="AT187" s="198"/>
      <c r="AU187" s="198">
        <v>0</v>
      </c>
      <c r="AV187" s="198"/>
      <c r="AW187" s="198"/>
      <c r="AX187" s="198"/>
      <c r="AY187" s="198"/>
      <c r="AZ187" s="198"/>
      <c r="BA187" s="198">
        <v>0</v>
      </c>
      <c r="BB187" s="198"/>
      <c r="BC187" s="198">
        <v>0</v>
      </c>
      <c r="BD187" s="176"/>
      <c r="BE187" s="198">
        <v>0</v>
      </c>
      <c r="BF187" s="198"/>
      <c r="BG187" s="198">
        <v>0</v>
      </c>
      <c r="BH187" s="198"/>
      <c r="BI187" s="198">
        <v>0</v>
      </c>
      <c r="BJ187" s="198"/>
      <c r="BK187" s="198">
        <v>0</v>
      </c>
      <c r="BL187" s="198"/>
      <c r="BM187" s="198">
        <v>0</v>
      </c>
      <c r="BN187" s="198"/>
      <c r="BO187" s="198"/>
      <c r="BP187" s="198"/>
      <c r="BQ187" s="198"/>
      <c r="BR187" s="198"/>
      <c r="BS187" s="198"/>
      <c r="BT187" s="198"/>
      <c r="BU187" s="198"/>
      <c r="BV187" s="198"/>
      <c r="BW187" s="198">
        <v>0</v>
      </c>
      <c r="BX187" s="198"/>
      <c r="BY187" s="198">
        <v>0</v>
      </c>
      <c r="BZ187" s="198"/>
      <c r="CA187" s="198"/>
      <c r="CB187" s="198"/>
      <c r="CC187" s="198">
        <v>0</v>
      </c>
      <c r="CD187" s="198">
        <v>0</v>
      </c>
      <c r="CE187" s="198">
        <v>0</v>
      </c>
      <c r="CF187" s="198"/>
      <c r="CG187" s="198"/>
      <c r="CH187" s="198"/>
      <c r="CI187" s="198">
        <v>0</v>
      </c>
      <c r="CJ187" s="198">
        <v>0</v>
      </c>
      <c r="CK187" s="198">
        <v>0</v>
      </c>
      <c r="CL187" s="198"/>
      <c r="CM187" s="198"/>
      <c r="CN187" s="198"/>
      <c r="CO187" s="198">
        <v>0</v>
      </c>
      <c r="CP187" s="198"/>
      <c r="CQ187" s="198">
        <v>0</v>
      </c>
      <c r="CR187" s="198"/>
      <c r="CS187" s="198">
        <v>0</v>
      </c>
      <c r="CT187" s="198"/>
      <c r="CU187" s="198">
        <v>0</v>
      </c>
      <c r="CV187" s="198"/>
      <c r="CW187" s="198"/>
      <c r="CX187" s="176"/>
      <c r="CY187" s="198">
        <v>0</v>
      </c>
      <c r="CZ187" s="198"/>
      <c r="DA187" s="198">
        <v>0</v>
      </c>
      <c r="DB187" s="198"/>
      <c r="DC187" s="198"/>
      <c r="DD187" s="198">
        <v>0</v>
      </c>
      <c r="DE187" s="198">
        <v>0</v>
      </c>
      <c r="DF187" s="198"/>
      <c r="DG187" s="198"/>
      <c r="DH187" s="198"/>
      <c r="DI187" s="198"/>
      <c r="DJ187" s="449"/>
      <c r="DK187" s="198"/>
      <c r="DL187" s="198"/>
      <c r="DM187" s="198"/>
      <c r="DN187" s="198"/>
      <c r="DO187" s="198"/>
      <c r="DP187" s="198"/>
      <c r="DQ187" s="198"/>
      <c r="DR187" s="198"/>
      <c r="DS187" s="198"/>
      <c r="DT187" s="198"/>
      <c r="DU187" s="198"/>
      <c r="DV187" s="198"/>
      <c r="DW187" s="198"/>
      <c r="DX187" s="198"/>
      <c r="DY187" s="198"/>
      <c r="DZ187" s="198"/>
      <c r="EA187" s="198"/>
      <c r="EB187" s="198"/>
      <c r="EC187" s="198">
        <v>0</v>
      </c>
      <c r="ED187" s="198"/>
      <c r="EE187" s="198"/>
      <c r="EF187" s="198"/>
      <c r="EG187" s="198"/>
      <c r="EH187" s="198"/>
      <c r="EI187" s="198">
        <v>0</v>
      </c>
      <c r="EJ187" s="198"/>
      <c r="EK187" s="198"/>
      <c r="EL187" s="198"/>
      <c r="EM187" s="198"/>
      <c r="EN187" s="198">
        <v>0</v>
      </c>
      <c r="EO187" s="198"/>
      <c r="EP187" s="198"/>
      <c r="EQ187" s="700"/>
      <c r="ER187" s="198"/>
      <c r="ES187" s="176"/>
      <c r="ET187" s="198"/>
      <c r="EU187" s="198"/>
      <c r="EV187" s="198"/>
      <c r="EW187" s="198"/>
      <c r="EX187" s="198">
        <v>0</v>
      </c>
      <c r="EY187" s="198"/>
      <c r="EZ187" s="198"/>
      <c r="FA187" s="198"/>
      <c r="FB187" s="63">
        <f>FA187+EY187+EW187+EU187+ES187+EQ187+EO187+EM187+EJ187+EH187+EF187+ED187+EB187+DZ187+DX187+DV187+DT187+DR187+DP187+DN187+DL187+DH187+DF187+DD187+DB187+CZ187+CX187+CV187+CT187+CR187+CP187+CN187+CL187+CH187+CF187+CD187+CB187+BZ187+BX187+BT187+BR187+BP187+BN187+BL187+BJ187+BH187+BF187+BD187+BB187+AZ187+AX187+AV187+AR187+AP187+AN187+AL187+AJ187+AH187+AF187+AD187+AB187+Z187+X187+V187+T187+R187</f>
        <v>105</v>
      </c>
      <c r="FC187" s="69">
        <f>N187-FB187</f>
        <v>95</v>
      </c>
    </row>
    <row r="188" spans="1:159" s="47" customFormat="1" ht="48.6" customHeight="1">
      <c r="A188" s="216" t="str">
        <f>+IF(M188="","",COUNTA($M$12:$M188))</f>
        <v/>
      </c>
      <c r="B188" s="216"/>
      <c r="C188" s="216"/>
      <c r="D188" s="186"/>
      <c r="E188" s="186"/>
      <c r="F188" s="290" t="s">
        <v>4241</v>
      </c>
      <c r="G188" s="216"/>
      <c r="H188" s="216"/>
      <c r="I188" s="216"/>
      <c r="J188" s="216"/>
      <c r="K188" s="216"/>
      <c r="L188" s="216"/>
      <c r="M188" s="216"/>
      <c r="N188" s="218"/>
      <c r="O188" s="216"/>
      <c r="P188" s="216"/>
      <c r="Q188" s="206"/>
      <c r="R188" s="198"/>
      <c r="S188" s="206"/>
      <c r="T188" s="206"/>
      <c r="U188" s="206"/>
      <c r="V188" s="206"/>
      <c r="W188" s="206"/>
      <c r="X188" s="206"/>
      <c r="Y188" s="206"/>
      <c r="Z188" s="206"/>
      <c r="AA188" s="206"/>
      <c r="AB188" s="206"/>
      <c r="AC188" s="206"/>
      <c r="AD188" s="206"/>
      <c r="AE188" s="206"/>
      <c r="AF188" s="206"/>
      <c r="AG188" s="206"/>
      <c r="AH188" s="206"/>
      <c r="AI188" s="206"/>
      <c r="AJ188" s="206"/>
      <c r="AK188" s="206"/>
      <c r="AL188" s="206"/>
      <c r="AM188" s="206"/>
      <c r="AN188" s="198"/>
      <c r="AO188" s="206"/>
      <c r="AP188" s="206"/>
      <c r="AQ188" s="206"/>
      <c r="AR188" s="206"/>
      <c r="AS188" s="206"/>
      <c r="AT188" s="206"/>
      <c r="AU188" s="198">
        <v>0</v>
      </c>
      <c r="AV188" s="206"/>
      <c r="AW188" s="206"/>
      <c r="AX188" s="206"/>
      <c r="AY188" s="206"/>
      <c r="AZ188" s="198"/>
      <c r="BA188" s="206"/>
      <c r="BB188" s="206"/>
      <c r="BC188" s="206"/>
      <c r="BD188" s="176"/>
      <c r="BE188" s="206"/>
      <c r="BF188" s="198"/>
      <c r="BG188" s="206"/>
      <c r="BH188" s="198"/>
      <c r="BI188" s="206"/>
      <c r="BJ188" s="206"/>
      <c r="BK188" s="206"/>
      <c r="BL188" s="206"/>
      <c r="BM188" s="206"/>
      <c r="BN188" s="206"/>
      <c r="BO188" s="206"/>
      <c r="BP188" s="206"/>
      <c r="BQ188" s="206"/>
      <c r="BR188" s="206"/>
      <c r="BS188" s="206"/>
      <c r="BT188" s="198"/>
      <c r="BU188" s="206"/>
      <c r="BV188" s="206"/>
      <c r="BW188" s="198">
        <v>0</v>
      </c>
      <c r="BX188" s="206"/>
      <c r="BY188" s="206"/>
      <c r="BZ188" s="206"/>
      <c r="CA188" s="206"/>
      <c r="CB188" s="206"/>
      <c r="CC188" s="206"/>
      <c r="CD188" s="198"/>
      <c r="CE188" s="206"/>
      <c r="CF188" s="206"/>
      <c r="CG188" s="206"/>
      <c r="CH188" s="206"/>
      <c r="CI188" s="206"/>
      <c r="CJ188" s="206"/>
      <c r="CK188" s="198">
        <v>0</v>
      </c>
      <c r="CL188" s="198"/>
      <c r="CM188" s="206"/>
      <c r="CN188" s="206"/>
      <c r="CO188" s="206"/>
      <c r="CP188" s="206"/>
      <c r="CQ188" s="206"/>
      <c r="CR188" s="206"/>
      <c r="CS188" s="206"/>
      <c r="CT188" s="198"/>
      <c r="CU188" s="206"/>
      <c r="CV188" s="206"/>
      <c r="CW188" s="206"/>
      <c r="CX188" s="319"/>
      <c r="CY188" s="206"/>
      <c r="CZ188" s="206"/>
      <c r="DA188" s="206"/>
      <c r="DB188" s="206"/>
      <c r="DC188" s="198"/>
      <c r="DD188" s="198"/>
      <c r="DE188" s="206"/>
      <c r="DF188" s="206"/>
      <c r="DG188" s="206"/>
      <c r="DH188" s="206"/>
      <c r="DI188" s="198"/>
      <c r="DJ188" s="445"/>
      <c r="DK188" s="206"/>
      <c r="DL188" s="206"/>
      <c r="DM188" s="206"/>
      <c r="DN188" s="206"/>
      <c r="DO188" s="198"/>
      <c r="DP188" s="206"/>
      <c r="DQ188" s="198"/>
      <c r="DR188" s="206"/>
      <c r="DS188" s="206"/>
      <c r="DT188" s="206"/>
      <c r="DU188" s="198"/>
      <c r="DV188" s="206"/>
      <c r="DW188" s="206"/>
      <c r="DX188" s="206"/>
      <c r="DY188" s="198"/>
      <c r="DZ188" s="206"/>
      <c r="EA188" s="206"/>
      <c r="EB188" s="206"/>
      <c r="EC188" s="206"/>
      <c r="ED188" s="206"/>
      <c r="EE188" s="206"/>
      <c r="EF188" s="206"/>
      <c r="EG188" s="206"/>
      <c r="EH188" s="206"/>
      <c r="EI188" s="206"/>
      <c r="EJ188" s="206"/>
      <c r="EK188" s="206"/>
      <c r="EL188" s="206"/>
      <c r="EM188" s="206"/>
      <c r="EN188" s="206"/>
      <c r="EO188" s="206"/>
      <c r="EP188" s="206"/>
      <c r="EQ188" s="699"/>
      <c r="ER188" s="206"/>
      <c r="ES188" s="319"/>
      <c r="ET188" s="206"/>
      <c r="EU188" s="206"/>
      <c r="EV188" s="206"/>
      <c r="EW188" s="206"/>
      <c r="EX188" s="206"/>
      <c r="EY188" s="206"/>
      <c r="EZ188" s="206"/>
      <c r="FA188" s="206"/>
      <c r="FB188" s="63"/>
      <c r="FC188" s="69"/>
    </row>
    <row r="189" spans="1:159" ht="48.6" customHeight="1">
      <c r="A189" s="216">
        <f>+IF(M189="","",COUNTA($M$12:$M189))</f>
        <v>145</v>
      </c>
      <c r="B189" s="216" t="s">
        <v>4162</v>
      </c>
      <c r="C189" s="216" t="s">
        <v>4242</v>
      </c>
      <c r="D189" s="216">
        <v>474</v>
      </c>
      <c r="E189" s="216">
        <v>1083</v>
      </c>
      <c r="F189" s="219" t="s">
        <v>4243</v>
      </c>
      <c r="G189" s="216" t="s">
        <v>4244</v>
      </c>
      <c r="H189" s="216" t="s">
        <v>4245</v>
      </c>
      <c r="I189" s="216" t="s">
        <v>4246</v>
      </c>
      <c r="J189" s="216">
        <v>36</v>
      </c>
      <c r="K189" s="216" t="s">
        <v>4247</v>
      </c>
      <c r="L189" s="216" t="s">
        <v>3519</v>
      </c>
      <c r="M189" s="216" t="s">
        <v>69</v>
      </c>
      <c r="N189" s="218">
        <v>4803</v>
      </c>
      <c r="O189" s="216" t="s">
        <v>3122</v>
      </c>
      <c r="P189" s="216">
        <v>23</v>
      </c>
      <c r="Q189" s="198">
        <v>3000</v>
      </c>
      <c r="R189" s="198">
        <v>940</v>
      </c>
      <c r="S189" s="198"/>
      <c r="T189" s="198"/>
      <c r="U189" s="198"/>
      <c r="V189" s="198"/>
      <c r="W189" s="198"/>
      <c r="X189" s="198"/>
      <c r="Y189" s="198">
        <v>20</v>
      </c>
      <c r="Z189" s="198">
        <v>20</v>
      </c>
      <c r="AA189" s="198">
        <v>50</v>
      </c>
      <c r="AB189" s="198"/>
      <c r="AC189" s="198">
        <v>20</v>
      </c>
      <c r="AD189" s="198">
        <v>20</v>
      </c>
      <c r="AE189" s="198"/>
      <c r="AF189" s="198"/>
      <c r="AG189" s="198">
        <v>100</v>
      </c>
      <c r="AH189" s="198"/>
      <c r="AI189" s="198">
        <v>50</v>
      </c>
      <c r="AJ189" s="198">
        <v>60</v>
      </c>
      <c r="AK189" s="198">
        <v>0</v>
      </c>
      <c r="AL189" s="198"/>
      <c r="AM189" s="198">
        <v>300</v>
      </c>
      <c r="AN189" s="198">
        <v>80</v>
      </c>
      <c r="AO189" s="198"/>
      <c r="AP189" s="198"/>
      <c r="AQ189" s="198">
        <v>50</v>
      </c>
      <c r="AR189" s="198">
        <v>20</v>
      </c>
      <c r="AS189" s="198"/>
      <c r="AT189" s="198">
        <v>20</v>
      </c>
      <c r="AU189" s="198">
        <v>20</v>
      </c>
      <c r="AV189" s="198">
        <v>0</v>
      </c>
      <c r="AW189" s="198">
        <v>20</v>
      </c>
      <c r="AX189" s="198"/>
      <c r="AY189" s="198">
        <v>50</v>
      </c>
      <c r="AZ189" s="198"/>
      <c r="BA189" s="198">
        <v>96</v>
      </c>
      <c r="BB189" s="198">
        <v>20</v>
      </c>
      <c r="BC189" s="198">
        <v>50</v>
      </c>
      <c r="BD189" s="176">
        <v>20</v>
      </c>
      <c r="BE189" s="198">
        <v>0</v>
      </c>
      <c r="BF189" s="198"/>
      <c r="BG189" s="198">
        <v>60</v>
      </c>
      <c r="BH189" s="198">
        <v>60</v>
      </c>
      <c r="BI189" s="198">
        <v>30</v>
      </c>
      <c r="BJ189" s="198">
        <v>20</v>
      </c>
      <c r="BK189" s="198">
        <v>50</v>
      </c>
      <c r="BL189" s="198"/>
      <c r="BM189" s="198">
        <v>10</v>
      </c>
      <c r="BN189" s="198"/>
      <c r="BO189" s="198">
        <v>30</v>
      </c>
      <c r="BP189" s="198"/>
      <c r="BQ189" s="198">
        <v>100</v>
      </c>
      <c r="BR189" s="198">
        <v>20</v>
      </c>
      <c r="BS189" s="198">
        <v>20</v>
      </c>
      <c r="BT189" s="198"/>
      <c r="BU189" s="198"/>
      <c r="BV189" s="198">
        <v>40</v>
      </c>
      <c r="BW189" s="198">
        <v>40</v>
      </c>
      <c r="BX189" s="198">
        <v>20</v>
      </c>
      <c r="BY189" s="198">
        <v>57</v>
      </c>
      <c r="BZ189" s="198"/>
      <c r="CA189" s="198">
        <v>60</v>
      </c>
      <c r="CB189" s="198">
        <v>20</v>
      </c>
      <c r="CC189" s="198">
        <v>200</v>
      </c>
      <c r="CD189" s="198">
        <v>60</v>
      </c>
      <c r="CE189" s="198">
        <v>50</v>
      </c>
      <c r="CF189" s="198">
        <v>0</v>
      </c>
      <c r="CG189" s="198">
        <v>100</v>
      </c>
      <c r="CH189" s="198">
        <v>40</v>
      </c>
      <c r="CI189" s="198">
        <v>0</v>
      </c>
      <c r="CJ189" s="198">
        <v>0</v>
      </c>
      <c r="CK189" s="198">
        <v>0</v>
      </c>
      <c r="CL189" s="198"/>
      <c r="CM189" s="198"/>
      <c r="CN189" s="198"/>
      <c r="CO189" s="198">
        <v>0</v>
      </c>
      <c r="CP189" s="198"/>
      <c r="CQ189" s="198">
        <v>60</v>
      </c>
      <c r="CR189" s="198"/>
      <c r="CS189" s="198">
        <v>100</v>
      </c>
      <c r="CT189" s="198"/>
      <c r="CU189" s="198">
        <v>0</v>
      </c>
      <c r="CV189" s="198"/>
      <c r="CW189" s="198">
        <v>10</v>
      </c>
      <c r="CX189" s="176">
        <v>0</v>
      </c>
      <c r="CY189" s="198">
        <v>0</v>
      </c>
      <c r="CZ189" s="198"/>
      <c r="DA189" s="198">
        <v>0</v>
      </c>
      <c r="DB189" s="198"/>
      <c r="DC189" s="198"/>
      <c r="DD189" s="198">
        <v>0</v>
      </c>
      <c r="DE189" s="198">
        <v>0</v>
      </c>
      <c r="DF189" s="198"/>
      <c r="DG189" s="198"/>
      <c r="DH189" s="198"/>
      <c r="DI189" s="198"/>
      <c r="DJ189" s="449"/>
      <c r="DK189" s="198"/>
      <c r="DL189" s="198"/>
      <c r="DM189" s="198"/>
      <c r="DN189" s="198"/>
      <c r="DO189" s="198"/>
      <c r="DP189" s="198"/>
      <c r="DQ189" s="198"/>
      <c r="DR189" s="198"/>
      <c r="DS189" s="198"/>
      <c r="DT189" s="198"/>
      <c r="DU189" s="198"/>
      <c r="DV189" s="198"/>
      <c r="DW189" s="198"/>
      <c r="DX189" s="198"/>
      <c r="DY189" s="198"/>
      <c r="DZ189" s="198"/>
      <c r="EA189" s="198"/>
      <c r="EB189" s="198"/>
      <c r="EC189" s="198">
        <v>0</v>
      </c>
      <c r="ED189" s="198"/>
      <c r="EE189" s="198"/>
      <c r="EF189" s="198"/>
      <c r="EG189" s="198"/>
      <c r="EH189" s="198"/>
      <c r="EI189" s="198">
        <v>0</v>
      </c>
      <c r="EJ189" s="198"/>
      <c r="EK189" s="198"/>
      <c r="EL189" s="198"/>
      <c r="EM189" s="198"/>
      <c r="EN189" s="198">
        <v>0</v>
      </c>
      <c r="EO189" s="198"/>
      <c r="EP189" s="198"/>
      <c r="EQ189" s="700"/>
      <c r="ER189" s="198"/>
      <c r="ES189" s="176"/>
      <c r="ET189" s="198"/>
      <c r="EU189" s="198"/>
      <c r="EV189" s="198"/>
      <c r="EW189" s="198"/>
      <c r="EX189" s="198">
        <v>0</v>
      </c>
      <c r="EY189" s="198"/>
      <c r="EZ189" s="198"/>
      <c r="FA189" s="198"/>
      <c r="FB189" s="63">
        <f>FA189+EY189+EW189+EU189+ES189+EQ189+EO189+EM189+EJ189+EH189+EF189+ED189+EB189+DZ189+DX189+DV189+DT189+DR189+DP189+DN189+DL189+DH189+DF189+DD189+DB189+CZ189+CX189+CV189+CT189+CR189+CP189+CN189+CL189+CH189+CF189+CD189+CB189+BZ189+BX189+BT189+BR189+BP189+BN189+BL189+BJ189+BH189+BF189+BD189+BB189+AZ189+AX189+AV189+AR189+AP189+AN189+AL189+AJ189+AH189+AF189+AD189+AB189+Z189+X189+V189+T189+R189</f>
        <v>1420</v>
      </c>
      <c r="FC189" s="69">
        <f>N189-FB189</f>
        <v>3383</v>
      </c>
    </row>
    <row r="190" spans="1:159" s="47" customFormat="1" ht="48.6" customHeight="1">
      <c r="A190" s="216" t="str">
        <f>+IF(M190="","",COUNTA($M$12:$M190))</f>
        <v/>
      </c>
      <c r="B190" s="216"/>
      <c r="C190" s="216"/>
      <c r="D190" s="186"/>
      <c r="E190" s="186"/>
      <c r="F190" s="290" t="s">
        <v>3228</v>
      </c>
      <c r="G190" s="216"/>
      <c r="H190" s="216"/>
      <c r="I190" s="216"/>
      <c r="J190" s="216"/>
      <c r="K190" s="216"/>
      <c r="L190" s="216"/>
      <c r="M190" s="216"/>
      <c r="N190" s="218"/>
      <c r="O190" s="216"/>
      <c r="P190" s="216"/>
      <c r="Q190" s="206"/>
      <c r="R190" s="198"/>
      <c r="S190" s="206"/>
      <c r="T190" s="206"/>
      <c r="U190" s="206"/>
      <c r="V190" s="206"/>
      <c r="W190" s="206"/>
      <c r="X190" s="206"/>
      <c r="Y190" s="206"/>
      <c r="Z190" s="206"/>
      <c r="AA190" s="206"/>
      <c r="AB190" s="206"/>
      <c r="AC190" s="206"/>
      <c r="AD190" s="206"/>
      <c r="AE190" s="206"/>
      <c r="AF190" s="206"/>
      <c r="AG190" s="206"/>
      <c r="AH190" s="206"/>
      <c r="AI190" s="206"/>
      <c r="AJ190" s="206"/>
      <c r="AK190" s="206"/>
      <c r="AL190" s="206"/>
      <c r="AM190" s="206"/>
      <c r="AN190" s="198"/>
      <c r="AO190" s="206"/>
      <c r="AP190" s="206"/>
      <c r="AQ190" s="206"/>
      <c r="AR190" s="206"/>
      <c r="AS190" s="206"/>
      <c r="AT190" s="206"/>
      <c r="AU190" s="198">
        <v>0</v>
      </c>
      <c r="AV190" s="206"/>
      <c r="AW190" s="206"/>
      <c r="AX190" s="206"/>
      <c r="AY190" s="206"/>
      <c r="AZ190" s="198"/>
      <c r="BA190" s="206"/>
      <c r="BB190" s="206"/>
      <c r="BC190" s="206"/>
      <c r="BD190" s="176"/>
      <c r="BE190" s="206"/>
      <c r="BF190" s="198"/>
      <c r="BG190" s="206"/>
      <c r="BH190" s="198"/>
      <c r="BI190" s="206"/>
      <c r="BJ190" s="206"/>
      <c r="BK190" s="206"/>
      <c r="BL190" s="206"/>
      <c r="BM190" s="206"/>
      <c r="BN190" s="206"/>
      <c r="BO190" s="206"/>
      <c r="BP190" s="206"/>
      <c r="BQ190" s="206"/>
      <c r="BR190" s="206"/>
      <c r="BS190" s="206"/>
      <c r="BT190" s="198"/>
      <c r="BU190" s="206"/>
      <c r="BV190" s="206"/>
      <c r="BW190" s="198">
        <v>0</v>
      </c>
      <c r="BX190" s="206"/>
      <c r="BY190" s="206"/>
      <c r="BZ190" s="206"/>
      <c r="CA190" s="206"/>
      <c r="CB190" s="206"/>
      <c r="CC190" s="206"/>
      <c r="CD190" s="198"/>
      <c r="CE190" s="206"/>
      <c r="CF190" s="206"/>
      <c r="CG190" s="206"/>
      <c r="CH190" s="206"/>
      <c r="CI190" s="206"/>
      <c r="CJ190" s="206"/>
      <c r="CK190" s="198">
        <v>0</v>
      </c>
      <c r="CL190" s="198"/>
      <c r="CM190" s="206"/>
      <c r="CN190" s="206"/>
      <c r="CO190" s="206"/>
      <c r="CP190" s="206"/>
      <c r="CQ190" s="206"/>
      <c r="CR190" s="206"/>
      <c r="CS190" s="206"/>
      <c r="CT190" s="198"/>
      <c r="CU190" s="206"/>
      <c r="CV190" s="206"/>
      <c r="CW190" s="206"/>
      <c r="CX190" s="319"/>
      <c r="CY190" s="206"/>
      <c r="CZ190" s="206"/>
      <c r="DA190" s="206"/>
      <c r="DB190" s="206"/>
      <c r="DC190" s="198"/>
      <c r="DD190" s="198"/>
      <c r="DE190" s="206"/>
      <c r="DF190" s="206"/>
      <c r="DG190" s="206"/>
      <c r="DH190" s="206"/>
      <c r="DI190" s="198"/>
      <c r="DJ190" s="445"/>
      <c r="DK190" s="206"/>
      <c r="DL190" s="206"/>
      <c r="DM190" s="206"/>
      <c r="DN190" s="206"/>
      <c r="DO190" s="198"/>
      <c r="DP190" s="206"/>
      <c r="DQ190" s="198"/>
      <c r="DR190" s="206"/>
      <c r="DS190" s="206"/>
      <c r="DT190" s="206"/>
      <c r="DU190" s="198"/>
      <c r="DV190" s="206"/>
      <c r="DW190" s="206"/>
      <c r="DX190" s="206"/>
      <c r="DY190" s="198"/>
      <c r="DZ190" s="206"/>
      <c r="EA190" s="206"/>
      <c r="EB190" s="206"/>
      <c r="EC190" s="206"/>
      <c r="ED190" s="206"/>
      <c r="EE190" s="206"/>
      <c r="EF190" s="206"/>
      <c r="EG190" s="206"/>
      <c r="EH190" s="206"/>
      <c r="EI190" s="206"/>
      <c r="EJ190" s="206"/>
      <c r="EK190" s="206"/>
      <c r="EL190" s="206"/>
      <c r="EM190" s="206"/>
      <c r="EN190" s="206"/>
      <c r="EO190" s="206"/>
      <c r="EP190" s="206"/>
      <c r="EQ190" s="699"/>
      <c r="ER190" s="206"/>
      <c r="ES190" s="319"/>
      <c r="ET190" s="206"/>
      <c r="EU190" s="206"/>
      <c r="EV190" s="206"/>
      <c r="EW190" s="206"/>
      <c r="EX190" s="206"/>
      <c r="EY190" s="206"/>
      <c r="EZ190" s="206"/>
      <c r="FA190" s="206"/>
      <c r="FB190" s="63"/>
      <c r="FC190" s="69"/>
    </row>
    <row r="191" spans="1:159" s="400" customFormat="1" ht="48.6" customHeight="1">
      <c r="A191" s="395">
        <f>+IF(M191="","",COUNTA($M$12:$M191))</f>
        <v>146</v>
      </c>
      <c r="B191" s="395" t="s">
        <v>4248</v>
      </c>
      <c r="C191" s="216" t="s">
        <v>4249</v>
      </c>
      <c r="D191" s="304">
        <v>478</v>
      </c>
      <c r="E191" s="216">
        <v>423</v>
      </c>
      <c r="F191" s="399" t="s">
        <v>4250</v>
      </c>
      <c r="G191" s="395" t="s">
        <v>4251</v>
      </c>
      <c r="H191" s="395" t="s">
        <v>4252</v>
      </c>
      <c r="I191" s="216" t="s">
        <v>4253</v>
      </c>
      <c r="J191" s="216">
        <v>36</v>
      </c>
      <c r="K191" s="395" t="s">
        <v>4254</v>
      </c>
      <c r="L191" s="395" t="s">
        <v>4255</v>
      </c>
      <c r="M191" s="395" t="s">
        <v>2884</v>
      </c>
      <c r="N191" s="396">
        <v>1050</v>
      </c>
      <c r="O191" s="395" t="s">
        <v>3122</v>
      </c>
      <c r="P191" s="395">
        <v>23</v>
      </c>
      <c r="Q191" s="397">
        <v>1000</v>
      </c>
      <c r="R191" s="397"/>
      <c r="S191" s="397"/>
      <c r="T191" s="397"/>
      <c r="U191" s="397"/>
      <c r="V191" s="397"/>
      <c r="W191" s="397"/>
      <c r="X191" s="397"/>
      <c r="Y191" s="397"/>
      <c r="Z191" s="397"/>
      <c r="AA191" s="397"/>
      <c r="AB191" s="397"/>
      <c r="AC191" s="397">
        <v>0</v>
      </c>
      <c r="AD191" s="397"/>
      <c r="AE191" s="397"/>
      <c r="AF191" s="397"/>
      <c r="AG191" s="397">
        <v>50</v>
      </c>
      <c r="AH191" s="397"/>
      <c r="AI191" s="397"/>
      <c r="AJ191" s="397"/>
      <c r="AK191" s="397">
        <v>0</v>
      </c>
      <c r="AL191" s="397"/>
      <c r="AM191" s="397"/>
      <c r="AN191" s="397"/>
      <c r="AO191" s="397"/>
      <c r="AP191" s="397"/>
      <c r="AQ191" s="397"/>
      <c r="AR191" s="397"/>
      <c r="AS191" s="397"/>
      <c r="AT191" s="397"/>
      <c r="AU191" s="397">
        <v>0</v>
      </c>
      <c r="AV191" s="397"/>
      <c r="AW191" s="397"/>
      <c r="AX191" s="397"/>
      <c r="AY191" s="397"/>
      <c r="AZ191" s="397"/>
      <c r="BA191" s="397">
        <v>0</v>
      </c>
      <c r="BB191" s="397"/>
      <c r="BC191" s="397">
        <v>0</v>
      </c>
      <c r="BD191" s="323"/>
      <c r="BE191" s="397">
        <v>0</v>
      </c>
      <c r="BF191" s="397"/>
      <c r="BG191" s="397">
        <v>0</v>
      </c>
      <c r="BH191" s="397"/>
      <c r="BI191" s="397">
        <v>0</v>
      </c>
      <c r="BJ191" s="397"/>
      <c r="BK191" s="397">
        <v>0</v>
      </c>
      <c r="BL191" s="397"/>
      <c r="BM191" s="397">
        <v>0</v>
      </c>
      <c r="BN191" s="397"/>
      <c r="BO191" s="397"/>
      <c r="BP191" s="397"/>
      <c r="BQ191" s="397"/>
      <c r="BR191" s="397"/>
      <c r="BS191" s="397"/>
      <c r="BT191" s="397"/>
      <c r="BU191" s="397"/>
      <c r="BV191" s="397"/>
      <c r="BW191" s="397">
        <v>0</v>
      </c>
      <c r="BX191" s="397"/>
      <c r="BY191" s="397">
        <v>0</v>
      </c>
      <c r="BZ191" s="397"/>
      <c r="CA191" s="397"/>
      <c r="CB191" s="397"/>
      <c r="CC191" s="397">
        <v>0</v>
      </c>
      <c r="CD191" s="397">
        <v>0</v>
      </c>
      <c r="CE191" s="397">
        <v>0</v>
      </c>
      <c r="CF191" s="397"/>
      <c r="CG191" s="397"/>
      <c r="CH191" s="397"/>
      <c r="CI191" s="397">
        <v>0</v>
      </c>
      <c r="CJ191" s="397">
        <v>0</v>
      </c>
      <c r="CK191" s="397">
        <v>0</v>
      </c>
      <c r="CL191" s="397"/>
      <c r="CM191" s="397"/>
      <c r="CN191" s="397"/>
      <c r="CO191" s="397">
        <v>0</v>
      </c>
      <c r="CP191" s="397"/>
      <c r="CQ191" s="397">
        <v>0</v>
      </c>
      <c r="CR191" s="397"/>
      <c r="CS191" s="397">
        <v>0</v>
      </c>
      <c r="CT191" s="397"/>
      <c r="CU191" s="397">
        <v>0</v>
      </c>
      <c r="CV191" s="397"/>
      <c r="CW191" s="397"/>
      <c r="CX191" s="323"/>
      <c r="CY191" s="397">
        <v>0</v>
      </c>
      <c r="CZ191" s="397"/>
      <c r="DA191" s="397">
        <v>0</v>
      </c>
      <c r="DB191" s="397"/>
      <c r="DC191" s="397"/>
      <c r="DD191" s="397">
        <v>0</v>
      </c>
      <c r="DE191" s="397">
        <v>0</v>
      </c>
      <c r="DF191" s="397"/>
      <c r="DG191" s="397"/>
      <c r="DH191" s="397"/>
      <c r="DI191" s="397"/>
      <c r="DJ191" s="450"/>
      <c r="DK191" s="397"/>
      <c r="DL191" s="397"/>
      <c r="DM191" s="397"/>
      <c r="DN191" s="397"/>
      <c r="DO191" s="397"/>
      <c r="DP191" s="397"/>
      <c r="DQ191" s="397"/>
      <c r="DR191" s="397"/>
      <c r="DS191" s="397"/>
      <c r="DT191" s="397"/>
      <c r="DU191" s="397"/>
      <c r="DV191" s="397"/>
      <c r="DW191" s="397"/>
      <c r="DX191" s="397"/>
      <c r="DY191" s="397"/>
      <c r="DZ191" s="397"/>
      <c r="EA191" s="397"/>
      <c r="EB191" s="397"/>
      <c r="EC191" s="397">
        <v>0</v>
      </c>
      <c r="ED191" s="397"/>
      <c r="EE191" s="397"/>
      <c r="EF191" s="397"/>
      <c r="EG191" s="397"/>
      <c r="EH191" s="397"/>
      <c r="EI191" s="397">
        <v>0</v>
      </c>
      <c r="EJ191" s="397"/>
      <c r="EK191" s="397"/>
      <c r="EL191" s="397"/>
      <c r="EM191" s="397"/>
      <c r="EN191" s="397">
        <v>0</v>
      </c>
      <c r="EO191" s="397"/>
      <c r="EP191" s="397"/>
      <c r="EQ191" s="700"/>
      <c r="ER191" s="397"/>
      <c r="ES191" s="323"/>
      <c r="ET191" s="397"/>
      <c r="EU191" s="397"/>
      <c r="EV191" s="397"/>
      <c r="EW191" s="397"/>
      <c r="EX191" s="397">
        <v>0</v>
      </c>
      <c r="EY191" s="397"/>
      <c r="EZ191" s="397"/>
      <c r="FA191" s="397"/>
      <c r="FB191" s="425">
        <f>FA191+EY191+EW191+EU191+ES191+EQ191+EO191+EM191+EJ191+EH191+EF191+ED191+EB191+DZ191+DX191+DV191+DT191+DR191+DP191+DN191+DL191+DH191+DF191+DD191+DB191+CZ191+CX191+CV191+CT191+CR191+CP191+CN191+CL191+CH191+CF191+CD191+CB191+BZ191+BX191+BT191+BR191+BP191+BN191+BL191+BJ191+BH191+BF191+BD191+BB191+AZ191+AX191+AV191+AR191+AP191+AN191+AL191+AJ191+AH191+AF191+AD191+AB191+Z191+X191+V191+T191+R191</f>
        <v>0</v>
      </c>
      <c r="FC191" s="394">
        <f>N191-FB191</f>
        <v>1050</v>
      </c>
    </row>
    <row r="192" spans="1:159" ht="48.6" customHeight="1">
      <c r="A192" s="216">
        <f>+IF(M192="","",COUNTA($M$12:$M192))</f>
        <v>147</v>
      </c>
      <c r="B192" s="216" t="s">
        <v>4169</v>
      </c>
      <c r="C192" s="216" t="s">
        <v>3189</v>
      </c>
      <c r="D192" s="307">
        <v>479</v>
      </c>
      <c r="E192" s="216">
        <v>464</v>
      </c>
      <c r="F192" s="219" t="s">
        <v>4256</v>
      </c>
      <c r="G192" s="216" t="s">
        <v>4257</v>
      </c>
      <c r="H192" s="216" t="s">
        <v>4258</v>
      </c>
      <c r="I192" s="216" t="s">
        <v>4259</v>
      </c>
      <c r="J192" s="216">
        <v>36</v>
      </c>
      <c r="K192" s="216" t="s">
        <v>4260</v>
      </c>
      <c r="L192" s="216" t="s">
        <v>4261</v>
      </c>
      <c r="M192" s="216" t="s">
        <v>2884</v>
      </c>
      <c r="N192" s="218">
        <v>1400</v>
      </c>
      <c r="O192" s="216" t="s">
        <v>3122</v>
      </c>
      <c r="P192" s="216">
        <v>23</v>
      </c>
      <c r="Q192" s="198">
        <v>300</v>
      </c>
      <c r="R192" s="198"/>
      <c r="S192" s="198"/>
      <c r="T192" s="198"/>
      <c r="U192" s="198"/>
      <c r="V192" s="198"/>
      <c r="W192" s="198"/>
      <c r="X192" s="198"/>
      <c r="Y192" s="198"/>
      <c r="Z192" s="198"/>
      <c r="AA192" s="198"/>
      <c r="AB192" s="198"/>
      <c r="AC192" s="198">
        <v>100</v>
      </c>
      <c r="AD192" s="198"/>
      <c r="AE192" s="198"/>
      <c r="AF192" s="198"/>
      <c r="AG192" s="198"/>
      <c r="AH192" s="198"/>
      <c r="AI192" s="198"/>
      <c r="AJ192" s="198"/>
      <c r="AK192" s="198"/>
      <c r="AL192" s="198"/>
      <c r="AM192" s="198">
        <v>1000</v>
      </c>
      <c r="AN192" s="198">
        <v>600</v>
      </c>
      <c r="AO192" s="198"/>
      <c r="AP192" s="198"/>
      <c r="AQ192" s="198"/>
      <c r="AR192" s="198"/>
      <c r="AS192" s="198"/>
      <c r="AT192" s="198"/>
      <c r="AU192" s="198">
        <v>0</v>
      </c>
      <c r="AV192" s="198"/>
      <c r="AW192" s="198"/>
      <c r="AX192" s="198"/>
      <c r="AY192" s="198"/>
      <c r="AZ192" s="198"/>
      <c r="BA192" s="198"/>
      <c r="BB192" s="198"/>
      <c r="BC192" s="198"/>
      <c r="BD192" s="176"/>
      <c r="BE192" s="198"/>
      <c r="BF192" s="198"/>
      <c r="BG192" s="198"/>
      <c r="BH192" s="198"/>
      <c r="BI192" s="198"/>
      <c r="BJ192" s="198"/>
      <c r="BK192" s="198"/>
      <c r="BL192" s="198"/>
      <c r="BM192" s="198"/>
      <c r="BN192" s="198"/>
      <c r="BO192" s="198"/>
      <c r="BP192" s="198"/>
      <c r="BQ192" s="198"/>
      <c r="BR192" s="198"/>
      <c r="BS192" s="198"/>
      <c r="BT192" s="198"/>
      <c r="BU192" s="198"/>
      <c r="BV192" s="198"/>
      <c r="BW192" s="198">
        <v>0</v>
      </c>
      <c r="BX192" s="198"/>
      <c r="BY192" s="198"/>
      <c r="BZ192" s="198"/>
      <c r="CA192" s="198"/>
      <c r="CB192" s="198"/>
      <c r="CC192" s="198"/>
      <c r="CD192" s="198">
        <v>0</v>
      </c>
      <c r="CE192" s="198"/>
      <c r="CF192" s="198"/>
      <c r="CG192" s="198"/>
      <c r="CH192" s="198"/>
      <c r="CI192" s="198"/>
      <c r="CJ192" s="198"/>
      <c r="CK192" s="198">
        <v>0</v>
      </c>
      <c r="CL192" s="198"/>
      <c r="CM192" s="198"/>
      <c r="CN192" s="198"/>
      <c r="CO192" s="198"/>
      <c r="CP192" s="198"/>
      <c r="CQ192" s="198"/>
      <c r="CR192" s="198"/>
      <c r="CS192" s="198"/>
      <c r="CT192" s="198"/>
      <c r="CU192" s="198"/>
      <c r="CV192" s="198"/>
      <c r="CW192" s="198"/>
      <c r="CX192" s="176"/>
      <c r="CY192" s="198"/>
      <c r="CZ192" s="198"/>
      <c r="DA192" s="198"/>
      <c r="DB192" s="198"/>
      <c r="DC192" s="198"/>
      <c r="DD192" s="198">
        <v>0</v>
      </c>
      <c r="DE192" s="198"/>
      <c r="DF192" s="198"/>
      <c r="DG192" s="198"/>
      <c r="DH192" s="198"/>
      <c r="DI192" s="198"/>
      <c r="DJ192" s="449"/>
      <c r="DK192" s="198"/>
      <c r="DL192" s="198"/>
      <c r="DM192" s="198"/>
      <c r="DN192" s="198"/>
      <c r="DO192" s="198"/>
      <c r="DP192" s="198"/>
      <c r="DQ192" s="198"/>
      <c r="DR192" s="198"/>
      <c r="DS192" s="198"/>
      <c r="DT192" s="198"/>
      <c r="DU192" s="198"/>
      <c r="DV192" s="198"/>
      <c r="DW192" s="198"/>
      <c r="DX192" s="198"/>
      <c r="DY192" s="198"/>
      <c r="DZ192" s="198"/>
      <c r="EA192" s="198"/>
      <c r="EB192" s="198"/>
      <c r="EC192" s="198"/>
      <c r="ED192" s="198"/>
      <c r="EE192" s="198"/>
      <c r="EF192" s="198"/>
      <c r="EG192" s="198"/>
      <c r="EH192" s="198"/>
      <c r="EI192" s="198"/>
      <c r="EJ192" s="198"/>
      <c r="EK192" s="198"/>
      <c r="EL192" s="198"/>
      <c r="EM192" s="198"/>
      <c r="EN192" s="198"/>
      <c r="EO192" s="198"/>
      <c r="EP192" s="198"/>
      <c r="EQ192" s="700"/>
      <c r="ER192" s="198"/>
      <c r="ES192" s="176"/>
      <c r="ET192" s="198"/>
      <c r="EU192" s="198"/>
      <c r="EV192" s="198"/>
      <c r="EW192" s="198"/>
      <c r="EX192" s="198"/>
      <c r="EY192" s="198"/>
      <c r="EZ192" s="198"/>
      <c r="FA192" s="198"/>
      <c r="FB192" s="63">
        <f>FA192+EY192+EW192+EU192+ES192+EQ192+EO192+EM192+EJ192+EH192+EF192+ED192+EB192+DZ192+DX192+DV192+DT192+DR192+DP192+DN192+DL192+DH192+DF192+DD192+DB192+CZ192+CX192+CV192+CT192+CR192+CP192+CN192+CL192+CH192+CF192+CD192+CB192+BZ192+BX192+BT192+BR192+BP192+BN192+BL192+BJ192+BH192+BF192+BD192+BB192+AZ192+AX192+AV192+AR192+AP192+AN192+AL192+AJ192+AH192+AF192+AD192+AB192+Z192+X192+V192+T192+R192</f>
        <v>600</v>
      </c>
      <c r="FC192" s="69">
        <f>N192-FB192</f>
        <v>800</v>
      </c>
    </row>
    <row r="193" spans="1:159" s="47" customFormat="1" ht="48.6" customHeight="1">
      <c r="A193" s="216" t="str">
        <f>+IF(M193="","",COUNTA($M$12:$M193))</f>
        <v/>
      </c>
      <c r="B193" s="216"/>
      <c r="C193" s="216"/>
      <c r="D193" s="301"/>
      <c r="E193" s="186"/>
      <c r="F193" s="290" t="s">
        <v>3229</v>
      </c>
      <c r="G193" s="216"/>
      <c r="H193" s="216"/>
      <c r="I193" s="216"/>
      <c r="J193" s="216"/>
      <c r="K193" s="216"/>
      <c r="L193" s="216"/>
      <c r="M193" s="216"/>
      <c r="N193" s="218"/>
      <c r="O193" s="216"/>
      <c r="P193" s="216"/>
      <c r="Q193" s="206"/>
      <c r="R193" s="198"/>
      <c r="S193" s="206"/>
      <c r="T193" s="206"/>
      <c r="U193" s="206"/>
      <c r="V193" s="206"/>
      <c r="W193" s="206"/>
      <c r="X193" s="206"/>
      <c r="Y193" s="206"/>
      <c r="Z193" s="206"/>
      <c r="AA193" s="206"/>
      <c r="AB193" s="206"/>
      <c r="AC193" s="206"/>
      <c r="AD193" s="206"/>
      <c r="AE193" s="206"/>
      <c r="AF193" s="206"/>
      <c r="AG193" s="206"/>
      <c r="AH193" s="206"/>
      <c r="AI193" s="206"/>
      <c r="AJ193" s="206"/>
      <c r="AK193" s="206"/>
      <c r="AL193" s="206"/>
      <c r="AM193" s="206"/>
      <c r="AN193" s="198"/>
      <c r="AO193" s="206"/>
      <c r="AP193" s="206"/>
      <c r="AQ193" s="206"/>
      <c r="AR193" s="206"/>
      <c r="AS193" s="206"/>
      <c r="AT193" s="206"/>
      <c r="AU193" s="198">
        <v>0</v>
      </c>
      <c r="AV193" s="206"/>
      <c r="AW193" s="206"/>
      <c r="AX193" s="206"/>
      <c r="AY193" s="206"/>
      <c r="AZ193" s="198"/>
      <c r="BA193" s="206"/>
      <c r="BB193" s="206"/>
      <c r="BC193" s="206"/>
      <c r="BD193" s="176"/>
      <c r="BE193" s="206"/>
      <c r="BF193" s="198"/>
      <c r="BG193" s="206"/>
      <c r="BH193" s="198"/>
      <c r="BI193" s="206"/>
      <c r="BJ193" s="206"/>
      <c r="BK193" s="206"/>
      <c r="BL193" s="206"/>
      <c r="BM193" s="206"/>
      <c r="BN193" s="206"/>
      <c r="BO193" s="206"/>
      <c r="BP193" s="206"/>
      <c r="BQ193" s="206"/>
      <c r="BR193" s="206"/>
      <c r="BS193" s="206"/>
      <c r="BT193" s="198"/>
      <c r="BU193" s="206"/>
      <c r="BV193" s="206"/>
      <c r="BW193" s="198">
        <v>0</v>
      </c>
      <c r="BX193" s="206"/>
      <c r="BY193" s="206"/>
      <c r="BZ193" s="206"/>
      <c r="CA193" s="206"/>
      <c r="CB193" s="206"/>
      <c r="CC193" s="206"/>
      <c r="CD193" s="198"/>
      <c r="CE193" s="206"/>
      <c r="CF193" s="206"/>
      <c r="CG193" s="206"/>
      <c r="CH193" s="206"/>
      <c r="CI193" s="206"/>
      <c r="CJ193" s="206"/>
      <c r="CK193" s="198">
        <v>0</v>
      </c>
      <c r="CL193" s="198"/>
      <c r="CM193" s="206"/>
      <c r="CN193" s="206"/>
      <c r="CO193" s="206"/>
      <c r="CP193" s="206"/>
      <c r="CQ193" s="206"/>
      <c r="CR193" s="206"/>
      <c r="CS193" s="206"/>
      <c r="CT193" s="198"/>
      <c r="CU193" s="206"/>
      <c r="CV193" s="206"/>
      <c r="CW193" s="206"/>
      <c r="CX193" s="319"/>
      <c r="CY193" s="206"/>
      <c r="CZ193" s="206"/>
      <c r="DA193" s="206"/>
      <c r="DB193" s="206"/>
      <c r="DC193" s="198"/>
      <c r="DD193" s="198"/>
      <c r="DE193" s="206"/>
      <c r="DF193" s="206"/>
      <c r="DG193" s="206"/>
      <c r="DH193" s="206"/>
      <c r="DI193" s="198"/>
      <c r="DJ193" s="445"/>
      <c r="DK193" s="206"/>
      <c r="DL193" s="206"/>
      <c r="DM193" s="206"/>
      <c r="DN193" s="206"/>
      <c r="DO193" s="198"/>
      <c r="DP193" s="206"/>
      <c r="DQ193" s="198"/>
      <c r="DR193" s="206"/>
      <c r="DS193" s="206"/>
      <c r="DT193" s="206"/>
      <c r="DU193" s="198"/>
      <c r="DV193" s="206"/>
      <c r="DW193" s="206"/>
      <c r="DX193" s="206"/>
      <c r="DY193" s="198"/>
      <c r="DZ193" s="206"/>
      <c r="EA193" s="206"/>
      <c r="EB193" s="206"/>
      <c r="EC193" s="206"/>
      <c r="ED193" s="206"/>
      <c r="EE193" s="206"/>
      <c r="EF193" s="206"/>
      <c r="EG193" s="206"/>
      <c r="EH193" s="206"/>
      <c r="EI193" s="206"/>
      <c r="EJ193" s="206"/>
      <c r="EK193" s="206"/>
      <c r="EL193" s="206"/>
      <c r="EM193" s="206"/>
      <c r="EN193" s="206"/>
      <c r="EO193" s="206"/>
      <c r="EP193" s="206"/>
      <c r="EQ193" s="699"/>
      <c r="ER193" s="206"/>
      <c r="ES193" s="319"/>
      <c r="ET193" s="206"/>
      <c r="EU193" s="206"/>
      <c r="EV193" s="206"/>
      <c r="EW193" s="206"/>
      <c r="EX193" s="206"/>
      <c r="EY193" s="206"/>
      <c r="EZ193" s="206"/>
      <c r="FA193" s="206"/>
      <c r="FB193" s="63"/>
      <c r="FC193" s="69"/>
    </row>
    <row r="194" spans="1:159" s="47" customFormat="1" ht="48.6" customHeight="1">
      <c r="A194" s="216" t="str">
        <f>+IF(M194="","",COUNTA($M$12:$M194))</f>
        <v/>
      </c>
      <c r="B194" s="216"/>
      <c r="C194" s="216"/>
      <c r="D194" s="301"/>
      <c r="E194" s="186"/>
      <c r="F194" s="290" t="s">
        <v>3230</v>
      </c>
      <c r="G194" s="216"/>
      <c r="H194" s="216"/>
      <c r="I194" s="216"/>
      <c r="J194" s="216"/>
      <c r="K194" s="216"/>
      <c r="L194" s="216"/>
      <c r="M194" s="216"/>
      <c r="N194" s="218"/>
      <c r="O194" s="216"/>
      <c r="P194" s="216"/>
      <c r="Q194" s="206"/>
      <c r="R194" s="198"/>
      <c r="S194" s="206"/>
      <c r="T194" s="206"/>
      <c r="U194" s="206"/>
      <c r="V194" s="206"/>
      <c r="W194" s="206"/>
      <c r="X194" s="206"/>
      <c r="Y194" s="206"/>
      <c r="Z194" s="206"/>
      <c r="AA194" s="206"/>
      <c r="AB194" s="206"/>
      <c r="AC194" s="206"/>
      <c r="AD194" s="206"/>
      <c r="AE194" s="206"/>
      <c r="AF194" s="206"/>
      <c r="AG194" s="206"/>
      <c r="AH194" s="206"/>
      <c r="AI194" s="206"/>
      <c r="AJ194" s="206"/>
      <c r="AK194" s="206"/>
      <c r="AL194" s="206"/>
      <c r="AM194" s="206"/>
      <c r="AN194" s="198"/>
      <c r="AO194" s="206"/>
      <c r="AP194" s="206"/>
      <c r="AQ194" s="206"/>
      <c r="AR194" s="206"/>
      <c r="AS194" s="206"/>
      <c r="AT194" s="206"/>
      <c r="AU194" s="198">
        <v>0</v>
      </c>
      <c r="AV194" s="206"/>
      <c r="AW194" s="206"/>
      <c r="AX194" s="206"/>
      <c r="AY194" s="206"/>
      <c r="AZ194" s="198"/>
      <c r="BA194" s="206"/>
      <c r="BB194" s="206"/>
      <c r="BC194" s="206"/>
      <c r="BD194" s="176"/>
      <c r="BE194" s="206"/>
      <c r="BF194" s="198"/>
      <c r="BG194" s="206"/>
      <c r="BH194" s="198"/>
      <c r="BI194" s="206"/>
      <c r="BJ194" s="206"/>
      <c r="BK194" s="206"/>
      <c r="BL194" s="206"/>
      <c r="BM194" s="206"/>
      <c r="BN194" s="206"/>
      <c r="BO194" s="206"/>
      <c r="BP194" s="206"/>
      <c r="BQ194" s="206"/>
      <c r="BR194" s="206"/>
      <c r="BS194" s="206"/>
      <c r="BT194" s="198"/>
      <c r="BU194" s="206"/>
      <c r="BV194" s="206"/>
      <c r="BW194" s="198">
        <v>0</v>
      </c>
      <c r="BX194" s="206"/>
      <c r="BY194" s="206"/>
      <c r="BZ194" s="206"/>
      <c r="CA194" s="206"/>
      <c r="CB194" s="206"/>
      <c r="CC194" s="206"/>
      <c r="CD194" s="198"/>
      <c r="CE194" s="206"/>
      <c r="CF194" s="206"/>
      <c r="CG194" s="206"/>
      <c r="CH194" s="206"/>
      <c r="CI194" s="206"/>
      <c r="CJ194" s="206"/>
      <c r="CK194" s="198">
        <v>0</v>
      </c>
      <c r="CL194" s="198"/>
      <c r="CM194" s="206"/>
      <c r="CN194" s="206"/>
      <c r="CO194" s="206"/>
      <c r="CP194" s="206" t="s">
        <v>8239</v>
      </c>
      <c r="CQ194" s="206"/>
      <c r="CR194" s="206"/>
      <c r="CS194" s="206"/>
      <c r="CT194" s="198"/>
      <c r="CU194" s="206"/>
      <c r="CV194" s="206"/>
      <c r="CW194" s="206"/>
      <c r="CX194" s="319"/>
      <c r="CY194" s="206"/>
      <c r="CZ194" s="206"/>
      <c r="DA194" s="206"/>
      <c r="DB194" s="206"/>
      <c r="DC194" s="198"/>
      <c r="DD194" s="198"/>
      <c r="DE194" s="206"/>
      <c r="DF194" s="206"/>
      <c r="DG194" s="206"/>
      <c r="DH194" s="206"/>
      <c r="DI194" s="198"/>
      <c r="DJ194" s="445"/>
      <c r="DK194" s="206"/>
      <c r="DL194" s="206"/>
      <c r="DM194" s="206"/>
      <c r="DN194" s="206"/>
      <c r="DO194" s="198"/>
      <c r="DP194" s="206"/>
      <c r="DQ194" s="198"/>
      <c r="DR194" s="206"/>
      <c r="DS194" s="206"/>
      <c r="DT194" s="206"/>
      <c r="DU194" s="198"/>
      <c r="DV194" s="206"/>
      <c r="DW194" s="206"/>
      <c r="DX194" s="206"/>
      <c r="DY194" s="198"/>
      <c r="DZ194" s="206"/>
      <c r="EA194" s="206"/>
      <c r="EB194" s="206"/>
      <c r="EC194" s="206"/>
      <c r="ED194" s="206"/>
      <c r="EE194" s="206"/>
      <c r="EF194" s="206"/>
      <c r="EG194" s="206"/>
      <c r="EH194" s="206"/>
      <c r="EI194" s="206"/>
      <c r="EJ194" s="206"/>
      <c r="EK194" s="206"/>
      <c r="EL194" s="206"/>
      <c r="EM194" s="206"/>
      <c r="EN194" s="206"/>
      <c r="EO194" s="206"/>
      <c r="EP194" s="206"/>
      <c r="EQ194" s="699"/>
      <c r="ER194" s="206"/>
      <c r="ES194" s="319"/>
      <c r="ET194" s="206"/>
      <c r="EU194" s="206"/>
      <c r="EV194" s="206"/>
      <c r="EW194" s="206"/>
      <c r="EX194" s="206"/>
      <c r="EY194" s="206"/>
      <c r="EZ194" s="206"/>
      <c r="FA194" s="206"/>
      <c r="FB194" s="63"/>
      <c r="FC194" s="69">
        <f t="shared" ref="FC194:FC236" si="16">N194-FB194</f>
        <v>0</v>
      </c>
    </row>
    <row r="195" spans="1:159" ht="48.6" customHeight="1">
      <c r="A195" s="216">
        <f>+IF(M195="","",COUNTA($M$12:$M195))</f>
        <v>148</v>
      </c>
      <c r="B195" s="216" t="s">
        <v>4176</v>
      </c>
      <c r="C195" s="216" t="s">
        <v>4262</v>
      </c>
      <c r="D195" s="304">
        <v>483</v>
      </c>
      <c r="E195" s="216">
        <v>528</v>
      </c>
      <c r="F195" s="219" t="s">
        <v>4263</v>
      </c>
      <c r="G195" s="216" t="s">
        <v>4264</v>
      </c>
      <c r="H195" s="216" t="s">
        <v>4265</v>
      </c>
      <c r="I195" s="216" t="s">
        <v>4266</v>
      </c>
      <c r="J195" s="216">
        <v>36</v>
      </c>
      <c r="K195" s="216" t="s">
        <v>4267</v>
      </c>
      <c r="L195" s="216" t="s">
        <v>4268</v>
      </c>
      <c r="M195" s="216" t="s">
        <v>65</v>
      </c>
      <c r="N195" s="218">
        <v>4772</v>
      </c>
      <c r="O195" s="216" t="s">
        <v>3411</v>
      </c>
      <c r="P195" s="216">
        <v>14</v>
      </c>
      <c r="Q195" s="198">
        <v>4000</v>
      </c>
      <c r="R195" s="198">
        <v>1000</v>
      </c>
      <c r="S195" s="198"/>
      <c r="T195" s="198"/>
      <c r="U195" s="198"/>
      <c r="V195" s="198"/>
      <c r="W195" s="198"/>
      <c r="X195" s="198"/>
      <c r="Y195" s="198"/>
      <c r="Z195" s="198"/>
      <c r="AA195" s="198"/>
      <c r="AB195" s="198"/>
      <c r="AC195" s="198">
        <v>0</v>
      </c>
      <c r="AD195" s="198"/>
      <c r="AE195" s="198"/>
      <c r="AF195" s="198"/>
      <c r="AG195" s="198">
        <v>20</v>
      </c>
      <c r="AH195" s="198"/>
      <c r="AI195" s="198"/>
      <c r="AJ195" s="198"/>
      <c r="AK195" s="198">
        <v>0</v>
      </c>
      <c r="AL195" s="198"/>
      <c r="AM195" s="198"/>
      <c r="AN195" s="198"/>
      <c r="AO195" s="198"/>
      <c r="AP195" s="198"/>
      <c r="AQ195" s="198">
        <v>10</v>
      </c>
      <c r="AR195" s="198">
        <v>0</v>
      </c>
      <c r="AS195" s="198"/>
      <c r="AT195" s="198"/>
      <c r="AU195" s="198">
        <v>0</v>
      </c>
      <c r="AV195" s="198"/>
      <c r="AW195" s="198"/>
      <c r="AX195" s="198"/>
      <c r="AY195" s="198"/>
      <c r="AZ195" s="198"/>
      <c r="BA195" s="198">
        <v>0</v>
      </c>
      <c r="BB195" s="198"/>
      <c r="BC195" s="198">
        <v>0</v>
      </c>
      <c r="BD195" s="176"/>
      <c r="BE195" s="198">
        <v>2</v>
      </c>
      <c r="BF195" s="198"/>
      <c r="BG195" s="198">
        <v>0</v>
      </c>
      <c r="BH195" s="198"/>
      <c r="BI195" s="198">
        <v>0</v>
      </c>
      <c r="BJ195" s="198"/>
      <c r="BK195" s="198">
        <v>50</v>
      </c>
      <c r="BL195" s="198">
        <v>20</v>
      </c>
      <c r="BM195" s="198">
        <v>0</v>
      </c>
      <c r="BN195" s="198"/>
      <c r="BO195" s="198"/>
      <c r="BP195" s="198"/>
      <c r="BQ195" s="198">
        <v>10</v>
      </c>
      <c r="BR195" s="198"/>
      <c r="BS195" s="198"/>
      <c r="BT195" s="198"/>
      <c r="BU195" s="198"/>
      <c r="BV195" s="198"/>
      <c r="BW195" s="198">
        <v>0</v>
      </c>
      <c r="BX195" s="198"/>
      <c r="BY195" s="198">
        <v>0</v>
      </c>
      <c r="BZ195" s="198"/>
      <c r="CA195" s="198"/>
      <c r="CB195" s="198"/>
      <c r="CC195" s="198">
        <v>50</v>
      </c>
      <c r="CD195" s="198">
        <v>0</v>
      </c>
      <c r="CE195" s="198">
        <v>0</v>
      </c>
      <c r="CF195" s="198"/>
      <c r="CG195" s="198"/>
      <c r="CH195" s="198"/>
      <c r="CI195" s="198">
        <v>0</v>
      </c>
      <c r="CJ195" s="198">
        <v>100</v>
      </c>
      <c r="CK195" s="198">
        <v>100</v>
      </c>
      <c r="CL195" s="198">
        <v>30</v>
      </c>
      <c r="CM195" s="198"/>
      <c r="CN195" s="198"/>
      <c r="CO195" s="198">
        <v>0</v>
      </c>
      <c r="CP195" s="198"/>
      <c r="CQ195" s="198">
        <v>30</v>
      </c>
      <c r="CR195" s="198"/>
      <c r="CS195" s="198">
        <v>100</v>
      </c>
      <c r="CT195" s="198"/>
      <c r="CU195" s="198">
        <v>400</v>
      </c>
      <c r="CV195" s="198"/>
      <c r="CW195" s="198"/>
      <c r="CX195" s="176"/>
      <c r="CY195" s="198">
        <v>0</v>
      </c>
      <c r="CZ195" s="198"/>
      <c r="DA195" s="198">
        <v>0</v>
      </c>
      <c r="DB195" s="198"/>
      <c r="DC195" s="198"/>
      <c r="DD195" s="198">
        <v>0</v>
      </c>
      <c r="DE195" s="198">
        <v>0</v>
      </c>
      <c r="DF195" s="198"/>
      <c r="DG195" s="198"/>
      <c r="DH195" s="198"/>
      <c r="DI195" s="198"/>
      <c r="DJ195" s="449"/>
      <c r="DK195" s="198"/>
      <c r="DL195" s="198"/>
      <c r="DM195" s="198"/>
      <c r="DN195" s="198"/>
      <c r="DO195" s="198"/>
      <c r="DP195" s="198"/>
      <c r="DQ195" s="198"/>
      <c r="DR195" s="198"/>
      <c r="DS195" s="198"/>
      <c r="DT195" s="198"/>
      <c r="DU195" s="198"/>
      <c r="DV195" s="198"/>
      <c r="DW195" s="198"/>
      <c r="DX195" s="198"/>
      <c r="DY195" s="198"/>
      <c r="DZ195" s="198"/>
      <c r="EA195" s="198"/>
      <c r="EB195" s="198"/>
      <c r="EC195" s="198">
        <v>0</v>
      </c>
      <c r="ED195" s="198"/>
      <c r="EE195" s="198"/>
      <c r="EF195" s="198"/>
      <c r="EG195" s="198"/>
      <c r="EH195" s="198"/>
      <c r="EI195" s="198">
        <v>0</v>
      </c>
      <c r="EJ195" s="198"/>
      <c r="EK195" s="198"/>
      <c r="EL195" s="198"/>
      <c r="EM195" s="198"/>
      <c r="EN195" s="198">
        <v>0</v>
      </c>
      <c r="EO195" s="198"/>
      <c r="EP195" s="198"/>
      <c r="EQ195" s="700"/>
      <c r="ER195" s="198"/>
      <c r="ES195" s="176"/>
      <c r="ET195" s="198"/>
      <c r="EU195" s="198"/>
      <c r="EV195" s="198"/>
      <c r="EW195" s="198"/>
      <c r="EX195" s="198">
        <v>0</v>
      </c>
      <c r="EY195" s="198"/>
      <c r="EZ195" s="198"/>
      <c r="FA195" s="198"/>
      <c r="FB195" s="63">
        <f>FA195+EY195+EW195+EU195+ES195+EQ195+EO195+EM195+EJ195+EH195+EF195+ED195+EB195+DZ195+DX195+DV195+DT195+DR195+DP195+DN195+DL195+DH195+DF195+DD195+DB195+CZ195+CX195+CV195+CT195+CR195+CP195+CN195+CL195+CH195+CF195+CD195+CB195+BZ195+BX195+BT195+BR195+BP195+BN195+BL195+BJ195+BH195+BF195+BD195+BB195+AZ195+AX195+AV195+AR195+AP195+AN195+AL195+AJ195+AH195+AF195+AD195+AB195+Z195+X195+V195+T195+R195</f>
        <v>1050</v>
      </c>
      <c r="FC195" s="69">
        <f t="shared" si="16"/>
        <v>3722</v>
      </c>
    </row>
    <row r="196" spans="1:159" ht="48.6" customHeight="1">
      <c r="A196" s="216">
        <f>+IF(M196="","",COUNTA($M$12:$M196))</f>
        <v>149</v>
      </c>
      <c r="B196" s="216" t="s">
        <v>4177</v>
      </c>
      <c r="C196" s="216" t="s">
        <v>4269</v>
      </c>
      <c r="D196" s="216">
        <v>483</v>
      </c>
      <c r="E196" s="216">
        <v>528</v>
      </c>
      <c r="F196" s="219" t="s">
        <v>4270</v>
      </c>
      <c r="G196" s="216" t="s">
        <v>4264</v>
      </c>
      <c r="H196" s="216" t="s">
        <v>4271</v>
      </c>
      <c r="I196" s="216" t="s">
        <v>4272</v>
      </c>
      <c r="J196" s="216">
        <v>36</v>
      </c>
      <c r="K196" s="216" t="s">
        <v>4273</v>
      </c>
      <c r="L196" s="216" t="s">
        <v>3564</v>
      </c>
      <c r="M196" s="216" t="s">
        <v>15</v>
      </c>
      <c r="N196" s="218">
        <v>1130</v>
      </c>
      <c r="O196" s="216" t="s">
        <v>3565</v>
      </c>
      <c r="P196" s="216">
        <v>109</v>
      </c>
      <c r="Q196" s="176">
        <v>1000</v>
      </c>
      <c r="R196" s="176">
        <v>200</v>
      </c>
      <c r="S196" s="176"/>
      <c r="T196" s="176"/>
      <c r="U196" s="176"/>
      <c r="V196" s="176"/>
      <c r="W196" s="176"/>
      <c r="X196" s="176"/>
      <c r="Y196" s="176"/>
      <c r="Z196" s="176"/>
      <c r="AA196" s="176"/>
      <c r="AB196" s="176"/>
      <c r="AC196" s="176">
        <v>0</v>
      </c>
      <c r="AD196" s="176"/>
      <c r="AE196" s="176"/>
      <c r="AF196" s="176"/>
      <c r="AG196" s="176">
        <v>50</v>
      </c>
      <c r="AH196" s="176"/>
      <c r="AI196" s="176"/>
      <c r="AJ196" s="176"/>
      <c r="AK196" s="176">
        <v>0</v>
      </c>
      <c r="AL196" s="176"/>
      <c r="AM196" s="176"/>
      <c r="AN196" s="176"/>
      <c r="AO196" s="176"/>
      <c r="AP196" s="176"/>
      <c r="AQ196" s="176"/>
      <c r="AR196" s="176"/>
      <c r="AS196" s="176"/>
      <c r="AT196" s="176"/>
      <c r="AU196" s="176">
        <v>0</v>
      </c>
      <c r="AV196" s="176"/>
      <c r="AW196" s="176"/>
      <c r="AX196" s="176"/>
      <c r="AY196" s="176"/>
      <c r="AZ196" s="176"/>
      <c r="BA196" s="176">
        <v>20</v>
      </c>
      <c r="BB196" s="176">
        <v>10</v>
      </c>
      <c r="BC196" s="176">
        <v>0</v>
      </c>
      <c r="BD196" s="176"/>
      <c r="BE196" s="176">
        <v>0</v>
      </c>
      <c r="BF196" s="176"/>
      <c r="BG196" s="176">
        <v>0</v>
      </c>
      <c r="BH196" s="176"/>
      <c r="BI196" s="176">
        <v>0</v>
      </c>
      <c r="BJ196" s="176"/>
      <c r="BK196" s="176">
        <v>0</v>
      </c>
      <c r="BL196" s="452"/>
      <c r="BM196" s="176">
        <v>0</v>
      </c>
      <c r="BN196" s="176"/>
      <c r="BO196" s="176"/>
      <c r="BP196" s="176"/>
      <c r="BQ196" s="176">
        <v>20</v>
      </c>
      <c r="BR196" s="176"/>
      <c r="BS196" s="176"/>
      <c r="BT196" s="176"/>
      <c r="BU196" s="176"/>
      <c r="BV196" s="176"/>
      <c r="BW196" s="176">
        <v>0</v>
      </c>
      <c r="BX196" s="176"/>
      <c r="BY196" s="176">
        <v>20</v>
      </c>
      <c r="BZ196" s="176"/>
      <c r="CA196" s="176"/>
      <c r="CB196" s="176"/>
      <c r="CC196" s="176">
        <v>0</v>
      </c>
      <c r="CD196" s="176">
        <v>0</v>
      </c>
      <c r="CE196" s="176">
        <v>0</v>
      </c>
      <c r="CF196" s="176"/>
      <c r="CG196" s="176"/>
      <c r="CH196" s="176"/>
      <c r="CI196" s="176">
        <v>0</v>
      </c>
      <c r="CJ196" s="176">
        <v>0</v>
      </c>
      <c r="CK196" s="176">
        <v>0</v>
      </c>
      <c r="CL196" s="176"/>
      <c r="CM196" s="176"/>
      <c r="CN196" s="176"/>
      <c r="CO196" s="176">
        <v>0</v>
      </c>
      <c r="CP196" s="176"/>
      <c r="CQ196" s="176">
        <v>20</v>
      </c>
      <c r="CR196" s="176">
        <v>10</v>
      </c>
      <c r="CS196" s="176">
        <v>0</v>
      </c>
      <c r="CT196" s="176"/>
      <c r="CU196" s="176">
        <v>0</v>
      </c>
      <c r="CV196" s="176"/>
      <c r="CW196" s="176"/>
      <c r="CX196" s="176"/>
      <c r="CY196" s="176">
        <v>0</v>
      </c>
      <c r="CZ196" s="198"/>
      <c r="DA196" s="176">
        <v>0</v>
      </c>
      <c r="DB196" s="176"/>
      <c r="DC196" s="176"/>
      <c r="DD196" s="176">
        <v>0</v>
      </c>
      <c r="DE196" s="176">
        <v>0</v>
      </c>
      <c r="DF196" s="176"/>
      <c r="DG196" s="176"/>
      <c r="DH196" s="198"/>
      <c r="DI196" s="176"/>
      <c r="DJ196" s="449"/>
      <c r="DK196" s="176"/>
      <c r="DL196" s="198"/>
      <c r="DM196" s="176"/>
      <c r="DN196" s="176"/>
      <c r="DO196" s="176"/>
      <c r="DP196" s="176"/>
      <c r="DQ196" s="176"/>
      <c r="DR196" s="198"/>
      <c r="DS196" s="176"/>
      <c r="DT196" s="176"/>
      <c r="DU196" s="176"/>
      <c r="DV196" s="176"/>
      <c r="DW196" s="176"/>
      <c r="DX196" s="176"/>
      <c r="DY196" s="176"/>
      <c r="DZ196" s="176"/>
      <c r="EA196" s="176"/>
      <c r="EB196" s="176"/>
      <c r="EC196" s="176">
        <v>0</v>
      </c>
      <c r="ED196" s="176"/>
      <c r="EE196" s="176"/>
      <c r="EF196" s="176"/>
      <c r="EG196" s="176"/>
      <c r="EH196" s="176"/>
      <c r="EI196" s="176">
        <v>0</v>
      </c>
      <c r="EJ196" s="176"/>
      <c r="EK196" s="176"/>
      <c r="EL196" s="176"/>
      <c r="EM196" s="176"/>
      <c r="EN196" s="176">
        <v>0</v>
      </c>
      <c r="EO196" s="176"/>
      <c r="EP196" s="176"/>
      <c r="EQ196" s="700"/>
      <c r="ER196" s="176"/>
      <c r="ES196" s="176"/>
      <c r="ET196" s="176"/>
      <c r="EU196" s="176"/>
      <c r="EV196" s="176"/>
      <c r="EW196" s="176"/>
      <c r="EX196" s="176">
        <v>0</v>
      </c>
      <c r="EY196" s="176"/>
      <c r="EZ196" s="176"/>
      <c r="FA196" s="176"/>
      <c r="FB196" s="63">
        <f>FA196+EY196+EW196+EU196+ES196+EQ196+EO196+EM196+EJ196+EH196+EF196+ED196+EB196+DZ196+DX196+DV196+DT196+DR196+DP196+DN196+DL196+DH196+DF196+DD196+DB196+CZ196+CX196+CV196+CT196+CR196+CP196+CN196+CL196+CH196+CF196+CD196+CB196+BZ196+BX196+BT196+BR196+BP196+BN196+BL196+BJ196+BH196+BF196+BD196+BB196+AZ196+AX196+AV196+AR196+AP196+AN196+AL196+AJ196+AH196+AF196+AD196+AB196+Z196+X196+V196+T196+R196</f>
        <v>220</v>
      </c>
      <c r="FC196" s="69">
        <f t="shared" si="16"/>
        <v>910</v>
      </c>
    </row>
    <row r="197" spans="1:159" ht="48.6" customHeight="1">
      <c r="A197" s="216">
        <f>+IF(M197="","",COUNTA($M$12:$M197))</f>
        <v>150</v>
      </c>
      <c r="B197" s="216" t="s">
        <v>4183</v>
      </c>
      <c r="C197" s="216" t="s">
        <v>4274</v>
      </c>
      <c r="D197" s="216">
        <v>484</v>
      </c>
      <c r="E197" s="216">
        <v>605</v>
      </c>
      <c r="F197" s="219" t="s">
        <v>4275</v>
      </c>
      <c r="G197" s="216" t="s">
        <v>4276</v>
      </c>
      <c r="H197" s="216" t="s">
        <v>77</v>
      </c>
      <c r="I197" s="216" t="s">
        <v>4277</v>
      </c>
      <c r="J197" s="216">
        <v>36</v>
      </c>
      <c r="K197" s="216" t="s">
        <v>4278</v>
      </c>
      <c r="L197" s="216" t="s">
        <v>4279</v>
      </c>
      <c r="M197" s="216" t="s">
        <v>10</v>
      </c>
      <c r="N197" s="218">
        <v>82300</v>
      </c>
      <c r="O197" s="216" t="s">
        <v>3073</v>
      </c>
      <c r="P197" s="216">
        <v>50</v>
      </c>
      <c r="Q197" s="176">
        <v>0</v>
      </c>
      <c r="R197" s="176"/>
      <c r="S197" s="176"/>
      <c r="T197" s="176"/>
      <c r="U197" s="176"/>
      <c r="V197" s="176"/>
      <c r="W197" s="176">
        <v>10000</v>
      </c>
      <c r="X197" s="176"/>
      <c r="Y197" s="176">
        <v>10000</v>
      </c>
      <c r="Z197" s="176">
        <v>9420</v>
      </c>
      <c r="AA197" s="176"/>
      <c r="AB197" s="176"/>
      <c r="AC197" s="176">
        <v>0</v>
      </c>
      <c r="AD197" s="176"/>
      <c r="AE197" s="176"/>
      <c r="AF197" s="176"/>
      <c r="AG197" s="176">
        <v>6000</v>
      </c>
      <c r="AH197" s="176"/>
      <c r="AI197" s="176"/>
      <c r="AJ197" s="176"/>
      <c r="AK197" s="176">
        <v>0</v>
      </c>
      <c r="AL197" s="176"/>
      <c r="AM197" s="176"/>
      <c r="AN197" s="176"/>
      <c r="AO197" s="176"/>
      <c r="AP197" s="176"/>
      <c r="AQ197" s="176"/>
      <c r="AR197" s="176"/>
      <c r="AS197" s="176"/>
      <c r="AT197" s="176"/>
      <c r="AU197" s="176">
        <v>0</v>
      </c>
      <c r="AV197" s="176"/>
      <c r="AW197" s="176"/>
      <c r="AX197" s="176"/>
      <c r="AY197" s="176">
        <v>20000</v>
      </c>
      <c r="AZ197" s="176">
        <v>3000</v>
      </c>
      <c r="BA197" s="176">
        <v>0</v>
      </c>
      <c r="BB197" s="176"/>
      <c r="BC197" s="176">
        <v>0</v>
      </c>
      <c r="BD197" s="176"/>
      <c r="BE197" s="176">
        <v>0</v>
      </c>
      <c r="BF197" s="176"/>
      <c r="BG197" s="176">
        <v>0</v>
      </c>
      <c r="BH197" s="176"/>
      <c r="BI197" s="176">
        <v>0</v>
      </c>
      <c r="BJ197" s="176"/>
      <c r="BK197" s="176">
        <v>0</v>
      </c>
      <c r="BL197" s="176"/>
      <c r="BM197" s="176">
        <v>0</v>
      </c>
      <c r="BN197" s="176"/>
      <c r="BO197" s="176"/>
      <c r="BP197" s="176"/>
      <c r="BQ197" s="176"/>
      <c r="BR197" s="176"/>
      <c r="BS197" s="176"/>
      <c r="BT197" s="176"/>
      <c r="BU197" s="176"/>
      <c r="BV197" s="176"/>
      <c r="BW197" s="176">
        <v>0</v>
      </c>
      <c r="BX197" s="176"/>
      <c r="BY197" s="176">
        <v>10000</v>
      </c>
      <c r="BZ197" s="176">
        <v>9990</v>
      </c>
      <c r="CA197" s="176"/>
      <c r="CB197" s="176"/>
      <c r="CC197" s="176">
        <v>0</v>
      </c>
      <c r="CD197" s="176">
        <v>0</v>
      </c>
      <c r="CE197" s="176">
        <v>0</v>
      </c>
      <c r="CF197" s="176"/>
      <c r="CG197" s="176"/>
      <c r="CH197" s="176"/>
      <c r="CI197" s="176">
        <v>0</v>
      </c>
      <c r="CJ197" s="176">
        <v>0</v>
      </c>
      <c r="CK197" s="176">
        <v>0</v>
      </c>
      <c r="CL197" s="176"/>
      <c r="CM197" s="176">
        <v>5000</v>
      </c>
      <c r="CN197" s="176">
        <v>4980</v>
      </c>
      <c r="CO197" s="176">
        <v>20000</v>
      </c>
      <c r="CP197" s="176">
        <v>15000</v>
      </c>
      <c r="CQ197" s="176">
        <v>0</v>
      </c>
      <c r="CR197" s="176"/>
      <c r="CS197" s="176">
        <v>0</v>
      </c>
      <c r="CT197" s="176"/>
      <c r="CU197" s="176">
        <v>0</v>
      </c>
      <c r="CV197" s="176"/>
      <c r="CW197" s="176"/>
      <c r="CX197" s="176"/>
      <c r="CY197" s="176">
        <v>100</v>
      </c>
      <c r="CZ197" s="198"/>
      <c r="DA197" s="176">
        <v>0</v>
      </c>
      <c r="DB197" s="176"/>
      <c r="DC197" s="176">
        <v>1200</v>
      </c>
      <c r="DD197" s="176">
        <v>0</v>
      </c>
      <c r="DE197" s="176">
        <v>0</v>
      </c>
      <c r="DF197" s="176"/>
      <c r="DG197" s="176"/>
      <c r="DH197" s="198"/>
      <c r="DI197" s="176"/>
      <c r="DJ197" s="449"/>
      <c r="DK197" s="176"/>
      <c r="DL197" s="198"/>
      <c r="DM197" s="176"/>
      <c r="DN197" s="176"/>
      <c r="DO197" s="176"/>
      <c r="DP197" s="176"/>
      <c r="DQ197" s="176"/>
      <c r="DR197" s="198"/>
      <c r="DS197" s="176"/>
      <c r="DT197" s="176"/>
      <c r="DU197" s="176"/>
      <c r="DV197" s="176"/>
      <c r="DW197" s="176"/>
      <c r="DX197" s="176"/>
      <c r="DY197" s="176"/>
      <c r="DZ197" s="176"/>
      <c r="EA197" s="176"/>
      <c r="EB197" s="176"/>
      <c r="EC197" s="176">
        <v>0</v>
      </c>
      <c r="ED197" s="176"/>
      <c r="EE197" s="176"/>
      <c r="EF197" s="176"/>
      <c r="EG197" s="176"/>
      <c r="EH197" s="176"/>
      <c r="EI197" s="176">
        <v>0</v>
      </c>
      <c r="EJ197" s="176"/>
      <c r="EK197" s="176"/>
      <c r="EL197" s="176"/>
      <c r="EM197" s="176"/>
      <c r="EN197" s="176">
        <v>0</v>
      </c>
      <c r="EO197" s="176"/>
      <c r="EP197" s="176"/>
      <c r="EQ197" s="700"/>
      <c r="ER197" s="176"/>
      <c r="ES197" s="176"/>
      <c r="ET197" s="176"/>
      <c r="EU197" s="176"/>
      <c r="EV197" s="176"/>
      <c r="EW197" s="176"/>
      <c r="EX197" s="176">
        <v>0</v>
      </c>
      <c r="EY197" s="176"/>
      <c r="EZ197" s="176"/>
      <c r="FA197" s="176"/>
      <c r="FB197" s="63">
        <f>FA197+EY197+EW197+EU197+ES197+EQ197+EO197+EM197+EJ197+EH197+EF197+ED197+EB197+DZ197+DX197+DV197+DT197+DR197+DP197+DN197+DL197+DH197+DF197+DD197+DB197+CZ197+CX197+CV197+CT197+CR197+CP197+CN197+CL197+CH197+CF197+CD197+CB197+BZ197+BX197+BT197+BR197+BP197+BN197+BL197+BJ197+BH197+BF197+BD197+BB197+AZ197+AX197+AV197+AR197+AP197+AN197+AL197+AJ197+AH197+AF197+AD197+AB197+Z197+X197+V197+T197+R197</f>
        <v>42390</v>
      </c>
      <c r="FC197" s="69">
        <f t="shared" si="16"/>
        <v>39910</v>
      </c>
    </row>
    <row r="198" spans="1:159" ht="48.6" customHeight="1">
      <c r="A198" s="216">
        <f>+IF(M198="","",COUNTA($M$12:$M198))</f>
        <v>151</v>
      </c>
      <c r="B198" s="216" t="s">
        <v>4190</v>
      </c>
      <c r="C198" s="216" t="s">
        <v>4280</v>
      </c>
      <c r="D198" s="216">
        <v>486</v>
      </c>
      <c r="E198" s="216">
        <v>1130</v>
      </c>
      <c r="F198" s="219" t="s">
        <v>4281</v>
      </c>
      <c r="G198" s="216" t="s">
        <v>4282</v>
      </c>
      <c r="H198" s="216" t="s">
        <v>3585</v>
      </c>
      <c r="I198" s="216" t="s">
        <v>4283</v>
      </c>
      <c r="J198" s="216">
        <v>36</v>
      </c>
      <c r="K198" s="216" t="s">
        <v>4284</v>
      </c>
      <c r="L198" s="216" t="s">
        <v>4285</v>
      </c>
      <c r="M198" s="216" t="s">
        <v>10</v>
      </c>
      <c r="N198" s="218">
        <v>1305600</v>
      </c>
      <c r="O198" s="216" t="s">
        <v>3558</v>
      </c>
      <c r="P198" s="216">
        <v>36</v>
      </c>
      <c r="Q198" s="176">
        <v>250000</v>
      </c>
      <c r="R198" s="176">
        <v>19980</v>
      </c>
      <c r="S198" s="176"/>
      <c r="T198" s="176"/>
      <c r="U198" s="176"/>
      <c r="V198" s="176"/>
      <c r="W198" s="176">
        <v>100000</v>
      </c>
      <c r="X198" s="176">
        <v>59820</v>
      </c>
      <c r="Y198" s="176">
        <v>20000</v>
      </c>
      <c r="Z198" s="176"/>
      <c r="AA198" s="176">
        <v>50000</v>
      </c>
      <c r="AB198" s="176">
        <v>7980</v>
      </c>
      <c r="AC198" s="176">
        <v>0</v>
      </c>
      <c r="AD198" s="176"/>
      <c r="AE198" s="176">
        <v>6000</v>
      </c>
      <c r="AF198" s="176">
        <v>3000</v>
      </c>
      <c r="AG198" s="176">
        <v>5000</v>
      </c>
      <c r="AH198" s="176"/>
      <c r="AI198" s="176"/>
      <c r="AJ198" s="176"/>
      <c r="AK198" s="176">
        <v>0</v>
      </c>
      <c r="AL198" s="176"/>
      <c r="AM198" s="176"/>
      <c r="AN198" s="176"/>
      <c r="AO198" s="176"/>
      <c r="AP198" s="176"/>
      <c r="AQ198" s="176">
        <v>30000</v>
      </c>
      <c r="AR198" s="176">
        <v>9180</v>
      </c>
      <c r="AS198" s="176"/>
      <c r="AT198" s="176"/>
      <c r="AU198" s="176">
        <v>0</v>
      </c>
      <c r="AV198" s="176"/>
      <c r="AW198" s="176">
        <v>36000</v>
      </c>
      <c r="AX198" s="176">
        <v>23460</v>
      </c>
      <c r="AY198" s="176"/>
      <c r="AZ198" s="176"/>
      <c r="BA198" s="176">
        <v>59600</v>
      </c>
      <c r="BB198" s="176">
        <v>41880</v>
      </c>
      <c r="BC198" s="176">
        <v>100000</v>
      </c>
      <c r="BD198" s="176">
        <v>59940</v>
      </c>
      <c r="BE198" s="176">
        <v>0</v>
      </c>
      <c r="BF198" s="176"/>
      <c r="BG198" s="176">
        <v>8000</v>
      </c>
      <c r="BH198" s="176"/>
      <c r="BI198" s="176">
        <v>0</v>
      </c>
      <c r="BJ198" s="176"/>
      <c r="BK198" s="176">
        <v>50000</v>
      </c>
      <c r="BL198" s="176">
        <v>14940</v>
      </c>
      <c r="BM198" s="176">
        <v>0</v>
      </c>
      <c r="BN198" s="176"/>
      <c r="BO198" s="176">
        <v>8000</v>
      </c>
      <c r="BP198" s="452">
        <v>2160</v>
      </c>
      <c r="BQ198" s="176">
        <v>5000</v>
      </c>
      <c r="BR198" s="176">
        <v>1980</v>
      </c>
      <c r="BS198" s="176"/>
      <c r="BT198" s="176"/>
      <c r="BU198" s="176"/>
      <c r="BV198" s="176">
        <v>5000</v>
      </c>
      <c r="BW198" s="176">
        <v>5000</v>
      </c>
      <c r="BX198" s="176"/>
      <c r="BY198" s="176">
        <v>0</v>
      </c>
      <c r="BZ198" s="176"/>
      <c r="CA198" s="176">
        <v>60000</v>
      </c>
      <c r="CB198" s="176"/>
      <c r="CC198" s="176">
        <v>20000</v>
      </c>
      <c r="CD198" s="176">
        <v>9960</v>
      </c>
      <c r="CE198" s="176">
        <v>100000</v>
      </c>
      <c r="CF198" s="176">
        <v>99780</v>
      </c>
      <c r="CG198" s="176">
        <v>20000</v>
      </c>
      <c r="CH198" s="176"/>
      <c r="CI198" s="176">
        <v>0</v>
      </c>
      <c r="CJ198" s="176">
        <v>60000</v>
      </c>
      <c r="CK198" s="176">
        <v>60000</v>
      </c>
      <c r="CL198" s="176">
        <v>19920</v>
      </c>
      <c r="CM198" s="176"/>
      <c r="CN198" s="176"/>
      <c r="CO198" s="176">
        <v>150000</v>
      </c>
      <c r="CP198" s="176">
        <v>76500</v>
      </c>
      <c r="CQ198" s="176">
        <v>90000</v>
      </c>
      <c r="CR198" s="176">
        <v>51900</v>
      </c>
      <c r="CS198" s="176">
        <v>0</v>
      </c>
      <c r="CT198" s="176"/>
      <c r="CU198" s="176">
        <v>0</v>
      </c>
      <c r="CV198" s="176"/>
      <c r="CW198" s="176">
        <v>50000</v>
      </c>
      <c r="CX198" s="176">
        <v>15960</v>
      </c>
      <c r="CY198" s="176">
        <v>6000</v>
      </c>
      <c r="CZ198" s="198">
        <v>6000</v>
      </c>
      <c r="DA198" s="176">
        <v>15000</v>
      </c>
      <c r="DB198" s="176">
        <v>0</v>
      </c>
      <c r="DC198" s="176">
        <v>2000</v>
      </c>
      <c r="DD198" s="176">
        <v>1980</v>
      </c>
      <c r="DE198" s="176">
        <v>0</v>
      </c>
      <c r="DF198" s="176"/>
      <c r="DG198" s="176"/>
      <c r="DH198" s="198"/>
      <c r="DI198" s="176"/>
      <c r="DJ198" s="449"/>
      <c r="DK198" s="176"/>
      <c r="DL198" s="198"/>
      <c r="DM198" s="176"/>
      <c r="DN198" s="176"/>
      <c r="DO198" s="176"/>
      <c r="DP198" s="176"/>
      <c r="DQ198" s="176"/>
      <c r="DR198" s="198"/>
      <c r="DS198" s="176"/>
      <c r="DT198" s="176"/>
      <c r="DU198" s="176"/>
      <c r="DV198" s="176"/>
      <c r="DW198" s="176"/>
      <c r="DX198" s="176"/>
      <c r="DY198" s="176"/>
      <c r="DZ198" s="176"/>
      <c r="EA198" s="176"/>
      <c r="EB198" s="176"/>
      <c r="EC198" s="176">
        <v>0</v>
      </c>
      <c r="ED198" s="176"/>
      <c r="EE198" s="176"/>
      <c r="EF198" s="176"/>
      <c r="EG198" s="176"/>
      <c r="EH198" s="176"/>
      <c r="EI198" s="176">
        <v>0</v>
      </c>
      <c r="EJ198" s="176"/>
      <c r="EK198" s="176"/>
      <c r="EL198" s="176"/>
      <c r="EM198" s="176"/>
      <c r="EN198" s="176">
        <v>0</v>
      </c>
      <c r="EO198" s="176"/>
      <c r="EP198" s="176"/>
      <c r="EQ198" s="700"/>
      <c r="ER198" s="176"/>
      <c r="ES198" s="176"/>
      <c r="ET198" s="176"/>
      <c r="EU198" s="176"/>
      <c r="EV198" s="176"/>
      <c r="EW198" s="176"/>
      <c r="EX198" s="176">
        <v>0</v>
      </c>
      <c r="EY198" s="176"/>
      <c r="EZ198" s="176"/>
      <c r="FA198" s="176"/>
      <c r="FB198" s="63">
        <f>FA198+EY198+EW198+EU198+ES198+EQ198+EO198+EM198+EJ198+EH198+EF198+ED198+EB198+DZ198+DX198+DV198+DT198+DR198+DP198+DN198+DL198+DH198+DF198+DD198+DB198+CZ198+CX198+CV198+CT198+CR198+CP198+CN198+CL198+CH198+CF198+CD198+CB198+BZ198+BX198+BT198+BR198+BP198+BN198+BL198+BJ198+BH198+BF198+BD198+BB198+AZ198+AX198+AV198+AR198+AP198+AN198+AL198+AJ198+AH198+AF198+AD198+AB198+Z198+X198+V198+T198+R198</f>
        <v>526320</v>
      </c>
      <c r="FC198" s="69">
        <f t="shared" si="16"/>
        <v>779280</v>
      </c>
    </row>
    <row r="199" spans="1:159" ht="48.6" customHeight="1">
      <c r="A199" s="216">
        <f>+IF(M199="","",COUNTA($M$12:$M199))</f>
        <v>152</v>
      </c>
      <c r="B199" s="216" t="s">
        <v>4193</v>
      </c>
      <c r="C199" s="216" t="s">
        <v>4286</v>
      </c>
      <c r="D199" s="216">
        <v>486</v>
      </c>
      <c r="E199" s="216">
        <v>1130</v>
      </c>
      <c r="F199" s="219" t="s">
        <v>4287</v>
      </c>
      <c r="G199" s="216" t="s">
        <v>1111</v>
      </c>
      <c r="H199" s="216" t="s">
        <v>11</v>
      </c>
      <c r="I199" s="216" t="s">
        <v>4288</v>
      </c>
      <c r="J199" s="216">
        <v>36</v>
      </c>
      <c r="K199" s="216" t="s">
        <v>4289</v>
      </c>
      <c r="L199" s="216" t="s">
        <v>4290</v>
      </c>
      <c r="M199" s="216" t="s">
        <v>10</v>
      </c>
      <c r="N199" s="218">
        <v>774000</v>
      </c>
      <c r="O199" s="216" t="s">
        <v>3067</v>
      </c>
      <c r="P199" s="216">
        <v>98</v>
      </c>
      <c r="Q199" s="176">
        <v>0</v>
      </c>
      <c r="R199" s="176"/>
      <c r="S199" s="176"/>
      <c r="T199" s="176"/>
      <c r="U199" s="176"/>
      <c r="V199" s="176"/>
      <c r="W199" s="176">
        <v>120000</v>
      </c>
      <c r="X199" s="176">
        <v>69960</v>
      </c>
      <c r="Y199" s="176"/>
      <c r="Z199" s="176"/>
      <c r="AA199" s="176"/>
      <c r="AB199" s="176"/>
      <c r="AC199" s="176">
        <v>0</v>
      </c>
      <c r="AD199" s="176"/>
      <c r="AE199" s="176">
        <v>3000</v>
      </c>
      <c r="AF199" s="176">
        <v>3000</v>
      </c>
      <c r="AG199" s="176">
        <v>12000</v>
      </c>
      <c r="AH199" s="176"/>
      <c r="AI199" s="176"/>
      <c r="AJ199" s="176"/>
      <c r="AK199" s="176">
        <v>1000</v>
      </c>
      <c r="AL199" s="176">
        <v>960</v>
      </c>
      <c r="AM199" s="176"/>
      <c r="AN199" s="176"/>
      <c r="AO199" s="176"/>
      <c r="AP199" s="176"/>
      <c r="AQ199" s="176"/>
      <c r="AR199" s="176"/>
      <c r="AS199" s="176"/>
      <c r="AT199" s="176"/>
      <c r="AU199" s="176">
        <v>0</v>
      </c>
      <c r="AV199" s="176"/>
      <c r="AW199" s="176"/>
      <c r="AX199" s="176"/>
      <c r="AY199" s="176">
        <v>30000</v>
      </c>
      <c r="AZ199" s="176"/>
      <c r="BA199" s="176">
        <v>61200</v>
      </c>
      <c r="BB199" s="176">
        <v>61200</v>
      </c>
      <c r="BC199" s="176">
        <v>30000</v>
      </c>
      <c r="BD199" s="176">
        <v>30000</v>
      </c>
      <c r="BE199" s="176">
        <v>80000</v>
      </c>
      <c r="BF199" s="176">
        <v>49920</v>
      </c>
      <c r="BG199" s="176">
        <v>0</v>
      </c>
      <c r="BH199" s="176"/>
      <c r="BI199" s="176">
        <v>1500</v>
      </c>
      <c r="BJ199" s="176">
        <v>1500</v>
      </c>
      <c r="BK199" s="176">
        <v>0</v>
      </c>
      <c r="BL199" s="176"/>
      <c r="BM199" s="176">
        <v>40000</v>
      </c>
      <c r="BN199" s="176">
        <v>9000</v>
      </c>
      <c r="BO199" s="176">
        <v>10000</v>
      </c>
      <c r="BP199" s="176"/>
      <c r="BQ199" s="176">
        <v>20000</v>
      </c>
      <c r="BR199" s="176">
        <v>4980</v>
      </c>
      <c r="BS199" s="176"/>
      <c r="BT199" s="176"/>
      <c r="BU199" s="176"/>
      <c r="BV199" s="176"/>
      <c r="BW199" s="176">
        <v>0</v>
      </c>
      <c r="BX199" s="176"/>
      <c r="BY199" s="176">
        <v>50000</v>
      </c>
      <c r="BZ199" s="176"/>
      <c r="CA199" s="176">
        <v>30000</v>
      </c>
      <c r="CB199" s="176">
        <v>30000</v>
      </c>
      <c r="CC199" s="176">
        <v>50000</v>
      </c>
      <c r="CD199" s="176">
        <v>9960</v>
      </c>
      <c r="CE199" s="176">
        <v>200000</v>
      </c>
      <c r="CF199" s="176">
        <v>49920</v>
      </c>
      <c r="CG199" s="176">
        <v>10000</v>
      </c>
      <c r="CH199" s="176">
        <v>4980</v>
      </c>
      <c r="CI199" s="176">
        <v>0</v>
      </c>
      <c r="CJ199" s="176">
        <v>0</v>
      </c>
      <c r="CK199" s="176">
        <v>0</v>
      </c>
      <c r="CL199" s="176"/>
      <c r="CM199" s="176"/>
      <c r="CN199" s="176"/>
      <c r="CO199" s="176">
        <v>0</v>
      </c>
      <c r="CP199" s="176"/>
      <c r="CQ199" s="176">
        <v>0</v>
      </c>
      <c r="CR199" s="176"/>
      <c r="CS199" s="176">
        <v>0</v>
      </c>
      <c r="CT199" s="176"/>
      <c r="CU199" s="176">
        <v>0</v>
      </c>
      <c r="CV199" s="176"/>
      <c r="CW199" s="176">
        <v>20000</v>
      </c>
      <c r="CX199" s="176">
        <v>1980</v>
      </c>
      <c r="CY199" s="176">
        <v>0</v>
      </c>
      <c r="CZ199" s="198"/>
      <c r="DA199" s="176">
        <v>0</v>
      </c>
      <c r="DB199" s="176"/>
      <c r="DC199" s="176"/>
      <c r="DD199" s="176">
        <v>0</v>
      </c>
      <c r="DE199" s="176">
        <v>300</v>
      </c>
      <c r="DF199" s="176"/>
      <c r="DG199" s="176"/>
      <c r="DH199" s="198"/>
      <c r="DI199" s="176"/>
      <c r="DJ199" s="449"/>
      <c r="DK199" s="176"/>
      <c r="DL199" s="198"/>
      <c r="DM199" s="176"/>
      <c r="DN199" s="176"/>
      <c r="DO199" s="176"/>
      <c r="DP199" s="176"/>
      <c r="DQ199" s="176"/>
      <c r="DR199" s="198"/>
      <c r="DS199" s="176"/>
      <c r="DT199" s="176"/>
      <c r="DU199" s="176"/>
      <c r="DV199" s="176"/>
      <c r="DW199" s="176"/>
      <c r="DX199" s="176"/>
      <c r="DY199" s="176"/>
      <c r="DZ199" s="176"/>
      <c r="EA199" s="176"/>
      <c r="EB199" s="176"/>
      <c r="EC199" s="176">
        <v>0</v>
      </c>
      <c r="ED199" s="176"/>
      <c r="EE199" s="176"/>
      <c r="EF199" s="176"/>
      <c r="EG199" s="176"/>
      <c r="EH199" s="176"/>
      <c r="EI199" s="176">
        <v>0</v>
      </c>
      <c r="EJ199" s="176"/>
      <c r="EK199" s="176"/>
      <c r="EL199" s="176"/>
      <c r="EM199" s="176"/>
      <c r="EN199" s="176">
        <v>0</v>
      </c>
      <c r="EO199" s="176"/>
      <c r="EP199" s="176"/>
      <c r="EQ199" s="700"/>
      <c r="ER199" s="176"/>
      <c r="ES199" s="176"/>
      <c r="ET199" s="176"/>
      <c r="EU199" s="176"/>
      <c r="EV199" s="176">
        <v>5000</v>
      </c>
      <c r="EW199" s="176">
        <v>0</v>
      </c>
      <c r="EX199" s="176">
        <v>0</v>
      </c>
      <c r="EY199" s="176"/>
      <c r="EZ199" s="176"/>
      <c r="FA199" s="176"/>
      <c r="FB199" s="63">
        <f>FA199+EY199+EW199+EU199+ES199+EQ199+EO199+EM199+EJ199+EH199+EF199+ED199+EB199+DZ199+DX199+DV199+DT199+DR199+DP199+DN199+DL199+DH199+DF199+DD199+DB199+CZ199+CX199+CV199+CT199+CR199+CP199+CN199+CL199+CH199+CF199+CD199+CB199+BZ199+BX199+BT199+BR199+BP199+BN199+BL199+BJ199+BH199+BF199+BD199+BB199+AZ199+AX199+AV199+AR199+AP199+AN199+AL199+AJ199+AH199+AF199+AD199+AB199+Z199+X199+V199+T199+R199</f>
        <v>327360</v>
      </c>
      <c r="FC199" s="69">
        <f t="shared" si="16"/>
        <v>446640</v>
      </c>
    </row>
    <row r="200" spans="1:159" s="47" customFormat="1" ht="48.6" customHeight="1">
      <c r="A200" s="216" t="str">
        <f>+IF(M200="","",COUNTA($M$12:$M200))</f>
        <v/>
      </c>
      <c r="B200" s="216"/>
      <c r="C200" s="216"/>
      <c r="D200" s="186"/>
      <c r="E200" s="186"/>
      <c r="F200" s="290" t="s">
        <v>3231</v>
      </c>
      <c r="G200" s="216"/>
      <c r="H200" s="216"/>
      <c r="I200" s="216"/>
      <c r="J200" s="216"/>
      <c r="K200" s="216"/>
      <c r="L200" s="216"/>
      <c r="M200" s="216"/>
      <c r="N200" s="218"/>
      <c r="O200" s="216"/>
      <c r="P200" s="216"/>
      <c r="Q200" s="176"/>
      <c r="R200" s="176"/>
      <c r="S200" s="176"/>
      <c r="T200" s="176"/>
      <c r="U200" s="176"/>
      <c r="V200" s="176"/>
      <c r="W200" s="176"/>
      <c r="X200" s="176"/>
      <c r="Y200" s="176"/>
      <c r="Z200" s="176"/>
      <c r="AA200" s="176"/>
      <c r="AB200" s="176"/>
      <c r="AC200" s="176"/>
      <c r="AD200" s="176"/>
      <c r="AE200" s="176"/>
      <c r="AF200" s="176"/>
      <c r="AG200" s="176"/>
      <c r="AH200" s="176"/>
      <c r="AI200" s="176"/>
      <c r="AJ200" s="176"/>
      <c r="AK200" s="176"/>
      <c r="AL200" s="176"/>
      <c r="AM200" s="176"/>
      <c r="AN200" s="176"/>
      <c r="AO200" s="176"/>
      <c r="AP200" s="176"/>
      <c r="AQ200" s="176"/>
      <c r="AR200" s="176"/>
      <c r="AS200" s="176"/>
      <c r="AT200" s="176"/>
      <c r="AU200" s="176">
        <v>0</v>
      </c>
      <c r="AV200" s="176"/>
      <c r="AW200" s="176"/>
      <c r="AX200" s="176"/>
      <c r="AY200" s="176"/>
      <c r="AZ200" s="176"/>
      <c r="BA200" s="176"/>
      <c r="BB200" s="176"/>
      <c r="BC200" s="176"/>
      <c r="BD200" s="176"/>
      <c r="BE200" s="176"/>
      <c r="BF200" s="176"/>
      <c r="BG200" s="176"/>
      <c r="BH200" s="176"/>
      <c r="BI200" s="176"/>
      <c r="BJ200" s="176"/>
      <c r="BK200" s="176"/>
      <c r="BL200" s="176"/>
      <c r="BM200" s="176"/>
      <c r="BN200" s="176"/>
      <c r="BO200" s="176"/>
      <c r="BP200" s="176"/>
      <c r="BQ200" s="176"/>
      <c r="BR200" s="176"/>
      <c r="BS200" s="176"/>
      <c r="BT200" s="176"/>
      <c r="BU200" s="176"/>
      <c r="BV200" s="176"/>
      <c r="BW200" s="176">
        <v>0</v>
      </c>
      <c r="BX200" s="176"/>
      <c r="BY200" s="176"/>
      <c r="BZ200" s="176"/>
      <c r="CA200" s="176"/>
      <c r="CB200" s="176"/>
      <c r="CC200" s="176"/>
      <c r="CD200" s="176"/>
      <c r="CE200" s="176"/>
      <c r="CF200" s="176"/>
      <c r="CG200" s="176"/>
      <c r="CH200" s="176"/>
      <c r="CI200" s="176"/>
      <c r="CJ200" s="176"/>
      <c r="CK200" s="176">
        <v>0</v>
      </c>
      <c r="CL200" s="176"/>
      <c r="CM200" s="176"/>
      <c r="CN200" s="176"/>
      <c r="CO200" s="176"/>
      <c r="CP200" s="176" t="s">
        <v>8239</v>
      </c>
      <c r="CQ200" s="176"/>
      <c r="CR200" s="176"/>
      <c r="CS200" s="176"/>
      <c r="CT200" s="176"/>
      <c r="CU200" s="176"/>
      <c r="CV200" s="176"/>
      <c r="CW200" s="176"/>
      <c r="CX200" s="176"/>
      <c r="CY200" s="176"/>
      <c r="CZ200" s="206"/>
      <c r="DA200" s="176"/>
      <c r="DB200" s="176"/>
      <c r="DC200" s="176"/>
      <c r="DD200" s="176"/>
      <c r="DE200" s="176"/>
      <c r="DF200" s="176"/>
      <c r="DG200" s="176"/>
      <c r="DH200" s="206"/>
      <c r="DI200" s="176"/>
      <c r="DJ200" s="445"/>
      <c r="DK200" s="176"/>
      <c r="DL200" s="206"/>
      <c r="DM200" s="176"/>
      <c r="DN200" s="176"/>
      <c r="DO200" s="176"/>
      <c r="DP200" s="176"/>
      <c r="DQ200" s="176"/>
      <c r="DR200" s="206"/>
      <c r="DS200" s="176"/>
      <c r="DT200" s="176"/>
      <c r="DU200" s="176"/>
      <c r="DV200" s="176"/>
      <c r="DW200" s="176"/>
      <c r="DX200" s="176"/>
      <c r="DY200" s="176"/>
      <c r="DZ200" s="176"/>
      <c r="EA200" s="176"/>
      <c r="EB200" s="176"/>
      <c r="EC200" s="176"/>
      <c r="ED200" s="176"/>
      <c r="EE200" s="176"/>
      <c r="EF200" s="176"/>
      <c r="EG200" s="176"/>
      <c r="EH200" s="176"/>
      <c r="EI200" s="176"/>
      <c r="EJ200" s="176"/>
      <c r="EK200" s="176"/>
      <c r="EL200" s="176"/>
      <c r="EM200" s="176"/>
      <c r="EN200" s="176"/>
      <c r="EO200" s="176"/>
      <c r="EP200" s="176"/>
      <c r="EQ200" s="699"/>
      <c r="ER200" s="176"/>
      <c r="ES200" s="176"/>
      <c r="ET200" s="176"/>
      <c r="EU200" s="176"/>
      <c r="EV200" s="176"/>
      <c r="EW200" s="176"/>
      <c r="EX200" s="176"/>
      <c r="EY200" s="176"/>
      <c r="EZ200" s="176"/>
      <c r="FA200" s="176"/>
      <c r="FB200" s="63"/>
      <c r="FC200" s="69">
        <f t="shared" si="16"/>
        <v>0</v>
      </c>
    </row>
    <row r="201" spans="1:159" s="400" customFormat="1" ht="48.6" customHeight="1">
      <c r="A201" s="395">
        <f>+IF(M201="","",COUNTA($M$12:$M201))</f>
        <v>153</v>
      </c>
      <c r="B201" s="395" t="s">
        <v>4194</v>
      </c>
      <c r="C201" s="216" t="s">
        <v>4291</v>
      </c>
      <c r="D201" s="216">
        <v>487</v>
      </c>
      <c r="E201" s="216">
        <v>28</v>
      </c>
      <c r="F201" s="399" t="s">
        <v>4292</v>
      </c>
      <c r="G201" s="395" t="s">
        <v>102</v>
      </c>
      <c r="H201" s="395" t="s">
        <v>2155</v>
      </c>
      <c r="I201" s="216" t="s">
        <v>4293</v>
      </c>
      <c r="J201" s="216">
        <v>36</v>
      </c>
      <c r="K201" s="395" t="s">
        <v>4294</v>
      </c>
      <c r="L201" s="395" t="s">
        <v>4295</v>
      </c>
      <c r="M201" s="395" t="s">
        <v>15</v>
      </c>
      <c r="N201" s="396">
        <v>75</v>
      </c>
      <c r="O201" s="395" t="s">
        <v>3112</v>
      </c>
      <c r="P201" s="395">
        <v>94</v>
      </c>
      <c r="Q201" s="323">
        <v>0</v>
      </c>
      <c r="R201" s="323"/>
      <c r="S201" s="323"/>
      <c r="T201" s="323"/>
      <c r="U201" s="323"/>
      <c r="V201" s="323"/>
      <c r="W201" s="323">
        <v>5</v>
      </c>
      <c r="X201" s="323"/>
      <c r="Y201" s="323"/>
      <c r="Z201" s="323"/>
      <c r="AA201" s="323"/>
      <c r="AB201" s="323"/>
      <c r="AC201" s="323">
        <v>20</v>
      </c>
      <c r="AD201" s="323"/>
      <c r="AE201" s="323"/>
      <c r="AF201" s="323"/>
      <c r="AG201" s="323">
        <v>5</v>
      </c>
      <c r="AH201" s="323"/>
      <c r="AI201" s="323"/>
      <c r="AJ201" s="323"/>
      <c r="AK201" s="323">
        <v>0</v>
      </c>
      <c r="AL201" s="323"/>
      <c r="AM201" s="323"/>
      <c r="AN201" s="323"/>
      <c r="AO201" s="323"/>
      <c r="AP201" s="323"/>
      <c r="AQ201" s="323"/>
      <c r="AR201" s="323"/>
      <c r="AS201" s="323"/>
      <c r="AT201" s="323"/>
      <c r="AU201" s="323">
        <v>0</v>
      </c>
      <c r="AV201" s="323"/>
      <c r="AW201" s="323"/>
      <c r="AX201" s="323"/>
      <c r="AY201" s="323"/>
      <c r="AZ201" s="323"/>
      <c r="BA201" s="323">
        <v>0</v>
      </c>
      <c r="BB201" s="323"/>
      <c r="BC201" s="323">
        <v>0</v>
      </c>
      <c r="BD201" s="323"/>
      <c r="BE201" s="323">
        <v>0</v>
      </c>
      <c r="BF201" s="323"/>
      <c r="BG201" s="323">
        <v>0</v>
      </c>
      <c r="BH201" s="323"/>
      <c r="BI201" s="323">
        <v>0</v>
      </c>
      <c r="BJ201" s="323"/>
      <c r="BK201" s="323">
        <v>0</v>
      </c>
      <c r="BL201" s="323"/>
      <c r="BM201" s="323">
        <v>30</v>
      </c>
      <c r="BN201" s="323"/>
      <c r="BO201" s="323">
        <v>5</v>
      </c>
      <c r="BP201" s="323"/>
      <c r="BQ201" s="323"/>
      <c r="BR201" s="323"/>
      <c r="BS201" s="323"/>
      <c r="BT201" s="323"/>
      <c r="BU201" s="323"/>
      <c r="BV201" s="323"/>
      <c r="BW201" s="323">
        <v>0</v>
      </c>
      <c r="BX201" s="323"/>
      <c r="BY201" s="323">
        <v>0</v>
      </c>
      <c r="BZ201" s="323"/>
      <c r="CA201" s="323"/>
      <c r="CB201" s="323"/>
      <c r="CC201" s="323">
        <v>0</v>
      </c>
      <c r="CD201" s="323">
        <v>0</v>
      </c>
      <c r="CE201" s="323">
        <v>10</v>
      </c>
      <c r="CF201" s="323">
        <v>0</v>
      </c>
      <c r="CG201" s="323"/>
      <c r="CH201" s="323"/>
      <c r="CI201" s="323">
        <v>0</v>
      </c>
      <c r="CJ201" s="323">
        <v>0</v>
      </c>
      <c r="CK201" s="323">
        <v>0</v>
      </c>
      <c r="CL201" s="323"/>
      <c r="CM201" s="323"/>
      <c r="CN201" s="323"/>
      <c r="CO201" s="323">
        <v>0</v>
      </c>
      <c r="CP201" s="323"/>
      <c r="CQ201" s="323">
        <v>0</v>
      </c>
      <c r="CR201" s="323"/>
      <c r="CS201" s="323">
        <v>0</v>
      </c>
      <c r="CT201" s="323"/>
      <c r="CU201" s="323">
        <v>0</v>
      </c>
      <c r="CV201" s="323"/>
      <c r="CW201" s="323"/>
      <c r="CX201" s="323"/>
      <c r="CY201" s="323">
        <v>0</v>
      </c>
      <c r="CZ201" s="397"/>
      <c r="DA201" s="323">
        <v>0</v>
      </c>
      <c r="DB201" s="323"/>
      <c r="DC201" s="323"/>
      <c r="DD201" s="323">
        <v>0</v>
      </c>
      <c r="DE201" s="323">
        <v>0</v>
      </c>
      <c r="DF201" s="323"/>
      <c r="DG201" s="323"/>
      <c r="DH201" s="397"/>
      <c r="DI201" s="323"/>
      <c r="DJ201" s="450"/>
      <c r="DK201" s="323"/>
      <c r="DL201" s="397"/>
      <c r="DM201" s="323"/>
      <c r="DN201" s="323"/>
      <c r="DO201" s="323"/>
      <c r="DP201" s="323"/>
      <c r="DQ201" s="323"/>
      <c r="DR201" s="397"/>
      <c r="DS201" s="323"/>
      <c r="DT201" s="323"/>
      <c r="DU201" s="323"/>
      <c r="DV201" s="323"/>
      <c r="DW201" s="323"/>
      <c r="DX201" s="323"/>
      <c r="DY201" s="323"/>
      <c r="DZ201" s="323"/>
      <c r="EA201" s="323"/>
      <c r="EB201" s="323"/>
      <c r="EC201" s="323">
        <v>0</v>
      </c>
      <c r="ED201" s="323"/>
      <c r="EE201" s="323"/>
      <c r="EF201" s="323"/>
      <c r="EG201" s="323"/>
      <c r="EH201" s="323"/>
      <c r="EI201" s="323">
        <v>0</v>
      </c>
      <c r="EJ201" s="323"/>
      <c r="EK201" s="323"/>
      <c r="EL201" s="323"/>
      <c r="EM201" s="323"/>
      <c r="EN201" s="323">
        <v>0</v>
      </c>
      <c r="EO201" s="323"/>
      <c r="EP201" s="323"/>
      <c r="EQ201" s="700"/>
      <c r="ER201" s="323"/>
      <c r="ES201" s="323"/>
      <c r="ET201" s="323"/>
      <c r="EU201" s="323"/>
      <c r="EV201" s="323"/>
      <c r="EW201" s="323"/>
      <c r="EX201" s="323">
        <v>0</v>
      </c>
      <c r="EY201" s="323"/>
      <c r="EZ201" s="323"/>
      <c r="FA201" s="323"/>
      <c r="FB201" s="425">
        <f>FA201+EY201+EW201+EU201+ES201+EQ201+EO201+EM201+EJ201+EH201+EF201+ED201+EB201+DZ201+DX201+DV201+DT201+DR201+DP201+DN201+DL201+DH201+DF201+DD201+DB201+CZ201+CX201+CV201+CT201+CR201+CP201+CN201+CL201+CH201+CF201+CD201+CB201+BZ201+BX201+BT201+BR201+BP201+BN201+BL201+BJ201+BH201+BF201+BD201+BB201+AZ201+AX201+AV201+AR201+AP201+AN201+AL201+AJ201+AH201+AF201+AD201+AB201+Z201+X201+V201+T201+R201</f>
        <v>0</v>
      </c>
      <c r="FC201" s="394">
        <f t="shared" si="16"/>
        <v>75</v>
      </c>
    </row>
    <row r="202" spans="1:159" ht="48.6" customHeight="1">
      <c r="A202" s="216">
        <f>+IF(M202="","",COUNTA($M$12:$M202))</f>
        <v>154</v>
      </c>
      <c r="B202" s="216" t="s">
        <v>4200</v>
      </c>
      <c r="C202" s="216" t="s">
        <v>4296</v>
      </c>
      <c r="D202" s="216">
        <v>488</v>
      </c>
      <c r="E202" s="216">
        <v>60</v>
      </c>
      <c r="F202" s="219" t="s">
        <v>4297</v>
      </c>
      <c r="G202" s="216" t="s">
        <v>4298</v>
      </c>
      <c r="H202" s="216" t="s">
        <v>4299</v>
      </c>
      <c r="I202" s="216" t="s">
        <v>4300</v>
      </c>
      <c r="J202" s="216">
        <v>36</v>
      </c>
      <c r="K202" s="216" t="s">
        <v>4301</v>
      </c>
      <c r="L202" s="216" t="s">
        <v>4161</v>
      </c>
      <c r="M202" s="216" t="s">
        <v>65</v>
      </c>
      <c r="N202" s="218">
        <v>976</v>
      </c>
      <c r="O202" s="216" t="s">
        <v>3394</v>
      </c>
      <c r="P202" s="216">
        <v>89</v>
      </c>
      <c r="Q202" s="176">
        <v>0</v>
      </c>
      <c r="R202" s="176"/>
      <c r="S202" s="176"/>
      <c r="T202" s="176"/>
      <c r="U202" s="176"/>
      <c r="V202" s="176"/>
      <c r="W202" s="176"/>
      <c r="X202" s="176"/>
      <c r="Y202" s="176">
        <v>18</v>
      </c>
      <c r="Z202" s="176"/>
      <c r="AA202" s="176"/>
      <c r="AB202" s="176"/>
      <c r="AC202" s="176">
        <v>30</v>
      </c>
      <c r="AD202" s="176">
        <v>6</v>
      </c>
      <c r="AE202" s="176"/>
      <c r="AF202" s="176"/>
      <c r="AG202" s="176">
        <v>100</v>
      </c>
      <c r="AH202" s="176"/>
      <c r="AI202" s="176">
        <v>5</v>
      </c>
      <c r="AJ202" s="176"/>
      <c r="AK202" s="176">
        <v>50</v>
      </c>
      <c r="AL202" s="176"/>
      <c r="AM202" s="176">
        <v>100</v>
      </c>
      <c r="AN202" s="176"/>
      <c r="AO202" s="176"/>
      <c r="AP202" s="176"/>
      <c r="AQ202" s="176">
        <v>30</v>
      </c>
      <c r="AR202" s="176">
        <v>24</v>
      </c>
      <c r="AS202" s="176"/>
      <c r="AT202" s="176">
        <v>200</v>
      </c>
      <c r="AU202" s="176">
        <v>200</v>
      </c>
      <c r="AV202" s="176">
        <v>0</v>
      </c>
      <c r="AW202" s="176"/>
      <c r="AX202" s="176"/>
      <c r="AY202" s="176"/>
      <c r="AZ202" s="176"/>
      <c r="BA202" s="176">
        <v>100</v>
      </c>
      <c r="BB202" s="176">
        <v>48</v>
      </c>
      <c r="BC202" s="176">
        <v>0</v>
      </c>
      <c r="BD202" s="176"/>
      <c r="BE202" s="176">
        <v>0</v>
      </c>
      <c r="BF202" s="176"/>
      <c r="BG202" s="176">
        <v>60</v>
      </c>
      <c r="BH202" s="176"/>
      <c r="BI202" s="176">
        <v>13</v>
      </c>
      <c r="BJ202" s="176">
        <v>0</v>
      </c>
      <c r="BK202" s="176">
        <v>0</v>
      </c>
      <c r="BL202" s="176"/>
      <c r="BM202" s="176">
        <v>0</v>
      </c>
      <c r="BN202" s="176"/>
      <c r="BO202" s="176">
        <v>20</v>
      </c>
      <c r="BP202" s="176"/>
      <c r="BQ202" s="176">
        <v>10</v>
      </c>
      <c r="BR202" s="176"/>
      <c r="BS202" s="176"/>
      <c r="BT202" s="176"/>
      <c r="BU202" s="176"/>
      <c r="BV202" s="176"/>
      <c r="BW202" s="176">
        <v>0</v>
      </c>
      <c r="BX202" s="176"/>
      <c r="BY202" s="176">
        <v>30</v>
      </c>
      <c r="BZ202" s="176"/>
      <c r="CA202" s="176"/>
      <c r="CB202" s="176"/>
      <c r="CC202" s="176">
        <v>50</v>
      </c>
      <c r="CD202" s="176">
        <v>0</v>
      </c>
      <c r="CE202" s="176">
        <v>0</v>
      </c>
      <c r="CF202" s="176"/>
      <c r="CG202" s="176">
        <v>10</v>
      </c>
      <c r="CH202" s="176"/>
      <c r="CI202" s="176">
        <v>0</v>
      </c>
      <c r="CJ202" s="176">
        <v>0</v>
      </c>
      <c r="CK202" s="176">
        <v>0</v>
      </c>
      <c r="CL202" s="176"/>
      <c r="CM202" s="176"/>
      <c r="CN202" s="176"/>
      <c r="CO202" s="176">
        <v>0</v>
      </c>
      <c r="CP202" s="176"/>
      <c r="CQ202" s="176">
        <v>30</v>
      </c>
      <c r="CR202" s="176"/>
      <c r="CS202" s="176">
        <v>100</v>
      </c>
      <c r="CT202" s="176"/>
      <c r="CU202" s="176">
        <v>0</v>
      </c>
      <c r="CV202" s="176"/>
      <c r="CW202" s="176">
        <v>20</v>
      </c>
      <c r="CX202" s="176">
        <v>0</v>
      </c>
      <c r="CY202" s="176">
        <v>0</v>
      </c>
      <c r="CZ202" s="198"/>
      <c r="DA202" s="176">
        <v>0</v>
      </c>
      <c r="DB202" s="176"/>
      <c r="DC202" s="176"/>
      <c r="DD202" s="176">
        <v>0</v>
      </c>
      <c r="DE202" s="176">
        <v>0</v>
      </c>
      <c r="DF202" s="176"/>
      <c r="DG202" s="176"/>
      <c r="DH202" s="198"/>
      <c r="DI202" s="176"/>
      <c r="DJ202" s="449"/>
      <c r="DK202" s="176"/>
      <c r="DL202" s="198"/>
      <c r="DM202" s="176"/>
      <c r="DN202" s="176"/>
      <c r="DO202" s="176"/>
      <c r="DP202" s="176"/>
      <c r="DQ202" s="176"/>
      <c r="DR202" s="198"/>
      <c r="DS202" s="176"/>
      <c r="DT202" s="176"/>
      <c r="DU202" s="176"/>
      <c r="DV202" s="176"/>
      <c r="DW202" s="176"/>
      <c r="DX202" s="176"/>
      <c r="DY202" s="176"/>
      <c r="DZ202" s="176"/>
      <c r="EA202" s="176"/>
      <c r="EB202" s="176"/>
      <c r="EC202" s="176">
        <v>0</v>
      </c>
      <c r="ED202" s="176"/>
      <c r="EE202" s="176"/>
      <c r="EF202" s="176"/>
      <c r="EG202" s="176"/>
      <c r="EH202" s="176"/>
      <c r="EI202" s="176">
        <v>0</v>
      </c>
      <c r="EJ202" s="176"/>
      <c r="EK202" s="176"/>
      <c r="EL202" s="176"/>
      <c r="EM202" s="176"/>
      <c r="EN202" s="176">
        <v>0</v>
      </c>
      <c r="EO202" s="176"/>
      <c r="EP202" s="176"/>
      <c r="EQ202" s="700"/>
      <c r="ER202" s="176"/>
      <c r="ES202" s="176"/>
      <c r="ET202" s="176"/>
      <c r="EU202" s="176"/>
      <c r="EV202" s="176"/>
      <c r="EW202" s="176"/>
      <c r="EX202" s="176">
        <v>0</v>
      </c>
      <c r="EY202" s="176"/>
      <c r="EZ202" s="176"/>
      <c r="FA202" s="176"/>
      <c r="FB202" s="63">
        <f>FA202+EY202+EW202+EU202+ES202+EQ202+EO202+EM202+EJ202+EH202+EF202+ED202+EB202+DZ202+DX202+DV202+DT202+DR202+DP202+DN202+DL202+DH202+DF202+DD202+DB202+CZ202+CX202+CV202+CT202+CR202+CP202+CN202+CL202+CH202+CF202+CD202+CB202+BZ202+BX202+BT202+BR202+BP202+BN202+BL202+BJ202+BH202+BF202+BD202+BB202+AZ202+AX202+AV202+AR202+AP202+AN202+AL202+AJ202+AH202+AF202+AD202+AB202+Z202+X202+V202+T202+R202</f>
        <v>78</v>
      </c>
      <c r="FC202" s="69">
        <f t="shared" si="16"/>
        <v>898</v>
      </c>
    </row>
    <row r="203" spans="1:159" ht="48.6" customHeight="1">
      <c r="A203" s="216">
        <f>+IF(M203="","",COUNTA($M$12:$M203))</f>
        <v>155</v>
      </c>
      <c r="B203" s="216" t="s">
        <v>4207</v>
      </c>
      <c r="C203" s="216" t="s">
        <v>4302</v>
      </c>
      <c r="D203" s="216">
        <v>488</v>
      </c>
      <c r="E203" s="216">
        <v>60</v>
      </c>
      <c r="F203" s="219" t="s">
        <v>4303</v>
      </c>
      <c r="G203" s="216" t="s">
        <v>4298</v>
      </c>
      <c r="H203" s="216" t="s">
        <v>3721</v>
      </c>
      <c r="I203" s="216" t="s">
        <v>1078</v>
      </c>
      <c r="J203" s="216">
        <v>36</v>
      </c>
      <c r="K203" s="216" t="s">
        <v>4304</v>
      </c>
      <c r="L203" s="216" t="s">
        <v>4161</v>
      </c>
      <c r="M203" s="216" t="s">
        <v>10</v>
      </c>
      <c r="N203" s="218">
        <v>23230</v>
      </c>
      <c r="O203" s="216" t="s">
        <v>3394</v>
      </c>
      <c r="P203" s="216">
        <v>89</v>
      </c>
      <c r="Q203" s="176">
        <v>500</v>
      </c>
      <c r="R203" s="176">
        <v>270</v>
      </c>
      <c r="S203" s="176"/>
      <c r="T203" s="176"/>
      <c r="U203" s="176"/>
      <c r="V203" s="176"/>
      <c r="W203" s="176">
        <v>30</v>
      </c>
      <c r="X203" s="176">
        <v>30</v>
      </c>
      <c r="Y203" s="176">
        <v>100</v>
      </c>
      <c r="Z203" s="176"/>
      <c r="AA203" s="176"/>
      <c r="AB203" s="176"/>
      <c r="AC203" s="176">
        <v>0</v>
      </c>
      <c r="AD203" s="176"/>
      <c r="AE203" s="176"/>
      <c r="AF203" s="176"/>
      <c r="AG203" s="176">
        <v>2400</v>
      </c>
      <c r="AH203" s="176"/>
      <c r="AI203" s="176"/>
      <c r="AJ203" s="176"/>
      <c r="AK203" s="176">
        <v>500</v>
      </c>
      <c r="AL203" s="176">
        <v>90</v>
      </c>
      <c r="AM203" s="176">
        <v>100</v>
      </c>
      <c r="AN203" s="176"/>
      <c r="AO203" s="176"/>
      <c r="AP203" s="176"/>
      <c r="AQ203" s="176">
        <v>200</v>
      </c>
      <c r="AR203" s="176">
        <v>180</v>
      </c>
      <c r="AS203" s="176"/>
      <c r="AT203" s="176">
        <v>500</v>
      </c>
      <c r="AU203" s="176">
        <v>500</v>
      </c>
      <c r="AV203" s="176">
        <v>0</v>
      </c>
      <c r="AW203" s="176">
        <v>300</v>
      </c>
      <c r="AX203" s="176">
        <v>240</v>
      </c>
      <c r="AY203" s="176"/>
      <c r="AZ203" s="176"/>
      <c r="BA203" s="176">
        <v>1000</v>
      </c>
      <c r="BB203" s="176">
        <v>480</v>
      </c>
      <c r="BC203" s="176">
        <v>3000</v>
      </c>
      <c r="BD203" s="176">
        <v>300</v>
      </c>
      <c r="BE203" s="176">
        <v>300</v>
      </c>
      <c r="BF203" s="176">
        <v>0</v>
      </c>
      <c r="BG203" s="176">
        <v>300</v>
      </c>
      <c r="BH203" s="176"/>
      <c r="BI203" s="176">
        <v>700</v>
      </c>
      <c r="BJ203" s="176">
        <v>690</v>
      </c>
      <c r="BK203" s="176">
        <v>1000</v>
      </c>
      <c r="BL203" s="176">
        <v>180</v>
      </c>
      <c r="BM203" s="176">
        <v>0</v>
      </c>
      <c r="BN203" s="176"/>
      <c r="BO203" s="176">
        <v>1000</v>
      </c>
      <c r="BP203" s="176"/>
      <c r="BQ203" s="176">
        <v>300</v>
      </c>
      <c r="BR203" s="176"/>
      <c r="BS203" s="176"/>
      <c r="BT203" s="176"/>
      <c r="BU203" s="176"/>
      <c r="BV203" s="176"/>
      <c r="BW203" s="176">
        <v>0</v>
      </c>
      <c r="BX203" s="176"/>
      <c r="BY203" s="176">
        <v>0</v>
      </c>
      <c r="BZ203" s="176"/>
      <c r="CA203" s="176">
        <v>300</v>
      </c>
      <c r="CB203" s="176">
        <v>30</v>
      </c>
      <c r="CC203" s="176">
        <v>1000</v>
      </c>
      <c r="CD203" s="176">
        <v>1200</v>
      </c>
      <c r="CE203" s="176">
        <v>0</v>
      </c>
      <c r="CF203" s="176"/>
      <c r="CG203" s="176">
        <v>1000</v>
      </c>
      <c r="CH203" s="176"/>
      <c r="CI203" s="176">
        <v>0</v>
      </c>
      <c r="CJ203" s="176">
        <v>3600</v>
      </c>
      <c r="CK203" s="176">
        <v>3600</v>
      </c>
      <c r="CL203" s="176">
        <v>600</v>
      </c>
      <c r="CM203" s="176"/>
      <c r="CN203" s="176"/>
      <c r="CO203" s="176">
        <v>3000</v>
      </c>
      <c r="CP203" s="176">
        <v>3000</v>
      </c>
      <c r="CQ203" s="176">
        <v>600</v>
      </c>
      <c r="CR203" s="176"/>
      <c r="CS203" s="176">
        <v>200</v>
      </c>
      <c r="CT203" s="176"/>
      <c r="CU203" s="176">
        <v>500</v>
      </c>
      <c r="CV203" s="176"/>
      <c r="CW203" s="176">
        <v>500</v>
      </c>
      <c r="CX203" s="176">
        <v>180</v>
      </c>
      <c r="CY203" s="176">
        <v>0</v>
      </c>
      <c r="CZ203" s="198"/>
      <c r="DA203" s="176">
        <v>0</v>
      </c>
      <c r="DB203" s="176"/>
      <c r="DC203" s="176">
        <v>300</v>
      </c>
      <c r="DD203" s="176">
        <v>0</v>
      </c>
      <c r="DE203" s="176">
        <v>0</v>
      </c>
      <c r="DF203" s="176"/>
      <c r="DG203" s="176"/>
      <c r="DH203" s="198"/>
      <c r="DI203" s="176"/>
      <c r="DJ203" s="449"/>
      <c r="DK203" s="176"/>
      <c r="DL203" s="198"/>
      <c r="DM203" s="176"/>
      <c r="DN203" s="176"/>
      <c r="DO203" s="176"/>
      <c r="DP203" s="176"/>
      <c r="DQ203" s="176"/>
      <c r="DR203" s="198"/>
      <c r="DS203" s="176"/>
      <c r="DT203" s="176"/>
      <c r="DU203" s="176"/>
      <c r="DV203" s="176"/>
      <c r="DW203" s="176"/>
      <c r="DX203" s="176"/>
      <c r="DY203" s="176"/>
      <c r="DZ203" s="176"/>
      <c r="EA203" s="176"/>
      <c r="EB203" s="176"/>
      <c r="EC203" s="176">
        <v>0</v>
      </c>
      <c r="ED203" s="176"/>
      <c r="EE203" s="176"/>
      <c r="EF203" s="176"/>
      <c r="EG203" s="176"/>
      <c r="EH203" s="176"/>
      <c r="EI203" s="176">
        <v>0</v>
      </c>
      <c r="EJ203" s="176"/>
      <c r="EK203" s="176"/>
      <c r="EL203" s="176"/>
      <c r="EM203" s="176"/>
      <c r="EN203" s="176">
        <v>0</v>
      </c>
      <c r="EO203" s="176"/>
      <c r="EP203" s="176"/>
      <c r="EQ203" s="700"/>
      <c r="ER203" s="176"/>
      <c r="ES203" s="176"/>
      <c r="ET203" s="176"/>
      <c r="EU203" s="176"/>
      <c r="EV203" s="176"/>
      <c r="EW203" s="176"/>
      <c r="EX203" s="176">
        <v>0</v>
      </c>
      <c r="EY203" s="176"/>
      <c r="EZ203" s="176"/>
      <c r="FA203" s="176"/>
      <c r="FB203" s="63">
        <f>FA203+EY203+EW203+EU203+ES203+EQ203+EO203+EM203+EJ203+EH203+EF203+ED203+EB203+DZ203+DX203+DV203+DT203+DR203+DP203+DN203+DL203+DH203+DF203+DD203+DB203+CZ203+CX203+CV203+CT203+CR203+CP203+CN203+CL203+CH203+CF203+CD203+CB203+BZ203+BX203+BT203+BR203+BP203+BN203+BL203+BJ203+BH203+BF203+BD203+BB203+AZ203+AX203+AV203+AR203+AP203+AN203+AL203+AJ203+AH203+AF203+AD203+AB203+Z203+X203+V203+T203+R203</f>
        <v>7470</v>
      </c>
      <c r="FC203" s="69">
        <f t="shared" si="16"/>
        <v>15760</v>
      </c>
    </row>
    <row r="204" spans="1:159" s="47" customFormat="1" ht="48.6" customHeight="1">
      <c r="A204" s="216" t="str">
        <f>+IF(M204="","",COUNTA($M$12:$M204))</f>
        <v/>
      </c>
      <c r="B204" s="216"/>
      <c r="C204" s="216"/>
      <c r="D204" s="186"/>
      <c r="E204" s="186"/>
      <c r="F204" s="290" t="s">
        <v>3232</v>
      </c>
      <c r="G204" s="216"/>
      <c r="H204" s="216"/>
      <c r="I204" s="216"/>
      <c r="J204" s="216"/>
      <c r="K204" s="216"/>
      <c r="L204" s="216"/>
      <c r="M204" s="216"/>
      <c r="N204" s="218"/>
      <c r="O204" s="216"/>
      <c r="P204" s="216"/>
      <c r="Q204" s="176"/>
      <c r="R204" s="176"/>
      <c r="S204" s="176"/>
      <c r="T204" s="176"/>
      <c r="U204" s="176"/>
      <c r="V204" s="176"/>
      <c r="W204" s="176"/>
      <c r="X204" s="176"/>
      <c r="Y204" s="176"/>
      <c r="Z204" s="176"/>
      <c r="AA204" s="176"/>
      <c r="AB204" s="176"/>
      <c r="AC204" s="176"/>
      <c r="AD204" s="176"/>
      <c r="AE204" s="176"/>
      <c r="AF204" s="176"/>
      <c r="AG204" s="176"/>
      <c r="AH204" s="176"/>
      <c r="AI204" s="176"/>
      <c r="AJ204" s="176"/>
      <c r="AK204" s="176"/>
      <c r="AL204" s="176"/>
      <c r="AM204" s="176"/>
      <c r="AN204" s="176"/>
      <c r="AO204" s="176"/>
      <c r="AP204" s="176"/>
      <c r="AQ204" s="176"/>
      <c r="AR204" s="176"/>
      <c r="AS204" s="176"/>
      <c r="AT204" s="176"/>
      <c r="AU204" s="176">
        <v>0</v>
      </c>
      <c r="AV204" s="176"/>
      <c r="AW204" s="176"/>
      <c r="AX204" s="176"/>
      <c r="AY204" s="176"/>
      <c r="AZ204" s="176"/>
      <c r="BA204" s="176"/>
      <c r="BB204" s="176"/>
      <c r="BC204" s="176"/>
      <c r="BD204" s="176"/>
      <c r="BE204" s="176"/>
      <c r="BF204" s="176"/>
      <c r="BG204" s="176"/>
      <c r="BH204" s="176"/>
      <c r="BI204" s="176"/>
      <c r="BJ204" s="176"/>
      <c r="BK204" s="176"/>
      <c r="BL204" s="176"/>
      <c r="BM204" s="176"/>
      <c r="BN204" s="176"/>
      <c r="BO204" s="176"/>
      <c r="BP204" s="176"/>
      <c r="BQ204" s="176"/>
      <c r="BR204" s="176"/>
      <c r="BS204" s="176"/>
      <c r="BT204" s="176"/>
      <c r="BU204" s="176"/>
      <c r="BV204" s="176"/>
      <c r="BW204" s="176">
        <v>0</v>
      </c>
      <c r="BX204" s="176"/>
      <c r="BY204" s="176"/>
      <c r="BZ204" s="176"/>
      <c r="CA204" s="176"/>
      <c r="CB204" s="176"/>
      <c r="CC204" s="176"/>
      <c r="CD204" s="176"/>
      <c r="CE204" s="176"/>
      <c r="CF204" s="176"/>
      <c r="CG204" s="176"/>
      <c r="CH204" s="176"/>
      <c r="CI204" s="176"/>
      <c r="CJ204" s="176"/>
      <c r="CK204" s="176">
        <v>0</v>
      </c>
      <c r="CL204" s="176"/>
      <c r="CM204" s="176"/>
      <c r="CN204" s="176"/>
      <c r="CO204" s="176"/>
      <c r="CP204" s="176" t="s">
        <v>8239</v>
      </c>
      <c r="CQ204" s="176"/>
      <c r="CR204" s="176"/>
      <c r="CS204" s="176"/>
      <c r="CT204" s="176"/>
      <c r="CU204" s="176"/>
      <c r="CV204" s="176"/>
      <c r="CW204" s="176"/>
      <c r="CX204" s="176"/>
      <c r="CY204" s="176"/>
      <c r="CZ204" s="206"/>
      <c r="DA204" s="176"/>
      <c r="DB204" s="176"/>
      <c r="DC204" s="176"/>
      <c r="DD204" s="176"/>
      <c r="DE204" s="176"/>
      <c r="DF204" s="176"/>
      <c r="DG204" s="176"/>
      <c r="DH204" s="206"/>
      <c r="DI204" s="176"/>
      <c r="DJ204" s="445"/>
      <c r="DK204" s="176"/>
      <c r="DL204" s="206"/>
      <c r="DM204" s="176"/>
      <c r="DN204" s="176"/>
      <c r="DO204" s="176"/>
      <c r="DP204" s="176"/>
      <c r="DQ204" s="176"/>
      <c r="DR204" s="206"/>
      <c r="DS204" s="176"/>
      <c r="DT204" s="176"/>
      <c r="DU204" s="176"/>
      <c r="DV204" s="176"/>
      <c r="DW204" s="176"/>
      <c r="DX204" s="176"/>
      <c r="DY204" s="176"/>
      <c r="DZ204" s="176"/>
      <c r="EA204" s="176"/>
      <c r="EB204" s="176"/>
      <c r="EC204" s="176"/>
      <c r="ED204" s="176"/>
      <c r="EE204" s="176"/>
      <c r="EF204" s="176"/>
      <c r="EG204" s="176"/>
      <c r="EH204" s="176"/>
      <c r="EI204" s="176"/>
      <c r="EJ204" s="176"/>
      <c r="EK204" s="176"/>
      <c r="EL204" s="176"/>
      <c r="EM204" s="176"/>
      <c r="EN204" s="176"/>
      <c r="EO204" s="176"/>
      <c r="EP204" s="176"/>
      <c r="EQ204" s="699"/>
      <c r="ER204" s="176"/>
      <c r="ES204" s="176"/>
      <c r="ET204" s="176"/>
      <c r="EU204" s="176"/>
      <c r="EV204" s="176"/>
      <c r="EW204" s="176"/>
      <c r="EX204" s="176"/>
      <c r="EY204" s="176"/>
      <c r="EZ204" s="176"/>
      <c r="FA204" s="176"/>
      <c r="FB204" s="63"/>
      <c r="FC204" s="69">
        <f t="shared" si="16"/>
        <v>0</v>
      </c>
    </row>
    <row r="205" spans="1:159" ht="48.6" customHeight="1">
      <c r="A205" s="216">
        <f>+IF(M205="","",COUNTA($M$12:$M205))</f>
        <v>156</v>
      </c>
      <c r="B205" s="216" t="s">
        <v>4214</v>
      </c>
      <c r="C205" s="216" t="s">
        <v>4305</v>
      </c>
      <c r="D205" s="216">
        <v>494</v>
      </c>
      <c r="E205" s="216">
        <v>63</v>
      </c>
      <c r="F205" s="219" t="s">
        <v>4306</v>
      </c>
      <c r="G205" s="216" t="s">
        <v>4307</v>
      </c>
      <c r="H205" s="216" t="s">
        <v>16</v>
      </c>
      <c r="I205" s="216" t="s">
        <v>4308</v>
      </c>
      <c r="J205" s="216">
        <v>36</v>
      </c>
      <c r="K205" s="216" t="s">
        <v>4309</v>
      </c>
      <c r="L205" s="216" t="s">
        <v>3755</v>
      </c>
      <c r="M205" s="216" t="s">
        <v>10</v>
      </c>
      <c r="N205" s="218">
        <v>631400</v>
      </c>
      <c r="O205" s="216" t="s">
        <v>3122</v>
      </c>
      <c r="P205" s="216">
        <v>23</v>
      </c>
      <c r="Q205" s="176">
        <v>100000</v>
      </c>
      <c r="R205" s="176">
        <v>19980</v>
      </c>
      <c r="S205" s="176">
        <v>10000</v>
      </c>
      <c r="T205" s="176"/>
      <c r="U205" s="176">
        <v>3000</v>
      </c>
      <c r="V205" s="176">
        <v>480</v>
      </c>
      <c r="W205" s="176"/>
      <c r="X205" s="176"/>
      <c r="Y205" s="176"/>
      <c r="Z205" s="176"/>
      <c r="AA205" s="176">
        <v>100000</v>
      </c>
      <c r="AB205" s="176">
        <v>39990</v>
      </c>
      <c r="AC205" s="176">
        <v>0</v>
      </c>
      <c r="AD205" s="176"/>
      <c r="AE205" s="176"/>
      <c r="AF205" s="176"/>
      <c r="AG205" s="176">
        <v>0</v>
      </c>
      <c r="AH205" s="176"/>
      <c r="AI205" s="176">
        <v>1000</v>
      </c>
      <c r="AJ205" s="176"/>
      <c r="AK205" s="176">
        <v>0</v>
      </c>
      <c r="AL205" s="176"/>
      <c r="AM205" s="176"/>
      <c r="AN205" s="176"/>
      <c r="AO205" s="176">
        <v>3000</v>
      </c>
      <c r="AP205" s="176">
        <v>3000</v>
      </c>
      <c r="AQ205" s="176"/>
      <c r="AR205" s="176"/>
      <c r="AS205" s="176"/>
      <c r="AT205" s="176"/>
      <c r="AU205" s="176">
        <v>0</v>
      </c>
      <c r="AV205" s="176"/>
      <c r="AW205" s="176"/>
      <c r="AX205" s="176"/>
      <c r="AY205" s="176"/>
      <c r="AZ205" s="176"/>
      <c r="BA205" s="176">
        <v>45600</v>
      </c>
      <c r="BB205" s="176">
        <v>13590</v>
      </c>
      <c r="BC205" s="176">
        <v>0</v>
      </c>
      <c r="BD205" s="176"/>
      <c r="BE205" s="176">
        <v>0</v>
      </c>
      <c r="BF205" s="176"/>
      <c r="BG205" s="176">
        <v>0</v>
      </c>
      <c r="BH205" s="176"/>
      <c r="BI205" s="176">
        <v>0</v>
      </c>
      <c r="BJ205" s="176"/>
      <c r="BK205" s="176">
        <v>0</v>
      </c>
      <c r="BL205" s="176"/>
      <c r="BM205" s="176">
        <v>0</v>
      </c>
      <c r="BN205" s="176"/>
      <c r="BO205" s="176"/>
      <c r="BP205" s="176"/>
      <c r="BQ205" s="176"/>
      <c r="BR205" s="176"/>
      <c r="BS205" s="176"/>
      <c r="BT205" s="176"/>
      <c r="BU205" s="176"/>
      <c r="BV205" s="176"/>
      <c r="BW205" s="176">
        <v>0</v>
      </c>
      <c r="BX205" s="176"/>
      <c r="BY205" s="176">
        <v>18000</v>
      </c>
      <c r="BZ205" s="176"/>
      <c r="CA205" s="176"/>
      <c r="CB205" s="176"/>
      <c r="CC205" s="176">
        <v>0</v>
      </c>
      <c r="CD205" s="176">
        <v>0</v>
      </c>
      <c r="CE205" s="176">
        <v>0</v>
      </c>
      <c r="CF205" s="176"/>
      <c r="CG205" s="176"/>
      <c r="CH205" s="176"/>
      <c r="CI205" s="176">
        <v>0</v>
      </c>
      <c r="CJ205" s="176">
        <v>0</v>
      </c>
      <c r="CK205" s="176">
        <v>0</v>
      </c>
      <c r="CL205" s="176"/>
      <c r="CM205" s="176"/>
      <c r="CN205" s="176"/>
      <c r="CO205" s="176">
        <v>0</v>
      </c>
      <c r="CP205" s="176"/>
      <c r="CQ205" s="176">
        <v>0</v>
      </c>
      <c r="CR205" s="176"/>
      <c r="CS205" s="176">
        <v>30000</v>
      </c>
      <c r="CT205" s="176"/>
      <c r="CU205" s="176">
        <v>0</v>
      </c>
      <c r="CV205" s="176"/>
      <c r="CW205" s="176">
        <v>20000</v>
      </c>
      <c r="CX205" s="176">
        <v>5940</v>
      </c>
      <c r="CY205" s="176">
        <v>20000</v>
      </c>
      <c r="CZ205" s="198"/>
      <c r="DA205" s="176">
        <v>10000</v>
      </c>
      <c r="DB205" s="176">
        <v>0</v>
      </c>
      <c r="DC205" s="176">
        <v>3000</v>
      </c>
      <c r="DD205" s="176">
        <v>1500</v>
      </c>
      <c r="DE205" s="176">
        <v>1000</v>
      </c>
      <c r="DF205" s="176">
        <v>300</v>
      </c>
      <c r="DG205" s="176"/>
      <c r="DH205" s="198"/>
      <c r="DI205" s="176">
        <v>5000</v>
      </c>
      <c r="DJ205" s="449"/>
      <c r="DK205" s="176"/>
      <c r="DL205" s="198"/>
      <c r="DM205" s="176">
        <v>80000</v>
      </c>
      <c r="DN205" s="176"/>
      <c r="DO205" s="176"/>
      <c r="DP205" s="176"/>
      <c r="DQ205" s="176"/>
      <c r="DR205" s="198"/>
      <c r="DS205" s="176"/>
      <c r="DT205" s="176"/>
      <c r="DU205" s="176">
        <v>8000</v>
      </c>
      <c r="DV205" s="176"/>
      <c r="DW205" s="176">
        <v>30000</v>
      </c>
      <c r="DX205" s="176">
        <v>30000</v>
      </c>
      <c r="DY205" s="176"/>
      <c r="DZ205" s="176"/>
      <c r="EA205" s="176"/>
      <c r="EB205" s="176"/>
      <c r="EC205" s="176">
        <v>0</v>
      </c>
      <c r="ED205" s="176"/>
      <c r="EE205" s="176">
        <v>10000</v>
      </c>
      <c r="EF205" s="176">
        <v>2010</v>
      </c>
      <c r="EG205" s="176"/>
      <c r="EH205" s="176"/>
      <c r="EI205" s="176">
        <v>1500</v>
      </c>
      <c r="EJ205" s="176"/>
      <c r="EK205" s="176">
        <v>100000</v>
      </c>
      <c r="EL205" s="176">
        <v>2300</v>
      </c>
      <c r="EM205" s="176"/>
      <c r="EN205" s="176">
        <v>0</v>
      </c>
      <c r="EO205" s="176"/>
      <c r="EP205" s="176">
        <v>20000</v>
      </c>
      <c r="EQ205" s="700"/>
      <c r="ER205" s="176"/>
      <c r="ES205" s="176"/>
      <c r="ET205" s="176"/>
      <c r="EU205" s="176"/>
      <c r="EV205" s="176">
        <v>10000</v>
      </c>
      <c r="EW205" s="176">
        <v>0</v>
      </c>
      <c r="EX205" s="176"/>
      <c r="EY205" s="176"/>
      <c r="EZ205" s="176"/>
      <c r="FA205" s="176"/>
      <c r="FB205" s="63">
        <f t="shared" ref="FB205:FB233" si="17">FA205+EY205+EW205+EU205+ES205+EQ205+EO205+EM205+EJ205+EH205+EF205+ED205+EB205+DZ205+DX205+DV205+DT205+DR205+DP205+DN205+DL205+DH205+DF205+DD205+DB205+CZ205+CX205+CV205+CT205+CR205+CP205+CN205+CL205+CH205+CF205+CD205+CB205+BZ205+BX205+BT205+BR205+BP205+BN205+BL205+BJ205+BH205+BF205+BD205+BB205+AZ205+AX205+AV205+AR205+AP205+AN205+AL205+AJ205+AH205+AF205+AD205+AB205+Z205+X205+V205+T205+R205</f>
        <v>116790</v>
      </c>
      <c r="FC205" s="69">
        <f t="shared" si="16"/>
        <v>514610</v>
      </c>
    </row>
    <row r="206" spans="1:159" ht="48.6" customHeight="1">
      <c r="A206" s="216">
        <f>+IF(M206="","",COUNTA($M$12:$M206))</f>
        <v>157</v>
      </c>
      <c r="B206" s="216" t="s">
        <v>4223</v>
      </c>
      <c r="C206" s="216" t="s">
        <v>4310</v>
      </c>
      <c r="D206" s="216">
        <v>494</v>
      </c>
      <c r="E206" s="216">
        <v>63</v>
      </c>
      <c r="F206" s="219" t="s">
        <v>4311</v>
      </c>
      <c r="G206" s="216" t="s">
        <v>4312</v>
      </c>
      <c r="H206" s="216" t="s">
        <v>454</v>
      </c>
      <c r="I206" s="216" t="s">
        <v>4313</v>
      </c>
      <c r="J206" s="216">
        <v>36</v>
      </c>
      <c r="K206" s="216" t="s">
        <v>4314</v>
      </c>
      <c r="L206" s="216" t="s">
        <v>4315</v>
      </c>
      <c r="M206" s="216" t="s">
        <v>10</v>
      </c>
      <c r="N206" s="218">
        <v>1494800</v>
      </c>
      <c r="O206" s="216" t="s">
        <v>3067</v>
      </c>
      <c r="P206" s="216">
        <v>98</v>
      </c>
      <c r="Q206" s="176">
        <v>50000</v>
      </c>
      <c r="R206" s="176">
        <v>12000</v>
      </c>
      <c r="S206" s="176"/>
      <c r="T206" s="176"/>
      <c r="U206" s="176">
        <v>2000</v>
      </c>
      <c r="V206" s="176">
        <v>1980</v>
      </c>
      <c r="W206" s="176">
        <v>100000</v>
      </c>
      <c r="X206" s="176">
        <v>9960</v>
      </c>
      <c r="Y206" s="176"/>
      <c r="Z206" s="176"/>
      <c r="AA206" s="176">
        <v>60000</v>
      </c>
      <c r="AB206" s="176">
        <v>39960</v>
      </c>
      <c r="AC206" s="176">
        <v>1000</v>
      </c>
      <c r="AD206" s="176">
        <v>180</v>
      </c>
      <c r="AE206" s="176"/>
      <c r="AF206" s="176"/>
      <c r="AG206" s="176">
        <v>30000</v>
      </c>
      <c r="AH206" s="176"/>
      <c r="AI206" s="176">
        <v>5000</v>
      </c>
      <c r="AJ206" s="176">
        <v>1200</v>
      </c>
      <c r="AK206" s="176">
        <v>2000</v>
      </c>
      <c r="AL206" s="176"/>
      <c r="AM206" s="176"/>
      <c r="AN206" s="176"/>
      <c r="AO206" s="176">
        <v>5000</v>
      </c>
      <c r="AP206" s="176">
        <v>4980</v>
      </c>
      <c r="AQ206" s="176"/>
      <c r="AR206" s="176"/>
      <c r="AS206" s="176"/>
      <c r="AT206" s="176"/>
      <c r="AU206" s="176">
        <v>0</v>
      </c>
      <c r="AV206" s="176"/>
      <c r="AW206" s="176"/>
      <c r="AX206" s="176"/>
      <c r="AY206" s="176"/>
      <c r="AZ206" s="176"/>
      <c r="BA206" s="176">
        <v>51800</v>
      </c>
      <c r="BB206" s="176">
        <v>0</v>
      </c>
      <c r="BC206" s="176">
        <v>0</v>
      </c>
      <c r="BD206" s="176"/>
      <c r="BE206" s="176">
        <v>0</v>
      </c>
      <c r="BF206" s="176"/>
      <c r="BG206" s="176">
        <v>0</v>
      </c>
      <c r="BH206" s="176"/>
      <c r="BI206" s="176">
        <v>0</v>
      </c>
      <c r="BJ206" s="176"/>
      <c r="BK206" s="176">
        <v>20000</v>
      </c>
      <c r="BL206" s="176"/>
      <c r="BM206" s="176">
        <v>30000</v>
      </c>
      <c r="BN206" s="176">
        <v>30000</v>
      </c>
      <c r="BO206" s="176">
        <v>5000</v>
      </c>
      <c r="BP206" s="176"/>
      <c r="BQ206" s="176"/>
      <c r="BR206" s="176"/>
      <c r="BS206" s="176">
        <v>9000</v>
      </c>
      <c r="BT206" s="176">
        <v>6000</v>
      </c>
      <c r="BU206" s="176"/>
      <c r="BV206" s="176"/>
      <c r="BW206" s="176">
        <v>0</v>
      </c>
      <c r="BX206" s="176"/>
      <c r="BY206" s="176">
        <v>0</v>
      </c>
      <c r="BZ206" s="176"/>
      <c r="CA206" s="176"/>
      <c r="CB206" s="176"/>
      <c r="CC206" s="176">
        <v>100000</v>
      </c>
      <c r="CD206" s="176">
        <v>29880</v>
      </c>
      <c r="CE206" s="176">
        <v>0</v>
      </c>
      <c r="CF206" s="176"/>
      <c r="CG206" s="176"/>
      <c r="CH206" s="176"/>
      <c r="CI206" s="176">
        <v>0</v>
      </c>
      <c r="CJ206" s="176">
        <v>0</v>
      </c>
      <c r="CK206" s="176">
        <v>0</v>
      </c>
      <c r="CL206" s="176"/>
      <c r="CM206" s="176"/>
      <c r="CN206" s="176"/>
      <c r="CO206" s="176">
        <v>50000</v>
      </c>
      <c r="CP206" s="176">
        <v>35000</v>
      </c>
      <c r="CQ206" s="176">
        <v>10000</v>
      </c>
      <c r="CR206" s="176">
        <v>3000</v>
      </c>
      <c r="CS206" s="176">
        <v>60000</v>
      </c>
      <c r="CT206" s="176">
        <v>20000</v>
      </c>
      <c r="CU206" s="176">
        <v>0</v>
      </c>
      <c r="CV206" s="176"/>
      <c r="CW206" s="176">
        <v>60000</v>
      </c>
      <c r="CX206" s="176">
        <v>14940</v>
      </c>
      <c r="CY206" s="176">
        <v>60000</v>
      </c>
      <c r="CZ206" s="198">
        <v>19920</v>
      </c>
      <c r="DA206" s="176">
        <v>100000</v>
      </c>
      <c r="DB206" s="176">
        <v>39840</v>
      </c>
      <c r="DC206" s="176">
        <v>20000</v>
      </c>
      <c r="DD206" s="176">
        <v>19980</v>
      </c>
      <c r="DE206" s="176">
        <v>1000</v>
      </c>
      <c r="DF206" s="176"/>
      <c r="DG206" s="176">
        <v>200000</v>
      </c>
      <c r="DH206" s="198">
        <v>30000</v>
      </c>
      <c r="DI206" s="176">
        <v>20000</v>
      </c>
      <c r="DJ206" s="449"/>
      <c r="DK206" s="176"/>
      <c r="DL206" s="198"/>
      <c r="DM206" s="176">
        <v>100000</v>
      </c>
      <c r="DN206" s="176">
        <v>18960</v>
      </c>
      <c r="DO206" s="176"/>
      <c r="DP206" s="176"/>
      <c r="DQ206" s="176"/>
      <c r="DR206" s="198"/>
      <c r="DS206" s="176"/>
      <c r="DT206" s="176"/>
      <c r="DU206" s="176"/>
      <c r="DV206" s="176"/>
      <c r="DW206" s="176">
        <v>30000</v>
      </c>
      <c r="DX206" s="176">
        <v>0</v>
      </c>
      <c r="DY206" s="176"/>
      <c r="DZ206" s="176"/>
      <c r="EA206" s="176"/>
      <c r="EB206" s="176"/>
      <c r="EC206" s="176">
        <v>0</v>
      </c>
      <c r="ED206" s="176"/>
      <c r="EE206" s="176"/>
      <c r="EF206" s="176"/>
      <c r="EG206" s="176"/>
      <c r="EH206" s="176"/>
      <c r="EI206" s="176">
        <v>3000</v>
      </c>
      <c r="EJ206" s="176"/>
      <c r="EK206" s="176"/>
      <c r="EL206" s="176"/>
      <c r="EM206" s="176"/>
      <c r="EN206" s="176">
        <v>0</v>
      </c>
      <c r="EO206" s="176"/>
      <c r="EP206" s="176"/>
      <c r="EQ206" s="700"/>
      <c r="ER206" s="176"/>
      <c r="ES206" s="176"/>
      <c r="ET206" s="176"/>
      <c r="EU206" s="176"/>
      <c r="EV206" s="176">
        <v>10000</v>
      </c>
      <c r="EW206" s="176">
        <v>9960</v>
      </c>
      <c r="EX206" s="176"/>
      <c r="EY206" s="176"/>
      <c r="EZ206" s="176">
        <v>300000</v>
      </c>
      <c r="FA206" s="176">
        <f>36600+99960+9960+53400</f>
        <v>199920</v>
      </c>
      <c r="FB206" s="63">
        <f t="shared" si="17"/>
        <v>547660</v>
      </c>
      <c r="FC206" s="69">
        <f t="shared" si="16"/>
        <v>947140</v>
      </c>
    </row>
    <row r="207" spans="1:159" ht="48.6" customHeight="1">
      <c r="A207" s="216">
        <f>+IF(M207="","",COUNTA($M$12:$M207))</f>
        <v>158</v>
      </c>
      <c r="B207" s="216" t="s">
        <v>4231</v>
      </c>
      <c r="C207" s="216" t="s">
        <v>4316</v>
      </c>
      <c r="D207" s="216">
        <v>497</v>
      </c>
      <c r="E207" s="216">
        <v>67</v>
      </c>
      <c r="F207" s="219" t="s">
        <v>4317</v>
      </c>
      <c r="G207" s="216" t="s">
        <v>4318</v>
      </c>
      <c r="H207" s="216" t="s">
        <v>4319</v>
      </c>
      <c r="I207" s="216" t="s">
        <v>426</v>
      </c>
      <c r="J207" s="216">
        <v>36</v>
      </c>
      <c r="K207" s="216" t="s">
        <v>4320</v>
      </c>
      <c r="L207" s="216" t="s">
        <v>4321</v>
      </c>
      <c r="M207" s="216" t="s">
        <v>10</v>
      </c>
      <c r="N207" s="218">
        <v>204000</v>
      </c>
      <c r="O207" s="216" t="s">
        <v>3098</v>
      </c>
      <c r="P207" s="216">
        <v>11</v>
      </c>
      <c r="Q207" s="176">
        <v>50000</v>
      </c>
      <c r="R207" s="176">
        <v>49950</v>
      </c>
      <c r="S207" s="176"/>
      <c r="T207" s="176"/>
      <c r="U207" s="176"/>
      <c r="V207" s="176"/>
      <c r="W207" s="176">
        <v>70000</v>
      </c>
      <c r="X207" s="176">
        <v>31980</v>
      </c>
      <c r="Y207" s="176"/>
      <c r="Z207" s="176"/>
      <c r="AA207" s="176"/>
      <c r="AB207" s="176"/>
      <c r="AC207" s="176">
        <v>0</v>
      </c>
      <c r="AD207" s="176"/>
      <c r="AE207" s="176">
        <v>10000</v>
      </c>
      <c r="AF207" s="176">
        <v>6960</v>
      </c>
      <c r="AG207" s="176">
        <v>6000</v>
      </c>
      <c r="AH207" s="176"/>
      <c r="AI207" s="176"/>
      <c r="AJ207" s="176"/>
      <c r="AK207" s="176">
        <v>0</v>
      </c>
      <c r="AL207" s="176"/>
      <c r="AM207" s="176"/>
      <c r="AN207" s="176"/>
      <c r="AO207" s="176"/>
      <c r="AP207" s="176"/>
      <c r="AQ207" s="176"/>
      <c r="AR207" s="176"/>
      <c r="AS207" s="176"/>
      <c r="AT207" s="176"/>
      <c r="AU207" s="176">
        <v>0</v>
      </c>
      <c r="AV207" s="176"/>
      <c r="AW207" s="176"/>
      <c r="AX207" s="176"/>
      <c r="AY207" s="176"/>
      <c r="AZ207" s="176"/>
      <c r="BA207" s="176">
        <v>0</v>
      </c>
      <c r="BB207" s="176"/>
      <c r="BC207" s="176">
        <v>0</v>
      </c>
      <c r="BD207" s="176"/>
      <c r="BE207" s="176">
        <v>0</v>
      </c>
      <c r="BF207" s="176"/>
      <c r="BG207" s="176">
        <v>0</v>
      </c>
      <c r="BH207" s="176"/>
      <c r="BI207" s="176">
        <v>12000</v>
      </c>
      <c r="BJ207" s="176">
        <v>0</v>
      </c>
      <c r="BK207" s="176">
        <v>0</v>
      </c>
      <c r="BL207" s="176"/>
      <c r="BM207" s="176">
        <v>0</v>
      </c>
      <c r="BN207" s="176"/>
      <c r="BO207" s="176"/>
      <c r="BP207" s="176"/>
      <c r="BQ207" s="176"/>
      <c r="BR207" s="176"/>
      <c r="BS207" s="176"/>
      <c r="BT207" s="176"/>
      <c r="BU207" s="176"/>
      <c r="BV207" s="176"/>
      <c r="BW207" s="176">
        <v>0</v>
      </c>
      <c r="BX207" s="176"/>
      <c r="BY207" s="176">
        <v>0</v>
      </c>
      <c r="BZ207" s="176"/>
      <c r="CA207" s="176">
        <v>5000</v>
      </c>
      <c r="CB207" s="176">
        <v>5970</v>
      </c>
      <c r="CC207" s="176">
        <v>0</v>
      </c>
      <c r="CD207" s="176">
        <v>0</v>
      </c>
      <c r="CE207" s="176">
        <v>0</v>
      </c>
      <c r="CF207" s="176"/>
      <c r="CG207" s="176"/>
      <c r="CH207" s="176"/>
      <c r="CI207" s="176">
        <v>0</v>
      </c>
      <c r="CJ207" s="176">
        <v>20000</v>
      </c>
      <c r="CK207" s="176">
        <v>20000</v>
      </c>
      <c r="CL207" s="176">
        <v>3000</v>
      </c>
      <c r="CM207" s="176"/>
      <c r="CN207" s="176"/>
      <c r="CO207" s="176">
        <v>0</v>
      </c>
      <c r="CP207" s="176"/>
      <c r="CQ207" s="176">
        <v>0</v>
      </c>
      <c r="CR207" s="176"/>
      <c r="CS207" s="176">
        <v>0</v>
      </c>
      <c r="CT207" s="176"/>
      <c r="CU207" s="176">
        <v>0</v>
      </c>
      <c r="CV207" s="176"/>
      <c r="CW207" s="176"/>
      <c r="CX207" s="176"/>
      <c r="CY207" s="176">
        <v>30000</v>
      </c>
      <c r="CZ207" s="198">
        <v>9990</v>
      </c>
      <c r="DA207" s="176">
        <v>0</v>
      </c>
      <c r="DB207" s="176"/>
      <c r="DC207" s="176">
        <v>1000</v>
      </c>
      <c r="DD207" s="176">
        <v>0</v>
      </c>
      <c r="DE207" s="176">
        <v>0</v>
      </c>
      <c r="DF207" s="176"/>
      <c r="DG207" s="176"/>
      <c r="DH207" s="198"/>
      <c r="DI207" s="176"/>
      <c r="DJ207" s="449"/>
      <c r="DK207" s="176"/>
      <c r="DL207" s="198"/>
      <c r="DM207" s="176"/>
      <c r="DN207" s="176"/>
      <c r="DO207" s="176"/>
      <c r="DP207" s="176"/>
      <c r="DQ207" s="176"/>
      <c r="DR207" s="198"/>
      <c r="DS207" s="176"/>
      <c r="DT207" s="176"/>
      <c r="DU207" s="176"/>
      <c r="DV207" s="176"/>
      <c r="DW207" s="176"/>
      <c r="DX207" s="176"/>
      <c r="DY207" s="176"/>
      <c r="DZ207" s="176"/>
      <c r="EA207" s="176"/>
      <c r="EB207" s="176"/>
      <c r="EC207" s="176">
        <v>0</v>
      </c>
      <c r="ED207" s="176"/>
      <c r="EE207" s="176"/>
      <c r="EF207" s="176"/>
      <c r="EG207" s="176"/>
      <c r="EH207" s="176"/>
      <c r="EI207" s="176">
        <v>0</v>
      </c>
      <c r="EJ207" s="176"/>
      <c r="EK207" s="176"/>
      <c r="EL207" s="176"/>
      <c r="EM207" s="176"/>
      <c r="EN207" s="176">
        <v>0</v>
      </c>
      <c r="EO207" s="176"/>
      <c r="EP207" s="176"/>
      <c r="EQ207" s="700"/>
      <c r="ER207" s="176"/>
      <c r="ES207" s="176"/>
      <c r="ET207" s="176"/>
      <c r="EU207" s="176"/>
      <c r="EV207" s="176"/>
      <c r="EW207" s="176"/>
      <c r="EX207" s="176">
        <v>0</v>
      </c>
      <c r="EY207" s="176"/>
      <c r="EZ207" s="176"/>
      <c r="FA207" s="176"/>
      <c r="FB207" s="63">
        <f t="shared" si="17"/>
        <v>107850</v>
      </c>
      <c r="FC207" s="69">
        <f t="shared" si="16"/>
        <v>96150</v>
      </c>
    </row>
    <row r="208" spans="1:159" ht="48.6" customHeight="1">
      <c r="A208" s="216">
        <f>+IF(M208="","",COUNTA($M$12:$M208))</f>
        <v>159</v>
      </c>
      <c r="B208" s="216" t="s">
        <v>4234</v>
      </c>
      <c r="C208" s="216" t="s">
        <v>4322</v>
      </c>
      <c r="D208" s="304">
        <v>498</v>
      </c>
      <c r="E208" s="216">
        <v>65</v>
      </c>
      <c r="F208" s="219" t="s">
        <v>4323</v>
      </c>
      <c r="G208" s="216" t="s">
        <v>4324</v>
      </c>
      <c r="H208" s="216" t="s">
        <v>4325</v>
      </c>
      <c r="I208" s="216" t="s">
        <v>4326</v>
      </c>
      <c r="J208" s="216">
        <v>36</v>
      </c>
      <c r="K208" s="216" t="s">
        <v>4327</v>
      </c>
      <c r="L208" s="216" t="s">
        <v>4328</v>
      </c>
      <c r="M208" s="216" t="s">
        <v>10</v>
      </c>
      <c r="N208" s="218">
        <v>69100</v>
      </c>
      <c r="O208" s="216" t="s">
        <v>3122</v>
      </c>
      <c r="P208" s="216">
        <v>23</v>
      </c>
      <c r="Q208" s="176">
        <v>40000</v>
      </c>
      <c r="R208" s="176">
        <v>14940</v>
      </c>
      <c r="S208" s="176"/>
      <c r="T208" s="176"/>
      <c r="U208" s="176"/>
      <c r="V208" s="176"/>
      <c r="W208" s="176">
        <v>20000</v>
      </c>
      <c r="X208" s="176">
        <v>9000</v>
      </c>
      <c r="Y208" s="176"/>
      <c r="Z208" s="176"/>
      <c r="AA208" s="176"/>
      <c r="AB208" s="176"/>
      <c r="AC208" s="176">
        <v>0</v>
      </c>
      <c r="AD208" s="176"/>
      <c r="AE208" s="176"/>
      <c r="AF208" s="176"/>
      <c r="AG208" s="176">
        <v>1200</v>
      </c>
      <c r="AH208" s="176"/>
      <c r="AI208" s="176"/>
      <c r="AJ208" s="176"/>
      <c r="AK208" s="176">
        <v>0</v>
      </c>
      <c r="AL208" s="176"/>
      <c r="AM208" s="176"/>
      <c r="AN208" s="176"/>
      <c r="AO208" s="176"/>
      <c r="AP208" s="176"/>
      <c r="AQ208" s="176"/>
      <c r="AR208" s="176"/>
      <c r="AS208" s="176"/>
      <c r="AT208" s="176"/>
      <c r="AU208" s="176">
        <v>0</v>
      </c>
      <c r="AV208" s="176"/>
      <c r="AW208" s="176"/>
      <c r="AX208" s="176"/>
      <c r="AY208" s="176"/>
      <c r="AZ208" s="176"/>
      <c r="BA208" s="176">
        <v>0</v>
      </c>
      <c r="BB208" s="176"/>
      <c r="BC208" s="176">
        <v>0</v>
      </c>
      <c r="BD208" s="176"/>
      <c r="BE208" s="176">
        <v>0</v>
      </c>
      <c r="BF208" s="176"/>
      <c r="BG208" s="176">
        <v>0</v>
      </c>
      <c r="BH208" s="176"/>
      <c r="BI208" s="176">
        <v>0</v>
      </c>
      <c r="BJ208" s="176"/>
      <c r="BK208" s="176">
        <v>0</v>
      </c>
      <c r="BL208" s="176"/>
      <c r="BM208" s="176">
        <v>2000</v>
      </c>
      <c r="BN208" s="176">
        <v>1980</v>
      </c>
      <c r="BO208" s="176"/>
      <c r="BP208" s="176"/>
      <c r="BQ208" s="176"/>
      <c r="BR208" s="176"/>
      <c r="BS208" s="176"/>
      <c r="BT208" s="176"/>
      <c r="BU208" s="176"/>
      <c r="BV208" s="176"/>
      <c r="BW208" s="176">
        <v>0</v>
      </c>
      <c r="BX208" s="176"/>
      <c r="BY208" s="176">
        <v>0</v>
      </c>
      <c r="BZ208" s="176"/>
      <c r="CA208" s="176"/>
      <c r="CB208" s="176"/>
      <c r="CC208" s="176">
        <v>0</v>
      </c>
      <c r="CD208" s="176">
        <v>0</v>
      </c>
      <c r="CE208" s="176">
        <v>0</v>
      </c>
      <c r="CF208" s="176"/>
      <c r="CG208" s="176"/>
      <c r="CH208" s="176"/>
      <c r="CI208" s="176">
        <v>0</v>
      </c>
      <c r="CJ208" s="176">
        <v>2400</v>
      </c>
      <c r="CK208" s="176">
        <v>2400</v>
      </c>
      <c r="CL208" s="176"/>
      <c r="CM208" s="176"/>
      <c r="CN208" s="176"/>
      <c r="CO208" s="176">
        <v>0</v>
      </c>
      <c r="CP208" s="176"/>
      <c r="CQ208" s="176">
        <v>0</v>
      </c>
      <c r="CR208" s="176"/>
      <c r="CS208" s="176">
        <v>0</v>
      </c>
      <c r="CT208" s="176"/>
      <c r="CU208" s="176">
        <v>0</v>
      </c>
      <c r="CV208" s="176"/>
      <c r="CW208" s="176"/>
      <c r="CX208" s="176"/>
      <c r="CY208" s="176">
        <v>0</v>
      </c>
      <c r="CZ208" s="198"/>
      <c r="DA208" s="176">
        <v>1500</v>
      </c>
      <c r="DB208" s="176">
        <v>0</v>
      </c>
      <c r="DC208" s="176">
        <v>2000</v>
      </c>
      <c r="DD208" s="176">
        <v>1500</v>
      </c>
      <c r="DE208" s="176">
        <v>0</v>
      </c>
      <c r="DF208" s="176"/>
      <c r="DG208" s="176"/>
      <c r="DH208" s="198"/>
      <c r="DI208" s="176"/>
      <c r="DJ208" s="449"/>
      <c r="DK208" s="176"/>
      <c r="DL208" s="198"/>
      <c r="DM208" s="176"/>
      <c r="DN208" s="176"/>
      <c r="DO208" s="176"/>
      <c r="DP208" s="176"/>
      <c r="DQ208" s="176"/>
      <c r="DR208" s="198"/>
      <c r="DS208" s="176"/>
      <c r="DT208" s="176"/>
      <c r="DU208" s="176"/>
      <c r="DV208" s="176"/>
      <c r="DW208" s="176"/>
      <c r="DX208" s="176"/>
      <c r="DY208" s="176"/>
      <c r="DZ208" s="176"/>
      <c r="EA208" s="176"/>
      <c r="EB208" s="176"/>
      <c r="EC208" s="176">
        <v>0</v>
      </c>
      <c r="ED208" s="176"/>
      <c r="EE208" s="176"/>
      <c r="EF208" s="176"/>
      <c r="EG208" s="176"/>
      <c r="EH208" s="176"/>
      <c r="EI208" s="176">
        <v>0</v>
      </c>
      <c r="EJ208" s="176"/>
      <c r="EK208" s="176"/>
      <c r="EL208" s="176"/>
      <c r="EM208" s="176"/>
      <c r="EN208" s="176">
        <v>0</v>
      </c>
      <c r="EO208" s="176"/>
      <c r="EP208" s="176"/>
      <c r="EQ208" s="700"/>
      <c r="ER208" s="176"/>
      <c r="ES208" s="176"/>
      <c r="ET208" s="176"/>
      <c r="EU208" s="176"/>
      <c r="EV208" s="176"/>
      <c r="EW208" s="176"/>
      <c r="EX208" s="176">
        <v>0</v>
      </c>
      <c r="EY208" s="176"/>
      <c r="EZ208" s="176"/>
      <c r="FA208" s="176"/>
      <c r="FB208" s="63">
        <f t="shared" si="17"/>
        <v>27420</v>
      </c>
      <c r="FC208" s="69">
        <f t="shared" si="16"/>
        <v>41680</v>
      </c>
    </row>
    <row r="209" spans="1:159" ht="48.6" customHeight="1">
      <c r="A209" s="216">
        <f>+IF(M209="","",COUNTA($M$12:$M209))</f>
        <v>160</v>
      </c>
      <c r="B209" s="216" t="s">
        <v>4242</v>
      </c>
      <c r="C209" s="216" t="s">
        <v>4329</v>
      </c>
      <c r="D209" s="216">
        <v>499</v>
      </c>
      <c r="E209" s="216">
        <v>66</v>
      </c>
      <c r="F209" s="219" t="s">
        <v>4330</v>
      </c>
      <c r="G209" s="216" t="s">
        <v>4331</v>
      </c>
      <c r="H209" s="216" t="s">
        <v>4332</v>
      </c>
      <c r="I209" s="216" t="s">
        <v>4333</v>
      </c>
      <c r="J209" s="216">
        <v>36</v>
      </c>
      <c r="K209" s="216" t="s">
        <v>4334</v>
      </c>
      <c r="L209" s="216" t="s">
        <v>4335</v>
      </c>
      <c r="M209" s="216" t="s">
        <v>10</v>
      </c>
      <c r="N209" s="218">
        <v>30800</v>
      </c>
      <c r="O209" s="216" t="s">
        <v>3122</v>
      </c>
      <c r="P209" s="216">
        <v>23</v>
      </c>
      <c r="Q209" s="176">
        <v>25000</v>
      </c>
      <c r="R209" s="176">
        <v>24930</v>
      </c>
      <c r="S209" s="176"/>
      <c r="T209" s="176"/>
      <c r="U209" s="176"/>
      <c r="V209" s="176"/>
      <c r="W209" s="176"/>
      <c r="X209" s="176"/>
      <c r="Y209" s="176"/>
      <c r="Z209" s="176"/>
      <c r="AA209" s="176"/>
      <c r="AB209" s="176"/>
      <c r="AC209" s="176">
        <v>0</v>
      </c>
      <c r="AD209" s="176"/>
      <c r="AE209" s="176"/>
      <c r="AF209" s="176"/>
      <c r="AG209" s="176">
        <v>0</v>
      </c>
      <c r="AH209" s="176"/>
      <c r="AI209" s="176"/>
      <c r="AJ209" s="176"/>
      <c r="AK209" s="176">
        <v>0</v>
      </c>
      <c r="AL209" s="176"/>
      <c r="AM209" s="176"/>
      <c r="AN209" s="176"/>
      <c r="AO209" s="176"/>
      <c r="AP209" s="176"/>
      <c r="AQ209" s="176"/>
      <c r="AR209" s="176"/>
      <c r="AS209" s="176"/>
      <c r="AT209" s="176"/>
      <c r="AU209" s="176">
        <v>0</v>
      </c>
      <c r="AV209" s="176"/>
      <c r="AW209" s="176">
        <v>4000</v>
      </c>
      <c r="AX209" s="176">
        <v>3300</v>
      </c>
      <c r="AY209" s="176"/>
      <c r="AZ209" s="176"/>
      <c r="BA209" s="176">
        <v>0</v>
      </c>
      <c r="BB209" s="176"/>
      <c r="BC209" s="176">
        <v>0</v>
      </c>
      <c r="BD209" s="176"/>
      <c r="BE209" s="176">
        <v>0</v>
      </c>
      <c r="BF209" s="176"/>
      <c r="BG209" s="176">
        <v>0</v>
      </c>
      <c r="BH209" s="176"/>
      <c r="BI209" s="176">
        <v>0</v>
      </c>
      <c r="BJ209" s="176"/>
      <c r="BK209" s="176">
        <v>0</v>
      </c>
      <c r="BL209" s="176"/>
      <c r="BM209" s="176">
        <v>0</v>
      </c>
      <c r="BN209" s="176"/>
      <c r="BO209" s="176"/>
      <c r="BP209" s="176"/>
      <c r="BQ209" s="176"/>
      <c r="BR209" s="176"/>
      <c r="BS209" s="176"/>
      <c r="BT209" s="176"/>
      <c r="BU209" s="176"/>
      <c r="BV209" s="176"/>
      <c r="BW209" s="176">
        <v>0</v>
      </c>
      <c r="BX209" s="176"/>
      <c r="BY209" s="176">
        <v>0</v>
      </c>
      <c r="BZ209" s="176"/>
      <c r="CA209" s="176"/>
      <c r="CB209" s="176"/>
      <c r="CC209" s="176">
        <v>0</v>
      </c>
      <c r="CD209" s="176">
        <v>0</v>
      </c>
      <c r="CE209" s="176">
        <v>0</v>
      </c>
      <c r="CF209" s="176"/>
      <c r="CG209" s="176"/>
      <c r="CH209" s="176"/>
      <c r="CI209" s="176">
        <v>0</v>
      </c>
      <c r="CJ209" s="176">
        <v>1200</v>
      </c>
      <c r="CK209" s="176">
        <v>1200</v>
      </c>
      <c r="CL209" s="176"/>
      <c r="CM209" s="176"/>
      <c r="CN209" s="176"/>
      <c r="CO209" s="176">
        <v>0</v>
      </c>
      <c r="CP209" s="176"/>
      <c r="CQ209" s="176">
        <v>0</v>
      </c>
      <c r="CR209" s="176"/>
      <c r="CS209" s="176">
        <v>0</v>
      </c>
      <c r="CT209" s="176"/>
      <c r="CU209" s="176">
        <v>0</v>
      </c>
      <c r="CV209" s="176"/>
      <c r="CW209" s="176"/>
      <c r="CX209" s="176"/>
      <c r="CY209" s="176">
        <v>0</v>
      </c>
      <c r="CZ209" s="198"/>
      <c r="DA209" s="176">
        <v>600</v>
      </c>
      <c r="DB209" s="176">
        <v>0</v>
      </c>
      <c r="DC209" s="176"/>
      <c r="DD209" s="176">
        <v>0</v>
      </c>
      <c r="DE209" s="176">
        <v>0</v>
      </c>
      <c r="DF209" s="176"/>
      <c r="DG209" s="176"/>
      <c r="DH209" s="198"/>
      <c r="DI209" s="176"/>
      <c r="DJ209" s="449"/>
      <c r="DK209" s="176"/>
      <c r="DL209" s="198"/>
      <c r="DM209" s="176"/>
      <c r="DN209" s="176"/>
      <c r="DO209" s="176"/>
      <c r="DP209" s="176"/>
      <c r="DQ209" s="176"/>
      <c r="DR209" s="198"/>
      <c r="DS209" s="176"/>
      <c r="DT209" s="176"/>
      <c r="DU209" s="176"/>
      <c r="DV209" s="176"/>
      <c r="DW209" s="176"/>
      <c r="DX209" s="176"/>
      <c r="DY209" s="176"/>
      <c r="DZ209" s="176"/>
      <c r="EA209" s="176"/>
      <c r="EB209" s="176"/>
      <c r="EC209" s="176">
        <v>0</v>
      </c>
      <c r="ED209" s="176"/>
      <c r="EE209" s="176"/>
      <c r="EF209" s="176"/>
      <c r="EG209" s="176"/>
      <c r="EH209" s="176"/>
      <c r="EI209" s="176">
        <v>0</v>
      </c>
      <c r="EJ209" s="176"/>
      <c r="EK209" s="176"/>
      <c r="EL209" s="176"/>
      <c r="EM209" s="176"/>
      <c r="EN209" s="176">
        <v>0</v>
      </c>
      <c r="EO209" s="176"/>
      <c r="EP209" s="176"/>
      <c r="EQ209" s="700"/>
      <c r="ER209" s="176"/>
      <c r="ES209" s="176"/>
      <c r="ET209" s="176"/>
      <c r="EU209" s="176"/>
      <c r="EV209" s="176"/>
      <c r="EW209" s="176"/>
      <c r="EX209" s="176">
        <v>0</v>
      </c>
      <c r="EY209" s="176"/>
      <c r="EZ209" s="176"/>
      <c r="FA209" s="176"/>
      <c r="FB209" s="63">
        <f t="shared" si="17"/>
        <v>28230</v>
      </c>
      <c r="FC209" s="69">
        <f t="shared" si="16"/>
        <v>2570</v>
      </c>
    </row>
    <row r="210" spans="1:159" ht="48.6" customHeight="1">
      <c r="A210" s="216">
        <f>+IF(M210="","",COUNTA($M$12:$M210))</f>
        <v>161</v>
      </c>
      <c r="B210" s="216" t="s">
        <v>4249</v>
      </c>
      <c r="C210" s="216" t="s">
        <v>4336</v>
      </c>
      <c r="D210" s="216">
        <v>500</v>
      </c>
      <c r="E210" s="216">
        <v>69</v>
      </c>
      <c r="F210" s="219" t="s">
        <v>4337</v>
      </c>
      <c r="G210" s="216" t="s">
        <v>4338</v>
      </c>
      <c r="H210" s="216" t="s">
        <v>4339</v>
      </c>
      <c r="I210" s="216" t="s">
        <v>4340</v>
      </c>
      <c r="J210" s="216">
        <v>36</v>
      </c>
      <c r="K210" s="216" t="s">
        <v>4341</v>
      </c>
      <c r="L210" s="216" t="s">
        <v>4342</v>
      </c>
      <c r="M210" s="216" t="s">
        <v>10</v>
      </c>
      <c r="N210" s="218">
        <v>5000</v>
      </c>
      <c r="O210" s="216" t="s">
        <v>3115</v>
      </c>
      <c r="P210" s="216">
        <v>113</v>
      </c>
      <c r="Q210" s="176">
        <v>5000</v>
      </c>
      <c r="R210" s="176">
        <v>980</v>
      </c>
      <c r="S210" s="176"/>
      <c r="T210" s="176"/>
      <c r="U210" s="176"/>
      <c r="V210" s="176"/>
      <c r="W210" s="176"/>
      <c r="X210" s="176"/>
      <c r="Y210" s="176"/>
      <c r="Z210" s="176"/>
      <c r="AA210" s="176"/>
      <c r="AB210" s="176"/>
      <c r="AC210" s="176">
        <v>0</v>
      </c>
      <c r="AD210" s="176"/>
      <c r="AE210" s="176"/>
      <c r="AF210" s="176"/>
      <c r="AG210" s="176">
        <v>0</v>
      </c>
      <c r="AH210" s="176"/>
      <c r="AI210" s="176"/>
      <c r="AJ210" s="176"/>
      <c r="AK210" s="176">
        <v>0</v>
      </c>
      <c r="AL210" s="176"/>
      <c r="AM210" s="176"/>
      <c r="AN210" s="176"/>
      <c r="AO210" s="176"/>
      <c r="AP210" s="176"/>
      <c r="AQ210" s="176"/>
      <c r="AR210" s="176"/>
      <c r="AS210" s="176"/>
      <c r="AT210" s="176"/>
      <c r="AU210" s="176">
        <v>0</v>
      </c>
      <c r="AV210" s="176"/>
      <c r="AW210" s="176"/>
      <c r="AX210" s="176"/>
      <c r="AY210" s="176"/>
      <c r="AZ210" s="176"/>
      <c r="BA210" s="176">
        <v>0</v>
      </c>
      <c r="BB210" s="176"/>
      <c r="BC210" s="176">
        <v>0</v>
      </c>
      <c r="BD210" s="176"/>
      <c r="BE210" s="176">
        <v>0</v>
      </c>
      <c r="BF210" s="176"/>
      <c r="BG210" s="176">
        <v>0</v>
      </c>
      <c r="BH210" s="176"/>
      <c r="BI210" s="176">
        <v>0</v>
      </c>
      <c r="BJ210" s="176"/>
      <c r="BK210" s="176">
        <v>0</v>
      </c>
      <c r="BL210" s="176"/>
      <c r="BM210" s="176">
        <v>0</v>
      </c>
      <c r="BN210" s="176"/>
      <c r="BO210" s="176"/>
      <c r="BP210" s="176"/>
      <c r="BQ210" s="176"/>
      <c r="BR210" s="176"/>
      <c r="BS210" s="176"/>
      <c r="BT210" s="176"/>
      <c r="BU210" s="176"/>
      <c r="BV210" s="176"/>
      <c r="BW210" s="176">
        <v>0</v>
      </c>
      <c r="BX210" s="176"/>
      <c r="BY210" s="176">
        <v>0</v>
      </c>
      <c r="BZ210" s="176"/>
      <c r="CA210" s="176"/>
      <c r="CB210" s="176"/>
      <c r="CC210" s="176">
        <v>0</v>
      </c>
      <c r="CD210" s="176">
        <v>0</v>
      </c>
      <c r="CE210" s="176">
        <v>0</v>
      </c>
      <c r="CF210" s="176"/>
      <c r="CG210" s="176"/>
      <c r="CH210" s="176"/>
      <c r="CI210" s="176">
        <v>0</v>
      </c>
      <c r="CJ210" s="176">
        <v>0</v>
      </c>
      <c r="CK210" s="176">
        <v>0</v>
      </c>
      <c r="CL210" s="176"/>
      <c r="CM210" s="176"/>
      <c r="CN210" s="176"/>
      <c r="CO210" s="176">
        <v>0</v>
      </c>
      <c r="CP210" s="176"/>
      <c r="CQ210" s="176">
        <v>0</v>
      </c>
      <c r="CR210" s="176"/>
      <c r="CS210" s="176">
        <v>0</v>
      </c>
      <c r="CT210" s="176"/>
      <c r="CU210" s="176">
        <v>0</v>
      </c>
      <c r="CV210" s="176"/>
      <c r="CW210" s="176"/>
      <c r="CX210" s="176"/>
      <c r="CY210" s="176">
        <v>0</v>
      </c>
      <c r="CZ210" s="198"/>
      <c r="DA210" s="176">
        <v>0</v>
      </c>
      <c r="DB210" s="176"/>
      <c r="DC210" s="176"/>
      <c r="DD210" s="176">
        <v>0</v>
      </c>
      <c r="DE210" s="176">
        <v>0</v>
      </c>
      <c r="DF210" s="176"/>
      <c r="DG210" s="176"/>
      <c r="DH210" s="198"/>
      <c r="DI210" s="176"/>
      <c r="DJ210" s="449"/>
      <c r="DK210" s="176"/>
      <c r="DL210" s="198"/>
      <c r="DM210" s="176"/>
      <c r="DN210" s="176"/>
      <c r="DO210" s="176"/>
      <c r="DP210" s="176"/>
      <c r="DQ210" s="176"/>
      <c r="DR210" s="198"/>
      <c r="DS210" s="176"/>
      <c r="DT210" s="176"/>
      <c r="DU210" s="176"/>
      <c r="DV210" s="176"/>
      <c r="DW210" s="176"/>
      <c r="DX210" s="176"/>
      <c r="DY210" s="176"/>
      <c r="DZ210" s="176"/>
      <c r="EA210" s="176"/>
      <c r="EB210" s="176"/>
      <c r="EC210" s="176">
        <v>0</v>
      </c>
      <c r="ED210" s="176"/>
      <c r="EE210" s="176"/>
      <c r="EF210" s="176"/>
      <c r="EG210" s="176"/>
      <c r="EH210" s="176"/>
      <c r="EI210" s="176">
        <v>0</v>
      </c>
      <c r="EJ210" s="176"/>
      <c r="EK210" s="176"/>
      <c r="EL210" s="176"/>
      <c r="EM210" s="176"/>
      <c r="EN210" s="176">
        <v>0</v>
      </c>
      <c r="EO210" s="176"/>
      <c r="EP210" s="176"/>
      <c r="EQ210" s="700"/>
      <c r="ER210" s="176"/>
      <c r="ES210" s="176"/>
      <c r="ET210" s="176"/>
      <c r="EU210" s="176"/>
      <c r="EV210" s="176"/>
      <c r="EW210" s="176"/>
      <c r="EX210" s="176">
        <v>0</v>
      </c>
      <c r="EY210" s="176"/>
      <c r="EZ210" s="176"/>
      <c r="FA210" s="176"/>
      <c r="FB210" s="63">
        <f t="shared" si="17"/>
        <v>980</v>
      </c>
      <c r="FC210" s="69">
        <f t="shared" si="16"/>
        <v>4020</v>
      </c>
    </row>
    <row r="211" spans="1:159" ht="48.6" customHeight="1">
      <c r="A211" s="216">
        <f>+IF(M211="","",COUNTA($M$12:$M211))</f>
        <v>162</v>
      </c>
      <c r="B211" s="216" t="s">
        <v>4262</v>
      </c>
      <c r="C211" s="216" t="s">
        <v>4343</v>
      </c>
      <c r="D211" s="308">
        <v>505</v>
      </c>
      <c r="E211" s="216">
        <v>144</v>
      </c>
      <c r="F211" s="219" t="s">
        <v>4344</v>
      </c>
      <c r="G211" s="216" t="s">
        <v>4345</v>
      </c>
      <c r="H211" s="216" t="s">
        <v>4346</v>
      </c>
      <c r="I211" s="216" t="s">
        <v>4347</v>
      </c>
      <c r="J211" s="216">
        <v>24</v>
      </c>
      <c r="K211" s="216" t="s">
        <v>4348</v>
      </c>
      <c r="L211" s="216" t="s">
        <v>4349</v>
      </c>
      <c r="M211" s="216" t="s">
        <v>10</v>
      </c>
      <c r="N211" s="218">
        <v>82000</v>
      </c>
      <c r="O211" s="216" t="s">
        <v>3122</v>
      </c>
      <c r="P211" s="216">
        <v>23</v>
      </c>
      <c r="Q211" s="176">
        <v>0</v>
      </c>
      <c r="R211" s="176"/>
      <c r="S211" s="176"/>
      <c r="T211" s="176"/>
      <c r="U211" s="176"/>
      <c r="V211" s="176"/>
      <c r="W211" s="176">
        <v>50000</v>
      </c>
      <c r="X211" s="176">
        <v>29970</v>
      </c>
      <c r="Y211" s="176"/>
      <c r="Z211" s="176"/>
      <c r="AA211" s="176"/>
      <c r="AB211" s="176"/>
      <c r="AC211" s="176">
        <v>0</v>
      </c>
      <c r="AD211" s="176"/>
      <c r="AE211" s="176"/>
      <c r="AF211" s="176"/>
      <c r="AG211" s="176">
        <v>0</v>
      </c>
      <c r="AH211" s="176"/>
      <c r="AI211" s="176"/>
      <c r="AJ211" s="176"/>
      <c r="AK211" s="176">
        <v>0</v>
      </c>
      <c r="AL211" s="176"/>
      <c r="AM211" s="176"/>
      <c r="AN211" s="176"/>
      <c r="AO211" s="176">
        <v>10000</v>
      </c>
      <c r="AP211" s="176"/>
      <c r="AQ211" s="176"/>
      <c r="AR211" s="176"/>
      <c r="AS211" s="176"/>
      <c r="AT211" s="176"/>
      <c r="AU211" s="176">
        <v>0</v>
      </c>
      <c r="AV211" s="176"/>
      <c r="AW211" s="176"/>
      <c r="AX211" s="176"/>
      <c r="AY211" s="176"/>
      <c r="AZ211" s="176"/>
      <c r="BA211" s="176">
        <v>0</v>
      </c>
      <c r="BB211" s="176"/>
      <c r="BC211" s="176">
        <v>0</v>
      </c>
      <c r="BD211" s="176"/>
      <c r="BE211" s="176">
        <v>0</v>
      </c>
      <c r="BF211" s="176"/>
      <c r="BG211" s="176">
        <v>0</v>
      </c>
      <c r="BH211" s="176"/>
      <c r="BI211" s="176">
        <v>0</v>
      </c>
      <c r="BJ211" s="176"/>
      <c r="BK211" s="176">
        <v>0</v>
      </c>
      <c r="BL211" s="176"/>
      <c r="BM211" s="176">
        <v>0</v>
      </c>
      <c r="BN211" s="176"/>
      <c r="BO211" s="176"/>
      <c r="BP211" s="176"/>
      <c r="BQ211" s="176"/>
      <c r="BR211" s="176"/>
      <c r="BS211" s="176"/>
      <c r="BT211" s="176"/>
      <c r="BU211" s="176"/>
      <c r="BV211" s="176"/>
      <c r="BW211" s="176">
        <v>0</v>
      </c>
      <c r="BX211" s="176"/>
      <c r="BY211" s="176">
        <v>0</v>
      </c>
      <c r="BZ211" s="176"/>
      <c r="CA211" s="176"/>
      <c r="CB211" s="176"/>
      <c r="CC211" s="176">
        <v>0</v>
      </c>
      <c r="CD211" s="176">
        <v>0</v>
      </c>
      <c r="CE211" s="176">
        <v>0</v>
      </c>
      <c r="CF211" s="176"/>
      <c r="CG211" s="176">
        <v>10000</v>
      </c>
      <c r="CH211" s="176">
        <v>1980</v>
      </c>
      <c r="CI211" s="176">
        <v>0</v>
      </c>
      <c r="CJ211" s="176">
        <v>0</v>
      </c>
      <c r="CK211" s="176">
        <v>0</v>
      </c>
      <c r="CL211" s="176"/>
      <c r="CM211" s="176"/>
      <c r="CN211" s="176"/>
      <c r="CO211" s="176">
        <v>0</v>
      </c>
      <c r="CP211" s="176"/>
      <c r="CQ211" s="176">
        <v>0</v>
      </c>
      <c r="CR211" s="176"/>
      <c r="CS211" s="176">
        <v>0</v>
      </c>
      <c r="CT211" s="176"/>
      <c r="CU211" s="176">
        <v>0</v>
      </c>
      <c r="CV211" s="176"/>
      <c r="CW211" s="176"/>
      <c r="CX211" s="176"/>
      <c r="CY211" s="176">
        <v>10000</v>
      </c>
      <c r="CZ211" s="198"/>
      <c r="DA211" s="176">
        <v>0</v>
      </c>
      <c r="DB211" s="176"/>
      <c r="DC211" s="176">
        <v>2000</v>
      </c>
      <c r="DD211" s="176">
        <v>990</v>
      </c>
      <c r="DE211" s="176">
        <v>0</v>
      </c>
      <c r="DF211" s="176"/>
      <c r="DG211" s="176"/>
      <c r="DH211" s="198"/>
      <c r="DI211" s="176"/>
      <c r="DJ211" s="449"/>
      <c r="DK211" s="176"/>
      <c r="DL211" s="198"/>
      <c r="DM211" s="176"/>
      <c r="DN211" s="176"/>
      <c r="DO211" s="176"/>
      <c r="DP211" s="176"/>
      <c r="DQ211" s="176"/>
      <c r="DR211" s="198"/>
      <c r="DS211" s="176"/>
      <c r="DT211" s="176"/>
      <c r="DU211" s="176"/>
      <c r="DV211" s="176"/>
      <c r="DW211" s="176"/>
      <c r="DX211" s="176"/>
      <c r="DY211" s="176"/>
      <c r="DZ211" s="176"/>
      <c r="EA211" s="176"/>
      <c r="EB211" s="176"/>
      <c r="EC211" s="176">
        <v>0</v>
      </c>
      <c r="ED211" s="176"/>
      <c r="EE211" s="176"/>
      <c r="EF211" s="176"/>
      <c r="EG211" s="176"/>
      <c r="EH211" s="176"/>
      <c r="EI211" s="176">
        <v>0</v>
      </c>
      <c r="EJ211" s="176"/>
      <c r="EK211" s="176"/>
      <c r="EL211" s="176"/>
      <c r="EM211" s="176"/>
      <c r="EN211" s="176">
        <v>0</v>
      </c>
      <c r="EO211" s="176"/>
      <c r="EP211" s="176"/>
      <c r="EQ211" s="700"/>
      <c r="ER211" s="176"/>
      <c r="ES211" s="176"/>
      <c r="ET211" s="176"/>
      <c r="EU211" s="176"/>
      <c r="EV211" s="176"/>
      <c r="EW211" s="176"/>
      <c r="EX211" s="176">
        <v>0</v>
      </c>
      <c r="EY211" s="176"/>
      <c r="EZ211" s="176"/>
      <c r="FA211" s="176"/>
      <c r="FB211" s="63">
        <f t="shared" si="17"/>
        <v>32940</v>
      </c>
      <c r="FC211" s="69">
        <f t="shared" si="16"/>
        <v>49060</v>
      </c>
    </row>
    <row r="212" spans="1:159" ht="48.6" customHeight="1">
      <c r="A212" s="216">
        <f>+IF(M212="","",COUNTA($M$12:$M212))</f>
        <v>163</v>
      </c>
      <c r="B212" s="216" t="s">
        <v>4269</v>
      </c>
      <c r="C212" s="216" t="s">
        <v>4350</v>
      </c>
      <c r="D212" s="296">
        <v>507</v>
      </c>
      <c r="E212" s="216">
        <v>193</v>
      </c>
      <c r="F212" s="219" t="s">
        <v>4351</v>
      </c>
      <c r="G212" s="216" t="s">
        <v>4352</v>
      </c>
      <c r="H212" s="216" t="s">
        <v>4353</v>
      </c>
      <c r="I212" s="216" t="s">
        <v>4354</v>
      </c>
      <c r="J212" s="216">
        <v>24</v>
      </c>
      <c r="K212" s="216" t="s">
        <v>4355</v>
      </c>
      <c r="L212" s="216" t="s">
        <v>4356</v>
      </c>
      <c r="M212" s="216" t="s">
        <v>10</v>
      </c>
      <c r="N212" s="218">
        <v>56000</v>
      </c>
      <c r="O212" s="216" t="s">
        <v>3125</v>
      </c>
      <c r="P212" s="216">
        <v>45</v>
      </c>
      <c r="Q212" s="176">
        <v>8000</v>
      </c>
      <c r="R212" s="176"/>
      <c r="S212" s="176"/>
      <c r="T212" s="176"/>
      <c r="U212" s="176"/>
      <c r="V212" s="176"/>
      <c r="W212" s="176"/>
      <c r="X212" s="176"/>
      <c r="Y212" s="176"/>
      <c r="Z212" s="176"/>
      <c r="AA212" s="176"/>
      <c r="AB212" s="176"/>
      <c r="AC212" s="176">
        <v>0</v>
      </c>
      <c r="AD212" s="176"/>
      <c r="AE212" s="176"/>
      <c r="AF212" s="176"/>
      <c r="AG212" s="176">
        <v>3000</v>
      </c>
      <c r="AH212" s="176"/>
      <c r="AI212" s="176"/>
      <c r="AJ212" s="176"/>
      <c r="AK212" s="176">
        <v>0</v>
      </c>
      <c r="AL212" s="176"/>
      <c r="AM212" s="176"/>
      <c r="AN212" s="176"/>
      <c r="AO212" s="176"/>
      <c r="AP212" s="176"/>
      <c r="AQ212" s="176"/>
      <c r="AR212" s="176"/>
      <c r="AS212" s="176"/>
      <c r="AT212" s="176"/>
      <c r="AU212" s="176">
        <v>0</v>
      </c>
      <c r="AV212" s="176"/>
      <c r="AW212" s="176"/>
      <c r="AX212" s="176"/>
      <c r="AY212" s="176"/>
      <c r="AZ212" s="176"/>
      <c r="BA212" s="176">
        <v>0</v>
      </c>
      <c r="BB212" s="176"/>
      <c r="BC212" s="176">
        <v>0</v>
      </c>
      <c r="BD212" s="176"/>
      <c r="BE212" s="176">
        <v>0</v>
      </c>
      <c r="BF212" s="176"/>
      <c r="BG212" s="176">
        <v>0</v>
      </c>
      <c r="BH212" s="176"/>
      <c r="BI212" s="176">
        <v>0</v>
      </c>
      <c r="BJ212" s="176"/>
      <c r="BK212" s="176">
        <v>0</v>
      </c>
      <c r="BL212" s="176"/>
      <c r="BM212" s="176">
        <v>0</v>
      </c>
      <c r="BN212" s="176"/>
      <c r="BO212" s="176"/>
      <c r="BP212" s="176"/>
      <c r="BQ212" s="176"/>
      <c r="BR212" s="176"/>
      <c r="BS212" s="176"/>
      <c r="BT212" s="176"/>
      <c r="BU212" s="176"/>
      <c r="BV212" s="176"/>
      <c r="BW212" s="176">
        <v>0</v>
      </c>
      <c r="BX212" s="176"/>
      <c r="BY212" s="176">
        <v>0</v>
      </c>
      <c r="BZ212" s="176"/>
      <c r="CA212" s="176"/>
      <c r="CB212" s="176"/>
      <c r="CC212" s="176">
        <v>10000</v>
      </c>
      <c r="CD212" s="176">
        <v>0</v>
      </c>
      <c r="CE212" s="176">
        <v>10000</v>
      </c>
      <c r="CF212" s="176">
        <v>9968</v>
      </c>
      <c r="CG212" s="176"/>
      <c r="CH212" s="176"/>
      <c r="CI212" s="176">
        <v>0</v>
      </c>
      <c r="CJ212" s="176">
        <v>0</v>
      </c>
      <c r="CK212" s="176">
        <v>0</v>
      </c>
      <c r="CL212" s="176"/>
      <c r="CM212" s="176">
        <v>5000</v>
      </c>
      <c r="CN212" s="176"/>
      <c r="CO212" s="176">
        <v>0</v>
      </c>
      <c r="CP212" s="176"/>
      <c r="CQ212" s="176">
        <v>0</v>
      </c>
      <c r="CR212" s="176"/>
      <c r="CS212" s="176">
        <v>0</v>
      </c>
      <c r="CT212" s="176"/>
      <c r="CU212" s="176">
        <v>20000</v>
      </c>
      <c r="CV212" s="176">
        <v>14252</v>
      </c>
      <c r="CW212" s="176"/>
      <c r="CX212" s="176"/>
      <c r="CY212" s="176">
        <v>0</v>
      </c>
      <c r="CZ212" s="198"/>
      <c r="DA212" s="176">
        <v>0</v>
      </c>
      <c r="DB212" s="176"/>
      <c r="DC212" s="176"/>
      <c r="DD212" s="176">
        <v>0</v>
      </c>
      <c r="DE212" s="176">
        <v>0</v>
      </c>
      <c r="DF212" s="176"/>
      <c r="DG212" s="176"/>
      <c r="DH212" s="198"/>
      <c r="DI212" s="176"/>
      <c r="DJ212" s="449"/>
      <c r="DK212" s="176"/>
      <c r="DL212" s="198"/>
      <c r="DM212" s="176"/>
      <c r="DN212" s="176"/>
      <c r="DO212" s="176"/>
      <c r="DP212" s="176"/>
      <c r="DQ212" s="176"/>
      <c r="DR212" s="198"/>
      <c r="DS212" s="176"/>
      <c r="DT212" s="176"/>
      <c r="DU212" s="176"/>
      <c r="DV212" s="176"/>
      <c r="DW212" s="176"/>
      <c r="DX212" s="176"/>
      <c r="DY212" s="176"/>
      <c r="DZ212" s="176"/>
      <c r="EA212" s="176"/>
      <c r="EB212" s="176"/>
      <c r="EC212" s="176">
        <v>0</v>
      </c>
      <c r="ED212" s="176"/>
      <c r="EE212" s="176"/>
      <c r="EF212" s="176"/>
      <c r="EG212" s="176"/>
      <c r="EH212" s="176"/>
      <c r="EI212" s="176">
        <v>0</v>
      </c>
      <c r="EJ212" s="176"/>
      <c r="EK212" s="176"/>
      <c r="EL212" s="176"/>
      <c r="EM212" s="176"/>
      <c r="EN212" s="176">
        <v>0</v>
      </c>
      <c r="EO212" s="176"/>
      <c r="EP212" s="176"/>
      <c r="EQ212" s="700"/>
      <c r="ER212" s="176"/>
      <c r="ES212" s="176"/>
      <c r="ET212" s="176"/>
      <c r="EU212" s="176"/>
      <c r="EV212" s="176"/>
      <c r="EW212" s="176"/>
      <c r="EX212" s="176">
        <v>0</v>
      </c>
      <c r="EY212" s="176"/>
      <c r="EZ212" s="176"/>
      <c r="FA212" s="176"/>
      <c r="FB212" s="63">
        <f t="shared" si="17"/>
        <v>24220</v>
      </c>
      <c r="FC212" s="69">
        <f t="shared" si="16"/>
        <v>31780</v>
      </c>
    </row>
    <row r="213" spans="1:159" ht="48.6" customHeight="1">
      <c r="A213" s="216">
        <f>+IF(M213="","",COUNTA($M$12:$M213))</f>
        <v>164</v>
      </c>
      <c r="B213" s="216" t="s">
        <v>4274</v>
      </c>
      <c r="C213" s="216" t="s">
        <v>4357</v>
      </c>
      <c r="D213" s="296">
        <v>507</v>
      </c>
      <c r="E213" s="216">
        <v>193</v>
      </c>
      <c r="F213" s="219" t="s">
        <v>4358</v>
      </c>
      <c r="G213" s="216" t="s">
        <v>4359</v>
      </c>
      <c r="H213" s="216" t="s">
        <v>148</v>
      </c>
      <c r="I213" s="216" t="s">
        <v>1174</v>
      </c>
      <c r="J213" s="216">
        <v>24</v>
      </c>
      <c r="K213" s="216" t="s">
        <v>4360</v>
      </c>
      <c r="L213" s="216" t="s">
        <v>4361</v>
      </c>
      <c r="M213" s="216" t="s">
        <v>10</v>
      </c>
      <c r="N213" s="218">
        <v>25000</v>
      </c>
      <c r="O213" s="216" t="s">
        <v>3076</v>
      </c>
      <c r="P213" s="216">
        <v>35</v>
      </c>
      <c r="Q213" s="176">
        <v>20000</v>
      </c>
      <c r="R213" s="176">
        <v>4984</v>
      </c>
      <c r="S213" s="176"/>
      <c r="T213" s="176"/>
      <c r="U213" s="176"/>
      <c r="V213" s="176"/>
      <c r="W213" s="176"/>
      <c r="X213" s="176"/>
      <c r="Y213" s="176"/>
      <c r="Z213" s="176"/>
      <c r="AA213" s="176"/>
      <c r="AB213" s="176"/>
      <c r="AC213" s="176">
        <v>0</v>
      </c>
      <c r="AD213" s="176"/>
      <c r="AE213" s="176"/>
      <c r="AF213" s="176"/>
      <c r="AG213" s="176">
        <v>0</v>
      </c>
      <c r="AH213" s="176"/>
      <c r="AI213" s="176"/>
      <c r="AJ213" s="176"/>
      <c r="AK213" s="176">
        <v>0</v>
      </c>
      <c r="AL213" s="176"/>
      <c r="AM213" s="176"/>
      <c r="AN213" s="176"/>
      <c r="AO213" s="176"/>
      <c r="AP213" s="176"/>
      <c r="AQ213" s="176"/>
      <c r="AR213" s="176"/>
      <c r="AS213" s="176"/>
      <c r="AT213" s="176"/>
      <c r="AU213" s="176">
        <v>0</v>
      </c>
      <c r="AV213" s="176"/>
      <c r="AW213" s="176"/>
      <c r="AX213" s="176"/>
      <c r="AY213" s="176"/>
      <c r="AZ213" s="176"/>
      <c r="BA213" s="176">
        <v>0</v>
      </c>
      <c r="BB213" s="176"/>
      <c r="BC213" s="176">
        <v>0</v>
      </c>
      <c r="BD213" s="176"/>
      <c r="BE213" s="176">
        <v>0</v>
      </c>
      <c r="BF213" s="176"/>
      <c r="BG213" s="176">
        <v>0</v>
      </c>
      <c r="BH213" s="176"/>
      <c r="BI213" s="176">
        <v>0</v>
      </c>
      <c r="BJ213" s="176"/>
      <c r="BK213" s="176">
        <v>0</v>
      </c>
      <c r="BL213" s="176"/>
      <c r="BM213" s="176">
        <v>0</v>
      </c>
      <c r="BN213" s="176"/>
      <c r="BO213" s="176"/>
      <c r="BP213" s="176"/>
      <c r="BQ213" s="176"/>
      <c r="BR213" s="176"/>
      <c r="BS213" s="176"/>
      <c r="BT213" s="176"/>
      <c r="BU213" s="176"/>
      <c r="BV213" s="176"/>
      <c r="BW213" s="176">
        <v>0</v>
      </c>
      <c r="BX213" s="176"/>
      <c r="BY213" s="176">
        <v>0</v>
      </c>
      <c r="BZ213" s="176"/>
      <c r="CA213" s="176"/>
      <c r="CB213" s="176"/>
      <c r="CC213" s="176">
        <v>0</v>
      </c>
      <c r="CD213" s="176">
        <v>0</v>
      </c>
      <c r="CE213" s="176">
        <v>5000</v>
      </c>
      <c r="CF213" s="176">
        <v>0</v>
      </c>
      <c r="CG213" s="176"/>
      <c r="CH213" s="176"/>
      <c r="CI213" s="176">
        <v>0</v>
      </c>
      <c r="CJ213" s="176">
        <v>0</v>
      </c>
      <c r="CK213" s="176">
        <v>0</v>
      </c>
      <c r="CL213" s="176"/>
      <c r="CM213" s="176"/>
      <c r="CN213" s="176"/>
      <c r="CO213" s="176">
        <v>0</v>
      </c>
      <c r="CP213" s="176"/>
      <c r="CQ213" s="176">
        <v>0</v>
      </c>
      <c r="CR213" s="176"/>
      <c r="CS213" s="176">
        <v>0</v>
      </c>
      <c r="CT213" s="176"/>
      <c r="CU213" s="176">
        <v>0</v>
      </c>
      <c r="CV213" s="176"/>
      <c r="CW213" s="176"/>
      <c r="CX213" s="176"/>
      <c r="CY213" s="176">
        <v>0</v>
      </c>
      <c r="CZ213" s="198"/>
      <c r="DA213" s="176">
        <v>0</v>
      </c>
      <c r="DB213" s="176"/>
      <c r="DC213" s="176"/>
      <c r="DD213" s="176">
        <v>0</v>
      </c>
      <c r="DE213" s="176">
        <v>0</v>
      </c>
      <c r="DF213" s="176"/>
      <c r="DG213" s="176"/>
      <c r="DH213" s="198"/>
      <c r="DI213" s="176"/>
      <c r="DJ213" s="449"/>
      <c r="DK213" s="176"/>
      <c r="DL213" s="198"/>
      <c r="DM213" s="176"/>
      <c r="DN213" s="176"/>
      <c r="DO213" s="176"/>
      <c r="DP213" s="176"/>
      <c r="DQ213" s="176"/>
      <c r="DR213" s="198"/>
      <c r="DS213" s="176"/>
      <c r="DT213" s="176"/>
      <c r="DU213" s="176"/>
      <c r="DV213" s="176"/>
      <c r="DW213" s="176"/>
      <c r="DX213" s="176"/>
      <c r="DY213" s="176"/>
      <c r="DZ213" s="176"/>
      <c r="EA213" s="176"/>
      <c r="EB213" s="176"/>
      <c r="EC213" s="176">
        <v>0</v>
      </c>
      <c r="ED213" s="176"/>
      <c r="EE213" s="176"/>
      <c r="EF213" s="176"/>
      <c r="EG213" s="176"/>
      <c r="EH213" s="176"/>
      <c r="EI213" s="176">
        <v>0</v>
      </c>
      <c r="EJ213" s="176"/>
      <c r="EK213" s="176"/>
      <c r="EL213" s="176"/>
      <c r="EM213" s="176"/>
      <c r="EN213" s="176">
        <v>0</v>
      </c>
      <c r="EO213" s="176"/>
      <c r="EP213" s="176"/>
      <c r="EQ213" s="700"/>
      <c r="ER213" s="176"/>
      <c r="ES213" s="176"/>
      <c r="ET213" s="176"/>
      <c r="EU213" s="176"/>
      <c r="EV213" s="176"/>
      <c r="EW213" s="176"/>
      <c r="EX213" s="176">
        <v>0</v>
      </c>
      <c r="EY213" s="176"/>
      <c r="EZ213" s="176"/>
      <c r="FA213" s="176"/>
      <c r="FB213" s="63">
        <f t="shared" si="17"/>
        <v>4984</v>
      </c>
      <c r="FC213" s="69">
        <f t="shared" si="16"/>
        <v>20016</v>
      </c>
    </row>
    <row r="214" spans="1:159" ht="48.6" customHeight="1">
      <c r="A214" s="216">
        <f>+IF(M214="","",COUNTA($M$12:$M214))</f>
        <v>165</v>
      </c>
      <c r="B214" s="216" t="s">
        <v>4280</v>
      </c>
      <c r="C214" s="216" t="s">
        <v>4362</v>
      </c>
      <c r="D214" s="216">
        <v>511</v>
      </c>
      <c r="E214" s="216">
        <v>212</v>
      </c>
      <c r="F214" s="219" t="s">
        <v>4363</v>
      </c>
      <c r="G214" s="216" t="s">
        <v>4364</v>
      </c>
      <c r="H214" s="216" t="s">
        <v>4365</v>
      </c>
      <c r="I214" s="216" t="s">
        <v>4366</v>
      </c>
      <c r="J214" s="216">
        <v>36</v>
      </c>
      <c r="K214" s="216" t="s">
        <v>4367</v>
      </c>
      <c r="L214" s="216" t="s">
        <v>3927</v>
      </c>
      <c r="M214" s="216" t="s">
        <v>10</v>
      </c>
      <c r="N214" s="218">
        <v>55300</v>
      </c>
      <c r="O214" s="216" t="s">
        <v>3928</v>
      </c>
      <c r="P214" s="216">
        <v>64</v>
      </c>
      <c r="Q214" s="176">
        <v>0</v>
      </c>
      <c r="R214" s="176"/>
      <c r="S214" s="176"/>
      <c r="T214" s="176"/>
      <c r="U214" s="176"/>
      <c r="V214" s="176"/>
      <c r="W214" s="176">
        <v>30000</v>
      </c>
      <c r="X214" s="176">
        <v>9996</v>
      </c>
      <c r="Y214" s="176"/>
      <c r="Z214" s="176"/>
      <c r="AA214" s="176"/>
      <c r="AB214" s="176"/>
      <c r="AC214" s="176">
        <v>0</v>
      </c>
      <c r="AD214" s="176"/>
      <c r="AE214" s="176"/>
      <c r="AF214" s="176"/>
      <c r="AG214" s="176">
        <v>0</v>
      </c>
      <c r="AH214" s="176"/>
      <c r="AI214" s="176"/>
      <c r="AJ214" s="176"/>
      <c r="AK214" s="176">
        <v>0</v>
      </c>
      <c r="AL214" s="176"/>
      <c r="AM214" s="176"/>
      <c r="AN214" s="176"/>
      <c r="AO214" s="176"/>
      <c r="AP214" s="176"/>
      <c r="AQ214" s="176"/>
      <c r="AR214" s="176"/>
      <c r="AS214" s="176"/>
      <c r="AT214" s="176"/>
      <c r="AU214" s="176">
        <v>0</v>
      </c>
      <c r="AV214" s="176"/>
      <c r="AW214" s="176"/>
      <c r="AX214" s="176"/>
      <c r="AY214" s="176"/>
      <c r="AZ214" s="176"/>
      <c r="BA214" s="176">
        <v>0</v>
      </c>
      <c r="BB214" s="176"/>
      <c r="BC214" s="176">
        <v>0</v>
      </c>
      <c r="BD214" s="176"/>
      <c r="BE214" s="176">
        <v>0</v>
      </c>
      <c r="BF214" s="176"/>
      <c r="BG214" s="176">
        <v>0</v>
      </c>
      <c r="BH214" s="176"/>
      <c r="BI214" s="176">
        <v>0</v>
      </c>
      <c r="BJ214" s="176"/>
      <c r="BK214" s="176">
        <v>0</v>
      </c>
      <c r="BL214" s="176"/>
      <c r="BM214" s="176">
        <v>0</v>
      </c>
      <c r="BN214" s="176"/>
      <c r="BO214" s="176"/>
      <c r="BP214" s="176"/>
      <c r="BQ214" s="176"/>
      <c r="BR214" s="176"/>
      <c r="BS214" s="176"/>
      <c r="BT214" s="176"/>
      <c r="BU214" s="176"/>
      <c r="BV214" s="176"/>
      <c r="BW214" s="176">
        <v>0</v>
      </c>
      <c r="BX214" s="176"/>
      <c r="BY214" s="176">
        <v>0</v>
      </c>
      <c r="BZ214" s="176"/>
      <c r="CA214" s="176"/>
      <c r="CB214" s="176"/>
      <c r="CC214" s="176">
        <v>0</v>
      </c>
      <c r="CD214" s="176">
        <v>0</v>
      </c>
      <c r="CE214" s="176">
        <v>25000</v>
      </c>
      <c r="CF214" s="176">
        <v>24976</v>
      </c>
      <c r="CG214" s="176"/>
      <c r="CH214" s="176"/>
      <c r="CI214" s="176">
        <v>0</v>
      </c>
      <c r="CJ214" s="176">
        <v>0</v>
      </c>
      <c r="CK214" s="176">
        <v>0</v>
      </c>
      <c r="CL214" s="176"/>
      <c r="CM214" s="176"/>
      <c r="CN214" s="176"/>
      <c r="CO214" s="176">
        <v>0</v>
      </c>
      <c r="CP214" s="176"/>
      <c r="CQ214" s="176">
        <v>0</v>
      </c>
      <c r="CR214" s="176"/>
      <c r="CS214" s="176">
        <v>0</v>
      </c>
      <c r="CT214" s="176"/>
      <c r="CU214" s="176">
        <v>0</v>
      </c>
      <c r="CV214" s="176"/>
      <c r="CW214" s="176"/>
      <c r="CX214" s="176"/>
      <c r="CY214" s="176">
        <v>0</v>
      </c>
      <c r="CZ214" s="198"/>
      <c r="DA214" s="176">
        <v>0</v>
      </c>
      <c r="DB214" s="176"/>
      <c r="DC214" s="176"/>
      <c r="DD214" s="176">
        <v>0</v>
      </c>
      <c r="DE214" s="176">
        <v>300</v>
      </c>
      <c r="DF214" s="176"/>
      <c r="DG214" s="176"/>
      <c r="DH214" s="198"/>
      <c r="DI214" s="176"/>
      <c r="DJ214" s="449"/>
      <c r="DK214" s="176"/>
      <c r="DL214" s="198"/>
      <c r="DM214" s="176"/>
      <c r="DN214" s="176"/>
      <c r="DO214" s="176"/>
      <c r="DP214" s="176"/>
      <c r="DQ214" s="176"/>
      <c r="DR214" s="198"/>
      <c r="DS214" s="176"/>
      <c r="DT214" s="176"/>
      <c r="DU214" s="176"/>
      <c r="DV214" s="176"/>
      <c r="DW214" s="176"/>
      <c r="DX214" s="176"/>
      <c r="DY214" s="176"/>
      <c r="DZ214" s="176"/>
      <c r="EA214" s="176"/>
      <c r="EB214" s="176"/>
      <c r="EC214" s="176">
        <v>0</v>
      </c>
      <c r="ED214" s="176"/>
      <c r="EE214" s="176"/>
      <c r="EF214" s="176"/>
      <c r="EG214" s="176"/>
      <c r="EH214" s="176"/>
      <c r="EI214" s="176">
        <v>0</v>
      </c>
      <c r="EJ214" s="176"/>
      <c r="EK214" s="176"/>
      <c r="EL214" s="176"/>
      <c r="EM214" s="176"/>
      <c r="EN214" s="176">
        <v>0</v>
      </c>
      <c r="EO214" s="176"/>
      <c r="EP214" s="176"/>
      <c r="EQ214" s="700"/>
      <c r="ER214" s="176"/>
      <c r="ES214" s="176"/>
      <c r="ET214" s="176"/>
      <c r="EU214" s="176"/>
      <c r="EV214" s="176"/>
      <c r="EW214" s="176"/>
      <c r="EX214" s="176">
        <v>0</v>
      </c>
      <c r="EY214" s="176"/>
      <c r="EZ214" s="176"/>
      <c r="FA214" s="176"/>
      <c r="FB214" s="63">
        <f t="shared" si="17"/>
        <v>34972</v>
      </c>
      <c r="FC214" s="69">
        <f t="shared" si="16"/>
        <v>20328</v>
      </c>
    </row>
    <row r="215" spans="1:159" ht="48.6" customHeight="1">
      <c r="A215" s="216">
        <f>+IF(M215="","",COUNTA($M$12:$M215))</f>
        <v>166</v>
      </c>
      <c r="B215" s="216" t="s">
        <v>4286</v>
      </c>
      <c r="C215" s="216" t="s">
        <v>4368</v>
      </c>
      <c r="D215" s="309">
        <v>517</v>
      </c>
      <c r="E215" s="216">
        <v>455</v>
      </c>
      <c r="F215" s="219" t="s">
        <v>4369</v>
      </c>
      <c r="G215" s="216" t="s">
        <v>4370</v>
      </c>
      <c r="H215" s="216" t="s">
        <v>454</v>
      </c>
      <c r="I215" s="216" t="s">
        <v>4371</v>
      </c>
      <c r="J215" s="216">
        <v>36</v>
      </c>
      <c r="K215" s="216" t="s">
        <v>4372</v>
      </c>
      <c r="L215" s="216" t="s">
        <v>4373</v>
      </c>
      <c r="M215" s="216" t="s">
        <v>10</v>
      </c>
      <c r="N215" s="218">
        <v>393000</v>
      </c>
      <c r="O215" s="216" t="s">
        <v>3087</v>
      </c>
      <c r="P215" s="216">
        <v>71</v>
      </c>
      <c r="Q215" s="176">
        <v>50000</v>
      </c>
      <c r="R215" s="176">
        <v>50000</v>
      </c>
      <c r="S215" s="176"/>
      <c r="T215" s="176"/>
      <c r="U215" s="176"/>
      <c r="V215" s="176"/>
      <c r="W215" s="176"/>
      <c r="X215" s="176"/>
      <c r="Y215" s="176"/>
      <c r="Z215" s="176"/>
      <c r="AA215" s="176"/>
      <c r="AB215" s="176"/>
      <c r="AC215" s="176">
        <v>0</v>
      </c>
      <c r="AD215" s="176"/>
      <c r="AE215" s="176"/>
      <c r="AF215" s="176"/>
      <c r="AG215" s="176">
        <v>6000</v>
      </c>
      <c r="AH215" s="176"/>
      <c r="AI215" s="176"/>
      <c r="AJ215" s="176"/>
      <c r="AK215" s="176">
        <v>0</v>
      </c>
      <c r="AL215" s="176"/>
      <c r="AM215" s="176"/>
      <c r="AN215" s="176"/>
      <c r="AO215" s="176">
        <v>5000</v>
      </c>
      <c r="AP215" s="176">
        <v>5000</v>
      </c>
      <c r="AQ215" s="176"/>
      <c r="AR215" s="176"/>
      <c r="AS215" s="176"/>
      <c r="AT215" s="176"/>
      <c r="AU215" s="176">
        <v>0</v>
      </c>
      <c r="AV215" s="176"/>
      <c r="AW215" s="176"/>
      <c r="AX215" s="176"/>
      <c r="AY215" s="176"/>
      <c r="AZ215" s="176"/>
      <c r="BA215" s="176">
        <v>0</v>
      </c>
      <c r="BB215" s="176"/>
      <c r="BC215" s="176">
        <v>100000</v>
      </c>
      <c r="BD215" s="176">
        <v>140000</v>
      </c>
      <c r="BE215" s="176">
        <v>50000</v>
      </c>
      <c r="BF215" s="176">
        <v>10000</v>
      </c>
      <c r="BG215" s="176">
        <v>0</v>
      </c>
      <c r="BH215" s="176"/>
      <c r="BI215" s="176">
        <v>0</v>
      </c>
      <c r="BJ215" s="176"/>
      <c r="BK215" s="176">
        <v>0</v>
      </c>
      <c r="BL215" s="176"/>
      <c r="BM215" s="176">
        <v>15000</v>
      </c>
      <c r="BN215" s="176"/>
      <c r="BO215" s="176">
        <v>12000</v>
      </c>
      <c r="BP215" s="452">
        <v>5000</v>
      </c>
      <c r="BQ215" s="176">
        <v>20000</v>
      </c>
      <c r="BR215" s="176">
        <v>5000</v>
      </c>
      <c r="BS215" s="176">
        <v>15000</v>
      </c>
      <c r="BT215" s="176">
        <v>10000</v>
      </c>
      <c r="BU215" s="176"/>
      <c r="BV215" s="176"/>
      <c r="BW215" s="176">
        <v>0</v>
      </c>
      <c r="BX215" s="176"/>
      <c r="BY215" s="176">
        <v>0</v>
      </c>
      <c r="BZ215" s="176"/>
      <c r="CA215" s="176"/>
      <c r="CB215" s="176"/>
      <c r="CC215" s="176">
        <v>20000</v>
      </c>
      <c r="CD215" s="176">
        <v>0</v>
      </c>
      <c r="CE215" s="176">
        <v>10000</v>
      </c>
      <c r="CF215" s="176">
        <v>10000</v>
      </c>
      <c r="CG215" s="176">
        <v>20000</v>
      </c>
      <c r="CH215" s="176">
        <v>10000</v>
      </c>
      <c r="CI215" s="176">
        <v>0</v>
      </c>
      <c r="CJ215" s="176">
        <v>0</v>
      </c>
      <c r="CK215" s="176">
        <v>0</v>
      </c>
      <c r="CL215" s="176"/>
      <c r="CM215" s="176"/>
      <c r="CN215" s="176"/>
      <c r="CO215" s="176">
        <v>0</v>
      </c>
      <c r="CP215" s="176"/>
      <c r="CQ215" s="176">
        <v>0</v>
      </c>
      <c r="CR215" s="176"/>
      <c r="CS215" s="176">
        <v>0</v>
      </c>
      <c r="CT215" s="176"/>
      <c r="CU215" s="176">
        <v>0</v>
      </c>
      <c r="CV215" s="176"/>
      <c r="CW215" s="176">
        <v>30000</v>
      </c>
      <c r="CX215" s="176">
        <v>24000</v>
      </c>
      <c r="CY215" s="176">
        <v>30000</v>
      </c>
      <c r="CZ215" s="198">
        <v>15000</v>
      </c>
      <c r="DA215" s="176">
        <v>0</v>
      </c>
      <c r="DB215" s="176"/>
      <c r="DC215" s="176">
        <v>10000</v>
      </c>
      <c r="DD215" s="176">
        <v>0</v>
      </c>
      <c r="DE215" s="176">
        <v>0</v>
      </c>
      <c r="DF215" s="176"/>
      <c r="DG215" s="176"/>
      <c r="DH215" s="198"/>
      <c r="DI215" s="176"/>
      <c r="DJ215" s="449"/>
      <c r="DK215" s="176"/>
      <c r="DL215" s="198"/>
      <c r="DM215" s="176"/>
      <c r="DN215" s="176"/>
      <c r="DO215" s="176"/>
      <c r="DP215" s="176"/>
      <c r="DQ215" s="176"/>
      <c r="DR215" s="198"/>
      <c r="DS215" s="176"/>
      <c r="DT215" s="176"/>
      <c r="DU215" s="176"/>
      <c r="DV215" s="176"/>
      <c r="DW215" s="176"/>
      <c r="DX215" s="176"/>
      <c r="DY215" s="176"/>
      <c r="DZ215" s="176"/>
      <c r="EA215" s="176"/>
      <c r="EB215" s="176"/>
      <c r="EC215" s="176">
        <v>0</v>
      </c>
      <c r="ED215" s="176"/>
      <c r="EE215" s="176"/>
      <c r="EF215" s="176"/>
      <c r="EG215" s="176"/>
      <c r="EH215" s="176"/>
      <c r="EI215" s="176">
        <v>0</v>
      </c>
      <c r="EJ215" s="176"/>
      <c r="EK215" s="176"/>
      <c r="EL215" s="176"/>
      <c r="EM215" s="176"/>
      <c r="EN215" s="176">
        <v>0</v>
      </c>
      <c r="EO215" s="176"/>
      <c r="EP215" s="176"/>
      <c r="EQ215" s="700"/>
      <c r="ER215" s="176"/>
      <c r="ES215" s="176"/>
      <c r="ET215" s="176"/>
      <c r="EU215" s="176"/>
      <c r="EV215" s="176"/>
      <c r="EW215" s="176"/>
      <c r="EX215" s="176">
        <v>0</v>
      </c>
      <c r="EY215" s="176"/>
      <c r="EZ215" s="176"/>
      <c r="FA215" s="176"/>
      <c r="FB215" s="63">
        <f t="shared" si="17"/>
        <v>284000</v>
      </c>
      <c r="FC215" s="69">
        <f t="shared" si="16"/>
        <v>109000</v>
      </c>
    </row>
    <row r="216" spans="1:159" ht="48.6" customHeight="1">
      <c r="A216" s="216">
        <f>+IF(M216="","",COUNTA($M$12:$M216))</f>
        <v>167</v>
      </c>
      <c r="B216" s="216" t="s">
        <v>4291</v>
      </c>
      <c r="C216" s="216" t="s">
        <v>4374</v>
      </c>
      <c r="D216" s="216">
        <v>521</v>
      </c>
      <c r="E216" s="216">
        <v>579</v>
      </c>
      <c r="F216" s="219" t="s">
        <v>4375</v>
      </c>
      <c r="G216" s="216" t="s">
        <v>4376</v>
      </c>
      <c r="H216" s="216" t="s">
        <v>1064</v>
      </c>
      <c r="I216" s="216" t="s">
        <v>4377</v>
      </c>
      <c r="J216" s="216">
        <v>24</v>
      </c>
      <c r="K216" s="216" t="s">
        <v>4378</v>
      </c>
      <c r="L216" s="216" t="s">
        <v>4379</v>
      </c>
      <c r="M216" s="216" t="s">
        <v>10</v>
      </c>
      <c r="N216" s="218">
        <v>59000</v>
      </c>
      <c r="O216" s="216" t="s">
        <v>3072</v>
      </c>
      <c r="P216" s="216">
        <v>87</v>
      </c>
      <c r="Q216" s="176">
        <v>0</v>
      </c>
      <c r="R216" s="176"/>
      <c r="S216" s="176"/>
      <c r="T216" s="176"/>
      <c r="U216" s="176"/>
      <c r="V216" s="176"/>
      <c r="W216" s="176">
        <v>3000</v>
      </c>
      <c r="X216" s="176"/>
      <c r="Y216" s="176"/>
      <c r="Z216" s="176"/>
      <c r="AA216" s="176"/>
      <c r="AB216" s="176"/>
      <c r="AC216" s="176">
        <v>0</v>
      </c>
      <c r="AD216" s="176"/>
      <c r="AE216" s="176"/>
      <c r="AF216" s="176"/>
      <c r="AG216" s="176">
        <v>0</v>
      </c>
      <c r="AH216" s="176"/>
      <c r="AI216" s="176"/>
      <c r="AJ216" s="176"/>
      <c r="AK216" s="176">
        <v>0</v>
      </c>
      <c r="AL216" s="176"/>
      <c r="AM216" s="176"/>
      <c r="AN216" s="176"/>
      <c r="AO216" s="176"/>
      <c r="AP216" s="176"/>
      <c r="AQ216" s="176"/>
      <c r="AR216" s="176"/>
      <c r="AS216" s="176"/>
      <c r="AT216" s="176"/>
      <c r="AU216" s="176">
        <v>0</v>
      </c>
      <c r="AV216" s="176"/>
      <c r="AW216" s="176">
        <v>30000</v>
      </c>
      <c r="AX216" s="176">
        <v>29820</v>
      </c>
      <c r="AY216" s="176"/>
      <c r="AZ216" s="176"/>
      <c r="BA216" s="176">
        <v>0</v>
      </c>
      <c r="BB216" s="176"/>
      <c r="BC216" s="176">
        <v>0</v>
      </c>
      <c r="BD216" s="176"/>
      <c r="BE216" s="176">
        <v>0</v>
      </c>
      <c r="BF216" s="176"/>
      <c r="BG216" s="176">
        <v>0</v>
      </c>
      <c r="BH216" s="176"/>
      <c r="BI216" s="176">
        <v>0</v>
      </c>
      <c r="BJ216" s="176"/>
      <c r="BK216" s="176">
        <v>0</v>
      </c>
      <c r="BL216" s="176"/>
      <c r="BM216" s="176">
        <v>0</v>
      </c>
      <c r="BN216" s="176"/>
      <c r="BO216" s="176"/>
      <c r="BP216" s="176"/>
      <c r="BQ216" s="176"/>
      <c r="BR216" s="176"/>
      <c r="BS216" s="176"/>
      <c r="BT216" s="176"/>
      <c r="BU216" s="176"/>
      <c r="BV216" s="176"/>
      <c r="BW216" s="176">
        <v>0</v>
      </c>
      <c r="BX216" s="176"/>
      <c r="BY216" s="176">
        <v>25000</v>
      </c>
      <c r="BZ216" s="176">
        <v>9000</v>
      </c>
      <c r="CA216" s="176"/>
      <c r="CB216" s="176"/>
      <c r="CC216" s="176">
        <v>0</v>
      </c>
      <c r="CD216" s="176">
        <v>0</v>
      </c>
      <c r="CE216" s="176">
        <v>0</v>
      </c>
      <c r="CF216" s="176"/>
      <c r="CG216" s="176"/>
      <c r="CH216" s="176"/>
      <c r="CI216" s="176">
        <v>0</v>
      </c>
      <c r="CJ216" s="176">
        <v>0</v>
      </c>
      <c r="CK216" s="176">
        <v>0</v>
      </c>
      <c r="CL216" s="176"/>
      <c r="CM216" s="176"/>
      <c r="CN216" s="176"/>
      <c r="CO216" s="176">
        <v>0</v>
      </c>
      <c r="CP216" s="176"/>
      <c r="CQ216" s="176">
        <v>0</v>
      </c>
      <c r="CR216" s="176"/>
      <c r="CS216" s="176">
        <v>0</v>
      </c>
      <c r="CT216" s="176"/>
      <c r="CU216" s="176">
        <v>0</v>
      </c>
      <c r="CV216" s="176"/>
      <c r="CW216" s="176"/>
      <c r="CX216" s="176"/>
      <c r="CY216" s="176">
        <v>0</v>
      </c>
      <c r="CZ216" s="198"/>
      <c r="DA216" s="176">
        <v>0</v>
      </c>
      <c r="DB216" s="176"/>
      <c r="DC216" s="176">
        <v>1000</v>
      </c>
      <c r="DD216" s="176">
        <v>0</v>
      </c>
      <c r="DE216" s="176">
        <v>0</v>
      </c>
      <c r="DF216" s="176"/>
      <c r="DG216" s="176"/>
      <c r="DH216" s="198"/>
      <c r="DI216" s="176"/>
      <c r="DJ216" s="449"/>
      <c r="DK216" s="176"/>
      <c r="DL216" s="198"/>
      <c r="DM216" s="176"/>
      <c r="DN216" s="176"/>
      <c r="DO216" s="176"/>
      <c r="DP216" s="176"/>
      <c r="DQ216" s="176"/>
      <c r="DR216" s="198"/>
      <c r="DS216" s="176"/>
      <c r="DT216" s="176"/>
      <c r="DU216" s="176"/>
      <c r="DV216" s="176"/>
      <c r="DW216" s="176"/>
      <c r="DX216" s="176"/>
      <c r="DY216" s="176"/>
      <c r="DZ216" s="176"/>
      <c r="EA216" s="176"/>
      <c r="EB216" s="176"/>
      <c r="EC216" s="176">
        <v>0</v>
      </c>
      <c r="ED216" s="176"/>
      <c r="EE216" s="176"/>
      <c r="EF216" s="176"/>
      <c r="EG216" s="176"/>
      <c r="EH216" s="176"/>
      <c r="EI216" s="176">
        <v>0</v>
      </c>
      <c r="EJ216" s="176"/>
      <c r="EK216" s="176"/>
      <c r="EL216" s="176"/>
      <c r="EM216" s="176"/>
      <c r="EN216" s="176">
        <v>0</v>
      </c>
      <c r="EO216" s="176"/>
      <c r="EP216" s="176"/>
      <c r="EQ216" s="700"/>
      <c r="ER216" s="176"/>
      <c r="ES216" s="176"/>
      <c r="ET216" s="176"/>
      <c r="EU216" s="176"/>
      <c r="EV216" s="176"/>
      <c r="EW216" s="176"/>
      <c r="EX216" s="176">
        <v>0</v>
      </c>
      <c r="EY216" s="176"/>
      <c r="EZ216" s="176"/>
      <c r="FA216" s="176"/>
      <c r="FB216" s="63">
        <f t="shared" si="17"/>
        <v>38820</v>
      </c>
      <c r="FC216" s="69">
        <f t="shared" si="16"/>
        <v>20180</v>
      </c>
    </row>
    <row r="217" spans="1:159" ht="48.6" customHeight="1">
      <c r="A217" s="216">
        <f>+IF(M217="","",COUNTA($M$12:$M217))</f>
        <v>168</v>
      </c>
      <c r="B217" s="216" t="s">
        <v>4296</v>
      </c>
      <c r="C217" s="216" t="s">
        <v>4380</v>
      </c>
      <c r="D217" s="216">
        <v>526</v>
      </c>
      <c r="E217" s="216">
        <v>671</v>
      </c>
      <c r="F217" s="219" t="s">
        <v>4381</v>
      </c>
      <c r="G217" s="216" t="s">
        <v>4382</v>
      </c>
      <c r="H217" s="216" t="s">
        <v>11</v>
      </c>
      <c r="I217" s="216" t="s">
        <v>4383</v>
      </c>
      <c r="J217" s="216">
        <v>24</v>
      </c>
      <c r="K217" s="216" t="s">
        <v>4384</v>
      </c>
      <c r="L217" s="216" t="s">
        <v>4315</v>
      </c>
      <c r="M217" s="216" t="s">
        <v>10</v>
      </c>
      <c r="N217" s="218">
        <v>135000</v>
      </c>
      <c r="O217" s="216" t="s">
        <v>3067</v>
      </c>
      <c r="P217" s="216">
        <v>98</v>
      </c>
      <c r="Q217" s="176">
        <v>20000</v>
      </c>
      <c r="R217" s="176">
        <v>4984</v>
      </c>
      <c r="S217" s="176"/>
      <c r="T217" s="176"/>
      <c r="U217" s="176"/>
      <c r="V217" s="176"/>
      <c r="W217" s="176"/>
      <c r="X217" s="176"/>
      <c r="Y217" s="176"/>
      <c r="Z217" s="176"/>
      <c r="AA217" s="176"/>
      <c r="AB217" s="176"/>
      <c r="AC217" s="176">
        <v>0</v>
      </c>
      <c r="AD217" s="176"/>
      <c r="AE217" s="176"/>
      <c r="AF217" s="176"/>
      <c r="AG217" s="176">
        <v>30000</v>
      </c>
      <c r="AH217" s="176">
        <v>9968</v>
      </c>
      <c r="AI217" s="176"/>
      <c r="AJ217" s="176"/>
      <c r="AK217" s="176">
        <v>0</v>
      </c>
      <c r="AL217" s="176"/>
      <c r="AM217" s="176"/>
      <c r="AN217" s="176"/>
      <c r="AO217" s="176">
        <v>5000</v>
      </c>
      <c r="AP217" s="176">
        <v>4984</v>
      </c>
      <c r="AQ217" s="176"/>
      <c r="AR217" s="176"/>
      <c r="AS217" s="176"/>
      <c r="AT217" s="176"/>
      <c r="AU217" s="176">
        <v>0</v>
      </c>
      <c r="AV217" s="176"/>
      <c r="AW217" s="176"/>
      <c r="AX217" s="176"/>
      <c r="AY217" s="176"/>
      <c r="AZ217" s="176"/>
      <c r="BA217" s="176">
        <v>0</v>
      </c>
      <c r="BB217" s="176"/>
      <c r="BC217" s="176">
        <v>0</v>
      </c>
      <c r="BD217" s="176"/>
      <c r="BE217" s="176">
        <v>0</v>
      </c>
      <c r="BF217" s="176"/>
      <c r="BG217" s="176">
        <v>5000</v>
      </c>
      <c r="BH217" s="176"/>
      <c r="BI217" s="176">
        <v>0</v>
      </c>
      <c r="BJ217" s="176"/>
      <c r="BK217" s="176">
        <v>0</v>
      </c>
      <c r="BL217" s="176"/>
      <c r="BM217" s="176">
        <v>0</v>
      </c>
      <c r="BN217" s="176"/>
      <c r="BO217" s="176"/>
      <c r="BP217" s="176"/>
      <c r="BQ217" s="176">
        <v>30000</v>
      </c>
      <c r="BR217" s="176">
        <v>9968</v>
      </c>
      <c r="BS217" s="176">
        <v>5000</v>
      </c>
      <c r="BT217" s="176"/>
      <c r="BU217" s="176"/>
      <c r="BV217" s="176"/>
      <c r="BW217" s="176">
        <v>0</v>
      </c>
      <c r="BX217" s="176"/>
      <c r="BY217" s="176">
        <v>10000</v>
      </c>
      <c r="BZ217" s="176"/>
      <c r="CA217" s="176"/>
      <c r="CB217" s="176"/>
      <c r="CC217" s="176">
        <v>10000</v>
      </c>
      <c r="CD217" s="176">
        <v>0</v>
      </c>
      <c r="CE217" s="176">
        <v>0</v>
      </c>
      <c r="CF217" s="176"/>
      <c r="CG217" s="176"/>
      <c r="CH217" s="176"/>
      <c r="CI217" s="176">
        <v>0</v>
      </c>
      <c r="CJ217" s="176">
        <v>0</v>
      </c>
      <c r="CK217" s="176">
        <v>0</v>
      </c>
      <c r="CL217" s="176"/>
      <c r="CM217" s="176"/>
      <c r="CN217" s="176"/>
      <c r="CO217" s="176">
        <v>0</v>
      </c>
      <c r="CP217" s="176"/>
      <c r="CQ217" s="176">
        <v>0</v>
      </c>
      <c r="CR217" s="176"/>
      <c r="CS217" s="176">
        <v>0</v>
      </c>
      <c r="CT217" s="176"/>
      <c r="CU217" s="176">
        <v>0</v>
      </c>
      <c r="CV217" s="176"/>
      <c r="CW217" s="176"/>
      <c r="CX217" s="176"/>
      <c r="CY217" s="176">
        <v>5000</v>
      </c>
      <c r="CZ217" s="198"/>
      <c r="DA217" s="176">
        <v>0</v>
      </c>
      <c r="DB217" s="176"/>
      <c r="DC217" s="176"/>
      <c r="DD217" s="176">
        <v>0</v>
      </c>
      <c r="DE217" s="176">
        <v>0</v>
      </c>
      <c r="DF217" s="176"/>
      <c r="DG217" s="176"/>
      <c r="DH217" s="198"/>
      <c r="DI217" s="176"/>
      <c r="DJ217" s="449"/>
      <c r="DK217" s="176"/>
      <c r="DL217" s="198"/>
      <c r="DM217" s="176"/>
      <c r="DN217" s="176"/>
      <c r="DO217" s="176"/>
      <c r="DP217" s="176"/>
      <c r="DQ217" s="176"/>
      <c r="DR217" s="198"/>
      <c r="DS217" s="176"/>
      <c r="DT217" s="176"/>
      <c r="DU217" s="176"/>
      <c r="DV217" s="176"/>
      <c r="DW217" s="176"/>
      <c r="DX217" s="176"/>
      <c r="DY217" s="176"/>
      <c r="DZ217" s="176"/>
      <c r="EA217" s="176"/>
      <c r="EB217" s="176"/>
      <c r="EC217" s="176">
        <v>0</v>
      </c>
      <c r="ED217" s="176"/>
      <c r="EE217" s="176"/>
      <c r="EF217" s="176"/>
      <c r="EG217" s="176"/>
      <c r="EH217" s="176"/>
      <c r="EI217" s="176">
        <v>0</v>
      </c>
      <c r="EJ217" s="176"/>
      <c r="EK217" s="176">
        <v>15000</v>
      </c>
      <c r="EL217" s="176"/>
      <c r="EM217" s="176"/>
      <c r="EN217" s="176">
        <v>0</v>
      </c>
      <c r="EO217" s="176"/>
      <c r="EP217" s="176"/>
      <c r="EQ217" s="700"/>
      <c r="ER217" s="176"/>
      <c r="ES217" s="176"/>
      <c r="ET217" s="176"/>
      <c r="EU217" s="176"/>
      <c r="EV217" s="176"/>
      <c r="EW217" s="176"/>
      <c r="EX217" s="176">
        <v>0</v>
      </c>
      <c r="EY217" s="176"/>
      <c r="EZ217" s="176"/>
      <c r="FA217" s="176"/>
      <c r="FB217" s="63">
        <f t="shared" si="17"/>
        <v>29904</v>
      </c>
      <c r="FC217" s="69">
        <f t="shared" si="16"/>
        <v>105096</v>
      </c>
    </row>
    <row r="218" spans="1:159" ht="48.6" customHeight="1">
      <c r="A218" s="216">
        <f>+IF(M218="","",COUNTA($M$12:$M218))</f>
        <v>169</v>
      </c>
      <c r="B218" s="216" t="s">
        <v>4302</v>
      </c>
      <c r="C218" s="216" t="s">
        <v>4385</v>
      </c>
      <c r="D218" s="216">
        <v>526</v>
      </c>
      <c r="E218" s="216">
        <v>671</v>
      </c>
      <c r="F218" s="219" t="s">
        <v>4386</v>
      </c>
      <c r="G218" s="216" t="s">
        <v>4387</v>
      </c>
      <c r="H218" s="216" t="s">
        <v>16</v>
      </c>
      <c r="I218" s="216" t="s">
        <v>4388</v>
      </c>
      <c r="J218" s="216">
        <v>36</v>
      </c>
      <c r="K218" s="216" t="s">
        <v>4389</v>
      </c>
      <c r="L218" s="216" t="s">
        <v>4390</v>
      </c>
      <c r="M218" s="216" t="s">
        <v>10</v>
      </c>
      <c r="N218" s="218">
        <v>48600</v>
      </c>
      <c r="O218" s="216" t="s">
        <v>3087</v>
      </c>
      <c r="P218" s="216">
        <v>71</v>
      </c>
      <c r="Q218" s="176">
        <v>20000</v>
      </c>
      <c r="R218" s="176">
        <v>20000</v>
      </c>
      <c r="S218" s="176"/>
      <c r="T218" s="176"/>
      <c r="U218" s="176"/>
      <c r="V218" s="176"/>
      <c r="W218" s="176"/>
      <c r="X218" s="176"/>
      <c r="Y218" s="176"/>
      <c r="Z218" s="176"/>
      <c r="AA218" s="176"/>
      <c r="AB218" s="176"/>
      <c r="AC218" s="176">
        <v>0</v>
      </c>
      <c r="AD218" s="176"/>
      <c r="AE218" s="176"/>
      <c r="AF218" s="176"/>
      <c r="AG218" s="176">
        <v>3000</v>
      </c>
      <c r="AH218" s="176"/>
      <c r="AI218" s="176"/>
      <c r="AJ218" s="176"/>
      <c r="AK218" s="176">
        <v>0</v>
      </c>
      <c r="AL218" s="176"/>
      <c r="AM218" s="176"/>
      <c r="AN218" s="176"/>
      <c r="AO218" s="176"/>
      <c r="AP218" s="176"/>
      <c r="AQ218" s="176"/>
      <c r="AR218" s="176"/>
      <c r="AS218" s="176"/>
      <c r="AT218" s="176"/>
      <c r="AU218" s="176">
        <v>0</v>
      </c>
      <c r="AV218" s="176"/>
      <c r="AW218" s="176"/>
      <c r="AX218" s="176"/>
      <c r="AY218" s="176"/>
      <c r="AZ218" s="176"/>
      <c r="BA218" s="176">
        <v>0</v>
      </c>
      <c r="BB218" s="176"/>
      <c r="BC218" s="176">
        <v>0</v>
      </c>
      <c r="BD218" s="176"/>
      <c r="BE218" s="176">
        <v>0</v>
      </c>
      <c r="BF218" s="176"/>
      <c r="BG218" s="176">
        <v>0</v>
      </c>
      <c r="BH218" s="176"/>
      <c r="BI218" s="176">
        <v>0</v>
      </c>
      <c r="BJ218" s="176"/>
      <c r="BK218" s="176">
        <v>0</v>
      </c>
      <c r="BL218" s="176"/>
      <c r="BM218" s="176">
        <v>0</v>
      </c>
      <c r="BN218" s="176"/>
      <c r="BO218" s="176"/>
      <c r="BP218" s="176"/>
      <c r="BQ218" s="176"/>
      <c r="BR218" s="176"/>
      <c r="BS218" s="176">
        <v>3000</v>
      </c>
      <c r="BT218" s="176">
        <v>1500</v>
      </c>
      <c r="BU218" s="176"/>
      <c r="BV218" s="176"/>
      <c r="BW218" s="176">
        <v>0</v>
      </c>
      <c r="BX218" s="176"/>
      <c r="BY218" s="176">
        <v>0</v>
      </c>
      <c r="BZ218" s="176"/>
      <c r="CA218" s="176"/>
      <c r="CB218" s="176"/>
      <c r="CC218" s="176">
        <v>10000</v>
      </c>
      <c r="CD218" s="176">
        <v>0</v>
      </c>
      <c r="CE218" s="176">
        <v>0</v>
      </c>
      <c r="CF218" s="176"/>
      <c r="CG218" s="176"/>
      <c r="CH218" s="176"/>
      <c r="CI218" s="176">
        <v>0</v>
      </c>
      <c r="CJ218" s="176">
        <v>0</v>
      </c>
      <c r="CK218" s="176">
        <v>0</v>
      </c>
      <c r="CL218" s="176"/>
      <c r="CM218" s="176"/>
      <c r="CN218" s="176"/>
      <c r="CO218" s="176">
        <v>0</v>
      </c>
      <c r="CP218" s="176"/>
      <c r="CQ218" s="176">
        <v>0</v>
      </c>
      <c r="CR218" s="176"/>
      <c r="CS218" s="176">
        <v>0</v>
      </c>
      <c r="CT218" s="176"/>
      <c r="CU218" s="176">
        <v>0</v>
      </c>
      <c r="CV218" s="176"/>
      <c r="CW218" s="176"/>
      <c r="CX218" s="176"/>
      <c r="CY218" s="176">
        <v>0</v>
      </c>
      <c r="CZ218" s="198"/>
      <c r="DA218" s="176">
        <v>0</v>
      </c>
      <c r="DB218" s="176"/>
      <c r="DC218" s="176">
        <v>2000</v>
      </c>
      <c r="DD218" s="176">
        <v>0</v>
      </c>
      <c r="DE218" s="176">
        <v>0</v>
      </c>
      <c r="DF218" s="176"/>
      <c r="DG218" s="176"/>
      <c r="DH218" s="198"/>
      <c r="DI218" s="176"/>
      <c r="DJ218" s="449"/>
      <c r="DK218" s="176"/>
      <c r="DL218" s="198"/>
      <c r="DM218" s="176"/>
      <c r="DN218" s="176"/>
      <c r="DO218" s="176"/>
      <c r="DP218" s="176"/>
      <c r="DQ218" s="176"/>
      <c r="DR218" s="198"/>
      <c r="DS218" s="176"/>
      <c r="DT218" s="176"/>
      <c r="DU218" s="176"/>
      <c r="DV218" s="176"/>
      <c r="DW218" s="176"/>
      <c r="DX218" s="176"/>
      <c r="DY218" s="176"/>
      <c r="DZ218" s="176"/>
      <c r="EA218" s="176"/>
      <c r="EB218" s="176"/>
      <c r="EC218" s="176">
        <v>0</v>
      </c>
      <c r="ED218" s="176"/>
      <c r="EE218" s="176"/>
      <c r="EF218" s="176"/>
      <c r="EG218" s="176"/>
      <c r="EH218" s="176"/>
      <c r="EI218" s="176">
        <v>0</v>
      </c>
      <c r="EJ218" s="176"/>
      <c r="EK218" s="176"/>
      <c r="EL218" s="176">
        <v>600</v>
      </c>
      <c r="EM218" s="176"/>
      <c r="EN218" s="176">
        <v>0</v>
      </c>
      <c r="EO218" s="176"/>
      <c r="EP218" s="176"/>
      <c r="EQ218" s="700"/>
      <c r="ER218" s="176"/>
      <c r="ES218" s="176"/>
      <c r="ET218" s="176"/>
      <c r="EU218" s="176"/>
      <c r="EV218" s="176">
        <v>10000</v>
      </c>
      <c r="EW218" s="176">
        <v>0</v>
      </c>
      <c r="EX218" s="176">
        <v>0</v>
      </c>
      <c r="EY218" s="176"/>
      <c r="EZ218" s="176"/>
      <c r="FA218" s="176"/>
      <c r="FB218" s="63">
        <f t="shared" si="17"/>
        <v>21500</v>
      </c>
      <c r="FC218" s="69">
        <f t="shared" si="16"/>
        <v>27100</v>
      </c>
    </row>
    <row r="219" spans="1:159" ht="48.6" customHeight="1">
      <c r="A219" s="216">
        <f>+IF(M219="","",COUNTA($M$12:$M219))</f>
        <v>170</v>
      </c>
      <c r="B219" s="216" t="s">
        <v>4310</v>
      </c>
      <c r="C219" s="216" t="s">
        <v>4393</v>
      </c>
      <c r="D219" s="216">
        <v>527</v>
      </c>
      <c r="E219" s="216">
        <v>672</v>
      </c>
      <c r="F219" s="219" t="s">
        <v>4394</v>
      </c>
      <c r="G219" s="216" t="s">
        <v>4392</v>
      </c>
      <c r="H219" s="216" t="s">
        <v>4395</v>
      </c>
      <c r="I219" s="216" t="s">
        <v>4396</v>
      </c>
      <c r="J219" s="216">
        <v>36</v>
      </c>
      <c r="K219" s="216" t="s">
        <v>4397</v>
      </c>
      <c r="L219" s="216" t="s">
        <v>4398</v>
      </c>
      <c r="M219" s="216" t="s">
        <v>10</v>
      </c>
      <c r="N219" s="218">
        <v>70000</v>
      </c>
      <c r="O219" s="216" t="s">
        <v>3056</v>
      </c>
      <c r="P219" s="216">
        <v>119</v>
      </c>
      <c r="Q219" s="176">
        <v>0</v>
      </c>
      <c r="R219" s="176"/>
      <c r="S219" s="176"/>
      <c r="T219" s="176"/>
      <c r="U219" s="176"/>
      <c r="V219" s="176"/>
      <c r="W219" s="176"/>
      <c r="X219" s="176"/>
      <c r="Y219" s="176"/>
      <c r="Z219" s="176"/>
      <c r="AA219" s="176"/>
      <c r="AB219" s="176"/>
      <c r="AC219" s="176">
        <v>0</v>
      </c>
      <c r="AD219" s="176"/>
      <c r="AE219" s="176"/>
      <c r="AF219" s="176"/>
      <c r="AG219" s="176">
        <v>0</v>
      </c>
      <c r="AH219" s="176"/>
      <c r="AI219" s="176"/>
      <c r="AJ219" s="176"/>
      <c r="AK219" s="176">
        <v>0</v>
      </c>
      <c r="AL219" s="176"/>
      <c r="AM219" s="176"/>
      <c r="AN219" s="176"/>
      <c r="AO219" s="176"/>
      <c r="AP219" s="176"/>
      <c r="AQ219" s="176"/>
      <c r="AR219" s="176"/>
      <c r="AS219" s="176"/>
      <c r="AT219" s="176"/>
      <c r="AU219" s="176">
        <v>0</v>
      </c>
      <c r="AV219" s="176"/>
      <c r="AW219" s="176"/>
      <c r="AX219" s="176"/>
      <c r="AY219" s="176"/>
      <c r="AZ219" s="176"/>
      <c r="BA219" s="176">
        <v>0</v>
      </c>
      <c r="BB219" s="176"/>
      <c r="BC219" s="176">
        <v>0</v>
      </c>
      <c r="BD219" s="176"/>
      <c r="BE219" s="176">
        <v>0</v>
      </c>
      <c r="BF219" s="176"/>
      <c r="BG219" s="176">
        <v>0</v>
      </c>
      <c r="BH219" s="176"/>
      <c r="BI219" s="176">
        <v>0</v>
      </c>
      <c r="BJ219" s="176"/>
      <c r="BK219" s="176">
        <v>0</v>
      </c>
      <c r="BL219" s="176"/>
      <c r="BM219" s="176">
        <v>0</v>
      </c>
      <c r="BN219" s="176"/>
      <c r="BO219" s="176"/>
      <c r="BP219" s="176"/>
      <c r="BQ219" s="176"/>
      <c r="BR219" s="176"/>
      <c r="BS219" s="176"/>
      <c r="BT219" s="176"/>
      <c r="BU219" s="176"/>
      <c r="BV219" s="176"/>
      <c r="BW219" s="176">
        <v>0</v>
      </c>
      <c r="BX219" s="176"/>
      <c r="BY219" s="176">
        <v>0</v>
      </c>
      <c r="BZ219" s="176"/>
      <c r="CA219" s="176">
        <v>20000</v>
      </c>
      <c r="CB219" s="176">
        <v>19980</v>
      </c>
      <c r="CC219" s="176">
        <v>10000</v>
      </c>
      <c r="CD219" s="176">
        <v>11730</v>
      </c>
      <c r="CE219" s="176">
        <v>20000</v>
      </c>
      <c r="CF219" s="176">
        <v>19980</v>
      </c>
      <c r="CG219" s="176"/>
      <c r="CH219" s="176"/>
      <c r="CI219" s="176">
        <v>0</v>
      </c>
      <c r="CJ219" s="176">
        <v>0</v>
      </c>
      <c r="CK219" s="176">
        <v>0</v>
      </c>
      <c r="CL219" s="176"/>
      <c r="CM219" s="176"/>
      <c r="CN219" s="176"/>
      <c r="CO219" s="176">
        <v>0</v>
      </c>
      <c r="CP219" s="176"/>
      <c r="CQ219" s="176">
        <v>0</v>
      </c>
      <c r="CR219" s="176"/>
      <c r="CS219" s="176">
        <v>15000</v>
      </c>
      <c r="CT219" s="176"/>
      <c r="CU219" s="176">
        <v>0</v>
      </c>
      <c r="CV219" s="176"/>
      <c r="CW219" s="176">
        <v>5000</v>
      </c>
      <c r="CX219" s="176">
        <v>0</v>
      </c>
      <c r="CY219" s="176">
        <v>0</v>
      </c>
      <c r="CZ219" s="198"/>
      <c r="DA219" s="176">
        <v>0</v>
      </c>
      <c r="DB219" s="176"/>
      <c r="DC219" s="176"/>
      <c r="DD219" s="176">
        <v>0</v>
      </c>
      <c r="DE219" s="176">
        <v>0</v>
      </c>
      <c r="DF219" s="176"/>
      <c r="DG219" s="176"/>
      <c r="DH219" s="198"/>
      <c r="DI219" s="176"/>
      <c r="DJ219" s="449"/>
      <c r="DK219" s="176"/>
      <c r="DL219" s="198"/>
      <c r="DM219" s="176"/>
      <c r="DN219" s="176"/>
      <c r="DO219" s="176"/>
      <c r="DP219" s="176"/>
      <c r="DQ219" s="176"/>
      <c r="DR219" s="198"/>
      <c r="DS219" s="176"/>
      <c r="DT219" s="176"/>
      <c r="DU219" s="176"/>
      <c r="DV219" s="176"/>
      <c r="DW219" s="176"/>
      <c r="DX219" s="176"/>
      <c r="DY219" s="176"/>
      <c r="DZ219" s="176"/>
      <c r="EA219" s="176"/>
      <c r="EB219" s="176"/>
      <c r="EC219" s="176">
        <v>0</v>
      </c>
      <c r="ED219" s="176"/>
      <c r="EE219" s="176"/>
      <c r="EF219" s="176"/>
      <c r="EG219" s="176"/>
      <c r="EH219" s="176"/>
      <c r="EI219" s="176">
        <v>0</v>
      </c>
      <c r="EJ219" s="176"/>
      <c r="EK219" s="176"/>
      <c r="EL219" s="176"/>
      <c r="EM219" s="176"/>
      <c r="EN219" s="176">
        <v>0</v>
      </c>
      <c r="EO219" s="176"/>
      <c r="EP219" s="176"/>
      <c r="EQ219" s="700"/>
      <c r="ER219" s="176"/>
      <c r="ES219" s="176"/>
      <c r="ET219" s="176"/>
      <c r="EU219" s="176"/>
      <c r="EV219" s="176"/>
      <c r="EW219" s="176"/>
      <c r="EX219" s="176">
        <v>0</v>
      </c>
      <c r="EY219" s="176"/>
      <c r="EZ219" s="176"/>
      <c r="FA219" s="176"/>
      <c r="FB219" s="63">
        <f t="shared" si="17"/>
        <v>51690</v>
      </c>
      <c r="FC219" s="69">
        <f t="shared" si="16"/>
        <v>18310</v>
      </c>
    </row>
    <row r="220" spans="1:159" ht="48.6" customHeight="1">
      <c r="A220" s="216">
        <f>+IF(M220="","",COUNTA($M$12:$M220))</f>
        <v>171</v>
      </c>
      <c r="B220" s="216" t="s">
        <v>4316</v>
      </c>
      <c r="C220" s="216" t="s">
        <v>4399</v>
      </c>
      <c r="D220" s="216">
        <v>530</v>
      </c>
      <c r="E220" s="216">
        <v>729</v>
      </c>
      <c r="F220" s="219" t="s">
        <v>4400</v>
      </c>
      <c r="G220" s="216" t="s">
        <v>4401</v>
      </c>
      <c r="H220" s="216" t="s">
        <v>25</v>
      </c>
      <c r="I220" s="216" t="s">
        <v>4402</v>
      </c>
      <c r="J220" s="216">
        <v>60</v>
      </c>
      <c r="K220" s="216" t="s">
        <v>4403</v>
      </c>
      <c r="L220" s="216" t="s">
        <v>3564</v>
      </c>
      <c r="M220" s="216" t="s">
        <v>10</v>
      </c>
      <c r="N220" s="218">
        <v>45300</v>
      </c>
      <c r="O220" s="216" t="s">
        <v>3565</v>
      </c>
      <c r="P220" s="216">
        <v>109</v>
      </c>
      <c r="Q220" s="176">
        <v>20000</v>
      </c>
      <c r="R220" s="176"/>
      <c r="S220" s="176"/>
      <c r="T220" s="176"/>
      <c r="U220" s="176"/>
      <c r="V220" s="176"/>
      <c r="W220" s="176"/>
      <c r="X220" s="176"/>
      <c r="Y220" s="176"/>
      <c r="Z220" s="176"/>
      <c r="AA220" s="176">
        <v>3000</v>
      </c>
      <c r="AB220" s="176"/>
      <c r="AC220" s="176">
        <v>0</v>
      </c>
      <c r="AD220" s="176"/>
      <c r="AE220" s="176"/>
      <c r="AF220" s="176"/>
      <c r="AG220" s="176">
        <v>0</v>
      </c>
      <c r="AH220" s="176"/>
      <c r="AI220" s="176">
        <v>3000</v>
      </c>
      <c r="AJ220" s="176">
        <v>3000</v>
      </c>
      <c r="AK220" s="176">
        <v>0</v>
      </c>
      <c r="AL220" s="176"/>
      <c r="AM220" s="176"/>
      <c r="AN220" s="176"/>
      <c r="AO220" s="176"/>
      <c r="AP220" s="176"/>
      <c r="AQ220" s="176"/>
      <c r="AR220" s="176"/>
      <c r="AS220" s="176"/>
      <c r="AT220" s="176"/>
      <c r="AU220" s="176">
        <v>0</v>
      </c>
      <c r="AV220" s="176"/>
      <c r="AW220" s="176">
        <v>500</v>
      </c>
      <c r="AX220" s="176"/>
      <c r="AY220" s="176"/>
      <c r="AZ220" s="176"/>
      <c r="BA220" s="176">
        <v>1000</v>
      </c>
      <c r="BB220" s="176">
        <v>0</v>
      </c>
      <c r="BC220" s="176">
        <v>0</v>
      </c>
      <c r="BD220" s="176"/>
      <c r="BE220" s="176">
        <v>0</v>
      </c>
      <c r="BF220" s="176"/>
      <c r="BG220" s="176">
        <v>300</v>
      </c>
      <c r="BH220" s="176"/>
      <c r="BI220" s="176">
        <v>0</v>
      </c>
      <c r="BJ220" s="176"/>
      <c r="BK220" s="176">
        <v>0</v>
      </c>
      <c r="BL220" s="176"/>
      <c r="BM220" s="176">
        <v>0</v>
      </c>
      <c r="BN220" s="176"/>
      <c r="BO220" s="176"/>
      <c r="BP220" s="176"/>
      <c r="BQ220" s="176">
        <v>2000</v>
      </c>
      <c r="BR220" s="176">
        <v>500</v>
      </c>
      <c r="BS220" s="176"/>
      <c r="BT220" s="176"/>
      <c r="BU220" s="176"/>
      <c r="BV220" s="176"/>
      <c r="BW220" s="176">
        <v>0</v>
      </c>
      <c r="BX220" s="176"/>
      <c r="BY220" s="176">
        <v>0</v>
      </c>
      <c r="BZ220" s="176"/>
      <c r="CA220" s="176"/>
      <c r="CB220" s="176"/>
      <c r="CC220" s="176">
        <v>3000</v>
      </c>
      <c r="CD220" s="176">
        <v>0</v>
      </c>
      <c r="CE220" s="176">
        <v>5000</v>
      </c>
      <c r="CF220" s="176">
        <v>3000</v>
      </c>
      <c r="CG220" s="176"/>
      <c r="CH220" s="176"/>
      <c r="CI220" s="176">
        <v>0</v>
      </c>
      <c r="CJ220" s="176">
        <v>6000</v>
      </c>
      <c r="CK220" s="176">
        <v>6000</v>
      </c>
      <c r="CL220" s="176">
        <v>1200</v>
      </c>
      <c r="CM220" s="176">
        <v>1000</v>
      </c>
      <c r="CN220" s="176"/>
      <c r="CO220" s="176">
        <v>500</v>
      </c>
      <c r="CP220" s="176">
        <v>100</v>
      </c>
      <c r="CQ220" s="176">
        <v>0</v>
      </c>
      <c r="CR220" s="176"/>
      <c r="CS220" s="176">
        <v>0</v>
      </c>
      <c r="CT220" s="176"/>
      <c r="CU220" s="176">
        <v>0</v>
      </c>
      <c r="CV220" s="176"/>
      <c r="CW220" s="176"/>
      <c r="CX220" s="176"/>
      <c r="CY220" s="176">
        <v>0</v>
      </c>
      <c r="CZ220" s="198"/>
      <c r="DA220" s="176">
        <v>0</v>
      </c>
      <c r="DB220" s="176"/>
      <c r="DC220" s="176"/>
      <c r="DD220" s="176">
        <v>0</v>
      </c>
      <c r="DE220" s="176">
        <v>0</v>
      </c>
      <c r="DF220" s="176"/>
      <c r="DG220" s="176"/>
      <c r="DH220" s="198"/>
      <c r="DI220" s="176"/>
      <c r="DJ220" s="449"/>
      <c r="DK220" s="176"/>
      <c r="DL220" s="198"/>
      <c r="DM220" s="176"/>
      <c r="DN220" s="176"/>
      <c r="DO220" s="176"/>
      <c r="DP220" s="176"/>
      <c r="DQ220" s="176"/>
      <c r="DR220" s="198"/>
      <c r="DS220" s="176"/>
      <c r="DT220" s="176"/>
      <c r="DU220" s="176"/>
      <c r="DV220" s="176"/>
      <c r="DW220" s="176"/>
      <c r="DX220" s="176"/>
      <c r="DY220" s="176"/>
      <c r="DZ220" s="176"/>
      <c r="EA220" s="176"/>
      <c r="EB220" s="176"/>
      <c r="EC220" s="176">
        <v>0</v>
      </c>
      <c r="ED220" s="176"/>
      <c r="EE220" s="176"/>
      <c r="EF220" s="176"/>
      <c r="EG220" s="176"/>
      <c r="EH220" s="176"/>
      <c r="EI220" s="176">
        <v>0</v>
      </c>
      <c r="EJ220" s="176"/>
      <c r="EK220" s="176"/>
      <c r="EL220" s="176"/>
      <c r="EM220" s="176"/>
      <c r="EN220" s="176">
        <v>0</v>
      </c>
      <c r="EO220" s="176"/>
      <c r="EP220" s="176"/>
      <c r="EQ220" s="700"/>
      <c r="ER220" s="176"/>
      <c r="ES220" s="176"/>
      <c r="ET220" s="176"/>
      <c r="EU220" s="176"/>
      <c r="EV220" s="176"/>
      <c r="EW220" s="176"/>
      <c r="EX220" s="176">
        <v>0</v>
      </c>
      <c r="EY220" s="176"/>
      <c r="EZ220" s="176"/>
      <c r="FA220" s="176"/>
      <c r="FB220" s="63">
        <f t="shared" si="17"/>
        <v>7800</v>
      </c>
      <c r="FC220" s="69">
        <f t="shared" si="16"/>
        <v>37500</v>
      </c>
    </row>
    <row r="221" spans="1:159" ht="48.6" customHeight="1">
      <c r="A221" s="216">
        <f>+IF(M221="","",COUNTA($M$12:$M221))</f>
        <v>172</v>
      </c>
      <c r="B221" s="216" t="s">
        <v>4322</v>
      </c>
      <c r="C221" s="216" t="s">
        <v>4404</v>
      </c>
      <c r="D221" s="216">
        <v>531</v>
      </c>
      <c r="E221" s="216">
        <v>719</v>
      </c>
      <c r="F221" s="219" t="s">
        <v>4405</v>
      </c>
      <c r="G221" s="216" t="s">
        <v>4406</v>
      </c>
      <c r="H221" s="216" t="s">
        <v>22</v>
      </c>
      <c r="I221" s="216" t="s">
        <v>459</v>
      </c>
      <c r="J221" s="216">
        <v>24</v>
      </c>
      <c r="K221" s="216" t="s">
        <v>4407</v>
      </c>
      <c r="L221" s="216" t="s">
        <v>4408</v>
      </c>
      <c r="M221" s="216" t="s">
        <v>10</v>
      </c>
      <c r="N221" s="218">
        <v>429500</v>
      </c>
      <c r="O221" s="216" t="s">
        <v>3558</v>
      </c>
      <c r="P221" s="216">
        <v>36</v>
      </c>
      <c r="Q221" s="176">
        <v>100000</v>
      </c>
      <c r="R221" s="176">
        <v>24960</v>
      </c>
      <c r="S221" s="176"/>
      <c r="T221" s="176"/>
      <c r="U221" s="176"/>
      <c r="V221" s="176"/>
      <c r="W221" s="176">
        <v>160000</v>
      </c>
      <c r="X221" s="176">
        <v>89940</v>
      </c>
      <c r="Y221" s="176">
        <v>2000</v>
      </c>
      <c r="Z221" s="176"/>
      <c r="AA221" s="176">
        <v>8000</v>
      </c>
      <c r="AB221" s="176">
        <v>2970</v>
      </c>
      <c r="AC221" s="176">
        <v>0</v>
      </c>
      <c r="AD221" s="176"/>
      <c r="AE221" s="176"/>
      <c r="AF221" s="176"/>
      <c r="AG221" s="176">
        <v>0</v>
      </c>
      <c r="AH221" s="176"/>
      <c r="AI221" s="176"/>
      <c r="AJ221" s="176"/>
      <c r="AK221" s="176">
        <v>1000</v>
      </c>
      <c r="AL221" s="176"/>
      <c r="AM221" s="176"/>
      <c r="AN221" s="176"/>
      <c r="AO221" s="176"/>
      <c r="AP221" s="176"/>
      <c r="AQ221" s="176"/>
      <c r="AR221" s="176"/>
      <c r="AS221" s="176"/>
      <c r="AT221" s="176"/>
      <c r="AU221" s="176">
        <v>0</v>
      </c>
      <c r="AV221" s="176"/>
      <c r="AW221" s="176">
        <v>9000</v>
      </c>
      <c r="AX221" s="176">
        <v>3000</v>
      </c>
      <c r="AY221" s="176"/>
      <c r="AZ221" s="176"/>
      <c r="BA221" s="176">
        <v>0</v>
      </c>
      <c r="BB221" s="176"/>
      <c r="BC221" s="176">
        <v>0</v>
      </c>
      <c r="BD221" s="176"/>
      <c r="BE221" s="176">
        <v>10000</v>
      </c>
      <c r="BF221" s="176">
        <v>3000</v>
      </c>
      <c r="BG221" s="176">
        <v>0</v>
      </c>
      <c r="BH221" s="176"/>
      <c r="BI221" s="176">
        <v>0</v>
      </c>
      <c r="BJ221" s="176"/>
      <c r="BK221" s="176">
        <v>0</v>
      </c>
      <c r="BL221" s="176"/>
      <c r="BM221" s="176">
        <v>0</v>
      </c>
      <c r="BN221" s="176"/>
      <c r="BO221" s="176"/>
      <c r="BP221" s="176"/>
      <c r="BQ221" s="176">
        <v>3000</v>
      </c>
      <c r="BR221" s="176"/>
      <c r="BS221" s="176">
        <v>500</v>
      </c>
      <c r="BT221" s="176">
        <v>480</v>
      </c>
      <c r="BU221" s="176"/>
      <c r="BV221" s="176"/>
      <c r="BW221" s="176">
        <v>0</v>
      </c>
      <c r="BX221" s="176"/>
      <c r="BY221" s="176">
        <v>0</v>
      </c>
      <c r="BZ221" s="176"/>
      <c r="CA221" s="176"/>
      <c r="CB221" s="176"/>
      <c r="CC221" s="176">
        <v>5000</v>
      </c>
      <c r="CD221" s="176">
        <v>0</v>
      </c>
      <c r="CE221" s="176">
        <v>50000</v>
      </c>
      <c r="CF221" s="176">
        <v>22920</v>
      </c>
      <c r="CG221" s="176"/>
      <c r="CH221" s="176"/>
      <c r="CI221" s="176">
        <v>0</v>
      </c>
      <c r="CJ221" s="176">
        <v>6000</v>
      </c>
      <c r="CK221" s="176">
        <v>6000</v>
      </c>
      <c r="CL221" s="176">
        <v>6000</v>
      </c>
      <c r="CM221" s="176">
        <v>5000</v>
      </c>
      <c r="CN221" s="176"/>
      <c r="CO221" s="176">
        <v>10000</v>
      </c>
      <c r="CP221" s="176">
        <v>3000</v>
      </c>
      <c r="CQ221" s="176">
        <v>0</v>
      </c>
      <c r="CR221" s="176"/>
      <c r="CS221" s="176">
        <v>0</v>
      </c>
      <c r="CT221" s="176"/>
      <c r="CU221" s="176">
        <v>0</v>
      </c>
      <c r="CV221" s="176"/>
      <c r="CW221" s="176"/>
      <c r="CX221" s="176"/>
      <c r="CY221" s="176">
        <v>60000</v>
      </c>
      <c r="CZ221" s="198">
        <v>15990</v>
      </c>
      <c r="DA221" s="176">
        <v>0</v>
      </c>
      <c r="DB221" s="176"/>
      <c r="DC221" s="176"/>
      <c r="DD221" s="176">
        <v>0</v>
      </c>
      <c r="DE221" s="176">
        <v>0</v>
      </c>
      <c r="DF221" s="176"/>
      <c r="DG221" s="176"/>
      <c r="DH221" s="198"/>
      <c r="DI221" s="176"/>
      <c r="DJ221" s="449"/>
      <c r="DK221" s="176"/>
      <c r="DL221" s="198"/>
      <c r="DM221" s="176"/>
      <c r="DN221" s="176"/>
      <c r="DO221" s="176"/>
      <c r="DP221" s="176"/>
      <c r="DQ221" s="176"/>
      <c r="DR221" s="198"/>
      <c r="DS221" s="176"/>
      <c r="DT221" s="176"/>
      <c r="DU221" s="176"/>
      <c r="DV221" s="176"/>
      <c r="DW221" s="176"/>
      <c r="DX221" s="176"/>
      <c r="DY221" s="176"/>
      <c r="DZ221" s="176"/>
      <c r="EA221" s="176"/>
      <c r="EB221" s="176"/>
      <c r="EC221" s="176">
        <v>0</v>
      </c>
      <c r="ED221" s="176"/>
      <c r="EE221" s="176"/>
      <c r="EF221" s="176"/>
      <c r="EG221" s="176"/>
      <c r="EH221" s="176"/>
      <c r="EI221" s="176">
        <v>0</v>
      </c>
      <c r="EJ221" s="176"/>
      <c r="EK221" s="176"/>
      <c r="EL221" s="176"/>
      <c r="EM221" s="176"/>
      <c r="EN221" s="176">
        <v>0</v>
      </c>
      <c r="EO221" s="176"/>
      <c r="EP221" s="176"/>
      <c r="EQ221" s="700"/>
      <c r="ER221" s="176"/>
      <c r="ES221" s="176"/>
      <c r="ET221" s="176"/>
      <c r="EU221" s="176"/>
      <c r="EV221" s="176"/>
      <c r="EW221" s="176"/>
      <c r="EX221" s="176">
        <v>0</v>
      </c>
      <c r="EY221" s="176"/>
      <c r="EZ221" s="176"/>
      <c r="FA221" s="176"/>
      <c r="FB221" s="63">
        <f t="shared" si="17"/>
        <v>172260</v>
      </c>
      <c r="FC221" s="69">
        <f t="shared" si="16"/>
        <v>257240</v>
      </c>
    </row>
    <row r="222" spans="1:159" ht="48.6" customHeight="1">
      <c r="A222" s="216">
        <f>+IF(M222="","",COUNTA($M$12:$M222))</f>
        <v>173</v>
      </c>
      <c r="B222" s="216" t="s">
        <v>4329</v>
      </c>
      <c r="C222" s="216" t="s">
        <v>4409</v>
      </c>
      <c r="D222" s="216">
        <v>532</v>
      </c>
      <c r="E222" s="216">
        <v>787</v>
      </c>
      <c r="F222" s="219" t="s">
        <v>4410</v>
      </c>
      <c r="G222" s="216" t="s">
        <v>4411</v>
      </c>
      <c r="H222" s="216" t="s">
        <v>18</v>
      </c>
      <c r="I222" s="216" t="s">
        <v>4412</v>
      </c>
      <c r="J222" s="216">
        <v>36</v>
      </c>
      <c r="K222" s="216" t="s">
        <v>4413</v>
      </c>
      <c r="L222" s="216" t="s">
        <v>4414</v>
      </c>
      <c r="M222" s="216" t="s">
        <v>10</v>
      </c>
      <c r="N222" s="218">
        <v>74000</v>
      </c>
      <c r="O222" s="216" t="s">
        <v>3122</v>
      </c>
      <c r="P222" s="216">
        <v>23</v>
      </c>
      <c r="Q222" s="176">
        <v>50000</v>
      </c>
      <c r="R222" s="176">
        <v>39984</v>
      </c>
      <c r="S222" s="176"/>
      <c r="T222" s="176"/>
      <c r="U222" s="176"/>
      <c r="V222" s="176"/>
      <c r="W222" s="176">
        <v>1000</v>
      </c>
      <c r="X222" s="176"/>
      <c r="Y222" s="176"/>
      <c r="Z222" s="176"/>
      <c r="AA222" s="176"/>
      <c r="AB222" s="176"/>
      <c r="AC222" s="176">
        <v>0</v>
      </c>
      <c r="AD222" s="176"/>
      <c r="AE222" s="176"/>
      <c r="AF222" s="176"/>
      <c r="AG222" s="176">
        <v>0</v>
      </c>
      <c r="AH222" s="176"/>
      <c r="AI222" s="176"/>
      <c r="AJ222" s="176"/>
      <c r="AK222" s="176">
        <v>0</v>
      </c>
      <c r="AL222" s="176"/>
      <c r="AM222" s="176"/>
      <c r="AN222" s="176"/>
      <c r="AO222" s="176"/>
      <c r="AP222" s="176"/>
      <c r="AQ222" s="176"/>
      <c r="AR222" s="176"/>
      <c r="AS222" s="176"/>
      <c r="AT222" s="176"/>
      <c r="AU222" s="176">
        <v>0</v>
      </c>
      <c r="AV222" s="176"/>
      <c r="AW222" s="176"/>
      <c r="AX222" s="176"/>
      <c r="AY222" s="176"/>
      <c r="AZ222" s="176"/>
      <c r="BA222" s="176">
        <v>0</v>
      </c>
      <c r="BB222" s="176"/>
      <c r="BC222" s="176">
        <v>0</v>
      </c>
      <c r="BD222" s="176"/>
      <c r="BE222" s="176">
        <v>2000</v>
      </c>
      <c r="BF222" s="176">
        <v>686</v>
      </c>
      <c r="BG222" s="176">
        <v>0</v>
      </c>
      <c r="BH222" s="176"/>
      <c r="BI222" s="176">
        <v>0</v>
      </c>
      <c r="BJ222" s="176"/>
      <c r="BK222" s="176">
        <v>0</v>
      </c>
      <c r="BL222" s="176"/>
      <c r="BM222" s="176">
        <v>0</v>
      </c>
      <c r="BN222" s="176"/>
      <c r="BO222" s="176"/>
      <c r="BP222" s="176"/>
      <c r="BQ222" s="176"/>
      <c r="BR222" s="176"/>
      <c r="BS222" s="176"/>
      <c r="BT222" s="176"/>
      <c r="BU222" s="176"/>
      <c r="BV222" s="176"/>
      <c r="BW222" s="176">
        <v>0</v>
      </c>
      <c r="BX222" s="176"/>
      <c r="BY222" s="176">
        <v>0</v>
      </c>
      <c r="BZ222" s="176"/>
      <c r="CA222" s="176"/>
      <c r="CB222" s="176"/>
      <c r="CC222" s="176">
        <v>0</v>
      </c>
      <c r="CD222" s="176">
        <v>0</v>
      </c>
      <c r="CE222" s="176">
        <v>5000</v>
      </c>
      <c r="CF222" s="176">
        <v>0</v>
      </c>
      <c r="CG222" s="176"/>
      <c r="CH222" s="176"/>
      <c r="CI222" s="176">
        <v>0</v>
      </c>
      <c r="CJ222" s="176">
        <v>6000</v>
      </c>
      <c r="CK222" s="176">
        <v>6000</v>
      </c>
      <c r="CL222" s="176"/>
      <c r="CM222" s="176"/>
      <c r="CN222" s="176"/>
      <c r="CO222" s="176">
        <v>0</v>
      </c>
      <c r="CP222" s="176"/>
      <c r="CQ222" s="176">
        <v>8000</v>
      </c>
      <c r="CR222" s="176"/>
      <c r="CS222" s="176">
        <v>0</v>
      </c>
      <c r="CT222" s="176"/>
      <c r="CU222" s="176">
        <v>0</v>
      </c>
      <c r="CV222" s="176"/>
      <c r="CW222" s="176"/>
      <c r="CX222" s="176"/>
      <c r="CY222" s="176">
        <v>0</v>
      </c>
      <c r="CZ222" s="198"/>
      <c r="DA222" s="176">
        <v>0</v>
      </c>
      <c r="DB222" s="176"/>
      <c r="DC222" s="176">
        <v>2000</v>
      </c>
      <c r="DD222" s="176">
        <v>840</v>
      </c>
      <c r="DE222" s="176">
        <v>0</v>
      </c>
      <c r="DF222" s="176"/>
      <c r="DG222" s="176"/>
      <c r="DH222" s="198"/>
      <c r="DI222" s="176"/>
      <c r="DJ222" s="449"/>
      <c r="DK222" s="176"/>
      <c r="DL222" s="198"/>
      <c r="DM222" s="176"/>
      <c r="DN222" s="176"/>
      <c r="DO222" s="176"/>
      <c r="DP222" s="176"/>
      <c r="DQ222" s="176"/>
      <c r="DR222" s="198"/>
      <c r="DS222" s="176"/>
      <c r="DT222" s="176"/>
      <c r="DU222" s="176"/>
      <c r="DV222" s="176"/>
      <c r="DW222" s="176"/>
      <c r="DX222" s="176"/>
      <c r="DY222" s="176"/>
      <c r="DZ222" s="176"/>
      <c r="EA222" s="176"/>
      <c r="EB222" s="176"/>
      <c r="EC222" s="176">
        <v>0</v>
      </c>
      <c r="ED222" s="176"/>
      <c r="EE222" s="176"/>
      <c r="EF222" s="176"/>
      <c r="EG222" s="176"/>
      <c r="EH222" s="176"/>
      <c r="EI222" s="176">
        <v>0</v>
      </c>
      <c r="EJ222" s="176"/>
      <c r="EK222" s="176"/>
      <c r="EL222" s="176"/>
      <c r="EM222" s="176"/>
      <c r="EN222" s="176">
        <v>0</v>
      </c>
      <c r="EO222" s="176"/>
      <c r="EP222" s="176"/>
      <c r="EQ222" s="700"/>
      <c r="ER222" s="176"/>
      <c r="ES222" s="176"/>
      <c r="ET222" s="176"/>
      <c r="EU222" s="176"/>
      <c r="EV222" s="176"/>
      <c r="EW222" s="176"/>
      <c r="EX222" s="176">
        <v>0</v>
      </c>
      <c r="EY222" s="176"/>
      <c r="EZ222" s="176"/>
      <c r="FA222" s="176"/>
      <c r="FB222" s="63">
        <f t="shared" si="17"/>
        <v>41510</v>
      </c>
      <c r="FC222" s="69">
        <f t="shared" si="16"/>
        <v>32490</v>
      </c>
    </row>
    <row r="223" spans="1:159" ht="48.6" customHeight="1">
      <c r="A223" s="216">
        <f>+IF(M223="","",COUNTA($M$12:$M223))</f>
        <v>174</v>
      </c>
      <c r="B223" s="216" t="s">
        <v>4336</v>
      </c>
      <c r="C223" s="216" t="s">
        <v>4415</v>
      </c>
      <c r="D223" s="304">
        <v>533</v>
      </c>
      <c r="E223" s="216">
        <v>798</v>
      </c>
      <c r="F223" s="219" t="s">
        <v>4416</v>
      </c>
      <c r="G223" s="216" t="s">
        <v>4417</v>
      </c>
      <c r="H223" s="216" t="s">
        <v>772</v>
      </c>
      <c r="I223" s="216" t="s">
        <v>4418</v>
      </c>
      <c r="J223" s="216">
        <v>24</v>
      </c>
      <c r="K223" s="216" t="s">
        <v>4419</v>
      </c>
      <c r="L223" s="216" t="s">
        <v>3650</v>
      </c>
      <c r="M223" s="216" t="s">
        <v>65</v>
      </c>
      <c r="N223" s="218">
        <v>3175</v>
      </c>
      <c r="O223" s="216" t="s">
        <v>3115</v>
      </c>
      <c r="P223" s="216">
        <v>113</v>
      </c>
      <c r="Q223" s="176">
        <v>2000</v>
      </c>
      <c r="R223" s="176">
        <v>1000</v>
      </c>
      <c r="S223" s="176"/>
      <c r="T223" s="176"/>
      <c r="U223" s="176">
        <v>50</v>
      </c>
      <c r="V223" s="176"/>
      <c r="W223" s="176"/>
      <c r="X223" s="176"/>
      <c r="Y223" s="176">
        <v>50</v>
      </c>
      <c r="Z223" s="176"/>
      <c r="AA223" s="176">
        <v>200</v>
      </c>
      <c r="AB223" s="176"/>
      <c r="AC223" s="176">
        <v>250</v>
      </c>
      <c r="AD223" s="176">
        <v>30</v>
      </c>
      <c r="AE223" s="176"/>
      <c r="AF223" s="176"/>
      <c r="AG223" s="176">
        <v>50</v>
      </c>
      <c r="AH223" s="176"/>
      <c r="AI223" s="176">
        <v>100</v>
      </c>
      <c r="AJ223" s="176"/>
      <c r="AK223" s="176">
        <v>0</v>
      </c>
      <c r="AL223" s="176"/>
      <c r="AM223" s="176"/>
      <c r="AN223" s="176"/>
      <c r="AO223" s="176"/>
      <c r="AP223" s="176"/>
      <c r="AQ223" s="176">
        <v>20</v>
      </c>
      <c r="AR223" s="176">
        <v>10</v>
      </c>
      <c r="AS223" s="176"/>
      <c r="AT223" s="176"/>
      <c r="AU223" s="176">
        <v>0</v>
      </c>
      <c r="AV223" s="176"/>
      <c r="AW223" s="176"/>
      <c r="AX223" s="176"/>
      <c r="AY223" s="176"/>
      <c r="AZ223" s="176"/>
      <c r="BA223" s="176">
        <v>0</v>
      </c>
      <c r="BB223" s="176"/>
      <c r="BC223" s="176">
        <v>0</v>
      </c>
      <c r="BD223" s="176"/>
      <c r="BE223" s="176">
        <v>40</v>
      </c>
      <c r="BF223" s="176">
        <v>0</v>
      </c>
      <c r="BG223" s="176">
        <v>50</v>
      </c>
      <c r="BH223" s="176">
        <v>40</v>
      </c>
      <c r="BI223" s="176">
        <v>0</v>
      </c>
      <c r="BJ223" s="176"/>
      <c r="BK223" s="176">
        <v>0</v>
      </c>
      <c r="BL223" s="176"/>
      <c r="BM223" s="176">
        <v>0</v>
      </c>
      <c r="BN223" s="176"/>
      <c r="BO223" s="176">
        <v>20</v>
      </c>
      <c r="BP223" s="176"/>
      <c r="BQ223" s="176">
        <v>50</v>
      </c>
      <c r="BR223" s="176"/>
      <c r="BS223" s="176">
        <v>15</v>
      </c>
      <c r="BT223" s="176">
        <v>10</v>
      </c>
      <c r="BU223" s="176"/>
      <c r="BV223" s="176"/>
      <c r="BW223" s="176">
        <v>0</v>
      </c>
      <c r="BX223" s="176"/>
      <c r="BY223" s="176">
        <v>0</v>
      </c>
      <c r="BZ223" s="176"/>
      <c r="CA223" s="176"/>
      <c r="CB223" s="176"/>
      <c r="CC223" s="176">
        <v>0</v>
      </c>
      <c r="CD223" s="176">
        <v>0</v>
      </c>
      <c r="CE223" s="176">
        <v>0</v>
      </c>
      <c r="CF223" s="176"/>
      <c r="CG223" s="176"/>
      <c r="CH223" s="176"/>
      <c r="CI223" s="176">
        <v>0</v>
      </c>
      <c r="CJ223" s="176">
        <v>100</v>
      </c>
      <c r="CK223" s="176">
        <v>100</v>
      </c>
      <c r="CL223" s="176">
        <v>100</v>
      </c>
      <c r="CM223" s="176"/>
      <c r="CN223" s="176"/>
      <c r="CO223" s="176">
        <v>0</v>
      </c>
      <c r="CP223" s="176"/>
      <c r="CQ223" s="176">
        <v>30</v>
      </c>
      <c r="CR223" s="176">
        <v>30</v>
      </c>
      <c r="CS223" s="176">
        <v>150</v>
      </c>
      <c r="CT223" s="176"/>
      <c r="CU223" s="176">
        <v>0</v>
      </c>
      <c r="CV223" s="176"/>
      <c r="CW223" s="176"/>
      <c r="CX223" s="176"/>
      <c r="CY223" s="176">
        <v>0</v>
      </c>
      <c r="CZ223" s="198"/>
      <c r="DA223" s="176">
        <v>0</v>
      </c>
      <c r="DB223" s="176"/>
      <c r="DC223" s="176"/>
      <c r="DD223" s="176">
        <v>0</v>
      </c>
      <c r="DE223" s="176">
        <v>0</v>
      </c>
      <c r="DF223" s="176"/>
      <c r="DG223" s="176"/>
      <c r="DH223" s="198"/>
      <c r="DI223" s="176"/>
      <c r="DJ223" s="449"/>
      <c r="DK223" s="176"/>
      <c r="DL223" s="198"/>
      <c r="DM223" s="176"/>
      <c r="DN223" s="176"/>
      <c r="DO223" s="176"/>
      <c r="DP223" s="176"/>
      <c r="DQ223" s="176"/>
      <c r="DR223" s="198"/>
      <c r="DS223" s="176"/>
      <c r="DT223" s="176"/>
      <c r="DU223" s="176"/>
      <c r="DV223" s="176"/>
      <c r="DW223" s="176"/>
      <c r="DX223" s="176"/>
      <c r="DY223" s="176"/>
      <c r="DZ223" s="176"/>
      <c r="EA223" s="176"/>
      <c r="EB223" s="176"/>
      <c r="EC223" s="176">
        <v>0</v>
      </c>
      <c r="ED223" s="176"/>
      <c r="EE223" s="176"/>
      <c r="EF223" s="176"/>
      <c r="EG223" s="176"/>
      <c r="EH223" s="176"/>
      <c r="EI223" s="176">
        <v>0</v>
      </c>
      <c r="EJ223" s="176"/>
      <c r="EK223" s="176"/>
      <c r="EL223" s="176"/>
      <c r="EM223" s="176"/>
      <c r="EN223" s="176">
        <v>0</v>
      </c>
      <c r="EO223" s="176"/>
      <c r="EP223" s="176"/>
      <c r="EQ223" s="700"/>
      <c r="ER223" s="176"/>
      <c r="ES223" s="176"/>
      <c r="ET223" s="176"/>
      <c r="EU223" s="176"/>
      <c r="EV223" s="176"/>
      <c r="EW223" s="176"/>
      <c r="EX223" s="176">
        <v>0</v>
      </c>
      <c r="EY223" s="176"/>
      <c r="EZ223" s="176"/>
      <c r="FA223" s="176"/>
      <c r="FB223" s="63">
        <f t="shared" si="17"/>
        <v>1220</v>
      </c>
      <c r="FC223" s="69">
        <f t="shared" si="16"/>
        <v>1955</v>
      </c>
    </row>
    <row r="224" spans="1:159" ht="48.6" customHeight="1">
      <c r="A224" s="216">
        <f>+IF(M224="","",COUNTA($M$12:$M224))</f>
        <v>175</v>
      </c>
      <c r="B224" s="216" t="s">
        <v>4343</v>
      </c>
      <c r="C224" s="216" t="s">
        <v>4420</v>
      </c>
      <c r="D224" s="304">
        <v>534</v>
      </c>
      <c r="E224" s="216">
        <v>801</v>
      </c>
      <c r="F224" s="219" t="s">
        <v>4421</v>
      </c>
      <c r="G224" s="216" t="s">
        <v>4422</v>
      </c>
      <c r="H224" s="216" t="s">
        <v>1582</v>
      </c>
      <c r="I224" s="216" t="s">
        <v>4423</v>
      </c>
      <c r="J224" s="216">
        <v>48</v>
      </c>
      <c r="K224" s="216" t="s">
        <v>4424</v>
      </c>
      <c r="L224" s="216" t="s">
        <v>3564</v>
      </c>
      <c r="M224" s="216" t="s">
        <v>10</v>
      </c>
      <c r="N224" s="218">
        <v>1751900</v>
      </c>
      <c r="O224" s="216" t="s">
        <v>3069</v>
      </c>
      <c r="P224" s="216">
        <v>103</v>
      </c>
      <c r="Q224" s="176">
        <v>10000</v>
      </c>
      <c r="R224" s="176"/>
      <c r="S224" s="176"/>
      <c r="T224" s="176"/>
      <c r="U224" s="176">
        <v>200</v>
      </c>
      <c r="V224" s="176"/>
      <c r="W224" s="176">
        <v>60000</v>
      </c>
      <c r="X224" s="176">
        <v>19920</v>
      </c>
      <c r="Y224" s="176"/>
      <c r="Z224" s="176"/>
      <c r="AA224" s="176"/>
      <c r="AB224" s="176"/>
      <c r="AC224" s="176">
        <v>0</v>
      </c>
      <c r="AD224" s="176"/>
      <c r="AE224" s="176"/>
      <c r="AF224" s="176"/>
      <c r="AG224" s="176">
        <v>2500</v>
      </c>
      <c r="AH224" s="176"/>
      <c r="AI224" s="176">
        <v>300</v>
      </c>
      <c r="AJ224" s="176"/>
      <c r="AK224" s="176">
        <v>0</v>
      </c>
      <c r="AL224" s="176"/>
      <c r="AM224" s="176"/>
      <c r="AN224" s="176"/>
      <c r="AO224" s="176">
        <v>3000</v>
      </c>
      <c r="AP224" s="176">
        <v>0</v>
      </c>
      <c r="AQ224" s="176">
        <v>500</v>
      </c>
      <c r="AR224" s="176">
        <v>0</v>
      </c>
      <c r="AS224" s="176"/>
      <c r="AT224" s="176"/>
      <c r="AU224" s="176">
        <v>0</v>
      </c>
      <c r="AV224" s="176"/>
      <c r="AW224" s="176">
        <v>10000</v>
      </c>
      <c r="AX224" s="176">
        <v>9000</v>
      </c>
      <c r="AY224" s="176">
        <v>10000</v>
      </c>
      <c r="AZ224" s="176">
        <v>4980</v>
      </c>
      <c r="BA224" s="176">
        <v>0</v>
      </c>
      <c r="BB224" s="176"/>
      <c r="BC224" s="176">
        <v>50000</v>
      </c>
      <c r="BD224" s="176">
        <v>59940</v>
      </c>
      <c r="BE224" s="176">
        <v>0</v>
      </c>
      <c r="BF224" s="176"/>
      <c r="BG224" s="176">
        <v>100</v>
      </c>
      <c r="BH224" s="176"/>
      <c r="BI224" s="176">
        <v>0</v>
      </c>
      <c r="BJ224" s="176"/>
      <c r="BK224" s="176">
        <v>20000</v>
      </c>
      <c r="BL224" s="176"/>
      <c r="BM224" s="176">
        <v>90000</v>
      </c>
      <c r="BN224" s="176">
        <v>24000</v>
      </c>
      <c r="BO224" s="176"/>
      <c r="BP224" s="176"/>
      <c r="BQ224" s="176">
        <v>10000</v>
      </c>
      <c r="BR224" s="176"/>
      <c r="BS224" s="176">
        <v>30000</v>
      </c>
      <c r="BT224" s="176">
        <v>4980</v>
      </c>
      <c r="BU224" s="176">
        <v>15000</v>
      </c>
      <c r="BV224" s="176">
        <v>15000</v>
      </c>
      <c r="BW224" s="176">
        <v>30000</v>
      </c>
      <c r="BX224" s="176"/>
      <c r="BY224" s="176">
        <v>0</v>
      </c>
      <c r="BZ224" s="176"/>
      <c r="CA224" s="176"/>
      <c r="CB224" s="176"/>
      <c r="CC224" s="176">
        <v>30000</v>
      </c>
      <c r="CD224" s="176">
        <v>19920</v>
      </c>
      <c r="CE224" s="176">
        <v>100000</v>
      </c>
      <c r="CF224" s="176">
        <v>4980</v>
      </c>
      <c r="CG224" s="176"/>
      <c r="CH224" s="176"/>
      <c r="CI224" s="176">
        <v>0</v>
      </c>
      <c r="CJ224" s="176">
        <v>0</v>
      </c>
      <c r="CK224" s="176">
        <v>0</v>
      </c>
      <c r="CL224" s="176"/>
      <c r="CM224" s="176">
        <v>5000</v>
      </c>
      <c r="CN224" s="176"/>
      <c r="CO224" s="176">
        <v>600000</v>
      </c>
      <c r="CP224" s="176">
        <v>100000</v>
      </c>
      <c r="CQ224" s="176">
        <v>0</v>
      </c>
      <c r="CR224" s="176"/>
      <c r="CS224" s="176">
        <v>0</v>
      </c>
      <c r="CT224" s="176"/>
      <c r="CU224" s="176">
        <v>0</v>
      </c>
      <c r="CV224" s="176"/>
      <c r="CW224" s="176">
        <v>40000</v>
      </c>
      <c r="CX224" s="176">
        <v>3000</v>
      </c>
      <c r="CY224" s="176">
        <v>0</v>
      </c>
      <c r="CZ224" s="198"/>
      <c r="DA224" s="176">
        <v>0</v>
      </c>
      <c r="DB224" s="176"/>
      <c r="DC224" s="176">
        <v>10000</v>
      </c>
      <c r="DD224" s="176">
        <v>0</v>
      </c>
      <c r="DE224" s="176">
        <v>300</v>
      </c>
      <c r="DF224" s="176"/>
      <c r="DG224" s="176"/>
      <c r="DH224" s="198"/>
      <c r="DI224" s="176">
        <v>200000</v>
      </c>
      <c r="DJ224" s="449">
        <v>30000</v>
      </c>
      <c r="DK224" s="176"/>
      <c r="DL224" s="198"/>
      <c r="DM224" s="176">
        <v>55000</v>
      </c>
      <c r="DN224" s="176">
        <v>15000</v>
      </c>
      <c r="DO224" s="176"/>
      <c r="DP224" s="176"/>
      <c r="DQ224" s="176"/>
      <c r="DR224" s="198"/>
      <c r="DS224" s="176"/>
      <c r="DT224" s="176"/>
      <c r="DU224" s="176">
        <v>5000</v>
      </c>
      <c r="DV224" s="176">
        <v>960</v>
      </c>
      <c r="DW224" s="176">
        <v>10000</v>
      </c>
      <c r="DX224" s="176">
        <v>0</v>
      </c>
      <c r="DY224" s="176">
        <v>100000</v>
      </c>
      <c r="DZ224" s="176"/>
      <c r="EA224" s="176"/>
      <c r="EB224" s="176"/>
      <c r="EC224" s="176">
        <v>70000</v>
      </c>
      <c r="ED224" s="176"/>
      <c r="EE224" s="176"/>
      <c r="EF224" s="176"/>
      <c r="EG224" s="176"/>
      <c r="EH224" s="176"/>
      <c r="EI224" s="176">
        <v>0</v>
      </c>
      <c r="EJ224" s="176"/>
      <c r="EK224" s="176">
        <v>100000</v>
      </c>
      <c r="EL224" s="176"/>
      <c r="EM224" s="176"/>
      <c r="EN224" s="176">
        <v>20000</v>
      </c>
      <c r="EO224" s="176">
        <v>18000</v>
      </c>
      <c r="EP224" s="176">
        <v>50000</v>
      </c>
      <c r="EQ224" s="700">
        <v>20000</v>
      </c>
      <c r="ER224" s="176"/>
      <c r="ES224" s="176"/>
      <c r="ET224" s="176"/>
      <c r="EU224" s="176"/>
      <c r="EV224" s="176">
        <v>30000</v>
      </c>
      <c r="EW224" s="176">
        <v>0</v>
      </c>
      <c r="EX224" s="176">
        <v>0</v>
      </c>
      <c r="EY224" s="176"/>
      <c r="EZ224" s="176"/>
      <c r="FA224" s="176"/>
      <c r="FB224" s="63">
        <f t="shared" si="17"/>
        <v>304680</v>
      </c>
      <c r="FC224" s="69">
        <f t="shared" si="16"/>
        <v>1447220</v>
      </c>
    </row>
    <row r="225" spans="1:159" ht="48.6" customHeight="1">
      <c r="A225" s="216">
        <f>+IF(M225="","",COUNTA($M$12:$M225))</f>
        <v>176</v>
      </c>
      <c r="B225" s="216" t="s">
        <v>4350</v>
      </c>
      <c r="C225" s="216" t="s">
        <v>4425</v>
      </c>
      <c r="D225" s="216">
        <v>535</v>
      </c>
      <c r="E225" s="216">
        <v>884</v>
      </c>
      <c r="F225" s="219" t="s">
        <v>4426</v>
      </c>
      <c r="G225" s="216" t="s">
        <v>4427</v>
      </c>
      <c r="H225" s="216" t="s">
        <v>17</v>
      </c>
      <c r="I225" s="216" t="s">
        <v>4308</v>
      </c>
      <c r="J225" s="216">
        <v>24</v>
      </c>
      <c r="K225" s="216" t="s">
        <v>4428</v>
      </c>
      <c r="L225" s="216" t="s">
        <v>3755</v>
      </c>
      <c r="M225" s="216" t="s">
        <v>10</v>
      </c>
      <c r="N225" s="218">
        <v>128200</v>
      </c>
      <c r="O225" s="216" t="s">
        <v>3122</v>
      </c>
      <c r="P225" s="216">
        <v>23</v>
      </c>
      <c r="Q225" s="176">
        <v>100000</v>
      </c>
      <c r="R225" s="176">
        <v>14970</v>
      </c>
      <c r="S225" s="176"/>
      <c r="T225" s="176"/>
      <c r="U225" s="176"/>
      <c r="V225" s="176"/>
      <c r="W225" s="176"/>
      <c r="X225" s="176"/>
      <c r="Y225" s="176"/>
      <c r="Z225" s="176"/>
      <c r="AA225" s="176"/>
      <c r="AB225" s="176"/>
      <c r="AC225" s="176">
        <v>0</v>
      </c>
      <c r="AD225" s="176"/>
      <c r="AE225" s="176"/>
      <c r="AF225" s="176"/>
      <c r="AG225" s="176">
        <v>12000</v>
      </c>
      <c r="AH225" s="176"/>
      <c r="AI225" s="176"/>
      <c r="AJ225" s="176"/>
      <c r="AK225" s="176">
        <v>0</v>
      </c>
      <c r="AL225" s="176"/>
      <c r="AM225" s="176"/>
      <c r="AN225" s="176"/>
      <c r="AO225" s="176"/>
      <c r="AP225" s="176"/>
      <c r="AQ225" s="176"/>
      <c r="AR225" s="176"/>
      <c r="AS225" s="176"/>
      <c r="AT225" s="176"/>
      <c r="AU225" s="176">
        <v>0</v>
      </c>
      <c r="AV225" s="176"/>
      <c r="AW225" s="176"/>
      <c r="AX225" s="176"/>
      <c r="AY225" s="176"/>
      <c r="AZ225" s="176"/>
      <c r="BA225" s="176">
        <v>0</v>
      </c>
      <c r="BB225" s="176"/>
      <c r="BC225" s="176">
        <v>0</v>
      </c>
      <c r="BD225" s="176"/>
      <c r="BE225" s="176">
        <v>0</v>
      </c>
      <c r="BF225" s="176"/>
      <c r="BG225" s="176">
        <v>0</v>
      </c>
      <c r="BH225" s="176"/>
      <c r="BI225" s="176">
        <v>0</v>
      </c>
      <c r="BJ225" s="176"/>
      <c r="BK225" s="176">
        <v>0</v>
      </c>
      <c r="BL225" s="176"/>
      <c r="BM225" s="176">
        <v>0</v>
      </c>
      <c r="BN225" s="176"/>
      <c r="BO225" s="176"/>
      <c r="BP225" s="176"/>
      <c r="BQ225" s="176"/>
      <c r="BR225" s="176"/>
      <c r="BS225" s="176">
        <v>5000</v>
      </c>
      <c r="BT225" s="176">
        <v>990</v>
      </c>
      <c r="BU225" s="176"/>
      <c r="BV225" s="176"/>
      <c r="BW225" s="176">
        <v>0</v>
      </c>
      <c r="BX225" s="176"/>
      <c r="BY225" s="176">
        <v>0</v>
      </c>
      <c r="BZ225" s="176"/>
      <c r="CA225" s="176"/>
      <c r="CB225" s="176"/>
      <c r="CC225" s="176">
        <v>0</v>
      </c>
      <c r="CD225" s="176">
        <v>0</v>
      </c>
      <c r="CE225" s="176">
        <v>0</v>
      </c>
      <c r="CF225" s="176"/>
      <c r="CG225" s="176"/>
      <c r="CH225" s="176"/>
      <c r="CI225" s="176">
        <v>0</v>
      </c>
      <c r="CJ225" s="176">
        <v>0</v>
      </c>
      <c r="CK225" s="176">
        <v>0</v>
      </c>
      <c r="CL225" s="176"/>
      <c r="CM225" s="176"/>
      <c r="CN225" s="176"/>
      <c r="CO225" s="176">
        <v>0</v>
      </c>
      <c r="CP225" s="176"/>
      <c r="CQ225" s="176">
        <v>0</v>
      </c>
      <c r="CR225" s="176"/>
      <c r="CS225" s="176">
        <v>0</v>
      </c>
      <c r="CT225" s="176"/>
      <c r="CU225" s="176">
        <v>0</v>
      </c>
      <c r="CV225" s="176"/>
      <c r="CW225" s="176"/>
      <c r="CX225" s="176"/>
      <c r="CY225" s="176">
        <v>0</v>
      </c>
      <c r="CZ225" s="198"/>
      <c r="DA225" s="176">
        <v>10000</v>
      </c>
      <c r="DB225" s="176">
        <v>0</v>
      </c>
      <c r="DC225" s="176">
        <v>1200</v>
      </c>
      <c r="DD225" s="176">
        <v>1200</v>
      </c>
      <c r="DE225" s="176">
        <v>0</v>
      </c>
      <c r="DF225" s="176"/>
      <c r="DG225" s="176"/>
      <c r="DH225" s="198"/>
      <c r="DI225" s="176"/>
      <c r="DJ225" s="449"/>
      <c r="DK225" s="176"/>
      <c r="DL225" s="198"/>
      <c r="DM225" s="176"/>
      <c r="DN225" s="176"/>
      <c r="DO225" s="176"/>
      <c r="DP225" s="176"/>
      <c r="DQ225" s="176"/>
      <c r="DR225" s="198"/>
      <c r="DS225" s="176"/>
      <c r="DT225" s="176"/>
      <c r="DU225" s="176"/>
      <c r="DV225" s="176"/>
      <c r="DW225" s="176"/>
      <c r="DX225" s="176"/>
      <c r="DY225" s="176"/>
      <c r="DZ225" s="176"/>
      <c r="EA225" s="176"/>
      <c r="EB225" s="176"/>
      <c r="EC225" s="176">
        <v>0</v>
      </c>
      <c r="ED225" s="176"/>
      <c r="EE225" s="176"/>
      <c r="EF225" s="176"/>
      <c r="EG225" s="176"/>
      <c r="EH225" s="176"/>
      <c r="EI225" s="176">
        <v>0</v>
      </c>
      <c r="EJ225" s="176"/>
      <c r="EK225" s="176"/>
      <c r="EL225" s="176"/>
      <c r="EM225" s="176"/>
      <c r="EN225" s="176">
        <v>0</v>
      </c>
      <c r="EO225" s="176"/>
      <c r="EP225" s="176"/>
      <c r="EQ225" s="700"/>
      <c r="ER225" s="176"/>
      <c r="ES225" s="176"/>
      <c r="ET225" s="176"/>
      <c r="EU225" s="176"/>
      <c r="EV225" s="176"/>
      <c r="EW225" s="176"/>
      <c r="EX225" s="176">
        <v>0</v>
      </c>
      <c r="EY225" s="176"/>
      <c r="EZ225" s="176"/>
      <c r="FA225" s="176"/>
      <c r="FB225" s="63">
        <f t="shared" si="17"/>
        <v>17160</v>
      </c>
      <c r="FC225" s="69">
        <f t="shared" si="16"/>
        <v>111040</v>
      </c>
    </row>
    <row r="226" spans="1:159" ht="48.6" customHeight="1">
      <c r="A226" s="216">
        <f>+IF(M226="","",COUNTA($M$12:$M226))</f>
        <v>177</v>
      </c>
      <c r="B226" s="216" t="s">
        <v>4357</v>
      </c>
      <c r="C226" s="216" t="s">
        <v>4429</v>
      </c>
      <c r="D226" s="304">
        <v>536</v>
      </c>
      <c r="E226" s="216">
        <v>885</v>
      </c>
      <c r="F226" s="219" t="s">
        <v>4430</v>
      </c>
      <c r="G226" s="216" t="s">
        <v>4431</v>
      </c>
      <c r="H226" s="216" t="s">
        <v>4432</v>
      </c>
      <c r="I226" s="216" t="s">
        <v>4433</v>
      </c>
      <c r="J226" s="216">
        <v>36</v>
      </c>
      <c r="K226" s="216" t="s">
        <v>4434</v>
      </c>
      <c r="L226" s="216" t="s">
        <v>4435</v>
      </c>
      <c r="M226" s="216" t="s">
        <v>10</v>
      </c>
      <c r="N226" s="218">
        <v>88400</v>
      </c>
      <c r="O226" s="216" t="s">
        <v>3122</v>
      </c>
      <c r="P226" s="216">
        <v>23</v>
      </c>
      <c r="Q226" s="176">
        <v>30000</v>
      </c>
      <c r="R226" s="176">
        <v>25860</v>
      </c>
      <c r="S226" s="176"/>
      <c r="T226" s="176"/>
      <c r="U226" s="176"/>
      <c r="V226" s="176"/>
      <c r="W226" s="176"/>
      <c r="X226" s="176"/>
      <c r="Y226" s="176"/>
      <c r="Z226" s="176"/>
      <c r="AA226" s="176">
        <v>15000</v>
      </c>
      <c r="AB226" s="176">
        <v>10980</v>
      </c>
      <c r="AC226" s="176">
        <v>0</v>
      </c>
      <c r="AD226" s="176"/>
      <c r="AE226" s="176"/>
      <c r="AF226" s="176"/>
      <c r="AG226" s="176">
        <v>0</v>
      </c>
      <c r="AH226" s="176"/>
      <c r="AI226" s="176"/>
      <c r="AJ226" s="176"/>
      <c r="AK226" s="176">
        <v>0</v>
      </c>
      <c r="AL226" s="176"/>
      <c r="AM226" s="176"/>
      <c r="AN226" s="176"/>
      <c r="AO226" s="176"/>
      <c r="AP226" s="176"/>
      <c r="AQ226" s="176"/>
      <c r="AR226" s="176"/>
      <c r="AS226" s="176"/>
      <c r="AT226" s="176"/>
      <c r="AU226" s="176">
        <v>0</v>
      </c>
      <c r="AV226" s="176"/>
      <c r="AW226" s="176">
        <v>25500</v>
      </c>
      <c r="AX226" s="176">
        <v>12600</v>
      </c>
      <c r="AY226" s="176"/>
      <c r="AZ226" s="176"/>
      <c r="BA226" s="176">
        <v>3500</v>
      </c>
      <c r="BB226" s="176">
        <v>3480</v>
      </c>
      <c r="BC226" s="176">
        <v>0</v>
      </c>
      <c r="BD226" s="176"/>
      <c r="BE226" s="176">
        <v>0</v>
      </c>
      <c r="BF226" s="176"/>
      <c r="BG226" s="176">
        <v>0</v>
      </c>
      <c r="BH226" s="176"/>
      <c r="BI226" s="176">
        <v>0</v>
      </c>
      <c r="BJ226" s="176"/>
      <c r="BK226" s="176">
        <v>0</v>
      </c>
      <c r="BL226" s="176"/>
      <c r="BM226" s="176">
        <v>0</v>
      </c>
      <c r="BN226" s="176"/>
      <c r="BO226" s="176"/>
      <c r="BP226" s="176"/>
      <c r="BQ226" s="176"/>
      <c r="BR226" s="176"/>
      <c r="BS226" s="176"/>
      <c r="BT226" s="176"/>
      <c r="BU226" s="176"/>
      <c r="BV226" s="176"/>
      <c r="BW226" s="176">
        <v>0</v>
      </c>
      <c r="BX226" s="176"/>
      <c r="BY226" s="176">
        <v>0</v>
      </c>
      <c r="BZ226" s="176"/>
      <c r="CA226" s="176"/>
      <c r="CB226" s="176"/>
      <c r="CC226" s="176">
        <v>0</v>
      </c>
      <c r="CD226" s="176">
        <v>0</v>
      </c>
      <c r="CE226" s="176">
        <v>0</v>
      </c>
      <c r="CF226" s="176"/>
      <c r="CG226" s="176"/>
      <c r="CH226" s="176"/>
      <c r="CI226" s="176">
        <v>0</v>
      </c>
      <c r="CJ226" s="176">
        <v>1200</v>
      </c>
      <c r="CK226" s="176">
        <v>1200</v>
      </c>
      <c r="CL226" s="176">
        <v>1200</v>
      </c>
      <c r="CM226" s="176"/>
      <c r="CN226" s="176"/>
      <c r="CO226" s="176">
        <v>0</v>
      </c>
      <c r="CP226" s="176"/>
      <c r="CQ226" s="176">
        <v>0</v>
      </c>
      <c r="CR226" s="176"/>
      <c r="CS226" s="176">
        <v>10000</v>
      </c>
      <c r="CT226" s="176"/>
      <c r="CU226" s="176">
        <v>0</v>
      </c>
      <c r="CV226" s="176"/>
      <c r="CW226" s="176"/>
      <c r="CX226" s="176"/>
      <c r="CY226" s="176">
        <v>1000</v>
      </c>
      <c r="CZ226" s="198"/>
      <c r="DA226" s="176">
        <v>1000</v>
      </c>
      <c r="DB226" s="176">
        <v>0</v>
      </c>
      <c r="DC226" s="176">
        <v>1200</v>
      </c>
      <c r="DD226" s="176">
        <v>1200</v>
      </c>
      <c r="DE226" s="176">
        <v>0</v>
      </c>
      <c r="DF226" s="176"/>
      <c r="DG226" s="176"/>
      <c r="DH226" s="198"/>
      <c r="DI226" s="176"/>
      <c r="DJ226" s="449"/>
      <c r="DK226" s="176"/>
      <c r="DL226" s="198"/>
      <c r="DM226" s="176"/>
      <c r="DN226" s="176"/>
      <c r="DO226" s="176"/>
      <c r="DP226" s="176"/>
      <c r="DQ226" s="176"/>
      <c r="DR226" s="198"/>
      <c r="DS226" s="176"/>
      <c r="DT226" s="176"/>
      <c r="DU226" s="176"/>
      <c r="DV226" s="176"/>
      <c r="DW226" s="176"/>
      <c r="DX226" s="176"/>
      <c r="DY226" s="176"/>
      <c r="DZ226" s="176"/>
      <c r="EA226" s="176"/>
      <c r="EB226" s="176"/>
      <c r="EC226" s="176">
        <v>0</v>
      </c>
      <c r="ED226" s="176"/>
      <c r="EE226" s="176"/>
      <c r="EF226" s="176"/>
      <c r="EG226" s="176"/>
      <c r="EH226" s="176"/>
      <c r="EI226" s="176">
        <v>0</v>
      </c>
      <c r="EJ226" s="176"/>
      <c r="EK226" s="176"/>
      <c r="EL226" s="176"/>
      <c r="EM226" s="176"/>
      <c r="EN226" s="176">
        <v>0</v>
      </c>
      <c r="EO226" s="176"/>
      <c r="EP226" s="176"/>
      <c r="EQ226" s="700"/>
      <c r="ER226" s="176"/>
      <c r="ES226" s="176"/>
      <c r="ET226" s="176"/>
      <c r="EU226" s="176"/>
      <c r="EV226" s="176"/>
      <c r="EW226" s="176"/>
      <c r="EX226" s="176">
        <v>0</v>
      </c>
      <c r="EY226" s="176"/>
      <c r="EZ226" s="176"/>
      <c r="FA226" s="176"/>
      <c r="FB226" s="63">
        <f t="shared" si="17"/>
        <v>55320</v>
      </c>
      <c r="FC226" s="69">
        <f t="shared" si="16"/>
        <v>33080</v>
      </c>
    </row>
    <row r="227" spans="1:159" ht="48.6" customHeight="1">
      <c r="A227" s="216">
        <f>+IF(M227="","",COUNTA($M$12:$M227))</f>
        <v>178</v>
      </c>
      <c r="B227" s="216" t="s">
        <v>4436</v>
      </c>
      <c r="C227" s="216" t="s">
        <v>4437</v>
      </c>
      <c r="D227" s="304">
        <v>536</v>
      </c>
      <c r="E227" s="216">
        <v>885</v>
      </c>
      <c r="F227" s="219" t="s">
        <v>4438</v>
      </c>
      <c r="G227" s="216" t="s">
        <v>4439</v>
      </c>
      <c r="H227" s="216" t="s">
        <v>4440</v>
      </c>
      <c r="I227" s="216" t="s">
        <v>4441</v>
      </c>
      <c r="J227" s="216">
        <v>24</v>
      </c>
      <c r="K227" s="216" t="s">
        <v>4442</v>
      </c>
      <c r="L227" s="216" t="s">
        <v>4443</v>
      </c>
      <c r="M227" s="216" t="s">
        <v>10</v>
      </c>
      <c r="N227" s="218">
        <v>76500</v>
      </c>
      <c r="O227" s="216" t="s">
        <v>3066</v>
      </c>
      <c r="P227" s="216">
        <v>117</v>
      </c>
      <c r="Q227" s="176">
        <v>10000</v>
      </c>
      <c r="R227" s="176">
        <v>4980</v>
      </c>
      <c r="S227" s="176"/>
      <c r="T227" s="176"/>
      <c r="U227" s="176"/>
      <c r="V227" s="176"/>
      <c r="W227" s="176"/>
      <c r="X227" s="176"/>
      <c r="Y227" s="176">
        <v>10000</v>
      </c>
      <c r="Z227" s="176"/>
      <c r="AA227" s="176"/>
      <c r="AB227" s="176"/>
      <c r="AC227" s="176">
        <v>0</v>
      </c>
      <c r="AD227" s="176"/>
      <c r="AE227" s="176"/>
      <c r="AF227" s="176"/>
      <c r="AG227" s="176">
        <v>2500</v>
      </c>
      <c r="AH227" s="176"/>
      <c r="AI227" s="176"/>
      <c r="AJ227" s="176"/>
      <c r="AK227" s="176">
        <v>0</v>
      </c>
      <c r="AL227" s="176"/>
      <c r="AM227" s="176"/>
      <c r="AN227" s="176"/>
      <c r="AO227" s="176"/>
      <c r="AP227" s="176"/>
      <c r="AQ227" s="176"/>
      <c r="AR227" s="176"/>
      <c r="AS227" s="176"/>
      <c r="AT227" s="176"/>
      <c r="AU227" s="176">
        <v>0</v>
      </c>
      <c r="AV227" s="176"/>
      <c r="AW227" s="176">
        <v>12000</v>
      </c>
      <c r="AX227" s="176">
        <v>12000</v>
      </c>
      <c r="AY227" s="176"/>
      <c r="AZ227" s="176"/>
      <c r="BA227" s="176">
        <v>0</v>
      </c>
      <c r="BB227" s="176"/>
      <c r="BC227" s="176">
        <v>0</v>
      </c>
      <c r="BD227" s="176"/>
      <c r="BE227" s="176">
        <v>0</v>
      </c>
      <c r="BF227" s="176"/>
      <c r="BG227" s="176">
        <v>0</v>
      </c>
      <c r="BH227" s="176"/>
      <c r="BI227" s="176">
        <v>0</v>
      </c>
      <c r="BJ227" s="176"/>
      <c r="BK227" s="176">
        <v>0</v>
      </c>
      <c r="BL227" s="176"/>
      <c r="BM227" s="176">
        <v>0</v>
      </c>
      <c r="BN227" s="176"/>
      <c r="BO227" s="176"/>
      <c r="BP227" s="176"/>
      <c r="BQ227" s="176"/>
      <c r="BR227" s="176"/>
      <c r="BS227" s="176">
        <v>2000</v>
      </c>
      <c r="BT227" s="176">
        <v>1980</v>
      </c>
      <c r="BU227" s="176"/>
      <c r="BV227" s="176"/>
      <c r="BW227" s="176">
        <v>0</v>
      </c>
      <c r="BX227" s="176"/>
      <c r="BY227" s="176">
        <v>10000</v>
      </c>
      <c r="BZ227" s="176">
        <v>9990</v>
      </c>
      <c r="CA227" s="176"/>
      <c r="CB227" s="176"/>
      <c r="CC227" s="176">
        <v>0</v>
      </c>
      <c r="CD227" s="176">
        <v>0</v>
      </c>
      <c r="CE227" s="176">
        <v>10000</v>
      </c>
      <c r="CF227" s="176">
        <v>0</v>
      </c>
      <c r="CG227" s="176"/>
      <c r="CH227" s="176"/>
      <c r="CI227" s="176">
        <v>0</v>
      </c>
      <c r="CJ227" s="176">
        <v>0</v>
      </c>
      <c r="CK227" s="176">
        <v>0</v>
      </c>
      <c r="CL227" s="176"/>
      <c r="CM227" s="176"/>
      <c r="CN227" s="176"/>
      <c r="CO227" s="176">
        <v>0</v>
      </c>
      <c r="CP227" s="176"/>
      <c r="CQ227" s="176">
        <v>10000</v>
      </c>
      <c r="CR227" s="176">
        <v>1980</v>
      </c>
      <c r="CS227" s="176">
        <v>0</v>
      </c>
      <c r="CT227" s="176"/>
      <c r="CU227" s="176">
        <v>0</v>
      </c>
      <c r="CV227" s="176"/>
      <c r="CW227" s="176">
        <v>9000</v>
      </c>
      <c r="CX227" s="176">
        <v>3000</v>
      </c>
      <c r="CY227" s="176">
        <v>0</v>
      </c>
      <c r="CZ227" s="198"/>
      <c r="DA227" s="176">
        <v>0</v>
      </c>
      <c r="DB227" s="176"/>
      <c r="DC227" s="176">
        <v>1000</v>
      </c>
      <c r="DD227" s="176">
        <v>0</v>
      </c>
      <c r="DE227" s="176">
        <v>0</v>
      </c>
      <c r="DF227" s="176"/>
      <c r="DG227" s="176"/>
      <c r="DH227" s="198"/>
      <c r="DI227" s="176"/>
      <c r="DJ227" s="449"/>
      <c r="DK227" s="176"/>
      <c r="DL227" s="198"/>
      <c r="DM227" s="176"/>
      <c r="DN227" s="176"/>
      <c r="DO227" s="176"/>
      <c r="DP227" s="176"/>
      <c r="DQ227" s="176"/>
      <c r="DR227" s="198"/>
      <c r="DS227" s="176"/>
      <c r="DT227" s="176"/>
      <c r="DU227" s="176"/>
      <c r="DV227" s="176"/>
      <c r="DW227" s="176"/>
      <c r="DX227" s="176"/>
      <c r="DY227" s="176"/>
      <c r="DZ227" s="176"/>
      <c r="EA227" s="176"/>
      <c r="EB227" s="176"/>
      <c r="EC227" s="176">
        <v>0</v>
      </c>
      <c r="ED227" s="176"/>
      <c r="EE227" s="176"/>
      <c r="EF227" s="176"/>
      <c r="EG227" s="176"/>
      <c r="EH227" s="176"/>
      <c r="EI227" s="176">
        <v>0</v>
      </c>
      <c r="EJ227" s="176"/>
      <c r="EK227" s="176"/>
      <c r="EL227" s="176"/>
      <c r="EM227" s="176"/>
      <c r="EN227" s="176">
        <v>0</v>
      </c>
      <c r="EO227" s="176"/>
      <c r="EP227" s="176"/>
      <c r="EQ227" s="700"/>
      <c r="ER227" s="176"/>
      <c r="ES227" s="176"/>
      <c r="ET227" s="176"/>
      <c r="EU227" s="176"/>
      <c r="EV227" s="176"/>
      <c r="EW227" s="176"/>
      <c r="EX227" s="176">
        <v>0</v>
      </c>
      <c r="EY227" s="176"/>
      <c r="EZ227" s="176"/>
      <c r="FA227" s="176"/>
      <c r="FB227" s="63">
        <f t="shared" si="17"/>
        <v>33930</v>
      </c>
      <c r="FC227" s="69">
        <f t="shared" si="16"/>
        <v>42570</v>
      </c>
    </row>
    <row r="228" spans="1:159" s="400" customFormat="1" ht="48.6" customHeight="1">
      <c r="A228" s="395">
        <f>+IF(M228="","",COUNTA($M$12:$M228))</f>
        <v>179</v>
      </c>
      <c r="B228" s="395" t="s">
        <v>4362</v>
      </c>
      <c r="C228" s="216" t="s">
        <v>4444</v>
      </c>
      <c r="D228" s="304">
        <v>536</v>
      </c>
      <c r="E228" s="216">
        <v>885</v>
      </c>
      <c r="F228" s="399" t="s">
        <v>4445</v>
      </c>
      <c r="G228" s="395" t="s">
        <v>4446</v>
      </c>
      <c r="H228" s="395" t="s">
        <v>4447</v>
      </c>
      <c r="I228" s="216" t="s">
        <v>3623</v>
      </c>
      <c r="J228" s="216">
        <v>36</v>
      </c>
      <c r="K228" s="395" t="s">
        <v>4448</v>
      </c>
      <c r="L228" s="395" t="s">
        <v>4449</v>
      </c>
      <c r="M228" s="395" t="s">
        <v>10</v>
      </c>
      <c r="N228" s="396">
        <v>233300</v>
      </c>
      <c r="O228" s="395" t="s">
        <v>3069</v>
      </c>
      <c r="P228" s="395">
        <v>103</v>
      </c>
      <c r="Q228" s="323">
        <v>20000</v>
      </c>
      <c r="R228" s="323"/>
      <c r="S228" s="323"/>
      <c r="T228" s="323"/>
      <c r="U228" s="323"/>
      <c r="V228" s="323"/>
      <c r="W228" s="323">
        <v>50000</v>
      </c>
      <c r="X228" s="323"/>
      <c r="Y228" s="323">
        <v>10000</v>
      </c>
      <c r="Z228" s="323"/>
      <c r="AA228" s="323">
        <v>10000</v>
      </c>
      <c r="AB228" s="323"/>
      <c r="AC228" s="323">
        <v>0</v>
      </c>
      <c r="AD228" s="323"/>
      <c r="AE228" s="323"/>
      <c r="AF228" s="323"/>
      <c r="AG228" s="323">
        <v>2500</v>
      </c>
      <c r="AH228" s="323"/>
      <c r="AI228" s="323"/>
      <c r="AJ228" s="323"/>
      <c r="AK228" s="323">
        <v>0</v>
      </c>
      <c r="AL228" s="323"/>
      <c r="AM228" s="323"/>
      <c r="AN228" s="323"/>
      <c r="AO228" s="323">
        <v>5000</v>
      </c>
      <c r="AP228" s="323">
        <v>0</v>
      </c>
      <c r="AQ228" s="323"/>
      <c r="AR228" s="323"/>
      <c r="AS228" s="323"/>
      <c r="AT228" s="323"/>
      <c r="AU228" s="323">
        <v>0</v>
      </c>
      <c r="AV228" s="323"/>
      <c r="AW228" s="323">
        <v>31000</v>
      </c>
      <c r="AX228" s="323"/>
      <c r="AY228" s="323"/>
      <c r="AZ228" s="323"/>
      <c r="BA228" s="323">
        <v>4200</v>
      </c>
      <c r="BB228" s="323">
        <v>0</v>
      </c>
      <c r="BC228" s="323">
        <v>10000</v>
      </c>
      <c r="BD228" s="323">
        <v>0</v>
      </c>
      <c r="BE228" s="323">
        <v>0</v>
      </c>
      <c r="BF228" s="323"/>
      <c r="BG228" s="323">
        <v>0</v>
      </c>
      <c r="BH228" s="323"/>
      <c r="BI228" s="323">
        <v>6000</v>
      </c>
      <c r="BJ228" s="323">
        <v>0</v>
      </c>
      <c r="BK228" s="323">
        <v>0</v>
      </c>
      <c r="BL228" s="323"/>
      <c r="BM228" s="323">
        <v>0</v>
      </c>
      <c r="BN228" s="323"/>
      <c r="BO228" s="323"/>
      <c r="BP228" s="323"/>
      <c r="BQ228" s="323"/>
      <c r="BR228" s="323"/>
      <c r="BS228" s="323">
        <v>3600</v>
      </c>
      <c r="BT228" s="323"/>
      <c r="BU228" s="323"/>
      <c r="BV228" s="323"/>
      <c r="BW228" s="323">
        <v>0</v>
      </c>
      <c r="BX228" s="323"/>
      <c r="BY228" s="323">
        <v>10000</v>
      </c>
      <c r="BZ228" s="323"/>
      <c r="CA228" s="323">
        <v>10000</v>
      </c>
      <c r="CB228" s="323"/>
      <c r="CC228" s="323">
        <v>0</v>
      </c>
      <c r="CD228" s="323">
        <v>0</v>
      </c>
      <c r="CE228" s="323">
        <v>30000</v>
      </c>
      <c r="CF228" s="323">
        <v>0</v>
      </c>
      <c r="CG228" s="323">
        <v>5000</v>
      </c>
      <c r="CH228" s="323"/>
      <c r="CI228" s="323">
        <v>0</v>
      </c>
      <c r="CJ228" s="323">
        <v>0</v>
      </c>
      <c r="CK228" s="323">
        <v>0</v>
      </c>
      <c r="CL228" s="323"/>
      <c r="CM228" s="323"/>
      <c r="CN228" s="323"/>
      <c r="CO228" s="323">
        <v>20000</v>
      </c>
      <c r="CP228" s="323"/>
      <c r="CQ228" s="323">
        <v>0</v>
      </c>
      <c r="CR228" s="323"/>
      <c r="CS228" s="323">
        <v>0</v>
      </c>
      <c r="CT228" s="323"/>
      <c r="CU228" s="323">
        <v>0</v>
      </c>
      <c r="CV228" s="323"/>
      <c r="CW228" s="323">
        <v>6000</v>
      </c>
      <c r="CX228" s="323">
        <v>0</v>
      </c>
      <c r="CY228" s="323">
        <v>0</v>
      </c>
      <c r="CZ228" s="397"/>
      <c r="DA228" s="323">
        <v>0</v>
      </c>
      <c r="DB228" s="323"/>
      <c r="DC228" s="323"/>
      <c r="DD228" s="323">
        <v>0</v>
      </c>
      <c r="DE228" s="323">
        <v>0</v>
      </c>
      <c r="DF228" s="323"/>
      <c r="DG228" s="323"/>
      <c r="DH228" s="397"/>
      <c r="DI228" s="323"/>
      <c r="DJ228" s="450"/>
      <c r="DK228" s="323"/>
      <c r="DL228" s="397"/>
      <c r="DM228" s="323"/>
      <c r="DN228" s="323"/>
      <c r="DO228" s="323"/>
      <c r="DP228" s="323"/>
      <c r="DQ228" s="323"/>
      <c r="DR228" s="397"/>
      <c r="DS228" s="323"/>
      <c r="DT228" s="323"/>
      <c r="DU228" s="323"/>
      <c r="DV228" s="323"/>
      <c r="DW228" s="323"/>
      <c r="DX228" s="323"/>
      <c r="DY228" s="323"/>
      <c r="DZ228" s="323"/>
      <c r="EA228" s="323"/>
      <c r="EB228" s="323"/>
      <c r="EC228" s="323">
        <v>0</v>
      </c>
      <c r="ED228" s="323"/>
      <c r="EE228" s="323"/>
      <c r="EF228" s="323"/>
      <c r="EG228" s="323"/>
      <c r="EH228" s="323"/>
      <c r="EI228" s="323">
        <v>0</v>
      </c>
      <c r="EJ228" s="323"/>
      <c r="EK228" s="323"/>
      <c r="EL228" s="323"/>
      <c r="EM228" s="323"/>
      <c r="EN228" s="323">
        <v>0</v>
      </c>
      <c r="EO228" s="323"/>
      <c r="EP228" s="323"/>
      <c r="EQ228" s="700"/>
      <c r="ER228" s="323"/>
      <c r="ES228" s="323"/>
      <c r="ET228" s="323"/>
      <c r="EU228" s="323"/>
      <c r="EV228" s="323"/>
      <c r="EW228" s="323"/>
      <c r="EX228" s="323">
        <v>0</v>
      </c>
      <c r="EY228" s="323"/>
      <c r="EZ228" s="323"/>
      <c r="FA228" s="323"/>
      <c r="FB228" s="425">
        <f t="shared" si="17"/>
        <v>0</v>
      </c>
      <c r="FC228" s="394">
        <f t="shared" si="16"/>
        <v>233300</v>
      </c>
    </row>
    <row r="229" spans="1:159" ht="48.6" customHeight="1">
      <c r="A229" s="216">
        <f>+IF(M229="","",COUNTA($M$12:$M229))</f>
        <v>180</v>
      </c>
      <c r="B229" s="216" t="s">
        <v>4450</v>
      </c>
      <c r="C229" s="216" t="s">
        <v>4451</v>
      </c>
      <c r="D229" s="304">
        <v>536</v>
      </c>
      <c r="E229" s="216">
        <v>885</v>
      </c>
      <c r="F229" s="219" t="s">
        <v>4452</v>
      </c>
      <c r="G229" s="216" t="s">
        <v>4431</v>
      </c>
      <c r="H229" s="216" t="s">
        <v>4453</v>
      </c>
      <c r="I229" s="216" t="s">
        <v>4433</v>
      </c>
      <c r="J229" s="216">
        <v>36</v>
      </c>
      <c r="K229" s="216" t="s">
        <v>4454</v>
      </c>
      <c r="L229" s="216" t="s">
        <v>4335</v>
      </c>
      <c r="M229" s="216" t="s">
        <v>10</v>
      </c>
      <c r="N229" s="218">
        <v>16300</v>
      </c>
      <c r="O229" s="216" t="s">
        <v>3122</v>
      </c>
      <c r="P229" s="216">
        <v>23</v>
      </c>
      <c r="Q229" s="176">
        <v>10000</v>
      </c>
      <c r="R229" s="176">
        <v>3990</v>
      </c>
      <c r="S229" s="176"/>
      <c r="T229" s="176"/>
      <c r="U229" s="176"/>
      <c r="V229" s="176"/>
      <c r="W229" s="176"/>
      <c r="X229" s="176"/>
      <c r="Y229" s="176"/>
      <c r="Z229" s="176"/>
      <c r="AA229" s="176"/>
      <c r="AB229" s="176"/>
      <c r="AC229" s="176">
        <v>0</v>
      </c>
      <c r="AD229" s="176"/>
      <c r="AE229" s="176"/>
      <c r="AF229" s="176"/>
      <c r="AG229" s="176">
        <v>0</v>
      </c>
      <c r="AH229" s="176"/>
      <c r="AI229" s="176"/>
      <c r="AJ229" s="176"/>
      <c r="AK229" s="176">
        <v>0</v>
      </c>
      <c r="AL229" s="176"/>
      <c r="AM229" s="176"/>
      <c r="AN229" s="176"/>
      <c r="AO229" s="176"/>
      <c r="AP229" s="176"/>
      <c r="AQ229" s="176"/>
      <c r="AR229" s="176"/>
      <c r="AS229" s="176"/>
      <c r="AT229" s="176"/>
      <c r="AU229" s="176">
        <v>0</v>
      </c>
      <c r="AV229" s="176"/>
      <c r="AW229" s="176"/>
      <c r="AX229" s="176"/>
      <c r="AY229" s="176"/>
      <c r="AZ229" s="176"/>
      <c r="BA229" s="176">
        <v>0</v>
      </c>
      <c r="BB229" s="176"/>
      <c r="BC229" s="176">
        <v>0</v>
      </c>
      <c r="BD229" s="176"/>
      <c r="BE229" s="176">
        <v>0</v>
      </c>
      <c r="BF229" s="176"/>
      <c r="BG229" s="176">
        <v>0</v>
      </c>
      <c r="BH229" s="176"/>
      <c r="BI229" s="176">
        <v>0</v>
      </c>
      <c r="BJ229" s="176"/>
      <c r="BK229" s="176">
        <v>0</v>
      </c>
      <c r="BL229" s="176"/>
      <c r="BM229" s="176">
        <v>0</v>
      </c>
      <c r="BN229" s="176"/>
      <c r="BO229" s="176"/>
      <c r="BP229" s="176"/>
      <c r="BQ229" s="176"/>
      <c r="BR229" s="176"/>
      <c r="BS229" s="176"/>
      <c r="BT229" s="176"/>
      <c r="BU229" s="176"/>
      <c r="BV229" s="176"/>
      <c r="BW229" s="176">
        <v>0</v>
      </c>
      <c r="BX229" s="176"/>
      <c r="BY229" s="176">
        <v>0</v>
      </c>
      <c r="BZ229" s="176"/>
      <c r="CA229" s="176"/>
      <c r="CB229" s="176"/>
      <c r="CC229" s="176">
        <v>0</v>
      </c>
      <c r="CD229" s="176">
        <v>0</v>
      </c>
      <c r="CE229" s="176">
        <v>0</v>
      </c>
      <c r="CF229" s="176"/>
      <c r="CG229" s="176"/>
      <c r="CH229" s="176"/>
      <c r="CI229" s="176">
        <v>0</v>
      </c>
      <c r="CJ229" s="176">
        <v>0</v>
      </c>
      <c r="CK229" s="176">
        <v>0</v>
      </c>
      <c r="CL229" s="176"/>
      <c r="CM229" s="176"/>
      <c r="CN229" s="176"/>
      <c r="CO229" s="176">
        <v>0</v>
      </c>
      <c r="CP229" s="176"/>
      <c r="CQ229" s="176">
        <v>0</v>
      </c>
      <c r="CR229" s="176"/>
      <c r="CS229" s="176">
        <v>5000</v>
      </c>
      <c r="CT229" s="176"/>
      <c r="CU229" s="176">
        <v>0</v>
      </c>
      <c r="CV229" s="176"/>
      <c r="CW229" s="176"/>
      <c r="CX229" s="176"/>
      <c r="CY229" s="176">
        <v>1000</v>
      </c>
      <c r="CZ229" s="198"/>
      <c r="DA229" s="176">
        <v>300</v>
      </c>
      <c r="DB229" s="176">
        <v>0</v>
      </c>
      <c r="DC229" s="176"/>
      <c r="DD229" s="176">
        <v>0</v>
      </c>
      <c r="DE229" s="176">
        <v>0</v>
      </c>
      <c r="DF229" s="176"/>
      <c r="DG229" s="176"/>
      <c r="DH229" s="198"/>
      <c r="DI229" s="176"/>
      <c r="DJ229" s="449"/>
      <c r="DK229" s="176"/>
      <c r="DL229" s="198"/>
      <c r="DM229" s="176"/>
      <c r="DN229" s="176"/>
      <c r="DO229" s="176"/>
      <c r="DP229" s="176"/>
      <c r="DQ229" s="176"/>
      <c r="DR229" s="198"/>
      <c r="DS229" s="176"/>
      <c r="DT229" s="176"/>
      <c r="DU229" s="176"/>
      <c r="DV229" s="176"/>
      <c r="DW229" s="176"/>
      <c r="DX229" s="176"/>
      <c r="DY229" s="176"/>
      <c r="DZ229" s="176"/>
      <c r="EA229" s="176"/>
      <c r="EB229" s="176"/>
      <c r="EC229" s="176">
        <v>0</v>
      </c>
      <c r="ED229" s="176"/>
      <c r="EE229" s="176"/>
      <c r="EF229" s="176"/>
      <c r="EG229" s="176"/>
      <c r="EH229" s="176"/>
      <c r="EI229" s="176">
        <v>0</v>
      </c>
      <c r="EJ229" s="176"/>
      <c r="EK229" s="176"/>
      <c r="EL229" s="176"/>
      <c r="EM229" s="176"/>
      <c r="EN229" s="176">
        <v>0</v>
      </c>
      <c r="EO229" s="176"/>
      <c r="EP229" s="176"/>
      <c r="EQ229" s="700"/>
      <c r="ER229" s="176"/>
      <c r="ES229" s="176"/>
      <c r="ET229" s="176"/>
      <c r="EU229" s="176"/>
      <c r="EV229" s="176"/>
      <c r="EW229" s="176"/>
      <c r="EX229" s="176">
        <v>0</v>
      </c>
      <c r="EY229" s="176"/>
      <c r="EZ229" s="176"/>
      <c r="FA229" s="176"/>
      <c r="FB229" s="63">
        <f t="shared" si="17"/>
        <v>3990</v>
      </c>
      <c r="FC229" s="69">
        <f t="shared" si="16"/>
        <v>12310</v>
      </c>
    </row>
    <row r="230" spans="1:159" ht="48.6" customHeight="1">
      <c r="A230" s="216">
        <f>+IF(M230="","",COUNTA($M$12:$M230))</f>
        <v>181</v>
      </c>
      <c r="B230" s="216" t="s">
        <v>4368</v>
      </c>
      <c r="C230" s="216" t="s">
        <v>4455</v>
      </c>
      <c r="D230" s="304">
        <v>536</v>
      </c>
      <c r="E230" s="216">
        <v>885</v>
      </c>
      <c r="F230" s="219" t="s">
        <v>4456</v>
      </c>
      <c r="G230" s="216" t="s">
        <v>4431</v>
      </c>
      <c r="H230" s="216" t="s">
        <v>4457</v>
      </c>
      <c r="I230" s="216" t="s">
        <v>4433</v>
      </c>
      <c r="J230" s="216">
        <v>36</v>
      </c>
      <c r="K230" s="216" t="s">
        <v>4458</v>
      </c>
      <c r="L230" s="216" t="s">
        <v>4335</v>
      </c>
      <c r="M230" s="216" t="s">
        <v>10</v>
      </c>
      <c r="N230" s="218">
        <v>16300</v>
      </c>
      <c r="O230" s="216" t="s">
        <v>3122</v>
      </c>
      <c r="P230" s="216">
        <v>23</v>
      </c>
      <c r="Q230" s="176">
        <v>10000</v>
      </c>
      <c r="R230" s="176">
        <v>5970</v>
      </c>
      <c r="S230" s="176"/>
      <c r="T230" s="176"/>
      <c r="U230" s="176"/>
      <c r="V230" s="176"/>
      <c r="W230" s="176"/>
      <c r="X230" s="176"/>
      <c r="Y230" s="176"/>
      <c r="Z230" s="176"/>
      <c r="AA230" s="176"/>
      <c r="AB230" s="176"/>
      <c r="AC230" s="176">
        <v>0</v>
      </c>
      <c r="AD230" s="176"/>
      <c r="AE230" s="176"/>
      <c r="AF230" s="176"/>
      <c r="AG230" s="176">
        <v>0</v>
      </c>
      <c r="AH230" s="176"/>
      <c r="AI230" s="176"/>
      <c r="AJ230" s="176"/>
      <c r="AK230" s="176">
        <v>0</v>
      </c>
      <c r="AL230" s="176"/>
      <c r="AM230" s="176"/>
      <c r="AN230" s="176"/>
      <c r="AO230" s="176"/>
      <c r="AP230" s="176"/>
      <c r="AQ230" s="176"/>
      <c r="AR230" s="176"/>
      <c r="AS230" s="176"/>
      <c r="AT230" s="176"/>
      <c r="AU230" s="176">
        <v>0</v>
      </c>
      <c r="AV230" s="176"/>
      <c r="AW230" s="176"/>
      <c r="AX230" s="176"/>
      <c r="AY230" s="176"/>
      <c r="AZ230" s="176"/>
      <c r="BA230" s="176">
        <v>0</v>
      </c>
      <c r="BB230" s="176"/>
      <c r="BC230" s="176">
        <v>0</v>
      </c>
      <c r="BD230" s="176"/>
      <c r="BE230" s="176">
        <v>0</v>
      </c>
      <c r="BF230" s="176"/>
      <c r="BG230" s="176">
        <v>0</v>
      </c>
      <c r="BH230" s="176"/>
      <c r="BI230" s="176">
        <v>0</v>
      </c>
      <c r="BJ230" s="176"/>
      <c r="BK230" s="176">
        <v>0</v>
      </c>
      <c r="BL230" s="176"/>
      <c r="BM230" s="176">
        <v>0</v>
      </c>
      <c r="BN230" s="176"/>
      <c r="BO230" s="176"/>
      <c r="BP230" s="176"/>
      <c r="BQ230" s="176"/>
      <c r="BR230" s="176"/>
      <c r="BS230" s="176"/>
      <c r="BT230" s="176"/>
      <c r="BU230" s="176"/>
      <c r="BV230" s="176"/>
      <c r="BW230" s="176">
        <v>0</v>
      </c>
      <c r="BX230" s="176"/>
      <c r="BY230" s="176">
        <v>0</v>
      </c>
      <c r="BZ230" s="176"/>
      <c r="CA230" s="176"/>
      <c r="CB230" s="176"/>
      <c r="CC230" s="176">
        <v>0</v>
      </c>
      <c r="CD230" s="176">
        <v>0</v>
      </c>
      <c r="CE230" s="176">
        <v>0</v>
      </c>
      <c r="CF230" s="176"/>
      <c r="CG230" s="176"/>
      <c r="CH230" s="176"/>
      <c r="CI230" s="176">
        <v>0</v>
      </c>
      <c r="CJ230" s="176">
        <v>0</v>
      </c>
      <c r="CK230" s="176">
        <v>0</v>
      </c>
      <c r="CL230" s="176"/>
      <c r="CM230" s="176"/>
      <c r="CN230" s="176"/>
      <c r="CO230" s="176">
        <v>0</v>
      </c>
      <c r="CP230" s="176"/>
      <c r="CQ230" s="176">
        <v>0</v>
      </c>
      <c r="CR230" s="176"/>
      <c r="CS230" s="176">
        <v>5000</v>
      </c>
      <c r="CT230" s="176"/>
      <c r="CU230" s="176">
        <v>0</v>
      </c>
      <c r="CV230" s="176"/>
      <c r="CW230" s="176"/>
      <c r="CX230" s="176"/>
      <c r="CY230" s="176">
        <v>1000</v>
      </c>
      <c r="CZ230" s="198"/>
      <c r="DA230" s="176">
        <v>300</v>
      </c>
      <c r="DB230" s="176">
        <v>0</v>
      </c>
      <c r="DC230" s="176"/>
      <c r="DD230" s="176">
        <v>0</v>
      </c>
      <c r="DE230" s="176">
        <v>0</v>
      </c>
      <c r="DF230" s="176"/>
      <c r="DG230" s="176"/>
      <c r="DH230" s="198"/>
      <c r="DI230" s="176"/>
      <c r="DJ230" s="449"/>
      <c r="DK230" s="176"/>
      <c r="DL230" s="198"/>
      <c r="DM230" s="176"/>
      <c r="DN230" s="176"/>
      <c r="DO230" s="176"/>
      <c r="DP230" s="176"/>
      <c r="DQ230" s="176"/>
      <c r="DR230" s="198"/>
      <c r="DS230" s="176"/>
      <c r="DT230" s="176"/>
      <c r="DU230" s="176"/>
      <c r="DV230" s="176"/>
      <c r="DW230" s="176"/>
      <c r="DX230" s="176"/>
      <c r="DY230" s="176"/>
      <c r="DZ230" s="176"/>
      <c r="EA230" s="176"/>
      <c r="EB230" s="176"/>
      <c r="EC230" s="176">
        <v>0</v>
      </c>
      <c r="ED230" s="176"/>
      <c r="EE230" s="176"/>
      <c r="EF230" s="176"/>
      <c r="EG230" s="176"/>
      <c r="EH230" s="176"/>
      <c r="EI230" s="176">
        <v>0</v>
      </c>
      <c r="EJ230" s="176"/>
      <c r="EK230" s="176"/>
      <c r="EL230" s="176"/>
      <c r="EM230" s="176"/>
      <c r="EN230" s="176">
        <v>0</v>
      </c>
      <c r="EO230" s="176"/>
      <c r="EP230" s="176"/>
      <c r="EQ230" s="700"/>
      <c r="ER230" s="176"/>
      <c r="ES230" s="176"/>
      <c r="ET230" s="176"/>
      <c r="EU230" s="176"/>
      <c r="EV230" s="176"/>
      <c r="EW230" s="176"/>
      <c r="EX230" s="176">
        <v>0</v>
      </c>
      <c r="EY230" s="176"/>
      <c r="EZ230" s="176"/>
      <c r="FA230" s="176"/>
      <c r="FB230" s="63">
        <f t="shared" si="17"/>
        <v>5970</v>
      </c>
      <c r="FC230" s="69">
        <f t="shared" si="16"/>
        <v>10330</v>
      </c>
    </row>
    <row r="231" spans="1:159" ht="48.6" customHeight="1">
      <c r="A231" s="216">
        <f>+IF(M231="","",COUNTA($M$12:$M231))</f>
        <v>182</v>
      </c>
      <c r="B231" s="216" t="s">
        <v>4374</v>
      </c>
      <c r="C231" s="216" t="s">
        <v>4459</v>
      </c>
      <c r="D231" s="216">
        <v>537</v>
      </c>
      <c r="E231" s="216">
        <v>886</v>
      </c>
      <c r="F231" s="219" t="s">
        <v>4460</v>
      </c>
      <c r="G231" s="216" t="s">
        <v>4461</v>
      </c>
      <c r="H231" s="216" t="s">
        <v>4462</v>
      </c>
      <c r="I231" s="216" t="s">
        <v>4463</v>
      </c>
      <c r="J231" s="216">
        <v>36</v>
      </c>
      <c r="K231" s="216" t="s">
        <v>4464</v>
      </c>
      <c r="L231" s="216" t="s">
        <v>4328</v>
      </c>
      <c r="M231" s="216" t="s">
        <v>10</v>
      </c>
      <c r="N231" s="218">
        <v>55500</v>
      </c>
      <c r="O231" s="216" t="s">
        <v>3122</v>
      </c>
      <c r="P231" s="216">
        <v>23</v>
      </c>
      <c r="Q231" s="176">
        <v>30000</v>
      </c>
      <c r="R231" s="176">
        <v>29940</v>
      </c>
      <c r="S231" s="176"/>
      <c r="T231" s="176"/>
      <c r="U231" s="176"/>
      <c r="V231" s="176"/>
      <c r="W231" s="176"/>
      <c r="X231" s="176"/>
      <c r="Y231" s="176"/>
      <c r="Z231" s="176"/>
      <c r="AA231" s="176">
        <v>10000</v>
      </c>
      <c r="AB231" s="176">
        <v>5400</v>
      </c>
      <c r="AC231" s="176">
        <v>0</v>
      </c>
      <c r="AD231" s="176"/>
      <c r="AE231" s="176"/>
      <c r="AF231" s="176"/>
      <c r="AG231" s="176">
        <v>1500</v>
      </c>
      <c r="AH231" s="176"/>
      <c r="AI231" s="176"/>
      <c r="AJ231" s="176"/>
      <c r="AK231" s="176">
        <v>0</v>
      </c>
      <c r="AL231" s="176"/>
      <c r="AM231" s="176"/>
      <c r="AN231" s="176"/>
      <c r="AO231" s="176"/>
      <c r="AP231" s="176"/>
      <c r="AQ231" s="176"/>
      <c r="AR231" s="176"/>
      <c r="AS231" s="176"/>
      <c r="AT231" s="176"/>
      <c r="AU231" s="176">
        <v>0</v>
      </c>
      <c r="AV231" s="176"/>
      <c r="AW231" s="176"/>
      <c r="AX231" s="176"/>
      <c r="AY231" s="176"/>
      <c r="AZ231" s="176"/>
      <c r="BA231" s="176">
        <v>0</v>
      </c>
      <c r="BB231" s="176"/>
      <c r="BC231" s="176">
        <v>0</v>
      </c>
      <c r="BD231" s="176"/>
      <c r="BE231" s="176">
        <v>0</v>
      </c>
      <c r="BF231" s="176"/>
      <c r="BG231" s="176">
        <v>0</v>
      </c>
      <c r="BH231" s="176"/>
      <c r="BI231" s="176">
        <v>0</v>
      </c>
      <c r="BJ231" s="176"/>
      <c r="BK231" s="176">
        <v>0</v>
      </c>
      <c r="BL231" s="176"/>
      <c r="BM231" s="176">
        <v>0</v>
      </c>
      <c r="BN231" s="176"/>
      <c r="BO231" s="176"/>
      <c r="BP231" s="176"/>
      <c r="BQ231" s="176"/>
      <c r="BR231" s="176"/>
      <c r="BS231" s="176"/>
      <c r="BT231" s="176"/>
      <c r="BU231" s="176"/>
      <c r="BV231" s="176"/>
      <c r="BW231" s="176">
        <v>0</v>
      </c>
      <c r="BX231" s="176"/>
      <c r="BY231" s="176">
        <v>0</v>
      </c>
      <c r="BZ231" s="176"/>
      <c r="CA231" s="176"/>
      <c r="CB231" s="176"/>
      <c r="CC231" s="176">
        <v>0</v>
      </c>
      <c r="CD231" s="176">
        <v>0</v>
      </c>
      <c r="CE231" s="176">
        <v>0</v>
      </c>
      <c r="CF231" s="176"/>
      <c r="CG231" s="176"/>
      <c r="CH231" s="176"/>
      <c r="CI231" s="176">
        <v>0</v>
      </c>
      <c r="CJ231" s="176">
        <v>0</v>
      </c>
      <c r="CK231" s="176">
        <v>0</v>
      </c>
      <c r="CL231" s="176"/>
      <c r="CM231" s="176"/>
      <c r="CN231" s="176"/>
      <c r="CO231" s="176">
        <v>0</v>
      </c>
      <c r="CP231" s="176"/>
      <c r="CQ231" s="176">
        <v>9000</v>
      </c>
      <c r="CR231" s="176"/>
      <c r="CS231" s="176">
        <v>0</v>
      </c>
      <c r="CT231" s="176"/>
      <c r="CU231" s="176">
        <v>0</v>
      </c>
      <c r="CV231" s="176"/>
      <c r="CW231" s="176"/>
      <c r="CX231" s="176"/>
      <c r="CY231" s="176">
        <v>1000</v>
      </c>
      <c r="CZ231" s="198"/>
      <c r="DA231" s="176">
        <v>3000</v>
      </c>
      <c r="DB231" s="176">
        <v>0</v>
      </c>
      <c r="DC231" s="176">
        <v>1000</v>
      </c>
      <c r="DD231" s="176">
        <v>0</v>
      </c>
      <c r="DE231" s="176">
        <v>0</v>
      </c>
      <c r="DF231" s="176"/>
      <c r="DG231" s="176"/>
      <c r="DH231" s="198"/>
      <c r="DI231" s="176"/>
      <c r="DJ231" s="449"/>
      <c r="DK231" s="176"/>
      <c r="DL231" s="198"/>
      <c r="DM231" s="176"/>
      <c r="DN231" s="176"/>
      <c r="DO231" s="176"/>
      <c r="DP231" s="176"/>
      <c r="DQ231" s="176"/>
      <c r="DR231" s="198"/>
      <c r="DS231" s="176"/>
      <c r="DT231" s="176"/>
      <c r="DU231" s="176"/>
      <c r="DV231" s="176"/>
      <c r="DW231" s="176"/>
      <c r="DX231" s="176"/>
      <c r="DY231" s="176"/>
      <c r="DZ231" s="176"/>
      <c r="EA231" s="176"/>
      <c r="EB231" s="176"/>
      <c r="EC231" s="176">
        <v>0</v>
      </c>
      <c r="ED231" s="176"/>
      <c r="EE231" s="176"/>
      <c r="EF231" s="176"/>
      <c r="EG231" s="176"/>
      <c r="EH231" s="176"/>
      <c r="EI231" s="176">
        <v>0</v>
      </c>
      <c r="EJ231" s="176"/>
      <c r="EK231" s="176"/>
      <c r="EL231" s="176"/>
      <c r="EM231" s="176"/>
      <c r="EN231" s="176">
        <v>0</v>
      </c>
      <c r="EO231" s="176"/>
      <c r="EP231" s="176"/>
      <c r="EQ231" s="700"/>
      <c r="ER231" s="176"/>
      <c r="ES231" s="176"/>
      <c r="ET231" s="176"/>
      <c r="EU231" s="176"/>
      <c r="EV231" s="176"/>
      <c r="EW231" s="176"/>
      <c r="EX231" s="176">
        <v>0</v>
      </c>
      <c r="EY231" s="176"/>
      <c r="EZ231" s="176"/>
      <c r="FA231" s="176"/>
      <c r="FB231" s="63">
        <f t="shared" si="17"/>
        <v>35340</v>
      </c>
      <c r="FC231" s="69">
        <f t="shared" si="16"/>
        <v>20160</v>
      </c>
    </row>
    <row r="232" spans="1:159" s="400" customFormat="1" ht="48.6" customHeight="1">
      <c r="A232" s="395">
        <f>+IF(M232="","",COUNTA($M$12:$M232))</f>
        <v>183</v>
      </c>
      <c r="B232" s="395" t="s">
        <v>4465</v>
      </c>
      <c r="C232" s="216" t="s">
        <v>4466</v>
      </c>
      <c r="D232" s="216">
        <v>539</v>
      </c>
      <c r="E232" s="216">
        <v>948</v>
      </c>
      <c r="F232" s="399" t="s">
        <v>4467</v>
      </c>
      <c r="G232" s="395" t="s">
        <v>37</v>
      </c>
      <c r="H232" s="395" t="s">
        <v>454</v>
      </c>
      <c r="I232" s="216" t="s">
        <v>4468</v>
      </c>
      <c r="J232" s="216">
        <v>36</v>
      </c>
      <c r="K232" s="395" t="s">
        <v>4469</v>
      </c>
      <c r="L232" s="395" t="s">
        <v>4470</v>
      </c>
      <c r="M232" s="395" t="s">
        <v>10</v>
      </c>
      <c r="N232" s="396">
        <v>126000</v>
      </c>
      <c r="O232" s="395" t="s">
        <v>3108</v>
      </c>
      <c r="P232" s="395">
        <v>73</v>
      </c>
      <c r="Q232" s="323">
        <v>50000</v>
      </c>
      <c r="R232" s="323"/>
      <c r="S232" s="323"/>
      <c r="T232" s="323"/>
      <c r="U232" s="323"/>
      <c r="V232" s="323"/>
      <c r="W232" s="323"/>
      <c r="X232" s="323"/>
      <c r="Y232" s="323">
        <v>30000</v>
      </c>
      <c r="Z232" s="323"/>
      <c r="AA232" s="323"/>
      <c r="AB232" s="323"/>
      <c r="AC232" s="323">
        <v>0</v>
      </c>
      <c r="AD232" s="323"/>
      <c r="AE232" s="323"/>
      <c r="AF232" s="323"/>
      <c r="AG232" s="323">
        <v>6000</v>
      </c>
      <c r="AH232" s="323"/>
      <c r="AI232" s="323"/>
      <c r="AJ232" s="323"/>
      <c r="AK232" s="323">
        <v>0</v>
      </c>
      <c r="AL232" s="323"/>
      <c r="AM232" s="323"/>
      <c r="AN232" s="323"/>
      <c r="AO232" s="323">
        <v>2000</v>
      </c>
      <c r="AP232" s="323">
        <v>0</v>
      </c>
      <c r="AQ232" s="323"/>
      <c r="AR232" s="323"/>
      <c r="AS232" s="323"/>
      <c r="AT232" s="323"/>
      <c r="AU232" s="323">
        <v>0</v>
      </c>
      <c r="AV232" s="323"/>
      <c r="AW232" s="323"/>
      <c r="AX232" s="323"/>
      <c r="AY232" s="323"/>
      <c r="AZ232" s="323"/>
      <c r="BA232" s="323">
        <v>0</v>
      </c>
      <c r="BB232" s="323"/>
      <c r="BC232" s="323">
        <v>0</v>
      </c>
      <c r="BD232" s="323"/>
      <c r="BE232" s="323">
        <v>0</v>
      </c>
      <c r="BF232" s="323"/>
      <c r="BG232" s="323">
        <v>0</v>
      </c>
      <c r="BH232" s="323"/>
      <c r="BI232" s="323">
        <v>0</v>
      </c>
      <c r="BJ232" s="323"/>
      <c r="BK232" s="323">
        <v>0</v>
      </c>
      <c r="BL232" s="323"/>
      <c r="BM232" s="323">
        <v>0</v>
      </c>
      <c r="BN232" s="323"/>
      <c r="BO232" s="323"/>
      <c r="BP232" s="323"/>
      <c r="BQ232" s="323"/>
      <c r="BR232" s="323"/>
      <c r="BS232" s="323">
        <v>2000</v>
      </c>
      <c r="BT232" s="323"/>
      <c r="BU232" s="323"/>
      <c r="BV232" s="323"/>
      <c r="BW232" s="323">
        <v>0</v>
      </c>
      <c r="BX232" s="323"/>
      <c r="BY232" s="323">
        <v>0</v>
      </c>
      <c r="BZ232" s="323"/>
      <c r="CA232" s="323">
        <v>20000</v>
      </c>
      <c r="CB232" s="323"/>
      <c r="CC232" s="323">
        <v>5000</v>
      </c>
      <c r="CD232" s="323">
        <v>0</v>
      </c>
      <c r="CE232" s="323">
        <v>0</v>
      </c>
      <c r="CF232" s="323"/>
      <c r="CG232" s="323"/>
      <c r="CH232" s="323"/>
      <c r="CI232" s="323">
        <v>0</v>
      </c>
      <c r="CJ232" s="323">
        <v>0</v>
      </c>
      <c r="CK232" s="323">
        <v>0</v>
      </c>
      <c r="CL232" s="323"/>
      <c r="CM232" s="323"/>
      <c r="CN232" s="323"/>
      <c r="CO232" s="323">
        <v>0</v>
      </c>
      <c r="CP232" s="323"/>
      <c r="CQ232" s="323">
        <v>0</v>
      </c>
      <c r="CR232" s="323"/>
      <c r="CS232" s="323">
        <v>0</v>
      </c>
      <c r="CT232" s="323"/>
      <c r="CU232" s="323">
        <v>0</v>
      </c>
      <c r="CV232" s="323"/>
      <c r="CW232" s="323"/>
      <c r="CX232" s="323"/>
      <c r="CY232" s="323">
        <v>0</v>
      </c>
      <c r="CZ232" s="397"/>
      <c r="DA232" s="323">
        <v>0</v>
      </c>
      <c r="DB232" s="323"/>
      <c r="DC232" s="323">
        <v>1000</v>
      </c>
      <c r="DD232" s="323">
        <v>0</v>
      </c>
      <c r="DE232" s="323">
        <v>0</v>
      </c>
      <c r="DF232" s="323"/>
      <c r="DG232" s="323"/>
      <c r="DH232" s="397"/>
      <c r="DI232" s="323"/>
      <c r="DJ232" s="450"/>
      <c r="DK232" s="323"/>
      <c r="DL232" s="397"/>
      <c r="DM232" s="323"/>
      <c r="DN232" s="323"/>
      <c r="DO232" s="323"/>
      <c r="DP232" s="323"/>
      <c r="DQ232" s="323"/>
      <c r="DR232" s="397"/>
      <c r="DS232" s="323"/>
      <c r="DT232" s="323"/>
      <c r="DU232" s="323"/>
      <c r="DV232" s="323"/>
      <c r="DW232" s="323"/>
      <c r="DX232" s="323"/>
      <c r="DY232" s="323"/>
      <c r="DZ232" s="323"/>
      <c r="EA232" s="323"/>
      <c r="EB232" s="323"/>
      <c r="EC232" s="323">
        <v>10000</v>
      </c>
      <c r="ED232" s="323"/>
      <c r="EE232" s="323"/>
      <c r="EF232" s="323"/>
      <c r="EG232" s="323"/>
      <c r="EH232" s="323"/>
      <c r="EI232" s="323">
        <v>0</v>
      </c>
      <c r="EJ232" s="323"/>
      <c r="EK232" s="323">
        <v>0</v>
      </c>
      <c r="EL232" s="323"/>
      <c r="EM232" s="323"/>
      <c r="EN232" s="323">
        <v>0</v>
      </c>
      <c r="EO232" s="323"/>
      <c r="EP232" s="323"/>
      <c r="EQ232" s="700"/>
      <c r="ER232" s="323"/>
      <c r="ES232" s="323"/>
      <c r="ET232" s="323"/>
      <c r="EU232" s="323"/>
      <c r="EV232" s="323"/>
      <c r="EW232" s="323"/>
      <c r="EX232" s="323">
        <v>0</v>
      </c>
      <c r="EY232" s="323"/>
      <c r="EZ232" s="323"/>
      <c r="FA232" s="323"/>
      <c r="FB232" s="425">
        <f t="shared" si="17"/>
        <v>0</v>
      </c>
      <c r="FC232" s="394">
        <f t="shared" si="16"/>
        <v>126000</v>
      </c>
    </row>
    <row r="233" spans="1:159" s="400" customFormat="1" ht="48.6" customHeight="1">
      <c r="A233" s="395">
        <f>+IF(M233="","",COUNTA($M$12:$M233))</f>
        <v>184</v>
      </c>
      <c r="B233" s="395" t="s">
        <v>4380</v>
      </c>
      <c r="C233" s="216" t="s">
        <v>4471</v>
      </c>
      <c r="D233" s="216">
        <v>539</v>
      </c>
      <c r="E233" s="216">
        <v>948</v>
      </c>
      <c r="F233" s="399" t="s">
        <v>4467</v>
      </c>
      <c r="G233" s="395" t="s">
        <v>37</v>
      </c>
      <c r="H233" s="395" t="s">
        <v>4346</v>
      </c>
      <c r="I233" s="216" t="s">
        <v>4468</v>
      </c>
      <c r="J233" s="216">
        <v>24</v>
      </c>
      <c r="K233" s="395" t="s">
        <v>4472</v>
      </c>
      <c r="L233" s="395" t="s">
        <v>4470</v>
      </c>
      <c r="M233" s="395" t="s">
        <v>10</v>
      </c>
      <c r="N233" s="396">
        <v>84100</v>
      </c>
      <c r="O233" s="395" t="s">
        <v>3108</v>
      </c>
      <c r="P233" s="395">
        <v>73</v>
      </c>
      <c r="Q233" s="323">
        <v>0</v>
      </c>
      <c r="R233" s="323"/>
      <c r="S233" s="323"/>
      <c r="T233" s="323"/>
      <c r="U233" s="323"/>
      <c r="V233" s="323"/>
      <c r="W233" s="323"/>
      <c r="X233" s="323"/>
      <c r="Y233" s="323"/>
      <c r="Z233" s="323"/>
      <c r="AA233" s="323"/>
      <c r="AB233" s="323"/>
      <c r="AC233" s="323">
        <v>0</v>
      </c>
      <c r="AD233" s="323"/>
      <c r="AE233" s="323"/>
      <c r="AF233" s="323"/>
      <c r="AG233" s="323">
        <v>6000</v>
      </c>
      <c r="AH233" s="323"/>
      <c r="AI233" s="323"/>
      <c r="AJ233" s="323"/>
      <c r="AK233" s="323">
        <v>0</v>
      </c>
      <c r="AL233" s="323"/>
      <c r="AM233" s="323"/>
      <c r="AN233" s="323"/>
      <c r="AO233" s="323"/>
      <c r="AP233" s="323"/>
      <c r="AQ233" s="323"/>
      <c r="AR233" s="323"/>
      <c r="AS233" s="323"/>
      <c r="AT233" s="323">
        <v>30000</v>
      </c>
      <c r="AU233" s="323">
        <v>30000</v>
      </c>
      <c r="AV233" s="323">
        <v>0</v>
      </c>
      <c r="AW233" s="323"/>
      <c r="AX233" s="323"/>
      <c r="AY233" s="323"/>
      <c r="AZ233" s="323"/>
      <c r="BA233" s="323">
        <v>41800</v>
      </c>
      <c r="BB233" s="323">
        <v>0</v>
      </c>
      <c r="BC233" s="323">
        <v>0</v>
      </c>
      <c r="BD233" s="323"/>
      <c r="BE233" s="323">
        <v>0</v>
      </c>
      <c r="BF233" s="323"/>
      <c r="BG233" s="323">
        <v>0</v>
      </c>
      <c r="BH233" s="323"/>
      <c r="BI233" s="323">
        <v>1300</v>
      </c>
      <c r="BJ233" s="323">
        <v>0</v>
      </c>
      <c r="BK233" s="323">
        <v>0</v>
      </c>
      <c r="BL233" s="323"/>
      <c r="BM233" s="323">
        <v>0</v>
      </c>
      <c r="BN233" s="323"/>
      <c r="BO233" s="323"/>
      <c r="BP233" s="323"/>
      <c r="BQ233" s="323"/>
      <c r="BR233" s="323"/>
      <c r="BS233" s="323">
        <v>2000</v>
      </c>
      <c r="BT233" s="323"/>
      <c r="BU233" s="323"/>
      <c r="BV233" s="323"/>
      <c r="BW233" s="323">
        <v>0</v>
      </c>
      <c r="BX233" s="323"/>
      <c r="BY233" s="323">
        <v>0</v>
      </c>
      <c r="BZ233" s="323"/>
      <c r="CA233" s="323"/>
      <c r="CB233" s="323"/>
      <c r="CC233" s="323">
        <v>0</v>
      </c>
      <c r="CD233" s="323">
        <v>0</v>
      </c>
      <c r="CE233" s="323">
        <v>0</v>
      </c>
      <c r="CF233" s="323"/>
      <c r="CG233" s="323"/>
      <c r="CH233" s="323"/>
      <c r="CI233" s="323">
        <v>0</v>
      </c>
      <c r="CJ233" s="323">
        <v>0</v>
      </c>
      <c r="CK233" s="323">
        <v>0</v>
      </c>
      <c r="CL233" s="323"/>
      <c r="CM233" s="323"/>
      <c r="CN233" s="323"/>
      <c r="CO233" s="323">
        <v>0</v>
      </c>
      <c r="CP233" s="323"/>
      <c r="CQ233" s="323">
        <v>0</v>
      </c>
      <c r="CR233" s="323"/>
      <c r="CS233" s="323">
        <v>0</v>
      </c>
      <c r="CT233" s="323"/>
      <c r="CU233" s="323">
        <v>0</v>
      </c>
      <c r="CV233" s="323"/>
      <c r="CW233" s="323"/>
      <c r="CX233" s="323"/>
      <c r="CY233" s="323">
        <v>0</v>
      </c>
      <c r="CZ233" s="397"/>
      <c r="DA233" s="323">
        <v>0</v>
      </c>
      <c r="DB233" s="323"/>
      <c r="DC233" s="323"/>
      <c r="DD233" s="323">
        <v>0</v>
      </c>
      <c r="DE233" s="323">
        <v>0</v>
      </c>
      <c r="DF233" s="323"/>
      <c r="DG233" s="323"/>
      <c r="DH233" s="397"/>
      <c r="DI233" s="323"/>
      <c r="DJ233" s="450"/>
      <c r="DK233" s="323"/>
      <c r="DL233" s="397"/>
      <c r="DM233" s="323"/>
      <c r="DN233" s="323"/>
      <c r="DO233" s="323"/>
      <c r="DP233" s="323"/>
      <c r="DQ233" s="323"/>
      <c r="DR233" s="397"/>
      <c r="DS233" s="323"/>
      <c r="DT233" s="323"/>
      <c r="DU233" s="323">
        <v>3000</v>
      </c>
      <c r="DV233" s="323"/>
      <c r="DW233" s="323"/>
      <c r="DX233" s="323"/>
      <c r="DY233" s="323"/>
      <c r="DZ233" s="323"/>
      <c r="EA233" s="323"/>
      <c r="EB233" s="323"/>
      <c r="EC233" s="323">
        <v>0</v>
      </c>
      <c r="ED233" s="323"/>
      <c r="EE233" s="323"/>
      <c r="EF233" s="323"/>
      <c r="EG233" s="323"/>
      <c r="EH233" s="323"/>
      <c r="EI233" s="323">
        <v>0</v>
      </c>
      <c r="EJ233" s="323"/>
      <c r="EK233" s="323">
        <v>0</v>
      </c>
      <c r="EL233" s="323"/>
      <c r="EM233" s="323"/>
      <c r="EN233" s="323">
        <v>0</v>
      </c>
      <c r="EO233" s="323"/>
      <c r="EP233" s="323"/>
      <c r="EQ233" s="700"/>
      <c r="ER233" s="323"/>
      <c r="ES233" s="323"/>
      <c r="ET233" s="323"/>
      <c r="EU233" s="323"/>
      <c r="EV233" s="323"/>
      <c r="EW233" s="323"/>
      <c r="EX233" s="323">
        <v>0</v>
      </c>
      <c r="EY233" s="323"/>
      <c r="EZ233" s="323"/>
      <c r="FA233" s="323"/>
      <c r="FB233" s="425">
        <f t="shared" si="17"/>
        <v>0</v>
      </c>
      <c r="FC233" s="394">
        <f t="shared" si="16"/>
        <v>84100</v>
      </c>
    </row>
    <row r="234" spans="1:159" s="47" customFormat="1" ht="48.6" customHeight="1">
      <c r="A234" s="216" t="str">
        <f>+IF(M234="","",COUNTA($M$12:$M234))</f>
        <v/>
      </c>
      <c r="B234" s="216"/>
      <c r="C234" s="216"/>
      <c r="D234" s="186"/>
      <c r="E234" s="186"/>
      <c r="F234" s="290" t="s">
        <v>3233</v>
      </c>
      <c r="G234" s="216"/>
      <c r="H234" s="216"/>
      <c r="I234" s="216"/>
      <c r="J234" s="216"/>
      <c r="K234" s="216"/>
      <c r="L234" s="216"/>
      <c r="M234" s="216"/>
      <c r="N234" s="218"/>
      <c r="O234" s="216"/>
      <c r="P234" s="216"/>
      <c r="Q234" s="176"/>
      <c r="R234" s="176"/>
      <c r="S234" s="176"/>
      <c r="T234" s="176"/>
      <c r="U234" s="176"/>
      <c r="V234" s="176"/>
      <c r="W234" s="176"/>
      <c r="X234" s="176"/>
      <c r="Y234" s="176"/>
      <c r="Z234" s="176"/>
      <c r="AA234" s="176"/>
      <c r="AB234" s="176"/>
      <c r="AC234" s="176"/>
      <c r="AD234" s="176"/>
      <c r="AE234" s="176"/>
      <c r="AF234" s="176"/>
      <c r="AG234" s="176"/>
      <c r="AH234" s="176"/>
      <c r="AI234" s="176"/>
      <c r="AJ234" s="176"/>
      <c r="AK234" s="176"/>
      <c r="AL234" s="176"/>
      <c r="AM234" s="176"/>
      <c r="AN234" s="176"/>
      <c r="AO234" s="176"/>
      <c r="AP234" s="176"/>
      <c r="AQ234" s="176"/>
      <c r="AR234" s="176"/>
      <c r="AS234" s="176"/>
      <c r="AT234" s="176"/>
      <c r="AU234" s="176">
        <v>0</v>
      </c>
      <c r="AV234" s="176"/>
      <c r="AW234" s="176"/>
      <c r="AX234" s="176"/>
      <c r="AY234" s="176"/>
      <c r="AZ234" s="176"/>
      <c r="BA234" s="176"/>
      <c r="BB234" s="176"/>
      <c r="BC234" s="176"/>
      <c r="BD234" s="176"/>
      <c r="BE234" s="176"/>
      <c r="BF234" s="176"/>
      <c r="BG234" s="176"/>
      <c r="BH234" s="176"/>
      <c r="BI234" s="176"/>
      <c r="BJ234" s="176"/>
      <c r="BK234" s="176"/>
      <c r="BL234" s="176"/>
      <c r="BM234" s="176"/>
      <c r="BN234" s="176"/>
      <c r="BO234" s="176"/>
      <c r="BP234" s="176"/>
      <c r="BQ234" s="176"/>
      <c r="BR234" s="176"/>
      <c r="BS234" s="176"/>
      <c r="BT234" s="176"/>
      <c r="BU234" s="176"/>
      <c r="BV234" s="176"/>
      <c r="BW234" s="176">
        <v>0</v>
      </c>
      <c r="BX234" s="176"/>
      <c r="BY234" s="176"/>
      <c r="BZ234" s="176"/>
      <c r="CA234" s="176"/>
      <c r="CB234" s="176"/>
      <c r="CC234" s="176"/>
      <c r="CD234" s="176"/>
      <c r="CE234" s="176"/>
      <c r="CF234" s="176"/>
      <c r="CG234" s="176"/>
      <c r="CH234" s="176"/>
      <c r="CI234" s="176"/>
      <c r="CJ234" s="176"/>
      <c r="CK234" s="176">
        <v>0</v>
      </c>
      <c r="CL234" s="176"/>
      <c r="CM234" s="176"/>
      <c r="CN234" s="176"/>
      <c r="CO234" s="176"/>
      <c r="CP234" s="176" t="s">
        <v>8239</v>
      </c>
      <c r="CQ234" s="176"/>
      <c r="CR234" s="176"/>
      <c r="CS234" s="176"/>
      <c r="CT234" s="176"/>
      <c r="CU234" s="176"/>
      <c r="CV234" s="176"/>
      <c r="CW234" s="176"/>
      <c r="CX234" s="176"/>
      <c r="CY234" s="176"/>
      <c r="CZ234" s="206"/>
      <c r="DA234" s="176"/>
      <c r="DB234" s="176"/>
      <c r="DC234" s="176"/>
      <c r="DD234" s="176"/>
      <c r="DE234" s="176"/>
      <c r="DF234" s="176"/>
      <c r="DG234" s="176"/>
      <c r="DH234" s="206"/>
      <c r="DI234" s="176"/>
      <c r="DJ234" s="445"/>
      <c r="DK234" s="176"/>
      <c r="DL234" s="206"/>
      <c r="DM234" s="176"/>
      <c r="DN234" s="176"/>
      <c r="DO234" s="176"/>
      <c r="DP234" s="176"/>
      <c r="DQ234" s="176"/>
      <c r="DR234" s="206"/>
      <c r="DS234" s="176"/>
      <c r="DT234" s="176"/>
      <c r="DU234" s="176"/>
      <c r="DV234" s="176"/>
      <c r="DW234" s="176"/>
      <c r="DX234" s="176"/>
      <c r="DY234" s="176"/>
      <c r="DZ234" s="176"/>
      <c r="EA234" s="176"/>
      <c r="EB234" s="176"/>
      <c r="EC234" s="176"/>
      <c r="ED234" s="176"/>
      <c r="EE234" s="176"/>
      <c r="EF234" s="176"/>
      <c r="EG234" s="176"/>
      <c r="EH234" s="176"/>
      <c r="EI234" s="176"/>
      <c r="EJ234" s="176"/>
      <c r="EK234" s="176"/>
      <c r="EL234" s="176"/>
      <c r="EM234" s="176"/>
      <c r="EN234" s="176"/>
      <c r="EO234" s="176"/>
      <c r="EP234" s="176"/>
      <c r="EQ234" s="699"/>
      <c r="ER234" s="176"/>
      <c r="ES234" s="176"/>
      <c r="ET234" s="176"/>
      <c r="EU234" s="176"/>
      <c r="EV234" s="176"/>
      <c r="EW234" s="176"/>
      <c r="EX234" s="176"/>
      <c r="EY234" s="176"/>
      <c r="EZ234" s="176"/>
      <c r="FA234" s="176"/>
      <c r="FB234" s="63"/>
      <c r="FC234" s="69">
        <f t="shared" si="16"/>
        <v>0</v>
      </c>
    </row>
    <row r="235" spans="1:159" ht="48.6" customHeight="1">
      <c r="A235" s="216">
        <f>+IF(M235="","",COUNTA($M$12:$M235))</f>
        <v>185</v>
      </c>
      <c r="B235" s="216" t="s">
        <v>4391</v>
      </c>
      <c r="C235" s="216" t="s">
        <v>4473</v>
      </c>
      <c r="D235" s="216">
        <v>548</v>
      </c>
      <c r="E235" s="216">
        <v>373</v>
      </c>
      <c r="F235" s="219" t="s">
        <v>4474</v>
      </c>
      <c r="G235" s="216" t="s">
        <v>186</v>
      </c>
      <c r="H235" s="216" t="s">
        <v>693</v>
      </c>
      <c r="I235" s="216" t="s">
        <v>4475</v>
      </c>
      <c r="J235" s="216">
        <v>24</v>
      </c>
      <c r="K235" s="216" t="s">
        <v>4476</v>
      </c>
      <c r="L235" s="216" t="s">
        <v>4268</v>
      </c>
      <c r="M235" s="216" t="s">
        <v>15</v>
      </c>
      <c r="N235" s="218">
        <v>560</v>
      </c>
      <c r="O235" s="216" t="s">
        <v>3411</v>
      </c>
      <c r="P235" s="216">
        <v>14</v>
      </c>
      <c r="Q235" s="176">
        <v>0</v>
      </c>
      <c r="R235" s="176"/>
      <c r="S235" s="176"/>
      <c r="T235" s="176"/>
      <c r="U235" s="176"/>
      <c r="V235" s="176"/>
      <c r="W235" s="176"/>
      <c r="X235" s="176"/>
      <c r="Y235" s="176"/>
      <c r="Z235" s="176"/>
      <c r="AA235" s="176"/>
      <c r="AB235" s="176"/>
      <c r="AC235" s="176">
        <v>0</v>
      </c>
      <c r="AD235" s="176"/>
      <c r="AE235" s="176"/>
      <c r="AF235" s="176"/>
      <c r="AG235" s="176">
        <v>200</v>
      </c>
      <c r="AH235" s="176"/>
      <c r="AI235" s="176">
        <v>10</v>
      </c>
      <c r="AJ235" s="176"/>
      <c r="AK235" s="176">
        <v>0</v>
      </c>
      <c r="AL235" s="176"/>
      <c r="AM235" s="176"/>
      <c r="AN235" s="176"/>
      <c r="AO235" s="176"/>
      <c r="AP235" s="176"/>
      <c r="AQ235" s="176">
        <v>20</v>
      </c>
      <c r="AR235" s="176">
        <v>0</v>
      </c>
      <c r="AS235" s="176"/>
      <c r="AT235" s="176"/>
      <c r="AU235" s="176">
        <v>0</v>
      </c>
      <c r="AV235" s="176"/>
      <c r="AW235" s="176"/>
      <c r="AX235" s="176"/>
      <c r="AY235" s="176"/>
      <c r="AZ235" s="176"/>
      <c r="BA235" s="176">
        <v>0</v>
      </c>
      <c r="BB235" s="176"/>
      <c r="BC235" s="176">
        <v>200</v>
      </c>
      <c r="BD235" s="176">
        <v>0</v>
      </c>
      <c r="BE235" s="176">
        <v>0</v>
      </c>
      <c r="BF235" s="176"/>
      <c r="BG235" s="176">
        <v>0</v>
      </c>
      <c r="BH235" s="176"/>
      <c r="BI235" s="176">
        <v>0</v>
      </c>
      <c r="BJ235" s="176"/>
      <c r="BK235" s="176">
        <v>0</v>
      </c>
      <c r="BL235" s="176"/>
      <c r="BM235" s="176">
        <v>0</v>
      </c>
      <c r="BN235" s="176"/>
      <c r="BO235" s="176"/>
      <c r="BP235" s="176"/>
      <c r="BQ235" s="176">
        <v>20</v>
      </c>
      <c r="BR235" s="176"/>
      <c r="BS235" s="176"/>
      <c r="BT235" s="176"/>
      <c r="BU235" s="176"/>
      <c r="BV235" s="176"/>
      <c r="BW235" s="176">
        <v>0</v>
      </c>
      <c r="BX235" s="176"/>
      <c r="BY235" s="176">
        <v>0</v>
      </c>
      <c r="BZ235" s="176"/>
      <c r="CA235" s="176"/>
      <c r="CB235" s="176"/>
      <c r="CC235" s="176">
        <v>0</v>
      </c>
      <c r="CD235" s="176">
        <v>0</v>
      </c>
      <c r="CE235" s="176">
        <v>0</v>
      </c>
      <c r="CF235" s="176"/>
      <c r="CG235" s="176"/>
      <c r="CH235" s="176"/>
      <c r="CI235" s="176">
        <v>0</v>
      </c>
      <c r="CJ235" s="176">
        <v>30</v>
      </c>
      <c r="CK235" s="176">
        <v>30</v>
      </c>
      <c r="CL235" s="176">
        <v>30</v>
      </c>
      <c r="CM235" s="176">
        <v>30</v>
      </c>
      <c r="CN235" s="176"/>
      <c r="CO235" s="176">
        <v>0</v>
      </c>
      <c r="CP235" s="176"/>
      <c r="CQ235" s="176">
        <v>0</v>
      </c>
      <c r="CR235" s="176"/>
      <c r="CS235" s="176">
        <v>50</v>
      </c>
      <c r="CT235" s="176"/>
      <c r="CU235" s="176">
        <v>0</v>
      </c>
      <c r="CV235" s="176"/>
      <c r="CW235" s="176"/>
      <c r="CX235" s="176"/>
      <c r="CY235" s="176">
        <v>0</v>
      </c>
      <c r="CZ235" s="198"/>
      <c r="DA235" s="176">
        <v>0</v>
      </c>
      <c r="DB235" s="176"/>
      <c r="DC235" s="176"/>
      <c r="DD235" s="176">
        <v>0</v>
      </c>
      <c r="DE235" s="176">
        <v>0</v>
      </c>
      <c r="DF235" s="176"/>
      <c r="DG235" s="176"/>
      <c r="DH235" s="198"/>
      <c r="DI235" s="176"/>
      <c r="DJ235" s="449"/>
      <c r="DK235" s="176"/>
      <c r="DL235" s="198"/>
      <c r="DM235" s="176"/>
      <c r="DN235" s="176"/>
      <c r="DO235" s="176"/>
      <c r="DP235" s="176"/>
      <c r="DQ235" s="176"/>
      <c r="DR235" s="198"/>
      <c r="DS235" s="176"/>
      <c r="DT235" s="176"/>
      <c r="DU235" s="176"/>
      <c r="DV235" s="176"/>
      <c r="DW235" s="176"/>
      <c r="DX235" s="176"/>
      <c r="DY235" s="176"/>
      <c r="DZ235" s="176"/>
      <c r="EA235" s="176"/>
      <c r="EB235" s="176"/>
      <c r="EC235" s="176">
        <v>0</v>
      </c>
      <c r="ED235" s="176"/>
      <c r="EE235" s="176"/>
      <c r="EF235" s="176"/>
      <c r="EG235" s="176"/>
      <c r="EH235" s="176"/>
      <c r="EI235" s="176">
        <v>0</v>
      </c>
      <c r="EJ235" s="176"/>
      <c r="EK235" s="176"/>
      <c r="EL235" s="176"/>
      <c r="EM235" s="176"/>
      <c r="EN235" s="176">
        <v>0</v>
      </c>
      <c r="EO235" s="176"/>
      <c r="EP235" s="176"/>
      <c r="EQ235" s="700"/>
      <c r="ER235" s="176"/>
      <c r="ES235" s="176"/>
      <c r="ET235" s="176"/>
      <c r="EU235" s="176"/>
      <c r="EV235" s="176"/>
      <c r="EW235" s="176"/>
      <c r="EX235" s="176">
        <v>0</v>
      </c>
      <c r="EY235" s="176"/>
      <c r="EZ235" s="176"/>
      <c r="FA235" s="176"/>
      <c r="FB235" s="63">
        <f>FA235+EY235+EW235+EU235+ES235+EQ235+EO235+EM235+EJ235+EH235+EF235+ED235+EB235+DZ235+DX235+DV235+DT235+DR235+DP235+DN235+DL235+DH235+DF235+DD235+DB235+CZ235+CX235+CV235+CT235+CR235+CP235+CN235+CL235+CH235+CF235+CD235+CB235+BZ235+BX235+BT235+BR235+BP235+BN235+BL235+BJ235+BH235+BF235+BD235+BB235+AZ235+AX235+AV235+AR235+AP235+AN235+AL235+AJ235+AH235+AF235+AD235+AB235+Z235+X235+V235+T235+R235</f>
        <v>30</v>
      </c>
      <c r="FC235" s="69">
        <f t="shared" si="16"/>
        <v>530</v>
      </c>
    </row>
    <row r="236" spans="1:159" ht="48.6" customHeight="1">
      <c r="A236" s="216">
        <f>+IF(M236="","",COUNTA($M$12:$M236))</f>
        <v>186</v>
      </c>
      <c r="B236" s="216" t="s">
        <v>4393</v>
      </c>
      <c r="C236" s="216" t="s">
        <v>4477</v>
      </c>
      <c r="D236" s="216">
        <v>548</v>
      </c>
      <c r="E236" s="216">
        <v>373</v>
      </c>
      <c r="F236" s="219" t="s">
        <v>4478</v>
      </c>
      <c r="G236" s="216" t="s">
        <v>4479</v>
      </c>
      <c r="H236" s="216" t="s">
        <v>4480</v>
      </c>
      <c r="I236" s="216" t="s">
        <v>4481</v>
      </c>
      <c r="J236" s="216">
        <v>36</v>
      </c>
      <c r="K236" s="216" t="s">
        <v>4482</v>
      </c>
      <c r="L236" s="216" t="s">
        <v>4483</v>
      </c>
      <c r="M236" s="216" t="s">
        <v>15</v>
      </c>
      <c r="N236" s="218">
        <v>6220</v>
      </c>
      <c r="O236" s="216" t="s">
        <v>3481</v>
      </c>
      <c r="P236" s="216">
        <v>115</v>
      </c>
      <c r="Q236" s="176">
        <v>3000</v>
      </c>
      <c r="R236" s="176">
        <v>3000</v>
      </c>
      <c r="S236" s="176"/>
      <c r="T236" s="176"/>
      <c r="U236" s="176"/>
      <c r="V236" s="176"/>
      <c r="W236" s="176"/>
      <c r="X236" s="176"/>
      <c r="Y236" s="176">
        <v>20</v>
      </c>
      <c r="Z236" s="176">
        <v>20</v>
      </c>
      <c r="AA236" s="176">
        <v>1400</v>
      </c>
      <c r="AB236" s="176">
        <v>600</v>
      </c>
      <c r="AC236" s="176">
        <v>200</v>
      </c>
      <c r="AD236" s="176">
        <v>100</v>
      </c>
      <c r="AE236" s="176"/>
      <c r="AF236" s="176"/>
      <c r="AG236" s="176">
        <v>800</v>
      </c>
      <c r="AH236" s="176">
        <v>300</v>
      </c>
      <c r="AI236" s="176"/>
      <c r="AJ236" s="176"/>
      <c r="AK236" s="176">
        <v>0</v>
      </c>
      <c r="AL236" s="176"/>
      <c r="AM236" s="176"/>
      <c r="AN236" s="176"/>
      <c r="AO236" s="176"/>
      <c r="AP236" s="176"/>
      <c r="AQ236" s="176">
        <v>20</v>
      </c>
      <c r="AR236" s="176">
        <v>0</v>
      </c>
      <c r="AS236" s="176"/>
      <c r="AT236" s="176"/>
      <c r="AU236" s="176">
        <v>0</v>
      </c>
      <c r="AV236" s="176"/>
      <c r="AW236" s="176"/>
      <c r="AX236" s="176"/>
      <c r="AY236" s="176">
        <v>30</v>
      </c>
      <c r="AZ236" s="176"/>
      <c r="BA236" s="176">
        <v>200</v>
      </c>
      <c r="BB236" s="176">
        <v>100</v>
      </c>
      <c r="BC236" s="176">
        <v>200</v>
      </c>
      <c r="BD236" s="176">
        <v>0</v>
      </c>
      <c r="BE236" s="176">
        <v>0</v>
      </c>
      <c r="BF236" s="176"/>
      <c r="BG236" s="176">
        <v>0</v>
      </c>
      <c r="BH236" s="176"/>
      <c r="BI236" s="176">
        <v>0</v>
      </c>
      <c r="BJ236" s="176"/>
      <c r="BK236" s="176">
        <v>0</v>
      </c>
      <c r="BL236" s="176"/>
      <c r="BM236" s="176">
        <v>20</v>
      </c>
      <c r="BN236" s="176"/>
      <c r="BO236" s="176"/>
      <c r="BP236" s="176"/>
      <c r="BQ236" s="176">
        <v>20</v>
      </c>
      <c r="BR236" s="176"/>
      <c r="BS236" s="176"/>
      <c r="BT236" s="176"/>
      <c r="BU236" s="176"/>
      <c r="BV236" s="176"/>
      <c r="BW236" s="176">
        <v>0</v>
      </c>
      <c r="BX236" s="176"/>
      <c r="BY236" s="176">
        <v>0</v>
      </c>
      <c r="BZ236" s="176"/>
      <c r="CA236" s="176"/>
      <c r="CB236" s="176"/>
      <c r="CC236" s="176">
        <v>50</v>
      </c>
      <c r="CD236" s="176">
        <v>0</v>
      </c>
      <c r="CE236" s="176">
        <v>30</v>
      </c>
      <c r="CF236" s="176">
        <v>0</v>
      </c>
      <c r="CG236" s="176"/>
      <c r="CH236" s="176"/>
      <c r="CI236" s="176">
        <v>0</v>
      </c>
      <c r="CJ236" s="176">
        <v>30</v>
      </c>
      <c r="CK236" s="176">
        <v>30</v>
      </c>
      <c r="CL236" s="176">
        <v>30</v>
      </c>
      <c r="CM236" s="176"/>
      <c r="CN236" s="176"/>
      <c r="CO236" s="176">
        <v>30</v>
      </c>
      <c r="CP236" s="176">
        <v>17</v>
      </c>
      <c r="CQ236" s="176">
        <v>50</v>
      </c>
      <c r="CR236" s="176"/>
      <c r="CS236" s="176">
        <v>100</v>
      </c>
      <c r="CT236" s="176"/>
      <c r="CU236" s="176">
        <v>0</v>
      </c>
      <c r="CV236" s="176"/>
      <c r="CW236" s="176">
        <v>20</v>
      </c>
      <c r="CX236" s="176">
        <v>0</v>
      </c>
      <c r="CY236" s="176">
        <v>0</v>
      </c>
      <c r="CZ236" s="198"/>
      <c r="DA236" s="176">
        <v>0</v>
      </c>
      <c r="DB236" s="176"/>
      <c r="DC236" s="176"/>
      <c r="DD236" s="176">
        <v>0</v>
      </c>
      <c r="DE236" s="176">
        <v>0</v>
      </c>
      <c r="DF236" s="176"/>
      <c r="DG236" s="176"/>
      <c r="DH236" s="198"/>
      <c r="DI236" s="176"/>
      <c r="DJ236" s="449"/>
      <c r="DK236" s="176"/>
      <c r="DL236" s="198"/>
      <c r="DM236" s="176"/>
      <c r="DN236" s="176"/>
      <c r="DO236" s="176"/>
      <c r="DP236" s="176"/>
      <c r="DQ236" s="176"/>
      <c r="DR236" s="198"/>
      <c r="DS236" s="176"/>
      <c r="DT236" s="176"/>
      <c r="DU236" s="176"/>
      <c r="DV236" s="176"/>
      <c r="DW236" s="176"/>
      <c r="DX236" s="176"/>
      <c r="DY236" s="176"/>
      <c r="DZ236" s="176"/>
      <c r="EA236" s="176"/>
      <c r="EB236" s="176"/>
      <c r="EC236" s="176">
        <v>0</v>
      </c>
      <c r="ED236" s="176"/>
      <c r="EE236" s="176"/>
      <c r="EF236" s="176"/>
      <c r="EG236" s="176"/>
      <c r="EH236" s="176"/>
      <c r="EI236" s="176">
        <v>0</v>
      </c>
      <c r="EJ236" s="176"/>
      <c r="EK236" s="176"/>
      <c r="EL236" s="176"/>
      <c r="EM236" s="176"/>
      <c r="EN236" s="176">
        <v>0</v>
      </c>
      <c r="EO236" s="176"/>
      <c r="EP236" s="176"/>
      <c r="EQ236" s="700"/>
      <c r="ER236" s="176"/>
      <c r="ES236" s="176"/>
      <c r="ET236" s="176"/>
      <c r="EU236" s="176"/>
      <c r="EV236" s="176"/>
      <c r="EW236" s="176"/>
      <c r="EX236" s="176">
        <v>0</v>
      </c>
      <c r="EY236" s="176"/>
      <c r="EZ236" s="176"/>
      <c r="FA236" s="176"/>
      <c r="FB236" s="63">
        <f>FA236+EY236+EW236+EU236+ES236+EQ236+EO236+EM236+EJ236+EH236+EF236+ED236+EB236+DZ236+DX236+DV236+DT236+DR236+DP236+DN236+DL236+DH236+DF236+DD236+DB236+CZ236+CX236+CV236+CT236+CR236+CP236+CN236+CL236+CH236+CF236+CD236+CB236+BZ236+BX236+BT236+BR236+BP236+BN236+BL236+BJ236+BH236+BF236+BD236+BB236+AZ236+AX236+AV236+AR236+AP236+AN236+AL236+AJ236+AH236+AF236+AD236+AB236+Z236+X236+V236+T236+R236</f>
        <v>4167</v>
      </c>
      <c r="FC236" s="69">
        <f t="shared" si="16"/>
        <v>2053</v>
      </c>
    </row>
    <row r="237" spans="1:159" s="47" customFormat="1" ht="48.6" customHeight="1">
      <c r="A237" s="216" t="str">
        <f>+IF(M237="","",COUNTA($M$12:$M237))</f>
        <v/>
      </c>
      <c r="B237" s="216"/>
      <c r="C237" s="216"/>
      <c r="D237" s="310"/>
      <c r="E237" s="186"/>
      <c r="F237" s="290" t="s">
        <v>3234</v>
      </c>
      <c r="G237" s="216"/>
      <c r="H237" s="216"/>
      <c r="I237" s="216"/>
      <c r="J237" s="216"/>
      <c r="K237" s="216"/>
      <c r="L237" s="216"/>
      <c r="M237" s="216"/>
      <c r="N237" s="218"/>
      <c r="O237" s="216"/>
      <c r="P237" s="216"/>
      <c r="Q237" s="176"/>
      <c r="R237" s="176"/>
      <c r="S237" s="176"/>
      <c r="T237" s="176"/>
      <c r="U237" s="176"/>
      <c r="V237" s="176"/>
      <c r="W237" s="176"/>
      <c r="X237" s="176"/>
      <c r="Y237" s="176"/>
      <c r="Z237" s="176"/>
      <c r="AA237" s="176"/>
      <c r="AB237" s="176"/>
      <c r="AC237" s="176"/>
      <c r="AD237" s="176"/>
      <c r="AE237" s="176"/>
      <c r="AF237" s="176"/>
      <c r="AG237" s="176"/>
      <c r="AH237" s="176"/>
      <c r="AI237" s="176"/>
      <c r="AJ237" s="176"/>
      <c r="AK237" s="176"/>
      <c r="AL237" s="176"/>
      <c r="AM237" s="176"/>
      <c r="AN237" s="176"/>
      <c r="AO237" s="176"/>
      <c r="AP237" s="176"/>
      <c r="AQ237" s="176"/>
      <c r="AR237" s="176"/>
      <c r="AS237" s="176"/>
      <c r="AT237" s="176"/>
      <c r="AU237" s="176">
        <v>0</v>
      </c>
      <c r="AV237" s="176"/>
      <c r="AW237" s="176"/>
      <c r="AX237" s="176"/>
      <c r="AY237" s="176"/>
      <c r="AZ237" s="176"/>
      <c r="BA237" s="176"/>
      <c r="BB237" s="176"/>
      <c r="BC237" s="176"/>
      <c r="BD237" s="176"/>
      <c r="BE237" s="176"/>
      <c r="BF237" s="176"/>
      <c r="BG237" s="176"/>
      <c r="BH237" s="176"/>
      <c r="BI237" s="176"/>
      <c r="BJ237" s="176"/>
      <c r="BK237" s="176"/>
      <c r="BL237" s="176"/>
      <c r="BM237" s="176"/>
      <c r="BN237" s="176"/>
      <c r="BO237" s="176"/>
      <c r="BP237" s="176"/>
      <c r="BQ237" s="176"/>
      <c r="BR237" s="176"/>
      <c r="BS237" s="176"/>
      <c r="BT237" s="176"/>
      <c r="BU237" s="176"/>
      <c r="BV237" s="176"/>
      <c r="BW237" s="176">
        <v>0</v>
      </c>
      <c r="BX237" s="176"/>
      <c r="BY237" s="176"/>
      <c r="BZ237" s="176"/>
      <c r="CA237" s="176"/>
      <c r="CB237" s="176"/>
      <c r="CC237" s="176"/>
      <c r="CD237" s="176"/>
      <c r="CE237" s="176"/>
      <c r="CF237" s="176"/>
      <c r="CG237" s="176"/>
      <c r="CH237" s="176"/>
      <c r="CI237" s="176"/>
      <c r="CJ237" s="176"/>
      <c r="CK237" s="176">
        <v>0</v>
      </c>
      <c r="CL237" s="176"/>
      <c r="CM237" s="176"/>
      <c r="CN237" s="176"/>
      <c r="CO237" s="176"/>
      <c r="CP237" s="176"/>
      <c r="CQ237" s="176"/>
      <c r="CR237" s="176"/>
      <c r="CS237" s="176"/>
      <c r="CT237" s="176"/>
      <c r="CU237" s="176"/>
      <c r="CV237" s="176"/>
      <c r="CW237" s="176"/>
      <c r="CX237" s="176"/>
      <c r="CY237" s="176"/>
      <c r="CZ237" s="206"/>
      <c r="DA237" s="176"/>
      <c r="DB237" s="176"/>
      <c r="DC237" s="176"/>
      <c r="DD237" s="176"/>
      <c r="DE237" s="176"/>
      <c r="DF237" s="176"/>
      <c r="DG237" s="176"/>
      <c r="DH237" s="206"/>
      <c r="DI237" s="176"/>
      <c r="DJ237" s="445"/>
      <c r="DK237" s="176"/>
      <c r="DL237" s="206"/>
      <c r="DM237" s="176"/>
      <c r="DN237" s="176"/>
      <c r="DO237" s="176"/>
      <c r="DP237" s="176"/>
      <c r="DQ237" s="176"/>
      <c r="DR237" s="206"/>
      <c r="DS237" s="176"/>
      <c r="DT237" s="176"/>
      <c r="DU237" s="176"/>
      <c r="DV237" s="176"/>
      <c r="DW237" s="176"/>
      <c r="DX237" s="176"/>
      <c r="DY237" s="176"/>
      <c r="DZ237" s="176"/>
      <c r="EA237" s="176"/>
      <c r="EB237" s="176"/>
      <c r="EC237" s="176"/>
      <c r="ED237" s="176"/>
      <c r="EE237" s="176"/>
      <c r="EF237" s="176"/>
      <c r="EG237" s="176"/>
      <c r="EH237" s="176"/>
      <c r="EI237" s="176"/>
      <c r="EJ237" s="176"/>
      <c r="EK237" s="176"/>
      <c r="EL237" s="176"/>
      <c r="EM237" s="176"/>
      <c r="EN237" s="176"/>
      <c r="EO237" s="176"/>
      <c r="EP237" s="176"/>
      <c r="EQ237" s="699"/>
      <c r="ER237" s="176"/>
      <c r="ES237" s="176"/>
      <c r="ET237" s="176"/>
      <c r="EU237" s="176"/>
      <c r="EV237" s="176"/>
      <c r="EW237" s="176"/>
      <c r="EX237" s="176"/>
      <c r="EY237" s="176"/>
      <c r="EZ237" s="176"/>
      <c r="FA237" s="176"/>
      <c r="FB237" s="63"/>
      <c r="FC237" s="69"/>
    </row>
    <row r="238" spans="1:159" ht="48.6" customHeight="1">
      <c r="A238" s="216">
        <f>+IF(M238="","",COUNTA($M$12:$M238))</f>
        <v>187</v>
      </c>
      <c r="B238" s="216" t="s">
        <v>4399</v>
      </c>
      <c r="C238" s="216" t="s">
        <v>4486</v>
      </c>
      <c r="D238" s="300">
        <v>553</v>
      </c>
      <c r="E238" s="216">
        <v>11</v>
      </c>
      <c r="F238" s="219" t="s">
        <v>4487</v>
      </c>
      <c r="G238" s="216" t="s">
        <v>4488</v>
      </c>
      <c r="H238" s="216" t="s">
        <v>9</v>
      </c>
      <c r="I238" s="216" t="s">
        <v>4489</v>
      </c>
      <c r="J238" s="216">
        <v>24</v>
      </c>
      <c r="K238" s="216" t="s">
        <v>4490</v>
      </c>
      <c r="L238" s="216" t="s">
        <v>4491</v>
      </c>
      <c r="M238" s="216" t="s">
        <v>10</v>
      </c>
      <c r="N238" s="218">
        <v>187500</v>
      </c>
      <c r="O238" s="216" t="s">
        <v>3079</v>
      </c>
      <c r="P238" s="216">
        <v>63</v>
      </c>
      <c r="Q238" s="176">
        <v>100000</v>
      </c>
      <c r="R238" s="176">
        <v>3000</v>
      </c>
      <c r="S238" s="176"/>
      <c r="T238" s="176"/>
      <c r="U238" s="176"/>
      <c r="V238" s="176"/>
      <c r="W238" s="176"/>
      <c r="X238" s="176"/>
      <c r="Y238" s="176"/>
      <c r="Z238" s="176"/>
      <c r="AA238" s="176"/>
      <c r="AB238" s="176"/>
      <c r="AC238" s="176">
        <v>0</v>
      </c>
      <c r="AD238" s="176"/>
      <c r="AE238" s="176">
        <v>1000</v>
      </c>
      <c r="AF238" s="176">
        <v>960</v>
      </c>
      <c r="AG238" s="176">
        <v>15000</v>
      </c>
      <c r="AH238" s="176"/>
      <c r="AI238" s="176"/>
      <c r="AJ238" s="176"/>
      <c r="AK238" s="176">
        <v>0</v>
      </c>
      <c r="AL238" s="176"/>
      <c r="AM238" s="176"/>
      <c r="AN238" s="176"/>
      <c r="AO238" s="176"/>
      <c r="AP238" s="176"/>
      <c r="AQ238" s="176"/>
      <c r="AR238" s="176"/>
      <c r="AS238" s="176"/>
      <c r="AT238" s="176"/>
      <c r="AU238" s="176">
        <v>0</v>
      </c>
      <c r="AV238" s="176"/>
      <c r="AW238" s="176"/>
      <c r="AX238" s="176"/>
      <c r="AY238" s="176"/>
      <c r="AZ238" s="176"/>
      <c r="BA238" s="176">
        <v>0</v>
      </c>
      <c r="BB238" s="176"/>
      <c r="BC238" s="176">
        <v>10000</v>
      </c>
      <c r="BD238" s="176">
        <v>0</v>
      </c>
      <c r="BE238" s="176">
        <v>0</v>
      </c>
      <c r="BF238" s="176"/>
      <c r="BG238" s="176">
        <v>0</v>
      </c>
      <c r="BH238" s="176"/>
      <c r="BI238" s="176">
        <v>0</v>
      </c>
      <c r="BJ238" s="176"/>
      <c r="BK238" s="176">
        <v>0</v>
      </c>
      <c r="BL238" s="176"/>
      <c r="BM238" s="176">
        <v>0</v>
      </c>
      <c r="BN238" s="176"/>
      <c r="BO238" s="176">
        <v>3000</v>
      </c>
      <c r="BP238" s="176"/>
      <c r="BQ238" s="176">
        <v>5000</v>
      </c>
      <c r="BR238" s="176">
        <v>1980</v>
      </c>
      <c r="BS238" s="176"/>
      <c r="BT238" s="176"/>
      <c r="BU238" s="176"/>
      <c r="BV238" s="176"/>
      <c r="BW238" s="176">
        <v>0</v>
      </c>
      <c r="BX238" s="176"/>
      <c r="BY238" s="176">
        <v>0</v>
      </c>
      <c r="BZ238" s="176"/>
      <c r="CA238" s="176">
        <v>20000</v>
      </c>
      <c r="CB238" s="176"/>
      <c r="CC238" s="176">
        <v>10000</v>
      </c>
      <c r="CD238" s="176">
        <v>0</v>
      </c>
      <c r="CE238" s="176">
        <v>0</v>
      </c>
      <c r="CF238" s="176"/>
      <c r="CG238" s="176">
        <v>5000</v>
      </c>
      <c r="CH238" s="176">
        <v>1980</v>
      </c>
      <c r="CI238" s="176">
        <v>0</v>
      </c>
      <c r="CJ238" s="176">
        <v>0</v>
      </c>
      <c r="CK238" s="176">
        <v>0</v>
      </c>
      <c r="CL238" s="176"/>
      <c r="CM238" s="176">
        <v>2000</v>
      </c>
      <c r="CN238" s="176"/>
      <c r="CO238" s="176">
        <v>0</v>
      </c>
      <c r="CP238" s="176"/>
      <c r="CQ238" s="176">
        <v>9000</v>
      </c>
      <c r="CR238" s="176">
        <v>5880</v>
      </c>
      <c r="CS238" s="176">
        <v>1500</v>
      </c>
      <c r="CT238" s="176"/>
      <c r="CU238" s="176">
        <v>5000</v>
      </c>
      <c r="CV238" s="176"/>
      <c r="CW238" s="176"/>
      <c r="CX238" s="176"/>
      <c r="CY238" s="176">
        <v>1000</v>
      </c>
      <c r="CZ238" s="198"/>
      <c r="DA238" s="176">
        <v>0</v>
      </c>
      <c r="DB238" s="176"/>
      <c r="DC238" s="176"/>
      <c r="DD238" s="176">
        <v>0</v>
      </c>
      <c r="DE238" s="176">
        <v>0</v>
      </c>
      <c r="DF238" s="176"/>
      <c r="DG238" s="176"/>
      <c r="DH238" s="198"/>
      <c r="DI238" s="176"/>
      <c r="DJ238" s="449"/>
      <c r="DK238" s="176"/>
      <c r="DL238" s="198"/>
      <c r="DM238" s="176"/>
      <c r="DN238" s="176"/>
      <c r="DO238" s="176"/>
      <c r="DP238" s="176"/>
      <c r="DQ238" s="176"/>
      <c r="DR238" s="198"/>
      <c r="DS238" s="176"/>
      <c r="DT238" s="176"/>
      <c r="DU238" s="176"/>
      <c r="DV238" s="176"/>
      <c r="DW238" s="176"/>
      <c r="DX238" s="176"/>
      <c r="DY238" s="176"/>
      <c r="DZ238" s="176"/>
      <c r="EA238" s="176"/>
      <c r="EB238" s="176"/>
      <c r="EC238" s="176">
        <v>0</v>
      </c>
      <c r="ED238" s="176"/>
      <c r="EE238" s="176"/>
      <c r="EF238" s="176"/>
      <c r="EG238" s="176"/>
      <c r="EH238" s="176"/>
      <c r="EI238" s="176">
        <v>0</v>
      </c>
      <c r="EJ238" s="176"/>
      <c r="EK238" s="176"/>
      <c r="EL238" s="176"/>
      <c r="EM238" s="176"/>
      <c r="EN238" s="176">
        <v>0</v>
      </c>
      <c r="EO238" s="176"/>
      <c r="EP238" s="176"/>
      <c r="EQ238" s="700"/>
      <c r="ER238" s="176"/>
      <c r="ES238" s="176"/>
      <c r="ET238" s="176"/>
      <c r="EU238" s="176"/>
      <c r="EV238" s="176"/>
      <c r="EW238" s="176"/>
      <c r="EX238" s="176">
        <v>0</v>
      </c>
      <c r="EY238" s="176"/>
      <c r="EZ238" s="176"/>
      <c r="FA238" s="176"/>
      <c r="FB238" s="63">
        <f t="shared" ref="FB238:FB243" si="18">FA238+EY238+EW238+EU238+ES238+EQ238+EO238+EM238+EJ238+EH238+EF238+ED238+EB238+DZ238+DX238+DV238+DT238+DR238+DP238+DN238+DL238+DH238+DF238+DD238+DB238+CZ238+CX238+CV238+CT238+CR238+CP238+CN238+CL238+CH238+CF238+CD238+CB238+BZ238+BX238+BT238+BR238+BP238+BN238+BL238+BJ238+BH238+BF238+BD238+BB238+AZ238+AX238+AV238+AR238+AP238+AN238+AL238+AJ238+AH238+AF238+AD238+AB238+Z238+X238+V238+T238+R238</f>
        <v>13800</v>
      </c>
      <c r="FC238" s="69">
        <f t="shared" ref="FC238:FC243" si="19">N238-FB238</f>
        <v>173700</v>
      </c>
    </row>
    <row r="239" spans="1:159" ht="48.6" customHeight="1">
      <c r="A239" s="216">
        <f>+IF(M239="","",COUNTA($M$12:$M239))</f>
        <v>188</v>
      </c>
      <c r="B239" s="216" t="s">
        <v>4404</v>
      </c>
      <c r="C239" s="216" t="s">
        <v>4492</v>
      </c>
      <c r="D239" s="216">
        <v>554</v>
      </c>
      <c r="E239" s="216">
        <v>12</v>
      </c>
      <c r="F239" s="219" t="s">
        <v>4493</v>
      </c>
      <c r="G239" s="216" t="s">
        <v>4494</v>
      </c>
      <c r="H239" s="216" t="s">
        <v>2238</v>
      </c>
      <c r="I239" s="216" t="s">
        <v>447</v>
      </c>
      <c r="J239" s="216">
        <v>18</v>
      </c>
      <c r="K239" s="216" t="s">
        <v>4495</v>
      </c>
      <c r="L239" s="216" t="s">
        <v>4161</v>
      </c>
      <c r="M239" s="216" t="s">
        <v>10</v>
      </c>
      <c r="N239" s="218">
        <v>49950</v>
      </c>
      <c r="O239" s="216" t="s">
        <v>3394</v>
      </c>
      <c r="P239" s="216">
        <v>89</v>
      </c>
      <c r="Q239" s="176">
        <v>40000</v>
      </c>
      <c r="R239" s="176">
        <v>35910</v>
      </c>
      <c r="S239" s="176"/>
      <c r="T239" s="176"/>
      <c r="U239" s="176"/>
      <c r="V239" s="176"/>
      <c r="W239" s="176"/>
      <c r="X239" s="176"/>
      <c r="Y239" s="176">
        <v>1000</v>
      </c>
      <c r="Z239" s="176"/>
      <c r="AA239" s="176">
        <v>3000</v>
      </c>
      <c r="AB239" s="176">
        <v>840</v>
      </c>
      <c r="AC239" s="176">
        <v>0</v>
      </c>
      <c r="AD239" s="176"/>
      <c r="AE239" s="176"/>
      <c r="AF239" s="176"/>
      <c r="AG239" s="176">
        <v>250</v>
      </c>
      <c r="AH239" s="176"/>
      <c r="AI239" s="176"/>
      <c r="AJ239" s="176"/>
      <c r="AK239" s="176">
        <v>0</v>
      </c>
      <c r="AL239" s="176"/>
      <c r="AM239" s="176"/>
      <c r="AN239" s="176"/>
      <c r="AO239" s="176"/>
      <c r="AP239" s="176"/>
      <c r="AQ239" s="176"/>
      <c r="AR239" s="176"/>
      <c r="AS239" s="176"/>
      <c r="AT239" s="176"/>
      <c r="AU239" s="176">
        <v>0</v>
      </c>
      <c r="AV239" s="176"/>
      <c r="AW239" s="176"/>
      <c r="AX239" s="176"/>
      <c r="AY239" s="176"/>
      <c r="AZ239" s="176"/>
      <c r="BA239" s="176">
        <v>0</v>
      </c>
      <c r="BB239" s="176"/>
      <c r="BC239" s="176">
        <v>0</v>
      </c>
      <c r="BD239" s="176"/>
      <c r="BE239" s="176">
        <v>0</v>
      </c>
      <c r="BF239" s="176"/>
      <c r="BG239" s="176">
        <v>0</v>
      </c>
      <c r="BH239" s="176"/>
      <c r="BI239" s="176">
        <v>0</v>
      </c>
      <c r="BJ239" s="176"/>
      <c r="BK239" s="176">
        <v>0</v>
      </c>
      <c r="BL239" s="176"/>
      <c r="BM239" s="176">
        <v>0</v>
      </c>
      <c r="BN239" s="176"/>
      <c r="BO239" s="176"/>
      <c r="BP239" s="176"/>
      <c r="BQ239" s="176"/>
      <c r="BR239" s="176"/>
      <c r="BS239" s="176"/>
      <c r="BT239" s="176"/>
      <c r="BU239" s="176"/>
      <c r="BV239" s="176"/>
      <c r="BW239" s="176">
        <v>0</v>
      </c>
      <c r="BX239" s="176"/>
      <c r="BY239" s="176">
        <v>0</v>
      </c>
      <c r="BZ239" s="176"/>
      <c r="CA239" s="176"/>
      <c r="CB239" s="176"/>
      <c r="CC239" s="176">
        <v>0</v>
      </c>
      <c r="CD239" s="176">
        <v>0</v>
      </c>
      <c r="CE239" s="176">
        <v>0</v>
      </c>
      <c r="CF239" s="176"/>
      <c r="CG239" s="176"/>
      <c r="CH239" s="176"/>
      <c r="CI239" s="176">
        <v>0</v>
      </c>
      <c r="CJ239" s="176">
        <v>3600</v>
      </c>
      <c r="CK239" s="176">
        <v>3600</v>
      </c>
      <c r="CL239" s="176">
        <v>600</v>
      </c>
      <c r="CM239" s="176">
        <v>1000</v>
      </c>
      <c r="CN239" s="176"/>
      <c r="CO239" s="176">
        <v>0</v>
      </c>
      <c r="CP239" s="176"/>
      <c r="CQ239" s="176">
        <v>0</v>
      </c>
      <c r="CR239" s="176"/>
      <c r="CS239" s="176">
        <v>0</v>
      </c>
      <c r="CT239" s="176"/>
      <c r="CU239" s="176">
        <v>0</v>
      </c>
      <c r="CV239" s="176"/>
      <c r="CW239" s="176">
        <v>500</v>
      </c>
      <c r="CX239" s="176">
        <v>0</v>
      </c>
      <c r="CY239" s="176">
        <v>0</v>
      </c>
      <c r="CZ239" s="198"/>
      <c r="DA239" s="176">
        <v>0</v>
      </c>
      <c r="DB239" s="176"/>
      <c r="DC239" s="176">
        <v>600</v>
      </c>
      <c r="DD239" s="176">
        <v>0</v>
      </c>
      <c r="DE239" s="176">
        <v>0</v>
      </c>
      <c r="DF239" s="176"/>
      <c r="DG239" s="176"/>
      <c r="DH239" s="198"/>
      <c r="DI239" s="176"/>
      <c r="DJ239" s="449"/>
      <c r="DK239" s="176"/>
      <c r="DL239" s="198"/>
      <c r="DM239" s="176"/>
      <c r="DN239" s="176"/>
      <c r="DO239" s="176"/>
      <c r="DP239" s="176"/>
      <c r="DQ239" s="176"/>
      <c r="DR239" s="198"/>
      <c r="DS239" s="176"/>
      <c r="DT239" s="176"/>
      <c r="DU239" s="176"/>
      <c r="DV239" s="176"/>
      <c r="DW239" s="176"/>
      <c r="DX239" s="176"/>
      <c r="DY239" s="176"/>
      <c r="DZ239" s="176"/>
      <c r="EA239" s="176"/>
      <c r="EB239" s="176"/>
      <c r="EC239" s="176">
        <v>0</v>
      </c>
      <c r="ED239" s="176"/>
      <c r="EE239" s="176"/>
      <c r="EF239" s="176"/>
      <c r="EG239" s="176"/>
      <c r="EH239" s="176"/>
      <c r="EI239" s="176">
        <v>0</v>
      </c>
      <c r="EJ239" s="176"/>
      <c r="EK239" s="176"/>
      <c r="EL239" s="176"/>
      <c r="EM239" s="176"/>
      <c r="EN239" s="176">
        <v>0</v>
      </c>
      <c r="EO239" s="176"/>
      <c r="EP239" s="176"/>
      <c r="EQ239" s="700"/>
      <c r="ER239" s="176"/>
      <c r="ES239" s="176"/>
      <c r="ET239" s="176"/>
      <c r="EU239" s="176"/>
      <c r="EV239" s="176"/>
      <c r="EW239" s="176"/>
      <c r="EX239" s="176">
        <v>0</v>
      </c>
      <c r="EY239" s="176"/>
      <c r="EZ239" s="176"/>
      <c r="FA239" s="176"/>
      <c r="FB239" s="63">
        <f t="shared" si="18"/>
        <v>37350</v>
      </c>
      <c r="FC239" s="69">
        <f t="shared" si="19"/>
        <v>12600</v>
      </c>
    </row>
    <row r="240" spans="1:159" ht="48.6" customHeight="1">
      <c r="A240" s="216">
        <f>+IF(M240="","",COUNTA($M$12:$M240))</f>
        <v>189</v>
      </c>
      <c r="B240" s="216" t="s">
        <v>4409</v>
      </c>
      <c r="C240" s="216" t="s">
        <v>4496</v>
      </c>
      <c r="D240" s="311">
        <v>555</v>
      </c>
      <c r="E240" s="216">
        <v>51</v>
      </c>
      <c r="F240" s="219" t="s">
        <v>4497</v>
      </c>
      <c r="G240" s="216" t="s">
        <v>4498</v>
      </c>
      <c r="H240" s="216" t="s">
        <v>30</v>
      </c>
      <c r="I240" s="216" t="s">
        <v>4499</v>
      </c>
      <c r="J240" s="216">
        <v>36</v>
      </c>
      <c r="K240" s="216" t="s">
        <v>4500</v>
      </c>
      <c r="L240" s="216" t="s">
        <v>4501</v>
      </c>
      <c r="M240" s="216" t="s">
        <v>15</v>
      </c>
      <c r="N240" s="218">
        <v>114</v>
      </c>
      <c r="O240" s="216" t="s">
        <v>3115</v>
      </c>
      <c r="P240" s="216">
        <v>113</v>
      </c>
      <c r="Q240" s="176">
        <v>55</v>
      </c>
      <c r="R240" s="176">
        <v>25</v>
      </c>
      <c r="S240" s="176"/>
      <c r="T240" s="176"/>
      <c r="U240" s="176"/>
      <c r="V240" s="176"/>
      <c r="W240" s="176"/>
      <c r="X240" s="176"/>
      <c r="Y240" s="176">
        <v>25</v>
      </c>
      <c r="Z240" s="176"/>
      <c r="AA240" s="176">
        <v>24</v>
      </c>
      <c r="AB240" s="176">
        <v>5</v>
      </c>
      <c r="AC240" s="176">
        <v>0</v>
      </c>
      <c r="AD240" s="176"/>
      <c r="AE240" s="176"/>
      <c r="AF240" s="176"/>
      <c r="AG240" s="176">
        <v>0</v>
      </c>
      <c r="AH240" s="176"/>
      <c r="AI240" s="176"/>
      <c r="AJ240" s="176"/>
      <c r="AK240" s="176">
        <v>0</v>
      </c>
      <c r="AL240" s="176"/>
      <c r="AM240" s="176"/>
      <c r="AN240" s="176"/>
      <c r="AO240" s="176"/>
      <c r="AP240" s="176"/>
      <c r="AQ240" s="176"/>
      <c r="AR240" s="176"/>
      <c r="AS240" s="176"/>
      <c r="AT240" s="176"/>
      <c r="AU240" s="176">
        <v>0</v>
      </c>
      <c r="AV240" s="176"/>
      <c r="AW240" s="176"/>
      <c r="AX240" s="176"/>
      <c r="AY240" s="176"/>
      <c r="AZ240" s="176"/>
      <c r="BA240" s="176">
        <v>0</v>
      </c>
      <c r="BB240" s="176"/>
      <c r="BC240" s="176">
        <v>0</v>
      </c>
      <c r="BD240" s="176"/>
      <c r="BE240" s="176">
        <v>0</v>
      </c>
      <c r="BF240" s="176"/>
      <c r="BG240" s="176">
        <v>0</v>
      </c>
      <c r="BH240" s="176"/>
      <c r="BI240" s="176">
        <v>0</v>
      </c>
      <c r="BJ240" s="176"/>
      <c r="BK240" s="176">
        <v>0</v>
      </c>
      <c r="BL240" s="176"/>
      <c r="BM240" s="176">
        <v>5</v>
      </c>
      <c r="BN240" s="176"/>
      <c r="BO240" s="176"/>
      <c r="BP240" s="176"/>
      <c r="BQ240" s="176"/>
      <c r="BR240" s="176"/>
      <c r="BS240" s="176"/>
      <c r="BT240" s="176"/>
      <c r="BU240" s="176"/>
      <c r="BV240" s="176"/>
      <c r="BW240" s="176">
        <v>0</v>
      </c>
      <c r="BX240" s="176"/>
      <c r="BY240" s="176">
        <v>0</v>
      </c>
      <c r="BZ240" s="176"/>
      <c r="CA240" s="176"/>
      <c r="CB240" s="176"/>
      <c r="CC240" s="176">
        <v>0</v>
      </c>
      <c r="CD240" s="176">
        <v>0</v>
      </c>
      <c r="CE240" s="176">
        <v>0</v>
      </c>
      <c r="CF240" s="176"/>
      <c r="CG240" s="176"/>
      <c r="CH240" s="176"/>
      <c r="CI240" s="176">
        <v>0</v>
      </c>
      <c r="CJ240" s="176">
        <v>5</v>
      </c>
      <c r="CK240" s="176">
        <v>5</v>
      </c>
      <c r="CL240" s="176">
        <v>5</v>
      </c>
      <c r="CM240" s="176"/>
      <c r="CN240" s="176"/>
      <c r="CO240" s="176">
        <v>0</v>
      </c>
      <c r="CP240" s="176"/>
      <c r="CQ240" s="176">
        <v>0</v>
      </c>
      <c r="CR240" s="176"/>
      <c r="CS240" s="176">
        <v>0</v>
      </c>
      <c r="CT240" s="176"/>
      <c r="CU240" s="176">
        <v>0</v>
      </c>
      <c r="CV240" s="176"/>
      <c r="CW240" s="176"/>
      <c r="CX240" s="176"/>
      <c r="CY240" s="176">
        <v>0</v>
      </c>
      <c r="CZ240" s="198"/>
      <c r="DA240" s="176">
        <v>0</v>
      </c>
      <c r="DB240" s="176"/>
      <c r="DC240" s="176"/>
      <c r="DD240" s="176">
        <v>0</v>
      </c>
      <c r="DE240" s="176">
        <v>0</v>
      </c>
      <c r="DF240" s="176"/>
      <c r="DG240" s="176"/>
      <c r="DH240" s="198"/>
      <c r="DI240" s="176"/>
      <c r="DJ240" s="449"/>
      <c r="DK240" s="176"/>
      <c r="DL240" s="198"/>
      <c r="DM240" s="176"/>
      <c r="DN240" s="176"/>
      <c r="DO240" s="176"/>
      <c r="DP240" s="176"/>
      <c r="DQ240" s="176"/>
      <c r="DR240" s="198"/>
      <c r="DS240" s="176"/>
      <c r="DT240" s="176"/>
      <c r="DU240" s="176"/>
      <c r="DV240" s="176"/>
      <c r="DW240" s="176"/>
      <c r="DX240" s="176"/>
      <c r="DY240" s="176"/>
      <c r="DZ240" s="176"/>
      <c r="EA240" s="176"/>
      <c r="EB240" s="176"/>
      <c r="EC240" s="176">
        <v>0</v>
      </c>
      <c r="ED240" s="176"/>
      <c r="EE240" s="176"/>
      <c r="EF240" s="176"/>
      <c r="EG240" s="176"/>
      <c r="EH240" s="176"/>
      <c r="EI240" s="176">
        <v>0</v>
      </c>
      <c r="EJ240" s="176"/>
      <c r="EK240" s="176"/>
      <c r="EL240" s="176"/>
      <c r="EM240" s="176"/>
      <c r="EN240" s="176">
        <v>0</v>
      </c>
      <c r="EO240" s="176"/>
      <c r="EP240" s="176"/>
      <c r="EQ240" s="700"/>
      <c r="ER240" s="176"/>
      <c r="ES240" s="176"/>
      <c r="ET240" s="176"/>
      <c r="EU240" s="176"/>
      <c r="EV240" s="176"/>
      <c r="EW240" s="176"/>
      <c r="EX240" s="176">
        <v>0</v>
      </c>
      <c r="EY240" s="176"/>
      <c r="EZ240" s="176"/>
      <c r="FA240" s="176"/>
      <c r="FB240" s="63">
        <f t="shared" si="18"/>
        <v>35</v>
      </c>
      <c r="FC240" s="69">
        <f t="shared" si="19"/>
        <v>79</v>
      </c>
    </row>
    <row r="241" spans="1:159" ht="48.6" customHeight="1">
      <c r="A241" s="216">
        <f>+IF(M241="","",COUNTA($M$12:$M241))</f>
        <v>190</v>
      </c>
      <c r="B241" s="216" t="s">
        <v>4415</v>
      </c>
      <c r="C241" s="216" t="s">
        <v>4502</v>
      </c>
      <c r="D241" s="216">
        <v>561</v>
      </c>
      <c r="E241" s="216">
        <v>970</v>
      </c>
      <c r="F241" s="219" t="s">
        <v>4503</v>
      </c>
      <c r="G241" s="216" t="s">
        <v>1122</v>
      </c>
      <c r="H241" s="216" t="s">
        <v>16</v>
      </c>
      <c r="I241" s="216" t="s">
        <v>4504</v>
      </c>
      <c r="J241" s="216">
        <v>36</v>
      </c>
      <c r="K241" s="216" t="s">
        <v>4505</v>
      </c>
      <c r="L241" s="216" t="s">
        <v>4506</v>
      </c>
      <c r="M241" s="216" t="s">
        <v>10</v>
      </c>
      <c r="N241" s="218">
        <v>4600</v>
      </c>
      <c r="O241" s="216" t="s">
        <v>3122</v>
      </c>
      <c r="P241" s="216">
        <v>23</v>
      </c>
      <c r="Q241" s="176">
        <v>0</v>
      </c>
      <c r="R241" s="176"/>
      <c r="S241" s="176"/>
      <c r="T241" s="176"/>
      <c r="U241" s="176"/>
      <c r="V241" s="176"/>
      <c r="W241" s="176"/>
      <c r="X241" s="176"/>
      <c r="Y241" s="176"/>
      <c r="Z241" s="176"/>
      <c r="AA241" s="176"/>
      <c r="AB241" s="176"/>
      <c r="AC241" s="176">
        <v>0</v>
      </c>
      <c r="AD241" s="176"/>
      <c r="AE241" s="176"/>
      <c r="AF241" s="176"/>
      <c r="AG241" s="176">
        <v>4000</v>
      </c>
      <c r="AH241" s="176">
        <v>2000</v>
      </c>
      <c r="AI241" s="176"/>
      <c r="AJ241" s="176"/>
      <c r="AK241" s="176">
        <v>0</v>
      </c>
      <c r="AL241" s="176"/>
      <c r="AM241" s="176">
        <v>300</v>
      </c>
      <c r="AN241" s="176"/>
      <c r="AO241" s="176"/>
      <c r="AP241" s="176"/>
      <c r="AQ241" s="176"/>
      <c r="AR241" s="176"/>
      <c r="AS241" s="176"/>
      <c r="AT241" s="176"/>
      <c r="AU241" s="176">
        <v>0</v>
      </c>
      <c r="AV241" s="176"/>
      <c r="AW241" s="176"/>
      <c r="AX241" s="176"/>
      <c r="AY241" s="176"/>
      <c r="AZ241" s="176"/>
      <c r="BA241" s="176">
        <v>0</v>
      </c>
      <c r="BB241" s="176"/>
      <c r="BC241" s="176">
        <v>0</v>
      </c>
      <c r="BD241" s="176"/>
      <c r="BE241" s="176">
        <v>0</v>
      </c>
      <c r="BF241" s="176"/>
      <c r="BG241" s="176">
        <v>0</v>
      </c>
      <c r="BH241" s="176"/>
      <c r="BI241" s="176">
        <v>0</v>
      </c>
      <c r="BJ241" s="176"/>
      <c r="BK241" s="176">
        <v>0</v>
      </c>
      <c r="BL241" s="176"/>
      <c r="BM241" s="176">
        <v>0</v>
      </c>
      <c r="BN241" s="176"/>
      <c r="BO241" s="176"/>
      <c r="BP241" s="176"/>
      <c r="BQ241" s="176"/>
      <c r="BR241" s="176"/>
      <c r="BS241" s="176"/>
      <c r="BT241" s="176"/>
      <c r="BU241" s="176"/>
      <c r="BV241" s="176"/>
      <c r="BW241" s="176">
        <v>0</v>
      </c>
      <c r="BX241" s="176"/>
      <c r="BY241" s="176">
        <v>0</v>
      </c>
      <c r="BZ241" s="176"/>
      <c r="CA241" s="176"/>
      <c r="CB241" s="176"/>
      <c r="CC241" s="176">
        <v>0</v>
      </c>
      <c r="CD241" s="176">
        <v>0</v>
      </c>
      <c r="CE241" s="176">
        <v>0</v>
      </c>
      <c r="CF241" s="176"/>
      <c r="CG241" s="176"/>
      <c r="CH241" s="176"/>
      <c r="CI241" s="176">
        <v>0</v>
      </c>
      <c r="CJ241" s="176">
        <v>0</v>
      </c>
      <c r="CK241" s="176">
        <v>0</v>
      </c>
      <c r="CL241" s="176"/>
      <c r="CM241" s="176"/>
      <c r="CN241" s="176"/>
      <c r="CO241" s="176">
        <v>0</v>
      </c>
      <c r="CP241" s="176"/>
      <c r="CQ241" s="176">
        <v>0</v>
      </c>
      <c r="CR241" s="176"/>
      <c r="CS241" s="176">
        <v>0</v>
      </c>
      <c r="CT241" s="176"/>
      <c r="CU241" s="176">
        <v>300</v>
      </c>
      <c r="CV241" s="176">
        <v>100</v>
      </c>
      <c r="CW241" s="176"/>
      <c r="CX241" s="176"/>
      <c r="CY241" s="176">
        <v>0</v>
      </c>
      <c r="CZ241" s="198"/>
      <c r="DA241" s="176">
        <v>0</v>
      </c>
      <c r="DB241" s="176"/>
      <c r="DC241" s="176"/>
      <c r="DD241" s="176">
        <v>0</v>
      </c>
      <c r="DE241" s="176">
        <v>0</v>
      </c>
      <c r="DF241" s="176"/>
      <c r="DG241" s="176"/>
      <c r="DH241" s="198"/>
      <c r="DI241" s="176"/>
      <c r="DJ241" s="449"/>
      <c r="DK241" s="176"/>
      <c r="DL241" s="198"/>
      <c r="DM241" s="176"/>
      <c r="DN241" s="176"/>
      <c r="DO241" s="176"/>
      <c r="DP241" s="176"/>
      <c r="DQ241" s="176"/>
      <c r="DR241" s="198"/>
      <c r="DS241" s="176"/>
      <c r="DT241" s="176"/>
      <c r="DU241" s="176"/>
      <c r="DV241" s="176"/>
      <c r="DW241" s="176"/>
      <c r="DX241" s="176"/>
      <c r="DY241" s="176"/>
      <c r="DZ241" s="176"/>
      <c r="EA241" s="176"/>
      <c r="EB241" s="176"/>
      <c r="EC241" s="176">
        <v>0</v>
      </c>
      <c r="ED241" s="176"/>
      <c r="EE241" s="176"/>
      <c r="EF241" s="176"/>
      <c r="EG241" s="176"/>
      <c r="EH241" s="176"/>
      <c r="EI241" s="176">
        <v>0</v>
      </c>
      <c r="EJ241" s="176"/>
      <c r="EK241" s="176"/>
      <c r="EL241" s="176"/>
      <c r="EM241" s="176"/>
      <c r="EN241" s="176">
        <v>0</v>
      </c>
      <c r="EO241" s="176"/>
      <c r="EP241" s="176"/>
      <c r="EQ241" s="700"/>
      <c r="ER241" s="176"/>
      <c r="ES241" s="176"/>
      <c r="ET241" s="176"/>
      <c r="EU241" s="176"/>
      <c r="EV241" s="176"/>
      <c r="EW241" s="176"/>
      <c r="EX241" s="176">
        <v>0</v>
      </c>
      <c r="EY241" s="176"/>
      <c r="EZ241" s="176"/>
      <c r="FA241" s="176"/>
      <c r="FB241" s="63">
        <f t="shared" si="18"/>
        <v>2100</v>
      </c>
      <c r="FC241" s="69">
        <f t="shared" si="19"/>
        <v>2500</v>
      </c>
    </row>
    <row r="242" spans="1:159" ht="48.6" customHeight="1">
      <c r="A242" s="216">
        <f>+IF(M242="","",COUNTA($M$12:$M242))</f>
        <v>191</v>
      </c>
      <c r="B242" s="216" t="s">
        <v>4420</v>
      </c>
      <c r="C242" s="216" t="s">
        <v>4507</v>
      </c>
      <c r="D242" s="216">
        <v>561</v>
      </c>
      <c r="E242" s="216">
        <v>970</v>
      </c>
      <c r="F242" s="219" t="s">
        <v>4503</v>
      </c>
      <c r="G242" s="216" t="s">
        <v>1122</v>
      </c>
      <c r="H242" s="216" t="s">
        <v>2160</v>
      </c>
      <c r="I242" s="216" t="s">
        <v>4508</v>
      </c>
      <c r="J242" s="216">
        <v>36</v>
      </c>
      <c r="K242" s="216" t="s">
        <v>4509</v>
      </c>
      <c r="L242" s="216" t="s">
        <v>4506</v>
      </c>
      <c r="M242" s="216" t="s">
        <v>10</v>
      </c>
      <c r="N242" s="218">
        <v>1400</v>
      </c>
      <c r="O242" s="216" t="s">
        <v>3122</v>
      </c>
      <c r="P242" s="216">
        <v>23</v>
      </c>
      <c r="Q242" s="176">
        <v>1000</v>
      </c>
      <c r="R242" s="176">
        <v>756</v>
      </c>
      <c r="S242" s="176"/>
      <c r="T242" s="176"/>
      <c r="U242" s="176"/>
      <c r="V242" s="176"/>
      <c r="W242" s="176"/>
      <c r="X242" s="176"/>
      <c r="Y242" s="176"/>
      <c r="Z242" s="176"/>
      <c r="AA242" s="176"/>
      <c r="AB242" s="176"/>
      <c r="AC242" s="176">
        <v>0</v>
      </c>
      <c r="AD242" s="176"/>
      <c r="AE242" s="176"/>
      <c r="AF242" s="176"/>
      <c r="AG242" s="176">
        <v>0</v>
      </c>
      <c r="AH242" s="176"/>
      <c r="AI242" s="176"/>
      <c r="AJ242" s="176"/>
      <c r="AK242" s="176">
        <v>0</v>
      </c>
      <c r="AL242" s="176"/>
      <c r="AM242" s="176">
        <v>200</v>
      </c>
      <c r="AN242" s="176">
        <v>28</v>
      </c>
      <c r="AO242" s="176"/>
      <c r="AP242" s="176"/>
      <c r="AQ242" s="176"/>
      <c r="AR242" s="176"/>
      <c r="AS242" s="176"/>
      <c r="AT242" s="176"/>
      <c r="AU242" s="176">
        <v>0</v>
      </c>
      <c r="AV242" s="176"/>
      <c r="AW242" s="176"/>
      <c r="AX242" s="176"/>
      <c r="AY242" s="176"/>
      <c r="AZ242" s="176"/>
      <c r="BA242" s="176">
        <v>0</v>
      </c>
      <c r="BB242" s="176"/>
      <c r="BC242" s="176">
        <v>0</v>
      </c>
      <c r="BD242" s="176"/>
      <c r="BE242" s="176">
        <v>0</v>
      </c>
      <c r="BF242" s="176"/>
      <c r="BG242" s="176">
        <v>0</v>
      </c>
      <c r="BH242" s="176"/>
      <c r="BI242" s="176">
        <v>0</v>
      </c>
      <c r="BJ242" s="176"/>
      <c r="BK242" s="176">
        <v>0</v>
      </c>
      <c r="BL242" s="176"/>
      <c r="BM242" s="176">
        <v>0</v>
      </c>
      <c r="BN242" s="176"/>
      <c r="BO242" s="176"/>
      <c r="BP242" s="176"/>
      <c r="BQ242" s="176"/>
      <c r="BR242" s="176"/>
      <c r="BS242" s="176"/>
      <c r="BT242" s="176"/>
      <c r="BU242" s="176"/>
      <c r="BV242" s="176"/>
      <c r="BW242" s="176">
        <v>0</v>
      </c>
      <c r="BX242" s="176"/>
      <c r="BY242" s="176">
        <v>0</v>
      </c>
      <c r="BZ242" s="176"/>
      <c r="CA242" s="176"/>
      <c r="CB242" s="176"/>
      <c r="CC242" s="176">
        <v>0</v>
      </c>
      <c r="CD242" s="176">
        <v>0</v>
      </c>
      <c r="CE242" s="176">
        <v>0</v>
      </c>
      <c r="CF242" s="176"/>
      <c r="CG242" s="176"/>
      <c r="CH242" s="176"/>
      <c r="CI242" s="176">
        <v>0</v>
      </c>
      <c r="CJ242" s="176">
        <v>0</v>
      </c>
      <c r="CK242" s="176">
        <v>0</v>
      </c>
      <c r="CL242" s="176"/>
      <c r="CM242" s="176">
        <v>200</v>
      </c>
      <c r="CN242" s="176"/>
      <c r="CO242" s="176">
        <v>0</v>
      </c>
      <c r="CP242" s="176"/>
      <c r="CQ242" s="176">
        <v>0</v>
      </c>
      <c r="CR242" s="176"/>
      <c r="CS242" s="176">
        <v>0</v>
      </c>
      <c r="CT242" s="176"/>
      <c r="CU242" s="176">
        <v>0</v>
      </c>
      <c r="CV242" s="176"/>
      <c r="CW242" s="176"/>
      <c r="CX242" s="176"/>
      <c r="CY242" s="176">
        <v>0</v>
      </c>
      <c r="CZ242" s="198"/>
      <c r="DA242" s="176">
        <v>0</v>
      </c>
      <c r="DB242" s="176"/>
      <c r="DC242" s="176"/>
      <c r="DD242" s="176">
        <v>0</v>
      </c>
      <c r="DE242" s="176">
        <v>0</v>
      </c>
      <c r="DF242" s="176"/>
      <c r="DG242" s="176"/>
      <c r="DH242" s="198"/>
      <c r="DI242" s="176"/>
      <c r="DJ242" s="449"/>
      <c r="DK242" s="176"/>
      <c r="DL242" s="198"/>
      <c r="DM242" s="176"/>
      <c r="DN242" s="176"/>
      <c r="DO242" s="176"/>
      <c r="DP242" s="176"/>
      <c r="DQ242" s="176"/>
      <c r="DR242" s="198"/>
      <c r="DS242" s="176"/>
      <c r="DT242" s="176"/>
      <c r="DU242" s="176"/>
      <c r="DV242" s="176"/>
      <c r="DW242" s="176"/>
      <c r="DX242" s="176"/>
      <c r="DY242" s="176"/>
      <c r="DZ242" s="176"/>
      <c r="EA242" s="176"/>
      <c r="EB242" s="176"/>
      <c r="EC242" s="176">
        <v>0</v>
      </c>
      <c r="ED242" s="176"/>
      <c r="EE242" s="176"/>
      <c r="EF242" s="176"/>
      <c r="EG242" s="176"/>
      <c r="EH242" s="176"/>
      <c r="EI242" s="176">
        <v>0</v>
      </c>
      <c r="EJ242" s="176"/>
      <c r="EK242" s="176"/>
      <c r="EL242" s="176"/>
      <c r="EM242" s="176"/>
      <c r="EN242" s="176">
        <v>0</v>
      </c>
      <c r="EO242" s="176"/>
      <c r="EP242" s="176"/>
      <c r="EQ242" s="700"/>
      <c r="ER242" s="176"/>
      <c r="ES242" s="176"/>
      <c r="ET242" s="176"/>
      <c r="EU242" s="176"/>
      <c r="EV242" s="176"/>
      <c r="EW242" s="176"/>
      <c r="EX242" s="176">
        <v>0</v>
      </c>
      <c r="EY242" s="176"/>
      <c r="EZ242" s="176"/>
      <c r="FA242" s="176"/>
      <c r="FB242" s="63">
        <f t="shared" si="18"/>
        <v>784</v>
      </c>
      <c r="FC242" s="69">
        <f t="shared" si="19"/>
        <v>616</v>
      </c>
    </row>
    <row r="243" spans="1:159" ht="48.6" customHeight="1">
      <c r="A243" s="216">
        <f>+IF(M243="","",COUNTA($M$12:$M243))</f>
        <v>192</v>
      </c>
      <c r="B243" s="216" t="s">
        <v>4425</v>
      </c>
      <c r="C243" s="216" t="s">
        <v>4510</v>
      </c>
      <c r="D243" s="216">
        <v>561</v>
      </c>
      <c r="E243" s="216">
        <v>970</v>
      </c>
      <c r="F243" s="219" t="s">
        <v>4503</v>
      </c>
      <c r="G243" s="216" t="s">
        <v>1122</v>
      </c>
      <c r="H243" s="216" t="s">
        <v>11</v>
      </c>
      <c r="I243" s="216" t="s">
        <v>4508</v>
      </c>
      <c r="J243" s="216">
        <v>36</v>
      </c>
      <c r="K243" s="216" t="s">
        <v>4511</v>
      </c>
      <c r="L243" s="216" t="s">
        <v>4506</v>
      </c>
      <c r="M243" s="216" t="s">
        <v>10</v>
      </c>
      <c r="N243" s="218">
        <v>4200</v>
      </c>
      <c r="O243" s="216" t="s">
        <v>3122</v>
      </c>
      <c r="P243" s="216">
        <v>23</v>
      </c>
      <c r="Q243" s="176">
        <v>2000</v>
      </c>
      <c r="R243" s="176">
        <v>336</v>
      </c>
      <c r="S243" s="176"/>
      <c r="T243" s="176"/>
      <c r="U243" s="176"/>
      <c r="V243" s="176"/>
      <c r="W243" s="176"/>
      <c r="X243" s="176"/>
      <c r="Y243" s="176"/>
      <c r="Z243" s="176"/>
      <c r="AA243" s="176"/>
      <c r="AB243" s="176"/>
      <c r="AC243" s="176">
        <v>0</v>
      </c>
      <c r="AD243" s="176"/>
      <c r="AE243" s="176"/>
      <c r="AF243" s="176"/>
      <c r="AG243" s="176">
        <v>500</v>
      </c>
      <c r="AH243" s="176"/>
      <c r="AI243" s="176"/>
      <c r="AJ243" s="176"/>
      <c r="AK243" s="176">
        <v>0</v>
      </c>
      <c r="AL243" s="176"/>
      <c r="AM243" s="176">
        <v>300</v>
      </c>
      <c r="AN243" s="176"/>
      <c r="AO243" s="176"/>
      <c r="AP243" s="176"/>
      <c r="AQ243" s="176"/>
      <c r="AR243" s="176"/>
      <c r="AS243" s="176"/>
      <c r="AT243" s="176"/>
      <c r="AU243" s="176">
        <v>0</v>
      </c>
      <c r="AV243" s="176"/>
      <c r="AW243" s="176"/>
      <c r="AX243" s="176"/>
      <c r="AY243" s="176"/>
      <c r="AZ243" s="176"/>
      <c r="BA243" s="176">
        <v>0</v>
      </c>
      <c r="BB243" s="176"/>
      <c r="BC243" s="176">
        <v>0</v>
      </c>
      <c r="BD243" s="176"/>
      <c r="BE243" s="176">
        <v>0</v>
      </c>
      <c r="BF243" s="176"/>
      <c r="BG243" s="176">
        <v>0</v>
      </c>
      <c r="BH243" s="176"/>
      <c r="BI243" s="176">
        <v>0</v>
      </c>
      <c r="BJ243" s="176"/>
      <c r="BK243" s="176">
        <v>0</v>
      </c>
      <c r="BL243" s="176"/>
      <c r="BM243" s="176">
        <v>0</v>
      </c>
      <c r="BN243" s="176"/>
      <c r="BO243" s="176"/>
      <c r="BP243" s="176"/>
      <c r="BQ243" s="176"/>
      <c r="BR243" s="176"/>
      <c r="BS243" s="176"/>
      <c r="BT243" s="176"/>
      <c r="BU243" s="176"/>
      <c r="BV243" s="176"/>
      <c r="BW243" s="176">
        <v>0</v>
      </c>
      <c r="BX243" s="176"/>
      <c r="BY243" s="176">
        <v>0</v>
      </c>
      <c r="BZ243" s="176"/>
      <c r="CA243" s="176"/>
      <c r="CB243" s="176"/>
      <c r="CC243" s="176">
        <v>0</v>
      </c>
      <c r="CD243" s="176">
        <v>0</v>
      </c>
      <c r="CE243" s="176">
        <v>0</v>
      </c>
      <c r="CF243" s="176"/>
      <c r="CG243" s="176"/>
      <c r="CH243" s="176"/>
      <c r="CI243" s="176">
        <v>0</v>
      </c>
      <c r="CJ243" s="176">
        <v>1200</v>
      </c>
      <c r="CK243" s="176">
        <v>1200</v>
      </c>
      <c r="CL243" s="176">
        <v>98</v>
      </c>
      <c r="CM243" s="176"/>
      <c r="CN243" s="176"/>
      <c r="CO243" s="176">
        <v>0</v>
      </c>
      <c r="CP243" s="176"/>
      <c r="CQ243" s="176">
        <v>0</v>
      </c>
      <c r="CR243" s="176"/>
      <c r="CS243" s="176">
        <v>0</v>
      </c>
      <c r="CT243" s="176"/>
      <c r="CU243" s="176">
        <v>200</v>
      </c>
      <c r="CV243" s="176"/>
      <c r="CW243" s="176"/>
      <c r="CX243" s="176"/>
      <c r="CY243" s="176">
        <v>0</v>
      </c>
      <c r="CZ243" s="198"/>
      <c r="DA243" s="176">
        <v>0</v>
      </c>
      <c r="DB243" s="176"/>
      <c r="DC243" s="176"/>
      <c r="DD243" s="176">
        <v>0</v>
      </c>
      <c r="DE243" s="176">
        <v>0</v>
      </c>
      <c r="DF243" s="176"/>
      <c r="DG243" s="176"/>
      <c r="DH243" s="198"/>
      <c r="DI243" s="176"/>
      <c r="DJ243" s="449"/>
      <c r="DK243" s="176"/>
      <c r="DL243" s="198"/>
      <c r="DM243" s="176"/>
      <c r="DN243" s="176"/>
      <c r="DO243" s="176"/>
      <c r="DP243" s="176"/>
      <c r="DQ243" s="176"/>
      <c r="DR243" s="198"/>
      <c r="DS243" s="176"/>
      <c r="DT243" s="176"/>
      <c r="DU243" s="176"/>
      <c r="DV243" s="176"/>
      <c r="DW243" s="176"/>
      <c r="DX243" s="176"/>
      <c r="DY243" s="176"/>
      <c r="DZ243" s="176"/>
      <c r="EA243" s="176"/>
      <c r="EB243" s="176"/>
      <c r="EC243" s="176">
        <v>0</v>
      </c>
      <c r="ED243" s="176"/>
      <c r="EE243" s="176"/>
      <c r="EF243" s="176"/>
      <c r="EG243" s="176"/>
      <c r="EH243" s="176"/>
      <c r="EI243" s="176">
        <v>0</v>
      </c>
      <c r="EJ243" s="176"/>
      <c r="EK243" s="176"/>
      <c r="EL243" s="176"/>
      <c r="EM243" s="176"/>
      <c r="EN243" s="176">
        <v>0</v>
      </c>
      <c r="EO243" s="176"/>
      <c r="EP243" s="176"/>
      <c r="EQ243" s="700"/>
      <c r="ER243" s="176"/>
      <c r="ES243" s="176"/>
      <c r="ET243" s="176"/>
      <c r="EU243" s="176"/>
      <c r="EV243" s="176"/>
      <c r="EW243" s="176"/>
      <c r="EX243" s="176">
        <v>0</v>
      </c>
      <c r="EY243" s="176"/>
      <c r="EZ243" s="176"/>
      <c r="FA243" s="176"/>
      <c r="FB243" s="63">
        <f t="shared" si="18"/>
        <v>434</v>
      </c>
      <c r="FC243" s="69">
        <f t="shared" si="19"/>
        <v>3766</v>
      </c>
    </row>
    <row r="244" spans="1:159" s="47" customFormat="1" ht="48.6" customHeight="1">
      <c r="A244" s="216" t="str">
        <f>+IF(M244="","",COUNTA($M$12:$M244))</f>
        <v/>
      </c>
      <c r="B244" s="216"/>
      <c r="C244" s="216"/>
      <c r="D244" s="186"/>
      <c r="E244" s="186"/>
      <c r="F244" s="290" t="s">
        <v>3236</v>
      </c>
      <c r="G244" s="216"/>
      <c r="H244" s="216"/>
      <c r="I244" s="216"/>
      <c r="J244" s="216"/>
      <c r="K244" s="216"/>
      <c r="L244" s="216"/>
      <c r="M244" s="216"/>
      <c r="N244" s="218"/>
      <c r="O244" s="216"/>
      <c r="P244" s="216"/>
      <c r="Q244" s="176"/>
      <c r="R244" s="176"/>
      <c r="S244" s="176"/>
      <c r="T244" s="176"/>
      <c r="U244" s="176"/>
      <c r="V244" s="176"/>
      <c r="W244" s="176"/>
      <c r="X244" s="176"/>
      <c r="Y244" s="176"/>
      <c r="Z244" s="176"/>
      <c r="AA244" s="176"/>
      <c r="AB244" s="176"/>
      <c r="AC244" s="176"/>
      <c r="AD244" s="176"/>
      <c r="AE244" s="176"/>
      <c r="AF244" s="176"/>
      <c r="AG244" s="176"/>
      <c r="AH244" s="176"/>
      <c r="AI244" s="176"/>
      <c r="AJ244" s="176"/>
      <c r="AK244" s="176"/>
      <c r="AL244" s="176"/>
      <c r="AM244" s="176"/>
      <c r="AN244" s="176"/>
      <c r="AO244" s="176"/>
      <c r="AP244" s="176"/>
      <c r="AQ244" s="176"/>
      <c r="AR244" s="176"/>
      <c r="AS244" s="176"/>
      <c r="AT244" s="176"/>
      <c r="AU244" s="176">
        <v>0</v>
      </c>
      <c r="AV244" s="176"/>
      <c r="AW244" s="176"/>
      <c r="AX244" s="176"/>
      <c r="AY244" s="176"/>
      <c r="AZ244" s="176"/>
      <c r="BA244" s="176"/>
      <c r="BB244" s="176"/>
      <c r="BC244" s="176"/>
      <c r="BD244" s="176"/>
      <c r="BE244" s="176"/>
      <c r="BF244" s="176"/>
      <c r="BG244" s="176"/>
      <c r="BH244" s="176"/>
      <c r="BI244" s="176"/>
      <c r="BJ244" s="176"/>
      <c r="BK244" s="176"/>
      <c r="BL244" s="176"/>
      <c r="BM244" s="176"/>
      <c r="BN244" s="176"/>
      <c r="BO244" s="176"/>
      <c r="BP244" s="176"/>
      <c r="BQ244" s="176"/>
      <c r="BR244" s="176"/>
      <c r="BS244" s="176"/>
      <c r="BT244" s="176"/>
      <c r="BU244" s="176"/>
      <c r="BV244" s="176"/>
      <c r="BW244" s="176">
        <v>0</v>
      </c>
      <c r="BX244" s="176"/>
      <c r="BY244" s="176"/>
      <c r="BZ244" s="176"/>
      <c r="CA244" s="176"/>
      <c r="CB244" s="176"/>
      <c r="CC244" s="176"/>
      <c r="CD244" s="176"/>
      <c r="CE244" s="176"/>
      <c r="CF244" s="176"/>
      <c r="CG244" s="176"/>
      <c r="CH244" s="176"/>
      <c r="CI244" s="176"/>
      <c r="CJ244" s="176"/>
      <c r="CK244" s="176">
        <v>0</v>
      </c>
      <c r="CL244" s="176"/>
      <c r="CM244" s="176"/>
      <c r="CN244" s="176"/>
      <c r="CO244" s="176"/>
      <c r="CP244" s="176"/>
      <c r="CQ244" s="176"/>
      <c r="CR244" s="176"/>
      <c r="CS244" s="176"/>
      <c r="CT244" s="176"/>
      <c r="CU244" s="176"/>
      <c r="CV244" s="176"/>
      <c r="CW244" s="176"/>
      <c r="CX244" s="176"/>
      <c r="CY244" s="176"/>
      <c r="CZ244" s="206"/>
      <c r="DA244" s="176"/>
      <c r="DB244" s="176"/>
      <c r="DC244" s="176"/>
      <c r="DD244" s="176"/>
      <c r="DE244" s="176"/>
      <c r="DF244" s="176"/>
      <c r="DG244" s="176"/>
      <c r="DH244" s="206"/>
      <c r="DI244" s="176"/>
      <c r="DJ244" s="445"/>
      <c r="DK244" s="176"/>
      <c r="DL244" s="206"/>
      <c r="DM244" s="176"/>
      <c r="DN244" s="176"/>
      <c r="DO244" s="176"/>
      <c r="DP244" s="176"/>
      <c r="DQ244" s="176"/>
      <c r="DR244" s="206"/>
      <c r="DS244" s="176"/>
      <c r="DT244" s="176"/>
      <c r="DU244" s="176"/>
      <c r="DV244" s="176"/>
      <c r="DW244" s="176"/>
      <c r="DX244" s="176"/>
      <c r="DY244" s="176"/>
      <c r="DZ244" s="176"/>
      <c r="EA244" s="176"/>
      <c r="EB244" s="176"/>
      <c r="EC244" s="176"/>
      <c r="ED244" s="176"/>
      <c r="EE244" s="176"/>
      <c r="EF244" s="176"/>
      <c r="EG244" s="176"/>
      <c r="EH244" s="176"/>
      <c r="EI244" s="176"/>
      <c r="EJ244" s="176"/>
      <c r="EK244" s="176"/>
      <c r="EL244" s="176"/>
      <c r="EM244" s="176"/>
      <c r="EN244" s="176"/>
      <c r="EO244" s="176"/>
      <c r="EP244" s="176"/>
      <c r="EQ244" s="699"/>
      <c r="ER244" s="176"/>
      <c r="ES244" s="176"/>
      <c r="ET244" s="176"/>
      <c r="EU244" s="176"/>
      <c r="EV244" s="176"/>
      <c r="EW244" s="176"/>
      <c r="EX244" s="176"/>
      <c r="EY244" s="176"/>
      <c r="EZ244" s="176"/>
      <c r="FA244" s="176"/>
      <c r="FB244" s="63"/>
      <c r="FC244" s="69"/>
    </row>
    <row r="245" spans="1:159" ht="48.6" customHeight="1">
      <c r="A245" s="216">
        <f>+IF(M245="","",COUNTA($M$12:$M245))</f>
        <v>193</v>
      </c>
      <c r="B245" s="216" t="s">
        <v>4437</v>
      </c>
      <c r="C245" s="216" t="s">
        <v>4514</v>
      </c>
      <c r="D245" s="216">
        <v>571</v>
      </c>
      <c r="E245" s="216">
        <v>457</v>
      </c>
      <c r="F245" s="219" t="s">
        <v>4515</v>
      </c>
      <c r="G245" s="216" t="s">
        <v>4516</v>
      </c>
      <c r="H245" s="216" t="s">
        <v>4517</v>
      </c>
      <c r="I245" s="216" t="s">
        <v>4518</v>
      </c>
      <c r="J245" s="216">
        <v>36</v>
      </c>
      <c r="K245" s="216" t="s">
        <v>4519</v>
      </c>
      <c r="L245" s="216" t="s">
        <v>4520</v>
      </c>
      <c r="M245" s="216" t="s">
        <v>10</v>
      </c>
      <c r="N245" s="218">
        <v>13000</v>
      </c>
      <c r="O245" s="216" t="s">
        <v>3058</v>
      </c>
      <c r="P245" s="216">
        <v>16</v>
      </c>
      <c r="Q245" s="176">
        <v>5000</v>
      </c>
      <c r="R245" s="176">
        <v>990</v>
      </c>
      <c r="S245" s="176"/>
      <c r="T245" s="176"/>
      <c r="U245" s="176"/>
      <c r="V245" s="176"/>
      <c r="W245" s="176"/>
      <c r="X245" s="176"/>
      <c r="Y245" s="176"/>
      <c r="Z245" s="176"/>
      <c r="AA245" s="176"/>
      <c r="AB245" s="176"/>
      <c r="AC245" s="176">
        <v>0</v>
      </c>
      <c r="AD245" s="176"/>
      <c r="AE245" s="176"/>
      <c r="AF245" s="176"/>
      <c r="AG245" s="176">
        <v>0</v>
      </c>
      <c r="AH245" s="176"/>
      <c r="AI245" s="176"/>
      <c r="AJ245" s="176"/>
      <c r="AK245" s="176">
        <v>0</v>
      </c>
      <c r="AL245" s="176"/>
      <c r="AM245" s="176"/>
      <c r="AN245" s="176"/>
      <c r="AO245" s="176"/>
      <c r="AP245" s="176"/>
      <c r="AQ245" s="176"/>
      <c r="AR245" s="176"/>
      <c r="AS245" s="176"/>
      <c r="AT245" s="176"/>
      <c r="AU245" s="176">
        <v>0</v>
      </c>
      <c r="AV245" s="176"/>
      <c r="AW245" s="176"/>
      <c r="AX245" s="176"/>
      <c r="AY245" s="176"/>
      <c r="AZ245" s="176"/>
      <c r="BA245" s="176">
        <v>0</v>
      </c>
      <c r="BB245" s="176"/>
      <c r="BC245" s="176">
        <v>0</v>
      </c>
      <c r="BD245" s="176"/>
      <c r="BE245" s="176">
        <v>0</v>
      </c>
      <c r="BF245" s="176"/>
      <c r="BG245" s="176">
        <v>0</v>
      </c>
      <c r="BH245" s="176"/>
      <c r="BI245" s="176">
        <v>0</v>
      </c>
      <c r="BJ245" s="176"/>
      <c r="BK245" s="176">
        <v>0</v>
      </c>
      <c r="BL245" s="176"/>
      <c r="BM245" s="176">
        <v>0</v>
      </c>
      <c r="BN245" s="176"/>
      <c r="BO245" s="176"/>
      <c r="BP245" s="176"/>
      <c r="BQ245" s="176"/>
      <c r="BR245" s="176"/>
      <c r="BS245" s="176"/>
      <c r="BT245" s="176"/>
      <c r="BU245" s="176"/>
      <c r="BV245" s="176"/>
      <c r="BW245" s="176">
        <v>0</v>
      </c>
      <c r="BX245" s="176"/>
      <c r="BY245" s="176">
        <v>0</v>
      </c>
      <c r="BZ245" s="176"/>
      <c r="CA245" s="176"/>
      <c r="CB245" s="176"/>
      <c r="CC245" s="176">
        <v>0</v>
      </c>
      <c r="CD245" s="176">
        <v>0</v>
      </c>
      <c r="CE245" s="176">
        <v>0</v>
      </c>
      <c r="CF245" s="176"/>
      <c r="CG245" s="176"/>
      <c r="CH245" s="176"/>
      <c r="CI245" s="176">
        <v>0</v>
      </c>
      <c r="CJ245" s="176">
        <v>0</v>
      </c>
      <c r="CK245" s="176">
        <v>0</v>
      </c>
      <c r="CL245" s="176"/>
      <c r="CM245" s="176"/>
      <c r="CN245" s="176"/>
      <c r="CO245" s="176">
        <v>0</v>
      </c>
      <c r="CP245" s="176"/>
      <c r="CQ245" s="176">
        <v>0</v>
      </c>
      <c r="CR245" s="176"/>
      <c r="CS245" s="176">
        <v>0</v>
      </c>
      <c r="CT245" s="176"/>
      <c r="CU245" s="176">
        <v>0</v>
      </c>
      <c r="CV245" s="176"/>
      <c r="CW245" s="176">
        <v>8000</v>
      </c>
      <c r="CX245" s="176">
        <v>3960</v>
      </c>
      <c r="CY245" s="176">
        <v>0</v>
      </c>
      <c r="CZ245" s="198"/>
      <c r="DA245" s="176">
        <v>0</v>
      </c>
      <c r="DB245" s="176"/>
      <c r="DC245" s="176"/>
      <c r="DD245" s="176">
        <v>0</v>
      </c>
      <c r="DE245" s="176">
        <v>0</v>
      </c>
      <c r="DF245" s="176"/>
      <c r="DG245" s="176"/>
      <c r="DH245" s="198"/>
      <c r="DI245" s="176"/>
      <c r="DJ245" s="449"/>
      <c r="DK245" s="176"/>
      <c r="DL245" s="198"/>
      <c r="DM245" s="176"/>
      <c r="DN245" s="176"/>
      <c r="DO245" s="176"/>
      <c r="DP245" s="176"/>
      <c r="DQ245" s="176"/>
      <c r="DR245" s="198"/>
      <c r="DS245" s="176"/>
      <c r="DT245" s="176"/>
      <c r="DU245" s="176"/>
      <c r="DV245" s="176"/>
      <c r="DW245" s="176"/>
      <c r="DX245" s="176"/>
      <c r="DY245" s="176"/>
      <c r="DZ245" s="176"/>
      <c r="EA245" s="176"/>
      <c r="EB245" s="176"/>
      <c r="EC245" s="176">
        <v>0</v>
      </c>
      <c r="ED245" s="176"/>
      <c r="EE245" s="176"/>
      <c r="EF245" s="176"/>
      <c r="EG245" s="176"/>
      <c r="EH245" s="176"/>
      <c r="EI245" s="176">
        <v>0</v>
      </c>
      <c r="EJ245" s="176"/>
      <c r="EK245" s="176"/>
      <c r="EL245" s="176"/>
      <c r="EM245" s="176"/>
      <c r="EN245" s="176">
        <v>0</v>
      </c>
      <c r="EO245" s="176"/>
      <c r="EP245" s="176"/>
      <c r="EQ245" s="700"/>
      <c r="ER245" s="176"/>
      <c r="ES245" s="176"/>
      <c r="ET245" s="176"/>
      <c r="EU245" s="176"/>
      <c r="EV245" s="176"/>
      <c r="EW245" s="176"/>
      <c r="EX245" s="176">
        <v>0</v>
      </c>
      <c r="EY245" s="176"/>
      <c r="EZ245" s="176"/>
      <c r="FA245" s="176"/>
      <c r="FB245" s="63">
        <f>FA245+EY245+EW245+EU245+ES245+EQ245+EO245+EM245+EJ245+EH245+EF245+ED245+EB245+DZ245+DX245+DV245+DT245+DR245+DP245+DN245+DL245+DH245+DF245+DD245+DB245+CZ245+CX245+CV245+CT245+CR245+CP245+CN245+CL245+CH245+CF245+CD245+CB245+BZ245+BX245+BT245+BR245+BP245+BN245+BL245+BJ245+BH245+BF245+BD245+BB245+AZ245+AX245+AV245+AR245+AP245+AN245+AL245+AJ245+AH245+AF245+AD245+AB245+Z245+X245+V245+T245+R245</f>
        <v>4950</v>
      </c>
      <c r="FC245" s="69">
        <f>N245-FB245</f>
        <v>8050</v>
      </c>
    </row>
    <row r="246" spans="1:159" s="400" customFormat="1" ht="48.6" customHeight="1">
      <c r="A246" s="395">
        <f>+IF(M246="","",COUNTA($M$12:$M246))</f>
        <v>194</v>
      </c>
      <c r="B246" s="395" t="s">
        <v>4444</v>
      </c>
      <c r="C246" s="216" t="s">
        <v>4521</v>
      </c>
      <c r="D246" s="216">
        <v>574</v>
      </c>
      <c r="E246" s="216">
        <v>685</v>
      </c>
      <c r="F246" s="399" t="s">
        <v>4522</v>
      </c>
      <c r="G246" s="395" t="s">
        <v>4523</v>
      </c>
      <c r="H246" s="395" t="s">
        <v>11</v>
      </c>
      <c r="I246" s="216" t="s">
        <v>461</v>
      </c>
      <c r="J246" s="216">
        <v>24</v>
      </c>
      <c r="K246" s="395" t="s">
        <v>4524</v>
      </c>
      <c r="L246" s="395" t="s">
        <v>4525</v>
      </c>
      <c r="M246" s="395" t="s">
        <v>10</v>
      </c>
      <c r="N246" s="396">
        <v>194700</v>
      </c>
      <c r="O246" s="395" t="s">
        <v>3125</v>
      </c>
      <c r="P246" s="395">
        <v>45</v>
      </c>
      <c r="Q246" s="323">
        <v>20000</v>
      </c>
      <c r="R246" s="323"/>
      <c r="S246" s="323"/>
      <c r="T246" s="323"/>
      <c r="U246" s="323"/>
      <c r="V246" s="323"/>
      <c r="W246" s="323"/>
      <c r="X246" s="323"/>
      <c r="Y246" s="323">
        <v>10000</v>
      </c>
      <c r="Z246" s="323"/>
      <c r="AA246" s="323"/>
      <c r="AB246" s="323"/>
      <c r="AC246" s="323">
        <v>0</v>
      </c>
      <c r="AD246" s="323"/>
      <c r="AE246" s="323">
        <v>2000</v>
      </c>
      <c r="AF246" s="323"/>
      <c r="AG246" s="323">
        <v>1000</v>
      </c>
      <c r="AH246" s="323"/>
      <c r="AI246" s="323"/>
      <c r="AJ246" s="323"/>
      <c r="AK246" s="323">
        <v>0</v>
      </c>
      <c r="AL246" s="323"/>
      <c r="AM246" s="323"/>
      <c r="AN246" s="323"/>
      <c r="AO246" s="323"/>
      <c r="AP246" s="323"/>
      <c r="AQ246" s="323">
        <v>10000</v>
      </c>
      <c r="AR246" s="323">
        <v>0</v>
      </c>
      <c r="AS246" s="323"/>
      <c r="AT246" s="323"/>
      <c r="AU246" s="323">
        <v>0</v>
      </c>
      <c r="AV246" s="323"/>
      <c r="AW246" s="323">
        <v>6000</v>
      </c>
      <c r="AX246" s="323"/>
      <c r="AY246" s="323"/>
      <c r="AZ246" s="323"/>
      <c r="BA246" s="323">
        <v>19700</v>
      </c>
      <c r="BB246" s="323">
        <v>0</v>
      </c>
      <c r="BC246" s="323">
        <v>0</v>
      </c>
      <c r="BD246" s="323"/>
      <c r="BE246" s="323">
        <v>15000</v>
      </c>
      <c r="BF246" s="323">
        <v>0</v>
      </c>
      <c r="BG246" s="323">
        <v>0</v>
      </c>
      <c r="BH246" s="323"/>
      <c r="BI246" s="323">
        <v>0</v>
      </c>
      <c r="BJ246" s="323"/>
      <c r="BK246" s="323">
        <v>0</v>
      </c>
      <c r="BL246" s="323"/>
      <c r="BM246" s="323">
        <v>0</v>
      </c>
      <c r="BN246" s="323"/>
      <c r="BO246" s="323"/>
      <c r="BP246" s="323"/>
      <c r="BQ246" s="323"/>
      <c r="BR246" s="323"/>
      <c r="BS246" s="323">
        <v>1000</v>
      </c>
      <c r="BT246" s="323"/>
      <c r="BU246" s="323"/>
      <c r="BV246" s="323">
        <v>1000</v>
      </c>
      <c r="BW246" s="323">
        <v>1000</v>
      </c>
      <c r="BX246" s="323"/>
      <c r="BY246" s="323">
        <v>0</v>
      </c>
      <c r="BZ246" s="323"/>
      <c r="CA246" s="323"/>
      <c r="CB246" s="323"/>
      <c r="CC246" s="323">
        <v>10000</v>
      </c>
      <c r="CD246" s="323">
        <v>0</v>
      </c>
      <c r="CE246" s="323">
        <v>30000</v>
      </c>
      <c r="CF246" s="323">
        <v>0</v>
      </c>
      <c r="CG246" s="323"/>
      <c r="CH246" s="323"/>
      <c r="CI246" s="323">
        <v>0</v>
      </c>
      <c r="CJ246" s="323">
        <v>0</v>
      </c>
      <c r="CK246" s="323">
        <v>0</v>
      </c>
      <c r="CL246" s="323"/>
      <c r="CM246" s="323">
        <v>25000</v>
      </c>
      <c r="CN246" s="323"/>
      <c r="CO246" s="323">
        <v>0</v>
      </c>
      <c r="CP246" s="323"/>
      <c r="CQ246" s="323">
        <v>9000</v>
      </c>
      <c r="CR246" s="323"/>
      <c r="CS246" s="323">
        <v>0</v>
      </c>
      <c r="CT246" s="323"/>
      <c r="CU246" s="323">
        <v>5000</v>
      </c>
      <c r="CV246" s="323"/>
      <c r="CW246" s="323"/>
      <c r="CX246" s="323"/>
      <c r="CY246" s="323">
        <v>10000</v>
      </c>
      <c r="CZ246" s="397"/>
      <c r="DA246" s="323">
        <v>0</v>
      </c>
      <c r="DB246" s="323"/>
      <c r="DC246" s="323"/>
      <c r="DD246" s="323">
        <v>0</v>
      </c>
      <c r="DE246" s="323">
        <v>0</v>
      </c>
      <c r="DF246" s="323"/>
      <c r="DG246" s="323"/>
      <c r="DH246" s="397"/>
      <c r="DI246" s="323"/>
      <c r="DJ246" s="450"/>
      <c r="DK246" s="323"/>
      <c r="DL246" s="397"/>
      <c r="DM246" s="323"/>
      <c r="DN246" s="323"/>
      <c r="DO246" s="323"/>
      <c r="DP246" s="323"/>
      <c r="DQ246" s="323"/>
      <c r="DR246" s="397"/>
      <c r="DS246" s="323"/>
      <c r="DT246" s="323"/>
      <c r="DU246" s="323"/>
      <c r="DV246" s="323"/>
      <c r="DW246" s="323"/>
      <c r="DX246" s="323"/>
      <c r="DY246" s="323"/>
      <c r="DZ246" s="323"/>
      <c r="EA246" s="323"/>
      <c r="EB246" s="323"/>
      <c r="EC246" s="323">
        <v>20000</v>
      </c>
      <c r="ED246" s="323"/>
      <c r="EE246" s="323"/>
      <c r="EF246" s="323"/>
      <c r="EG246" s="323"/>
      <c r="EH246" s="323"/>
      <c r="EI246" s="323">
        <v>0</v>
      </c>
      <c r="EJ246" s="323"/>
      <c r="EK246" s="323"/>
      <c r="EL246" s="323"/>
      <c r="EM246" s="323"/>
      <c r="EN246" s="323">
        <v>0</v>
      </c>
      <c r="EO246" s="323"/>
      <c r="EP246" s="323"/>
      <c r="EQ246" s="700"/>
      <c r="ER246" s="323"/>
      <c r="ES246" s="323"/>
      <c r="ET246" s="323"/>
      <c r="EU246" s="323"/>
      <c r="EV246" s="323"/>
      <c r="EW246" s="323"/>
      <c r="EX246" s="323">
        <v>0</v>
      </c>
      <c r="EY246" s="323"/>
      <c r="EZ246" s="323"/>
      <c r="FA246" s="323"/>
      <c r="FB246" s="425">
        <f>FA246+EY246+EW246+EU246+ES246+EQ246+EO246+EM246+EJ246+EH246+EF246+ED246+EB246+DZ246+DX246+DV246+DT246+DR246+DP246+DN246+DL246+DH246+DF246+DD246+DB246+CZ246+CX246+CV246+CT246+CR246+CP246+CN246+CL246+CH246+CF246+CD246+CB246+BZ246+BX246+BT246+BR246+BP246+BN246+BL246+BJ246+BH246+BF246+BD246+BB246+AZ246+AX246+AV246+AR246+AP246+AN246+AL246+AJ246+AH246+AF246+AD246+AB246+Z246+X246+V246+T246+R246</f>
        <v>0</v>
      </c>
      <c r="FC246" s="394">
        <f>N246-FB246</f>
        <v>194700</v>
      </c>
    </row>
    <row r="247" spans="1:159" s="47" customFormat="1" ht="48.6" customHeight="1">
      <c r="A247" s="216" t="str">
        <f>+IF(M247="","",COUNTA($M$12:$M247))</f>
        <v/>
      </c>
      <c r="B247" s="216"/>
      <c r="C247" s="216"/>
      <c r="D247" s="186"/>
      <c r="E247" s="186"/>
      <c r="F247" s="290" t="s">
        <v>3239</v>
      </c>
      <c r="G247" s="216"/>
      <c r="H247" s="216"/>
      <c r="I247" s="216"/>
      <c r="J247" s="216"/>
      <c r="K247" s="216"/>
      <c r="L247" s="216"/>
      <c r="M247" s="216"/>
      <c r="N247" s="218"/>
      <c r="O247" s="216"/>
      <c r="P247" s="216"/>
      <c r="Q247" s="176"/>
      <c r="R247" s="176"/>
      <c r="S247" s="176"/>
      <c r="T247" s="176"/>
      <c r="U247" s="176"/>
      <c r="V247" s="176"/>
      <c r="W247" s="176"/>
      <c r="X247" s="176"/>
      <c r="Y247" s="176"/>
      <c r="Z247" s="176"/>
      <c r="AA247" s="176"/>
      <c r="AB247" s="176"/>
      <c r="AC247" s="176"/>
      <c r="AD247" s="176"/>
      <c r="AE247" s="176"/>
      <c r="AF247" s="176"/>
      <c r="AG247" s="176"/>
      <c r="AH247" s="176"/>
      <c r="AI247" s="176"/>
      <c r="AJ247" s="176"/>
      <c r="AK247" s="176"/>
      <c r="AL247" s="176"/>
      <c r="AM247" s="176"/>
      <c r="AN247" s="176"/>
      <c r="AO247" s="176"/>
      <c r="AP247" s="176"/>
      <c r="AQ247" s="176"/>
      <c r="AR247" s="176"/>
      <c r="AS247" s="176"/>
      <c r="AT247" s="176"/>
      <c r="AU247" s="176">
        <v>0</v>
      </c>
      <c r="AV247" s="176"/>
      <c r="AW247" s="176"/>
      <c r="AX247" s="176"/>
      <c r="AY247" s="176"/>
      <c r="AZ247" s="176"/>
      <c r="BA247" s="176"/>
      <c r="BB247" s="176"/>
      <c r="BC247" s="176"/>
      <c r="BD247" s="176"/>
      <c r="BE247" s="176"/>
      <c r="BF247" s="176"/>
      <c r="BG247" s="176"/>
      <c r="BH247" s="176"/>
      <c r="BI247" s="176"/>
      <c r="BJ247" s="176"/>
      <c r="BK247" s="176"/>
      <c r="BL247" s="176"/>
      <c r="BM247" s="176"/>
      <c r="BN247" s="176"/>
      <c r="BO247" s="176"/>
      <c r="BP247" s="176"/>
      <c r="BQ247" s="176"/>
      <c r="BR247" s="176"/>
      <c r="BS247" s="176"/>
      <c r="BT247" s="176"/>
      <c r="BU247" s="176"/>
      <c r="BV247" s="176"/>
      <c r="BW247" s="176">
        <v>0</v>
      </c>
      <c r="BX247" s="176"/>
      <c r="BY247" s="176"/>
      <c r="BZ247" s="176"/>
      <c r="CA247" s="176"/>
      <c r="CB247" s="176"/>
      <c r="CC247" s="176"/>
      <c r="CD247" s="176"/>
      <c r="CE247" s="176"/>
      <c r="CF247" s="176"/>
      <c r="CG247" s="176"/>
      <c r="CH247" s="176"/>
      <c r="CI247" s="176"/>
      <c r="CJ247" s="176"/>
      <c r="CK247" s="176">
        <v>0</v>
      </c>
      <c r="CL247" s="176"/>
      <c r="CM247" s="176"/>
      <c r="CN247" s="176"/>
      <c r="CO247" s="176"/>
      <c r="CP247" s="176"/>
      <c r="CQ247" s="176"/>
      <c r="CR247" s="176"/>
      <c r="CS247" s="176"/>
      <c r="CT247" s="176"/>
      <c r="CU247" s="176"/>
      <c r="CV247" s="176"/>
      <c r="CW247" s="176"/>
      <c r="CX247" s="176"/>
      <c r="CY247" s="176"/>
      <c r="CZ247" s="206"/>
      <c r="DA247" s="176"/>
      <c r="DB247" s="176"/>
      <c r="DC247" s="176"/>
      <c r="DD247" s="176"/>
      <c r="DE247" s="176"/>
      <c r="DF247" s="176"/>
      <c r="DG247" s="176"/>
      <c r="DH247" s="206"/>
      <c r="DI247" s="176"/>
      <c r="DJ247" s="445"/>
      <c r="DK247" s="176"/>
      <c r="DL247" s="206"/>
      <c r="DM247" s="176"/>
      <c r="DN247" s="176"/>
      <c r="DO247" s="176"/>
      <c r="DP247" s="176"/>
      <c r="DQ247" s="176"/>
      <c r="DR247" s="206"/>
      <c r="DS247" s="176"/>
      <c r="DT247" s="176"/>
      <c r="DU247" s="176"/>
      <c r="DV247" s="176"/>
      <c r="DW247" s="176"/>
      <c r="DX247" s="176"/>
      <c r="DY247" s="176"/>
      <c r="DZ247" s="176"/>
      <c r="EA247" s="176"/>
      <c r="EB247" s="176"/>
      <c r="EC247" s="176"/>
      <c r="ED247" s="176"/>
      <c r="EE247" s="176"/>
      <c r="EF247" s="176"/>
      <c r="EG247" s="176"/>
      <c r="EH247" s="176"/>
      <c r="EI247" s="176"/>
      <c r="EJ247" s="176"/>
      <c r="EK247" s="176"/>
      <c r="EL247" s="176"/>
      <c r="EM247" s="176"/>
      <c r="EN247" s="176"/>
      <c r="EO247" s="176"/>
      <c r="EP247" s="176"/>
      <c r="EQ247" s="699"/>
      <c r="ER247" s="176"/>
      <c r="ES247" s="176"/>
      <c r="ET247" s="176"/>
      <c r="EU247" s="176"/>
      <c r="EV247" s="176"/>
      <c r="EW247" s="176"/>
      <c r="EX247" s="176"/>
      <c r="EY247" s="176"/>
      <c r="EZ247" s="176"/>
      <c r="FA247" s="176"/>
      <c r="FB247" s="63"/>
      <c r="FC247" s="69"/>
    </row>
    <row r="248" spans="1:159" ht="48.6" customHeight="1">
      <c r="A248" s="216">
        <f>+IF(M248="","",COUNTA($M$12:$M248))</f>
        <v>195</v>
      </c>
      <c r="B248" s="216" t="s">
        <v>4455</v>
      </c>
      <c r="C248" s="216" t="s">
        <v>4527</v>
      </c>
      <c r="D248" s="216">
        <v>602</v>
      </c>
      <c r="E248" s="216">
        <v>276</v>
      </c>
      <c r="F248" s="219" t="s">
        <v>4528</v>
      </c>
      <c r="G248" s="216" t="s">
        <v>1214</v>
      </c>
      <c r="H248" s="216" t="s">
        <v>4529</v>
      </c>
      <c r="I248" s="216" t="s">
        <v>4530</v>
      </c>
      <c r="J248" s="216">
        <v>24</v>
      </c>
      <c r="K248" s="216" t="s">
        <v>4531</v>
      </c>
      <c r="L248" s="216" t="s">
        <v>4532</v>
      </c>
      <c r="M248" s="216" t="s">
        <v>68</v>
      </c>
      <c r="N248" s="218">
        <v>3250</v>
      </c>
      <c r="O248" s="216" t="s">
        <v>3114</v>
      </c>
      <c r="P248" s="216">
        <v>28</v>
      </c>
      <c r="Q248" s="176">
        <v>0</v>
      </c>
      <c r="R248" s="176"/>
      <c r="S248" s="176">
        <v>1200</v>
      </c>
      <c r="T248" s="176">
        <v>1100</v>
      </c>
      <c r="U248" s="176"/>
      <c r="V248" s="176"/>
      <c r="W248" s="176"/>
      <c r="X248" s="176"/>
      <c r="Y248" s="176"/>
      <c r="Z248" s="176"/>
      <c r="AA248" s="176"/>
      <c r="AB248" s="176"/>
      <c r="AC248" s="176">
        <v>0</v>
      </c>
      <c r="AD248" s="176"/>
      <c r="AE248" s="176"/>
      <c r="AF248" s="176"/>
      <c r="AG248" s="176">
        <v>0</v>
      </c>
      <c r="AH248" s="176"/>
      <c r="AI248" s="176"/>
      <c r="AJ248" s="176"/>
      <c r="AK248" s="176">
        <v>0</v>
      </c>
      <c r="AL248" s="176"/>
      <c r="AM248" s="176"/>
      <c r="AN248" s="176"/>
      <c r="AO248" s="176"/>
      <c r="AP248" s="176"/>
      <c r="AQ248" s="176"/>
      <c r="AR248" s="176"/>
      <c r="AS248" s="176"/>
      <c r="AT248" s="176"/>
      <c r="AU248" s="176">
        <v>0</v>
      </c>
      <c r="AV248" s="176"/>
      <c r="AW248" s="176">
        <v>300</v>
      </c>
      <c r="AX248" s="176"/>
      <c r="AY248" s="176"/>
      <c r="AZ248" s="176"/>
      <c r="BA248" s="176">
        <v>150</v>
      </c>
      <c r="BB248" s="176">
        <v>100</v>
      </c>
      <c r="BC248" s="176">
        <v>0</v>
      </c>
      <c r="BD248" s="176"/>
      <c r="BE248" s="176">
        <v>0</v>
      </c>
      <c r="BF248" s="176"/>
      <c r="BG248" s="176">
        <v>0</v>
      </c>
      <c r="BH248" s="176"/>
      <c r="BI248" s="176">
        <v>0</v>
      </c>
      <c r="BJ248" s="176"/>
      <c r="BK248" s="176">
        <v>200</v>
      </c>
      <c r="BL248" s="176"/>
      <c r="BM248" s="176">
        <v>0</v>
      </c>
      <c r="BN248" s="176"/>
      <c r="BO248" s="176">
        <v>50</v>
      </c>
      <c r="BP248" s="176"/>
      <c r="BQ248" s="176">
        <v>100</v>
      </c>
      <c r="BR248" s="176"/>
      <c r="BS248" s="176">
        <v>50</v>
      </c>
      <c r="BT248" s="176">
        <v>20</v>
      </c>
      <c r="BU248" s="176"/>
      <c r="BV248" s="176"/>
      <c r="BW248" s="176">
        <v>0</v>
      </c>
      <c r="BX248" s="176"/>
      <c r="BY248" s="176">
        <v>0</v>
      </c>
      <c r="BZ248" s="176"/>
      <c r="CA248" s="176"/>
      <c r="CB248" s="176"/>
      <c r="CC248" s="176">
        <v>0</v>
      </c>
      <c r="CD248" s="176">
        <v>0</v>
      </c>
      <c r="CE248" s="176">
        <v>500</v>
      </c>
      <c r="CF248" s="176">
        <v>50</v>
      </c>
      <c r="CG248" s="176">
        <v>200</v>
      </c>
      <c r="CH248" s="176">
        <v>100</v>
      </c>
      <c r="CI248" s="176">
        <v>0</v>
      </c>
      <c r="CJ248" s="176">
        <v>300</v>
      </c>
      <c r="CK248" s="176">
        <v>300</v>
      </c>
      <c r="CL248" s="176"/>
      <c r="CM248" s="176"/>
      <c r="CN248" s="176"/>
      <c r="CO248" s="176">
        <v>0</v>
      </c>
      <c r="CP248" s="176"/>
      <c r="CQ248" s="176">
        <v>0</v>
      </c>
      <c r="CR248" s="176"/>
      <c r="CS248" s="176">
        <v>150</v>
      </c>
      <c r="CT248" s="176"/>
      <c r="CU248" s="176">
        <v>0</v>
      </c>
      <c r="CV248" s="176"/>
      <c r="CW248" s="176">
        <v>50</v>
      </c>
      <c r="CX248" s="176">
        <v>0</v>
      </c>
      <c r="CY248" s="176">
        <v>0</v>
      </c>
      <c r="CZ248" s="198"/>
      <c r="DA248" s="176">
        <v>0</v>
      </c>
      <c r="DB248" s="176"/>
      <c r="DC248" s="176"/>
      <c r="DD248" s="176">
        <v>0</v>
      </c>
      <c r="DE248" s="176">
        <v>0</v>
      </c>
      <c r="DF248" s="176"/>
      <c r="DG248" s="176"/>
      <c r="DH248" s="198"/>
      <c r="DI248" s="176"/>
      <c r="DJ248" s="449"/>
      <c r="DK248" s="176"/>
      <c r="DL248" s="198"/>
      <c r="DM248" s="176"/>
      <c r="DN248" s="176"/>
      <c r="DO248" s="176"/>
      <c r="DP248" s="176"/>
      <c r="DQ248" s="176"/>
      <c r="DR248" s="198"/>
      <c r="DS248" s="176"/>
      <c r="DT248" s="176"/>
      <c r="DU248" s="176"/>
      <c r="DV248" s="176"/>
      <c r="DW248" s="176"/>
      <c r="DX248" s="176"/>
      <c r="DY248" s="176"/>
      <c r="DZ248" s="176"/>
      <c r="EA248" s="176"/>
      <c r="EB248" s="176"/>
      <c r="EC248" s="176">
        <v>0</v>
      </c>
      <c r="ED248" s="176"/>
      <c r="EE248" s="176"/>
      <c r="EF248" s="176"/>
      <c r="EG248" s="176"/>
      <c r="EH248" s="176"/>
      <c r="EI248" s="176">
        <v>0</v>
      </c>
      <c r="EJ248" s="176"/>
      <c r="EK248" s="176"/>
      <c r="EL248" s="176"/>
      <c r="EM248" s="176"/>
      <c r="EN248" s="176">
        <v>0</v>
      </c>
      <c r="EO248" s="176"/>
      <c r="EP248" s="176"/>
      <c r="EQ248" s="700"/>
      <c r="ER248" s="176"/>
      <c r="ES248" s="176"/>
      <c r="ET248" s="176"/>
      <c r="EU248" s="176"/>
      <c r="EV248" s="176"/>
      <c r="EW248" s="176"/>
      <c r="EX248" s="176">
        <v>0</v>
      </c>
      <c r="EY248" s="176"/>
      <c r="EZ248" s="176"/>
      <c r="FA248" s="176"/>
      <c r="FB248" s="63">
        <f>FA248+EY248+EW248+EU248+ES248+EQ248+EO248+EM248+EJ248+EH248+EF248+ED248+EB248+DZ248+DX248+DV248+DT248+DR248+DP248+DN248+DL248+DH248+DF248+DD248+DB248+CZ248+CX248+CV248+CT248+CR248+CP248+CN248+CL248+CH248+CF248+CD248+CB248+BZ248+BX248+BT248+BR248+BP248+BN248+BL248+BJ248+BH248+BF248+BD248+BB248+AZ248+AX248+AV248+AR248+AP248+AN248+AL248+AJ248+AH248+AF248+AD248+AB248+Z248+X248+V248+T248+R248</f>
        <v>1370</v>
      </c>
      <c r="FC248" s="69">
        <f>N248-FB248</f>
        <v>1880</v>
      </c>
    </row>
    <row r="249" spans="1:159" ht="48.6" customHeight="1">
      <c r="A249" s="216">
        <f>+IF(M249="","",COUNTA($M$12:$M249))</f>
        <v>196</v>
      </c>
      <c r="B249" s="216" t="s">
        <v>4533</v>
      </c>
      <c r="C249" s="216" t="s">
        <v>4534</v>
      </c>
      <c r="D249" s="216">
        <v>635</v>
      </c>
      <c r="E249" s="216">
        <v>1103</v>
      </c>
      <c r="F249" s="219" t="s">
        <v>4535</v>
      </c>
      <c r="G249" s="216" t="s">
        <v>4536</v>
      </c>
      <c r="H249" s="216" t="s">
        <v>4537</v>
      </c>
      <c r="I249" s="216" t="s">
        <v>4538</v>
      </c>
      <c r="J249" s="216">
        <v>36</v>
      </c>
      <c r="K249" s="216" t="s">
        <v>4539</v>
      </c>
      <c r="L249" s="216" t="s">
        <v>4540</v>
      </c>
      <c r="M249" s="216" t="s">
        <v>68</v>
      </c>
      <c r="N249" s="218">
        <v>13790</v>
      </c>
      <c r="O249" s="216" t="s">
        <v>3097</v>
      </c>
      <c r="P249" s="216">
        <v>81</v>
      </c>
      <c r="Q249" s="176">
        <v>0</v>
      </c>
      <c r="R249" s="176"/>
      <c r="S249" s="176">
        <v>12000</v>
      </c>
      <c r="T249" s="176">
        <v>11130</v>
      </c>
      <c r="U249" s="176"/>
      <c r="V249" s="176"/>
      <c r="W249" s="176"/>
      <c r="X249" s="176"/>
      <c r="Y249" s="176"/>
      <c r="Z249" s="176"/>
      <c r="AA249" s="176">
        <v>50</v>
      </c>
      <c r="AB249" s="176"/>
      <c r="AC249" s="176">
        <v>500</v>
      </c>
      <c r="AD249" s="176"/>
      <c r="AE249" s="176"/>
      <c r="AF249" s="176"/>
      <c r="AG249" s="176">
        <v>0</v>
      </c>
      <c r="AH249" s="176"/>
      <c r="AI249" s="176"/>
      <c r="AJ249" s="176"/>
      <c r="AK249" s="176">
        <v>0</v>
      </c>
      <c r="AL249" s="176"/>
      <c r="AM249" s="176"/>
      <c r="AN249" s="176"/>
      <c r="AO249" s="176"/>
      <c r="AP249" s="176"/>
      <c r="AQ249" s="176"/>
      <c r="AR249" s="176"/>
      <c r="AS249" s="176"/>
      <c r="AT249" s="176"/>
      <c r="AU249" s="176">
        <v>0</v>
      </c>
      <c r="AV249" s="176"/>
      <c r="AW249" s="176">
        <v>500</v>
      </c>
      <c r="AX249" s="176">
        <v>300</v>
      </c>
      <c r="AY249" s="176"/>
      <c r="AZ249" s="176"/>
      <c r="BA249" s="176">
        <v>0</v>
      </c>
      <c r="BB249" s="176"/>
      <c r="BC249" s="176">
        <v>0</v>
      </c>
      <c r="BD249" s="176"/>
      <c r="BE249" s="176">
        <v>0</v>
      </c>
      <c r="BF249" s="176"/>
      <c r="BG249" s="176">
        <v>0</v>
      </c>
      <c r="BH249" s="176"/>
      <c r="BI249" s="176">
        <v>0</v>
      </c>
      <c r="BJ249" s="176"/>
      <c r="BK249" s="176">
        <v>0</v>
      </c>
      <c r="BL249" s="176"/>
      <c r="BM249" s="176">
        <v>0</v>
      </c>
      <c r="BN249" s="176"/>
      <c r="BO249" s="176">
        <v>40</v>
      </c>
      <c r="BP249" s="176"/>
      <c r="BQ249" s="176">
        <v>100</v>
      </c>
      <c r="BR249" s="176"/>
      <c r="BS249" s="176"/>
      <c r="BT249" s="176"/>
      <c r="BU249" s="176"/>
      <c r="BV249" s="176"/>
      <c r="BW249" s="176">
        <v>0</v>
      </c>
      <c r="BX249" s="176"/>
      <c r="BY249" s="176">
        <v>0</v>
      </c>
      <c r="BZ249" s="176"/>
      <c r="CA249" s="176"/>
      <c r="CB249" s="176"/>
      <c r="CC249" s="176">
        <v>0</v>
      </c>
      <c r="CD249" s="176">
        <v>0</v>
      </c>
      <c r="CE249" s="176">
        <v>500</v>
      </c>
      <c r="CF249" s="176">
        <v>200</v>
      </c>
      <c r="CG249" s="176"/>
      <c r="CH249" s="176"/>
      <c r="CI249" s="176">
        <v>0</v>
      </c>
      <c r="CJ249" s="176">
        <v>0</v>
      </c>
      <c r="CK249" s="176">
        <v>0</v>
      </c>
      <c r="CL249" s="176"/>
      <c r="CM249" s="176"/>
      <c r="CN249" s="176"/>
      <c r="CO249" s="176">
        <v>0</v>
      </c>
      <c r="CP249" s="176"/>
      <c r="CQ249" s="176">
        <v>0</v>
      </c>
      <c r="CR249" s="176"/>
      <c r="CS249" s="176">
        <v>100</v>
      </c>
      <c r="CT249" s="176"/>
      <c r="CU249" s="176">
        <v>0</v>
      </c>
      <c r="CV249" s="176"/>
      <c r="CW249" s="176"/>
      <c r="CX249" s="176"/>
      <c r="CY249" s="176">
        <v>0</v>
      </c>
      <c r="CZ249" s="198"/>
      <c r="DA249" s="176">
        <v>0</v>
      </c>
      <c r="DB249" s="176"/>
      <c r="DC249" s="176"/>
      <c r="DD249" s="176">
        <v>0</v>
      </c>
      <c r="DE249" s="176">
        <v>0</v>
      </c>
      <c r="DF249" s="176"/>
      <c r="DG249" s="176"/>
      <c r="DH249" s="198"/>
      <c r="DI249" s="176"/>
      <c r="DJ249" s="449"/>
      <c r="DK249" s="176"/>
      <c r="DL249" s="198"/>
      <c r="DM249" s="176"/>
      <c r="DN249" s="176"/>
      <c r="DO249" s="176"/>
      <c r="DP249" s="176"/>
      <c r="DQ249" s="176"/>
      <c r="DR249" s="198"/>
      <c r="DS249" s="176"/>
      <c r="DT249" s="176"/>
      <c r="DU249" s="176"/>
      <c r="DV249" s="176"/>
      <c r="DW249" s="176"/>
      <c r="DX249" s="176"/>
      <c r="DY249" s="176"/>
      <c r="DZ249" s="176"/>
      <c r="EA249" s="176"/>
      <c r="EB249" s="176"/>
      <c r="EC249" s="176">
        <v>0</v>
      </c>
      <c r="ED249" s="176"/>
      <c r="EE249" s="176"/>
      <c r="EF249" s="176"/>
      <c r="EG249" s="176"/>
      <c r="EH249" s="176"/>
      <c r="EI249" s="176">
        <v>0</v>
      </c>
      <c r="EJ249" s="176"/>
      <c r="EK249" s="176"/>
      <c r="EL249" s="176"/>
      <c r="EM249" s="176"/>
      <c r="EN249" s="176">
        <v>0</v>
      </c>
      <c r="EO249" s="176"/>
      <c r="EP249" s="176"/>
      <c r="EQ249" s="700"/>
      <c r="ER249" s="176"/>
      <c r="ES249" s="176"/>
      <c r="ET249" s="176"/>
      <c r="EU249" s="176"/>
      <c r="EV249" s="176"/>
      <c r="EW249" s="176"/>
      <c r="EX249" s="176">
        <v>0</v>
      </c>
      <c r="EY249" s="176"/>
      <c r="EZ249" s="176"/>
      <c r="FA249" s="176"/>
      <c r="FB249" s="63">
        <f>FA249+EY249+EW249+EU249+ES249+EQ249+EO249+EM249+EJ249+EH249+EF249+ED249+EB249+DZ249+DX249+DV249+DT249+DR249+DP249+DN249+DL249+DH249+DF249+DD249+DB249+CZ249+CX249+CV249+CT249+CR249+CP249+CN249+CL249+CH249+CF249+CD249+CB249+BZ249+BX249+BT249+BR249+BP249+BN249+BL249+BJ249+BH249+BF249+BD249+BB249+AZ249+AX249+AV249+AR249+AP249+AN249+AL249+AJ249+AH249+AF249+AD249+AB249+Z249+X249+V249+T249+R249</f>
        <v>11630</v>
      </c>
      <c r="FC249" s="69">
        <f>N249-FB249</f>
        <v>2160</v>
      </c>
    </row>
    <row r="250" spans="1:159" s="47" customFormat="1" ht="48.6" customHeight="1">
      <c r="A250" s="216" t="str">
        <f>+IF(M250="","",COUNTA($M$12:$M250))</f>
        <v/>
      </c>
      <c r="B250" s="216"/>
      <c r="C250" s="216"/>
      <c r="D250" s="186"/>
      <c r="E250" s="186"/>
      <c r="F250" s="290" t="s">
        <v>4541</v>
      </c>
      <c r="G250" s="216"/>
      <c r="H250" s="216"/>
      <c r="I250" s="216"/>
      <c r="J250" s="216"/>
      <c r="K250" s="216"/>
      <c r="L250" s="216"/>
      <c r="M250" s="216"/>
      <c r="N250" s="218"/>
      <c r="O250" s="216"/>
      <c r="P250" s="216"/>
      <c r="Q250" s="176"/>
      <c r="R250" s="176"/>
      <c r="S250" s="176"/>
      <c r="T250" s="176"/>
      <c r="U250" s="176"/>
      <c r="V250" s="176"/>
      <c r="W250" s="176"/>
      <c r="X250" s="176"/>
      <c r="Y250" s="176"/>
      <c r="Z250" s="176"/>
      <c r="AA250" s="176"/>
      <c r="AB250" s="176"/>
      <c r="AC250" s="176"/>
      <c r="AD250" s="176"/>
      <c r="AE250" s="176"/>
      <c r="AF250" s="176"/>
      <c r="AG250" s="176"/>
      <c r="AH250" s="176"/>
      <c r="AI250" s="176"/>
      <c r="AJ250" s="176"/>
      <c r="AK250" s="176"/>
      <c r="AL250" s="176"/>
      <c r="AM250" s="176"/>
      <c r="AN250" s="176"/>
      <c r="AO250" s="176"/>
      <c r="AP250" s="176"/>
      <c r="AQ250" s="176"/>
      <c r="AR250" s="176"/>
      <c r="AS250" s="176"/>
      <c r="AT250" s="176"/>
      <c r="AU250" s="176">
        <v>0</v>
      </c>
      <c r="AV250" s="176"/>
      <c r="AW250" s="176"/>
      <c r="AX250" s="176"/>
      <c r="AY250" s="176"/>
      <c r="AZ250" s="176"/>
      <c r="BA250" s="176"/>
      <c r="BB250" s="176"/>
      <c r="BC250" s="176"/>
      <c r="BD250" s="176"/>
      <c r="BE250" s="176"/>
      <c r="BF250" s="176"/>
      <c r="BG250" s="176"/>
      <c r="BH250" s="176"/>
      <c r="BI250" s="176"/>
      <c r="BJ250" s="176"/>
      <c r="BK250" s="176"/>
      <c r="BL250" s="176"/>
      <c r="BM250" s="176"/>
      <c r="BN250" s="176"/>
      <c r="BO250" s="176"/>
      <c r="BP250" s="176"/>
      <c r="BQ250" s="176"/>
      <c r="BR250" s="176"/>
      <c r="BS250" s="176"/>
      <c r="BT250" s="176"/>
      <c r="BU250" s="176"/>
      <c r="BV250" s="176"/>
      <c r="BW250" s="176">
        <v>0</v>
      </c>
      <c r="BX250" s="176"/>
      <c r="BY250" s="176"/>
      <c r="BZ250" s="176"/>
      <c r="CA250" s="176"/>
      <c r="CB250" s="176"/>
      <c r="CC250" s="176"/>
      <c r="CD250" s="176"/>
      <c r="CE250" s="176"/>
      <c r="CF250" s="176"/>
      <c r="CG250" s="176"/>
      <c r="CH250" s="176"/>
      <c r="CI250" s="176"/>
      <c r="CJ250" s="176"/>
      <c r="CK250" s="176">
        <v>0</v>
      </c>
      <c r="CL250" s="176"/>
      <c r="CM250" s="176"/>
      <c r="CN250" s="176"/>
      <c r="CO250" s="176"/>
      <c r="CP250" s="176"/>
      <c r="CQ250" s="176"/>
      <c r="CR250" s="176"/>
      <c r="CS250" s="176"/>
      <c r="CT250" s="176"/>
      <c r="CU250" s="176"/>
      <c r="CV250" s="176"/>
      <c r="CW250" s="176"/>
      <c r="CX250" s="176"/>
      <c r="CY250" s="176"/>
      <c r="CZ250" s="206"/>
      <c r="DA250" s="176"/>
      <c r="DB250" s="176"/>
      <c r="DC250" s="176"/>
      <c r="DD250" s="176"/>
      <c r="DE250" s="176"/>
      <c r="DF250" s="176"/>
      <c r="DG250" s="176"/>
      <c r="DH250" s="206"/>
      <c r="DI250" s="176"/>
      <c r="DJ250" s="445"/>
      <c r="DK250" s="176"/>
      <c r="DL250" s="206"/>
      <c r="DM250" s="176"/>
      <c r="DN250" s="176"/>
      <c r="DO250" s="176"/>
      <c r="DP250" s="176"/>
      <c r="DQ250" s="176"/>
      <c r="DR250" s="206"/>
      <c r="DS250" s="176"/>
      <c r="DT250" s="176"/>
      <c r="DU250" s="176"/>
      <c r="DV250" s="176"/>
      <c r="DW250" s="176"/>
      <c r="DX250" s="176"/>
      <c r="DY250" s="176"/>
      <c r="DZ250" s="176"/>
      <c r="EA250" s="176"/>
      <c r="EB250" s="176"/>
      <c r="EC250" s="176"/>
      <c r="ED250" s="176"/>
      <c r="EE250" s="176"/>
      <c r="EF250" s="176"/>
      <c r="EG250" s="176"/>
      <c r="EH250" s="176"/>
      <c r="EI250" s="176"/>
      <c r="EJ250" s="176"/>
      <c r="EK250" s="176"/>
      <c r="EL250" s="176"/>
      <c r="EM250" s="176"/>
      <c r="EN250" s="176"/>
      <c r="EO250" s="176"/>
      <c r="EP250" s="176"/>
      <c r="EQ250" s="699"/>
      <c r="ER250" s="176"/>
      <c r="ES250" s="176"/>
      <c r="ET250" s="176"/>
      <c r="EU250" s="176"/>
      <c r="EV250" s="176"/>
      <c r="EW250" s="176"/>
      <c r="EX250" s="176"/>
      <c r="EY250" s="176"/>
      <c r="EZ250" s="176"/>
      <c r="FA250" s="176"/>
      <c r="FB250" s="63"/>
      <c r="FC250" s="69"/>
    </row>
    <row r="251" spans="1:159" s="47" customFormat="1" ht="48.6" customHeight="1">
      <c r="A251" s="216" t="str">
        <f>+IF(M251="","",COUNTA($M$12:$M251))</f>
        <v/>
      </c>
      <c r="B251" s="216"/>
      <c r="C251" s="216"/>
      <c r="D251" s="186"/>
      <c r="E251" s="186"/>
      <c r="F251" s="290" t="s">
        <v>4542</v>
      </c>
      <c r="G251" s="216"/>
      <c r="H251" s="216"/>
      <c r="I251" s="216"/>
      <c r="J251" s="216"/>
      <c r="K251" s="216"/>
      <c r="L251" s="216"/>
      <c r="M251" s="216"/>
      <c r="N251" s="218"/>
      <c r="O251" s="216"/>
      <c r="P251" s="216"/>
      <c r="Q251" s="176"/>
      <c r="R251" s="176"/>
      <c r="S251" s="176"/>
      <c r="T251" s="176"/>
      <c r="U251" s="176"/>
      <c r="V251" s="176"/>
      <c r="W251" s="176"/>
      <c r="X251" s="176"/>
      <c r="Y251" s="176"/>
      <c r="Z251" s="176"/>
      <c r="AA251" s="176"/>
      <c r="AB251" s="176"/>
      <c r="AC251" s="176"/>
      <c r="AD251" s="176"/>
      <c r="AE251" s="176"/>
      <c r="AF251" s="176"/>
      <c r="AG251" s="176"/>
      <c r="AH251" s="176"/>
      <c r="AI251" s="176"/>
      <c r="AJ251" s="176"/>
      <c r="AK251" s="176"/>
      <c r="AL251" s="176"/>
      <c r="AM251" s="176"/>
      <c r="AN251" s="176"/>
      <c r="AO251" s="176"/>
      <c r="AP251" s="176"/>
      <c r="AQ251" s="176"/>
      <c r="AR251" s="176"/>
      <c r="AS251" s="176"/>
      <c r="AT251" s="176"/>
      <c r="AU251" s="176">
        <v>0</v>
      </c>
      <c r="AV251" s="176"/>
      <c r="AW251" s="176"/>
      <c r="AX251" s="176"/>
      <c r="AY251" s="176"/>
      <c r="AZ251" s="176"/>
      <c r="BA251" s="176"/>
      <c r="BB251" s="176"/>
      <c r="BC251" s="176"/>
      <c r="BD251" s="176"/>
      <c r="BE251" s="176"/>
      <c r="BF251" s="176"/>
      <c r="BG251" s="176"/>
      <c r="BH251" s="176"/>
      <c r="BI251" s="176"/>
      <c r="BJ251" s="176"/>
      <c r="BK251" s="176"/>
      <c r="BL251" s="176"/>
      <c r="BM251" s="176"/>
      <c r="BN251" s="176"/>
      <c r="BO251" s="176"/>
      <c r="BP251" s="176"/>
      <c r="BQ251" s="176"/>
      <c r="BR251" s="176"/>
      <c r="BS251" s="176"/>
      <c r="BT251" s="176"/>
      <c r="BU251" s="176"/>
      <c r="BV251" s="176"/>
      <c r="BW251" s="176">
        <v>0</v>
      </c>
      <c r="BX251" s="176"/>
      <c r="BY251" s="176"/>
      <c r="BZ251" s="176"/>
      <c r="CA251" s="176"/>
      <c r="CB251" s="176"/>
      <c r="CC251" s="176"/>
      <c r="CD251" s="176"/>
      <c r="CE251" s="176"/>
      <c r="CF251" s="176"/>
      <c r="CG251" s="176"/>
      <c r="CH251" s="176"/>
      <c r="CI251" s="176"/>
      <c r="CJ251" s="176"/>
      <c r="CK251" s="176">
        <v>0</v>
      </c>
      <c r="CL251" s="176"/>
      <c r="CM251" s="176"/>
      <c r="CN251" s="176"/>
      <c r="CO251" s="176"/>
      <c r="CP251" s="176"/>
      <c r="CQ251" s="176"/>
      <c r="CR251" s="176"/>
      <c r="CS251" s="176"/>
      <c r="CT251" s="176"/>
      <c r="CU251" s="176"/>
      <c r="CV251" s="176"/>
      <c r="CW251" s="176"/>
      <c r="CX251" s="176"/>
      <c r="CY251" s="176"/>
      <c r="CZ251" s="206"/>
      <c r="DA251" s="176"/>
      <c r="DB251" s="176"/>
      <c r="DC251" s="176"/>
      <c r="DD251" s="176"/>
      <c r="DE251" s="176"/>
      <c r="DF251" s="176"/>
      <c r="DG251" s="176"/>
      <c r="DH251" s="206"/>
      <c r="DI251" s="176"/>
      <c r="DJ251" s="445"/>
      <c r="DK251" s="176"/>
      <c r="DL251" s="206"/>
      <c r="DM251" s="176"/>
      <c r="DN251" s="176"/>
      <c r="DO251" s="176"/>
      <c r="DP251" s="176"/>
      <c r="DQ251" s="176"/>
      <c r="DR251" s="206"/>
      <c r="DS251" s="176"/>
      <c r="DT251" s="176"/>
      <c r="DU251" s="176"/>
      <c r="DV251" s="176"/>
      <c r="DW251" s="176"/>
      <c r="DX251" s="176"/>
      <c r="DY251" s="176"/>
      <c r="DZ251" s="176"/>
      <c r="EA251" s="176"/>
      <c r="EB251" s="176"/>
      <c r="EC251" s="176"/>
      <c r="ED251" s="176"/>
      <c r="EE251" s="176"/>
      <c r="EF251" s="176"/>
      <c r="EG251" s="176"/>
      <c r="EH251" s="176"/>
      <c r="EI251" s="176"/>
      <c r="EJ251" s="176"/>
      <c r="EK251" s="176"/>
      <c r="EL251" s="176"/>
      <c r="EM251" s="176"/>
      <c r="EN251" s="176"/>
      <c r="EO251" s="176"/>
      <c r="EP251" s="176"/>
      <c r="EQ251" s="699"/>
      <c r="ER251" s="176"/>
      <c r="ES251" s="176"/>
      <c r="ET251" s="176"/>
      <c r="EU251" s="176"/>
      <c r="EV251" s="176"/>
      <c r="EW251" s="176"/>
      <c r="EX251" s="176"/>
      <c r="EY251" s="176"/>
      <c r="EZ251" s="176"/>
      <c r="FA251" s="176"/>
      <c r="FB251" s="63"/>
      <c r="FC251" s="69"/>
    </row>
    <row r="252" spans="1:159" ht="48.6" customHeight="1">
      <c r="A252" s="216">
        <f>+IF(M252="","",COUNTA($M$12:$M252))</f>
        <v>197</v>
      </c>
      <c r="B252" s="216" t="s">
        <v>4543</v>
      </c>
      <c r="C252" s="216" t="s">
        <v>4544</v>
      </c>
      <c r="D252" s="216">
        <v>645</v>
      </c>
      <c r="E252" s="216">
        <v>504</v>
      </c>
      <c r="F252" s="219" t="s">
        <v>4545</v>
      </c>
      <c r="G252" s="216" t="s">
        <v>4546</v>
      </c>
      <c r="H252" s="216" t="s">
        <v>4547</v>
      </c>
      <c r="I252" s="216" t="s">
        <v>4548</v>
      </c>
      <c r="J252" s="216">
        <v>36</v>
      </c>
      <c r="K252" s="216" t="s">
        <v>4549</v>
      </c>
      <c r="L252" s="216" t="s">
        <v>4550</v>
      </c>
      <c r="M252" s="216" t="s">
        <v>15</v>
      </c>
      <c r="N252" s="218">
        <v>4150</v>
      </c>
      <c r="O252" s="216" t="s">
        <v>3058</v>
      </c>
      <c r="P252" s="216">
        <v>16</v>
      </c>
      <c r="Q252" s="176">
        <v>300</v>
      </c>
      <c r="R252" s="176">
        <v>300</v>
      </c>
      <c r="S252" s="176"/>
      <c r="T252" s="176"/>
      <c r="U252" s="176"/>
      <c r="V252" s="176"/>
      <c r="W252" s="176"/>
      <c r="X252" s="176"/>
      <c r="Y252" s="176"/>
      <c r="Z252" s="176"/>
      <c r="AA252" s="176"/>
      <c r="AB252" s="176"/>
      <c r="AC252" s="176">
        <v>350</v>
      </c>
      <c r="AD252" s="176">
        <v>50</v>
      </c>
      <c r="AE252" s="176"/>
      <c r="AF252" s="176"/>
      <c r="AG252" s="176">
        <v>0</v>
      </c>
      <c r="AH252" s="176"/>
      <c r="AI252" s="176"/>
      <c r="AJ252" s="176"/>
      <c r="AK252" s="176">
        <v>0</v>
      </c>
      <c r="AL252" s="176"/>
      <c r="AM252" s="176">
        <v>3500</v>
      </c>
      <c r="AN252" s="176">
        <v>650</v>
      </c>
      <c r="AO252" s="176"/>
      <c r="AP252" s="176"/>
      <c r="AQ252" s="176"/>
      <c r="AR252" s="176"/>
      <c r="AS252" s="176"/>
      <c r="AT252" s="176"/>
      <c r="AU252" s="176">
        <v>0</v>
      </c>
      <c r="AV252" s="176"/>
      <c r="AW252" s="176"/>
      <c r="AX252" s="176"/>
      <c r="AY252" s="176"/>
      <c r="AZ252" s="176"/>
      <c r="BA252" s="176">
        <v>0</v>
      </c>
      <c r="BB252" s="176"/>
      <c r="BC252" s="176">
        <v>0</v>
      </c>
      <c r="BD252" s="176"/>
      <c r="BE252" s="176">
        <v>0</v>
      </c>
      <c r="BF252" s="176"/>
      <c r="BG252" s="176">
        <v>0</v>
      </c>
      <c r="BH252" s="176"/>
      <c r="BI252" s="176">
        <v>0</v>
      </c>
      <c r="BJ252" s="176"/>
      <c r="BK252" s="176">
        <v>0</v>
      </c>
      <c r="BL252" s="176"/>
      <c r="BM252" s="176">
        <v>0</v>
      </c>
      <c r="BN252" s="176"/>
      <c r="BO252" s="176"/>
      <c r="BP252" s="176"/>
      <c r="BQ252" s="176"/>
      <c r="BR252" s="176"/>
      <c r="BS252" s="176"/>
      <c r="BT252" s="176"/>
      <c r="BU252" s="176"/>
      <c r="BV252" s="176"/>
      <c r="BW252" s="176">
        <v>0</v>
      </c>
      <c r="BX252" s="176"/>
      <c r="BY252" s="176">
        <v>0</v>
      </c>
      <c r="BZ252" s="176"/>
      <c r="CA252" s="176"/>
      <c r="CB252" s="176"/>
      <c r="CC252" s="176">
        <v>0</v>
      </c>
      <c r="CD252" s="176">
        <v>0</v>
      </c>
      <c r="CE252" s="176">
        <v>0</v>
      </c>
      <c r="CF252" s="176"/>
      <c r="CG252" s="176"/>
      <c r="CH252" s="176"/>
      <c r="CI252" s="176">
        <v>0</v>
      </c>
      <c r="CJ252" s="176">
        <v>0</v>
      </c>
      <c r="CK252" s="176">
        <v>0</v>
      </c>
      <c r="CL252" s="176"/>
      <c r="CM252" s="176"/>
      <c r="CN252" s="176"/>
      <c r="CO252" s="176">
        <v>0</v>
      </c>
      <c r="CP252" s="176"/>
      <c r="CQ252" s="176">
        <v>0</v>
      </c>
      <c r="CR252" s="176"/>
      <c r="CS252" s="176">
        <v>0</v>
      </c>
      <c r="CT252" s="176"/>
      <c r="CU252" s="176">
        <v>0</v>
      </c>
      <c r="CV252" s="176"/>
      <c r="CW252" s="176"/>
      <c r="CX252" s="176"/>
      <c r="CY252" s="176">
        <v>0</v>
      </c>
      <c r="CZ252" s="198"/>
      <c r="DA252" s="176">
        <v>0</v>
      </c>
      <c r="DB252" s="176"/>
      <c r="DC252" s="176"/>
      <c r="DD252" s="176">
        <v>0</v>
      </c>
      <c r="DE252" s="176">
        <v>0</v>
      </c>
      <c r="DF252" s="176"/>
      <c r="DG252" s="176"/>
      <c r="DH252" s="198"/>
      <c r="DI252" s="176"/>
      <c r="DJ252" s="449"/>
      <c r="DK252" s="176"/>
      <c r="DL252" s="198"/>
      <c r="DM252" s="176"/>
      <c r="DN252" s="176"/>
      <c r="DO252" s="176"/>
      <c r="DP252" s="176"/>
      <c r="DQ252" s="176"/>
      <c r="DR252" s="198"/>
      <c r="DS252" s="176"/>
      <c r="DT252" s="176"/>
      <c r="DU252" s="176"/>
      <c r="DV252" s="176"/>
      <c r="DW252" s="176"/>
      <c r="DX252" s="176"/>
      <c r="DY252" s="176"/>
      <c r="DZ252" s="176"/>
      <c r="EA252" s="176"/>
      <c r="EB252" s="176"/>
      <c r="EC252" s="176">
        <v>0</v>
      </c>
      <c r="ED252" s="176"/>
      <c r="EE252" s="176"/>
      <c r="EF252" s="176"/>
      <c r="EG252" s="176"/>
      <c r="EH252" s="176"/>
      <c r="EI252" s="176">
        <v>0</v>
      </c>
      <c r="EJ252" s="176"/>
      <c r="EK252" s="176"/>
      <c r="EL252" s="176"/>
      <c r="EM252" s="176"/>
      <c r="EN252" s="176">
        <v>0</v>
      </c>
      <c r="EO252" s="176"/>
      <c r="EP252" s="176"/>
      <c r="EQ252" s="700"/>
      <c r="ER252" s="176"/>
      <c r="ES252" s="176"/>
      <c r="ET252" s="176"/>
      <c r="EU252" s="176"/>
      <c r="EV252" s="176"/>
      <c r="EW252" s="176"/>
      <c r="EX252" s="176">
        <v>0</v>
      </c>
      <c r="EY252" s="176"/>
      <c r="EZ252" s="176"/>
      <c r="FA252" s="176"/>
      <c r="FB252" s="63">
        <f>FA252+EY252+EW252+EU252+ES252+EQ252+EO252+EM252+EJ252+EH252+EF252+ED252+EB252+DZ252+DX252+DV252+DT252+DR252+DP252+DN252+DL252+DH252+DF252+DD252+DB252+CZ252+CX252+CV252+CT252+CR252+CP252+CN252+CL252+CH252+CF252+CD252+CB252+BZ252+BX252+BT252+BR252+BP252+BN252+BL252+BJ252+BH252+BF252+BD252+BB252+AZ252+AX252+AV252+AR252+AP252+AN252+AL252+AJ252+AH252+AF252+AD252+AB252+Z252+X252+V252+T252+R252</f>
        <v>1000</v>
      </c>
      <c r="FC252" s="69">
        <f>N252-FB252</f>
        <v>3150</v>
      </c>
    </row>
    <row r="253" spans="1:159" ht="48.6" customHeight="1">
      <c r="A253" s="216">
        <f>+IF(M253="","",COUNTA($M$12:$M253))</f>
        <v>198</v>
      </c>
      <c r="B253" s="216" t="s">
        <v>4459</v>
      </c>
      <c r="C253" s="216" t="s">
        <v>4551</v>
      </c>
      <c r="D253" s="312">
        <v>646</v>
      </c>
      <c r="E253" s="216">
        <v>588</v>
      </c>
      <c r="F253" s="219" t="s">
        <v>4552</v>
      </c>
      <c r="G253" s="216" t="s">
        <v>4553</v>
      </c>
      <c r="H253" s="216" t="s">
        <v>4554</v>
      </c>
      <c r="I253" s="216" t="s">
        <v>4555</v>
      </c>
      <c r="J253" s="216">
        <v>36</v>
      </c>
      <c r="K253" s="216" t="s">
        <v>4556</v>
      </c>
      <c r="L253" s="216" t="s">
        <v>4550</v>
      </c>
      <c r="M253" s="216" t="s">
        <v>15</v>
      </c>
      <c r="N253" s="218">
        <v>7120</v>
      </c>
      <c r="O253" s="216" t="s">
        <v>3058</v>
      </c>
      <c r="P253" s="216">
        <v>16</v>
      </c>
      <c r="Q253" s="176">
        <v>5000</v>
      </c>
      <c r="R253" s="176">
        <v>4000</v>
      </c>
      <c r="S253" s="176"/>
      <c r="T253" s="176"/>
      <c r="U253" s="176"/>
      <c r="V253" s="176"/>
      <c r="W253" s="176"/>
      <c r="X253" s="176"/>
      <c r="Y253" s="176"/>
      <c r="Z253" s="176"/>
      <c r="AA253" s="176">
        <v>100</v>
      </c>
      <c r="AB253" s="176"/>
      <c r="AC253" s="176">
        <v>600</v>
      </c>
      <c r="AD253" s="176">
        <v>230</v>
      </c>
      <c r="AE253" s="176"/>
      <c r="AF253" s="176"/>
      <c r="AG253" s="176">
        <v>100</v>
      </c>
      <c r="AH253" s="176"/>
      <c r="AI253" s="176"/>
      <c r="AJ253" s="176"/>
      <c r="AK253" s="176">
        <v>0</v>
      </c>
      <c r="AL253" s="176"/>
      <c r="AM253" s="176">
        <v>1000</v>
      </c>
      <c r="AN253" s="176">
        <v>1000</v>
      </c>
      <c r="AO253" s="176"/>
      <c r="AP253" s="176"/>
      <c r="AQ253" s="176"/>
      <c r="AR253" s="176"/>
      <c r="AS253" s="176"/>
      <c r="AT253" s="176"/>
      <c r="AU253" s="176">
        <v>0</v>
      </c>
      <c r="AV253" s="176"/>
      <c r="AW253" s="176"/>
      <c r="AX253" s="176"/>
      <c r="AY253" s="176"/>
      <c r="AZ253" s="176"/>
      <c r="BA253" s="176">
        <v>0</v>
      </c>
      <c r="BB253" s="176"/>
      <c r="BC253" s="176">
        <v>0</v>
      </c>
      <c r="BD253" s="176"/>
      <c r="BE253" s="176">
        <v>0</v>
      </c>
      <c r="BF253" s="176"/>
      <c r="BG253" s="176">
        <v>0</v>
      </c>
      <c r="BH253" s="176"/>
      <c r="BI253" s="176">
        <v>0</v>
      </c>
      <c r="BJ253" s="176"/>
      <c r="BK253" s="176">
        <v>50</v>
      </c>
      <c r="BL253" s="176">
        <v>50</v>
      </c>
      <c r="BM253" s="176">
        <v>30</v>
      </c>
      <c r="BN253" s="176"/>
      <c r="BO253" s="176"/>
      <c r="BP253" s="176"/>
      <c r="BQ253" s="176"/>
      <c r="BR253" s="176"/>
      <c r="BS253" s="176"/>
      <c r="BT253" s="176"/>
      <c r="BU253" s="176"/>
      <c r="BV253" s="176"/>
      <c r="BW253" s="176">
        <v>0</v>
      </c>
      <c r="BX253" s="176"/>
      <c r="BY253" s="176">
        <v>0</v>
      </c>
      <c r="BZ253" s="176"/>
      <c r="CA253" s="176"/>
      <c r="CB253" s="176"/>
      <c r="CC253" s="176">
        <v>0</v>
      </c>
      <c r="CD253" s="176">
        <v>0</v>
      </c>
      <c r="CE253" s="176">
        <v>100</v>
      </c>
      <c r="CF253" s="176">
        <v>25</v>
      </c>
      <c r="CG253" s="176">
        <v>40</v>
      </c>
      <c r="CH253" s="176"/>
      <c r="CI253" s="176">
        <v>0</v>
      </c>
      <c r="CJ253" s="176">
        <v>0</v>
      </c>
      <c r="CK253" s="176">
        <v>0</v>
      </c>
      <c r="CL253" s="176"/>
      <c r="CM253" s="176"/>
      <c r="CN253" s="176"/>
      <c r="CO253" s="176">
        <v>0</v>
      </c>
      <c r="CP253" s="176"/>
      <c r="CQ253" s="176">
        <v>0</v>
      </c>
      <c r="CR253" s="176"/>
      <c r="CS253" s="176">
        <v>0</v>
      </c>
      <c r="CT253" s="176"/>
      <c r="CU253" s="176">
        <v>0</v>
      </c>
      <c r="CV253" s="176"/>
      <c r="CW253" s="176">
        <v>100</v>
      </c>
      <c r="CX253" s="176">
        <v>50</v>
      </c>
      <c r="CY253" s="176">
        <v>0</v>
      </c>
      <c r="CZ253" s="198"/>
      <c r="DA253" s="176">
        <v>0</v>
      </c>
      <c r="DB253" s="176"/>
      <c r="DC253" s="176"/>
      <c r="DD253" s="176">
        <v>0</v>
      </c>
      <c r="DE253" s="176">
        <v>0</v>
      </c>
      <c r="DF253" s="176"/>
      <c r="DG253" s="176"/>
      <c r="DH253" s="198"/>
      <c r="DI253" s="176"/>
      <c r="DJ253" s="449"/>
      <c r="DK253" s="176"/>
      <c r="DL253" s="198"/>
      <c r="DM253" s="176"/>
      <c r="DN253" s="176"/>
      <c r="DO253" s="176"/>
      <c r="DP253" s="176"/>
      <c r="DQ253" s="176"/>
      <c r="DR253" s="198"/>
      <c r="DS253" s="176"/>
      <c r="DT253" s="176"/>
      <c r="DU253" s="176"/>
      <c r="DV253" s="176"/>
      <c r="DW253" s="176"/>
      <c r="DX253" s="176"/>
      <c r="DY253" s="176"/>
      <c r="DZ253" s="176"/>
      <c r="EA253" s="176"/>
      <c r="EB253" s="176"/>
      <c r="EC253" s="176">
        <v>0</v>
      </c>
      <c r="ED253" s="176"/>
      <c r="EE253" s="176"/>
      <c r="EF253" s="176"/>
      <c r="EG253" s="176"/>
      <c r="EH253" s="176"/>
      <c r="EI253" s="176">
        <v>0</v>
      </c>
      <c r="EJ253" s="176"/>
      <c r="EK253" s="176"/>
      <c r="EL253" s="176"/>
      <c r="EM253" s="176"/>
      <c r="EN253" s="176">
        <v>0</v>
      </c>
      <c r="EO253" s="176"/>
      <c r="EP253" s="176"/>
      <c r="EQ253" s="700"/>
      <c r="ER253" s="176"/>
      <c r="ES253" s="176"/>
      <c r="ET253" s="176"/>
      <c r="EU253" s="176"/>
      <c r="EV253" s="176"/>
      <c r="EW253" s="176"/>
      <c r="EX253" s="176">
        <v>0</v>
      </c>
      <c r="EY253" s="176"/>
      <c r="EZ253" s="176"/>
      <c r="FA253" s="176"/>
      <c r="FB253" s="63">
        <f>FA253+EY253+EW253+EU253+ES253+EQ253+EO253+EM253+EJ253+EH253+EF253+ED253+EB253+DZ253+DX253+DV253+DT253+DR253+DP253+DN253+DL253+DH253+DF253+DD253+DB253+CZ253+CX253+CV253+CT253+CR253+CP253+CN253+CL253+CH253+CF253+CD253+CB253+BZ253+BX253+BT253+BR253+BP253+BN253+BL253+BJ253+BH253+BF253+BD253+BB253+AZ253+AX253+AV253+AR253+AP253+AN253+AL253+AJ253+AH253+AF253+AD253+AB253+Z253+X253+V253+T253+R253</f>
        <v>5355</v>
      </c>
      <c r="FC253" s="69">
        <f>N253-FB253</f>
        <v>1765</v>
      </c>
    </row>
    <row r="254" spans="1:159" s="47" customFormat="1" ht="48.6" customHeight="1">
      <c r="A254" s="216" t="str">
        <f>+IF(M254="","",COUNTA($M$12:$M254))</f>
        <v/>
      </c>
      <c r="B254" s="216"/>
      <c r="C254" s="216"/>
      <c r="D254" s="186"/>
      <c r="E254" s="186"/>
      <c r="F254" s="290" t="s">
        <v>3240</v>
      </c>
      <c r="G254" s="216"/>
      <c r="H254" s="216"/>
      <c r="I254" s="216"/>
      <c r="J254" s="216"/>
      <c r="K254" s="216"/>
      <c r="L254" s="216"/>
      <c r="M254" s="216"/>
      <c r="N254" s="218"/>
      <c r="O254" s="216"/>
      <c r="P254" s="216"/>
      <c r="Q254" s="176"/>
      <c r="R254" s="176"/>
      <c r="S254" s="176"/>
      <c r="T254" s="176"/>
      <c r="U254" s="176"/>
      <c r="V254" s="176"/>
      <c r="W254" s="176"/>
      <c r="X254" s="176"/>
      <c r="Y254" s="176"/>
      <c r="Z254" s="176"/>
      <c r="AA254" s="176"/>
      <c r="AB254" s="176"/>
      <c r="AC254" s="176"/>
      <c r="AD254" s="176"/>
      <c r="AE254" s="176"/>
      <c r="AF254" s="176"/>
      <c r="AG254" s="176"/>
      <c r="AH254" s="176"/>
      <c r="AI254" s="176"/>
      <c r="AJ254" s="176"/>
      <c r="AK254" s="176"/>
      <c r="AL254" s="176"/>
      <c r="AM254" s="176"/>
      <c r="AN254" s="176"/>
      <c r="AO254" s="176"/>
      <c r="AP254" s="176"/>
      <c r="AQ254" s="176"/>
      <c r="AR254" s="176"/>
      <c r="AS254" s="176"/>
      <c r="AT254" s="176"/>
      <c r="AU254" s="176">
        <v>0</v>
      </c>
      <c r="AV254" s="176"/>
      <c r="AW254" s="176"/>
      <c r="AX254" s="176"/>
      <c r="AY254" s="176"/>
      <c r="AZ254" s="176"/>
      <c r="BA254" s="176"/>
      <c r="BB254" s="176"/>
      <c r="BC254" s="176"/>
      <c r="BD254" s="176"/>
      <c r="BE254" s="176"/>
      <c r="BF254" s="176"/>
      <c r="BG254" s="176"/>
      <c r="BH254" s="176"/>
      <c r="BI254" s="176"/>
      <c r="BJ254" s="176"/>
      <c r="BK254" s="176"/>
      <c r="BL254" s="176"/>
      <c r="BM254" s="176"/>
      <c r="BN254" s="176"/>
      <c r="BO254" s="176"/>
      <c r="BP254" s="176"/>
      <c r="BQ254" s="176"/>
      <c r="BR254" s="176"/>
      <c r="BS254" s="176"/>
      <c r="BT254" s="176"/>
      <c r="BU254" s="176"/>
      <c r="BV254" s="176"/>
      <c r="BW254" s="176">
        <v>0</v>
      </c>
      <c r="BX254" s="176"/>
      <c r="BY254" s="176"/>
      <c r="BZ254" s="176"/>
      <c r="CA254" s="176"/>
      <c r="CB254" s="176"/>
      <c r="CC254" s="176"/>
      <c r="CD254" s="176"/>
      <c r="CE254" s="176"/>
      <c r="CF254" s="176"/>
      <c r="CG254" s="176"/>
      <c r="CH254" s="176"/>
      <c r="CI254" s="176"/>
      <c r="CJ254" s="176"/>
      <c r="CK254" s="176">
        <v>0</v>
      </c>
      <c r="CL254" s="176"/>
      <c r="CM254" s="176"/>
      <c r="CN254" s="176"/>
      <c r="CO254" s="176"/>
      <c r="CP254" s="176"/>
      <c r="CQ254" s="176"/>
      <c r="CR254" s="176"/>
      <c r="CS254" s="176"/>
      <c r="CT254" s="176"/>
      <c r="CU254" s="176"/>
      <c r="CV254" s="176"/>
      <c r="CW254" s="176"/>
      <c r="CX254" s="176"/>
      <c r="CY254" s="176"/>
      <c r="CZ254" s="206"/>
      <c r="DA254" s="176"/>
      <c r="DB254" s="176"/>
      <c r="DC254" s="176"/>
      <c r="DD254" s="176"/>
      <c r="DE254" s="176"/>
      <c r="DF254" s="176"/>
      <c r="DG254" s="176"/>
      <c r="DH254" s="206"/>
      <c r="DI254" s="176"/>
      <c r="DJ254" s="445"/>
      <c r="DK254" s="176"/>
      <c r="DL254" s="206"/>
      <c r="DM254" s="176"/>
      <c r="DN254" s="176"/>
      <c r="DO254" s="176"/>
      <c r="DP254" s="176"/>
      <c r="DQ254" s="176"/>
      <c r="DR254" s="206"/>
      <c r="DS254" s="176"/>
      <c r="DT254" s="176"/>
      <c r="DU254" s="176"/>
      <c r="DV254" s="176"/>
      <c r="DW254" s="176"/>
      <c r="DX254" s="176"/>
      <c r="DY254" s="176"/>
      <c r="DZ254" s="176"/>
      <c r="EA254" s="176"/>
      <c r="EB254" s="176"/>
      <c r="EC254" s="176"/>
      <c r="ED254" s="176"/>
      <c r="EE254" s="176"/>
      <c r="EF254" s="176"/>
      <c r="EG254" s="176"/>
      <c r="EH254" s="176"/>
      <c r="EI254" s="176"/>
      <c r="EJ254" s="176"/>
      <c r="EK254" s="176"/>
      <c r="EL254" s="176"/>
      <c r="EM254" s="176"/>
      <c r="EN254" s="176"/>
      <c r="EO254" s="176"/>
      <c r="EP254" s="176"/>
      <c r="EQ254" s="699"/>
      <c r="ER254" s="176"/>
      <c r="ES254" s="176"/>
      <c r="ET254" s="176"/>
      <c r="EU254" s="176"/>
      <c r="EV254" s="176"/>
      <c r="EW254" s="176"/>
      <c r="EX254" s="176"/>
      <c r="EY254" s="176"/>
      <c r="EZ254" s="176"/>
      <c r="FA254" s="176"/>
      <c r="FB254" s="63"/>
      <c r="FC254" s="69"/>
    </row>
    <row r="255" spans="1:159" ht="48.6" customHeight="1">
      <c r="A255" s="216">
        <f>+IF(M255="","",COUNTA($M$12:$M255))</f>
        <v>199</v>
      </c>
      <c r="B255" s="216" t="s">
        <v>4471</v>
      </c>
      <c r="C255" s="216" t="s">
        <v>4557</v>
      </c>
      <c r="D255" s="216">
        <v>657</v>
      </c>
      <c r="E255" s="216">
        <v>903</v>
      </c>
      <c r="F255" s="219" t="s">
        <v>4558</v>
      </c>
      <c r="G255" s="216" t="s">
        <v>1123</v>
      </c>
      <c r="H255" s="216" t="s">
        <v>4559</v>
      </c>
      <c r="I255" s="216" t="s">
        <v>4560</v>
      </c>
      <c r="J255" s="216">
        <v>60</v>
      </c>
      <c r="K255" s="216" t="s">
        <v>4561</v>
      </c>
      <c r="L255" s="216" t="s">
        <v>4562</v>
      </c>
      <c r="M255" s="216" t="s">
        <v>67</v>
      </c>
      <c r="N255" s="218">
        <v>12990</v>
      </c>
      <c r="O255" s="216" t="s">
        <v>3122</v>
      </c>
      <c r="P255" s="216">
        <v>23</v>
      </c>
      <c r="Q255" s="176">
        <v>8000</v>
      </c>
      <c r="R255" s="176">
        <v>4000</v>
      </c>
      <c r="S255" s="176">
        <v>200</v>
      </c>
      <c r="T255" s="176"/>
      <c r="U255" s="176"/>
      <c r="V255" s="176"/>
      <c r="W255" s="176"/>
      <c r="X255" s="176"/>
      <c r="Y255" s="176"/>
      <c r="Z255" s="176"/>
      <c r="AA255" s="176"/>
      <c r="AB255" s="176"/>
      <c r="AC255" s="176">
        <v>1200</v>
      </c>
      <c r="AD255" s="176">
        <v>250</v>
      </c>
      <c r="AE255" s="176"/>
      <c r="AF255" s="176"/>
      <c r="AG255" s="176">
        <v>250</v>
      </c>
      <c r="AH255" s="176"/>
      <c r="AI255" s="176">
        <v>200</v>
      </c>
      <c r="AJ255" s="176"/>
      <c r="AK255" s="176">
        <v>0</v>
      </c>
      <c r="AL255" s="176"/>
      <c r="AM255" s="176">
        <v>1500</v>
      </c>
      <c r="AN255" s="176">
        <v>750</v>
      </c>
      <c r="AO255" s="176"/>
      <c r="AP255" s="176"/>
      <c r="AQ255" s="176">
        <v>200</v>
      </c>
      <c r="AR255" s="176">
        <v>10</v>
      </c>
      <c r="AS255" s="176"/>
      <c r="AT255" s="176"/>
      <c r="AU255" s="176">
        <v>0</v>
      </c>
      <c r="AV255" s="176"/>
      <c r="AW255" s="176"/>
      <c r="AX255" s="176"/>
      <c r="AY255" s="176"/>
      <c r="AZ255" s="176"/>
      <c r="BA255" s="176">
        <v>0</v>
      </c>
      <c r="BB255" s="176"/>
      <c r="BC255" s="176">
        <v>0</v>
      </c>
      <c r="BD255" s="176"/>
      <c r="BE255" s="176">
        <v>0</v>
      </c>
      <c r="BF255" s="176"/>
      <c r="BG255" s="176">
        <v>0</v>
      </c>
      <c r="BH255" s="176"/>
      <c r="BI255" s="176">
        <v>0</v>
      </c>
      <c r="BJ255" s="176"/>
      <c r="BK255" s="176">
        <v>0</v>
      </c>
      <c r="BL255" s="176"/>
      <c r="BM255" s="176">
        <v>0</v>
      </c>
      <c r="BN255" s="176"/>
      <c r="BO255" s="176"/>
      <c r="BP255" s="176"/>
      <c r="BQ255" s="176"/>
      <c r="BR255" s="176"/>
      <c r="BS255" s="176"/>
      <c r="BT255" s="176"/>
      <c r="BU255" s="176"/>
      <c r="BV255" s="176"/>
      <c r="BW255" s="176">
        <v>0</v>
      </c>
      <c r="BX255" s="176"/>
      <c r="BY255" s="176">
        <v>0</v>
      </c>
      <c r="BZ255" s="176"/>
      <c r="CA255" s="176"/>
      <c r="CB255" s="176"/>
      <c r="CC255" s="176">
        <v>0</v>
      </c>
      <c r="CD255" s="176">
        <v>0</v>
      </c>
      <c r="CE255" s="176">
        <v>500</v>
      </c>
      <c r="CF255" s="176">
        <v>150</v>
      </c>
      <c r="CG255" s="176"/>
      <c r="CH255" s="176"/>
      <c r="CI255" s="176">
        <v>0</v>
      </c>
      <c r="CJ255" s="176">
        <v>240</v>
      </c>
      <c r="CK255" s="176">
        <v>240</v>
      </c>
      <c r="CL255" s="176"/>
      <c r="CM255" s="176"/>
      <c r="CN255" s="176"/>
      <c r="CO255" s="176">
        <v>0</v>
      </c>
      <c r="CP255" s="176"/>
      <c r="CQ255" s="176">
        <v>0</v>
      </c>
      <c r="CR255" s="176"/>
      <c r="CS255" s="176">
        <v>0</v>
      </c>
      <c r="CT255" s="176"/>
      <c r="CU255" s="176">
        <v>0</v>
      </c>
      <c r="CV255" s="176"/>
      <c r="CW255" s="176">
        <v>200</v>
      </c>
      <c r="CX255" s="176">
        <v>50</v>
      </c>
      <c r="CY255" s="176">
        <v>500</v>
      </c>
      <c r="CZ255" s="198"/>
      <c r="DA255" s="176">
        <v>0</v>
      </c>
      <c r="DB255" s="176"/>
      <c r="DC255" s="176"/>
      <c r="DD255" s="176">
        <v>0</v>
      </c>
      <c r="DE255" s="176">
        <v>0</v>
      </c>
      <c r="DF255" s="176"/>
      <c r="DG255" s="176"/>
      <c r="DH255" s="198"/>
      <c r="DI255" s="176"/>
      <c r="DJ255" s="449"/>
      <c r="DK255" s="176"/>
      <c r="DL255" s="198"/>
      <c r="DM255" s="176"/>
      <c r="DN255" s="176"/>
      <c r="DO255" s="176"/>
      <c r="DP255" s="176"/>
      <c r="DQ255" s="176"/>
      <c r="DR255" s="198"/>
      <c r="DS255" s="176"/>
      <c r="DT255" s="176"/>
      <c r="DU255" s="176"/>
      <c r="DV255" s="176"/>
      <c r="DW255" s="176"/>
      <c r="DX255" s="176"/>
      <c r="DY255" s="176"/>
      <c r="DZ255" s="176"/>
      <c r="EA255" s="176"/>
      <c r="EB255" s="176"/>
      <c r="EC255" s="176">
        <v>0</v>
      </c>
      <c r="ED255" s="176"/>
      <c r="EE255" s="176"/>
      <c r="EF255" s="176"/>
      <c r="EG255" s="176"/>
      <c r="EH255" s="176"/>
      <c r="EI255" s="176">
        <v>0</v>
      </c>
      <c r="EJ255" s="176"/>
      <c r="EK255" s="176"/>
      <c r="EL255" s="176"/>
      <c r="EM255" s="176"/>
      <c r="EN255" s="176">
        <v>0</v>
      </c>
      <c r="EO255" s="176"/>
      <c r="EP255" s="176"/>
      <c r="EQ255" s="700"/>
      <c r="ER255" s="176"/>
      <c r="ES255" s="176"/>
      <c r="ET255" s="176"/>
      <c r="EU255" s="176"/>
      <c r="EV255" s="176"/>
      <c r="EW255" s="176"/>
      <c r="EX255" s="176">
        <v>0</v>
      </c>
      <c r="EY255" s="176"/>
      <c r="EZ255" s="176"/>
      <c r="FA255" s="176"/>
      <c r="FB255" s="63">
        <f>FA255+EY255+EW255+EU255+ES255+EQ255+EO255+EM255+EJ255+EH255+EF255+ED255+EB255+DZ255+DX255+DV255+DT255+DR255+DP255+DN255+DL255+DH255+DF255+DD255+DB255+CZ255+CX255+CV255+CT255+CR255+CP255+CN255+CL255+CH255+CF255+CD255+CB255+BZ255+BX255+BT255+BR255+BP255+BN255+BL255+BJ255+BH255+BF255+BD255+BB255+AZ255+AX255+AV255+AR255+AP255+AN255+AL255+AJ255+AH255+AF255+AD255+AB255+Z255+X255+V255+T255+R255</f>
        <v>5210</v>
      </c>
      <c r="FC255" s="69">
        <f>N255-FB255</f>
        <v>7780</v>
      </c>
    </row>
    <row r="256" spans="1:159" s="47" customFormat="1" ht="48.6" customHeight="1">
      <c r="A256" s="216" t="str">
        <f>+IF(M256="","",COUNTA($M$12:$M256))</f>
        <v/>
      </c>
      <c r="B256" s="216"/>
      <c r="C256" s="216"/>
      <c r="D256" s="186"/>
      <c r="E256" s="186"/>
      <c r="F256" s="290" t="s">
        <v>3241</v>
      </c>
      <c r="G256" s="216"/>
      <c r="H256" s="216"/>
      <c r="I256" s="216"/>
      <c r="J256" s="216"/>
      <c r="K256" s="216"/>
      <c r="L256" s="216"/>
      <c r="M256" s="216"/>
      <c r="N256" s="218"/>
      <c r="O256" s="216"/>
      <c r="P256" s="216"/>
      <c r="Q256" s="176"/>
      <c r="R256" s="176"/>
      <c r="S256" s="176"/>
      <c r="T256" s="176"/>
      <c r="U256" s="176"/>
      <c r="V256" s="176"/>
      <c r="W256" s="176"/>
      <c r="X256" s="176"/>
      <c r="Y256" s="176"/>
      <c r="Z256" s="176"/>
      <c r="AA256" s="176"/>
      <c r="AB256" s="176"/>
      <c r="AC256" s="176"/>
      <c r="AD256" s="176"/>
      <c r="AE256" s="176"/>
      <c r="AF256" s="176"/>
      <c r="AG256" s="176"/>
      <c r="AH256" s="176"/>
      <c r="AI256" s="176"/>
      <c r="AJ256" s="176"/>
      <c r="AK256" s="176"/>
      <c r="AL256" s="176"/>
      <c r="AM256" s="176"/>
      <c r="AN256" s="176"/>
      <c r="AO256" s="176"/>
      <c r="AP256" s="176"/>
      <c r="AQ256" s="176"/>
      <c r="AR256" s="176"/>
      <c r="AS256" s="176"/>
      <c r="AT256" s="176"/>
      <c r="AU256" s="176">
        <v>0</v>
      </c>
      <c r="AV256" s="176"/>
      <c r="AW256" s="176"/>
      <c r="AX256" s="176"/>
      <c r="AY256" s="176"/>
      <c r="AZ256" s="176"/>
      <c r="BA256" s="176"/>
      <c r="BB256" s="176"/>
      <c r="BC256" s="176"/>
      <c r="BD256" s="176"/>
      <c r="BE256" s="176"/>
      <c r="BF256" s="176"/>
      <c r="BG256" s="176"/>
      <c r="BH256" s="176"/>
      <c r="BI256" s="176"/>
      <c r="BJ256" s="176"/>
      <c r="BK256" s="176"/>
      <c r="BL256" s="176"/>
      <c r="BM256" s="176"/>
      <c r="BN256" s="176"/>
      <c r="BO256" s="176"/>
      <c r="BP256" s="176"/>
      <c r="BQ256" s="176"/>
      <c r="BR256" s="176"/>
      <c r="BS256" s="176"/>
      <c r="BT256" s="176"/>
      <c r="BU256" s="176"/>
      <c r="BV256" s="176"/>
      <c r="BW256" s="176">
        <v>0</v>
      </c>
      <c r="BX256" s="176"/>
      <c r="BY256" s="176"/>
      <c r="BZ256" s="176"/>
      <c r="CA256" s="176"/>
      <c r="CB256" s="176"/>
      <c r="CC256" s="176"/>
      <c r="CD256" s="176"/>
      <c r="CE256" s="176"/>
      <c r="CF256" s="176"/>
      <c r="CG256" s="176"/>
      <c r="CH256" s="176"/>
      <c r="CI256" s="176"/>
      <c r="CJ256" s="176"/>
      <c r="CK256" s="176">
        <v>0</v>
      </c>
      <c r="CL256" s="176"/>
      <c r="CM256" s="176"/>
      <c r="CN256" s="176"/>
      <c r="CO256" s="176"/>
      <c r="CP256" s="176" t="s">
        <v>8239</v>
      </c>
      <c r="CQ256" s="176"/>
      <c r="CR256" s="176"/>
      <c r="CS256" s="176"/>
      <c r="CT256" s="176"/>
      <c r="CU256" s="176"/>
      <c r="CV256" s="176"/>
      <c r="CW256" s="176"/>
      <c r="CX256" s="176"/>
      <c r="CY256" s="176"/>
      <c r="CZ256" s="206"/>
      <c r="DA256" s="176"/>
      <c r="DB256" s="176"/>
      <c r="DC256" s="176"/>
      <c r="DD256" s="176"/>
      <c r="DE256" s="176"/>
      <c r="DF256" s="176"/>
      <c r="DG256" s="176"/>
      <c r="DH256" s="206"/>
      <c r="DI256" s="176"/>
      <c r="DJ256" s="445"/>
      <c r="DK256" s="176"/>
      <c r="DL256" s="206"/>
      <c r="DM256" s="176"/>
      <c r="DN256" s="176"/>
      <c r="DO256" s="176"/>
      <c r="DP256" s="176"/>
      <c r="DQ256" s="176"/>
      <c r="DR256" s="206"/>
      <c r="DS256" s="176"/>
      <c r="DT256" s="176"/>
      <c r="DU256" s="176"/>
      <c r="DV256" s="176"/>
      <c r="DW256" s="176"/>
      <c r="DX256" s="176"/>
      <c r="DY256" s="176"/>
      <c r="DZ256" s="176"/>
      <c r="EA256" s="176"/>
      <c r="EB256" s="176"/>
      <c r="EC256" s="176"/>
      <c r="ED256" s="176"/>
      <c r="EE256" s="176"/>
      <c r="EF256" s="176"/>
      <c r="EG256" s="176"/>
      <c r="EH256" s="176"/>
      <c r="EI256" s="176"/>
      <c r="EJ256" s="176"/>
      <c r="EK256" s="176"/>
      <c r="EL256" s="176"/>
      <c r="EM256" s="176"/>
      <c r="EN256" s="176"/>
      <c r="EO256" s="176"/>
      <c r="EP256" s="176"/>
      <c r="EQ256" s="699"/>
      <c r="ER256" s="176"/>
      <c r="ES256" s="176"/>
      <c r="ET256" s="176"/>
      <c r="EU256" s="176"/>
      <c r="EV256" s="176"/>
      <c r="EW256" s="176"/>
      <c r="EX256" s="176"/>
      <c r="EY256" s="176"/>
      <c r="EZ256" s="176"/>
      <c r="FA256" s="176"/>
      <c r="FB256" s="63"/>
      <c r="FC256" s="69">
        <f>N256-FB256</f>
        <v>0</v>
      </c>
    </row>
    <row r="257" spans="1:159" ht="48.6" customHeight="1">
      <c r="A257" s="216">
        <f>+IF(M257="","",COUNTA($M$12:$M257))</f>
        <v>200</v>
      </c>
      <c r="B257" s="216" t="s">
        <v>4563</v>
      </c>
      <c r="C257" s="216" t="s">
        <v>4564</v>
      </c>
      <c r="D257" s="216">
        <v>660</v>
      </c>
      <c r="E257" s="216">
        <v>496</v>
      </c>
      <c r="F257" s="219" t="s">
        <v>4565</v>
      </c>
      <c r="G257" s="216" t="s">
        <v>1636</v>
      </c>
      <c r="H257" s="216" t="s">
        <v>43</v>
      </c>
      <c r="I257" s="216" t="s">
        <v>4566</v>
      </c>
      <c r="J257" s="216">
        <v>36</v>
      </c>
      <c r="K257" s="216" t="s">
        <v>4567</v>
      </c>
      <c r="L257" s="216" t="s">
        <v>4568</v>
      </c>
      <c r="M257" s="216" t="s">
        <v>10</v>
      </c>
      <c r="N257" s="218">
        <v>109260</v>
      </c>
      <c r="O257" s="216" t="s">
        <v>3073</v>
      </c>
      <c r="P257" s="216">
        <v>50</v>
      </c>
      <c r="Q257" s="176">
        <v>0</v>
      </c>
      <c r="R257" s="176"/>
      <c r="S257" s="176">
        <v>1000</v>
      </c>
      <c r="T257" s="176"/>
      <c r="U257" s="176"/>
      <c r="V257" s="176"/>
      <c r="W257" s="176">
        <v>4000</v>
      </c>
      <c r="X257" s="176"/>
      <c r="Y257" s="176"/>
      <c r="Z257" s="176"/>
      <c r="AA257" s="176">
        <v>5000</v>
      </c>
      <c r="AB257" s="176">
        <v>990</v>
      </c>
      <c r="AC257" s="176">
        <v>0</v>
      </c>
      <c r="AD257" s="176"/>
      <c r="AE257" s="176">
        <v>500</v>
      </c>
      <c r="AF257" s="176"/>
      <c r="AG257" s="176">
        <v>8000</v>
      </c>
      <c r="AH257" s="176">
        <v>3990</v>
      </c>
      <c r="AI257" s="176"/>
      <c r="AJ257" s="176"/>
      <c r="AK257" s="176">
        <v>500</v>
      </c>
      <c r="AL257" s="176"/>
      <c r="AM257" s="176">
        <v>500</v>
      </c>
      <c r="AN257" s="176"/>
      <c r="AO257" s="176">
        <v>3000</v>
      </c>
      <c r="AP257" s="176">
        <v>0</v>
      </c>
      <c r="AQ257" s="176">
        <v>2000</v>
      </c>
      <c r="AR257" s="176">
        <v>1980</v>
      </c>
      <c r="AS257" s="176"/>
      <c r="AT257" s="176"/>
      <c r="AU257" s="176">
        <v>0</v>
      </c>
      <c r="AV257" s="176"/>
      <c r="AW257" s="176"/>
      <c r="AX257" s="176"/>
      <c r="AY257" s="176">
        <v>3000</v>
      </c>
      <c r="AZ257" s="176">
        <v>1980</v>
      </c>
      <c r="BA257" s="176">
        <v>4960</v>
      </c>
      <c r="BB257" s="176">
        <v>0</v>
      </c>
      <c r="BC257" s="176">
        <v>5000</v>
      </c>
      <c r="BD257" s="176">
        <v>0</v>
      </c>
      <c r="BE257" s="176">
        <v>0</v>
      </c>
      <c r="BF257" s="176"/>
      <c r="BG257" s="176">
        <v>8000</v>
      </c>
      <c r="BH257" s="176">
        <v>1980</v>
      </c>
      <c r="BI257" s="176">
        <v>0</v>
      </c>
      <c r="BJ257" s="176"/>
      <c r="BK257" s="176">
        <v>20000</v>
      </c>
      <c r="BL257" s="176">
        <v>3000</v>
      </c>
      <c r="BM257" s="176">
        <v>5000</v>
      </c>
      <c r="BN257" s="176">
        <v>3000</v>
      </c>
      <c r="BO257" s="176">
        <v>2000</v>
      </c>
      <c r="BP257" s="176"/>
      <c r="BQ257" s="176">
        <v>2000</v>
      </c>
      <c r="BR257" s="176">
        <v>990</v>
      </c>
      <c r="BS257" s="176">
        <v>500</v>
      </c>
      <c r="BT257" s="176"/>
      <c r="BU257" s="176"/>
      <c r="BV257" s="176"/>
      <c r="BW257" s="176">
        <v>0</v>
      </c>
      <c r="BX257" s="176"/>
      <c r="BY257" s="176">
        <v>0</v>
      </c>
      <c r="BZ257" s="176"/>
      <c r="CA257" s="176">
        <v>6000</v>
      </c>
      <c r="CB257" s="176"/>
      <c r="CC257" s="176">
        <v>3000</v>
      </c>
      <c r="CD257" s="176">
        <v>0</v>
      </c>
      <c r="CE257" s="176">
        <v>3000</v>
      </c>
      <c r="CF257" s="176">
        <v>0</v>
      </c>
      <c r="CG257" s="176">
        <v>2000</v>
      </c>
      <c r="CH257" s="176">
        <v>1980</v>
      </c>
      <c r="CI257" s="176">
        <v>0</v>
      </c>
      <c r="CJ257" s="176">
        <v>0</v>
      </c>
      <c r="CK257" s="176">
        <v>0</v>
      </c>
      <c r="CL257" s="176"/>
      <c r="CM257" s="176">
        <v>6000</v>
      </c>
      <c r="CN257" s="176">
        <v>6000</v>
      </c>
      <c r="CO257" s="176">
        <v>10000</v>
      </c>
      <c r="CP257" s="176">
        <v>2000</v>
      </c>
      <c r="CQ257" s="176">
        <v>2000</v>
      </c>
      <c r="CR257" s="176">
        <v>780</v>
      </c>
      <c r="CS257" s="176">
        <v>0</v>
      </c>
      <c r="CT257" s="176"/>
      <c r="CU257" s="176">
        <v>0</v>
      </c>
      <c r="CV257" s="176"/>
      <c r="CW257" s="176">
        <v>2000</v>
      </c>
      <c r="CX257" s="176">
        <v>0</v>
      </c>
      <c r="CY257" s="176">
        <v>0</v>
      </c>
      <c r="CZ257" s="198"/>
      <c r="DA257" s="176">
        <v>0</v>
      </c>
      <c r="DB257" s="176"/>
      <c r="DC257" s="176"/>
      <c r="DD257" s="176">
        <v>0</v>
      </c>
      <c r="DE257" s="176">
        <v>300</v>
      </c>
      <c r="DF257" s="176"/>
      <c r="DG257" s="176"/>
      <c r="DH257" s="198"/>
      <c r="DI257" s="176"/>
      <c r="DJ257" s="449"/>
      <c r="DK257" s="176"/>
      <c r="DL257" s="198"/>
      <c r="DM257" s="176"/>
      <c r="DN257" s="176"/>
      <c r="DO257" s="176"/>
      <c r="DP257" s="176"/>
      <c r="DQ257" s="176"/>
      <c r="DR257" s="198"/>
      <c r="DS257" s="176"/>
      <c r="DT257" s="176"/>
      <c r="DU257" s="176"/>
      <c r="DV257" s="176"/>
      <c r="DW257" s="176"/>
      <c r="DX257" s="176"/>
      <c r="DY257" s="176"/>
      <c r="DZ257" s="176"/>
      <c r="EA257" s="176"/>
      <c r="EB257" s="176"/>
      <c r="EC257" s="176">
        <v>0</v>
      </c>
      <c r="ED257" s="176"/>
      <c r="EE257" s="176"/>
      <c r="EF257" s="176"/>
      <c r="EG257" s="176"/>
      <c r="EH257" s="176"/>
      <c r="EI257" s="176">
        <v>0</v>
      </c>
      <c r="EJ257" s="176"/>
      <c r="EK257" s="176"/>
      <c r="EL257" s="176"/>
      <c r="EM257" s="176"/>
      <c r="EN257" s="176">
        <v>0</v>
      </c>
      <c r="EO257" s="176"/>
      <c r="EP257" s="176"/>
      <c r="EQ257" s="700"/>
      <c r="ER257" s="176"/>
      <c r="ES257" s="176"/>
      <c r="ET257" s="176"/>
      <c r="EU257" s="176"/>
      <c r="EV257" s="176"/>
      <c r="EW257" s="176"/>
      <c r="EX257" s="176">
        <v>0</v>
      </c>
      <c r="EY257" s="176"/>
      <c r="EZ257" s="176"/>
      <c r="FA257" s="176"/>
      <c r="FB257" s="63">
        <f>FA257+EY257+EW257+EU257+ES257+EQ257+EO257+EM257+EJ257+EH257+EF257+ED257+EB257+DZ257+DX257+DV257+DT257+DR257+DP257+DN257+DL257+DH257+DF257+DD257+DB257+CZ257+CX257+CV257+CT257+CR257+CP257+CN257+CL257+CH257+CF257+CD257+CB257+BZ257+BX257+BT257+BR257+BP257+BN257+BL257+BJ257+BH257+BF257+BD257+BB257+AZ257+AX257+AV257+AR257+AP257+AN257+AL257+AJ257+AH257+AF257+AD257+AB257+Z257+X257+V257+T257+R257</f>
        <v>28670</v>
      </c>
      <c r="FC257" s="69">
        <f>N257-FB257</f>
        <v>80590</v>
      </c>
    </row>
    <row r="258" spans="1:159" ht="48.6" customHeight="1">
      <c r="A258" s="216">
        <f>+IF(M258="","",COUNTA($M$12:$M258))</f>
        <v>201</v>
      </c>
      <c r="B258" s="216" t="s">
        <v>4569</v>
      </c>
      <c r="C258" s="216" t="s">
        <v>4570</v>
      </c>
      <c r="D258" s="216">
        <v>663</v>
      </c>
      <c r="E258" s="216">
        <v>1028</v>
      </c>
      <c r="F258" s="219" t="s">
        <v>4571</v>
      </c>
      <c r="G258" s="216" t="s">
        <v>4572</v>
      </c>
      <c r="H258" s="216" t="s">
        <v>22</v>
      </c>
      <c r="I258" s="216" t="s">
        <v>4573</v>
      </c>
      <c r="J258" s="216">
        <v>36</v>
      </c>
      <c r="K258" s="216" t="s">
        <v>4574</v>
      </c>
      <c r="L258" s="216" t="s">
        <v>4321</v>
      </c>
      <c r="M258" s="216" t="s">
        <v>10</v>
      </c>
      <c r="N258" s="218">
        <v>379660</v>
      </c>
      <c r="O258" s="216" t="s">
        <v>3098</v>
      </c>
      <c r="P258" s="216">
        <v>11</v>
      </c>
      <c r="Q258" s="176">
        <v>200000</v>
      </c>
      <c r="R258" s="176">
        <v>105000</v>
      </c>
      <c r="S258" s="176"/>
      <c r="T258" s="176"/>
      <c r="U258" s="176"/>
      <c r="V258" s="176"/>
      <c r="W258" s="176">
        <v>4000</v>
      </c>
      <c r="X258" s="176">
        <v>2300</v>
      </c>
      <c r="Y258" s="176"/>
      <c r="Z258" s="176"/>
      <c r="AA258" s="176">
        <v>22000</v>
      </c>
      <c r="AB258" s="176">
        <v>10000</v>
      </c>
      <c r="AC258" s="176">
        <v>3000</v>
      </c>
      <c r="AD258" s="176">
        <v>200</v>
      </c>
      <c r="AE258" s="176">
        <v>500</v>
      </c>
      <c r="AF258" s="176">
        <v>300</v>
      </c>
      <c r="AG258" s="176">
        <v>5000</v>
      </c>
      <c r="AH258" s="176"/>
      <c r="AI258" s="176"/>
      <c r="AJ258" s="176"/>
      <c r="AK258" s="176">
        <v>0</v>
      </c>
      <c r="AL258" s="176"/>
      <c r="AM258" s="176"/>
      <c r="AN258" s="176"/>
      <c r="AO258" s="176"/>
      <c r="AP258" s="176"/>
      <c r="AQ258" s="176">
        <v>1500</v>
      </c>
      <c r="AR258" s="176">
        <v>1000</v>
      </c>
      <c r="AS258" s="176"/>
      <c r="AT258" s="176"/>
      <c r="AU258" s="176">
        <v>0</v>
      </c>
      <c r="AV258" s="176"/>
      <c r="AW258" s="176">
        <v>5600</v>
      </c>
      <c r="AX258" s="176">
        <v>3000</v>
      </c>
      <c r="AY258" s="176"/>
      <c r="AZ258" s="176"/>
      <c r="BA258" s="176">
        <v>2960</v>
      </c>
      <c r="BB258" s="176">
        <v>0</v>
      </c>
      <c r="BC258" s="176">
        <v>5000</v>
      </c>
      <c r="BD258" s="176">
        <v>5000</v>
      </c>
      <c r="BE258" s="176">
        <v>7000</v>
      </c>
      <c r="BF258" s="176">
        <v>6000</v>
      </c>
      <c r="BG258" s="176">
        <v>2000</v>
      </c>
      <c r="BH258" s="176"/>
      <c r="BI258" s="176">
        <v>1400</v>
      </c>
      <c r="BJ258" s="176">
        <v>0</v>
      </c>
      <c r="BK258" s="176">
        <v>0</v>
      </c>
      <c r="BL258" s="176"/>
      <c r="BM258" s="176">
        <v>5000</v>
      </c>
      <c r="BN258" s="176"/>
      <c r="BO258" s="176">
        <v>2000</v>
      </c>
      <c r="BP258" s="176"/>
      <c r="BQ258" s="176">
        <v>2000</v>
      </c>
      <c r="BR258" s="176"/>
      <c r="BS258" s="176">
        <v>500</v>
      </c>
      <c r="BT258" s="176"/>
      <c r="BU258" s="176"/>
      <c r="BV258" s="176"/>
      <c r="BW258" s="176">
        <v>0</v>
      </c>
      <c r="BX258" s="176"/>
      <c r="BY258" s="176">
        <v>0</v>
      </c>
      <c r="BZ258" s="176"/>
      <c r="CA258" s="176"/>
      <c r="CB258" s="176"/>
      <c r="CC258" s="176">
        <v>2000</v>
      </c>
      <c r="CD258" s="176">
        <v>1000</v>
      </c>
      <c r="CE258" s="176">
        <v>25000</v>
      </c>
      <c r="CF258" s="176">
        <v>15000</v>
      </c>
      <c r="CG258" s="176"/>
      <c r="CH258" s="176"/>
      <c r="CI258" s="176">
        <v>0</v>
      </c>
      <c r="CJ258" s="176">
        <v>12000</v>
      </c>
      <c r="CK258" s="176">
        <v>12000</v>
      </c>
      <c r="CL258" s="176">
        <v>12000</v>
      </c>
      <c r="CM258" s="176"/>
      <c r="CN258" s="176"/>
      <c r="CO258" s="176">
        <v>10000</v>
      </c>
      <c r="CP258" s="176">
        <v>2000</v>
      </c>
      <c r="CQ258" s="176">
        <v>2000</v>
      </c>
      <c r="CR258" s="176">
        <v>1800</v>
      </c>
      <c r="CS258" s="176">
        <v>2000</v>
      </c>
      <c r="CT258" s="176"/>
      <c r="CU258" s="176">
        <v>0</v>
      </c>
      <c r="CV258" s="176"/>
      <c r="CW258" s="176">
        <v>1000</v>
      </c>
      <c r="CX258" s="176">
        <v>600</v>
      </c>
      <c r="CY258" s="176">
        <v>600</v>
      </c>
      <c r="CZ258" s="198"/>
      <c r="DA258" s="176">
        <v>0</v>
      </c>
      <c r="DB258" s="176"/>
      <c r="DC258" s="176">
        <v>600</v>
      </c>
      <c r="DD258" s="176">
        <v>0</v>
      </c>
      <c r="DE258" s="176">
        <v>0</v>
      </c>
      <c r="DF258" s="176"/>
      <c r="DG258" s="176"/>
      <c r="DH258" s="198"/>
      <c r="DI258" s="176"/>
      <c r="DJ258" s="449"/>
      <c r="DK258" s="176"/>
      <c r="DL258" s="198"/>
      <c r="DM258" s="176"/>
      <c r="DN258" s="176"/>
      <c r="DO258" s="176"/>
      <c r="DP258" s="176"/>
      <c r="DQ258" s="176"/>
      <c r="DR258" s="198"/>
      <c r="DS258" s="176"/>
      <c r="DT258" s="176"/>
      <c r="DU258" s="176"/>
      <c r="DV258" s="176"/>
      <c r="DW258" s="176">
        <v>50000</v>
      </c>
      <c r="DX258" s="176">
        <v>50000</v>
      </c>
      <c r="DY258" s="176"/>
      <c r="DZ258" s="176"/>
      <c r="EA258" s="176"/>
      <c r="EB258" s="176"/>
      <c r="EC258" s="176">
        <v>0</v>
      </c>
      <c r="ED258" s="176"/>
      <c r="EE258" s="176"/>
      <c r="EF258" s="176"/>
      <c r="EG258" s="176"/>
      <c r="EH258" s="176"/>
      <c r="EI258" s="176">
        <v>0</v>
      </c>
      <c r="EJ258" s="176"/>
      <c r="EK258" s="176">
        <v>5000</v>
      </c>
      <c r="EL258" s="176"/>
      <c r="EM258" s="176"/>
      <c r="EN258" s="176">
        <v>0</v>
      </c>
      <c r="EO258" s="176"/>
      <c r="EP258" s="176"/>
      <c r="EQ258" s="700"/>
      <c r="ER258" s="176"/>
      <c r="ES258" s="176"/>
      <c r="ET258" s="176"/>
      <c r="EU258" s="176"/>
      <c r="EV258" s="176"/>
      <c r="EW258" s="176"/>
      <c r="EX258" s="176">
        <v>0</v>
      </c>
      <c r="EY258" s="176"/>
      <c r="EZ258" s="176"/>
      <c r="FA258" s="176"/>
      <c r="FB258" s="63">
        <f>FA258+EY258+EW258+EU258+ES258+EQ258+EO258+EM258+EJ258+EH258+EF258+ED258+EB258+DZ258+DX258+DV258+DT258+DR258+DP258+DN258+DL258+DH258+DF258+DD258+DB258+CZ258+CX258+CV258+CT258+CR258+CP258+CN258+CL258+CH258+CF258+CD258+CB258+BZ258+BX258+BT258+BR258+BP258+BN258+BL258+BJ258+BH258+BF258+BD258+BB258+AZ258+AX258+AV258+AR258+AP258+AN258+AL258+AJ258+AH258+AF258+AD258+AB258+Z258+X258+V258+T258+R258</f>
        <v>215200</v>
      </c>
      <c r="FC258" s="69">
        <f>N258-FB258</f>
        <v>164460</v>
      </c>
    </row>
    <row r="259" spans="1:159" s="47" customFormat="1" ht="48.6" customHeight="1">
      <c r="A259" s="216" t="str">
        <f>+IF(M259="","",COUNTA($M$12:$M259))</f>
        <v/>
      </c>
      <c r="B259" s="216"/>
      <c r="C259" s="216"/>
      <c r="D259" s="186"/>
      <c r="E259" s="186"/>
      <c r="F259" s="290" t="s">
        <v>3245</v>
      </c>
      <c r="G259" s="216"/>
      <c r="H259" s="216"/>
      <c r="I259" s="216"/>
      <c r="J259" s="216"/>
      <c r="K259" s="216"/>
      <c r="L259" s="216"/>
      <c r="M259" s="216"/>
      <c r="N259" s="218"/>
      <c r="O259" s="216"/>
      <c r="P259" s="216"/>
      <c r="Q259" s="176"/>
      <c r="R259" s="176"/>
      <c r="S259" s="176"/>
      <c r="T259" s="176"/>
      <c r="U259" s="176"/>
      <c r="V259" s="176"/>
      <c r="W259" s="176"/>
      <c r="X259" s="176"/>
      <c r="Y259" s="176"/>
      <c r="Z259" s="176"/>
      <c r="AA259" s="176"/>
      <c r="AB259" s="176"/>
      <c r="AC259" s="176"/>
      <c r="AD259" s="176"/>
      <c r="AE259" s="176"/>
      <c r="AF259" s="176"/>
      <c r="AG259" s="176"/>
      <c r="AH259" s="176"/>
      <c r="AI259" s="176"/>
      <c r="AJ259" s="176"/>
      <c r="AK259" s="176"/>
      <c r="AL259" s="176"/>
      <c r="AM259" s="176"/>
      <c r="AN259" s="176"/>
      <c r="AO259" s="176"/>
      <c r="AP259" s="176"/>
      <c r="AQ259" s="176"/>
      <c r="AR259" s="176"/>
      <c r="AS259" s="176"/>
      <c r="AT259" s="176"/>
      <c r="AU259" s="176">
        <v>0</v>
      </c>
      <c r="AV259" s="176"/>
      <c r="AW259" s="176"/>
      <c r="AX259" s="176"/>
      <c r="AY259" s="176"/>
      <c r="AZ259" s="176"/>
      <c r="BA259" s="176"/>
      <c r="BB259" s="176"/>
      <c r="BC259" s="176"/>
      <c r="BD259" s="176"/>
      <c r="BE259" s="176"/>
      <c r="BF259" s="176"/>
      <c r="BG259" s="176"/>
      <c r="BH259" s="176"/>
      <c r="BI259" s="176"/>
      <c r="BJ259" s="176"/>
      <c r="BK259" s="176"/>
      <c r="BL259" s="176"/>
      <c r="BM259" s="176"/>
      <c r="BN259" s="176"/>
      <c r="BO259" s="176"/>
      <c r="BP259" s="176"/>
      <c r="BQ259" s="176"/>
      <c r="BR259" s="176"/>
      <c r="BS259" s="176"/>
      <c r="BT259" s="176"/>
      <c r="BU259" s="176"/>
      <c r="BV259" s="176"/>
      <c r="BW259" s="176">
        <v>0</v>
      </c>
      <c r="BX259" s="176"/>
      <c r="BY259" s="176"/>
      <c r="BZ259" s="176"/>
      <c r="CA259" s="176"/>
      <c r="CB259" s="176"/>
      <c r="CC259" s="176"/>
      <c r="CD259" s="176"/>
      <c r="CE259" s="176"/>
      <c r="CF259" s="176"/>
      <c r="CG259" s="176"/>
      <c r="CH259" s="176"/>
      <c r="CI259" s="176"/>
      <c r="CJ259" s="176"/>
      <c r="CK259" s="176">
        <v>0</v>
      </c>
      <c r="CL259" s="176"/>
      <c r="CM259" s="176"/>
      <c r="CN259" s="176"/>
      <c r="CO259" s="176"/>
      <c r="CP259" s="176"/>
      <c r="CQ259" s="176"/>
      <c r="CR259" s="176"/>
      <c r="CS259" s="176"/>
      <c r="CT259" s="176"/>
      <c r="CU259" s="176"/>
      <c r="CV259" s="176"/>
      <c r="CW259" s="176"/>
      <c r="CX259" s="176"/>
      <c r="CY259" s="176"/>
      <c r="CZ259" s="206"/>
      <c r="DA259" s="176"/>
      <c r="DB259" s="176"/>
      <c r="DC259" s="176"/>
      <c r="DD259" s="176"/>
      <c r="DE259" s="176"/>
      <c r="DF259" s="176"/>
      <c r="DG259" s="176"/>
      <c r="DH259" s="206"/>
      <c r="DI259" s="176"/>
      <c r="DJ259" s="445"/>
      <c r="DK259" s="176"/>
      <c r="DL259" s="206"/>
      <c r="DM259" s="176"/>
      <c r="DN259" s="176"/>
      <c r="DO259" s="176"/>
      <c r="DP259" s="176"/>
      <c r="DQ259" s="176"/>
      <c r="DR259" s="206"/>
      <c r="DS259" s="176"/>
      <c r="DT259" s="176"/>
      <c r="DU259" s="176"/>
      <c r="DV259" s="176"/>
      <c r="DW259" s="176"/>
      <c r="DX259" s="176"/>
      <c r="DY259" s="176"/>
      <c r="DZ259" s="176"/>
      <c r="EA259" s="176"/>
      <c r="EB259" s="176"/>
      <c r="EC259" s="176"/>
      <c r="ED259" s="176"/>
      <c r="EE259" s="176"/>
      <c r="EF259" s="176"/>
      <c r="EG259" s="176"/>
      <c r="EH259" s="176"/>
      <c r="EI259" s="176"/>
      <c r="EJ259" s="176"/>
      <c r="EK259" s="176"/>
      <c r="EL259" s="176"/>
      <c r="EM259" s="176"/>
      <c r="EN259" s="176"/>
      <c r="EO259" s="176"/>
      <c r="EP259" s="176"/>
      <c r="EQ259" s="699"/>
      <c r="ER259" s="176"/>
      <c r="ES259" s="176"/>
      <c r="ET259" s="176"/>
      <c r="EU259" s="176"/>
      <c r="EV259" s="176"/>
      <c r="EW259" s="176"/>
      <c r="EX259" s="176"/>
      <c r="EY259" s="176"/>
      <c r="EZ259" s="176"/>
      <c r="FA259" s="176"/>
      <c r="FB259" s="63"/>
      <c r="FC259" s="69"/>
    </row>
    <row r="260" spans="1:159" s="47" customFormat="1" ht="48.6" customHeight="1">
      <c r="A260" s="216" t="str">
        <f>+IF(M260="","",COUNTA($M$12:$M260))</f>
        <v/>
      </c>
      <c r="B260" s="216"/>
      <c r="C260" s="216"/>
      <c r="D260" s="186"/>
      <c r="E260" s="186"/>
      <c r="F260" s="290" t="s">
        <v>3246</v>
      </c>
      <c r="G260" s="216"/>
      <c r="H260" s="216"/>
      <c r="I260" s="216"/>
      <c r="J260" s="216"/>
      <c r="K260" s="216"/>
      <c r="L260" s="216"/>
      <c r="M260" s="216"/>
      <c r="N260" s="218"/>
      <c r="O260" s="216"/>
      <c r="P260" s="216"/>
      <c r="Q260" s="176"/>
      <c r="R260" s="176"/>
      <c r="S260" s="176"/>
      <c r="T260" s="176"/>
      <c r="U260" s="176"/>
      <c r="V260" s="176"/>
      <c r="W260" s="176"/>
      <c r="X260" s="176"/>
      <c r="Y260" s="176"/>
      <c r="Z260" s="176"/>
      <c r="AA260" s="176"/>
      <c r="AB260" s="176"/>
      <c r="AC260" s="176"/>
      <c r="AD260" s="176"/>
      <c r="AE260" s="176"/>
      <c r="AF260" s="176"/>
      <c r="AG260" s="176"/>
      <c r="AH260" s="176"/>
      <c r="AI260" s="176"/>
      <c r="AJ260" s="176"/>
      <c r="AK260" s="176"/>
      <c r="AL260" s="176"/>
      <c r="AM260" s="176"/>
      <c r="AN260" s="176"/>
      <c r="AO260" s="176"/>
      <c r="AP260" s="176"/>
      <c r="AQ260" s="176"/>
      <c r="AR260" s="176"/>
      <c r="AS260" s="176"/>
      <c r="AT260" s="176"/>
      <c r="AU260" s="176">
        <v>0</v>
      </c>
      <c r="AV260" s="176"/>
      <c r="AW260" s="176"/>
      <c r="AX260" s="176"/>
      <c r="AY260" s="176"/>
      <c r="AZ260" s="176"/>
      <c r="BA260" s="176"/>
      <c r="BB260" s="176"/>
      <c r="BC260" s="176"/>
      <c r="BD260" s="176"/>
      <c r="BE260" s="176"/>
      <c r="BF260" s="176"/>
      <c r="BG260" s="176"/>
      <c r="BH260" s="176"/>
      <c r="BI260" s="176"/>
      <c r="BJ260" s="176"/>
      <c r="BK260" s="176"/>
      <c r="BL260" s="176"/>
      <c r="BM260" s="176"/>
      <c r="BN260" s="176"/>
      <c r="BO260" s="176"/>
      <c r="BP260" s="176"/>
      <c r="BQ260" s="176"/>
      <c r="BR260" s="176"/>
      <c r="BS260" s="176"/>
      <c r="BT260" s="176"/>
      <c r="BU260" s="176"/>
      <c r="BV260" s="176"/>
      <c r="BW260" s="176">
        <v>0</v>
      </c>
      <c r="BX260" s="176"/>
      <c r="BY260" s="176"/>
      <c r="BZ260" s="176"/>
      <c r="CA260" s="176"/>
      <c r="CB260" s="176"/>
      <c r="CC260" s="176"/>
      <c r="CD260" s="176"/>
      <c r="CE260" s="176"/>
      <c r="CF260" s="176"/>
      <c r="CG260" s="176"/>
      <c r="CH260" s="176"/>
      <c r="CI260" s="176"/>
      <c r="CJ260" s="176"/>
      <c r="CK260" s="176">
        <v>0</v>
      </c>
      <c r="CL260" s="176"/>
      <c r="CM260" s="176"/>
      <c r="CN260" s="176"/>
      <c r="CO260" s="176"/>
      <c r="CP260" s="176"/>
      <c r="CQ260" s="176"/>
      <c r="CR260" s="176"/>
      <c r="CS260" s="176"/>
      <c r="CT260" s="176"/>
      <c r="CU260" s="176"/>
      <c r="CV260" s="176"/>
      <c r="CW260" s="176"/>
      <c r="CX260" s="176"/>
      <c r="CY260" s="176"/>
      <c r="CZ260" s="206"/>
      <c r="DA260" s="176"/>
      <c r="DB260" s="176"/>
      <c r="DC260" s="176"/>
      <c r="DD260" s="176"/>
      <c r="DE260" s="176"/>
      <c r="DF260" s="176"/>
      <c r="DG260" s="176"/>
      <c r="DH260" s="206"/>
      <c r="DI260" s="176"/>
      <c r="DJ260" s="445"/>
      <c r="DK260" s="176"/>
      <c r="DL260" s="206"/>
      <c r="DM260" s="176"/>
      <c r="DN260" s="176"/>
      <c r="DO260" s="176"/>
      <c r="DP260" s="176"/>
      <c r="DQ260" s="176"/>
      <c r="DR260" s="206"/>
      <c r="DS260" s="176"/>
      <c r="DT260" s="176"/>
      <c r="DU260" s="176"/>
      <c r="DV260" s="176"/>
      <c r="DW260" s="176"/>
      <c r="DX260" s="176"/>
      <c r="DY260" s="176"/>
      <c r="DZ260" s="176"/>
      <c r="EA260" s="176"/>
      <c r="EB260" s="176"/>
      <c r="EC260" s="176"/>
      <c r="ED260" s="176"/>
      <c r="EE260" s="176"/>
      <c r="EF260" s="176"/>
      <c r="EG260" s="176"/>
      <c r="EH260" s="176"/>
      <c r="EI260" s="176"/>
      <c r="EJ260" s="176"/>
      <c r="EK260" s="176"/>
      <c r="EL260" s="176"/>
      <c r="EM260" s="176"/>
      <c r="EN260" s="176"/>
      <c r="EO260" s="176"/>
      <c r="EP260" s="176"/>
      <c r="EQ260" s="699"/>
      <c r="ER260" s="176"/>
      <c r="ES260" s="176"/>
      <c r="ET260" s="176"/>
      <c r="EU260" s="176"/>
      <c r="EV260" s="176"/>
      <c r="EW260" s="176"/>
      <c r="EX260" s="176"/>
      <c r="EY260" s="176"/>
      <c r="EZ260" s="176"/>
      <c r="FA260" s="176"/>
      <c r="FB260" s="63"/>
      <c r="FC260" s="69"/>
    </row>
    <row r="261" spans="1:159" ht="48.6" customHeight="1">
      <c r="A261" s="216">
        <f>+IF(M261="","",COUNTA($M$12:$M261))</f>
        <v>202</v>
      </c>
      <c r="B261" s="216" t="s">
        <v>4473</v>
      </c>
      <c r="C261" s="216" t="s">
        <v>4576</v>
      </c>
      <c r="D261" s="216">
        <v>668</v>
      </c>
      <c r="E261" s="216">
        <v>453</v>
      </c>
      <c r="F261" s="219" t="s">
        <v>4577</v>
      </c>
      <c r="G261" s="216" t="s">
        <v>42</v>
      </c>
      <c r="H261" s="216" t="s">
        <v>43</v>
      </c>
      <c r="I261" s="216" t="s">
        <v>4578</v>
      </c>
      <c r="J261" s="216">
        <v>36</v>
      </c>
      <c r="K261" s="216" t="s">
        <v>4579</v>
      </c>
      <c r="L261" s="216" t="s">
        <v>4580</v>
      </c>
      <c r="M261" s="216" t="s">
        <v>10</v>
      </c>
      <c r="N261" s="218">
        <v>779400</v>
      </c>
      <c r="O261" s="216" t="s">
        <v>3076</v>
      </c>
      <c r="P261" s="216">
        <v>35</v>
      </c>
      <c r="Q261" s="176">
        <v>100000</v>
      </c>
      <c r="R261" s="176">
        <v>79000</v>
      </c>
      <c r="S261" s="176"/>
      <c r="T261" s="176"/>
      <c r="U261" s="176">
        <v>400</v>
      </c>
      <c r="V261" s="176"/>
      <c r="W261" s="176"/>
      <c r="X261" s="176"/>
      <c r="Y261" s="176">
        <v>20000</v>
      </c>
      <c r="Z261" s="176"/>
      <c r="AA261" s="176">
        <v>40000</v>
      </c>
      <c r="AB261" s="176">
        <v>6000</v>
      </c>
      <c r="AC261" s="176">
        <v>0</v>
      </c>
      <c r="AD261" s="176"/>
      <c r="AE261" s="176"/>
      <c r="AF261" s="176"/>
      <c r="AG261" s="176">
        <v>50000</v>
      </c>
      <c r="AH261" s="176"/>
      <c r="AI261" s="176"/>
      <c r="AJ261" s="176"/>
      <c r="AK261" s="176">
        <v>0</v>
      </c>
      <c r="AL261" s="176"/>
      <c r="AM261" s="176"/>
      <c r="AN261" s="176"/>
      <c r="AO261" s="176"/>
      <c r="AP261" s="176"/>
      <c r="AQ261" s="176">
        <v>15000</v>
      </c>
      <c r="AR261" s="176">
        <v>2000</v>
      </c>
      <c r="AS261" s="176"/>
      <c r="AT261" s="176">
        <v>30000</v>
      </c>
      <c r="AU261" s="176">
        <v>30000</v>
      </c>
      <c r="AV261" s="176">
        <v>0</v>
      </c>
      <c r="AW261" s="176">
        <v>20000</v>
      </c>
      <c r="AX261" s="176">
        <v>18000</v>
      </c>
      <c r="AY261" s="176"/>
      <c r="AZ261" s="176"/>
      <c r="BA261" s="176">
        <v>23000</v>
      </c>
      <c r="BB261" s="176">
        <v>0</v>
      </c>
      <c r="BC261" s="176">
        <v>130000</v>
      </c>
      <c r="BD261" s="176">
        <v>70000</v>
      </c>
      <c r="BE261" s="176">
        <v>0</v>
      </c>
      <c r="BF261" s="176"/>
      <c r="BG261" s="176">
        <v>0</v>
      </c>
      <c r="BH261" s="176"/>
      <c r="BI261" s="176">
        <v>0</v>
      </c>
      <c r="BJ261" s="176"/>
      <c r="BK261" s="176">
        <v>20000</v>
      </c>
      <c r="BL261" s="176">
        <v>10000</v>
      </c>
      <c r="BM261" s="176">
        <v>30000</v>
      </c>
      <c r="BN261" s="176">
        <v>21900</v>
      </c>
      <c r="BO261" s="176">
        <v>10000</v>
      </c>
      <c r="BP261" s="176">
        <v>8000</v>
      </c>
      <c r="BQ261" s="176"/>
      <c r="BR261" s="176"/>
      <c r="BS261" s="176">
        <v>6000</v>
      </c>
      <c r="BT261" s="176">
        <v>1000</v>
      </c>
      <c r="BU261" s="176"/>
      <c r="BV261" s="176"/>
      <c r="BW261" s="176">
        <v>0</v>
      </c>
      <c r="BX261" s="176"/>
      <c r="BY261" s="176">
        <v>30000</v>
      </c>
      <c r="BZ261" s="176">
        <v>10000</v>
      </c>
      <c r="CA261" s="176"/>
      <c r="CB261" s="176"/>
      <c r="CC261" s="176">
        <v>60000</v>
      </c>
      <c r="CD261" s="176">
        <v>12000</v>
      </c>
      <c r="CE261" s="176">
        <v>20000</v>
      </c>
      <c r="CF261" s="176">
        <v>8000</v>
      </c>
      <c r="CG261" s="176">
        <v>60000</v>
      </c>
      <c r="CH261" s="176">
        <v>10000</v>
      </c>
      <c r="CI261" s="176">
        <v>20000</v>
      </c>
      <c r="CJ261" s="176">
        <v>40000</v>
      </c>
      <c r="CK261" s="176">
        <v>60000</v>
      </c>
      <c r="CL261" s="176">
        <v>45000</v>
      </c>
      <c r="CM261" s="176"/>
      <c r="CN261" s="176"/>
      <c r="CO261" s="176">
        <v>0</v>
      </c>
      <c r="CP261" s="176"/>
      <c r="CQ261" s="176">
        <v>30000</v>
      </c>
      <c r="CR261" s="176">
        <v>11000</v>
      </c>
      <c r="CS261" s="176">
        <v>0</v>
      </c>
      <c r="CT261" s="176"/>
      <c r="CU261" s="176">
        <v>0</v>
      </c>
      <c r="CV261" s="176"/>
      <c r="CW261" s="176">
        <v>10000</v>
      </c>
      <c r="CX261" s="176">
        <v>2000</v>
      </c>
      <c r="CY261" s="176">
        <v>0</v>
      </c>
      <c r="CZ261" s="198"/>
      <c r="DA261" s="176">
        <v>0</v>
      </c>
      <c r="DB261" s="176"/>
      <c r="DC261" s="176"/>
      <c r="DD261" s="176">
        <v>0</v>
      </c>
      <c r="DE261" s="176">
        <v>0</v>
      </c>
      <c r="DF261" s="176"/>
      <c r="DG261" s="176"/>
      <c r="DH261" s="198"/>
      <c r="DI261" s="176"/>
      <c r="DJ261" s="449"/>
      <c r="DK261" s="176"/>
      <c r="DL261" s="198"/>
      <c r="DM261" s="176"/>
      <c r="DN261" s="176"/>
      <c r="DO261" s="176"/>
      <c r="DP261" s="176"/>
      <c r="DQ261" s="176"/>
      <c r="DR261" s="198"/>
      <c r="DS261" s="176"/>
      <c r="DT261" s="176"/>
      <c r="DU261" s="176"/>
      <c r="DV261" s="176"/>
      <c r="DW261" s="176">
        <v>10000</v>
      </c>
      <c r="DX261" s="176">
        <v>0</v>
      </c>
      <c r="DY261" s="176"/>
      <c r="DZ261" s="176"/>
      <c r="EA261" s="176"/>
      <c r="EB261" s="176"/>
      <c r="EC261" s="176">
        <v>0</v>
      </c>
      <c r="ED261" s="176"/>
      <c r="EE261" s="176"/>
      <c r="EF261" s="176"/>
      <c r="EG261" s="176"/>
      <c r="EH261" s="176"/>
      <c r="EI261" s="176">
        <v>0</v>
      </c>
      <c r="EJ261" s="176"/>
      <c r="EK261" s="176"/>
      <c r="EL261" s="176"/>
      <c r="EM261" s="176"/>
      <c r="EN261" s="176">
        <v>0</v>
      </c>
      <c r="EO261" s="176"/>
      <c r="EP261" s="176"/>
      <c r="EQ261" s="700"/>
      <c r="ER261" s="176"/>
      <c r="ES261" s="176"/>
      <c r="ET261" s="176"/>
      <c r="EU261" s="176"/>
      <c r="EV261" s="176"/>
      <c r="EW261" s="176"/>
      <c r="EX261" s="176">
        <v>5000</v>
      </c>
      <c r="EY261" s="176">
        <v>4000</v>
      </c>
      <c r="EZ261" s="176"/>
      <c r="FA261" s="176"/>
      <c r="FB261" s="63">
        <f t="shared" ref="FB261:FB266" si="20">FA261+EY261+EW261+EU261+ES261+EQ261+EO261+EM261+EJ261+EH261+EF261+ED261+EB261+DZ261+DX261+DV261+DT261+DR261+DP261+DN261+DL261+DH261+DF261+DD261+DB261+CZ261+CX261+CV261+CT261+CR261+CP261+CN261+CL261+CH261+CF261+CD261+CB261+BZ261+BX261+BT261+BR261+BP261+BN261+BL261+BJ261+BH261+BF261+BD261+BB261+AZ261+AX261+AV261+AR261+AP261+AN261+AL261+AJ261+AH261+AF261+AD261+AB261+Z261+X261+V261+T261+R261</f>
        <v>317900</v>
      </c>
      <c r="FC261" s="69">
        <f t="shared" ref="FC261:FC269" si="21">N261-FB261</f>
        <v>461500</v>
      </c>
    </row>
    <row r="262" spans="1:159" ht="48.6" customHeight="1">
      <c r="A262" s="216">
        <f>+IF(M262="","",COUNTA($M$12:$M262))</f>
        <v>203</v>
      </c>
      <c r="B262" s="216" t="s">
        <v>4477</v>
      </c>
      <c r="C262" s="216" t="s">
        <v>4581</v>
      </c>
      <c r="D262" s="216">
        <v>670</v>
      </c>
      <c r="E262" s="216">
        <v>638</v>
      </c>
      <c r="F262" s="219" t="s">
        <v>4582</v>
      </c>
      <c r="G262" s="216" t="s">
        <v>4583</v>
      </c>
      <c r="H262" s="216" t="s">
        <v>4584</v>
      </c>
      <c r="I262" s="216" t="s">
        <v>4585</v>
      </c>
      <c r="J262" s="216">
        <v>24</v>
      </c>
      <c r="K262" s="216" t="s">
        <v>4586</v>
      </c>
      <c r="L262" s="216" t="s">
        <v>4587</v>
      </c>
      <c r="M262" s="216" t="s">
        <v>10</v>
      </c>
      <c r="N262" s="218">
        <v>63700</v>
      </c>
      <c r="O262" s="216" t="s">
        <v>3928</v>
      </c>
      <c r="P262" s="216">
        <v>64</v>
      </c>
      <c r="Q262" s="176">
        <v>0</v>
      </c>
      <c r="R262" s="176"/>
      <c r="S262" s="176"/>
      <c r="T262" s="176"/>
      <c r="U262" s="176"/>
      <c r="V262" s="176"/>
      <c r="W262" s="176"/>
      <c r="X262" s="176"/>
      <c r="Y262" s="176">
        <v>5000</v>
      </c>
      <c r="Z262" s="176">
        <v>4998</v>
      </c>
      <c r="AA262" s="176"/>
      <c r="AB262" s="176"/>
      <c r="AC262" s="176">
        <v>0</v>
      </c>
      <c r="AD262" s="176"/>
      <c r="AE262" s="176"/>
      <c r="AF262" s="176"/>
      <c r="AG262" s="176">
        <v>1200</v>
      </c>
      <c r="AH262" s="176"/>
      <c r="AI262" s="176"/>
      <c r="AJ262" s="176"/>
      <c r="AK262" s="176">
        <v>0</v>
      </c>
      <c r="AL262" s="176"/>
      <c r="AM262" s="176">
        <v>5000</v>
      </c>
      <c r="AN262" s="176">
        <v>1988</v>
      </c>
      <c r="AO262" s="176"/>
      <c r="AP262" s="176"/>
      <c r="AQ262" s="176"/>
      <c r="AR262" s="176"/>
      <c r="AS262" s="176"/>
      <c r="AT262" s="176"/>
      <c r="AU262" s="176">
        <v>0</v>
      </c>
      <c r="AV262" s="176"/>
      <c r="AW262" s="176"/>
      <c r="AX262" s="176"/>
      <c r="AY262" s="176"/>
      <c r="AZ262" s="176"/>
      <c r="BA262" s="176">
        <v>0</v>
      </c>
      <c r="BB262" s="176"/>
      <c r="BC262" s="176">
        <v>0</v>
      </c>
      <c r="BD262" s="176"/>
      <c r="BE262" s="176">
        <v>0</v>
      </c>
      <c r="BF262" s="176"/>
      <c r="BG262" s="176">
        <v>6000</v>
      </c>
      <c r="BH262" s="176">
        <v>3976</v>
      </c>
      <c r="BI262" s="176">
        <v>0</v>
      </c>
      <c r="BJ262" s="176"/>
      <c r="BK262" s="176">
        <v>0</v>
      </c>
      <c r="BL262" s="176"/>
      <c r="BM262" s="176">
        <v>5000</v>
      </c>
      <c r="BN262" s="176">
        <v>994</v>
      </c>
      <c r="BO262" s="176">
        <v>2000</v>
      </c>
      <c r="BP262" s="176">
        <v>980</v>
      </c>
      <c r="BQ262" s="176">
        <v>5000</v>
      </c>
      <c r="BR262" s="176">
        <v>4998</v>
      </c>
      <c r="BS262" s="176">
        <v>2500</v>
      </c>
      <c r="BT262" s="176">
        <v>2492</v>
      </c>
      <c r="BU262" s="176"/>
      <c r="BV262" s="176"/>
      <c r="BW262" s="176">
        <v>0</v>
      </c>
      <c r="BX262" s="176"/>
      <c r="BY262" s="176">
        <v>5000</v>
      </c>
      <c r="BZ262" s="176">
        <v>4998</v>
      </c>
      <c r="CA262" s="176">
        <v>10000</v>
      </c>
      <c r="CB262" s="176">
        <v>4984</v>
      </c>
      <c r="CC262" s="176">
        <v>0</v>
      </c>
      <c r="CD262" s="176">
        <v>0</v>
      </c>
      <c r="CE262" s="176">
        <v>0</v>
      </c>
      <c r="CF262" s="176"/>
      <c r="CG262" s="176">
        <v>5000</v>
      </c>
      <c r="CH262" s="176">
        <v>4984</v>
      </c>
      <c r="CI262" s="176">
        <v>0</v>
      </c>
      <c r="CJ262" s="176">
        <v>12000</v>
      </c>
      <c r="CK262" s="176">
        <v>12000</v>
      </c>
      <c r="CL262" s="176">
        <v>3976</v>
      </c>
      <c r="CM262" s="176"/>
      <c r="CN262" s="176"/>
      <c r="CO262" s="176">
        <v>0</v>
      </c>
      <c r="CP262" s="176"/>
      <c r="CQ262" s="176">
        <v>0</v>
      </c>
      <c r="CR262" s="176"/>
      <c r="CS262" s="176">
        <v>0</v>
      </c>
      <c r="CT262" s="176"/>
      <c r="CU262" s="176">
        <v>0</v>
      </c>
      <c r="CV262" s="176"/>
      <c r="CW262" s="176"/>
      <c r="CX262" s="176"/>
      <c r="CY262" s="176">
        <v>0</v>
      </c>
      <c r="CZ262" s="198"/>
      <c r="DA262" s="176">
        <v>0</v>
      </c>
      <c r="DB262" s="176"/>
      <c r="DC262" s="176"/>
      <c r="DD262" s="176">
        <v>0</v>
      </c>
      <c r="DE262" s="176">
        <v>0</v>
      </c>
      <c r="DF262" s="176"/>
      <c r="DG262" s="176"/>
      <c r="DH262" s="198"/>
      <c r="DI262" s="176"/>
      <c r="DJ262" s="449"/>
      <c r="DK262" s="176"/>
      <c r="DL262" s="198"/>
      <c r="DM262" s="176"/>
      <c r="DN262" s="176"/>
      <c r="DO262" s="176"/>
      <c r="DP262" s="176"/>
      <c r="DQ262" s="176"/>
      <c r="DR262" s="198"/>
      <c r="DS262" s="176"/>
      <c r="DT262" s="176"/>
      <c r="DU262" s="176"/>
      <c r="DV262" s="176"/>
      <c r="DW262" s="176"/>
      <c r="DX262" s="176"/>
      <c r="DY262" s="176"/>
      <c r="DZ262" s="176"/>
      <c r="EA262" s="176"/>
      <c r="EB262" s="176"/>
      <c r="EC262" s="176">
        <v>0</v>
      </c>
      <c r="ED262" s="176"/>
      <c r="EE262" s="176"/>
      <c r="EF262" s="176"/>
      <c r="EG262" s="176"/>
      <c r="EH262" s="176"/>
      <c r="EI262" s="176">
        <v>0</v>
      </c>
      <c r="EJ262" s="176"/>
      <c r="EK262" s="176"/>
      <c r="EL262" s="176"/>
      <c r="EM262" s="176"/>
      <c r="EN262" s="176">
        <v>0</v>
      </c>
      <c r="EO262" s="176"/>
      <c r="EP262" s="176"/>
      <c r="EQ262" s="700"/>
      <c r="ER262" s="176"/>
      <c r="ES262" s="176"/>
      <c r="ET262" s="176"/>
      <c r="EU262" s="176"/>
      <c r="EV262" s="176"/>
      <c r="EW262" s="176"/>
      <c r="EX262" s="176">
        <v>0</v>
      </c>
      <c r="EY262" s="176"/>
      <c r="EZ262" s="176"/>
      <c r="FA262" s="176"/>
      <c r="FB262" s="63">
        <f t="shared" si="20"/>
        <v>39368</v>
      </c>
      <c r="FC262" s="69">
        <f t="shared" si="21"/>
        <v>24332</v>
      </c>
    </row>
    <row r="263" spans="1:159" ht="48.6" customHeight="1">
      <c r="A263" s="216">
        <f>+IF(M263="","",COUNTA($M$12:$M263))</f>
        <v>204</v>
      </c>
      <c r="B263" s="216" t="s">
        <v>4484</v>
      </c>
      <c r="C263" s="216" t="s">
        <v>4588</v>
      </c>
      <c r="D263" s="216">
        <v>675</v>
      </c>
      <c r="E263" s="216">
        <v>830</v>
      </c>
      <c r="F263" s="219" t="s">
        <v>4589</v>
      </c>
      <c r="G263" s="216" t="s">
        <v>4590</v>
      </c>
      <c r="H263" s="216" t="s">
        <v>1582</v>
      </c>
      <c r="I263" s="216" t="s">
        <v>4591</v>
      </c>
      <c r="J263" s="216">
        <v>36</v>
      </c>
      <c r="K263" s="216" t="s">
        <v>4592</v>
      </c>
      <c r="L263" s="216" t="s">
        <v>4593</v>
      </c>
      <c r="M263" s="216" t="s">
        <v>10</v>
      </c>
      <c r="N263" s="218">
        <v>820000</v>
      </c>
      <c r="O263" s="216" t="s">
        <v>3125</v>
      </c>
      <c r="P263" s="216">
        <v>45</v>
      </c>
      <c r="Q263" s="176"/>
      <c r="R263" s="176"/>
      <c r="S263" s="176"/>
      <c r="T263" s="176"/>
      <c r="U263" s="176"/>
      <c r="V263" s="176"/>
      <c r="W263" s="176"/>
      <c r="X263" s="176"/>
      <c r="Y263" s="176">
        <v>20000</v>
      </c>
      <c r="Z263" s="176">
        <v>19992</v>
      </c>
      <c r="AA263" s="176">
        <v>20000</v>
      </c>
      <c r="AB263" s="176"/>
      <c r="AC263" s="176">
        <v>5000</v>
      </c>
      <c r="AD263" s="176"/>
      <c r="AE263" s="176">
        <v>8000</v>
      </c>
      <c r="AF263" s="176">
        <v>6160</v>
      </c>
      <c r="AG263" s="176">
        <v>36000</v>
      </c>
      <c r="AH263" s="176">
        <v>31444</v>
      </c>
      <c r="AI263" s="176"/>
      <c r="AJ263" s="176"/>
      <c r="AK263" s="176">
        <v>0</v>
      </c>
      <c r="AL263" s="176"/>
      <c r="AM263" s="176"/>
      <c r="AN263" s="176"/>
      <c r="AO263" s="176">
        <v>5000</v>
      </c>
      <c r="AP263" s="176">
        <v>3472</v>
      </c>
      <c r="AQ263" s="176">
        <v>20000</v>
      </c>
      <c r="AR263" s="176">
        <v>4760</v>
      </c>
      <c r="AS263" s="176"/>
      <c r="AT263" s="176"/>
      <c r="AU263" s="176">
        <v>0</v>
      </c>
      <c r="AV263" s="176"/>
      <c r="AW263" s="176">
        <v>29500</v>
      </c>
      <c r="AX263" s="176">
        <v>10000</v>
      </c>
      <c r="AY263" s="176"/>
      <c r="AZ263" s="176"/>
      <c r="BA263" s="176">
        <v>49000</v>
      </c>
      <c r="BB263" s="176">
        <v>0</v>
      </c>
      <c r="BC263" s="176"/>
      <c r="BD263" s="176"/>
      <c r="BE263" s="176"/>
      <c r="BF263" s="176"/>
      <c r="BG263" s="176">
        <v>20000</v>
      </c>
      <c r="BH263" s="176">
        <v>1960</v>
      </c>
      <c r="BI263" s="176">
        <v>0</v>
      </c>
      <c r="BJ263" s="176"/>
      <c r="BK263" s="176">
        <v>40000</v>
      </c>
      <c r="BL263" s="176">
        <v>26236</v>
      </c>
      <c r="BM263" s="176">
        <v>0</v>
      </c>
      <c r="BN263" s="176"/>
      <c r="BO263" s="176">
        <v>4000</v>
      </c>
      <c r="BP263" s="452">
        <v>3976</v>
      </c>
      <c r="BQ263" s="176">
        <v>20000</v>
      </c>
      <c r="BR263" s="176">
        <v>9240</v>
      </c>
      <c r="BS263" s="176">
        <v>3500</v>
      </c>
      <c r="BT263" s="176"/>
      <c r="BU263" s="176">
        <v>12000</v>
      </c>
      <c r="BV263" s="176">
        <v>20000</v>
      </c>
      <c r="BW263" s="176">
        <v>32000</v>
      </c>
      <c r="BX263" s="176"/>
      <c r="BY263" s="176">
        <v>0</v>
      </c>
      <c r="BZ263" s="176"/>
      <c r="CA263" s="176">
        <v>20000</v>
      </c>
      <c r="CB263" s="176">
        <v>1988</v>
      </c>
      <c r="CC263" s="176"/>
      <c r="CD263" s="176">
        <v>0</v>
      </c>
      <c r="CE263" s="176">
        <v>70000</v>
      </c>
      <c r="CF263" s="176">
        <v>50400</v>
      </c>
      <c r="CG263" s="176">
        <v>20000</v>
      </c>
      <c r="CH263" s="176">
        <v>5040</v>
      </c>
      <c r="CI263" s="176">
        <v>24000</v>
      </c>
      <c r="CJ263" s="176">
        <v>60000</v>
      </c>
      <c r="CK263" s="176">
        <v>84000</v>
      </c>
      <c r="CL263" s="176"/>
      <c r="CM263" s="176"/>
      <c r="CN263" s="176"/>
      <c r="CO263" s="176">
        <v>0</v>
      </c>
      <c r="CP263" s="176"/>
      <c r="CQ263" s="176">
        <v>30000</v>
      </c>
      <c r="CR263" s="176">
        <v>5348</v>
      </c>
      <c r="CS263" s="176">
        <v>80000</v>
      </c>
      <c r="CT263" s="176">
        <v>10080</v>
      </c>
      <c r="CU263" s="176">
        <v>70000</v>
      </c>
      <c r="CV263" s="176">
        <v>20160</v>
      </c>
      <c r="CW263" s="176">
        <v>17000</v>
      </c>
      <c r="CX263" s="176">
        <v>8400</v>
      </c>
      <c r="CY263" s="176">
        <v>10000</v>
      </c>
      <c r="CZ263" s="198">
        <v>5040</v>
      </c>
      <c r="DA263" s="176"/>
      <c r="DB263" s="176"/>
      <c r="DC263" s="176">
        <v>1000</v>
      </c>
      <c r="DD263" s="176">
        <v>0</v>
      </c>
      <c r="DE263" s="176">
        <v>1000</v>
      </c>
      <c r="DF263" s="176">
        <v>280</v>
      </c>
      <c r="DG263" s="176"/>
      <c r="DH263" s="198"/>
      <c r="DI263" s="176">
        <v>5000</v>
      </c>
      <c r="DJ263" s="449"/>
      <c r="DK263" s="176"/>
      <c r="DL263" s="198"/>
      <c r="DM263" s="176"/>
      <c r="DN263" s="176"/>
      <c r="DO263" s="176"/>
      <c r="DP263" s="176"/>
      <c r="DQ263" s="176">
        <v>20000</v>
      </c>
      <c r="DR263" s="397">
        <v>10080</v>
      </c>
      <c r="DS263" s="176"/>
      <c r="DT263" s="176"/>
      <c r="DU263" s="176"/>
      <c r="DV263" s="176"/>
      <c r="DW263" s="176"/>
      <c r="DX263" s="176"/>
      <c r="DY263" s="176"/>
      <c r="DZ263" s="176"/>
      <c r="EA263" s="176"/>
      <c r="EB263" s="176"/>
      <c r="EC263" s="176">
        <v>50000</v>
      </c>
      <c r="ED263" s="176">
        <v>13440</v>
      </c>
      <c r="EE263" s="176">
        <v>5000</v>
      </c>
      <c r="EF263" s="176">
        <v>0</v>
      </c>
      <c r="EG263" s="176"/>
      <c r="EH263" s="176"/>
      <c r="EI263" s="176">
        <v>0</v>
      </c>
      <c r="EJ263" s="176"/>
      <c r="EK263" s="176"/>
      <c r="EL263" s="176"/>
      <c r="EM263" s="176"/>
      <c r="EN263" s="176">
        <v>5000</v>
      </c>
      <c r="EO263" s="176"/>
      <c r="EP263" s="176"/>
      <c r="EQ263" s="700"/>
      <c r="ER263" s="176"/>
      <c r="ES263" s="176"/>
      <c r="ET263" s="176">
        <v>10000</v>
      </c>
      <c r="EU263" s="176">
        <v>0</v>
      </c>
      <c r="EV263" s="176"/>
      <c r="EW263" s="176"/>
      <c r="EX263" s="176"/>
      <c r="EY263" s="176"/>
      <c r="EZ263" s="176">
        <v>10000</v>
      </c>
      <c r="FA263" s="176"/>
      <c r="FB263" s="63">
        <f t="shared" si="20"/>
        <v>247496</v>
      </c>
      <c r="FC263" s="69">
        <f t="shared" si="21"/>
        <v>572504</v>
      </c>
    </row>
    <row r="264" spans="1:159" ht="48.6" customHeight="1">
      <c r="A264" s="216">
        <f>+IF(M264="","",COUNTA($M$12:$M264))</f>
        <v>205</v>
      </c>
      <c r="B264" s="216" t="s">
        <v>4485</v>
      </c>
      <c r="C264" s="216" t="s">
        <v>4594</v>
      </c>
      <c r="D264" s="313">
        <v>677</v>
      </c>
      <c r="E264" s="216">
        <v>851</v>
      </c>
      <c r="F264" s="219" t="s">
        <v>4595</v>
      </c>
      <c r="G264" s="216" t="s">
        <v>46</v>
      </c>
      <c r="H264" s="216" t="s">
        <v>43</v>
      </c>
      <c r="I264" s="216" t="s">
        <v>4596</v>
      </c>
      <c r="J264" s="216">
        <v>36</v>
      </c>
      <c r="K264" s="216" t="s">
        <v>4597</v>
      </c>
      <c r="L264" s="216" t="s">
        <v>3525</v>
      </c>
      <c r="M264" s="216" t="s">
        <v>10</v>
      </c>
      <c r="N264" s="218">
        <v>100000</v>
      </c>
      <c r="O264" s="216" t="s">
        <v>3526</v>
      </c>
      <c r="P264" s="216">
        <v>34</v>
      </c>
      <c r="Q264" s="176">
        <v>0</v>
      </c>
      <c r="R264" s="176"/>
      <c r="S264" s="176"/>
      <c r="T264" s="176"/>
      <c r="U264" s="176"/>
      <c r="V264" s="176"/>
      <c r="W264" s="176"/>
      <c r="X264" s="176"/>
      <c r="Y264" s="176"/>
      <c r="Z264" s="176"/>
      <c r="AA264" s="176"/>
      <c r="AB264" s="176"/>
      <c r="AC264" s="176">
        <v>0</v>
      </c>
      <c r="AD264" s="176"/>
      <c r="AE264" s="176"/>
      <c r="AF264" s="176"/>
      <c r="AG264" s="176">
        <v>0</v>
      </c>
      <c r="AH264" s="176"/>
      <c r="AI264" s="176"/>
      <c r="AJ264" s="176"/>
      <c r="AK264" s="176">
        <v>1000</v>
      </c>
      <c r="AL264" s="176"/>
      <c r="AM264" s="176"/>
      <c r="AN264" s="176"/>
      <c r="AO264" s="176"/>
      <c r="AP264" s="176"/>
      <c r="AQ264" s="176"/>
      <c r="AR264" s="176"/>
      <c r="AS264" s="176"/>
      <c r="AT264" s="176"/>
      <c r="AU264" s="176">
        <v>0</v>
      </c>
      <c r="AV264" s="176"/>
      <c r="AW264" s="176"/>
      <c r="AX264" s="176"/>
      <c r="AY264" s="176"/>
      <c r="AZ264" s="176"/>
      <c r="BA264" s="176">
        <v>0</v>
      </c>
      <c r="BB264" s="176"/>
      <c r="BC264" s="176">
        <v>0</v>
      </c>
      <c r="BD264" s="176"/>
      <c r="BE264" s="176">
        <v>0</v>
      </c>
      <c r="BF264" s="176"/>
      <c r="BG264" s="176">
        <v>0</v>
      </c>
      <c r="BH264" s="176"/>
      <c r="BI264" s="176">
        <v>0</v>
      </c>
      <c r="BJ264" s="176"/>
      <c r="BK264" s="176">
        <v>0</v>
      </c>
      <c r="BL264" s="176"/>
      <c r="BM264" s="176">
        <v>0</v>
      </c>
      <c r="BN264" s="176"/>
      <c r="BO264" s="176"/>
      <c r="BP264" s="176"/>
      <c r="BQ264" s="176"/>
      <c r="BR264" s="176"/>
      <c r="BS264" s="176"/>
      <c r="BT264" s="176"/>
      <c r="BU264" s="176"/>
      <c r="BV264" s="176"/>
      <c r="BW264" s="176">
        <v>0</v>
      </c>
      <c r="BX264" s="176"/>
      <c r="BY264" s="176">
        <v>0</v>
      </c>
      <c r="BZ264" s="176"/>
      <c r="CA264" s="176"/>
      <c r="CB264" s="176"/>
      <c r="CC264" s="176">
        <v>20000</v>
      </c>
      <c r="CD264" s="176">
        <v>4984</v>
      </c>
      <c r="CE264" s="176">
        <v>20000</v>
      </c>
      <c r="CF264" s="176">
        <v>4984</v>
      </c>
      <c r="CG264" s="176"/>
      <c r="CH264" s="176"/>
      <c r="CI264" s="176">
        <v>0</v>
      </c>
      <c r="CJ264" s="176">
        <v>0</v>
      </c>
      <c r="CK264" s="176">
        <v>0</v>
      </c>
      <c r="CL264" s="176"/>
      <c r="CM264" s="176">
        <v>40000</v>
      </c>
      <c r="CN264" s="176">
        <v>3976</v>
      </c>
      <c r="CO264" s="176">
        <v>0</v>
      </c>
      <c r="CP264" s="176"/>
      <c r="CQ264" s="176">
        <v>0</v>
      </c>
      <c r="CR264" s="176"/>
      <c r="CS264" s="176">
        <v>0</v>
      </c>
      <c r="CT264" s="176"/>
      <c r="CU264" s="176">
        <v>0</v>
      </c>
      <c r="CV264" s="176"/>
      <c r="CW264" s="176"/>
      <c r="CX264" s="176"/>
      <c r="CY264" s="176">
        <v>15000</v>
      </c>
      <c r="CZ264" s="198">
        <v>9964</v>
      </c>
      <c r="DA264" s="176">
        <v>0</v>
      </c>
      <c r="DB264" s="176"/>
      <c r="DC264" s="176">
        <v>4000</v>
      </c>
      <c r="DD264" s="176">
        <v>0</v>
      </c>
      <c r="DE264" s="176">
        <v>0</v>
      </c>
      <c r="DF264" s="176"/>
      <c r="DG264" s="176"/>
      <c r="DH264" s="198"/>
      <c r="DI264" s="176"/>
      <c r="DJ264" s="449"/>
      <c r="DK264" s="176"/>
      <c r="DL264" s="198"/>
      <c r="DM264" s="176"/>
      <c r="DN264" s="176"/>
      <c r="DO264" s="176"/>
      <c r="DP264" s="176"/>
      <c r="DQ264" s="176"/>
      <c r="DR264" s="198"/>
      <c r="DS264" s="176"/>
      <c r="DT264" s="176"/>
      <c r="DU264" s="176"/>
      <c r="DV264" s="176"/>
      <c r="DW264" s="176"/>
      <c r="DX264" s="176"/>
      <c r="DY264" s="176"/>
      <c r="DZ264" s="176"/>
      <c r="EA264" s="176"/>
      <c r="EB264" s="176"/>
      <c r="EC264" s="176">
        <v>0</v>
      </c>
      <c r="ED264" s="176"/>
      <c r="EE264" s="176"/>
      <c r="EF264" s="176"/>
      <c r="EG264" s="176"/>
      <c r="EH264" s="176"/>
      <c r="EI264" s="176">
        <v>0</v>
      </c>
      <c r="EJ264" s="176"/>
      <c r="EK264" s="176"/>
      <c r="EL264" s="176"/>
      <c r="EM264" s="176"/>
      <c r="EN264" s="176">
        <v>0</v>
      </c>
      <c r="EO264" s="176"/>
      <c r="EP264" s="176"/>
      <c r="EQ264" s="700"/>
      <c r="ER264" s="176"/>
      <c r="ES264" s="176"/>
      <c r="ET264" s="176"/>
      <c r="EU264" s="176"/>
      <c r="EV264" s="176"/>
      <c r="EW264" s="176"/>
      <c r="EX264" s="176">
        <v>0</v>
      </c>
      <c r="EY264" s="176"/>
      <c r="EZ264" s="176"/>
      <c r="FA264" s="176"/>
      <c r="FB264" s="63">
        <f t="shared" si="20"/>
        <v>23908</v>
      </c>
      <c r="FC264" s="69">
        <f t="shared" si="21"/>
        <v>76092</v>
      </c>
    </row>
    <row r="265" spans="1:159" ht="48.6" customHeight="1">
      <c r="A265" s="216">
        <f>+IF(M265="","",COUNTA($M$12:$M265))</f>
        <v>206</v>
      </c>
      <c r="B265" s="216" t="s">
        <v>4486</v>
      </c>
      <c r="C265" s="216" t="s">
        <v>4598</v>
      </c>
      <c r="D265" s="313">
        <v>677</v>
      </c>
      <c r="E265" s="216">
        <v>851</v>
      </c>
      <c r="F265" s="219" t="s">
        <v>4599</v>
      </c>
      <c r="G265" s="216" t="s">
        <v>4600</v>
      </c>
      <c r="H265" s="216" t="s">
        <v>43</v>
      </c>
      <c r="I265" s="216" t="s">
        <v>4601</v>
      </c>
      <c r="J265" s="216">
        <v>36</v>
      </c>
      <c r="K265" s="216" t="s">
        <v>4602</v>
      </c>
      <c r="L265" s="216" t="s">
        <v>4603</v>
      </c>
      <c r="M265" s="216" t="s">
        <v>15</v>
      </c>
      <c r="N265" s="218">
        <v>27500</v>
      </c>
      <c r="O265" s="216" t="s">
        <v>3067</v>
      </c>
      <c r="P265" s="216">
        <v>98</v>
      </c>
      <c r="Q265" s="176">
        <v>5000</v>
      </c>
      <c r="R265" s="176">
        <v>5000</v>
      </c>
      <c r="S265" s="176"/>
      <c r="T265" s="176"/>
      <c r="U265" s="176"/>
      <c r="V265" s="176"/>
      <c r="W265" s="176"/>
      <c r="X265" s="176"/>
      <c r="Y265" s="176"/>
      <c r="Z265" s="176"/>
      <c r="AA265" s="176">
        <v>1500</v>
      </c>
      <c r="AB265" s="176">
        <v>1800</v>
      </c>
      <c r="AC265" s="176">
        <v>0</v>
      </c>
      <c r="AD265" s="176"/>
      <c r="AE265" s="176"/>
      <c r="AF265" s="176"/>
      <c r="AG265" s="176">
        <v>2400</v>
      </c>
      <c r="AH265" s="176">
        <v>1280</v>
      </c>
      <c r="AI265" s="176"/>
      <c r="AJ265" s="176"/>
      <c r="AK265" s="176">
        <v>0</v>
      </c>
      <c r="AL265" s="176"/>
      <c r="AM265" s="176"/>
      <c r="AN265" s="176"/>
      <c r="AO265" s="176"/>
      <c r="AP265" s="176"/>
      <c r="AQ265" s="176"/>
      <c r="AR265" s="176"/>
      <c r="AS265" s="176"/>
      <c r="AT265" s="176"/>
      <c r="AU265" s="176">
        <v>0</v>
      </c>
      <c r="AV265" s="176"/>
      <c r="AW265" s="176">
        <v>100</v>
      </c>
      <c r="AX265" s="176">
        <v>100</v>
      </c>
      <c r="AY265" s="176"/>
      <c r="AZ265" s="176"/>
      <c r="BA265" s="176">
        <v>0</v>
      </c>
      <c r="BB265" s="176"/>
      <c r="BC265" s="176">
        <v>1000</v>
      </c>
      <c r="BD265" s="176">
        <v>1000</v>
      </c>
      <c r="BE265" s="176">
        <v>7000</v>
      </c>
      <c r="BF265" s="176">
        <v>3000</v>
      </c>
      <c r="BG265" s="176">
        <v>0</v>
      </c>
      <c r="BH265" s="176"/>
      <c r="BI265" s="176">
        <v>0</v>
      </c>
      <c r="BJ265" s="176"/>
      <c r="BK265" s="176">
        <v>0</v>
      </c>
      <c r="BL265" s="176"/>
      <c r="BM265" s="176">
        <v>0</v>
      </c>
      <c r="BN265" s="176"/>
      <c r="BO265" s="176"/>
      <c r="BP265" s="176"/>
      <c r="BQ265" s="176"/>
      <c r="BR265" s="176"/>
      <c r="BS265" s="176"/>
      <c r="BT265" s="176"/>
      <c r="BU265" s="176"/>
      <c r="BV265" s="176"/>
      <c r="BW265" s="176">
        <v>0</v>
      </c>
      <c r="BX265" s="176"/>
      <c r="BY265" s="176">
        <v>0</v>
      </c>
      <c r="BZ265" s="176"/>
      <c r="CA265" s="176"/>
      <c r="CB265" s="176"/>
      <c r="CC265" s="176">
        <v>0</v>
      </c>
      <c r="CD265" s="176">
        <v>0</v>
      </c>
      <c r="CE265" s="176">
        <v>0</v>
      </c>
      <c r="CF265" s="176"/>
      <c r="CG265" s="176">
        <v>500</v>
      </c>
      <c r="CH265" s="176">
        <v>600</v>
      </c>
      <c r="CI265" s="176">
        <v>0</v>
      </c>
      <c r="CJ265" s="176">
        <v>6000</v>
      </c>
      <c r="CK265" s="176">
        <v>6000</v>
      </c>
      <c r="CL265" s="176">
        <v>7200</v>
      </c>
      <c r="CM265" s="176"/>
      <c r="CN265" s="176"/>
      <c r="CO265" s="176">
        <v>0</v>
      </c>
      <c r="CP265" s="176"/>
      <c r="CQ265" s="176">
        <v>1000</v>
      </c>
      <c r="CR265" s="176">
        <v>500</v>
      </c>
      <c r="CS265" s="176">
        <v>0</v>
      </c>
      <c r="CT265" s="176"/>
      <c r="CU265" s="176">
        <v>0</v>
      </c>
      <c r="CV265" s="176"/>
      <c r="CW265" s="176">
        <v>3000</v>
      </c>
      <c r="CX265" s="176">
        <v>500</v>
      </c>
      <c r="CY265" s="176">
        <v>0</v>
      </c>
      <c r="CZ265" s="198"/>
      <c r="DA265" s="176">
        <v>0</v>
      </c>
      <c r="DB265" s="176"/>
      <c r="DC265" s="176"/>
      <c r="DD265" s="176">
        <v>0</v>
      </c>
      <c r="DE265" s="176">
        <v>0</v>
      </c>
      <c r="DF265" s="176"/>
      <c r="DG265" s="176"/>
      <c r="DH265" s="198"/>
      <c r="DI265" s="176"/>
      <c r="DJ265" s="449"/>
      <c r="DK265" s="176"/>
      <c r="DL265" s="198"/>
      <c r="DM265" s="176"/>
      <c r="DN265" s="176"/>
      <c r="DO265" s="176"/>
      <c r="DP265" s="176"/>
      <c r="DQ265" s="176"/>
      <c r="DR265" s="198"/>
      <c r="DS265" s="176"/>
      <c r="DT265" s="176"/>
      <c r="DU265" s="176"/>
      <c r="DV265" s="176"/>
      <c r="DW265" s="176"/>
      <c r="DX265" s="176"/>
      <c r="DY265" s="176"/>
      <c r="DZ265" s="176"/>
      <c r="EA265" s="176"/>
      <c r="EB265" s="176"/>
      <c r="EC265" s="176">
        <v>0</v>
      </c>
      <c r="ED265" s="176"/>
      <c r="EE265" s="176"/>
      <c r="EF265" s="176"/>
      <c r="EG265" s="176"/>
      <c r="EH265" s="176"/>
      <c r="EI265" s="176">
        <v>0</v>
      </c>
      <c r="EJ265" s="176"/>
      <c r="EK265" s="176"/>
      <c r="EL265" s="176"/>
      <c r="EM265" s="176"/>
      <c r="EN265" s="176">
        <v>0</v>
      </c>
      <c r="EO265" s="176"/>
      <c r="EP265" s="176"/>
      <c r="EQ265" s="700"/>
      <c r="ER265" s="176"/>
      <c r="ES265" s="176"/>
      <c r="ET265" s="176"/>
      <c r="EU265" s="176"/>
      <c r="EV265" s="176"/>
      <c r="EW265" s="176"/>
      <c r="EX265" s="176">
        <v>0</v>
      </c>
      <c r="EY265" s="176"/>
      <c r="EZ265" s="176"/>
      <c r="FA265" s="176"/>
      <c r="FB265" s="63">
        <f t="shared" si="20"/>
        <v>20980</v>
      </c>
      <c r="FC265" s="69">
        <f t="shared" si="21"/>
        <v>6520</v>
      </c>
    </row>
    <row r="266" spans="1:159" ht="48.6" customHeight="1">
      <c r="A266" s="216">
        <f>+IF(M266="","",COUNTA($M$12:$M266))</f>
        <v>207</v>
      </c>
      <c r="B266" s="216" t="s">
        <v>4492</v>
      </c>
      <c r="C266" s="216" t="s">
        <v>4604</v>
      </c>
      <c r="D266" s="313">
        <v>678</v>
      </c>
      <c r="E266" s="216">
        <v>944</v>
      </c>
      <c r="F266" s="219" t="s">
        <v>4605</v>
      </c>
      <c r="G266" s="216" t="s">
        <v>4606</v>
      </c>
      <c r="H266" s="216" t="s">
        <v>11</v>
      </c>
      <c r="I266" s="216" t="s">
        <v>4607</v>
      </c>
      <c r="J266" s="216">
        <v>24</v>
      </c>
      <c r="K266" s="216" t="s">
        <v>4608</v>
      </c>
      <c r="L266" s="216" t="s">
        <v>3475</v>
      </c>
      <c r="M266" s="216" t="s">
        <v>10</v>
      </c>
      <c r="N266" s="218">
        <v>49000</v>
      </c>
      <c r="O266" s="216" t="s">
        <v>3102</v>
      </c>
      <c r="P266" s="216">
        <v>121</v>
      </c>
      <c r="Q266" s="176">
        <v>30000</v>
      </c>
      <c r="R266" s="176"/>
      <c r="S266" s="176"/>
      <c r="T266" s="176"/>
      <c r="U266" s="176"/>
      <c r="V266" s="176"/>
      <c r="W266" s="176"/>
      <c r="X266" s="176"/>
      <c r="Y266" s="176"/>
      <c r="Z266" s="176"/>
      <c r="AA266" s="176"/>
      <c r="AB266" s="176"/>
      <c r="AC266" s="176">
        <v>0</v>
      </c>
      <c r="AD266" s="176"/>
      <c r="AE266" s="176"/>
      <c r="AF266" s="176"/>
      <c r="AG266" s="176">
        <v>0</v>
      </c>
      <c r="AH266" s="176"/>
      <c r="AI266" s="176"/>
      <c r="AJ266" s="176"/>
      <c r="AK266" s="176">
        <v>0</v>
      </c>
      <c r="AL266" s="176"/>
      <c r="AM266" s="176">
        <v>5000</v>
      </c>
      <c r="AN266" s="176">
        <v>1988</v>
      </c>
      <c r="AO266" s="176"/>
      <c r="AP266" s="176"/>
      <c r="AQ266" s="176"/>
      <c r="AR266" s="176"/>
      <c r="AS266" s="176"/>
      <c r="AT266" s="176"/>
      <c r="AU266" s="176">
        <v>0</v>
      </c>
      <c r="AV266" s="176"/>
      <c r="AW266" s="176"/>
      <c r="AX266" s="176"/>
      <c r="AY266" s="176"/>
      <c r="AZ266" s="176"/>
      <c r="BA266" s="176">
        <v>0</v>
      </c>
      <c r="BB266" s="176"/>
      <c r="BC266" s="176">
        <v>0</v>
      </c>
      <c r="BD266" s="176"/>
      <c r="BE266" s="176">
        <v>0</v>
      </c>
      <c r="BF266" s="176"/>
      <c r="BG266" s="176">
        <v>0</v>
      </c>
      <c r="BH266" s="176"/>
      <c r="BI266" s="176">
        <v>0</v>
      </c>
      <c r="BJ266" s="176"/>
      <c r="BK266" s="176">
        <v>0</v>
      </c>
      <c r="BL266" s="176"/>
      <c r="BM266" s="176">
        <v>0</v>
      </c>
      <c r="BN266" s="176"/>
      <c r="BO266" s="176"/>
      <c r="BP266" s="176"/>
      <c r="BQ266" s="176"/>
      <c r="BR266" s="176"/>
      <c r="BS266" s="176"/>
      <c r="BT266" s="176"/>
      <c r="BU266" s="176"/>
      <c r="BV266" s="176"/>
      <c r="BW266" s="176">
        <v>0</v>
      </c>
      <c r="BX266" s="176"/>
      <c r="BY266" s="176">
        <v>5000</v>
      </c>
      <c r="BZ266" s="176">
        <v>4984</v>
      </c>
      <c r="CA266" s="176"/>
      <c r="CB266" s="176"/>
      <c r="CC266" s="176">
        <v>0</v>
      </c>
      <c r="CD266" s="176">
        <v>0</v>
      </c>
      <c r="CE266" s="176">
        <v>0</v>
      </c>
      <c r="CF266" s="176"/>
      <c r="CG266" s="176"/>
      <c r="CH266" s="176"/>
      <c r="CI266" s="176">
        <v>0</v>
      </c>
      <c r="CJ266" s="176">
        <v>9000</v>
      </c>
      <c r="CK266" s="176">
        <v>9000</v>
      </c>
      <c r="CL266" s="176"/>
      <c r="CM266" s="176"/>
      <c r="CN266" s="176"/>
      <c r="CO266" s="176">
        <v>0</v>
      </c>
      <c r="CP266" s="176"/>
      <c r="CQ266" s="176">
        <v>0</v>
      </c>
      <c r="CR266" s="176"/>
      <c r="CS266" s="176">
        <v>0</v>
      </c>
      <c r="CT266" s="176"/>
      <c r="CU266" s="176">
        <v>0</v>
      </c>
      <c r="CV266" s="176"/>
      <c r="CW266" s="176"/>
      <c r="CX266" s="176"/>
      <c r="CY266" s="176">
        <v>0</v>
      </c>
      <c r="CZ266" s="198"/>
      <c r="DA266" s="176">
        <v>0</v>
      </c>
      <c r="DB266" s="176"/>
      <c r="DC266" s="176"/>
      <c r="DD266" s="176">
        <v>0</v>
      </c>
      <c r="DE266" s="176">
        <v>0</v>
      </c>
      <c r="DF266" s="176"/>
      <c r="DG266" s="176"/>
      <c r="DH266" s="198"/>
      <c r="DI266" s="176"/>
      <c r="DJ266" s="449"/>
      <c r="DK266" s="176"/>
      <c r="DL266" s="198"/>
      <c r="DM266" s="176"/>
      <c r="DN266" s="176"/>
      <c r="DO266" s="176"/>
      <c r="DP266" s="176"/>
      <c r="DQ266" s="176"/>
      <c r="DR266" s="198"/>
      <c r="DS266" s="176"/>
      <c r="DT266" s="176"/>
      <c r="DU266" s="176"/>
      <c r="DV266" s="176"/>
      <c r="DW266" s="176"/>
      <c r="DX266" s="176"/>
      <c r="DY266" s="176"/>
      <c r="DZ266" s="176"/>
      <c r="EA266" s="176"/>
      <c r="EB266" s="176"/>
      <c r="EC266" s="176">
        <v>0</v>
      </c>
      <c r="ED266" s="176"/>
      <c r="EE266" s="176"/>
      <c r="EF266" s="176"/>
      <c r="EG266" s="176"/>
      <c r="EH266" s="176"/>
      <c r="EI266" s="176">
        <v>0</v>
      </c>
      <c r="EJ266" s="176"/>
      <c r="EK266" s="176"/>
      <c r="EL266" s="176"/>
      <c r="EM266" s="176"/>
      <c r="EN266" s="176">
        <v>0</v>
      </c>
      <c r="EO266" s="176"/>
      <c r="EP266" s="176"/>
      <c r="EQ266" s="700"/>
      <c r="ER266" s="176"/>
      <c r="ES266" s="176"/>
      <c r="ET266" s="176"/>
      <c r="EU266" s="176"/>
      <c r="EV266" s="176"/>
      <c r="EW266" s="176"/>
      <c r="EX266" s="176">
        <v>0</v>
      </c>
      <c r="EY266" s="176"/>
      <c r="EZ266" s="176"/>
      <c r="FA266" s="176"/>
      <c r="FB266" s="63">
        <f t="shared" si="20"/>
        <v>6972</v>
      </c>
      <c r="FC266" s="69">
        <f t="shared" si="21"/>
        <v>42028</v>
      </c>
    </row>
    <row r="267" spans="1:159" s="47" customFormat="1" ht="48.6" customHeight="1">
      <c r="A267" s="216" t="str">
        <f>+IF(M267="","",COUNTA($M$12:$M267))</f>
        <v/>
      </c>
      <c r="B267" s="216"/>
      <c r="C267" s="216"/>
      <c r="D267" s="186"/>
      <c r="E267" s="186"/>
      <c r="F267" s="290" t="s">
        <v>3249</v>
      </c>
      <c r="G267" s="216"/>
      <c r="H267" s="216"/>
      <c r="I267" s="216"/>
      <c r="J267" s="216"/>
      <c r="K267" s="216"/>
      <c r="L267" s="216"/>
      <c r="M267" s="216"/>
      <c r="N267" s="218"/>
      <c r="O267" s="216"/>
      <c r="P267" s="216"/>
      <c r="Q267" s="176"/>
      <c r="R267" s="176"/>
      <c r="S267" s="176"/>
      <c r="T267" s="176"/>
      <c r="U267" s="176"/>
      <c r="V267" s="176"/>
      <c r="W267" s="176"/>
      <c r="X267" s="176"/>
      <c r="Y267" s="176"/>
      <c r="Z267" s="176"/>
      <c r="AA267" s="176"/>
      <c r="AB267" s="176"/>
      <c r="AC267" s="176"/>
      <c r="AD267" s="176"/>
      <c r="AE267" s="176"/>
      <c r="AF267" s="176"/>
      <c r="AG267" s="176"/>
      <c r="AH267" s="176"/>
      <c r="AI267" s="176"/>
      <c r="AJ267" s="176"/>
      <c r="AK267" s="176"/>
      <c r="AL267" s="176"/>
      <c r="AM267" s="176"/>
      <c r="AN267" s="176"/>
      <c r="AO267" s="176"/>
      <c r="AP267" s="176"/>
      <c r="AQ267" s="176"/>
      <c r="AR267" s="176"/>
      <c r="AS267" s="176"/>
      <c r="AT267" s="176"/>
      <c r="AU267" s="176">
        <v>0</v>
      </c>
      <c r="AV267" s="176"/>
      <c r="AW267" s="176"/>
      <c r="AX267" s="176"/>
      <c r="AY267" s="176"/>
      <c r="AZ267" s="176"/>
      <c r="BA267" s="176"/>
      <c r="BB267" s="176"/>
      <c r="BC267" s="176"/>
      <c r="BD267" s="176"/>
      <c r="BE267" s="176"/>
      <c r="BF267" s="176"/>
      <c r="BG267" s="176"/>
      <c r="BH267" s="176"/>
      <c r="BI267" s="176"/>
      <c r="BJ267" s="176"/>
      <c r="BK267" s="176"/>
      <c r="BL267" s="176"/>
      <c r="BM267" s="176"/>
      <c r="BN267" s="176"/>
      <c r="BO267" s="176"/>
      <c r="BP267" s="176"/>
      <c r="BQ267" s="176"/>
      <c r="BR267" s="176"/>
      <c r="BS267" s="176"/>
      <c r="BT267" s="176"/>
      <c r="BU267" s="176"/>
      <c r="BV267" s="176"/>
      <c r="BW267" s="176">
        <v>0</v>
      </c>
      <c r="BX267" s="176"/>
      <c r="BY267" s="176"/>
      <c r="BZ267" s="176"/>
      <c r="CA267" s="176"/>
      <c r="CB267" s="176"/>
      <c r="CC267" s="176"/>
      <c r="CD267" s="176"/>
      <c r="CE267" s="176"/>
      <c r="CF267" s="176"/>
      <c r="CG267" s="176"/>
      <c r="CH267" s="176"/>
      <c r="CI267" s="176"/>
      <c r="CJ267" s="176"/>
      <c r="CK267" s="176">
        <v>0</v>
      </c>
      <c r="CL267" s="176"/>
      <c r="CM267" s="176"/>
      <c r="CN267" s="176"/>
      <c r="CO267" s="176"/>
      <c r="CP267" s="176" t="s">
        <v>8239</v>
      </c>
      <c r="CQ267" s="176"/>
      <c r="CR267" s="176"/>
      <c r="CS267" s="176"/>
      <c r="CT267" s="176"/>
      <c r="CU267" s="176"/>
      <c r="CV267" s="176"/>
      <c r="CW267" s="176"/>
      <c r="CX267" s="176"/>
      <c r="CY267" s="176"/>
      <c r="CZ267" s="206"/>
      <c r="DA267" s="176"/>
      <c r="DB267" s="176"/>
      <c r="DC267" s="176"/>
      <c r="DD267" s="176"/>
      <c r="DE267" s="176"/>
      <c r="DF267" s="176"/>
      <c r="DG267" s="176"/>
      <c r="DH267" s="206"/>
      <c r="DI267" s="176"/>
      <c r="DJ267" s="445"/>
      <c r="DK267" s="176"/>
      <c r="DL267" s="206"/>
      <c r="DM267" s="176"/>
      <c r="DN267" s="176"/>
      <c r="DO267" s="176"/>
      <c r="DP267" s="176"/>
      <c r="DQ267" s="176"/>
      <c r="DR267" s="206"/>
      <c r="DS267" s="176"/>
      <c r="DT267" s="176"/>
      <c r="DU267" s="176"/>
      <c r="DV267" s="176"/>
      <c r="DW267" s="176"/>
      <c r="DX267" s="176"/>
      <c r="DY267" s="176"/>
      <c r="DZ267" s="176"/>
      <c r="EA267" s="176"/>
      <c r="EB267" s="176"/>
      <c r="EC267" s="176"/>
      <c r="ED267" s="176"/>
      <c r="EE267" s="176"/>
      <c r="EF267" s="176"/>
      <c r="EG267" s="176"/>
      <c r="EH267" s="176"/>
      <c r="EI267" s="176"/>
      <c r="EJ267" s="176"/>
      <c r="EK267" s="176"/>
      <c r="EL267" s="176"/>
      <c r="EM267" s="176"/>
      <c r="EN267" s="176"/>
      <c r="EO267" s="176"/>
      <c r="EP267" s="176"/>
      <c r="EQ267" s="699"/>
      <c r="ER267" s="176"/>
      <c r="ES267" s="176"/>
      <c r="ET267" s="176"/>
      <c r="EU267" s="176"/>
      <c r="EV267" s="176"/>
      <c r="EW267" s="176"/>
      <c r="EX267" s="176"/>
      <c r="EY267" s="176"/>
      <c r="EZ267" s="176"/>
      <c r="FA267" s="176"/>
      <c r="FB267" s="63"/>
      <c r="FC267" s="69">
        <f t="shared" si="21"/>
        <v>0</v>
      </c>
    </row>
    <row r="268" spans="1:159" ht="48.6" customHeight="1">
      <c r="A268" s="216">
        <f>+IF(M268="","",COUNTA($M$12:$M268))</f>
        <v>208</v>
      </c>
      <c r="B268" s="216" t="s">
        <v>4496</v>
      </c>
      <c r="C268" s="216" t="s">
        <v>4609</v>
      </c>
      <c r="D268" s="312">
        <v>685</v>
      </c>
      <c r="E268" s="216">
        <v>534</v>
      </c>
      <c r="F268" s="219" t="s">
        <v>4610</v>
      </c>
      <c r="G268" s="216" t="s">
        <v>2156</v>
      </c>
      <c r="H268" s="216" t="s">
        <v>1204</v>
      </c>
      <c r="I268" s="216" t="s">
        <v>4611</v>
      </c>
      <c r="J268" s="216">
        <v>36</v>
      </c>
      <c r="K268" s="216" t="s">
        <v>4612</v>
      </c>
      <c r="L268" s="216" t="s">
        <v>4613</v>
      </c>
      <c r="M268" s="216" t="s">
        <v>65</v>
      </c>
      <c r="N268" s="218">
        <v>3330</v>
      </c>
      <c r="O268" s="216" t="s">
        <v>3112</v>
      </c>
      <c r="P268" s="216">
        <v>94</v>
      </c>
      <c r="Q268" s="176">
        <v>1000</v>
      </c>
      <c r="R268" s="176"/>
      <c r="S268" s="176"/>
      <c r="T268" s="176"/>
      <c r="U268" s="176"/>
      <c r="V268" s="176"/>
      <c r="W268" s="176"/>
      <c r="X268" s="176"/>
      <c r="Y268" s="176"/>
      <c r="Z268" s="176"/>
      <c r="AA268" s="176"/>
      <c r="AB268" s="176"/>
      <c r="AC268" s="176">
        <v>300</v>
      </c>
      <c r="AD268" s="176"/>
      <c r="AE268" s="176"/>
      <c r="AF268" s="176"/>
      <c r="AG268" s="176">
        <v>0</v>
      </c>
      <c r="AH268" s="176"/>
      <c r="AI268" s="176"/>
      <c r="AJ268" s="176"/>
      <c r="AK268" s="176">
        <v>0</v>
      </c>
      <c r="AL268" s="176"/>
      <c r="AM268" s="176">
        <v>2000</v>
      </c>
      <c r="AN268" s="176">
        <v>2000</v>
      </c>
      <c r="AO268" s="176"/>
      <c r="AP268" s="176"/>
      <c r="AQ268" s="176"/>
      <c r="AR268" s="176"/>
      <c r="AS268" s="176"/>
      <c r="AT268" s="176"/>
      <c r="AU268" s="176">
        <v>0</v>
      </c>
      <c r="AV268" s="176"/>
      <c r="AW268" s="176"/>
      <c r="AX268" s="176"/>
      <c r="AY268" s="176">
        <v>30</v>
      </c>
      <c r="AZ268" s="176"/>
      <c r="BA268" s="176">
        <v>0</v>
      </c>
      <c r="BB268" s="176"/>
      <c r="BC268" s="176">
        <v>0</v>
      </c>
      <c r="BD268" s="176"/>
      <c r="BE268" s="176">
        <v>0</v>
      </c>
      <c r="BF268" s="176"/>
      <c r="BG268" s="176">
        <v>0</v>
      </c>
      <c r="BH268" s="176"/>
      <c r="BI268" s="176">
        <v>0</v>
      </c>
      <c r="BJ268" s="176"/>
      <c r="BK268" s="176">
        <v>0</v>
      </c>
      <c r="BL268" s="176"/>
      <c r="BM268" s="176">
        <v>0</v>
      </c>
      <c r="BN268" s="176"/>
      <c r="BO268" s="176"/>
      <c r="BP268" s="176"/>
      <c r="BQ268" s="176"/>
      <c r="BR268" s="176"/>
      <c r="BS268" s="176"/>
      <c r="BT268" s="176"/>
      <c r="BU268" s="176"/>
      <c r="BV268" s="176"/>
      <c r="BW268" s="176">
        <v>0</v>
      </c>
      <c r="BX268" s="176"/>
      <c r="BY268" s="176">
        <v>0</v>
      </c>
      <c r="BZ268" s="176"/>
      <c r="CA268" s="176"/>
      <c r="CB268" s="176"/>
      <c r="CC268" s="176">
        <v>0</v>
      </c>
      <c r="CD268" s="176">
        <v>0</v>
      </c>
      <c r="CE268" s="176">
        <v>0</v>
      </c>
      <c r="CF268" s="176"/>
      <c r="CG268" s="176"/>
      <c r="CH268" s="176"/>
      <c r="CI268" s="176">
        <v>0</v>
      </c>
      <c r="CJ268" s="176">
        <v>0</v>
      </c>
      <c r="CK268" s="176">
        <v>0</v>
      </c>
      <c r="CL268" s="176"/>
      <c r="CM268" s="176"/>
      <c r="CN268" s="176"/>
      <c r="CO268" s="176">
        <v>0</v>
      </c>
      <c r="CP268" s="176"/>
      <c r="CQ268" s="176">
        <v>0</v>
      </c>
      <c r="CR268" s="176"/>
      <c r="CS268" s="176">
        <v>0</v>
      </c>
      <c r="CT268" s="176"/>
      <c r="CU268" s="176">
        <v>0</v>
      </c>
      <c r="CV268" s="176"/>
      <c r="CW268" s="176"/>
      <c r="CX268" s="176"/>
      <c r="CY268" s="176">
        <v>0</v>
      </c>
      <c r="CZ268" s="198"/>
      <c r="DA268" s="176">
        <v>0</v>
      </c>
      <c r="DB268" s="176"/>
      <c r="DC268" s="176"/>
      <c r="DD268" s="176">
        <v>0</v>
      </c>
      <c r="DE268" s="176">
        <v>0</v>
      </c>
      <c r="DF268" s="176"/>
      <c r="DG268" s="176"/>
      <c r="DH268" s="198"/>
      <c r="DI268" s="176"/>
      <c r="DJ268" s="449"/>
      <c r="DK268" s="176"/>
      <c r="DL268" s="198"/>
      <c r="DM268" s="176"/>
      <c r="DN268" s="176"/>
      <c r="DO268" s="176"/>
      <c r="DP268" s="176"/>
      <c r="DQ268" s="176"/>
      <c r="DR268" s="198"/>
      <c r="DS268" s="176"/>
      <c r="DT268" s="176"/>
      <c r="DU268" s="176"/>
      <c r="DV268" s="176"/>
      <c r="DW268" s="176"/>
      <c r="DX268" s="176"/>
      <c r="DY268" s="176"/>
      <c r="DZ268" s="176"/>
      <c r="EA268" s="176"/>
      <c r="EB268" s="176"/>
      <c r="EC268" s="176">
        <v>0</v>
      </c>
      <c r="ED268" s="176"/>
      <c r="EE268" s="176"/>
      <c r="EF268" s="176"/>
      <c r="EG268" s="176"/>
      <c r="EH268" s="176"/>
      <c r="EI268" s="176">
        <v>0</v>
      </c>
      <c r="EJ268" s="176"/>
      <c r="EK268" s="176"/>
      <c r="EL268" s="176"/>
      <c r="EM268" s="176"/>
      <c r="EN268" s="176">
        <v>0</v>
      </c>
      <c r="EO268" s="176"/>
      <c r="EP268" s="176"/>
      <c r="EQ268" s="700"/>
      <c r="ER268" s="176"/>
      <c r="ES268" s="176"/>
      <c r="ET268" s="176"/>
      <c r="EU268" s="176"/>
      <c r="EV268" s="176"/>
      <c r="EW268" s="176"/>
      <c r="EX268" s="176">
        <v>0</v>
      </c>
      <c r="EY268" s="176"/>
      <c r="EZ268" s="176"/>
      <c r="FA268" s="176"/>
      <c r="FB268" s="63">
        <f>FA268+EY268+EW268+EU268+ES268+EQ268+EO268+EM268+EJ268+EH268+EF268+ED268+EB268+DZ268+DX268+DV268+DT268+DR268+DP268+DN268+DL268+DH268+DF268+DD268+DB268+CZ268+CX268+CV268+CT268+CR268+CP268+CN268+CL268+CH268+CF268+CD268+CB268+BZ268+BX268+BT268+BR268+BP268+BN268+BL268+BJ268+BH268+BF268+BD268+BB268+AZ268+AX268+AV268+AR268+AP268+AN268+AL268+AJ268+AH268+AF268+AD268+AB268+Z268+X268+V268+T268+R268</f>
        <v>2000</v>
      </c>
      <c r="FC268" s="69">
        <f t="shared" si="21"/>
        <v>1330</v>
      </c>
    </row>
    <row r="269" spans="1:159" ht="48.6" customHeight="1">
      <c r="A269" s="216">
        <f>+IF(M269="","",COUNTA($M$12:$M269))</f>
        <v>209</v>
      </c>
      <c r="B269" s="216" t="s">
        <v>4502</v>
      </c>
      <c r="C269" s="216" t="s">
        <v>4614</v>
      </c>
      <c r="D269" s="304">
        <v>686</v>
      </c>
      <c r="E269" s="216">
        <v>718</v>
      </c>
      <c r="F269" s="219" t="s">
        <v>4615</v>
      </c>
      <c r="G269" s="216" t="s">
        <v>197</v>
      </c>
      <c r="H269" s="216" t="s">
        <v>4616</v>
      </c>
      <c r="I269" s="216" t="s">
        <v>4617</v>
      </c>
      <c r="J269" s="216">
        <v>60</v>
      </c>
      <c r="K269" s="216" t="s">
        <v>4618</v>
      </c>
      <c r="L269" s="216" t="s">
        <v>4011</v>
      </c>
      <c r="M269" s="216" t="s">
        <v>65</v>
      </c>
      <c r="N269" s="218">
        <v>7050</v>
      </c>
      <c r="O269" s="216" t="s">
        <v>3380</v>
      </c>
      <c r="P269" s="216">
        <v>15</v>
      </c>
      <c r="Q269" s="176">
        <v>2000</v>
      </c>
      <c r="R269" s="176">
        <v>1550</v>
      </c>
      <c r="S269" s="176"/>
      <c r="T269" s="176"/>
      <c r="U269" s="176"/>
      <c r="V269" s="176"/>
      <c r="W269" s="176"/>
      <c r="X269" s="176"/>
      <c r="Y269" s="176">
        <v>500</v>
      </c>
      <c r="Z269" s="176">
        <v>500</v>
      </c>
      <c r="AA269" s="176"/>
      <c r="AB269" s="176"/>
      <c r="AC269" s="176">
        <v>0</v>
      </c>
      <c r="AD269" s="176"/>
      <c r="AE269" s="176"/>
      <c r="AF269" s="176"/>
      <c r="AG269" s="176">
        <v>2000</v>
      </c>
      <c r="AH269" s="176"/>
      <c r="AI269" s="176"/>
      <c r="AJ269" s="176"/>
      <c r="AK269" s="176">
        <v>0</v>
      </c>
      <c r="AL269" s="176"/>
      <c r="AM269" s="176"/>
      <c r="AN269" s="176"/>
      <c r="AO269" s="176"/>
      <c r="AP269" s="176"/>
      <c r="AQ269" s="176"/>
      <c r="AR269" s="176"/>
      <c r="AS269" s="176"/>
      <c r="AT269" s="176"/>
      <c r="AU269" s="176">
        <v>0</v>
      </c>
      <c r="AV269" s="176"/>
      <c r="AW269" s="176"/>
      <c r="AX269" s="176"/>
      <c r="AY269" s="176"/>
      <c r="AZ269" s="176"/>
      <c r="BA269" s="176">
        <v>350</v>
      </c>
      <c r="BB269" s="176">
        <v>0</v>
      </c>
      <c r="BC269" s="176">
        <v>0</v>
      </c>
      <c r="BD269" s="176"/>
      <c r="BE269" s="176">
        <v>0</v>
      </c>
      <c r="BF269" s="176"/>
      <c r="BG269" s="176">
        <v>0</v>
      </c>
      <c r="BH269" s="176"/>
      <c r="BI269" s="176">
        <v>0</v>
      </c>
      <c r="BJ269" s="176"/>
      <c r="BK269" s="176">
        <v>0</v>
      </c>
      <c r="BL269" s="176"/>
      <c r="BM269" s="176">
        <v>0</v>
      </c>
      <c r="BN269" s="176"/>
      <c r="BO269" s="176"/>
      <c r="BP269" s="176"/>
      <c r="BQ269" s="176">
        <v>300</v>
      </c>
      <c r="BR269" s="176">
        <v>50</v>
      </c>
      <c r="BS269" s="176"/>
      <c r="BT269" s="176"/>
      <c r="BU269" s="176"/>
      <c r="BV269" s="176"/>
      <c r="BW269" s="176">
        <v>0</v>
      </c>
      <c r="BX269" s="176"/>
      <c r="BY269" s="176">
        <v>200</v>
      </c>
      <c r="BZ269" s="176">
        <v>100</v>
      </c>
      <c r="CA269" s="176"/>
      <c r="CB269" s="176"/>
      <c r="CC269" s="176">
        <v>0</v>
      </c>
      <c r="CD269" s="176">
        <v>0</v>
      </c>
      <c r="CE269" s="176">
        <v>0</v>
      </c>
      <c r="CF269" s="176"/>
      <c r="CG269" s="176"/>
      <c r="CH269" s="176"/>
      <c r="CI269" s="176">
        <v>0</v>
      </c>
      <c r="CJ269" s="176">
        <v>100</v>
      </c>
      <c r="CK269" s="176">
        <v>100</v>
      </c>
      <c r="CL269" s="176"/>
      <c r="CM269" s="176"/>
      <c r="CN269" s="176"/>
      <c r="CO269" s="176">
        <v>1000</v>
      </c>
      <c r="CP269" s="176">
        <v>1000</v>
      </c>
      <c r="CQ269" s="176">
        <v>0</v>
      </c>
      <c r="CR269" s="176"/>
      <c r="CS269" s="176">
        <v>100</v>
      </c>
      <c r="CT269" s="176"/>
      <c r="CU269" s="176">
        <v>0</v>
      </c>
      <c r="CV269" s="176"/>
      <c r="CW269" s="176">
        <v>400</v>
      </c>
      <c r="CX269" s="176">
        <v>100</v>
      </c>
      <c r="CY269" s="176">
        <v>100</v>
      </c>
      <c r="CZ269" s="198"/>
      <c r="DA269" s="176">
        <v>0</v>
      </c>
      <c r="DB269" s="176"/>
      <c r="DC269" s="176"/>
      <c r="DD269" s="176">
        <v>0</v>
      </c>
      <c r="DE269" s="176">
        <v>0</v>
      </c>
      <c r="DF269" s="176"/>
      <c r="DG269" s="176"/>
      <c r="DH269" s="198"/>
      <c r="DI269" s="176"/>
      <c r="DJ269" s="449"/>
      <c r="DK269" s="176"/>
      <c r="DL269" s="198"/>
      <c r="DM269" s="176"/>
      <c r="DN269" s="176"/>
      <c r="DO269" s="176"/>
      <c r="DP269" s="176"/>
      <c r="DQ269" s="176"/>
      <c r="DR269" s="198"/>
      <c r="DS269" s="176"/>
      <c r="DT269" s="176"/>
      <c r="DU269" s="176"/>
      <c r="DV269" s="176"/>
      <c r="DW269" s="176"/>
      <c r="DX269" s="176"/>
      <c r="DY269" s="176"/>
      <c r="DZ269" s="176"/>
      <c r="EA269" s="176"/>
      <c r="EB269" s="176"/>
      <c r="EC269" s="176">
        <v>0</v>
      </c>
      <c r="ED269" s="176"/>
      <c r="EE269" s="176"/>
      <c r="EF269" s="176"/>
      <c r="EG269" s="176"/>
      <c r="EH269" s="176"/>
      <c r="EI269" s="176">
        <v>0</v>
      </c>
      <c r="EJ269" s="176"/>
      <c r="EK269" s="176"/>
      <c r="EL269" s="176"/>
      <c r="EM269" s="176"/>
      <c r="EN269" s="176">
        <v>0</v>
      </c>
      <c r="EO269" s="176"/>
      <c r="EP269" s="176"/>
      <c r="EQ269" s="700"/>
      <c r="ER269" s="176"/>
      <c r="ES269" s="176"/>
      <c r="ET269" s="176"/>
      <c r="EU269" s="176"/>
      <c r="EV269" s="176"/>
      <c r="EW269" s="176"/>
      <c r="EX269" s="176">
        <v>0</v>
      </c>
      <c r="EY269" s="176"/>
      <c r="EZ269" s="176"/>
      <c r="FA269" s="176"/>
      <c r="FB269" s="63">
        <f>FA269+EY269+EW269+EU269+ES269+EQ269+EO269+EM269+EJ269+EH269+EF269+ED269+EB269+DZ269+DX269+DV269+DT269+DR269+DP269+DN269+DL269+DH269+DF269+DD269+DB269+CZ269+CX269+CV269+CT269+CR269+CP269+CN269+CL269+CH269+CF269+CD269+CB269+BZ269+BX269+BT269+BR269+BP269+BN269+BL269+BJ269+BH269+BF269+BD269+BB269+AZ269+AX269+AV269+AR269+AP269+AN269+AL269+AJ269+AH269+AF269+AD269+AB269+Z269+X269+V269+T269+R269</f>
        <v>3300</v>
      </c>
      <c r="FC269" s="69">
        <f t="shared" si="21"/>
        <v>3750</v>
      </c>
    </row>
    <row r="270" spans="1:159" s="47" customFormat="1" ht="48.6" customHeight="1">
      <c r="A270" s="216" t="str">
        <f>+IF(M270="","",COUNTA($M$12:$M270))</f>
        <v/>
      </c>
      <c r="B270" s="216"/>
      <c r="C270" s="216"/>
      <c r="D270" s="186"/>
      <c r="E270" s="186"/>
      <c r="F270" s="290" t="s">
        <v>3250</v>
      </c>
      <c r="G270" s="216"/>
      <c r="H270" s="216"/>
      <c r="I270" s="216"/>
      <c r="J270" s="216"/>
      <c r="K270" s="216"/>
      <c r="L270" s="216"/>
      <c r="M270" s="216"/>
      <c r="N270" s="218"/>
      <c r="O270" s="216"/>
      <c r="P270" s="216"/>
      <c r="Q270" s="176"/>
      <c r="R270" s="176"/>
      <c r="S270" s="176"/>
      <c r="T270" s="176"/>
      <c r="U270" s="176"/>
      <c r="V270" s="176"/>
      <c r="W270" s="176"/>
      <c r="X270" s="176"/>
      <c r="Y270" s="176"/>
      <c r="Z270" s="176"/>
      <c r="AA270" s="176"/>
      <c r="AB270" s="176"/>
      <c r="AC270" s="176"/>
      <c r="AD270" s="176"/>
      <c r="AE270" s="176"/>
      <c r="AF270" s="176"/>
      <c r="AG270" s="176"/>
      <c r="AH270" s="176"/>
      <c r="AI270" s="176"/>
      <c r="AJ270" s="176"/>
      <c r="AK270" s="176"/>
      <c r="AL270" s="176"/>
      <c r="AM270" s="176"/>
      <c r="AN270" s="176"/>
      <c r="AO270" s="176"/>
      <c r="AP270" s="176"/>
      <c r="AQ270" s="176"/>
      <c r="AR270" s="176"/>
      <c r="AS270" s="176"/>
      <c r="AT270" s="176"/>
      <c r="AU270" s="176">
        <v>0</v>
      </c>
      <c r="AV270" s="176"/>
      <c r="AW270" s="176"/>
      <c r="AX270" s="176"/>
      <c r="AY270" s="176"/>
      <c r="AZ270" s="176"/>
      <c r="BA270" s="176"/>
      <c r="BB270" s="176"/>
      <c r="BC270" s="176"/>
      <c r="BD270" s="176"/>
      <c r="BE270" s="176"/>
      <c r="BF270" s="176"/>
      <c r="BG270" s="176"/>
      <c r="BH270" s="176"/>
      <c r="BI270" s="176"/>
      <c r="BJ270" s="176"/>
      <c r="BK270" s="176"/>
      <c r="BL270" s="176"/>
      <c r="BM270" s="176"/>
      <c r="BN270" s="176"/>
      <c r="BO270" s="176"/>
      <c r="BP270" s="176"/>
      <c r="BQ270" s="176"/>
      <c r="BR270" s="176"/>
      <c r="BS270" s="176"/>
      <c r="BT270" s="176"/>
      <c r="BU270" s="176"/>
      <c r="BV270" s="176"/>
      <c r="BW270" s="176">
        <v>0</v>
      </c>
      <c r="BX270" s="176"/>
      <c r="BY270" s="176"/>
      <c r="BZ270" s="176"/>
      <c r="CA270" s="176"/>
      <c r="CB270" s="176"/>
      <c r="CC270" s="176"/>
      <c r="CD270" s="176"/>
      <c r="CE270" s="176"/>
      <c r="CF270" s="176"/>
      <c r="CG270" s="176"/>
      <c r="CH270" s="176"/>
      <c r="CI270" s="176"/>
      <c r="CJ270" s="176"/>
      <c r="CK270" s="176">
        <v>0</v>
      </c>
      <c r="CL270" s="176"/>
      <c r="CM270" s="176"/>
      <c r="CN270" s="176"/>
      <c r="CO270" s="176"/>
      <c r="CP270" s="176"/>
      <c r="CQ270" s="176"/>
      <c r="CR270" s="176"/>
      <c r="CS270" s="176"/>
      <c r="CT270" s="176"/>
      <c r="CU270" s="176"/>
      <c r="CV270" s="176"/>
      <c r="CW270" s="176"/>
      <c r="CX270" s="176"/>
      <c r="CY270" s="176"/>
      <c r="CZ270" s="206"/>
      <c r="DA270" s="176"/>
      <c r="DB270" s="176"/>
      <c r="DC270" s="176"/>
      <c r="DD270" s="176"/>
      <c r="DE270" s="176"/>
      <c r="DF270" s="176"/>
      <c r="DG270" s="176"/>
      <c r="DH270" s="206"/>
      <c r="DI270" s="176"/>
      <c r="DJ270" s="445"/>
      <c r="DK270" s="176"/>
      <c r="DL270" s="206"/>
      <c r="DM270" s="176"/>
      <c r="DN270" s="176"/>
      <c r="DO270" s="176"/>
      <c r="DP270" s="176"/>
      <c r="DQ270" s="176"/>
      <c r="DR270" s="206"/>
      <c r="DS270" s="176"/>
      <c r="DT270" s="176"/>
      <c r="DU270" s="176"/>
      <c r="DV270" s="176"/>
      <c r="DW270" s="176"/>
      <c r="DX270" s="176"/>
      <c r="DY270" s="176"/>
      <c r="DZ270" s="176"/>
      <c r="EA270" s="176"/>
      <c r="EB270" s="176"/>
      <c r="EC270" s="176"/>
      <c r="ED270" s="176"/>
      <c r="EE270" s="176"/>
      <c r="EF270" s="176"/>
      <c r="EG270" s="176"/>
      <c r="EH270" s="176"/>
      <c r="EI270" s="176"/>
      <c r="EJ270" s="176"/>
      <c r="EK270" s="176"/>
      <c r="EL270" s="176"/>
      <c r="EM270" s="176"/>
      <c r="EN270" s="176"/>
      <c r="EO270" s="176"/>
      <c r="EP270" s="176"/>
      <c r="EQ270" s="699"/>
      <c r="ER270" s="176"/>
      <c r="ES270" s="176"/>
      <c r="ET270" s="176"/>
      <c r="EU270" s="176"/>
      <c r="EV270" s="176"/>
      <c r="EW270" s="176"/>
      <c r="EX270" s="176"/>
      <c r="EY270" s="176"/>
      <c r="EZ270" s="176"/>
      <c r="FA270" s="176"/>
      <c r="FB270" s="63"/>
      <c r="FC270" s="69"/>
    </row>
    <row r="271" spans="1:159" ht="48.6" customHeight="1">
      <c r="A271" s="216">
        <f>+IF(M271="","",COUNTA($M$12:$M271))</f>
        <v>210</v>
      </c>
      <c r="B271" s="216" t="s">
        <v>4510</v>
      </c>
      <c r="C271" s="216" t="s">
        <v>4620</v>
      </c>
      <c r="D271" s="216">
        <v>692</v>
      </c>
      <c r="E271" s="216">
        <v>386</v>
      </c>
      <c r="F271" s="219" t="s">
        <v>4621</v>
      </c>
      <c r="G271" s="216" t="s">
        <v>4622</v>
      </c>
      <c r="H271" s="216" t="s">
        <v>4623</v>
      </c>
      <c r="I271" s="216" t="s">
        <v>4624</v>
      </c>
      <c r="J271" s="216">
        <v>60</v>
      </c>
      <c r="K271" s="216" t="s">
        <v>4625</v>
      </c>
      <c r="L271" s="216" t="s">
        <v>4626</v>
      </c>
      <c r="M271" s="216" t="s">
        <v>65</v>
      </c>
      <c r="N271" s="218">
        <v>16900</v>
      </c>
      <c r="O271" s="216" t="s">
        <v>3394</v>
      </c>
      <c r="P271" s="216">
        <v>89</v>
      </c>
      <c r="Q271" s="176">
        <v>0</v>
      </c>
      <c r="R271" s="176"/>
      <c r="S271" s="176"/>
      <c r="T271" s="176"/>
      <c r="U271" s="176"/>
      <c r="V271" s="176"/>
      <c r="W271" s="176">
        <v>50</v>
      </c>
      <c r="X271" s="176"/>
      <c r="Y271" s="176"/>
      <c r="Z271" s="176"/>
      <c r="AA271" s="176"/>
      <c r="AB271" s="176"/>
      <c r="AC271" s="176">
        <v>100</v>
      </c>
      <c r="AD271" s="176"/>
      <c r="AE271" s="176"/>
      <c r="AF271" s="176"/>
      <c r="AG271" s="176">
        <v>1000</v>
      </c>
      <c r="AH271" s="176"/>
      <c r="AI271" s="176"/>
      <c r="AJ271" s="176"/>
      <c r="AK271" s="176">
        <v>0</v>
      </c>
      <c r="AL271" s="176"/>
      <c r="AM271" s="176"/>
      <c r="AN271" s="176"/>
      <c r="AO271" s="176"/>
      <c r="AP271" s="176"/>
      <c r="AQ271" s="176"/>
      <c r="AR271" s="176"/>
      <c r="AS271" s="176"/>
      <c r="AT271" s="176"/>
      <c r="AU271" s="176">
        <v>0</v>
      </c>
      <c r="AV271" s="176"/>
      <c r="AW271" s="176"/>
      <c r="AX271" s="176"/>
      <c r="AY271" s="176"/>
      <c r="AZ271" s="176"/>
      <c r="BA271" s="176">
        <v>0</v>
      </c>
      <c r="BB271" s="176"/>
      <c r="BC271" s="176">
        <v>0</v>
      </c>
      <c r="BD271" s="176"/>
      <c r="BE271" s="176">
        <v>0</v>
      </c>
      <c r="BF271" s="176"/>
      <c r="BG271" s="176">
        <v>500</v>
      </c>
      <c r="BH271" s="176">
        <v>600</v>
      </c>
      <c r="BI271" s="176">
        <v>0</v>
      </c>
      <c r="BJ271" s="176"/>
      <c r="BK271" s="176">
        <v>0</v>
      </c>
      <c r="BL271" s="176"/>
      <c r="BM271" s="176">
        <v>1000</v>
      </c>
      <c r="BN271" s="176"/>
      <c r="BO271" s="176">
        <v>200</v>
      </c>
      <c r="BP271" s="176">
        <v>200</v>
      </c>
      <c r="BQ271" s="176"/>
      <c r="BR271" s="176"/>
      <c r="BS271" s="176"/>
      <c r="BT271" s="176"/>
      <c r="BU271" s="176"/>
      <c r="BV271" s="176"/>
      <c r="BW271" s="176">
        <v>0</v>
      </c>
      <c r="BX271" s="176"/>
      <c r="BY271" s="176">
        <v>8000</v>
      </c>
      <c r="BZ271" s="176">
        <v>5500</v>
      </c>
      <c r="CA271" s="176"/>
      <c r="CB271" s="176"/>
      <c r="CC271" s="176">
        <v>1000</v>
      </c>
      <c r="CD271" s="176">
        <v>1200</v>
      </c>
      <c r="CE271" s="176">
        <v>5000</v>
      </c>
      <c r="CF271" s="176">
        <v>2000</v>
      </c>
      <c r="CG271" s="176"/>
      <c r="CH271" s="176"/>
      <c r="CI271" s="176">
        <v>0</v>
      </c>
      <c r="CJ271" s="176">
        <v>0</v>
      </c>
      <c r="CK271" s="176">
        <v>0</v>
      </c>
      <c r="CL271" s="176"/>
      <c r="CM271" s="176"/>
      <c r="CN271" s="176"/>
      <c r="CO271" s="176">
        <v>0</v>
      </c>
      <c r="CP271" s="176"/>
      <c r="CQ271" s="176">
        <v>0</v>
      </c>
      <c r="CR271" s="176"/>
      <c r="CS271" s="176">
        <v>0</v>
      </c>
      <c r="CT271" s="176"/>
      <c r="CU271" s="176">
        <v>0</v>
      </c>
      <c r="CV271" s="176"/>
      <c r="CW271" s="176"/>
      <c r="CX271" s="176"/>
      <c r="CY271" s="176">
        <v>0</v>
      </c>
      <c r="CZ271" s="198"/>
      <c r="DA271" s="176">
        <v>0</v>
      </c>
      <c r="DB271" s="176"/>
      <c r="DC271" s="176"/>
      <c r="DD271" s="176">
        <v>0</v>
      </c>
      <c r="DE271" s="176">
        <v>50</v>
      </c>
      <c r="DF271" s="176"/>
      <c r="DG271" s="176"/>
      <c r="DH271" s="198"/>
      <c r="DI271" s="176"/>
      <c r="DJ271" s="449"/>
      <c r="DK271" s="176"/>
      <c r="DL271" s="198"/>
      <c r="DM271" s="176"/>
      <c r="DN271" s="176"/>
      <c r="DO271" s="176"/>
      <c r="DP271" s="176"/>
      <c r="DQ271" s="176"/>
      <c r="DR271" s="198"/>
      <c r="DS271" s="176"/>
      <c r="DT271" s="176"/>
      <c r="DU271" s="176"/>
      <c r="DV271" s="176"/>
      <c r="DW271" s="176"/>
      <c r="DX271" s="176"/>
      <c r="DY271" s="176"/>
      <c r="DZ271" s="176"/>
      <c r="EA271" s="176"/>
      <c r="EB271" s="176"/>
      <c r="EC271" s="176">
        <v>0</v>
      </c>
      <c r="ED271" s="176"/>
      <c r="EE271" s="176"/>
      <c r="EF271" s="176"/>
      <c r="EG271" s="176"/>
      <c r="EH271" s="176"/>
      <c r="EI271" s="176">
        <v>0</v>
      </c>
      <c r="EJ271" s="176"/>
      <c r="EK271" s="176"/>
      <c r="EL271" s="176"/>
      <c r="EM271" s="176"/>
      <c r="EN271" s="176">
        <v>0</v>
      </c>
      <c r="EO271" s="176"/>
      <c r="EP271" s="176"/>
      <c r="EQ271" s="700"/>
      <c r="ER271" s="176"/>
      <c r="ES271" s="176"/>
      <c r="ET271" s="176"/>
      <c r="EU271" s="176"/>
      <c r="EV271" s="176"/>
      <c r="EW271" s="176"/>
      <c r="EX271" s="176">
        <v>0</v>
      </c>
      <c r="EY271" s="176"/>
      <c r="EZ271" s="176"/>
      <c r="FA271" s="176"/>
      <c r="FB271" s="63">
        <f>FA271+EY271+EW271+EU271+ES271+EQ271+EO271+EM271+EJ271+EH271+EF271+ED271+EB271+DZ271+DX271+DV271+DT271+DR271+DP271+DN271+DL271+DH271+DF271+DD271+DB271+CZ271+CX271+CV271+CT271+CR271+CP271+CN271+CL271+CH271+CF271+CD271+CB271+BZ271+BX271+BT271+BR271+BP271+BN271+BL271+BJ271+BH271+BF271+BD271+BB271+AZ271+AX271+AV271+AR271+AP271+AN271+AL271+AJ271+AH271+AF271+AD271+AB271+Z271+X271+V271+T271+R271</f>
        <v>9500</v>
      </c>
      <c r="FC271" s="69">
        <f t="shared" ref="FC271:FC277" si="22">N271-FB271</f>
        <v>7400</v>
      </c>
    </row>
    <row r="272" spans="1:159" s="47" customFormat="1" ht="48.6" customHeight="1">
      <c r="A272" s="216" t="str">
        <f>+IF(M272="","",COUNTA($M$12:$M272))</f>
        <v/>
      </c>
      <c r="B272" s="216"/>
      <c r="C272" s="216"/>
      <c r="D272" s="186"/>
      <c r="E272" s="186"/>
      <c r="F272" s="290" t="s">
        <v>3251</v>
      </c>
      <c r="G272" s="216"/>
      <c r="H272" s="216"/>
      <c r="I272" s="216"/>
      <c r="J272" s="216"/>
      <c r="K272" s="216"/>
      <c r="L272" s="216"/>
      <c r="M272" s="216"/>
      <c r="N272" s="218"/>
      <c r="O272" s="216"/>
      <c r="P272" s="216"/>
      <c r="Q272" s="176"/>
      <c r="R272" s="176"/>
      <c r="S272" s="176"/>
      <c r="T272" s="176"/>
      <c r="U272" s="176"/>
      <c r="V272" s="176"/>
      <c r="W272" s="176"/>
      <c r="X272" s="176"/>
      <c r="Y272" s="176"/>
      <c r="Z272" s="176"/>
      <c r="AA272" s="176"/>
      <c r="AB272" s="176"/>
      <c r="AC272" s="176"/>
      <c r="AD272" s="176"/>
      <c r="AE272" s="176"/>
      <c r="AF272" s="176"/>
      <c r="AG272" s="176"/>
      <c r="AH272" s="176"/>
      <c r="AI272" s="176"/>
      <c r="AJ272" s="176"/>
      <c r="AK272" s="176"/>
      <c r="AL272" s="176"/>
      <c r="AM272" s="176"/>
      <c r="AN272" s="176"/>
      <c r="AO272" s="176"/>
      <c r="AP272" s="176"/>
      <c r="AQ272" s="176"/>
      <c r="AR272" s="176"/>
      <c r="AS272" s="176"/>
      <c r="AT272" s="176"/>
      <c r="AU272" s="176">
        <v>0</v>
      </c>
      <c r="AV272" s="176"/>
      <c r="AW272" s="176"/>
      <c r="AX272" s="176"/>
      <c r="AY272" s="176"/>
      <c r="AZ272" s="176"/>
      <c r="BA272" s="176"/>
      <c r="BB272" s="176"/>
      <c r="BC272" s="176"/>
      <c r="BD272" s="176"/>
      <c r="BE272" s="176"/>
      <c r="BF272" s="176"/>
      <c r="BG272" s="176"/>
      <c r="BH272" s="176"/>
      <c r="BI272" s="176"/>
      <c r="BJ272" s="176"/>
      <c r="BK272" s="176"/>
      <c r="BL272" s="176"/>
      <c r="BM272" s="176"/>
      <c r="BN272" s="176"/>
      <c r="BO272" s="176"/>
      <c r="BP272" s="176"/>
      <c r="BQ272" s="176"/>
      <c r="BR272" s="176"/>
      <c r="BS272" s="176"/>
      <c r="BT272" s="176"/>
      <c r="BU272" s="176"/>
      <c r="BV272" s="176"/>
      <c r="BW272" s="176">
        <v>0</v>
      </c>
      <c r="BX272" s="176"/>
      <c r="BY272" s="176"/>
      <c r="BZ272" s="176"/>
      <c r="CA272" s="176"/>
      <c r="CB272" s="176"/>
      <c r="CC272" s="176"/>
      <c r="CD272" s="176"/>
      <c r="CE272" s="176"/>
      <c r="CF272" s="176"/>
      <c r="CG272" s="176"/>
      <c r="CH272" s="176"/>
      <c r="CI272" s="176"/>
      <c r="CJ272" s="176"/>
      <c r="CK272" s="176">
        <v>0</v>
      </c>
      <c r="CL272" s="176"/>
      <c r="CM272" s="176"/>
      <c r="CN272" s="176"/>
      <c r="CO272" s="176"/>
      <c r="CP272" s="176" t="s">
        <v>8239</v>
      </c>
      <c r="CQ272" s="176"/>
      <c r="CR272" s="176"/>
      <c r="CS272" s="176"/>
      <c r="CT272" s="176"/>
      <c r="CU272" s="176"/>
      <c r="CV272" s="176"/>
      <c r="CW272" s="176"/>
      <c r="CX272" s="176"/>
      <c r="CY272" s="176"/>
      <c r="CZ272" s="206"/>
      <c r="DA272" s="176"/>
      <c r="DB272" s="176"/>
      <c r="DC272" s="176"/>
      <c r="DD272" s="176"/>
      <c r="DE272" s="176"/>
      <c r="DF272" s="176"/>
      <c r="DG272" s="176"/>
      <c r="DH272" s="206"/>
      <c r="DI272" s="176"/>
      <c r="DJ272" s="445"/>
      <c r="DK272" s="176"/>
      <c r="DL272" s="206"/>
      <c r="DM272" s="176"/>
      <c r="DN272" s="176"/>
      <c r="DO272" s="176"/>
      <c r="DP272" s="176"/>
      <c r="DQ272" s="176"/>
      <c r="DR272" s="206"/>
      <c r="DS272" s="176"/>
      <c r="DT272" s="176"/>
      <c r="DU272" s="176"/>
      <c r="DV272" s="176"/>
      <c r="DW272" s="176"/>
      <c r="DX272" s="176"/>
      <c r="DY272" s="176"/>
      <c r="DZ272" s="176"/>
      <c r="EA272" s="176"/>
      <c r="EB272" s="176"/>
      <c r="EC272" s="176"/>
      <c r="ED272" s="176"/>
      <c r="EE272" s="176"/>
      <c r="EF272" s="176"/>
      <c r="EG272" s="176"/>
      <c r="EH272" s="176"/>
      <c r="EI272" s="176"/>
      <c r="EJ272" s="176"/>
      <c r="EK272" s="176"/>
      <c r="EL272" s="176"/>
      <c r="EM272" s="176"/>
      <c r="EN272" s="176"/>
      <c r="EO272" s="176"/>
      <c r="EP272" s="176"/>
      <c r="EQ272" s="699"/>
      <c r="ER272" s="176"/>
      <c r="ES272" s="176"/>
      <c r="ET272" s="176"/>
      <c r="EU272" s="176"/>
      <c r="EV272" s="176"/>
      <c r="EW272" s="176"/>
      <c r="EX272" s="176"/>
      <c r="EY272" s="176"/>
      <c r="EZ272" s="176"/>
      <c r="FA272" s="176"/>
      <c r="FB272" s="63"/>
      <c r="FC272" s="69">
        <f t="shared" si="22"/>
        <v>0</v>
      </c>
    </row>
    <row r="273" spans="1:159" ht="48.6" customHeight="1">
      <c r="A273" s="216">
        <f>+IF(M273="","",COUNTA($M$12:$M273))</f>
        <v>211</v>
      </c>
      <c r="B273" s="216" t="s">
        <v>4627</v>
      </c>
      <c r="C273" s="216" t="s">
        <v>4628</v>
      </c>
      <c r="D273" s="304">
        <v>706</v>
      </c>
      <c r="E273" s="216">
        <v>749</v>
      </c>
      <c r="F273" s="219" t="s">
        <v>4629</v>
      </c>
      <c r="G273" s="216" t="s">
        <v>4630</v>
      </c>
      <c r="H273" s="216" t="s">
        <v>4631</v>
      </c>
      <c r="I273" s="216" t="s">
        <v>4632</v>
      </c>
      <c r="J273" s="216">
        <v>36</v>
      </c>
      <c r="K273" s="216" t="s">
        <v>4633</v>
      </c>
      <c r="L273" s="216" t="s">
        <v>4634</v>
      </c>
      <c r="M273" s="216" t="s">
        <v>67</v>
      </c>
      <c r="N273" s="218">
        <v>5920</v>
      </c>
      <c r="O273" s="216" t="s">
        <v>3116</v>
      </c>
      <c r="P273" s="216">
        <v>77</v>
      </c>
      <c r="Q273" s="176">
        <v>2000</v>
      </c>
      <c r="R273" s="176"/>
      <c r="S273" s="176"/>
      <c r="T273" s="176"/>
      <c r="U273" s="176"/>
      <c r="V273" s="176"/>
      <c r="W273" s="176"/>
      <c r="X273" s="176"/>
      <c r="Y273" s="176">
        <v>150</v>
      </c>
      <c r="Z273" s="176">
        <v>48</v>
      </c>
      <c r="AA273" s="176"/>
      <c r="AB273" s="176"/>
      <c r="AC273" s="176">
        <v>0</v>
      </c>
      <c r="AD273" s="176"/>
      <c r="AE273" s="176"/>
      <c r="AF273" s="176"/>
      <c r="AG273" s="176">
        <v>100</v>
      </c>
      <c r="AH273" s="176"/>
      <c r="AI273" s="176">
        <v>50</v>
      </c>
      <c r="AJ273" s="176"/>
      <c r="AK273" s="176">
        <v>20</v>
      </c>
      <c r="AL273" s="176"/>
      <c r="AM273" s="176">
        <v>500</v>
      </c>
      <c r="AN273" s="176"/>
      <c r="AO273" s="176"/>
      <c r="AP273" s="176"/>
      <c r="AQ273" s="176"/>
      <c r="AR273" s="176"/>
      <c r="AS273" s="176"/>
      <c r="AT273" s="176"/>
      <c r="AU273" s="176">
        <v>0</v>
      </c>
      <c r="AV273" s="176"/>
      <c r="AW273" s="176"/>
      <c r="AX273" s="176"/>
      <c r="AY273" s="176">
        <v>300</v>
      </c>
      <c r="AZ273" s="176"/>
      <c r="BA273" s="176">
        <v>0</v>
      </c>
      <c r="BB273" s="176"/>
      <c r="BC273" s="176">
        <v>0</v>
      </c>
      <c r="BD273" s="176"/>
      <c r="BE273" s="176">
        <v>0</v>
      </c>
      <c r="BF273" s="176"/>
      <c r="BG273" s="176">
        <v>0</v>
      </c>
      <c r="BH273" s="176"/>
      <c r="BI273" s="176">
        <v>80</v>
      </c>
      <c r="BJ273" s="176">
        <v>80</v>
      </c>
      <c r="BK273" s="176">
        <v>1000</v>
      </c>
      <c r="BL273" s="176">
        <v>48</v>
      </c>
      <c r="BM273" s="176">
        <v>0</v>
      </c>
      <c r="BN273" s="176"/>
      <c r="BO273" s="176"/>
      <c r="BP273" s="176"/>
      <c r="BQ273" s="176"/>
      <c r="BR273" s="176"/>
      <c r="BS273" s="176"/>
      <c r="BT273" s="176"/>
      <c r="BU273" s="176"/>
      <c r="BV273" s="176"/>
      <c r="BW273" s="176">
        <v>0</v>
      </c>
      <c r="BX273" s="176"/>
      <c r="BY273" s="176">
        <v>0</v>
      </c>
      <c r="BZ273" s="176"/>
      <c r="CA273" s="176"/>
      <c r="CB273" s="176"/>
      <c r="CC273" s="176">
        <v>0</v>
      </c>
      <c r="CD273" s="176">
        <v>0</v>
      </c>
      <c r="CE273" s="176">
        <v>500</v>
      </c>
      <c r="CF273" s="176">
        <v>0</v>
      </c>
      <c r="CG273" s="176">
        <v>200</v>
      </c>
      <c r="CH273" s="176">
        <v>96</v>
      </c>
      <c r="CI273" s="176">
        <v>0</v>
      </c>
      <c r="CJ273" s="176">
        <v>20</v>
      </c>
      <c r="CK273" s="176">
        <v>20</v>
      </c>
      <c r="CL273" s="176"/>
      <c r="CM273" s="176"/>
      <c r="CN273" s="176"/>
      <c r="CO273" s="176">
        <v>1000</v>
      </c>
      <c r="CP273" s="176">
        <v>718</v>
      </c>
      <c r="CQ273" s="176">
        <v>0</v>
      </c>
      <c r="CR273" s="176"/>
      <c r="CS273" s="176">
        <v>0</v>
      </c>
      <c r="CT273" s="176"/>
      <c r="CU273" s="176">
        <v>0</v>
      </c>
      <c r="CV273" s="176"/>
      <c r="CW273" s="176"/>
      <c r="CX273" s="176"/>
      <c r="CY273" s="176">
        <v>0</v>
      </c>
      <c r="CZ273" s="198"/>
      <c r="DA273" s="176">
        <v>0</v>
      </c>
      <c r="DB273" s="176"/>
      <c r="DC273" s="176"/>
      <c r="DD273" s="176">
        <v>0</v>
      </c>
      <c r="DE273" s="176">
        <v>0</v>
      </c>
      <c r="DF273" s="176"/>
      <c r="DG273" s="176"/>
      <c r="DH273" s="198"/>
      <c r="DI273" s="176"/>
      <c r="DJ273" s="449"/>
      <c r="DK273" s="176"/>
      <c r="DL273" s="198"/>
      <c r="DM273" s="176"/>
      <c r="DN273" s="176"/>
      <c r="DO273" s="176"/>
      <c r="DP273" s="176"/>
      <c r="DQ273" s="176"/>
      <c r="DR273" s="198"/>
      <c r="DS273" s="176"/>
      <c r="DT273" s="176"/>
      <c r="DU273" s="176"/>
      <c r="DV273" s="176"/>
      <c r="DW273" s="176"/>
      <c r="DX273" s="176"/>
      <c r="DY273" s="176"/>
      <c r="DZ273" s="176"/>
      <c r="EA273" s="176"/>
      <c r="EB273" s="176"/>
      <c r="EC273" s="176">
        <v>0</v>
      </c>
      <c r="ED273" s="176"/>
      <c r="EE273" s="176"/>
      <c r="EF273" s="176"/>
      <c r="EG273" s="176"/>
      <c r="EH273" s="176"/>
      <c r="EI273" s="176">
        <v>0</v>
      </c>
      <c r="EJ273" s="176"/>
      <c r="EK273" s="176"/>
      <c r="EL273" s="176"/>
      <c r="EM273" s="176"/>
      <c r="EN273" s="176">
        <v>0</v>
      </c>
      <c r="EO273" s="176"/>
      <c r="EP273" s="176"/>
      <c r="EQ273" s="700"/>
      <c r="ER273" s="176"/>
      <c r="ES273" s="176"/>
      <c r="ET273" s="176"/>
      <c r="EU273" s="176"/>
      <c r="EV273" s="176"/>
      <c r="EW273" s="176"/>
      <c r="EX273" s="176">
        <v>0</v>
      </c>
      <c r="EY273" s="176"/>
      <c r="EZ273" s="176"/>
      <c r="FA273" s="176"/>
      <c r="FB273" s="63">
        <f>FA273+EY273+EW273+EU273+ES273+EQ273+EO273+EM273+EJ273+EH273+EF273+ED273+EB273+DZ273+DX273+DV273+DT273+DR273+DP273+DN273+DL273+DH273+DF273+DD273+DB273+CZ273+CX273+CV273+CT273+CR273+CP273+CN273+CL273+CH273+CF273+CD273+CB273+BZ273+BX273+BT273+BR273+BP273+BN273+BL273+BJ273+BH273+BF273+BD273+BB273+AZ273+AX273+AV273+AR273+AP273+AN273+AL273+AJ273+AH273+AF273+AD273+AB273+Z273+X273+V273+T273+R273</f>
        <v>990</v>
      </c>
      <c r="FC273" s="69">
        <f t="shared" si="22"/>
        <v>4930</v>
      </c>
    </row>
    <row r="274" spans="1:159" s="47" customFormat="1" ht="48.6" customHeight="1">
      <c r="A274" s="216" t="str">
        <f>+IF(M274="","",COUNTA($M$12:$M274))</f>
        <v/>
      </c>
      <c r="B274" s="216"/>
      <c r="C274" s="216"/>
      <c r="D274" s="186"/>
      <c r="E274" s="186"/>
      <c r="F274" s="290" t="s">
        <v>3252</v>
      </c>
      <c r="G274" s="216"/>
      <c r="H274" s="216"/>
      <c r="I274" s="216"/>
      <c r="J274" s="216"/>
      <c r="K274" s="216"/>
      <c r="L274" s="216"/>
      <c r="M274" s="216"/>
      <c r="N274" s="218"/>
      <c r="O274" s="216"/>
      <c r="P274" s="216"/>
      <c r="Q274" s="176"/>
      <c r="R274" s="176"/>
      <c r="S274" s="176"/>
      <c r="T274" s="176"/>
      <c r="U274" s="176"/>
      <c r="V274" s="176"/>
      <c r="W274" s="176"/>
      <c r="X274" s="176"/>
      <c r="Y274" s="176"/>
      <c r="Z274" s="176"/>
      <c r="AA274" s="176"/>
      <c r="AB274" s="176"/>
      <c r="AC274" s="176"/>
      <c r="AD274" s="176"/>
      <c r="AE274" s="176"/>
      <c r="AF274" s="176"/>
      <c r="AG274" s="176"/>
      <c r="AH274" s="176"/>
      <c r="AI274" s="176"/>
      <c r="AJ274" s="176"/>
      <c r="AK274" s="176"/>
      <c r="AL274" s="176"/>
      <c r="AM274" s="176"/>
      <c r="AN274" s="176"/>
      <c r="AO274" s="176"/>
      <c r="AP274" s="176"/>
      <c r="AQ274" s="176"/>
      <c r="AR274" s="176"/>
      <c r="AS274" s="176"/>
      <c r="AT274" s="176"/>
      <c r="AU274" s="176">
        <v>0</v>
      </c>
      <c r="AV274" s="176"/>
      <c r="AW274" s="176"/>
      <c r="AX274" s="176"/>
      <c r="AY274" s="176"/>
      <c r="AZ274" s="176"/>
      <c r="BA274" s="176"/>
      <c r="BB274" s="176"/>
      <c r="BC274" s="176"/>
      <c r="BD274" s="176"/>
      <c r="BE274" s="176"/>
      <c r="BF274" s="176"/>
      <c r="BG274" s="176"/>
      <c r="BH274" s="176"/>
      <c r="BI274" s="176"/>
      <c r="BJ274" s="176"/>
      <c r="BK274" s="176"/>
      <c r="BL274" s="176"/>
      <c r="BM274" s="176"/>
      <c r="BN274" s="176"/>
      <c r="BO274" s="176"/>
      <c r="BP274" s="176"/>
      <c r="BQ274" s="176"/>
      <c r="BR274" s="176"/>
      <c r="BS274" s="176"/>
      <c r="BT274" s="176"/>
      <c r="BU274" s="176"/>
      <c r="BV274" s="176"/>
      <c r="BW274" s="176">
        <v>0</v>
      </c>
      <c r="BX274" s="176"/>
      <c r="BY274" s="176"/>
      <c r="BZ274" s="176"/>
      <c r="CA274" s="176"/>
      <c r="CB274" s="176"/>
      <c r="CC274" s="176"/>
      <c r="CD274" s="176"/>
      <c r="CE274" s="176"/>
      <c r="CF274" s="176"/>
      <c r="CG274" s="176"/>
      <c r="CH274" s="176"/>
      <c r="CI274" s="176"/>
      <c r="CJ274" s="176"/>
      <c r="CK274" s="176">
        <v>0</v>
      </c>
      <c r="CL274" s="176"/>
      <c r="CM274" s="176"/>
      <c r="CN274" s="176"/>
      <c r="CO274" s="176"/>
      <c r="CP274" s="176" t="s">
        <v>8239</v>
      </c>
      <c r="CQ274" s="176"/>
      <c r="CR274" s="176"/>
      <c r="CS274" s="176"/>
      <c r="CT274" s="176"/>
      <c r="CU274" s="176"/>
      <c r="CV274" s="176"/>
      <c r="CW274" s="176"/>
      <c r="CX274" s="176"/>
      <c r="CY274" s="176"/>
      <c r="CZ274" s="206"/>
      <c r="DA274" s="176"/>
      <c r="DB274" s="176"/>
      <c r="DC274" s="176"/>
      <c r="DD274" s="176"/>
      <c r="DE274" s="176"/>
      <c r="DF274" s="176"/>
      <c r="DG274" s="176"/>
      <c r="DH274" s="206"/>
      <c r="DI274" s="176"/>
      <c r="DJ274" s="445"/>
      <c r="DK274" s="176"/>
      <c r="DL274" s="206"/>
      <c r="DM274" s="176"/>
      <c r="DN274" s="176"/>
      <c r="DO274" s="176"/>
      <c r="DP274" s="176"/>
      <c r="DQ274" s="176"/>
      <c r="DR274" s="206"/>
      <c r="DS274" s="176"/>
      <c r="DT274" s="176"/>
      <c r="DU274" s="176"/>
      <c r="DV274" s="176"/>
      <c r="DW274" s="176"/>
      <c r="DX274" s="176"/>
      <c r="DY274" s="176"/>
      <c r="DZ274" s="176"/>
      <c r="EA274" s="176"/>
      <c r="EB274" s="176"/>
      <c r="EC274" s="176"/>
      <c r="ED274" s="176"/>
      <c r="EE274" s="176"/>
      <c r="EF274" s="176"/>
      <c r="EG274" s="176"/>
      <c r="EH274" s="176"/>
      <c r="EI274" s="176"/>
      <c r="EJ274" s="176"/>
      <c r="EK274" s="176"/>
      <c r="EL274" s="176"/>
      <c r="EM274" s="176"/>
      <c r="EN274" s="176"/>
      <c r="EO274" s="176"/>
      <c r="EP274" s="176"/>
      <c r="EQ274" s="699"/>
      <c r="ER274" s="176"/>
      <c r="ES274" s="176"/>
      <c r="ET274" s="176"/>
      <c r="EU274" s="176"/>
      <c r="EV274" s="176"/>
      <c r="EW274" s="176"/>
      <c r="EX274" s="176"/>
      <c r="EY274" s="176"/>
      <c r="EZ274" s="176"/>
      <c r="FA274" s="176"/>
      <c r="FB274" s="63"/>
      <c r="FC274" s="69">
        <f t="shared" si="22"/>
        <v>0</v>
      </c>
    </row>
    <row r="275" spans="1:159" ht="48.6" customHeight="1">
      <c r="A275" s="216">
        <f>+IF(M275="","",COUNTA($M$12:$M275))</f>
        <v>212</v>
      </c>
      <c r="B275" s="216" t="s">
        <v>4512</v>
      </c>
      <c r="C275" s="216" t="s">
        <v>4635</v>
      </c>
      <c r="D275" s="216">
        <v>711</v>
      </c>
      <c r="E275" s="216">
        <v>111</v>
      </c>
      <c r="F275" s="219" t="s">
        <v>4636</v>
      </c>
      <c r="G275" s="216" t="s">
        <v>4637</v>
      </c>
      <c r="H275" s="216" t="s">
        <v>4638</v>
      </c>
      <c r="I275" s="216" t="s">
        <v>4639</v>
      </c>
      <c r="J275" s="216">
        <v>24</v>
      </c>
      <c r="K275" s="216" t="s">
        <v>4640</v>
      </c>
      <c r="L275" s="216" t="s">
        <v>4641</v>
      </c>
      <c r="M275" s="216" t="s">
        <v>65</v>
      </c>
      <c r="N275" s="218">
        <v>79000</v>
      </c>
      <c r="O275" s="216" t="s">
        <v>3394</v>
      </c>
      <c r="P275" s="216">
        <v>89</v>
      </c>
      <c r="Q275" s="176">
        <v>0</v>
      </c>
      <c r="R275" s="176"/>
      <c r="S275" s="176"/>
      <c r="T275" s="176"/>
      <c r="U275" s="176"/>
      <c r="V275" s="176"/>
      <c r="W275" s="176"/>
      <c r="X275" s="176"/>
      <c r="Y275" s="176"/>
      <c r="Z275" s="176"/>
      <c r="AA275" s="176"/>
      <c r="AB275" s="176"/>
      <c r="AC275" s="176">
        <v>10000</v>
      </c>
      <c r="AD275" s="176">
        <v>2000</v>
      </c>
      <c r="AE275" s="176"/>
      <c r="AF275" s="176"/>
      <c r="AG275" s="176">
        <v>0</v>
      </c>
      <c r="AH275" s="176"/>
      <c r="AI275" s="176"/>
      <c r="AJ275" s="176"/>
      <c r="AK275" s="176">
        <v>0</v>
      </c>
      <c r="AL275" s="176"/>
      <c r="AM275" s="176"/>
      <c r="AN275" s="176"/>
      <c r="AO275" s="176"/>
      <c r="AP275" s="176"/>
      <c r="AQ275" s="176"/>
      <c r="AR275" s="176"/>
      <c r="AS275" s="176"/>
      <c r="AT275" s="176"/>
      <c r="AU275" s="176">
        <v>0</v>
      </c>
      <c r="AV275" s="176"/>
      <c r="AW275" s="176"/>
      <c r="AX275" s="176"/>
      <c r="AY275" s="176"/>
      <c r="AZ275" s="176"/>
      <c r="BA275" s="176">
        <v>0</v>
      </c>
      <c r="BB275" s="176"/>
      <c r="BC275" s="176">
        <v>15000</v>
      </c>
      <c r="BD275" s="176">
        <v>12200</v>
      </c>
      <c r="BE275" s="176">
        <v>0</v>
      </c>
      <c r="BF275" s="176"/>
      <c r="BG275" s="176">
        <v>500</v>
      </c>
      <c r="BH275" s="176">
        <v>500</v>
      </c>
      <c r="BI275" s="176">
        <v>0</v>
      </c>
      <c r="BJ275" s="176"/>
      <c r="BK275" s="176">
        <v>0</v>
      </c>
      <c r="BL275" s="176"/>
      <c r="BM275" s="176">
        <v>5000</v>
      </c>
      <c r="BN275" s="176">
        <v>5000</v>
      </c>
      <c r="BO275" s="176">
        <v>8000</v>
      </c>
      <c r="BP275" s="176">
        <v>1000</v>
      </c>
      <c r="BQ275" s="176">
        <v>6000</v>
      </c>
      <c r="BR275" s="176">
        <v>4000</v>
      </c>
      <c r="BS275" s="176"/>
      <c r="BT275" s="176"/>
      <c r="BU275" s="176"/>
      <c r="BV275" s="176"/>
      <c r="BW275" s="176">
        <v>0</v>
      </c>
      <c r="BX275" s="176"/>
      <c r="BY275" s="176">
        <v>0</v>
      </c>
      <c r="BZ275" s="176"/>
      <c r="CA275" s="176">
        <v>15000</v>
      </c>
      <c r="CB275" s="176">
        <v>5000</v>
      </c>
      <c r="CC275" s="176">
        <v>0</v>
      </c>
      <c r="CD275" s="176">
        <v>0</v>
      </c>
      <c r="CE275" s="176">
        <v>0</v>
      </c>
      <c r="CF275" s="176"/>
      <c r="CG275" s="176"/>
      <c r="CH275" s="176"/>
      <c r="CI275" s="176">
        <v>0</v>
      </c>
      <c r="CJ275" s="176">
        <v>0</v>
      </c>
      <c r="CK275" s="176">
        <v>0</v>
      </c>
      <c r="CL275" s="176"/>
      <c r="CM275" s="176"/>
      <c r="CN275" s="176"/>
      <c r="CO275" s="176">
        <v>0</v>
      </c>
      <c r="CP275" s="176"/>
      <c r="CQ275" s="176">
        <v>2000</v>
      </c>
      <c r="CR275" s="176"/>
      <c r="CS275" s="176">
        <v>0</v>
      </c>
      <c r="CT275" s="176"/>
      <c r="CU275" s="176">
        <v>0</v>
      </c>
      <c r="CV275" s="176"/>
      <c r="CW275" s="176"/>
      <c r="CX275" s="176"/>
      <c r="CY275" s="176">
        <v>2500</v>
      </c>
      <c r="CZ275" s="198">
        <v>1000</v>
      </c>
      <c r="DA275" s="176">
        <v>0</v>
      </c>
      <c r="DB275" s="176"/>
      <c r="DC275" s="176"/>
      <c r="DD275" s="176">
        <v>0</v>
      </c>
      <c r="DE275" s="176">
        <v>0</v>
      </c>
      <c r="DF275" s="176"/>
      <c r="DG275" s="176"/>
      <c r="DH275" s="198"/>
      <c r="DI275" s="176"/>
      <c r="DJ275" s="449"/>
      <c r="DK275" s="176"/>
      <c r="DL275" s="198"/>
      <c r="DM275" s="176"/>
      <c r="DN275" s="176"/>
      <c r="DO275" s="176"/>
      <c r="DP275" s="176"/>
      <c r="DQ275" s="176"/>
      <c r="DR275" s="198"/>
      <c r="DS275" s="176"/>
      <c r="DT275" s="176"/>
      <c r="DU275" s="176">
        <v>15000</v>
      </c>
      <c r="DV275" s="176"/>
      <c r="DW275" s="176"/>
      <c r="DX275" s="176"/>
      <c r="DY275" s="176"/>
      <c r="DZ275" s="176"/>
      <c r="EA275" s="176"/>
      <c r="EB275" s="176"/>
      <c r="EC275" s="176">
        <v>0</v>
      </c>
      <c r="ED275" s="176"/>
      <c r="EE275" s="176"/>
      <c r="EF275" s="176"/>
      <c r="EG275" s="176"/>
      <c r="EH275" s="176"/>
      <c r="EI275" s="176">
        <v>0</v>
      </c>
      <c r="EJ275" s="176"/>
      <c r="EK275" s="176"/>
      <c r="EL275" s="176"/>
      <c r="EM275" s="176"/>
      <c r="EN275" s="176">
        <v>0</v>
      </c>
      <c r="EO275" s="176"/>
      <c r="EP275" s="176"/>
      <c r="EQ275" s="700"/>
      <c r="ER275" s="176"/>
      <c r="ES275" s="176"/>
      <c r="ET275" s="176"/>
      <c r="EU275" s="176"/>
      <c r="EV275" s="176"/>
      <c r="EW275" s="176"/>
      <c r="EX275" s="176">
        <v>0</v>
      </c>
      <c r="EY275" s="176"/>
      <c r="EZ275" s="176"/>
      <c r="FA275" s="176"/>
      <c r="FB275" s="63">
        <f>FA275+EY275+EW275+EU275+ES275+EQ275+EO275+EM275+EJ275+EH275+EF275+ED275+EB275+DZ275+DX275+DV275+DT275+DR275+DP275+DN275+DL275+DH275+DF275+DD275+DB275+CZ275+CX275+CV275+CT275+CR275+CP275+CN275+CL275+CH275+CF275+CD275+CB275+BZ275+BX275+BT275+BR275+BP275+BN275+BL275+BJ275+BH275+BF275+BD275+BB275+AZ275+AX275+AV275+AR275+AP275+AN275+AL275+AJ275+AH275+AF275+AD275+AB275+Z275+X275+V275+T275+R275</f>
        <v>30700</v>
      </c>
      <c r="FC275" s="69">
        <f t="shared" si="22"/>
        <v>48300</v>
      </c>
    </row>
    <row r="276" spans="1:159" ht="48.6" customHeight="1">
      <c r="A276" s="216">
        <f>+IF(M276="","",COUNTA($M$12:$M276))</f>
        <v>213</v>
      </c>
      <c r="B276" s="216" t="s">
        <v>4514</v>
      </c>
      <c r="C276" s="216" t="s">
        <v>4642</v>
      </c>
      <c r="D276" s="216">
        <v>714</v>
      </c>
      <c r="E276" s="216">
        <v>368</v>
      </c>
      <c r="F276" s="219" t="s">
        <v>4643</v>
      </c>
      <c r="G276" s="216" t="s">
        <v>2127</v>
      </c>
      <c r="H276" s="216" t="s">
        <v>2128</v>
      </c>
      <c r="I276" s="216" t="s">
        <v>4644</v>
      </c>
      <c r="J276" s="216">
        <v>36</v>
      </c>
      <c r="K276" s="216" t="s">
        <v>4645</v>
      </c>
      <c r="L276" s="216" t="s">
        <v>4646</v>
      </c>
      <c r="M276" s="216" t="s">
        <v>66</v>
      </c>
      <c r="N276" s="218">
        <v>69700</v>
      </c>
      <c r="O276" s="216" t="s">
        <v>3394</v>
      </c>
      <c r="P276" s="216">
        <v>89</v>
      </c>
      <c r="Q276" s="176">
        <v>0</v>
      </c>
      <c r="R276" s="176"/>
      <c r="S276" s="176"/>
      <c r="T276" s="176"/>
      <c r="U276" s="176"/>
      <c r="V276" s="176"/>
      <c r="W276" s="176"/>
      <c r="X276" s="176"/>
      <c r="Y276" s="176"/>
      <c r="Z276" s="176"/>
      <c r="AA276" s="176">
        <v>10000</v>
      </c>
      <c r="AB276" s="176"/>
      <c r="AC276" s="176">
        <v>0</v>
      </c>
      <c r="AD276" s="176"/>
      <c r="AE276" s="176"/>
      <c r="AF276" s="176"/>
      <c r="AG276" s="176">
        <v>0</v>
      </c>
      <c r="AH276" s="176"/>
      <c r="AI276" s="176"/>
      <c r="AJ276" s="176"/>
      <c r="AK276" s="176">
        <v>1000</v>
      </c>
      <c r="AL276" s="176"/>
      <c r="AM276" s="176">
        <v>1500</v>
      </c>
      <c r="AN276" s="176">
        <v>480</v>
      </c>
      <c r="AO276" s="176"/>
      <c r="AP276" s="176"/>
      <c r="AQ276" s="176">
        <v>13000</v>
      </c>
      <c r="AR276" s="176">
        <v>8100</v>
      </c>
      <c r="AS276" s="176"/>
      <c r="AT276" s="176"/>
      <c r="AU276" s="176">
        <v>0</v>
      </c>
      <c r="AV276" s="176"/>
      <c r="AW276" s="176"/>
      <c r="AX276" s="176"/>
      <c r="AY276" s="176"/>
      <c r="AZ276" s="176"/>
      <c r="BA276" s="176">
        <v>0</v>
      </c>
      <c r="BB276" s="176"/>
      <c r="BC276" s="176">
        <v>0</v>
      </c>
      <c r="BD276" s="176"/>
      <c r="BE276" s="176">
        <v>0</v>
      </c>
      <c r="BF276" s="176"/>
      <c r="BG276" s="176">
        <v>0</v>
      </c>
      <c r="BH276" s="176"/>
      <c r="BI276" s="176">
        <v>0</v>
      </c>
      <c r="BJ276" s="176"/>
      <c r="BK276" s="176">
        <v>0</v>
      </c>
      <c r="BL276" s="176"/>
      <c r="BM276" s="176">
        <v>0</v>
      </c>
      <c r="BN276" s="176"/>
      <c r="BO276" s="176"/>
      <c r="BP276" s="176"/>
      <c r="BQ276" s="176">
        <v>1000</v>
      </c>
      <c r="BR276" s="176">
        <v>600</v>
      </c>
      <c r="BS276" s="176"/>
      <c r="BT276" s="176"/>
      <c r="BU276" s="176">
        <v>5000</v>
      </c>
      <c r="BV276" s="176">
        <v>8000</v>
      </c>
      <c r="BW276" s="176">
        <v>13000</v>
      </c>
      <c r="BX276" s="176">
        <v>6000</v>
      </c>
      <c r="BY276" s="176">
        <v>0</v>
      </c>
      <c r="BZ276" s="176"/>
      <c r="CA276" s="176"/>
      <c r="CB276" s="176"/>
      <c r="CC276" s="176">
        <v>3000</v>
      </c>
      <c r="CD276" s="176">
        <v>990</v>
      </c>
      <c r="CE276" s="176">
        <v>0</v>
      </c>
      <c r="CF276" s="176"/>
      <c r="CG276" s="176">
        <v>3000</v>
      </c>
      <c r="CH276" s="176">
        <v>1980</v>
      </c>
      <c r="CI276" s="176">
        <v>0</v>
      </c>
      <c r="CJ276" s="176">
        <v>3600</v>
      </c>
      <c r="CK276" s="176">
        <v>3600</v>
      </c>
      <c r="CL276" s="176">
        <v>1200</v>
      </c>
      <c r="CM276" s="176"/>
      <c r="CN276" s="176"/>
      <c r="CO276" s="176">
        <v>10000</v>
      </c>
      <c r="CP276" s="176">
        <v>2600</v>
      </c>
      <c r="CQ276" s="176">
        <v>0</v>
      </c>
      <c r="CR276" s="176"/>
      <c r="CS276" s="176">
        <v>6000</v>
      </c>
      <c r="CT276" s="176"/>
      <c r="CU276" s="176">
        <v>3600</v>
      </c>
      <c r="CV276" s="176"/>
      <c r="CW276" s="176"/>
      <c r="CX276" s="176"/>
      <c r="CY276" s="176">
        <v>1000</v>
      </c>
      <c r="CZ276" s="198"/>
      <c r="DA276" s="176">
        <v>0</v>
      </c>
      <c r="DB276" s="176"/>
      <c r="DC276" s="176"/>
      <c r="DD276" s="176">
        <v>0</v>
      </c>
      <c r="DE276" s="176">
        <v>0</v>
      </c>
      <c r="DF276" s="176"/>
      <c r="DG276" s="176"/>
      <c r="DH276" s="198"/>
      <c r="DI276" s="176"/>
      <c r="DJ276" s="449"/>
      <c r="DK276" s="176"/>
      <c r="DL276" s="198"/>
      <c r="DM276" s="176"/>
      <c r="DN276" s="176"/>
      <c r="DO276" s="176"/>
      <c r="DP276" s="176"/>
      <c r="DQ276" s="176"/>
      <c r="DR276" s="198"/>
      <c r="DS276" s="176"/>
      <c r="DT276" s="176"/>
      <c r="DU276" s="176"/>
      <c r="DV276" s="176"/>
      <c r="DW276" s="176"/>
      <c r="DX276" s="176"/>
      <c r="DY276" s="176"/>
      <c r="DZ276" s="176"/>
      <c r="EA276" s="176"/>
      <c r="EB276" s="176"/>
      <c r="EC276" s="176">
        <v>0</v>
      </c>
      <c r="ED276" s="176"/>
      <c r="EE276" s="176"/>
      <c r="EF276" s="176"/>
      <c r="EG276" s="176"/>
      <c r="EH276" s="176"/>
      <c r="EI276" s="176">
        <v>0</v>
      </c>
      <c r="EJ276" s="176"/>
      <c r="EK276" s="176"/>
      <c r="EL276" s="176"/>
      <c r="EM276" s="176"/>
      <c r="EN276" s="176">
        <v>0</v>
      </c>
      <c r="EO276" s="176"/>
      <c r="EP276" s="176"/>
      <c r="EQ276" s="700"/>
      <c r="ER276" s="176"/>
      <c r="ES276" s="176"/>
      <c r="ET276" s="176"/>
      <c r="EU276" s="176"/>
      <c r="EV276" s="176"/>
      <c r="EW276" s="176"/>
      <c r="EX276" s="176">
        <v>0</v>
      </c>
      <c r="EY276" s="176"/>
      <c r="EZ276" s="176"/>
      <c r="FA276" s="176"/>
      <c r="FB276" s="63">
        <f>FA276+EY276+EW276+EU276+ES276+EQ276+EO276+EM276+EJ276+EH276+EF276+ED276+EB276+DZ276+DX276+DV276+DT276+DR276+DP276+DN276+DL276+DH276+DF276+DD276+DB276+CZ276+CX276+CV276+CT276+CR276+CP276+CN276+CL276+CH276+CF276+CD276+CB276+BZ276+BX276+BT276+BR276+BP276+BN276+BL276+BJ276+BH276+BF276+BD276+BB276+AZ276+AX276+AV276+AR276+AP276+AN276+AL276+AJ276+AH276+AF276+AD276+AB276+Z276+X276+V276+T276+R276</f>
        <v>21950</v>
      </c>
      <c r="FC276" s="69">
        <f t="shared" si="22"/>
        <v>47750</v>
      </c>
    </row>
    <row r="277" spans="1:159" ht="48.6" customHeight="1">
      <c r="A277" s="216">
        <f>+IF(M277="","",COUNTA($M$12:$M277))</f>
        <v>214</v>
      </c>
      <c r="B277" s="216" t="s">
        <v>4521</v>
      </c>
      <c r="C277" s="216" t="s">
        <v>4647</v>
      </c>
      <c r="D277" s="216">
        <v>722</v>
      </c>
      <c r="E277" s="216">
        <v>981</v>
      </c>
      <c r="F277" s="219" t="s">
        <v>4648</v>
      </c>
      <c r="G277" s="216" t="s">
        <v>4649</v>
      </c>
      <c r="H277" s="216" t="s">
        <v>4650</v>
      </c>
      <c r="I277" s="216" t="s">
        <v>1086</v>
      </c>
      <c r="J277" s="216">
        <v>24</v>
      </c>
      <c r="K277" s="216" t="s">
        <v>4651</v>
      </c>
      <c r="L277" s="216" t="s">
        <v>4652</v>
      </c>
      <c r="M277" s="216" t="s">
        <v>10</v>
      </c>
      <c r="N277" s="218">
        <v>15000</v>
      </c>
      <c r="O277" s="216" t="s">
        <v>3394</v>
      </c>
      <c r="P277" s="216">
        <v>89</v>
      </c>
      <c r="Q277" s="176">
        <v>5000</v>
      </c>
      <c r="R277" s="176"/>
      <c r="S277" s="176"/>
      <c r="T277" s="176"/>
      <c r="U277" s="176"/>
      <c r="V277" s="176"/>
      <c r="W277" s="176"/>
      <c r="X277" s="176"/>
      <c r="Y277" s="176"/>
      <c r="Z277" s="176"/>
      <c r="AA277" s="176"/>
      <c r="AB277" s="176"/>
      <c r="AC277" s="176">
        <v>10000</v>
      </c>
      <c r="AD277" s="176">
        <v>9930</v>
      </c>
      <c r="AE277" s="176"/>
      <c r="AF277" s="176"/>
      <c r="AG277" s="176">
        <v>0</v>
      </c>
      <c r="AH277" s="176"/>
      <c r="AI277" s="176"/>
      <c r="AJ277" s="176"/>
      <c r="AK277" s="176">
        <v>0</v>
      </c>
      <c r="AL277" s="176"/>
      <c r="AM277" s="176"/>
      <c r="AN277" s="176"/>
      <c r="AO277" s="176"/>
      <c r="AP277" s="176"/>
      <c r="AQ277" s="176"/>
      <c r="AR277" s="176"/>
      <c r="AS277" s="176"/>
      <c r="AT277" s="176"/>
      <c r="AU277" s="176">
        <v>0</v>
      </c>
      <c r="AV277" s="176"/>
      <c r="AW277" s="176"/>
      <c r="AX277" s="176"/>
      <c r="AY277" s="176"/>
      <c r="AZ277" s="176"/>
      <c r="BA277" s="176">
        <v>0</v>
      </c>
      <c r="BB277" s="176"/>
      <c r="BC277" s="176">
        <v>0</v>
      </c>
      <c r="BD277" s="176"/>
      <c r="BE277" s="176">
        <v>0</v>
      </c>
      <c r="BF277" s="176"/>
      <c r="BG277" s="176">
        <v>0</v>
      </c>
      <c r="BH277" s="176"/>
      <c r="BI277" s="176">
        <v>0</v>
      </c>
      <c r="BJ277" s="176"/>
      <c r="BK277" s="176">
        <v>0</v>
      </c>
      <c r="BL277" s="176"/>
      <c r="BM277" s="176">
        <v>0</v>
      </c>
      <c r="BN277" s="176"/>
      <c r="BO277" s="176"/>
      <c r="BP277" s="176"/>
      <c r="BQ277" s="176"/>
      <c r="BR277" s="176"/>
      <c r="BS277" s="176"/>
      <c r="BT277" s="176"/>
      <c r="BU277" s="176"/>
      <c r="BV277" s="176"/>
      <c r="BW277" s="176">
        <v>0</v>
      </c>
      <c r="BX277" s="176"/>
      <c r="BY277" s="176">
        <v>0</v>
      </c>
      <c r="BZ277" s="176"/>
      <c r="CA277" s="176"/>
      <c r="CB277" s="176"/>
      <c r="CC277" s="176">
        <v>0</v>
      </c>
      <c r="CD277" s="176">
        <v>0</v>
      </c>
      <c r="CE277" s="176">
        <v>0</v>
      </c>
      <c r="CF277" s="176"/>
      <c r="CG277" s="176"/>
      <c r="CH277" s="176"/>
      <c r="CI277" s="176">
        <v>0</v>
      </c>
      <c r="CJ277" s="176">
        <v>0</v>
      </c>
      <c r="CK277" s="176">
        <v>0</v>
      </c>
      <c r="CL277" s="176"/>
      <c r="CM277" s="176"/>
      <c r="CN277" s="176"/>
      <c r="CO277" s="176">
        <v>0</v>
      </c>
      <c r="CP277" s="176"/>
      <c r="CQ277" s="176">
        <v>0</v>
      </c>
      <c r="CR277" s="176"/>
      <c r="CS277" s="176">
        <v>0</v>
      </c>
      <c r="CT277" s="176"/>
      <c r="CU277" s="176">
        <v>0</v>
      </c>
      <c r="CV277" s="176"/>
      <c r="CW277" s="176"/>
      <c r="CX277" s="176"/>
      <c r="CY277" s="176">
        <v>0</v>
      </c>
      <c r="CZ277" s="198"/>
      <c r="DA277" s="176">
        <v>0</v>
      </c>
      <c r="DB277" s="176"/>
      <c r="DC277" s="176"/>
      <c r="DD277" s="176">
        <v>0</v>
      </c>
      <c r="DE277" s="176">
        <v>0</v>
      </c>
      <c r="DF277" s="176"/>
      <c r="DG277" s="176"/>
      <c r="DH277" s="198"/>
      <c r="DI277" s="176"/>
      <c r="DJ277" s="449"/>
      <c r="DK277" s="176"/>
      <c r="DL277" s="198"/>
      <c r="DM277" s="176"/>
      <c r="DN277" s="176"/>
      <c r="DO277" s="176"/>
      <c r="DP277" s="176"/>
      <c r="DQ277" s="176"/>
      <c r="DR277" s="198"/>
      <c r="DS277" s="176"/>
      <c r="DT277" s="176"/>
      <c r="DU277" s="176"/>
      <c r="DV277" s="176"/>
      <c r="DW277" s="176"/>
      <c r="DX277" s="176"/>
      <c r="DY277" s="176"/>
      <c r="DZ277" s="176"/>
      <c r="EA277" s="176"/>
      <c r="EB277" s="176"/>
      <c r="EC277" s="176">
        <v>0</v>
      </c>
      <c r="ED277" s="176"/>
      <c r="EE277" s="176"/>
      <c r="EF277" s="176"/>
      <c r="EG277" s="176"/>
      <c r="EH277" s="176"/>
      <c r="EI277" s="176">
        <v>0</v>
      </c>
      <c r="EJ277" s="176"/>
      <c r="EK277" s="176"/>
      <c r="EL277" s="176"/>
      <c r="EM277" s="176"/>
      <c r="EN277" s="176">
        <v>0</v>
      </c>
      <c r="EO277" s="176"/>
      <c r="EP277" s="176"/>
      <c r="EQ277" s="700"/>
      <c r="ER277" s="176"/>
      <c r="ES277" s="176"/>
      <c r="ET277" s="176"/>
      <c r="EU277" s="176"/>
      <c r="EV277" s="176"/>
      <c r="EW277" s="176"/>
      <c r="EX277" s="176">
        <v>0</v>
      </c>
      <c r="EY277" s="176"/>
      <c r="EZ277" s="176"/>
      <c r="FA277" s="176"/>
      <c r="FB277" s="63">
        <f>FA277+EY277+EW277+EU277+ES277+EQ277+EO277+EM277+EJ277+EH277+EF277+ED277+EB277+DZ277+DX277+DV277+DT277+DR277+DP277+DN277+DL277+DH277+DF277+DD277+DB277+CZ277+CX277+CV277+CT277+CR277+CP277+CN277+CL277+CH277+CF277+CD277+CB277+BZ277+BX277+BT277+BR277+BP277+BN277+BL277+BJ277+BH277+BF277+BD277+BB277+AZ277+AX277+AV277+AR277+AP277+AN277+AL277+AJ277+AH277+AF277+AD277+AB277+Z277+X277+V277+T277+R277</f>
        <v>9930</v>
      </c>
      <c r="FC277" s="69">
        <f t="shared" si="22"/>
        <v>5070</v>
      </c>
    </row>
    <row r="278" spans="1:159" s="47" customFormat="1" ht="48.6" customHeight="1">
      <c r="A278" s="216" t="str">
        <f>+IF(M278="","",COUNTA($M$12:$M278))</f>
        <v/>
      </c>
      <c r="B278" s="216"/>
      <c r="C278" s="216"/>
      <c r="D278" s="186"/>
      <c r="E278" s="186"/>
      <c r="F278" s="290" t="s">
        <v>3255</v>
      </c>
      <c r="G278" s="216"/>
      <c r="H278" s="216"/>
      <c r="I278" s="216"/>
      <c r="J278" s="216"/>
      <c r="K278" s="216"/>
      <c r="L278" s="216"/>
      <c r="M278" s="216"/>
      <c r="N278" s="218"/>
      <c r="O278" s="216"/>
      <c r="P278" s="216"/>
      <c r="Q278" s="176"/>
      <c r="R278" s="176"/>
      <c r="S278" s="176"/>
      <c r="T278" s="176"/>
      <c r="U278" s="176"/>
      <c r="V278" s="176"/>
      <c r="W278" s="176"/>
      <c r="X278" s="176"/>
      <c r="Y278" s="176"/>
      <c r="Z278" s="176"/>
      <c r="AA278" s="176"/>
      <c r="AB278" s="176"/>
      <c r="AC278" s="176"/>
      <c r="AD278" s="176"/>
      <c r="AE278" s="176"/>
      <c r="AF278" s="176"/>
      <c r="AG278" s="176"/>
      <c r="AH278" s="176"/>
      <c r="AI278" s="176"/>
      <c r="AJ278" s="176"/>
      <c r="AK278" s="176"/>
      <c r="AL278" s="176"/>
      <c r="AM278" s="176"/>
      <c r="AN278" s="176"/>
      <c r="AO278" s="176"/>
      <c r="AP278" s="176"/>
      <c r="AQ278" s="176"/>
      <c r="AR278" s="176"/>
      <c r="AS278" s="176"/>
      <c r="AT278" s="176"/>
      <c r="AU278" s="176">
        <v>0</v>
      </c>
      <c r="AV278" s="176"/>
      <c r="AW278" s="176"/>
      <c r="AX278" s="176"/>
      <c r="AY278" s="176"/>
      <c r="AZ278" s="176"/>
      <c r="BA278" s="176"/>
      <c r="BB278" s="176"/>
      <c r="BC278" s="176"/>
      <c r="BD278" s="176"/>
      <c r="BE278" s="176"/>
      <c r="BF278" s="176"/>
      <c r="BG278" s="176"/>
      <c r="BH278" s="176"/>
      <c r="BI278" s="176"/>
      <c r="BJ278" s="176"/>
      <c r="BK278" s="176"/>
      <c r="BL278" s="176"/>
      <c r="BM278" s="176"/>
      <c r="BN278" s="176"/>
      <c r="BO278" s="176"/>
      <c r="BP278" s="176"/>
      <c r="BQ278" s="176"/>
      <c r="BR278" s="176"/>
      <c r="BS278" s="176"/>
      <c r="BT278" s="176"/>
      <c r="BU278" s="176"/>
      <c r="BV278" s="176"/>
      <c r="BW278" s="176">
        <v>0</v>
      </c>
      <c r="BX278" s="176"/>
      <c r="BY278" s="176"/>
      <c r="BZ278" s="176"/>
      <c r="CA278" s="176"/>
      <c r="CB278" s="176"/>
      <c r="CC278" s="176"/>
      <c r="CD278" s="176"/>
      <c r="CE278" s="176"/>
      <c r="CF278" s="176"/>
      <c r="CG278" s="176"/>
      <c r="CH278" s="176"/>
      <c r="CI278" s="176"/>
      <c r="CJ278" s="176"/>
      <c r="CK278" s="176">
        <v>0</v>
      </c>
      <c r="CL278" s="176"/>
      <c r="CM278" s="176"/>
      <c r="CN278" s="176"/>
      <c r="CO278" s="176"/>
      <c r="CP278" s="176"/>
      <c r="CQ278" s="176"/>
      <c r="CR278" s="176"/>
      <c r="CS278" s="176"/>
      <c r="CT278" s="176"/>
      <c r="CU278" s="176"/>
      <c r="CV278" s="176"/>
      <c r="CW278" s="176"/>
      <c r="CX278" s="176"/>
      <c r="CY278" s="176"/>
      <c r="CZ278" s="206"/>
      <c r="DA278" s="176"/>
      <c r="DB278" s="176"/>
      <c r="DC278" s="176"/>
      <c r="DD278" s="176"/>
      <c r="DE278" s="176"/>
      <c r="DF278" s="176"/>
      <c r="DG278" s="176"/>
      <c r="DH278" s="206"/>
      <c r="DI278" s="176"/>
      <c r="DJ278" s="445"/>
      <c r="DK278" s="176"/>
      <c r="DL278" s="206"/>
      <c r="DM278" s="176"/>
      <c r="DN278" s="176"/>
      <c r="DO278" s="176"/>
      <c r="DP278" s="176"/>
      <c r="DQ278" s="176"/>
      <c r="DR278" s="206"/>
      <c r="DS278" s="176"/>
      <c r="DT278" s="176"/>
      <c r="DU278" s="176"/>
      <c r="DV278" s="176"/>
      <c r="DW278" s="176"/>
      <c r="DX278" s="176"/>
      <c r="DY278" s="176"/>
      <c r="DZ278" s="176"/>
      <c r="EA278" s="176"/>
      <c r="EB278" s="176"/>
      <c r="EC278" s="176"/>
      <c r="ED278" s="176"/>
      <c r="EE278" s="176"/>
      <c r="EF278" s="176"/>
      <c r="EG278" s="176"/>
      <c r="EH278" s="176"/>
      <c r="EI278" s="176"/>
      <c r="EJ278" s="176"/>
      <c r="EK278" s="176"/>
      <c r="EL278" s="176"/>
      <c r="EM278" s="176"/>
      <c r="EN278" s="176"/>
      <c r="EO278" s="176"/>
      <c r="EP278" s="176"/>
      <c r="EQ278" s="699"/>
      <c r="ER278" s="176"/>
      <c r="ES278" s="176"/>
      <c r="ET278" s="176"/>
      <c r="EU278" s="176"/>
      <c r="EV278" s="176"/>
      <c r="EW278" s="176"/>
      <c r="EX278" s="176"/>
      <c r="EY278" s="176"/>
      <c r="EZ278" s="176"/>
      <c r="FA278" s="176"/>
      <c r="FB278" s="63"/>
      <c r="FC278" s="69"/>
    </row>
    <row r="279" spans="1:159" ht="48.6" customHeight="1">
      <c r="A279" s="216">
        <f>+IF(M279="","",COUNTA($M$12:$M279))</f>
        <v>215</v>
      </c>
      <c r="B279" s="216" t="s">
        <v>4653</v>
      </c>
      <c r="C279" s="216" t="s">
        <v>4654</v>
      </c>
      <c r="D279" s="216">
        <v>725</v>
      </c>
      <c r="E279" s="216">
        <v>370</v>
      </c>
      <c r="F279" s="219" t="s">
        <v>4655</v>
      </c>
      <c r="G279" s="216" t="s">
        <v>4656</v>
      </c>
      <c r="H279" s="216" t="s">
        <v>4657</v>
      </c>
      <c r="I279" s="216" t="s">
        <v>1277</v>
      </c>
      <c r="J279" s="216">
        <v>36</v>
      </c>
      <c r="K279" s="216" t="s">
        <v>4658</v>
      </c>
      <c r="L279" s="216" t="s">
        <v>4361</v>
      </c>
      <c r="M279" s="216" t="s">
        <v>10</v>
      </c>
      <c r="N279" s="218">
        <v>64500</v>
      </c>
      <c r="O279" s="216" t="s">
        <v>3076</v>
      </c>
      <c r="P279" s="216">
        <v>35</v>
      </c>
      <c r="Q279" s="176">
        <v>15000</v>
      </c>
      <c r="R279" s="176">
        <v>14880</v>
      </c>
      <c r="S279" s="176"/>
      <c r="T279" s="176"/>
      <c r="U279" s="176"/>
      <c r="V279" s="176"/>
      <c r="W279" s="176">
        <v>500</v>
      </c>
      <c r="X279" s="176"/>
      <c r="Y279" s="176">
        <v>1000</v>
      </c>
      <c r="Z279" s="176">
        <v>1200</v>
      </c>
      <c r="AA279" s="176"/>
      <c r="AB279" s="176"/>
      <c r="AC279" s="176">
        <v>0</v>
      </c>
      <c r="AD279" s="176"/>
      <c r="AE279" s="176">
        <v>1000</v>
      </c>
      <c r="AF279" s="176"/>
      <c r="AG279" s="176">
        <v>0</v>
      </c>
      <c r="AH279" s="176"/>
      <c r="AI279" s="176"/>
      <c r="AJ279" s="176"/>
      <c r="AK279" s="176">
        <v>0</v>
      </c>
      <c r="AL279" s="176"/>
      <c r="AM279" s="176"/>
      <c r="AN279" s="176"/>
      <c r="AO279" s="176"/>
      <c r="AP279" s="176"/>
      <c r="AQ279" s="176">
        <v>1500</v>
      </c>
      <c r="AR279" s="176">
        <v>1800</v>
      </c>
      <c r="AS279" s="176"/>
      <c r="AT279" s="176"/>
      <c r="AU279" s="176">
        <v>0</v>
      </c>
      <c r="AV279" s="176"/>
      <c r="AW279" s="176">
        <v>6000</v>
      </c>
      <c r="AX279" s="176">
        <v>5820</v>
      </c>
      <c r="AY279" s="176"/>
      <c r="AZ279" s="176"/>
      <c r="BA279" s="176">
        <v>4800</v>
      </c>
      <c r="BB279" s="176">
        <v>5160</v>
      </c>
      <c r="BC279" s="176">
        <v>0</v>
      </c>
      <c r="BD279" s="176"/>
      <c r="BE279" s="176">
        <v>2000</v>
      </c>
      <c r="BF279" s="176">
        <v>1980</v>
      </c>
      <c r="BG279" s="176">
        <v>500</v>
      </c>
      <c r="BH279" s="176"/>
      <c r="BI279" s="176">
        <v>2200</v>
      </c>
      <c r="BJ279" s="176">
        <v>0</v>
      </c>
      <c r="BK279" s="176">
        <v>0</v>
      </c>
      <c r="BL279" s="176"/>
      <c r="BM279" s="176">
        <v>0</v>
      </c>
      <c r="BN279" s="176"/>
      <c r="BO279" s="176">
        <v>1000</v>
      </c>
      <c r="BP279" s="176">
        <v>600</v>
      </c>
      <c r="BQ279" s="176">
        <v>2000</v>
      </c>
      <c r="BR279" s="176">
        <v>2004</v>
      </c>
      <c r="BS279" s="176"/>
      <c r="BT279" s="176"/>
      <c r="BU279" s="176"/>
      <c r="BV279" s="176"/>
      <c r="BW279" s="176">
        <v>0</v>
      </c>
      <c r="BX279" s="176"/>
      <c r="BY279" s="176">
        <v>1000</v>
      </c>
      <c r="BZ279" s="176"/>
      <c r="CA279" s="176">
        <v>5000</v>
      </c>
      <c r="CB279" s="176"/>
      <c r="CC279" s="176">
        <v>3000</v>
      </c>
      <c r="CD279" s="176">
        <v>900</v>
      </c>
      <c r="CE279" s="176">
        <v>0</v>
      </c>
      <c r="CF279" s="176"/>
      <c r="CG279" s="176"/>
      <c r="CH279" s="176"/>
      <c r="CI279" s="176">
        <v>0</v>
      </c>
      <c r="CJ279" s="176">
        <v>6000</v>
      </c>
      <c r="CK279" s="176">
        <v>6000</v>
      </c>
      <c r="CL279" s="176">
        <v>6000</v>
      </c>
      <c r="CM279" s="176"/>
      <c r="CN279" s="176"/>
      <c r="CO279" s="176">
        <v>0</v>
      </c>
      <c r="CP279" s="176"/>
      <c r="CQ279" s="176">
        <v>5000</v>
      </c>
      <c r="CR279" s="176">
        <v>900</v>
      </c>
      <c r="CS279" s="176">
        <v>500</v>
      </c>
      <c r="CT279" s="176"/>
      <c r="CU279" s="176">
        <v>1000</v>
      </c>
      <c r="CV279" s="176"/>
      <c r="CW279" s="176">
        <v>2000</v>
      </c>
      <c r="CX279" s="176">
        <v>300</v>
      </c>
      <c r="CY279" s="176">
        <v>500</v>
      </c>
      <c r="CZ279" s="198">
        <v>480</v>
      </c>
      <c r="DA279" s="176">
        <v>2000</v>
      </c>
      <c r="DB279" s="176">
        <v>2340</v>
      </c>
      <c r="DC279" s="176">
        <v>1000</v>
      </c>
      <c r="DD279" s="176">
        <v>960</v>
      </c>
      <c r="DE279" s="176">
        <v>0</v>
      </c>
      <c r="DF279" s="176"/>
      <c r="DG279" s="176"/>
      <c r="DH279" s="198"/>
      <c r="DI279" s="176"/>
      <c r="DJ279" s="449"/>
      <c r="DK279" s="176"/>
      <c r="DL279" s="198"/>
      <c r="DM279" s="176"/>
      <c r="DN279" s="176"/>
      <c r="DO279" s="176"/>
      <c r="DP279" s="176"/>
      <c r="DQ279" s="176"/>
      <c r="DR279" s="198"/>
      <c r="DS279" s="176"/>
      <c r="DT279" s="176"/>
      <c r="DU279" s="176"/>
      <c r="DV279" s="176"/>
      <c r="DW279" s="176"/>
      <c r="DX279" s="176"/>
      <c r="DY279" s="176"/>
      <c r="DZ279" s="176"/>
      <c r="EA279" s="176"/>
      <c r="EB279" s="176"/>
      <c r="EC279" s="176">
        <v>0</v>
      </c>
      <c r="ED279" s="176"/>
      <c r="EE279" s="176"/>
      <c r="EF279" s="176"/>
      <c r="EG279" s="176"/>
      <c r="EH279" s="176"/>
      <c r="EI279" s="176">
        <v>0</v>
      </c>
      <c r="EJ279" s="176"/>
      <c r="EK279" s="176"/>
      <c r="EL279" s="176"/>
      <c r="EM279" s="176"/>
      <c r="EN279" s="176">
        <v>0</v>
      </c>
      <c r="EO279" s="176"/>
      <c r="EP279" s="176"/>
      <c r="EQ279" s="700"/>
      <c r="ER279" s="176"/>
      <c r="ES279" s="176"/>
      <c r="ET279" s="176"/>
      <c r="EU279" s="176"/>
      <c r="EV279" s="176"/>
      <c r="EW279" s="176"/>
      <c r="EX279" s="176">
        <v>0</v>
      </c>
      <c r="EY279" s="176"/>
      <c r="EZ279" s="176"/>
      <c r="FA279" s="176"/>
      <c r="FB279" s="63">
        <f>FA279+EY279+EW279+EU279+ES279+EQ279+EO279+EM279+EJ279+EH279+EF279+ED279+EB279+DZ279+DX279+DV279+DT279+DR279+DP279+DN279+DL279+DH279+DF279+DD279+DB279+CZ279+CX279+CV279+CT279+CR279+CP279+CN279+CL279+CH279+CF279+CD279+CB279+BZ279+BX279+BT279+BR279+BP279+BN279+BL279+BJ279+BH279+BF279+BD279+BB279+AZ279+AX279+AV279+AR279+AP279+AN279+AL279+AJ279+AH279+AF279+AD279+AB279+Z279+X279+V279+T279+R279</f>
        <v>45324</v>
      </c>
      <c r="FC279" s="69">
        <f>N279-FB279</f>
        <v>19176</v>
      </c>
    </row>
    <row r="280" spans="1:159" ht="48.6" customHeight="1">
      <c r="A280" s="216">
        <f>+IF(M280="","",COUNTA($M$12:$M280))</f>
        <v>216</v>
      </c>
      <c r="B280" s="216" t="s">
        <v>4526</v>
      </c>
      <c r="C280" s="216" t="s">
        <v>4659</v>
      </c>
      <c r="D280" s="216">
        <v>725</v>
      </c>
      <c r="E280" s="216">
        <v>370</v>
      </c>
      <c r="F280" s="219" t="s">
        <v>4660</v>
      </c>
      <c r="G280" s="216" t="s">
        <v>4661</v>
      </c>
      <c r="H280" s="216" t="s">
        <v>4662</v>
      </c>
      <c r="I280" s="216" t="s">
        <v>4663</v>
      </c>
      <c r="J280" s="216">
        <v>48</v>
      </c>
      <c r="K280" s="216" t="s">
        <v>4664</v>
      </c>
      <c r="L280" s="216" t="s">
        <v>4328</v>
      </c>
      <c r="M280" s="216" t="s">
        <v>10</v>
      </c>
      <c r="N280" s="218">
        <v>20400</v>
      </c>
      <c r="O280" s="216" t="s">
        <v>3122</v>
      </c>
      <c r="P280" s="216">
        <v>23</v>
      </c>
      <c r="Q280" s="176">
        <v>5000</v>
      </c>
      <c r="R280" s="176">
        <v>3000</v>
      </c>
      <c r="S280" s="176"/>
      <c r="T280" s="176"/>
      <c r="U280" s="176"/>
      <c r="V280" s="176"/>
      <c r="W280" s="176"/>
      <c r="X280" s="176"/>
      <c r="Y280" s="176"/>
      <c r="Z280" s="176"/>
      <c r="AA280" s="176">
        <v>8000</v>
      </c>
      <c r="AB280" s="176"/>
      <c r="AC280" s="176">
        <v>0</v>
      </c>
      <c r="AD280" s="176"/>
      <c r="AE280" s="176"/>
      <c r="AF280" s="176"/>
      <c r="AG280" s="176">
        <v>0</v>
      </c>
      <c r="AH280" s="176"/>
      <c r="AI280" s="176"/>
      <c r="AJ280" s="176"/>
      <c r="AK280" s="176">
        <v>0</v>
      </c>
      <c r="AL280" s="176"/>
      <c r="AM280" s="176"/>
      <c r="AN280" s="176"/>
      <c r="AO280" s="176"/>
      <c r="AP280" s="176"/>
      <c r="AQ280" s="176"/>
      <c r="AR280" s="176"/>
      <c r="AS280" s="176"/>
      <c r="AT280" s="176"/>
      <c r="AU280" s="176">
        <v>0</v>
      </c>
      <c r="AV280" s="176"/>
      <c r="AW280" s="176"/>
      <c r="AX280" s="176"/>
      <c r="AY280" s="176"/>
      <c r="AZ280" s="176"/>
      <c r="BA280" s="176">
        <v>0</v>
      </c>
      <c r="BB280" s="176"/>
      <c r="BC280" s="176">
        <v>0</v>
      </c>
      <c r="BD280" s="176"/>
      <c r="BE280" s="176">
        <v>0</v>
      </c>
      <c r="BF280" s="176"/>
      <c r="BG280" s="176">
        <v>0</v>
      </c>
      <c r="BH280" s="176"/>
      <c r="BI280" s="176">
        <v>0</v>
      </c>
      <c r="BJ280" s="176"/>
      <c r="BK280" s="176">
        <v>0</v>
      </c>
      <c r="BL280" s="176"/>
      <c r="BM280" s="176">
        <v>3000</v>
      </c>
      <c r="BN280" s="176"/>
      <c r="BO280" s="176"/>
      <c r="BP280" s="176"/>
      <c r="BQ280" s="176"/>
      <c r="BR280" s="176"/>
      <c r="BS280" s="176"/>
      <c r="BT280" s="176"/>
      <c r="BU280" s="176"/>
      <c r="BV280" s="176"/>
      <c r="BW280" s="176">
        <v>0</v>
      </c>
      <c r="BX280" s="176"/>
      <c r="BY280" s="176">
        <v>0</v>
      </c>
      <c r="BZ280" s="176"/>
      <c r="CA280" s="176">
        <v>2000</v>
      </c>
      <c r="CB280" s="176"/>
      <c r="CC280" s="176">
        <v>0</v>
      </c>
      <c r="CD280" s="176">
        <v>0</v>
      </c>
      <c r="CE280" s="176">
        <v>0</v>
      </c>
      <c r="CF280" s="176"/>
      <c r="CG280" s="176"/>
      <c r="CH280" s="176"/>
      <c r="CI280" s="176">
        <v>0</v>
      </c>
      <c r="CJ280" s="176">
        <v>2400</v>
      </c>
      <c r="CK280" s="176">
        <v>2400</v>
      </c>
      <c r="CL280" s="176">
        <v>960</v>
      </c>
      <c r="CM280" s="176"/>
      <c r="CN280" s="176"/>
      <c r="CO280" s="176">
        <v>0</v>
      </c>
      <c r="CP280" s="176"/>
      <c r="CQ280" s="176">
        <v>0</v>
      </c>
      <c r="CR280" s="176"/>
      <c r="CS280" s="176">
        <v>0</v>
      </c>
      <c r="CT280" s="176"/>
      <c r="CU280" s="176">
        <v>0</v>
      </c>
      <c r="CV280" s="176"/>
      <c r="CW280" s="176"/>
      <c r="CX280" s="176"/>
      <c r="CY280" s="176">
        <v>0</v>
      </c>
      <c r="CZ280" s="198"/>
      <c r="DA280" s="176">
        <v>0</v>
      </c>
      <c r="DB280" s="176"/>
      <c r="DC280" s="176"/>
      <c r="DD280" s="176">
        <v>0</v>
      </c>
      <c r="DE280" s="176">
        <v>0</v>
      </c>
      <c r="DF280" s="176"/>
      <c r="DG280" s="176"/>
      <c r="DH280" s="198"/>
      <c r="DI280" s="176"/>
      <c r="DJ280" s="449"/>
      <c r="DK280" s="176"/>
      <c r="DL280" s="198"/>
      <c r="DM280" s="176"/>
      <c r="DN280" s="176"/>
      <c r="DO280" s="176"/>
      <c r="DP280" s="176"/>
      <c r="DQ280" s="176"/>
      <c r="DR280" s="198"/>
      <c r="DS280" s="176"/>
      <c r="DT280" s="176"/>
      <c r="DU280" s="176"/>
      <c r="DV280" s="176"/>
      <c r="DW280" s="176"/>
      <c r="DX280" s="176"/>
      <c r="DY280" s="176"/>
      <c r="DZ280" s="176"/>
      <c r="EA280" s="176"/>
      <c r="EB280" s="176"/>
      <c r="EC280" s="176">
        <v>0</v>
      </c>
      <c r="ED280" s="176"/>
      <c r="EE280" s="176"/>
      <c r="EF280" s="176"/>
      <c r="EG280" s="176"/>
      <c r="EH280" s="176"/>
      <c r="EI280" s="176">
        <v>0</v>
      </c>
      <c r="EJ280" s="176"/>
      <c r="EK280" s="176"/>
      <c r="EL280" s="176"/>
      <c r="EM280" s="176"/>
      <c r="EN280" s="176">
        <v>0</v>
      </c>
      <c r="EO280" s="176"/>
      <c r="EP280" s="176"/>
      <c r="EQ280" s="700"/>
      <c r="ER280" s="176"/>
      <c r="ES280" s="176"/>
      <c r="ET280" s="176"/>
      <c r="EU280" s="176"/>
      <c r="EV280" s="176"/>
      <c r="EW280" s="176"/>
      <c r="EX280" s="176">
        <v>0</v>
      </c>
      <c r="EY280" s="176"/>
      <c r="EZ280" s="176"/>
      <c r="FA280" s="176"/>
      <c r="FB280" s="63">
        <f>FA280+EY280+EW280+EU280+ES280+EQ280+EO280+EM280+EJ280+EH280+EF280+ED280+EB280+DZ280+DX280+DV280+DT280+DR280+DP280+DN280+DL280+DH280+DF280+DD280+DB280+CZ280+CX280+CV280+CT280+CR280+CP280+CN280+CL280+CH280+CF280+CD280+CB280+BZ280+BX280+BT280+BR280+BP280+BN280+BL280+BJ280+BH280+BF280+BD280+BB280+AZ280+AX280+AV280+AR280+AP280+AN280+AL280+AJ280+AH280+AF280+AD280+AB280+Z280+X280+V280+T280+R280</f>
        <v>3960</v>
      </c>
      <c r="FC280" s="69">
        <f>N280-FB280</f>
        <v>16440</v>
      </c>
    </row>
    <row r="281" spans="1:159" s="47" customFormat="1" ht="48.6" customHeight="1">
      <c r="A281" s="216" t="str">
        <f>+IF(M281="","",COUNTA($M$12:$M281))</f>
        <v/>
      </c>
      <c r="B281" s="216"/>
      <c r="C281" s="216"/>
      <c r="D281" s="186"/>
      <c r="E281" s="186"/>
      <c r="F281" s="290" t="s">
        <v>3256</v>
      </c>
      <c r="G281" s="216"/>
      <c r="H281" s="216"/>
      <c r="I281" s="216"/>
      <c r="J281" s="216"/>
      <c r="K281" s="216"/>
      <c r="L281" s="216"/>
      <c r="M281" s="216"/>
      <c r="N281" s="218"/>
      <c r="O281" s="216"/>
      <c r="P281" s="216"/>
      <c r="Q281" s="176"/>
      <c r="R281" s="176"/>
      <c r="S281" s="176"/>
      <c r="T281" s="176"/>
      <c r="U281" s="176"/>
      <c r="V281" s="176"/>
      <c r="W281" s="176"/>
      <c r="X281" s="176"/>
      <c r="Y281" s="176"/>
      <c r="Z281" s="176"/>
      <c r="AA281" s="176"/>
      <c r="AB281" s="176"/>
      <c r="AC281" s="176"/>
      <c r="AD281" s="176"/>
      <c r="AE281" s="176"/>
      <c r="AF281" s="176"/>
      <c r="AG281" s="176"/>
      <c r="AH281" s="176"/>
      <c r="AI281" s="176"/>
      <c r="AJ281" s="176"/>
      <c r="AK281" s="176"/>
      <c r="AL281" s="176"/>
      <c r="AM281" s="176"/>
      <c r="AN281" s="176"/>
      <c r="AO281" s="176"/>
      <c r="AP281" s="176"/>
      <c r="AQ281" s="176"/>
      <c r="AR281" s="176"/>
      <c r="AS281" s="176"/>
      <c r="AT281" s="176"/>
      <c r="AU281" s="176">
        <v>0</v>
      </c>
      <c r="AV281" s="176"/>
      <c r="AW281" s="176"/>
      <c r="AX281" s="176"/>
      <c r="AY281" s="176"/>
      <c r="AZ281" s="176"/>
      <c r="BA281" s="176"/>
      <c r="BB281" s="176"/>
      <c r="BC281" s="176"/>
      <c r="BD281" s="176"/>
      <c r="BE281" s="176"/>
      <c r="BF281" s="176"/>
      <c r="BG281" s="176"/>
      <c r="BH281" s="176"/>
      <c r="BI281" s="176"/>
      <c r="BJ281" s="176"/>
      <c r="BK281" s="176"/>
      <c r="BL281" s="176"/>
      <c r="BM281" s="176"/>
      <c r="BN281" s="176"/>
      <c r="BO281" s="176"/>
      <c r="BP281" s="176"/>
      <c r="BQ281" s="176"/>
      <c r="BR281" s="176"/>
      <c r="BS281" s="176"/>
      <c r="BT281" s="176"/>
      <c r="BU281" s="176"/>
      <c r="BV281" s="176"/>
      <c r="BW281" s="176">
        <v>0</v>
      </c>
      <c r="BX281" s="176"/>
      <c r="BY281" s="176"/>
      <c r="BZ281" s="176"/>
      <c r="CA281" s="176"/>
      <c r="CB281" s="176"/>
      <c r="CC281" s="176"/>
      <c r="CD281" s="176"/>
      <c r="CE281" s="176"/>
      <c r="CF281" s="176"/>
      <c r="CG281" s="176"/>
      <c r="CH281" s="176"/>
      <c r="CI281" s="176"/>
      <c r="CJ281" s="176"/>
      <c r="CK281" s="176">
        <v>0</v>
      </c>
      <c r="CL281" s="176"/>
      <c r="CM281" s="176"/>
      <c r="CN281" s="176"/>
      <c r="CO281" s="176"/>
      <c r="CP281" s="176"/>
      <c r="CQ281" s="176"/>
      <c r="CR281" s="176"/>
      <c r="CS281" s="176"/>
      <c r="CT281" s="176"/>
      <c r="CU281" s="176"/>
      <c r="CV281" s="176"/>
      <c r="CW281" s="176"/>
      <c r="CX281" s="176"/>
      <c r="CY281" s="176"/>
      <c r="CZ281" s="206"/>
      <c r="DA281" s="176"/>
      <c r="DB281" s="176"/>
      <c r="DC281" s="176"/>
      <c r="DD281" s="176"/>
      <c r="DE281" s="176"/>
      <c r="DF281" s="176"/>
      <c r="DG281" s="176"/>
      <c r="DH281" s="206"/>
      <c r="DI281" s="176"/>
      <c r="DJ281" s="445"/>
      <c r="DK281" s="176"/>
      <c r="DL281" s="206"/>
      <c r="DM281" s="176"/>
      <c r="DN281" s="176"/>
      <c r="DO281" s="176"/>
      <c r="DP281" s="176"/>
      <c r="DQ281" s="176"/>
      <c r="DR281" s="206"/>
      <c r="DS281" s="176"/>
      <c r="DT281" s="176"/>
      <c r="DU281" s="176"/>
      <c r="DV281" s="176"/>
      <c r="DW281" s="176"/>
      <c r="DX281" s="176"/>
      <c r="DY281" s="176"/>
      <c r="DZ281" s="176"/>
      <c r="EA281" s="176"/>
      <c r="EB281" s="176"/>
      <c r="EC281" s="176"/>
      <c r="ED281" s="176"/>
      <c r="EE281" s="176"/>
      <c r="EF281" s="176"/>
      <c r="EG281" s="176"/>
      <c r="EH281" s="176"/>
      <c r="EI281" s="176"/>
      <c r="EJ281" s="176"/>
      <c r="EK281" s="176"/>
      <c r="EL281" s="176"/>
      <c r="EM281" s="176"/>
      <c r="EN281" s="176"/>
      <c r="EO281" s="176"/>
      <c r="EP281" s="176"/>
      <c r="EQ281" s="699"/>
      <c r="ER281" s="176"/>
      <c r="ES281" s="176"/>
      <c r="ET281" s="176"/>
      <c r="EU281" s="176"/>
      <c r="EV281" s="176"/>
      <c r="EW281" s="176"/>
      <c r="EX281" s="176"/>
      <c r="EY281" s="176"/>
      <c r="EZ281" s="176"/>
      <c r="FA281" s="176"/>
      <c r="FB281" s="63"/>
      <c r="FC281" s="69"/>
    </row>
    <row r="282" spans="1:159" ht="48.6" customHeight="1">
      <c r="A282" s="216">
        <f>+IF(M282="","",COUNTA($M$12:$M282))</f>
        <v>217</v>
      </c>
      <c r="B282" s="216" t="s">
        <v>4534</v>
      </c>
      <c r="C282" s="216" t="s">
        <v>4666</v>
      </c>
      <c r="D282" s="312">
        <v>731</v>
      </c>
      <c r="E282" s="216">
        <v>825</v>
      </c>
      <c r="F282" s="219" t="s">
        <v>4667</v>
      </c>
      <c r="G282" s="216" t="s">
        <v>4668</v>
      </c>
      <c r="H282" s="216" t="s">
        <v>4669</v>
      </c>
      <c r="I282" s="216" t="s">
        <v>4670</v>
      </c>
      <c r="J282" s="216">
        <v>36</v>
      </c>
      <c r="K282" s="216" t="s">
        <v>4671</v>
      </c>
      <c r="L282" s="216" t="s">
        <v>4672</v>
      </c>
      <c r="M282" s="216" t="s">
        <v>65</v>
      </c>
      <c r="N282" s="218">
        <v>1580</v>
      </c>
      <c r="O282" s="216" t="s">
        <v>3112</v>
      </c>
      <c r="P282" s="216">
        <v>94</v>
      </c>
      <c r="Q282" s="176">
        <v>1000</v>
      </c>
      <c r="R282" s="176">
        <v>1000</v>
      </c>
      <c r="S282" s="176"/>
      <c r="T282" s="176"/>
      <c r="U282" s="176"/>
      <c r="V282" s="176"/>
      <c r="W282" s="176"/>
      <c r="X282" s="176"/>
      <c r="Y282" s="176"/>
      <c r="Z282" s="176"/>
      <c r="AA282" s="176">
        <v>300</v>
      </c>
      <c r="AB282" s="176"/>
      <c r="AC282" s="176">
        <v>30</v>
      </c>
      <c r="AD282" s="176">
        <v>30</v>
      </c>
      <c r="AE282" s="176"/>
      <c r="AF282" s="176"/>
      <c r="AG282" s="176">
        <v>100</v>
      </c>
      <c r="AH282" s="176"/>
      <c r="AI282" s="176"/>
      <c r="AJ282" s="176"/>
      <c r="AK282" s="176">
        <v>0</v>
      </c>
      <c r="AL282" s="176"/>
      <c r="AM282" s="176"/>
      <c r="AN282" s="176"/>
      <c r="AO282" s="176"/>
      <c r="AP282" s="176"/>
      <c r="AQ282" s="176">
        <v>30</v>
      </c>
      <c r="AR282" s="176">
        <v>0</v>
      </c>
      <c r="AS282" s="176"/>
      <c r="AT282" s="176"/>
      <c r="AU282" s="176">
        <v>0</v>
      </c>
      <c r="AV282" s="176"/>
      <c r="AW282" s="176"/>
      <c r="AX282" s="176"/>
      <c r="AY282" s="176"/>
      <c r="AZ282" s="176"/>
      <c r="BA282" s="176">
        <v>0</v>
      </c>
      <c r="BB282" s="176"/>
      <c r="BC282" s="176">
        <v>0</v>
      </c>
      <c r="BD282" s="176">
        <v>0</v>
      </c>
      <c r="BE282" s="176">
        <v>0</v>
      </c>
      <c r="BF282" s="176"/>
      <c r="BG282" s="176">
        <v>0</v>
      </c>
      <c r="BH282" s="176"/>
      <c r="BI282" s="176">
        <v>0</v>
      </c>
      <c r="BJ282" s="176"/>
      <c r="BK282" s="176">
        <v>0</v>
      </c>
      <c r="BL282" s="176"/>
      <c r="BM282" s="176">
        <v>0</v>
      </c>
      <c r="BN282" s="176"/>
      <c r="BO282" s="176"/>
      <c r="BP282" s="176"/>
      <c r="BQ282" s="176"/>
      <c r="BR282" s="176"/>
      <c r="BS282" s="176">
        <v>20</v>
      </c>
      <c r="BT282" s="176"/>
      <c r="BU282" s="176"/>
      <c r="BV282" s="176"/>
      <c r="BW282" s="176">
        <v>0</v>
      </c>
      <c r="BX282" s="176"/>
      <c r="BY282" s="176">
        <v>0</v>
      </c>
      <c r="BZ282" s="176"/>
      <c r="CA282" s="176"/>
      <c r="CB282" s="176"/>
      <c r="CC282" s="176">
        <v>0</v>
      </c>
      <c r="CD282" s="176">
        <v>0</v>
      </c>
      <c r="CE282" s="176">
        <v>0</v>
      </c>
      <c r="CF282" s="176"/>
      <c r="CG282" s="176"/>
      <c r="CH282" s="176"/>
      <c r="CI282" s="176">
        <v>0</v>
      </c>
      <c r="CJ282" s="176">
        <v>100</v>
      </c>
      <c r="CK282" s="176">
        <v>100</v>
      </c>
      <c r="CL282" s="176">
        <v>100</v>
      </c>
      <c r="CM282" s="176"/>
      <c r="CN282" s="176"/>
      <c r="CO282" s="176">
        <v>0</v>
      </c>
      <c r="CP282" s="176"/>
      <c r="CQ282" s="176">
        <v>0</v>
      </c>
      <c r="CR282" s="176"/>
      <c r="CS282" s="176">
        <v>0</v>
      </c>
      <c r="CT282" s="176"/>
      <c r="CU282" s="176">
        <v>0</v>
      </c>
      <c r="CV282" s="176"/>
      <c r="CW282" s="176"/>
      <c r="CX282" s="176"/>
      <c r="CY282" s="176">
        <v>0</v>
      </c>
      <c r="CZ282" s="198"/>
      <c r="DA282" s="176">
        <v>0</v>
      </c>
      <c r="DB282" s="176"/>
      <c r="DC282" s="176"/>
      <c r="DD282" s="176">
        <v>0</v>
      </c>
      <c r="DE282" s="176">
        <v>0</v>
      </c>
      <c r="DF282" s="176"/>
      <c r="DG282" s="176"/>
      <c r="DH282" s="198"/>
      <c r="DI282" s="176"/>
      <c r="DJ282" s="449"/>
      <c r="DK282" s="176"/>
      <c r="DL282" s="198"/>
      <c r="DM282" s="176"/>
      <c r="DN282" s="176"/>
      <c r="DO282" s="176"/>
      <c r="DP282" s="176"/>
      <c r="DQ282" s="176"/>
      <c r="DR282" s="198"/>
      <c r="DS282" s="176"/>
      <c r="DT282" s="176"/>
      <c r="DU282" s="176"/>
      <c r="DV282" s="176"/>
      <c r="DW282" s="176"/>
      <c r="DX282" s="176"/>
      <c r="DY282" s="176"/>
      <c r="DZ282" s="176"/>
      <c r="EA282" s="176"/>
      <c r="EB282" s="176"/>
      <c r="EC282" s="176">
        <v>0</v>
      </c>
      <c r="ED282" s="176"/>
      <c r="EE282" s="176"/>
      <c r="EF282" s="176"/>
      <c r="EG282" s="176"/>
      <c r="EH282" s="176"/>
      <c r="EI282" s="176">
        <v>0</v>
      </c>
      <c r="EJ282" s="176"/>
      <c r="EK282" s="176"/>
      <c r="EL282" s="176"/>
      <c r="EM282" s="176"/>
      <c r="EN282" s="176">
        <v>0</v>
      </c>
      <c r="EO282" s="176"/>
      <c r="EP282" s="176"/>
      <c r="EQ282" s="700"/>
      <c r="ER282" s="176"/>
      <c r="ES282" s="176"/>
      <c r="ET282" s="176"/>
      <c r="EU282" s="176"/>
      <c r="EV282" s="176"/>
      <c r="EW282" s="176"/>
      <c r="EX282" s="176">
        <v>0</v>
      </c>
      <c r="EY282" s="176"/>
      <c r="EZ282" s="176"/>
      <c r="FA282" s="176"/>
      <c r="FB282" s="63">
        <f>FA282+EY282+EW282+EU282+ES282+EQ282+EO282+EM282+EJ282+EH282+EF282+ED282+EB282+DZ282+DX282+DV282+DT282+DR282+DP282+DN282+DL282+DH282+DF282+DD282+DB282+CZ282+CX282+CV282+CT282+CR282+CP282+CN282+CL282+CH282+CF282+CD282+CB282+BZ282+BX282+BT282+BR282+BP282+BN282+BL282+BJ282+BH282+BF282+BD282+BB282+AZ282+AX282+AV282+AR282+AP282+AN282+AL282+AJ282+AH282+AF282+AD282+AB282+Z282+X282+V282+T282+R282</f>
        <v>1130</v>
      </c>
      <c r="FC282" s="69">
        <f>N282-FB282</f>
        <v>450</v>
      </c>
    </row>
    <row r="283" spans="1:159" ht="48.6" customHeight="1">
      <c r="A283" s="216">
        <f>+IF(M283="","",COUNTA($M$12:$M283))</f>
        <v>218</v>
      </c>
      <c r="B283" s="216" t="s">
        <v>4544</v>
      </c>
      <c r="C283" s="216" t="s">
        <v>4673</v>
      </c>
      <c r="D283" s="312">
        <v>733</v>
      </c>
      <c r="E283" s="216">
        <v>1008</v>
      </c>
      <c r="F283" s="219" t="s">
        <v>4674</v>
      </c>
      <c r="G283" s="216" t="s">
        <v>1681</v>
      </c>
      <c r="H283" s="216" t="s">
        <v>4675</v>
      </c>
      <c r="I283" s="216" t="s">
        <v>4676</v>
      </c>
      <c r="J283" s="216">
        <v>36</v>
      </c>
      <c r="K283" s="216" t="s">
        <v>4677</v>
      </c>
      <c r="L283" s="216" t="s">
        <v>4678</v>
      </c>
      <c r="M283" s="216" t="s">
        <v>10</v>
      </c>
      <c r="N283" s="218">
        <v>717000</v>
      </c>
      <c r="O283" s="216" t="s">
        <v>3072</v>
      </c>
      <c r="P283" s="216">
        <v>87</v>
      </c>
      <c r="Q283" s="176">
        <v>0</v>
      </c>
      <c r="R283" s="176"/>
      <c r="S283" s="176">
        <v>60000</v>
      </c>
      <c r="T283" s="176"/>
      <c r="U283" s="176"/>
      <c r="V283" s="176"/>
      <c r="W283" s="176">
        <v>130000</v>
      </c>
      <c r="X283" s="176">
        <v>129960</v>
      </c>
      <c r="Y283" s="176"/>
      <c r="Z283" s="176"/>
      <c r="AA283" s="176"/>
      <c r="AB283" s="176"/>
      <c r="AC283" s="176">
        <v>0</v>
      </c>
      <c r="AD283" s="176"/>
      <c r="AE283" s="176">
        <v>3000</v>
      </c>
      <c r="AF283" s="176">
        <v>990</v>
      </c>
      <c r="AG283" s="176">
        <v>36000</v>
      </c>
      <c r="AH283" s="176">
        <v>12600</v>
      </c>
      <c r="AI283" s="176"/>
      <c r="AJ283" s="176"/>
      <c r="AK283" s="176">
        <v>39000</v>
      </c>
      <c r="AL283" s="176">
        <v>19920</v>
      </c>
      <c r="AM283" s="176">
        <v>60000</v>
      </c>
      <c r="AN283" s="176">
        <v>9990</v>
      </c>
      <c r="AO283" s="176"/>
      <c r="AP283" s="176"/>
      <c r="AQ283" s="176">
        <v>50000</v>
      </c>
      <c r="AR283" s="176">
        <v>52020</v>
      </c>
      <c r="AS283" s="176"/>
      <c r="AT283" s="176"/>
      <c r="AU283" s="176">
        <v>0</v>
      </c>
      <c r="AV283" s="176"/>
      <c r="AW283" s="176"/>
      <c r="AX283" s="176"/>
      <c r="AY283" s="176">
        <v>100000</v>
      </c>
      <c r="AZ283" s="176">
        <v>48870</v>
      </c>
      <c r="BA283" s="176">
        <v>0</v>
      </c>
      <c r="BB283" s="176"/>
      <c r="BC283" s="176">
        <v>0</v>
      </c>
      <c r="BD283" s="176"/>
      <c r="BE283" s="176">
        <v>0</v>
      </c>
      <c r="BF283" s="176"/>
      <c r="BG283" s="176">
        <v>0</v>
      </c>
      <c r="BH283" s="176"/>
      <c r="BI283" s="176">
        <v>0</v>
      </c>
      <c r="BJ283" s="176"/>
      <c r="BK283" s="176">
        <v>0</v>
      </c>
      <c r="BL283" s="176"/>
      <c r="BM283" s="176">
        <v>50000</v>
      </c>
      <c r="BN283" s="176">
        <v>49980</v>
      </c>
      <c r="BO283" s="176">
        <v>20000</v>
      </c>
      <c r="BP283" s="176">
        <v>3150</v>
      </c>
      <c r="BQ283" s="176"/>
      <c r="BR283" s="176"/>
      <c r="BS283" s="176"/>
      <c r="BT283" s="176"/>
      <c r="BU283" s="176"/>
      <c r="BV283" s="176"/>
      <c r="BW283" s="176">
        <v>0</v>
      </c>
      <c r="BX283" s="176"/>
      <c r="BY283" s="176">
        <v>10000</v>
      </c>
      <c r="BZ283" s="176"/>
      <c r="CA283" s="176"/>
      <c r="CB283" s="176"/>
      <c r="CC283" s="176">
        <v>0</v>
      </c>
      <c r="CD283" s="176">
        <v>0</v>
      </c>
      <c r="CE283" s="176">
        <v>50000</v>
      </c>
      <c r="CF283" s="176">
        <v>18900</v>
      </c>
      <c r="CG283" s="176">
        <v>80000</v>
      </c>
      <c r="CH283" s="176">
        <v>49950</v>
      </c>
      <c r="CI283" s="176">
        <v>0</v>
      </c>
      <c r="CJ283" s="176">
        <v>24000</v>
      </c>
      <c r="CK283" s="176">
        <v>24000</v>
      </c>
      <c r="CL283" s="176">
        <v>24000</v>
      </c>
      <c r="CM283" s="176"/>
      <c r="CN283" s="176"/>
      <c r="CO283" s="176">
        <v>0</v>
      </c>
      <c r="CP283" s="176"/>
      <c r="CQ283" s="176">
        <v>0</v>
      </c>
      <c r="CR283" s="176"/>
      <c r="CS283" s="176">
        <v>0</v>
      </c>
      <c r="CT283" s="176"/>
      <c r="CU283" s="176">
        <v>0</v>
      </c>
      <c r="CV283" s="176"/>
      <c r="CW283" s="176">
        <v>4000</v>
      </c>
      <c r="CX283" s="176">
        <v>1800</v>
      </c>
      <c r="CY283" s="176">
        <v>0</v>
      </c>
      <c r="CZ283" s="198"/>
      <c r="DA283" s="176">
        <v>0</v>
      </c>
      <c r="DB283" s="176"/>
      <c r="DC283" s="176">
        <v>1000</v>
      </c>
      <c r="DD283" s="176">
        <v>0</v>
      </c>
      <c r="DE283" s="176">
        <v>0</v>
      </c>
      <c r="DF283" s="176"/>
      <c r="DG283" s="176"/>
      <c r="DH283" s="198"/>
      <c r="DI283" s="176"/>
      <c r="DJ283" s="449"/>
      <c r="DK283" s="176"/>
      <c r="DL283" s="198"/>
      <c r="DM283" s="176"/>
      <c r="DN283" s="176"/>
      <c r="DO283" s="176"/>
      <c r="DP283" s="176"/>
      <c r="DQ283" s="176"/>
      <c r="DR283" s="198"/>
      <c r="DS283" s="176"/>
      <c r="DT283" s="176"/>
      <c r="DU283" s="176"/>
      <c r="DV283" s="176"/>
      <c r="DW283" s="176"/>
      <c r="DX283" s="176"/>
      <c r="DY283" s="176"/>
      <c r="DZ283" s="176"/>
      <c r="EA283" s="176"/>
      <c r="EB283" s="176"/>
      <c r="EC283" s="176">
        <v>0</v>
      </c>
      <c r="ED283" s="176"/>
      <c r="EE283" s="176"/>
      <c r="EF283" s="176"/>
      <c r="EG283" s="176"/>
      <c r="EH283" s="176"/>
      <c r="EI283" s="176">
        <v>0</v>
      </c>
      <c r="EJ283" s="176"/>
      <c r="EK283" s="176"/>
      <c r="EL283" s="176"/>
      <c r="EM283" s="176"/>
      <c r="EN283" s="176">
        <v>0</v>
      </c>
      <c r="EO283" s="176"/>
      <c r="EP283" s="176"/>
      <c r="EQ283" s="700"/>
      <c r="ER283" s="176"/>
      <c r="ES283" s="176"/>
      <c r="ET283" s="176"/>
      <c r="EU283" s="176"/>
      <c r="EV283" s="176"/>
      <c r="EW283" s="176"/>
      <c r="EX283" s="176">
        <v>0</v>
      </c>
      <c r="EY283" s="176"/>
      <c r="EZ283" s="176"/>
      <c r="FA283" s="176"/>
      <c r="FB283" s="63">
        <f>FA283+EY283+EW283+EU283+ES283+EQ283+EO283+EM283+EJ283+EH283+EF283+ED283+EB283+DZ283+DX283+DV283+DT283+DR283+DP283+DN283+DL283+DH283+DF283+DD283+DB283+CZ283+CX283+CV283+CT283+CR283+CP283+CN283+CL283+CH283+CF283+CD283+CB283+BZ283+BX283+BT283+BR283+BP283+BN283+BL283+BJ283+BH283+BF283+BD283+BB283+AZ283+AX283+AV283+AR283+AP283+AN283+AL283+AJ283+AH283+AF283+AD283+AB283+Z283+X283+V283+T283+R283</f>
        <v>422130</v>
      </c>
      <c r="FC283" s="69">
        <f>N283-FB283</f>
        <v>294870</v>
      </c>
    </row>
    <row r="284" spans="1:159" ht="48.6" customHeight="1">
      <c r="A284" s="216">
        <f>+IF(M284="","",COUNTA($M$12:$M284))</f>
        <v>219</v>
      </c>
      <c r="B284" s="216" t="s">
        <v>4551</v>
      </c>
      <c r="C284" s="216" t="s">
        <v>4679</v>
      </c>
      <c r="D284" s="312">
        <v>733</v>
      </c>
      <c r="E284" s="216">
        <v>1008</v>
      </c>
      <c r="F284" s="219" t="s">
        <v>4680</v>
      </c>
      <c r="G284" s="216" t="s">
        <v>4681</v>
      </c>
      <c r="H284" s="216" t="s">
        <v>535</v>
      </c>
      <c r="I284" s="216" t="s">
        <v>4682</v>
      </c>
      <c r="J284" s="216">
        <v>36</v>
      </c>
      <c r="K284" s="216" t="s">
        <v>4683</v>
      </c>
      <c r="L284" s="216" t="s">
        <v>4684</v>
      </c>
      <c r="M284" s="216" t="s">
        <v>10</v>
      </c>
      <c r="N284" s="218">
        <v>185000</v>
      </c>
      <c r="O284" s="216" t="s">
        <v>3067</v>
      </c>
      <c r="P284" s="216">
        <v>98</v>
      </c>
      <c r="Q284" s="176">
        <v>10000</v>
      </c>
      <c r="R284" s="176"/>
      <c r="S284" s="176">
        <v>30000</v>
      </c>
      <c r="T284" s="176">
        <v>5000</v>
      </c>
      <c r="U284" s="176"/>
      <c r="V284" s="176"/>
      <c r="W284" s="176"/>
      <c r="X284" s="176"/>
      <c r="Y284" s="176"/>
      <c r="Z284" s="176"/>
      <c r="AA284" s="176"/>
      <c r="AB284" s="176"/>
      <c r="AC284" s="176">
        <v>1000</v>
      </c>
      <c r="AD284" s="176"/>
      <c r="AE284" s="176">
        <v>3000</v>
      </c>
      <c r="AF284" s="176">
        <v>1000</v>
      </c>
      <c r="AG284" s="176">
        <v>6000</v>
      </c>
      <c r="AH284" s="176"/>
      <c r="AI284" s="176"/>
      <c r="AJ284" s="176"/>
      <c r="AK284" s="176">
        <v>10000</v>
      </c>
      <c r="AL284" s="176">
        <v>8000</v>
      </c>
      <c r="AM284" s="176">
        <v>40000</v>
      </c>
      <c r="AN284" s="176"/>
      <c r="AO284" s="176"/>
      <c r="AP284" s="176"/>
      <c r="AQ284" s="176"/>
      <c r="AR284" s="176"/>
      <c r="AS284" s="176"/>
      <c r="AT284" s="176"/>
      <c r="AU284" s="176">
        <v>0</v>
      </c>
      <c r="AV284" s="176"/>
      <c r="AW284" s="176"/>
      <c r="AX284" s="176"/>
      <c r="AY284" s="176"/>
      <c r="AZ284" s="176"/>
      <c r="BA284" s="176">
        <v>0</v>
      </c>
      <c r="BB284" s="176"/>
      <c r="BC284" s="176">
        <v>5000</v>
      </c>
      <c r="BD284" s="176">
        <v>0</v>
      </c>
      <c r="BE284" s="176">
        <v>0</v>
      </c>
      <c r="BF284" s="176"/>
      <c r="BG284" s="176">
        <v>0</v>
      </c>
      <c r="BH284" s="176"/>
      <c r="BI284" s="176">
        <v>0</v>
      </c>
      <c r="BJ284" s="176"/>
      <c r="BK284" s="176">
        <v>0</v>
      </c>
      <c r="BL284" s="176"/>
      <c r="BM284" s="176">
        <v>0</v>
      </c>
      <c r="BN284" s="176"/>
      <c r="BO284" s="176"/>
      <c r="BP284" s="176"/>
      <c r="BQ284" s="176">
        <v>20000</v>
      </c>
      <c r="BR284" s="176">
        <v>15000</v>
      </c>
      <c r="BS284" s="176"/>
      <c r="BT284" s="176"/>
      <c r="BU284" s="176"/>
      <c r="BV284" s="176"/>
      <c r="BW284" s="176">
        <v>0</v>
      </c>
      <c r="BX284" s="176"/>
      <c r="BY284" s="176">
        <v>0</v>
      </c>
      <c r="BZ284" s="176"/>
      <c r="CA284" s="176">
        <v>10000</v>
      </c>
      <c r="CB284" s="176"/>
      <c r="CC284" s="176">
        <v>5000</v>
      </c>
      <c r="CD284" s="176">
        <v>0</v>
      </c>
      <c r="CE284" s="176">
        <v>0</v>
      </c>
      <c r="CF284" s="176"/>
      <c r="CG284" s="176"/>
      <c r="CH284" s="176"/>
      <c r="CI284" s="176">
        <v>0</v>
      </c>
      <c r="CJ284" s="176">
        <v>0</v>
      </c>
      <c r="CK284" s="176">
        <v>0</v>
      </c>
      <c r="CL284" s="176"/>
      <c r="CM284" s="176"/>
      <c r="CN284" s="176"/>
      <c r="CO284" s="176">
        <v>0</v>
      </c>
      <c r="CP284" s="176"/>
      <c r="CQ284" s="176">
        <v>40000</v>
      </c>
      <c r="CR284" s="176">
        <v>10000</v>
      </c>
      <c r="CS284" s="176">
        <v>0</v>
      </c>
      <c r="CT284" s="176"/>
      <c r="CU284" s="176">
        <v>0</v>
      </c>
      <c r="CV284" s="176"/>
      <c r="CW284" s="176">
        <v>4000</v>
      </c>
      <c r="CX284" s="176">
        <v>0</v>
      </c>
      <c r="CY284" s="176">
        <v>0</v>
      </c>
      <c r="CZ284" s="198"/>
      <c r="DA284" s="176">
        <v>0</v>
      </c>
      <c r="DB284" s="176"/>
      <c r="DC284" s="176">
        <v>1000</v>
      </c>
      <c r="DD284" s="176">
        <v>1000</v>
      </c>
      <c r="DE284" s="176">
        <v>0</v>
      </c>
      <c r="DF284" s="176"/>
      <c r="DG284" s="176"/>
      <c r="DH284" s="198"/>
      <c r="DI284" s="176"/>
      <c r="DJ284" s="449"/>
      <c r="DK284" s="176"/>
      <c r="DL284" s="198"/>
      <c r="DM284" s="176"/>
      <c r="DN284" s="176"/>
      <c r="DO284" s="176"/>
      <c r="DP284" s="176"/>
      <c r="DQ284" s="176"/>
      <c r="DR284" s="198"/>
      <c r="DS284" s="176"/>
      <c r="DT284" s="176"/>
      <c r="DU284" s="176"/>
      <c r="DV284" s="176"/>
      <c r="DW284" s="176"/>
      <c r="DX284" s="176"/>
      <c r="DY284" s="176"/>
      <c r="DZ284" s="176"/>
      <c r="EA284" s="176"/>
      <c r="EB284" s="176"/>
      <c r="EC284" s="176">
        <v>0</v>
      </c>
      <c r="ED284" s="176"/>
      <c r="EE284" s="176"/>
      <c r="EF284" s="176"/>
      <c r="EG284" s="176"/>
      <c r="EH284" s="176"/>
      <c r="EI284" s="176">
        <v>0</v>
      </c>
      <c r="EJ284" s="176"/>
      <c r="EK284" s="176"/>
      <c r="EL284" s="176"/>
      <c r="EM284" s="176"/>
      <c r="EN284" s="176">
        <v>0</v>
      </c>
      <c r="EO284" s="176"/>
      <c r="EP284" s="176"/>
      <c r="EQ284" s="700"/>
      <c r="ER284" s="176"/>
      <c r="ES284" s="176"/>
      <c r="ET284" s="176"/>
      <c r="EU284" s="176"/>
      <c r="EV284" s="176"/>
      <c r="EW284" s="176"/>
      <c r="EX284" s="176">
        <v>0</v>
      </c>
      <c r="EY284" s="176"/>
      <c r="EZ284" s="176"/>
      <c r="FA284" s="176"/>
      <c r="FB284" s="63">
        <f>FA284+EY284+EW284+EU284+ES284+EQ284+EO284+EM284+EJ284+EH284+EF284+ED284+EB284+DZ284+DX284+DV284+DT284+DR284+DP284+DN284+DL284+DH284+DF284+DD284+DB284+CZ284+CX284+CV284+CT284+CR284+CP284+CN284+CL284+CH284+CF284+CD284+CB284+BZ284+BX284+BT284+BR284+BP284+BN284+BL284+BJ284+BH284+BF284+BD284+BB284+AZ284+AX284+AV284+AR284+AP284+AN284+AL284+AJ284+AH284+AF284+AD284+AB284+Z284+X284+V284+T284+R284</f>
        <v>40000</v>
      </c>
      <c r="FC284" s="69">
        <f>N284-FB284</f>
        <v>145000</v>
      </c>
    </row>
    <row r="285" spans="1:159" ht="48.6" customHeight="1">
      <c r="A285" s="216">
        <f>+IF(M285="","",COUNTA($M$12:$M285))</f>
        <v>220</v>
      </c>
      <c r="B285" s="216" t="s">
        <v>4570</v>
      </c>
      <c r="C285" s="216" t="s">
        <v>4688</v>
      </c>
      <c r="D285" s="216">
        <v>738</v>
      </c>
      <c r="E285" s="216">
        <v>834</v>
      </c>
      <c r="F285" s="219" t="s">
        <v>4689</v>
      </c>
      <c r="G285" s="216" t="s">
        <v>4690</v>
      </c>
      <c r="H285" s="216" t="s">
        <v>35</v>
      </c>
      <c r="I285" s="216" t="s">
        <v>4691</v>
      </c>
      <c r="J285" s="216">
        <v>24</v>
      </c>
      <c r="K285" s="216" t="s">
        <v>4692</v>
      </c>
      <c r="L285" s="216" t="s">
        <v>3943</v>
      </c>
      <c r="M285" s="216" t="s">
        <v>10</v>
      </c>
      <c r="N285" s="218">
        <v>39500</v>
      </c>
      <c r="O285" s="216" t="s">
        <v>3112</v>
      </c>
      <c r="P285" s="216">
        <v>94</v>
      </c>
      <c r="Q285" s="176"/>
      <c r="R285" s="176"/>
      <c r="S285" s="176"/>
      <c r="T285" s="176"/>
      <c r="U285" s="176"/>
      <c r="V285" s="176"/>
      <c r="W285" s="176"/>
      <c r="X285" s="176"/>
      <c r="Y285" s="176">
        <v>20000</v>
      </c>
      <c r="Z285" s="176"/>
      <c r="AA285" s="176"/>
      <c r="AB285" s="176"/>
      <c r="AC285" s="176">
        <v>0</v>
      </c>
      <c r="AD285" s="176"/>
      <c r="AE285" s="176"/>
      <c r="AF285" s="176"/>
      <c r="AG285" s="176">
        <v>1000</v>
      </c>
      <c r="AH285" s="176"/>
      <c r="AI285" s="176"/>
      <c r="AJ285" s="176"/>
      <c r="AK285" s="176">
        <v>0</v>
      </c>
      <c r="AL285" s="176"/>
      <c r="AM285" s="176"/>
      <c r="AN285" s="176"/>
      <c r="AO285" s="176"/>
      <c r="AP285" s="176"/>
      <c r="AQ285" s="176"/>
      <c r="AR285" s="176"/>
      <c r="AS285" s="176"/>
      <c r="AT285" s="176"/>
      <c r="AU285" s="176">
        <v>0</v>
      </c>
      <c r="AV285" s="176"/>
      <c r="AW285" s="176"/>
      <c r="AX285" s="176"/>
      <c r="AY285" s="176">
        <v>5000</v>
      </c>
      <c r="AZ285" s="176"/>
      <c r="BA285" s="176">
        <v>4500</v>
      </c>
      <c r="BB285" s="176">
        <v>0</v>
      </c>
      <c r="BC285" s="176">
        <v>0</v>
      </c>
      <c r="BD285" s="176"/>
      <c r="BE285" s="176">
        <v>0</v>
      </c>
      <c r="BF285" s="176"/>
      <c r="BG285" s="176">
        <v>0</v>
      </c>
      <c r="BH285" s="176"/>
      <c r="BI285" s="176">
        <v>2000</v>
      </c>
      <c r="BJ285" s="176">
        <v>0</v>
      </c>
      <c r="BK285" s="176">
        <v>0</v>
      </c>
      <c r="BL285" s="176"/>
      <c r="BM285" s="176">
        <v>0</v>
      </c>
      <c r="BN285" s="176"/>
      <c r="BO285" s="176"/>
      <c r="BP285" s="176"/>
      <c r="BQ285" s="176">
        <v>4000</v>
      </c>
      <c r="BR285" s="176">
        <v>960</v>
      </c>
      <c r="BS285" s="176"/>
      <c r="BT285" s="176"/>
      <c r="BU285" s="176"/>
      <c r="BV285" s="176"/>
      <c r="BW285" s="176">
        <v>0</v>
      </c>
      <c r="BX285" s="176"/>
      <c r="BY285" s="176">
        <v>0</v>
      </c>
      <c r="BZ285" s="176"/>
      <c r="CA285" s="176"/>
      <c r="CB285" s="176"/>
      <c r="CC285" s="176">
        <v>0</v>
      </c>
      <c r="CD285" s="176">
        <v>0</v>
      </c>
      <c r="CE285" s="176">
        <v>0</v>
      </c>
      <c r="CF285" s="176"/>
      <c r="CG285" s="176"/>
      <c r="CH285" s="176"/>
      <c r="CI285" s="176">
        <v>0</v>
      </c>
      <c r="CJ285" s="176">
        <v>0</v>
      </c>
      <c r="CK285" s="176">
        <v>0</v>
      </c>
      <c r="CL285" s="176"/>
      <c r="CM285" s="176"/>
      <c r="CN285" s="176"/>
      <c r="CO285" s="176">
        <v>0</v>
      </c>
      <c r="CP285" s="176"/>
      <c r="CQ285" s="176">
        <v>0</v>
      </c>
      <c r="CR285" s="176"/>
      <c r="CS285" s="176">
        <v>3000</v>
      </c>
      <c r="CT285" s="176"/>
      <c r="CU285" s="176">
        <v>0</v>
      </c>
      <c r="CV285" s="176"/>
      <c r="CW285" s="176"/>
      <c r="CX285" s="176"/>
      <c r="CY285" s="176">
        <v>0</v>
      </c>
      <c r="CZ285" s="198"/>
      <c r="DA285" s="176">
        <v>0</v>
      </c>
      <c r="DB285" s="176"/>
      <c r="DC285" s="176"/>
      <c r="DD285" s="176">
        <v>0</v>
      </c>
      <c r="DE285" s="176">
        <v>0</v>
      </c>
      <c r="DF285" s="176"/>
      <c r="DG285" s="176"/>
      <c r="DH285" s="198"/>
      <c r="DI285" s="176"/>
      <c r="DJ285" s="449"/>
      <c r="DK285" s="176"/>
      <c r="DL285" s="198"/>
      <c r="DM285" s="176"/>
      <c r="DN285" s="176"/>
      <c r="DO285" s="176"/>
      <c r="DP285" s="176"/>
      <c r="DQ285" s="176"/>
      <c r="DR285" s="198"/>
      <c r="DS285" s="176"/>
      <c r="DT285" s="176"/>
      <c r="DU285" s="176"/>
      <c r="DV285" s="176"/>
      <c r="DW285" s="176"/>
      <c r="DX285" s="176"/>
      <c r="DY285" s="176"/>
      <c r="DZ285" s="176"/>
      <c r="EA285" s="176"/>
      <c r="EB285" s="176"/>
      <c r="EC285" s="176">
        <v>0</v>
      </c>
      <c r="ED285" s="176"/>
      <c r="EE285" s="176"/>
      <c r="EF285" s="176"/>
      <c r="EG285" s="176"/>
      <c r="EH285" s="176"/>
      <c r="EI285" s="176">
        <v>0</v>
      </c>
      <c r="EJ285" s="176"/>
      <c r="EK285" s="176"/>
      <c r="EL285" s="176"/>
      <c r="EM285" s="176"/>
      <c r="EN285" s="176">
        <v>0</v>
      </c>
      <c r="EO285" s="176"/>
      <c r="EP285" s="176"/>
      <c r="EQ285" s="700"/>
      <c r="ER285" s="176"/>
      <c r="ES285" s="176"/>
      <c r="ET285" s="176"/>
      <c r="EU285" s="176"/>
      <c r="EV285" s="176"/>
      <c r="EW285" s="176"/>
      <c r="EX285" s="176">
        <v>0</v>
      </c>
      <c r="EY285" s="176"/>
      <c r="EZ285" s="176"/>
      <c r="FA285" s="176"/>
      <c r="FB285" s="63">
        <f>FA285+EY285+EW285+EU285+ES285+EQ285+EO285+EM285+EJ285+EH285+EF285+ED285+EB285+DZ285+DX285+DV285+DT285+DR285+DP285+DN285+DL285+DH285+DF285+DD285+DB285+CZ285+CX285+CV285+CT285+CR285+CP285+CN285+CL285+CH285+CF285+CD285+CB285+BZ285+BX285+BT285+BR285+BP285+BN285+BL285+BJ285+BH285+BF285+BD285+BB285+AZ285+AX285+AV285+AR285+AP285+AN285+AL285+AJ285+AH285+AF285+AD285+AB285+Z285+X285+V285+T285+R285</f>
        <v>960</v>
      </c>
      <c r="FC285" s="69">
        <f>N285-FB285</f>
        <v>38540</v>
      </c>
    </row>
    <row r="286" spans="1:159" s="47" customFormat="1" ht="48.6" customHeight="1">
      <c r="A286" s="216" t="str">
        <f>+IF(M286="","",COUNTA($M$12:$M286))</f>
        <v/>
      </c>
      <c r="B286" s="216"/>
      <c r="C286" s="216"/>
      <c r="D286" s="186"/>
      <c r="E286" s="186"/>
      <c r="F286" s="290" t="s">
        <v>3258</v>
      </c>
      <c r="G286" s="216"/>
      <c r="H286" s="216"/>
      <c r="I286" s="216"/>
      <c r="J286" s="216"/>
      <c r="K286" s="216"/>
      <c r="L286" s="216"/>
      <c r="M286" s="216"/>
      <c r="N286" s="218"/>
      <c r="O286" s="216"/>
      <c r="P286" s="216"/>
      <c r="Q286" s="176"/>
      <c r="R286" s="176"/>
      <c r="S286" s="176"/>
      <c r="T286" s="176"/>
      <c r="U286" s="176"/>
      <c r="V286" s="176"/>
      <c r="W286" s="176"/>
      <c r="X286" s="176"/>
      <c r="Y286" s="176"/>
      <c r="Z286" s="176"/>
      <c r="AA286" s="176"/>
      <c r="AB286" s="176"/>
      <c r="AC286" s="176"/>
      <c r="AD286" s="176"/>
      <c r="AE286" s="176"/>
      <c r="AF286" s="176"/>
      <c r="AG286" s="176"/>
      <c r="AH286" s="176"/>
      <c r="AI286" s="176"/>
      <c r="AJ286" s="176"/>
      <c r="AK286" s="176"/>
      <c r="AL286" s="176"/>
      <c r="AM286" s="176"/>
      <c r="AN286" s="176"/>
      <c r="AO286" s="176"/>
      <c r="AP286" s="176"/>
      <c r="AQ286" s="176"/>
      <c r="AR286" s="176"/>
      <c r="AS286" s="176"/>
      <c r="AT286" s="176"/>
      <c r="AU286" s="176">
        <v>0</v>
      </c>
      <c r="AV286" s="176"/>
      <c r="AW286" s="176"/>
      <c r="AX286" s="176"/>
      <c r="AY286" s="176"/>
      <c r="AZ286" s="176"/>
      <c r="BA286" s="176"/>
      <c r="BB286" s="176"/>
      <c r="BC286" s="176"/>
      <c r="BD286" s="176"/>
      <c r="BE286" s="176"/>
      <c r="BF286" s="176"/>
      <c r="BG286" s="176"/>
      <c r="BH286" s="176"/>
      <c r="BI286" s="176"/>
      <c r="BJ286" s="176"/>
      <c r="BK286" s="176"/>
      <c r="BL286" s="176"/>
      <c r="BM286" s="176"/>
      <c r="BN286" s="176"/>
      <c r="BO286" s="176"/>
      <c r="BP286" s="176"/>
      <c r="BQ286" s="176"/>
      <c r="BR286" s="176"/>
      <c r="BS286" s="176"/>
      <c r="BT286" s="176"/>
      <c r="BU286" s="176"/>
      <c r="BV286" s="176"/>
      <c r="BW286" s="176">
        <v>0</v>
      </c>
      <c r="BX286" s="176"/>
      <c r="BY286" s="176"/>
      <c r="BZ286" s="176"/>
      <c r="CA286" s="176"/>
      <c r="CB286" s="176"/>
      <c r="CC286" s="176"/>
      <c r="CD286" s="176"/>
      <c r="CE286" s="176"/>
      <c r="CF286" s="176"/>
      <c r="CG286" s="176"/>
      <c r="CH286" s="176"/>
      <c r="CI286" s="176"/>
      <c r="CJ286" s="176"/>
      <c r="CK286" s="176">
        <v>0</v>
      </c>
      <c r="CL286" s="176"/>
      <c r="CM286" s="176"/>
      <c r="CN286" s="176"/>
      <c r="CO286" s="176"/>
      <c r="CP286" s="176"/>
      <c r="CQ286" s="176"/>
      <c r="CR286" s="176"/>
      <c r="CS286" s="176"/>
      <c r="CT286" s="176"/>
      <c r="CU286" s="176"/>
      <c r="CV286" s="176"/>
      <c r="CW286" s="176"/>
      <c r="CX286" s="176"/>
      <c r="CY286" s="176"/>
      <c r="CZ286" s="206"/>
      <c r="DA286" s="176"/>
      <c r="DB286" s="176"/>
      <c r="DC286" s="176"/>
      <c r="DD286" s="176"/>
      <c r="DE286" s="176"/>
      <c r="DF286" s="176"/>
      <c r="DG286" s="176"/>
      <c r="DH286" s="206"/>
      <c r="DI286" s="176"/>
      <c r="DJ286" s="445"/>
      <c r="DK286" s="176"/>
      <c r="DL286" s="206"/>
      <c r="DM286" s="176"/>
      <c r="DN286" s="176"/>
      <c r="DO286" s="176"/>
      <c r="DP286" s="176"/>
      <c r="DQ286" s="176"/>
      <c r="DR286" s="206"/>
      <c r="DS286" s="176"/>
      <c r="DT286" s="176"/>
      <c r="DU286" s="176"/>
      <c r="DV286" s="176"/>
      <c r="DW286" s="176"/>
      <c r="DX286" s="176"/>
      <c r="DY286" s="176"/>
      <c r="DZ286" s="176"/>
      <c r="EA286" s="176"/>
      <c r="EB286" s="176"/>
      <c r="EC286" s="176"/>
      <c r="ED286" s="176"/>
      <c r="EE286" s="176"/>
      <c r="EF286" s="176"/>
      <c r="EG286" s="176"/>
      <c r="EH286" s="176"/>
      <c r="EI286" s="176"/>
      <c r="EJ286" s="176"/>
      <c r="EK286" s="176"/>
      <c r="EL286" s="176"/>
      <c r="EM286" s="176"/>
      <c r="EN286" s="176"/>
      <c r="EO286" s="176"/>
      <c r="EP286" s="176"/>
      <c r="EQ286" s="699"/>
      <c r="ER286" s="176"/>
      <c r="ES286" s="176"/>
      <c r="ET286" s="176"/>
      <c r="EU286" s="176"/>
      <c r="EV286" s="176"/>
      <c r="EW286" s="176"/>
      <c r="EX286" s="176"/>
      <c r="EY286" s="176"/>
      <c r="EZ286" s="176"/>
      <c r="FA286" s="176"/>
      <c r="FB286" s="63"/>
      <c r="FC286" s="69"/>
    </row>
    <row r="287" spans="1:159" s="47" customFormat="1" ht="48.6" customHeight="1">
      <c r="A287" s="216" t="str">
        <f>+IF(M287="","",COUNTA($M$12:$M287))</f>
        <v/>
      </c>
      <c r="B287" s="216"/>
      <c r="C287" s="216"/>
      <c r="D287" s="186"/>
      <c r="E287" s="186"/>
      <c r="F287" s="290" t="s">
        <v>3259</v>
      </c>
      <c r="G287" s="216"/>
      <c r="H287" s="216"/>
      <c r="I287" s="216"/>
      <c r="J287" s="216"/>
      <c r="K287" s="216"/>
      <c r="L287" s="216"/>
      <c r="M287" s="216"/>
      <c r="N287" s="218"/>
      <c r="O287" s="216"/>
      <c r="P287" s="216"/>
      <c r="Q287" s="176"/>
      <c r="R287" s="176"/>
      <c r="S287" s="176"/>
      <c r="T287" s="176"/>
      <c r="U287" s="176"/>
      <c r="V287" s="176"/>
      <c r="W287" s="176"/>
      <c r="X287" s="176"/>
      <c r="Y287" s="176"/>
      <c r="Z287" s="176"/>
      <c r="AA287" s="176"/>
      <c r="AB287" s="176"/>
      <c r="AC287" s="176"/>
      <c r="AD287" s="176"/>
      <c r="AE287" s="176"/>
      <c r="AF287" s="176"/>
      <c r="AG287" s="176"/>
      <c r="AH287" s="176"/>
      <c r="AI287" s="176"/>
      <c r="AJ287" s="176"/>
      <c r="AK287" s="176"/>
      <c r="AL287" s="176"/>
      <c r="AM287" s="176"/>
      <c r="AN287" s="176"/>
      <c r="AO287" s="176"/>
      <c r="AP287" s="176"/>
      <c r="AQ287" s="176"/>
      <c r="AR287" s="176"/>
      <c r="AS287" s="176"/>
      <c r="AT287" s="176"/>
      <c r="AU287" s="176">
        <v>0</v>
      </c>
      <c r="AV287" s="176"/>
      <c r="AW287" s="176"/>
      <c r="AX287" s="176"/>
      <c r="AY287" s="176"/>
      <c r="AZ287" s="176"/>
      <c r="BA287" s="176"/>
      <c r="BB287" s="176"/>
      <c r="BC287" s="176"/>
      <c r="BD287" s="176"/>
      <c r="BE287" s="176"/>
      <c r="BF287" s="176"/>
      <c r="BG287" s="176"/>
      <c r="BH287" s="176"/>
      <c r="BI287" s="176"/>
      <c r="BJ287" s="176"/>
      <c r="BK287" s="176"/>
      <c r="BL287" s="176"/>
      <c r="BM287" s="176"/>
      <c r="BN287" s="176"/>
      <c r="BO287" s="176"/>
      <c r="BP287" s="176"/>
      <c r="BQ287" s="176"/>
      <c r="BR287" s="176"/>
      <c r="BS287" s="176"/>
      <c r="BT287" s="176"/>
      <c r="BU287" s="176"/>
      <c r="BV287" s="176"/>
      <c r="BW287" s="176">
        <v>0</v>
      </c>
      <c r="BX287" s="176"/>
      <c r="BY287" s="176"/>
      <c r="BZ287" s="176"/>
      <c r="CA287" s="176"/>
      <c r="CB287" s="176"/>
      <c r="CC287" s="176"/>
      <c r="CD287" s="176"/>
      <c r="CE287" s="176"/>
      <c r="CF287" s="176"/>
      <c r="CG287" s="176"/>
      <c r="CH287" s="176"/>
      <c r="CI287" s="176"/>
      <c r="CJ287" s="176"/>
      <c r="CK287" s="176">
        <v>0</v>
      </c>
      <c r="CL287" s="176"/>
      <c r="CM287" s="176"/>
      <c r="CN287" s="176"/>
      <c r="CO287" s="176"/>
      <c r="CP287" s="176"/>
      <c r="CQ287" s="176"/>
      <c r="CR287" s="176"/>
      <c r="CS287" s="176"/>
      <c r="CT287" s="176"/>
      <c r="CU287" s="176"/>
      <c r="CV287" s="176"/>
      <c r="CW287" s="176"/>
      <c r="CX287" s="176"/>
      <c r="CY287" s="176"/>
      <c r="CZ287" s="206"/>
      <c r="DA287" s="176"/>
      <c r="DB287" s="176"/>
      <c r="DC287" s="176"/>
      <c r="DD287" s="176"/>
      <c r="DE287" s="176"/>
      <c r="DF287" s="176"/>
      <c r="DG287" s="176"/>
      <c r="DH287" s="206"/>
      <c r="DI287" s="176"/>
      <c r="DJ287" s="445"/>
      <c r="DK287" s="176"/>
      <c r="DL287" s="206"/>
      <c r="DM287" s="176"/>
      <c r="DN287" s="176"/>
      <c r="DO287" s="176"/>
      <c r="DP287" s="176"/>
      <c r="DQ287" s="176"/>
      <c r="DR287" s="206"/>
      <c r="DS287" s="176"/>
      <c r="DT287" s="176"/>
      <c r="DU287" s="176"/>
      <c r="DV287" s="176"/>
      <c r="DW287" s="176"/>
      <c r="DX287" s="176"/>
      <c r="DY287" s="176"/>
      <c r="DZ287" s="176"/>
      <c r="EA287" s="176"/>
      <c r="EB287" s="176"/>
      <c r="EC287" s="176"/>
      <c r="ED287" s="176"/>
      <c r="EE287" s="176"/>
      <c r="EF287" s="176"/>
      <c r="EG287" s="176"/>
      <c r="EH287" s="176"/>
      <c r="EI287" s="176"/>
      <c r="EJ287" s="176"/>
      <c r="EK287" s="176"/>
      <c r="EL287" s="176"/>
      <c r="EM287" s="176"/>
      <c r="EN287" s="176"/>
      <c r="EO287" s="176"/>
      <c r="EP287" s="176"/>
      <c r="EQ287" s="699"/>
      <c r="ER287" s="176"/>
      <c r="ES287" s="176"/>
      <c r="ET287" s="176"/>
      <c r="EU287" s="176"/>
      <c r="EV287" s="176"/>
      <c r="EW287" s="176"/>
      <c r="EX287" s="176"/>
      <c r="EY287" s="176"/>
      <c r="EZ287" s="176"/>
      <c r="FA287" s="176"/>
      <c r="FB287" s="63"/>
      <c r="FC287" s="69"/>
    </row>
    <row r="288" spans="1:159" ht="48.6" customHeight="1">
      <c r="A288" s="216">
        <f>+IF(M288="","",COUNTA($M$12:$M288))</f>
        <v>221</v>
      </c>
      <c r="B288" s="216" t="s">
        <v>4575</v>
      </c>
      <c r="C288" s="216" t="s">
        <v>4693</v>
      </c>
      <c r="D288" s="311">
        <v>742</v>
      </c>
      <c r="E288" s="216">
        <v>334</v>
      </c>
      <c r="F288" s="219" t="s">
        <v>4694</v>
      </c>
      <c r="G288" s="216" t="s">
        <v>4695</v>
      </c>
      <c r="H288" s="216" t="s">
        <v>4696</v>
      </c>
      <c r="I288" s="216" t="s">
        <v>4697</v>
      </c>
      <c r="J288" s="216">
        <v>36</v>
      </c>
      <c r="K288" s="216" t="s">
        <v>4698</v>
      </c>
      <c r="L288" s="216" t="s">
        <v>4699</v>
      </c>
      <c r="M288" s="216" t="s">
        <v>65</v>
      </c>
      <c r="N288" s="218">
        <v>47800</v>
      </c>
      <c r="O288" s="216" t="s">
        <v>3079</v>
      </c>
      <c r="P288" s="216">
        <v>63</v>
      </c>
      <c r="Q288" s="176">
        <v>5000</v>
      </c>
      <c r="R288" s="176"/>
      <c r="S288" s="176"/>
      <c r="T288" s="176"/>
      <c r="U288" s="176">
        <v>4000</v>
      </c>
      <c r="V288" s="176">
        <v>3500</v>
      </c>
      <c r="W288" s="176"/>
      <c r="X288" s="176"/>
      <c r="Y288" s="176">
        <v>1000</v>
      </c>
      <c r="Z288" s="176">
        <v>1000</v>
      </c>
      <c r="AA288" s="176">
        <v>2000</v>
      </c>
      <c r="AB288" s="176">
        <v>2400</v>
      </c>
      <c r="AC288" s="176">
        <v>0</v>
      </c>
      <c r="AD288" s="176"/>
      <c r="AE288" s="176">
        <v>1500</v>
      </c>
      <c r="AF288" s="176">
        <v>500</v>
      </c>
      <c r="AG288" s="176">
        <v>6000</v>
      </c>
      <c r="AH288" s="176">
        <v>2000</v>
      </c>
      <c r="AI288" s="176">
        <v>2000</v>
      </c>
      <c r="AJ288" s="176">
        <v>1600</v>
      </c>
      <c r="AK288" s="176">
        <v>0</v>
      </c>
      <c r="AL288" s="176"/>
      <c r="AM288" s="176">
        <v>7000</v>
      </c>
      <c r="AN288" s="176">
        <v>1000</v>
      </c>
      <c r="AO288" s="176"/>
      <c r="AP288" s="176"/>
      <c r="AQ288" s="176">
        <v>200</v>
      </c>
      <c r="AR288" s="176">
        <v>0</v>
      </c>
      <c r="AS288" s="176"/>
      <c r="AT288" s="176"/>
      <c r="AU288" s="176">
        <v>0</v>
      </c>
      <c r="AV288" s="176"/>
      <c r="AW288" s="176"/>
      <c r="AX288" s="176"/>
      <c r="AY288" s="176">
        <v>2000</v>
      </c>
      <c r="AZ288" s="176">
        <v>2000</v>
      </c>
      <c r="BA288" s="176">
        <v>0</v>
      </c>
      <c r="BB288" s="176"/>
      <c r="BC288" s="176">
        <v>0</v>
      </c>
      <c r="BD288" s="176"/>
      <c r="BE288" s="176">
        <v>0</v>
      </c>
      <c r="BF288" s="176"/>
      <c r="BG288" s="176">
        <v>500</v>
      </c>
      <c r="BH288" s="176"/>
      <c r="BI288" s="176">
        <v>0</v>
      </c>
      <c r="BJ288" s="176"/>
      <c r="BK288" s="176">
        <v>0</v>
      </c>
      <c r="BL288" s="176"/>
      <c r="BM288" s="176">
        <v>1000</v>
      </c>
      <c r="BN288" s="176"/>
      <c r="BO288" s="176">
        <v>1500</v>
      </c>
      <c r="BP288" s="176">
        <v>700</v>
      </c>
      <c r="BQ288" s="176">
        <v>100</v>
      </c>
      <c r="BR288" s="176">
        <v>100</v>
      </c>
      <c r="BS288" s="176"/>
      <c r="BT288" s="176"/>
      <c r="BU288" s="176"/>
      <c r="BV288" s="176"/>
      <c r="BW288" s="176">
        <v>0</v>
      </c>
      <c r="BX288" s="176"/>
      <c r="BY288" s="176">
        <v>0</v>
      </c>
      <c r="BZ288" s="176"/>
      <c r="CA288" s="176">
        <v>500</v>
      </c>
      <c r="CB288" s="176"/>
      <c r="CC288" s="176">
        <v>1000</v>
      </c>
      <c r="CD288" s="176">
        <v>500</v>
      </c>
      <c r="CE288" s="176">
        <v>0</v>
      </c>
      <c r="CF288" s="176"/>
      <c r="CG288" s="176">
        <v>1000</v>
      </c>
      <c r="CH288" s="176">
        <v>1000</v>
      </c>
      <c r="CI288" s="176">
        <v>0</v>
      </c>
      <c r="CJ288" s="176">
        <v>0</v>
      </c>
      <c r="CK288" s="176">
        <v>0</v>
      </c>
      <c r="CL288" s="176"/>
      <c r="CM288" s="176">
        <v>6000</v>
      </c>
      <c r="CN288" s="176">
        <v>4000</v>
      </c>
      <c r="CO288" s="176">
        <v>0</v>
      </c>
      <c r="CP288" s="176"/>
      <c r="CQ288" s="176">
        <v>5000</v>
      </c>
      <c r="CR288" s="176">
        <v>500</v>
      </c>
      <c r="CS288" s="176">
        <v>500</v>
      </c>
      <c r="CT288" s="176"/>
      <c r="CU288" s="176">
        <v>0</v>
      </c>
      <c r="CV288" s="176"/>
      <c r="CW288" s="176"/>
      <c r="CX288" s="176"/>
      <c r="CY288" s="176">
        <v>0</v>
      </c>
      <c r="CZ288" s="198"/>
      <c r="DA288" s="176">
        <v>0</v>
      </c>
      <c r="DB288" s="176"/>
      <c r="DC288" s="176"/>
      <c r="DD288" s="176">
        <v>0</v>
      </c>
      <c r="DE288" s="176">
        <v>0</v>
      </c>
      <c r="DF288" s="176"/>
      <c r="DG288" s="176"/>
      <c r="DH288" s="198"/>
      <c r="DI288" s="176"/>
      <c r="DJ288" s="449"/>
      <c r="DK288" s="176"/>
      <c r="DL288" s="198"/>
      <c r="DM288" s="176"/>
      <c r="DN288" s="176"/>
      <c r="DO288" s="176"/>
      <c r="DP288" s="176"/>
      <c r="DQ288" s="176"/>
      <c r="DR288" s="198"/>
      <c r="DS288" s="176"/>
      <c r="DT288" s="176"/>
      <c r="DU288" s="176"/>
      <c r="DV288" s="176"/>
      <c r="DW288" s="176"/>
      <c r="DX288" s="176"/>
      <c r="DY288" s="176"/>
      <c r="DZ288" s="176"/>
      <c r="EA288" s="176"/>
      <c r="EB288" s="176"/>
      <c r="EC288" s="176">
        <v>0</v>
      </c>
      <c r="ED288" s="176"/>
      <c r="EE288" s="176"/>
      <c r="EF288" s="176"/>
      <c r="EG288" s="176"/>
      <c r="EH288" s="176"/>
      <c r="EI288" s="176">
        <v>0</v>
      </c>
      <c r="EJ288" s="176"/>
      <c r="EK288" s="176"/>
      <c r="EL288" s="176"/>
      <c r="EM288" s="176"/>
      <c r="EN288" s="176">
        <v>0</v>
      </c>
      <c r="EO288" s="176"/>
      <c r="EP288" s="176"/>
      <c r="EQ288" s="700"/>
      <c r="ER288" s="176"/>
      <c r="ES288" s="176"/>
      <c r="ET288" s="176"/>
      <c r="EU288" s="176"/>
      <c r="EV288" s="176"/>
      <c r="EW288" s="176"/>
      <c r="EX288" s="176">
        <v>0</v>
      </c>
      <c r="EY288" s="176"/>
      <c r="EZ288" s="176"/>
      <c r="FA288" s="176"/>
      <c r="FB288" s="63">
        <f>FA288+EY288+EW288+EU288+ES288+EQ288+EO288+EM288+EJ288+EH288+EF288+ED288+EB288+DZ288+DX288+DV288+DT288+DR288+DP288+DN288+DL288+DH288+DF288+DD288+DB288+CZ288+CX288+CV288+CT288+CR288+CP288+CN288+CL288+CH288+CF288+CD288+CB288+BZ288+BX288+BT288+BR288+BP288+BN288+BL288+BJ288+BH288+BF288+BD288+BB288+AZ288+AX288+AV288+AR288+AP288+AN288+AL288+AJ288+AH288+AF288+AD288+AB288+Z288+X288+V288+T288+R288</f>
        <v>20800</v>
      </c>
      <c r="FC288" s="69">
        <f>N288-FB288</f>
        <v>27000</v>
      </c>
    </row>
    <row r="289" spans="1:159" ht="48.6" customHeight="1">
      <c r="A289" s="216">
        <f>+IF(M289="","",COUNTA($M$12:$M289))</f>
        <v>222</v>
      </c>
      <c r="B289" s="216" t="s">
        <v>4581</v>
      </c>
      <c r="C289" s="216" t="s">
        <v>4701</v>
      </c>
      <c r="D289" s="304">
        <v>748</v>
      </c>
      <c r="E289" s="216">
        <v>727</v>
      </c>
      <c r="F289" s="219" t="s">
        <v>4702</v>
      </c>
      <c r="G289" s="216" t="s">
        <v>927</v>
      </c>
      <c r="H289" s="216" t="s">
        <v>148</v>
      </c>
      <c r="I289" s="216" t="s">
        <v>4308</v>
      </c>
      <c r="J289" s="216">
        <v>36</v>
      </c>
      <c r="K289" s="216" t="s">
        <v>4703</v>
      </c>
      <c r="L289" s="216" t="s">
        <v>4704</v>
      </c>
      <c r="M289" s="216" t="s">
        <v>10</v>
      </c>
      <c r="N289" s="218">
        <v>130100</v>
      </c>
      <c r="O289" s="216" t="s">
        <v>3122</v>
      </c>
      <c r="P289" s="216">
        <v>23</v>
      </c>
      <c r="Q289" s="176">
        <v>30000</v>
      </c>
      <c r="R289" s="176">
        <v>18000</v>
      </c>
      <c r="S289" s="176">
        <v>10000</v>
      </c>
      <c r="T289" s="176">
        <v>10000</v>
      </c>
      <c r="U289" s="176">
        <v>2000</v>
      </c>
      <c r="V289" s="176"/>
      <c r="W289" s="176"/>
      <c r="X289" s="176"/>
      <c r="Y289" s="176">
        <v>15000</v>
      </c>
      <c r="Z289" s="176"/>
      <c r="AA289" s="176">
        <v>10000</v>
      </c>
      <c r="AB289" s="176"/>
      <c r="AC289" s="176">
        <v>5000</v>
      </c>
      <c r="AD289" s="176"/>
      <c r="AE289" s="176"/>
      <c r="AF289" s="176"/>
      <c r="AG289" s="176">
        <v>0</v>
      </c>
      <c r="AH289" s="176"/>
      <c r="AI289" s="176"/>
      <c r="AJ289" s="176"/>
      <c r="AK289" s="176">
        <v>0</v>
      </c>
      <c r="AL289" s="176"/>
      <c r="AM289" s="176">
        <v>2000</v>
      </c>
      <c r="AN289" s="176"/>
      <c r="AO289" s="176"/>
      <c r="AP289" s="176"/>
      <c r="AQ289" s="176"/>
      <c r="AR289" s="176"/>
      <c r="AS289" s="176"/>
      <c r="AT289" s="176">
        <v>5000</v>
      </c>
      <c r="AU289" s="176">
        <v>5000</v>
      </c>
      <c r="AV289" s="176">
        <v>0</v>
      </c>
      <c r="AW289" s="176">
        <v>19500</v>
      </c>
      <c r="AX289" s="176">
        <v>3000</v>
      </c>
      <c r="AY289" s="176">
        <v>6000</v>
      </c>
      <c r="AZ289" s="176">
        <v>3000</v>
      </c>
      <c r="BA289" s="176">
        <v>0</v>
      </c>
      <c r="BB289" s="176"/>
      <c r="BC289" s="176">
        <v>0</v>
      </c>
      <c r="BD289" s="176"/>
      <c r="BE289" s="176">
        <v>0</v>
      </c>
      <c r="BF289" s="176"/>
      <c r="BG289" s="176">
        <v>0</v>
      </c>
      <c r="BH289" s="176"/>
      <c r="BI289" s="176">
        <v>0</v>
      </c>
      <c r="BJ289" s="176"/>
      <c r="BK289" s="176">
        <v>0</v>
      </c>
      <c r="BL289" s="176"/>
      <c r="BM289" s="176">
        <v>0</v>
      </c>
      <c r="BN289" s="176"/>
      <c r="BO289" s="176">
        <v>1000</v>
      </c>
      <c r="BP289" s="176"/>
      <c r="BQ289" s="176"/>
      <c r="BR289" s="176"/>
      <c r="BS289" s="176"/>
      <c r="BT289" s="176"/>
      <c r="BU289" s="176"/>
      <c r="BV289" s="176"/>
      <c r="BW289" s="176">
        <v>0</v>
      </c>
      <c r="BX289" s="176"/>
      <c r="BY289" s="176">
        <v>0</v>
      </c>
      <c r="BZ289" s="176"/>
      <c r="CA289" s="176"/>
      <c r="CB289" s="176"/>
      <c r="CC289" s="176">
        <v>10000</v>
      </c>
      <c r="CD289" s="176">
        <v>3000</v>
      </c>
      <c r="CE289" s="176">
        <v>0</v>
      </c>
      <c r="CF289" s="176"/>
      <c r="CG289" s="176"/>
      <c r="CH289" s="176"/>
      <c r="CI289" s="176">
        <v>0</v>
      </c>
      <c r="CJ289" s="176">
        <v>6000</v>
      </c>
      <c r="CK289" s="176">
        <v>6000</v>
      </c>
      <c r="CL289" s="176">
        <v>6000</v>
      </c>
      <c r="CM289" s="176"/>
      <c r="CN289" s="176"/>
      <c r="CO289" s="176">
        <v>0</v>
      </c>
      <c r="CP289" s="176"/>
      <c r="CQ289" s="176">
        <v>0</v>
      </c>
      <c r="CR289" s="176"/>
      <c r="CS289" s="176">
        <v>0</v>
      </c>
      <c r="CT289" s="176"/>
      <c r="CU289" s="176">
        <v>0</v>
      </c>
      <c r="CV289" s="176"/>
      <c r="CW289" s="176">
        <v>4000</v>
      </c>
      <c r="CX289" s="176"/>
      <c r="CY289" s="176">
        <v>2000</v>
      </c>
      <c r="CZ289" s="198"/>
      <c r="DA289" s="176">
        <v>0</v>
      </c>
      <c r="DB289" s="176"/>
      <c r="DC289" s="176">
        <v>600</v>
      </c>
      <c r="DD289" s="176">
        <v>600</v>
      </c>
      <c r="DE289" s="176">
        <v>0</v>
      </c>
      <c r="DF289" s="176"/>
      <c r="DG289" s="176"/>
      <c r="DH289" s="198"/>
      <c r="DI289" s="176"/>
      <c r="DJ289" s="449"/>
      <c r="DK289" s="176"/>
      <c r="DL289" s="198"/>
      <c r="DM289" s="176"/>
      <c r="DN289" s="176"/>
      <c r="DO289" s="176"/>
      <c r="DP289" s="176"/>
      <c r="DQ289" s="176"/>
      <c r="DR289" s="198"/>
      <c r="DS289" s="176"/>
      <c r="DT289" s="176"/>
      <c r="DU289" s="176"/>
      <c r="DV289" s="176"/>
      <c r="DW289" s="176"/>
      <c r="DX289" s="176"/>
      <c r="DY289" s="176"/>
      <c r="DZ289" s="176"/>
      <c r="EA289" s="176"/>
      <c r="EB289" s="176"/>
      <c r="EC289" s="176">
        <v>0</v>
      </c>
      <c r="ED289" s="176"/>
      <c r="EE289" s="176"/>
      <c r="EF289" s="176"/>
      <c r="EG289" s="176"/>
      <c r="EH289" s="176"/>
      <c r="EI289" s="176">
        <v>0</v>
      </c>
      <c r="EJ289" s="176"/>
      <c r="EK289" s="176"/>
      <c r="EL289" s="176">
        <v>2000</v>
      </c>
      <c r="EM289" s="176"/>
      <c r="EN289" s="176">
        <v>0</v>
      </c>
      <c r="EO289" s="176"/>
      <c r="EP289" s="176"/>
      <c r="EQ289" s="700"/>
      <c r="ER289" s="176"/>
      <c r="ES289" s="176"/>
      <c r="ET289" s="176"/>
      <c r="EU289" s="176"/>
      <c r="EV289" s="176"/>
      <c r="EW289" s="176"/>
      <c r="EX289" s="176">
        <v>0</v>
      </c>
      <c r="EY289" s="176"/>
      <c r="EZ289" s="176"/>
      <c r="FA289" s="176"/>
      <c r="FB289" s="63">
        <f>FA289+EY289+EW289+EU289+ES289+EQ289+EO289+EM289+EJ289+EH289+EF289+ED289+EB289+DZ289+DX289+DV289+DT289+DR289+DP289+DN289+DL289+DH289+DF289+DD289+DB289+CZ289+CX289+CV289+CT289+CR289+CP289+CN289+CL289+CH289+CF289+CD289+CB289+BZ289+BX289+BT289+BR289+BP289+BN289+BL289+BJ289+BH289+BF289+BD289+BB289+AZ289+AX289+AV289+AR289+AP289+AN289+AL289+AJ289+AH289+AF289+AD289+AB289+Z289+X289+V289+T289+R289</f>
        <v>43600</v>
      </c>
      <c r="FC289" s="69">
        <f>N289-FB289</f>
        <v>86500</v>
      </c>
    </row>
    <row r="290" spans="1:159" ht="48.6" customHeight="1">
      <c r="A290" s="216">
        <f>+IF(M290="","",COUNTA($M$12:$M290))</f>
        <v>223</v>
      </c>
      <c r="B290" s="216" t="s">
        <v>4588</v>
      </c>
      <c r="C290" s="216" t="s">
        <v>4705</v>
      </c>
      <c r="D290" s="304">
        <v>749</v>
      </c>
      <c r="E290" s="216">
        <v>909</v>
      </c>
      <c r="F290" s="219" t="s">
        <v>4706</v>
      </c>
      <c r="G290" s="216" t="s">
        <v>4707</v>
      </c>
      <c r="H290" s="216" t="s">
        <v>4708</v>
      </c>
      <c r="I290" s="216" t="s">
        <v>4709</v>
      </c>
      <c r="J290" s="216">
        <v>24</v>
      </c>
      <c r="K290" s="216" t="s">
        <v>4710</v>
      </c>
      <c r="L290" s="216" t="s">
        <v>4711</v>
      </c>
      <c r="M290" s="216" t="s">
        <v>67</v>
      </c>
      <c r="N290" s="218">
        <v>1200</v>
      </c>
      <c r="O290" s="216" t="s">
        <v>3394</v>
      </c>
      <c r="P290" s="216">
        <v>89</v>
      </c>
      <c r="Q290" s="176">
        <v>0</v>
      </c>
      <c r="R290" s="176"/>
      <c r="S290" s="176"/>
      <c r="T290" s="176"/>
      <c r="U290" s="176">
        <v>1000</v>
      </c>
      <c r="V290" s="176">
        <v>400</v>
      </c>
      <c r="W290" s="176"/>
      <c r="X290" s="176"/>
      <c r="Y290" s="176"/>
      <c r="Z290" s="176"/>
      <c r="AA290" s="176"/>
      <c r="AB290" s="176"/>
      <c r="AC290" s="176">
        <v>200</v>
      </c>
      <c r="AD290" s="176"/>
      <c r="AE290" s="176"/>
      <c r="AF290" s="176"/>
      <c r="AG290" s="176">
        <v>0</v>
      </c>
      <c r="AH290" s="176"/>
      <c r="AI290" s="176"/>
      <c r="AJ290" s="176"/>
      <c r="AK290" s="176">
        <v>0</v>
      </c>
      <c r="AL290" s="176"/>
      <c r="AM290" s="176"/>
      <c r="AN290" s="176"/>
      <c r="AO290" s="176"/>
      <c r="AP290" s="176"/>
      <c r="AQ290" s="176"/>
      <c r="AR290" s="176"/>
      <c r="AS290" s="176"/>
      <c r="AT290" s="176"/>
      <c r="AU290" s="176">
        <v>0</v>
      </c>
      <c r="AV290" s="176"/>
      <c r="AW290" s="176"/>
      <c r="AX290" s="176"/>
      <c r="AY290" s="176"/>
      <c r="AZ290" s="176"/>
      <c r="BA290" s="176">
        <v>0</v>
      </c>
      <c r="BB290" s="176"/>
      <c r="BC290" s="176">
        <v>0</v>
      </c>
      <c r="BD290" s="176"/>
      <c r="BE290" s="176">
        <v>0</v>
      </c>
      <c r="BF290" s="176"/>
      <c r="BG290" s="176">
        <v>0</v>
      </c>
      <c r="BH290" s="176"/>
      <c r="BI290" s="176">
        <v>0</v>
      </c>
      <c r="BJ290" s="176"/>
      <c r="BK290" s="176">
        <v>0</v>
      </c>
      <c r="BL290" s="176"/>
      <c r="BM290" s="176">
        <v>0</v>
      </c>
      <c r="BN290" s="176"/>
      <c r="BO290" s="176"/>
      <c r="BP290" s="176"/>
      <c r="BQ290" s="176"/>
      <c r="BR290" s="176"/>
      <c r="BS290" s="176"/>
      <c r="BT290" s="176"/>
      <c r="BU290" s="176"/>
      <c r="BV290" s="176"/>
      <c r="BW290" s="176">
        <v>0</v>
      </c>
      <c r="BX290" s="176"/>
      <c r="BY290" s="176">
        <v>0</v>
      </c>
      <c r="BZ290" s="176"/>
      <c r="CA290" s="176"/>
      <c r="CB290" s="176"/>
      <c r="CC290" s="176">
        <v>0</v>
      </c>
      <c r="CD290" s="176">
        <v>0</v>
      </c>
      <c r="CE290" s="176">
        <v>0</v>
      </c>
      <c r="CF290" s="176"/>
      <c r="CG290" s="176"/>
      <c r="CH290" s="176"/>
      <c r="CI290" s="176">
        <v>0</v>
      </c>
      <c r="CJ290" s="176">
        <v>0</v>
      </c>
      <c r="CK290" s="176">
        <v>0</v>
      </c>
      <c r="CL290" s="176"/>
      <c r="CM290" s="176"/>
      <c r="CN290" s="176"/>
      <c r="CO290" s="176">
        <v>0</v>
      </c>
      <c r="CP290" s="176"/>
      <c r="CQ290" s="176">
        <v>0</v>
      </c>
      <c r="CR290" s="176"/>
      <c r="CS290" s="176">
        <v>0</v>
      </c>
      <c r="CT290" s="176"/>
      <c r="CU290" s="176">
        <v>0</v>
      </c>
      <c r="CV290" s="176"/>
      <c r="CW290" s="176"/>
      <c r="CX290" s="176"/>
      <c r="CY290" s="176">
        <v>0</v>
      </c>
      <c r="CZ290" s="198"/>
      <c r="DA290" s="176">
        <v>0</v>
      </c>
      <c r="DB290" s="176"/>
      <c r="DC290" s="176"/>
      <c r="DD290" s="176">
        <v>0</v>
      </c>
      <c r="DE290" s="176">
        <v>0</v>
      </c>
      <c r="DF290" s="176"/>
      <c r="DG290" s="176"/>
      <c r="DH290" s="198"/>
      <c r="DI290" s="176"/>
      <c r="DJ290" s="449"/>
      <c r="DK290" s="176"/>
      <c r="DL290" s="198"/>
      <c r="DM290" s="176"/>
      <c r="DN290" s="176"/>
      <c r="DO290" s="176"/>
      <c r="DP290" s="176"/>
      <c r="DQ290" s="176"/>
      <c r="DR290" s="198"/>
      <c r="DS290" s="176"/>
      <c r="DT290" s="176"/>
      <c r="DU290" s="176"/>
      <c r="DV290" s="176"/>
      <c r="DW290" s="176"/>
      <c r="DX290" s="176"/>
      <c r="DY290" s="176"/>
      <c r="DZ290" s="176"/>
      <c r="EA290" s="176"/>
      <c r="EB290" s="176"/>
      <c r="EC290" s="176">
        <v>0</v>
      </c>
      <c r="ED290" s="176"/>
      <c r="EE290" s="176"/>
      <c r="EF290" s="176"/>
      <c r="EG290" s="176"/>
      <c r="EH290" s="176"/>
      <c r="EI290" s="176">
        <v>0</v>
      </c>
      <c r="EJ290" s="176"/>
      <c r="EK290" s="176"/>
      <c r="EL290" s="176"/>
      <c r="EM290" s="176"/>
      <c r="EN290" s="176">
        <v>0</v>
      </c>
      <c r="EO290" s="176"/>
      <c r="EP290" s="176"/>
      <c r="EQ290" s="700"/>
      <c r="ER290" s="176"/>
      <c r="ES290" s="176"/>
      <c r="ET290" s="176"/>
      <c r="EU290" s="176"/>
      <c r="EV290" s="176"/>
      <c r="EW290" s="176"/>
      <c r="EX290" s="176">
        <v>0</v>
      </c>
      <c r="EY290" s="176"/>
      <c r="EZ290" s="176"/>
      <c r="FA290" s="176"/>
      <c r="FB290" s="63">
        <f>FA290+EY290+EW290+EU290+ES290+EQ290+EO290+EM290+EJ290+EH290+EF290+ED290+EB290+DZ290+DX290+DV290+DT290+DR290+DP290+DN290+DL290+DH290+DF290+DD290+DB290+CZ290+CX290+CV290+CT290+CR290+CP290+CN290+CL290+CH290+CF290+CD290+CB290+BZ290+BX290+BT290+BR290+BP290+BN290+BL290+BJ290+BH290+BF290+BD290+BB290+AZ290+AX290+AV290+AR290+AP290+AN290+AL290+AJ290+AH290+AF290+AD290+AB290+Z290+X290+V290+T290+R290</f>
        <v>400</v>
      </c>
      <c r="FC290" s="69">
        <f>N290-FB290</f>
        <v>800</v>
      </c>
    </row>
    <row r="291" spans="1:159" s="47" customFormat="1" ht="48.6" customHeight="1">
      <c r="A291" s="216" t="str">
        <f>+IF(M291="","",COUNTA($M$12:$M291))</f>
        <v/>
      </c>
      <c r="B291" s="216"/>
      <c r="C291" s="216"/>
      <c r="D291" s="186"/>
      <c r="E291" s="186"/>
      <c r="F291" s="290" t="s">
        <v>3260</v>
      </c>
      <c r="G291" s="216"/>
      <c r="H291" s="216"/>
      <c r="I291" s="216"/>
      <c r="J291" s="216"/>
      <c r="K291" s="216"/>
      <c r="L291" s="216"/>
      <c r="M291" s="216"/>
      <c r="N291" s="218"/>
      <c r="O291" s="216"/>
      <c r="P291" s="216"/>
      <c r="Q291" s="176"/>
      <c r="R291" s="176"/>
      <c r="S291" s="176"/>
      <c r="T291" s="176"/>
      <c r="U291" s="176"/>
      <c r="V291" s="176"/>
      <c r="W291" s="176"/>
      <c r="X291" s="176"/>
      <c r="Y291" s="176"/>
      <c r="Z291" s="176"/>
      <c r="AA291" s="176"/>
      <c r="AB291" s="176"/>
      <c r="AC291" s="176"/>
      <c r="AD291" s="176"/>
      <c r="AE291" s="176"/>
      <c r="AF291" s="176"/>
      <c r="AG291" s="176"/>
      <c r="AH291" s="176"/>
      <c r="AI291" s="176"/>
      <c r="AJ291" s="176"/>
      <c r="AK291" s="176"/>
      <c r="AL291" s="176"/>
      <c r="AM291" s="176"/>
      <c r="AN291" s="176"/>
      <c r="AO291" s="176"/>
      <c r="AP291" s="176"/>
      <c r="AQ291" s="176"/>
      <c r="AR291" s="176"/>
      <c r="AS291" s="176"/>
      <c r="AT291" s="176"/>
      <c r="AU291" s="176">
        <v>0</v>
      </c>
      <c r="AV291" s="176"/>
      <c r="AW291" s="176"/>
      <c r="AX291" s="176"/>
      <c r="AY291" s="176"/>
      <c r="AZ291" s="176"/>
      <c r="BA291" s="176"/>
      <c r="BB291" s="176"/>
      <c r="BC291" s="176"/>
      <c r="BD291" s="176"/>
      <c r="BE291" s="176"/>
      <c r="BF291" s="176"/>
      <c r="BG291" s="176"/>
      <c r="BH291" s="176"/>
      <c r="BI291" s="176"/>
      <c r="BJ291" s="176"/>
      <c r="BK291" s="176"/>
      <c r="BL291" s="176"/>
      <c r="BM291" s="176"/>
      <c r="BN291" s="176"/>
      <c r="BO291" s="176"/>
      <c r="BP291" s="176"/>
      <c r="BQ291" s="176"/>
      <c r="BR291" s="176"/>
      <c r="BS291" s="176"/>
      <c r="BT291" s="176"/>
      <c r="BU291" s="176"/>
      <c r="BV291" s="176"/>
      <c r="BW291" s="176">
        <v>0</v>
      </c>
      <c r="BX291" s="176"/>
      <c r="BY291" s="176"/>
      <c r="BZ291" s="176"/>
      <c r="CA291" s="176"/>
      <c r="CB291" s="176"/>
      <c r="CC291" s="176"/>
      <c r="CD291" s="176"/>
      <c r="CE291" s="176"/>
      <c r="CF291" s="176"/>
      <c r="CG291" s="176"/>
      <c r="CH291" s="176"/>
      <c r="CI291" s="176"/>
      <c r="CJ291" s="176"/>
      <c r="CK291" s="176">
        <v>0</v>
      </c>
      <c r="CL291" s="176"/>
      <c r="CM291" s="176"/>
      <c r="CN291" s="176"/>
      <c r="CO291" s="176"/>
      <c r="CP291" s="176"/>
      <c r="CQ291" s="176"/>
      <c r="CR291" s="176"/>
      <c r="CS291" s="176"/>
      <c r="CT291" s="176"/>
      <c r="CU291" s="176"/>
      <c r="CV291" s="176"/>
      <c r="CW291" s="176"/>
      <c r="CX291" s="176"/>
      <c r="CY291" s="176"/>
      <c r="CZ291" s="206"/>
      <c r="DA291" s="176"/>
      <c r="DB291" s="176"/>
      <c r="DC291" s="176"/>
      <c r="DD291" s="176"/>
      <c r="DE291" s="176"/>
      <c r="DF291" s="176"/>
      <c r="DG291" s="176"/>
      <c r="DH291" s="206"/>
      <c r="DI291" s="176"/>
      <c r="DJ291" s="445"/>
      <c r="DK291" s="176"/>
      <c r="DL291" s="206"/>
      <c r="DM291" s="176"/>
      <c r="DN291" s="176"/>
      <c r="DO291" s="176"/>
      <c r="DP291" s="176"/>
      <c r="DQ291" s="176"/>
      <c r="DR291" s="206"/>
      <c r="DS291" s="176"/>
      <c r="DT291" s="176"/>
      <c r="DU291" s="176"/>
      <c r="DV291" s="176"/>
      <c r="DW291" s="176"/>
      <c r="DX291" s="176"/>
      <c r="DY291" s="176"/>
      <c r="DZ291" s="176"/>
      <c r="EA291" s="176"/>
      <c r="EB291" s="176"/>
      <c r="EC291" s="176"/>
      <c r="ED291" s="176"/>
      <c r="EE291" s="176"/>
      <c r="EF291" s="176"/>
      <c r="EG291" s="176"/>
      <c r="EH291" s="176"/>
      <c r="EI291" s="176"/>
      <c r="EJ291" s="176"/>
      <c r="EK291" s="176"/>
      <c r="EL291" s="176"/>
      <c r="EM291" s="176"/>
      <c r="EN291" s="176"/>
      <c r="EO291" s="176"/>
      <c r="EP291" s="176"/>
      <c r="EQ291" s="699"/>
      <c r="ER291" s="176"/>
      <c r="ES291" s="176"/>
      <c r="ET291" s="176"/>
      <c r="EU291" s="176"/>
      <c r="EV291" s="176"/>
      <c r="EW291" s="176"/>
      <c r="EX291" s="176"/>
      <c r="EY291" s="176"/>
      <c r="EZ291" s="176"/>
      <c r="FA291" s="176"/>
      <c r="FB291" s="63"/>
      <c r="FC291" s="69"/>
    </row>
    <row r="292" spans="1:159" ht="48.6" customHeight="1">
      <c r="A292" s="216">
        <f>+IF(M292="","",COUNTA($M$12:$M292))</f>
        <v>224</v>
      </c>
      <c r="B292" s="216" t="s">
        <v>4712</v>
      </c>
      <c r="C292" s="216" t="s">
        <v>4713</v>
      </c>
      <c r="D292" s="312">
        <v>756</v>
      </c>
      <c r="E292" s="216">
        <v>393</v>
      </c>
      <c r="F292" s="219" t="s">
        <v>4714</v>
      </c>
      <c r="G292" s="216" t="s">
        <v>4715</v>
      </c>
      <c r="H292" s="216" t="s">
        <v>16</v>
      </c>
      <c r="I292" s="216" t="s">
        <v>4716</v>
      </c>
      <c r="J292" s="216">
        <v>60</v>
      </c>
      <c r="K292" s="216" t="s">
        <v>4717</v>
      </c>
      <c r="L292" s="216" t="s">
        <v>4718</v>
      </c>
      <c r="M292" s="216" t="s">
        <v>10</v>
      </c>
      <c r="N292" s="218">
        <v>53100</v>
      </c>
      <c r="O292" s="216" t="s">
        <v>3115</v>
      </c>
      <c r="P292" s="216">
        <v>113</v>
      </c>
      <c r="Q292" s="176">
        <v>0</v>
      </c>
      <c r="R292" s="176"/>
      <c r="S292" s="176"/>
      <c r="T292" s="176"/>
      <c r="U292" s="176"/>
      <c r="V292" s="176"/>
      <c r="W292" s="176"/>
      <c r="X292" s="176"/>
      <c r="Y292" s="176">
        <v>2000</v>
      </c>
      <c r="Z292" s="176">
        <v>2000</v>
      </c>
      <c r="AA292" s="176">
        <v>2000</v>
      </c>
      <c r="AB292" s="176">
        <v>1000</v>
      </c>
      <c r="AC292" s="176">
        <v>0</v>
      </c>
      <c r="AD292" s="176"/>
      <c r="AE292" s="176"/>
      <c r="AF292" s="176"/>
      <c r="AG292" s="176">
        <v>1000</v>
      </c>
      <c r="AH292" s="176"/>
      <c r="AI292" s="176">
        <v>30000</v>
      </c>
      <c r="AJ292" s="176">
        <v>18000</v>
      </c>
      <c r="AK292" s="176">
        <v>0</v>
      </c>
      <c r="AL292" s="176"/>
      <c r="AM292" s="176"/>
      <c r="AN292" s="176"/>
      <c r="AO292" s="176"/>
      <c r="AP292" s="176"/>
      <c r="AQ292" s="176"/>
      <c r="AR292" s="176"/>
      <c r="AS292" s="176"/>
      <c r="AT292" s="176"/>
      <c r="AU292" s="176">
        <v>0</v>
      </c>
      <c r="AV292" s="176"/>
      <c r="AW292" s="176">
        <v>600</v>
      </c>
      <c r="AX292" s="176">
        <v>480</v>
      </c>
      <c r="AY292" s="176"/>
      <c r="AZ292" s="176"/>
      <c r="BA292" s="176">
        <v>0</v>
      </c>
      <c r="BB292" s="176"/>
      <c r="BC292" s="176">
        <v>0</v>
      </c>
      <c r="BD292" s="176"/>
      <c r="BE292" s="176">
        <v>0</v>
      </c>
      <c r="BF292" s="176"/>
      <c r="BG292" s="176">
        <v>1500</v>
      </c>
      <c r="BH292" s="176"/>
      <c r="BI292" s="176">
        <v>0</v>
      </c>
      <c r="BJ292" s="176"/>
      <c r="BK292" s="176">
        <v>0</v>
      </c>
      <c r="BL292" s="176"/>
      <c r="BM292" s="176">
        <v>0</v>
      </c>
      <c r="BN292" s="176"/>
      <c r="BO292" s="176"/>
      <c r="BP292" s="176"/>
      <c r="BQ292" s="176"/>
      <c r="BR292" s="176"/>
      <c r="BS292" s="176"/>
      <c r="BT292" s="176"/>
      <c r="BU292" s="176"/>
      <c r="BV292" s="176"/>
      <c r="BW292" s="176">
        <v>0</v>
      </c>
      <c r="BX292" s="176"/>
      <c r="BY292" s="176">
        <v>2000</v>
      </c>
      <c r="BZ292" s="176"/>
      <c r="CA292" s="176">
        <v>10000</v>
      </c>
      <c r="CB292" s="176">
        <v>5000</v>
      </c>
      <c r="CC292" s="176">
        <v>0</v>
      </c>
      <c r="CD292" s="176">
        <v>0</v>
      </c>
      <c r="CE292" s="176">
        <v>0</v>
      </c>
      <c r="CF292" s="176"/>
      <c r="CG292" s="176"/>
      <c r="CH292" s="176"/>
      <c r="CI292" s="176">
        <v>0</v>
      </c>
      <c r="CJ292" s="176">
        <v>3000</v>
      </c>
      <c r="CK292" s="176">
        <v>3000</v>
      </c>
      <c r="CL292" s="176"/>
      <c r="CM292" s="176"/>
      <c r="CN292" s="176"/>
      <c r="CO292" s="176">
        <v>0</v>
      </c>
      <c r="CP292" s="176"/>
      <c r="CQ292" s="176">
        <v>0</v>
      </c>
      <c r="CR292" s="176"/>
      <c r="CS292" s="176">
        <v>0</v>
      </c>
      <c r="CT292" s="176"/>
      <c r="CU292" s="176">
        <v>0</v>
      </c>
      <c r="CV292" s="176"/>
      <c r="CW292" s="176"/>
      <c r="CX292" s="176"/>
      <c r="CY292" s="176">
        <v>0</v>
      </c>
      <c r="CZ292" s="198"/>
      <c r="DA292" s="176">
        <v>0</v>
      </c>
      <c r="DB292" s="176"/>
      <c r="DC292" s="176"/>
      <c r="DD292" s="176">
        <v>0</v>
      </c>
      <c r="DE292" s="176">
        <v>1000</v>
      </c>
      <c r="DF292" s="176">
        <v>200</v>
      </c>
      <c r="DG292" s="176"/>
      <c r="DH292" s="198"/>
      <c r="DI292" s="176"/>
      <c r="DJ292" s="449"/>
      <c r="DK292" s="176"/>
      <c r="DL292" s="198"/>
      <c r="DM292" s="176"/>
      <c r="DN292" s="176"/>
      <c r="DO292" s="176"/>
      <c r="DP292" s="176"/>
      <c r="DQ292" s="176"/>
      <c r="DR292" s="198"/>
      <c r="DS292" s="176"/>
      <c r="DT292" s="176"/>
      <c r="DU292" s="176"/>
      <c r="DV292" s="176"/>
      <c r="DW292" s="176"/>
      <c r="DX292" s="176"/>
      <c r="DY292" s="176"/>
      <c r="DZ292" s="176"/>
      <c r="EA292" s="176"/>
      <c r="EB292" s="176"/>
      <c r="EC292" s="176">
        <v>0</v>
      </c>
      <c r="ED292" s="176"/>
      <c r="EE292" s="176"/>
      <c r="EF292" s="176"/>
      <c r="EG292" s="176"/>
      <c r="EH292" s="176"/>
      <c r="EI292" s="176">
        <v>0</v>
      </c>
      <c r="EJ292" s="176"/>
      <c r="EK292" s="176"/>
      <c r="EL292" s="176"/>
      <c r="EM292" s="176"/>
      <c r="EN292" s="176">
        <v>0</v>
      </c>
      <c r="EO292" s="176"/>
      <c r="EP292" s="176"/>
      <c r="EQ292" s="700"/>
      <c r="ER292" s="176"/>
      <c r="ES292" s="176"/>
      <c r="ET292" s="176"/>
      <c r="EU292" s="176"/>
      <c r="EV292" s="176"/>
      <c r="EW292" s="176"/>
      <c r="EX292" s="176">
        <v>0</v>
      </c>
      <c r="EY292" s="176"/>
      <c r="EZ292" s="176"/>
      <c r="FA292" s="176"/>
      <c r="FB292" s="63">
        <f>FA292+EY292+EW292+EU292+ES292+EQ292+EO292+EM292+EJ292+EH292+EF292+ED292+EB292+DZ292+DX292+DV292+DT292+DR292+DP292+DN292+DL292+DH292+DF292+DD292+DB292+CZ292+CX292+CV292+CT292+CR292+CP292+CN292+CL292+CH292+CF292+CD292+CB292+BZ292+BX292+BT292+BR292+BP292+BN292+BL292+BJ292+BH292+BF292+BD292+BB292+AZ292+AX292+AV292+AR292+AP292+AN292+AL292+AJ292+AH292+AF292+AD292+AB292+Z292+X292+V292+T292+R292</f>
        <v>26680</v>
      </c>
      <c r="FC292" s="69">
        <f t="shared" ref="FC292:FC310" si="23">N292-FB292</f>
        <v>26420</v>
      </c>
    </row>
    <row r="293" spans="1:159" ht="48.6" customHeight="1">
      <c r="A293" s="216">
        <f>+IF(M293="","",COUNTA($M$12:$M293))</f>
        <v>225</v>
      </c>
      <c r="B293" s="216" t="s">
        <v>4719</v>
      </c>
      <c r="C293" s="216" t="s">
        <v>4720</v>
      </c>
      <c r="D293" s="216">
        <v>767</v>
      </c>
      <c r="E293" s="216">
        <v>917</v>
      </c>
      <c r="F293" s="219" t="s">
        <v>4721</v>
      </c>
      <c r="G293" s="216" t="s">
        <v>4722</v>
      </c>
      <c r="H293" s="216" t="s">
        <v>9</v>
      </c>
      <c r="I293" s="216" t="s">
        <v>4723</v>
      </c>
      <c r="J293" s="216">
        <v>36</v>
      </c>
      <c r="K293" s="216" t="s">
        <v>4724</v>
      </c>
      <c r="L293" s="216" t="s">
        <v>4725</v>
      </c>
      <c r="M293" s="216" t="s">
        <v>10</v>
      </c>
      <c r="N293" s="218">
        <v>83300</v>
      </c>
      <c r="O293" s="216" t="s">
        <v>3122</v>
      </c>
      <c r="P293" s="216">
        <v>23</v>
      </c>
      <c r="Q293" s="176">
        <v>0</v>
      </c>
      <c r="R293" s="176"/>
      <c r="S293" s="176"/>
      <c r="T293" s="176"/>
      <c r="U293" s="176"/>
      <c r="V293" s="176"/>
      <c r="W293" s="176"/>
      <c r="X293" s="176"/>
      <c r="Y293" s="176">
        <v>4000</v>
      </c>
      <c r="Z293" s="176"/>
      <c r="AA293" s="176">
        <v>2000</v>
      </c>
      <c r="AB293" s="176">
        <v>300</v>
      </c>
      <c r="AC293" s="176">
        <v>0</v>
      </c>
      <c r="AD293" s="176"/>
      <c r="AE293" s="176"/>
      <c r="AF293" s="176"/>
      <c r="AG293" s="176">
        <v>1000</v>
      </c>
      <c r="AH293" s="176"/>
      <c r="AI293" s="176">
        <v>50000</v>
      </c>
      <c r="AJ293" s="176">
        <v>20490</v>
      </c>
      <c r="AK293" s="176">
        <v>0</v>
      </c>
      <c r="AL293" s="176"/>
      <c r="AM293" s="176"/>
      <c r="AN293" s="176"/>
      <c r="AO293" s="176"/>
      <c r="AP293" s="176"/>
      <c r="AQ293" s="176"/>
      <c r="AR293" s="176"/>
      <c r="AS293" s="176"/>
      <c r="AT293" s="176">
        <v>2000</v>
      </c>
      <c r="AU293" s="176">
        <v>2000</v>
      </c>
      <c r="AV293" s="176">
        <v>0</v>
      </c>
      <c r="AW293" s="176">
        <v>600</v>
      </c>
      <c r="AX293" s="176">
        <v>480</v>
      </c>
      <c r="AY293" s="176"/>
      <c r="AZ293" s="176"/>
      <c r="BA293" s="176">
        <v>2500</v>
      </c>
      <c r="BB293" s="176">
        <v>1980</v>
      </c>
      <c r="BC293" s="176">
        <v>0</v>
      </c>
      <c r="BD293" s="176"/>
      <c r="BE293" s="176">
        <v>0</v>
      </c>
      <c r="BF293" s="176"/>
      <c r="BG293" s="176">
        <v>600</v>
      </c>
      <c r="BH293" s="176"/>
      <c r="BI293" s="176">
        <v>0</v>
      </c>
      <c r="BJ293" s="176"/>
      <c r="BK293" s="176">
        <v>4000</v>
      </c>
      <c r="BL293" s="176">
        <v>1140</v>
      </c>
      <c r="BM293" s="176">
        <v>0</v>
      </c>
      <c r="BN293" s="176"/>
      <c r="BO293" s="176"/>
      <c r="BP293" s="176"/>
      <c r="BQ293" s="176">
        <v>1000</v>
      </c>
      <c r="BR293" s="176"/>
      <c r="BS293" s="176">
        <v>200</v>
      </c>
      <c r="BT293" s="176">
        <v>180</v>
      </c>
      <c r="BU293" s="176"/>
      <c r="BV293" s="176"/>
      <c r="BW293" s="176">
        <v>0</v>
      </c>
      <c r="BX293" s="176"/>
      <c r="BY293" s="176">
        <v>0</v>
      </c>
      <c r="BZ293" s="176"/>
      <c r="CA293" s="176">
        <v>1000</v>
      </c>
      <c r="CB293" s="176"/>
      <c r="CC293" s="176">
        <v>1500</v>
      </c>
      <c r="CD293" s="176">
        <v>900</v>
      </c>
      <c r="CE293" s="176">
        <v>5000</v>
      </c>
      <c r="CF293" s="176">
        <v>1500</v>
      </c>
      <c r="CG293" s="176">
        <v>600</v>
      </c>
      <c r="CH293" s="176">
        <v>600</v>
      </c>
      <c r="CI293" s="176">
        <v>0</v>
      </c>
      <c r="CJ293" s="176">
        <v>2400</v>
      </c>
      <c r="CK293" s="176">
        <v>2400</v>
      </c>
      <c r="CL293" s="176">
        <v>360</v>
      </c>
      <c r="CM293" s="176"/>
      <c r="CN293" s="176"/>
      <c r="CO293" s="176">
        <v>0</v>
      </c>
      <c r="CP293" s="176"/>
      <c r="CQ293" s="176">
        <v>3000</v>
      </c>
      <c r="CR293" s="176">
        <v>600</v>
      </c>
      <c r="CS293" s="176">
        <v>400</v>
      </c>
      <c r="CT293" s="176"/>
      <c r="CU293" s="176">
        <v>0</v>
      </c>
      <c r="CV293" s="176"/>
      <c r="CW293" s="176"/>
      <c r="CX293" s="176"/>
      <c r="CY293" s="176">
        <v>0</v>
      </c>
      <c r="CZ293" s="198"/>
      <c r="DA293" s="176">
        <v>0</v>
      </c>
      <c r="DB293" s="176"/>
      <c r="DC293" s="176"/>
      <c r="DD293" s="176">
        <v>0</v>
      </c>
      <c r="DE293" s="176">
        <v>1500</v>
      </c>
      <c r="DF293" s="176">
        <v>300</v>
      </c>
      <c r="DG293" s="176"/>
      <c r="DH293" s="198"/>
      <c r="DI293" s="176"/>
      <c r="DJ293" s="449"/>
      <c r="DK293" s="176"/>
      <c r="DL293" s="198"/>
      <c r="DM293" s="176"/>
      <c r="DN293" s="176"/>
      <c r="DO293" s="176"/>
      <c r="DP293" s="176"/>
      <c r="DQ293" s="176"/>
      <c r="DR293" s="198"/>
      <c r="DS293" s="176"/>
      <c r="DT293" s="176"/>
      <c r="DU293" s="176"/>
      <c r="DV293" s="176"/>
      <c r="DW293" s="176"/>
      <c r="DX293" s="176"/>
      <c r="DY293" s="176"/>
      <c r="DZ293" s="176"/>
      <c r="EA293" s="176"/>
      <c r="EB293" s="176"/>
      <c r="EC293" s="176">
        <v>0</v>
      </c>
      <c r="ED293" s="176"/>
      <c r="EE293" s="176"/>
      <c r="EF293" s="176"/>
      <c r="EG293" s="176"/>
      <c r="EH293" s="176"/>
      <c r="EI293" s="176">
        <v>0</v>
      </c>
      <c r="EJ293" s="176"/>
      <c r="EK293" s="176"/>
      <c r="EL293" s="176"/>
      <c r="EM293" s="176"/>
      <c r="EN293" s="176">
        <v>0</v>
      </c>
      <c r="EO293" s="176"/>
      <c r="EP293" s="176"/>
      <c r="EQ293" s="700"/>
      <c r="ER293" s="176"/>
      <c r="ES293" s="176"/>
      <c r="ET293" s="176"/>
      <c r="EU293" s="176"/>
      <c r="EV293" s="176"/>
      <c r="EW293" s="176"/>
      <c r="EX293" s="176">
        <v>0</v>
      </c>
      <c r="EY293" s="176"/>
      <c r="EZ293" s="176"/>
      <c r="FA293" s="176"/>
      <c r="FB293" s="63">
        <f>FA293+EY293+EW293+EU293+ES293+EQ293+EO293+EM293+EJ293+EH293+EF293+ED293+EB293+DZ293+DX293+DV293+DT293+DR293+DP293+DN293+DL293+DH293+DF293+DD293+DB293+CZ293+CX293+CV293+CT293+CR293+CP293+CN293+CL293+CH293+CF293+CD293+CB293+BZ293+BX293+BT293+BR293+BP293+BN293+BL293+BJ293+BH293+BF293+BD293+BB293+AZ293+AX293+AV293+AR293+AP293+AN293+AL293+AJ293+AH293+AF293+AD293+AB293+Z293+X293+V293+T293+R293</f>
        <v>28830</v>
      </c>
      <c r="FC293" s="69">
        <f t="shared" si="23"/>
        <v>54470</v>
      </c>
    </row>
    <row r="294" spans="1:159" s="47" customFormat="1" ht="48.6" customHeight="1">
      <c r="A294" s="216" t="str">
        <f>+IF(M294="","",COUNTA($M$12:$M294))</f>
        <v/>
      </c>
      <c r="B294" s="216"/>
      <c r="C294" s="216"/>
      <c r="D294" s="186"/>
      <c r="E294" s="186"/>
      <c r="F294" s="290" t="s">
        <v>3261</v>
      </c>
      <c r="G294" s="216"/>
      <c r="H294" s="216"/>
      <c r="I294" s="216"/>
      <c r="J294" s="216"/>
      <c r="K294" s="216"/>
      <c r="L294" s="216"/>
      <c r="M294" s="216"/>
      <c r="N294" s="218"/>
      <c r="O294" s="216"/>
      <c r="P294" s="216"/>
      <c r="Q294" s="176"/>
      <c r="R294" s="176"/>
      <c r="S294" s="176"/>
      <c r="T294" s="176"/>
      <c r="U294" s="176"/>
      <c r="V294" s="176"/>
      <c r="W294" s="176"/>
      <c r="X294" s="176"/>
      <c r="Y294" s="176"/>
      <c r="Z294" s="176"/>
      <c r="AA294" s="176"/>
      <c r="AB294" s="176"/>
      <c r="AC294" s="176"/>
      <c r="AD294" s="176"/>
      <c r="AE294" s="176"/>
      <c r="AF294" s="176"/>
      <c r="AG294" s="176"/>
      <c r="AH294" s="176"/>
      <c r="AI294" s="176"/>
      <c r="AJ294" s="176"/>
      <c r="AK294" s="176"/>
      <c r="AL294" s="176"/>
      <c r="AM294" s="176"/>
      <c r="AN294" s="176"/>
      <c r="AO294" s="176"/>
      <c r="AP294" s="176"/>
      <c r="AQ294" s="176"/>
      <c r="AR294" s="176"/>
      <c r="AS294" s="176"/>
      <c r="AT294" s="176"/>
      <c r="AU294" s="176">
        <v>0</v>
      </c>
      <c r="AV294" s="176"/>
      <c r="AW294" s="176"/>
      <c r="AX294" s="176"/>
      <c r="AY294" s="176"/>
      <c r="AZ294" s="176"/>
      <c r="BA294" s="176"/>
      <c r="BB294" s="176"/>
      <c r="BC294" s="176"/>
      <c r="BD294" s="176"/>
      <c r="BE294" s="176"/>
      <c r="BF294" s="176"/>
      <c r="BG294" s="176"/>
      <c r="BH294" s="176"/>
      <c r="BI294" s="176"/>
      <c r="BJ294" s="176"/>
      <c r="BK294" s="176"/>
      <c r="BL294" s="176"/>
      <c r="BM294" s="176"/>
      <c r="BN294" s="176"/>
      <c r="BO294" s="176"/>
      <c r="BP294" s="176"/>
      <c r="BQ294" s="176"/>
      <c r="BR294" s="176"/>
      <c r="BS294" s="176"/>
      <c r="BT294" s="176"/>
      <c r="BU294" s="176"/>
      <c r="BV294" s="176"/>
      <c r="BW294" s="176">
        <v>0</v>
      </c>
      <c r="BX294" s="176"/>
      <c r="BY294" s="176"/>
      <c r="BZ294" s="176"/>
      <c r="CA294" s="176"/>
      <c r="CB294" s="176"/>
      <c r="CC294" s="176"/>
      <c r="CD294" s="176"/>
      <c r="CE294" s="176"/>
      <c r="CF294" s="176"/>
      <c r="CG294" s="176"/>
      <c r="CH294" s="176"/>
      <c r="CI294" s="176"/>
      <c r="CJ294" s="176"/>
      <c r="CK294" s="176">
        <v>0</v>
      </c>
      <c r="CL294" s="176"/>
      <c r="CM294" s="176"/>
      <c r="CN294" s="176"/>
      <c r="CO294" s="176"/>
      <c r="CP294" s="176" t="s">
        <v>8239</v>
      </c>
      <c r="CQ294" s="176"/>
      <c r="CR294" s="176"/>
      <c r="CS294" s="176"/>
      <c r="CT294" s="176"/>
      <c r="CU294" s="176"/>
      <c r="CV294" s="176"/>
      <c r="CW294" s="176"/>
      <c r="CX294" s="176"/>
      <c r="CY294" s="176"/>
      <c r="CZ294" s="206"/>
      <c r="DA294" s="176"/>
      <c r="DB294" s="176"/>
      <c r="DC294" s="176"/>
      <c r="DD294" s="176"/>
      <c r="DE294" s="176"/>
      <c r="DF294" s="176"/>
      <c r="DG294" s="176"/>
      <c r="DH294" s="206"/>
      <c r="DI294" s="176"/>
      <c r="DJ294" s="445"/>
      <c r="DK294" s="176"/>
      <c r="DL294" s="206"/>
      <c r="DM294" s="176"/>
      <c r="DN294" s="176"/>
      <c r="DO294" s="176"/>
      <c r="DP294" s="176"/>
      <c r="DQ294" s="176"/>
      <c r="DR294" s="206"/>
      <c r="DS294" s="176"/>
      <c r="DT294" s="176"/>
      <c r="DU294" s="176"/>
      <c r="DV294" s="176"/>
      <c r="DW294" s="176"/>
      <c r="DX294" s="176"/>
      <c r="DY294" s="176"/>
      <c r="DZ294" s="176"/>
      <c r="EA294" s="176"/>
      <c r="EB294" s="176"/>
      <c r="EC294" s="176"/>
      <c r="ED294" s="176"/>
      <c r="EE294" s="176"/>
      <c r="EF294" s="176"/>
      <c r="EG294" s="176"/>
      <c r="EH294" s="176"/>
      <c r="EI294" s="176"/>
      <c r="EJ294" s="176"/>
      <c r="EK294" s="176"/>
      <c r="EL294" s="176"/>
      <c r="EM294" s="176"/>
      <c r="EN294" s="176"/>
      <c r="EO294" s="176"/>
      <c r="EP294" s="176"/>
      <c r="EQ294" s="699"/>
      <c r="ER294" s="176"/>
      <c r="ES294" s="176"/>
      <c r="ET294" s="176"/>
      <c r="EU294" s="176"/>
      <c r="EV294" s="176"/>
      <c r="EW294" s="176"/>
      <c r="EX294" s="176"/>
      <c r="EY294" s="176"/>
      <c r="EZ294" s="176"/>
      <c r="FA294" s="176"/>
      <c r="FB294" s="63"/>
      <c r="FC294" s="69">
        <f t="shared" si="23"/>
        <v>0</v>
      </c>
    </row>
    <row r="295" spans="1:159" s="400" customFormat="1" ht="48.6" customHeight="1">
      <c r="A295" s="395">
        <f>+IF(M295="","",COUNTA($M$12:$M295))</f>
        <v>226</v>
      </c>
      <c r="B295" s="395" t="s">
        <v>4598</v>
      </c>
      <c r="C295" s="216" t="s">
        <v>4728</v>
      </c>
      <c r="D295" s="216">
        <v>770</v>
      </c>
      <c r="E295" s="216">
        <v>3</v>
      </c>
      <c r="F295" s="399" t="s">
        <v>4729</v>
      </c>
      <c r="G295" s="395" t="s">
        <v>4727</v>
      </c>
      <c r="H295" s="395" t="s">
        <v>30</v>
      </c>
      <c r="I295" s="216" t="s">
        <v>4730</v>
      </c>
      <c r="J295" s="216">
        <v>24</v>
      </c>
      <c r="K295" s="395" t="s">
        <v>4731</v>
      </c>
      <c r="L295" s="395" t="s">
        <v>4732</v>
      </c>
      <c r="M295" s="395" t="s">
        <v>10</v>
      </c>
      <c r="N295" s="396">
        <v>438000</v>
      </c>
      <c r="O295" s="395" t="s">
        <v>4108</v>
      </c>
      <c r="P295" s="395">
        <v>95</v>
      </c>
      <c r="Q295" s="323">
        <v>0</v>
      </c>
      <c r="R295" s="323"/>
      <c r="S295" s="323"/>
      <c r="T295" s="323"/>
      <c r="U295" s="323"/>
      <c r="V295" s="323"/>
      <c r="W295" s="323"/>
      <c r="X295" s="323"/>
      <c r="Y295" s="323"/>
      <c r="Z295" s="323"/>
      <c r="AA295" s="323"/>
      <c r="AB295" s="323"/>
      <c r="AC295" s="323">
        <v>0</v>
      </c>
      <c r="AD295" s="323"/>
      <c r="AE295" s="323"/>
      <c r="AF295" s="323"/>
      <c r="AG295" s="323">
        <v>0</v>
      </c>
      <c r="AH295" s="323"/>
      <c r="AI295" s="323"/>
      <c r="AJ295" s="323"/>
      <c r="AK295" s="323">
        <v>0</v>
      </c>
      <c r="AL295" s="323"/>
      <c r="AM295" s="323"/>
      <c r="AN295" s="323"/>
      <c r="AO295" s="323"/>
      <c r="AP295" s="323"/>
      <c r="AQ295" s="323"/>
      <c r="AR295" s="323"/>
      <c r="AS295" s="323"/>
      <c r="AT295" s="323"/>
      <c r="AU295" s="323">
        <v>0</v>
      </c>
      <c r="AV295" s="323"/>
      <c r="AW295" s="323"/>
      <c r="AX295" s="323"/>
      <c r="AY295" s="323">
        <v>30000</v>
      </c>
      <c r="AZ295" s="323"/>
      <c r="BA295" s="323">
        <v>0</v>
      </c>
      <c r="BB295" s="323"/>
      <c r="BC295" s="323">
        <v>0</v>
      </c>
      <c r="BD295" s="323"/>
      <c r="BE295" s="323">
        <v>150000</v>
      </c>
      <c r="BF295" s="323"/>
      <c r="BG295" s="323">
        <v>0</v>
      </c>
      <c r="BH295" s="323"/>
      <c r="BI295" s="323">
        <v>0</v>
      </c>
      <c r="BJ295" s="323"/>
      <c r="BK295" s="323">
        <v>30000</v>
      </c>
      <c r="BL295" s="323"/>
      <c r="BM295" s="323">
        <v>0</v>
      </c>
      <c r="BN295" s="323"/>
      <c r="BO295" s="323"/>
      <c r="BP295" s="323"/>
      <c r="BQ295" s="323">
        <v>10000</v>
      </c>
      <c r="BR295" s="323"/>
      <c r="BS295" s="323"/>
      <c r="BT295" s="323"/>
      <c r="BU295" s="323"/>
      <c r="BV295" s="323"/>
      <c r="BW295" s="323">
        <v>0</v>
      </c>
      <c r="BX295" s="323"/>
      <c r="BY295" s="323">
        <v>0</v>
      </c>
      <c r="BZ295" s="323"/>
      <c r="CA295" s="323"/>
      <c r="CB295" s="323"/>
      <c r="CC295" s="323">
        <v>0</v>
      </c>
      <c r="CD295" s="323">
        <v>0</v>
      </c>
      <c r="CE295" s="323">
        <v>0</v>
      </c>
      <c r="CF295" s="323"/>
      <c r="CG295" s="323"/>
      <c r="CH295" s="323"/>
      <c r="CI295" s="323">
        <v>0</v>
      </c>
      <c r="CJ295" s="323">
        <v>12000</v>
      </c>
      <c r="CK295" s="323">
        <v>12000</v>
      </c>
      <c r="CL295" s="323"/>
      <c r="CM295" s="323">
        <v>90000</v>
      </c>
      <c r="CN295" s="323"/>
      <c r="CO295" s="323">
        <v>0</v>
      </c>
      <c r="CP295" s="323"/>
      <c r="CQ295" s="323">
        <v>20000</v>
      </c>
      <c r="CR295" s="323"/>
      <c r="CS295" s="323">
        <v>60000</v>
      </c>
      <c r="CT295" s="323"/>
      <c r="CU295" s="323">
        <v>20000</v>
      </c>
      <c r="CV295" s="323"/>
      <c r="CW295" s="323"/>
      <c r="CX295" s="323"/>
      <c r="CY295" s="323">
        <v>0</v>
      </c>
      <c r="CZ295" s="397"/>
      <c r="DA295" s="323">
        <v>0</v>
      </c>
      <c r="DB295" s="323"/>
      <c r="DC295" s="323">
        <v>1000</v>
      </c>
      <c r="DD295" s="323">
        <v>0</v>
      </c>
      <c r="DE295" s="323">
        <v>0</v>
      </c>
      <c r="DF295" s="323"/>
      <c r="DG295" s="323"/>
      <c r="DH295" s="397"/>
      <c r="DI295" s="323"/>
      <c r="DJ295" s="450"/>
      <c r="DK295" s="323"/>
      <c r="DL295" s="397"/>
      <c r="DM295" s="323"/>
      <c r="DN295" s="323"/>
      <c r="DO295" s="323"/>
      <c r="DP295" s="323"/>
      <c r="DQ295" s="323"/>
      <c r="DR295" s="397"/>
      <c r="DS295" s="323"/>
      <c r="DT295" s="323"/>
      <c r="DU295" s="323"/>
      <c r="DV295" s="323"/>
      <c r="DW295" s="323"/>
      <c r="DX295" s="323"/>
      <c r="DY295" s="323"/>
      <c r="DZ295" s="323"/>
      <c r="EA295" s="323"/>
      <c r="EB295" s="323"/>
      <c r="EC295" s="323">
        <v>0</v>
      </c>
      <c r="ED295" s="323"/>
      <c r="EE295" s="323"/>
      <c r="EF295" s="323"/>
      <c r="EG295" s="323"/>
      <c r="EH295" s="323"/>
      <c r="EI295" s="323">
        <v>0</v>
      </c>
      <c r="EJ295" s="323"/>
      <c r="EK295" s="323">
        <v>15000</v>
      </c>
      <c r="EL295" s="323"/>
      <c r="EM295" s="323"/>
      <c r="EN295" s="323">
        <v>0</v>
      </c>
      <c r="EO295" s="323"/>
      <c r="EP295" s="323"/>
      <c r="EQ295" s="700"/>
      <c r="ER295" s="323"/>
      <c r="ES295" s="323"/>
      <c r="ET295" s="323"/>
      <c r="EU295" s="323"/>
      <c r="EV295" s="323"/>
      <c r="EW295" s="323"/>
      <c r="EX295" s="323">
        <v>0</v>
      </c>
      <c r="EY295" s="323"/>
      <c r="EZ295" s="323"/>
      <c r="FA295" s="323"/>
      <c r="FB295" s="425">
        <f t="shared" ref="FB295:FB306" si="24">FA295+EY295+EW295+EU295+ES295+EQ295+EO295+EM295+EJ295+EH295+EF295+ED295+EB295+DZ295+DX295+DV295+DT295+DR295+DP295+DN295+DL295+DH295+DF295+DD295+DB295+CZ295+CX295+CV295+CT295+CR295+CP295+CN295+CL295+CH295+CF295+CD295+CB295+BZ295+BX295+BT295+BR295+BP295+BN295+BL295+BJ295+BH295+BF295+BD295+BB295+AZ295+AX295+AV295+AR295+AP295+AN295+AL295+AJ295+AH295+AF295+AD295+AB295+Z295+X295+V295+T295+R295</f>
        <v>0</v>
      </c>
      <c r="FC295" s="394">
        <f t="shared" si="23"/>
        <v>438000</v>
      </c>
    </row>
    <row r="296" spans="1:159" ht="48.6" customHeight="1">
      <c r="A296" s="216">
        <f>+IF(M296="","",COUNTA($M$12:$M296))</f>
        <v>227</v>
      </c>
      <c r="B296" s="216" t="s">
        <v>4604</v>
      </c>
      <c r="C296" s="216" t="s">
        <v>4733</v>
      </c>
      <c r="D296" s="314">
        <v>774</v>
      </c>
      <c r="E296" s="216">
        <v>517</v>
      </c>
      <c r="F296" s="219" t="s">
        <v>4734</v>
      </c>
      <c r="G296" s="216" t="s">
        <v>4735</v>
      </c>
      <c r="H296" s="216" t="s">
        <v>562</v>
      </c>
      <c r="I296" s="216" t="s">
        <v>4736</v>
      </c>
      <c r="J296" s="216">
        <v>24</v>
      </c>
      <c r="K296" s="216" t="s">
        <v>4737</v>
      </c>
      <c r="L296" s="216" t="s">
        <v>3475</v>
      </c>
      <c r="M296" s="216" t="s">
        <v>10</v>
      </c>
      <c r="N296" s="218">
        <v>643700</v>
      </c>
      <c r="O296" s="216" t="s">
        <v>3558</v>
      </c>
      <c r="P296" s="216">
        <v>36</v>
      </c>
      <c r="Q296" s="176">
        <v>200000</v>
      </c>
      <c r="R296" s="176">
        <v>79980</v>
      </c>
      <c r="S296" s="176"/>
      <c r="T296" s="176"/>
      <c r="U296" s="176">
        <v>500</v>
      </c>
      <c r="V296" s="176"/>
      <c r="W296" s="176">
        <v>100000</v>
      </c>
      <c r="X296" s="176">
        <v>59940</v>
      </c>
      <c r="Y296" s="176"/>
      <c r="Z296" s="176"/>
      <c r="AA296" s="176"/>
      <c r="AB296" s="176"/>
      <c r="AC296" s="176">
        <v>0</v>
      </c>
      <c r="AD296" s="176"/>
      <c r="AE296" s="176"/>
      <c r="AF296" s="176"/>
      <c r="AG296" s="176">
        <v>0</v>
      </c>
      <c r="AH296" s="176"/>
      <c r="AI296" s="176"/>
      <c r="AJ296" s="176"/>
      <c r="AK296" s="176">
        <v>0</v>
      </c>
      <c r="AL296" s="176"/>
      <c r="AM296" s="176"/>
      <c r="AN296" s="176"/>
      <c r="AO296" s="176"/>
      <c r="AP296" s="176"/>
      <c r="AQ296" s="176">
        <v>20000</v>
      </c>
      <c r="AR296" s="176">
        <v>3000</v>
      </c>
      <c r="AS296" s="176"/>
      <c r="AT296" s="176"/>
      <c r="AU296" s="176">
        <v>0</v>
      </c>
      <c r="AV296" s="176"/>
      <c r="AW296" s="176"/>
      <c r="AX296" s="176"/>
      <c r="AY296" s="176"/>
      <c r="AZ296" s="176"/>
      <c r="BA296" s="176">
        <v>0</v>
      </c>
      <c r="BB296" s="176"/>
      <c r="BC296" s="176">
        <v>20000</v>
      </c>
      <c r="BD296" s="176">
        <v>19980</v>
      </c>
      <c r="BE296" s="176">
        <v>90000</v>
      </c>
      <c r="BF296" s="176">
        <v>39960</v>
      </c>
      <c r="BG296" s="176">
        <v>0</v>
      </c>
      <c r="BH296" s="176"/>
      <c r="BI296" s="176">
        <v>0</v>
      </c>
      <c r="BJ296" s="176"/>
      <c r="BK296" s="176">
        <v>0</v>
      </c>
      <c r="BL296" s="176"/>
      <c r="BM296" s="176">
        <v>15000</v>
      </c>
      <c r="BN296" s="176">
        <v>9960</v>
      </c>
      <c r="BO296" s="176"/>
      <c r="BP296" s="176"/>
      <c r="BQ296" s="176">
        <v>30000</v>
      </c>
      <c r="BR296" s="176"/>
      <c r="BS296" s="176">
        <v>1200</v>
      </c>
      <c r="BT296" s="176">
        <v>1200</v>
      </c>
      <c r="BU296" s="176"/>
      <c r="BV296" s="176"/>
      <c r="BW296" s="176">
        <v>0</v>
      </c>
      <c r="BX296" s="176"/>
      <c r="BY296" s="176">
        <v>0</v>
      </c>
      <c r="BZ296" s="176"/>
      <c r="CA296" s="176">
        <v>80000</v>
      </c>
      <c r="CB296" s="176">
        <v>19980</v>
      </c>
      <c r="CC296" s="176">
        <v>20000</v>
      </c>
      <c r="CD296" s="176">
        <v>19980</v>
      </c>
      <c r="CE296" s="176">
        <v>0</v>
      </c>
      <c r="CF296" s="176"/>
      <c r="CG296" s="176"/>
      <c r="CH296" s="176"/>
      <c r="CI296" s="176">
        <v>24000</v>
      </c>
      <c r="CJ296" s="176">
        <v>0</v>
      </c>
      <c r="CK296" s="176">
        <v>24000</v>
      </c>
      <c r="CL296" s="176"/>
      <c r="CM296" s="176"/>
      <c r="CN296" s="176"/>
      <c r="CO296" s="176">
        <v>0</v>
      </c>
      <c r="CP296" s="176"/>
      <c r="CQ296" s="176">
        <v>30000</v>
      </c>
      <c r="CR296" s="176">
        <v>25980</v>
      </c>
      <c r="CS296" s="176">
        <v>0</v>
      </c>
      <c r="CT296" s="176"/>
      <c r="CU296" s="176">
        <v>0</v>
      </c>
      <c r="CV296" s="176"/>
      <c r="CW296" s="176">
        <v>3000</v>
      </c>
      <c r="CX296" s="176">
        <v>480</v>
      </c>
      <c r="CY296" s="176">
        <v>0</v>
      </c>
      <c r="CZ296" s="198"/>
      <c r="DA296" s="176">
        <v>5000</v>
      </c>
      <c r="DB296" s="176">
        <v>0</v>
      </c>
      <c r="DC296" s="176">
        <v>5000</v>
      </c>
      <c r="DD296" s="176">
        <v>4980</v>
      </c>
      <c r="DE296" s="176">
        <v>0</v>
      </c>
      <c r="DF296" s="176"/>
      <c r="DG296" s="176"/>
      <c r="DH296" s="198"/>
      <c r="DI296" s="176"/>
      <c r="DJ296" s="449"/>
      <c r="DK296" s="176"/>
      <c r="DL296" s="198"/>
      <c r="DM296" s="176"/>
      <c r="DN296" s="176"/>
      <c r="DO296" s="176"/>
      <c r="DP296" s="176"/>
      <c r="DQ296" s="176"/>
      <c r="DR296" s="198"/>
      <c r="DS296" s="176"/>
      <c r="DT296" s="176"/>
      <c r="DU296" s="176"/>
      <c r="DV296" s="176"/>
      <c r="DW296" s="176"/>
      <c r="DX296" s="176"/>
      <c r="DY296" s="176"/>
      <c r="DZ296" s="176"/>
      <c r="EA296" s="176"/>
      <c r="EB296" s="176"/>
      <c r="EC296" s="176">
        <v>0</v>
      </c>
      <c r="ED296" s="176"/>
      <c r="EE296" s="176"/>
      <c r="EF296" s="176"/>
      <c r="EG296" s="176"/>
      <c r="EH296" s="176"/>
      <c r="EI296" s="176">
        <v>0</v>
      </c>
      <c r="EJ296" s="176"/>
      <c r="EK296" s="176"/>
      <c r="EL296" s="176"/>
      <c r="EM296" s="176"/>
      <c r="EN296" s="176">
        <v>0</v>
      </c>
      <c r="EO296" s="176"/>
      <c r="EP296" s="176"/>
      <c r="EQ296" s="700"/>
      <c r="ER296" s="176"/>
      <c r="ES296" s="176"/>
      <c r="ET296" s="176"/>
      <c r="EU296" s="176"/>
      <c r="EV296" s="176"/>
      <c r="EW296" s="176"/>
      <c r="EX296" s="176">
        <v>0</v>
      </c>
      <c r="EY296" s="176"/>
      <c r="EZ296" s="176"/>
      <c r="FA296" s="176"/>
      <c r="FB296" s="63">
        <f t="shared" si="24"/>
        <v>285420</v>
      </c>
      <c r="FC296" s="69">
        <f t="shared" si="23"/>
        <v>358280</v>
      </c>
    </row>
    <row r="297" spans="1:159" ht="48.6" customHeight="1">
      <c r="A297" s="216">
        <f>+IF(M297="","",COUNTA($M$12:$M297))</f>
        <v>228</v>
      </c>
      <c r="B297" s="216" t="s">
        <v>4738</v>
      </c>
      <c r="C297" s="216" t="s">
        <v>4739</v>
      </c>
      <c r="D297" s="314">
        <v>774</v>
      </c>
      <c r="E297" s="216">
        <v>517</v>
      </c>
      <c r="F297" s="219" t="s">
        <v>4740</v>
      </c>
      <c r="G297" s="216" t="s">
        <v>4735</v>
      </c>
      <c r="H297" s="216" t="s">
        <v>75</v>
      </c>
      <c r="I297" s="216" t="s">
        <v>4741</v>
      </c>
      <c r="J297" s="216">
        <v>36</v>
      </c>
      <c r="K297" s="216" t="s">
        <v>4742</v>
      </c>
      <c r="L297" s="216" t="s">
        <v>4443</v>
      </c>
      <c r="M297" s="216" t="s">
        <v>10</v>
      </c>
      <c r="N297" s="218">
        <v>948600</v>
      </c>
      <c r="O297" s="216" t="s">
        <v>3066</v>
      </c>
      <c r="P297" s="216">
        <v>117</v>
      </c>
      <c r="Q297" s="176">
        <v>30000</v>
      </c>
      <c r="R297" s="176">
        <v>30000</v>
      </c>
      <c r="S297" s="176"/>
      <c r="T297" s="176"/>
      <c r="U297" s="176"/>
      <c r="V297" s="176"/>
      <c r="W297" s="176">
        <v>100000</v>
      </c>
      <c r="X297" s="176">
        <v>9960</v>
      </c>
      <c r="Y297" s="176"/>
      <c r="Z297" s="176"/>
      <c r="AA297" s="176"/>
      <c r="AB297" s="176"/>
      <c r="AC297" s="176">
        <v>0</v>
      </c>
      <c r="AD297" s="176"/>
      <c r="AE297" s="176"/>
      <c r="AF297" s="176"/>
      <c r="AG297" s="176">
        <v>12000</v>
      </c>
      <c r="AH297" s="176"/>
      <c r="AI297" s="176"/>
      <c r="AJ297" s="176"/>
      <c r="AK297" s="176">
        <v>0</v>
      </c>
      <c r="AL297" s="176"/>
      <c r="AM297" s="176"/>
      <c r="AN297" s="176"/>
      <c r="AO297" s="176"/>
      <c r="AP297" s="176"/>
      <c r="AQ297" s="176">
        <v>30000</v>
      </c>
      <c r="AR297" s="176">
        <v>0</v>
      </c>
      <c r="AS297" s="176"/>
      <c r="AT297" s="176">
        <v>100000</v>
      </c>
      <c r="AU297" s="176">
        <v>100000</v>
      </c>
      <c r="AV297" s="176">
        <v>57720</v>
      </c>
      <c r="AW297" s="176">
        <v>10000</v>
      </c>
      <c r="AX297" s="176">
        <v>9960</v>
      </c>
      <c r="AY297" s="176"/>
      <c r="AZ297" s="176"/>
      <c r="BA297" s="176">
        <v>51600</v>
      </c>
      <c r="BB297" s="176">
        <v>24960</v>
      </c>
      <c r="BC297" s="176">
        <v>0</v>
      </c>
      <c r="BD297" s="176"/>
      <c r="BE297" s="176">
        <v>0</v>
      </c>
      <c r="BF297" s="176"/>
      <c r="BG297" s="176">
        <v>2000</v>
      </c>
      <c r="BH297" s="176"/>
      <c r="BI297" s="176">
        <v>4000</v>
      </c>
      <c r="BJ297" s="176">
        <v>0</v>
      </c>
      <c r="BK297" s="176">
        <v>0</v>
      </c>
      <c r="BL297" s="176"/>
      <c r="BM297" s="176">
        <v>20000</v>
      </c>
      <c r="BN297" s="176"/>
      <c r="BO297" s="176">
        <v>5000</v>
      </c>
      <c r="BP297" s="176"/>
      <c r="BQ297" s="176"/>
      <c r="BR297" s="176"/>
      <c r="BS297" s="176">
        <v>4000</v>
      </c>
      <c r="BT297" s="176">
        <v>3000</v>
      </c>
      <c r="BU297" s="176"/>
      <c r="BV297" s="176"/>
      <c r="BW297" s="176">
        <v>0</v>
      </c>
      <c r="BX297" s="176"/>
      <c r="BY297" s="176">
        <v>80000</v>
      </c>
      <c r="BZ297" s="176">
        <v>95760</v>
      </c>
      <c r="CA297" s="176">
        <v>60000</v>
      </c>
      <c r="CB297" s="176">
        <v>72000</v>
      </c>
      <c r="CC297" s="176">
        <v>0</v>
      </c>
      <c r="CD297" s="176">
        <v>0</v>
      </c>
      <c r="CE297" s="176">
        <v>100000</v>
      </c>
      <c r="CF297" s="176">
        <v>65040</v>
      </c>
      <c r="CG297" s="176"/>
      <c r="CH297" s="176"/>
      <c r="CI297" s="176">
        <v>0</v>
      </c>
      <c r="CJ297" s="176">
        <v>60000</v>
      </c>
      <c r="CK297" s="176">
        <v>60000</v>
      </c>
      <c r="CL297" s="176">
        <v>60000</v>
      </c>
      <c r="CM297" s="176"/>
      <c r="CN297" s="176"/>
      <c r="CO297" s="176">
        <v>0</v>
      </c>
      <c r="CP297" s="176"/>
      <c r="CQ297" s="176">
        <v>120000</v>
      </c>
      <c r="CR297" s="176">
        <v>59880</v>
      </c>
      <c r="CS297" s="176">
        <v>50000</v>
      </c>
      <c r="CT297" s="176">
        <v>49520</v>
      </c>
      <c r="CU297" s="176">
        <v>50000</v>
      </c>
      <c r="CV297" s="176">
        <v>49920</v>
      </c>
      <c r="CW297" s="176"/>
      <c r="CX297" s="176"/>
      <c r="CY297" s="176">
        <v>25000</v>
      </c>
      <c r="CZ297" s="198">
        <v>19800</v>
      </c>
      <c r="DA297" s="176">
        <v>30000</v>
      </c>
      <c r="DB297" s="176">
        <v>30000</v>
      </c>
      <c r="DC297" s="176">
        <v>5000</v>
      </c>
      <c r="DD297" s="176">
        <v>4920</v>
      </c>
      <c r="DE297" s="176">
        <v>0</v>
      </c>
      <c r="DF297" s="176"/>
      <c r="DG297" s="176"/>
      <c r="DH297" s="198"/>
      <c r="DI297" s="176"/>
      <c r="DJ297" s="449"/>
      <c r="DK297" s="176"/>
      <c r="DL297" s="198"/>
      <c r="DM297" s="176"/>
      <c r="DN297" s="176"/>
      <c r="DO297" s="176"/>
      <c r="DP297" s="176"/>
      <c r="DQ297" s="176"/>
      <c r="DR297" s="198"/>
      <c r="DS297" s="176"/>
      <c r="DT297" s="176"/>
      <c r="DU297" s="176"/>
      <c r="DV297" s="176"/>
      <c r="DW297" s="176"/>
      <c r="DX297" s="176"/>
      <c r="DY297" s="176"/>
      <c r="DZ297" s="176"/>
      <c r="EA297" s="176"/>
      <c r="EB297" s="176"/>
      <c r="EC297" s="176">
        <v>0</v>
      </c>
      <c r="ED297" s="176"/>
      <c r="EE297" s="176"/>
      <c r="EF297" s="176"/>
      <c r="EG297" s="176"/>
      <c r="EH297" s="176"/>
      <c r="EI297" s="176">
        <v>0</v>
      </c>
      <c r="EJ297" s="176"/>
      <c r="EK297" s="176"/>
      <c r="EL297" s="176"/>
      <c r="EM297" s="176"/>
      <c r="EN297" s="176">
        <v>0</v>
      </c>
      <c r="EO297" s="176"/>
      <c r="EP297" s="176"/>
      <c r="EQ297" s="700"/>
      <c r="ER297" s="176"/>
      <c r="ES297" s="176"/>
      <c r="ET297" s="176"/>
      <c r="EU297" s="176"/>
      <c r="EV297" s="176"/>
      <c r="EW297" s="176"/>
      <c r="EX297" s="176">
        <v>0</v>
      </c>
      <c r="EY297" s="176"/>
      <c r="EZ297" s="176"/>
      <c r="FA297" s="176"/>
      <c r="FB297" s="63">
        <f t="shared" si="24"/>
        <v>642440</v>
      </c>
      <c r="FC297" s="69">
        <f t="shared" si="23"/>
        <v>306160</v>
      </c>
    </row>
    <row r="298" spans="1:159" ht="48.6" customHeight="1">
      <c r="A298" s="216">
        <f>+IF(M298="","",COUNTA($M$12:$M298))</f>
        <v>229</v>
      </c>
      <c r="B298" s="216" t="s">
        <v>4609</v>
      </c>
      <c r="C298" s="216" t="s">
        <v>4743</v>
      </c>
      <c r="D298" s="312">
        <v>782</v>
      </c>
      <c r="E298" s="216">
        <v>585</v>
      </c>
      <c r="F298" s="219" t="s">
        <v>4744</v>
      </c>
      <c r="G298" s="216" t="s">
        <v>4745</v>
      </c>
      <c r="H298" s="216" t="s">
        <v>4746</v>
      </c>
      <c r="I298" s="216" t="s">
        <v>4747</v>
      </c>
      <c r="J298" s="216">
        <v>36</v>
      </c>
      <c r="K298" s="216" t="s">
        <v>4748</v>
      </c>
      <c r="L298" s="216" t="s">
        <v>4749</v>
      </c>
      <c r="M298" s="216" t="s">
        <v>15</v>
      </c>
      <c r="N298" s="218">
        <v>13700</v>
      </c>
      <c r="O298" s="216" t="s">
        <v>4750</v>
      </c>
      <c r="P298" s="216">
        <v>65</v>
      </c>
      <c r="Q298" s="176">
        <v>0</v>
      </c>
      <c r="R298" s="176"/>
      <c r="S298" s="176"/>
      <c r="T298" s="176"/>
      <c r="U298" s="176"/>
      <c r="V298" s="176"/>
      <c r="W298" s="176">
        <v>12000</v>
      </c>
      <c r="X298" s="176">
        <v>5280</v>
      </c>
      <c r="Y298" s="176"/>
      <c r="Z298" s="176"/>
      <c r="AA298" s="176">
        <v>300</v>
      </c>
      <c r="AB298" s="176">
        <v>50</v>
      </c>
      <c r="AC298" s="176">
        <v>100</v>
      </c>
      <c r="AD298" s="176">
        <v>30</v>
      </c>
      <c r="AE298" s="176"/>
      <c r="AF298" s="176"/>
      <c r="AG298" s="176">
        <v>200</v>
      </c>
      <c r="AH298" s="176">
        <v>20</v>
      </c>
      <c r="AI298" s="176">
        <v>10</v>
      </c>
      <c r="AJ298" s="176"/>
      <c r="AK298" s="176">
        <v>0</v>
      </c>
      <c r="AL298" s="176"/>
      <c r="AM298" s="176"/>
      <c r="AN298" s="176"/>
      <c r="AO298" s="176"/>
      <c r="AP298" s="176"/>
      <c r="AQ298" s="176"/>
      <c r="AR298" s="176"/>
      <c r="AS298" s="176"/>
      <c r="AT298" s="176"/>
      <c r="AU298" s="176">
        <v>0</v>
      </c>
      <c r="AV298" s="176"/>
      <c r="AW298" s="176"/>
      <c r="AX298" s="176"/>
      <c r="AY298" s="176">
        <v>20</v>
      </c>
      <c r="AZ298" s="176"/>
      <c r="BA298" s="176">
        <v>0</v>
      </c>
      <c r="BB298" s="176"/>
      <c r="BC298" s="176">
        <v>40</v>
      </c>
      <c r="BD298" s="176">
        <v>0</v>
      </c>
      <c r="BE298" s="176">
        <v>40</v>
      </c>
      <c r="BF298" s="176">
        <v>0</v>
      </c>
      <c r="BG298" s="176">
        <v>30</v>
      </c>
      <c r="BH298" s="176"/>
      <c r="BI298" s="176">
        <v>0</v>
      </c>
      <c r="BJ298" s="176"/>
      <c r="BK298" s="176">
        <v>0</v>
      </c>
      <c r="BL298" s="176"/>
      <c r="BM298" s="176">
        <v>0</v>
      </c>
      <c r="BN298" s="176"/>
      <c r="BO298" s="176"/>
      <c r="BP298" s="176"/>
      <c r="BQ298" s="176"/>
      <c r="BR298" s="176"/>
      <c r="BS298" s="176"/>
      <c r="BT298" s="176"/>
      <c r="BU298" s="176"/>
      <c r="BV298" s="176"/>
      <c r="BW298" s="176">
        <v>0</v>
      </c>
      <c r="BX298" s="176"/>
      <c r="BY298" s="176">
        <v>0</v>
      </c>
      <c r="BZ298" s="176"/>
      <c r="CA298" s="176"/>
      <c r="CB298" s="176"/>
      <c r="CC298" s="176">
        <v>0</v>
      </c>
      <c r="CD298" s="176">
        <v>0</v>
      </c>
      <c r="CE298" s="176">
        <v>500</v>
      </c>
      <c r="CF298" s="176">
        <v>150</v>
      </c>
      <c r="CG298" s="176"/>
      <c r="CH298" s="176"/>
      <c r="CI298" s="176">
        <v>0</v>
      </c>
      <c r="CJ298" s="176">
        <v>100</v>
      </c>
      <c r="CK298" s="176">
        <v>100</v>
      </c>
      <c r="CL298" s="176"/>
      <c r="CM298" s="176"/>
      <c r="CN298" s="176"/>
      <c r="CO298" s="176">
        <v>300</v>
      </c>
      <c r="CP298" s="176">
        <v>110</v>
      </c>
      <c r="CQ298" s="176">
        <v>0</v>
      </c>
      <c r="CR298" s="176"/>
      <c r="CS298" s="176">
        <v>50</v>
      </c>
      <c r="CT298" s="176"/>
      <c r="CU298" s="176">
        <v>0</v>
      </c>
      <c r="CV298" s="176"/>
      <c r="CW298" s="176">
        <v>10</v>
      </c>
      <c r="CX298" s="176">
        <v>0</v>
      </c>
      <c r="CY298" s="176">
        <v>0</v>
      </c>
      <c r="CZ298" s="198"/>
      <c r="DA298" s="176">
        <v>0</v>
      </c>
      <c r="DB298" s="176"/>
      <c r="DC298" s="176"/>
      <c r="DD298" s="176">
        <v>0</v>
      </c>
      <c r="DE298" s="176">
        <v>0</v>
      </c>
      <c r="DF298" s="176"/>
      <c r="DG298" s="176"/>
      <c r="DH298" s="198"/>
      <c r="DI298" s="176"/>
      <c r="DJ298" s="449"/>
      <c r="DK298" s="176"/>
      <c r="DL298" s="198"/>
      <c r="DM298" s="176"/>
      <c r="DN298" s="176"/>
      <c r="DO298" s="176"/>
      <c r="DP298" s="176"/>
      <c r="DQ298" s="176"/>
      <c r="DR298" s="198"/>
      <c r="DS298" s="176"/>
      <c r="DT298" s="176"/>
      <c r="DU298" s="176"/>
      <c r="DV298" s="176"/>
      <c r="DW298" s="176"/>
      <c r="DX298" s="176"/>
      <c r="DY298" s="176"/>
      <c r="DZ298" s="176"/>
      <c r="EA298" s="176"/>
      <c r="EB298" s="176"/>
      <c r="EC298" s="176">
        <v>0</v>
      </c>
      <c r="ED298" s="176"/>
      <c r="EE298" s="176"/>
      <c r="EF298" s="176"/>
      <c r="EG298" s="176"/>
      <c r="EH298" s="176"/>
      <c r="EI298" s="176">
        <v>0</v>
      </c>
      <c r="EJ298" s="176"/>
      <c r="EK298" s="176"/>
      <c r="EL298" s="176"/>
      <c r="EM298" s="176"/>
      <c r="EN298" s="176">
        <v>0</v>
      </c>
      <c r="EO298" s="176"/>
      <c r="EP298" s="176"/>
      <c r="EQ298" s="700"/>
      <c r="ER298" s="176"/>
      <c r="ES298" s="176"/>
      <c r="ET298" s="176"/>
      <c r="EU298" s="176"/>
      <c r="EV298" s="176"/>
      <c r="EW298" s="176"/>
      <c r="EX298" s="176">
        <v>0</v>
      </c>
      <c r="EY298" s="176"/>
      <c r="EZ298" s="176"/>
      <c r="FA298" s="176"/>
      <c r="FB298" s="63">
        <f t="shared" si="24"/>
        <v>5640</v>
      </c>
      <c r="FC298" s="69">
        <f t="shared" si="23"/>
        <v>8060</v>
      </c>
    </row>
    <row r="299" spans="1:159" ht="48.6" customHeight="1">
      <c r="A299" s="216">
        <f>+IF(M299="","",COUNTA($M$12:$M299))</f>
        <v>230</v>
      </c>
      <c r="B299" s="216" t="s">
        <v>4614</v>
      </c>
      <c r="C299" s="216" t="s">
        <v>4751</v>
      </c>
      <c r="D299" s="304">
        <v>783</v>
      </c>
      <c r="E299" s="216">
        <v>586</v>
      </c>
      <c r="F299" s="219" t="s">
        <v>4752</v>
      </c>
      <c r="G299" s="216" t="s">
        <v>4753</v>
      </c>
      <c r="H299" s="216" t="s">
        <v>4746</v>
      </c>
      <c r="I299" s="216" t="s">
        <v>4754</v>
      </c>
      <c r="J299" s="216">
        <v>36</v>
      </c>
      <c r="K299" s="216" t="s">
        <v>4755</v>
      </c>
      <c r="L299" s="216" t="s">
        <v>4749</v>
      </c>
      <c r="M299" s="216" t="s">
        <v>15</v>
      </c>
      <c r="N299" s="218">
        <v>21050</v>
      </c>
      <c r="O299" s="216" t="s">
        <v>4750</v>
      </c>
      <c r="P299" s="216">
        <v>65</v>
      </c>
      <c r="Q299" s="176">
        <v>0</v>
      </c>
      <c r="R299" s="176"/>
      <c r="S299" s="176"/>
      <c r="T299" s="176"/>
      <c r="U299" s="176"/>
      <c r="V299" s="176"/>
      <c r="W299" s="176">
        <v>20000</v>
      </c>
      <c r="X299" s="176">
        <v>5040</v>
      </c>
      <c r="Y299" s="176"/>
      <c r="Z299" s="176"/>
      <c r="AA299" s="176"/>
      <c r="AB299" s="176"/>
      <c r="AC299" s="176">
        <v>50</v>
      </c>
      <c r="AD299" s="176"/>
      <c r="AE299" s="176"/>
      <c r="AF299" s="176"/>
      <c r="AG299" s="176">
        <v>200</v>
      </c>
      <c r="AH299" s="176">
        <v>50</v>
      </c>
      <c r="AI299" s="176"/>
      <c r="AJ299" s="176"/>
      <c r="AK299" s="176">
        <v>0</v>
      </c>
      <c r="AL299" s="176"/>
      <c r="AM299" s="176"/>
      <c r="AN299" s="176"/>
      <c r="AO299" s="176"/>
      <c r="AP299" s="176"/>
      <c r="AQ299" s="176"/>
      <c r="AR299" s="176"/>
      <c r="AS299" s="176"/>
      <c r="AT299" s="176"/>
      <c r="AU299" s="176">
        <v>0</v>
      </c>
      <c r="AV299" s="176"/>
      <c r="AW299" s="176"/>
      <c r="AX299" s="176"/>
      <c r="AY299" s="176"/>
      <c r="AZ299" s="176"/>
      <c r="BA299" s="176">
        <v>0</v>
      </c>
      <c r="BB299" s="176"/>
      <c r="BC299" s="176">
        <v>0</v>
      </c>
      <c r="BD299" s="176"/>
      <c r="BE299" s="176">
        <v>0</v>
      </c>
      <c r="BF299" s="176"/>
      <c r="BG299" s="176">
        <v>200</v>
      </c>
      <c r="BH299" s="176"/>
      <c r="BI299" s="176">
        <v>0</v>
      </c>
      <c r="BJ299" s="176"/>
      <c r="BK299" s="176">
        <v>0</v>
      </c>
      <c r="BL299" s="176"/>
      <c r="BM299" s="176">
        <v>0</v>
      </c>
      <c r="BN299" s="176"/>
      <c r="BO299" s="176"/>
      <c r="BP299" s="176"/>
      <c r="BQ299" s="176"/>
      <c r="BR299" s="176"/>
      <c r="BS299" s="176"/>
      <c r="BT299" s="176"/>
      <c r="BU299" s="176"/>
      <c r="BV299" s="176"/>
      <c r="BW299" s="176">
        <v>0</v>
      </c>
      <c r="BX299" s="176"/>
      <c r="BY299" s="176">
        <v>0</v>
      </c>
      <c r="BZ299" s="176"/>
      <c r="CA299" s="176"/>
      <c r="CB299" s="176"/>
      <c r="CC299" s="176">
        <v>0</v>
      </c>
      <c r="CD299" s="176">
        <v>0</v>
      </c>
      <c r="CE299" s="176">
        <v>500</v>
      </c>
      <c r="CF299" s="176">
        <v>400</v>
      </c>
      <c r="CG299" s="176"/>
      <c r="CH299" s="176"/>
      <c r="CI299" s="176">
        <v>0</v>
      </c>
      <c r="CJ299" s="176">
        <v>0</v>
      </c>
      <c r="CK299" s="176">
        <v>0</v>
      </c>
      <c r="CL299" s="176"/>
      <c r="CM299" s="176">
        <v>50</v>
      </c>
      <c r="CN299" s="176"/>
      <c r="CO299" s="176">
        <v>0</v>
      </c>
      <c r="CP299" s="176"/>
      <c r="CQ299" s="176">
        <v>0</v>
      </c>
      <c r="CR299" s="176"/>
      <c r="CS299" s="176">
        <v>50</v>
      </c>
      <c r="CT299" s="176"/>
      <c r="CU299" s="176">
        <v>0</v>
      </c>
      <c r="CV299" s="176"/>
      <c r="CW299" s="176"/>
      <c r="CX299" s="176"/>
      <c r="CY299" s="176">
        <v>0</v>
      </c>
      <c r="CZ299" s="198"/>
      <c r="DA299" s="176">
        <v>0</v>
      </c>
      <c r="DB299" s="176"/>
      <c r="DC299" s="176"/>
      <c r="DD299" s="176">
        <v>0</v>
      </c>
      <c r="DE299" s="176">
        <v>0</v>
      </c>
      <c r="DF299" s="176"/>
      <c r="DG299" s="176"/>
      <c r="DH299" s="198"/>
      <c r="DI299" s="176"/>
      <c r="DJ299" s="449"/>
      <c r="DK299" s="176"/>
      <c r="DL299" s="198"/>
      <c r="DM299" s="176"/>
      <c r="DN299" s="176"/>
      <c r="DO299" s="176"/>
      <c r="DP299" s="176"/>
      <c r="DQ299" s="176"/>
      <c r="DR299" s="198"/>
      <c r="DS299" s="176"/>
      <c r="DT299" s="176"/>
      <c r="DU299" s="176"/>
      <c r="DV299" s="176"/>
      <c r="DW299" s="176"/>
      <c r="DX299" s="176"/>
      <c r="DY299" s="176"/>
      <c r="DZ299" s="176"/>
      <c r="EA299" s="176"/>
      <c r="EB299" s="176"/>
      <c r="EC299" s="176">
        <v>0</v>
      </c>
      <c r="ED299" s="176"/>
      <c r="EE299" s="176"/>
      <c r="EF299" s="176"/>
      <c r="EG299" s="176"/>
      <c r="EH299" s="176"/>
      <c r="EI299" s="176">
        <v>0</v>
      </c>
      <c r="EJ299" s="176"/>
      <c r="EK299" s="176"/>
      <c r="EL299" s="176"/>
      <c r="EM299" s="176"/>
      <c r="EN299" s="176">
        <v>0</v>
      </c>
      <c r="EO299" s="176"/>
      <c r="EP299" s="176"/>
      <c r="EQ299" s="700"/>
      <c r="ER299" s="176"/>
      <c r="ES299" s="176"/>
      <c r="ET299" s="176"/>
      <c r="EU299" s="176"/>
      <c r="EV299" s="176"/>
      <c r="EW299" s="176"/>
      <c r="EX299" s="176">
        <v>0</v>
      </c>
      <c r="EY299" s="176"/>
      <c r="EZ299" s="176"/>
      <c r="FA299" s="176"/>
      <c r="FB299" s="63">
        <f t="shared" si="24"/>
        <v>5490</v>
      </c>
      <c r="FC299" s="69">
        <f t="shared" si="23"/>
        <v>15560</v>
      </c>
    </row>
    <row r="300" spans="1:159" ht="48.6" customHeight="1">
      <c r="A300" s="216">
        <f>+IF(M300="","",COUNTA($M$12:$M300))</f>
        <v>231</v>
      </c>
      <c r="B300" s="216" t="s">
        <v>4619</v>
      </c>
      <c r="C300" s="216" t="s">
        <v>4756</v>
      </c>
      <c r="D300" s="216">
        <v>784</v>
      </c>
      <c r="E300" s="216">
        <v>587</v>
      </c>
      <c r="F300" s="219" t="s">
        <v>4757</v>
      </c>
      <c r="G300" s="216" t="s">
        <v>4758</v>
      </c>
      <c r="H300" s="216" t="s">
        <v>4759</v>
      </c>
      <c r="I300" s="216" t="s">
        <v>4760</v>
      </c>
      <c r="J300" s="216">
        <v>36</v>
      </c>
      <c r="K300" s="216" t="s">
        <v>4761</v>
      </c>
      <c r="L300" s="216" t="s">
        <v>4762</v>
      </c>
      <c r="M300" s="216" t="s">
        <v>65</v>
      </c>
      <c r="N300" s="218">
        <v>122700</v>
      </c>
      <c r="O300" s="216" t="s">
        <v>3056</v>
      </c>
      <c r="P300" s="216">
        <v>119</v>
      </c>
      <c r="Q300" s="176">
        <v>500</v>
      </c>
      <c r="R300" s="176">
        <v>100</v>
      </c>
      <c r="S300" s="176"/>
      <c r="T300" s="176"/>
      <c r="U300" s="176"/>
      <c r="V300" s="176"/>
      <c r="W300" s="176">
        <v>30000</v>
      </c>
      <c r="X300" s="176">
        <v>7000</v>
      </c>
      <c r="Y300" s="176">
        <v>1000</v>
      </c>
      <c r="Z300" s="176">
        <v>1000</v>
      </c>
      <c r="AA300" s="176">
        <v>3300</v>
      </c>
      <c r="AB300" s="176">
        <v>1200</v>
      </c>
      <c r="AC300" s="176">
        <v>0</v>
      </c>
      <c r="AD300" s="176"/>
      <c r="AE300" s="176"/>
      <c r="AF300" s="176"/>
      <c r="AG300" s="176">
        <v>200</v>
      </c>
      <c r="AH300" s="176"/>
      <c r="AI300" s="176"/>
      <c r="AJ300" s="176"/>
      <c r="AK300" s="176">
        <v>0</v>
      </c>
      <c r="AL300" s="176"/>
      <c r="AM300" s="176"/>
      <c r="AN300" s="176"/>
      <c r="AO300" s="176"/>
      <c r="AP300" s="176"/>
      <c r="AQ300" s="176">
        <v>4300</v>
      </c>
      <c r="AR300" s="176">
        <v>3400</v>
      </c>
      <c r="AS300" s="176"/>
      <c r="AT300" s="176">
        <v>5000</v>
      </c>
      <c r="AU300" s="176">
        <v>5000</v>
      </c>
      <c r="AV300" s="176">
        <v>4000</v>
      </c>
      <c r="AW300" s="176">
        <v>6200</v>
      </c>
      <c r="AX300" s="176">
        <v>4200</v>
      </c>
      <c r="AY300" s="176"/>
      <c r="AZ300" s="176"/>
      <c r="BA300" s="176">
        <v>1000</v>
      </c>
      <c r="BB300" s="176">
        <v>800</v>
      </c>
      <c r="BC300" s="176">
        <v>8000</v>
      </c>
      <c r="BD300" s="176">
        <v>6050</v>
      </c>
      <c r="BE300" s="176">
        <v>1000</v>
      </c>
      <c r="BF300" s="176">
        <v>800</v>
      </c>
      <c r="BG300" s="176">
        <v>1700</v>
      </c>
      <c r="BH300" s="176">
        <v>100</v>
      </c>
      <c r="BI300" s="176">
        <v>0</v>
      </c>
      <c r="BJ300" s="176"/>
      <c r="BK300" s="176">
        <v>1000</v>
      </c>
      <c r="BL300" s="176">
        <v>400</v>
      </c>
      <c r="BM300" s="176">
        <v>1000</v>
      </c>
      <c r="BN300" s="176">
        <v>1000</v>
      </c>
      <c r="BO300" s="176">
        <v>1000</v>
      </c>
      <c r="BP300" s="176">
        <v>250</v>
      </c>
      <c r="BQ300" s="176">
        <v>1500</v>
      </c>
      <c r="BR300" s="176">
        <v>1500</v>
      </c>
      <c r="BS300" s="176">
        <v>2000</v>
      </c>
      <c r="BT300" s="176">
        <v>750</v>
      </c>
      <c r="BU300" s="176"/>
      <c r="BV300" s="176"/>
      <c r="BW300" s="176">
        <v>0</v>
      </c>
      <c r="BX300" s="176"/>
      <c r="BY300" s="176">
        <v>7000</v>
      </c>
      <c r="BZ300" s="176">
        <v>5300</v>
      </c>
      <c r="CA300" s="176">
        <v>3000</v>
      </c>
      <c r="CB300" s="176">
        <v>2200</v>
      </c>
      <c r="CC300" s="176">
        <v>3000</v>
      </c>
      <c r="CD300" s="176">
        <v>2074</v>
      </c>
      <c r="CE300" s="176">
        <v>8000</v>
      </c>
      <c r="CF300" s="176">
        <v>7950</v>
      </c>
      <c r="CG300" s="176">
        <v>4000</v>
      </c>
      <c r="CH300" s="176">
        <v>2500</v>
      </c>
      <c r="CI300" s="176">
        <v>0</v>
      </c>
      <c r="CJ300" s="176">
        <v>15000</v>
      </c>
      <c r="CK300" s="176">
        <v>15000</v>
      </c>
      <c r="CL300" s="176">
        <v>11500</v>
      </c>
      <c r="CM300" s="176">
        <v>2800</v>
      </c>
      <c r="CN300" s="176">
        <v>600</v>
      </c>
      <c r="CO300" s="176">
        <v>8000</v>
      </c>
      <c r="CP300" s="176">
        <v>8000</v>
      </c>
      <c r="CQ300" s="176">
        <v>3200</v>
      </c>
      <c r="CR300" s="176">
        <v>1200</v>
      </c>
      <c r="CS300" s="176">
        <v>0</v>
      </c>
      <c r="CT300" s="176"/>
      <c r="CU300" s="176">
        <v>0</v>
      </c>
      <c r="CV300" s="176"/>
      <c r="CW300" s="176"/>
      <c r="CX300" s="176"/>
      <c r="CY300" s="176">
        <v>0</v>
      </c>
      <c r="CZ300" s="198"/>
      <c r="DA300" s="176">
        <v>0</v>
      </c>
      <c r="DB300" s="176"/>
      <c r="DC300" s="176"/>
      <c r="DD300" s="176">
        <v>0</v>
      </c>
      <c r="DE300" s="176">
        <v>0</v>
      </c>
      <c r="DF300" s="176"/>
      <c r="DG300" s="176"/>
      <c r="DH300" s="198"/>
      <c r="DI300" s="176"/>
      <c r="DJ300" s="449"/>
      <c r="DK300" s="176"/>
      <c r="DL300" s="198"/>
      <c r="DM300" s="176"/>
      <c r="DN300" s="176"/>
      <c r="DO300" s="176"/>
      <c r="DP300" s="176"/>
      <c r="DQ300" s="176"/>
      <c r="DR300" s="198"/>
      <c r="DS300" s="176"/>
      <c r="DT300" s="176"/>
      <c r="DU300" s="176"/>
      <c r="DV300" s="176"/>
      <c r="DW300" s="176"/>
      <c r="DX300" s="176"/>
      <c r="DY300" s="176"/>
      <c r="DZ300" s="176"/>
      <c r="EA300" s="176"/>
      <c r="EB300" s="176"/>
      <c r="EC300" s="176">
        <v>0</v>
      </c>
      <c r="ED300" s="176"/>
      <c r="EE300" s="176"/>
      <c r="EF300" s="176"/>
      <c r="EG300" s="176"/>
      <c r="EH300" s="176"/>
      <c r="EI300" s="176">
        <v>0</v>
      </c>
      <c r="EJ300" s="176"/>
      <c r="EK300" s="176"/>
      <c r="EL300" s="176"/>
      <c r="EM300" s="176"/>
      <c r="EN300" s="176">
        <v>0</v>
      </c>
      <c r="EO300" s="176"/>
      <c r="EP300" s="176"/>
      <c r="EQ300" s="700"/>
      <c r="ER300" s="176"/>
      <c r="ES300" s="176"/>
      <c r="ET300" s="176"/>
      <c r="EU300" s="176"/>
      <c r="EV300" s="176"/>
      <c r="EW300" s="176"/>
      <c r="EX300" s="176">
        <v>0</v>
      </c>
      <c r="EY300" s="176"/>
      <c r="EZ300" s="176"/>
      <c r="FA300" s="176"/>
      <c r="FB300" s="63">
        <f t="shared" si="24"/>
        <v>73874</v>
      </c>
      <c r="FC300" s="69">
        <f t="shared" si="23"/>
        <v>48826</v>
      </c>
    </row>
    <row r="301" spans="1:159" ht="48.6" customHeight="1">
      <c r="A301" s="216">
        <f>+IF(M301="","",COUNTA($M$12:$M301))</f>
        <v>232</v>
      </c>
      <c r="B301" s="216" t="s">
        <v>4620</v>
      </c>
      <c r="C301" s="216" t="s">
        <v>4763</v>
      </c>
      <c r="D301" s="216">
        <v>784</v>
      </c>
      <c r="E301" s="216">
        <v>587</v>
      </c>
      <c r="F301" s="219" t="s">
        <v>4764</v>
      </c>
      <c r="G301" s="216" t="s">
        <v>4765</v>
      </c>
      <c r="H301" s="216" t="s">
        <v>4746</v>
      </c>
      <c r="I301" s="216" t="s">
        <v>4754</v>
      </c>
      <c r="J301" s="216">
        <v>36</v>
      </c>
      <c r="K301" s="216" t="s">
        <v>4766</v>
      </c>
      <c r="L301" s="216" t="s">
        <v>4749</v>
      </c>
      <c r="M301" s="216" t="s">
        <v>15</v>
      </c>
      <c r="N301" s="218">
        <v>75880</v>
      </c>
      <c r="O301" s="216" t="s">
        <v>4750</v>
      </c>
      <c r="P301" s="216">
        <v>65</v>
      </c>
      <c r="Q301" s="176">
        <v>0</v>
      </c>
      <c r="R301" s="176"/>
      <c r="S301" s="176"/>
      <c r="T301" s="176"/>
      <c r="U301" s="176"/>
      <c r="V301" s="176"/>
      <c r="W301" s="176">
        <v>57000</v>
      </c>
      <c r="X301" s="176">
        <v>31000</v>
      </c>
      <c r="Y301" s="176"/>
      <c r="Z301" s="176"/>
      <c r="AA301" s="176"/>
      <c r="AB301" s="176"/>
      <c r="AC301" s="176">
        <v>30</v>
      </c>
      <c r="AD301" s="176">
        <v>10</v>
      </c>
      <c r="AE301" s="176"/>
      <c r="AF301" s="176"/>
      <c r="AG301" s="176">
        <v>200</v>
      </c>
      <c r="AH301" s="176"/>
      <c r="AI301" s="176"/>
      <c r="AJ301" s="176"/>
      <c r="AK301" s="176">
        <v>50</v>
      </c>
      <c r="AL301" s="176"/>
      <c r="AM301" s="176"/>
      <c r="AN301" s="176"/>
      <c r="AO301" s="176"/>
      <c r="AP301" s="176"/>
      <c r="AQ301" s="176"/>
      <c r="AR301" s="176"/>
      <c r="AS301" s="176"/>
      <c r="AT301" s="176"/>
      <c r="AU301" s="176">
        <v>0</v>
      </c>
      <c r="AV301" s="176"/>
      <c r="AW301" s="176"/>
      <c r="AX301" s="176"/>
      <c r="AY301" s="176"/>
      <c r="AZ301" s="176"/>
      <c r="BA301" s="176">
        <v>0</v>
      </c>
      <c r="BB301" s="176"/>
      <c r="BC301" s="176">
        <v>0</v>
      </c>
      <c r="BD301" s="176"/>
      <c r="BE301" s="176">
        <v>3000</v>
      </c>
      <c r="BF301" s="176">
        <v>1700</v>
      </c>
      <c r="BG301" s="176">
        <v>0</v>
      </c>
      <c r="BH301" s="176"/>
      <c r="BI301" s="176">
        <v>0</v>
      </c>
      <c r="BJ301" s="176"/>
      <c r="BK301" s="176">
        <v>0</v>
      </c>
      <c r="BL301" s="176"/>
      <c r="BM301" s="176">
        <v>0</v>
      </c>
      <c r="BN301" s="176"/>
      <c r="BO301" s="176"/>
      <c r="BP301" s="176"/>
      <c r="BQ301" s="176"/>
      <c r="BR301" s="176"/>
      <c r="BS301" s="176"/>
      <c r="BT301" s="176"/>
      <c r="BU301" s="176"/>
      <c r="BV301" s="176"/>
      <c r="BW301" s="176">
        <v>0</v>
      </c>
      <c r="BX301" s="176"/>
      <c r="BY301" s="176">
        <v>0</v>
      </c>
      <c r="BZ301" s="176"/>
      <c r="CA301" s="176"/>
      <c r="CB301" s="176"/>
      <c r="CC301" s="176">
        <v>0</v>
      </c>
      <c r="CD301" s="176">
        <v>0</v>
      </c>
      <c r="CE301" s="176">
        <v>7000</v>
      </c>
      <c r="CF301" s="176">
        <v>2400</v>
      </c>
      <c r="CG301" s="176"/>
      <c r="CH301" s="176"/>
      <c r="CI301" s="176">
        <v>0</v>
      </c>
      <c r="CJ301" s="176">
        <v>0</v>
      </c>
      <c r="CK301" s="176">
        <v>0</v>
      </c>
      <c r="CL301" s="176"/>
      <c r="CM301" s="176"/>
      <c r="CN301" s="176"/>
      <c r="CO301" s="176">
        <v>6000</v>
      </c>
      <c r="CP301" s="176">
        <v>3000</v>
      </c>
      <c r="CQ301" s="176">
        <v>0</v>
      </c>
      <c r="CR301" s="176"/>
      <c r="CS301" s="176">
        <v>1000</v>
      </c>
      <c r="CT301" s="176"/>
      <c r="CU301" s="176">
        <v>0</v>
      </c>
      <c r="CV301" s="176"/>
      <c r="CW301" s="176">
        <v>600</v>
      </c>
      <c r="CX301" s="176">
        <v>200</v>
      </c>
      <c r="CY301" s="176">
        <v>1000</v>
      </c>
      <c r="CZ301" s="198">
        <v>400</v>
      </c>
      <c r="DA301" s="176">
        <v>0</v>
      </c>
      <c r="DB301" s="176"/>
      <c r="DC301" s="176"/>
      <c r="DD301" s="176">
        <v>0</v>
      </c>
      <c r="DE301" s="176">
        <v>0</v>
      </c>
      <c r="DF301" s="176"/>
      <c r="DG301" s="176"/>
      <c r="DH301" s="198"/>
      <c r="DI301" s="176"/>
      <c r="DJ301" s="449"/>
      <c r="DK301" s="176"/>
      <c r="DL301" s="198"/>
      <c r="DM301" s="176"/>
      <c r="DN301" s="176"/>
      <c r="DO301" s="176"/>
      <c r="DP301" s="176"/>
      <c r="DQ301" s="176"/>
      <c r="DR301" s="198"/>
      <c r="DS301" s="176"/>
      <c r="DT301" s="176"/>
      <c r="DU301" s="176"/>
      <c r="DV301" s="176"/>
      <c r="DW301" s="176"/>
      <c r="DX301" s="176"/>
      <c r="DY301" s="176"/>
      <c r="DZ301" s="176"/>
      <c r="EA301" s="176"/>
      <c r="EB301" s="176"/>
      <c r="EC301" s="176">
        <v>0</v>
      </c>
      <c r="ED301" s="176"/>
      <c r="EE301" s="176"/>
      <c r="EF301" s="176"/>
      <c r="EG301" s="176"/>
      <c r="EH301" s="176"/>
      <c r="EI301" s="176">
        <v>0</v>
      </c>
      <c r="EJ301" s="176"/>
      <c r="EK301" s="176"/>
      <c r="EL301" s="176"/>
      <c r="EM301" s="176"/>
      <c r="EN301" s="176">
        <v>0</v>
      </c>
      <c r="EO301" s="176"/>
      <c r="EP301" s="176"/>
      <c r="EQ301" s="700"/>
      <c r="ER301" s="176"/>
      <c r="ES301" s="176"/>
      <c r="ET301" s="176"/>
      <c r="EU301" s="176"/>
      <c r="EV301" s="176"/>
      <c r="EW301" s="176"/>
      <c r="EX301" s="176">
        <v>0</v>
      </c>
      <c r="EY301" s="176"/>
      <c r="EZ301" s="176"/>
      <c r="FA301" s="176"/>
      <c r="FB301" s="63">
        <f t="shared" si="24"/>
        <v>38710</v>
      </c>
      <c r="FC301" s="69">
        <f t="shared" si="23"/>
        <v>37170</v>
      </c>
    </row>
    <row r="302" spans="1:159" ht="48.6" customHeight="1">
      <c r="A302" s="216">
        <f>+IF(M302="","",COUNTA($M$12:$M302))</f>
        <v>233</v>
      </c>
      <c r="B302" s="216" t="s">
        <v>4628</v>
      </c>
      <c r="C302" s="216" t="s">
        <v>4767</v>
      </c>
      <c r="D302" s="216">
        <v>784</v>
      </c>
      <c r="E302" s="216">
        <v>587</v>
      </c>
      <c r="F302" s="219" t="s">
        <v>4764</v>
      </c>
      <c r="G302" s="216" t="s">
        <v>4765</v>
      </c>
      <c r="H302" s="216" t="s">
        <v>4768</v>
      </c>
      <c r="I302" s="216" t="s">
        <v>4769</v>
      </c>
      <c r="J302" s="216">
        <v>36</v>
      </c>
      <c r="K302" s="216" t="s">
        <v>4770</v>
      </c>
      <c r="L302" s="216" t="s">
        <v>4771</v>
      </c>
      <c r="M302" s="216" t="s">
        <v>65</v>
      </c>
      <c r="N302" s="218">
        <v>29600</v>
      </c>
      <c r="O302" s="216" t="s">
        <v>4772</v>
      </c>
      <c r="P302" s="216">
        <v>4</v>
      </c>
      <c r="Q302" s="176">
        <v>0</v>
      </c>
      <c r="R302" s="176"/>
      <c r="S302" s="176"/>
      <c r="T302" s="176"/>
      <c r="U302" s="176"/>
      <c r="V302" s="176"/>
      <c r="W302" s="176"/>
      <c r="X302" s="176"/>
      <c r="Y302" s="176">
        <v>2000</v>
      </c>
      <c r="Z302" s="176">
        <v>1000</v>
      </c>
      <c r="AA302" s="176">
        <v>400</v>
      </c>
      <c r="AB302" s="176"/>
      <c r="AC302" s="176">
        <v>0</v>
      </c>
      <c r="AD302" s="176"/>
      <c r="AE302" s="176">
        <v>100</v>
      </c>
      <c r="AF302" s="176">
        <v>50</v>
      </c>
      <c r="AG302" s="176">
        <v>200</v>
      </c>
      <c r="AH302" s="176"/>
      <c r="AI302" s="176"/>
      <c r="AJ302" s="176"/>
      <c r="AK302" s="176">
        <v>0</v>
      </c>
      <c r="AL302" s="176"/>
      <c r="AM302" s="176"/>
      <c r="AN302" s="176"/>
      <c r="AO302" s="176"/>
      <c r="AP302" s="176"/>
      <c r="AQ302" s="176"/>
      <c r="AR302" s="176"/>
      <c r="AS302" s="176"/>
      <c r="AT302" s="176">
        <v>5000</v>
      </c>
      <c r="AU302" s="176">
        <v>5000</v>
      </c>
      <c r="AV302" s="453">
        <v>2000</v>
      </c>
      <c r="AW302" s="176">
        <v>200</v>
      </c>
      <c r="AX302" s="176"/>
      <c r="AY302" s="176"/>
      <c r="AZ302" s="176"/>
      <c r="BA302" s="176">
        <v>1000</v>
      </c>
      <c r="BB302" s="176">
        <v>700</v>
      </c>
      <c r="BC302" s="176">
        <v>4000</v>
      </c>
      <c r="BD302" s="176">
        <v>3000</v>
      </c>
      <c r="BE302" s="176">
        <v>0</v>
      </c>
      <c r="BF302" s="176"/>
      <c r="BG302" s="176">
        <v>500</v>
      </c>
      <c r="BH302" s="176"/>
      <c r="BI302" s="176">
        <v>0</v>
      </c>
      <c r="BJ302" s="176"/>
      <c r="BK302" s="176">
        <v>0</v>
      </c>
      <c r="BL302" s="176"/>
      <c r="BM302" s="176">
        <v>2000</v>
      </c>
      <c r="BN302" s="176"/>
      <c r="BO302" s="176">
        <v>200</v>
      </c>
      <c r="BP302" s="176"/>
      <c r="BQ302" s="176"/>
      <c r="BR302" s="176"/>
      <c r="BS302" s="176">
        <v>700</v>
      </c>
      <c r="BT302" s="176">
        <v>300</v>
      </c>
      <c r="BU302" s="176"/>
      <c r="BV302" s="176"/>
      <c r="BW302" s="176">
        <v>0</v>
      </c>
      <c r="BX302" s="176"/>
      <c r="BY302" s="176">
        <v>800</v>
      </c>
      <c r="BZ302" s="176">
        <v>800</v>
      </c>
      <c r="CA302" s="176">
        <v>1500</v>
      </c>
      <c r="CB302" s="176">
        <v>1500</v>
      </c>
      <c r="CC302" s="176">
        <v>3000</v>
      </c>
      <c r="CD302" s="176">
        <v>1450</v>
      </c>
      <c r="CE302" s="176">
        <v>4000</v>
      </c>
      <c r="CF302" s="176">
        <v>1500</v>
      </c>
      <c r="CG302" s="176">
        <v>500</v>
      </c>
      <c r="CH302" s="176">
        <v>200</v>
      </c>
      <c r="CI302" s="176">
        <v>0</v>
      </c>
      <c r="CJ302" s="176">
        <v>0</v>
      </c>
      <c r="CK302" s="176">
        <v>0</v>
      </c>
      <c r="CL302" s="176"/>
      <c r="CM302" s="176">
        <v>500</v>
      </c>
      <c r="CN302" s="176">
        <v>500</v>
      </c>
      <c r="CO302" s="176">
        <v>0</v>
      </c>
      <c r="CP302" s="176"/>
      <c r="CQ302" s="176">
        <v>2000</v>
      </c>
      <c r="CR302" s="176">
        <v>600</v>
      </c>
      <c r="CS302" s="176">
        <v>1000</v>
      </c>
      <c r="CT302" s="176">
        <v>1200</v>
      </c>
      <c r="CU302" s="176">
        <v>0</v>
      </c>
      <c r="CV302" s="176"/>
      <c r="CW302" s="176"/>
      <c r="CX302" s="176"/>
      <c r="CY302" s="176">
        <v>0</v>
      </c>
      <c r="CZ302" s="198"/>
      <c r="DA302" s="176">
        <v>0</v>
      </c>
      <c r="DB302" s="176"/>
      <c r="DC302" s="176"/>
      <c r="DD302" s="176">
        <v>0</v>
      </c>
      <c r="DE302" s="176">
        <v>0</v>
      </c>
      <c r="DF302" s="176"/>
      <c r="DG302" s="176"/>
      <c r="DH302" s="198"/>
      <c r="DI302" s="176"/>
      <c r="DJ302" s="449"/>
      <c r="DK302" s="176"/>
      <c r="DL302" s="198"/>
      <c r="DM302" s="176"/>
      <c r="DN302" s="176"/>
      <c r="DO302" s="176"/>
      <c r="DP302" s="176"/>
      <c r="DQ302" s="176"/>
      <c r="DR302" s="198"/>
      <c r="DS302" s="176"/>
      <c r="DT302" s="176"/>
      <c r="DU302" s="176"/>
      <c r="DV302" s="176"/>
      <c r="DW302" s="176"/>
      <c r="DX302" s="176"/>
      <c r="DY302" s="176"/>
      <c r="DZ302" s="176"/>
      <c r="EA302" s="176"/>
      <c r="EB302" s="176"/>
      <c r="EC302" s="176">
        <v>0</v>
      </c>
      <c r="ED302" s="176"/>
      <c r="EE302" s="176"/>
      <c r="EF302" s="176"/>
      <c r="EG302" s="176"/>
      <c r="EH302" s="176"/>
      <c r="EI302" s="176">
        <v>0</v>
      </c>
      <c r="EJ302" s="176"/>
      <c r="EK302" s="176"/>
      <c r="EL302" s="176"/>
      <c r="EM302" s="176"/>
      <c r="EN302" s="176">
        <v>0</v>
      </c>
      <c r="EO302" s="176"/>
      <c r="EP302" s="176"/>
      <c r="EQ302" s="700"/>
      <c r="ER302" s="176"/>
      <c r="ES302" s="176"/>
      <c r="ET302" s="176"/>
      <c r="EU302" s="176"/>
      <c r="EV302" s="176"/>
      <c r="EW302" s="176"/>
      <c r="EX302" s="176">
        <v>0</v>
      </c>
      <c r="EY302" s="176"/>
      <c r="EZ302" s="176"/>
      <c r="FA302" s="176"/>
      <c r="FB302" s="63">
        <f t="shared" si="24"/>
        <v>14800</v>
      </c>
      <c r="FC302" s="69">
        <f t="shared" si="23"/>
        <v>14800</v>
      </c>
    </row>
    <row r="303" spans="1:159" ht="48.6" customHeight="1">
      <c r="A303" s="216">
        <f>+IF(M303="","",COUNTA($M$12:$M303))</f>
        <v>234</v>
      </c>
      <c r="B303" s="216" t="s">
        <v>4635</v>
      </c>
      <c r="C303" s="216" t="s">
        <v>4773</v>
      </c>
      <c r="D303" s="216">
        <v>788</v>
      </c>
      <c r="E303" s="216">
        <v>717</v>
      </c>
      <c r="F303" s="219" t="s">
        <v>4774</v>
      </c>
      <c r="G303" s="216" t="s">
        <v>4775</v>
      </c>
      <c r="H303" s="216" t="s">
        <v>413</v>
      </c>
      <c r="I303" s="216" t="s">
        <v>4776</v>
      </c>
      <c r="J303" s="216">
        <v>36</v>
      </c>
      <c r="K303" s="216" t="s">
        <v>4777</v>
      </c>
      <c r="L303" s="216" t="s">
        <v>4778</v>
      </c>
      <c r="M303" s="216" t="s">
        <v>10</v>
      </c>
      <c r="N303" s="218">
        <v>73000</v>
      </c>
      <c r="O303" s="216" t="s">
        <v>3122</v>
      </c>
      <c r="P303" s="216">
        <v>23</v>
      </c>
      <c r="Q303" s="176">
        <v>20000</v>
      </c>
      <c r="R303" s="176">
        <v>19980</v>
      </c>
      <c r="S303" s="176"/>
      <c r="T303" s="176"/>
      <c r="U303" s="176"/>
      <c r="V303" s="176"/>
      <c r="W303" s="176"/>
      <c r="X303" s="176"/>
      <c r="Y303" s="176"/>
      <c r="Z303" s="176"/>
      <c r="AA303" s="176">
        <v>15000</v>
      </c>
      <c r="AB303" s="176"/>
      <c r="AC303" s="176">
        <v>0</v>
      </c>
      <c r="AD303" s="176"/>
      <c r="AE303" s="176"/>
      <c r="AF303" s="176"/>
      <c r="AG303" s="176">
        <v>0</v>
      </c>
      <c r="AH303" s="176"/>
      <c r="AI303" s="176"/>
      <c r="AJ303" s="176"/>
      <c r="AK303" s="176">
        <v>0</v>
      </c>
      <c r="AL303" s="176"/>
      <c r="AM303" s="176"/>
      <c r="AN303" s="176"/>
      <c r="AO303" s="176"/>
      <c r="AP303" s="176"/>
      <c r="AQ303" s="176"/>
      <c r="AR303" s="176"/>
      <c r="AS303" s="176"/>
      <c r="AT303" s="176"/>
      <c r="AU303" s="176">
        <v>0</v>
      </c>
      <c r="AV303" s="176"/>
      <c r="AW303" s="176"/>
      <c r="AX303" s="176"/>
      <c r="AY303" s="176"/>
      <c r="AZ303" s="176"/>
      <c r="BA303" s="176">
        <v>0</v>
      </c>
      <c r="BB303" s="176"/>
      <c r="BC303" s="176">
        <v>0</v>
      </c>
      <c r="BD303" s="176"/>
      <c r="BE303" s="176">
        <v>0</v>
      </c>
      <c r="BF303" s="176"/>
      <c r="BG303" s="176">
        <v>0</v>
      </c>
      <c r="BH303" s="176"/>
      <c r="BI303" s="176">
        <v>0</v>
      </c>
      <c r="BJ303" s="176"/>
      <c r="BK303" s="176">
        <v>0</v>
      </c>
      <c r="BL303" s="176"/>
      <c r="BM303" s="176">
        <v>0</v>
      </c>
      <c r="BN303" s="176"/>
      <c r="BO303" s="176"/>
      <c r="BP303" s="176"/>
      <c r="BQ303" s="176"/>
      <c r="BR303" s="176"/>
      <c r="BS303" s="176"/>
      <c r="BT303" s="176"/>
      <c r="BU303" s="176"/>
      <c r="BV303" s="176"/>
      <c r="BW303" s="176">
        <v>0</v>
      </c>
      <c r="BX303" s="176"/>
      <c r="BY303" s="176">
        <v>0</v>
      </c>
      <c r="BZ303" s="176"/>
      <c r="CA303" s="176"/>
      <c r="CB303" s="176"/>
      <c r="CC303" s="176">
        <v>0</v>
      </c>
      <c r="CD303" s="176">
        <v>0</v>
      </c>
      <c r="CE303" s="176">
        <v>0</v>
      </c>
      <c r="CF303" s="176"/>
      <c r="CG303" s="176"/>
      <c r="CH303" s="176"/>
      <c r="CI303" s="176">
        <v>0</v>
      </c>
      <c r="CJ303" s="176">
        <v>0</v>
      </c>
      <c r="CK303" s="176">
        <v>0</v>
      </c>
      <c r="CL303" s="176"/>
      <c r="CM303" s="176"/>
      <c r="CN303" s="176"/>
      <c r="CO303" s="176">
        <v>0</v>
      </c>
      <c r="CP303" s="176"/>
      <c r="CQ303" s="176">
        <v>0</v>
      </c>
      <c r="CR303" s="176"/>
      <c r="CS303" s="176">
        <v>0</v>
      </c>
      <c r="CT303" s="176"/>
      <c r="CU303" s="176">
        <v>0</v>
      </c>
      <c r="CV303" s="176"/>
      <c r="CW303" s="176">
        <v>15000</v>
      </c>
      <c r="CX303" s="176">
        <v>6960</v>
      </c>
      <c r="CY303" s="176">
        <v>15000</v>
      </c>
      <c r="CZ303" s="198"/>
      <c r="DA303" s="176">
        <v>0</v>
      </c>
      <c r="DB303" s="176"/>
      <c r="DC303" s="176">
        <v>8000</v>
      </c>
      <c r="DD303" s="176">
        <v>3000</v>
      </c>
      <c r="DE303" s="176">
        <v>0</v>
      </c>
      <c r="DF303" s="176"/>
      <c r="DG303" s="176"/>
      <c r="DH303" s="198"/>
      <c r="DI303" s="176"/>
      <c r="DJ303" s="449"/>
      <c r="DK303" s="176"/>
      <c r="DL303" s="198"/>
      <c r="DM303" s="176"/>
      <c r="DN303" s="176"/>
      <c r="DO303" s="176"/>
      <c r="DP303" s="176"/>
      <c r="DQ303" s="176"/>
      <c r="DR303" s="198"/>
      <c r="DS303" s="176"/>
      <c r="DT303" s="176"/>
      <c r="DU303" s="176"/>
      <c r="DV303" s="176"/>
      <c r="DW303" s="176"/>
      <c r="DX303" s="176"/>
      <c r="DY303" s="176"/>
      <c r="DZ303" s="176"/>
      <c r="EA303" s="176"/>
      <c r="EB303" s="176"/>
      <c r="EC303" s="176">
        <v>0</v>
      </c>
      <c r="ED303" s="176"/>
      <c r="EE303" s="176"/>
      <c r="EF303" s="176"/>
      <c r="EG303" s="176"/>
      <c r="EH303" s="176"/>
      <c r="EI303" s="176">
        <v>0</v>
      </c>
      <c r="EJ303" s="176"/>
      <c r="EK303" s="176"/>
      <c r="EL303" s="176"/>
      <c r="EM303" s="176"/>
      <c r="EN303" s="176">
        <v>0</v>
      </c>
      <c r="EO303" s="176"/>
      <c r="EP303" s="176"/>
      <c r="EQ303" s="700"/>
      <c r="ER303" s="176"/>
      <c r="ES303" s="176"/>
      <c r="ET303" s="176"/>
      <c r="EU303" s="176"/>
      <c r="EV303" s="176"/>
      <c r="EW303" s="176"/>
      <c r="EX303" s="176">
        <v>0</v>
      </c>
      <c r="EY303" s="176"/>
      <c r="EZ303" s="176"/>
      <c r="FA303" s="176"/>
      <c r="FB303" s="63">
        <f t="shared" si="24"/>
        <v>29940</v>
      </c>
      <c r="FC303" s="69">
        <f t="shared" si="23"/>
        <v>43060</v>
      </c>
    </row>
    <row r="304" spans="1:159" ht="48.6" customHeight="1">
      <c r="A304" s="216">
        <f>+IF(M304="","",COUNTA($M$12:$M304))</f>
        <v>235</v>
      </c>
      <c r="B304" s="216" t="s">
        <v>4642</v>
      </c>
      <c r="C304" s="216" t="s">
        <v>4779</v>
      </c>
      <c r="D304" s="216">
        <v>788</v>
      </c>
      <c r="E304" s="216">
        <v>717</v>
      </c>
      <c r="F304" s="219" t="s">
        <v>4780</v>
      </c>
      <c r="G304" s="216" t="s">
        <v>4781</v>
      </c>
      <c r="H304" s="216" t="s">
        <v>14</v>
      </c>
      <c r="I304" s="216" t="s">
        <v>4782</v>
      </c>
      <c r="J304" s="216">
        <v>36</v>
      </c>
      <c r="K304" s="216" t="s">
        <v>4783</v>
      </c>
      <c r="L304" s="216" t="s">
        <v>4778</v>
      </c>
      <c r="M304" s="216" t="s">
        <v>10</v>
      </c>
      <c r="N304" s="218">
        <v>287000</v>
      </c>
      <c r="O304" s="216" t="s">
        <v>3122</v>
      </c>
      <c r="P304" s="216">
        <v>23</v>
      </c>
      <c r="Q304" s="176">
        <v>0</v>
      </c>
      <c r="R304" s="176"/>
      <c r="S304" s="176"/>
      <c r="T304" s="176"/>
      <c r="U304" s="176"/>
      <c r="V304" s="176"/>
      <c r="W304" s="176">
        <v>120000</v>
      </c>
      <c r="X304" s="176">
        <v>49920</v>
      </c>
      <c r="Y304" s="176"/>
      <c r="Z304" s="176"/>
      <c r="AA304" s="176"/>
      <c r="AB304" s="176"/>
      <c r="AC304" s="176">
        <v>0</v>
      </c>
      <c r="AD304" s="176"/>
      <c r="AE304" s="176"/>
      <c r="AF304" s="176"/>
      <c r="AG304" s="176">
        <v>0</v>
      </c>
      <c r="AH304" s="176"/>
      <c r="AI304" s="176"/>
      <c r="AJ304" s="176"/>
      <c r="AK304" s="176">
        <v>0</v>
      </c>
      <c r="AL304" s="176"/>
      <c r="AM304" s="176"/>
      <c r="AN304" s="176"/>
      <c r="AO304" s="176"/>
      <c r="AP304" s="176"/>
      <c r="AQ304" s="176"/>
      <c r="AR304" s="176"/>
      <c r="AS304" s="176"/>
      <c r="AT304" s="176"/>
      <c r="AU304" s="176">
        <v>0</v>
      </c>
      <c r="AV304" s="176"/>
      <c r="AW304" s="176"/>
      <c r="AX304" s="176"/>
      <c r="AY304" s="176">
        <v>10000</v>
      </c>
      <c r="AZ304" s="176">
        <v>4980</v>
      </c>
      <c r="BA304" s="176">
        <v>0</v>
      </c>
      <c r="BB304" s="176"/>
      <c r="BC304" s="176">
        <v>0</v>
      </c>
      <c r="BD304" s="176"/>
      <c r="BE304" s="176">
        <v>80000</v>
      </c>
      <c r="BF304" s="176">
        <v>49860</v>
      </c>
      <c r="BG304" s="176">
        <v>0</v>
      </c>
      <c r="BH304" s="176"/>
      <c r="BI304" s="176">
        <v>0</v>
      </c>
      <c r="BJ304" s="176"/>
      <c r="BK304" s="176">
        <v>20000</v>
      </c>
      <c r="BL304" s="176">
        <v>19920</v>
      </c>
      <c r="BM304" s="176">
        <v>0</v>
      </c>
      <c r="BN304" s="176"/>
      <c r="BO304" s="176"/>
      <c r="BP304" s="176"/>
      <c r="BQ304" s="176"/>
      <c r="BR304" s="176"/>
      <c r="BS304" s="176"/>
      <c r="BT304" s="176"/>
      <c r="BU304" s="176"/>
      <c r="BV304" s="176"/>
      <c r="BW304" s="176">
        <v>0</v>
      </c>
      <c r="BX304" s="176"/>
      <c r="BY304" s="176">
        <v>0</v>
      </c>
      <c r="BZ304" s="176"/>
      <c r="CA304" s="176"/>
      <c r="CB304" s="176"/>
      <c r="CC304" s="176">
        <v>0</v>
      </c>
      <c r="CD304" s="176">
        <v>0</v>
      </c>
      <c r="CE304" s="176">
        <v>0</v>
      </c>
      <c r="CF304" s="176"/>
      <c r="CG304" s="176"/>
      <c r="CH304" s="176"/>
      <c r="CI304" s="176">
        <v>0</v>
      </c>
      <c r="CJ304" s="176">
        <v>0</v>
      </c>
      <c r="CK304" s="176">
        <v>0</v>
      </c>
      <c r="CL304" s="176"/>
      <c r="CM304" s="176"/>
      <c r="CN304" s="176"/>
      <c r="CO304" s="176">
        <v>50000</v>
      </c>
      <c r="CP304" s="176">
        <v>40000</v>
      </c>
      <c r="CQ304" s="176">
        <v>0</v>
      </c>
      <c r="CR304" s="176"/>
      <c r="CS304" s="176">
        <v>0</v>
      </c>
      <c r="CT304" s="176"/>
      <c r="CU304" s="176">
        <v>0</v>
      </c>
      <c r="CV304" s="176"/>
      <c r="CW304" s="176">
        <v>5000</v>
      </c>
      <c r="CX304" s="176">
        <v>1980</v>
      </c>
      <c r="CY304" s="176">
        <v>0</v>
      </c>
      <c r="CZ304" s="198"/>
      <c r="DA304" s="176">
        <v>0</v>
      </c>
      <c r="DB304" s="176"/>
      <c r="DC304" s="176">
        <v>2000</v>
      </c>
      <c r="DD304" s="176">
        <v>1980</v>
      </c>
      <c r="DE304" s="176">
        <v>0</v>
      </c>
      <c r="DF304" s="176"/>
      <c r="DG304" s="176"/>
      <c r="DH304" s="198"/>
      <c r="DI304" s="176"/>
      <c r="DJ304" s="449"/>
      <c r="DK304" s="176"/>
      <c r="DL304" s="198"/>
      <c r="DM304" s="176"/>
      <c r="DN304" s="176"/>
      <c r="DO304" s="176"/>
      <c r="DP304" s="176"/>
      <c r="DQ304" s="176"/>
      <c r="DR304" s="198"/>
      <c r="DS304" s="176"/>
      <c r="DT304" s="176"/>
      <c r="DU304" s="176"/>
      <c r="DV304" s="176"/>
      <c r="DW304" s="176"/>
      <c r="DX304" s="176"/>
      <c r="DY304" s="176"/>
      <c r="DZ304" s="176"/>
      <c r="EA304" s="176"/>
      <c r="EB304" s="176"/>
      <c r="EC304" s="176">
        <v>0</v>
      </c>
      <c r="ED304" s="176"/>
      <c r="EE304" s="176"/>
      <c r="EF304" s="176"/>
      <c r="EG304" s="176"/>
      <c r="EH304" s="176"/>
      <c r="EI304" s="176">
        <v>0</v>
      </c>
      <c r="EJ304" s="176"/>
      <c r="EK304" s="176"/>
      <c r="EL304" s="176"/>
      <c r="EM304" s="176"/>
      <c r="EN304" s="176">
        <v>0</v>
      </c>
      <c r="EO304" s="176"/>
      <c r="EP304" s="176"/>
      <c r="EQ304" s="700"/>
      <c r="ER304" s="176"/>
      <c r="ES304" s="176"/>
      <c r="ET304" s="176"/>
      <c r="EU304" s="176"/>
      <c r="EV304" s="176"/>
      <c r="EW304" s="176"/>
      <c r="EX304" s="176">
        <v>0</v>
      </c>
      <c r="EY304" s="176"/>
      <c r="EZ304" s="176"/>
      <c r="FA304" s="176"/>
      <c r="FB304" s="63">
        <f t="shared" si="24"/>
        <v>168640</v>
      </c>
      <c r="FC304" s="69">
        <f t="shared" si="23"/>
        <v>118360</v>
      </c>
    </row>
    <row r="305" spans="1:159" ht="48.6" customHeight="1">
      <c r="A305" s="216">
        <f>+IF(M305="","",COUNTA($M$12:$M305))</f>
        <v>236</v>
      </c>
      <c r="B305" s="216" t="s">
        <v>4647</v>
      </c>
      <c r="C305" s="216" t="s">
        <v>4784</v>
      </c>
      <c r="D305" s="216">
        <v>788</v>
      </c>
      <c r="E305" s="216">
        <v>717</v>
      </c>
      <c r="F305" s="219" t="s">
        <v>4785</v>
      </c>
      <c r="G305" s="216" t="s">
        <v>1441</v>
      </c>
      <c r="H305" s="216" t="s">
        <v>14</v>
      </c>
      <c r="I305" s="216" t="s">
        <v>4786</v>
      </c>
      <c r="J305" s="216">
        <v>60</v>
      </c>
      <c r="K305" s="216" t="s">
        <v>4787</v>
      </c>
      <c r="L305" s="216" t="s">
        <v>3525</v>
      </c>
      <c r="M305" s="216" t="s">
        <v>10</v>
      </c>
      <c r="N305" s="218">
        <v>148000</v>
      </c>
      <c r="O305" s="216" t="s">
        <v>3526</v>
      </c>
      <c r="P305" s="216">
        <v>34</v>
      </c>
      <c r="Q305" s="176">
        <v>0</v>
      </c>
      <c r="R305" s="176"/>
      <c r="S305" s="176"/>
      <c r="T305" s="176"/>
      <c r="U305" s="176"/>
      <c r="V305" s="176"/>
      <c r="W305" s="176"/>
      <c r="X305" s="176"/>
      <c r="Y305" s="176"/>
      <c r="Z305" s="176"/>
      <c r="AA305" s="176"/>
      <c r="AB305" s="176"/>
      <c r="AC305" s="176">
        <v>0</v>
      </c>
      <c r="AD305" s="176"/>
      <c r="AE305" s="176">
        <v>2000</v>
      </c>
      <c r="AF305" s="176"/>
      <c r="AG305" s="176">
        <v>0</v>
      </c>
      <c r="AH305" s="176"/>
      <c r="AI305" s="176"/>
      <c r="AJ305" s="176"/>
      <c r="AK305" s="176">
        <v>0</v>
      </c>
      <c r="AL305" s="176"/>
      <c r="AM305" s="176"/>
      <c r="AN305" s="176"/>
      <c r="AO305" s="176"/>
      <c r="AP305" s="176"/>
      <c r="AQ305" s="176"/>
      <c r="AR305" s="176"/>
      <c r="AS305" s="176"/>
      <c r="AT305" s="176"/>
      <c r="AU305" s="176">
        <v>0</v>
      </c>
      <c r="AV305" s="176"/>
      <c r="AW305" s="176"/>
      <c r="AX305" s="176"/>
      <c r="AY305" s="176"/>
      <c r="AZ305" s="176"/>
      <c r="BA305" s="176">
        <v>0</v>
      </c>
      <c r="BB305" s="176"/>
      <c r="BC305" s="176">
        <v>0</v>
      </c>
      <c r="BD305" s="176"/>
      <c r="BE305" s="176">
        <v>0</v>
      </c>
      <c r="BF305" s="176"/>
      <c r="BG305" s="176">
        <v>0</v>
      </c>
      <c r="BH305" s="176"/>
      <c r="BI305" s="176">
        <v>0</v>
      </c>
      <c r="BJ305" s="176"/>
      <c r="BK305" s="176">
        <v>0</v>
      </c>
      <c r="BL305" s="176"/>
      <c r="BM305" s="176">
        <v>0</v>
      </c>
      <c r="BN305" s="176"/>
      <c r="BO305" s="176"/>
      <c r="BP305" s="176"/>
      <c r="BQ305" s="176"/>
      <c r="BR305" s="176"/>
      <c r="BS305" s="176"/>
      <c r="BT305" s="176"/>
      <c r="BU305" s="176"/>
      <c r="BV305" s="176"/>
      <c r="BW305" s="176">
        <v>0</v>
      </c>
      <c r="BX305" s="176"/>
      <c r="BY305" s="176">
        <v>0</v>
      </c>
      <c r="BZ305" s="176"/>
      <c r="CA305" s="176"/>
      <c r="CB305" s="176"/>
      <c r="CC305" s="176">
        <v>50000</v>
      </c>
      <c r="CD305" s="176">
        <v>0</v>
      </c>
      <c r="CE305" s="176">
        <v>0</v>
      </c>
      <c r="CF305" s="176"/>
      <c r="CG305" s="176">
        <v>30000</v>
      </c>
      <c r="CH305" s="176">
        <v>9990</v>
      </c>
      <c r="CI305" s="176">
        <v>0</v>
      </c>
      <c r="CJ305" s="176">
        <v>0</v>
      </c>
      <c r="CK305" s="176">
        <v>0</v>
      </c>
      <c r="CL305" s="176"/>
      <c r="CM305" s="176"/>
      <c r="CN305" s="176"/>
      <c r="CO305" s="176">
        <v>0</v>
      </c>
      <c r="CP305" s="176"/>
      <c r="CQ305" s="176">
        <v>0</v>
      </c>
      <c r="CR305" s="176"/>
      <c r="CS305" s="176">
        <v>0</v>
      </c>
      <c r="CT305" s="176"/>
      <c r="CU305" s="176">
        <v>0</v>
      </c>
      <c r="CV305" s="176"/>
      <c r="CW305" s="176"/>
      <c r="CX305" s="176"/>
      <c r="CY305" s="176">
        <v>0</v>
      </c>
      <c r="CZ305" s="198"/>
      <c r="DA305" s="176">
        <v>15000</v>
      </c>
      <c r="DB305" s="176">
        <v>3990</v>
      </c>
      <c r="DC305" s="176"/>
      <c r="DD305" s="176">
        <v>0</v>
      </c>
      <c r="DE305" s="176">
        <v>0</v>
      </c>
      <c r="DF305" s="176"/>
      <c r="DG305" s="176"/>
      <c r="DH305" s="198"/>
      <c r="DI305" s="176"/>
      <c r="DJ305" s="449"/>
      <c r="DK305" s="176"/>
      <c r="DL305" s="198"/>
      <c r="DM305" s="176">
        <v>30000</v>
      </c>
      <c r="DN305" s="176"/>
      <c r="DO305" s="176"/>
      <c r="DP305" s="176"/>
      <c r="DQ305" s="176"/>
      <c r="DR305" s="198"/>
      <c r="DS305" s="176"/>
      <c r="DT305" s="176"/>
      <c r="DU305" s="176"/>
      <c r="DV305" s="176"/>
      <c r="DW305" s="176">
        <v>20000</v>
      </c>
      <c r="DX305" s="176">
        <v>19980</v>
      </c>
      <c r="DY305" s="176"/>
      <c r="DZ305" s="176"/>
      <c r="EA305" s="176"/>
      <c r="EB305" s="176"/>
      <c r="EC305" s="176">
        <v>0</v>
      </c>
      <c r="ED305" s="176"/>
      <c r="EE305" s="176"/>
      <c r="EF305" s="176"/>
      <c r="EG305" s="176"/>
      <c r="EH305" s="176"/>
      <c r="EI305" s="176">
        <v>0</v>
      </c>
      <c r="EJ305" s="176"/>
      <c r="EK305" s="176"/>
      <c r="EL305" s="176"/>
      <c r="EM305" s="176"/>
      <c r="EN305" s="176">
        <v>0</v>
      </c>
      <c r="EO305" s="176"/>
      <c r="EP305" s="176"/>
      <c r="EQ305" s="700"/>
      <c r="ER305" s="176"/>
      <c r="ES305" s="176"/>
      <c r="ET305" s="176"/>
      <c r="EU305" s="176"/>
      <c r="EV305" s="176">
        <v>1000</v>
      </c>
      <c r="EW305" s="176">
        <v>480</v>
      </c>
      <c r="EX305" s="176">
        <v>0</v>
      </c>
      <c r="EY305" s="176"/>
      <c r="EZ305" s="176"/>
      <c r="FA305" s="176"/>
      <c r="FB305" s="63">
        <f t="shared" si="24"/>
        <v>34440</v>
      </c>
      <c r="FC305" s="69">
        <f t="shared" si="23"/>
        <v>113560</v>
      </c>
    </row>
    <row r="306" spans="1:159" ht="48.6" customHeight="1">
      <c r="A306" s="216">
        <f>+IF(M306="","",COUNTA($M$12:$M306))</f>
        <v>237</v>
      </c>
      <c r="B306" s="216" t="s">
        <v>4788</v>
      </c>
      <c r="C306" s="216" t="s">
        <v>4789</v>
      </c>
      <c r="D306" s="216">
        <v>789</v>
      </c>
      <c r="E306" s="216">
        <v>956</v>
      </c>
      <c r="F306" s="219" t="s">
        <v>4790</v>
      </c>
      <c r="G306" s="216" t="s">
        <v>4791</v>
      </c>
      <c r="H306" s="216" t="s">
        <v>417</v>
      </c>
      <c r="I306" s="216" t="s">
        <v>4792</v>
      </c>
      <c r="J306" s="216">
        <v>36</v>
      </c>
      <c r="K306" s="216" t="s">
        <v>4793</v>
      </c>
      <c r="L306" s="216" t="s">
        <v>3475</v>
      </c>
      <c r="M306" s="216" t="s">
        <v>10</v>
      </c>
      <c r="N306" s="218">
        <v>31500</v>
      </c>
      <c r="O306" s="216" t="s">
        <v>3073</v>
      </c>
      <c r="P306" s="216">
        <v>50</v>
      </c>
      <c r="Q306" s="176">
        <v>20000</v>
      </c>
      <c r="R306" s="176"/>
      <c r="S306" s="176"/>
      <c r="T306" s="176"/>
      <c r="U306" s="176"/>
      <c r="V306" s="176"/>
      <c r="W306" s="176"/>
      <c r="X306" s="176"/>
      <c r="Y306" s="176"/>
      <c r="Z306" s="176"/>
      <c r="AA306" s="176"/>
      <c r="AB306" s="176"/>
      <c r="AC306" s="176">
        <v>0</v>
      </c>
      <c r="AD306" s="176"/>
      <c r="AE306" s="176"/>
      <c r="AF306" s="176"/>
      <c r="AG306" s="176">
        <v>2500</v>
      </c>
      <c r="AH306" s="176"/>
      <c r="AI306" s="176"/>
      <c r="AJ306" s="176"/>
      <c r="AK306" s="176">
        <v>0</v>
      </c>
      <c r="AL306" s="176"/>
      <c r="AM306" s="176"/>
      <c r="AN306" s="176"/>
      <c r="AO306" s="176"/>
      <c r="AP306" s="176"/>
      <c r="AQ306" s="176"/>
      <c r="AR306" s="176"/>
      <c r="AS306" s="176"/>
      <c r="AT306" s="176"/>
      <c r="AU306" s="176">
        <v>0</v>
      </c>
      <c r="AV306" s="176"/>
      <c r="AW306" s="176"/>
      <c r="AX306" s="176"/>
      <c r="AY306" s="176"/>
      <c r="AZ306" s="176"/>
      <c r="BA306" s="176">
        <v>0</v>
      </c>
      <c r="BB306" s="176"/>
      <c r="BC306" s="176">
        <v>0</v>
      </c>
      <c r="BD306" s="176"/>
      <c r="BE306" s="176">
        <v>0</v>
      </c>
      <c r="BF306" s="176"/>
      <c r="BG306" s="176">
        <v>0</v>
      </c>
      <c r="BH306" s="176"/>
      <c r="BI306" s="176">
        <v>0</v>
      </c>
      <c r="BJ306" s="176"/>
      <c r="BK306" s="176">
        <v>0</v>
      </c>
      <c r="BL306" s="176"/>
      <c r="BM306" s="176">
        <v>0</v>
      </c>
      <c r="BN306" s="176"/>
      <c r="BO306" s="176"/>
      <c r="BP306" s="176"/>
      <c r="BQ306" s="176"/>
      <c r="BR306" s="176"/>
      <c r="BS306" s="176"/>
      <c r="BT306" s="176"/>
      <c r="BU306" s="176"/>
      <c r="BV306" s="176"/>
      <c r="BW306" s="176">
        <v>0</v>
      </c>
      <c r="BX306" s="176"/>
      <c r="BY306" s="176">
        <v>0</v>
      </c>
      <c r="BZ306" s="176"/>
      <c r="CA306" s="176"/>
      <c r="CB306" s="176"/>
      <c r="CC306" s="176">
        <v>0</v>
      </c>
      <c r="CD306" s="176">
        <v>0</v>
      </c>
      <c r="CE306" s="176">
        <v>0</v>
      </c>
      <c r="CF306" s="176"/>
      <c r="CG306" s="176"/>
      <c r="CH306" s="176"/>
      <c r="CI306" s="176">
        <v>0</v>
      </c>
      <c r="CJ306" s="176">
        <v>0</v>
      </c>
      <c r="CK306" s="176">
        <v>0</v>
      </c>
      <c r="CL306" s="176"/>
      <c r="CM306" s="176"/>
      <c r="CN306" s="176"/>
      <c r="CO306" s="176">
        <v>0</v>
      </c>
      <c r="CP306" s="176"/>
      <c r="CQ306" s="176">
        <v>0</v>
      </c>
      <c r="CR306" s="176"/>
      <c r="CS306" s="176">
        <v>9000</v>
      </c>
      <c r="CT306" s="176">
        <v>4500</v>
      </c>
      <c r="CU306" s="176">
        <v>0</v>
      </c>
      <c r="CV306" s="176"/>
      <c r="CW306" s="176"/>
      <c r="CX306" s="176"/>
      <c r="CY306" s="176">
        <v>0</v>
      </c>
      <c r="CZ306" s="198"/>
      <c r="DA306" s="176">
        <v>0</v>
      </c>
      <c r="DB306" s="176"/>
      <c r="DC306" s="176"/>
      <c r="DD306" s="176">
        <v>0</v>
      </c>
      <c r="DE306" s="176">
        <v>0</v>
      </c>
      <c r="DF306" s="176"/>
      <c r="DG306" s="176"/>
      <c r="DH306" s="198"/>
      <c r="DI306" s="176"/>
      <c r="DJ306" s="449"/>
      <c r="DK306" s="176"/>
      <c r="DL306" s="198"/>
      <c r="DM306" s="176"/>
      <c r="DN306" s="176"/>
      <c r="DO306" s="176"/>
      <c r="DP306" s="176"/>
      <c r="DQ306" s="176"/>
      <c r="DR306" s="198"/>
      <c r="DS306" s="176"/>
      <c r="DT306" s="176"/>
      <c r="DU306" s="176"/>
      <c r="DV306" s="176"/>
      <c r="DW306" s="176"/>
      <c r="DX306" s="176"/>
      <c r="DY306" s="176"/>
      <c r="DZ306" s="176"/>
      <c r="EA306" s="176"/>
      <c r="EB306" s="176"/>
      <c r="EC306" s="176">
        <v>0</v>
      </c>
      <c r="ED306" s="176"/>
      <c r="EE306" s="176"/>
      <c r="EF306" s="176"/>
      <c r="EG306" s="176"/>
      <c r="EH306" s="176"/>
      <c r="EI306" s="176">
        <v>0</v>
      </c>
      <c r="EJ306" s="176"/>
      <c r="EK306" s="176"/>
      <c r="EL306" s="176"/>
      <c r="EM306" s="176"/>
      <c r="EN306" s="176">
        <v>0</v>
      </c>
      <c r="EO306" s="176"/>
      <c r="EP306" s="176"/>
      <c r="EQ306" s="700"/>
      <c r="ER306" s="176"/>
      <c r="ES306" s="176"/>
      <c r="ET306" s="176"/>
      <c r="EU306" s="176"/>
      <c r="EV306" s="176"/>
      <c r="EW306" s="176"/>
      <c r="EX306" s="176">
        <v>0</v>
      </c>
      <c r="EY306" s="176"/>
      <c r="EZ306" s="176"/>
      <c r="FA306" s="176"/>
      <c r="FB306" s="63">
        <f t="shared" si="24"/>
        <v>4500</v>
      </c>
      <c r="FC306" s="69">
        <f t="shared" si="23"/>
        <v>27000</v>
      </c>
    </row>
    <row r="307" spans="1:159" s="47" customFormat="1" ht="48.6" customHeight="1">
      <c r="A307" s="216" t="str">
        <f>+IF(M307="","",COUNTA($M$12:$M307))</f>
        <v/>
      </c>
      <c r="B307" s="216"/>
      <c r="C307" s="216"/>
      <c r="D307" s="186"/>
      <c r="E307" s="186"/>
      <c r="F307" s="290" t="s">
        <v>3262</v>
      </c>
      <c r="G307" s="216"/>
      <c r="H307" s="216"/>
      <c r="I307" s="216"/>
      <c r="J307" s="216"/>
      <c r="K307" s="216"/>
      <c r="L307" s="216"/>
      <c r="M307" s="216"/>
      <c r="N307" s="218"/>
      <c r="O307" s="216"/>
      <c r="P307" s="216"/>
      <c r="Q307" s="176"/>
      <c r="R307" s="176"/>
      <c r="S307" s="176"/>
      <c r="T307" s="176"/>
      <c r="U307" s="176"/>
      <c r="V307" s="176"/>
      <c r="W307" s="176"/>
      <c r="X307" s="176"/>
      <c r="Y307" s="176"/>
      <c r="Z307" s="176"/>
      <c r="AA307" s="176"/>
      <c r="AB307" s="176"/>
      <c r="AC307" s="176"/>
      <c r="AD307" s="176"/>
      <c r="AE307" s="176"/>
      <c r="AF307" s="176"/>
      <c r="AG307" s="176"/>
      <c r="AH307" s="176"/>
      <c r="AI307" s="176"/>
      <c r="AJ307" s="176"/>
      <c r="AK307" s="176"/>
      <c r="AL307" s="176"/>
      <c r="AM307" s="176"/>
      <c r="AN307" s="176"/>
      <c r="AO307" s="176"/>
      <c r="AP307" s="176"/>
      <c r="AQ307" s="176"/>
      <c r="AR307" s="176"/>
      <c r="AS307" s="176"/>
      <c r="AT307" s="176"/>
      <c r="AU307" s="176">
        <v>0</v>
      </c>
      <c r="AV307" s="176"/>
      <c r="AW307" s="176"/>
      <c r="AX307" s="176"/>
      <c r="AY307" s="176"/>
      <c r="AZ307" s="176"/>
      <c r="BA307" s="176"/>
      <c r="BB307" s="176"/>
      <c r="BC307" s="176"/>
      <c r="BD307" s="176"/>
      <c r="BE307" s="176"/>
      <c r="BF307" s="176"/>
      <c r="BG307" s="176"/>
      <c r="BH307" s="176"/>
      <c r="BI307" s="176"/>
      <c r="BJ307" s="176"/>
      <c r="BK307" s="176"/>
      <c r="BL307" s="176"/>
      <c r="BM307" s="176"/>
      <c r="BN307" s="176"/>
      <c r="BO307" s="176"/>
      <c r="BP307" s="176"/>
      <c r="BQ307" s="176"/>
      <c r="BR307" s="176"/>
      <c r="BS307" s="176"/>
      <c r="BT307" s="176"/>
      <c r="BU307" s="176"/>
      <c r="BV307" s="176"/>
      <c r="BW307" s="176">
        <v>0</v>
      </c>
      <c r="BX307" s="176"/>
      <c r="BY307" s="176"/>
      <c r="BZ307" s="176"/>
      <c r="CA307" s="176"/>
      <c r="CB307" s="176"/>
      <c r="CC307" s="176"/>
      <c r="CD307" s="176"/>
      <c r="CE307" s="176"/>
      <c r="CF307" s="176"/>
      <c r="CG307" s="176"/>
      <c r="CH307" s="176"/>
      <c r="CI307" s="176"/>
      <c r="CJ307" s="176"/>
      <c r="CK307" s="176">
        <v>0</v>
      </c>
      <c r="CL307" s="176"/>
      <c r="CM307" s="176"/>
      <c r="CN307" s="176"/>
      <c r="CO307" s="176"/>
      <c r="CP307" s="176" t="s">
        <v>8239</v>
      </c>
      <c r="CQ307" s="176"/>
      <c r="CR307" s="176"/>
      <c r="CS307" s="176"/>
      <c r="CT307" s="176"/>
      <c r="CU307" s="176"/>
      <c r="CV307" s="176"/>
      <c r="CW307" s="176"/>
      <c r="CX307" s="176"/>
      <c r="CY307" s="176"/>
      <c r="CZ307" s="206"/>
      <c r="DA307" s="176"/>
      <c r="DB307" s="176"/>
      <c r="DC307" s="176"/>
      <c r="DD307" s="176"/>
      <c r="DE307" s="176"/>
      <c r="DF307" s="176"/>
      <c r="DG307" s="176"/>
      <c r="DH307" s="206"/>
      <c r="DI307" s="176"/>
      <c r="DJ307" s="445"/>
      <c r="DK307" s="176"/>
      <c r="DL307" s="206"/>
      <c r="DM307" s="176"/>
      <c r="DN307" s="176"/>
      <c r="DO307" s="176"/>
      <c r="DP307" s="176"/>
      <c r="DQ307" s="176"/>
      <c r="DR307" s="206"/>
      <c r="DS307" s="176"/>
      <c r="DT307" s="176"/>
      <c r="DU307" s="176"/>
      <c r="DV307" s="176"/>
      <c r="DW307" s="176"/>
      <c r="DX307" s="176"/>
      <c r="DY307" s="176"/>
      <c r="DZ307" s="176"/>
      <c r="EA307" s="176"/>
      <c r="EB307" s="176"/>
      <c r="EC307" s="176"/>
      <c r="ED307" s="176"/>
      <c r="EE307" s="176"/>
      <c r="EF307" s="176"/>
      <c r="EG307" s="176"/>
      <c r="EH307" s="176"/>
      <c r="EI307" s="176"/>
      <c r="EJ307" s="176"/>
      <c r="EK307" s="176"/>
      <c r="EL307" s="176"/>
      <c r="EM307" s="176"/>
      <c r="EN307" s="176"/>
      <c r="EO307" s="176"/>
      <c r="EP307" s="176"/>
      <c r="EQ307" s="699"/>
      <c r="ER307" s="176"/>
      <c r="ES307" s="176"/>
      <c r="ET307" s="176"/>
      <c r="EU307" s="176"/>
      <c r="EV307" s="176"/>
      <c r="EW307" s="176"/>
      <c r="EX307" s="176"/>
      <c r="EY307" s="176"/>
      <c r="EZ307" s="176"/>
      <c r="FA307" s="176"/>
      <c r="FB307" s="63"/>
      <c r="FC307" s="69">
        <f t="shared" si="23"/>
        <v>0</v>
      </c>
    </row>
    <row r="308" spans="1:159" ht="48.6" customHeight="1">
      <c r="A308" s="216">
        <f>+IF(M308="","",COUNTA($M$12:$M308))</f>
        <v>238</v>
      </c>
      <c r="B308" s="216" t="s">
        <v>4654</v>
      </c>
      <c r="C308" s="216" t="s">
        <v>4794</v>
      </c>
      <c r="D308" s="216">
        <v>796</v>
      </c>
      <c r="E308" s="216">
        <v>205</v>
      </c>
      <c r="F308" s="219" t="s">
        <v>4795</v>
      </c>
      <c r="G308" s="216" t="s">
        <v>4796</v>
      </c>
      <c r="H308" s="216" t="s">
        <v>18</v>
      </c>
      <c r="I308" s="216" t="s">
        <v>4797</v>
      </c>
      <c r="J308" s="216">
        <v>36</v>
      </c>
      <c r="K308" s="216" t="s">
        <v>4798</v>
      </c>
      <c r="L308" s="216" t="s">
        <v>4799</v>
      </c>
      <c r="M308" s="216" t="s">
        <v>10</v>
      </c>
      <c r="N308" s="218">
        <v>383500</v>
      </c>
      <c r="O308" s="216" t="s">
        <v>4001</v>
      </c>
      <c r="P308" s="216">
        <v>99</v>
      </c>
      <c r="Q308" s="176">
        <v>2000</v>
      </c>
      <c r="R308" s="176">
        <v>2000</v>
      </c>
      <c r="S308" s="176"/>
      <c r="T308" s="176"/>
      <c r="U308" s="176"/>
      <c r="V308" s="176"/>
      <c r="W308" s="176">
        <v>100000</v>
      </c>
      <c r="X308" s="176">
        <v>20000</v>
      </c>
      <c r="Y308" s="176">
        <v>20000</v>
      </c>
      <c r="Z308" s="176"/>
      <c r="AA308" s="176">
        <v>70000</v>
      </c>
      <c r="AB308" s="176">
        <v>20000</v>
      </c>
      <c r="AC308" s="176">
        <v>1000</v>
      </c>
      <c r="AD308" s="176"/>
      <c r="AE308" s="176"/>
      <c r="AF308" s="176"/>
      <c r="AG308" s="176">
        <v>0</v>
      </c>
      <c r="AH308" s="176"/>
      <c r="AI308" s="176"/>
      <c r="AJ308" s="176"/>
      <c r="AK308" s="176">
        <v>0</v>
      </c>
      <c r="AL308" s="176"/>
      <c r="AM308" s="176"/>
      <c r="AN308" s="176"/>
      <c r="AO308" s="176"/>
      <c r="AP308" s="176"/>
      <c r="AQ308" s="176">
        <v>50000</v>
      </c>
      <c r="AR308" s="176">
        <v>0</v>
      </c>
      <c r="AS308" s="176"/>
      <c r="AT308" s="176"/>
      <c r="AU308" s="176">
        <v>0</v>
      </c>
      <c r="AV308" s="176"/>
      <c r="AW308" s="176">
        <v>40000</v>
      </c>
      <c r="AX308" s="176">
        <v>6000</v>
      </c>
      <c r="AY308" s="176">
        <v>15000</v>
      </c>
      <c r="AZ308" s="176">
        <v>5000</v>
      </c>
      <c r="BA308" s="176">
        <v>13500</v>
      </c>
      <c r="BB308" s="176">
        <v>10000</v>
      </c>
      <c r="BC308" s="176">
        <v>0</v>
      </c>
      <c r="BD308" s="176"/>
      <c r="BE308" s="176">
        <v>0</v>
      </c>
      <c r="BF308" s="176"/>
      <c r="BG308" s="176">
        <v>0</v>
      </c>
      <c r="BH308" s="176"/>
      <c r="BI308" s="176">
        <v>0</v>
      </c>
      <c r="BJ308" s="176"/>
      <c r="BK308" s="176">
        <v>0</v>
      </c>
      <c r="BL308" s="176"/>
      <c r="BM308" s="176">
        <v>10000</v>
      </c>
      <c r="BN308" s="176">
        <v>2000</v>
      </c>
      <c r="BO308" s="176">
        <v>1000</v>
      </c>
      <c r="BP308" s="176"/>
      <c r="BQ308" s="176"/>
      <c r="BR308" s="176"/>
      <c r="BS308" s="176"/>
      <c r="BT308" s="176"/>
      <c r="BU308" s="176"/>
      <c r="BV308" s="176"/>
      <c r="BW308" s="176">
        <v>0</v>
      </c>
      <c r="BX308" s="176"/>
      <c r="BY308" s="176">
        <v>0</v>
      </c>
      <c r="BZ308" s="176"/>
      <c r="CA308" s="176"/>
      <c r="CB308" s="176"/>
      <c r="CC308" s="176">
        <v>0</v>
      </c>
      <c r="CD308" s="176">
        <v>0</v>
      </c>
      <c r="CE308" s="176">
        <v>10000</v>
      </c>
      <c r="CF308" s="176">
        <v>0</v>
      </c>
      <c r="CG308" s="176"/>
      <c r="CH308" s="176"/>
      <c r="CI308" s="176">
        <v>0</v>
      </c>
      <c r="CJ308" s="176">
        <v>36000</v>
      </c>
      <c r="CK308" s="176">
        <v>36000</v>
      </c>
      <c r="CL308" s="176">
        <v>10000</v>
      </c>
      <c r="CM308" s="176"/>
      <c r="CN308" s="176"/>
      <c r="CO308" s="176">
        <v>0</v>
      </c>
      <c r="CP308" s="176"/>
      <c r="CQ308" s="176">
        <v>0</v>
      </c>
      <c r="CR308" s="176"/>
      <c r="CS308" s="176">
        <v>15000</v>
      </c>
      <c r="CT308" s="176"/>
      <c r="CU308" s="176">
        <v>0</v>
      </c>
      <c r="CV308" s="176"/>
      <c r="CW308" s="176"/>
      <c r="CX308" s="176"/>
      <c r="CY308" s="176">
        <v>0</v>
      </c>
      <c r="CZ308" s="198"/>
      <c r="DA308" s="176">
        <v>0</v>
      </c>
      <c r="DB308" s="176"/>
      <c r="DC308" s="176"/>
      <c r="DD308" s="176">
        <v>0</v>
      </c>
      <c r="DE308" s="176">
        <v>0</v>
      </c>
      <c r="DF308" s="176"/>
      <c r="DG308" s="176"/>
      <c r="DH308" s="198"/>
      <c r="DI308" s="176"/>
      <c r="DJ308" s="449"/>
      <c r="DK308" s="176"/>
      <c r="DL308" s="198"/>
      <c r="DM308" s="176"/>
      <c r="DN308" s="176"/>
      <c r="DO308" s="176"/>
      <c r="DP308" s="176"/>
      <c r="DQ308" s="176"/>
      <c r="DR308" s="198"/>
      <c r="DS308" s="176"/>
      <c r="DT308" s="176"/>
      <c r="DU308" s="176"/>
      <c r="DV308" s="176"/>
      <c r="DW308" s="176"/>
      <c r="DX308" s="176"/>
      <c r="DY308" s="176"/>
      <c r="DZ308" s="176"/>
      <c r="EA308" s="176"/>
      <c r="EB308" s="176"/>
      <c r="EC308" s="176">
        <v>0</v>
      </c>
      <c r="ED308" s="176"/>
      <c r="EE308" s="176"/>
      <c r="EF308" s="176"/>
      <c r="EG308" s="176"/>
      <c r="EH308" s="176"/>
      <c r="EI308" s="176">
        <v>0</v>
      </c>
      <c r="EJ308" s="176"/>
      <c r="EK308" s="176"/>
      <c r="EL308" s="176"/>
      <c r="EM308" s="176"/>
      <c r="EN308" s="176">
        <v>0</v>
      </c>
      <c r="EO308" s="176"/>
      <c r="EP308" s="176"/>
      <c r="EQ308" s="700"/>
      <c r="ER308" s="176"/>
      <c r="ES308" s="176"/>
      <c r="ET308" s="176"/>
      <c r="EU308" s="176"/>
      <c r="EV308" s="176"/>
      <c r="EW308" s="176"/>
      <c r="EX308" s="176">
        <v>0</v>
      </c>
      <c r="EY308" s="176"/>
      <c r="EZ308" s="176"/>
      <c r="FA308" s="176"/>
      <c r="FB308" s="63">
        <f>FA308+EY308+EW308+EU308+ES308+EQ308+EO308+EM308+EJ308+EH308+EF308+ED308+EB308+DZ308+DX308+DV308+DT308+DR308+DP308+DN308+DL308+DH308+DF308+DD308+DB308+CZ308+CX308+CV308+CT308+CR308+CP308+CN308+CL308+CH308+CF308+CD308+CB308+BZ308+BX308+BT308+BR308+BP308+BN308+BL308+BJ308+BH308+BF308+BD308+BB308+AZ308+AX308+AV308+AR308+AP308+AN308+AL308+AJ308+AH308+AF308+AD308+AB308+Z308+X308+V308+T308+R308</f>
        <v>75000</v>
      </c>
      <c r="FC308" s="69">
        <f t="shared" si="23"/>
        <v>308500</v>
      </c>
    </row>
    <row r="309" spans="1:159" ht="48.6" customHeight="1">
      <c r="A309" s="216">
        <f>+IF(M309="","",COUNTA($M$12:$M309))</f>
        <v>239</v>
      </c>
      <c r="B309" s="216" t="s">
        <v>4659</v>
      </c>
      <c r="C309" s="216" t="s">
        <v>4800</v>
      </c>
      <c r="D309" s="216">
        <v>797</v>
      </c>
      <c r="E309" s="216">
        <v>660</v>
      </c>
      <c r="F309" s="219" t="s">
        <v>4801</v>
      </c>
      <c r="G309" s="216" t="s">
        <v>4802</v>
      </c>
      <c r="H309" s="216" t="s">
        <v>1991</v>
      </c>
      <c r="I309" s="216" t="s">
        <v>4803</v>
      </c>
      <c r="J309" s="216">
        <v>24</v>
      </c>
      <c r="K309" s="216" t="s">
        <v>4804</v>
      </c>
      <c r="L309" s="216" t="s">
        <v>4805</v>
      </c>
      <c r="M309" s="216" t="s">
        <v>10</v>
      </c>
      <c r="N309" s="218">
        <v>1041590</v>
      </c>
      <c r="O309" s="216" t="s">
        <v>3565</v>
      </c>
      <c r="P309" s="216">
        <v>109</v>
      </c>
      <c r="Q309" s="176">
        <v>0</v>
      </c>
      <c r="R309" s="176"/>
      <c r="S309" s="176"/>
      <c r="T309" s="176"/>
      <c r="U309" s="176"/>
      <c r="V309" s="176"/>
      <c r="W309" s="176">
        <v>450000</v>
      </c>
      <c r="X309" s="176">
        <v>250000</v>
      </c>
      <c r="Y309" s="176">
        <v>30000</v>
      </c>
      <c r="Z309" s="176"/>
      <c r="AA309" s="176">
        <v>15000</v>
      </c>
      <c r="AB309" s="176">
        <v>4000</v>
      </c>
      <c r="AC309" s="176">
        <v>5000</v>
      </c>
      <c r="AD309" s="176">
        <v>2600</v>
      </c>
      <c r="AE309" s="176"/>
      <c r="AF309" s="176"/>
      <c r="AG309" s="176">
        <v>0</v>
      </c>
      <c r="AH309" s="176"/>
      <c r="AI309" s="176"/>
      <c r="AJ309" s="176"/>
      <c r="AK309" s="176">
        <v>0</v>
      </c>
      <c r="AL309" s="176"/>
      <c r="AM309" s="176">
        <v>60000</v>
      </c>
      <c r="AN309" s="176">
        <v>60000</v>
      </c>
      <c r="AO309" s="176"/>
      <c r="AP309" s="176"/>
      <c r="AQ309" s="176">
        <v>60000</v>
      </c>
      <c r="AR309" s="176">
        <v>27000</v>
      </c>
      <c r="AS309" s="176"/>
      <c r="AT309" s="176">
        <v>20000</v>
      </c>
      <c r="AU309" s="176">
        <v>20000</v>
      </c>
      <c r="AV309" s="176">
        <v>12000</v>
      </c>
      <c r="AW309" s="176"/>
      <c r="AX309" s="176"/>
      <c r="AY309" s="176">
        <v>50000</v>
      </c>
      <c r="AZ309" s="176">
        <v>15000</v>
      </c>
      <c r="BA309" s="176">
        <v>20000</v>
      </c>
      <c r="BB309" s="176">
        <v>2000</v>
      </c>
      <c r="BC309" s="176">
        <v>0</v>
      </c>
      <c r="BD309" s="176"/>
      <c r="BE309" s="176">
        <v>0</v>
      </c>
      <c r="BF309" s="176"/>
      <c r="BG309" s="176">
        <v>8000</v>
      </c>
      <c r="BH309" s="176">
        <v>8000</v>
      </c>
      <c r="BI309" s="176">
        <v>5590</v>
      </c>
      <c r="BJ309" s="176">
        <v>5500</v>
      </c>
      <c r="BK309" s="176">
        <v>10000</v>
      </c>
      <c r="BL309" s="176">
        <v>12000</v>
      </c>
      <c r="BM309" s="176">
        <v>10000</v>
      </c>
      <c r="BN309" s="176">
        <v>10000</v>
      </c>
      <c r="BO309" s="176">
        <v>3000</v>
      </c>
      <c r="BP309" s="176"/>
      <c r="BQ309" s="176"/>
      <c r="BR309" s="176"/>
      <c r="BS309" s="176"/>
      <c r="BT309" s="176"/>
      <c r="BU309" s="176"/>
      <c r="BV309" s="176"/>
      <c r="BW309" s="176">
        <v>0</v>
      </c>
      <c r="BX309" s="176"/>
      <c r="BY309" s="176">
        <v>0</v>
      </c>
      <c r="BZ309" s="176"/>
      <c r="CA309" s="176">
        <v>10000</v>
      </c>
      <c r="CB309" s="176"/>
      <c r="CC309" s="176">
        <v>20000</v>
      </c>
      <c r="CD309" s="176">
        <v>24000</v>
      </c>
      <c r="CE309" s="176">
        <v>50000</v>
      </c>
      <c r="CF309" s="176">
        <v>25000</v>
      </c>
      <c r="CG309" s="176"/>
      <c r="CH309" s="176"/>
      <c r="CI309" s="176">
        <v>0</v>
      </c>
      <c r="CJ309" s="176">
        <v>60000</v>
      </c>
      <c r="CK309" s="176">
        <v>60000</v>
      </c>
      <c r="CL309" s="176">
        <v>30000</v>
      </c>
      <c r="CM309" s="176">
        <v>10000</v>
      </c>
      <c r="CN309" s="176">
        <v>10000</v>
      </c>
      <c r="CO309" s="176">
        <v>80000</v>
      </c>
      <c r="CP309" s="176">
        <v>47600</v>
      </c>
      <c r="CQ309" s="176">
        <v>10000</v>
      </c>
      <c r="CR309" s="176">
        <v>10000</v>
      </c>
      <c r="CS309" s="176">
        <v>50000</v>
      </c>
      <c r="CT309" s="176"/>
      <c r="CU309" s="176">
        <v>0</v>
      </c>
      <c r="CV309" s="176"/>
      <c r="CW309" s="176">
        <v>5000</v>
      </c>
      <c r="CX309" s="176"/>
      <c r="CY309" s="176">
        <v>0</v>
      </c>
      <c r="CZ309" s="198"/>
      <c r="DA309" s="176">
        <v>0</v>
      </c>
      <c r="DB309" s="176"/>
      <c r="DC309" s="176"/>
      <c r="DD309" s="176">
        <v>0</v>
      </c>
      <c r="DE309" s="176">
        <v>0</v>
      </c>
      <c r="DF309" s="176"/>
      <c r="DG309" s="176"/>
      <c r="DH309" s="198"/>
      <c r="DI309" s="176"/>
      <c r="DJ309" s="449"/>
      <c r="DK309" s="176"/>
      <c r="DL309" s="198"/>
      <c r="DM309" s="176"/>
      <c r="DN309" s="176"/>
      <c r="DO309" s="176"/>
      <c r="DP309" s="176"/>
      <c r="DQ309" s="176"/>
      <c r="DR309" s="198"/>
      <c r="DS309" s="176"/>
      <c r="DT309" s="176"/>
      <c r="DU309" s="176"/>
      <c r="DV309" s="176"/>
      <c r="DW309" s="176"/>
      <c r="DX309" s="176"/>
      <c r="DY309" s="176"/>
      <c r="DZ309" s="176"/>
      <c r="EA309" s="176"/>
      <c r="EB309" s="176"/>
      <c r="EC309" s="176">
        <v>0</v>
      </c>
      <c r="ED309" s="176"/>
      <c r="EE309" s="176"/>
      <c r="EF309" s="176"/>
      <c r="EG309" s="176"/>
      <c r="EH309" s="176"/>
      <c r="EI309" s="176">
        <v>0</v>
      </c>
      <c r="EJ309" s="176"/>
      <c r="EK309" s="176"/>
      <c r="EL309" s="176"/>
      <c r="EM309" s="176"/>
      <c r="EN309" s="176">
        <v>0</v>
      </c>
      <c r="EO309" s="176"/>
      <c r="EP309" s="176"/>
      <c r="EQ309" s="700"/>
      <c r="ER309" s="176"/>
      <c r="ES309" s="176"/>
      <c r="ET309" s="176"/>
      <c r="EU309" s="176"/>
      <c r="EV309" s="176"/>
      <c r="EW309" s="176"/>
      <c r="EX309" s="176">
        <v>0</v>
      </c>
      <c r="EY309" s="176"/>
      <c r="EZ309" s="176"/>
      <c r="FA309" s="176"/>
      <c r="FB309" s="63">
        <f>FA309+EY309+EW309+EU309+ES309+EQ309+EO309+EM309+EJ309+EH309+EF309+ED309+EB309+DZ309+DX309+DV309+DT309+DR309+DP309+DN309+DL309+DH309+DF309+DD309+DB309+CZ309+CX309+CV309+CT309+CR309+CP309+CN309+CL309+CH309+CF309+CD309+CB309+BZ309+BX309+BT309+BR309+BP309+BN309+BL309+BJ309+BH309+BF309+BD309+BB309+AZ309+AX309+AV309+AR309+AP309+AN309+AL309+AJ309+AH309+AF309+AD309+AB309+Z309+X309+V309+T309+R309</f>
        <v>554700</v>
      </c>
      <c r="FC309" s="69">
        <f t="shared" si="23"/>
        <v>486890</v>
      </c>
    </row>
    <row r="310" spans="1:159" ht="48.6" customHeight="1">
      <c r="A310" s="216">
        <f>+IF(M310="","",COUNTA($M$12:$M310))</f>
        <v>240</v>
      </c>
      <c r="B310" s="216" t="s">
        <v>4665</v>
      </c>
      <c r="C310" s="216" t="s">
        <v>4806</v>
      </c>
      <c r="D310" s="216">
        <v>799</v>
      </c>
      <c r="E310" s="216">
        <v>1109</v>
      </c>
      <c r="F310" s="219" t="s">
        <v>4807</v>
      </c>
      <c r="G310" s="216" t="s">
        <v>4808</v>
      </c>
      <c r="H310" s="216" t="s">
        <v>18</v>
      </c>
      <c r="I310" s="216" t="s">
        <v>4809</v>
      </c>
      <c r="J310" s="216">
        <v>24</v>
      </c>
      <c r="K310" s="216" t="s">
        <v>4810</v>
      </c>
      <c r="L310" s="216" t="s">
        <v>4811</v>
      </c>
      <c r="M310" s="216" t="s">
        <v>10</v>
      </c>
      <c r="N310" s="218">
        <v>733000</v>
      </c>
      <c r="O310" s="216" t="s">
        <v>3122</v>
      </c>
      <c r="P310" s="216">
        <v>23</v>
      </c>
      <c r="Q310" s="176">
        <v>2000</v>
      </c>
      <c r="R310" s="176">
        <v>2000</v>
      </c>
      <c r="S310" s="176"/>
      <c r="T310" s="176"/>
      <c r="U310" s="176"/>
      <c r="V310" s="176"/>
      <c r="W310" s="176">
        <v>400000</v>
      </c>
      <c r="X310" s="176">
        <v>320000</v>
      </c>
      <c r="Y310" s="176">
        <v>10000</v>
      </c>
      <c r="Z310" s="176"/>
      <c r="AA310" s="176">
        <v>50000</v>
      </c>
      <c r="AB310" s="176"/>
      <c r="AC310" s="176">
        <v>0</v>
      </c>
      <c r="AD310" s="176"/>
      <c r="AE310" s="176"/>
      <c r="AF310" s="176"/>
      <c r="AG310" s="176">
        <v>0</v>
      </c>
      <c r="AH310" s="176"/>
      <c r="AI310" s="176"/>
      <c r="AJ310" s="176"/>
      <c r="AK310" s="176">
        <v>0</v>
      </c>
      <c r="AL310" s="176"/>
      <c r="AM310" s="176"/>
      <c r="AN310" s="176"/>
      <c r="AO310" s="176"/>
      <c r="AP310" s="176"/>
      <c r="AQ310" s="176"/>
      <c r="AR310" s="176"/>
      <c r="AS310" s="176"/>
      <c r="AT310" s="176"/>
      <c r="AU310" s="176">
        <v>0</v>
      </c>
      <c r="AV310" s="176"/>
      <c r="AW310" s="176"/>
      <c r="AX310" s="176"/>
      <c r="AY310" s="176">
        <v>10000</v>
      </c>
      <c r="AZ310" s="176">
        <v>5000</v>
      </c>
      <c r="BA310" s="176">
        <v>5000</v>
      </c>
      <c r="BB310" s="176">
        <v>1000</v>
      </c>
      <c r="BC310" s="176">
        <v>0</v>
      </c>
      <c r="BD310" s="176"/>
      <c r="BE310" s="176">
        <v>0</v>
      </c>
      <c r="BF310" s="176"/>
      <c r="BG310" s="176">
        <v>15000</v>
      </c>
      <c r="BH310" s="176">
        <v>8000</v>
      </c>
      <c r="BI310" s="176">
        <v>0</v>
      </c>
      <c r="BJ310" s="176"/>
      <c r="BK310" s="176">
        <v>20000</v>
      </c>
      <c r="BL310" s="176">
        <v>11000</v>
      </c>
      <c r="BM310" s="176">
        <v>2000</v>
      </c>
      <c r="BN310" s="176"/>
      <c r="BO310" s="176">
        <v>1000</v>
      </c>
      <c r="BP310" s="176"/>
      <c r="BQ310" s="176"/>
      <c r="BR310" s="176"/>
      <c r="BS310" s="176"/>
      <c r="BT310" s="176"/>
      <c r="BU310" s="176"/>
      <c r="BV310" s="176"/>
      <c r="BW310" s="176">
        <v>0</v>
      </c>
      <c r="BX310" s="176"/>
      <c r="BY310" s="176">
        <v>0</v>
      </c>
      <c r="BZ310" s="176"/>
      <c r="CA310" s="176"/>
      <c r="CB310" s="176"/>
      <c r="CC310" s="176">
        <v>30000</v>
      </c>
      <c r="CD310" s="176">
        <v>23000</v>
      </c>
      <c r="CE310" s="176">
        <v>20000</v>
      </c>
      <c r="CF310" s="176">
        <v>17000</v>
      </c>
      <c r="CG310" s="176"/>
      <c r="CH310" s="176"/>
      <c r="CI310" s="176">
        <v>0</v>
      </c>
      <c r="CJ310" s="176">
        <v>60000</v>
      </c>
      <c r="CK310" s="176">
        <v>60000</v>
      </c>
      <c r="CL310" s="176">
        <v>30000</v>
      </c>
      <c r="CM310" s="176">
        <v>30000</v>
      </c>
      <c r="CN310" s="176">
        <v>30000</v>
      </c>
      <c r="CO310" s="176">
        <v>50000</v>
      </c>
      <c r="CP310" s="176">
        <v>25000</v>
      </c>
      <c r="CQ310" s="176">
        <v>5000</v>
      </c>
      <c r="CR310" s="176"/>
      <c r="CS310" s="176">
        <v>20000</v>
      </c>
      <c r="CT310" s="176"/>
      <c r="CU310" s="176">
        <v>0</v>
      </c>
      <c r="CV310" s="176"/>
      <c r="CW310" s="176">
        <v>3000</v>
      </c>
      <c r="CX310" s="176"/>
      <c r="CY310" s="176">
        <v>0</v>
      </c>
      <c r="CZ310" s="198"/>
      <c r="DA310" s="176">
        <v>0</v>
      </c>
      <c r="DB310" s="176"/>
      <c r="DC310" s="176"/>
      <c r="DD310" s="176">
        <v>0</v>
      </c>
      <c r="DE310" s="176">
        <v>0</v>
      </c>
      <c r="DF310" s="176"/>
      <c r="DG310" s="176"/>
      <c r="DH310" s="198"/>
      <c r="DI310" s="176"/>
      <c r="DJ310" s="449"/>
      <c r="DK310" s="176"/>
      <c r="DL310" s="198"/>
      <c r="DM310" s="176"/>
      <c r="DN310" s="176"/>
      <c r="DO310" s="176"/>
      <c r="DP310" s="176"/>
      <c r="DQ310" s="176"/>
      <c r="DR310" s="198"/>
      <c r="DS310" s="176"/>
      <c r="DT310" s="176"/>
      <c r="DU310" s="176"/>
      <c r="DV310" s="176"/>
      <c r="DW310" s="176"/>
      <c r="DX310" s="176"/>
      <c r="DY310" s="176"/>
      <c r="DZ310" s="176"/>
      <c r="EA310" s="176"/>
      <c r="EB310" s="176"/>
      <c r="EC310" s="176">
        <v>0</v>
      </c>
      <c r="ED310" s="176"/>
      <c r="EE310" s="176"/>
      <c r="EF310" s="176"/>
      <c r="EG310" s="176"/>
      <c r="EH310" s="176"/>
      <c r="EI310" s="176">
        <v>0</v>
      </c>
      <c r="EJ310" s="176"/>
      <c r="EK310" s="176"/>
      <c r="EL310" s="176"/>
      <c r="EM310" s="176"/>
      <c r="EN310" s="176">
        <v>0</v>
      </c>
      <c r="EO310" s="176"/>
      <c r="EP310" s="176"/>
      <c r="EQ310" s="700"/>
      <c r="ER310" s="176"/>
      <c r="ES310" s="176"/>
      <c r="ET310" s="176"/>
      <c r="EU310" s="176"/>
      <c r="EV310" s="176"/>
      <c r="EW310" s="176"/>
      <c r="EX310" s="176">
        <v>0</v>
      </c>
      <c r="EY310" s="176"/>
      <c r="EZ310" s="176"/>
      <c r="FA310" s="176"/>
      <c r="FB310" s="63">
        <f>FA310+EY310+EW310+EU310+ES310+EQ310+EO310+EM310+EJ310+EH310+EF310+ED310+EB310+DZ310+DX310+DV310+DT310+DR310+DP310+DN310+DL310+DH310+DF310+DD310+DB310+CZ310+CX310+CV310+CT310+CR310+CP310+CN310+CL310+CH310+CF310+CD310+CB310+BZ310+BX310+BT310+BR310+BP310+BN310+BL310+BJ310+BH310+BF310+BD310+BB310+AZ310+AX310+AV310+AR310+AP310+AN310+AL310+AJ310+AH310+AF310+AD310+AB310+Z310+X310+V310+T310+R310</f>
        <v>472000</v>
      </c>
      <c r="FC310" s="69">
        <f t="shared" si="23"/>
        <v>261000</v>
      </c>
    </row>
    <row r="311" spans="1:159" s="47" customFormat="1" ht="48.6" customHeight="1">
      <c r="A311" s="216" t="str">
        <f>+IF(M311="","",COUNTA($M$12:$M311))</f>
        <v/>
      </c>
      <c r="B311" s="216"/>
      <c r="C311" s="216"/>
      <c r="D311" s="186"/>
      <c r="E311" s="186"/>
      <c r="F311" s="290" t="s">
        <v>3263</v>
      </c>
      <c r="G311" s="216"/>
      <c r="H311" s="216"/>
      <c r="I311" s="216"/>
      <c r="J311" s="216"/>
      <c r="K311" s="216"/>
      <c r="L311" s="216"/>
      <c r="M311" s="216"/>
      <c r="N311" s="218"/>
      <c r="O311" s="216"/>
      <c r="P311" s="216"/>
      <c r="Q311" s="176"/>
      <c r="R311" s="176"/>
      <c r="S311" s="176"/>
      <c r="T311" s="176"/>
      <c r="U311" s="176"/>
      <c r="V311" s="176"/>
      <c r="W311" s="176"/>
      <c r="X311" s="176"/>
      <c r="Y311" s="176"/>
      <c r="Z311" s="176"/>
      <c r="AA311" s="176"/>
      <c r="AB311" s="176"/>
      <c r="AC311" s="176"/>
      <c r="AD311" s="176"/>
      <c r="AE311" s="176"/>
      <c r="AF311" s="176"/>
      <c r="AG311" s="176"/>
      <c r="AH311" s="176"/>
      <c r="AI311" s="176"/>
      <c r="AJ311" s="176"/>
      <c r="AK311" s="176"/>
      <c r="AL311" s="176"/>
      <c r="AM311" s="176"/>
      <c r="AN311" s="176"/>
      <c r="AO311" s="176"/>
      <c r="AP311" s="176"/>
      <c r="AQ311" s="176"/>
      <c r="AR311" s="176"/>
      <c r="AS311" s="176"/>
      <c r="AT311" s="176"/>
      <c r="AU311" s="176">
        <v>0</v>
      </c>
      <c r="AV311" s="176"/>
      <c r="AW311" s="176"/>
      <c r="AX311" s="176"/>
      <c r="AY311" s="176"/>
      <c r="AZ311" s="176"/>
      <c r="BA311" s="176"/>
      <c r="BB311" s="176"/>
      <c r="BC311" s="176"/>
      <c r="BD311" s="176"/>
      <c r="BE311" s="176"/>
      <c r="BF311" s="176"/>
      <c r="BG311" s="176"/>
      <c r="BH311" s="176"/>
      <c r="BI311" s="176"/>
      <c r="BJ311" s="176"/>
      <c r="BK311" s="176"/>
      <c r="BL311" s="176"/>
      <c r="BM311" s="176"/>
      <c r="BN311" s="176"/>
      <c r="BO311" s="176"/>
      <c r="BP311" s="176"/>
      <c r="BQ311" s="176"/>
      <c r="BR311" s="176"/>
      <c r="BS311" s="176"/>
      <c r="BT311" s="176"/>
      <c r="BU311" s="176"/>
      <c r="BV311" s="176"/>
      <c r="BW311" s="176">
        <v>0</v>
      </c>
      <c r="BX311" s="176"/>
      <c r="BY311" s="176"/>
      <c r="BZ311" s="176"/>
      <c r="CA311" s="176"/>
      <c r="CB311" s="176"/>
      <c r="CC311" s="176"/>
      <c r="CD311" s="176"/>
      <c r="CE311" s="176"/>
      <c r="CF311" s="176"/>
      <c r="CG311" s="176"/>
      <c r="CH311" s="176"/>
      <c r="CI311" s="176"/>
      <c r="CJ311" s="176"/>
      <c r="CK311" s="176">
        <v>0</v>
      </c>
      <c r="CL311" s="176"/>
      <c r="CM311" s="176"/>
      <c r="CN311" s="176"/>
      <c r="CO311" s="176"/>
      <c r="CP311" s="176"/>
      <c r="CQ311" s="176"/>
      <c r="CR311" s="176"/>
      <c r="CS311" s="176"/>
      <c r="CT311" s="176"/>
      <c r="CU311" s="176"/>
      <c r="CV311" s="176"/>
      <c r="CW311" s="176"/>
      <c r="CX311" s="176"/>
      <c r="CY311" s="176"/>
      <c r="CZ311" s="206"/>
      <c r="DA311" s="176"/>
      <c r="DB311" s="176"/>
      <c r="DC311" s="176"/>
      <c r="DD311" s="176"/>
      <c r="DE311" s="176"/>
      <c r="DF311" s="176"/>
      <c r="DG311" s="176"/>
      <c r="DH311" s="206"/>
      <c r="DI311" s="176"/>
      <c r="DJ311" s="445"/>
      <c r="DK311" s="176"/>
      <c r="DL311" s="206"/>
      <c r="DM311" s="176"/>
      <c r="DN311" s="176"/>
      <c r="DO311" s="176"/>
      <c r="DP311" s="176"/>
      <c r="DQ311" s="176"/>
      <c r="DR311" s="206"/>
      <c r="DS311" s="176"/>
      <c r="DT311" s="176"/>
      <c r="DU311" s="176"/>
      <c r="DV311" s="176"/>
      <c r="DW311" s="176"/>
      <c r="DX311" s="176"/>
      <c r="DY311" s="176"/>
      <c r="DZ311" s="176"/>
      <c r="EA311" s="176"/>
      <c r="EB311" s="176"/>
      <c r="EC311" s="176"/>
      <c r="ED311" s="176"/>
      <c r="EE311" s="176"/>
      <c r="EF311" s="176"/>
      <c r="EG311" s="176"/>
      <c r="EH311" s="176"/>
      <c r="EI311" s="176"/>
      <c r="EJ311" s="176"/>
      <c r="EK311" s="176"/>
      <c r="EL311" s="176"/>
      <c r="EM311" s="176"/>
      <c r="EN311" s="176"/>
      <c r="EO311" s="176"/>
      <c r="EP311" s="176"/>
      <c r="EQ311" s="699"/>
      <c r="ER311" s="176"/>
      <c r="ES311" s="176"/>
      <c r="ET311" s="176"/>
      <c r="EU311" s="176"/>
      <c r="EV311" s="176"/>
      <c r="EW311" s="176"/>
      <c r="EX311" s="176"/>
      <c r="EY311" s="176"/>
      <c r="EZ311" s="176"/>
      <c r="FA311" s="176"/>
      <c r="FB311" s="63"/>
      <c r="FC311" s="69"/>
    </row>
    <row r="312" spans="1:159" ht="48.6" customHeight="1">
      <c r="A312" s="216">
        <f>+IF(M312="","",COUNTA($M$12:$M312))</f>
        <v>241</v>
      </c>
      <c r="B312" s="216" t="s">
        <v>4666</v>
      </c>
      <c r="C312" s="216" t="s">
        <v>4812</v>
      </c>
      <c r="D312" s="304">
        <v>800</v>
      </c>
      <c r="E312" s="216">
        <v>330</v>
      </c>
      <c r="F312" s="219" t="s">
        <v>4813</v>
      </c>
      <c r="G312" s="216" t="s">
        <v>4814</v>
      </c>
      <c r="H312" s="216" t="s">
        <v>4815</v>
      </c>
      <c r="I312" s="216" t="s">
        <v>4816</v>
      </c>
      <c r="J312" s="216">
        <v>24</v>
      </c>
      <c r="K312" s="216" t="s">
        <v>4817</v>
      </c>
      <c r="L312" s="216" t="s">
        <v>4818</v>
      </c>
      <c r="M312" s="216" t="s">
        <v>10</v>
      </c>
      <c r="N312" s="218">
        <v>14000</v>
      </c>
      <c r="O312" s="216" t="s">
        <v>3115</v>
      </c>
      <c r="P312" s="216">
        <v>113</v>
      </c>
      <c r="Q312" s="176">
        <v>1000</v>
      </c>
      <c r="R312" s="176"/>
      <c r="S312" s="176"/>
      <c r="T312" s="176"/>
      <c r="U312" s="176"/>
      <c r="V312" s="176"/>
      <c r="W312" s="176">
        <v>9000</v>
      </c>
      <c r="X312" s="176">
        <v>1590</v>
      </c>
      <c r="Y312" s="176"/>
      <c r="Z312" s="176"/>
      <c r="AA312" s="176"/>
      <c r="AB312" s="176"/>
      <c r="AC312" s="176">
        <v>4000</v>
      </c>
      <c r="AD312" s="176">
        <v>2400</v>
      </c>
      <c r="AE312" s="176"/>
      <c r="AF312" s="176"/>
      <c r="AG312" s="176">
        <v>0</v>
      </c>
      <c r="AH312" s="176"/>
      <c r="AI312" s="176"/>
      <c r="AJ312" s="176"/>
      <c r="AK312" s="176">
        <v>0</v>
      </c>
      <c r="AL312" s="176"/>
      <c r="AM312" s="176"/>
      <c r="AN312" s="176"/>
      <c r="AO312" s="176"/>
      <c r="AP312" s="176"/>
      <c r="AQ312" s="176"/>
      <c r="AR312" s="176"/>
      <c r="AS312" s="176"/>
      <c r="AT312" s="176"/>
      <c r="AU312" s="176">
        <v>0</v>
      </c>
      <c r="AV312" s="176"/>
      <c r="AW312" s="176"/>
      <c r="AX312" s="176"/>
      <c r="AY312" s="176"/>
      <c r="AZ312" s="176"/>
      <c r="BA312" s="176">
        <v>0</v>
      </c>
      <c r="BB312" s="176"/>
      <c r="BC312" s="176">
        <v>0</v>
      </c>
      <c r="BD312" s="176"/>
      <c r="BE312" s="176">
        <v>0</v>
      </c>
      <c r="BF312" s="176"/>
      <c r="BG312" s="176">
        <v>0</v>
      </c>
      <c r="BH312" s="176"/>
      <c r="BI312" s="176">
        <v>0</v>
      </c>
      <c r="BJ312" s="176"/>
      <c r="BK312" s="176">
        <v>0</v>
      </c>
      <c r="BL312" s="176"/>
      <c r="BM312" s="176">
        <v>0</v>
      </c>
      <c r="BN312" s="176"/>
      <c r="BO312" s="176"/>
      <c r="BP312" s="176"/>
      <c r="BQ312" s="176"/>
      <c r="BR312" s="176"/>
      <c r="BS312" s="176"/>
      <c r="BT312" s="176"/>
      <c r="BU312" s="176"/>
      <c r="BV312" s="176"/>
      <c r="BW312" s="176">
        <v>0</v>
      </c>
      <c r="BX312" s="176"/>
      <c r="BY312" s="176">
        <v>0</v>
      </c>
      <c r="BZ312" s="176"/>
      <c r="CA312" s="176"/>
      <c r="CB312" s="176"/>
      <c r="CC312" s="176">
        <v>0</v>
      </c>
      <c r="CD312" s="176">
        <v>0</v>
      </c>
      <c r="CE312" s="176">
        <v>0</v>
      </c>
      <c r="CF312" s="176"/>
      <c r="CG312" s="176"/>
      <c r="CH312" s="176"/>
      <c r="CI312" s="176">
        <v>0</v>
      </c>
      <c r="CJ312" s="176">
        <v>0</v>
      </c>
      <c r="CK312" s="176">
        <v>0</v>
      </c>
      <c r="CL312" s="176"/>
      <c r="CM312" s="176"/>
      <c r="CN312" s="176"/>
      <c r="CO312" s="176">
        <v>0</v>
      </c>
      <c r="CP312" s="176"/>
      <c r="CQ312" s="176">
        <v>0</v>
      </c>
      <c r="CR312" s="176"/>
      <c r="CS312" s="176">
        <v>0</v>
      </c>
      <c r="CT312" s="176"/>
      <c r="CU312" s="176">
        <v>0</v>
      </c>
      <c r="CV312" s="176"/>
      <c r="CW312" s="176"/>
      <c r="CX312" s="176"/>
      <c r="CY312" s="176">
        <v>0</v>
      </c>
      <c r="CZ312" s="198"/>
      <c r="DA312" s="176">
        <v>0</v>
      </c>
      <c r="DB312" s="176"/>
      <c r="DC312" s="176"/>
      <c r="DD312" s="176">
        <v>0</v>
      </c>
      <c r="DE312" s="176">
        <v>0</v>
      </c>
      <c r="DF312" s="176"/>
      <c r="DG312" s="176"/>
      <c r="DH312" s="198"/>
      <c r="DI312" s="176"/>
      <c r="DJ312" s="449"/>
      <c r="DK312" s="176"/>
      <c r="DL312" s="198"/>
      <c r="DM312" s="176"/>
      <c r="DN312" s="176"/>
      <c r="DO312" s="176"/>
      <c r="DP312" s="176"/>
      <c r="DQ312" s="176"/>
      <c r="DR312" s="198"/>
      <c r="DS312" s="176"/>
      <c r="DT312" s="176"/>
      <c r="DU312" s="176"/>
      <c r="DV312" s="176"/>
      <c r="DW312" s="176"/>
      <c r="DX312" s="176"/>
      <c r="DY312" s="176"/>
      <c r="DZ312" s="176"/>
      <c r="EA312" s="176"/>
      <c r="EB312" s="176"/>
      <c r="EC312" s="176">
        <v>0</v>
      </c>
      <c r="ED312" s="176"/>
      <c r="EE312" s="176"/>
      <c r="EF312" s="176"/>
      <c r="EG312" s="176"/>
      <c r="EH312" s="176"/>
      <c r="EI312" s="176">
        <v>0</v>
      </c>
      <c r="EJ312" s="176"/>
      <c r="EK312" s="176"/>
      <c r="EL312" s="176"/>
      <c r="EM312" s="176"/>
      <c r="EN312" s="176">
        <v>0</v>
      </c>
      <c r="EO312" s="176"/>
      <c r="EP312" s="176"/>
      <c r="EQ312" s="700"/>
      <c r="ER312" s="176"/>
      <c r="ES312" s="176"/>
      <c r="ET312" s="176"/>
      <c r="EU312" s="176"/>
      <c r="EV312" s="176"/>
      <c r="EW312" s="176"/>
      <c r="EX312" s="176">
        <v>0</v>
      </c>
      <c r="EY312" s="176"/>
      <c r="EZ312" s="176"/>
      <c r="FA312" s="176"/>
      <c r="FB312" s="63">
        <f>FA312+EY312+EW312+EU312+ES312+EQ312+EO312+EM312+EJ312+EH312+EF312+ED312+EB312+DZ312+DX312+DV312+DT312+DR312+DP312+DN312+DL312+DH312+DF312+DD312+DB312+CZ312+CX312+CV312+CT312+CR312+CP312+CN312+CL312+CH312+CF312+CD312+CB312+BZ312+BX312+BT312+BR312+BP312+BN312+BL312+BJ312+BH312+BF312+BD312+BB312+AZ312+AX312+AV312+AR312+AP312+AN312+AL312+AJ312+AH312+AF312+AD312+AB312+Z312+X312+V312+T312+R312</f>
        <v>3990</v>
      </c>
      <c r="FC312" s="69">
        <f>N312-FB312</f>
        <v>10010</v>
      </c>
    </row>
    <row r="313" spans="1:159" s="47" customFormat="1" ht="48.6" customHeight="1">
      <c r="A313" s="216" t="str">
        <f>+IF(M313="","",COUNTA($M$12:$M313))</f>
        <v/>
      </c>
      <c r="B313" s="216"/>
      <c r="C313" s="216"/>
      <c r="D313" s="186"/>
      <c r="E313" s="186"/>
      <c r="F313" s="290" t="s">
        <v>4819</v>
      </c>
      <c r="G313" s="216"/>
      <c r="H313" s="216"/>
      <c r="I313" s="216"/>
      <c r="J313" s="216"/>
      <c r="K313" s="216"/>
      <c r="L313" s="216"/>
      <c r="M313" s="216"/>
      <c r="N313" s="218"/>
      <c r="O313" s="216"/>
      <c r="P313" s="216"/>
      <c r="Q313" s="176"/>
      <c r="R313" s="176"/>
      <c r="S313" s="176"/>
      <c r="T313" s="176"/>
      <c r="U313" s="176"/>
      <c r="V313" s="176"/>
      <c r="W313" s="176"/>
      <c r="X313" s="176"/>
      <c r="Y313" s="176"/>
      <c r="Z313" s="176"/>
      <c r="AA313" s="176"/>
      <c r="AB313" s="176"/>
      <c r="AC313" s="176"/>
      <c r="AD313" s="176"/>
      <c r="AE313" s="176"/>
      <c r="AF313" s="176"/>
      <c r="AG313" s="176"/>
      <c r="AH313" s="176"/>
      <c r="AI313" s="176"/>
      <c r="AJ313" s="176"/>
      <c r="AK313" s="176"/>
      <c r="AL313" s="176"/>
      <c r="AM313" s="176"/>
      <c r="AN313" s="176"/>
      <c r="AO313" s="176"/>
      <c r="AP313" s="176"/>
      <c r="AQ313" s="176"/>
      <c r="AR313" s="176"/>
      <c r="AS313" s="176"/>
      <c r="AT313" s="176"/>
      <c r="AU313" s="176">
        <v>0</v>
      </c>
      <c r="AV313" s="176"/>
      <c r="AW313" s="176"/>
      <c r="AX313" s="176"/>
      <c r="AY313" s="176"/>
      <c r="AZ313" s="176"/>
      <c r="BA313" s="176"/>
      <c r="BB313" s="176"/>
      <c r="BC313" s="176"/>
      <c r="BD313" s="176"/>
      <c r="BE313" s="176"/>
      <c r="BF313" s="176"/>
      <c r="BG313" s="176"/>
      <c r="BH313" s="176"/>
      <c r="BI313" s="176"/>
      <c r="BJ313" s="176"/>
      <c r="BK313" s="176"/>
      <c r="BL313" s="176"/>
      <c r="BM313" s="176"/>
      <c r="BN313" s="176"/>
      <c r="BO313" s="176"/>
      <c r="BP313" s="176"/>
      <c r="BQ313" s="176"/>
      <c r="BR313" s="176"/>
      <c r="BS313" s="176"/>
      <c r="BT313" s="176"/>
      <c r="BU313" s="176"/>
      <c r="BV313" s="176"/>
      <c r="BW313" s="176">
        <v>0</v>
      </c>
      <c r="BX313" s="176"/>
      <c r="BY313" s="176"/>
      <c r="BZ313" s="176"/>
      <c r="CA313" s="176"/>
      <c r="CB313" s="176"/>
      <c r="CC313" s="176"/>
      <c r="CD313" s="176"/>
      <c r="CE313" s="176"/>
      <c r="CF313" s="176"/>
      <c r="CG313" s="176"/>
      <c r="CH313" s="176"/>
      <c r="CI313" s="176"/>
      <c r="CJ313" s="176"/>
      <c r="CK313" s="176">
        <v>0</v>
      </c>
      <c r="CL313" s="176"/>
      <c r="CM313" s="176"/>
      <c r="CN313" s="176"/>
      <c r="CO313" s="176"/>
      <c r="CP313" s="176"/>
      <c r="CQ313" s="176"/>
      <c r="CR313" s="176"/>
      <c r="CS313" s="176"/>
      <c r="CT313" s="176"/>
      <c r="CU313" s="176"/>
      <c r="CV313" s="176"/>
      <c r="CW313" s="176"/>
      <c r="CX313" s="176"/>
      <c r="CY313" s="176"/>
      <c r="CZ313" s="206"/>
      <c r="DA313" s="176"/>
      <c r="DB313" s="176"/>
      <c r="DC313" s="176"/>
      <c r="DD313" s="176"/>
      <c r="DE313" s="176"/>
      <c r="DF313" s="176"/>
      <c r="DG313" s="176"/>
      <c r="DH313" s="206"/>
      <c r="DI313" s="176"/>
      <c r="DJ313" s="445"/>
      <c r="DK313" s="176"/>
      <c r="DL313" s="206"/>
      <c r="DM313" s="176"/>
      <c r="DN313" s="176"/>
      <c r="DO313" s="176"/>
      <c r="DP313" s="176"/>
      <c r="DQ313" s="176"/>
      <c r="DR313" s="206"/>
      <c r="DS313" s="176"/>
      <c r="DT313" s="176"/>
      <c r="DU313" s="176"/>
      <c r="DV313" s="176"/>
      <c r="DW313" s="176"/>
      <c r="DX313" s="176"/>
      <c r="DY313" s="176"/>
      <c r="DZ313" s="176"/>
      <c r="EA313" s="176"/>
      <c r="EB313" s="176"/>
      <c r="EC313" s="176"/>
      <c r="ED313" s="176"/>
      <c r="EE313" s="176"/>
      <c r="EF313" s="176"/>
      <c r="EG313" s="176"/>
      <c r="EH313" s="176"/>
      <c r="EI313" s="176"/>
      <c r="EJ313" s="176"/>
      <c r="EK313" s="176"/>
      <c r="EL313" s="176"/>
      <c r="EM313" s="176"/>
      <c r="EN313" s="176"/>
      <c r="EO313" s="176"/>
      <c r="EP313" s="176"/>
      <c r="EQ313" s="699"/>
      <c r="ER313" s="176"/>
      <c r="ES313" s="176"/>
      <c r="ET313" s="176"/>
      <c r="EU313" s="176"/>
      <c r="EV313" s="176"/>
      <c r="EW313" s="176"/>
      <c r="EX313" s="176"/>
      <c r="EY313" s="176"/>
      <c r="EZ313" s="176"/>
      <c r="FA313" s="176"/>
      <c r="FB313" s="63"/>
      <c r="FC313" s="69"/>
    </row>
    <row r="314" spans="1:159" ht="48.6" customHeight="1">
      <c r="A314" s="216">
        <f>+IF(M314="","",COUNTA($M$12:$M314))</f>
        <v>242</v>
      </c>
      <c r="B314" s="216" t="s">
        <v>4673</v>
      </c>
      <c r="C314" s="216" t="s">
        <v>4820</v>
      </c>
      <c r="D314" s="304">
        <v>803</v>
      </c>
      <c r="E314" s="216">
        <v>575</v>
      </c>
      <c r="F314" s="219" t="s">
        <v>4821</v>
      </c>
      <c r="G314" s="216" t="s">
        <v>4822</v>
      </c>
      <c r="H314" s="216" t="s">
        <v>4823</v>
      </c>
      <c r="I314" s="216" t="s">
        <v>4824</v>
      </c>
      <c r="J314" s="216">
        <v>30</v>
      </c>
      <c r="K314" s="216" t="s">
        <v>4825</v>
      </c>
      <c r="L314" s="216" t="s">
        <v>4220</v>
      </c>
      <c r="M314" s="216" t="s">
        <v>15</v>
      </c>
      <c r="N314" s="218">
        <v>110</v>
      </c>
      <c r="O314" s="216" t="s">
        <v>4221</v>
      </c>
      <c r="P314" s="216">
        <v>31</v>
      </c>
      <c r="Q314" s="176">
        <v>0</v>
      </c>
      <c r="R314" s="176"/>
      <c r="S314" s="176"/>
      <c r="T314" s="176"/>
      <c r="U314" s="176"/>
      <c r="V314" s="176"/>
      <c r="W314" s="176"/>
      <c r="X314" s="176"/>
      <c r="Y314" s="176"/>
      <c r="Z314" s="176"/>
      <c r="AA314" s="176"/>
      <c r="AB314" s="176"/>
      <c r="AC314" s="176">
        <v>100</v>
      </c>
      <c r="AD314" s="176">
        <v>53</v>
      </c>
      <c r="AE314" s="176"/>
      <c r="AF314" s="176"/>
      <c r="AG314" s="176">
        <v>10</v>
      </c>
      <c r="AH314" s="176"/>
      <c r="AI314" s="176"/>
      <c r="AJ314" s="176"/>
      <c r="AK314" s="176">
        <v>0</v>
      </c>
      <c r="AL314" s="176"/>
      <c r="AM314" s="176"/>
      <c r="AN314" s="176"/>
      <c r="AO314" s="176"/>
      <c r="AP314" s="176"/>
      <c r="AQ314" s="176"/>
      <c r="AR314" s="176"/>
      <c r="AS314" s="176"/>
      <c r="AT314" s="176"/>
      <c r="AU314" s="176">
        <v>0</v>
      </c>
      <c r="AV314" s="176"/>
      <c r="AW314" s="176"/>
      <c r="AX314" s="176"/>
      <c r="AY314" s="176"/>
      <c r="AZ314" s="176"/>
      <c r="BA314" s="176">
        <v>0</v>
      </c>
      <c r="BB314" s="176"/>
      <c r="BC314" s="176">
        <v>0</v>
      </c>
      <c r="BD314" s="176"/>
      <c r="BE314" s="176">
        <v>0</v>
      </c>
      <c r="BF314" s="176"/>
      <c r="BG314" s="176">
        <v>0</v>
      </c>
      <c r="BH314" s="176"/>
      <c r="BI314" s="176">
        <v>0</v>
      </c>
      <c r="BJ314" s="176"/>
      <c r="BK314" s="176">
        <v>0</v>
      </c>
      <c r="BL314" s="176"/>
      <c r="BM314" s="176">
        <v>0</v>
      </c>
      <c r="BN314" s="176"/>
      <c r="BO314" s="176"/>
      <c r="BP314" s="176"/>
      <c r="BQ314" s="176"/>
      <c r="BR314" s="176"/>
      <c r="BS314" s="176"/>
      <c r="BT314" s="176"/>
      <c r="BU314" s="176"/>
      <c r="BV314" s="176"/>
      <c r="BW314" s="176">
        <v>0</v>
      </c>
      <c r="BX314" s="176"/>
      <c r="BY314" s="176">
        <v>0</v>
      </c>
      <c r="BZ314" s="176"/>
      <c r="CA314" s="176"/>
      <c r="CB314" s="176"/>
      <c r="CC314" s="176">
        <v>0</v>
      </c>
      <c r="CD314" s="176">
        <v>0</v>
      </c>
      <c r="CE314" s="176">
        <v>0</v>
      </c>
      <c r="CF314" s="176"/>
      <c r="CG314" s="176"/>
      <c r="CH314" s="176"/>
      <c r="CI314" s="176">
        <v>0</v>
      </c>
      <c r="CJ314" s="176">
        <v>0</v>
      </c>
      <c r="CK314" s="176">
        <v>0</v>
      </c>
      <c r="CL314" s="176"/>
      <c r="CM314" s="176"/>
      <c r="CN314" s="176"/>
      <c r="CO314" s="176">
        <v>0</v>
      </c>
      <c r="CP314" s="176"/>
      <c r="CQ314" s="176">
        <v>0</v>
      </c>
      <c r="CR314" s="176"/>
      <c r="CS314" s="176">
        <v>0</v>
      </c>
      <c r="CT314" s="176"/>
      <c r="CU314" s="176">
        <v>0</v>
      </c>
      <c r="CV314" s="176"/>
      <c r="CW314" s="176"/>
      <c r="CX314" s="176"/>
      <c r="CY314" s="176">
        <v>0</v>
      </c>
      <c r="CZ314" s="198"/>
      <c r="DA314" s="176">
        <v>0</v>
      </c>
      <c r="DB314" s="176"/>
      <c r="DC314" s="176"/>
      <c r="DD314" s="176">
        <v>0</v>
      </c>
      <c r="DE314" s="176">
        <v>0</v>
      </c>
      <c r="DF314" s="176"/>
      <c r="DG314" s="176"/>
      <c r="DH314" s="198"/>
      <c r="DI314" s="176"/>
      <c r="DJ314" s="449"/>
      <c r="DK314" s="176"/>
      <c r="DL314" s="198"/>
      <c r="DM314" s="176"/>
      <c r="DN314" s="176"/>
      <c r="DO314" s="176"/>
      <c r="DP314" s="176"/>
      <c r="DQ314" s="176"/>
      <c r="DR314" s="198"/>
      <c r="DS314" s="176"/>
      <c r="DT314" s="176"/>
      <c r="DU314" s="176"/>
      <c r="DV314" s="176"/>
      <c r="DW314" s="176"/>
      <c r="DX314" s="176"/>
      <c r="DY314" s="176"/>
      <c r="DZ314" s="176"/>
      <c r="EA314" s="176"/>
      <c r="EB314" s="176"/>
      <c r="EC314" s="176">
        <v>0</v>
      </c>
      <c r="ED314" s="176"/>
      <c r="EE314" s="176"/>
      <c r="EF314" s="176"/>
      <c r="EG314" s="176"/>
      <c r="EH314" s="176"/>
      <c r="EI314" s="176">
        <v>0</v>
      </c>
      <c r="EJ314" s="176"/>
      <c r="EK314" s="176"/>
      <c r="EL314" s="176"/>
      <c r="EM314" s="176"/>
      <c r="EN314" s="176">
        <v>0</v>
      </c>
      <c r="EO314" s="176"/>
      <c r="EP314" s="176"/>
      <c r="EQ314" s="700"/>
      <c r="ER314" s="176"/>
      <c r="ES314" s="176"/>
      <c r="ET314" s="176"/>
      <c r="EU314" s="176"/>
      <c r="EV314" s="176"/>
      <c r="EW314" s="176"/>
      <c r="EX314" s="176">
        <v>0</v>
      </c>
      <c r="EY314" s="176"/>
      <c r="EZ314" s="176"/>
      <c r="FA314" s="176"/>
      <c r="FB314" s="63">
        <f>FA314+EY314+EW314+EU314+ES314+EQ314+EO314+EM314+EJ314+EH314+EF314+ED314+EB314+DZ314+DX314+DV314+DT314+DR314+DP314+DN314+DL314+DH314+DF314+DD314+DB314+CZ314+CX314+CV314+CT314+CR314+CP314+CN314+CL314+CH314+CF314+CD314+CB314+BZ314+BX314+BT314+BR314+BP314+BN314+BL314+BJ314+BH314+BF314+BD314+BB314+AZ314+AX314+AV314+AR314+AP314+AN314+AL314+AJ314+AH314+AF314+AD314+AB314+Z314+X314+V314+T314+R314</f>
        <v>53</v>
      </c>
      <c r="FC314" s="69">
        <f>N314-FB314</f>
        <v>57</v>
      </c>
    </row>
    <row r="315" spans="1:159" ht="48.6" customHeight="1">
      <c r="A315" s="216">
        <f>+IF(M315="","",COUNTA($M$12:$M315))</f>
        <v>243</v>
      </c>
      <c r="B315" s="216" t="s">
        <v>4826</v>
      </c>
      <c r="C315" s="216" t="s">
        <v>4827</v>
      </c>
      <c r="D315" s="304">
        <v>803</v>
      </c>
      <c r="E315" s="216">
        <v>575</v>
      </c>
      <c r="F315" s="219" t="s">
        <v>4828</v>
      </c>
      <c r="G315" s="216" t="s">
        <v>4822</v>
      </c>
      <c r="H315" s="216" t="s">
        <v>4829</v>
      </c>
      <c r="I315" s="216" t="s">
        <v>4830</v>
      </c>
      <c r="J315" s="216">
        <v>36</v>
      </c>
      <c r="K315" s="216" t="s">
        <v>4831</v>
      </c>
      <c r="L315" s="216" t="s">
        <v>4832</v>
      </c>
      <c r="M315" s="216" t="s">
        <v>15</v>
      </c>
      <c r="N315" s="218">
        <v>600</v>
      </c>
      <c r="O315" s="216" t="s">
        <v>3411</v>
      </c>
      <c r="P315" s="216">
        <v>14</v>
      </c>
      <c r="Q315" s="176">
        <v>0</v>
      </c>
      <c r="R315" s="176"/>
      <c r="S315" s="176"/>
      <c r="T315" s="176"/>
      <c r="U315" s="176"/>
      <c r="V315" s="176"/>
      <c r="W315" s="176"/>
      <c r="X315" s="176"/>
      <c r="Y315" s="176"/>
      <c r="Z315" s="176"/>
      <c r="AA315" s="176"/>
      <c r="AB315" s="176"/>
      <c r="AC315" s="176">
        <v>550</v>
      </c>
      <c r="AD315" s="176">
        <v>660</v>
      </c>
      <c r="AE315" s="176"/>
      <c r="AF315" s="176"/>
      <c r="AG315" s="176">
        <v>50</v>
      </c>
      <c r="AH315" s="176"/>
      <c r="AI315" s="176"/>
      <c r="AJ315" s="176"/>
      <c r="AK315" s="176">
        <v>0</v>
      </c>
      <c r="AL315" s="176"/>
      <c r="AM315" s="176"/>
      <c r="AN315" s="176"/>
      <c r="AO315" s="176"/>
      <c r="AP315" s="176"/>
      <c r="AQ315" s="176"/>
      <c r="AR315" s="176"/>
      <c r="AS315" s="176"/>
      <c r="AT315" s="176"/>
      <c r="AU315" s="176">
        <v>0</v>
      </c>
      <c r="AV315" s="176"/>
      <c r="AW315" s="176"/>
      <c r="AX315" s="176"/>
      <c r="AY315" s="176"/>
      <c r="AZ315" s="176"/>
      <c r="BA315" s="176">
        <v>0</v>
      </c>
      <c r="BB315" s="176"/>
      <c r="BC315" s="176">
        <v>0</v>
      </c>
      <c r="BD315" s="176"/>
      <c r="BE315" s="176">
        <v>0</v>
      </c>
      <c r="BF315" s="176"/>
      <c r="BG315" s="176">
        <v>0</v>
      </c>
      <c r="BH315" s="176"/>
      <c r="BI315" s="176">
        <v>0</v>
      </c>
      <c r="BJ315" s="176"/>
      <c r="BK315" s="176">
        <v>0</v>
      </c>
      <c r="BL315" s="176"/>
      <c r="BM315" s="176">
        <v>0</v>
      </c>
      <c r="BN315" s="176"/>
      <c r="BO315" s="176"/>
      <c r="BP315" s="176"/>
      <c r="BQ315" s="176"/>
      <c r="BR315" s="176"/>
      <c r="BS315" s="176"/>
      <c r="BT315" s="176"/>
      <c r="BU315" s="176"/>
      <c r="BV315" s="176"/>
      <c r="BW315" s="176">
        <v>0</v>
      </c>
      <c r="BX315" s="176"/>
      <c r="BY315" s="176">
        <v>0</v>
      </c>
      <c r="BZ315" s="176"/>
      <c r="CA315" s="176"/>
      <c r="CB315" s="176"/>
      <c r="CC315" s="176">
        <v>0</v>
      </c>
      <c r="CD315" s="176">
        <v>0</v>
      </c>
      <c r="CE315" s="176">
        <v>0</v>
      </c>
      <c r="CF315" s="176"/>
      <c r="CG315" s="176"/>
      <c r="CH315" s="176"/>
      <c r="CI315" s="176">
        <v>0</v>
      </c>
      <c r="CJ315" s="176">
        <v>0</v>
      </c>
      <c r="CK315" s="176">
        <v>0</v>
      </c>
      <c r="CL315" s="176"/>
      <c r="CM315" s="176"/>
      <c r="CN315" s="176"/>
      <c r="CO315" s="176">
        <v>0</v>
      </c>
      <c r="CP315" s="176"/>
      <c r="CQ315" s="176">
        <v>0</v>
      </c>
      <c r="CR315" s="176"/>
      <c r="CS315" s="176">
        <v>0</v>
      </c>
      <c r="CT315" s="176"/>
      <c r="CU315" s="176">
        <v>0</v>
      </c>
      <c r="CV315" s="176"/>
      <c r="CW315" s="176"/>
      <c r="CX315" s="176"/>
      <c r="CY315" s="176">
        <v>0</v>
      </c>
      <c r="CZ315" s="198"/>
      <c r="DA315" s="176">
        <v>0</v>
      </c>
      <c r="DB315" s="176"/>
      <c r="DC315" s="176"/>
      <c r="DD315" s="176">
        <v>0</v>
      </c>
      <c r="DE315" s="176">
        <v>0</v>
      </c>
      <c r="DF315" s="176"/>
      <c r="DG315" s="176"/>
      <c r="DH315" s="198"/>
      <c r="DI315" s="176"/>
      <c r="DJ315" s="449"/>
      <c r="DK315" s="176"/>
      <c r="DL315" s="198"/>
      <c r="DM315" s="176"/>
      <c r="DN315" s="176"/>
      <c r="DO315" s="176"/>
      <c r="DP315" s="176"/>
      <c r="DQ315" s="176"/>
      <c r="DR315" s="198"/>
      <c r="DS315" s="176"/>
      <c r="DT315" s="176"/>
      <c r="DU315" s="176"/>
      <c r="DV315" s="176"/>
      <c r="DW315" s="176"/>
      <c r="DX315" s="176"/>
      <c r="DY315" s="176"/>
      <c r="DZ315" s="176"/>
      <c r="EA315" s="176"/>
      <c r="EB315" s="176"/>
      <c r="EC315" s="176">
        <v>0</v>
      </c>
      <c r="ED315" s="176"/>
      <c r="EE315" s="176"/>
      <c r="EF315" s="176"/>
      <c r="EG315" s="176"/>
      <c r="EH315" s="176"/>
      <c r="EI315" s="176">
        <v>0</v>
      </c>
      <c r="EJ315" s="176"/>
      <c r="EK315" s="176"/>
      <c r="EL315" s="176"/>
      <c r="EM315" s="176"/>
      <c r="EN315" s="176">
        <v>0</v>
      </c>
      <c r="EO315" s="176"/>
      <c r="EP315" s="176"/>
      <c r="EQ315" s="700"/>
      <c r="ER315" s="176"/>
      <c r="ES315" s="176"/>
      <c r="ET315" s="176"/>
      <c r="EU315" s="176"/>
      <c r="EV315" s="176"/>
      <c r="EW315" s="176"/>
      <c r="EX315" s="176">
        <v>0</v>
      </c>
      <c r="EY315" s="176"/>
      <c r="EZ315" s="176"/>
      <c r="FA315" s="176"/>
      <c r="FB315" s="63">
        <f>FA315+EY315+EW315+EU315+ES315+EQ315+EO315+EM315+EJ315+EH315+EF315+ED315+EB315+DZ315+DX315+DV315+DT315+DR315+DP315+DN315+DL315+DH315+DF315+DD315+DB315+CZ315+CX315+CV315+CT315+CR315+CP315+CN315+CL315+CH315+CF315+CD315+CB315+BZ315+BX315+BT315+BR315+BP315+BN315+BL315+BJ315+BH315+BF315+BD315+BB315+AZ315+AX315+AV315+AR315+AP315+AN315+AL315+AJ315+AH315+AF315+AD315+AB315+Z315+X315+V315+T315+R315</f>
        <v>660</v>
      </c>
      <c r="FC315" s="69">
        <f>N315-FB315</f>
        <v>-60</v>
      </c>
    </row>
    <row r="316" spans="1:159" s="47" customFormat="1" ht="48.6" customHeight="1">
      <c r="A316" s="216" t="str">
        <f>+IF(M316="","",COUNTA($M$12:$M316))</f>
        <v/>
      </c>
      <c r="B316" s="216"/>
      <c r="C316" s="216"/>
      <c r="D316" s="186"/>
      <c r="E316" s="186"/>
      <c r="F316" s="290" t="s">
        <v>3264</v>
      </c>
      <c r="G316" s="216"/>
      <c r="H316" s="216"/>
      <c r="I316" s="216"/>
      <c r="J316" s="216"/>
      <c r="K316" s="216"/>
      <c r="L316" s="216"/>
      <c r="M316" s="216"/>
      <c r="N316" s="218"/>
      <c r="O316" s="216"/>
      <c r="P316" s="216"/>
      <c r="Q316" s="176"/>
      <c r="R316" s="176"/>
      <c r="S316" s="176"/>
      <c r="T316" s="176"/>
      <c r="U316" s="176"/>
      <c r="V316" s="176"/>
      <c r="W316" s="176"/>
      <c r="X316" s="176"/>
      <c r="Y316" s="176"/>
      <c r="Z316" s="176"/>
      <c r="AA316" s="176"/>
      <c r="AB316" s="176"/>
      <c r="AC316" s="176"/>
      <c r="AD316" s="176"/>
      <c r="AE316" s="176"/>
      <c r="AF316" s="176"/>
      <c r="AG316" s="176"/>
      <c r="AH316" s="176"/>
      <c r="AI316" s="176"/>
      <c r="AJ316" s="176"/>
      <c r="AK316" s="176"/>
      <c r="AL316" s="176"/>
      <c r="AM316" s="176"/>
      <c r="AN316" s="176"/>
      <c r="AO316" s="176"/>
      <c r="AP316" s="176"/>
      <c r="AQ316" s="176"/>
      <c r="AR316" s="176"/>
      <c r="AS316" s="176"/>
      <c r="AT316" s="176"/>
      <c r="AU316" s="176">
        <v>0</v>
      </c>
      <c r="AV316" s="176"/>
      <c r="AW316" s="176"/>
      <c r="AX316" s="176"/>
      <c r="AY316" s="176"/>
      <c r="AZ316" s="176"/>
      <c r="BA316" s="176"/>
      <c r="BB316" s="176"/>
      <c r="BC316" s="176"/>
      <c r="BD316" s="176"/>
      <c r="BE316" s="176"/>
      <c r="BF316" s="176"/>
      <c r="BG316" s="176"/>
      <c r="BH316" s="176"/>
      <c r="BI316" s="176"/>
      <c r="BJ316" s="176"/>
      <c r="BK316" s="176"/>
      <c r="BL316" s="176"/>
      <c r="BM316" s="176"/>
      <c r="BN316" s="176"/>
      <c r="BO316" s="176"/>
      <c r="BP316" s="176"/>
      <c r="BQ316" s="176"/>
      <c r="BR316" s="176"/>
      <c r="BS316" s="176"/>
      <c r="BT316" s="176"/>
      <c r="BU316" s="176"/>
      <c r="BV316" s="176"/>
      <c r="BW316" s="176">
        <v>0</v>
      </c>
      <c r="BX316" s="176"/>
      <c r="BY316" s="176"/>
      <c r="BZ316" s="176"/>
      <c r="CA316" s="176"/>
      <c r="CB316" s="176"/>
      <c r="CC316" s="176"/>
      <c r="CD316" s="176"/>
      <c r="CE316" s="176"/>
      <c r="CF316" s="176"/>
      <c r="CG316" s="176"/>
      <c r="CH316" s="176"/>
      <c r="CI316" s="176"/>
      <c r="CJ316" s="176"/>
      <c r="CK316" s="176">
        <v>0</v>
      </c>
      <c r="CL316" s="176"/>
      <c r="CM316" s="176"/>
      <c r="CN316" s="176"/>
      <c r="CO316" s="176"/>
      <c r="CP316" s="176"/>
      <c r="CQ316" s="176"/>
      <c r="CR316" s="176"/>
      <c r="CS316" s="176"/>
      <c r="CT316" s="176"/>
      <c r="CU316" s="176"/>
      <c r="CV316" s="176"/>
      <c r="CW316" s="176"/>
      <c r="CX316" s="176"/>
      <c r="CY316" s="176"/>
      <c r="CZ316" s="206"/>
      <c r="DA316" s="176"/>
      <c r="DB316" s="176"/>
      <c r="DC316" s="176"/>
      <c r="DD316" s="176"/>
      <c r="DE316" s="176"/>
      <c r="DF316" s="176"/>
      <c r="DG316" s="176"/>
      <c r="DH316" s="206"/>
      <c r="DI316" s="176"/>
      <c r="DJ316" s="445"/>
      <c r="DK316" s="176"/>
      <c r="DL316" s="206"/>
      <c r="DM316" s="176"/>
      <c r="DN316" s="176"/>
      <c r="DO316" s="176"/>
      <c r="DP316" s="176"/>
      <c r="DQ316" s="176"/>
      <c r="DR316" s="206"/>
      <c r="DS316" s="176"/>
      <c r="DT316" s="176"/>
      <c r="DU316" s="176"/>
      <c r="DV316" s="176"/>
      <c r="DW316" s="176"/>
      <c r="DX316" s="176"/>
      <c r="DY316" s="176"/>
      <c r="DZ316" s="176"/>
      <c r="EA316" s="176"/>
      <c r="EB316" s="176"/>
      <c r="EC316" s="176"/>
      <c r="ED316" s="176"/>
      <c r="EE316" s="176"/>
      <c r="EF316" s="176"/>
      <c r="EG316" s="176"/>
      <c r="EH316" s="176"/>
      <c r="EI316" s="176"/>
      <c r="EJ316" s="176"/>
      <c r="EK316" s="176"/>
      <c r="EL316" s="176"/>
      <c r="EM316" s="176"/>
      <c r="EN316" s="176"/>
      <c r="EO316" s="176"/>
      <c r="EP316" s="176"/>
      <c r="EQ316" s="699"/>
      <c r="ER316" s="176"/>
      <c r="ES316" s="176"/>
      <c r="ET316" s="176"/>
      <c r="EU316" s="176"/>
      <c r="EV316" s="176"/>
      <c r="EW316" s="176"/>
      <c r="EX316" s="176"/>
      <c r="EY316" s="176"/>
      <c r="EZ316" s="176"/>
      <c r="FA316" s="176"/>
      <c r="FB316" s="63"/>
      <c r="FC316" s="69"/>
    </row>
    <row r="317" spans="1:159" ht="48.6" customHeight="1">
      <c r="A317" s="216">
        <f>+IF(M317="","",COUNTA($M$12:$M317))</f>
        <v>244</v>
      </c>
      <c r="B317" s="216" t="s">
        <v>4679</v>
      </c>
      <c r="C317" s="216" t="s">
        <v>4833</v>
      </c>
      <c r="D317" s="216">
        <v>808</v>
      </c>
      <c r="E317" s="216">
        <v>113</v>
      </c>
      <c r="F317" s="219" t="s">
        <v>4834</v>
      </c>
      <c r="G317" s="216" t="s">
        <v>428</v>
      </c>
      <c r="H317" s="216" t="s">
        <v>77</v>
      </c>
      <c r="I317" s="216" t="s">
        <v>4835</v>
      </c>
      <c r="J317" s="216">
        <v>24</v>
      </c>
      <c r="K317" s="216" t="s">
        <v>4836</v>
      </c>
      <c r="L317" s="216" t="s">
        <v>4837</v>
      </c>
      <c r="M317" s="216" t="s">
        <v>10</v>
      </c>
      <c r="N317" s="218">
        <v>77000</v>
      </c>
      <c r="O317" s="216" t="s">
        <v>3095</v>
      </c>
      <c r="P317" s="216">
        <v>40</v>
      </c>
      <c r="Q317" s="176">
        <v>0</v>
      </c>
      <c r="R317" s="176"/>
      <c r="S317" s="176"/>
      <c r="T317" s="176"/>
      <c r="U317" s="176"/>
      <c r="V317" s="176"/>
      <c r="W317" s="176"/>
      <c r="X317" s="176"/>
      <c r="Y317" s="176"/>
      <c r="Z317" s="176"/>
      <c r="AA317" s="176"/>
      <c r="AB317" s="176"/>
      <c r="AC317" s="176">
        <v>0</v>
      </c>
      <c r="AD317" s="176"/>
      <c r="AE317" s="176">
        <v>8000</v>
      </c>
      <c r="AF317" s="176"/>
      <c r="AG317" s="176">
        <v>0</v>
      </c>
      <c r="AH317" s="176"/>
      <c r="AI317" s="176"/>
      <c r="AJ317" s="176"/>
      <c r="AK317" s="176">
        <v>0</v>
      </c>
      <c r="AL317" s="176"/>
      <c r="AM317" s="176"/>
      <c r="AN317" s="176"/>
      <c r="AO317" s="176">
        <v>3000</v>
      </c>
      <c r="AP317" s="176">
        <v>0</v>
      </c>
      <c r="AQ317" s="176"/>
      <c r="AR317" s="176"/>
      <c r="AS317" s="176"/>
      <c r="AT317" s="176"/>
      <c r="AU317" s="176">
        <v>0</v>
      </c>
      <c r="AV317" s="176"/>
      <c r="AW317" s="176"/>
      <c r="AX317" s="176"/>
      <c r="AY317" s="176"/>
      <c r="AZ317" s="176"/>
      <c r="BA317" s="176">
        <v>0</v>
      </c>
      <c r="BB317" s="176"/>
      <c r="BC317" s="176">
        <v>0</v>
      </c>
      <c r="BD317" s="176"/>
      <c r="BE317" s="176">
        <v>0</v>
      </c>
      <c r="BF317" s="176"/>
      <c r="BG317" s="176">
        <v>0</v>
      </c>
      <c r="BH317" s="176"/>
      <c r="BI317" s="176">
        <v>2000</v>
      </c>
      <c r="BJ317" s="176">
        <v>0</v>
      </c>
      <c r="BK317" s="176">
        <v>0</v>
      </c>
      <c r="BL317" s="176"/>
      <c r="BM317" s="176">
        <v>0</v>
      </c>
      <c r="BN317" s="176"/>
      <c r="BO317" s="176"/>
      <c r="BP317" s="176"/>
      <c r="BQ317" s="176"/>
      <c r="BR317" s="176"/>
      <c r="BS317" s="176"/>
      <c r="BT317" s="176"/>
      <c r="BU317" s="176"/>
      <c r="BV317" s="176"/>
      <c r="BW317" s="176">
        <v>0</v>
      </c>
      <c r="BX317" s="176"/>
      <c r="BY317" s="176">
        <v>0</v>
      </c>
      <c r="BZ317" s="176"/>
      <c r="CA317" s="176"/>
      <c r="CB317" s="176"/>
      <c r="CC317" s="176">
        <v>0</v>
      </c>
      <c r="CD317" s="176">
        <v>0</v>
      </c>
      <c r="CE317" s="176">
        <v>0</v>
      </c>
      <c r="CF317" s="176"/>
      <c r="CG317" s="176"/>
      <c r="CH317" s="176"/>
      <c r="CI317" s="176">
        <v>0</v>
      </c>
      <c r="CJ317" s="176">
        <v>24000</v>
      </c>
      <c r="CK317" s="176">
        <v>24000</v>
      </c>
      <c r="CL317" s="176"/>
      <c r="CM317" s="176"/>
      <c r="CN317" s="176"/>
      <c r="CO317" s="176">
        <v>0</v>
      </c>
      <c r="CP317" s="176"/>
      <c r="CQ317" s="176">
        <v>10000</v>
      </c>
      <c r="CR317" s="176">
        <v>1000</v>
      </c>
      <c r="CS317" s="176">
        <v>0</v>
      </c>
      <c r="CT317" s="176"/>
      <c r="CU317" s="176">
        <v>0</v>
      </c>
      <c r="CV317" s="176"/>
      <c r="CW317" s="176">
        <v>30000</v>
      </c>
      <c r="CX317" s="176">
        <v>6500</v>
      </c>
      <c r="CY317" s="176">
        <v>0</v>
      </c>
      <c r="CZ317" s="198"/>
      <c r="DA317" s="176">
        <v>0</v>
      </c>
      <c r="DB317" s="176"/>
      <c r="DC317" s="176"/>
      <c r="DD317" s="176">
        <v>0</v>
      </c>
      <c r="DE317" s="176">
        <v>0</v>
      </c>
      <c r="DF317" s="176"/>
      <c r="DG317" s="176"/>
      <c r="DH317" s="198"/>
      <c r="DI317" s="176"/>
      <c r="DJ317" s="449"/>
      <c r="DK317" s="176"/>
      <c r="DL317" s="198"/>
      <c r="DM317" s="176"/>
      <c r="DN317" s="176"/>
      <c r="DO317" s="176"/>
      <c r="DP317" s="176"/>
      <c r="DQ317" s="176"/>
      <c r="DR317" s="198"/>
      <c r="DS317" s="176"/>
      <c r="DT317" s="176"/>
      <c r="DU317" s="176"/>
      <c r="DV317" s="176"/>
      <c r="DW317" s="176"/>
      <c r="DX317" s="176"/>
      <c r="DY317" s="176"/>
      <c r="DZ317" s="176"/>
      <c r="EA317" s="176"/>
      <c r="EB317" s="176"/>
      <c r="EC317" s="176">
        <v>0</v>
      </c>
      <c r="ED317" s="176"/>
      <c r="EE317" s="176"/>
      <c r="EF317" s="176"/>
      <c r="EG317" s="176"/>
      <c r="EH317" s="176"/>
      <c r="EI317" s="176">
        <v>0</v>
      </c>
      <c r="EJ317" s="176"/>
      <c r="EK317" s="176"/>
      <c r="EL317" s="176"/>
      <c r="EM317" s="176"/>
      <c r="EN317" s="176">
        <v>0</v>
      </c>
      <c r="EO317" s="176"/>
      <c r="EP317" s="176"/>
      <c r="EQ317" s="700"/>
      <c r="ER317" s="176"/>
      <c r="ES317" s="176"/>
      <c r="ET317" s="176"/>
      <c r="EU317" s="176"/>
      <c r="EV317" s="176"/>
      <c r="EW317" s="176"/>
      <c r="EX317" s="176">
        <v>0</v>
      </c>
      <c r="EY317" s="176"/>
      <c r="EZ317" s="176"/>
      <c r="FA317" s="176"/>
      <c r="FB317" s="63">
        <f>FA317+EY317+EW317+EU317+ES317+EQ317+EO317+EM317+EJ317+EH317+EF317+ED317+EB317+DZ317+DX317+DV317+DT317+DR317+DP317+DN317+DL317+DH317+DF317+DD317+DB317+CZ317+CX317+CV317+CT317+CR317+CP317+CN317+CL317+CH317+CF317+CD317+CB317+BZ317+BX317+BT317+BR317+BP317+BN317+BL317+BJ317+BH317+BF317+BD317+BB317+AZ317+AX317+AV317+AR317+AP317+AN317+AL317+AJ317+AH317+AF317+AD317+AB317+Z317+X317+V317+T317+R317</f>
        <v>7500</v>
      </c>
      <c r="FC317" s="69">
        <f>N317-FB317</f>
        <v>69500</v>
      </c>
    </row>
    <row r="318" spans="1:159" ht="48.6" customHeight="1">
      <c r="A318" s="216">
        <f>+IF(M318="","",COUNTA($M$12:$M318))</f>
        <v>245</v>
      </c>
      <c r="B318" s="216" t="s">
        <v>4685</v>
      </c>
      <c r="C318" s="216" t="s">
        <v>4838</v>
      </c>
      <c r="D318" s="304">
        <v>809</v>
      </c>
      <c r="E318" s="216">
        <v>152</v>
      </c>
      <c r="F318" s="219" t="s">
        <v>4839</v>
      </c>
      <c r="G318" s="216" t="s">
        <v>4840</v>
      </c>
      <c r="H318" s="216" t="s">
        <v>4841</v>
      </c>
      <c r="I318" s="216" t="s">
        <v>4842</v>
      </c>
      <c r="J318" s="216">
        <v>24</v>
      </c>
      <c r="K318" s="216" t="s">
        <v>4843</v>
      </c>
      <c r="L318" s="216" t="s">
        <v>4844</v>
      </c>
      <c r="M318" s="216" t="s">
        <v>15</v>
      </c>
      <c r="N318" s="218">
        <v>145</v>
      </c>
      <c r="O318" s="216" t="s">
        <v>3115</v>
      </c>
      <c r="P318" s="216">
        <v>113</v>
      </c>
      <c r="Q318" s="176">
        <v>35</v>
      </c>
      <c r="R318" s="176">
        <v>20</v>
      </c>
      <c r="S318" s="176"/>
      <c r="T318" s="176"/>
      <c r="U318" s="176"/>
      <c r="V318" s="176"/>
      <c r="W318" s="176"/>
      <c r="X318" s="176"/>
      <c r="Y318" s="176"/>
      <c r="Z318" s="176"/>
      <c r="AA318" s="176"/>
      <c r="AB318" s="176"/>
      <c r="AC318" s="176">
        <v>50</v>
      </c>
      <c r="AD318" s="176">
        <v>25</v>
      </c>
      <c r="AE318" s="176"/>
      <c r="AF318" s="176"/>
      <c r="AG318" s="176">
        <v>0</v>
      </c>
      <c r="AH318" s="176"/>
      <c r="AI318" s="176"/>
      <c r="AJ318" s="176"/>
      <c r="AK318" s="176">
        <v>0</v>
      </c>
      <c r="AL318" s="176"/>
      <c r="AM318" s="176"/>
      <c r="AN318" s="176"/>
      <c r="AO318" s="176"/>
      <c r="AP318" s="176"/>
      <c r="AQ318" s="176"/>
      <c r="AR318" s="176"/>
      <c r="AS318" s="176"/>
      <c r="AT318" s="176"/>
      <c r="AU318" s="176">
        <v>0</v>
      </c>
      <c r="AV318" s="176"/>
      <c r="AW318" s="176"/>
      <c r="AX318" s="176"/>
      <c r="AY318" s="176"/>
      <c r="AZ318" s="176"/>
      <c r="BA318" s="176">
        <v>0</v>
      </c>
      <c r="BB318" s="176"/>
      <c r="BC318" s="176">
        <v>0</v>
      </c>
      <c r="BD318" s="176"/>
      <c r="BE318" s="176">
        <v>0</v>
      </c>
      <c r="BF318" s="176"/>
      <c r="BG318" s="176">
        <v>0</v>
      </c>
      <c r="BH318" s="176"/>
      <c r="BI318" s="176">
        <v>0</v>
      </c>
      <c r="BJ318" s="176"/>
      <c r="BK318" s="176">
        <v>0</v>
      </c>
      <c r="BL318" s="176"/>
      <c r="BM318" s="176">
        <v>0</v>
      </c>
      <c r="BN318" s="176"/>
      <c r="BO318" s="176"/>
      <c r="BP318" s="176"/>
      <c r="BQ318" s="176"/>
      <c r="BR318" s="176"/>
      <c r="BS318" s="176"/>
      <c r="BT318" s="176"/>
      <c r="BU318" s="176"/>
      <c r="BV318" s="176"/>
      <c r="BW318" s="176">
        <v>0</v>
      </c>
      <c r="BX318" s="176"/>
      <c r="BY318" s="176">
        <v>0</v>
      </c>
      <c r="BZ318" s="176"/>
      <c r="CA318" s="176"/>
      <c r="CB318" s="176"/>
      <c r="CC318" s="176">
        <v>0</v>
      </c>
      <c r="CD318" s="176">
        <v>0</v>
      </c>
      <c r="CE318" s="176">
        <v>0</v>
      </c>
      <c r="CF318" s="176"/>
      <c r="CG318" s="176"/>
      <c r="CH318" s="176"/>
      <c r="CI318" s="176">
        <v>0</v>
      </c>
      <c r="CJ318" s="176">
        <v>0</v>
      </c>
      <c r="CK318" s="176">
        <v>0</v>
      </c>
      <c r="CL318" s="176"/>
      <c r="CM318" s="176"/>
      <c r="CN318" s="176"/>
      <c r="CO318" s="176">
        <v>0</v>
      </c>
      <c r="CP318" s="176"/>
      <c r="CQ318" s="176">
        <v>0</v>
      </c>
      <c r="CR318" s="176"/>
      <c r="CS318" s="176">
        <v>0</v>
      </c>
      <c r="CT318" s="176"/>
      <c r="CU318" s="176">
        <v>0</v>
      </c>
      <c r="CV318" s="176"/>
      <c r="CW318" s="176">
        <v>60</v>
      </c>
      <c r="CX318" s="176">
        <v>20</v>
      </c>
      <c r="CY318" s="176">
        <v>0</v>
      </c>
      <c r="CZ318" s="198"/>
      <c r="DA318" s="176">
        <v>0</v>
      </c>
      <c r="DB318" s="176"/>
      <c r="DC318" s="176"/>
      <c r="DD318" s="176">
        <v>0</v>
      </c>
      <c r="DE318" s="176">
        <v>0</v>
      </c>
      <c r="DF318" s="176"/>
      <c r="DG318" s="176"/>
      <c r="DH318" s="198"/>
      <c r="DI318" s="176"/>
      <c r="DJ318" s="449"/>
      <c r="DK318" s="176"/>
      <c r="DL318" s="198"/>
      <c r="DM318" s="176"/>
      <c r="DN318" s="176"/>
      <c r="DO318" s="176"/>
      <c r="DP318" s="176"/>
      <c r="DQ318" s="176"/>
      <c r="DR318" s="198"/>
      <c r="DS318" s="176"/>
      <c r="DT318" s="176"/>
      <c r="DU318" s="176"/>
      <c r="DV318" s="176"/>
      <c r="DW318" s="176"/>
      <c r="DX318" s="176"/>
      <c r="DY318" s="176"/>
      <c r="DZ318" s="176"/>
      <c r="EA318" s="176"/>
      <c r="EB318" s="176"/>
      <c r="EC318" s="176">
        <v>0</v>
      </c>
      <c r="ED318" s="176"/>
      <c r="EE318" s="176"/>
      <c r="EF318" s="176"/>
      <c r="EG318" s="176"/>
      <c r="EH318" s="176"/>
      <c r="EI318" s="176">
        <v>0</v>
      </c>
      <c r="EJ318" s="176"/>
      <c r="EK318" s="176"/>
      <c r="EL318" s="176"/>
      <c r="EM318" s="176"/>
      <c r="EN318" s="176">
        <v>0</v>
      </c>
      <c r="EO318" s="176"/>
      <c r="EP318" s="176"/>
      <c r="EQ318" s="700"/>
      <c r="ER318" s="176"/>
      <c r="ES318" s="176"/>
      <c r="ET318" s="176"/>
      <c r="EU318" s="176"/>
      <c r="EV318" s="176"/>
      <c r="EW318" s="176"/>
      <c r="EX318" s="176">
        <v>0</v>
      </c>
      <c r="EY318" s="176"/>
      <c r="EZ318" s="176"/>
      <c r="FA318" s="176"/>
      <c r="FB318" s="63">
        <f>FA318+EY318+EW318+EU318+ES318+EQ318+EO318+EM318+EJ318+EH318+EF318+ED318+EB318+DZ318+DX318+DV318+DT318+DR318+DP318+DN318+DL318+DH318+DF318+DD318+DB318+CZ318+CX318+CV318+CT318+CR318+CP318+CN318+CL318+CH318+CF318+CD318+CB318+BZ318+BX318+BT318+BR318+BP318+BN318+BL318+BJ318+BH318+BF318+BD318+BB318+AZ318+AX318+AV318+AR318+AP318+AN318+AL318+AJ318+AH318+AF318+AD318+AB318+Z318+X318+V318+T318+R318</f>
        <v>65</v>
      </c>
      <c r="FC318" s="69">
        <f>N318-FB318</f>
        <v>80</v>
      </c>
    </row>
    <row r="319" spans="1:159" ht="48.6" customHeight="1">
      <c r="A319" s="216">
        <f>+IF(M319="","",COUNTA($M$12:$M319))</f>
        <v>246</v>
      </c>
      <c r="B319" s="216" t="s">
        <v>4686</v>
      </c>
      <c r="C319" s="216" t="s">
        <v>4845</v>
      </c>
      <c r="D319" s="312">
        <v>815</v>
      </c>
      <c r="E319" s="216">
        <v>1110</v>
      </c>
      <c r="F319" s="219" t="s">
        <v>4846</v>
      </c>
      <c r="G319" s="216" t="s">
        <v>2467</v>
      </c>
      <c r="H319" s="216" t="s">
        <v>4080</v>
      </c>
      <c r="I319" s="216" t="s">
        <v>4847</v>
      </c>
      <c r="J319" s="216">
        <v>36</v>
      </c>
      <c r="K319" s="216" t="s">
        <v>4848</v>
      </c>
      <c r="L319" s="216" t="s">
        <v>4849</v>
      </c>
      <c r="M319" s="216" t="s">
        <v>65</v>
      </c>
      <c r="N319" s="218">
        <v>11200</v>
      </c>
      <c r="O319" s="216" t="s">
        <v>3063</v>
      </c>
      <c r="P319" s="216">
        <v>120</v>
      </c>
      <c r="Q319" s="176">
        <v>0</v>
      </c>
      <c r="R319" s="176"/>
      <c r="S319" s="176"/>
      <c r="T319" s="176"/>
      <c r="U319" s="176"/>
      <c r="V319" s="176"/>
      <c r="W319" s="176"/>
      <c r="X319" s="176"/>
      <c r="Y319" s="176"/>
      <c r="Z319" s="176"/>
      <c r="AA319" s="176">
        <v>10000</v>
      </c>
      <c r="AB319" s="176">
        <v>6090</v>
      </c>
      <c r="AC319" s="176">
        <v>0</v>
      </c>
      <c r="AD319" s="176"/>
      <c r="AE319" s="176"/>
      <c r="AF319" s="176"/>
      <c r="AG319" s="176">
        <v>100</v>
      </c>
      <c r="AH319" s="176"/>
      <c r="AI319" s="176"/>
      <c r="AJ319" s="176"/>
      <c r="AK319" s="176">
        <v>0</v>
      </c>
      <c r="AL319" s="176"/>
      <c r="AM319" s="176"/>
      <c r="AN319" s="176"/>
      <c r="AO319" s="176">
        <v>1000</v>
      </c>
      <c r="AP319" s="176">
        <v>0</v>
      </c>
      <c r="AQ319" s="176"/>
      <c r="AR319" s="176"/>
      <c r="AS319" s="176"/>
      <c r="AT319" s="176"/>
      <c r="AU319" s="176">
        <v>0</v>
      </c>
      <c r="AV319" s="176"/>
      <c r="AW319" s="176"/>
      <c r="AX319" s="176"/>
      <c r="AY319" s="176"/>
      <c r="AZ319" s="176"/>
      <c r="BA319" s="176">
        <v>0</v>
      </c>
      <c r="BB319" s="176"/>
      <c r="BC319" s="176">
        <v>0</v>
      </c>
      <c r="BD319" s="176"/>
      <c r="BE319" s="176">
        <v>0</v>
      </c>
      <c r="BF319" s="176"/>
      <c r="BG319" s="176">
        <v>0</v>
      </c>
      <c r="BH319" s="176"/>
      <c r="BI319" s="176">
        <v>0</v>
      </c>
      <c r="BJ319" s="176"/>
      <c r="BK319" s="176">
        <v>0</v>
      </c>
      <c r="BL319" s="176"/>
      <c r="BM319" s="176">
        <v>0</v>
      </c>
      <c r="BN319" s="176"/>
      <c r="BO319" s="176">
        <v>100</v>
      </c>
      <c r="BP319" s="176"/>
      <c r="BQ319" s="176"/>
      <c r="BR319" s="176"/>
      <c r="BS319" s="176"/>
      <c r="BT319" s="176"/>
      <c r="BU319" s="176"/>
      <c r="BV319" s="176"/>
      <c r="BW319" s="176">
        <v>0</v>
      </c>
      <c r="BX319" s="176"/>
      <c r="BY319" s="176">
        <v>0</v>
      </c>
      <c r="BZ319" s="176"/>
      <c r="CA319" s="176"/>
      <c r="CB319" s="176"/>
      <c r="CC319" s="176">
        <v>0</v>
      </c>
      <c r="CD319" s="176">
        <v>0</v>
      </c>
      <c r="CE319" s="176">
        <v>0</v>
      </c>
      <c r="CF319" s="176"/>
      <c r="CG319" s="176"/>
      <c r="CH319" s="176"/>
      <c r="CI319" s="176">
        <v>0</v>
      </c>
      <c r="CJ319" s="176">
        <v>0</v>
      </c>
      <c r="CK319" s="176">
        <v>0</v>
      </c>
      <c r="CL319" s="176"/>
      <c r="CM319" s="176"/>
      <c r="CN319" s="176"/>
      <c r="CO319" s="176">
        <v>0</v>
      </c>
      <c r="CP319" s="176"/>
      <c r="CQ319" s="176">
        <v>0</v>
      </c>
      <c r="CR319" s="176"/>
      <c r="CS319" s="176">
        <v>0</v>
      </c>
      <c r="CT319" s="176"/>
      <c r="CU319" s="176">
        <v>0</v>
      </c>
      <c r="CV319" s="176"/>
      <c r="CW319" s="176"/>
      <c r="CX319" s="176"/>
      <c r="CY319" s="176">
        <v>0</v>
      </c>
      <c r="CZ319" s="198"/>
      <c r="DA319" s="176">
        <v>0</v>
      </c>
      <c r="DB319" s="176"/>
      <c r="DC319" s="176"/>
      <c r="DD319" s="176">
        <v>0</v>
      </c>
      <c r="DE319" s="176">
        <v>0</v>
      </c>
      <c r="DF319" s="176"/>
      <c r="DG319" s="176"/>
      <c r="DH319" s="198"/>
      <c r="DI319" s="176"/>
      <c r="DJ319" s="449"/>
      <c r="DK319" s="176"/>
      <c r="DL319" s="198"/>
      <c r="DM319" s="176"/>
      <c r="DN319" s="176"/>
      <c r="DO319" s="176"/>
      <c r="DP319" s="176"/>
      <c r="DQ319" s="176"/>
      <c r="DR319" s="198"/>
      <c r="DS319" s="176"/>
      <c r="DT319" s="176"/>
      <c r="DU319" s="176"/>
      <c r="DV319" s="176"/>
      <c r="DW319" s="176"/>
      <c r="DX319" s="176"/>
      <c r="DY319" s="176"/>
      <c r="DZ319" s="176"/>
      <c r="EA319" s="176"/>
      <c r="EB319" s="176"/>
      <c r="EC319" s="176">
        <v>0</v>
      </c>
      <c r="ED319" s="176"/>
      <c r="EE319" s="176"/>
      <c r="EF319" s="176"/>
      <c r="EG319" s="176"/>
      <c r="EH319" s="176"/>
      <c r="EI319" s="176">
        <v>0</v>
      </c>
      <c r="EJ319" s="176"/>
      <c r="EK319" s="176"/>
      <c r="EL319" s="176"/>
      <c r="EM319" s="176"/>
      <c r="EN319" s="176">
        <v>0</v>
      </c>
      <c r="EO319" s="176"/>
      <c r="EP319" s="176"/>
      <c r="EQ319" s="700"/>
      <c r="ER319" s="176"/>
      <c r="ES319" s="176"/>
      <c r="ET319" s="176"/>
      <c r="EU319" s="176"/>
      <c r="EV319" s="176"/>
      <c r="EW319" s="176"/>
      <c r="EX319" s="176">
        <v>0</v>
      </c>
      <c r="EY319" s="176"/>
      <c r="EZ319" s="176"/>
      <c r="FA319" s="176"/>
      <c r="FB319" s="63">
        <f>FA319+EY319+EW319+EU319+ES319+EQ319+EO319+EM319+EJ319+EH319+EF319+ED319+EB319+DZ319+DX319+DV319+DT319+DR319+DP319+DN319+DL319+DH319+DF319+DD319+DB319+CZ319+CX319+CV319+CT319+CR319+CP319+CN319+CL319+CH319+CF319+CD319+CB319+BZ319+BX319+BT319+BR319+BP319+BN319+BL319+BJ319+BH319+BF319+BD319+BB319+AZ319+AX319+AV319+AR319+AP319+AN319+AL319+AJ319+AH319+AF319+AD319+AB319+Z319+X319+V319+T319+R319</f>
        <v>6090</v>
      </c>
      <c r="FC319" s="69">
        <f>N319-FB319</f>
        <v>5110</v>
      </c>
    </row>
    <row r="320" spans="1:159" s="400" customFormat="1" ht="48.6" customHeight="1">
      <c r="A320" s="395">
        <f>+IF(M320="","",COUNTA($M$12:$M320))</f>
        <v>247</v>
      </c>
      <c r="B320" s="395" t="s">
        <v>4687</v>
      </c>
      <c r="C320" s="216" t="s">
        <v>4850</v>
      </c>
      <c r="D320" s="216">
        <v>816</v>
      </c>
      <c r="E320" s="216">
        <v>1097</v>
      </c>
      <c r="F320" s="399" t="s">
        <v>4851</v>
      </c>
      <c r="G320" s="395" t="s">
        <v>4852</v>
      </c>
      <c r="H320" s="395" t="s">
        <v>704</v>
      </c>
      <c r="I320" s="216" t="s">
        <v>4853</v>
      </c>
      <c r="J320" s="216">
        <v>60</v>
      </c>
      <c r="K320" s="395" t="s">
        <v>4854</v>
      </c>
      <c r="L320" s="395" t="s">
        <v>4855</v>
      </c>
      <c r="M320" s="395" t="s">
        <v>10</v>
      </c>
      <c r="N320" s="396">
        <v>46000</v>
      </c>
      <c r="O320" s="395" t="s">
        <v>3058</v>
      </c>
      <c r="P320" s="395">
        <v>16</v>
      </c>
      <c r="Q320" s="323">
        <v>20000</v>
      </c>
      <c r="R320" s="323"/>
      <c r="S320" s="323"/>
      <c r="T320" s="323"/>
      <c r="U320" s="323"/>
      <c r="V320" s="323"/>
      <c r="W320" s="323"/>
      <c r="X320" s="323"/>
      <c r="Y320" s="323"/>
      <c r="Z320" s="323"/>
      <c r="AA320" s="323">
        <v>20000</v>
      </c>
      <c r="AB320" s="323"/>
      <c r="AC320" s="323">
        <v>0</v>
      </c>
      <c r="AD320" s="323"/>
      <c r="AE320" s="323"/>
      <c r="AF320" s="323"/>
      <c r="AG320" s="323">
        <v>0</v>
      </c>
      <c r="AH320" s="323"/>
      <c r="AI320" s="323"/>
      <c r="AJ320" s="323"/>
      <c r="AK320" s="323">
        <v>5000</v>
      </c>
      <c r="AL320" s="323"/>
      <c r="AM320" s="323"/>
      <c r="AN320" s="323"/>
      <c r="AO320" s="323"/>
      <c r="AP320" s="323"/>
      <c r="AQ320" s="323"/>
      <c r="AR320" s="323"/>
      <c r="AS320" s="323"/>
      <c r="AT320" s="323"/>
      <c r="AU320" s="323">
        <v>0</v>
      </c>
      <c r="AV320" s="323"/>
      <c r="AW320" s="323"/>
      <c r="AX320" s="323"/>
      <c r="AY320" s="323"/>
      <c r="AZ320" s="323"/>
      <c r="BA320" s="323">
        <v>0</v>
      </c>
      <c r="BB320" s="323"/>
      <c r="BC320" s="323">
        <v>0</v>
      </c>
      <c r="BD320" s="323"/>
      <c r="BE320" s="323">
        <v>0</v>
      </c>
      <c r="BF320" s="323"/>
      <c r="BG320" s="323">
        <v>0</v>
      </c>
      <c r="BH320" s="323"/>
      <c r="BI320" s="323">
        <v>0</v>
      </c>
      <c r="BJ320" s="323"/>
      <c r="BK320" s="323">
        <v>0</v>
      </c>
      <c r="BL320" s="323"/>
      <c r="BM320" s="323">
        <v>0</v>
      </c>
      <c r="BN320" s="323"/>
      <c r="BO320" s="323"/>
      <c r="BP320" s="323"/>
      <c r="BQ320" s="323"/>
      <c r="BR320" s="323"/>
      <c r="BS320" s="323"/>
      <c r="BT320" s="323"/>
      <c r="BU320" s="323"/>
      <c r="BV320" s="323"/>
      <c r="BW320" s="323">
        <v>0</v>
      </c>
      <c r="BX320" s="323"/>
      <c r="BY320" s="323">
        <v>0</v>
      </c>
      <c r="BZ320" s="323"/>
      <c r="CA320" s="323"/>
      <c r="CB320" s="323"/>
      <c r="CC320" s="323">
        <v>0</v>
      </c>
      <c r="CD320" s="323">
        <v>0</v>
      </c>
      <c r="CE320" s="323">
        <v>0</v>
      </c>
      <c r="CF320" s="323"/>
      <c r="CG320" s="323"/>
      <c r="CH320" s="323"/>
      <c r="CI320" s="323">
        <v>0</v>
      </c>
      <c r="CJ320" s="323">
        <v>0</v>
      </c>
      <c r="CK320" s="323">
        <v>0</v>
      </c>
      <c r="CL320" s="323"/>
      <c r="CM320" s="323"/>
      <c r="CN320" s="323"/>
      <c r="CO320" s="323">
        <v>0</v>
      </c>
      <c r="CP320" s="323"/>
      <c r="CQ320" s="323">
        <v>0</v>
      </c>
      <c r="CR320" s="323"/>
      <c r="CS320" s="323">
        <v>0</v>
      </c>
      <c r="CT320" s="323"/>
      <c r="CU320" s="323">
        <v>0</v>
      </c>
      <c r="CV320" s="323"/>
      <c r="CW320" s="323"/>
      <c r="CX320" s="323"/>
      <c r="CY320" s="323">
        <v>0</v>
      </c>
      <c r="CZ320" s="397"/>
      <c r="DA320" s="323">
        <v>0</v>
      </c>
      <c r="DB320" s="323"/>
      <c r="DC320" s="323">
        <v>1000</v>
      </c>
      <c r="DD320" s="323">
        <v>0</v>
      </c>
      <c r="DE320" s="323">
        <v>0</v>
      </c>
      <c r="DF320" s="323"/>
      <c r="DG320" s="323"/>
      <c r="DH320" s="397"/>
      <c r="DI320" s="323"/>
      <c r="DJ320" s="450"/>
      <c r="DK320" s="323"/>
      <c r="DL320" s="397"/>
      <c r="DM320" s="323"/>
      <c r="DN320" s="323"/>
      <c r="DO320" s="323"/>
      <c r="DP320" s="323"/>
      <c r="DQ320" s="323"/>
      <c r="DR320" s="397"/>
      <c r="DS320" s="323"/>
      <c r="DT320" s="323"/>
      <c r="DU320" s="323"/>
      <c r="DV320" s="323"/>
      <c r="DW320" s="323"/>
      <c r="DX320" s="323"/>
      <c r="DY320" s="323"/>
      <c r="DZ320" s="323"/>
      <c r="EA320" s="323"/>
      <c r="EB320" s="323"/>
      <c r="EC320" s="323">
        <v>0</v>
      </c>
      <c r="ED320" s="323"/>
      <c r="EE320" s="323"/>
      <c r="EF320" s="323"/>
      <c r="EG320" s="323"/>
      <c r="EH320" s="323"/>
      <c r="EI320" s="323">
        <v>0</v>
      </c>
      <c r="EJ320" s="323"/>
      <c r="EK320" s="323"/>
      <c r="EL320" s="323"/>
      <c r="EM320" s="323"/>
      <c r="EN320" s="323">
        <v>0</v>
      </c>
      <c r="EO320" s="323"/>
      <c r="EP320" s="323"/>
      <c r="EQ320" s="700"/>
      <c r="ER320" s="323"/>
      <c r="ES320" s="323"/>
      <c r="ET320" s="323"/>
      <c r="EU320" s="323"/>
      <c r="EV320" s="323"/>
      <c r="EW320" s="323"/>
      <c r="EX320" s="323">
        <v>0</v>
      </c>
      <c r="EY320" s="323"/>
      <c r="EZ320" s="323"/>
      <c r="FA320" s="323"/>
      <c r="FB320" s="425">
        <f>FA320+EY320+EW320+EU320+ES320+EQ320+EO320+EM320+EJ320+EH320+EF320+ED320+EB320+DZ320+DX320+DV320+DT320+DR320+DP320+DN320+DL320+DH320+DF320+DD320+DB320+CZ320+CX320+CV320+CT320+CR320+CP320+CN320+CL320+CH320+CF320+CD320+CB320+BZ320+BX320+BT320+BR320+BP320+BN320+BL320+BJ320+BH320+BF320+BD320+BB320+AZ320+AX320+AV320+AR320+AP320+AN320+AL320+AJ320+AH320+AF320+AD320+AB320+Z320+X320+V320+T320+R320</f>
        <v>0</v>
      </c>
      <c r="FC320" s="394">
        <f>N320-FB320</f>
        <v>46000</v>
      </c>
    </row>
    <row r="321" spans="1:159" ht="48.6" customHeight="1">
      <c r="A321" s="216">
        <f>+IF(M321="","",COUNTA($M$12:$M321))</f>
        <v>248</v>
      </c>
      <c r="B321" s="216" t="s">
        <v>4688</v>
      </c>
      <c r="C321" s="216" t="s">
        <v>4856</v>
      </c>
      <c r="D321" s="216">
        <v>816</v>
      </c>
      <c r="E321" s="216">
        <v>1097</v>
      </c>
      <c r="F321" s="219" t="s">
        <v>4851</v>
      </c>
      <c r="G321" s="216" t="s">
        <v>4852</v>
      </c>
      <c r="H321" s="216" t="s">
        <v>705</v>
      </c>
      <c r="I321" s="216" t="s">
        <v>447</v>
      </c>
      <c r="J321" s="216">
        <v>48</v>
      </c>
      <c r="K321" s="216" t="s">
        <v>4857</v>
      </c>
      <c r="L321" s="216" t="s">
        <v>4855</v>
      </c>
      <c r="M321" s="216" t="s">
        <v>10</v>
      </c>
      <c r="N321" s="218">
        <v>15000</v>
      </c>
      <c r="O321" s="216" t="s">
        <v>3058</v>
      </c>
      <c r="P321" s="216">
        <v>16</v>
      </c>
      <c r="Q321" s="176">
        <v>5000</v>
      </c>
      <c r="R321" s="176"/>
      <c r="S321" s="176"/>
      <c r="T321" s="176"/>
      <c r="U321" s="176"/>
      <c r="V321" s="176"/>
      <c r="W321" s="176"/>
      <c r="X321" s="176"/>
      <c r="Y321" s="176"/>
      <c r="Z321" s="176"/>
      <c r="AA321" s="176"/>
      <c r="AB321" s="176"/>
      <c r="AC321" s="176">
        <v>0</v>
      </c>
      <c r="AD321" s="176"/>
      <c r="AE321" s="176">
        <v>5000</v>
      </c>
      <c r="AF321" s="176">
        <v>1980</v>
      </c>
      <c r="AG321" s="176">
        <v>1000</v>
      </c>
      <c r="AH321" s="176"/>
      <c r="AI321" s="176"/>
      <c r="AJ321" s="176"/>
      <c r="AK321" s="176">
        <v>2000</v>
      </c>
      <c r="AL321" s="176"/>
      <c r="AM321" s="176"/>
      <c r="AN321" s="176"/>
      <c r="AO321" s="176"/>
      <c r="AP321" s="176"/>
      <c r="AQ321" s="176"/>
      <c r="AR321" s="176"/>
      <c r="AS321" s="176"/>
      <c r="AT321" s="176"/>
      <c r="AU321" s="176">
        <v>0</v>
      </c>
      <c r="AV321" s="176"/>
      <c r="AW321" s="176"/>
      <c r="AX321" s="176"/>
      <c r="AY321" s="176"/>
      <c r="AZ321" s="176"/>
      <c r="BA321" s="176">
        <v>0</v>
      </c>
      <c r="BB321" s="176"/>
      <c r="BC321" s="176">
        <v>0</v>
      </c>
      <c r="BD321" s="176"/>
      <c r="BE321" s="176">
        <v>0</v>
      </c>
      <c r="BF321" s="176"/>
      <c r="BG321" s="176">
        <v>0</v>
      </c>
      <c r="BH321" s="176"/>
      <c r="BI321" s="176">
        <v>500</v>
      </c>
      <c r="BJ321" s="176">
        <v>0</v>
      </c>
      <c r="BK321" s="176">
        <v>0</v>
      </c>
      <c r="BL321" s="176"/>
      <c r="BM321" s="176">
        <v>0</v>
      </c>
      <c r="BN321" s="176"/>
      <c r="BO321" s="176"/>
      <c r="BP321" s="176"/>
      <c r="BQ321" s="176"/>
      <c r="BR321" s="176"/>
      <c r="BS321" s="176"/>
      <c r="BT321" s="176"/>
      <c r="BU321" s="176"/>
      <c r="BV321" s="176"/>
      <c r="BW321" s="176">
        <v>0</v>
      </c>
      <c r="BX321" s="176"/>
      <c r="BY321" s="176">
        <v>0</v>
      </c>
      <c r="BZ321" s="176"/>
      <c r="CA321" s="176"/>
      <c r="CB321" s="176"/>
      <c r="CC321" s="176">
        <v>0</v>
      </c>
      <c r="CD321" s="176">
        <v>0</v>
      </c>
      <c r="CE321" s="176">
        <v>0</v>
      </c>
      <c r="CF321" s="176"/>
      <c r="CG321" s="176"/>
      <c r="CH321" s="176"/>
      <c r="CI321" s="176">
        <v>0</v>
      </c>
      <c r="CJ321" s="176">
        <v>0</v>
      </c>
      <c r="CK321" s="176">
        <v>0</v>
      </c>
      <c r="CL321" s="176"/>
      <c r="CM321" s="176"/>
      <c r="CN321" s="176"/>
      <c r="CO321" s="176">
        <v>0</v>
      </c>
      <c r="CP321" s="176"/>
      <c r="CQ321" s="176">
        <v>0</v>
      </c>
      <c r="CR321" s="176"/>
      <c r="CS321" s="176">
        <v>1500</v>
      </c>
      <c r="CT321" s="176"/>
      <c r="CU321" s="176">
        <v>0</v>
      </c>
      <c r="CV321" s="176"/>
      <c r="CW321" s="176"/>
      <c r="CX321" s="176"/>
      <c r="CY321" s="176">
        <v>0</v>
      </c>
      <c r="CZ321" s="198"/>
      <c r="DA321" s="176">
        <v>0</v>
      </c>
      <c r="DB321" s="176"/>
      <c r="DC321" s="176"/>
      <c r="DD321" s="176">
        <v>0</v>
      </c>
      <c r="DE321" s="176">
        <v>0</v>
      </c>
      <c r="DF321" s="176"/>
      <c r="DG321" s="176"/>
      <c r="DH321" s="198"/>
      <c r="DI321" s="176"/>
      <c r="DJ321" s="449"/>
      <c r="DK321" s="176"/>
      <c r="DL321" s="198"/>
      <c r="DM321" s="176"/>
      <c r="DN321" s="176"/>
      <c r="DO321" s="176"/>
      <c r="DP321" s="176"/>
      <c r="DQ321" s="176"/>
      <c r="DR321" s="198"/>
      <c r="DS321" s="176"/>
      <c r="DT321" s="176"/>
      <c r="DU321" s="176"/>
      <c r="DV321" s="176"/>
      <c r="DW321" s="176"/>
      <c r="DX321" s="176"/>
      <c r="DY321" s="176"/>
      <c r="DZ321" s="176"/>
      <c r="EA321" s="176"/>
      <c r="EB321" s="176"/>
      <c r="EC321" s="176">
        <v>0</v>
      </c>
      <c r="ED321" s="176"/>
      <c r="EE321" s="176"/>
      <c r="EF321" s="176"/>
      <c r="EG321" s="176"/>
      <c r="EH321" s="176"/>
      <c r="EI321" s="176">
        <v>0</v>
      </c>
      <c r="EJ321" s="176"/>
      <c r="EK321" s="176"/>
      <c r="EL321" s="176"/>
      <c r="EM321" s="176"/>
      <c r="EN321" s="176">
        <v>0</v>
      </c>
      <c r="EO321" s="176"/>
      <c r="EP321" s="176"/>
      <c r="EQ321" s="700"/>
      <c r="ER321" s="176"/>
      <c r="ES321" s="176"/>
      <c r="ET321" s="176"/>
      <c r="EU321" s="176"/>
      <c r="EV321" s="176"/>
      <c r="EW321" s="176"/>
      <c r="EX321" s="176">
        <v>0</v>
      </c>
      <c r="EY321" s="176"/>
      <c r="EZ321" s="176"/>
      <c r="FA321" s="176"/>
      <c r="FB321" s="63">
        <f>FA321+EY321+EW321+EU321+ES321+EQ321+EO321+EM321+EJ321+EH321+EF321+ED321+EB321+DZ321+DX321+DV321+DT321+DR321+DP321+DN321+DL321+DH321+DF321+DD321+DB321+CZ321+CX321+CV321+CT321+CR321+CP321+CN321+CL321+CH321+CF321+CD321+CB321+BZ321+BX321+BT321+BR321+BP321+BN321+BL321+BJ321+BH321+BF321+BD321+BB321+AZ321+AX321+AV321+AR321+AP321+AN321+AL321+AJ321+AH321+AF321+AD321+AB321+Z321+X321+V321+T321+R321</f>
        <v>1980</v>
      </c>
      <c r="FC321" s="69">
        <f>N321-FB321</f>
        <v>13020</v>
      </c>
    </row>
    <row r="322" spans="1:159" s="47" customFormat="1" ht="48.6" customHeight="1">
      <c r="A322" s="216" t="str">
        <f>+IF(M322="","",COUNTA($M$12:$M322))</f>
        <v/>
      </c>
      <c r="B322" s="216"/>
      <c r="C322" s="216"/>
      <c r="D322" s="186"/>
      <c r="E322" s="186"/>
      <c r="F322" s="290" t="s">
        <v>3265</v>
      </c>
      <c r="G322" s="216"/>
      <c r="H322" s="216"/>
      <c r="I322" s="216"/>
      <c r="J322" s="216"/>
      <c r="K322" s="216"/>
      <c r="L322" s="216"/>
      <c r="M322" s="216"/>
      <c r="N322" s="218"/>
      <c r="O322" s="216"/>
      <c r="P322" s="216"/>
      <c r="Q322" s="176"/>
      <c r="R322" s="176"/>
      <c r="S322" s="176"/>
      <c r="T322" s="176"/>
      <c r="U322" s="176"/>
      <c r="V322" s="176"/>
      <c r="W322" s="176"/>
      <c r="X322" s="176"/>
      <c r="Y322" s="176"/>
      <c r="Z322" s="176"/>
      <c r="AA322" s="176"/>
      <c r="AB322" s="176"/>
      <c r="AC322" s="176"/>
      <c r="AD322" s="176"/>
      <c r="AE322" s="176"/>
      <c r="AF322" s="176"/>
      <c r="AG322" s="176"/>
      <c r="AH322" s="176"/>
      <c r="AI322" s="176"/>
      <c r="AJ322" s="176"/>
      <c r="AK322" s="176"/>
      <c r="AL322" s="176"/>
      <c r="AM322" s="176"/>
      <c r="AN322" s="176"/>
      <c r="AO322" s="176"/>
      <c r="AP322" s="176"/>
      <c r="AQ322" s="176"/>
      <c r="AR322" s="176"/>
      <c r="AS322" s="176"/>
      <c r="AT322" s="176"/>
      <c r="AU322" s="176">
        <v>0</v>
      </c>
      <c r="AV322" s="176"/>
      <c r="AW322" s="176"/>
      <c r="AX322" s="176"/>
      <c r="AY322" s="176"/>
      <c r="AZ322" s="176"/>
      <c r="BA322" s="176"/>
      <c r="BB322" s="176"/>
      <c r="BC322" s="176"/>
      <c r="BD322" s="176"/>
      <c r="BE322" s="176"/>
      <c r="BF322" s="176"/>
      <c r="BG322" s="176"/>
      <c r="BH322" s="176"/>
      <c r="BI322" s="176"/>
      <c r="BJ322" s="176"/>
      <c r="BK322" s="176"/>
      <c r="BL322" s="176"/>
      <c r="BM322" s="176"/>
      <c r="BN322" s="176"/>
      <c r="BO322" s="176"/>
      <c r="BP322" s="176"/>
      <c r="BQ322" s="176"/>
      <c r="BR322" s="176"/>
      <c r="BS322" s="176"/>
      <c r="BT322" s="176"/>
      <c r="BU322" s="176"/>
      <c r="BV322" s="176"/>
      <c r="BW322" s="176">
        <v>0</v>
      </c>
      <c r="BX322" s="176"/>
      <c r="BY322" s="176"/>
      <c r="BZ322" s="176"/>
      <c r="CA322" s="176"/>
      <c r="CB322" s="176"/>
      <c r="CC322" s="176"/>
      <c r="CD322" s="176"/>
      <c r="CE322" s="176"/>
      <c r="CF322" s="176"/>
      <c r="CG322" s="176"/>
      <c r="CH322" s="176"/>
      <c r="CI322" s="176"/>
      <c r="CJ322" s="176"/>
      <c r="CK322" s="176">
        <v>0</v>
      </c>
      <c r="CL322" s="176"/>
      <c r="CM322" s="176"/>
      <c r="CN322" s="176"/>
      <c r="CO322" s="176"/>
      <c r="CP322" s="176"/>
      <c r="CQ322" s="176"/>
      <c r="CR322" s="176"/>
      <c r="CS322" s="176"/>
      <c r="CT322" s="176"/>
      <c r="CU322" s="176"/>
      <c r="CV322" s="176"/>
      <c r="CW322" s="176"/>
      <c r="CX322" s="176"/>
      <c r="CY322" s="176"/>
      <c r="CZ322" s="206"/>
      <c r="DA322" s="176"/>
      <c r="DB322" s="176"/>
      <c r="DC322" s="176"/>
      <c r="DD322" s="176"/>
      <c r="DE322" s="176"/>
      <c r="DF322" s="176"/>
      <c r="DG322" s="176"/>
      <c r="DH322" s="206"/>
      <c r="DI322" s="176"/>
      <c r="DJ322" s="445"/>
      <c r="DK322" s="176"/>
      <c r="DL322" s="206"/>
      <c r="DM322" s="176"/>
      <c r="DN322" s="176"/>
      <c r="DO322" s="176"/>
      <c r="DP322" s="176"/>
      <c r="DQ322" s="176"/>
      <c r="DR322" s="206"/>
      <c r="DS322" s="176"/>
      <c r="DT322" s="176"/>
      <c r="DU322" s="176"/>
      <c r="DV322" s="176"/>
      <c r="DW322" s="176"/>
      <c r="DX322" s="176"/>
      <c r="DY322" s="176"/>
      <c r="DZ322" s="176"/>
      <c r="EA322" s="176"/>
      <c r="EB322" s="176"/>
      <c r="EC322" s="176"/>
      <c r="ED322" s="176"/>
      <c r="EE322" s="176"/>
      <c r="EF322" s="176"/>
      <c r="EG322" s="176"/>
      <c r="EH322" s="176"/>
      <c r="EI322" s="176"/>
      <c r="EJ322" s="176"/>
      <c r="EK322" s="176"/>
      <c r="EL322" s="176"/>
      <c r="EM322" s="176"/>
      <c r="EN322" s="176"/>
      <c r="EO322" s="176"/>
      <c r="EP322" s="176"/>
      <c r="EQ322" s="699"/>
      <c r="ER322" s="176"/>
      <c r="ES322" s="176"/>
      <c r="ET322" s="176"/>
      <c r="EU322" s="176"/>
      <c r="EV322" s="176"/>
      <c r="EW322" s="176"/>
      <c r="EX322" s="176"/>
      <c r="EY322" s="176"/>
      <c r="EZ322" s="176"/>
      <c r="FA322" s="176"/>
      <c r="FB322" s="63"/>
      <c r="FC322" s="69"/>
    </row>
    <row r="323" spans="1:159" s="47" customFormat="1" ht="48.6" customHeight="1">
      <c r="A323" s="216" t="str">
        <f>+IF(M323="","",COUNTA($M$12:$M323))</f>
        <v/>
      </c>
      <c r="B323" s="216"/>
      <c r="C323" s="216"/>
      <c r="D323" s="186"/>
      <c r="E323" s="186"/>
      <c r="F323" s="290" t="s">
        <v>3266</v>
      </c>
      <c r="G323" s="216"/>
      <c r="H323" s="216"/>
      <c r="I323" s="216"/>
      <c r="J323" s="216"/>
      <c r="K323" s="216"/>
      <c r="L323" s="216"/>
      <c r="M323" s="216"/>
      <c r="N323" s="218"/>
      <c r="O323" s="216"/>
      <c r="P323" s="216"/>
      <c r="Q323" s="176"/>
      <c r="R323" s="176"/>
      <c r="S323" s="176"/>
      <c r="T323" s="176"/>
      <c r="U323" s="176"/>
      <c r="V323" s="176"/>
      <c r="W323" s="176"/>
      <c r="X323" s="176"/>
      <c r="Y323" s="176"/>
      <c r="Z323" s="176"/>
      <c r="AA323" s="176"/>
      <c r="AB323" s="176"/>
      <c r="AC323" s="176"/>
      <c r="AD323" s="176"/>
      <c r="AE323" s="176"/>
      <c r="AF323" s="176"/>
      <c r="AG323" s="176"/>
      <c r="AH323" s="176"/>
      <c r="AI323" s="176"/>
      <c r="AJ323" s="176"/>
      <c r="AK323" s="176"/>
      <c r="AL323" s="176"/>
      <c r="AM323" s="176"/>
      <c r="AN323" s="176"/>
      <c r="AO323" s="176"/>
      <c r="AP323" s="176"/>
      <c r="AQ323" s="176"/>
      <c r="AR323" s="176"/>
      <c r="AS323" s="176"/>
      <c r="AT323" s="176"/>
      <c r="AU323" s="176">
        <v>0</v>
      </c>
      <c r="AV323" s="176"/>
      <c r="AW323" s="176"/>
      <c r="AX323" s="176"/>
      <c r="AY323" s="176"/>
      <c r="AZ323" s="176"/>
      <c r="BA323" s="176"/>
      <c r="BB323" s="176"/>
      <c r="BC323" s="176"/>
      <c r="BD323" s="176"/>
      <c r="BE323" s="176"/>
      <c r="BF323" s="176"/>
      <c r="BG323" s="176"/>
      <c r="BH323" s="176"/>
      <c r="BI323" s="176"/>
      <c r="BJ323" s="176"/>
      <c r="BK323" s="176"/>
      <c r="BL323" s="176"/>
      <c r="BM323" s="176"/>
      <c r="BN323" s="176"/>
      <c r="BO323" s="176"/>
      <c r="BP323" s="176"/>
      <c r="BQ323" s="176"/>
      <c r="BR323" s="176"/>
      <c r="BS323" s="176"/>
      <c r="BT323" s="176"/>
      <c r="BU323" s="176"/>
      <c r="BV323" s="176"/>
      <c r="BW323" s="176">
        <v>0</v>
      </c>
      <c r="BX323" s="176"/>
      <c r="BY323" s="176"/>
      <c r="BZ323" s="176"/>
      <c r="CA323" s="176"/>
      <c r="CB323" s="176"/>
      <c r="CC323" s="176"/>
      <c r="CD323" s="176"/>
      <c r="CE323" s="176"/>
      <c r="CF323" s="176"/>
      <c r="CG323" s="176"/>
      <c r="CH323" s="176"/>
      <c r="CI323" s="176"/>
      <c r="CJ323" s="176"/>
      <c r="CK323" s="176">
        <v>0</v>
      </c>
      <c r="CL323" s="176"/>
      <c r="CM323" s="176"/>
      <c r="CN323" s="176"/>
      <c r="CO323" s="176"/>
      <c r="CP323" s="176"/>
      <c r="CQ323" s="176"/>
      <c r="CR323" s="176"/>
      <c r="CS323" s="176"/>
      <c r="CT323" s="176"/>
      <c r="CU323" s="176"/>
      <c r="CV323" s="176"/>
      <c r="CW323" s="176"/>
      <c r="CX323" s="176"/>
      <c r="CY323" s="176"/>
      <c r="CZ323" s="206"/>
      <c r="DA323" s="176"/>
      <c r="DB323" s="176"/>
      <c r="DC323" s="176"/>
      <c r="DD323" s="176"/>
      <c r="DE323" s="176"/>
      <c r="DF323" s="176"/>
      <c r="DG323" s="176"/>
      <c r="DH323" s="206"/>
      <c r="DI323" s="176"/>
      <c r="DJ323" s="445"/>
      <c r="DK323" s="176"/>
      <c r="DL323" s="206"/>
      <c r="DM323" s="176"/>
      <c r="DN323" s="176"/>
      <c r="DO323" s="176"/>
      <c r="DP323" s="176"/>
      <c r="DQ323" s="176"/>
      <c r="DR323" s="206"/>
      <c r="DS323" s="176"/>
      <c r="DT323" s="176"/>
      <c r="DU323" s="176"/>
      <c r="DV323" s="176"/>
      <c r="DW323" s="176"/>
      <c r="DX323" s="176"/>
      <c r="DY323" s="176"/>
      <c r="DZ323" s="176"/>
      <c r="EA323" s="176"/>
      <c r="EB323" s="176"/>
      <c r="EC323" s="176"/>
      <c r="ED323" s="176"/>
      <c r="EE323" s="176"/>
      <c r="EF323" s="176"/>
      <c r="EG323" s="176"/>
      <c r="EH323" s="176"/>
      <c r="EI323" s="176"/>
      <c r="EJ323" s="176"/>
      <c r="EK323" s="176"/>
      <c r="EL323" s="176"/>
      <c r="EM323" s="176"/>
      <c r="EN323" s="176"/>
      <c r="EO323" s="176"/>
      <c r="EP323" s="176"/>
      <c r="EQ323" s="699"/>
      <c r="ER323" s="176"/>
      <c r="ES323" s="176"/>
      <c r="ET323" s="176"/>
      <c r="EU323" s="176"/>
      <c r="EV323" s="176"/>
      <c r="EW323" s="176"/>
      <c r="EX323" s="176"/>
      <c r="EY323" s="176"/>
      <c r="EZ323" s="176"/>
      <c r="FA323" s="176"/>
      <c r="FB323" s="63"/>
      <c r="FC323" s="69"/>
    </row>
    <row r="324" spans="1:159" s="400" customFormat="1" ht="48.6" customHeight="1">
      <c r="A324" s="395">
        <f>+IF(M324="","",COUNTA($M$12:$M324))</f>
        <v>249</v>
      </c>
      <c r="B324" s="395" t="s">
        <v>4693</v>
      </c>
      <c r="C324" s="216" t="s">
        <v>4858</v>
      </c>
      <c r="D324" s="216">
        <v>819</v>
      </c>
      <c r="E324" s="216">
        <v>129</v>
      </c>
      <c r="F324" s="399" t="s">
        <v>4859</v>
      </c>
      <c r="G324" s="395" t="s">
        <v>4860</v>
      </c>
      <c r="H324" s="395" t="s">
        <v>4861</v>
      </c>
      <c r="I324" s="216" t="s">
        <v>4862</v>
      </c>
      <c r="J324" s="216">
        <v>24</v>
      </c>
      <c r="K324" s="395" t="s">
        <v>4863</v>
      </c>
      <c r="L324" s="395" t="s">
        <v>4864</v>
      </c>
      <c r="M324" s="395" t="s">
        <v>15</v>
      </c>
      <c r="N324" s="396">
        <v>420</v>
      </c>
      <c r="O324" s="395" t="s">
        <v>3636</v>
      </c>
      <c r="P324" s="395">
        <v>46</v>
      </c>
      <c r="Q324" s="323">
        <v>0</v>
      </c>
      <c r="R324" s="323"/>
      <c r="S324" s="323"/>
      <c r="T324" s="323"/>
      <c r="U324" s="323">
        <v>400</v>
      </c>
      <c r="V324" s="323"/>
      <c r="W324" s="323"/>
      <c r="X324" s="323"/>
      <c r="Y324" s="323"/>
      <c r="Z324" s="323"/>
      <c r="AA324" s="323">
        <v>20</v>
      </c>
      <c r="AB324" s="323"/>
      <c r="AC324" s="323">
        <v>0</v>
      </c>
      <c r="AD324" s="323"/>
      <c r="AE324" s="323"/>
      <c r="AF324" s="323"/>
      <c r="AG324" s="323">
        <v>0</v>
      </c>
      <c r="AH324" s="323"/>
      <c r="AI324" s="323"/>
      <c r="AJ324" s="323"/>
      <c r="AK324" s="323">
        <v>0</v>
      </c>
      <c r="AL324" s="323"/>
      <c r="AM324" s="323"/>
      <c r="AN324" s="323"/>
      <c r="AO324" s="323"/>
      <c r="AP324" s="323"/>
      <c r="AQ324" s="323"/>
      <c r="AR324" s="323"/>
      <c r="AS324" s="323"/>
      <c r="AT324" s="323"/>
      <c r="AU324" s="323">
        <v>0</v>
      </c>
      <c r="AV324" s="323"/>
      <c r="AW324" s="323"/>
      <c r="AX324" s="323"/>
      <c r="AY324" s="323"/>
      <c r="AZ324" s="323"/>
      <c r="BA324" s="323">
        <v>0</v>
      </c>
      <c r="BB324" s="323"/>
      <c r="BC324" s="323">
        <v>0</v>
      </c>
      <c r="BD324" s="323"/>
      <c r="BE324" s="323">
        <v>0</v>
      </c>
      <c r="BF324" s="323"/>
      <c r="BG324" s="323">
        <v>0</v>
      </c>
      <c r="BH324" s="323"/>
      <c r="BI324" s="323">
        <v>0</v>
      </c>
      <c r="BJ324" s="323"/>
      <c r="BK324" s="323">
        <v>0</v>
      </c>
      <c r="BL324" s="323"/>
      <c r="BM324" s="323">
        <v>0</v>
      </c>
      <c r="BN324" s="323"/>
      <c r="BO324" s="323"/>
      <c r="BP324" s="323"/>
      <c r="BQ324" s="323"/>
      <c r="BR324" s="323"/>
      <c r="BS324" s="323"/>
      <c r="BT324" s="323"/>
      <c r="BU324" s="323"/>
      <c r="BV324" s="323"/>
      <c r="BW324" s="323">
        <v>0</v>
      </c>
      <c r="BX324" s="323"/>
      <c r="BY324" s="323">
        <v>0</v>
      </c>
      <c r="BZ324" s="323"/>
      <c r="CA324" s="323"/>
      <c r="CB324" s="323"/>
      <c r="CC324" s="323">
        <v>0</v>
      </c>
      <c r="CD324" s="323">
        <v>0</v>
      </c>
      <c r="CE324" s="323">
        <v>0</v>
      </c>
      <c r="CF324" s="323"/>
      <c r="CG324" s="323"/>
      <c r="CH324" s="323"/>
      <c r="CI324" s="323">
        <v>0</v>
      </c>
      <c r="CJ324" s="323">
        <v>0</v>
      </c>
      <c r="CK324" s="323">
        <v>0</v>
      </c>
      <c r="CL324" s="323"/>
      <c r="CM324" s="323"/>
      <c r="CN324" s="323"/>
      <c r="CO324" s="323">
        <v>0</v>
      </c>
      <c r="CP324" s="323"/>
      <c r="CQ324" s="323">
        <v>0</v>
      </c>
      <c r="CR324" s="323"/>
      <c r="CS324" s="323">
        <v>0</v>
      </c>
      <c r="CT324" s="323"/>
      <c r="CU324" s="323">
        <v>0</v>
      </c>
      <c r="CV324" s="323"/>
      <c r="CW324" s="323"/>
      <c r="CX324" s="323"/>
      <c r="CY324" s="323">
        <v>0</v>
      </c>
      <c r="CZ324" s="397"/>
      <c r="DA324" s="323">
        <v>0</v>
      </c>
      <c r="DB324" s="323"/>
      <c r="DC324" s="323"/>
      <c r="DD324" s="323">
        <v>0</v>
      </c>
      <c r="DE324" s="323">
        <v>0</v>
      </c>
      <c r="DF324" s="323"/>
      <c r="DG324" s="323"/>
      <c r="DH324" s="397"/>
      <c r="DI324" s="323"/>
      <c r="DJ324" s="450"/>
      <c r="DK324" s="323"/>
      <c r="DL324" s="397"/>
      <c r="DM324" s="323"/>
      <c r="DN324" s="323"/>
      <c r="DO324" s="323"/>
      <c r="DP324" s="323"/>
      <c r="DQ324" s="323"/>
      <c r="DR324" s="397"/>
      <c r="DS324" s="323"/>
      <c r="DT324" s="323"/>
      <c r="DU324" s="323"/>
      <c r="DV324" s="323"/>
      <c r="DW324" s="323"/>
      <c r="DX324" s="323"/>
      <c r="DY324" s="323"/>
      <c r="DZ324" s="323"/>
      <c r="EA324" s="323"/>
      <c r="EB324" s="323"/>
      <c r="EC324" s="323">
        <v>0</v>
      </c>
      <c r="ED324" s="323"/>
      <c r="EE324" s="323"/>
      <c r="EF324" s="323"/>
      <c r="EG324" s="323"/>
      <c r="EH324" s="323"/>
      <c r="EI324" s="323">
        <v>0</v>
      </c>
      <c r="EJ324" s="323"/>
      <c r="EK324" s="323"/>
      <c r="EL324" s="323"/>
      <c r="EM324" s="323"/>
      <c r="EN324" s="323">
        <v>0</v>
      </c>
      <c r="EO324" s="323"/>
      <c r="EP324" s="323"/>
      <c r="EQ324" s="700"/>
      <c r="ER324" s="323"/>
      <c r="ES324" s="323"/>
      <c r="ET324" s="323"/>
      <c r="EU324" s="323"/>
      <c r="EV324" s="323"/>
      <c r="EW324" s="323"/>
      <c r="EX324" s="323">
        <v>0</v>
      </c>
      <c r="EY324" s="323"/>
      <c r="EZ324" s="323"/>
      <c r="FA324" s="323"/>
      <c r="FB324" s="425">
        <f t="shared" ref="FB324:FB335" si="25">FA324+EY324+EW324+EU324+ES324+EQ324+EO324+EM324+EJ324+EH324+EF324+ED324+EB324+DZ324+DX324+DV324+DT324+DR324+DP324+DN324+DL324+DH324+DF324+DD324+DB324+CZ324+CX324+CV324+CT324+CR324+CP324+CN324+CL324+CH324+CF324+CD324+CB324+BZ324+BX324+BT324+BR324+BP324+BN324+BL324+BJ324+BH324+BF324+BD324+BB324+AZ324+AX324+AV324+AR324+AP324+AN324+AL324+AJ324+AH324+AF324+AD324+AB324+Z324+X324+V324+T324+R324</f>
        <v>0</v>
      </c>
      <c r="FC324" s="394">
        <f t="shared" ref="FC324:FC335" si="26">N324-FB324</f>
        <v>420</v>
      </c>
    </row>
    <row r="325" spans="1:159" ht="48.6" customHeight="1">
      <c r="A325" s="216">
        <f>+IF(M325="","",COUNTA($M$12:$M325))</f>
        <v>250</v>
      </c>
      <c r="B325" s="216" t="s">
        <v>4700</v>
      </c>
      <c r="C325" s="216" t="s">
        <v>4865</v>
      </c>
      <c r="D325" s="216">
        <v>821</v>
      </c>
      <c r="E325" s="216">
        <v>138</v>
      </c>
      <c r="F325" s="219" t="s">
        <v>4866</v>
      </c>
      <c r="G325" s="216" t="s">
        <v>4867</v>
      </c>
      <c r="H325" s="216" t="s">
        <v>4868</v>
      </c>
      <c r="I325" s="216" t="s">
        <v>4869</v>
      </c>
      <c r="J325" s="216">
        <v>24</v>
      </c>
      <c r="K325" s="216" t="s">
        <v>4870</v>
      </c>
      <c r="L325" s="216" t="s">
        <v>4711</v>
      </c>
      <c r="M325" s="216" t="s">
        <v>15</v>
      </c>
      <c r="N325" s="218">
        <v>180</v>
      </c>
      <c r="O325" s="216" t="s">
        <v>3394</v>
      </c>
      <c r="P325" s="216">
        <v>89</v>
      </c>
      <c r="Q325" s="176">
        <v>0</v>
      </c>
      <c r="R325" s="176"/>
      <c r="S325" s="176"/>
      <c r="T325" s="176"/>
      <c r="U325" s="176">
        <v>150</v>
      </c>
      <c r="V325" s="176">
        <v>50</v>
      </c>
      <c r="W325" s="176"/>
      <c r="X325" s="176"/>
      <c r="Y325" s="176">
        <v>30</v>
      </c>
      <c r="Z325" s="176"/>
      <c r="AA325" s="176"/>
      <c r="AB325" s="176"/>
      <c r="AC325" s="176">
        <v>0</v>
      </c>
      <c r="AD325" s="176"/>
      <c r="AE325" s="176"/>
      <c r="AF325" s="176"/>
      <c r="AG325" s="176">
        <v>0</v>
      </c>
      <c r="AH325" s="176"/>
      <c r="AI325" s="176"/>
      <c r="AJ325" s="176"/>
      <c r="AK325" s="176">
        <v>0</v>
      </c>
      <c r="AL325" s="176"/>
      <c r="AM325" s="176"/>
      <c r="AN325" s="176"/>
      <c r="AO325" s="176"/>
      <c r="AP325" s="176"/>
      <c r="AQ325" s="176"/>
      <c r="AR325" s="176"/>
      <c r="AS325" s="176"/>
      <c r="AT325" s="176"/>
      <c r="AU325" s="176">
        <v>0</v>
      </c>
      <c r="AV325" s="176"/>
      <c r="AW325" s="176"/>
      <c r="AX325" s="176"/>
      <c r="AY325" s="176"/>
      <c r="AZ325" s="176"/>
      <c r="BA325" s="176">
        <v>0</v>
      </c>
      <c r="BB325" s="176"/>
      <c r="BC325" s="176">
        <v>0</v>
      </c>
      <c r="BD325" s="176"/>
      <c r="BE325" s="176">
        <v>0</v>
      </c>
      <c r="BF325" s="176"/>
      <c r="BG325" s="176">
        <v>0</v>
      </c>
      <c r="BH325" s="176"/>
      <c r="BI325" s="176">
        <v>0</v>
      </c>
      <c r="BJ325" s="176"/>
      <c r="BK325" s="176">
        <v>0</v>
      </c>
      <c r="BL325" s="176"/>
      <c r="BM325" s="176">
        <v>0</v>
      </c>
      <c r="BN325" s="176"/>
      <c r="BO325" s="176"/>
      <c r="BP325" s="176"/>
      <c r="BQ325" s="176"/>
      <c r="BR325" s="176"/>
      <c r="BS325" s="176"/>
      <c r="BT325" s="176"/>
      <c r="BU325" s="176"/>
      <c r="BV325" s="176"/>
      <c r="BW325" s="176">
        <v>0</v>
      </c>
      <c r="BX325" s="176"/>
      <c r="BY325" s="176">
        <v>0</v>
      </c>
      <c r="BZ325" s="176"/>
      <c r="CA325" s="176"/>
      <c r="CB325" s="176"/>
      <c r="CC325" s="176">
        <v>0</v>
      </c>
      <c r="CD325" s="176">
        <v>0</v>
      </c>
      <c r="CE325" s="176">
        <v>0</v>
      </c>
      <c r="CF325" s="176"/>
      <c r="CG325" s="176"/>
      <c r="CH325" s="176"/>
      <c r="CI325" s="176">
        <v>0</v>
      </c>
      <c r="CJ325" s="176">
        <v>0</v>
      </c>
      <c r="CK325" s="176">
        <v>0</v>
      </c>
      <c r="CL325" s="176"/>
      <c r="CM325" s="176"/>
      <c r="CN325" s="176"/>
      <c r="CO325" s="176">
        <v>0</v>
      </c>
      <c r="CP325" s="176"/>
      <c r="CQ325" s="176">
        <v>0</v>
      </c>
      <c r="CR325" s="176"/>
      <c r="CS325" s="176">
        <v>0</v>
      </c>
      <c r="CT325" s="176"/>
      <c r="CU325" s="176">
        <v>0</v>
      </c>
      <c r="CV325" s="176"/>
      <c r="CW325" s="176"/>
      <c r="CX325" s="176"/>
      <c r="CY325" s="176">
        <v>0</v>
      </c>
      <c r="CZ325" s="198"/>
      <c r="DA325" s="176">
        <v>0</v>
      </c>
      <c r="DB325" s="176"/>
      <c r="DC325" s="176"/>
      <c r="DD325" s="176">
        <v>0</v>
      </c>
      <c r="DE325" s="176">
        <v>0</v>
      </c>
      <c r="DF325" s="176"/>
      <c r="DG325" s="176"/>
      <c r="DH325" s="198"/>
      <c r="DI325" s="176"/>
      <c r="DJ325" s="449"/>
      <c r="DK325" s="176"/>
      <c r="DL325" s="198"/>
      <c r="DM325" s="176"/>
      <c r="DN325" s="176"/>
      <c r="DO325" s="176"/>
      <c r="DP325" s="176"/>
      <c r="DQ325" s="176"/>
      <c r="DR325" s="198"/>
      <c r="DS325" s="176"/>
      <c r="DT325" s="176"/>
      <c r="DU325" s="176"/>
      <c r="DV325" s="176"/>
      <c r="DW325" s="176"/>
      <c r="DX325" s="176"/>
      <c r="DY325" s="176"/>
      <c r="DZ325" s="176"/>
      <c r="EA325" s="176"/>
      <c r="EB325" s="176"/>
      <c r="EC325" s="176">
        <v>0</v>
      </c>
      <c r="ED325" s="176"/>
      <c r="EE325" s="176"/>
      <c r="EF325" s="176"/>
      <c r="EG325" s="176"/>
      <c r="EH325" s="176"/>
      <c r="EI325" s="176">
        <v>0</v>
      </c>
      <c r="EJ325" s="176"/>
      <c r="EK325" s="176"/>
      <c r="EL325" s="176"/>
      <c r="EM325" s="176"/>
      <c r="EN325" s="176">
        <v>0</v>
      </c>
      <c r="EO325" s="176"/>
      <c r="EP325" s="176"/>
      <c r="EQ325" s="700"/>
      <c r="ER325" s="176"/>
      <c r="ES325" s="176"/>
      <c r="ET325" s="176"/>
      <c r="EU325" s="176"/>
      <c r="EV325" s="176"/>
      <c r="EW325" s="176"/>
      <c r="EX325" s="176">
        <v>0</v>
      </c>
      <c r="EY325" s="176"/>
      <c r="EZ325" s="176"/>
      <c r="FA325" s="176"/>
      <c r="FB325" s="63">
        <f t="shared" si="25"/>
        <v>50</v>
      </c>
      <c r="FC325" s="69">
        <f t="shared" si="26"/>
        <v>130</v>
      </c>
    </row>
    <row r="326" spans="1:159" ht="48.6" customHeight="1">
      <c r="A326" s="216">
        <f>+IF(M326="","",COUNTA($M$12:$M326))</f>
        <v>251</v>
      </c>
      <c r="B326" s="216" t="s">
        <v>4701</v>
      </c>
      <c r="C326" s="216" t="s">
        <v>4871</v>
      </c>
      <c r="D326" s="304">
        <v>826</v>
      </c>
      <c r="E326" s="216">
        <v>158</v>
      </c>
      <c r="F326" s="219" t="s">
        <v>4872</v>
      </c>
      <c r="G326" s="216" t="s">
        <v>4873</v>
      </c>
      <c r="H326" s="216" t="s">
        <v>4874</v>
      </c>
      <c r="I326" s="216" t="s">
        <v>4875</v>
      </c>
      <c r="J326" s="216">
        <v>24</v>
      </c>
      <c r="K326" s="216" t="s">
        <v>4876</v>
      </c>
      <c r="L326" s="216" t="s">
        <v>4877</v>
      </c>
      <c r="M326" s="216" t="s">
        <v>15</v>
      </c>
      <c r="N326" s="218">
        <v>600</v>
      </c>
      <c r="O326" s="216" t="s">
        <v>3122</v>
      </c>
      <c r="P326" s="216">
        <v>23</v>
      </c>
      <c r="Q326" s="176">
        <v>300</v>
      </c>
      <c r="R326" s="176">
        <v>40</v>
      </c>
      <c r="S326" s="176"/>
      <c r="T326" s="176"/>
      <c r="U326" s="176">
        <v>250</v>
      </c>
      <c r="V326" s="176">
        <v>180</v>
      </c>
      <c r="W326" s="176"/>
      <c r="X326" s="176"/>
      <c r="Y326" s="176">
        <v>20</v>
      </c>
      <c r="Z326" s="176"/>
      <c r="AA326" s="176"/>
      <c r="AB326" s="176"/>
      <c r="AC326" s="176">
        <v>0</v>
      </c>
      <c r="AD326" s="176"/>
      <c r="AE326" s="176"/>
      <c r="AF326" s="176"/>
      <c r="AG326" s="176">
        <v>0</v>
      </c>
      <c r="AH326" s="176"/>
      <c r="AI326" s="176"/>
      <c r="AJ326" s="176"/>
      <c r="AK326" s="176">
        <v>0</v>
      </c>
      <c r="AL326" s="176"/>
      <c r="AM326" s="176"/>
      <c r="AN326" s="176"/>
      <c r="AO326" s="176"/>
      <c r="AP326" s="176"/>
      <c r="AQ326" s="176"/>
      <c r="AR326" s="176"/>
      <c r="AS326" s="176"/>
      <c r="AT326" s="176"/>
      <c r="AU326" s="176">
        <v>0</v>
      </c>
      <c r="AV326" s="176"/>
      <c r="AW326" s="176"/>
      <c r="AX326" s="176"/>
      <c r="AY326" s="176"/>
      <c r="AZ326" s="176"/>
      <c r="BA326" s="176">
        <v>0</v>
      </c>
      <c r="BB326" s="176"/>
      <c r="BC326" s="176">
        <v>0</v>
      </c>
      <c r="BD326" s="176"/>
      <c r="BE326" s="176">
        <v>0</v>
      </c>
      <c r="BF326" s="176"/>
      <c r="BG326" s="176">
        <v>0</v>
      </c>
      <c r="BH326" s="176"/>
      <c r="BI326" s="176">
        <v>0</v>
      </c>
      <c r="BJ326" s="176"/>
      <c r="BK326" s="176">
        <v>0</v>
      </c>
      <c r="BL326" s="176"/>
      <c r="BM326" s="176">
        <v>0</v>
      </c>
      <c r="BN326" s="176"/>
      <c r="BO326" s="176"/>
      <c r="BP326" s="176"/>
      <c r="BQ326" s="176">
        <v>20</v>
      </c>
      <c r="BR326" s="176"/>
      <c r="BS326" s="176"/>
      <c r="BT326" s="176"/>
      <c r="BU326" s="176"/>
      <c r="BV326" s="176"/>
      <c r="BW326" s="176">
        <v>0</v>
      </c>
      <c r="BX326" s="176"/>
      <c r="BY326" s="176">
        <v>0</v>
      </c>
      <c r="BZ326" s="176"/>
      <c r="CA326" s="176"/>
      <c r="CB326" s="176"/>
      <c r="CC326" s="176">
        <v>0</v>
      </c>
      <c r="CD326" s="176">
        <v>0</v>
      </c>
      <c r="CE326" s="176">
        <v>0</v>
      </c>
      <c r="CF326" s="176"/>
      <c r="CG326" s="176"/>
      <c r="CH326" s="176"/>
      <c r="CI326" s="176">
        <v>0</v>
      </c>
      <c r="CJ326" s="176">
        <v>10</v>
      </c>
      <c r="CK326" s="176">
        <v>10</v>
      </c>
      <c r="CL326" s="176"/>
      <c r="CM326" s="176"/>
      <c r="CN326" s="176"/>
      <c r="CO326" s="176">
        <v>0</v>
      </c>
      <c r="CP326" s="176"/>
      <c r="CQ326" s="176">
        <v>0</v>
      </c>
      <c r="CR326" s="176"/>
      <c r="CS326" s="176">
        <v>0</v>
      </c>
      <c r="CT326" s="176"/>
      <c r="CU326" s="176">
        <v>0</v>
      </c>
      <c r="CV326" s="176"/>
      <c r="CW326" s="176"/>
      <c r="CX326" s="176"/>
      <c r="CY326" s="176">
        <v>0</v>
      </c>
      <c r="CZ326" s="198"/>
      <c r="DA326" s="176">
        <v>0</v>
      </c>
      <c r="DB326" s="176"/>
      <c r="DC326" s="176"/>
      <c r="DD326" s="176">
        <v>0</v>
      </c>
      <c r="DE326" s="176">
        <v>0</v>
      </c>
      <c r="DF326" s="176"/>
      <c r="DG326" s="176"/>
      <c r="DH326" s="198"/>
      <c r="DI326" s="176"/>
      <c r="DJ326" s="449"/>
      <c r="DK326" s="176"/>
      <c r="DL326" s="198"/>
      <c r="DM326" s="176"/>
      <c r="DN326" s="176"/>
      <c r="DO326" s="176"/>
      <c r="DP326" s="176"/>
      <c r="DQ326" s="176"/>
      <c r="DR326" s="198"/>
      <c r="DS326" s="176"/>
      <c r="DT326" s="176"/>
      <c r="DU326" s="176"/>
      <c r="DV326" s="176"/>
      <c r="DW326" s="176"/>
      <c r="DX326" s="176"/>
      <c r="DY326" s="176"/>
      <c r="DZ326" s="176"/>
      <c r="EA326" s="176"/>
      <c r="EB326" s="176"/>
      <c r="EC326" s="176">
        <v>0</v>
      </c>
      <c r="ED326" s="176"/>
      <c r="EE326" s="176"/>
      <c r="EF326" s="176"/>
      <c r="EG326" s="176"/>
      <c r="EH326" s="176"/>
      <c r="EI326" s="176">
        <v>0</v>
      </c>
      <c r="EJ326" s="176"/>
      <c r="EK326" s="176"/>
      <c r="EL326" s="176"/>
      <c r="EM326" s="176"/>
      <c r="EN326" s="176">
        <v>0</v>
      </c>
      <c r="EO326" s="176"/>
      <c r="EP326" s="176"/>
      <c r="EQ326" s="700"/>
      <c r="ER326" s="176"/>
      <c r="ES326" s="176"/>
      <c r="ET326" s="176"/>
      <c r="EU326" s="176"/>
      <c r="EV326" s="176"/>
      <c r="EW326" s="176"/>
      <c r="EX326" s="176">
        <v>0</v>
      </c>
      <c r="EY326" s="176"/>
      <c r="EZ326" s="176"/>
      <c r="FA326" s="176"/>
      <c r="FB326" s="63">
        <f t="shared" si="25"/>
        <v>220</v>
      </c>
      <c r="FC326" s="69">
        <f t="shared" si="26"/>
        <v>380</v>
      </c>
    </row>
    <row r="327" spans="1:159" ht="48.6" customHeight="1">
      <c r="A327" s="216">
        <f>+IF(M327="","",COUNTA($M$12:$M327))</f>
        <v>252</v>
      </c>
      <c r="B327" s="216" t="s">
        <v>4705</v>
      </c>
      <c r="C327" s="216" t="s">
        <v>4878</v>
      </c>
      <c r="D327" s="216">
        <v>828</v>
      </c>
      <c r="E327" s="216">
        <v>208</v>
      </c>
      <c r="F327" s="219" t="s">
        <v>4879</v>
      </c>
      <c r="G327" s="216" t="s">
        <v>4880</v>
      </c>
      <c r="H327" s="216" t="s">
        <v>4881</v>
      </c>
      <c r="I327" s="216" t="s">
        <v>4882</v>
      </c>
      <c r="J327" s="216">
        <v>36</v>
      </c>
      <c r="K327" s="216" t="s">
        <v>4883</v>
      </c>
      <c r="L327" s="216" t="s">
        <v>4884</v>
      </c>
      <c r="M327" s="216" t="s">
        <v>68</v>
      </c>
      <c r="N327" s="218">
        <v>2250</v>
      </c>
      <c r="O327" s="216" t="s">
        <v>3636</v>
      </c>
      <c r="P327" s="216">
        <v>46</v>
      </c>
      <c r="Q327" s="176">
        <v>0</v>
      </c>
      <c r="R327" s="176"/>
      <c r="S327" s="176"/>
      <c r="T327" s="176"/>
      <c r="U327" s="176">
        <v>1000</v>
      </c>
      <c r="V327" s="176">
        <v>100</v>
      </c>
      <c r="W327" s="176"/>
      <c r="X327" s="176"/>
      <c r="Y327" s="176"/>
      <c r="Z327" s="176"/>
      <c r="AA327" s="176">
        <v>100</v>
      </c>
      <c r="AB327" s="176"/>
      <c r="AC327" s="176">
        <v>0</v>
      </c>
      <c r="AD327" s="176"/>
      <c r="AE327" s="176"/>
      <c r="AF327" s="176"/>
      <c r="AG327" s="176">
        <v>0</v>
      </c>
      <c r="AH327" s="176"/>
      <c r="AI327" s="176"/>
      <c r="AJ327" s="176"/>
      <c r="AK327" s="176">
        <v>0</v>
      </c>
      <c r="AL327" s="176"/>
      <c r="AM327" s="176"/>
      <c r="AN327" s="176"/>
      <c r="AO327" s="176"/>
      <c r="AP327" s="176"/>
      <c r="AQ327" s="176"/>
      <c r="AR327" s="176"/>
      <c r="AS327" s="176"/>
      <c r="AT327" s="176"/>
      <c r="AU327" s="176">
        <v>0</v>
      </c>
      <c r="AV327" s="176"/>
      <c r="AW327" s="176"/>
      <c r="AX327" s="176"/>
      <c r="AY327" s="176"/>
      <c r="AZ327" s="176"/>
      <c r="BA327" s="176">
        <v>0</v>
      </c>
      <c r="BB327" s="176"/>
      <c r="BC327" s="176">
        <v>0</v>
      </c>
      <c r="BD327" s="176"/>
      <c r="BE327" s="176">
        <v>0</v>
      </c>
      <c r="BF327" s="176"/>
      <c r="BG327" s="176">
        <v>0</v>
      </c>
      <c r="BH327" s="176"/>
      <c r="BI327" s="176">
        <v>0</v>
      </c>
      <c r="BJ327" s="176"/>
      <c r="BK327" s="176">
        <v>1000</v>
      </c>
      <c r="BL327" s="176"/>
      <c r="BM327" s="176">
        <v>0</v>
      </c>
      <c r="BN327" s="176"/>
      <c r="BO327" s="176"/>
      <c r="BP327" s="176"/>
      <c r="BQ327" s="176"/>
      <c r="BR327" s="176"/>
      <c r="BS327" s="176"/>
      <c r="BT327" s="176"/>
      <c r="BU327" s="176"/>
      <c r="BV327" s="176"/>
      <c r="BW327" s="176">
        <v>0</v>
      </c>
      <c r="BX327" s="176"/>
      <c r="BY327" s="176">
        <v>0</v>
      </c>
      <c r="BZ327" s="176"/>
      <c r="CA327" s="176"/>
      <c r="CB327" s="176"/>
      <c r="CC327" s="176">
        <v>0</v>
      </c>
      <c r="CD327" s="176">
        <v>0</v>
      </c>
      <c r="CE327" s="176">
        <v>0</v>
      </c>
      <c r="CF327" s="176"/>
      <c r="CG327" s="176"/>
      <c r="CH327" s="176"/>
      <c r="CI327" s="176">
        <v>0</v>
      </c>
      <c r="CJ327" s="176">
        <v>0</v>
      </c>
      <c r="CK327" s="176">
        <v>0</v>
      </c>
      <c r="CL327" s="176"/>
      <c r="CM327" s="176"/>
      <c r="CN327" s="176"/>
      <c r="CO327" s="176">
        <v>0</v>
      </c>
      <c r="CP327" s="176"/>
      <c r="CQ327" s="176">
        <v>0</v>
      </c>
      <c r="CR327" s="176"/>
      <c r="CS327" s="176">
        <v>150</v>
      </c>
      <c r="CT327" s="176"/>
      <c r="CU327" s="176">
        <v>0</v>
      </c>
      <c r="CV327" s="176"/>
      <c r="CW327" s="176"/>
      <c r="CX327" s="176"/>
      <c r="CY327" s="176">
        <v>0</v>
      </c>
      <c r="CZ327" s="198"/>
      <c r="DA327" s="176">
        <v>0</v>
      </c>
      <c r="DB327" s="176"/>
      <c r="DC327" s="176"/>
      <c r="DD327" s="176">
        <v>0</v>
      </c>
      <c r="DE327" s="176">
        <v>0</v>
      </c>
      <c r="DF327" s="176"/>
      <c r="DG327" s="176"/>
      <c r="DH327" s="198"/>
      <c r="DI327" s="176"/>
      <c r="DJ327" s="449"/>
      <c r="DK327" s="176"/>
      <c r="DL327" s="198"/>
      <c r="DM327" s="176"/>
      <c r="DN327" s="176"/>
      <c r="DO327" s="176"/>
      <c r="DP327" s="176"/>
      <c r="DQ327" s="176"/>
      <c r="DR327" s="198"/>
      <c r="DS327" s="176"/>
      <c r="DT327" s="176"/>
      <c r="DU327" s="176"/>
      <c r="DV327" s="176"/>
      <c r="DW327" s="176"/>
      <c r="DX327" s="176"/>
      <c r="DY327" s="176"/>
      <c r="DZ327" s="176"/>
      <c r="EA327" s="176"/>
      <c r="EB327" s="176"/>
      <c r="EC327" s="176">
        <v>0</v>
      </c>
      <c r="ED327" s="176"/>
      <c r="EE327" s="176"/>
      <c r="EF327" s="176"/>
      <c r="EG327" s="176"/>
      <c r="EH327" s="176"/>
      <c r="EI327" s="176">
        <v>0</v>
      </c>
      <c r="EJ327" s="176"/>
      <c r="EK327" s="176"/>
      <c r="EL327" s="176"/>
      <c r="EM327" s="176"/>
      <c r="EN327" s="176">
        <v>0</v>
      </c>
      <c r="EO327" s="176"/>
      <c r="EP327" s="176"/>
      <c r="EQ327" s="700"/>
      <c r="ER327" s="176"/>
      <c r="ES327" s="176"/>
      <c r="ET327" s="176"/>
      <c r="EU327" s="176"/>
      <c r="EV327" s="176"/>
      <c r="EW327" s="176"/>
      <c r="EX327" s="176">
        <v>0</v>
      </c>
      <c r="EY327" s="176"/>
      <c r="EZ327" s="176"/>
      <c r="FA327" s="176"/>
      <c r="FB327" s="63">
        <f t="shared" si="25"/>
        <v>100</v>
      </c>
      <c r="FC327" s="69">
        <f t="shared" si="26"/>
        <v>2150</v>
      </c>
    </row>
    <row r="328" spans="1:159" ht="48.6" customHeight="1">
      <c r="A328" s="216">
        <f>+IF(M328="","",COUNTA($M$12:$M328))</f>
        <v>253</v>
      </c>
      <c r="B328" s="216" t="s">
        <v>4713</v>
      </c>
      <c r="C328" s="216" t="s">
        <v>4885</v>
      </c>
      <c r="D328" s="216">
        <v>838</v>
      </c>
      <c r="E328" s="216">
        <v>580</v>
      </c>
      <c r="F328" s="219" t="s">
        <v>4886</v>
      </c>
      <c r="G328" s="216" t="s">
        <v>4887</v>
      </c>
      <c r="H328" s="216" t="s">
        <v>4888</v>
      </c>
      <c r="I328" s="216" t="s">
        <v>4889</v>
      </c>
      <c r="J328" s="216">
        <v>18</v>
      </c>
      <c r="K328" s="216" t="s">
        <v>4890</v>
      </c>
      <c r="L328" s="216" t="s">
        <v>4891</v>
      </c>
      <c r="M328" s="216" t="s">
        <v>15</v>
      </c>
      <c r="N328" s="218">
        <v>2020</v>
      </c>
      <c r="O328" s="216" t="s">
        <v>3636</v>
      </c>
      <c r="P328" s="216">
        <v>46</v>
      </c>
      <c r="Q328" s="176">
        <v>200</v>
      </c>
      <c r="R328" s="176"/>
      <c r="S328" s="176"/>
      <c r="T328" s="176"/>
      <c r="U328" s="176">
        <v>1000</v>
      </c>
      <c r="V328" s="176">
        <v>200</v>
      </c>
      <c r="W328" s="176"/>
      <c r="X328" s="176"/>
      <c r="Y328" s="176">
        <v>20</v>
      </c>
      <c r="Z328" s="176"/>
      <c r="AA328" s="176">
        <v>50</v>
      </c>
      <c r="AB328" s="176"/>
      <c r="AC328" s="176">
        <v>0</v>
      </c>
      <c r="AD328" s="176"/>
      <c r="AE328" s="176"/>
      <c r="AF328" s="176"/>
      <c r="AG328" s="176">
        <v>0</v>
      </c>
      <c r="AH328" s="176"/>
      <c r="AI328" s="176"/>
      <c r="AJ328" s="176"/>
      <c r="AK328" s="176">
        <v>0</v>
      </c>
      <c r="AL328" s="176"/>
      <c r="AM328" s="176"/>
      <c r="AN328" s="176"/>
      <c r="AO328" s="176"/>
      <c r="AP328" s="176"/>
      <c r="AQ328" s="176"/>
      <c r="AR328" s="176"/>
      <c r="AS328" s="176"/>
      <c r="AT328" s="176"/>
      <c r="AU328" s="176">
        <v>0</v>
      </c>
      <c r="AV328" s="176"/>
      <c r="AW328" s="176"/>
      <c r="AX328" s="176"/>
      <c r="AY328" s="176"/>
      <c r="AZ328" s="176"/>
      <c r="BA328" s="176">
        <v>0</v>
      </c>
      <c r="BB328" s="176"/>
      <c r="BC328" s="176">
        <v>0</v>
      </c>
      <c r="BD328" s="176"/>
      <c r="BE328" s="176">
        <v>0</v>
      </c>
      <c r="BF328" s="176"/>
      <c r="BG328" s="176">
        <v>0</v>
      </c>
      <c r="BH328" s="176"/>
      <c r="BI328" s="176">
        <v>0</v>
      </c>
      <c r="BJ328" s="176"/>
      <c r="BK328" s="176">
        <v>500</v>
      </c>
      <c r="BL328" s="176"/>
      <c r="BM328" s="176">
        <v>100</v>
      </c>
      <c r="BN328" s="176"/>
      <c r="BO328" s="176"/>
      <c r="BP328" s="176"/>
      <c r="BQ328" s="176"/>
      <c r="BR328" s="176"/>
      <c r="BS328" s="176"/>
      <c r="BT328" s="176"/>
      <c r="BU328" s="176"/>
      <c r="BV328" s="176"/>
      <c r="BW328" s="176">
        <v>0</v>
      </c>
      <c r="BX328" s="176"/>
      <c r="BY328" s="176">
        <v>0</v>
      </c>
      <c r="BZ328" s="176"/>
      <c r="CA328" s="176"/>
      <c r="CB328" s="176"/>
      <c r="CC328" s="176">
        <v>0</v>
      </c>
      <c r="CD328" s="176">
        <v>0</v>
      </c>
      <c r="CE328" s="176">
        <v>0</v>
      </c>
      <c r="CF328" s="176"/>
      <c r="CG328" s="176"/>
      <c r="CH328" s="176"/>
      <c r="CI328" s="176">
        <v>0</v>
      </c>
      <c r="CJ328" s="176">
        <v>0</v>
      </c>
      <c r="CK328" s="176">
        <v>0</v>
      </c>
      <c r="CL328" s="176"/>
      <c r="CM328" s="176"/>
      <c r="CN328" s="176"/>
      <c r="CO328" s="176">
        <v>0</v>
      </c>
      <c r="CP328" s="176"/>
      <c r="CQ328" s="176">
        <v>0</v>
      </c>
      <c r="CR328" s="176"/>
      <c r="CS328" s="176">
        <v>100</v>
      </c>
      <c r="CT328" s="176"/>
      <c r="CU328" s="176">
        <v>0</v>
      </c>
      <c r="CV328" s="176"/>
      <c r="CW328" s="176"/>
      <c r="CX328" s="176"/>
      <c r="CY328" s="176">
        <v>50</v>
      </c>
      <c r="CZ328" s="198"/>
      <c r="DA328" s="176">
        <v>0</v>
      </c>
      <c r="DB328" s="176"/>
      <c r="DC328" s="176"/>
      <c r="DD328" s="176">
        <v>0</v>
      </c>
      <c r="DE328" s="176">
        <v>0</v>
      </c>
      <c r="DF328" s="176"/>
      <c r="DG328" s="176"/>
      <c r="DH328" s="198"/>
      <c r="DI328" s="176"/>
      <c r="DJ328" s="449"/>
      <c r="DK328" s="176"/>
      <c r="DL328" s="198"/>
      <c r="DM328" s="176"/>
      <c r="DN328" s="176"/>
      <c r="DO328" s="176"/>
      <c r="DP328" s="176"/>
      <c r="DQ328" s="176"/>
      <c r="DR328" s="198"/>
      <c r="DS328" s="176"/>
      <c r="DT328" s="176"/>
      <c r="DU328" s="176"/>
      <c r="DV328" s="176"/>
      <c r="DW328" s="176"/>
      <c r="DX328" s="176"/>
      <c r="DY328" s="176"/>
      <c r="DZ328" s="176"/>
      <c r="EA328" s="176"/>
      <c r="EB328" s="176"/>
      <c r="EC328" s="176">
        <v>0</v>
      </c>
      <c r="ED328" s="176"/>
      <c r="EE328" s="176"/>
      <c r="EF328" s="176"/>
      <c r="EG328" s="176"/>
      <c r="EH328" s="176"/>
      <c r="EI328" s="176">
        <v>0</v>
      </c>
      <c r="EJ328" s="176"/>
      <c r="EK328" s="176"/>
      <c r="EL328" s="176"/>
      <c r="EM328" s="176"/>
      <c r="EN328" s="176">
        <v>0</v>
      </c>
      <c r="EO328" s="176"/>
      <c r="EP328" s="176"/>
      <c r="EQ328" s="700"/>
      <c r="ER328" s="176"/>
      <c r="ES328" s="176"/>
      <c r="ET328" s="176"/>
      <c r="EU328" s="176"/>
      <c r="EV328" s="176"/>
      <c r="EW328" s="176"/>
      <c r="EX328" s="176">
        <v>0</v>
      </c>
      <c r="EY328" s="176"/>
      <c r="EZ328" s="176"/>
      <c r="FA328" s="176"/>
      <c r="FB328" s="63">
        <f t="shared" si="25"/>
        <v>200</v>
      </c>
      <c r="FC328" s="69">
        <f t="shared" si="26"/>
        <v>1820</v>
      </c>
    </row>
    <row r="329" spans="1:159" ht="48.6" customHeight="1">
      <c r="A329" s="216">
        <f>+IF(M329="","",COUNTA($M$12:$M329))</f>
        <v>254</v>
      </c>
      <c r="B329" s="216" t="s">
        <v>4720</v>
      </c>
      <c r="C329" s="216" t="s">
        <v>4892</v>
      </c>
      <c r="D329" s="216">
        <v>842</v>
      </c>
      <c r="E329" s="216">
        <v>684</v>
      </c>
      <c r="F329" s="219" t="s">
        <v>4893</v>
      </c>
      <c r="G329" s="216" t="s">
        <v>4894</v>
      </c>
      <c r="H329" s="216" t="s">
        <v>4895</v>
      </c>
      <c r="I329" s="216" t="s">
        <v>4862</v>
      </c>
      <c r="J329" s="216">
        <v>24</v>
      </c>
      <c r="K329" s="216" t="s">
        <v>4896</v>
      </c>
      <c r="L329" s="216" t="s">
        <v>4897</v>
      </c>
      <c r="M329" s="216" t="s">
        <v>15</v>
      </c>
      <c r="N329" s="218">
        <v>400</v>
      </c>
      <c r="O329" s="216" t="s">
        <v>3636</v>
      </c>
      <c r="P329" s="216">
        <v>46</v>
      </c>
      <c r="Q329" s="176">
        <v>200</v>
      </c>
      <c r="R329" s="176"/>
      <c r="S329" s="176"/>
      <c r="T329" s="176"/>
      <c r="U329" s="176">
        <v>200</v>
      </c>
      <c r="V329" s="176">
        <v>100</v>
      </c>
      <c r="W329" s="176"/>
      <c r="X329" s="176"/>
      <c r="Y329" s="176"/>
      <c r="Z329" s="176"/>
      <c r="AA329" s="176"/>
      <c r="AB329" s="176"/>
      <c r="AC329" s="176">
        <v>0</v>
      </c>
      <c r="AD329" s="176"/>
      <c r="AE329" s="176"/>
      <c r="AF329" s="176"/>
      <c r="AG329" s="176">
        <v>0</v>
      </c>
      <c r="AH329" s="176"/>
      <c r="AI329" s="176"/>
      <c r="AJ329" s="176"/>
      <c r="AK329" s="176">
        <v>0</v>
      </c>
      <c r="AL329" s="176"/>
      <c r="AM329" s="176"/>
      <c r="AN329" s="176"/>
      <c r="AO329" s="176"/>
      <c r="AP329" s="176"/>
      <c r="AQ329" s="176"/>
      <c r="AR329" s="176"/>
      <c r="AS329" s="176"/>
      <c r="AT329" s="176"/>
      <c r="AU329" s="176">
        <v>0</v>
      </c>
      <c r="AV329" s="176"/>
      <c r="AW329" s="176"/>
      <c r="AX329" s="176"/>
      <c r="AY329" s="176"/>
      <c r="AZ329" s="176"/>
      <c r="BA329" s="176">
        <v>0</v>
      </c>
      <c r="BB329" s="176"/>
      <c r="BC329" s="176">
        <v>0</v>
      </c>
      <c r="BD329" s="176"/>
      <c r="BE329" s="176">
        <v>0</v>
      </c>
      <c r="BF329" s="176"/>
      <c r="BG329" s="176">
        <v>0</v>
      </c>
      <c r="BH329" s="176"/>
      <c r="BI329" s="176">
        <v>0</v>
      </c>
      <c r="BJ329" s="176"/>
      <c r="BK329" s="176">
        <v>0</v>
      </c>
      <c r="BL329" s="176"/>
      <c r="BM329" s="176">
        <v>0</v>
      </c>
      <c r="BN329" s="176"/>
      <c r="BO329" s="176"/>
      <c r="BP329" s="176"/>
      <c r="BQ329" s="176"/>
      <c r="BR329" s="176"/>
      <c r="BS329" s="176"/>
      <c r="BT329" s="176"/>
      <c r="BU329" s="176"/>
      <c r="BV329" s="176"/>
      <c r="BW329" s="176">
        <v>0</v>
      </c>
      <c r="BX329" s="176"/>
      <c r="BY329" s="176">
        <v>0</v>
      </c>
      <c r="BZ329" s="176"/>
      <c r="CA329" s="176"/>
      <c r="CB329" s="176"/>
      <c r="CC329" s="176">
        <v>0</v>
      </c>
      <c r="CD329" s="176">
        <v>0</v>
      </c>
      <c r="CE329" s="176">
        <v>0</v>
      </c>
      <c r="CF329" s="176"/>
      <c r="CG329" s="176"/>
      <c r="CH329" s="176"/>
      <c r="CI329" s="176">
        <v>0</v>
      </c>
      <c r="CJ329" s="176">
        <v>0</v>
      </c>
      <c r="CK329" s="176">
        <v>0</v>
      </c>
      <c r="CL329" s="176"/>
      <c r="CM329" s="176"/>
      <c r="CN329" s="176"/>
      <c r="CO329" s="176">
        <v>0</v>
      </c>
      <c r="CP329" s="176"/>
      <c r="CQ329" s="176">
        <v>0</v>
      </c>
      <c r="CR329" s="176"/>
      <c r="CS329" s="176">
        <v>0</v>
      </c>
      <c r="CT329" s="176"/>
      <c r="CU329" s="176">
        <v>0</v>
      </c>
      <c r="CV329" s="176"/>
      <c r="CW329" s="176"/>
      <c r="CX329" s="176"/>
      <c r="CY329" s="176">
        <v>0</v>
      </c>
      <c r="CZ329" s="198"/>
      <c r="DA329" s="176">
        <v>0</v>
      </c>
      <c r="DB329" s="176"/>
      <c r="DC329" s="176"/>
      <c r="DD329" s="176">
        <v>0</v>
      </c>
      <c r="DE329" s="176">
        <v>0</v>
      </c>
      <c r="DF329" s="176"/>
      <c r="DG329" s="176"/>
      <c r="DH329" s="198"/>
      <c r="DI329" s="176"/>
      <c r="DJ329" s="449"/>
      <c r="DK329" s="176"/>
      <c r="DL329" s="198"/>
      <c r="DM329" s="176"/>
      <c r="DN329" s="176"/>
      <c r="DO329" s="176"/>
      <c r="DP329" s="176"/>
      <c r="DQ329" s="176"/>
      <c r="DR329" s="198"/>
      <c r="DS329" s="176"/>
      <c r="DT329" s="176"/>
      <c r="DU329" s="176"/>
      <c r="DV329" s="176"/>
      <c r="DW329" s="176"/>
      <c r="DX329" s="176"/>
      <c r="DY329" s="176"/>
      <c r="DZ329" s="176"/>
      <c r="EA329" s="176"/>
      <c r="EB329" s="176"/>
      <c r="EC329" s="176">
        <v>0</v>
      </c>
      <c r="ED329" s="176"/>
      <c r="EE329" s="176"/>
      <c r="EF329" s="176"/>
      <c r="EG329" s="176"/>
      <c r="EH329" s="176"/>
      <c r="EI329" s="176">
        <v>0</v>
      </c>
      <c r="EJ329" s="176"/>
      <c r="EK329" s="176"/>
      <c r="EL329" s="176"/>
      <c r="EM329" s="176"/>
      <c r="EN329" s="176">
        <v>0</v>
      </c>
      <c r="EO329" s="176"/>
      <c r="EP329" s="176"/>
      <c r="EQ329" s="700"/>
      <c r="ER329" s="176"/>
      <c r="ES329" s="176"/>
      <c r="ET329" s="176"/>
      <c r="EU329" s="176"/>
      <c r="EV329" s="176"/>
      <c r="EW329" s="176"/>
      <c r="EX329" s="176">
        <v>0</v>
      </c>
      <c r="EY329" s="176"/>
      <c r="EZ329" s="176"/>
      <c r="FA329" s="176"/>
      <c r="FB329" s="63">
        <f t="shared" si="25"/>
        <v>100</v>
      </c>
      <c r="FC329" s="69">
        <f t="shared" si="26"/>
        <v>300</v>
      </c>
    </row>
    <row r="330" spans="1:159" ht="48.6" customHeight="1">
      <c r="A330" s="216">
        <f>+IF(M330="","",COUNTA($M$12:$M330))</f>
        <v>255</v>
      </c>
      <c r="B330" s="216" t="s">
        <v>4898</v>
      </c>
      <c r="C330" s="216" t="s">
        <v>4899</v>
      </c>
      <c r="D330" s="315">
        <v>846</v>
      </c>
      <c r="E330" s="216">
        <v>772</v>
      </c>
      <c r="F330" s="219" t="s">
        <v>4900</v>
      </c>
      <c r="G330" s="216" t="s">
        <v>4901</v>
      </c>
      <c r="H330" s="216" t="s">
        <v>4902</v>
      </c>
      <c r="I330" s="216" t="s">
        <v>4903</v>
      </c>
      <c r="J330" s="216">
        <v>24</v>
      </c>
      <c r="K330" s="216" t="s">
        <v>4904</v>
      </c>
      <c r="L330" s="216" t="s">
        <v>4905</v>
      </c>
      <c r="M330" s="216" t="s">
        <v>15</v>
      </c>
      <c r="N330" s="218">
        <v>3650</v>
      </c>
      <c r="O330" s="216" t="s">
        <v>3394</v>
      </c>
      <c r="P330" s="216">
        <v>89</v>
      </c>
      <c r="Q330" s="176">
        <v>0</v>
      </c>
      <c r="R330" s="176"/>
      <c r="S330" s="176"/>
      <c r="T330" s="176"/>
      <c r="U330" s="176">
        <v>2500</v>
      </c>
      <c r="V330" s="176">
        <v>900</v>
      </c>
      <c r="W330" s="176"/>
      <c r="X330" s="176"/>
      <c r="Y330" s="176"/>
      <c r="Z330" s="176"/>
      <c r="AA330" s="176"/>
      <c r="AB330" s="176"/>
      <c r="AC330" s="176">
        <v>0</v>
      </c>
      <c r="AD330" s="176"/>
      <c r="AE330" s="176"/>
      <c r="AF330" s="176"/>
      <c r="AG330" s="176">
        <v>0</v>
      </c>
      <c r="AH330" s="176"/>
      <c r="AI330" s="176"/>
      <c r="AJ330" s="176"/>
      <c r="AK330" s="176">
        <v>0</v>
      </c>
      <c r="AL330" s="176"/>
      <c r="AM330" s="176"/>
      <c r="AN330" s="176"/>
      <c r="AO330" s="176"/>
      <c r="AP330" s="176"/>
      <c r="AQ330" s="176"/>
      <c r="AR330" s="176"/>
      <c r="AS330" s="176"/>
      <c r="AT330" s="176"/>
      <c r="AU330" s="176">
        <v>0</v>
      </c>
      <c r="AV330" s="176"/>
      <c r="AW330" s="176"/>
      <c r="AX330" s="176"/>
      <c r="AY330" s="176"/>
      <c r="AZ330" s="176"/>
      <c r="BA330" s="176">
        <v>0</v>
      </c>
      <c r="BB330" s="176"/>
      <c r="BC330" s="176">
        <v>0</v>
      </c>
      <c r="BD330" s="176"/>
      <c r="BE330" s="176">
        <v>0</v>
      </c>
      <c r="BF330" s="176"/>
      <c r="BG330" s="176">
        <v>0</v>
      </c>
      <c r="BH330" s="176"/>
      <c r="BI330" s="176">
        <v>0</v>
      </c>
      <c r="BJ330" s="176"/>
      <c r="BK330" s="176">
        <v>1000</v>
      </c>
      <c r="BL330" s="176">
        <v>300</v>
      </c>
      <c r="BM330" s="176">
        <v>0</v>
      </c>
      <c r="BN330" s="176"/>
      <c r="BO330" s="176"/>
      <c r="BP330" s="176"/>
      <c r="BQ330" s="176"/>
      <c r="BR330" s="176"/>
      <c r="BS330" s="176"/>
      <c r="BT330" s="176"/>
      <c r="BU330" s="176"/>
      <c r="BV330" s="176"/>
      <c r="BW330" s="176">
        <v>0</v>
      </c>
      <c r="BX330" s="176"/>
      <c r="BY330" s="176">
        <v>0</v>
      </c>
      <c r="BZ330" s="176"/>
      <c r="CA330" s="176"/>
      <c r="CB330" s="176"/>
      <c r="CC330" s="176">
        <v>0</v>
      </c>
      <c r="CD330" s="176">
        <v>0</v>
      </c>
      <c r="CE330" s="176">
        <v>0</v>
      </c>
      <c r="CF330" s="176"/>
      <c r="CG330" s="176"/>
      <c r="CH330" s="176"/>
      <c r="CI330" s="176">
        <v>0</v>
      </c>
      <c r="CJ330" s="176">
        <v>0</v>
      </c>
      <c r="CK330" s="176">
        <v>0</v>
      </c>
      <c r="CL330" s="176"/>
      <c r="CM330" s="176"/>
      <c r="CN330" s="176"/>
      <c r="CO330" s="176">
        <v>0</v>
      </c>
      <c r="CP330" s="176"/>
      <c r="CQ330" s="176">
        <v>0</v>
      </c>
      <c r="CR330" s="176"/>
      <c r="CS330" s="176">
        <v>150</v>
      </c>
      <c r="CT330" s="176"/>
      <c r="CU330" s="176">
        <v>0</v>
      </c>
      <c r="CV330" s="176"/>
      <c r="CW330" s="176"/>
      <c r="CX330" s="176"/>
      <c r="CY330" s="176">
        <v>0</v>
      </c>
      <c r="CZ330" s="198"/>
      <c r="DA330" s="176">
        <v>0</v>
      </c>
      <c r="DB330" s="176"/>
      <c r="DC330" s="176"/>
      <c r="DD330" s="176">
        <v>0</v>
      </c>
      <c r="DE330" s="176">
        <v>0</v>
      </c>
      <c r="DF330" s="176"/>
      <c r="DG330" s="176"/>
      <c r="DH330" s="198"/>
      <c r="DI330" s="176"/>
      <c r="DJ330" s="449"/>
      <c r="DK330" s="176"/>
      <c r="DL330" s="198"/>
      <c r="DM330" s="176"/>
      <c r="DN330" s="176"/>
      <c r="DO330" s="176"/>
      <c r="DP330" s="176"/>
      <c r="DQ330" s="176"/>
      <c r="DR330" s="198"/>
      <c r="DS330" s="176"/>
      <c r="DT330" s="176"/>
      <c r="DU330" s="176"/>
      <c r="DV330" s="176"/>
      <c r="DW330" s="176"/>
      <c r="DX330" s="176"/>
      <c r="DY330" s="176"/>
      <c r="DZ330" s="176"/>
      <c r="EA330" s="176"/>
      <c r="EB330" s="176"/>
      <c r="EC330" s="176">
        <v>0</v>
      </c>
      <c r="ED330" s="176"/>
      <c r="EE330" s="176"/>
      <c r="EF330" s="176"/>
      <c r="EG330" s="176"/>
      <c r="EH330" s="176"/>
      <c r="EI330" s="176">
        <v>0</v>
      </c>
      <c r="EJ330" s="176"/>
      <c r="EK330" s="176"/>
      <c r="EL330" s="176"/>
      <c r="EM330" s="176"/>
      <c r="EN330" s="176">
        <v>0</v>
      </c>
      <c r="EO330" s="176"/>
      <c r="EP330" s="176"/>
      <c r="EQ330" s="700"/>
      <c r="ER330" s="176"/>
      <c r="ES330" s="176"/>
      <c r="ET330" s="176"/>
      <c r="EU330" s="176"/>
      <c r="EV330" s="176"/>
      <c r="EW330" s="176"/>
      <c r="EX330" s="176">
        <v>0</v>
      </c>
      <c r="EY330" s="176"/>
      <c r="EZ330" s="176"/>
      <c r="FA330" s="176"/>
      <c r="FB330" s="63">
        <f t="shared" si="25"/>
        <v>1200</v>
      </c>
      <c r="FC330" s="69">
        <f t="shared" si="26"/>
        <v>2450</v>
      </c>
    </row>
    <row r="331" spans="1:159" ht="48.6" customHeight="1">
      <c r="A331" s="216">
        <f>+IF(M331="","",COUNTA($M$12:$M331))</f>
        <v>256</v>
      </c>
      <c r="B331" s="216" t="s">
        <v>4726</v>
      </c>
      <c r="C331" s="216" t="s">
        <v>4906</v>
      </c>
      <c r="D331" s="211">
        <v>849</v>
      </c>
      <c r="E331" s="216">
        <v>780</v>
      </c>
      <c r="F331" s="219" t="s">
        <v>4907</v>
      </c>
      <c r="G331" s="216" t="s">
        <v>4908</v>
      </c>
      <c r="H331" s="216" t="s">
        <v>4909</v>
      </c>
      <c r="I331" s="216" t="s">
        <v>3931</v>
      </c>
      <c r="J331" s="216">
        <v>36</v>
      </c>
      <c r="K331" s="216" t="s">
        <v>4910</v>
      </c>
      <c r="L331" s="216" t="s">
        <v>4911</v>
      </c>
      <c r="M331" s="216" t="s">
        <v>15</v>
      </c>
      <c r="N331" s="218">
        <v>1650</v>
      </c>
      <c r="O331" s="216" t="s">
        <v>3394</v>
      </c>
      <c r="P331" s="216">
        <v>89</v>
      </c>
      <c r="Q331" s="176">
        <v>0</v>
      </c>
      <c r="R331" s="176"/>
      <c r="S331" s="176"/>
      <c r="T331" s="176"/>
      <c r="U331" s="176">
        <v>1000</v>
      </c>
      <c r="V331" s="176">
        <v>500</v>
      </c>
      <c r="W331" s="176"/>
      <c r="X331" s="176"/>
      <c r="Y331" s="176">
        <v>500</v>
      </c>
      <c r="Z331" s="176">
        <v>400</v>
      </c>
      <c r="AA331" s="176"/>
      <c r="AB331" s="176"/>
      <c r="AC331" s="176">
        <v>0</v>
      </c>
      <c r="AD331" s="176"/>
      <c r="AE331" s="176"/>
      <c r="AF331" s="176"/>
      <c r="AG331" s="176">
        <v>0</v>
      </c>
      <c r="AH331" s="176"/>
      <c r="AI331" s="176"/>
      <c r="AJ331" s="176"/>
      <c r="AK331" s="176">
        <v>0</v>
      </c>
      <c r="AL331" s="176"/>
      <c r="AM331" s="176"/>
      <c r="AN331" s="176"/>
      <c r="AO331" s="176"/>
      <c r="AP331" s="176"/>
      <c r="AQ331" s="176"/>
      <c r="AR331" s="176"/>
      <c r="AS331" s="176"/>
      <c r="AT331" s="176"/>
      <c r="AU331" s="176">
        <v>0</v>
      </c>
      <c r="AV331" s="176"/>
      <c r="AW331" s="176"/>
      <c r="AX331" s="176"/>
      <c r="AY331" s="176"/>
      <c r="AZ331" s="176"/>
      <c r="BA331" s="176">
        <v>0</v>
      </c>
      <c r="BB331" s="176"/>
      <c r="BC331" s="176">
        <v>0</v>
      </c>
      <c r="BD331" s="176"/>
      <c r="BE331" s="176">
        <v>0</v>
      </c>
      <c r="BF331" s="176"/>
      <c r="BG331" s="176">
        <v>0</v>
      </c>
      <c r="BH331" s="176"/>
      <c r="BI331" s="176">
        <v>0</v>
      </c>
      <c r="BJ331" s="176"/>
      <c r="BK331" s="176">
        <v>0</v>
      </c>
      <c r="BL331" s="176"/>
      <c r="BM331" s="176">
        <v>0</v>
      </c>
      <c r="BN331" s="176"/>
      <c r="BO331" s="176"/>
      <c r="BP331" s="176"/>
      <c r="BQ331" s="176"/>
      <c r="BR331" s="176"/>
      <c r="BS331" s="176"/>
      <c r="BT331" s="176"/>
      <c r="BU331" s="176"/>
      <c r="BV331" s="176"/>
      <c r="BW331" s="176">
        <v>0</v>
      </c>
      <c r="BX331" s="176"/>
      <c r="BY331" s="176">
        <v>0</v>
      </c>
      <c r="BZ331" s="176"/>
      <c r="CA331" s="176"/>
      <c r="CB331" s="176"/>
      <c r="CC331" s="176">
        <v>0</v>
      </c>
      <c r="CD331" s="176">
        <v>0</v>
      </c>
      <c r="CE331" s="176">
        <v>0</v>
      </c>
      <c r="CF331" s="176"/>
      <c r="CG331" s="176"/>
      <c r="CH331" s="176"/>
      <c r="CI331" s="176">
        <v>0</v>
      </c>
      <c r="CJ331" s="176">
        <v>0</v>
      </c>
      <c r="CK331" s="176">
        <v>0</v>
      </c>
      <c r="CL331" s="176"/>
      <c r="CM331" s="176"/>
      <c r="CN331" s="176"/>
      <c r="CO331" s="176">
        <v>0</v>
      </c>
      <c r="CP331" s="176"/>
      <c r="CQ331" s="176">
        <v>0</v>
      </c>
      <c r="CR331" s="176"/>
      <c r="CS331" s="176">
        <v>150</v>
      </c>
      <c r="CT331" s="176"/>
      <c r="CU331" s="176">
        <v>0</v>
      </c>
      <c r="CV331" s="176"/>
      <c r="CW331" s="176"/>
      <c r="CX331" s="176"/>
      <c r="CY331" s="176">
        <v>0</v>
      </c>
      <c r="CZ331" s="198"/>
      <c r="DA331" s="176">
        <v>0</v>
      </c>
      <c r="DB331" s="176"/>
      <c r="DC331" s="176"/>
      <c r="DD331" s="176">
        <v>0</v>
      </c>
      <c r="DE331" s="176">
        <v>0</v>
      </c>
      <c r="DF331" s="176"/>
      <c r="DG331" s="176"/>
      <c r="DH331" s="198"/>
      <c r="DI331" s="176"/>
      <c r="DJ331" s="449"/>
      <c r="DK331" s="176"/>
      <c r="DL331" s="198"/>
      <c r="DM331" s="176"/>
      <c r="DN331" s="176"/>
      <c r="DO331" s="176"/>
      <c r="DP331" s="176"/>
      <c r="DQ331" s="176"/>
      <c r="DR331" s="198"/>
      <c r="DS331" s="176"/>
      <c r="DT331" s="176"/>
      <c r="DU331" s="176"/>
      <c r="DV331" s="176"/>
      <c r="DW331" s="176"/>
      <c r="DX331" s="176"/>
      <c r="DY331" s="176"/>
      <c r="DZ331" s="176"/>
      <c r="EA331" s="176"/>
      <c r="EB331" s="176"/>
      <c r="EC331" s="176">
        <v>0</v>
      </c>
      <c r="ED331" s="176"/>
      <c r="EE331" s="176"/>
      <c r="EF331" s="176"/>
      <c r="EG331" s="176"/>
      <c r="EH331" s="176"/>
      <c r="EI331" s="176">
        <v>0</v>
      </c>
      <c r="EJ331" s="176"/>
      <c r="EK331" s="176"/>
      <c r="EL331" s="176"/>
      <c r="EM331" s="176"/>
      <c r="EN331" s="176">
        <v>0</v>
      </c>
      <c r="EO331" s="176"/>
      <c r="EP331" s="176"/>
      <c r="EQ331" s="700"/>
      <c r="ER331" s="176"/>
      <c r="ES331" s="176"/>
      <c r="ET331" s="176"/>
      <c r="EU331" s="176"/>
      <c r="EV331" s="176"/>
      <c r="EW331" s="176"/>
      <c r="EX331" s="176">
        <v>0</v>
      </c>
      <c r="EY331" s="176"/>
      <c r="EZ331" s="176"/>
      <c r="FA331" s="176"/>
      <c r="FB331" s="63">
        <f t="shared" si="25"/>
        <v>900</v>
      </c>
      <c r="FC331" s="69">
        <f t="shared" si="26"/>
        <v>750</v>
      </c>
    </row>
    <row r="332" spans="1:159" ht="48.6" customHeight="1">
      <c r="A332" s="216">
        <f>+IF(M332="","",COUNTA($M$12:$M332))</f>
        <v>257</v>
      </c>
      <c r="B332" s="216" t="s">
        <v>4728</v>
      </c>
      <c r="C332" s="216" t="s">
        <v>4912</v>
      </c>
      <c r="D332" s="216">
        <v>855</v>
      </c>
      <c r="E332" s="216">
        <v>900</v>
      </c>
      <c r="F332" s="219" t="s">
        <v>4913</v>
      </c>
      <c r="G332" s="216" t="s">
        <v>4914</v>
      </c>
      <c r="H332" s="216" t="s">
        <v>4915</v>
      </c>
      <c r="I332" s="216" t="s">
        <v>3931</v>
      </c>
      <c r="J332" s="216">
        <v>24</v>
      </c>
      <c r="K332" s="216" t="s">
        <v>4916</v>
      </c>
      <c r="L332" s="216" t="s">
        <v>4917</v>
      </c>
      <c r="M332" s="216" t="s">
        <v>15</v>
      </c>
      <c r="N332" s="218">
        <v>4400</v>
      </c>
      <c r="O332" s="216" t="s">
        <v>3115</v>
      </c>
      <c r="P332" s="216">
        <v>113</v>
      </c>
      <c r="Q332" s="176">
        <v>0</v>
      </c>
      <c r="R332" s="176"/>
      <c r="S332" s="176"/>
      <c r="T332" s="176"/>
      <c r="U332" s="176">
        <v>2200</v>
      </c>
      <c r="V332" s="176">
        <v>1600</v>
      </c>
      <c r="W332" s="176"/>
      <c r="X332" s="176"/>
      <c r="Y332" s="176"/>
      <c r="Z332" s="176"/>
      <c r="AA332" s="176"/>
      <c r="AB332" s="176"/>
      <c r="AC332" s="176">
        <v>2000</v>
      </c>
      <c r="AD332" s="176">
        <v>650</v>
      </c>
      <c r="AE332" s="176"/>
      <c r="AF332" s="176"/>
      <c r="AG332" s="176">
        <v>0</v>
      </c>
      <c r="AH332" s="176"/>
      <c r="AI332" s="176"/>
      <c r="AJ332" s="176"/>
      <c r="AK332" s="176">
        <v>0</v>
      </c>
      <c r="AL332" s="176"/>
      <c r="AM332" s="176"/>
      <c r="AN332" s="176"/>
      <c r="AO332" s="176"/>
      <c r="AP332" s="176"/>
      <c r="AQ332" s="176"/>
      <c r="AR332" s="176"/>
      <c r="AS332" s="176"/>
      <c r="AT332" s="176"/>
      <c r="AU332" s="176">
        <v>0</v>
      </c>
      <c r="AV332" s="176"/>
      <c r="AW332" s="176"/>
      <c r="AX332" s="176"/>
      <c r="AY332" s="176"/>
      <c r="AZ332" s="176"/>
      <c r="BA332" s="176">
        <v>0</v>
      </c>
      <c r="BB332" s="176"/>
      <c r="BC332" s="176">
        <v>0</v>
      </c>
      <c r="BD332" s="176"/>
      <c r="BE332" s="176">
        <v>0</v>
      </c>
      <c r="BF332" s="176"/>
      <c r="BG332" s="176">
        <v>0</v>
      </c>
      <c r="BH332" s="176"/>
      <c r="BI332" s="176">
        <v>0</v>
      </c>
      <c r="BJ332" s="176"/>
      <c r="BK332" s="176">
        <v>0</v>
      </c>
      <c r="BL332" s="176"/>
      <c r="BM332" s="176">
        <v>0</v>
      </c>
      <c r="BN332" s="176"/>
      <c r="BO332" s="176"/>
      <c r="BP332" s="176"/>
      <c r="BQ332" s="176"/>
      <c r="BR332" s="176"/>
      <c r="BS332" s="176"/>
      <c r="BT332" s="176"/>
      <c r="BU332" s="176"/>
      <c r="BV332" s="176"/>
      <c r="BW332" s="176">
        <v>0</v>
      </c>
      <c r="BX332" s="176"/>
      <c r="BY332" s="176">
        <v>0</v>
      </c>
      <c r="BZ332" s="176"/>
      <c r="CA332" s="176"/>
      <c r="CB332" s="176"/>
      <c r="CC332" s="176">
        <v>0</v>
      </c>
      <c r="CD332" s="176">
        <v>0</v>
      </c>
      <c r="CE332" s="176">
        <v>0</v>
      </c>
      <c r="CF332" s="176"/>
      <c r="CG332" s="176"/>
      <c r="CH332" s="176"/>
      <c r="CI332" s="176">
        <v>0</v>
      </c>
      <c r="CJ332" s="176">
        <v>0</v>
      </c>
      <c r="CK332" s="176">
        <v>0</v>
      </c>
      <c r="CL332" s="176"/>
      <c r="CM332" s="176"/>
      <c r="CN332" s="176"/>
      <c r="CO332" s="176">
        <v>0</v>
      </c>
      <c r="CP332" s="176"/>
      <c r="CQ332" s="176">
        <v>0</v>
      </c>
      <c r="CR332" s="176"/>
      <c r="CS332" s="176">
        <v>200</v>
      </c>
      <c r="CT332" s="176">
        <v>50</v>
      </c>
      <c r="CU332" s="176">
        <v>0</v>
      </c>
      <c r="CV332" s="176"/>
      <c r="CW332" s="176"/>
      <c r="CX332" s="176"/>
      <c r="CY332" s="176">
        <v>0</v>
      </c>
      <c r="CZ332" s="198"/>
      <c r="DA332" s="176">
        <v>0</v>
      </c>
      <c r="DB332" s="176"/>
      <c r="DC332" s="176"/>
      <c r="DD332" s="176">
        <v>0</v>
      </c>
      <c r="DE332" s="176">
        <v>0</v>
      </c>
      <c r="DF332" s="176"/>
      <c r="DG332" s="176"/>
      <c r="DH332" s="198"/>
      <c r="DI332" s="176"/>
      <c r="DJ332" s="449"/>
      <c r="DK332" s="176"/>
      <c r="DL332" s="198"/>
      <c r="DM332" s="176"/>
      <c r="DN332" s="176"/>
      <c r="DO332" s="176"/>
      <c r="DP332" s="176"/>
      <c r="DQ332" s="176"/>
      <c r="DR332" s="198"/>
      <c r="DS332" s="176"/>
      <c r="DT332" s="176"/>
      <c r="DU332" s="176"/>
      <c r="DV332" s="176"/>
      <c r="DW332" s="176"/>
      <c r="DX332" s="176"/>
      <c r="DY332" s="176"/>
      <c r="DZ332" s="176"/>
      <c r="EA332" s="176"/>
      <c r="EB332" s="176"/>
      <c r="EC332" s="176">
        <v>0</v>
      </c>
      <c r="ED332" s="176"/>
      <c r="EE332" s="176"/>
      <c r="EF332" s="176"/>
      <c r="EG332" s="176"/>
      <c r="EH332" s="176"/>
      <c r="EI332" s="176">
        <v>0</v>
      </c>
      <c r="EJ332" s="176"/>
      <c r="EK332" s="176"/>
      <c r="EL332" s="176"/>
      <c r="EM332" s="176"/>
      <c r="EN332" s="176">
        <v>0</v>
      </c>
      <c r="EO332" s="176"/>
      <c r="EP332" s="176"/>
      <c r="EQ332" s="700"/>
      <c r="ER332" s="176"/>
      <c r="ES332" s="176"/>
      <c r="ET332" s="176"/>
      <c r="EU332" s="176"/>
      <c r="EV332" s="176"/>
      <c r="EW332" s="176"/>
      <c r="EX332" s="176">
        <v>0</v>
      </c>
      <c r="EY332" s="176"/>
      <c r="EZ332" s="176"/>
      <c r="FA332" s="176"/>
      <c r="FB332" s="63">
        <f t="shared" si="25"/>
        <v>2300</v>
      </c>
      <c r="FC332" s="69">
        <f t="shared" si="26"/>
        <v>2100</v>
      </c>
    </row>
    <row r="333" spans="1:159" ht="48.6" customHeight="1">
      <c r="A333" s="216">
        <f>+IF(M333="","",COUNTA($M$12:$M333))</f>
        <v>258</v>
      </c>
      <c r="B333" s="216" t="s">
        <v>4918</v>
      </c>
      <c r="C333" s="216" t="s">
        <v>4919</v>
      </c>
      <c r="D333" s="216">
        <v>856</v>
      </c>
      <c r="E333" s="216">
        <v>949</v>
      </c>
      <c r="F333" s="219" t="s">
        <v>4920</v>
      </c>
      <c r="G333" s="216" t="s">
        <v>4921</v>
      </c>
      <c r="H333" s="216" t="s">
        <v>4922</v>
      </c>
      <c r="I333" s="216" t="s">
        <v>4923</v>
      </c>
      <c r="J333" s="216">
        <v>36</v>
      </c>
      <c r="K333" s="216" t="s">
        <v>4924</v>
      </c>
      <c r="L333" s="216" t="s">
        <v>4925</v>
      </c>
      <c r="M333" s="216" t="s">
        <v>15</v>
      </c>
      <c r="N333" s="218">
        <v>350</v>
      </c>
      <c r="O333" s="216" t="s">
        <v>3122</v>
      </c>
      <c r="P333" s="216">
        <v>23</v>
      </c>
      <c r="Q333" s="176">
        <v>0</v>
      </c>
      <c r="R333" s="176"/>
      <c r="S333" s="176"/>
      <c r="T333" s="176"/>
      <c r="U333" s="176">
        <v>350</v>
      </c>
      <c r="V333" s="176">
        <v>270</v>
      </c>
      <c r="W333" s="176"/>
      <c r="X333" s="176"/>
      <c r="Y333" s="176"/>
      <c r="Z333" s="176"/>
      <c r="AA333" s="176"/>
      <c r="AB333" s="176"/>
      <c r="AC333" s="176">
        <v>0</v>
      </c>
      <c r="AD333" s="176"/>
      <c r="AE333" s="176"/>
      <c r="AF333" s="176"/>
      <c r="AG333" s="176">
        <v>0</v>
      </c>
      <c r="AH333" s="176"/>
      <c r="AI333" s="176"/>
      <c r="AJ333" s="176"/>
      <c r="AK333" s="176">
        <v>0</v>
      </c>
      <c r="AL333" s="176"/>
      <c r="AM333" s="176"/>
      <c r="AN333" s="176"/>
      <c r="AO333" s="176"/>
      <c r="AP333" s="176"/>
      <c r="AQ333" s="176"/>
      <c r="AR333" s="176"/>
      <c r="AS333" s="176"/>
      <c r="AT333" s="176"/>
      <c r="AU333" s="176">
        <v>0</v>
      </c>
      <c r="AV333" s="176"/>
      <c r="AW333" s="176"/>
      <c r="AX333" s="176"/>
      <c r="AY333" s="176"/>
      <c r="AZ333" s="176"/>
      <c r="BA333" s="176">
        <v>0</v>
      </c>
      <c r="BB333" s="176"/>
      <c r="BC333" s="176">
        <v>0</v>
      </c>
      <c r="BD333" s="176"/>
      <c r="BE333" s="176">
        <v>0</v>
      </c>
      <c r="BF333" s="176"/>
      <c r="BG333" s="176">
        <v>0</v>
      </c>
      <c r="BH333" s="176"/>
      <c r="BI333" s="176">
        <v>0</v>
      </c>
      <c r="BJ333" s="176"/>
      <c r="BK333" s="176">
        <v>0</v>
      </c>
      <c r="BL333" s="176"/>
      <c r="BM333" s="176">
        <v>0</v>
      </c>
      <c r="BN333" s="176"/>
      <c r="BO333" s="176"/>
      <c r="BP333" s="176"/>
      <c r="BQ333" s="176"/>
      <c r="BR333" s="176"/>
      <c r="BS333" s="176"/>
      <c r="BT333" s="176"/>
      <c r="BU333" s="176"/>
      <c r="BV333" s="176"/>
      <c r="BW333" s="176">
        <v>0</v>
      </c>
      <c r="BX333" s="176"/>
      <c r="BY333" s="176">
        <v>0</v>
      </c>
      <c r="BZ333" s="176"/>
      <c r="CA333" s="176"/>
      <c r="CB333" s="176"/>
      <c r="CC333" s="176">
        <v>0</v>
      </c>
      <c r="CD333" s="176">
        <v>0</v>
      </c>
      <c r="CE333" s="176">
        <v>0</v>
      </c>
      <c r="CF333" s="176"/>
      <c r="CG333" s="176"/>
      <c r="CH333" s="176"/>
      <c r="CI333" s="176">
        <v>0</v>
      </c>
      <c r="CJ333" s="176">
        <v>0</v>
      </c>
      <c r="CK333" s="176">
        <v>0</v>
      </c>
      <c r="CL333" s="176"/>
      <c r="CM333" s="176"/>
      <c r="CN333" s="176"/>
      <c r="CO333" s="176">
        <v>0</v>
      </c>
      <c r="CP333" s="176"/>
      <c r="CQ333" s="176">
        <v>0</v>
      </c>
      <c r="CR333" s="176"/>
      <c r="CS333" s="176">
        <v>0</v>
      </c>
      <c r="CT333" s="176"/>
      <c r="CU333" s="176">
        <v>0</v>
      </c>
      <c r="CV333" s="176"/>
      <c r="CW333" s="176"/>
      <c r="CX333" s="176"/>
      <c r="CY333" s="176">
        <v>0</v>
      </c>
      <c r="CZ333" s="198"/>
      <c r="DA333" s="176">
        <v>0</v>
      </c>
      <c r="DB333" s="176"/>
      <c r="DC333" s="176"/>
      <c r="DD333" s="176">
        <v>0</v>
      </c>
      <c r="DE333" s="176">
        <v>0</v>
      </c>
      <c r="DF333" s="176"/>
      <c r="DG333" s="176"/>
      <c r="DH333" s="198"/>
      <c r="DI333" s="176"/>
      <c r="DJ333" s="449"/>
      <c r="DK333" s="176"/>
      <c r="DL333" s="198"/>
      <c r="DM333" s="176"/>
      <c r="DN333" s="176"/>
      <c r="DO333" s="176"/>
      <c r="DP333" s="176"/>
      <c r="DQ333" s="176"/>
      <c r="DR333" s="198"/>
      <c r="DS333" s="176"/>
      <c r="DT333" s="176"/>
      <c r="DU333" s="176"/>
      <c r="DV333" s="176"/>
      <c r="DW333" s="176"/>
      <c r="DX333" s="176"/>
      <c r="DY333" s="176"/>
      <c r="DZ333" s="176"/>
      <c r="EA333" s="176"/>
      <c r="EB333" s="176"/>
      <c r="EC333" s="176">
        <v>0</v>
      </c>
      <c r="ED333" s="176"/>
      <c r="EE333" s="176"/>
      <c r="EF333" s="176"/>
      <c r="EG333" s="176"/>
      <c r="EH333" s="176"/>
      <c r="EI333" s="176">
        <v>0</v>
      </c>
      <c r="EJ333" s="176"/>
      <c r="EK333" s="176"/>
      <c r="EL333" s="176"/>
      <c r="EM333" s="176"/>
      <c r="EN333" s="176">
        <v>0</v>
      </c>
      <c r="EO333" s="176"/>
      <c r="EP333" s="176"/>
      <c r="EQ333" s="700"/>
      <c r="ER333" s="176"/>
      <c r="ES333" s="176"/>
      <c r="ET333" s="176"/>
      <c r="EU333" s="176"/>
      <c r="EV333" s="176"/>
      <c r="EW333" s="176"/>
      <c r="EX333" s="176">
        <v>0</v>
      </c>
      <c r="EY333" s="176"/>
      <c r="EZ333" s="176"/>
      <c r="FA333" s="176"/>
      <c r="FB333" s="63">
        <f t="shared" si="25"/>
        <v>270</v>
      </c>
      <c r="FC333" s="69">
        <f t="shared" si="26"/>
        <v>80</v>
      </c>
    </row>
    <row r="334" spans="1:159" ht="48.6" customHeight="1">
      <c r="A334" s="216">
        <f>+IF(M334="","",COUNTA($M$12:$M334))</f>
        <v>259</v>
      </c>
      <c r="B334" s="216" t="s">
        <v>4926</v>
      </c>
      <c r="C334" s="216" t="s">
        <v>4927</v>
      </c>
      <c r="D334" s="216">
        <v>861</v>
      </c>
      <c r="E334" s="216">
        <v>1116</v>
      </c>
      <c r="F334" s="219" t="s">
        <v>4928</v>
      </c>
      <c r="G334" s="216" t="s">
        <v>4929</v>
      </c>
      <c r="H334" s="216" t="s">
        <v>4930</v>
      </c>
      <c r="I334" s="216" t="s">
        <v>4931</v>
      </c>
      <c r="J334" s="216">
        <v>24</v>
      </c>
      <c r="K334" s="216" t="s">
        <v>4932</v>
      </c>
      <c r="L334" s="216" t="s">
        <v>4933</v>
      </c>
      <c r="M334" s="216" t="s">
        <v>15</v>
      </c>
      <c r="N334" s="218">
        <v>400</v>
      </c>
      <c r="O334" s="216" t="s">
        <v>3122</v>
      </c>
      <c r="P334" s="216">
        <v>23</v>
      </c>
      <c r="Q334" s="176">
        <v>300</v>
      </c>
      <c r="R334" s="176">
        <v>50</v>
      </c>
      <c r="S334" s="176"/>
      <c r="T334" s="176"/>
      <c r="U334" s="176">
        <v>80</v>
      </c>
      <c r="V334" s="176">
        <v>35</v>
      </c>
      <c r="W334" s="176"/>
      <c r="X334" s="176"/>
      <c r="Y334" s="176">
        <v>20</v>
      </c>
      <c r="Z334" s="176"/>
      <c r="AA334" s="176"/>
      <c r="AB334" s="176"/>
      <c r="AC334" s="176">
        <v>0</v>
      </c>
      <c r="AD334" s="176"/>
      <c r="AE334" s="176"/>
      <c r="AF334" s="176"/>
      <c r="AG334" s="176">
        <v>0</v>
      </c>
      <c r="AH334" s="176"/>
      <c r="AI334" s="176"/>
      <c r="AJ334" s="176"/>
      <c r="AK334" s="176">
        <v>0</v>
      </c>
      <c r="AL334" s="176"/>
      <c r="AM334" s="176"/>
      <c r="AN334" s="176"/>
      <c r="AO334" s="176"/>
      <c r="AP334" s="176"/>
      <c r="AQ334" s="176"/>
      <c r="AR334" s="176"/>
      <c r="AS334" s="176"/>
      <c r="AT334" s="176"/>
      <c r="AU334" s="176">
        <v>0</v>
      </c>
      <c r="AV334" s="176"/>
      <c r="AW334" s="176"/>
      <c r="AX334" s="176"/>
      <c r="AY334" s="176"/>
      <c r="AZ334" s="176"/>
      <c r="BA334" s="176">
        <v>0</v>
      </c>
      <c r="BB334" s="176"/>
      <c r="BC334" s="176">
        <v>0</v>
      </c>
      <c r="BD334" s="176"/>
      <c r="BE334" s="176">
        <v>0</v>
      </c>
      <c r="BF334" s="176"/>
      <c r="BG334" s="176">
        <v>0</v>
      </c>
      <c r="BH334" s="176"/>
      <c r="BI334" s="176">
        <v>0</v>
      </c>
      <c r="BJ334" s="176"/>
      <c r="BK334" s="176">
        <v>0</v>
      </c>
      <c r="BL334" s="176"/>
      <c r="BM334" s="176">
        <v>0</v>
      </c>
      <c r="BN334" s="176"/>
      <c r="BO334" s="176"/>
      <c r="BP334" s="176"/>
      <c r="BQ334" s="176"/>
      <c r="BR334" s="176"/>
      <c r="BS334" s="176"/>
      <c r="BT334" s="176"/>
      <c r="BU334" s="176"/>
      <c r="BV334" s="176"/>
      <c r="BW334" s="176">
        <v>0</v>
      </c>
      <c r="BX334" s="176"/>
      <c r="BY334" s="176">
        <v>0</v>
      </c>
      <c r="BZ334" s="176"/>
      <c r="CA334" s="176"/>
      <c r="CB334" s="176"/>
      <c r="CC334" s="176">
        <v>0</v>
      </c>
      <c r="CD334" s="176">
        <v>0</v>
      </c>
      <c r="CE334" s="176">
        <v>0</v>
      </c>
      <c r="CF334" s="176"/>
      <c r="CG334" s="176"/>
      <c r="CH334" s="176"/>
      <c r="CI334" s="176">
        <v>0</v>
      </c>
      <c r="CJ334" s="176">
        <v>0</v>
      </c>
      <c r="CK334" s="176">
        <v>0</v>
      </c>
      <c r="CL334" s="176"/>
      <c r="CM334" s="176"/>
      <c r="CN334" s="176"/>
      <c r="CO334" s="176">
        <v>0</v>
      </c>
      <c r="CP334" s="176"/>
      <c r="CQ334" s="176">
        <v>0</v>
      </c>
      <c r="CR334" s="176"/>
      <c r="CS334" s="176">
        <v>0</v>
      </c>
      <c r="CT334" s="176"/>
      <c r="CU334" s="176">
        <v>0</v>
      </c>
      <c r="CV334" s="176"/>
      <c r="CW334" s="176"/>
      <c r="CX334" s="176"/>
      <c r="CY334" s="176">
        <v>0</v>
      </c>
      <c r="CZ334" s="198"/>
      <c r="DA334" s="176">
        <v>0</v>
      </c>
      <c r="DB334" s="176"/>
      <c r="DC334" s="176"/>
      <c r="DD334" s="176">
        <v>0</v>
      </c>
      <c r="DE334" s="176">
        <v>0</v>
      </c>
      <c r="DF334" s="176"/>
      <c r="DG334" s="176"/>
      <c r="DH334" s="198"/>
      <c r="DI334" s="176"/>
      <c r="DJ334" s="449"/>
      <c r="DK334" s="176"/>
      <c r="DL334" s="198"/>
      <c r="DM334" s="176"/>
      <c r="DN334" s="176"/>
      <c r="DO334" s="176"/>
      <c r="DP334" s="176"/>
      <c r="DQ334" s="176"/>
      <c r="DR334" s="198"/>
      <c r="DS334" s="176"/>
      <c r="DT334" s="176"/>
      <c r="DU334" s="176"/>
      <c r="DV334" s="176"/>
      <c r="DW334" s="176"/>
      <c r="DX334" s="176"/>
      <c r="DY334" s="176"/>
      <c r="DZ334" s="176"/>
      <c r="EA334" s="176"/>
      <c r="EB334" s="176"/>
      <c r="EC334" s="176">
        <v>0</v>
      </c>
      <c r="ED334" s="176"/>
      <c r="EE334" s="176"/>
      <c r="EF334" s="176"/>
      <c r="EG334" s="176"/>
      <c r="EH334" s="176"/>
      <c r="EI334" s="176">
        <v>0</v>
      </c>
      <c r="EJ334" s="176"/>
      <c r="EK334" s="176"/>
      <c r="EL334" s="176"/>
      <c r="EM334" s="176"/>
      <c r="EN334" s="176">
        <v>0</v>
      </c>
      <c r="EO334" s="176"/>
      <c r="EP334" s="176"/>
      <c r="EQ334" s="700"/>
      <c r="ER334" s="176"/>
      <c r="ES334" s="176"/>
      <c r="ET334" s="176"/>
      <c r="EU334" s="176"/>
      <c r="EV334" s="176"/>
      <c r="EW334" s="176"/>
      <c r="EX334" s="176">
        <v>0</v>
      </c>
      <c r="EY334" s="176"/>
      <c r="EZ334" s="176"/>
      <c r="FA334" s="176"/>
      <c r="FB334" s="63">
        <f t="shared" si="25"/>
        <v>85</v>
      </c>
      <c r="FC334" s="69">
        <f t="shared" si="26"/>
        <v>315</v>
      </c>
    </row>
    <row r="335" spans="1:159" ht="48.6" customHeight="1">
      <c r="A335" s="216">
        <f>+IF(M335="","",COUNTA($M$12:$M335))</f>
        <v>260</v>
      </c>
      <c r="B335" s="216" t="s">
        <v>4733</v>
      </c>
      <c r="C335" s="216" t="s">
        <v>4934</v>
      </c>
      <c r="D335" s="216">
        <v>862</v>
      </c>
      <c r="E335" s="216">
        <v>1117</v>
      </c>
      <c r="F335" s="219" t="s">
        <v>4935</v>
      </c>
      <c r="G335" s="216" t="s">
        <v>4936</v>
      </c>
      <c r="H335" s="216" t="s">
        <v>4937</v>
      </c>
      <c r="I335" s="216" t="s">
        <v>4938</v>
      </c>
      <c r="J335" s="216">
        <v>36</v>
      </c>
      <c r="K335" s="216" t="s">
        <v>4939</v>
      </c>
      <c r="L335" s="216" t="s">
        <v>4940</v>
      </c>
      <c r="M335" s="216" t="s">
        <v>15</v>
      </c>
      <c r="N335" s="218">
        <v>400</v>
      </c>
      <c r="O335" s="216" t="s">
        <v>3122</v>
      </c>
      <c r="P335" s="216">
        <v>23</v>
      </c>
      <c r="Q335" s="176">
        <v>300</v>
      </c>
      <c r="R335" s="176">
        <v>80</v>
      </c>
      <c r="S335" s="176"/>
      <c r="T335" s="176"/>
      <c r="U335" s="176">
        <v>100</v>
      </c>
      <c r="V335" s="176">
        <v>30</v>
      </c>
      <c r="W335" s="176"/>
      <c r="X335" s="176"/>
      <c r="Y335" s="176"/>
      <c r="Z335" s="176"/>
      <c r="AA335" s="176"/>
      <c r="AB335" s="176"/>
      <c r="AC335" s="176">
        <v>0</v>
      </c>
      <c r="AD335" s="176"/>
      <c r="AE335" s="176"/>
      <c r="AF335" s="176"/>
      <c r="AG335" s="176">
        <v>0</v>
      </c>
      <c r="AH335" s="176"/>
      <c r="AI335" s="176"/>
      <c r="AJ335" s="176"/>
      <c r="AK335" s="176">
        <v>0</v>
      </c>
      <c r="AL335" s="176"/>
      <c r="AM335" s="176"/>
      <c r="AN335" s="176"/>
      <c r="AO335" s="176"/>
      <c r="AP335" s="176"/>
      <c r="AQ335" s="176"/>
      <c r="AR335" s="176"/>
      <c r="AS335" s="176"/>
      <c r="AT335" s="176"/>
      <c r="AU335" s="176">
        <v>0</v>
      </c>
      <c r="AV335" s="176"/>
      <c r="AW335" s="176"/>
      <c r="AX335" s="176"/>
      <c r="AY335" s="176"/>
      <c r="AZ335" s="176"/>
      <c r="BA335" s="176">
        <v>0</v>
      </c>
      <c r="BB335" s="176"/>
      <c r="BC335" s="176">
        <v>0</v>
      </c>
      <c r="BD335" s="176"/>
      <c r="BE335" s="176">
        <v>0</v>
      </c>
      <c r="BF335" s="176"/>
      <c r="BG335" s="176">
        <v>0</v>
      </c>
      <c r="BH335" s="176"/>
      <c r="BI335" s="176">
        <v>0</v>
      </c>
      <c r="BJ335" s="176"/>
      <c r="BK335" s="176">
        <v>0</v>
      </c>
      <c r="BL335" s="176"/>
      <c r="BM335" s="176">
        <v>0</v>
      </c>
      <c r="BN335" s="176"/>
      <c r="BO335" s="176"/>
      <c r="BP335" s="176"/>
      <c r="BQ335" s="176"/>
      <c r="BR335" s="176"/>
      <c r="BS335" s="176"/>
      <c r="BT335" s="176"/>
      <c r="BU335" s="176"/>
      <c r="BV335" s="176"/>
      <c r="BW335" s="176">
        <v>0</v>
      </c>
      <c r="BX335" s="176"/>
      <c r="BY335" s="176">
        <v>0</v>
      </c>
      <c r="BZ335" s="176"/>
      <c r="CA335" s="176"/>
      <c r="CB335" s="176"/>
      <c r="CC335" s="176">
        <v>0</v>
      </c>
      <c r="CD335" s="176">
        <v>0</v>
      </c>
      <c r="CE335" s="176">
        <v>0</v>
      </c>
      <c r="CF335" s="176"/>
      <c r="CG335" s="176"/>
      <c r="CH335" s="176"/>
      <c r="CI335" s="176">
        <v>0</v>
      </c>
      <c r="CJ335" s="176">
        <v>0</v>
      </c>
      <c r="CK335" s="176">
        <v>0</v>
      </c>
      <c r="CL335" s="176"/>
      <c r="CM335" s="176"/>
      <c r="CN335" s="176"/>
      <c r="CO335" s="176">
        <v>0</v>
      </c>
      <c r="CP335" s="176"/>
      <c r="CQ335" s="176">
        <v>0</v>
      </c>
      <c r="CR335" s="176"/>
      <c r="CS335" s="176">
        <v>0</v>
      </c>
      <c r="CT335" s="176"/>
      <c r="CU335" s="176">
        <v>0</v>
      </c>
      <c r="CV335" s="176"/>
      <c r="CW335" s="176"/>
      <c r="CX335" s="176"/>
      <c r="CY335" s="176">
        <v>0</v>
      </c>
      <c r="CZ335" s="198"/>
      <c r="DA335" s="176">
        <v>0</v>
      </c>
      <c r="DB335" s="176"/>
      <c r="DC335" s="176"/>
      <c r="DD335" s="176">
        <v>0</v>
      </c>
      <c r="DE335" s="176">
        <v>0</v>
      </c>
      <c r="DF335" s="176"/>
      <c r="DG335" s="176"/>
      <c r="DH335" s="198"/>
      <c r="DI335" s="176"/>
      <c r="DJ335" s="449"/>
      <c r="DK335" s="176"/>
      <c r="DL335" s="198"/>
      <c r="DM335" s="176"/>
      <c r="DN335" s="176"/>
      <c r="DO335" s="176"/>
      <c r="DP335" s="176"/>
      <c r="DQ335" s="176"/>
      <c r="DR335" s="198"/>
      <c r="DS335" s="176"/>
      <c r="DT335" s="176"/>
      <c r="DU335" s="176"/>
      <c r="DV335" s="176"/>
      <c r="DW335" s="176"/>
      <c r="DX335" s="176"/>
      <c r="DY335" s="176"/>
      <c r="DZ335" s="176"/>
      <c r="EA335" s="176"/>
      <c r="EB335" s="176"/>
      <c r="EC335" s="176">
        <v>0</v>
      </c>
      <c r="ED335" s="176"/>
      <c r="EE335" s="176"/>
      <c r="EF335" s="176"/>
      <c r="EG335" s="176"/>
      <c r="EH335" s="176"/>
      <c r="EI335" s="176">
        <v>0</v>
      </c>
      <c r="EJ335" s="176"/>
      <c r="EK335" s="176"/>
      <c r="EL335" s="176"/>
      <c r="EM335" s="176"/>
      <c r="EN335" s="176">
        <v>0</v>
      </c>
      <c r="EO335" s="176"/>
      <c r="EP335" s="176"/>
      <c r="EQ335" s="700"/>
      <c r="ER335" s="176"/>
      <c r="ES335" s="176"/>
      <c r="ET335" s="176"/>
      <c r="EU335" s="176"/>
      <c r="EV335" s="176"/>
      <c r="EW335" s="176"/>
      <c r="EX335" s="176">
        <v>0</v>
      </c>
      <c r="EY335" s="176"/>
      <c r="EZ335" s="176"/>
      <c r="FA335" s="176"/>
      <c r="FB335" s="63">
        <f t="shared" si="25"/>
        <v>110</v>
      </c>
      <c r="FC335" s="69">
        <f t="shared" si="26"/>
        <v>290</v>
      </c>
    </row>
    <row r="336" spans="1:159" s="47" customFormat="1" ht="48.6" customHeight="1">
      <c r="A336" s="216" t="str">
        <f>+IF(M336="","",COUNTA($M$12:$M336))</f>
        <v/>
      </c>
      <c r="B336" s="216"/>
      <c r="C336" s="216"/>
      <c r="D336" s="186"/>
      <c r="E336" s="186"/>
      <c r="F336" s="290" t="s">
        <v>3267</v>
      </c>
      <c r="G336" s="216"/>
      <c r="H336" s="216"/>
      <c r="I336" s="216"/>
      <c r="J336" s="216"/>
      <c r="K336" s="216"/>
      <c r="L336" s="216"/>
      <c r="M336" s="216"/>
      <c r="N336" s="218"/>
      <c r="O336" s="216"/>
      <c r="P336" s="216"/>
      <c r="Q336" s="176"/>
      <c r="R336" s="176"/>
      <c r="S336" s="176"/>
      <c r="T336" s="176"/>
      <c r="U336" s="176"/>
      <c r="V336" s="176"/>
      <c r="W336" s="176"/>
      <c r="X336" s="176"/>
      <c r="Y336" s="176"/>
      <c r="Z336" s="176"/>
      <c r="AA336" s="176"/>
      <c r="AB336" s="176"/>
      <c r="AC336" s="176"/>
      <c r="AD336" s="176"/>
      <c r="AE336" s="176"/>
      <c r="AF336" s="176"/>
      <c r="AG336" s="176"/>
      <c r="AH336" s="176"/>
      <c r="AI336" s="176"/>
      <c r="AJ336" s="176"/>
      <c r="AK336" s="176"/>
      <c r="AL336" s="176"/>
      <c r="AM336" s="176"/>
      <c r="AN336" s="176"/>
      <c r="AO336" s="176"/>
      <c r="AP336" s="176"/>
      <c r="AQ336" s="176"/>
      <c r="AR336" s="176"/>
      <c r="AS336" s="176"/>
      <c r="AT336" s="176"/>
      <c r="AU336" s="176">
        <v>0</v>
      </c>
      <c r="AV336" s="176"/>
      <c r="AW336" s="176"/>
      <c r="AX336" s="176"/>
      <c r="AY336" s="176"/>
      <c r="AZ336" s="176"/>
      <c r="BA336" s="176"/>
      <c r="BB336" s="176"/>
      <c r="BC336" s="176"/>
      <c r="BD336" s="176"/>
      <c r="BE336" s="176"/>
      <c r="BF336" s="176"/>
      <c r="BG336" s="176"/>
      <c r="BH336" s="176"/>
      <c r="BI336" s="176"/>
      <c r="BJ336" s="176"/>
      <c r="BK336" s="176"/>
      <c r="BL336" s="176"/>
      <c r="BM336" s="176"/>
      <c r="BN336" s="176"/>
      <c r="BO336" s="176"/>
      <c r="BP336" s="176"/>
      <c r="BQ336" s="176"/>
      <c r="BR336" s="176"/>
      <c r="BS336" s="176"/>
      <c r="BT336" s="176"/>
      <c r="BU336" s="176"/>
      <c r="BV336" s="176"/>
      <c r="BW336" s="176">
        <v>0</v>
      </c>
      <c r="BX336" s="176"/>
      <c r="BY336" s="176"/>
      <c r="BZ336" s="176"/>
      <c r="CA336" s="176"/>
      <c r="CB336" s="176"/>
      <c r="CC336" s="176"/>
      <c r="CD336" s="176"/>
      <c r="CE336" s="176"/>
      <c r="CF336" s="176"/>
      <c r="CG336" s="176"/>
      <c r="CH336" s="176"/>
      <c r="CI336" s="176"/>
      <c r="CJ336" s="176"/>
      <c r="CK336" s="176">
        <v>0</v>
      </c>
      <c r="CL336" s="176"/>
      <c r="CM336" s="176"/>
      <c r="CN336" s="176"/>
      <c r="CO336" s="176"/>
      <c r="CP336" s="176"/>
      <c r="CQ336" s="176"/>
      <c r="CR336" s="176"/>
      <c r="CS336" s="176"/>
      <c r="CT336" s="176"/>
      <c r="CU336" s="176"/>
      <c r="CV336" s="176"/>
      <c r="CW336" s="176"/>
      <c r="CX336" s="176"/>
      <c r="CY336" s="176"/>
      <c r="CZ336" s="206"/>
      <c r="DA336" s="176"/>
      <c r="DB336" s="176"/>
      <c r="DC336" s="176"/>
      <c r="DD336" s="176"/>
      <c r="DE336" s="176"/>
      <c r="DF336" s="176"/>
      <c r="DG336" s="176"/>
      <c r="DH336" s="206"/>
      <c r="DI336" s="176"/>
      <c r="DJ336" s="445"/>
      <c r="DK336" s="176"/>
      <c r="DL336" s="206"/>
      <c r="DM336" s="176"/>
      <c r="DN336" s="176"/>
      <c r="DO336" s="176"/>
      <c r="DP336" s="176"/>
      <c r="DQ336" s="176"/>
      <c r="DR336" s="206"/>
      <c r="DS336" s="176"/>
      <c r="DT336" s="176"/>
      <c r="DU336" s="176"/>
      <c r="DV336" s="176"/>
      <c r="DW336" s="176"/>
      <c r="DX336" s="176"/>
      <c r="DY336" s="176"/>
      <c r="DZ336" s="176"/>
      <c r="EA336" s="176"/>
      <c r="EB336" s="176"/>
      <c r="EC336" s="176"/>
      <c r="ED336" s="176"/>
      <c r="EE336" s="176"/>
      <c r="EF336" s="176"/>
      <c r="EG336" s="176"/>
      <c r="EH336" s="176"/>
      <c r="EI336" s="176"/>
      <c r="EJ336" s="176"/>
      <c r="EK336" s="176"/>
      <c r="EL336" s="176"/>
      <c r="EM336" s="176"/>
      <c r="EN336" s="176"/>
      <c r="EO336" s="176"/>
      <c r="EP336" s="176"/>
      <c r="EQ336" s="699"/>
      <c r="ER336" s="176"/>
      <c r="ES336" s="176"/>
      <c r="ET336" s="176"/>
      <c r="EU336" s="176"/>
      <c r="EV336" s="176"/>
      <c r="EW336" s="176"/>
      <c r="EX336" s="176"/>
      <c r="EY336" s="176"/>
      <c r="EZ336" s="176"/>
      <c r="FA336" s="176"/>
      <c r="FB336" s="63"/>
      <c r="FC336" s="69"/>
    </row>
    <row r="337" spans="1:159" ht="48.6" customHeight="1">
      <c r="A337" s="216">
        <f>+IF(M337="","",COUNTA($M$12:$M337))</f>
        <v>261</v>
      </c>
      <c r="B337" s="216" t="s">
        <v>4739</v>
      </c>
      <c r="C337" s="216" t="s">
        <v>4941</v>
      </c>
      <c r="D337" s="216">
        <v>865</v>
      </c>
      <c r="E337" s="216">
        <v>130</v>
      </c>
      <c r="F337" s="219" t="s">
        <v>4942</v>
      </c>
      <c r="G337" s="216" t="s">
        <v>4943</v>
      </c>
      <c r="H337" s="216" t="s">
        <v>1520</v>
      </c>
      <c r="I337" s="216" t="s">
        <v>4944</v>
      </c>
      <c r="J337" s="216">
        <v>24</v>
      </c>
      <c r="K337" s="216" t="s">
        <v>4945</v>
      </c>
      <c r="L337" s="216" t="s">
        <v>4361</v>
      </c>
      <c r="M337" s="216" t="s">
        <v>10</v>
      </c>
      <c r="N337" s="218">
        <v>79300</v>
      </c>
      <c r="O337" s="216" t="s">
        <v>3076</v>
      </c>
      <c r="P337" s="216">
        <v>35</v>
      </c>
      <c r="Q337" s="176">
        <v>20000</v>
      </c>
      <c r="R337" s="176">
        <v>4980</v>
      </c>
      <c r="S337" s="176"/>
      <c r="T337" s="176"/>
      <c r="U337" s="176"/>
      <c r="V337" s="176"/>
      <c r="W337" s="176"/>
      <c r="X337" s="176"/>
      <c r="Y337" s="176">
        <v>5000</v>
      </c>
      <c r="Z337" s="176"/>
      <c r="AA337" s="176"/>
      <c r="AB337" s="176"/>
      <c r="AC337" s="176">
        <v>0</v>
      </c>
      <c r="AD337" s="176"/>
      <c r="AE337" s="176">
        <v>2000</v>
      </c>
      <c r="AF337" s="176">
        <v>1260</v>
      </c>
      <c r="AG337" s="176">
        <v>0</v>
      </c>
      <c r="AH337" s="176"/>
      <c r="AI337" s="176"/>
      <c r="AJ337" s="176"/>
      <c r="AK337" s="176">
        <v>0</v>
      </c>
      <c r="AL337" s="176"/>
      <c r="AM337" s="176"/>
      <c r="AN337" s="176"/>
      <c r="AO337" s="176"/>
      <c r="AP337" s="176"/>
      <c r="AQ337" s="176"/>
      <c r="AR337" s="176"/>
      <c r="AS337" s="176"/>
      <c r="AT337" s="176"/>
      <c r="AU337" s="176">
        <v>0</v>
      </c>
      <c r="AV337" s="176"/>
      <c r="AW337" s="176"/>
      <c r="AX337" s="176"/>
      <c r="AY337" s="176"/>
      <c r="AZ337" s="176"/>
      <c r="BA337" s="176">
        <v>4700</v>
      </c>
      <c r="BB337" s="176">
        <v>0</v>
      </c>
      <c r="BC337" s="176">
        <v>0</v>
      </c>
      <c r="BD337" s="176"/>
      <c r="BE337" s="176">
        <v>0</v>
      </c>
      <c r="BF337" s="176"/>
      <c r="BG337" s="176">
        <v>0</v>
      </c>
      <c r="BH337" s="176"/>
      <c r="BI337" s="176">
        <v>0</v>
      </c>
      <c r="BJ337" s="176"/>
      <c r="BK337" s="176">
        <v>20000</v>
      </c>
      <c r="BL337" s="176">
        <v>1200</v>
      </c>
      <c r="BM337" s="176">
        <v>0</v>
      </c>
      <c r="BN337" s="176"/>
      <c r="BO337" s="176"/>
      <c r="BP337" s="176"/>
      <c r="BQ337" s="176"/>
      <c r="BR337" s="176"/>
      <c r="BS337" s="176"/>
      <c r="BT337" s="176"/>
      <c r="BU337" s="176"/>
      <c r="BV337" s="176"/>
      <c r="BW337" s="176">
        <v>0</v>
      </c>
      <c r="BX337" s="176"/>
      <c r="BY337" s="176">
        <v>0</v>
      </c>
      <c r="BZ337" s="176"/>
      <c r="CA337" s="176"/>
      <c r="CB337" s="176"/>
      <c r="CC337" s="176">
        <v>10000</v>
      </c>
      <c r="CD337" s="176">
        <v>0</v>
      </c>
      <c r="CE337" s="176">
        <v>0</v>
      </c>
      <c r="CF337" s="176"/>
      <c r="CG337" s="176"/>
      <c r="CH337" s="176"/>
      <c r="CI337" s="176">
        <v>0</v>
      </c>
      <c r="CJ337" s="176">
        <v>3600</v>
      </c>
      <c r="CK337" s="176">
        <v>3600</v>
      </c>
      <c r="CL337" s="176"/>
      <c r="CM337" s="176"/>
      <c r="CN337" s="176"/>
      <c r="CO337" s="176">
        <v>0</v>
      </c>
      <c r="CP337" s="176"/>
      <c r="CQ337" s="176">
        <v>0</v>
      </c>
      <c r="CR337" s="176"/>
      <c r="CS337" s="176">
        <v>10000</v>
      </c>
      <c r="CT337" s="176"/>
      <c r="CU337" s="176">
        <v>0</v>
      </c>
      <c r="CV337" s="176"/>
      <c r="CW337" s="176">
        <v>3000</v>
      </c>
      <c r="CX337" s="176">
        <v>480</v>
      </c>
      <c r="CY337" s="176">
        <v>0</v>
      </c>
      <c r="CZ337" s="198"/>
      <c r="DA337" s="176">
        <v>0</v>
      </c>
      <c r="DB337" s="176"/>
      <c r="DC337" s="176">
        <v>1000</v>
      </c>
      <c r="DD337" s="176">
        <v>0</v>
      </c>
      <c r="DE337" s="176">
        <v>0</v>
      </c>
      <c r="DF337" s="176"/>
      <c r="DG337" s="176"/>
      <c r="DH337" s="198"/>
      <c r="DI337" s="176"/>
      <c r="DJ337" s="449"/>
      <c r="DK337" s="176"/>
      <c r="DL337" s="198"/>
      <c r="DM337" s="176"/>
      <c r="DN337" s="176"/>
      <c r="DO337" s="176"/>
      <c r="DP337" s="176"/>
      <c r="DQ337" s="176"/>
      <c r="DR337" s="198"/>
      <c r="DS337" s="176"/>
      <c r="DT337" s="176"/>
      <c r="DU337" s="176"/>
      <c r="DV337" s="176"/>
      <c r="DW337" s="176"/>
      <c r="DX337" s="176"/>
      <c r="DY337" s="176"/>
      <c r="DZ337" s="176"/>
      <c r="EA337" s="176"/>
      <c r="EB337" s="176"/>
      <c r="EC337" s="176">
        <v>0</v>
      </c>
      <c r="ED337" s="176"/>
      <c r="EE337" s="176"/>
      <c r="EF337" s="176"/>
      <c r="EG337" s="176"/>
      <c r="EH337" s="176"/>
      <c r="EI337" s="176">
        <v>0</v>
      </c>
      <c r="EJ337" s="176"/>
      <c r="EK337" s="176"/>
      <c r="EL337" s="176"/>
      <c r="EM337" s="176"/>
      <c r="EN337" s="176">
        <v>0</v>
      </c>
      <c r="EO337" s="176"/>
      <c r="EP337" s="176"/>
      <c r="EQ337" s="700"/>
      <c r="ER337" s="176"/>
      <c r="ES337" s="176"/>
      <c r="ET337" s="176"/>
      <c r="EU337" s="176"/>
      <c r="EV337" s="176"/>
      <c r="EW337" s="176"/>
      <c r="EX337" s="176">
        <v>0</v>
      </c>
      <c r="EY337" s="176"/>
      <c r="EZ337" s="176"/>
      <c r="FA337" s="176"/>
      <c r="FB337" s="63">
        <f>FA337+EY337+EW337+EU337+ES337+EQ337+EO337+EM337+EJ337+EH337+EF337+ED337+EB337+DZ337+DX337+DV337+DT337+DR337+DP337+DN337+DL337+DH337+DF337+DD337+DB337+CZ337+CX337+CV337+CT337+CR337+CP337+CN337+CL337+CH337+CF337+CD337+CB337+BZ337+BX337+BT337+BR337+BP337+BN337+BL337+BJ337+BH337+BF337+BD337+BB337+AZ337+AX337+AV337+AR337+AP337+AN337+AL337+AJ337+AH337+AF337+AD337+AB337+Z337+X337+V337+T337+R337</f>
        <v>7920</v>
      </c>
      <c r="FC337" s="69">
        <f>N337-FB337</f>
        <v>71380</v>
      </c>
    </row>
    <row r="338" spans="1:159" ht="48.6" customHeight="1">
      <c r="A338" s="216">
        <f>+IF(M338="","",COUNTA($M$12:$M338))</f>
        <v>262</v>
      </c>
      <c r="B338" s="216" t="s">
        <v>4743</v>
      </c>
      <c r="C338" s="216" t="s">
        <v>4946</v>
      </c>
      <c r="D338" s="216">
        <v>876</v>
      </c>
      <c r="E338" s="216">
        <v>1212</v>
      </c>
      <c r="F338" s="219" t="s">
        <v>4947</v>
      </c>
      <c r="G338" s="216" t="s">
        <v>2202</v>
      </c>
      <c r="H338" s="216" t="s">
        <v>4948</v>
      </c>
      <c r="I338" s="216" t="s">
        <v>4949</v>
      </c>
      <c r="J338" s="216">
        <v>36</v>
      </c>
      <c r="K338" s="216" t="s">
        <v>4950</v>
      </c>
      <c r="L338" s="216" t="s">
        <v>4951</v>
      </c>
      <c r="M338" s="216" t="s">
        <v>15</v>
      </c>
      <c r="N338" s="218">
        <v>2410</v>
      </c>
      <c r="O338" s="216" t="s">
        <v>3113</v>
      </c>
      <c r="P338" s="216">
        <v>101</v>
      </c>
      <c r="Q338" s="176">
        <v>0</v>
      </c>
      <c r="R338" s="176"/>
      <c r="S338" s="176"/>
      <c r="T338" s="176"/>
      <c r="U338" s="176"/>
      <c r="V338" s="176"/>
      <c r="W338" s="176"/>
      <c r="X338" s="176"/>
      <c r="Y338" s="176">
        <v>100</v>
      </c>
      <c r="Z338" s="176">
        <v>100</v>
      </c>
      <c r="AA338" s="176">
        <v>500</v>
      </c>
      <c r="AB338" s="176"/>
      <c r="AC338" s="176">
        <v>400</v>
      </c>
      <c r="AD338" s="176">
        <v>170</v>
      </c>
      <c r="AE338" s="176"/>
      <c r="AF338" s="176"/>
      <c r="AG338" s="176">
        <v>0</v>
      </c>
      <c r="AH338" s="176"/>
      <c r="AI338" s="176"/>
      <c r="AJ338" s="176"/>
      <c r="AK338" s="176">
        <v>0</v>
      </c>
      <c r="AL338" s="176"/>
      <c r="AM338" s="176"/>
      <c r="AN338" s="176"/>
      <c r="AO338" s="176"/>
      <c r="AP338" s="176"/>
      <c r="AQ338" s="176">
        <v>200</v>
      </c>
      <c r="AR338" s="176">
        <v>100</v>
      </c>
      <c r="AS338" s="176"/>
      <c r="AT338" s="176"/>
      <c r="AU338" s="176">
        <v>0</v>
      </c>
      <c r="AV338" s="176"/>
      <c r="AW338" s="176"/>
      <c r="AX338" s="176"/>
      <c r="AY338" s="176"/>
      <c r="AZ338" s="176"/>
      <c r="BA338" s="176">
        <v>0</v>
      </c>
      <c r="BB338" s="176"/>
      <c r="BC338" s="176">
        <v>0</v>
      </c>
      <c r="BD338" s="176"/>
      <c r="BE338" s="176">
        <v>0</v>
      </c>
      <c r="BF338" s="176"/>
      <c r="BG338" s="176">
        <v>0</v>
      </c>
      <c r="BH338" s="176"/>
      <c r="BI338" s="176">
        <v>210</v>
      </c>
      <c r="BJ338" s="176">
        <v>210</v>
      </c>
      <c r="BK338" s="176">
        <v>0</v>
      </c>
      <c r="BL338" s="176"/>
      <c r="BM338" s="176">
        <v>100</v>
      </c>
      <c r="BN338" s="176"/>
      <c r="BO338" s="176"/>
      <c r="BP338" s="176"/>
      <c r="BQ338" s="176">
        <v>100</v>
      </c>
      <c r="BR338" s="176">
        <v>50</v>
      </c>
      <c r="BS338" s="176"/>
      <c r="BT338" s="176"/>
      <c r="BU338" s="176"/>
      <c r="BV338" s="176"/>
      <c r="BW338" s="176">
        <v>0</v>
      </c>
      <c r="BX338" s="176"/>
      <c r="BY338" s="176">
        <v>0</v>
      </c>
      <c r="BZ338" s="176"/>
      <c r="CA338" s="176"/>
      <c r="CB338" s="176"/>
      <c r="CC338" s="176">
        <v>100</v>
      </c>
      <c r="CD338" s="176">
        <v>0</v>
      </c>
      <c r="CE338" s="176">
        <v>0</v>
      </c>
      <c r="CF338" s="176"/>
      <c r="CG338" s="176"/>
      <c r="CH338" s="176"/>
      <c r="CI338" s="176">
        <v>0</v>
      </c>
      <c r="CJ338" s="176">
        <v>500</v>
      </c>
      <c r="CK338" s="176">
        <v>500</v>
      </c>
      <c r="CL338" s="176"/>
      <c r="CM338" s="176"/>
      <c r="CN338" s="176"/>
      <c r="CO338" s="176">
        <v>0</v>
      </c>
      <c r="CP338" s="176"/>
      <c r="CQ338" s="176">
        <v>0</v>
      </c>
      <c r="CR338" s="176"/>
      <c r="CS338" s="176">
        <v>0</v>
      </c>
      <c r="CT338" s="176"/>
      <c r="CU338" s="176">
        <v>0</v>
      </c>
      <c r="CV338" s="176"/>
      <c r="CW338" s="176"/>
      <c r="CX338" s="176"/>
      <c r="CY338" s="176">
        <v>200</v>
      </c>
      <c r="CZ338" s="198"/>
      <c r="DA338" s="176">
        <v>0</v>
      </c>
      <c r="DB338" s="176"/>
      <c r="DC338" s="176"/>
      <c r="DD338" s="176">
        <v>0</v>
      </c>
      <c r="DE338" s="176">
        <v>0</v>
      </c>
      <c r="DF338" s="176"/>
      <c r="DG338" s="176"/>
      <c r="DH338" s="198"/>
      <c r="DI338" s="176"/>
      <c r="DJ338" s="449"/>
      <c r="DK338" s="176"/>
      <c r="DL338" s="198"/>
      <c r="DM338" s="176"/>
      <c r="DN338" s="176"/>
      <c r="DO338" s="176"/>
      <c r="DP338" s="176"/>
      <c r="DQ338" s="176"/>
      <c r="DR338" s="198"/>
      <c r="DS338" s="176"/>
      <c r="DT338" s="176"/>
      <c r="DU338" s="176"/>
      <c r="DV338" s="176"/>
      <c r="DW338" s="176"/>
      <c r="DX338" s="176"/>
      <c r="DY338" s="176"/>
      <c r="DZ338" s="176"/>
      <c r="EA338" s="176"/>
      <c r="EB338" s="176"/>
      <c r="EC338" s="176">
        <v>0</v>
      </c>
      <c r="ED338" s="176"/>
      <c r="EE338" s="176"/>
      <c r="EF338" s="176"/>
      <c r="EG338" s="176"/>
      <c r="EH338" s="176"/>
      <c r="EI338" s="176">
        <v>0</v>
      </c>
      <c r="EJ338" s="176"/>
      <c r="EK338" s="176"/>
      <c r="EL338" s="176"/>
      <c r="EM338" s="176"/>
      <c r="EN338" s="176">
        <v>0</v>
      </c>
      <c r="EO338" s="176"/>
      <c r="EP338" s="176"/>
      <c r="EQ338" s="700"/>
      <c r="ER338" s="176"/>
      <c r="ES338" s="176"/>
      <c r="ET338" s="176"/>
      <c r="EU338" s="176"/>
      <c r="EV338" s="176"/>
      <c r="EW338" s="176"/>
      <c r="EX338" s="176">
        <v>0</v>
      </c>
      <c r="EY338" s="176"/>
      <c r="EZ338" s="176"/>
      <c r="FA338" s="176"/>
      <c r="FB338" s="63">
        <f>FA338+EY338+EW338+EU338+ES338+EQ338+EO338+EM338+EJ338+EH338+EF338+ED338+EB338+DZ338+DX338+DV338+DT338+DR338+DP338+DN338+DL338+DH338+DF338+DD338+DB338+CZ338+CX338+CV338+CT338+CR338+CP338+CN338+CL338+CH338+CF338+CD338+CB338+BZ338+BX338+BT338+BR338+BP338+BN338+BL338+BJ338+BH338+BF338+BD338+BB338+AZ338+AX338+AV338+AR338+AP338+AN338+AL338+AJ338+AH338+AF338+AD338+AB338+Z338+X338+V338+T338+R338</f>
        <v>630</v>
      </c>
      <c r="FC338" s="69">
        <f>N338-FB338</f>
        <v>1780</v>
      </c>
    </row>
    <row r="339" spans="1:159" s="47" customFormat="1" ht="48.6" customHeight="1">
      <c r="A339" s="216" t="str">
        <f>+IF(M339="","",COUNTA($M$12:$M339))</f>
        <v/>
      </c>
      <c r="B339" s="216"/>
      <c r="C339" s="216"/>
      <c r="D339" s="186"/>
      <c r="E339" s="186"/>
      <c r="F339" s="290" t="s">
        <v>3268</v>
      </c>
      <c r="G339" s="216"/>
      <c r="H339" s="216"/>
      <c r="I339" s="216"/>
      <c r="J339" s="216"/>
      <c r="K339" s="216"/>
      <c r="L339" s="216"/>
      <c r="M339" s="216"/>
      <c r="N339" s="218"/>
      <c r="O339" s="216"/>
      <c r="P339" s="216"/>
      <c r="Q339" s="176"/>
      <c r="R339" s="176"/>
      <c r="S339" s="176"/>
      <c r="T339" s="176"/>
      <c r="U339" s="176"/>
      <c r="V339" s="176"/>
      <c r="W339" s="176"/>
      <c r="X339" s="176"/>
      <c r="Y339" s="176"/>
      <c r="Z339" s="176"/>
      <c r="AA339" s="176"/>
      <c r="AB339" s="176"/>
      <c r="AC339" s="176"/>
      <c r="AD339" s="176"/>
      <c r="AE339" s="176"/>
      <c r="AF339" s="176"/>
      <c r="AG339" s="176"/>
      <c r="AH339" s="176"/>
      <c r="AI339" s="176"/>
      <c r="AJ339" s="176"/>
      <c r="AK339" s="176"/>
      <c r="AL339" s="176"/>
      <c r="AM339" s="176"/>
      <c r="AN339" s="176"/>
      <c r="AO339" s="176"/>
      <c r="AP339" s="176"/>
      <c r="AQ339" s="176"/>
      <c r="AR339" s="176"/>
      <c r="AS339" s="176"/>
      <c r="AT339" s="176"/>
      <c r="AU339" s="176">
        <v>0</v>
      </c>
      <c r="AV339" s="176"/>
      <c r="AW339" s="176"/>
      <c r="AX339" s="176"/>
      <c r="AY339" s="176"/>
      <c r="AZ339" s="176"/>
      <c r="BA339" s="176"/>
      <c r="BB339" s="176"/>
      <c r="BC339" s="176"/>
      <c r="BD339" s="176"/>
      <c r="BE339" s="176"/>
      <c r="BF339" s="176"/>
      <c r="BG339" s="176"/>
      <c r="BH339" s="176"/>
      <c r="BI339" s="176"/>
      <c r="BJ339" s="176"/>
      <c r="BK339" s="176"/>
      <c r="BL339" s="176"/>
      <c r="BM339" s="176"/>
      <c r="BN339" s="176"/>
      <c r="BO339" s="176"/>
      <c r="BP339" s="176"/>
      <c r="BQ339" s="176"/>
      <c r="BR339" s="176"/>
      <c r="BS339" s="176"/>
      <c r="BT339" s="176"/>
      <c r="BU339" s="176"/>
      <c r="BV339" s="176"/>
      <c r="BW339" s="176">
        <v>0</v>
      </c>
      <c r="BX339" s="176"/>
      <c r="BY339" s="176"/>
      <c r="BZ339" s="176"/>
      <c r="CA339" s="176"/>
      <c r="CB339" s="176"/>
      <c r="CC339" s="176"/>
      <c r="CD339" s="176"/>
      <c r="CE339" s="176"/>
      <c r="CF339" s="176"/>
      <c r="CG339" s="176"/>
      <c r="CH339" s="176"/>
      <c r="CI339" s="176"/>
      <c r="CJ339" s="176"/>
      <c r="CK339" s="176">
        <v>0</v>
      </c>
      <c r="CL339" s="176"/>
      <c r="CM339" s="176"/>
      <c r="CN339" s="176"/>
      <c r="CO339" s="176"/>
      <c r="CP339" s="176"/>
      <c r="CQ339" s="176"/>
      <c r="CR339" s="176"/>
      <c r="CS339" s="176"/>
      <c r="CT339" s="176"/>
      <c r="CU339" s="176"/>
      <c r="CV339" s="176"/>
      <c r="CW339" s="176"/>
      <c r="CX339" s="176"/>
      <c r="CY339" s="176"/>
      <c r="CZ339" s="206"/>
      <c r="DA339" s="176"/>
      <c r="DB339" s="176"/>
      <c r="DC339" s="176"/>
      <c r="DD339" s="176"/>
      <c r="DE339" s="176"/>
      <c r="DF339" s="176"/>
      <c r="DG339" s="176"/>
      <c r="DH339" s="206"/>
      <c r="DI339" s="176"/>
      <c r="DJ339" s="445"/>
      <c r="DK339" s="176"/>
      <c r="DL339" s="206"/>
      <c r="DM339" s="176"/>
      <c r="DN339" s="176"/>
      <c r="DO339" s="176"/>
      <c r="DP339" s="176"/>
      <c r="DQ339" s="176"/>
      <c r="DR339" s="206"/>
      <c r="DS339" s="176"/>
      <c r="DT339" s="176"/>
      <c r="DU339" s="176"/>
      <c r="DV339" s="176"/>
      <c r="DW339" s="176"/>
      <c r="DX339" s="176"/>
      <c r="DY339" s="176"/>
      <c r="DZ339" s="176"/>
      <c r="EA339" s="176"/>
      <c r="EB339" s="176"/>
      <c r="EC339" s="176"/>
      <c r="ED339" s="176"/>
      <c r="EE339" s="176"/>
      <c r="EF339" s="176"/>
      <c r="EG339" s="176"/>
      <c r="EH339" s="176"/>
      <c r="EI339" s="176"/>
      <c r="EJ339" s="176"/>
      <c r="EK339" s="176"/>
      <c r="EL339" s="176"/>
      <c r="EM339" s="176"/>
      <c r="EN339" s="176"/>
      <c r="EO339" s="176"/>
      <c r="EP339" s="176"/>
      <c r="EQ339" s="699"/>
      <c r="ER339" s="176"/>
      <c r="ES339" s="176"/>
      <c r="ET339" s="176"/>
      <c r="EU339" s="176"/>
      <c r="EV339" s="176"/>
      <c r="EW339" s="176"/>
      <c r="EX339" s="176"/>
      <c r="EY339" s="176"/>
      <c r="EZ339" s="176"/>
      <c r="FA339" s="176"/>
      <c r="FB339" s="63"/>
      <c r="FC339" s="69"/>
    </row>
    <row r="340" spans="1:159" s="47" customFormat="1" ht="48.6" customHeight="1">
      <c r="A340" s="216" t="str">
        <f>+IF(M340="","",COUNTA($M$12:$M340))</f>
        <v/>
      </c>
      <c r="B340" s="216"/>
      <c r="C340" s="216"/>
      <c r="D340" s="186"/>
      <c r="E340" s="186"/>
      <c r="F340" s="290" t="s">
        <v>3269</v>
      </c>
      <c r="G340" s="216"/>
      <c r="H340" s="216"/>
      <c r="I340" s="216"/>
      <c r="J340" s="216"/>
      <c r="K340" s="216"/>
      <c r="L340" s="216"/>
      <c r="M340" s="216"/>
      <c r="N340" s="218"/>
      <c r="O340" s="216"/>
      <c r="P340" s="216"/>
      <c r="Q340" s="176"/>
      <c r="R340" s="176"/>
      <c r="S340" s="176"/>
      <c r="T340" s="176"/>
      <c r="U340" s="176"/>
      <c r="V340" s="176"/>
      <c r="W340" s="176"/>
      <c r="X340" s="176"/>
      <c r="Y340" s="176"/>
      <c r="Z340" s="176"/>
      <c r="AA340" s="176"/>
      <c r="AB340" s="176"/>
      <c r="AC340" s="176"/>
      <c r="AD340" s="176"/>
      <c r="AE340" s="176"/>
      <c r="AF340" s="176"/>
      <c r="AG340" s="176"/>
      <c r="AH340" s="176"/>
      <c r="AI340" s="176"/>
      <c r="AJ340" s="176"/>
      <c r="AK340" s="176"/>
      <c r="AL340" s="176"/>
      <c r="AM340" s="176"/>
      <c r="AN340" s="176"/>
      <c r="AO340" s="176"/>
      <c r="AP340" s="176"/>
      <c r="AQ340" s="176"/>
      <c r="AR340" s="176"/>
      <c r="AS340" s="176"/>
      <c r="AT340" s="176"/>
      <c r="AU340" s="176">
        <v>0</v>
      </c>
      <c r="AV340" s="176"/>
      <c r="AW340" s="176"/>
      <c r="AX340" s="176"/>
      <c r="AY340" s="176"/>
      <c r="AZ340" s="176"/>
      <c r="BA340" s="176"/>
      <c r="BB340" s="176"/>
      <c r="BC340" s="176"/>
      <c r="BD340" s="176"/>
      <c r="BE340" s="176"/>
      <c r="BF340" s="176"/>
      <c r="BG340" s="176"/>
      <c r="BH340" s="176"/>
      <c r="BI340" s="176"/>
      <c r="BJ340" s="176"/>
      <c r="BK340" s="176"/>
      <c r="BL340" s="176"/>
      <c r="BM340" s="176"/>
      <c r="BN340" s="176"/>
      <c r="BO340" s="176"/>
      <c r="BP340" s="176"/>
      <c r="BQ340" s="176"/>
      <c r="BR340" s="176"/>
      <c r="BS340" s="176"/>
      <c r="BT340" s="176"/>
      <c r="BU340" s="176"/>
      <c r="BV340" s="176"/>
      <c r="BW340" s="176">
        <v>0</v>
      </c>
      <c r="BX340" s="176"/>
      <c r="BY340" s="176"/>
      <c r="BZ340" s="176"/>
      <c r="CA340" s="176"/>
      <c r="CB340" s="176"/>
      <c r="CC340" s="176"/>
      <c r="CD340" s="176"/>
      <c r="CE340" s="176"/>
      <c r="CF340" s="176"/>
      <c r="CG340" s="176"/>
      <c r="CH340" s="176"/>
      <c r="CI340" s="176"/>
      <c r="CJ340" s="176"/>
      <c r="CK340" s="176">
        <v>0</v>
      </c>
      <c r="CL340" s="176"/>
      <c r="CM340" s="176"/>
      <c r="CN340" s="176"/>
      <c r="CO340" s="176"/>
      <c r="CP340" s="176" t="s">
        <v>8239</v>
      </c>
      <c r="CQ340" s="176"/>
      <c r="CR340" s="176"/>
      <c r="CS340" s="176"/>
      <c r="CT340" s="176"/>
      <c r="CU340" s="176"/>
      <c r="CV340" s="176"/>
      <c r="CW340" s="176"/>
      <c r="CX340" s="176"/>
      <c r="CY340" s="176"/>
      <c r="CZ340" s="206"/>
      <c r="DA340" s="176"/>
      <c r="DB340" s="176"/>
      <c r="DC340" s="176"/>
      <c r="DD340" s="176"/>
      <c r="DE340" s="176"/>
      <c r="DF340" s="176"/>
      <c r="DG340" s="176"/>
      <c r="DH340" s="206"/>
      <c r="DI340" s="176"/>
      <c r="DJ340" s="445"/>
      <c r="DK340" s="176"/>
      <c r="DL340" s="206"/>
      <c r="DM340" s="176"/>
      <c r="DN340" s="176"/>
      <c r="DO340" s="176"/>
      <c r="DP340" s="176"/>
      <c r="DQ340" s="176"/>
      <c r="DR340" s="206"/>
      <c r="DS340" s="176"/>
      <c r="DT340" s="176"/>
      <c r="DU340" s="176"/>
      <c r="DV340" s="176"/>
      <c r="DW340" s="176"/>
      <c r="DX340" s="176"/>
      <c r="DY340" s="176"/>
      <c r="DZ340" s="176"/>
      <c r="EA340" s="176"/>
      <c r="EB340" s="176"/>
      <c r="EC340" s="176"/>
      <c r="ED340" s="176"/>
      <c r="EE340" s="176"/>
      <c r="EF340" s="176"/>
      <c r="EG340" s="176"/>
      <c r="EH340" s="176"/>
      <c r="EI340" s="176"/>
      <c r="EJ340" s="176"/>
      <c r="EK340" s="176"/>
      <c r="EL340" s="176"/>
      <c r="EM340" s="176"/>
      <c r="EN340" s="176"/>
      <c r="EO340" s="176"/>
      <c r="EP340" s="176"/>
      <c r="EQ340" s="699"/>
      <c r="ER340" s="176"/>
      <c r="ES340" s="176"/>
      <c r="ET340" s="176"/>
      <c r="EU340" s="176"/>
      <c r="EV340" s="176"/>
      <c r="EW340" s="176"/>
      <c r="EX340" s="176"/>
      <c r="EY340" s="176"/>
      <c r="EZ340" s="176"/>
      <c r="FA340" s="176"/>
      <c r="FB340" s="63"/>
      <c r="FC340" s="69">
        <f>N340-FB340</f>
        <v>0</v>
      </c>
    </row>
    <row r="341" spans="1:159" ht="48.6" customHeight="1">
      <c r="A341" s="216">
        <f>+IF(M341="","",COUNTA($M$12:$M341))</f>
        <v>263</v>
      </c>
      <c r="B341" s="216" t="s">
        <v>4756</v>
      </c>
      <c r="C341" s="216" t="s">
        <v>4953</v>
      </c>
      <c r="D341" s="305">
        <v>881</v>
      </c>
      <c r="E341" s="216">
        <v>726</v>
      </c>
      <c r="F341" s="219" t="s">
        <v>4954</v>
      </c>
      <c r="G341" s="216" t="s">
        <v>198</v>
      </c>
      <c r="H341" s="216" t="s">
        <v>4955</v>
      </c>
      <c r="I341" s="216" t="s">
        <v>706</v>
      </c>
      <c r="J341" s="216">
        <v>48</v>
      </c>
      <c r="K341" s="216" t="s">
        <v>4956</v>
      </c>
      <c r="L341" s="216" t="s">
        <v>3404</v>
      </c>
      <c r="M341" s="216" t="s">
        <v>65</v>
      </c>
      <c r="N341" s="218">
        <v>20895</v>
      </c>
      <c r="O341" s="216" t="s">
        <v>3058</v>
      </c>
      <c r="P341" s="216">
        <v>16</v>
      </c>
      <c r="Q341" s="176">
        <v>0</v>
      </c>
      <c r="R341" s="176"/>
      <c r="S341" s="176"/>
      <c r="T341" s="176"/>
      <c r="U341" s="176"/>
      <c r="V341" s="176"/>
      <c r="W341" s="176"/>
      <c r="X341" s="176"/>
      <c r="Y341" s="176">
        <v>100</v>
      </c>
      <c r="Z341" s="176"/>
      <c r="AA341" s="176">
        <v>400</v>
      </c>
      <c r="AB341" s="176"/>
      <c r="AC341" s="176">
        <v>0</v>
      </c>
      <c r="AD341" s="176"/>
      <c r="AE341" s="176"/>
      <c r="AF341" s="176"/>
      <c r="AG341" s="176">
        <v>500</v>
      </c>
      <c r="AH341" s="176"/>
      <c r="AI341" s="176">
        <v>12000</v>
      </c>
      <c r="AJ341" s="176">
        <v>5500</v>
      </c>
      <c r="AK341" s="176">
        <v>0</v>
      </c>
      <c r="AL341" s="176"/>
      <c r="AM341" s="176"/>
      <c r="AN341" s="176"/>
      <c r="AO341" s="176"/>
      <c r="AP341" s="176"/>
      <c r="AQ341" s="176">
        <v>500</v>
      </c>
      <c r="AR341" s="176">
        <v>0</v>
      </c>
      <c r="AS341" s="176"/>
      <c r="AT341" s="176">
        <v>1000</v>
      </c>
      <c r="AU341" s="176">
        <v>1000</v>
      </c>
      <c r="AV341" s="176">
        <v>0</v>
      </c>
      <c r="AW341" s="176">
        <v>200</v>
      </c>
      <c r="AX341" s="176">
        <v>200</v>
      </c>
      <c r="AY341" s="176">
        <v>500</v>
      </c>
      <c r="AZ341" s="176"/>
      <c r="BA341" s="176">
        <v>0</v>
      </c>
      <c r="BB341" s="176"/>
      <c r="BC341" s="176">
        <v>200</v>
      </c>
      <c r="BD341" s="176">
        <v>40</v>
      </c>
      <c r="BE341" s="176">
        <v>0</v>
      </c>
      <c r="BF341" s="176"/>
      <c r="BG341" s="176">
        <v>100</v>
      </c>
      <c r="BH341" s="176">
        <v>100</v>
      </c>
      <c r="BI341" s="176">
        <v>0</v>
      </c>
      <c r="BJ341" s="176"/>
      <c r="BK341" s="176">
        <v>100</v>
      </c>
      <c r="BL341" s="176"/>
      <c r="BM341" s="176">
        <v>0</v>
      </c>
      <c r="BN341" s="176"/>
      <c r="BO341" s="176">
        <v>50</v>
      </c>
      <c r="BP341" s="176"/>
      <c r="BQ341" s="176">
        <v>100</v>
      </c>
      <c r="BR341" s="176"/>
      <c r="BS341" s="176">
        <v>120</v>
      </c>
      <c r="BT341" s="176"/>
      <c r="BU341" s="176"/>
      <c r="BV341" s="176"/>
      <c r="BW341" s="176">
        <v>0</v>
      </c>
      <c r="BX341" s="176"/>
      <c r="BY341" s="176">
        <v>500</v>
      </c>
      <c r="BZ341" s="176">
        <v>130</v>
      </c>
      <c r="CA341" s="176">
        <v>200</v>
      </c>
      <c r="CB341" s="176"/>
      <c r="CC341" s="176">
        <v>100</v>
      </c>
      <c r="CD341" s="176">
        <v>0</v>
      </c>
      <c r="CE341" s="176">
        <v>200</v>
      </c>
      <c r="CF341" s="176">
        <v>0</v>
      </c>
      <c r="CG341" s="176">
        <v>25</v>
      </c>
      <c r="CH341" s="176">
        <v>25</v>
      </c>
      <c r="CI341" s="176">
        <v>0</v>
      </c>
      <c r="CJ341" s="176">
        <v>600</v>
      </c>
      <c r="CK341" s="176">
        <v>600</v>
      </c>
      <c r="CL341" s="176">
        <v>600</v>
      </c>
      <c r="CM341" s="176">
        <v>2000</v>
      </c>
      <c r="CN341" s="176"/>
      <c r="CO341" s="176">
        <v>1000</v>
      </c>
      <c r="CP341" s="176">
        <v>755</v>
      </c>
      <c r="CQ341" s="176">
        <v>200</v>
      </c>
      <c r="CR341" s="176"/>
      <c r="CS341" s="176">
        <v>100</v>
      </c>
      <c r="CT341" s="176"/>
      <c r="CU341" s="176">
        <v>0</v>
      </c>
      <c r="CV341" s="176"/>
      <c r="CW341" s="176"/>
      <c r="CX341" s="176"/>
      <c r="CY341" s="176">
        <v>0</v>
      </c>
      <c r="CZ341" s="198"/>
      <c r="DA341" s="176">
        <v>0</v>
      </c>
      <c r="DB341" s="176"/>
      <c r="DC341" s="176"/>
      <c r="DD341" s="176">
        <v>0</v>
      </c>
      <c r="DE341" s="176">
        <v>100</v>
      </c>
      <c r="DF341" s="176"/>
      <c r="DG341" s="176"/>
      <c r="DH341" s="198"/>
      <c r="DI341" s="176"/>
      <c r="DJ341" s="449"/>
      <c r="DK341" s="176"/>
      <c r="DL341" s="198"/>
      <c r="DM341" s="176"/>
      <c r="DN341" s="176"/>
      <c r="DO341" s="176"/>
      <c r="DP341" s="176"/>
      <c r="DQ341" s="176"/>
      <c r="DR341" s="198"/>
      <c r="DS341" s="176"/>
      <c r="DT341" s="176"/>
      <c r="DU341" s="176"/>
      <c r="DV341" s="176"/>
      <c r="DW341" s="176"/>
      <c r="DX341" s="176"/>
      <c r="DY341" s="176"/>
      <c r="DZ341" s="176"/>
      <c r="EA341" s="176"/>
      <c r="EB341" s="176"/>
      <c r="EC341" s="176">
        <v>0</v>
      </c>
      <c r="ED341" s="176"/>
      <c r="EE341" s="176"/>
      <c r="EF341" s="176"/>
      <c r="EG341" s="176"/>
      <c r="EH341" s="176"/>
      <c r="EI341" s="176">
        <v>0</v>
      </c>
      <c r="EJ341" s="176"/>
      <c r="EK341" s="176"/>
      <c r="EL341" s="176"/>
      <c r="EM341" s="176"/>
      <c r="EN341" s="176">
        <v>0</v>
      </c>
      <c r="EO341" s="176"/>
      <c r="EP341" s="176"/>
      <c r="EQ341" s="700"/>
      <c r="ER341" s="176"/>
      <c r="ES341" s="176"/>
      <c r="ET341" s="176"/>
      <c r="EU341" s="176"/>
      <c r="EV341" s="176"/>
      <c r="EW341" s="176"/>
      <c r="EX341" s="176">
        <v>0</v>
      </c>
      <c r="EY341" s="176"/>
      <c r="EZ341" s="176"/>
      <c r="FA341" s="176"/>
      <c r="FB341" s="63">
        <f>FA341+EY341+EW341+EU341+ES341+EQ341+EO341+EM341+EJ341+EH341+EF341+ED341+EB341+DZ341+DX341+DV341+DT341+DR341+DP341+DN341+DL341+DH341+DF341+DD341+DB341+CZ341+CX341+CV341+CT341+CR341+CP341+CN341+CL341+CH341+CF341+CD341+CB341+BZ341+BX341+BT341+BR341+BP341+BN341+BL341+BJ341+BH341+BF341+BD341+BB341+AZ341+AX341+AV341+AR341+AP341+AN341+AL341+AJ341+AH341+AF341+AD341+AB341+Z341+X341+V341+T341+R341</f>
        <v>7350</v>
      </c>
      <c r="FC341" s="69">
        <f>N341-FB341</f>
        <v>13545</v>
      </c>
    </row>
    <row r="342" spans="1:159" ht="48.6" customHeight="1">
      <c r="A342" s="216">
        <f>+IF(M342="","",COUNTA($M$12:$M342))</f>
        <v>264</v>
      </c>
      <c r="B342" s="216" t="s">
        <v>4763</v>
      </c>
      <c r="C342" s="216" t="s">
        <v>4957</v>
      </c>
      <c r="D342" s="295">
        <v>882</v>
      </c>
      <c r="E342" s="216">
        <v>842</v>
      </c>
      <c r="F342" s="219" t="s">
        <v>4958</v>
      </c>
      <c r="G342" s="216" t="s">
        <v>4958</v>
      </c>
      <c r="H342" s="216" t="s">
        <v>56</v>
      </c>
      <c r="I342" s="216" t="s">
        <v>4959</v>
      </c>
      <c r="J342" s="216">
        <v>36</v>
      </c>
      <c r="K342" s="216" t="s">
        <v>4960</v>
      </c>
      <c r="L342" s="216" t="s">
        <v>4321</v>
      </c>
      <c r="M342" s="216" t="s">
        <v>65</v>
      </c>
      <c r="N342" s="218">
        <v>227250</v>
      </c>
      <c r="O342" s="216" t="s">
        <v>3098</v>
      </c>
      <c r="P342" s="216">
        <v>11</v>
      </c>
      <c r="Q342" s="176">
        <v>200</v>
      </c>
      <c r="R342" s="176"/>
      <c r="S342" s="176"/>
      <c r="T342" s="176"/>
      <c r="U342" s="176"/>
      <c r="V342" s="176"/>
      <c r="W342" s="176"/>
      <c r="X342" s="176"/>
      <c r="Y342" s="176">
        <v>5000</v>
      </c>
      <c r="Z342" s="176">
        <v>4000</v>
      </c>
      <c r="AA342" s="176">
        <v>5000</v>
      </c>
      <c r="AB342" s="176">
        <v>4000</v>
      </c>
      <c r="AC342" s="176">
        <v>0</v>
      </c>
      <c r="AD342" s="176"/>
      <c r="AE342" s="176"/>
      <c r="AF342" s="176"/>
      <c r="AG342" s="176">
        <v>1000</v>
      </c>
      <c r="AH342" s="176"/>
      <c r="AI342" s="176">
        <v>150000</v>
      </c>
      <c r="AJ342" s="176">
        <v>15000</v>
      </c>
      <c r="AK342" s="176">
        <v>0</v>
      </c>
      <c r="AL342" s="176"/>
      <c r="AM342" s="176"/>
      <c r="AN342" s="176"/>
      <c r="AO342" s="176"/>
      <c r="AP342" s="176"/>
      <c r="AQ342" s="176">
        <v>5000</v>
      </c>
      <c r="AR342" s="176">
        <v>1000</v>
      </c>
      <c r="AS342" s="176"/>
      <c r="AT342" s="176"/>
      <c r="AU342" s="176">
        <v>0</v>
      </c>
      <c r="AV342" s="176"/>
      <c r="AW342" s="176"/>
      <c r="AX342" s="176"/>
      <c r="AY342" s="176">
        <v>3000</v>
      </c>
      <c r="AZ342" s="176"/>
      <c r="BA342" s="176">
        <v>0</v>
      </c>
      <c r="BB342" s="176"/>
      <c r="BC342" s="176">
        <v>0</v>
      </c>
      <c r="BD342" s="176"/>
      <c r="BE342" s="176">
        <v>6000</v>
      </c>
      <c r="BF342" s="176">
        <v>3000</v>
      </c>
      <c r="BG342" s="176">
        <v>2000</v>
      </c>
      <c r="BH342" s="176">
        <v>300</v>
      </c>
      <c r="BI342" s="176">
        <v>0</v>
      </c>
      <c r="BJ342" s="176"/>
      <c r="BK342" s="176">
        <v>0</v>
      </c>
      <c r="BL342" s="176"/>
      <c r="BM342" s="176">
        <v>10000</v>
      </c>
      <c r="BN342" s="176">
        <v>5000</v>
      </c>
      <c r="BO342" s="176">
        <v>500</v>
      </c>
      <c r="BP342" s="176">
        <v>295</v>
      </c>
      <c r="BQ342" s="176">
        <v>5000</v>
      </c>
      <c r="BR342" s="176">
        <v>1000</v>
      </c>
      <c r="BS342" s="176">
        <v>750</v>
      </c>
      <c r="BT342" s="176"/>
      <c r="BU342" s="176"/>
      <c r="BV342" s="176"/>
      <c r="BW342" s="176">
        <v>0</v>
      </c>
      <c r="BX342" s="176"/>
      <c r="BY342" s="176">
        <v>0</v>
      </c>
      <c r="BZ342" s="176"/>
      <c r="CA342" s="176">
        <v>7000</v>
      </c>
      <c r="CB342" s="176">
        <v>4000</v>
      </c>
      <c r="CC342" s="176">
        <v>5000</v>
      </c>
      <c r="CD342" s="176">
        <v>1500</v>
      </c>
      <c r="CE342" s="176">
        <v>3000</v>
      </c>
      <c r="CF342" s="176">
        <v>300</v>
      </c>
      <c r="CG342" s="176">
        <v>2500</v>
      </c>
      <c r="CH342" s="176">
        <v>1000</v>
      </c>
      <c r="CI342" s="176">
        <v>0</v>
      </c>
      <c r="CJ342" s="176">
        <v>6000</v>
      </c>
      <c r="CK342" s="176">
        <v>6000</v>
      </c>
      <c r="CL342" s="176"/>
      <c r="CM342" s="176">
        <v>2000</v>
      </c>
      <c r="CN342" s="176">
        <v>2400</v>
      </c>
      <c r="CO342" s="176">
        <v>2000</v>
      </c>
      <c r="CP342" s="176"/>
      <c r="CQ342" s="176">
        <v>1000</v>
      </c>
      <c r="CR342" s="176"/>
      <c r="CS342" s="176">
        <v>5000</v>
      </c>
      <c r="CT342" s="176"/>
      <c r="CU342" s="176">
        <v>0</v>
      </c>
      <c r="CV342" s="176"/>
      <c r="CW342" s="176"/>
      <c r="CX342" s="176"/>
      <c r="CY342" s="176">
        <v>0</v>
      </c>
      <c r="CZ342" s="198"/>
      <c r="DA342" s="176">
        <v>0</v>
      </c>
      <c r="DB342" s="176"/>
      <c r="DC342" s="176"/>
      <c r="DD342" s="176">
        <v>0</v>
      </c>
      <c r="DE342" s="176">
        <v>300</v>
      </c>
      <c r="DF342" s="176"/>
      <c r="DG342" s="176"/>
      <c r="DH342" s="198"/>
      <c r="DI342" s="176"/>
      <c r="DJ342" s="449"/>
      <c r="DK342" s="176"/>
      <c r="DL342" s="198"/>
      <c r="DM342" s="176"/>
      <c r="DN342" s="176"/>
      <c r="DO342" s="176"/>
      <c r="DP342" s="176"/>
      <c r="DQ342" s="176"/>
      <c r="DR342" s="198"/>
      <c r="DS342" s="176"/>
      <c r="DT342" s="176"/>
      <c r="DU342" s="176"/>
      <c r="DV342" s="176"/>
      <c r="DW342" s="176"/>
      <c r="DX342" s="176"/>
      <c r="DY342" s="176"/>
      <c r="DZ342" s="176"/>
      <c r="EA342" s="176"/>
      <c r="EB342" s="176"/>
      <c r="EC342" s="176">
        <v>0</v>
      </c>
      <c r="ED342" s="176"/>
      <c r="EE342" s="176"/>
      <c r="EF342" s="176"/>
      <c r="EG342" s="176"/>
      <c r="EH342" s="176"/>
      <c r="EI342" s="176">
        <v>0</v>
      </c>
      <c r="EJ342" s="176"/>
      <c r="EK342" s="176"/>
      <c r="EL342" s="176"/>
      <c r="EM342" s="176"/>
      <c r="EN342" s="176">
        <v>0</v>
      </c>
      <c r="EO342" s="176"/>
      <c r="EP342" s="176"/>
      <c r="EQ342" s="700"/>
      <c r="ER342" s="176"/>
      <c r="ES342" s="176"/>
      <c r="ET342" s="176"/>
      <c r="EU342" s="176"/>
      <c r="EV342" s="176"/>
      <c r="EW342" s="176"/>
      <c r="EX342" s="176">
        <v>0</v>
      </c>
      <c r="EY342" s="176"/>
      <c r="EZ342" s="176"/>
      <c r="FA342" s="176"/>
      <c r="FB342" s="63">
        <f>FA342+EY342+EW342+EU342+ES342+EQ342+EO342+EM342+EJ342+EH342+EF342+ED342+EB342+DZ342+DX342+DV342+DT342+DR342+DP342+DN342+DL342+DH342+DF342+DD342+DB342+CZ342+CX342+CV342+CT342+CR342+CP342+CN342+CL342+CH342+CF342+CD342+CB342+BZ342+BX342+BT342+BR342+BP342+BN342+BL342+BJ342+BH342+BF342+BD342+BB342+AZ342+AX342+AV342+AR342+AP342+AN342+AL342+AJ342+AH342+AF342+AD342+AB342+Z342+X342+V342+T342+R342</f>
        <v>42795</v>
      </c>
      <c r="FC342" s="69">
        <f>N342-FB342</f>
        <v>184455</v>
      </c>
    </row>
    <row r="343" spans="1:159" s="47" customFormat="1" ht="48.6" customHeight="1">
      <c r="A343" s="216" t="str">
        <f>+IF(M343="","",COUNTA($M$12:$M343))</f>
        <v/>
      </c>
      <c r="B343" s="216"/>
      <c r="C343" s="216"/>
      <c r="D343" s="186"/>
      <c r="E343" s="186"/>
      <c r="F343" s="290" t="s">
        <v>3270</v>
      </c>
      <c r="G343" s="216"/>
      <c r="H343" s="216"/>
      <c r="I343" s="216"/>
      <c r="J343" s="216"/>
      <c r="K343" s="216"/>
      <c r="L343" s="216"/>
      <c r="M343" s="216"/>
      <c r="N343" s="218"/>
      <c r="O343" s="216"/>
      <c r="P343" s="216"/>
      <c r="Q343" s="176"/>
      <c r="R343" s="176"/>
      <c r="S343" s="176"/>
      <c r="T343" s="176"/>
      <c r="U343" s="176"/>
      <c r="V343" s="176"/>
      <c r="W343" s="176"/>
      <c r="X343" s="176"/>
      <c r="Y343" s="176"/>
      <c r="Z343" s="176"/>
      <c r="AA343" s="176"/>
      <c r="AB343" s="176"/>
      <c r="AC343" s="176"/>
      <c r="AD343" s="176"/>
      <c r="AE343" s="176"/>
      <c r="AF343" s="176"/>
      <c r="AG343" s="176"/>
      <c r="AH343" s="176"/>
      <c r="AI343" s="176"/>
      <c r="AJ343" s="176"/>
      <c r="AK343" s="176"/>
      <c r="AL343" s="176"/>
      <c r="AM343" s="176"/>
      <c r="AN343" s="176"/>
      <c r="AO343" s="176"/>
      <c r="AP343" s="176"/>
      <c r="AQ343" s="176"/>
      <c r="AR343" s="176"/>
      <c r="AS343" s="176"/>
      <c r="AT343" s="176"/>
      <c r="AU343" s="176">
        <v>0</v>
      </c>
      <c r="AV343" s="176"/>
      <c r="AW343" s="176"/>
      <c r="AX343" s="176"/>
      <c r="AY343" s="176"/>
      <c r="AZ343" s="176"/>
      <c r="BA343" s="176"/>
      <c r="BB343" s="176"/>
      <c r="BC343" s="176"/>
      <c r="BD343" s="176"/>
      <c r="BE343" s="176"/>
      <c r="BF343" s="176"/>
      <c r="BG343" s="176"/>
      <c r="BH343" s="176"/>
      <c r="BI343" s="176"/>
      <c r="BJ343" s="176"/>
      <c r="BK343" s="176"/>
      <c r="BL343" s="176"/>
      <c r="BM343" s="176"/>
      <c r="BN343" s="176"/>
      <c r="BO343" s="176"/>
      <c r="BP343" s="176"/>
      <c r="BQ343" s="176"/>
      <c r="BR343" s="176"/>
      <c r="BS343" s="176"/>
      <c r="BT343" s="176"/>
      <c r="BU343" s="176"/>
      <c r="BV343" s="176"/>
      <c r="BW343" s="176">
        <v>0</v>
      </c>
      <c r="BX343" s="176"/>
      <c r="BY343" s="176"/>
      <c r="BZ343" s="176"/>
      <c r="CA343" s="176"/>
      <c r="CB343" s="176"/>
      <c r="CC343" s="176"/>
      <c r="CD343" s="176"/>
      <c r="CE343" s="176"/>
      <c r="CF343" s="176"/>
      <c r="CG343" s="176"/>
      <c r="CH343" s="176"/>
      <c r="CI343" s="176"/>
      <c r="CJ343" s="176"/>
      <c r="CK343" s="176">
        <v>0</v>
      </c>
      <c r="CL343" s="176"/>
      <c r="CM343" s="176"/>
      <c r="CN343" s="176"/>
      <c r="CO343" s="176"/>
      <c r="CP343" s="176"/>
      <c r="CQ343" s="176"/>
      <c r="CR343" s="176"/>
      <c r="CS343" s="176"/>
      <c r="CT343" s="176"/>
      <c r="CU343" s="176"/>
      <c r="CV343" s="176"/>
      <c r="CW343" s="176"/>
      <c r="CX343" s="176"/>
      <c r="CY343" s="176"/>
      <c r="CZ343" s="206"/>
      <c r="DA343" s="176"/>
      <c r="DB343" s="176"/>
      <c r="DC343" s="176"/>
      <c r="DD343" s="176"/>
      <c r="DE343" s="176"/>
      <c r="DF343" s="176"/>
      <c r="DG343" s="176"/>
      <c r="DH343" s="206"/>
      <c r="DI343" s="176"/>
      <c r="DJ343" s="445"/>
      <c r="DK343" s="176"/>
      <c r="DL343" s="206"/>
      <c r="DM343" s="176"/>
      <c r="DN343" s="176"/>
      <c r="DO343" s="176"/>
      <c r="DP343" s="176"/>
      <c r="DQ343" s="176"/>
      <c r="DR343" s="206"/>
      <c r="DS343" s="176"/>
      <c r="DT343" s="176"/>
      <c r="DU343" s="176"/>
      <c r="DV343" s="176"/>
      <c r="DW343" s="176"/>
      <c r="DX343" s="176"/>
      <c r="DY343" s="176"/>
      <c r="DZ343" s="176"/>
      <c r="EA343" s="176"/>
      <c r="EB343" s="176"/>
      <c r="EC343" s="176"/>
      <c r="ED343" s="176"/>
      <c r="EE343" s="176"/>
      <c r="EF343" s="176"/>
      <c r="EG343" s="176"/>
      <c r="EH343" s="176"/>
      <c r="EI343" s="176"/>
      <c r="EJ343" s="176"/>
      <c r="EK343" s="176"/>
      <c r="EL343" s="176"/>
      <c r="EM343" s="176"/>
      <c r="EN343" s="176"/>
      <c r="EO343" s="176"/>
      <c r="EP343" s="176"/>
      <c r="EQ343" s="699"/>
      <c r="ER343" s="176"/>
      <c r="ES343" s="176"/>
      <c r="ET343" s="176"/>
      <c r="EU343" s="176"/>
      <c r="EV343" s="176"/>
      <c r="EW343" s="176"/>
      <c r="EX343" s="176"/>
      <c r="EY343" s="176"/>
      <c r="EZ343" s="176"/>
      <c r="FA343" s="176"/>
      <c r="FB343" s="63"/>
      <c r="FC343" s="69"/>
    </row>
    <row r="344" spans="1:159" s="47" customFormat="1" ht="48.6" customHeight="1">
      <c r="A344" s="216" t="str">
        <f>+IF(M344="","",COUNTA($M$12:$M344))</f>
        <v/>
      </c>
      <c r="B344" s="216"/>
      <c r="C344" s="216"/>
      <c r="D344" s="186"/>
      <c r="E344" s="186"/>
      <c r="F344" s="290" t="s">
        <v>3271</v>
      </c>
      <c r="G344" s="216"/>
      <c r="H344" s="216"/>
      <c r="I344" s="216"/>
      <c r="J344" s="216"/>
      <c r="K344" s="216"/>
      <c r="L344" s="216"/>
      <c r="M344" s="216"/>
      <c r="N344" s="218"/>
      <c r="O344" s="216"/>
      <c r="P344" s="216"/>
      <c r="Q344" s="176"/>
      <c r="R344" s="176"/>
      <c r="S344" s="176"/>
      <c r="T344" s="176"/>
      <c r="U344" s="176"/>
      <c r="V344" s="176"/>
      <c r="W344" s="176"/>
      <c r="X344" s="176"/>
      <c r="Y344" s="176"/>
      <c r="Z344" s="176"/>
      <c r="AA344" s="176"/>
      <c r="AB344" s="176"/>
      <c r="AC344" s="176"/>
      <c r="AD344" s="176"/>
      <c r="AE344" s="176"/>
      <c r="AF344" s="176"/>
      <c r="AG344" s="176"/>
      <c r="AH344" s="176"/>
      <c r="AI344" s="176"/>
      <c r="AJ344" s="176"/>
      <c r="AK344" s="176"/>
      <c r="AL344" s="176"/>
      <c r="AM344" s="176"/>
      <c r="AN344" s="176"/>
      <c r="AO344" s="176"/>
      <c r="AP344" s="176"/>
      <c r="AQ344" s="176"/>
      <c r="AR344" s="176"/>
      <c r="AS344" s="176"/>
      <c r="AT344" s="176"/>
      <c r="AU344" s="176">
        <v>0</v>
      </c>
      <c r="AV344" s="176"/>
      <c r="AW344" s="176"/>
      <c r="AX344" s="176"/>
      <c r="AY344" s="176"/>
      <c r="AZ344" s="176"/>
      <c r="BA344" s="176"/>
      <c r="BB344" s="176"/>
      <c r="BC344" s="176"/>
      <c r="BD344" s="176"/>
      <c r="BE344" s="176"/>
      <c r="BF344" s="176"/>
      <c r="BG344" s="176"/>
      <c r="BH344" s="176"/>
      <c r="BI344" s="176"/>
      <c r="BJ344" s="176"/>
      <c r="BK344" s="176"/>
      <c r="BL344" s="176"/>
      <c r="BM344" s="176"/>
      <c r="BN344" s="176"/>
      <c r="BO344" s="176"/>
      <c r="BP344" s="176"/>
      <c r="BQ344" s="176"/>
      <c r="BR344" s="176"/>
      <c r="BS344" s="176"/>
      <c r="BT344" s="176"/>
      <c r="BU344" s="176"/>
      <c r="BV344" s="176"/>
      <c r="BW344" s="176">
        <v>0</v>
      </c>
      <c r="BX344" s="176"/>
      <c r="BY344" s="176"/>
      <c r="BZ344" s="176"/>
      <c r="CA344" s="176"/>
      <c r="CB344" s="176"/>
      <c r="CC344" s="176"/>
      <c r="CD344" s="176"/>
      <c r="CE344" s="176"/>
      <c r="CF344" s="176"/>
      <c r="CG344" s="176"/>
      <c r="CH344" s="176"/>
      <c r="CI344" s="176"/>
      <c r="CJ344" s="176"/>
      <c r="CK344" s="176">
        <v>0</v>
      </c>
      <c r="CL344" s="176"/>
      <c r="CM344" s="176"/>
      <c r="CN344" s="176"/>
      <c r="CO344" s="176"/>
      <c r="CP344" s="176" t="s">
        <v>8239</v>
      </c>
      <c r="CQ344" s="176"/>
      <c r="CR344" s="176"/>
      <c r="CS344" s="176"/>
      <c r="CT344" s="176"/>
      <c r="CU344" s="176"/>
      <c r="CV344" s="176"/>
      <c r="CW344" s="176"/>
      <c r="CX344" s="176"/>
      <c r="CY344" s="176"/>
      <c r="CZ344" s="206"/>
      <c r="DA344" s="176"/>
      <c r="DB344" s="176"/>
      <c r="DC344" s="176"/>
      <c r="DD344" s="176"/>
      <c r="DE344" s="176"/>
      <c r="DF344" s="176"/>
      <c r="DG344" s="176"/>
      <c r="DH344" s="206"/>
      <c r="DI344" s="176"/>
      <c r="DJ344" s="445"/>
      <c r="DK344" s="176"/>
      <c r="DL344" s="206"/>
      <c r="DM344" s="176"/>
      <c r="DN344" s="176"/>
      <c r="DO344" s="176"/>
      <c r="DP344" s="176"/>
      <c r="DQ344" s="176"/>
      <c r="DR344" s="206"/>
      <c r="DS344" s="176"/>
      <c r="DT344" s="176"/>
      <c r="DU344" s="176"/>
      <c r="DV344" s="176"/>
      <c r="DW344" s="176"/>
      <c r="DX344" s="176"/>
      <c r="DY344" s="176"/>
      <c r="DZ344" s="176"/>
      <c r="EA344" s="176"/>
      <c r="EB344" s="176"/>
      <c r="EC344" s="176"/>
      <c r="ED344" s="176"/>
      <c r="EE344" s="176"/>
      <c r="EF344" s="176"/>
      <c r="EG344" s="176"/>
      <c r="EH344" s="176"/>
      <c r="EI344" s="176"/>
      <c r="EJ344" s="176"/>
      <c r="EK344" s="176"/>
      <c r="EL344" s="176"/>
      <c r="EM344" s="176"/>
      <c r="EN344" s="176"/>
      <c r="EO344" s="176"/>
      <c r="EP344" s="176"/>
      <c r="EQ344" s="699"/>
      <c r="ER344" s="176"/>
      <c r="ES344" s="176"/>
      <c r="ET344" s="176"/>
      <c r="EU344" s="176"/>
      <c r="EV344" s="176"/>
      <c r="EW344" s="176"/>
      <c r="EX344" s="176"/>
      <c r="EY344" s="176"/>
      <c r="EZ344" s="176"/>
      <c r="FA344" s="176"/>
      <c r="FB344" s="63"/>
      <c r="FC344" s="69">
        <f>N344-FB344</f>
        <v>0</v>
      </c>
    </row>
    <row r="345" spans="1:159" ht="48.6" customHeight="1">
      <c r="A345" s="216">
        <f>+IF(M345="","",COUNTA($M$12:$M345))</f>
        <v>265</v>
      </c>
      <c r="B345" s="216" t="s">
        <v>4767</v>
      </c>
      <c r="C345" s="216" t="s">
        <v>4961</v>
      </c>
      <c r="D345" s="216">
        <v>893</v>
      </c>
      <c r="E345" s="216">
        <v>351</v>
      </c>
      <c r="F345" s="219" t="s">
        <v>4962</v>
      </c>
      <c r="G345" s="216" t="s">
        <v>707</v>
      </c>
      <c r="H345" s="216" t="s">
        <v>454</v>
      </c>
      <c r="I345" s="216" t="s">
        <v>708</v>
      </c>
      <c r="J345" s="216">
        <v>60</v>
      </c>
      <c r="K345" s="216" t="s">
        <v>4963</v>
      </c>
      <c r="L345" s="216" t="s">
        <v>4964</v>
      </c>
      <c r="M345" s="216" t="s">
        <v>10</v>
      </c>
      <c r="N345" s="218">
        <v>856900</v>
      </c>
      <c r="O345" s="216" t="s">
        <v>3058</v>
      </c>
      <c r="P345" s="216">
        <v>16</v>
      </c>
      <c r="Q345" s="176">
        <v>50000</v>
      </c>
      <c r="R345" s="176">
        <v>35000</v>
      </c>
      <c r="S345" s="176">
        <v>6000</v>
      </c>
      <c r="T345" s="176">
        <v>6000</v>
      </c>
      <c r="U345" s="176">
        <v>14000</v>
      </c>
      <c r="V345" s="176">
        <v>8000</v>
      </c>
      <c r="W345" s="176">
        <v>5000</v>
      </c>
      <c r="X345" s="176">
        <v>2000</v>
      </c>
      <c r="Y345" s="176">
        <v>12000</v>
      </c>
      <c r="Z345" s="176">
        <v>5000</v>
      </c>
      <c r="AA345" s="176">
        <v>70000</v>
      </c>
      <c r="AB345" s="176">
        <v>42000</v>
      </c>
      <c r="AC345" s="176">
        <v>2000</v>
      </c>
      <c r="AD345" s="176"/>
      <c r="AE345" s="176">
        <v>3000</v>
      </c>
      <c r="AF345" s="176">
        <v>3000</v>
      </c>
      <c r="AG345" s="176">
        <v>12000</v>
      </c>
      <c r="AH345" s="176"/>
      <c r="AI345" s="176">
        <v>5000</v>
      </c>
      <c r="AJ345" s="176">
        <v>3400</v>
      </c>
      <c r="AK345" s="176">
        <v>90000</v>
      </c>
      <c r="AL345" s="176">
        <v>45000</v>
      </c>
      <c r="AM345" s="176">
        <v>8900</v>
      </c>
      <c r="AN345" s="176">
        <v>3000</v>
      </c>
      <c r="AO345" s="176">
        <v>5000</v>
      </c>
      <c r="AP345" s="176">
        <v>5000</v>
      </c>
      <c r="AQ345" s="176">
        <v>15000</v>
      </c>
      <c r="AR345" s="176">
        <v>3000</v>
      </c>
      <c r="AS345" s="176"/>
      <c r="AT345" s="176">
        <v>10000</v>
      </c>
      <c r="AU345" s="176">
        <v>10000</v>
      </c>
      <c r="AV345" s="176">
        <v>0</v>
      </c>
      <c r="AW345" s="176">
        <v>30000</v>
      </c>
      <c r="AX345" s="176">
        <v>13000</v>
      </c>
      <c r="AY345" s="176">
        <v>15000</v>
      </c>
      <c r="AZ345" s="176">
        <v>5000</v>
      </c>
      <c r="BA345" s="176">
        <v>37000</v>
      </c>
      <c r="BB345" s="176">
        <v>30000</v>
      </c>
      <c r="BC345" s="176">
        <v>45000</v>
      </c>
      <c r="BD345" s="176">
        <v>25000</v>
      </c>
      <c r="BE345" s="176">
        <v>3000</v>
      </c>
      <c r="BF345" s="176">
        <v>2000</v>
      </c>
      <c r="BG345" s="176">
        <v>12000</v>
      </c>
      <c r="BH345" s="176">
        <v>6000</v>
      </c>
      <c r="BI345" s="176">
        <v>4500</v>
      </c>
      <c r="BJ345" s="176">
        <v>4500</v>
      </c>
      <c r="BK345" s="176">
        <v>27000</v>
      </c>
      <c r="BL345" s="176">
        <v>9000</v>
      </c>
      <c r="BM345" s="176">
        <v>30000</v>
      </c>
      <c r="BN345" s="176">
        <v>30000</v>
      </c>
      <c r="BO345" s="176">
        <v>25000</v>
      </c>
      <c r="BP345" s="176">
        <v>9000</v>
      </c>
      <c r="BQ345" s="176">
        <v>8000</v>
      </c>
      <c r="BR345" s="176">
        <v>2000</v>
      </c>
      <c r="BS345" s="176">
        <v>12000</v>
      </c>
      <c r="BT345" s="176">
        <v>6000</v>
      </c>
      <c r="BU345" s="176"/>
      <c r="BV345" s="176">
        <v>3000</v>
      </c>
      <c r="BW345" s="176">
        <v>3000</v>
      </c>
      <c r="BX345" s="176">
        <v>3000</v>
      </c>
      <c r="BY345" s="176">
        <v>13000</v>
      </c>
      <c r="BZ345" s="176">
        <v>6000</v>
      </c>
      <c r="CA345" s="176">
        <v>10000</v>
      </c>
      <c r="CB345" s="176">
        <v>5000</v>
      </c>
      <c r="CC345" s="176">
        <v>20000</v>
      </c>
      <c r="CD345" s="176">
        <v>3000</v>
      </c>
      <c r="CE345" s="176">
        <v>50000</v>
      </c>
      <c r="CF345" s="176">
        <v>5000</v>
      </c>
      <c r="CG345" s="176">
        <v>39000</v>
      </c>
      <c r="CH345" s="176">
        <v>17300</v>
      </c>
      <c r="CI345" s="176">
        <v>0</v>
      </c>
      <c r="CJ345" s="176">
        <v>24000</v>
      </c>
      <c r="CK345" s="176">
        <v>24000</v>
      </c>
      <c r="CL345" s="176">
        <v>12000</v>
      </c>
      <c r="CM345" s="176">
        <v>3000</v>
      </c>
      <c r="CN345" s="176"/>
      <c r="CO345" s="176">
        <v>50000</v>
      </c>
      <c r="CP345" s="176">
        <v>36300</v>
      </c>
      <c r="CQ345" s="176">
        <v>30000</v>
      </c>
      <c r="CR345" s="176">
        <v>7000</v>
      </c>
      <c r="CS345" s="176">
        <v>12000</v>
      </c>
      <c r="CT345" s="176">
        <v>4000</v>
      </c>
      <c r="CU345" s="176">
        <v>10000</v>
      </c>
      <c r="CV345" s="176">
        <v>7000</v>
      </c>
      <c r="CW345" s="176">
        <v>25000</v>
      </c>
      <c r="CX345" s="176">
        <v>8000</v>
      </c>
      <c r="CY345" s="176">
        <v>1500</v>
      </c>
      <c r="CZ345" s="198">
        <v>1500</v>
      </c>
      <c r="DA345" s="176">
        <v>0</v>
      </c>
      <c r="DB345" s="176"/>
      <c r="DC345" s="176">
        <v>8000</v>
      </c>
      <c r="DD345" s="176">
        <v>5000</v>
      </c>
      <c r="DE345" s="176">
        <v>0</v>
      </c>
      <c r="DF345" s="176"/>
      <c r="DG345" s="176"/>
      <c r="DH345" s="198"/>
      <c r="DI345" s="176"/>
      <c r="DJ345" s="449"/>
      <c r="DK345" s="176"/>
      <c r="DL345" s="198"/>
      <c r="DM345" s="176"/>
      <c r="DN345" s="176"/>
      <c r="DO345" s="176"/>
      <c r="DP345" s="176"/>
      <c r="DQ345" s="176"/>
      <c r="DR345" s="198"/>
      <c r="DS345" s="176"/>
      <c r="DT345" s="176"/>
      <c r="DU345" s="176"/>
      <c r="DV345" s="176"/>
      <c r="DW345" s="176">
        <v>2000</v>
      </c>
      <c r="DX345" s="176">
        <v>0</v>
      </c>
      <c r="DY345" s="176"/>
      <c r="DZ345" s="176"/>
      <c r="EA345" s="176"/>
      <c r="EB345" s="176"/>
      <c r="EC345" s="176">
        <v>0</v>
      </c>
      <c r="ED345" s="176"/>
      <c r="EE345" s="176"/>
      <c r="EF345" s="176"/>
      <c r="EG345" s="176"/>
      <c r="EH345" s="176"/>
      <c r="EI345" s="176">
        <v>0</v>
      </c>
      <c r="EJ345" s="176"/>
      <c r="EK345" s="176"/>
      <c r="EL345" s="176"/>
      <c r="EM345" s="176"/>
      <c r="EN345" s="176">
        <v>0</v>
      </c>
      <c r="EO345" s="176"/>
      <c r="EP345" s="176"/>
      <c r="EQ345" s="700"/>
      <c r="ER345" s="176"/>
      <c r="ES345" s="176"/>
      <c r="ET345" s="176"/>
      <c r="EU345" s="176"/>
      <c r="EV345" s="176"/>
      <c r="EW345" s="176"/>
      <c r="EX345" s="176">
        <v>0</v>
      </c>
      <c r="EY345" s="176"/>
      <c r="EZ345" s="176"/>
      <c r="FA345" s="176"/>
      <c r="FB345" s="63">
        <f>FA345+EY345+EW345+EU345+ES345+EQ345+EO345+EM345+EJ345+EH345+EF345+ED345+EB345+DZ345+DX345+DV345+DT345+DR345+DP345+DN345+DL345+DH345+DF345+DD345+DB345+CZ345+CX345+CV345+CT345+CR345+CP345+CN345+CL345+CH345+CF345+CD345+CB345+BZ345+BX345+BT345+BR345+BP345+BN345+BL345+BJ345+BH345+BF345+BD345+BB345+AZ345+AX345+AV345+AR345+AP345+AN345+AL345+AJ345+AH345+AF345+AD345+AB345+Z345+X345+V345+T345+R345</f>
        <v>422000</v>
      </c>
      <c r="FC345" s="69">
        <f>N345-FB345</f>
        <v>434900</v>
      </c>
    </row>
    <row r="346" spans="1:159" ht="48.6" customHeight="1">
      <c r="A346" s="216">
        <f>+IF(M346="","",COUNTA($M$12:$M346))</f>
        <v>266</v>
      </c>
      <c r="B346" s="216" t="s">
        <v>4965</v>
      </c>
      <c r="C346" s="216" t="s">
        <v>4966</v>
      </c>
      <c r="D346" s="216">
        <v>893</v>
      </c>
      <c r="E346" s="216">
        <v>350</v>
      </c>
      <c r="F346" s="219" t="s">
        <v>4967</v>
      </c>
      <c r="G346" s="216" t="s">
        <v>707</v>
      </c>
      <c r="H346" s="216" t="s">
        <v>16</v>
      </c>
      <c r="I346" s="216" t="s">
        <v>3450</v>
      </c>
      <c r="J346" s="216">
        <v>36</v>
      </c>
      <c r="K346" s="216" t="s">
        <v>4968</v>
      </c>
      <c r="L346" s="216" t="s">
        <v>3404</v>
      </c>
      <c r="M346" s="216" t="s">
        <v>65</v>
      </c>
      <c r="N346" s="218">
        <v>51855</v>
      </c>
      <c r="O346" s="216" t="s">
        <v>3058</v>
      </c>
      <c r="P346" s="216">
        <v>16</v>
      </c>
      <c r="Q346" s="176">
        <v>15000</v>
      </c>
      <c r="R346" s="176">
        <v>8000</v>
      </c>
      <c r="S346" s="176"/>
      <c r="T346" s="176"/>
      <c r="U346" s="176"/>
      <c r="V346" s="176"/>
      <c r="W346" s="176">
        <v>35</v>
      </c>
      <c r="X346" s="176"/>
      <c r="Y346" s="176">
        <v>600</v>
      </c>
      <c r="Z346" s="176">
        <v>200</v>
      </c>
      <c r="AA346" s="176">
        <v>6000</v>
      </c>
      <c r="AB346" s="176">
        <v>2700</v>
      </c>
      <c r="AC346" s="176">
        <v>2000</v>
      </c>
      <c r="AD346" s="176">
        <v>650</v>
      </c>
      <c r="AE346" s="176">
        <v>50</v>
      </c>
      <c r="AF346" s="176"/>
      <c r="AG346" s="176">
        <v>2000</v>
      </c>
      <c r="AH346" s="176">
        <v>200</v>
      </c>
      <c r="AI346" s="176">
        <v>1000</v>
      </c>
      <c r="AJ346" s="176">
        <v>600</v>
      </c>
      <c r="AK346" s="176">
        <v>10000</v>
      </c>
      <c r="AL346" s="176">
        <v>5000</v>
      </c>
      <c r="AM346" s="176">
        <v>500</v>
      </c>
      <c r="AN346" s="176">
        <v>200</v>
      </c>
      <c r="AO346" s="176"/>
      <c r="AP346" s="176"/>
      <c r="AQ346" s="176">
        <v>1000</v>
      </c>
      <c r="AR346" s="176">
        <v>0</v>
      </c>
      <c r="AS346" s="176"/>
      <c r="AT346" s="176">
        <v>2000</v>
      </c>
      <c r="AU346" s="176">
        <v>2000</v>
      </c>
      <c r="AV346" s="176">
        <v>0</v>
      </c>
      <c r="AW346" s="176">
        <v>300</v>
      </c>
      <c r="AX346" s="176">
        <v>50</v>
      </c>
      <c r="AY346" s="176">
        <v>100</v>
      </c>
      <c r="AZ346" s="176">
        <v>30</v>
      </c>
      <c r="BA346" s="176">
        <v>750</v>
      </c>
      <c r="BB346" s="176">
        <v>750</v>
      </c>
      <c r="BC346" s="176">
        <v>1000</v>
      </c>
      <c r="BD346" s="176">
        <v>600</v>
      </c>
      <c r="BE346" s="176">
        <v>500</v>
      </c>
      <c r="BF346" s="176">
        <v>100</v>
      </c>
      <c r="BG346" s="176">
        <v>300</v>
      </c>
      <c r="BH346" s="176"/>
      <c r="BI346" s="176">
        <v>0</v>
      </c>
      <c r="BJ346" s="176"/>
      <c r="BK346" s="176">
        <v>300</v>
      </c>
      <c r="BL346" s="176">
        <v>100</v>
      </c>
      <c r="BM346" s="176">
        <v>300</v>
      </c>
      <c r="BN346" s="176">
        <v>300</v>
      </c>
      <c r="BO346" s="176">
        <v>800</v>
      </c>
      <c r="BP346" s="176">
        <v>20</v>
      </c>
      <c r="BQ346" s="176">
        <v>500</v>
      </c>
      <c r="BR346" s="176">
        <v>400</v>
      </c>
      <c r="BS346" s="176">
        <v>140</v>
      </c>
      <c r="BT346" s="176"/>
      <c r="BU346" s="176"/>
      <c r="BV346" s="176">
        <v>400</v>
      </c>
      <c r="BW346" s="176">
        <v>400</v>
      </c>
      <c r="BX346" s="176">
        <v>100</v>
      </c>
      <c r="BY346" s="176">
        <v>200</v>
      </c>
      <c r="BZ346" s="176">
        <v>150</v>
      </c>
      <c r="CA346" s="176">
        <v>500</v>
      </c>
      <c r="CB346" s="176">
        <v>150</v>
      </c>
      <c r="CC346" s="176">
        <v>500</v>
      </c>
      <c r="CD346" s="176">
        <v>70</v>
      </c>
      <c r="CE346" s="176">
        <v>1000</v>
      </c>
      <c r="CF346" s="176">
        <v>0</v>
      </c>
      <c r="CG346" s="176">
        <v>160</v>
      </c>
      <c r="CH346" s="176">
        <v>150</v>
      </c>
      <c r="CI346" s="176">
        <v>0</v>
      </c>
      <c r="CJ346" s="176">
        <v>600</v>
      </c>
      <c r="CK346" s="176">
        <v>600</v>
      </c>
      <c r="CL346" s="176">
        <v>30</v>
      </c>
      <c r="CM346" s="176">
        <v>500</v>
      </c>
      <c r="CN346" s="176">
        <v>200</v>
      </c>
      <c r="CO346" s="176">
        <v>1000</v>
      </c>
      <c r="CP346" s="176">
        <v>707</v>
      </c>
      <c r="CQ346" s="176">
        <v>500</v>
      </c>
      <c r="CR346" s="176">
        <v>100</v>
      </c>
      <c r="CS346" s="176">
        <v>200</v>
      </c>
      <c r="CT346" s="176">
        <v>100</v>
      </c>
      <c r="CU346" s="176">
        <v>1000</v>
      </c>
      <c r="CV346" s="176">
        <v>200</v>
      </c>
      <c r="CW346" s="176">
        <v>100</v>
      </c>
      <c r="CX346" s="176">
        <v>30</v>
      </c>
      <c r="CY346" s="176">
        <v>0</v>
      </c>
      <c r="CZ346" s="198"/>
      <c r="DA346" s="176">
        <v>0</v>
      </c>
      <c r="DB346" s="176"/>
      <c r="DC346" s="176"/>
      <c r="DD346" s="176">
        <v>0</v>
      </c>
      <c r="DE346" s="176">
        <v>20</v>
      </c>
      <c r="DF346" s="176"/>
      <c r="DG346" s="176"/>
      <c r="DH346" s="198"/>
      <c r="DI346" s="176"/>
      <c r="DJ346" s="449"/>
      <c r="DK346" s="176"/>
      <c r="DL346" s="198"/>
      <c r="DM346" s="176"/>
      <c r="DN346" s="176"/>
      <c r="DO346" s="176"/>
      <c r="DP346" s="176"/>
      <c r="DQ346" s="176"/>
      <c r="DR346" s="198"/>
      <c r="DS346" s="176"/>
      <c r="DT346" s="176"/>
      <c r="DU346" s="176"/>
      <c r="DV346" s="176"/>
      <c r="DW346" s="176"/>
      <c r="DX346" s="176"/>
      <c r="DY346" s="176"/>
      <c r="DZ346" s="176"/>
      <c r="EA346" s="176"/>
      <c r="EB346" s="176"/>
      <c r="EC346" s="176">
        <v>0</v>
      </c>
      <c r="ED346" s="176"/>
      <c r="EE346" s="176"/>
      <c r="EF346" s="176"/>
      <c r="EG346" s="176"/>
      <c r="EH346" s="176"/>
      <c r="EI346" s="176">
        <v>0</v>
      </c>
      <c r="EJ346" s="176"/>
      <c r="EK346" s="176"/>
      <c r="EL346" s="176"/>
      <c r="EM346" s="176"/>
      <c r="EN346" s="176">
        <v>0</v>
      </c>
      <c r="EO346" s="176"/>
      <c r="EP346" s="176"/>
      <c r="EQ346" s="700"/>
      <c r="ER346" s="176"/>
      <c r="ES346" s="176"/>
      <c r="ET346" s="176"/>
      <c r="EU346" s="176"/>
      <c r="EV346" s="176"/>
      <c r="EW346" s="176"/>
      <c r="EX346" s="176">
        <v>0</v>
      </c>
      <c r="EY346" s="176"/>
      <c r="EZ346" s="176"/>
      <c r="FA346" s="176"/>
      <c r="FB346" s="63">
        <f>FA346+EY346+EW346+EU346+ES346+EQ346+EO346+EM346+EJ346+EH346+EF346+ED346+EB346+DZ346+DX346+DV346+DT346+DR346+DP346+DN346+DL346+DH346+DF346+DD346+DB346+CZ346+CX346+CV346+CT346+CR346+CP346+CN346+CL346+CH346+CF346+CD346+CB346+BZ346+BX346+BT346+BR346+BP346+BN346+BL346+BJ346+BH346+BF346+BD346+BB346+AZ346+AX346+AV346+AR346+AP346+AN346+AL346+AJ346+AH346+AF346+AD346+AB346+Z346+X346+V346+T346+R346</f>
        <v>21887</v>
      </c>
      <c r="FC346" s="69">
        <f>N346-FB346</f>
        <v>29968</v>
      </c>
    </row>
    <row r="347" spans="1:159" s="400" customFormat="1" ht="48.6" customHeight="1">
      <c r="A347" s="395">
        <f>+IF(M347="","",COUNTA($M$12:$M347))</f>
        <v>267</v>
      </c>
      <c r="B347" s="395" t="s">
        <v>4773</v>
      </c>
      <c r="C347" s="216" t="s">
        <v>4969</v>
      </c>
      <c r="D347" s="216">
        <v>894</v>
      </c>
      <c r="E347" s="216">
        <v>433</v>
      </c>
      <c r="F347" s="399" t="s">
        <v>4970</v>
      </c>
      <c r="G347" s="395" t="s">
        <v>4971</v>
      </c>
      <c r="H347" s="395" t="s">
        <v>30</v>
      </c>
      <c r="I347" s="216" t="s">
        <v>4972</v>
      </c>
      <c r="J347" s="216">
        <v>36</v>
      </c>
      <c r="K347" s="395" t="s">
        <v>4973</v>
      </c>
      <c r="L347" s="395" t="s">
        <v>4974</v>
      </c>
      <c r="M347" s="395" t="s">
        <v>10</v>
      </c>
      <c r="N347" s="396">
        <v>15000</v>
      </c>
      <c r="O347" s="395" t="s">
        <v>3394</v>
      </c>
      <c r="P347" s="395">
        <v>89</v>
      </c>
      <c r="Q347" s="323">
        <v>0</v>
      </c>
      <c r="R347" s="323"/>
      <c r="S347" s="323"/>
      <c r="T347" s="323"/>
      <c r="U347" s="323"/>
      <c r="V347" s="323"/>
      <c r="W347" s="323"/>
      <c r="X347" s="323"/>
      <c r="Y347" s="323"/>
      <c r="Z347" s="323"/>
      <c r="AA347" s="323"/>
      <c r="AB347" s="323"/>
      <c r="AC347" s="323">
        <v>0</v>
      </c>
      <c r="AD347" s="323"/>
      <c r="AE347" s="323"/>
      <c r="AF347" s="323"/>
      <c r="AG347" s="323">
        <v>0</v>
      </c>
      <c r="AH347" s="323"/>
      <c r="AI347" s="323"/>
      <c r="AJ347" s="323"/>
      <c r="AK347" s="323">
        <v>15000</v>
      </c>
      <c r="AL347" s="323"/>
      <c r="AM347" s="323"/>
      <c r="AN347" s="323"/>
      <c r="AO347" s="323"/>
      <c r="AP347" s="323"/>
      <c r="AQ347" s="323"/>
      <c r="AR347" s="323"/>
      <c r="AS347" s="323"/>
      <c r="AT347" s="323"/>
      <c r="AU347" s="323">
        <v>0</v>
      </c>
      <c r="AV347" s="323"/>
      <c r="AW347" s="323"/>
      <c r="AX347" s="323"/>
      <c r="AY347" s="323"/>
      <c r="AZ347" s="323"/>
      <c r="BA347" s="323">
        <v>0</v>
      </c>
      <c r="BB347" s="323"/>
      <c r="BC347" s="323">
        <v>0</v>
      </c>
      <c r="BD347" s="323"/>
      <c r="BE347" s="323">
        <v>0</v>
      </c>
      <c r="BF347" s="323"/>
      <c r="BG347" s="323">
        <v>0</v>
      </c>
      <c r="BH347" s="323"/>
      <c r="BI347" s="323">
        <v>0</v>
      </c>
      <c r="BJ347" s="323"/>
      <c r="BK347" s="323">
        <v>0</v>
      </c>
      <c r="BL347" s="323"/>
      <c r="BM347" s="323">
        <v>0</v>
      </c>
      <c r="BN347" s="323"/>
      <c r="BO347" s="323"/>
      <c r="BP347" s="323"/>
      <c r="BQ347" s="323"/>
      <c r="BR347" s="323"/>
      <c r="BS347" s="323"/>
      <c r="BT347" s="323"/>
      <c r="BU347" s="323"/>
      <c r="BV347" s="323"/>
      <c r="BW347" s="323">
        <v>0</v>
      </c>
      <c r="BX347" s="323"/>
      <c r="BY347" s="323">
        <v>0</v>
      </c>
      <c r="BZ347" s="323"/>
      <c r="CA347" s="323"/>
      <c r="CB347" s="323"/>
      <c r="CC347" s="323">
        <v>0</v>
      </c>
      <c r="CD347" s="323">
        <v>0</v>
      </c>
      <c r="CE347" s="323">
        <v>0</v>
      </c>
      <c r="CF347" s="323"/>
      <c r="CG347" s="323"/>
      <c r="CH347" s="323"/>
      <c r="CI347" s="323">
        <v>0</v>
      </c>
      <c r="CJ347" s="323">
        <v>0</v>
      </c>
      <c r="CK347" s="323">
        <v>0</v>
      </c>
      <c r="CL347" s="323"/>
      <c r="CM347" s="323"/>
      <c r="CN347" s="323"/>
      <c r="CO347" s="323">
        <v>0</v>
      </c>
      <c r="CP347" s="323"/>
      <c r="CQ347" s="323">
        <v>0</v>
      </c>
      <c r="CR347" s="323"/>
      <c r="CS347" s="323">
        <v>0</v>
      </c>
      <c r="CT347" s="323"/>
      <c r="CU347" s="323">
        <v>0</v>
      </c>
      <c r="CV347" s="323"/>
      <c r="CW347" s="323"/>
      <c r="CX347" s="323"/>
      <c r="CY347" s="323">
        <v>0</v>
      </c>
      <c r="CZ347" s="397"/>
      <c r="DA347" s="323">
        <v>0</v>
      </c>
      <c r="DB347" s="323"/>
      <c r="DC347" s="323"/>
      <c r="DD347" s="323">
        <v>0</v>
      </c>
      <c r="DE347" s="323">
        <v>0</v>
      </c>
      <c r="DF347" s="323"/>
      <c r="DG347" s="323"/>
      <c r="DH347" s="397"/>
      <c r="DI347" s="323"/>
      <c r="DJ347" s="450"/>
      <c r="DK347" s="323"/>
      <c r="DL347" s="397"/>
      <c r="DM347" s="323"/>
      <c r="DN347" s="323"/>
      <c r="DO347" s="323"/>
      <c r="DP347" s="323"/>
      <c r="DQ347" s="323"/>
      <c r="DR347" s="397"/>
      <c r="DS347" s="323"/>
      <c r="DT347" s="323"/>
      <c r="DU347" s="323"/>
      <c r="DV347" s="323"/>
      <c r="DW347" s="323"/>
      <c r="DX347" s="323"/>
      <c r="DY347" s="323"/>
      <c r="DZ347" s="323"/>
      <c r="EA347" s="323"/>
      <c r="EB347" s="323"/>
      <c r="EC347" s="323">
        <v>0</v>
      </c>
      <c r="ED347" s="323"/>
      <c r="EE347" s="323"/>
      <c r="EF347" s="323"/>
      <c r="EG347" s="323"/>
      <c r="EH347" s="323"/>
      <c r="EI347" s="323">
        <v>0</v>
      </c>
      <c r="EJ347" s="323"/>
      <c r="EK347" s="323"/>
      <c r="EL347" s="323"/>
      <c r="EM347" s="323"/>
      <c r="EN347" s="323">
        <v>0</v>
      </c>
      <c r="EO347" s="323"/>
      <c r="EP347" s="323"/>
      <c r="EQ347" s="700"/>
      <c r="ER347" s="323"/>
      <c r="ES347" s="323"/>
      <c r="ET347" s="323"/>
      <c r="EU347" s="323"/>
      <c r="EV347" s="323"/>
      <c r="EW347" s="323"/>
      <c r="EX347" s="323">
        <v>0</v>
      </c>
      <c r="EY347" s="323"/>
      <c r="EZ347" s="323"/>
      <c r="FA347" s="323"/>
      <c r="FB347" s="425">
        <f>FA347+EY347+EW347+EU347+ES347+EQ347+EO347+EM347+EJ347+EH347+EF347+ED347+EB347+DZ347+DX347+DV347+DT347+DR347+DP347+DN347+DL347+DH347+DF347+DD347+DB347+CZ347+CX347+CV347+CT347+CR347+CP347+CN347+CL347+CH347+CF347+CD347+CB347+BZ347+BX347+BT347+BR347+BP347+BN347+BL347+BJ347+BH347+BF347+BD347+BB347+AZ347+AX347+AV347+AR347+AP347+AN347+AL347+AJ347+AH347+AF347+AD347+AB347+Z347+X347+V347+T347+R347</f>
        <v>0</v>
      </c>
      <c r="FC347" s="394">
        <f>N347-FB347</f>
        <v>15000</v>
      </c>
    </row>
    <row r="348" spans="1:159" s="47" customFormat="1" ht="48.6" customHeight="1">
      <c r="A348" s="216" t="str">
        <f>+IF(M348="","",COUNTA($M$12:$M348))</f>
        <v/>
      </c>
      <c r="B348" s="216"/>
      <c r="C348" s="216"/>
      <c r="D348" s="186"/>
      <c r="E348" s="186"/>
      <c r="F348" s="290" t="s">
        <v>4975</v>
      </c>
      <c r="G348" s="216"/>
      <c r="H348" s="216"/>
      <c r="I348" s="216"/>
      <c r="J348" s="216"/>
      <c r="K348" s="216"/>
      <c r="L348" s="216"/>
      <c r="M348" s="216"/>
      <c r="N348" s="218"/>
      <c r="O348" s="216"/>
      <c r="P348" s="216"/>
      <c r="Q348" s="176"/>
      <c r="R348" s="176"/>
      <c r="S348" s="176"/>
      <c r="T348" s="176"/>
      <c r="U348" s="176"/>
      <c r="V348" s="176"/>
      <c r="W348" s="176"/>
      <c r="X348" s="176"/>
      <c r="Y348" s="176"/>
      <c r="Z348" s="176"/>
      <c r="AA348" s="176"/>
      <c r="AB348" s="176"/>
      <c r="AC348" s="176"/>
      <c r="AD348" s="176"/>
      <c r="AE348" s="176"/>
      <c r="AF348" s="176"/>
      <c r="AG348" s="176"/>
      <c r="AH348" s="176"/>
      <c r="AI348" s="176"/>
      <c r="AJ348" s="176"/>
      <c r="AK348" s="176"/>
      <c r="AL348" s="176"/>
      <c r="AM348" s="176"/>
      <c r="AN348" s="176"/>
      <c r="AO348" s="176"/>
      <c r="AP348" s="176"/>
      <c r="AQ348" s="176"/>
      <c r="AR348" s="176"/>
      <c r="AS348" s="176"/>
      <c r="AT348" s="176"/>
      <c r="AU348" s="176">
        <v>0</v>
      </c>
      <c r="AV348" s="176"/>
      <c r="AW348" s="176"/>
      <c r="AX348" s="176"/>
      <c r="AY348" s="176"/>
      <c r="AZ348" s="176"/>
      <c r="BA348" s="176"/>
      <c r="BB348" s="176"/>
      <c r="BC348" s="176"/>
      <c r="BD348" s="176"/>
      <c r="BE348" s="176"/>
      <c r="BF348" s="176"/>
      <c r="BG348" s="176"/>
      <c r="BH348" s="176"/>
      <c r="BI348" s="176"/>
      <c r="BJ348" s="176"/>
      <c r="BK348" s="176"/>
      <c r="BL348" s="176"/>
      <c r="BM348" s="176"/>
      <c r="BN348" s="176"/>
      <c r="BO348" s="176"/>
      <c r="BP348" s="176"/>
      <c r="BQ348" s="176"/>
      <c r="BR348" s="176"/>
      <c r="BS348" s="176"/>
      <c r="BT348" s="176"/>
      <c r="BU348" s="176"/>
      <c r="BV348" s="176"/>
      <c r="BW348" s="176">
        <v>0</v>
      </c>
      <c r="BX348" s="176"/>
      <c r="BY348" s="176"/>
      <c r="BZ348" s="176"/>
      <c r="CA348" s="176"/>
      <c r="CB348" s="176"/>
      <c r="CC348" s="176"/>
      <c r="CD348" s="176"/>
      <c r="CE348" s="176"/>
      <c r="CF348" s="176"/>
      <c r="CG348" s="176"/>
      <c r="CH348" s="176"/>
      <c r="CI348" s="176"/>
      <c r="CJ348" s="176"/>
      <c r="CK348" s="176">
        <v>0</v>
      </c>
      <c r="CL348" s="176"/>
      <c r="CM348" s="176"/>
      <c r="CN348" s="176"/>
      <c r="CO348" s="176"/>
      <c r="CP348" s="176"/>
      <c r="CQ348" s="176"/>
      <c r="CR348" s="176"/>
      <c r="CS348" s="176"/>
      <c r="CT348" s="176"/>
      <c r="CU348" s="176"/>
      <c r="CV348" s="176"/>
      <c r="CW348" s="176"/>
      <c r="CX348" s="176"/>
      <c r="CY348" s="176"/>
      <c r="CZ348" s="206"/>
      <c r="DA348" s="176"/>
      <c r="DB348" s="176"/>
      <c r="DC348" s="176"/>
      <c r="DD348" s="176"/>
      <c r="DE348" s="176"/>
      <c r="DF348" s="176"/>
      <c r="DG348" s="176"/>
      <c r="DH348" s="206"/>
      <c r="DI348" s="176"/>
      <c r="DJ348" s="445"/>
      <c r="DK348" s="176"/>
      <c r="DL348" s="206"/>
      <c r="DM348" s="176"/>
      <c r="DN348" s="176"/>
      <c r="DO348" s="176"/>
      <c r="DP348" s="176"/>
      <c r="DQ348" s="176"/>
      <c r="DR348" s="206"/>
      <c r="DS348" s="176"/>
      <c r="DT348" s="176"/>
      <c r="DU348" s="176"/>
      <c r="DV348" s="176"/>
      <c r="DW348" s="176"/>
      <c r="DX348" s="176"/>
      <c r="DY348" s="176"/>
      <c r="DZ348" s="176"/>
      <c r="EA348" s="176"/>
      <c r="EB348" s="176"/>
      <c r="EC348" s="176"/>
      <c r="ED348" s="176"/>
      <c r="EE348" s="176"/>
      <c r="EF348" s="176"/>
      <c r="EG348" s="176"/>
      <c r="EH348" s="176"/>
      <c r="EI348" s="176"/>
      <c r="EJ348" s="176"/>
      <c r="EK348" s="176"/>
      <c r="EL348" s="176"/>
      <c r="EM348" s="176"/>
      <c r="EN348" s="176"/>
      <c r="EO348" s="176"/>
      <c r="EP348" s="176"/>
      <c r="EQ348" s="699"/>
      <c r="ER348" s="176"/>
      <c r="ES348" s="176"/>
      <c r="ET348" s="176"/>
      <c r="EU348" s="176"/>
      <c r="EV348" s="176"/>
      <c r="EW348" s="176"/>
      <c r="EX348" s="176"/>
      <c r="EY348" s="176"/>
      <c r="EZ348" s="176"/>
      <c r="FA348" s="176"/>
      <c r="FB348" s="63"/>
      <c r="FC348" s="69"/>
    </row>
    <row r="349" spans="1:159" ht="48.6" customHeight="1">
      <c r="A349" s="216">
        <f>+IF(M349="","",COUNTA($M$12:$M349))</f>
        <v>268</v>
      </c>
      <c r="B349" s="216" t="s">
        <v>4779</v>
      </c>
      <c r="C349" s="216" t="s">
        <v>4976</v>
      </c>
      <c r="D349" s="216">
        <v>899</v>
      </c>
      <c r="E349" s="216">
        <v>1225</v>
      </c>
      <c r="F349" s="219" t="s">
        <v>4977</v>
      </c>
      <c r="G349" s="216" t="s">
        <v>4978</v>
      </c>
      <c r="H349" s="216" t="s">
        <v>1131</v>
      </c>
      <c r="I349" s="216" t="s">
        <v>4979</v>
      </c>
      <c r="J349" s="216">
        <v>36</v>
      </c>
      <c r="K349" s="216" t="s">
        <v>4980</v>
      </c>
      <c r="L349" s="216" t="s">
        <v>4981</v>
      </c>
      <c r="M349" s="216" t="s">
        <v>10</v>
      </c>
      <c r="N349" s="218">
        <v>44400</v>
      </c>
      <c r="O349" s="216" t="s">
        <v>3079</v>
      </c>
      <c r="P349" s="216">
        <v>63</v>
      </c>
      <c r="Q349" s="176">
        <v>1000</v>
      </c>
      <c r="R349" s="176"/>
      <c r="S349" s="176"/>
      <c r="T349" s="176"/>
      <c r="U349" s="176"/>
      <c r="V349" s="176"/>
      <c r="W349" s="176"/>
      <c r="X349" s="176"/>
      <c r="Y349" s="176"/>
      <c r="Z349" s="176"/>
      <c r="AA349" s="176"/>
      <c r="AB349" s="176"/>
      <c r="AC349" s="176">
        <v>0</v>
      </c>
      <c r="AD349" s="176"/>
      <c r="AE349" s="176"/>
      <c r="AF349" s="176"/>
      <c r="AG349" s="176">
        <v>1000</v>
      </c>
      <c r="AH349" s="176"/>
      <c r="AI349" s="176"/>
      <c r="AJ349" s="176"/>
      <c r="AK349" s="176">
        <v>20000</v>
      </c>
      <c r="AL349" s="176">
        <v>3000</v>
      </c>
      <c r="AM349" s="176"/>
      <c r="AN349" s="176"/>
      <c r="AO349" s="176"/>
      <c r="AP349" s="176"/>
      <c r="AQ349" s="176"/>
      <c r="AR349" s="176"/>
      <c r="AS349" s="176"/>
      <c r="AT349" s="176"/>
      <c r="AU349" s="176">
        <v>0</v>
      </c>
      <c r="AV349" s="176"/>
      <c r="AW349" s="176"/>
      <c r="AX349" s="176"/>
      <c r="AY349" s="176"/>
      <c r="AZ349" s="176"/>
      <c r="BA349" s="176">
        <v>0</v>
      </c>
      <c r="BB349" s="176"/>
      <c r="BC349" s="176">
        <v>0</v>
      </c>
      <c r="BD349" s="176"/>
      <c r="BE349" s="176">
        <v>0</v>
      </c>
      <c r="BF349" s="176"/>
      <c r="BG349" s="176">
        <v>0</v>
      </c>
      <c r="BH349" s="176"/>
      <c r="BI349" s="176">
        <v>0</v>
      </c>
      <c r="BJ349" s="176"/>
      <c r="BK349" s="176">
        <v>0</v>
      </c>
      <c r="BL349" s="176"/>
      <c r="BM349" s="176">
        <v>0</v>
      </c>
      <c r="BN349" s="176"/>
      <c r="BO349" s="176"/>
      <c r="BP349" s="176"/>
      <c r="BQ349" s="176"/>
      <c r="BR349" s="176"/>
      <c r="BS349" s="176"/>
      <c r="BT349" s="176"/>
      <c r="BU349" s="176"/>
      <c r="BV349" s="176"/>
      <c r="BW349" s="176">
        <v>0</v>
      </c>
      <c r="BX349" s="176"/>
      <c r="BY349" s="176">
        <v>0</v>
      </c>
      <c r="BZ349" s="176"/>
      <c r="CA349" s="176"/>
      <c r="CB349" s="176"/>
      <c r="CC349" s="176">
        <v>0</v>
      </c>
      <c r="CD349" s="176">
        <v>0</v>
      </c>
      <c r="CE349" s="176">
        <v>0</v>
      </c>
      <c r="CF349" s="176"/>
      <c r="CG349" s="176"/>
      <c r="CH349" s="176"/>
      <c r="CI349" s="176">
        <v>0</v>
      </c>
      <c r="CJ349" s="176">
        <v>2400</v>
      </c>
      <c r="CK349" s="176">
        <v>2400</v>
      </c>
      <c r="CL349" s="176"/>
      <c r="CM349" s="176">
        <v>20000</v>
      </c>
      <c r="CN349" s="176">
        <v>2000</v>
      </c>
      <c r="CO349" s="176">
        <v>0</v>
      </c>
      <c r="CP349" s="176"/>
      <c r="CQ349" s="176">
        <v>0</v>
      </c>
      <c r="CR349" s="176"/>
      <c r="CS349" s="176">
        <v>0</v>
      </c>
      <c r="CT349" s="176"/>
      <c r="CU349" s="176">
        <v>0</v>
      </c>
      <c r="CV349" s="176"/>
      <c r="CW349" s="176"/>
      <c r="CX349" s="176"/>
      <c r="CY349" s="176">
        <v>0</v>
      </c>
      <c r="CZ349" s="198"/>
      <c r="DA349" s="176">
        <v>0</v>
      </c>
      <c r="DB349" s="176"/>
      <c r="DC349" s="176"/>
      <c r="DD349" s="176">
        <v>0</v>
      </c>
      <c r="DE349" s="176">
        <v>0</v>
      </c>
      <c r="DF349" s="176"/>
      <c r="DG349" s="176"/>
      <c r="DH349" s="198"/>
      <c r="DI349" s="176"/>
      <c r="DJ349" s="449"/>
      <c r="DK349" s="176"/>
      <c r="DL349" s="198"/>
      <c r="DM349" s="176"/>
      <c r="DN349" s="176"/>
      <c r="DO349" s="176"/>
      <c r="DP349" s="176"/>
      <c r="DQ349" s="176"/>
      <c r="DR349" s="198"/>
      <c r="DS349" s="176"/>
      <c r="DT349" s="176"/>
      <c r="DU349" s="176"/>
      <c r="DV349" s="176"/>
      <c r="DW349" s="176"/>
      <c r="DX349" s="176"/>
      <c r="DY349" s="176"/>
      <c r="DZ349" s="176"/>
      <c r="EA349" s="176"/>
      <c r="EB349" s="176"/>
      <c r="EC349" s="176">
        <v>0</v>
      </c>
      <c r="ED349" s="176"/>
      <c r="EE349" s="176"/>
      <c r="EF349" s="176"/>
      <c r="EG349" s="176"/>
      <c r="EH349" s="176"/>
      <c r="EI349" s="176">
        <v>0</v>
      </c>
      <c r="EJ349" s="176"/>
      <c r="EK349" s="176"/>
      <c r="EL349" s="176"/>
      <c r="EM349" s="176"/>
      <c r="EN349" s="176">
        <v>0</v>
      </c>
      <c r="EO349" s="176"/>
      <c r="EP349" s="176"/>
      <c r="EQ349" s="700"/>
      <c r="ER349" s="176"/>
      <c r="ES349" s="176"/>
      <c r="ET349" s="176"/>
      <c r="EU349" s="176"/>
      <c r="EV349" s="176"/>
      <c r="EW349" s="176"/>
      <c r="EX349" s="176">
        <v>0</v>
      </c>
      <c r="EY349" s="176"/>
      <c r="EZ349" s="176"/>
      <c r="FA349" s="176"/>
      <c r="FB349" s="63">
        <f>FA349+EY349+EW349+EU349+ES349+EQ349+EO349+EM349+EJ349+EH349+EF349+ED349+EB349+DZ349+DX349+DV349+DT349+DR349+DP349+DN349+DL349+DH349+DF349+DD349+DB349+CZ349+CX349+CV349+CT349+CR349+CP349+CN349+CL349+CH349+CF349+CD349+CB349+BZ349+BX349+BT349+BR349+BP349+BN349+BL349+BJ349+BH349+BF349+BD349+BB349+AZ349+AX349+AV349+AR349+AP349+AN349+AL349+AJ349+AH349+AF349+AD349+AB349+Z349+X349+V349+T349+R349</f>
        <v>5000</v>
      </c>
      <c r="FC349" s="69">
        <f t="shared" ref="FC349:FC360" si="27">N349-FB349</f>
        <v>39400</v>
      </c>
    </row>
    <row r="350" spans="1:159" s="47" customFormat="1" ht="48.6" customHeight="1">
      <c r="A350" s="216" t="str">
        <f>+IF(M350="","",COUNTA($M$12:$M350))</f>
        <v/>
      </c>
      <c r="B350" s="216"/>
      <c r="C350" s="216"/>
      <c r="D350" s="186"/>
      <c r="E350" s="186"/>
      <c r="F350" s="290" t="s">
        <v>3272</v>
      </c>
      <c r="G350" s="216"/>
      <c r="H350" s="216"/>
      <c r="I350" s="216"/>
      <c r="J350" s="216"/>
      <c r="K350" s="216"/>
      <c r="L350" s="216"/>
      <c r="M350" s="216"/>
      <c r="N350" s="218"/>
      <c r="O350" s="216"/>
      <c r="P350" s="216"/>
      <c r="Q350" s="176"/>
      <c r="R350" s="176"/>
      <c r="S350" s="176"/>
      <c r="T350" s="176"/>
      <c r="U350" s="176"/>
      <c r="V350" s="176"/>
      <c r="W350" s="176"/>
      <c r="X350" s="176"/>
      <c r="Y350" s="176"/>
      <c r="Z350" s="176"/>
      <c r="AA350" s="176"/>
      <c r="AB350" s="176"/>
      <c r="AC350" s="176"/>
      <c r="AD350" s="176"/>
      <c r="AE350" s="176"/>
      <c r="AF350" s="176"/>
      <c r="AG350" s="176"/>
      <c r="AH350" s="176"/>
      <c r="AI350" s="176"/>
      <c r="AJ350" s="176"/>
      <c r="AK350" s="176"/>
      <c r="AL350" s="176"/>
      <c r="AM350" s="176"/>
      <c r="AN350" s="176"/>
      <c r="AO350" s="176"/>
      <c r="AP350" s="176"/>
      <c r="AQ350" s="176"/>
      <c r="AR350" s="176"/>
      <c r="AS350" s="176"/>
      <c r="AT350" s="176"/>
      <c r="AU350" s="176">
        <v>0</v>
      </c>
      <c r="AV350" s="176"/>
      <c r="AW350" s="176"/>
      <c r="AX350" s="176"/>
      <c r="AY350" s="176"/>
      <c r="AZ350" s="176"/>
      <c r="BA350" s="176"/>
      <c r="BB350" s="176"/>
      <c r="BC350" s="176"/>
      <c r="BD350" s="176"/>
      <c r="BE350" s="176"/>
      <c r="BF350" s="176"/>
      <c r="BG350" s="176"/>
      <c r="BH350" s="176"/>
      <c r="BI350" s="176"/>
      <c r="BJ350" s="176"/>
      <c r="BK350" s="176"/>
      <c r="BL350" s="176"/>
      <c r="BM350" s="176"/>
      <c r="BN350" s="176"/>
      <c r="BO350" s="176"/>
      <c r="BP350" s="176"/>
      <c r="BQ350" s="176"/>
      <c r="BR350" s="176"/>
      <c r="BS350" s="176"/>
      <c r="BT350" s="176"/>
      <c r="BU350" s="176"/>
      <c r="BV350" s="176"/>
      <c r="BW350" s="176">
        <v>0</v>
      </c>
      <c r="BX350" s="176"/>
      <c r="BY350" s="176"/>
      <c r="BZ350" s="176"/>
      <c r="CA350" s="176"/>
      <c r="CB350" s="176"/>
      <c r="CC350" s="176"/>
      <c r="CD350" s="176"/>
      <c r="CE350" s="176"/>
      <c r="CF350" s="176"/>
      <c r="CG350" s="176"/>
      <c r="CH350" s="176"/>
      <c r="CI350" s="176"/>
      <c r="CJ350" s="176"/>
      <c r="CK350" s="176">
        <v>0</v>
      </c>
      <c r="CL350" s="176"/>
      <c r="CM350" s="176"/>
      <c r="CN350" s="176"/>
      <c r="CO350" s="176"/>
      <c r="CP350" s="176" t="s">
        <v>8239</v>
      </c>
      <c r="CQ350" s="176"/>
      <c r="CR350" s="176"/>
      <c r="CS350" s="176"/>
      <c r="CT350" s="176"/>
      <c r="CU350" s="176"/>
      <c r="CV350" s="176"/>
      <c r="CW350" s="176"/>
      <c r="CX350" s="176"/>
      <c r="CY350" s="176"/>
      <c r="CZ350" s="206"/>
      <c r="DA350" s="176"/>
      <c r="DB350" s="176"/>
      <c r="DC350" s="176"/>
      <c r="DD350" s="176"/>
      <c r="DE350" s="176"/>
      <c r="DF350" s="176"/>
      <c r="DG350" s="176"/>
      <c r="DH350" s="206"/>
      <c r="DI350" s="176"/>
      <c r="DJ350" s="445"/>
      <c r="DK350" s="176"/>
      <c r="DL350" s="206"/>
      <c r="DM350" s="176"/>
      <c r="DN350" s="176"/>
      <c r="DO350" s="176"/>
      <c r="DP350" s="176"/>
      <c r="DQ350" s="176"/>
      <c r="DR350" s="206"/>
      <c r="DS350" s="176"/>
      <c r="DT350" s="176"/>
      <c r="DU350" s="176"/>
      <c r="DV350" s="176"/>
      <c r="DW350" s="176"/>
      <c r="DX350" s="176"/>
      <c r="DY350" s="176"/>
      <c r="DZ350" s="176"/>
      <c r="EA350" s="176"/>
      <c r="EB350" s="176"/>
      <c r="EC350" s="176"/>
      <c r="ED350" s="176"/>
      <c r="EE350" s="176"/>
      <c r="EF350" s="176"/>
      <c r="EG350" s="176"/>
      <c r="EH350" s="176"/>
      <c r="EI350" s="176"/>
      <c r="EJ350" s="176"/>
      <c r="EK350" s="176"/>
      <c r="EL350" s="176"/>
      <c r="EM350" s="176"/>
      <c r="EN350" s="176"/>
      <c r="EO350" s="176"/>
      <c r="EP350" s="176"/>
      <c r="EQ350" s="699"/>
      <c r="ER350" s="176"/>
      <c r="ES350" s="176"/>
      <c r="ET350" s="176"/>
      <c r="EU350" s="176"/>
      <c r="EV350" s="176"/>
      <c r="EW350" s="176"/>
      <c r="EX350" s="176"/>
      <c r="EY350" s="176"/>
      <c r="EZ350" s="176"/>
      <c r="FA350" s="176"/>
      <c r="FB350" s="63"/>
      <c r="FC350" s="69">
        <f t="shared" si="27"/>
        <v>0</v>
      </c>
    </row>
    <row r="351" spans="1:159" ht="48.6" customHeight="1">
      <c r="A351" s="216">
        <f>+IF(M351="","",COUNTA($M$12:$M351))</f>
        <v>269</v>
      </c>
      <c r="B351" s="216" t="s">
        <v>4784</v>
      </c>
      <c r="C351" s="216" t="s">
        <v>4982</v>
      </c>
      <c r="D351" s="216">
        <v>906</v>
      </c>
      <c r="E351" s="216">
        <v>378</v>
      </c>
      <c r="F351" s="219" t="s">
        <v>4983</v>
      </c>
      <c r="G351" s="216" t="s">
        <v>4984</v>
      </c>
      <c r="H351" s="216" t="s">
        <v>18</v>
      </c>
      <c r="I351" s="216" t="s">
        <v>536</v>
      </c>
      <c r="J351" s="216">
        <v>48</v>
      </c>
      <c r="K351" s="216" t="s">
        <v>4985</v>
      </c>
      <c r="L351" s="216" t="s">
        <v>3564</v>
      </c>
      <c r="M351" s="216" t="s">
        <v>10</v>
      </c>
      <c r="N351" s="218">
        <v>3600</v>
      </c>
      <c r="O351" s="216" t="s">
        <v>3098</v>
      </c>
      <c r="P351" s="216">
        <v>11</v>
      </c>
      <c r="Q351" s="176">
        <v>2000</v>
      </c>
      <c r="R351" s="176">
        <v>280</v>
      </c>
      <c r="S351" s="176"/>
      <c r="T351" s="176"/>
      <c r="U351" s="176"/>
      <c r="V351" s="176"/>
      <c r="W351" s="176"/>
      <c r="X351" s="176"/>
      <c r="Y351" s="176"/>
      <c r="Z351" s="176"/>
      <c r="AA351" s="176"/>
      <c r="AB351" s="176"/>
      <c r="AC351" s="176">
        <v>0</v>
      </c>
      <c r="AD351" s="176"/>
      <c r="AE351" s="176"/>
      <c r="AF351" s="176"/>
      <c r="AG351" s="176">
        <v>100</v>
      </c>
      <c r="AH351" s="176"/>
      <c r="AI351" s="176"/>
      <c r="AJ351" s="176"/>
      <c r="AK351" s="176">
        <v>1000</v>
      </c>
      <c r="AL351" s="176">
        <v>644</v>
      </c>
      <c r="AM351" s="176"/>
      <c r="AN351" s="176"/>
      <c r="AO351" s="176"/>
      <c r="AP351" s="176"/>
      <c r="AQ351" s="176"/>
      <c r="AR351" s="176"/>
      <c r="AS351" s="176"/>
      <c r="AT351" s="176"/>
      <c r="AU351" s="176">
        <v>0</v>
      </c>
      <c r="AV351" s="176"/>
      <c r="AW351" s="176"/>
      <c r="AX351" s="176"/>
      <c r="AY351" s="176"/>
      <c r="AZ351" s="176"/>
      <c r="BA351" s="176">
        <v>0</v>
      </c>
      <c r="BB351" s="176"/>
      <c r="BC351" s="176">
        <v>0</v>
      </c>
      <c r="BD351" s="176"/>
      <c r="BE351" s="176">
        <v>0</v>
      </c>
      <c r="BF351" s="176"/>
      <c r="BG351" s="176">
        <v>0</v>
      </c>
      <c r="BH351" s="176"/>
      <c r="BI351" s="176">
        <v>0</v>
      </c>
      <c r="BJ351" s="176"/>
      <c r="BK351" s="176">
        <v>0</v>
      </c>
      <c r="BL351" s="176"/>
      <c r="BM351" s="176">
        <v>0</v>
      </c>
      <c r="BN351" s="176"/>
      <c r="BO351" s="176"/>
      <c r="BP351" s="176"/>
      <c r="BQ351" s="176"/>
      <c r="BR351" s="176"/>
      <c r="BS351" s="176"/>
      <c r="BT351" s="176"/>
      <c r="BU351" s="176"/>
      <c r="BV351" s="176"/>
      <c r="BW351" s="176">
        <v>0</v>
      </c>
      <c r="BX351" s="176"/>
      <c r="BY351" s="176">
        <v>0</v>
      </c>
      <c r="BZ351" s="176"/>
      <c r="CA351" s="176"/>
      <c r="CB351" s="176"/>
      <c r="CC351" s="176">
        <v>0</v>
      </c>
      <c r="CD351" s="176">
        <v>0</v>
      </c>
      <c r="CE351" s="176">
        <v>0</v>
      </c>
      <c r="CF351" s="176"/>
      <c r="CG351" s="176"/>
      <c r="CH351" s="176"/>
      <c r="CI351" s="176">
        <v>0</v>
      </c>
      <c r="CJ351" s="176">
        <v>500</v>
      </c>
      <c r="CK351" s="176">
        <v>500</v>
      </c>
      <c r="CL351" s="176"/>
      <c r="CM351" s="176"/>
      <c r="CN351" s="176"/>
      <c r="CO351" s="176">
        <v>0</v>
      </c>
      <c r="CP351" s="176"/>
      <c r="CQ351" s="176">
        <v>0</v>
      </c>
      <c r="CR351" s="176"/>
      <c r="CS351" s="176">
        <v>0</v>
      </c>
      <c r="CT351" s="176"/>
      <c r="CU351" s="176">
        <v>0</v>
      </c>
      <c r="CV351" s="176"/>
      <c r="CW351" s="176"/>
      <c r="CX351" s="176"/>
      <c r="CY351" s="176">
        <v>0</v>
      </c>
      <c r="CZ351" s="198"/>
      <c r="DA351" s="176">
        <v>0</v>
      </c>
      <c r="DB351" s="176"/>
      <c r="DC351" s="176"/>
      <c r="DD351" s="176">
        <v>0</v>
      </c>
      <c r="DE351" s="176">
        <v>0</v>
      </c>
      <c r="DF351" s="176"/>
      <c r="DG351" s="176"/>
      <c r="DH351" s="198"/>
      <c r="DI351" s="176"/>
      <c r="DJ351" s="449"/>
      <c r="DK351" s="176"/>
      <c r="DL351" s="198"/>
      <c r="DM351" s="176"/>
      <c r="DN351" s="176"/>
      <c r="DO351" s="176"/>
      <c r="DP351" s="176"/>
      <c r="DQ351" s="176"/>
      <c r="DR351" s="198"/>
      <c r="DS351" s="176"/>
      <c r="DT351" s="176"/>
      <c r="DU351" s="176"/>
      <c r="DV351" s="176"/>
      <c r="DW351" s="176"/>
      <c r="DX351" s="176"/>
      <c r="DY351" s="176"/>
      <c r="DZ351" s="176"/>
      <c r="EA351" s="176"/>
      <c r="EB351" s="176"/>
      <c r="EC351" s="176">
        <v>0</v>
      </c>
      <c r="ED351" s="176"/>
      <c r="EE351" s="176"/>
      <c r="EF351" s="176"/>
      <c r="EG351" s="176"/>
      <c r="EH351" s="176"/>
      <c r="EI351" s="176">
        <v>0</v>
      </c>
      <c r="EJ351" s="176"/>
      <c r="EK351" s="176"/>
      <c r="EL351" s="176"/>
      <c r="EM351" s="176"/>
      <c r="EN351" s="176">
        <v>0</v>
      </c>
      <c r="EO351" s="176"/>
      <c r="EP351" s="176"/>
      <c r="EQ351" s="700"/>
      <c r="ER351" s="176"/>
      <c r="ES351" s="176"/>
      <c r="ET351" s="176"/>
      <c r="EU351" s="176"/>
      <c r="EV351" s="176"/>
      <c r="EW351" s="176"/>
      <c r="EX351" s="176">
        <v>0</v>
      </c>
      <c r="EY351" s="176"/>
      <c r="EZ351" s="176"/>
      <c r="FA351" s="176"/>
      <c r="FB351" s="63">
        <f t="shared" ref="FB351:FB360" si="28">FA351+EY351+EW351+EU351+ES351+EQ351+EO351+EM351+EJ351+EH351+EF351+ED351+EB351+DZ351+DX351+DV351+DT351+DR351+DP351+DN351+DL351+DH351+DF351+DD351+DB351+CZ351+CX351+CV351+CT351+CR351+CP351+CN351+CL351+CH351+CF351+CD351+CB351+BZ351+BX351+BT351+BR351+BP351+BN351+BL351+BJ351+BH351+BF351+BD351+BB351+AZ351+AX351+AV351+AR351+AP351+AN351+AL351+AJ351+AH351+AF351+AD351+AB351+Z351+X351+V351+T351+R351</f>
        <v>924</v>
      </c>
      <c r="FC351" s="69">
        <f t="shared" si="27"/>
        <v>2676</v>
      </c>
    </row>
    <row r="352" spans="1:159" ht="48.6" customHeight="1">
      <c r="A352" s="216">
        <f>+IF(M352="","",COUNTA($M$12:$M352))</f>
        <v>270</v>
      </c>
      <c r="B352" s="216" t="s">
        <v>4789</v>
      </c>
      <c r="C352" s="216" t="s">
        <v>4986</v>
      </c>
      <c r="D352" s="216">
        <v>906</v>
      </c>
      <c r="E352" s="216">
        <v>378</v>
      </c>
      <c r="F352" s="219" t="s">
        <v>4987</v>
      </c>
      <c r="G352" s="216" t="s">
        <v>4988</v>
      </c>
      <c r="H352" s="216" t="s">
        <v>16</v>
      </c>
      <c r="I352" s="216" t="s">
        <v>447</v>
      </c>
      <c r="J352" s="216">
        <v>36</v>
      </c>
      <c r="K352" s="216" t="s">
        <v>4989</v>
      </c>
      <c r="L352" s="216" t="s">
        <v>4990</v>
      </c>
      <c r="M352" s="216" t="s">
        <v>10</v>
      </c>
      <c r="N352" s="218">
        <v>2700</v>
      </c>
      <c r="O352" s="216" t="s">
        <v>4991</v>
      </c>
      <c r="P352" s="216">
        <v>112</v>
      </c>
      <c r="Q352" s="176">
        <v>2000</v>
      </c>
      <c r="R352" s="176"/>
      <c r="S352" s="176"/>
      <c r="T352" s="176"/>
      <c r="U352" s="176"/>
      <c r="V352" s="176"/>
      <c r="W352" s="176"/>
      <c r="X352" s="176"/>
      <c r="Y352" s="176"/>
      <c r="Z352" s="176"/>
      <c r="AA352" s="176"/>
      <c r="AB352" s="176"/>
      <c r="AC352" s="176">
        <v>0</v>
      </c>
      <c r="AD352" s="176"/>
      <c r="AE352" s="176"/>
      <c r="AF352" s="176"/>
      <c r="AG352" s="176">
        <v>0</v>
      </c>
      <c r="AH352" s="176"/>
      <c r="AI352" s="176"/>
      <c r="AJ352" s="176"/>
      <c r="AK352" s="176">
        <v>0</v>
      </c>
      <c r="AL352" s="176"/>
      <c r="AM352" s="176"/>
      <c r="AN352" s="176"/>
      <c r="AO352" s="176"/>
      <c r="AP352" s="176"/>
      <c r="AQ352" s="176"/>
      <c r="AR352" s="176"/>
      <c r="AS352" s="176"/>
      <c r="AT352" s="176"/>
      <c r="AU352" s="176">
        <v>0</v>
      </c>
      <c r="AV352" s="176"/>
      <c r="AW352" s="176"/>
      <c r="AX352" s="176"/>
      <c r="AY352" s="176"/>
      <c r="AZ352" s="176"/>
      <c r="BA352" s="176">
        <v>0</v>
      </c>
      <c r="BB352" s="176"/>
      <c r="BC352" s="176">
        <v>0</v>
      </c>
      <c r="BD352" s="176"/>
      <c r="BE352" s="176">
        <v>0</v>
      </c>
      <c r="BF352" s="176"/>
      <c r="BG352" s="176">
        <v>0</v>
      </c>
      <c r="BH352" s="176"/>
      <c r="BI352" s="176">
        <v>0</v>
      </c>
      <c r="BJ352" s="176"/>
      <c r="BK352" s="176">
        <v>0</v>
      </c>
      <c r="BL352" s="176"/>
      <c r="BM352" s="176">
        <v>0</v>
      </c>
      <c r="BN352" s="176"/>
      <c r="BO352" s="176"/>
      <c r="BP352" s="176"/>
      <c r="BQ352" s="176"/>
      <c r="BR352" s="176"/>
      <c r="BS352" s="176"/>
      <c r="BT352" s="176"/>
      <c r="BU352" s="176"/>
      <c r="BV352" s="176"/>
      <c r="BW352" s="176">
        <v>0</v>
      </c>
      <c r="BX352" s="176"/>
      <c r="BY352" s="176">
        <v>0</v>
      </c>
      <c r="BZ352" s="176"/>
      <c r="CA352" s="176"/>
      <c r="CB352" s="176"/>
      <c r="CC352" s="176">
        <v>0</v>
      </c>
      <c r="CD352" s="176">
        <v>0</v>
      </c>
      <c r="CE352" s="176">
        <v>0</v>
      </c>
      <c r="CF352" s="176"/>
      <c r="CG352" s="176"/>
      <c r="CH352" s="176"/>
      <c r="CI352" s="176">
        <v>0</v>
      </c>
      <c r="CJ352" s="176"/>
      <c r="CK352" s="176">
        <v>0</v>
      </c>
      <c r="CL352" s="176"/>
      <c r="CM352" s="176"/>
      <c r="CN352" s="176"/>
      <c r="CO352" s="176">
        <v>0</v>
      </c>
      <c r="CP352" s="176"/>
      <c r="CQ352" s="176">
        <v>0</v>
      </c>
      <c r="CR352" s="176"/>
      <c r="CS352" s="176">
        <v>0</v>
      </c>
      <c r="CT352" s="176"/>
      <c r="CU352" s="176">
        <v>0</v>
      </c>
      <c r="CV352" s="176"/>
      <c r="CW352" s="176">
        <v>600</v>
      </c>
      <c r="CX352" s="176">
        <v>190</v>
      </c>
      <c r="CY352" s="176">
        <v>0</v>
      </c>
      <c r="CZ352" s="198"/>
      <c r="DA352" s="176">
        <v>0</v>
      </c>
      <c r="DB352" s="176"/>
      <c r="DC352" s="176">
        <v>100</v>
      </c>
      <c r="DD352" s="176">
        <v>0</v>
      </c>
      <c r="DE352" s="176">
        <v>0</v>
      </c>
      <c r="DF352" s="176"/>
      <c r="DG352" s="176"/>
      <c r="DH352" s="198"/>
      <c r="DI352" s="176"/>
      <c r="DJ352" s="449"/>
      <c r="DK352" s="176"/>
      <c r="DL352" s="198"/>
      <c r="DM352" s="176"/>
      <c r="DN352" s="176"/>
      <c r="DO352" s="176"/>
      <c r="DP352" s="176"/>
      <c r="DQ352" s="176"/>
      <c r="DR352" s="198"/>
      <c r="DS352" s="176"/>
      <c r="DT352" s="176"/>
      <c r="DU352" s="176"/>
      <c r="DV352" s="176"/>
      <c r="DW352" s="176"/>
      <c r="DX352" s="176"/>
      <c r="DY352" s="176"/>
      <c r="DZ352" s="176"/>
      <c r="EA352" s="176"/>
      <c r="EB352" s="176"/>
      <c r="EC352" s="176">
        <v>0</v>
      </c>
      <c r="ED352" s="176"/>
      <c r="EE352" s="176"/>
      <c r="EF352" s="176"/>
      <c r="EG352" s="176"/>
      <c r="EH352" s="176"/>
      <c r="EI352" s="176">
        <v>0</v>
      </c>
      <c r="EJ352" s="176"/>
      <c r="EK352" s="176"/>
      <c r="EL352" s="176"/>
      <c r="EM352" s="176"/>
      <c r="EN352" s="176">
        <v>0</v>
      </c>
      <c r="EO352" s="176"/>
      <c r="EP352" s="176"/>
      <c r="EQ352" s="700"/>
      <c r="ER352" s="176"/>
      <c r="ES352" s="176"/>
      <c r="ET352" s="176"/>
      <c r="EU352" s="176"/>
      <c r="EV352" s="176"/>
      <c r="EW352" s="176"/>
      <c r="EX352" s="176">
        <v>0</v>
      </c>
      <c r="EY352" s="176"/>
      <c r="EZ352" s="176"/>
      <c r="FA352" s="176"/>
      <c r="FB352" s="63">
        <f t="shared" si="28"/>
        <v>190</v>
      </c>
      <c r="FC352" s="69">
        <f t="shared" si="27"/>
        <v>2510</v>
      </c>
    </row>
    <row r="353" spans="1:159" ht="48.6" customHeight="1">
      <c r="A353" s="216">
        <f>+IF(M353="","",COUNTA($M$12:$M353))</f>
        <v>271</v>
      </c>
      <c r="B353" s="216" t="s">
        <v>4794</v>
      </c>
      <c r="C353" s="216" t="s">
        <v>4992</v>
      </c>
      <c r="D353" s="216">
        <v>910</v>
      </c>
      <c r="E353" s="216">
        <v>656</v>
      </c>
      <c r="F353" s="219" t="s">
        <v>4993</v>
      </c>
      <c r="G353" s="216" t="s">
        <v>1679</v>
      </c>
      <c r="H353" s="216" t="s">
        <v>22</v>
      </c>
      <c r="I353" s="216" t="s">
        <v>4994</v>
      </c>
      <c r="J353" s="216">
        <v>60</v>
      </c>
      <c r="K353" s="216" t="s">
        <v>4995</v>
      </c>
      <c r="L353" s="216" t="s">
        <v>4996</v>
      </c>
      <c r="M353" s="216" t="s">
        <v>10</v>
      </c>
      <c r="N353" s="218">
        <v>524000</v>
      </c>
      <c r="O353" s="216" t="s">
        <v>4997</v>
      </c>
      <c r="P353" s="216">
        <v>51</v>
      </c>
      <c r="Q353" s="176">
        <v>0</v>
      </c>
      <c r="R353" s="176"/>
      <c r="S353" s="176"/>
      <c r="T353" s="176"/>
      <c r="U353" s="176"/>
      <c r="V353" s="176"/>
      <c r="W353" s="176"/>
      <c r="X353" s="176"/>
      <c r="Y353" s="176"/>
      <c r="Z353" s="176"/>
      <c r="AA353" s="176"/>
      <c r="AB353" s="176"/>
      <c r="AC353" s="176">
        <v>0</v>
      </c>
      <c r="AD353" s="176"/>
      <c r="AE353" s="176"/>
      <c r="AF353" s="176"/>
      <c r="AG353" s="176">
        <v>0</v>
      </c>
      <c r="AH353" s="176"/>
      <c r="AI353" s="176"/>
      <c r="AJ353" s="176"/>
      <c r="AK353" s="176">
        <v>500000</v>
      </c>
      <c r="AL353" s="176">
        <v>200000</v>
      </c>
      <c r="AM353" s="176"/>
      <c r="AN353" s="176"/>
      <c r="AO353" s="176"/>
      <c r="AP353" s="176"/>
      <c r="AQ353" s="176"/>
      <c r="AR353" s="176"/>
      <c r="AS353" s="176"/>
      <c r="AT353" s="176"/>
      <c r="AU353" s="176">
        <v>0</v>
      </c>
      <c r="AV353" s="176"/>
      <c r="AW353" s="176"/>
      <c r="AX353" s="176"/>
      <c r="AY353" s="176"/>
      <c r="AZ353" s="176"/>
      <c r="BA353" s="176">
        <v>0</v>
      </c>
      <c r="BB353" s="176"/>
      <c r="BC353" s="176">
        <v>0</v>
      </c>
      <c r="BD353" s="176"/>
      <c r="BE353" s="176">
        <v>0</v>
      </c>
      <c r="BF353" s="176"/>
      <c r="BG353" s="176">
        <v>0</v>
      </c>
      <c r="BH353" s="176"/>
      <c r="BI353" s="176">
        <v>0</v>
      </c>
      <c r="BJ353" s="176"/>
      <c r="BK353" s="176">
        <v>0</v>
      </c>
      <c r="BL353" s="176"/>
      <c r="BM353" s="176">
        <v>0</v>
      </c>
      <c r="BN353" s="176"/>
      <c r="BO353" s="176"/>
      <c r="BP353" s="176"/>
      <c r="BQ353" s="176"/>
      <c r="BR353" s="176"/>
      <c r="BS353" s="176"/>
      <c r="BT353" s="176">
        <v>25</v>
      </c>
      <c r="BU353" s="176"/>
      <c r="BV353" s="176"/>
      <c r="BW353" s="176">
        <v>0</v>
      </c>
      <c r="BX353" s="176"/>
      <c r="BY353" s="176">
        <v>0</v>
      </c>
      <c r="BZ353" s="176"/>
      <c r="CA353" s="176"/>
      <c r="CB353" s="176"/>
      <c r="CC353" s="176">
        <v>0</v>
      </c>
      <c r="CD353" s="176">
        <v>0</v>
      </c>
      <c r="CE353" s="176">
        <v>0</v>
      </c>
      <c r="CF353" s="176"/>
      <c r="CG353" s="176"/>
      <c r="CH353" s="176"/>
      <c r="CI353" s="176">
        <v>0</v>
      </c>
      <c r="CJ353" s="176">
        <v>24000</v>
      </c>
      <c r="CK353" s="176">
        <v>24000</v>
      </c>
      <c r="CL353" s="176">
        <v>7000</v>
      </c>
      <c r="CM353" s="176"/>
      <c r="CN353" s="176"/>
      <c r="CO353" s="176">
        <v>0</v>
      </c>
      <c r="CP353" s="176"/>
      <c r="CQ353" s="176">
        <v>0</v>
      </c>
      <c r="CR353" s="176"/>
      <c r="CS353" s="176">
        <v>0</v>
      </c>
      <c r="CT353" s="176"/>
      <c r="CU353" s="176">
        <v>0</v>
      </c>
      <c r="CV353" s="176"/>
      <c r="CW353" s="176"/>
      <c r="CX353" s="176"/>
      <c r="CY353" s="176">
        <v>0</v>
      </c>
      <c r="CZ353" s="198"/>
      <c r="DA353" s="176">
        <v>0</v>
      </c>
      <c r="DB353" s="176"/>
      <c r="DC353" s="176"/>
      <c r="DD353" s="176">
        <v>0</v>
      </c>
      <c r="DE353" s="176">
        <v>0</v>
      </c>
      <c r="DF353" s="176"/>
      <c r="DG353" s="176"/>
      <c r="DH353" s="198"/>
      <c r="DI353" s="176"/>
      <c r="DJ353" s="449"/>
      <c r="DK353" s="176"/>
      <c r="DL353" s="198"/>
      <c r="DM353" s="176"/>
      <c r="DN353" s="176"/>
      <c r="DO353" s="176"/>
      <c r="DP353" s="176"/>
      <c r="DQ353" s="176"/>
      <c r="DR353" s="198"/>
      <c r="DS353" s="176"/>
      <c r="DT353" s="176"/>
      <c r="DU353" s="176"/>
      <c r="DV353" s="176"/>
      <c r="DW353" s="176"/>
      <c r="DX353" s="176"/>
      <c r="DY353" s="176"/>
      <c r="DZ353" s="176"/>
      <c r="EA353" s="176"/>
      <c r="EB353" s="176"/>
      <c r="EC353" s="176">
        <v>0</v>
      </c>
      <c r="ED353" s="176"/>
      <c r="EE353" s="176"/>
      <c r="EF353" s="176"/>
      <c r="EG353" s="176"/>
      <c r="EH353" s="176"/>
      <c r="EI353" s="176">
        <v>0</v>
      </c>
      <c r="EJ353" s="176"/>
      <c r="EK353" s="176"/>
      <c r="EL353" s="176"/>
      <c r="EM353" s="176"/>
      <c r="EN353" s="176">
        <v>0</v>
      </c>
      <c r="EO353" s="176"/>
      <c r="EP353" s="176"/>
      <c r="EQ353" s="700"/>
      <c r="ER353" s="176"/>
      <c r="ES353" s="176"/>
      <c r="ET353" s="176"/>
      <c r="EU353" s="176"/>
      <c r="EV353" s="176"/>
      <c r="EW353" s="176"/>
      <c r="EX353" s="176">
        <v>0</v>
      </c>
      <c r="EY353" s="176"/>
      <c r="EZ353" s="176"/>
      <c r="FA353" s="176"/>
      <c r="FB353" s="63">
        <f t="shared" si="28"/>
        <v>207025</v>
      </c>
      <c r="FC353" s="69">
        <f t="shared" si="27"/>
        <v>316975</v>
      </c>
    </row>
    <row r="354" spans="1:159" ht="48.6" customHeight="1">
      <c r="A354" s="216">
        <f>+IF(M354="","",COUNTA($M$12:$M354))</f>
        <v>272</v>
      </c>
      <c r="B354" s="216" t="s">
        <v>4800</v>
      </c>
      <c r="C354" s="216" t="s">
        <v>4998</v>
      </c>
      <c r="D354" s="216">
        <v>913</v>
      </c>
      <c r="E354" s="216">
        <v>827</v>
      </c>
      <c r="F354" s="219" t="s">
        <v>4999</v>
      </c>
      <c r="G354" s="216" t="s">
        <v>5000</v>
      </c>
      <c r="H354" s="216" t="s">
        <v>16</v>
      </c>
      <c r="I354" s="216" t="s">
        <v>5001</v>
      </c>
      <c r="J354" s="216">
        <v>36</v>
      </c>
      <c r="K354" s="216" t="s">
        <v>5002</v>
      </c>
      <c r="L354" s="216" t="s">
        <v>3564</v>
      </c>
      <c r="M354" s="216" t="s">
        <v>10</v>
      </c>
      <c r="N354" s="218">
        <v>45600</v>
      </c>
      <c r="O354" s="216" t="s">
        <v>3098</v>
      </c>
      <c r="P354" s="216">
        <v>11</v>
      </c>
      <c r="Q354" s="176">
        <v>1000</v>
      </c>
      <c r="R354" s="176">
        <v>280</v>
      </c>
      <c r="S354" s="176"/>
      <c r="T354" s="176"/>
      <c r="U354" s="176"/>
      <c r="V354" s="176"/>
      <c r="W354" s="176"/>
      <c r="X354" s="176"/>
      <c r="Y354" s="176"/>
      <c r="Z354" s="176"/>
      <c r="AA354" s="176"/>
      <c r="AB354" s="176"/>
      <c r="AC354" s="176">
        <v>0</v>
      </c>
      <c r="AD354" s="176"/>
      <c r="AE354" s="176"/>
      <c r="AF354" s="176"/>
      <c r="AG354" s="176">
        <v>2000</v>
      </c>
      <c r="AH354" s="176"/>
      <c r="AI354" s="176"/>
      <c r="AJ354" s="176"/>
      <c r="AK354" s="176">
        <v>30000</v>
      </c>
      <c r="AL354" s="176">
        <v>17948</v>
      </c>
      <c r="AM354" s="176"/>
      <c r="AN354" s="176"/>
      <c r="AO354" s="176"/>
      <c r="AP354" s="176"/>
      <c r="AQ354" s="176"/>
      <c r="AR354" s="176"/>
      <c r="AS354" s="176"/>
      <c r="AT354" s="176"/>
      <c r="AU354" s="176">
        <v>0</v>
      </c>
      <c r="AV354" s="176"/>
      <c r="AW354" s="176"/>
      <c r="AX354" s="176"/>
      <c r="AY354" s="176"/>
      <c r="AZ354" s="176"/>
      <c r="BA354" s="176">
        <v>0</v>
      </c>
      <c r="BB354" s="176"/>
      <c r="BC354" s="176">
        <v>0</v>
      </c>
      <c r="BD354" s="176"/>
      <c r="BE354" s="176">
        <v>0</v>
      </c>
      <c r="BF354" s="176"/>
      <c r="BG354" s="176">
        <v>0</v>
      </c>
      <c r="BH354" s="176"/>
      <c r="BI354" s="176">
        <v>600</v>
      </c>
      <c r="BJ354" s="176">
        <v>280</v>
      </c>
      <c r="BK354" s="176">
        <v>0</v>
      </c>
      <c r="BL354" s="176"/>
      <c r="BM354" s="176">
        <v>0</v>
      </c>
      <c r="BN354" s="176"/>
      <c r="BO354" s="176"/>
      <c r="BP354" s="176"/>
      <c r="BQ354" s="176"/>
      <c r="BR354" s="176"/>
      <c r="BS354" s="176"/>
      <c r="BT354" s="176"/>
      <c r="BU354" s="176"/>
      <c r="BV354" s="176"/>
      <c r="BW354" s="176">
        <v>0</v>
      </c>
      <c r="BX354" s="176"/>
      <c r="BY354" s="176">
        <v>0</v>
      </c>
      <c r="BZ354" s="176"/>
      <c r="CA354" s="176"/>
      <c r="CB354" s="176"/>
      <c r="CC354" s="176">
        <v>0</v>
      </c>
      <c r="CD354" s="176">
        <v>0</v>
      </c>
      <c r="CE354" s="176">
        <v>0</v>
      </c>
      <c r="CF354" s="176"/>
      <c r="CG354" s="176"/>
      <c r="CH354" s="176"/>
      <c r="CI354" s="176">
        <v>0</v>
      </c>
      <c r="CJ354" s="176">
        <v>12000</v>
      </c>
      <c r="CK354" s="176">
        <v>12000</v>
      </c>
      <c r="CL354" s="176">
        <v>11956</v>
      </c>
      <c r="CM354" s="176"/>
      <c r="CN354" s="176"/>
      <c r="CO354" s="176">
        <v>0</v>
      </c>
      <c r="CP354" s="176"/>
      <c r="CQ354" s="176">
        <v>0</v>
      </c>
      <c r="CR354" s="176"/>
      <c r="CS354" s="176">
        <v>0</v>
      </c>
      <c r="CT354" s="176"/>
      <c r="CU354" s="176">
        <v>0</v>
      </c>
      <c r="CV354" s="176"/>
      <c r="CW354" s="176"/>
      <c r="CX354" s="176"/>
      <c r="CY354" s="176">
        <v>0</v>
      </c>
      <c r="CZ354" s="198"/>
      <c r="DA354" s="176">
        <v>0</v>
      </c>
      <c r="DB354" s="176"/>
      <c r="DC354" s="176"/>
      <c r="DD354" s="176">
        <v>0</v>
      </c>
      <c r="DE354" s="176">
        <v>0</v>
      </c>
      <c r="DF354" s="176"/>
      <c r="DG354" s="176"/>
      <c r="DH354" s="198"/>
      <c r="DI354" s="176"/>
      <c r="DJ354" s="449"/>
      <c r="DK354" s="176"/>
      <c r="DL354" s="198"/>
      <c r="DM354" s="176"/>
      <c r="DN354" s="176"/>
      <c r="DO354" s="176"/>
      <c r="DP354" s="176"/>
      <c r="DQ354" s="176"/>
      <c r="DR354" s="198"/>
      <c r="DS354" s="176"/>
      <c r="DT354" s="176"/>
      <c r="DU354" s="176"/>
      <c r="DV354" s="176"/>
      <c r="DW354" s="176"/>
      <c r="DX354" s="176"/>
      <c r="DY354" s="176"/>
      <c r="DZ354" s="176"/>
      <c r="EA354" s="176"/>
      <c r="EB354" s="176"/>
      <c r="EC354" s="176">
        <v>0</v>
      </c>
      <c r="ED354" s="176"/>
      <c r="EE354" s="176"/>
      <c r="EF354" s="176"/>
      <c r="EG354" s="176"/>
      <c r="EH354" s="176"/>
      <c r="EI354" s="176">
        <v>0</v>
      </c>
      <c r="EJ354" s="176"/>
      <c r="EK354" s="176"/>
      <c r="EL354" s="176"/>
      <c r="EM354" s="176"/>
      <c r="EN354" s="176">
        <v>0</v>
      </c>
      <c r="EO354" s="176"/>
      <c r="EP354" s="176"/>
      <c r="EQ354" s="700"/>
      <c r="ER354" s="176"/>
      <c r="ES354" s="176"/>
      <c r="ET354" s="176"/>
      <c r="EU354" s="176"/>
      <c r="EV354" s="176"/>
      <c r="EW354" s="176"/>
      <c r="EX354" s="176">
        <v>0</v>
      </c>
      <c r="EY354" s="176"/>
      <c r="EZ354" s="176"/>
      <c r="FA354" s="176"/>
      <c r="FB354" s="63">
        <f t="shared" si="28"/>
        <v>30464</v>
      </c>
      <c r="FC354" s="69">
        <f t="shared" si="27"/>
        <v>15136</v>
      </c>
    </row>
    <row r="355" spans="1:159" ht="48.6" customHeight="1">
      <c r="A355" s="216">
        <f>+IF(M355="","",COUNTA($M$12:$M355))</f>
        <v>273</v>
      </c>
      <c r="B355" s="216" t="s">
        <v>4806</v>
      </c>
      <c r="C355" s="216" t="s">
        <v>5003</v>
      </c>
      <c r="D355" s="216">
        <v>914</v>
      </c>
      <c r="E355" s="216">
        <v>941</v>
      </c>
      <c r="F355" s="219" t="s">
        <v>5004</v>
      </c>
      <c r="G355" s="216" t="s">
        <v>5005</v>
      </c>
      <c r="H355" s="216" t="s">
        <v>9</v>
      </c>
      <c r="I355" s="216" t="s">
        <v>5006</v>
      </c>
      <c r="J355" s="216">
        <v>36</v>
      </c>
      <c r="K355" s="216" t="s">
        <v>5007</v>
      </c>
      <c r="L355" s="216" t="s">
        <v>5008</v>
      </c>
      <c r="M355" s="216" t="s">
        <v>456</v>
      </c>
      <c r="N355" s="218">
        <v>14500</v>
      </c>
      <c r="O355" s="216" t="s">
        <v>3069</v>
      </c>
      <c r="P355" s="216">
        <v>103</v>
      </c>
      <c r="Q355" s="176">
        <v>500</v>
      </c>
      <c r="R355" s="176"/>
      <c r="S355" s="176"/>
      <c r="T355" s="176"/>
      <c r="U355" s="176"/>
      <c r="V355" s="176"/>
      <c r="W355" s="176"/>
      <c r="X355" s="176"/>
      <c r="Y355" s="176"/>
      <c r="Z355" s="176"/>
      <c r="AA355" s="176"/>
      <c r="AB355" s="176"/>
      <c r="AC355" s="176">
        <v>0</v>
      </c>
      <c r="AD355" s="176"/>
      <c r="AE355" s="176"/>
      <c r="AF355" s="176"/>
      <c r="AG355" s="176">
        <v>0</v>
      </c>
      <c r="AH355" s="176"/>
      <c r="AI355" s="176"/>
      <c r="AJ355" s="176"/>
      <c r="AK355" s="176">
        <v>14000</v>
      </c>
      <c r="AL355" s="176">
        <v>13960</v>
      </c>
      <c r="AM355" s="176"/>
      <c r="AN355" s="176"/>
      <c r="AO355" s="176"/>
      <c r="AP355" s="176"/>
      <c r="AQ355" s="176"/>
      <c r="AR355" s="176"/>
      <c r="AS355" s="176"/>
      <c r="AT355" s="176"/>
      <c r="AU355" s="176">
        <v>0</v>
      </c>
      <c r="AV355" s="176"/>
      <c r="AW355" s="176"/>
      <c r="AX355" s="176"/>
      <c r="AY355" s="176"/>
      <c r="AZ355" s="176"/>
      <c r="BA355" s="176">
        <v>0</v>
      </c>
      <c r="BB355" s="176"/>
      <c r="BC355" s="176">
        <v>0</v>
      </c>
      <c r="BD355" s="176"/>
      <c r="BE355" s="176">
        <v>0</v>
      </c>
      <c r="BF355" s="176"/>
      <c r="BG355" s="176">
        <v>0</v>
      </c>
      <c r="BH355" s="176"/>
      <c r="BI355" s="176">
        <v>0</v>
      </c>
      <c r="BJ355" s="176"/>
      <c r="BK355" s="176">
        <v>0</v>
      </c>
      <c r="BL355" s="176"/>
      <c r="BM355" s="176">
        <v>0</v>
      </c>
      <c r="BN355" s="176"/>
      <c r="BO355" s="176"/>
      <c r="BP355" s="176"/>
      <c r="BQ355" s="176"/>
      <c r="BR355" s="176"/>
      <c r="BS355" s="176"/>
      <c r="BT355" s="176"/>
      <c r="BU355" s="176"/>
      <c r="BV355" s="176"/>
      <c r="BW355" s="176">
        <v>0</v>
      </c>
      <c r="BX355" s="176"/>
      <c r="BY355" s="176">
        <v>0</v>
      </c>
      <c r="BZ355" s="176"/>
      <c r="CA355" s="176"/>
      <c r="CB355" s="176"/>
      <c r="CC355" s="176">
        <v>0</v>
      </c>
      <c r="CD355" s="176">
        <v>0</v>
      </c>
      <c r="CE355" s="176">
        <v>0</v>
      </c>
      <c r="CF355" s="176"/>
      <c r="CG355" s="176"/>
      <c r="CH355" s="176"/>
      <c r="CI355" s="176">
        <v>0</v>
      </c>
      <c r="CJ355" s="176">
        <v>0</v>
      </c>
      <c r="CK355" s="176">
        <v>0</v>
      </c>
      <c r="CL355" s="176"/>
      <c r="CM355" s="176"/>
      <c r="CN355" s="176"/>
      <c r="CO355" s="176">
        <v>0</v>
      </c>
      <c r="CP355" s="176"/>
      <c r="CQ355" s="176">
        <v>0</v>
      </c>
      <c r="CR355" s="176"/>
      <c r="CS355" s="176">
        <v>0</v>
      </c>
      <c r="CT355" s="176"/>
      <c r="CU355" s="176">
        <v>0</v>
      </c>
      <c r="CV355" s="176"/>
      <c r="CW355" s="176"/>
      <c r="CX355" s="176"/>
      <c r="CY355" s="176">
        <v>0</v>
      </c>
      <c r="CZ355" s="198"/>
      <c r="DA355" s="176">
        <v>0</v>
      </c>
      <c r="DB355" s="176"/>
      <c r="DC355" s="176"/>
      <c r="DD355" s="176">
        <v>0</v>
      </c>
      <c r="DE355" s="176">
        <v>0</v>
      </c>
      <c r="DF355" s="176"/>
      <c r="DG355" s="176"/>
      <c r="DH355" s="198"/>
      <c r="DI355" s="176"/>
      <c r="DJ355" s="449"/>
      <c r="DK355" s="176"/>
      <c r="DL355" s="198"/>
      <c r="DM355" s="176"/>
      <c r="DN355" s="176"/>
      <c r="DO355" s="176"/>
      <c r="DP355" s="176"/>
      <c r="DQ355" s="176"/>
      <c r="DR355" s="198"/>
      <c r="DS355" s="176"/>
      <c r="DT355" s="176"/>
      <c r="DU355" s="176"/>
      <c r="DV355" s="176"/>
      <c r="DW355" s="176"/>
      <c r="DX355" s="176"/>
      <c r="DY355" s="176"/>
      <c r="DZ355" s="176"/>
      <c r="EA355" s="176"/>
      <c r="EB355" s="176"/>
      <c r="EC355" s="176">
        <v>0</v>
      </c>
      <c r="ED355" s="176"/>
      <c r="EE355" s="176"/>
      <c r="EF355" s="176"/>
      <c r="EG355" s="176"/>
      <c r="EH355" s="176"/>
      <c r="EI355" s="176">
        <v>0</v>
      </c>
      <c r="EJ355" s="176"/>
      <c r="EK355" s="176"/>
      <c r="EL355" s="176"/>
      <c r="EM355" s="176"/>
      <c r="EN355" s="176">
        <v>0</v>
      </c>
      <c r="EO355" s="176"/>
      <c r="EP355" s="176"/>
      <c r="EQ355" s="700"/>
      <c r="ER355" s="176"/>
      <c r="ES355" s="176"/>
      <c r="ET355" s="176"/>
      <c r="EU355" s="176"/>
      <c r="EV355" s="176"/>
      <c r="EW355" s="176"/>
      <c r="EX355" s="176">
        <v>0</v>
      </c>
      <c r="EY355" s="176"/>
      <c r="EZ355" s="176"/>
      <c r="FA355" s="176"/>
      <c r="FB355" s="63">
        <f t="shared" si="28"/>
        <v>13960</v>
      </c>
      <c r="FC355" s="69">
        <f t="shared" si="27"/>
        <v>540</v>
      </c>
    </row>
    <row r="356" spans="1:159" ht="48.6" customHeight="1">
      <c r="A356" s="216">
        <f>+IF(M356="","",COUNTA($M$12:$M356))</f>
        <v>274</v>
      </c>
      <c r="B356" s="216" t="s">
        <v>4812</v>
      </c>
      <c r="C356" s="216" t="s">
        <v>5009</v>
      </c>
      <c r="D356" s="216">
        <v>915</v>
      </c>
      <c r="E356" s="216">
        <v>967</v>
      </c>
      <c r="F356" s="219" t="s">
        <v>5010</v>
      </c>
      <c r="G356" s="216" t="s">
        <v>5011</v>
      </c>
      <c r="H356" s="216" t="s">
        <v>417</v>
      </c>
      <c r="I356" s="216" t="s">
        <v>5012</v>
      </c>
      <c r="J356" s="216">
        <v>48</v>
      </c>
      <c r="K356" s="216" t="s">
        <v>5013</v>
      </c>
      <c r="L356" s="216" t="s">
        <v>3564</v>
      </c>
      <c r="M356" s="216" t="s">
        <v>10</v>
      </c>
      <c r="N356" s="218">
        <v>73500</v>
      </c>
      <c r="O356" s="216" t="s">
        <v>3110</v>
      </c>
      <c r="P356" s="216">
        <v>33</v>
      </c>
      <c r="Q356" s="176">
        <v>500</v>
      </c>
      <c r="R356" s="176"/>
      <c r="S356" s="176"/>
      <c r="T356" s="176"/>
      <c r="U356" s="176"/>
      <c r="V356" s="176"/>
      <c r="W356" s="176"/>
      <c r="X356" s="176"/>
      <c r="Y356" s="176">
        <v>1000</v>
      </c>
      <c r="Z356" s="176"/>
      <c r="AA356" s="176"/>
      <c r="AB356" s="176"/>
      <c r="AC356" s="176">
        <v>1000</v>
      </c>
      <c r="AD356" s="176"/>
      <c r="AE356" s="176"/>
      <c r="AF356" s="176"/>
      <c r="AG356" s="176">
        <v>0</v>
      </c>
      <c r="AH356" s="176"/>
      <c r="AI356" s="176"/>
      <c r="AJ356" s="176"/>
      <c r="AK356" s="176">
        <v>70000</v>
      </c>
      <c r="AL356" s="176">
        <v>69960</v>
      </c>
      <c r="AM356" s="176"/>
      <c r="AN356" s="176"/>
      <c r="AO356" s="176"/>
      <c r="AP356" s="176"/>
      <c r="AQ356" s="176"/>
      <c r="AR356" s="176"/>
      <c r="AS356" s="176"/>
      <c r="AT356" s="176"/>
      <c r="AU356" s="176">
        <v>0</v>
      </c>
      <c r="AV356" s="176"/>
      <c r="AW356" s="176"/>
      <c r="AX356" s="176"/>
      <c r="AY356" s="176"/>
      <c r="AZ356" s="176"/>
      <c r="BA356" s="176">
        <v>0</v>
      </c>
      <c r="BB356" s="176"/>
      <c r="BC356" s="176">
        <v>0</v>
      </c>
      <c r="BD356" s="176"/>
      <c r="BE356" s="176">
        <v>0</v>
      </c>
      <c r="BF356" s="176"/>
      <c r="BG356" s="176">
        <v>0</v>
      </c>
      <c r="BH356" s="176"/>
      <c r="BI356" s="176">
        <v>1000</v>
      </c>
      <c r="BJ356" s="176">
        <v>0</v>
      </c>
      <c r="BK356" s="176">
        <v>0</v>
      </c>
      <c r="BL356" s="176"/>
      <c r="BM356" s="176">
        <v>0</v>
      </c>
      <c r="BN356" s="176"/>
      <c r="BO356" s="176"/>
      <c r="BP356" s="176"/>
      <c r="BQ356" s="176"/>
      <c r="BR356" s="176"/>
      <c r="BS356" s="176"/>
      <c r="BT356" s="176"/>
      <c r="BU356" s="176"/>
      <c r="BV356" s="176"/>
      <c r="BW356" s="176">
        <v>0</v>
      </c>
      <c r="BX356" s="176"/>
      <c r="BY356" s="176">
        <v>0</v>
      </c>
      <c r="BZ356" s="176"/>
      <c r="CA356" s="176"/>
      <c r="CB356" s="176"/>
      <c r="CC356" s="176">
        <v>0</v>
      </c>
      <c r="CD356" s="176">
        <v>0</v>
      </c>
      <c r="CE356" s="176">
        <v>0</v>
      </c>
      <c r="CF356" s="176"/>
      <c r="CG356" s="176"/>
      <c r="CH356" s="176"/>
      <c r="CI356" s="176">
        <v>0</v>
      </c>
      <c r="CJ356" s="176">
        <v>0</v>
      </c>
      <c r="CK356" s="176">
        <v>0</v>
      </c>
      <c r="CL356" s="176"/>
      <c r="CM356" s="176"/>
      <c r="CN356" s="176"/>
      <c r="CO356" s="176">
        <v>0</v>
      </c>
      <c r="CP356" s="176"/>
      <c r="CQ356" s="176">
        <v>0</v>
      </c>
      <c r="CR356" s="176"/>
      <c r="CS356" s="176">
        <v>0</v>
      </c>
      <c r="CT356" s="176"/>
      <c r="CU356" s="176">
        <v>0</v>
      </c>
      <c r="CV356" s="176"/>
      <c r="CW356" s="176"/>
      <c r="CX356" s="176"/>
      <c r="CY356" s="176">
        <v>0</v>
      </c>
      <c r="CZ356" s="198"/>
      <c r="DA356" s="176">
        <v>0</v>
      </c>
      <c r="DB356" s="176"/>
      <c r="DC356" s="176"/>
      <c r="DD356" s="176">
        <v>0</v>
      </c>
      <c r="DE356" s="176">
        <v>0</v>
      </c>
      <c r="DF356" s="176"/>
      <c r="DG356" s="176"/>
      <c r="DH356" s="198"/>
      <c r="DI356" s="176"/>
      <c r="DJ356" s="449"/>
      <c r="DK356" s="176"/>
      <c r="DL356" s="198"/>
      <c r="DM356" s="176"/>
      <c r="DN356" s="176"/>
      <c r="DO356" s="176"/>
      <c r="DP356" s="176"/>
      <c r="DQ356" s="176"/>
      <c r="DR356" s="198"/>
      <c r="DS356" s="176"/>
      <c r="DT356" s="176"/>
      <c r="DU356" s="176"/>
      <c r="DV356" s="176"/>
      <c r="DW356" s="176"/>
      <c r="DX356" s="176"/>
      <c r="DY356" s="176"/>
      <c r="DZ356" s="176"/>
      <c r="EA356" s="176"/>
      <c r="EB356" s="176"/>
      <c r="EC356" s="176">
        <v>0</v>
      </c>
      <c r="ED356" s="176"/>
      <c r="EE356" s="176"/>
      <c r="EF356" s="176"/>
      <c r="EG356" s="176"/>
      <c r="EH356" s="176"/>
      <c r="EI356" s="176">
        <v>0</v>
      </c>
      <c r="EJ356" s="176"/>
      <c r="EK356" s="176"/>
      <c r="EL356" s="176"/>
      <c r="EM356" s="176"/>
      <c r="EN356" s="176">
        <v>0</v>
      </c>
      <c r="EO356" s="176"/>
      <c r="EP356" s="176"/>
      <c r="EQ356" s="700"/>
      <c r="ER356" s="176"/>
      <c r="ES356" s="176"/>
      <c r="ET356" s="176"/>
      <c r="EU356" s="176"/>
      <c r="EV356" s="176"/>
      <c r="EW356" s="176"/>
      <c r="EX356" s="176">
        <v>0</v>
      </c>
      <c r="EY356" s="176"/>
      <c r="EZ356" s="176"/>
      <c r="FA356" s="176"/>
      <c r="FB356" s="63">
        <f t="shared" si="28"/>
        <v>69960</v>
      </c>
      <c r="FC356" s="69">
        <f t="shared" si="27"/>
        <v>3540</v>
      </c>
    </row>
    <row r="357" spans="1:159" ht="48.6" customHeight="1">
      <c r="A357" s="216">
        <f>+IF(M357="","",COUNTA($M$12:$M357))</f>
        <v>275</v>
      </c>
      <c r="B357" s="216" t="s">
        <v>4820</v>
      </c>
      <c r="C357" s="216" t="s">
        <v>5014</v>
      </c>
      <c r="D357" s="216">
        <v>915</v>
      </c>
      <c r="E357" s="216">
        <v>967</v>
      </c>
      <c r="F357" s="219" t="s">
        <v>5010</v>
      </c>
      <c r="G357" s="216" t="s">
        <v>5011</v>
      </c>
      <c r="H357" s="216" t="s">
        <v>3340</v>
      </c>
      <c r="I357" s="216" t="s">
        <v>455</v>
      </c>
      <c r="J357" s="216">
        <v>36</v>
      </c>
      <c r="K357" s="216" t="s">
        <v>5015</v>
      </c>
      <c r="L357" s="216" t="s">
        <v>3564</v>
      </c>
      <c r="M357" s="216" t="s">
        <v>10</v>
      </c>
      <c r="N357" s="218">
        <v>89500</v>
      </c>
      <c r="O357" s="216" t="s">
        <v>5016</v>
      </c>
      <c r="P357" s="216">
        <v>8</v>
      </c>
      <c r="Q357" s="176">
        <v>500</v>
      </c>
      <c r="R357" s="176"/>
      <c r="S357" s="176"/>
      <c r="T357" s="176"/>
      <c r="U357" s="176"/>
      <c r="V357" s="176"/>
      <c r="W357" s="176"/>
      <c r="X357" s="176"/>
      <c r="Y357" s="176"/>
      <c r="Z357" s="176"/>
      <c r="AA357" s="176"/>
      <c r="AB357" s="176"/>
      <c r="AC357" s="176">
        <v>0</v>
      </c>
      <c r="AD357" s="176"/>
      <c r="AE357" s="176"/>
      <c r="AF357" s="176"/>
      <c r="AG357" s="176">
        <v>1000</v>
      </c>
      <c r="AH357" s="176"/>
      <c r="AI357" s="176"/>
      <c r="AJ357" s="176"/>
      <c r="AK357" s="176">
        <v>80000</v>
      </c>
      <c r="AL357" s="176">
        <v>79980</v>
      </c>
      <c r="AM357" s="176"/>
      <c r="AN357" s="176"/>
      <c r="AO357" s="176"/>
      <c r="AP357" s="176"/>
      <c r="AQ357" s="176"/>
      <c r="AR357" s="176"/>
      <c r="AS357" s="176"/>
      <c r="AT357" s="176"/>
      <c r="AU357" s="176">
        <v>0</v>
      </c>
      <c r="AV357" s="176"/>
      <c r="AW357" s="176"/>
      <c r="AX357" s="176"/>
      <c r="AY357" s="176"/>
      <c r="AZ357" s="176"/>
      <c r="BA357" s="176">
        <v>0</v>
      </c>
      <c r="BB357" s="176"/>
      <c r="BC357" s="176">
        <v>0</v>
      </c>
      <c r="BD357" s="176"/>
      <c r="BE357" s="176">
        <v>0</v>
      </c>
      <c r="BF357" s="176"/>
      <c r="BG357" s="176">
        <v>0</v>
      </c>
      <c r="BH357" s="176"/>
      <c r="BI357" s="176">
        <v>0</v>
      </c>
      <c r="BJ357" s="176"/>
      <c r="BK357" s="176">
        <v>0</v>
      </c>
      <c r="BL357" s="176"/>
      <c r="BM357" s="176">
        <v>0</v>
      </c>
      <c r="BN357" s="176"/>
      <c r="BO357" s="176"/>
      <c r="BP357" s="176"/>
      <c r="BQ357" s="176"/>
      <c r="BR357" s="176"/>
      <c r="BS357" s="176"/>
      <c r="BT357" s="176"/>
      <c r="BU357" s="176"/>
      <c r="BV357" s="176"/>
      <c r="BW357" s="176">
        <v>0</v>
      </c>
      <c r="BX357" s="176"/>
      <c r="BY357" s="176">
        <v>0</v>
      </c>
      <c r="BZ357" s="176"/>
      <c r="CA357" s="176"/>
      <c r="CB357" s="176"/>
      <c r="CC357" s="176">
        <v>0</v>
      </c>
      <c r="CD357" s="176">
        <v>0</v>
      </c>
      <c r="CE357" s="176">
        <v>0</v>
      </c>
      <c r="CF357" s="176"/>
      <c r="CG357" s="176"/>
      <c r="CH357" s="176"/>
      <c r="CI357" s="176">
        <v>0</v>
      </c>
      <c r="CJ357" s="176">
        <v>6000</v>
      </c>
      <c r="CK357" s="176">
        <v>6000</v>
      </c>
      <c r="CL357" s="176">
        <v>960</v>
      </c>
      <c r="CM357" s="176"/>
      <c r="CN357" s="176"/>
      <c r="CO357" s="176">
        <v>0</v>
      </c>
      <c r="CP357" s="176"/>
      <c r="CQ357" s="176">
        <v>2000</v>
      </c>
      <c r="CR357" s="176">
        <v>1980</v>
      </c>
      <c r="CS357" s="176">
        <v>0</v>
      </c>
      <c r="CT357" s="176"/>
      <c r="CU357" s="176">
        <v>0</v>
      </c>
      <c r="CV357" s="176"/>
      <c r="CW357" s="176"/>
      <c r="CX357" s="176"/>
      <c r="CY357" s="176">
        <v>0</v>
      </c>
      <c r="CZ357" s="198"/>
      <c r="DA357" s="176">
        <v>0</v>
      </c>
      <c r="DB357" s="176"/>
      <c r="DC357" s="176"/>
      <c r="DD357" s="176">
        <v>0</v>
      </c>
      <c r="DE357" s="176">
        <v>0</v>
      </c>
      <c r="DF357" s="176"/>
      <c r="DG357" s="176"/>
      <c r="DH357" s="198"/>
      <c r="DI357" s="176"/>
      <c r="DJ357" s="449"/>
      <c r="DK357" s="176"/>
      <c r="DL357" s="198"/>
      <c r="DM357" s="176"/>
      <c r="DN357" s="176"/>
      <c r="DO357" s="176"/>
      <c r="DP357" s="176"/>
      <c r="DQ357" s="176"/>
      <c r="DR357" s="198"/>
      <c r="DS357" s="176"/>
      <c r="DT357" s="176"/>
      <c r="DU357" s="176"/>
      <c r="DV357" s="176"/>
      <c r="DW357" s="176"/>
      <c r="DX357" s="176"/>
      <c r="DY357" s="176"/>
      <c r="DZ357" s="176"/>
      <c r="EA357" s="176"/>
      <c r="EB357" s="176"/>
      <c r="EC357" s="176">
        <v>0</v>
      </c>
      <c r="ED357" s="176"/>
      <c r="EE357" s="176"/>
      <c r="EF357" s="176"/>
      <c r="EG357" s="176"/>
      <c r="EH357" s="176"/>
      <c r="EI357" s="176">
        <v>0</v>
      </c>
      <c r="EJ357" s="176"/>
      <c r="EK357" s="176"/>
      <c r="EL357" s="176"/>
      <c r="EM357" s="176"/>
      <c r="EN357" s="176">
        <v>0</v>
      </c>
      <c r="EO357" s="176"/>
      <c r="EP357" s="176"/>
      <c r="EQ357" s="700"/>
      <c r="ER357" s="176"/>
      <c r="ES357" s="176"/>
      <c r="ET357" s="176"/>
      <c r="EU357" s="176"/>
      <c r="EV357" s="176"/>
      <c r="EW357" s="176"/>
      <c r="EX357" s="176">
        <v>0</v>
      </c>
      <c r="EY357" s="176"/>
      <c r="EZ357" s="176"/>
      <c r="FA357" s="176"/>
      <c r="FB357" s="63">
        <f t="shared" si="28"/>
        <v>82920</v>
      </c>
      <c r="FC357" s="69">
        <f t="shared" si="27"/>
        <v>6580</v>
      </c>
    </row>
    <row r="358" spans="1:159" ht="48.6" customHeight="1">
      <c r="A358" s="216">
        <f>+IF(M358="","",COUNTA($M$12:$M358))</f>
        <v>276</v>
      </c>
      <c r="B358" s="216" t="s">
        <v>4827</v>
      </c>
      <c r="C358" s="216" t="s">
        <v>5017</v>
      </c>
      <c r="D358" s="216">
        <v>916</v>
      </c>
      <c r="E358" s="216">
        <v>1043</v>
      </c>
      <c r="F358" s="219" t="s">
        <v>5018</v>
      </c>
      <c r="G358" s="216" t="s">
        <v>1077</v>
      </c>
      <c r="H358" s="216" t="s">
        <v>30</v>
      </c>
      <c r="I358" s="216" t="s">
        <v>1019</v>
      </c>
      <c r="J358" s="216">
        <v>60</v>
      </c>
      <c r="K358" s="216" t="s">
        <v>5019</v>
      </c>
      <c r="L358" s="216" t="s">
        <v>3557</v>
      </c>
      <c r="M358" s="216" t="s">
        <v>10</v>
      </c>
      <c r="N358" s="218">
        <v>227200</v>
      </c>
      <c r="O358" s="216" t="s">
        <v>3065</v>
      </c>
      <c r="P358" s="216">
        <v>96</v>
      </c>
      <c r="Q358" s="176">
        <v>0</v>
      </c>
      <c r="R358" s="176"/>
      <c r="S358" s="176"/>
      <c r="T358" s="176"/>
      <c r="U358" s="176"/>
      <c r="V358" s="176"/>
      <c r="W358" s="176"/>
      <c r="X358" s="176"/>
      <c r="Y358" s="176"/>
      <c r="Z358" s="176"/>
      <c r="AA358" s="176"/>
      <c r="AB358" s="176"/>
      <c r="AC358" s="176">
        <v>0</v>
      </c>
      <c r="AD358" s="176"/>
      <c r="AE358" s="176"/>
      <c r="AF358" s="176"/>
      <c r="AG358" s="176">
        <v>0</v>
      </c>
      <c r="AH358" s="176"/>
      <c r="AI358" s="176"/>
      <c r="AJ358" s="176"/>
      <c r="AK358" s="176">
        <v>210000</v>
      </c>
      <c r="AL358" s="176">
        <v>130000</v>
      </c>
      <c r="AM358" s="176"/>
      <c r="AN358" s="176"/>
      <c r="AO358" s="176"/>
      <c r="AP358" s="176"/>
      <c r="AQ358" s="176"/>
      <c r="AR358" s="176"/>
      <c r="AS358" s="176"/>
      <c r="AT358" s="176"/>
      <c r="AU358" s="176">
        <v>0</v>
      </c>
      <c r="AV358" s="176"/>
      <c r="AW358" s="176"/>
      <c r="AX358" s="176"/>
      <c r="AY358" s="176"/>
      <c r="AZ358" s="176"/>
      <c r="BA358" s="176">
        <v>0</v>
      </c>
      <c r="BB358" s="176"/>
      <c r="BC358" s="176">
        <v>0</v>
      </c>
      <c r="BD358" s="176"/>
      <c r="BE358" s="176">
        <v>0</v>
      </c>
      <c r="BF358" s="176"/>
      <c r="BG358" s="176">
        <v>0</v>
      </c>
      <c r="BH358" s="176"/>
      <c r="BI358" s="176">
        <v>0</v>
      </c>
      <c r="BJ358" s="176"/>
      <c r="BK358" s="176">
        <v>0</v>
      </c>
      <c r="BL358" s="176"/>
      <c r="BM358" s="176">
        <v>0</v>
      </c>
      <c r="BN358" s="176"/>
      <c r="BO358" s="176"/>
      <c r="BP358" s="176"/>
      <c r="BQ358" s="176"/>
      <c r="BR358" s="176"/>
      <c r="BS358" s="176"/>
      <c r="BT358" s="176"/>
      <c r="BU358" s="176"/>
      <c r="BV358" s="176"/>
      <c r="BW358" s="176">
        <v>0</v>
      </c>
      <c r="BX358" s="176"/>
      <c r="BY358" s="176">
        <v>1000</v>
      </c>
      <c r="BZ358" s="176">
        <v>500</v>
      </c>
      <c r="CA358" s="176"/>
      <c r="CB358" s="176"/>
      <c r="CC358" s="176">
        <v>0</v>
      </c>
      <c r="CD358" s="176">
        <v>0</v>
      </c>
      <c r="CE358" s="176">
        <v>0</v>
      </c>
      <c r="CF358" s="176"/>
      <c r="CG358" s="176">
        <v>10000</v>
      </c>
      <c r="CH358" s="176">
        <v>8000</v>
      </c>
      <c r="CI358" s="176">
        <v>0</v>
      </c>
      <c r="CJ358" s="176">
        <v>0</v>
      </c>
      <c r="CK358" s="176">
        <v>0</v>
      </c>
      <c r="CL358" s="176"/>
      <c r="CM358" s="176"/>
      <c r="CN358" s="176"/>
      <c r="CO358" s="176">
        <v>2000</v>
      </c>
      <c r="CP358" s="176">
        <v>2000</v>
      </c>
      <c r="CQ358" s="176">
        <v>3000</v>
      </c>
      <c r="CR358" s="176">
        <v>1000</v>
      </c>
      <c r="CS358" s="176">
        <v>0</v>
      </c>
      <c r="CT358" s="176"/>
      <c r="CU358" s="176">
        <v>0</v>
      </c>
      <c r="CV358" s="176"/>
      <c r="CW358" s="176"/>
      <c r="CX358" s="176"/>
      <c r="CY358" s="176">
        <v>0</v>
      </c>
      <c r="CZ358" s="198"/>
      <c r="DA358" s="176">
        <v>1200</v>
      </c>
      <c r="DB358" s="176">
        <v>200</v>
      </c>
      <c r="DC358" s="176"/>
      <c r="DD358" s="176">
        <v>0</v>
      </c>
      <c r="DE358" s="176">
        <v>0</v>
      </c>
      <c r="DF358" s="176"/>
      <c r="DG358" s="176"/>
      <c r="DH358" s="198"/>
      <c r="DI358" s="176"/>
      <c r="DJ358" s="449"/>
      <c r="DK358" s="176"/>
      <c r="DL358" s="198"/>
      <c r="DM358" s="176"/>
      <c r="DN358" s="176"/>
      <c r="DO358" s="176"/>
      <c r="DP358" s="176"/>
      <c r="DQ358" s="176"/>
      <c r="DR358" s="198"/>
      <c r="DS358" s="176"/>
      <c r="DT358" s="176"/>
      <c r="DU358" s="176"/>
      <c r="DV358" s="176"/>
      <c r="DW358" s="176"/>
      <c r="DX358" s="176"/>
      <c r="DY358" s="176"/>
      <c r="DZ358" s="176"/>
      <c r="EA358" s="176"/>
      <c r="EB358" s="176"/>
      <c r="EC358" s="176">
        <v>0</v>
      </c>
      <c r="ED358" s="176"/>
      <c r="EE358" s="176"/>
      <c r="EF358" s="176"/>
      <c r="EG358" s="176"/>
      <c r="EH358" s="176"/>
      <c r="EI358" s="176">
        <v>0</v>
      </c>
      <c r="EJ358" s="176"/>
      <c r="EK358" s="176"/>
      <c r="EL358" s="176"/>
      <c r="EM358" s="176"/>
      <c r="EN358" s="176">
        <v>0</v>
      </c>
      <c r="EO358" s="176"/>
      <c r="EP358" s="176"/>
      <c r="EQ358" s="700"/>
      <c r="ER358" s="176"/>
      <c r="ES358" s="176"/>
      <c r="ET358" s="176"/>
      <c r="EU358" s="176"/>
      <c r="EV358" s="176"/>
      <c r="EW358" s="176"/>
      <c r="EX358" s="176">
        <v>0</v>
      </c>
      <c r="EY358" s="176"/>
      <c r="EZ358" s="176"/>
      <c r="FA358" s="176"/>
      <c r="FB358" s="63">
        <f t="shared" si="28"/>
        <v>141700</v>
      </c>
      <c r="FC358" s="69">
        <f t="shared" si="27"/>
        <v>85500</v>
      </c>
    </row>
    <row r="359" spans="1:159" ht="48.6" customHeight="1">
      <c r="A359" s="216">
        <f>+IF(M359="","",COUNTA($M$12:$M359))</f>
        <v>277</v>
      </c>
      <c r="B359" s="216" t="s">
        <v>4833</v>
      </c>
      <c r="C359" s="216" t="s">
        <v>5020</v>
      </c>
      <c r="D359" s="216">
        <v>916</v>
      </c>
      <c r="E359" s="216">
        <v>1043</v>
      </c>
      <c r="F359" s="219" t="s">
        <v>5021</v>
      </c>
      <c r="G359" s="216" t="s">
        <v>5022</v>
      </c>
      <c r="H359" s="216" t="s">
        <v>30</v>
      </c>
      <c r="I359" s="216" t="s">
        <v>5023</v>
      </c>
      <c r="J359" s="216">
        <v>24</v>
      </c>
      <c r="K359" s="216" t="s">
        <v>5024</v>
      </c>
      <c r="L359" s="216" t="s">
        <v>5025</v>
      </c>
      <c r="M359" s="216" t="s">
        <v>10</v>
      </c>
      <c r="N359" s="218">
        <v>37500</v>
      </c>
      <c r="O359" s="216" t="s">
        <v>3125</v>
      </c>
      <c r="P359" s="216">
        <v>45</v>
      </c>
      <c r="Q359" s="176">
        <v>2000</v>
      </c>
      <c r="R359" s="176"/>
      <c r="S359" s="176"/>
      <c r="T359" s="176"/>
      <c r="U359" s="176"/>
      <c r="V359" s="176"/>
      <c r="W359" s="176"/>
      <c r="X359" s="176"/>
      <c r="Y359" s="176"/>
      <c r="Z359" s="176"/>
      <c r="AA359" s="176"/>
      <c r="AB359" s="176"/>
      <c r="AC359" s="176">
        <v>0</v>
      </c>
      <c r="AD359" s="176"/>
      <c r="AE359" s="176"/>
      <c r="AF359" s="176"/>
      <c r="AG359" s="176">
        <v>0</v>
      </c>
      <c r="AH359" s="176"/>
      <c r="AI359" s="176"/>
      <c r="AJ359" s="176"/>
      <c r="AK359" s="176">
        <v>15000</v>
      </c>
      <c r="AL359" s="176">
        <v>15000</v>
      </c>
      <c r="AM359" s="176"/>
      <c r="AN359" s="176"/>
      <c r="AO359" s="176"/>
      <c r="AP359" s="176"/>
      <c r="AQ359" s="176"/>
      <c r="AR359" s="176"/>
      <c r="AS359" s="176"/>
      <c r="AT359" s="176"/>
      <c r="AU359" s="176">
        <v>0</v>
      </c>
      <c r="AV359" s="176"/>
      <c r="AW359" s="176"/>
      <c r="AX359" s="176"/>
      <c r="AY359" s="176"/>
      <c r="AZ359" s="176"/>
      <c r="BA359" s="176">
        <v>0</v>
      </c>
      <c r="BB359" s="176"/>
      <c r="BC359" s="176">
        <v>0</v>
      </c>
      <c r="BD359" s="176"/>
      <c r="BE359" s="176">
        <v>0</v>
      </c>
      <c r="BF359" s="176"/>
      <c r="BG359" s="176">
        <v>0</v>
      </c>
      <c r="BH359" s="176"/>
      <c r="BI359" s="176">
        <v>0</v>
      </c>
      <c r="BJ359" s="176"/>
      <c r="BK359" s="176">
        <v>0</v>
      </c>
      <c r="BL359" s="176"/>
      <c r="BM359" s="176">
        <v>0</v>
      </c>
      <c r="BN359" s="176"/>
      <c r="BO359" s="176"/>
      <c r="BP359" s="176"/>
      <c r="BQ359" s="176"/>
      <c r="BR359" s="176"/>
      <c r="BS359" s="176"/>
      <c r="BT359" s="176"/>
      <c r="BU359" s="176"/>
      <c r="BV359" s="176"/>
      <c r="BW359" s="176">
        <v>0</v>
      </c>
      <c r="BX359" s="176"/>
      <c r="BY359" s="176">
        <v>0</v>
      </c>
      <c r="BZ359" s="176"/>
      <c r="CA359" s="176"/>
      <c r="CB359" s="176"/>
      <c r="CC359" s="176">
        <v>0</v>
      </c>
      <c r="CD359" s="176">
        <v>0</v>
      </c>
      <c r="CE359" s="176">
        <v>0</v>
      </c>
      <c r="CF359" s="176"/>
      <c r="CG359" s="176"/>
      <c r="CH359" s="176"/>
      <c r="CI359" s="176">
        <v>0</v>
      </c>
      <c r="CJ359" s="176">
        <v>12000</v>
      </c>
      <c r="CK359" s="176">
        <v>12000</v>
      </c>
      <c r="CL359" s="176">
        <v>2010</v>
      </c>
      <c r="CM359" s="176"/>
      <c r="CN359" s="176"/>
      <c r="CO359" s="176">
        <v>0</v>
      </c>
      <c r="CP359" s="176"/>
      <c r="CQ359" s="176">
        <v>2000</v>
      </c>
      <c r="CR359" s="176"/>
      <c r="CS359" s="176">
        <v>0</v>
      </c>
      <c r="CT359" s="176"/>
      <c r="CU359" s="176">
        <v>5000</v>
      </c>
      <c r="CV359" s="176"/>
      <c r="CW359" s="176">
        <v>500</v>
      </c>
      <c r="CX359" s="176"/>
      <c r="CY359" s="176">
        <v>1000</v>
      </c>
      <c r="CZ359" s="198"/>
      <c r="DA359" s="176">
        <v>0</v>
      </c>
      <c r="DB359" s="176"/>
      <c r="DC359" s="176"/>
      <c r="DD359" s="176">
        <v>0</v>
      </c>
      <c r="DE359" s="176">
        <v>0</v>
      </c>
      <c r="DF359" s="176"/>
      <c r="DG359" s="176"/>
      <c r="DH359" s="198"/>
      <c r="DI359" s="176"/>
      <c r="DJ359" s="449"/>
      <c r="DK359" s="176"/>
      <c r="DL359" s="198"/>
      <c r="DM359" s="176"/>
      <c r="DN359" s="176"/>
      <c r="DO359" s="176"/>
      <c r="DP359" s="176"/>
      <c r="DQ359" s="176"/>
      <c r="DR359" s="198"/>
      <c r="DS359" s="176"/>
      <c r="DT359" s="176"/>
      <c r="DU359" s="176"/>
      <c r="DV359" s="176"/>
      <c r="DW359" s="176"/>
      <c r="DX359" s="176"/>
      <c r="DY359" s="176"/>
      <c r="DZ359" s="176"/>
      <c r="EA359" s="176"/>
      <c r="EB359" s="176"/>
      <c r="EC359" s="176">
        <v>0</v>
      </c>
      <c r="ED359" s="176"/>
      <c r="EE359" s="176"/>
      <c r="EF359" s="176"/>
      <c r="EG359" s="176"/>
      <c r="EH359" s="176"/>
      <c r="EI359" s="176">
        <v>0</v>
      </c>
      <c r="EJ359" s="176"/>
      <c r="EK359" s="176"/>
      <c r="EL359" s="176"/>
      <c r="EM359" s="176"/>
      <c r="EN359" s="176">
        <v>0</v>
      </c>
      <c r="EO359" s="176"/>
      <c r="EP359" s="176"/>
      <c r="EQ359" s="700"/>
      <c r="ER359" s="176"/>
      <c r="ES359" s="176"/>
      <c r="ET359" s="176"/>
      <c r="EU359" s="176"/>
      <c r="EV359" s="176"/>
      <c r="EW359" s="176"/>
      <c r="EX359" s="176">
        <v>0</v>
      </c>
      <c r="EY359" s="176"/>
      <c r="EZ359" s="176"/>
      <c r="FA359" s="176"/>
      <c r="FB359" s="63">
        <f t="shared" si="28"/>
        <v>17010</v>
      </c>
      <c r="FC359" s="69">
        <f t="shared" si="27"/>
        <v>20490</v>
      </c>
    </row>
    <row r="360" spans="1:159" ht="48.6" customHeight="1">
      <c r="A360" s="216">
        <f>+IF(M360="","",COUNTA($M$12:$M360))</f>
        <v>278</v>
      </c>
      <c r="B360" s="216" t="s">
        <v>4838</v>
      </c>
      <c r="C360" s="216" t="s">
        <v>5026</v>
      </c>
      <c r="D360" s="216">
        <v>918</v>
      </c>
      <c r="E360" s="216">
        <v>1094</v>
      </c>
      <c r="F360" s="219" t="s">
        <v>5027</v>
      </c>
      <c r="G360" s="216" t="s">
        <v>5028</v>
      </c>
      <c r="H360" s="216" t="s">
        <v>704</v>
      </c>
      <c r="I360" s="216" t="s">
        <v>5029</v>
      </c>
      <c r="J360" s="216">
        <v>36</v>
      </c>
      <c r="K360" s="216" t="s">
        <v>5030</v>
      </c>
      <c r="L360" s="216" t="s">
        <v>3564</v>
      </c>
      <c r="M360" s="216" t="s">
        <v>10</v>
      </c>
      <c r="N360" s="218">
        <v>20300</v>
      </c>
      <c r="O360" s="216" t="s">
        <v>3565</v>
      </c>
      <c r="P360" s="216">
        <v>109</v>
      </c>
      <c r="Q360" s="176">
        <v>300</v>
      </c>
      <c r="R360" s="176"/>
      <c r="S360" s="176"/>
      <c r="T360" s="176"/>
      <c r="U360" s="176"/>
      <c r="V360" s="176"/>
      <c r="W360" s="176"/>
      <c r="X360" s="176"/>
      <c r="Y360" s="176"/>
      <c r="Z360" s="176"/>
      <c r="AA360" s="176"/>
      <c r="AB360" s="176"/>
      <c r="AC360" s="176">
        <v>0</v>
      </c>
      <c r="AD360" s="176"/>
      <c r="AE360" s="176"/>
      <c r="AF360" s="176"/>
      <c r="AG360" s="176">
        <v>0</v>
      </c>
      <c r="AH360" s="176"/>
      <c r="AI360" s="176"/>
      <c r="AJ360" s="176"/>
      <c r="AK360" s="176">
        <v>20000</v>
      </c>
      <c r="AL360" s="176">
        <v>5000</v>
      </c>
      <c r="AM360" s="176"/>
      <c r="AN360" s="176"/>
      <c r="AO360" s="176"/>
      <c r="AP360" s="176"/>
      <c r="AQ360" s="176"/>
      <c r="AR360" s="176"/>
      <c r="AS360" s="176"/>
      <c r="AT360" s="176"/>
      <c r="AU360" s="176">
        <v>0</v>
      </c>
      <c r="AV360" s="176"/>
      <c r="AW360" s="176"/>
      <c r="AX360" s="176"/>
      <c r="AY360" s="176"/>
      <c r="AZ360" s="176"/>
      <c r="BA360" s="176">
        <v>0</v>
      </c>
      <c r="BB360" s="176"/>
      <c r="BC360" s="176">
        <v>0</v>
      </c>
      <c r="BD360" s="176"/>
      <c r="BE360" s="176">
        <v>0</v>
      </c>
      <c r="BF360" s="176"/>
      <c r="BG360" s="176">
        <v>0</v>
      </c>
      <c r="BH360" s="176"/>
      <c r="BI360" s="176">
        <v>0</v>
      </c>
      <c r="BJ360" s="176"/>
      <c r="BK360" s="176">
        <v>0</v>
      </c>
      <c r="BL360" s="176"/>
      <c r="BM360" s="176">
        <v>0</v>
      </c>
      <c r="BN360" s="176"/>
      <c r="BO360" s="176"/>
      <c r="BP360" s="176"/>
      <c r="BQ360" s="176"/>
      <c r="BR360" s="176"/>
      <c r="BS360" s="176"/>
      <c r="BT360" s="176"/>
      <c r="BU360" s="176"/>
      <c r="BV360" s="176"/>
      <c r="BW360" s="176">
        <v>0</v>
      </c>
      <c r="BX360" s="176"/>
      <c r="BY360" s="176">
        <v>0</v>
      </c>
      <c r="BZ360" s="176"/>
      <c r="CA360" s="176"/>
      <c r="CB360" s="176"/>
      <c r="CC360" s="176">
        <v>0</v>
      </c>
      <c r="CD360" s="176">
        <v>0</v>
      </c>
      <c r="CE360" s="176">
        <v>0</v>
      </c>
      <c r="CF360" s="176"/>
      <c r="CG360" s="176"/>
      <c r="CH360" s="176"/>
      <c r="CI360" s="176">
        <v>0</v>
      </c>
      <c r="CJ360" s="176">
        <v>0</v>
      </c>
      <c r="CK360" s="176">
        <v>0</v>
      </c>
      <c r="CL360" s="176"/>
      <c r="CM360" s="176"/>
      <c r="CN360" s="176"/>
      <c r="CO360" s="176">
        <v>0</v>
      </c>
      <c r="CP360" s="176"/>
      <c r="CQ360" s="176">
        <v>0</v>
      </c>
      <c r="CR360" s="176"/>
      <c r="CS360" s="176">
        <v>0</v>
      </c>
      <c r="CT360" s="176"/>
      <c r="CU360" s="176">
        <v>0</v>
      </c>
      <c r="CV360" s="176"/>
      <c r="CW360" s="176"/>
      <c r="CX360" s="176"/>
      <c r="CY360" s="176">
        <v>0</v>
      </c>
      <c r="CZ360" s="198"/>
      <c r="DA360" s="176">
        <v>0</v>
      </c>
      <c r="DB360" s="176"/>
      <c r="DC360" s="176"/>
      <c r="DD360" s="176">
        <v>0</v>
      </c>
      <c r="DE360" s="176">
        <v>0</v>
      </c>
      <c r="DF360" s="176"/>
      <c r="DG360" s="176"/>
      <c r="DH360" s="198"/>
      <c r="DI360" s="176"/>
      <c r="DJ360" s="449"/>
      <c r="DK360" s="176"/>
      <c r="DL360" s="198"/>
      <c r="DM360" s="176"/>
      <c r="DN360" s="176"/>
      <c r="DO360" s="176"/>
      <c r="DP360" s="176"/>
      <c r="DQ360" s="176"/>
      <c r="DR360" s="198"/>
      <c r="DS360" s="176"/>
      <c r="DT360" s="176"/>
      <c r="DU360" s="176"/>
      <c r="DV360" s="176"/>
      <c r="DW360" s="176"/>
      <c r="DX360" s="176"/>
      <c r="DY360" s="176"/>
      <c r="DZ360" s="176"/>
      <c r="EA360" s="176"/>
      <c r="EB360" s="176"/>
      <c r="EC360" s="176">
        <v>0</v>
      </c>
      <c r="ED360" s="176"/>
      <c r="EE360" s="176"/>
      <c r="EF360" s="176"/>
      <c r="EG360" s="176"/>
      <c r="EH360" s="176"/>
      <c r="EI360" s="176">
        <v>0</v>
      </c>
      <c r="EJ360" s="176"/>
      <c r="EK360" s="176"/>
      <c r="EL360" s="176"/>
      <c r="EM360" s="176"/>
      <c r="EN360" s="176">
        <v>0</v>
      </c>
      <c r="EO360" s="176"/>
      <c r="EP360" s="176"/>
      <c r="EQ360" s="700"/>
      <c r="ER360" s="176"/>
      <c r="ES360" s="176"/>
      <c r="ET360" s="176"/>
      <c r="EU360" s="176"/>
      <c r="EV360" s="176"/>
      <c r="EW360" s="176"/>
      <c r="EX360" s="176">
        <v>0</v>
      </c>
      <c r="EY360" s="176"/>
      <c r="EZ360" s="176"/>
      <c r="FA360" s="176"/>
      <c r="FB360" s="63">
        <f t="shared" si="28"/>
        <v>5000</v>
      </c>
      <c r="FC360" s="69">
        <f t="shared" si="27"/>
        <v>15300</v>
      </c>
    </row>
    <row r="361" spans="1:159" ht="48.6" customHeight="1">
      <c r="A361" s="216" t="str">
        <f>+IF(M361="","",COUNTA($M$12:$M361))</f>
        <v/>
      </c>
      <c r="B361" s="216"/>
      <c r="C361" s="216"/>
      <c r="D361" s="186"/>
      <c r="E361" s="186"/>
      <c r="F361" s="290" t="s">
        <v>3273</v>
      </c>
      <c r="G361" s="216"/>
      <c r="H361" s="216"/>
      <c r="I361" s="216"/>
      <c r="J361" s="216"/>
      <c r="K361" s="216"/>
      <c r="L361" s="216"/>
      <c r="M361" s="216"/>
      <c r="N361" s="218"/>
      <c r="O361" s="216"/>
      <c r="P361" s="216"/>
      <c r="Q361" s="176"/>
      <c r="R361" s="176"/>
      <c r="S361" s="176"/>
      <c r="T361" s="176"/>
      <c r="U361" s="176"/>
      <c r="V361" s="176"/>
      <c r="W361" s="176"/>
      <c r="X361" s="176"/>
      <c r="Y361" s="176"/>
      <c r="Z361" s="176"/>
      <c r="AA361" s="176"/>
      <c r="AB361" s="176"/>
      <c r="AC361" s="176"/>
      <c r="AD361" s="176"/>
      <c r="AE361" s="176"/>
      <c r="AF361" s="176"/>
      <c r="AG361" s="176"/>
      <c r="AH361" s="176"/>
      <c r="AI361" s="176"/>
      <c r="AJ361" s="176"/>
      <c r="AK361" s="176"/>
      <c r="AL361" s="176"/>
      <c r="AM361" s="176"/>
      <c r="AN361" s="176"/>
      <c r="AO361" s="176"/>
      <c r="AP361" s="176"/>
      <c r="AQ361" s="176"/>
      <c r="AR361" s="176"/>
      <c r="AS361" s="176"/>
      <c r="AT361" s="176"/>
      <c r="AU361" s="176">
        <v>0</v>
      </c>
      <c r="AV361" s="176"/>
      <c r="AW361" s="176"/>
      <c r="AX361" s="176"/>
      <c r="AY361" s="176"/>
      <c r="AZ361" s="176"/>
      <c r="BA361" s="176"/>
      <c r="BB361" s="176"/>
      <c r="BC361" s="176"/>
      <c r="BD361" s="176"/>
      <c r="BE361" s="176"/>
      <c r="BF361" s="176"/>
      <c r="BG361" s="176"/>
      <c r="BH361" s="176"/>
      <c r="BI361" s="176"/>
      <c r="BJ361" s="176"/>
      <c r="BK361" s="176"/>
      <c r="BL361" s="176"/>
      <c r="BM361" s="176"/>
      <c r="BN361" s="176"/>
      <c r="BO361" s="176"/>
      <c r="BP361" s="176"/>
      <c r="BQ361" s="176"/>
      <c r="BR361" s="176"/>
      <c r="BS361" s="176"/>
      <c r="BT361" s="176"/>
      <c r="BU361" s="176"/>
      <c r="BV361" s="176"/>
      <c r="BW361" s="176">
        <v>0</v>
      </c>
      <c r="BX361" s="176"/>
      <c r="BY361" s="176"/>
      <c r="BZ361" s="176"/>
      <c r="CA361" s="176"/>
      <c r="CB361" s="176"/>
      <c r="CC361" s="176"/>
      <c r="CD361" s="176"/>
      <c r="CE361" s="176"/>
      <c r="CF361" s="176"/>
      <c r="CG361" s="176"/>
      <c r="CH361" s="176"/>
      <c r="CI361" s="176"/>
      <c r="CJ361" s="176"/>
      <c r="CK361" s="176">
        <v>0</v>
      </c>
      <c r="CL361" s="176"/>
      <c r="CM361" s="176"/>
      <c r="CN361" s="176"/>
      <c r="CO361" s="176"/>
      <c r="CP361" s="176"/>
      <c r="CQ361" s="176"/>
      <c r="CR361" s="176"/>
      <c r="CS361" s="176"/>
      <c r="CT361" s="176"/>
      <c r="CU361" s="176"/>
      <c r="CV361" s="176"/>
      <c r="CW361" s="176"/>
      <c r="CX361" s="176"/>
      <c r="CY361" s="176"/>
      <c r="CZ361" s="198"/>
      <c r="DA361" s="176"/>
      <c r="DB361" s="176"/>
      <c r="DC361" s="176"/>
      <c r="DD361" s="176"/>
      <c r="DE361" s="176"/>
      <c r="DF361" s="176"/>
      <c r="DG361" s="176"/>
      <c r="DH361" s="198"/>
      <c r="DI361" s="176"/>
      <c r="DJ361" s="449"/>
      <c r="DK361" s="176"/>
      <c r="DL361" s="198"/>
      <c r="DM361" s="176"/>
      <c r="DN361" s="176"/>
      <c r="DO361" s="176"/>
      <c r="DP361" s="176"/>
      <c r="DQ361" s="176"/>
      <c r="DR361" s="198"/>
      <c r="DS361" s="176"/>
      <c r="DT361" s="176"/>
      <c r="DU361" s="176"/>
      <c r="DV361" s="176"/>
      <c r="DW361" s="176"/>
      <c r="DX361" s="176"/>
      <c r="DY361" s="176"/>
      <c r="DZ361" s="176"/>
      <c r="EA361" s="176"/>
      <c r="EB361" s="176"/>
      <c r="EC361" s="176"/>
      <c r="ED361" s="176"/>
      <c r="EE361" s="176"/>
      <c r="EF361" s="176"/>
      <c r="EG361" s="176"/>
      <c r="EH361" s="176"/>
      <c r="EI361" s="176"/>
      <c r="EJ361" s="176"/>
      <c r="EK361" s="176"/>
      <c r="EL361" s="176"/>
      <c r="EM361" s="176"/>
      <c r="EN361" s="176"/>
      <c r="EO361" s="176"/>
      <c r="EP361" s="176"/>
      <c r="EQ361" s="700"/>
      <c r="ER361" s="176"/>
      <c r="ES361" s="176"/>
      <c r="ET361" s="176"/>
      <c r="EU361" s="176"/>
      <c r="EV361" s="176"/>
      <c r="EW361" s="176"/>
      <c r="EX361" s="176"/>
      <c r="EY361" s="176"/>
      <c r="EZ361" s="176"/>
      <c r="FA361" s="176"/>
      <c r="FB361" s="63"/>
      <c r="FC361" s="69"/>
    </row>
    <row r="362" spans="1:159" s="47" customFormat="1" ht="48.6" customHeight="1">
      <c r="A362" s="216">
        <f>+IF(M362="","",COUNTA($M$12:$M362))</f>
        <v>279</v>
      </c>
      <c r="B362" s="216" t="s">
        <v>4845</v>
      </c>
      <c r="C362" s="216" t="s">
        <v>5031</v>
      </c>
      <c r="D362" s="308">
        <v>927</v>
      </c>
      <c r="E362" s="216">
        <v>742</v>
      </c>
      <c r="F362" s="219" t="s">
        <v>5032</v>
      </c>
      <c r="G362" s="216" t="s">
        <v>5033</v>
      </c>
      <c r="H362" s="216" t="s">
        <v>4584</v>
      </c>
      <c r="I362" s="216" t="s">
        <v>5034</v>
      </c>
      <c r="J362" s="216">
        <v>60</v>
      </c>
      <c r="K362" s="216" t="s">
        <v>5035</v>
      </c>
      <c r="L362" s="216" t="s">
        <v>3475</v>
      </c>
      <c r="M362" s="216" t="s">
        <v>10</v>
      </c>
      <c r="N362" s="218">
        <v>25500</v>
      </c>
      <c r="O362" s="216" t="s">
        <v>3896</v>
      </c>
      <c r="P362" s="216">
        <v>44</v>
      </c>
      <c r="Q362" s="176">
        <v>0</v>
      </c>
      <c r="R362" s="176"/>
      <c r="S362" s="176"/>
      <c r="T362" s="176"/>
      <c r="U362" s="176"/>
      <c r="V362" s="176"/>
      <c r="W362" s="176"/>
      <c r="X362" s="176"/>
      <c r="Y362" s="176"/>
      <c r="Z362" s="176"/>
      <c r="AA362" s="176"/>
      <c r="AB362" s="176"/>
      <c r="AC362" s="176">
        <v>0</v>
      </c>
      <c r="AD362" s="176"/>
      <c r="AE362" s="176"/>
      <c r="AF362" s="176"/>
      <c r="AG362" s="176">
        <v>500</v>
      </c>
      <c r="AH362" s="176"/>
      <c r="AI362" s="176"/>
      <c r="AJ362" s="176"/>
      <c r="AK362" s="176">
        <v>25000</v>
      </c>
      <c r="AL362" s="176">
        <v>10800</v>
      </c>
      <c r="AM362" s="176"/>
      <c r="AN362" s="176"/>
      <c r="AO362" s="176"/>
      <c r="AP362" s="176"/>
      <c r="AQ362" s="176"/>
      <c r="AR362" s="176"/>
      <c r="AS362" s="176"/>
      <c r="AT362" s="176"/>
      <c r="AU362" s="176">
        <v>0</v>
      </c>
      <c r="AV362" s="176"/>
      <c r="AW362" s="176"/>
      <c r="AX362" s="176"/>
      <c r="AY362" s="176"/>
      <c r="AZ362" s="176"/>
      <c r="BA362" s="176">
        <v>0</v>
      </c>
      <c r="BB362" s="176"/>
      <c r="BC362" s="176">
        <v>0</v>
      </c>
      <c r="BD362" s="176"/>
      <c r="BE362" s="176">
        <v>0</v>
      </c>
      <c r="BF362" s="176"/>
      <c r="BG362" s="176">
        <v>0</v>
      </c>
      <c r="BH362" s="176"/>
      <c r="BI362" s="176">
        <v>0</v>
      </c>
      <c r="BJ362" s="176"/>
      <c r="BK362" s="176">
        <v>0</v>
      </c>
      <c r="BL362" s="176"/>
      <c r="BM362" s="176">
        <v>0</v>
      </c>
      <c r="BN362" s="176"/>
      <c r="BO362" s="176"/>
      <c r="BP362" s="176"/>
      <c r="BQ362" s="176"/>
      <c r="BR362" s="176"/>
      <c r="BS362" s="176"/>
      <c r="BT362" s="176"/>
      <c r="BU362" s="176"/>
      <c r="BV362" s="176"/>
      <c r="BW362" s="176">
        <v>0</v>
      </c>
      <c r="BX362" s="176"/>
      <c r="BY362" s="176">
        <v>0</v>
      </c>
      <c r="BZ362" s="176"/>
      <c r="CA362" s="176"/>
      <c r="CB362" s="176"/>
      <c r="CC362" s="176">
        <v>0</v>
      </c>
      <c r="CD362" s="176">
        <v>0</v>
      </c>
      <c r="CE362" s="176">
        <v>0</v>
      </c>
      <c r="CF362" s="176"/>
      <c r="CG362" s="176"/>
      <c r="CH362" s="176"/>
      <c r="CI362" s="176">
        <v>0</v>
      </c>
      <c r="CJ362" s="176">
        <v>0</v>
      </c>
      <c r="CK362" s="176">
        <v>0</v>
      </c>
      <c r="CL362" s="176"/>
      <c r="CM362" s="176"/>
      <c r="CN362" s="176"/>
      <c r="CO362" s="176">
        <v>0</v>
      </c>
      <c r="CP362" s="176"/>
      <c r="CQ362" s="176">
        <v>0</v>
      </c>
      <c r="CR362" s="176"/>
      <c r="CS362" s="176">
        <v>0</v>
      </c>
      <c r="CT362" s="176"/>
      <c r="CU362" s="176">
        <v>0</v>
      </c>
      <c r="CV362" s="176"/>
      <c r="CW362" s="176"/>
      <c r="CX362" s="176"/>
      <c r="CY362" s="176">
        <v>0</v>
      </c>
      <c r="CZ362" s="206"/>
      <c r="DA362" s="176">
        <v>0</v>
      </c>
      <c r="DB362" s="176"/>
      <c r="DC362" s="176"/>
      <c r="DD362" s="176">
        <v>0</v>
      </c>
      <c r="DE362" s="176">
        <v>0</v>
      </c>
      <c r="DF362" s="176"/>
      <c r="DG362" s="176"/>
      <c r="DH362" s="206"/>
      <c r="DI362" s="176"/>
      <c r="DJ362" s="445"/>
      <c r="DK362" s="176"/>
      <c r="DL362" s="206"/>
      <c r="DM362" s="176"/>
      <c r="DN362" s="176"/>
      <c r="DO362" s="176"/>
      <c r="DP362" s="176"/>
      <c r="DQ362" s="176"/>
      <c r="DR362" s="206"/>
      <c r="DS362" s="176"/>
      <c r="DT362" s="176"/>
      <c r="DU362" s="176"/>
      <c r="DV362" s="176"/>
      <c r="DW362" s="176"/>
      <c r="DX362" s="176"/>
      <c r="DY362" s="176"/>
      <c r="DZ362" s="176"/>
      <c r="EA362" s="176"/>
      <c r="EB362" s="176"/>
      <c r="EC362" s="176">
        <v>0</v>
      </c>
      <c r="ED362" s="176"/>
      <c r="EE362" s="176"/>
      <c r="EF362" s="176"/>
      <c r="EG362" s="176"/>
      <c r="EH362" s="176"/>
      <c r="EI362" s="176">
        <v>0</v>
      </c>
      <c r="EJ362" s="176"/>
      <c r="EK362" s="176"/>
      <c r="EL362" s="176"/>
      <c r="EM362" s="176"/>
      <c r="EN362" s="176">
        <v>0</v>
      </c>
      <c r="EO362" s="176"/>
      <c r="EP362" s="176"/>
      <c r="EQ362" s="699"/>
      <c r="ER362" s="176"/>
      <c r="ES362" s="176"/>
      <c r="ET362" s="176"/>
      <c r="EU362" s="176"/>
      <c r="EV362" s="176"/>
      <c r="EW362" s="176"/>
      <c r="EX362" s="176">
        <v>0</v>
      </c>
      <c r="EY362" s="176"/>
      <c r="EZ362" s="176"/>
      <c r="FA362" s="176"/>
      <c r="FB362" s="63">
        <f>FA362+EY362+EW362+EU362+ES362+EQ362+EO362+EM362+EJ362+EH362+EF362+ED362+EB362+DZ362+DX362+DV362+DT362+DR362+DP362+DN362+DL362+DH362+DF362+DD362+DB362+CZ362+CX362+CV362+CT362+CR362+CP362+CN362+CL362+CH362+CF362+CD362+CB362+BZ362+BX362+BT362+BR362+BP362+BN362+BL362+BJ362+BH362+BF362+BD362+BB362+AZ362+AX362+AV362+AR362+AP362+AN362+AL362+AJ362+AH362+AF362+AD362+AB362+Z362+X362+V362+T362+R362</f>
        <v>10800</v>
      </c>
      <c r="FC362" s="69">
        <f t="shared" ref="FC362:FC368" si="29">N362-FB362</f>
        <v>14700</v>
      </c>
    </row>
    <row r="363" spans="1:159" ht="48.6" customHeight="1">
      <c r="A363" s="216">
        <f>+IF(M363="","",COUNTA($M$12:$M363))</f>
        <v>280</v>
      </c>
      <c r="B363" s="216" t="s">
        <v>4850</v>
      </c>
      <c r="C363" s="216" t="s">
        <v>5036</v>
      </c>
      <c r="D363" s="216">
        <v>929</v>
      </c>
      <c r="E363" s="216">
        <v>1005</v>
      </c>
      <c r="F363" s="219" t="s">
        <v>5037</v>
      </c>
      <c r="G363" s="216" t="s">
        <v>1633</v>
      </c>
      <c r="H363" s="216" t="s">
        <v>9</v>
      </c>
      <c r="I363" s="216" t="s">
        <v>5038</v>
      </c>
      <c r="J363" s="216">
        <v>36</v>
      </c>
      <c r="K363" s="216" t="s">
        <v>5039</v>
      </c>
      <c r="L363" s="216" t="s">
        <v>5040</v>
      </c>
      <c r="M363" s="216" t="s">
        <v>152</v>
      </c>
      <c r="N363" s="218">
        <v>16600</v>
      </c>
      <c r="O363" s="216" t="s">
        <v>3119</v>
      </c>
      <c r="P363" s="216">
        <v>54</v>
      </c>
      <c r="Q363" s="176">
        <v>1000</v>
      </c>
      <c r="R363" s="176"/>
      <c r="S363" s="176"/>
      <c r="T363" s="176"/>
      <c r="U363" s="176"/>
      <c r="V363" s="176"/>
      <c r="W363" s="176"/>
      <c r="X363" s="176"/>
      <c r="Y363" s="176"/>
      <c r="Z363" s="176"/>
      <c r="AA363" s="176"/>
      <c r="AB363" s="176"/>
      <c r="AC363" s="176">
        <v>0</v>
      </c>
      <c r="AD363" s="176"/>
      <c r="AE363" s="176"/>
      <c r="AF363" s="176"/>
      <c r="AG363" s="176">
        <v>0</v>
      </c>
      <c r="AH363" s="176"/>
      <c r="AI363" s="176"/>
      <c r="AJ363" s="176"/>
      <c r="AK363" s="176">
        <v>15000</v>
      </c>
      <c r="AL363" s="176">
        <v>3000</v>
      </c>
      <c r="AM363" s="176"/>
      <c r="AN363" s="176"/>
      <c r="AO363" s="176"/>
      <c r="AP363" s="176"/>
      <c r="AQ363" s="176"/>
      <c r="AR363" s="176"/>
      <c r="AS363" s="176"/>
      <c r="AT363" s="176"/>
      <c r="AU363" s="176">
        <v>0</v>
      </c>
      <c r="AV363" s="176"/>
      <c r="AW363" s="176"/>
      <c r="AX363" s="176"/>
      <c r="AY363" s="176"/>
      <c r="AZ363" s="176"/>
      <c r="BA363" s="176">
        <v>0</v>
      </c>
      <c r="BB363" s="176"/>
      <c r="BC363" s="176">
        <v>0</v>
      </c>
      <c r="BD363" s="176"/>
      <c r="BE363" s="176">
        <v>0</v>
      </c>
      <c r="BF363" s="176"/>
      <c r="BG363" s="176">
        <v>0</v>
      </c>
      <c r="BH363" s="176"/>
      <c r="BI363" s="176">
        <v>0</v>
      </c>
      <c r="BJ363" s="176"/>
      <c r="BK363" s="176">
        <v>0</v>
      </c>
      <c r="BL363" s="176"/>
      <c r="BM363" s="176">
        <v>0</v>
      </c>
      <c r="BN363" s="176"/>
      <c r="BO363" s="176"/>
      <c r="BP363" s="176"/>
      <c r="BQ363" s="176"/>
      <c r="BR363" s="176"/>
      <c r="BS363" s="176"/>
      <c r="BT363" s="176"/>
      <c r="BU363" s="176"/>
      <c r="BV363" s="176"/>
      <c r="BW363" s="176">
        <v>0</v>
      </c>
      <c r="BX363" s="176"/>
      <c r="BY363" s="176">
        <v>0</v>
      </c>
      <c r="BZ363" s="176"/>
      <c r="CA363" s="176"/>
      <c r="CB363" s="176"/>
      <c r="CC363" s="176">
        <v>0</v>
      </c>
      <c r="CD363" s="176">
        <v>0</v>
      </c>
      <c r="CE363" s="176">
        <v>0</v>
      </c>
      <c r="CF363" s="176"/>
      <c r="CG363" s="176"/>
      <c r="CH363" s="176"/>
      <c r="CI363" s="176">
        <v>0</v>
      </c>
      <c r="CJ363" s="176">
        <v>600</v>
      </c>
      <c r="CK363" s="176">
        <v>600</v>
      </c>
      <c r="CL363" s="176"/>
      <c r="CM363" s="176"/>
      <c r="CN363" s="176"/>
      <c r="CO363" s="176">
        <v>0</v>
      </c>
      <c r="CP363" s="176"/>
      <c r="CQ363" s="176">
        <v>0</v>
      </c>
      <c r="CR363" s="176"/>
      <c r="CS363" s="176">
        <v>0</v>
      </c>
      <c r="CT363" s="176"/>
      <c r="CU363" s="176">
        <v>0</v>
      </c>
      <c r="CV363" s="176"/>
      <c r="CW363" s="176"/>
      <c r="CX363" s="176"/>
      <c r="CY363" s="176">
        <v>0</v>
      </c>
      <c r="CZ363" s="198"/>
      <c r="DA363" s="176">
        <v>0</v>
      </c>
      <c r="DB363" s="176"/>
      <c r="DC363" s="176"/>
      <c r="DD363" s="176">
        <v>0</v>
      </c>
      <c r="DE363" s="176">
        <v>0</v>
      </c>
      <c r="DF363" s="176"/>
      <c r="DG363" s="176"/>
      <c r="DH363" s="198"/>
      <c r="DI363" s="176"/>
      <c r="DJ363" s="449"/>
      <c r="DK363" s="176"/>
      <c r="DL363" s="198"/>
      <c r="DM363" s="176"/>
      <c r="DN363" s="176"/>
      <c r="DO363" s="176"/>
      <c r="DP363" s="176"/>
      <c r="DQ363" s="176"/>
      <c r="DR363" s="198"/>
      <c r="DS363" s="176"/>
      <c r="DT363" s="176"/>
      <c r="DU363" s="176"/>
      <c r="DV363" s="176"/>
      <c r="DW363" s="176"/>
      <c r="DX363" s="176"/>
      <c r="DY363" s="176"/>
      <c r="DZ363" s="176"/>
      <c r="EA363" s="176"/>
      <c r="EB363" s="176"/>
      <c r="EC363" s="176">
        <v>0</v>
      </c>
      <c r="ED363" s="176"/>
      <c r="EE363" s="176"/>
      <c r="EF363" s="176"/>
      <c r="EG363" s="176"/>
      <c r="EH363" s="176"/>
      <c r="EI363" s="176">
        <v>0</v>
      </c>
      <c r="EJ363" s="176"/>
      <c r="EK363" s="176"/>
      <c r="EL363" s="176"/>
      <c r="EM363" s="176"/>
      <c r="EN363" s="176">
        <v>0</v>
      </c>
      <c r="EO363" s="176"/>
      <c r="EP363" s="176"/>
      <c r="EQ363" s="700"/>
      <c r="ER363" s="176"/>
      <c r="ES363" s="176"/>
      <c r="ET363" s="176"/>
      <c r="EU363" s="176"/>
      <c r="EV363" s="176"/>
      <c r="EW363" s="176"/>
      <c r="EX363" s="176">
        <v>0</v>
      </c>
      <c r="EY363" s="176"/>
      <c r="EZ363" s="176"/>
      <c r="FA363" s="176"/>
      <c r="FB363" s="63">
        <f>FA363+EY363+EW363+EU363+ES363+EQ363+EO363+EM363+EJ363+EH363+EF363+ED363+EB363+DZ363+DX363+DV363+DT363+DR363+DP363+DN363+DL363+DH363+DF363+DD363+DB363+CZ363+CX363+CV363+CT363+CR363+CP363+CN363+CL363+CH363+CF363+CD363+CB363+BZ363+BX363+BT363+BR363+BP363+BN363+BL363+BJ363+BH363+BF363+BD363+BB363+AZ363+AX363+AV363+AR363+AP363+AN363+AL363+AJ363+AH363+AF363+AD363+AB363+Z363+X363+V363+T363+R363</f>
        <v>3000</v>
      </c>
      <c r="FC363" s="69">
        <f t="shared" si="29"/>
        <v>13600</v>
      </c>
    </row>
    <row r="364" spans="1:159" ht="48.6" customHeight="1">
      <c r="A364" s="216" t="str">
        <f>+IF(M364="","",COUNTA($M$12:$M364))</f>
        <v/>
      </c>
      <c r="B364" s="216"/>
      <c r="C364" s="216"/>
      <c r="D364" s="186"/>
      <c r="E364" s="186"/>
      <c r="F364" s="290" t="s">
        <v>3274</v>
      </c>
      <c r="G364" s="216"/>
      <c r="H364" s="216"/>
      <c r="I364" s="216"/>
      <c r="J364" s="216"/>
      <c r="K364" s="216"/>
      <c r="L364" s="216"/>
      <c r="M364" s="216"/>
      <c r="N364" s="218"/>
      <c r="O364" s="216"/>
      <c r="P364" s="216"/>
      <c r="Q364" s="176"/>
      <c r="R364" s="176"/>
      <c r="S364" s="176"/>
      <c r="T364" s="176"/>
      <c r="U364" s="176"/>
      <c r="V364" s="176"/>
      <c r="W364" s="176"/>
      <c r="X364" s="176"/>
      <c r="Y364" s="176"/>
      <c r="Z364" s="176"/>
      <c r="AA364" s="176"/>
      <c r="AB364" s="176"/>
      <c r="AC364" s="176"/>
      <c r="AD364" s="176"/>
      <c r="AE364" s="176"/>
      <c r="AF364" s="176"/>
      <c r="AG364" s="176"/>
      <c r="AH364" s="176"/>
      <c r="AI364" s="176"/>
      <c r="AJ364" s="176"/>
      <c r="AK364" s="176"/>
      <c r="AL364" s="176"/>
      <c r="AM364" s="176"/>
      <c r="AN364" s="176"/>
      <c r="AO364" s="176"/>
      <c r="AP364" s="176"/>
      <c r="AQ364" s="176"/>
      <c r="AR364" s="176"/>
      <c r="AS364" s="176"/>
      <c r="AT364" s="176"/>
      <c r="AU364" s="176">
        <v>0</v>
      </c>
      <c r="AV364" s="176"/>
      <c r="AW364" s="176"/>
      <c r="AX364" s="176"/>
      <c r="AY364" s="176"/>
      <c r="AZ364" s="176"/>
      <c r="BA364" s="176"/>
      <c r="BB364" s="176"/>
      <c r="BC364" s="176"/>
      <c r="BD364" s="176"/>
      <c r="BE364" s="176"/>
      <c r="BF364" s="176"/>
      <c r="BG364" s="176"/>
      <c r="BH364" s="176"/>
      <c r="BI364" s="176"/>
      <c r="BJ364" s="176"/>
      <c r="BK364" s="176"/>
      <c r="BL364" s="176"/>
      <c r="BM364" s="176"/>
      <c r="BN364" s="176"/>
      <c r="BO364" s="176"/>
      <c r="BP364" s="176"/>
      <c r="BQ364" s="176"/>
      <c r="BR364" s="176"/>
      <c r="BS364" s="176"/>
      <c r="BT364" s="176"/>
      <c r="BU364" s="176"/>
      <c r="BV364" s="176"/>
      <c r="BW364" s="176">
        <v>0</v>
      </c>
      <c r="BX364" s="176"/>
      <c r="BY364" s="176"/>
      <c r="BZ364" s="176"/>
      <c r="CA364" s="176"/>
      <c r="CB364" s="176"/>
      <c r="CC364" s="176"/>
      <c r="CD364" s="176"/>
      <c r="CE364" s="176"/>
      <c r="CF364" s="176"/>
      <c r="CG364" s="176"/>
      <c r="CH364" s="176"/>
      <c r="CI364" s="176"/>
      <c r="CJ364" s="176"/>
      <c r="CK364" s="176">
        <v>0</v>
      </c>
      <c r="CL364" s="176"/>
      <c r="CM364" s="176"/>
      <c r="CN364" s="176"/>
      <c r="CO364" s="176"/>
      <c r="CP364" s="176" t="s">
        <v>8239</v>
      </c>
      <c r="CQ364" s="176"/>
      <c r="CR364" s="176"/>
      <c r="CS364" s="176"/>
      <c r="CT364" s="176"/>
      <c r="CU364" s="176"/>
      <c r="CV364" s="176"/>
      <c r="CW364" s="176"/>
      <c r="CX364" s="176"/>
      <c r="CY364" s="176"/>
      <c r="CZ364" s="198"/>
      <c r="DA364" s="176"/>
      <c r="DB364" s="176"/>
      <c r="DC364" s="176"/>
      <c r="DD364" s="176"/>
      <c r="DE364" s="176"/>
      <c r="DF364" s="176"/>
      <c r="DG364" s="176"/>
      <c r="DH364" s="198"/>
      <c r="DI364" s="176"/>
      <c r="DJ364" s="449"/>
      <c r="DK364" s="176"/>
      <c r="DL364" s="198"/>
      <c r="DM364" s="176"/>
      <c r="DN364" s="176"/>
      <c r="DO364" s="176"/>
      <c r="DP364" s="176"/>
      <c r="DQ364" s="176"/>
      <c r="DR364" s="198"/>
      <c r="DS364" s="176"/>
      <c r="DT364" s="176"/>
      <c r="DU364" s="176"/>
      <c r="DV364" s="176"/>
      <c r="DW364" s="176"/>
      <c r="DX364" s="176"/>
      <c r="DY364" s="176"/>
      <c r="DZ364" s="176"/>
      <c r="EA364" s="176"/>
      <c r="EB364" s="176"/>
      <c r="EC364" s="176"/>
      <c r="ED364" s="176"/>
      <c r="EE364" s="176"/>
      <c r="EF364" s="176"/>
      <c r="EG364" s="176"/>
      <c r="EH364" s="176"/>
      <c r="EI364" s="176"/>
      <c r="EJ364" s="176"/>
      <c r="EK364" s="176"/>
      <c r="EL364" s="176"/>
      <c r="EM364" s="176"/>
      <c r="EN364" s="176"/>
      <c r="EO364" s="176"/>
      <c r="EP364" s="176"/>
      <c r="EQ364" s="700"/>
      <c r="ER364" s="176"/>
      <c r="ES364" s="176"/>
      <c r="ET364" s="176"/>
      <c r="EU364" s="176"/>
      <c r="EV364" s="176"/>
      <c r="EW364" s="176"/>
      <c r="EX364" s="176"/>
      <c r="EY364" s="176"/>
      <c r="EZ364" s="176"/>
      <c r="FA364" s="176"/>
      <c r="FB364" s="63"/>
      <c r="FC364" s="69">
        <f t="shared" si="29"/>
        <v>0</v>
      </c>
    </row>
    <row r="365" spans="1:159" ht="48.6" customHeight="1">
      <c r="A365" s="216">
        <f>+IF(M365="","",COUNTA($M$12:$M365))</f>
        <v>281</v>
      </c>
      <c r="B365" s="216" t="s">
        <v>4856</v>
      </c>
      <c r="C365" s="216" t="s">
        <v>5041</v>
      </c>
      <c r="D365" s="216">
        <v>932</v>
      </c>
      <c r="E365" s="216">
        <v>9</v>
      </c>
      <c r="F365" s="219" t="s">
        <v>5042</v>
      </c>
      <c r="G365" s="216" t="s">
        <v>5043</v>
      </c>
      <c r="H365" s="216" t="s">
        <v>14</v>
      </c>
      <c r="I365" s="216" t="s">
        <v>403</v>
      </c>
      <c r="J365" s="216">
        <v>36</v>
      </c>
      <c r="K365" s="216" t="s">
        <v>5044</v>
      </c>
      <c r="L365" s="216" t="s">
        <v>5045</v>
      </c>
      <c r="M365" s="216" t="s">
        <v>10</v>
      </c>
      <c r="N365" s="218">
        <v>86400</v>
      </c>
      <c r="O365" s="216" t="s">
        <v>3115</v>
      </c>
      <c r="P365" s="216">
        <v>113</v>
      </c>
      <c r="Q365" s="176">
        <v>0</v>
      </c>
      <c r="R365" s="176"/>
      <c r="S365" s="176"/>
      <c r="T365" s="176"/>
      <c r="U365" s="176"/>
      <c r="V365" s="176"/>
      <c r="W365" s="176"/>
      <c r="X365" s="176"/>
      <c r="Y365" s="176">
        <v>10000</v>
      </c>
      <c r="Z365" s="176"/>
      <c r="AA365" s="176">
        <v>50000</v>
      </c>
      <c r="AB365" s="176">
        <v>30000</v>
      </c>
      <c r="AC365" s="176">
        <v>0</v>
      </c>
      <c r="AD365" s="176"/>
      <c r="AE365" s="176"/>
      <c r="AF365" s="176"/>
      <c r="AG365" s="176">
        <v>10000</v>
      </c>
      <c r="AH365" s="176">
        <v>1980</v>
      </c>
      <c r="AI365" s="176"/>
      <c r="AJ365" s="176"/>
      <c r="AK365" s="176">
        <v>0</v>
      </c>
      <c r="AL365" s="176"/>
      <c r="AM365" s="176"/>
      <c r="AN365" s="176"/>
      <c r="AO365" s="176"/>
      <c r="AP365" s="176"/>
      <c r="AQ365" s="176"/>
      <c r="AR365" s="176"/>
      <c r="AS365" s="176"/>
      <c r="AT365" s="176"/>
      <c r="AU365" s="176">
        <v>0</v>
      </c>
      <c r="AV365" s="176"/>
      <c r="AW365" s="176"/>
      <c r="AX365" s="176"/>
      <c r="AY365" s="176"/>
      <c r="AZ365" s="176"/>
      <c r="BA365" s="176">
        <v>0</v>
      </c>
      <c r="BB365" s="176"/>
      <c r="BC365" s="176">
        <v>0</v>
      </c>
      <c r="BD365" s="176"/>
      <c r="BE365" s="176">
        <v>0</v>
      </c>
      <c r="BF365" s="176"/>
      <c r="BG365" s="176">
        <v>0</v>
      </c>
      <c r="BH365" s="176"/>
      <c r="BI365" s="176">
        <v>0</v>
      </c>
      <c r="BJ365" s="176"/>
      <c r="BK365" s="176">
        <v>0</v>
      </c>
      <c r="BL365" s="176"/>
      <c r="BM365" s="176">
        <v>0</v>
      </c>
      <c r="BN365" s="176"/>
      <c r="BO365" s="176">
        <v>1000</v>
      </c>
      <c r="BP365" s="176"/>
      <c r="BQ365" s="176"/>
      <c r="BR365" s="176"/>
      <c r="BS365" s="176"/>
      <c r="BT365" s="176"/>
      <c r="BU365" s="176"/>
      <c r="BV365" s="176"/>
      <c r="BW365" s="176">
        <v>0</v>
      </c>
      <c r="BX365" s="176"/>
      <c r="BY365" s="176">
        <v>0</v>
      </c>
      <c r="BZ365" s="176"/>
      <c r="CA365" s="176"/>
      <c r="CB365" s="176"/>
      <c r="CC365" s="176">
        <v>0</v>
      </c>
      <c r="CD365" s="176">
        <v>0</v>
      </c>
      <c r="CE365" s="176">
        <v>0</v>
      </c>
      <c r="CF365" s="176"/>
      <c r="CG365" s="176"/>
      <c r="CH365" s="176"/>
      <c r="CI365" s="176">
        <v>0</v>
      </c>
      <c r="CJ365" s="176">
        <v>2400</v>
      </c>
      <c r="CK365" s="176">
        <v>2400</v>
      </c>
      <c r="CL365" s="176">
        <v>2400</v>
      </c>
      <c r="CM365" s="176"/>
      <c r="CN365" s="176"/>
      <c r="CO365" s="176">
        <v>0</v>
      </c>
      <c r="CP365" s="176"/>
      <c r="CQ365" s="176">
        <v>0</v>
      </c>
      <c r="CR365" s="176"/>
      <c r="CS365" s="176">
        <v>0</v>
      </c>
      <c r="CT365" s="176"/>
      <c r="CU365" s="176">
        <v>0</v>
      </c>
      <c r="CV365" s="176"/>
      <c r="CW365" s="176">
        <v>10000</v>
      </c>
      <c r="CX365" s="176">
        <v>1950</v>
      </c>
      <c r="CY365" s="176">
        <v>2000</v>
      </c>
      <c r="CZ365" s="198">
        <v>1980</v>
      </c>
      <c r="DA365" s="176">
        <v>0</v>
      </c>
      <c r="DB365" s="176"/>
      <c r="DC365" s="176">
        <v>1000</v>
      </c>
      <c r="DD365" s="176">
        <v>990</v>
      </c>
      <c r="DE365" s="176">
        <v>0</v>
      </c>
      <c r="DF365" s="176"/>
      <c r="DG365" s="176"/>
      <c r="DH365" s="198"/>
      <c r="DI365" s="176"/>
      <c r="DJ365" s="449"/>
      <c r="DK365" s="176"/>
      <c r="DL365" s="198"/>
      <c r="DM365" s="176"/>
      <c r="DN365" s="176"/>
      <c r="DO365" s="176"/>
      <c r="DP365" s="176"/>
      <c r="DQ365" s="176"/>
      <c r="DR365" s="198"/>
      <c r="DS365" s="176"/>
      <c r="DT365" s="176"/>
      <c r="DU365" s="176"/>
      <c r="DV365" s="176"/>
      <c r="DW365" s="176"/>
      <c r="DX365" s="176"/>
      <c r="DY365" s="176"/>
      <c r="DZ365" s="176"/>
      <c r="EA365" s="176"/>
      <c r="EB365" s="176"/>
      <c r="EC365" s="176">
        <v>0</v>
      </c>
      <c r="ED365" s="176"/>
      <c r="EE365" s="176"/>
      <c r="EF365" s="176"/>
      <c r="EG365" s="176"/>
      <c r="EH365" s="176"/>
      <c r="EI365" s="176">
        <v>0</v>
      </c>
      <c r="EJ365" s="176"/>
      <c r="EK365" s="176"/>
      <c r="EL365" s="176"/>
      <c r="EM365" s="176"/>
      <c r="EN365" s="176">
        <v>0</v>
      </c>
      <c r="EO365" s="176"/>
      <c r="EP365" s="176"/>
      <c r="EQ365" s="700"/>
      <c r="ER365" s="176"/>
      <c r="ES365" s="176"/>
      <c r="ET365" s="176"/>
      <c r="EU365" s="176"/>
      <c r="EV365" s="176"/>
      <c r="EW365" s="176"/>
      <c r="EX365" s="176">
        <v>0</v>
      </c>
      <c r="EY365" s="176"/>
      <c r="EZ365" s="176"/>
      <c r="FA365" s="176"/>
      <c r="FB365" s="63">
        <f>FA365+EY365+EW365+EU365+ES365+EQ365+EO365+EM365+EJ365+EH365+EF365+ED365+EB365+DZ365+DX365+DV365+DT365+DR365+DP365+DN365+DL365+DH365+DF365+DD365+DB365+CZ365+CX365+CV365+CT365+CR365+CP365+CN365+CL365+CH365+CF365+CD365+CB365+BZ365+BX365+BT365+BR365+BP365+BN365+BL365+BJ365+BH365+BF365+BD365+BB365+AZ365+AX365+AV365+AR365+AP365+AN365+AL365+AJ365+AH365+AF365+AD365+AB365+Z365+X365+V365+T365+R365</f>
        <v>39300</v>
      </c>
      <c r="FC365" s="69">
        <f t="shared" si="29"/>
        <v>47100</v>
      </c>
    </row>
    <row r="366" spans="1:159" s="47" customFormat="1" ht="48.6" customHeight="1">
      <c r="A366" s="216">
        <f>+IF(M366="","",COUNTA($M$12:$M366))</f>
        <v>282</v>
      </c>
      <c r="B366" s="216" t="s">
        <v>4858</v>
      </c>
      <c r="C366" s="216" t="s">
        <v>5046</v>
      </c>
      <c r="D366" s="216">
        <v>934</v>
      </c>
      <c r="E366" s="216">
        <v>305</v>
      </c>
      <c r="F366" s="219" t="s">
        <v>5047</v>
      </c>
      <c r="G366" s="216" t="s">
        <v>5048</v>
      </c>
      <c r="H366" s="216" t="s">
        <v>1802</v>
      </c>
      <c r="I366" s="216" t="s">
        <v>5049</v>
      </c>
      <c r="J366" s="216">
        <v>60</v>
      </c>
      <c r="K366" s="216" t="s">
        <v>5050</v>
      </c>
      <c r="L366" s="216" t="s">
        <v>5051</v>
      </c>
      <c r="M366" s="216" t="s">
        <v>65</v>
      </c>
      <c r="N366" s="218">
        <v>8500</v>
      </c>
      <c r="O366" s="216" t="s">
        <v>3115</v>
      </c>
      <c r="P366" s="216">
        <v>113</v>
      </c>
      <c r="Q366" s="176">
        <v>5000</v>
      </c>
      <c r="R366" s="176">
        <v>5000</v>
      </c>
      <c r="S366" s="176"/>
      <c r="T366" s="176"/>
      <c r="U366" s="176"/>
      <c r="V366" s="176"/>
      <c r="W366" s="176"/>
      <c r="X366" s="176"/>
      <c r="Y366" s="176">
        <v>200</v>
      </c>
      <c r="Z366" s="176"/>
      <c r="AA366" s="176">
        <v>1300</v>
      </c>
      <c r="AB366" s="176"/>
      <c r="AC366" s="176">
        <v>0</v>
      </c>
      <c r="AD366" s="176"/>
      <c r="AE366" s="176">
        <v>500</v>
      </c>
      <c r="AF366" s="176">
        <v>200</v>
      </c>
      <c r="AG366" s="176">
        <v>100</v>
      </c>
      <c r="AH366" s="176"/>
      <c r="AI366" s="176"/>
      <c r="AJ366" s="176"/>
      <c r="AK366" s="176">
        <v>0</v>
      </c>
      <c r="AL366" s="176"/>
      <c r="AM366" s="176"/>
      <c r="AN366" s="176"/>
      <c r="AO366" s="176"/>
      <c r="AP366" s="176"/>
      <c r="AQ366" s="176"/>
      <c r="AR366" s="176"/>
      <c r="AS366" s="176"/>
      <c r="AT366" s="176"/>
      <c r="AU366" s="176">
        <v>0</v>
      </c>
      <c r="AV366" s="176"/>
      <c r="AW366" s="176"/>
      <c r="AX366" s="176"/>
      <c r="AY366" s="176"/>
      <c r="AZ366" s="176"/>
      <c r="BA366" s="176">
        <v>0</v>
      </c>
      <c r="BB366" s="176"/>
      <c r="BC366" s="176">
        <v>0</v>
      </c>
      <c r="BD366" s="176"/>
      <c r="BE366" s="176">
        <v>0</v>
      </c>
      <c r="BF366" s="176"/>
      <c r="BG366" s="176">
        <v>0</v>
      </c>
      <c r="BH366" s="176"/>
      <c r="BI366" s="176">
        <v>1000</v>
      </c>
      <c r="BJ366" s="176">
        <v>0</v>
      </c>
      <c r="BK366" s="176">
        <v>0</v>
      </c>
      <c r="BL366" s="176"/>
      <c r="BM366" s="176">
        <v>100</v>
      </c>
      <c r="BN366" s="176"/>
      <c r="BO366" s="176"/>
      <c r="BP366" s="176"/>
      <c r="BQ366" s="176"/>
      <c r="BR366" s="176"/>
      <c r="BS366" s="176"/>
      <c r="BT366" s="176"/>
      <c r="BU366" s="176"/>
      <c r="BV366" s="176"/>
      <c r="BW366" s="176">
        <v>0</v>
      </c>
      <c r="BX366" s="176"/>
      <c r="BY366" s="176">
        <v>0</v>
      </c>
      <c r="BZ366" s="176"/>
      <c r="CA366" s="176"/>
      <c r="CB366" s="176"/>
      <c r="CC366" s="176">
        <v>0</v>
      </c>
      <c r="CD366" s="176">
        <v>0</v>
      </c>
      <c r="CE366" s="176">
        <v>0</v>
      </c>
      <c r="CF366" s="176"/>
      <c r="CG366" s="176"/>
      <c r="CH366" s="176"/>
      <c r="CI366" s="176">
        <v>0</v>
      </c>
      <c r="CJ366" s="176">
        <v>0</v>
      </c>
      <c r="CK366" s="176">
        <v>0</v>
      </c>
      <c r="CL366" s="176"/>
      <c r="CM366" s="176"/>
      <c r="CN366" s="176"/>
      <c r="CO366" s="176">
        <v>0</v>
      </c>
      <c r="CP366" s="176"/>
      <c r="CQ366" s="176">
        <v>0</v>
      </c>
      <c r="CR366" s="176"/>
      <c r="CS366" s="176">
        <v>0</v>
      </c>
      <c r="CT366" s="176"/>
      <c r="CU366" s="176">
        <v>0</v>
      </c>
      <c r="CV366" s="176"/>
      <c r="CW366" s="176">
        <v>300</v>
      </c>
      <c r="CX366" s="176">
        <v>0</v>
      </c>
      <c r="CY366" s="176">
        <v>0</v>
      </c>
      <c r="CZ366" s="206"/>
      <c r="DA366" s="176">
        <v>0</v>
      </c>
      <c r="DB366" s="176"/>
      <c r="DC366" s="176"/>
      <c r="DD366" s="176">
        <v>0</v>
      </c>
      <c r="DE366" s="176">
        <v>0</v>
      </c>
      <c r="DF366" s="176"/>
      <c r="DG366" s="176"/>
      <c r="DH366" s="206"/>
      <c r="DI366" s="176"/>
      <c r="DJ366" s="445"/>
      <c r="DK366" s="176"/>
      <c r="DL366" s="206"/>
      <c r="DM366" s="176"/>
      <c r="DN366" s="176"/>
      <c r="DO366" s="176"/>
      <c r="DP366" s="176"/>
      <c r="DQ366" s="176"/>
      <c r="DR366" s="206"/>
      <c r="DS366" s="176"/>
      <c r="DT366" s="176"/>
      <c r="DU366" s="176"/>
      <c r="DV366" s="176"/>
      <c r="DW366" s="176"/>
      <c r="DX366" s="176"/>
      <c r="DY366" s="176"/>
      <c r="DZ366" s="176"/>
      <c r="EA366" s="176"/>
      <c r="EB366" s="176"/>
      <c r="EC366" s="176">
        <v>0</v>
      </c>
      <c r="ED366" s="176"/>
      <c r="EE366" s="176"/>
      <c r="EF366" s="176"/>
      <c r="EG366" s="176"/>
      <c r="EH366" s="176"/>
      <c r="EI366" s="176">
        <v>0</v>
      </c>
      <c r="EJ366" s="176"/>
      <c r="EK366" s="176"/>
      <c r="EL366" s="176"/>
      <c r="EM366" s="176"/>
      <c r="EN366" s="176">
        <v>0</v>
      </c>
      <c r="EO366" s="176"/>
      <c r="EP366" s="176"/>
      <c r="EQ366" s="699"/>
      <c r="ER366" s="176"/>
      <c r="ES366" s="176"/>
      <c r="ET366" s="176"/>
      <c r="EU366" s="176"/>
      <c r="EV366" s="176"/>
      <c r="EW366" s="176"/>
      <c r="EX366" s="176">
        <v>0</v>
      </c>
      <c r="EY366" s="176"/>
      <c r="EZ366" s="176"/>
      <c r="FA366" s="176"/>
      <c r="FB366" s="63">
        <f>FA366+EY366+EW366+EU366+ES366+EQ366+EO366+EM366+EJ366+EH366+EF366+ED366+EB366+DZ366+DX366+DV366+DT366+DR366+DP366+DN366+DL366+DH366+DF366+DD366+DB366+CZ366+CX366+CV366+CT366+CR366+CP366+CN366+CL366+CH366+CF366+CD366+CB366+BZ366+BX366+BT366+BR366+BP366+BN366+BL366+BJ366+BH366+BF366+BD366+BB366+AZ366+AX366+AV366+AR366+AP366+AN366+AL366+AJ366+AH366+AF366+AD366+AB366+Z366+X366+V366+T366+R366</f>
        <v>5200</v>
      </c>
      <c r="FC366" s="69">
        <f t="shared" si="29"/>
        <v>3300</v>
      </c>
    </row>
    <row r="367" spans="1:159" ht="48.6" customHeight="1">
      <c r="A367" s="216">
        <f>+IF(M367="","",COUNTA($M$12:$M367))</f>
        <v>283</v>
      </c>
      <c r="B367" s="216" t="s">
        <v>4865</v>
      </c>
      <c r="C367" s="216" t="s">
        <v>5052</v>
      </c>
      <c r="D367" s="216">
        <v>935</v>
      </c>
      <c r="E367" s="216">
        <v>258</v>
      </c>
      <c r="F367" s="219" t="s">
        <v>5053</v>
      </c>
      <c r="G367" s="216" t="s">
        <v>5054</v>
      </c>
      <c r="H367" s="216" t="s">
        <v>2092</v>
      </c>
      <c r="I367" s="216" t="s">
        <v>5055</v>
      </c>
      <c r="J367" s="216">
        <v>60</v>
      </c>
      <c r="K367" s="216" t="s">
        <v>5056</v>
      </c>
      <c r="L367" s="216" t="s">
        <v>5057</v>
      </c>
      <c r="M367" s="216" t="s">
        <v>65</v>
      </c>
      <c r="N367" s="218">
        <v>5400</v>
      </c>
      <c r="O367" s="216" t="s">
        <v>4991</v>
      </c>
      <c r="P367" s="216">
        <v>112</v>
      </c>
      <c r="Q367" s="176">
        <v>0</v>
      </c>
      <c r="R367" s="176"/>
      <c r="S367" s="176"/>
      <c r="T367" s="176"/>
      <c r="U367" s="176"/>
      <c r="V367" s="176"/>
      <c r="W367" s="176"/>
      <c r="X367" s="176"/>
      <c r="Y367" s="176"/>
      <c r="Z367" s="176"/>
      <c r="AA367" s="176"/>
      <c r="AB367" s="176"/>
      <c r="AC367" s="176">
        <v>2000</v>
      </c>
      <c r="AD367" s="176">
        <v>150</v>
      </c>
      <c r="AE367" s="176"/>
      <c r="AF367" s="176"/>
      <c r="AG367" s="176">
        <v>0</v>
      </c>
      <c r="AH367" s="176"/>
      <c r="AI367" s="176"/>
      <c r="AJ367" s="176"/>
      <c r="AK367" s="176">
        <v>0</v>
      </c>
      <c r="AL367" s="176"/>
      <c r="AM367" s="176"/>
      <c r="AN367" s="176"/>
      <c r="AO367" s="176"/>
      <c r="AP367" s="176"/>
      <c r="AQ367" s="176">
        <v>400</v>
      </c>
      <c r="AR367" s="176">
        <v>0</v>
      </c>
      <c r="AS367" s="176"/>
      <c r="AT367" s="176"/>
      <c r="AU367" s="176">
        <v>0</v>
      </c>
      <c r="AV367" s="176"/>
      <c r="AW367" s="176"/>
      <c r="AX367" s="176"/>
      <c r="AY367" s="176"/>
      <c r="AZ367" s="176"/>
      <c r="BA367" s="176">
        <v>0</v>
      </c>
      <c r="BB367" s="176"/>
      <c r="BC367" s="176">
        <v>0</v>
      </c>
      <c r="BD367" s="176"/>
      <c r="BE367" s="176">
        <v>0</v>
      </c>
      <c r="BF367" s="176"/>
      <c r="BG367" s="176">
        <v>0</v>
      </c>
      <c r="BH367" s="176"/>
      <c r="BI367" s="176">
        <v>0</v>
      </c>
      <c r="BJ367" s="176"/>
      <c r="BK367" s="176">
        <v>0</v>
      </c>
      <c r="BL367" s="176"/>
      <c r="BM367" s="176">
        <v>0</v>
      </c>
      <c r="BN367" s="176"/>
      <c r="BO367" s="176"/>
      <c r="BP367" s="176"/>
      <c r="BQ367" s="176"/>
      <c r="BR367" s="176"/>
      <c r="BS367" s="176"/>
      <c r="BT367" s="176"/>
      <c r="BU367" s="176"/>
      <c r="BV367" s="176"/>
      <c r="BW367" s="176">
        <v>0</v>
      </c>
      <c r="BX367" s="176"/>
      <c r="BY367" s="176">
        <v>0</v>
      </c>
      <c r="BZ367" s="176"/>
      <c r="CA367" s="176"/>
      <c r="CB367" s="176"/>
      <c r="CC367" s="176">
        <v>2000</v>
      </c>
      <c r="CD367" s="176">
        <v>0</v>
      </c>
      <c r="CE367" s="176">
        <v>0</v>
      </c>
      <c r="CF367" s="176"/>
      <c r="CG367" s="176"/>
      <c r="CH367" s="176"/>
      <c r="CI367" s="176">
        <v>0</v>
      </c>
      <c r="CJ367" s="176">
        <v>0</v>
      </c>
      <c r="CK367" s="176">
        <v>0</v>
      </c>
      <c r="CL367" s="176"/>
      <c r="CM367" s="176"/>
      <c r="CN367" s="176"/>
      <c r="CO367" s="176">
        <v>0</v>
      </c>
      <c r="CP367" s="176"/>
      <c r="CQ367" s="176">
        <v>0</v>
      </c>
      <c r="CR367" s="176"/>
      <c r="CS367" s="176">
        <v>0</v>
      </c>
      <c r="CT367" s="176"/>
      <c r="CU367" s="176">
        <v>0</v>
      </c>
      <c r="CV367" s="176"/>
      <c r="CW367" s="176">
        <v>1000</v>
      </c>
      <c r="CX367" s="176">
        <v>100</v>
      </c>
      <c r="CY367" s="176">
        <v>0</v>
      </c>
      <c r="CZ367" s="198"/>
      <c r="DA367" s="176">
        <v>0</v>
      </c>
      <c r="DB367" s="176"/>
      <c r="DC367" s="176"/>
      <c r="DD367" s="176">
        <v>0</v>
      </c>
      <c r="DE367" s="176">
        <v>0</v>
      </c>
      <c r="DF367" s="176"/>
      <c r="DG367" s="176"/>
      <c r="DH367" s="198"/>
      <c r="DI367" s="176"/>
      <c r="DJ367" s="449"/>
      <c r="DK367" s="176"/>
      <c r="DL367" s="198"/>
      <c r="DM367" s="176"/>
      <c r="DN367" s="176"/>
      <c r="DO367" s="176"/>
      <c r="DP367" s="176"/>
      <c r="DQ367" s="176"/>
      <c r="DR367" s="198"/>
      <c r="DS367" s="176"/>
      <c r="DT367" s="176"/>
      <c r="DU367" s="176"/>
      <c r="DV367" s="176"/>
      <c r="DW367" s="176"/>
      <c r="DX367" s="176"/>
      <c r="DY367" s="176"/>
      <c r="DZ367" s="176"/>
      <c r="EA367" s="176"/>
      <c r="EB367" s="176"/>
      <c r="EC367" s="176">
        <v>0</v>
      </c>
      <c r="ED367" s="176"/>
      <c r="EE367" s="176"/>
      <c r="EF367" s="176"/>
      <c r="EG367" s="176"/>
      <c r="EH367" s="176"/>
      <c r="EI367" s="176">
        <v>0</v>
      </c>
      <c r="EJ367" s="176"/>
      <c r="EK367" s="176"/>
      <c r="EL367" s="176"/>
      <c r="EM367" s="176"/>
      <c r="EN367" s="176">
        <v>0</v>
      </c>
      <c r="EO367" s="176"/>
      <c r="EP367" s="176"/>
      <c r="EQ367" s="700"/>
      <c r="ER367" s="176"/>
      <c r="ES367" s="176"/>
      <c r="ET367" s="176"/>
      <c r="EU367" s="176"/>
      <c r="EV367" s="176"/>
      <c r="EW367" s="176"/>
      <c r="EX367" s="176">
        <v>0</v>
      </c>
      <c r="EY367" s="176"/>
      <c r="EZ367" s="176"/>
      <c r="FA367" s="176"/>
      <c r="FB367" s="63">
        <f>FA367+EY367+EW367+EU367+ES367+EQ367+EO367+EM367+EJ367+EH367+EF367+ED367+EB367+DZ367+DX367+DV367+DT367+DR367+DP367+DN367+DL367+DH367+DF367+DD367+DB367+CZ367+CX367+CV367+CT367+CR367+CP367+CN367+CL367+CH367+CF367+CD367+CB367+BZ367+BX367+BT367+BR367+BP367+BN367+BL367+BJ367+BH367+BF367+BD367+BB367+AZ367+AX367+AV367+AR367+AP367+AN367+AL367+AJ367+AH367+AF367+AD367+AB367+Z367+X367+V367+T367+R367</f>
        <v>250</v>
      </c>
      <c r="FC367" s="69">
        <f t="shared" si="29"/>
        <v>5150</v>
      </c>
    </row>
    <row r="368" spans="1:159" ht="48.6" customHeight="1">
      <c r="A368" s="216">
        <f>+IF(M368="","",COUNTA($M$12:$M368))</f>
        <v>284</v>
      </c>
      <c r="B368" s="216" t="s">
        <v>4878</v>
      </c>
      <c r="C368" s="216" t="s">
        <v>5059</v>
      </c>
      <c r="D368" s="216">
        <v>942</v>
      </c>
      <c r="E368" s="216">
        <v>894</v>
      </c>
      <c r="F368" s="219" t="s">
        <v>5060</v>
      </c>
      <c r="G368" s="216" t="s">
        <v>57</v>
      </c>
      <c r="H368" s="216" t="s">
        <v>74</v>
      </c>
      <c r="I368" s="216" t="s">
        <v>5061</v>
      </c>
      <c r="J368" s="216">
        <v>36</v>
      </c>
      <c r="K368" s="216" t="s">
        <v>5062</v>
      </c>
      <c r="L368" s="216" t="s">
        <v>3564</v>
      </c>
      <c r="M368" s="216" t="s">
        <v>10</v>
      </c>
      <c r="N368" s="218">
        <v>1164000</v>
      </c>
      <c r="O368" s="216" t="s">
        <v>5063</v>
      </c>
      <c r="P368" s="216">
        <v>90</v>
      </c>
      <c r="Q368" s="176">
        <v>0</v>
      </c>
      <c r="R368" s="176"/>
      <c r="S368" s="176"/>
      <c r="T368" s="176"/>
      <c r="U368" s="176"/>
      <c r="V368" s="176"/>
      <c r="W368" s="176"/>
      <c r="X368" s="176"/>
      <c r="Y368" s="176"/>
      <c r="Z368" s="176"/>
      <c r="AA368" s="176"/>
      <c r="AB368" s="176"/>
      <c r="AC368" s="176">
        <v>5000</v>
      </c>
      <c r="AD368" s="176"/>
      <c r="AE368" s="176"/>
      <c r="AF368" s="176"/>
      <c r="AG368" s="176">
        <v>36000</v>
      </c>
      <c r="AH368" s="176"/>
      <c r="AI368" s="176"/>
      <c r="AJ368" s="176"/>
      <c r="AK368" s="176">
        <v>400000</v>
      </c>
      <c r="AL368" s="176">
        <v>268800</v>
      </c>
      <c r="AM368" s="176"/>
      <c r="AN368" s="176"/>
      <c r="AO368" s="176"/>
      <c r="AP368" s="176"/>
      <c r="AQ368" s="176"/>
      <c r="AR368" s="176"/>
      <c r="AS368" s="176"/>
      <c r="AT368" s="176"/>
      <c r="AU368" s="176">
        <v>0</v>
      </c>
      <c r="AV368" s="176"/>
      <c r="AW368" s="176"/>
      <c r="AX368" s="176"/>
      <c r="AY368" s="176">
        <v>70000</v>
      </c>
      <c r="AZ368" s="176">
        <v>69940</v>
      </c>
      <c r="BA368" s="176">
        <v>0</v>
      </c>
      <c r="BB368" s="176"/>
      <c r="BC368" s="176">
        <v>0</v>
      </c>
      <c r="BD368" s="176"/>
      <c r="BE368" s="176">
        <v>0</v>
      </c>
      <c r="BF368" s="176"/>
      <c r="BG368" s="176">
        <v>0</v>
      </c>
      <c r="BH368" s="176"/>
      <c r="BI368" s="176">
        <v>0</v>
      </c>
      <c r="BJ368" s="176"/>
      <c r="BK368" s="176">
        <v>0</v>
      </c>
      <c r="BL368" s="176"/>
      <c r="BM368" s="176">
        <v>0</v>
      </c>
      <c r="BN368" s="176"/>
      <c r="BO368" s="176"/>
      <c r="BP368" s="176"/>
      <c r="BQ368" s="176"/>
      <c r="BR368" s="176"/>
      <c r="BS368" s="176"/>
      <c r="BT368" s="176"/>
      <c r="BU368" s="176"/>
      <c r="BV368" s="176"/>
      <c r="BW368" s="176">
        <v>0</v>
      </c>
      <c r="BX368" s="176"/>
      <c r="BY368" s="176">
        <v>0</v>
      </c>
      <c r="BZ368" s="176"/>
      <c r="CA368" s="176"/>
      <c r="CB368" s="176"/>
      <c r="CC368" s="176">
        <v>40000</v>
      </c>
      <c r="CD368" s="176">
        <v>18000</v>
      </c>
      <c r="CE368" s="176">
        <v>0</v>
      </c>
      <c r="CF368" s="176"/>
      <c r="CG368" s="176">
        <v>50000</v>
      </c>
      <c r="CH368" s="176">
        <v>59940</v>
      </c>
      <c r="CI368" s="176">
        <v>0</v>
      </c>
      <c r="CJ368" s="176">
        <v>120000</v>
      </c>
      <c r="CK368" s="176">
        <v>120000</v>
      </c>
      <c r="CL368" s="176">
        <v>99960</v>
      </c>
      <c r="CM368" s="176"/>
      <c r="CN368" s="176"/>
      <c r="CO368" s="176">
        <v>300000</v>
      </c>
      <c r="CP368" s="176">
        <v>360000</v>
      </c>
      <c r="CQ368" s="176">
        <v>0</v>
      </c>
      <c r="CR368" s="176"/>
      <c r="CS368" s="176">
        <v>0</v>
      </c>
      <c r="CT368" s="176"/>
      <c r="CU368" s="176">
        <v>0</v>
      </c>
      <c r="CV368" s="176"/>
      <c r="CW368" s="176">
        <v>10000</v>
      </c>
      <c r="CX368" s="176">
        <v>1980</v>
      </c>
      <c r="CY368" s="176">
        <v>13000</v>
      </c>
      <c r="CZ368" s="198">
        <v>12960</v>
      </c>
      <c r="DA368" s="176">
        <v>15000</v>
      </c>
      <c r="DB368" s="176">
        <v>0</v>
      </c>
      <c r="DC368" s="176">
        <v>10000</v>
      </c>
      <c r="DD368" s="176">
        <v>9960</v>
      </c>
      <c r="DE368" s="176">
        <v>0</v>
      </c>
      <c r="DF368" s="176"/>
      <c r="DG368" s="176"/>
      <c r="DH368" s="198"/>
      <c r="DI368" s="176">
        <v>10000</v>
      </c>
      <c r="DJ368" s="449"/>
      <c r="DK368" s="176"/>
      <c r="DL368" s="198"/>
      <c r="DM368" s="176"/>
      <c r="DN368" s="176"/>
      <c r="DO368" s="176"/>
      <c r="DP368" s="176"/>
      <c r="DQ368" s="176"/>
      <c r="DR368" s="198"/>
      <c r="DS368" s="176"/>
      <c r="DT368" s="176"/>
      <c r="DU368" s="176"/>
      <c r="DV368" s="176"/>
      <c r="DW368" s="176"/>
      <c r="DX368" s="176"/>
      <c r="DY368" s="176"/>
      <c r="DZ368" s="176"/>
      <c r="EA368" s="176"/>
      <c r="EB368" s="176"/>
      <c r="EC368" s="176">
        <v>30000</v>
      </c>
      <c r="ED368" s="176">
        <v>9960</v>
      </c>
      <c r="EE368" s="176">
        <v>10000</v>
      </c>
      <c r="EF368" s="176">
        <v>0</v>
      </c>
      <c r="EG368" s="176"/>
      <c r="EH368" s="176"/>
      <c r="EI368" s="176">
        <v>5000</v>
      </c>
      <c r="EJ368" s="176"/>
      <c r="EK368" s="176"/>
      <c r="EL368" s="176"/>
      <c r="EM368" s="176"/>
      <c r="EN368" s="176">
        <v>0</v>
      </c>
      <c r="EO368" s="176"/>
      <c r="EP368" s="176"/>
      <c r="EQ368" s="700"/>
      <c r="ER368" s="176"/>
      <c r="ES368" s="176"/>
      <c r="ET368" s="176"/>
      <c r="EU368" s="176"/>
      <c r="EV368" s="176">
        <v>10000</v>
      </c>
      <c r="EW368" s="176">
        <v>9960</v>
      </c>
      <c r="EX368" s="176">
        <v>0</v>
      </c>
      <c r="EY368" s="176"/>
      <c r="EZ368" s="176">
        <v>30000</v>
      </c>
      <c r="FA368" s="176">
        <f>15000+15000</f>
        <v>30000</v>
      </c>
      <c r="FB368" s="63">
        <f>FA368+EY368+EW368+EU368+ES368+EQ368+EO368+EM368+EJ368+EH368+EF368+ED368+EB368+DZ368+DX368+DV368+DT368+DR368+DP368+DN368+DL368+DH368+DF368+DD368+DB368+CZ368+CX368+CV368+CT368+CR368+CP368+CN368+CL368+CH368+CF368+CD368+CB368+BZ368+BX368+BT368+BR368+BP368+BN368+BL368+BJ368+BH368+BF368+BD368+BB368+AZ368+AX368+AV368+AR368+AP368+AN368+AL368+AJ368+AH368+AF368+AD368+AB368+Z368+X368+V368+T368+R368</f>
        <v>951460</v>
      </c>
      <c r="FC368" s="69">
        <f t="shared" si="29"/>
        <v>212540</v>
      </c>
    </row>
    <row r="369" spans="1:159" ht="48.6" customHeight="1">
      <c r="A369" s="216" t="str">
        <f>+IF(M369="","",COUNTA($M$12:$M369))</f>
        <v/>
      </c>
      <c r="B369" s="216"/>
      <c r="C369" s="216"/>
      <c r="D369" s="186"/>
      <c r="E369" s="186"/>
      <c r="F369" s="290" t="s">
        <v>3275</v>
      </c>
      <c r="G369" s="216"/>
      <c r="H369" s="216"/>
      <c r="I369" s="216"/>
      <c r="J369" s="216"/>
      <c r="K369" s="216"/>
      <c r="L369" s="216"/>
      <c r="M369" s="216"/>
      <c r="N369" s="218"/>
      <c r="O369" s="216"/>
      <c r="P369" s="216"/>
      <c r="Q369" s="176"/>
      <c r="R369" s="176"/>
      <c r="S369" s="176"/>
      <c r="T369" s="176"/>
      <c r="U369" s="176"/>
      <c r="V369" s="176"/>
      <c r="W369" s="176"/>
      <c r="X369" s="176"/>
      <c r="Y369" s="176"/>
      <c r="Z369" s="176"/>
      <c r="AA369" s="176"/>
      <c r="AB369" s="176"/>
      <c r="AC369" s="176"/>
      <c r="AD369" s="176"/>
      <c r="AE369" s="176"/>
      <c r="AF369" s="176"/>
      <c r="AG369" s="176"/>
      <c r="AH369" s="176"/>
      <c r="AI369" s="176"/>
      <c r="AJ369" s="176"/>
      <c r="AK369" s="176"/>
      <c r="AL369" s="176"/>
      <c r="AM369" s="176"/>
      <c r="AN369" s="176"/>
      <c r="AO369" s="176"/>
      <c r="AP369" s="176"/>
      <c r="AQ369" s="176"/>
      <c r="AR369" s="176"/>
      <c r="AS369" s="176"/>
      <c r="AT369" s="176"/>
      <c r="AU369" s="176">
        <v>0</v>
      </c>
      <c r="AV369" s="176"/>
      <c r="AW369" s="176"/>
      <c r="AX369" s="176"/>
      <c r="AY369" s="176"/>
      <c r="AZ369" s="176"/>
      <c r="BA369" s="176"/>
      <c r="BB369" s="176"/>
      <c r="BC369" s="176"/>
      <c r="BD369" s="176"/>
      <c r="BE369" s="176"/>
      <c r="BF369" s="176"/>
      <c r="BG369" s="176"/>
      <c r="BH369" s="176"/>
      <c r="BI369" s="176"/>
      <c r="BJ369" s="176"/>
      <c r="BK369" s="176"/>
      <c r="BL369" s="176"/>
      <c r="BM369" s="176"/>
      <c r="BN369" s="176"/>
      <c r="BO369" s="176"/>
      <c r="BP369" s="176"/>
      <c r="BQ369" s="176"/>
      <c r="BR369" s="176"/>
      <c r="BS369" s="176"/>
      <c r="BT369" s="176"/>
      <c r="BU369" s="176"/>
      <c r="BV369" s="176"/>
      <c r="BW369" s="176">
        <v>0</v>
      </c>
      <c r="BX369" s="176"/>
      <c r="BY369" s="176"/>
      <c r="BZ369" s="176"/>
      <c r="CA369" s="176"/>
      <c r="CB369" s="176"/>
      <c r="CC369" s="176"/>
      <c r="CD369" s="176"/>
      <c r="CE369" s="176"/>
      <c r="CF369" s="176"/>
      <c r="CG369" s="176"/>
      <c r="CH369" s="176"/>
      <c r="CI369" s="176"/>
      <c r="CJ369" s="176"/>
      <c r="CK369" s="176">
        <v>0</v>
      </c>
      <c r="CL369" s="176"/>
      <c r="CM369" s="176"/>
      <c r="CN369" s="176"/>
      <c r="CO369" s="176"/>
      <c r="CP369" s="176"/>
      <c r="CQ369" s="176"/>
      <c r="CR369" s="176"/>
      <c r="CS369" s="176"/>
      <c r="CT369" s="176"/>
      <c r="CU369" s="176"/>
      <c r="CV369" s="176"/>
      <c r="CW369" s="176"/>
      <c r="CX369" s="176"/>
      <c r="CY369" s="176"/>
      <c r="CZ369" s="198"/>
      <c r="DA369" s="176"/>
      <c r="DB369" s="176"/>
      <c r="DC369" s="176"/>
      <c r="DD369" s="176"/>
      <c r="DE369" s="176"/>
      <c r="DF369" s="176"/>
      <c r="DG369" s="176"/>
      <c r="DH369" s="198"/>
      <c r="DI369" s="176"/>
      <c r="DJ369" s="449"/>
      <c r="DK369" s="176"/>
      <c r="DL369" s="198"/>
      <c r="DM369" s="176"/>
      <c r="DN369" s="176"/>
      <c r="DO369" s="176"/>
      <c r="DP369" s="176"/>
      <c r="DQ369" s="176"/>
      <c r="DR369" s="198"/>
      <c r="DS369" s="176"/>
      <c r="DT369" s="176"/>
      <c r="DU369" s="176"/>
      <c r="DV369" s="176"/>
      <c r="DW369" s="176"/>
      <c r="DX369" s="176"/>
      <c r="DY369" s="176"/>
      <c r="DZ369" s="176"/>
      <c r="EA369" s="176"/>
      <c r="EB369" s="176"/>
      <c r="EC369" s="176"/>
      <c r="ED369" s="176"/>
      <c r="EE369" s="176"/>
      <c r="EF369" s="176"/>
      <c r="EG369" s="176"/>
      <c r="EH369" s="176"/>
      <c r="EI369" s="176"/>
      <c r="EJ369" s="176"/>
      <c r="EK369" s="176"/>
      <c r="EL369" s="176"/>
      <c r="EM369" s="176"/>
      <c r="EN369" s="176"/>
      <c r="EO369" s="176"/>
      <c r="EP369" s="176"/>
      <c r="EQ369" s="700"/>
      <c r="ER369" s="176"/>
      <c r="ES369" s="176"/>
      <c r="ET369" s="176"/>
      <c r="EU369" s="176"/>
      <c r="EV369" s="176"/>
      <c r="EW369" s="176"/>
      <c r="EX369" s="176"/>
      <c r="EY369" s="176"/>
      <c r="EZ369" s="176"/>
      <c r="FA369" s="176"/>
      <c r="FB369" s="63"/>
      <c r="FC369" s="69"/>
    </row>
    <row r="370" spans="1:159" ht="48.6" customHeight="1">
      <c r="A370" s="216" t="str">
        <f>+IF(M370="","",COUNTA($M$12:$M370))</f>
        <v/>
      </c>
      <c r="B370" s="216"/>
      <c r="C370" s="216"/>
      <c r="D370" s="186"/>
      <c r="E370" s="186"/>
      <c r="F370" s="290" t="s">
        <v>3276</v>
      </c>
      <c r="G370" s="216"/>
      <c r="H370" s="216"/>
      <c r="I370" s="216"/>
      <c r="J370" s="216"/>
      <c r="K370" s="216"/>
      <c r="L370" s="216"/>
      <c r="M370" s="216"/>
      <c r="N370" s="218"/>
      <c r="O370" s="216"/>
      <c r="P370" s="216"/>
      <c r="Q370" s="176"/>
      <c r="R370" s="176"/>
      <c r="S370" s="176"/>
      <c r="T370" s="176"/>
      <c r="U370" s="176"/>
      <c r="V370" s="176"/>
      <c r="W370" s="176"/>
      <c r="X370" s="176"/>
      <c r="Y370" s="176"/>
      <c r="Z370" s="176"/>
      <c r="AA370" s="176"/>
      <c r="AB370" s="176"/>
      <c r="AC370" s="176"/>
      <c r="AD370" s="176"/>
      <c r="AE370" s="176"/>
      <c r="AF370" s="176"/>
      <c r="AG370" s="176"/>
      <c r="AH370" s="176"/>
      <c r="AI370" s="176"/>
      <c r="AJ370" s="176"/>
      <c r="AK370" s="176"/>
      <c r="AL370" s="176"/>
      <c r="AM370" s="176"/>
      <c r="AN370" s="176"/>
      <c r="AO370" s="176"/>
      <c r="AP370" s="176"/>
      <c r="AQ370" s="176"/>
      <c r="AR370" s="176"/>
      <c r="AS370" s="176"/>
      <c r="AT370" s="176"/>
      <c r="AU370" s="176">
        <v>0</v>
      </c>
      <c r="AV370" s="176"/>
      <c r="AW370" s="176"/>
      <c r="AX370" s="176"/>
      <c r="AY370" s="176"/>
      <c r="AZ370" s="176"/>
      <c r="BA370" s="176"/>
      <c r="BB370" s="176"/>
      <c r="BC370" s="176"/>
      <c r="BD370" s="176"/>
      <c r="BE370" s="176"/>
      <c r="BF370" s="176"/>
      <c r="BG370" s="176"/>
      <c r="BH370" s="176"/>
      <c r="BI370" s="176"/>
      <c r="BJ370" s="176"/>
      <c r="BK370" s="176"/>
      <c r="BL370" s="176"/>
      <c r="BM370" s="176"/>
      <c r="BN370" s="176"/>
      <c r="BO370" s="176"/>
      <c r="BP370" s="176"/>
      <c r="BQ370" s="176"/>
      <c r="BR370" s="176"/>
      <c r="BS370" s="176"/>
      <c r="BT370" s="176"/>
      <c r="BU370" s="176"/>
      <c r="BV370" s="176"/>
      <c r="BW370" s="176">
        <v>0</v>
      </c>
      <c r="BX370" s="176"/>
      <c r="BY370" s="176"/>
      <c r="BZ370" s="176"/>
      <c r="CA370" s="176"/>
      <c r="CB370" s="176"/>
      <c r="CC370" s="176"/>
      <c r="CD370" s="176"/>
      <c r="CE370" s="176"/>
      <c r="CF370" s="176"/>
      <c r="CG370" s="176"/>
      <c r="CH370" s="176"/>
      <c r="CI370" s="176"/>
      <c r="CJ370" s="176"/>
      <c r="CK370" s="176">
        <v>0</v>
      </c>
      <c r="CL370" s="176"/>
      <c r="CM370" s="176"/>
      <c r="CN370" s="176"/>
      <c r="CO370" s="176"/>
      <c r="CP370" s="176" t="s">
        <v>8239</v>
      </c>
      <c r="CQ370" s="176"/>
      <c r="CR370" s="176"/>
      <c r="CS370" s="176"/>
      <c r="CT370" s="176"/>
      <c r="CU370" s="176"/>
      <c r="CV370" s="176"/>
      <c r="CW370" s="176"/>
      <c r="CX370" s="176"/>
      <c r="CY370" s="176"/>
      <c r="CZ370" s="198"/>
      <c r="DA370" s="176"/>
      <c r="DB370" s="176"/>
      <c r="DC370" s="176"/>
      <c r="DD370" s="176"/>
      <c r="DE370" s="176"/>
      <c r="DF370" s="176"/>
      <c r="DG370" s="176"/>
      <c r="DH370" s="198"/>
      <c r="DI370" s="176"/>
      <c r="DJ370" s="449"/>
      <c r="DK370" s="176"/>
      <c r="DL370" s="198"/>
      <c r="DM370" s="176"/>
      <c r="DN370" s="176"/>
      <c r="DO370" s="176"/>
      <c r="DP370" s="176"/>
      <c r="DQ370" s="176"/>
      <c r="DR370" s="198"/>
      <c r="DS370" s="176"/>
      <c r="DT370" s="176"/>
      <c r="DU370" s="176"/>
      <c r="DV370" s="176"/>
      <c r="DW370" s="176"/>
      <c r="DX370" s="176"/>
      <c r="DY370" s="176"/>
      <c r="DZ370" s="176"/>
      <c r="EA370" s="176"/>
      <c r="EB370" s="176"/>
      <c r="EC370" s="176"/>
      <c r="ED370" s="176"/>
      <c r="EE370" s="176"/>
      <c r="EF370" s="176"/>
      <c r="EG370" s="176"/>
      <c r="EH370" s="176"/>
      <c r="EI370" s="176"/>
      <c r="EJ370" s="176"/>
      <c r="EK370" s="176"/>
      <c r="EL370" s="176"/>
      <c r="EM370" s="176"/>
      <c r="EN370" s="176"/>
      <c r="EO370" s="176"/>
      <c r="EP370" s="176"/>
      <c r="EQ370" s="700"/>
      <c r="ER370" s="176"/>
      <c r="ES370" s="176"/>
      <c r="ET370" s="176"/>
      <c r="EU370" s="176"/>
      <c r="EV370" s="176"/>
      <c r="EW370" s="176"/>
      <c r="EX370" s="176"/>
      <c r="EY370" s="176"/>
      <c r="EZ370" s="176"/>
      <c r="FA370" s="176"/>
      <c r="FB370" s="63"/>
      <c r="FC370" s="69">
        <f t="shared" ref="FC370:FC381" si="30">N370-FB370</f>
        <v>0</v>
      </c>
    </row>
    <row r="371" spans="1:159" s="47" customFormat="1" ht="48.6" customHeight="1">
      <c r="A371" s="216">
        <f>+IF(M371="","",COUNTA($M$12:$M371))</f>
        <v>285</v>
      </c>
      <c r="B371" s="216" t="s">
        <v>4899</v>
      </c>
      <c r="C371" s="216" t="s">
        <v>5066</v>
      </c>
      <c r="D371" s="216">
        <v>946</v>
      </c>
      <c r="E371" s="216">
        <v>163</v>
      </c>
      <c r="F371" s="219" t="s">
        <v>5067</v>
      </c>
      <c r="G371" s="216" t="s">
        <v>463</v>
      </c>
      <c r="H371" s="216" t="s">
        <v>71</v>
      </c>
      <c r="I371" s="216" t="s">
        <v>5068</v>
      </c>
      <c r="J371" s="216">
        <v>24</v>
      </c>
      <c r="K371" s="216" t="s">
        <v>5069</v>
      </c>
      <c r="L371" s="216" t="s">
        <v>5070</v>
      </c>
      <c r="M371" s="216" t="s">
        <v>65</v>
      </c>
      <c r="N371" s="218">
        <v>7700</v>
      </c>
      <c r="O371" s="216" t="s">
        <v>3122</v>
      </c>
      <c r="P371" s="216">
        <v>23</v>
      </c>
      <c r="Q371" s="176">
        <v>0</v>
      </c>
      <c r="R371" s="176"/>
      <c r="S371" s="176"/>
      <c r="T371" s="176"/>
      <c r="U371" s="176"/>
      <c r="V371" s="176"/>
      <c r="W371" s="176"/>
      <c r="X371" s="176"/>
      <c r="Y371" s="176">
        <v>100</v>
      </c>
      <c r="Z371" s="176"/>
      <c r="AA371" s="176"/>
      <c r="AB371" s="176"/>
      <c r="AC371" s="176">
        <v>0</v>
      </c>
      <c r="AD371" s="176"/>
      <c r="AE371" s="176"/>
      <c r="AF371" s="176"/>
      <c r="AG371" s="176">
        <v>4800</v>
      </c>
      <c r="AH371" s="176"/>
      <c r="AI371" s="176"/>
      <c r="AJ371" s="176"/>
      <c r="AK371" s="176">
        <v>0</v>
      </c>
      <c r="AL371" s="176"/>
      <c r="AM371" s="176"/>
      <c r="AN371" s="176"/>
      <c r="AO371" s="176"/>
      <c r="AP371" s="176"/>
      <c r="AQ371" s="176"/>
      <c r="AR371" s="176"/>
      <c r="AS371" s="176"/>
      <c r="AT371" s="176"/>
      <c r="AU371" s="176">
        <v>0</v>
      </c>
      <c r="AV371" s="176"/>
      <c r="AW371" s="176"/>
      <c r="AX371" s="176"/>
      <c r="AY371" s="176"/>
      <c r="AZ371" s="176"/>
      <c r="BA371" s="176">
        <v>0</v>
      </c>
      <c r="BB371" s="176"/>
      <c r="BC371" s="176">
        <v>0</v>
      </c>
      <c r="BD371" s="176"/>
      <c r="BE371" s="176">
        <v>0</v>
      </c>
      <c r="BF371" s="176"/>
      <c r="BG371" s="176">
        <v>0</v>
      </c>
      <c r="BH371" s="176"/>
      <c r="BI371" s="176">
        <v>0</v>
      </c>
      <c r="BJ371" s="176"/>
      <c r="BK371" s="176">
        <v>0</v>
      </c>
      <c r="BL371" s="176"/>
      <c r="BM371" s="176">
        <v>2000</v>
      </c>
      <c r="BN371" s="176">
        <v>2000</v>
      </c>
      <c r="BO371" s="176"/>
      <c r="BP371" s="176"/>
      <c r="BQ371" s="176"/>
      <c r="BR371" s="176"/>
      <c r="BS371" s="176"/>
      <c r="BT371" s="176"/>
      <c r="BU371" s="176"/>
      <c r="BV371" s="176"/>
      <c r="BW371" s="176">
        <v>0</v>
      </c>
      <c r="BX371" s="176"/>
      <c r="BY371" s="176">
        <v>0</v>
      </c>
      <c r="BZ371" s="176"/>
      <c r="CA371" s="176"/>
      <c r="CB371" s="176"/>
      <c r="CC371" s="176">
        <v>0</v>
      </c>
      <c r="CD371" s="176">
        <v>0</v>
      </c>
      <c r="CE371" s="176">
        <v>0</v>
      </c>
      <c r="CF371" s="176"/>
      <c r="CG371" s="176"/>
      <c r="CH371" s="176"/>
      <c r="CI371" s="176">
        <v>0</v>
      </c>
      <c r="CJ371" s="176">
        <v>0</v>
      </c>
      <c r="CK371" s="176">
        <v>0</v>
      </c>
      <c r="CL371" s="176"/>
      <c r="CM371" s="176"/>
      <c r="CN371" s="176"/>
      <c r="CO371" s="176">
        <v>0</v>
      </c>
      <c r="CP371" s="176"/>
      <c r="CQ371" s="176">
        <v>0</v>
      </c>
      <c r="CR371" s="176"/>
      <c r="CS371" s="176">
        <v>800</v>
      </c>
      <c r="CT371" s="176"/>
      <c r="CU371" s="176">
        <v>0</v>
      </c>
      <c r="CV371" s="176"/>
      <c r="CW371" s="176"/>
      <c r="CX371" s="176"/>
      <c r="CY371" s="176">
        <v>0</v>
      </c>
      <c r="CZ371" s="206"/>
      <c r="DA371" s="176">
        <v>0</v>
      </c>
      <c r="DB371" s="176"/>
      <c r="DC371" s="176"/>
      <c r="DD371" s="176">
        <v>0</v>
      </c>
      <c r="DE371" s="176">
        <v>0</v>
      </c>
      <c r="DF371" s="176"/>
      <c r="DG371" s="176"/>
      <c r="DH371" s="206"/>
      <c r="DI371" s="176"/>
      <c r="DJ371" s="445"/>
      <c r="DK371" s="176"/>
      <c r="DL371" s="206"/>
      <c r="DM371" s="176"/>
      <c r="DN371" s="176"/>
      <c r="DO371" s="176"/>
      <c r="DP371" s="176"/>
      <c r="DQ371" s="176"/>
      <c r="DR371" s="206"/>
      <c r="DS371" s="176"/>
      <c r="DT371" s="176"/>
      <c r="DU371" s="176"/>
      <c r="DV371" s="176"/>
      <c r="DW371" s="176"/>
      <c r="DX371" s="176"/>
      <c r="DY371" s="176"/>
      <c r="DZ371" s="176"/>
      <c r="EA371" s="176"/>
      <c r="EB371" s="176"/>
      <c r="EC371" s="176">
        <v>0</v>
      </c>
      <c r="ED371" s="176"/>
      <c r="EE371" s="176"/>
      <c r="EF371" s="176"/>
      <c r="EG371" s="176"/>
      <c r="EH371" s="176"/>
      <c r="EI371" s="176">
        <v>0</v>
      </c>
      <c r="EJ371" s="176"/>
      <c r="EK371" s="176"/>
      <c r="EL371" s="176"/>
      <c r="EM371" s="176"/>
      <c r="EN371" s="176">
        <v>0</v>
      </c>
      <c r="EO371" s="176"/>
      <c r="EP371" s="176"/>
      <c r="EQ371" s="699"/>
      <c r="ER371" s="176"/>
      <c r="ES371" s="176"/>
      <c r="ET371" s="176"/>
      <c r="EU371" s="176"/>
      <c r="EV371" s="176"/>
      <c r="EW371" s="176"/>
      <c r="EX371" s="176">
        <v>0</v>
      </c>
      <c r="EY371" s="176"/>
      <c r="EZ371" s="176"/>
      <c r="FA371" s="176"/>
      <c r="FB371" s="63">
        <f t="shared" ref="FB371:FB381" si="31">FA371+EY371+EW371+EU371+ES371+EQ371+EO371+EM371+EJ371+EH371+EF371+ED371+EB371+DZ371+DX371+DV371+DT371+DR371+DP371+DN371+DL371+DH371+DF371+DD371+DB371+CZ371+CX371+CV371+CT371+CR371+CP371+CN371+CL371+CH371+CF371+CD371+CB371+BZ371+BX371+BT371+BR371+BP371+BN371+BL371+BJ371+BH371+BF371+BD371+BB371+AZ371+AX371+AV371+AR371+AP371+AN371+AL371+AJ371+AH371+AF371+AD371+AB371+Z371+X371+V371+T371+R371</f>
        <v>2000</v>
      </c>
      <c r="FC371" s="69">
        <f t="shared" si="30"/>
        <v>5700</v>
      </c>
    </row>
    <row r="372" spans="1:159" s="402" customFormat="1" ht="48.6" customHeight="1">
      <c r="A372" s="395">
        <f>+IF(M372="","",COUNTA($M$12:$M372))</f>
        <v>286</v>
      </c>
      <c r="B372" s="395" t="s">
        <v>4906</v>
      </c>
      <c r="C372" s="216" t="s">
        <v>5071</v>
      </c>
      <c r="D372" s="312">
        <v>947</v>
      </c>
      <c r="E372" s="216">
        <v>164</v>
      </c>
      <c r="F372" s="399" t="s">
        <v>5072</v>
      </c>
      <c r="G372" s="395" t="s">
        <v>5073</v>
      </c>
      <c r="H372" s="395" t="s">
        <v>5074</v>
      </c>
      <c r="I372" s="216" t="s">
        <v>5075</v>
      </c>
      <c r="J372" s="216">
        <v>24</v>
      </c>
      <c r="K372" s="395" t="s">
        <v>5076</v>
      </c>
      <c r="L372" s="395" t="s">
        <v>5077</v>
      </c>
      <c r="M372" s="395" t="s">
        <v>5078</v>
      </c>
      <c r="N372" s="396">
        <v>420</v>
      </c>
      <c r="O372" s="395" t="s">
        <v>3122</v>
      </c>
      <c r="P372" s="395">
        <v>23</v>
      </c>
      <c r="Q372" s="323">
        <v>0</v>
      </c>
      <c r="R372" s="323"/>
      <c r="S372" s="323"/>
      <c r="T372" s="323"/>
      <c r="U372" s="323"/>
      <c r="V372" s="323"/>
      <c r="W372" s="323"/>
      <c r="X372" s="323"/>
      <c r="Y372" s="323"/>
      <c r="Z372" s="323"/>
      <c r="AA372" s="323"/>
      <c r="AB372" s="323"/>
      <c r="AC372" s="323">
        <v>0</v>
      </c>
      <c r="AD372" s="323"/>
      <c r="AE372" s="323"/>
      <c r="AF372" s="323"/>
      <c r="AG372" s="323">
        <v>400</v>
      </c>
      <c r="AH372" s="323"/>
      <c r="AI372" s="323"/>
      <c r="AJ372" s="323"/>
      <c r="AK372" s="323">
        <v>0</v>
      </c>
      <c r="AL372" s="323"/>
      <c r="AM372" s="323"/>
      <c r="AN372" s="323"/>
      <c r="AO372" s="323"/>
      <c r="AP372" s="323"/>
      <c r="AQ372" s="323"/>
      <c r="AR372" s="323"/>
      <c r="AS372" s="323"/>
      <c r="AT372" s="323"/>
      <c r="AU372" s="323">
        <v>0</v>
      </c>
      <c r="AV372" s="323"/>
      <c r="AW372" s="323"/>
      <c r="AX372" s="323"/>
      <c r="AY372" s="323"/>
      <c r="AZ372" s="323"/>
      <c r="BA372" s="323">
        <v>0</v>
      </c>
      <c r="BB372" s="323"/>
      <c r="BC372" s="323">
        <v>0</v>
      </c>
      <c r="BD372" s="323"/>
      <c r="BE372" s="323">
        <v>0</v>
      </c>
      <c r="BF372" s="323"/>
      <c r="BG372" s="323">
        <v>0</v>
      </c>
      <c r="BH372" s="323"/>
      <c r="BI372" s="323">
        <v>0</v>
      </c>
      <c r="BJ372" s="323"/>
      <c r="BK372" s="323">
        <v>0</v>
      </c>
      <c r="BL372" s="323"/>
      <c r="BM372" s="323">
        <v>0</v>
      </c>
      <c r="BN372" s="323"/>
      <c r="BO372" s="323"/>
      <c r="BP372" s="323"/>
      <c r="BQ372" s="323"/>
      <c r="BR372" s="323"/>
      <c r="BS372" s="323"/>
      <c r="BT372" s="323"/>
      <c r="BU372" s="323"/>
      <c r="BV372" s="323"/>
      <c r="BW372" s="323">
        <v>0</v>
      </c>
      <c r="BX372" s="323"/>
      <c r="BY372" s="323">
        <v>0</v>
      </c>
      <c r="BZ372" s="323"/>
      <c r="CA372" s="323"/>
      <c r="CB372" s="323"/>
      <c r="CC372" s="323">
        <v>0</v>
      </c>
      <c r="CD372" s="323">
        <v>0</v>
      </c>
      <c r="CE372" s="323">
        <v>0</v>
      </c>
      <c r="CF372" s="323"/>
      <c r="CG372" s="323"/>
      <c r="CH372" s="323"/>
      <c r="CI372" s="323">
        <v>0</v>
      </c>
      <c r="CJ372" s="323">
        <v>0</v>
      </c>
      <c r="CK372" s="323">
        <v>0</v>
      </c>
      <c r="CL372" s="323"/>
      <c r="CM372" s="323"/>
      <c r="CN372" s="323"/>
      <c r="CO372" s="323">
        <v>0</v>
      </c>
      <c r="CP372" s="323"/>
      <c r="CQ372" s="323">
        <v>0</v>
      </c>
      <c r="CR372" s="323"/>
      <c r="CS372" s="323">
        <v>20</v>
      </c>
      <c r="CT372" s="323"/>
      <c r="CU372" s="323">
        <v>0</v>
      </c>
      <c r="CV372" s="323"/>
      <c r="CW372" s="323"/>
      <c r="CX372" s="323"/>
      <c r="CY372" s="323">
        <v>0</v>
      </c>
      <c r="CZ372" s="454"/>
      <c r="DA372" s="323">
        <v>0</v>
      </c>
      <c r="DB372" s="323"/>
      <c r="DC372" s="323"/>
      <c r="DD372" s="323">
        <v>0</v>
      </c>
      <c r="DE372" s="323">
        <v>0</v>
      </c>
      <c r="DF372" s="323"/>
      <c r="DG372" s="323"/>
      <c r="DH372" s="454"/>
      <c r="DI372" s="323"/>
      <c r="DJ372" s="455"/>
      <c r="DK372" s="323"/>
      <c r="DL372" s="454"/>
      <c r="DM372" s="323"/>
      <c r="DN372" s="323"/>
      <c r="DO372" s="323"/>
      <c r="DP372" s="323"/>
      <c r="DQ372" s="323"/>
      <c r="DR372" s="454"/>
      <c r="DS372" s="323"/>
      <c r="DT372" s="323"/>
      <c r="DU372" s="323"/>
      <c r="DV372" s="323"/>
      <c r="DW372" s="323"/>
      <c r="DX372" s="323"/>
      <c r="DY372" s="323"/>
      <c r="DZ372" s="323"/>
      <c r="EA372" s="323"/>
      <c r="EB372" s="323"/>
      <c r="EC372" s="323">
        <v>0</v>
      </c>
      <c r="ED372" s="323"/>
      <c r="EE372" s="323"/>
      <c r="EF372" s="323"/>
      <c r="EG372" s="323"/>
      <c r="EH372" s="323"/>
      <c r="EI372" s="323">
        <v>0</v>
      </c>
      <c r="EJ372" s="323"/>
      <c r="EK372" s="323"/>
      <c r="EL372" s="323"/>
      <c r="EM372" s="323"/>
      <c r="EN372" s="323">
        <v>0</v>
      </c>
      <c r="EO372" s="323"/>
      <c r="EP372" s="323"/>
      <c r="EQ372" s="699"/>
      <c r="ER372" s="323"/>
      <c r="ES372" s="323"/>
      <c r="ET372" s="323"/>
      <c r="EU372" s="323"/>
      <c r="EV372" s="323"/>
      <c r="EW372" s="323"/>
      <c r="EX372" s="323">
        <v>0</v>
      </c>
      <c r="EY372" s="323"/>
      <c r="EZ372" s="323"/>
      <c r="FA372" s="323"/>
      <c r="FB372" s="425">
        <f t="shared" si="31"/>
        <v>0</v>
      </c>
      <c r="FC372" s="394">
        <f t="shared" si="30"/>
        <v>420</v>
      </c>
    </row>
    <row r="373" spans="1:159" ht="48.6" customHeight="1">
      <c r="A373" s="216">
        <f>+IF(M373="","",COUNTA($M$12:$M373))</f>
        <v>287</v>
      </c>
      <c r="B373" s="216" t="s">
        <v>5079</v>
      </c>
      <c r="C373" s="216" t="s">
        <v>5080</v>
      </c>
      <c r="D373" s="312">
        <v>947</v>
      </c>
      <c r="E373" s="216">
        <v>164</v>
      </c>
      <c r="F373" s="219" t="s">
        <v>5081</v>
      </c>
      <c r="G373" s="216" t="s">
        <v>5073</v>
      </c>
      <c r="H373" s="216" t="s">
        <v>5082</v>
      </c>
      <c r="I373" s="216" t="s">
        <v>5083</v>
      </c>
      <c r="J373" s="216">
        <v>24</v>
      </c>
      <c r="K373" s="216" t="s">
        <v>5084</v>
      </c>
      <c r="L373" s="216" t="s">
        <v>5070</v>
      </c>
      <c r="M373" s="216" t="s">
        <v>65</v>
      </c>
      <c r="N373" s="218">
        <v>3070</v>
      </c>
      <c r="O373" s="216" t="s">
        <v>3122</v>
      </c>
      <c r="P373" s="216">
        <v>23</v>
      </c>
      <c r="Q373" s="176">
        <v>0</v>
      </c>
      <c r="R373" s="176"/>
      <c r="S373" s="176"/>
      <c r="T373" s="176"/>
      <c r="U373" s="176"/>
      <c r="V373" s="176"/>
      <c r="W373" s="176"/>
      <c r="X373" s="176"/>
      <c r="Y373" s="176">
        <v>50</v>
      </c>
      <c r="Z373" s="176"/>
      <c r="AA373" s="176"/>
      <c r="AB373" s="176"/>
      <c r="AC373" s="176">
        <v>0</v>
      </c>
      <c r="AD373" s="176"/>
      <c r="AE373" s="176"/>
      <c r="AF373" s="176"/>
      <c r="AG373" s="176">
        <v>3000</v>
      </c>
      <c r="AH373" s="176">
        <v>100</v>
      </c>
      <c r="AI373" s="176"/>
      <c r="AJ373" s="176"/>
      <c r="AK373" s="176">
        <v>0</v>
      </c>
      <c r="AL373" s="176"/>
      <c r="AM373" s="176"/>
      <c r="AN373" s="176"/>
      <c r="AO373" s="176"/>
      <c r="AP373" s="176"/>
      <c r="AQ373" s="176"/>
      <c r="AR373" s="176"/>
      <c r="AS373" s="176"/>
      <c r="AT373" s="176"/>
      <c r="AU373" s="176">
        <v>0</v>
      </c>
      <c r="AV373" s="176"/>
      <c r="AW373" s="176"/>
      <c r="AX373" s="176"/>
      <c r="AY373" s="176"/>
      <c r="AZ373" s="176"/>
      <c r="BA373" s="176">
        <v>0</v>
      </c>
      <c r="BB373" s="176"/>
      <c r="BC373" s="176">
        <v>0</v>
      </c>
      <c r="BD373" s="176"/>
      <c r="BE373" s="176">
        <v>0</v>
      </c>
      <c r="BF373" s="176"/>
      <c r="BG373" s="176">
        <v>0</v>
      </c>
      <c r="BH373" s="176"/>
      <c r="BI373" s="176">
        <v>0</v>
      </c>
      <c r="BJ373" s="176"/>
      <c r="BK373" s="176">
        <v>0</v>
      </c>
      <c r="BL373" s="176"/>
      <c r="BM373" s="176">
        <v>0</v>
      </c>
      <c r="BN373" s="176"/>
      <c r="BO373" s="176"/>
      <c r="BP373" s="176"/>
      <c r="BQ373" s="176"/>
      <c r="BR373" s="176"/>
      <c r="BS373" s="176"/>
      <c r="BT373" s="176"/>
      <c r="BU373" s="176"/>
      <c r="BV373" s="176"/>
      <c r="BW373" s="176">
        <v>0</v>
      </c>
      <c r="BX373" s="176"/>
      <c r="BY373" s="176">
        <v>0</v>
      </c>
      <c r="BZ373" s="176"/>
      <c r="CA373" s="176"/>
      <c r="CB373" s="176"/>
      <c r="CC373" s="176">
        <v>0</v>
      </c>
      <c r="CD373" s="176">
        <v>0</v>
      </c>
      <c r="CE373" s="176">
        <v>0</v>
      </c>
      <c r="CF373" s="176"/>
      <c r="CG373" s="176"/>
      <c r="CH373" s="176"/>
      <c r="CI373" s="176">
        <v>0</v>
      </c>
      <c r="CJ373" s="176">
        <v>0</v>
      </c>
      <c r="CK373" s="176">
        <v>0</v>
      </c>
      <c r="CL373" s="176"/>
      <c r="CM373" s="176"/>
      <c r="CN373" s="176"/>
      <c r="CO373" s="176">
        <v>0</v>
      </c>
      <c r="CP373" s="176"/>
      <c r="CQ373" s="176">
        <v>0</v>
      </c>
      <c r="CR373" s="176"/>
      <c r="CS373" s="176">
        <v>20</v>
      </c>
      <c r="CT373" s="176"/>
      <c r="CU373" s="176">
        <v>0</v>
      </c>
      <c r="CV373" s="176"/>
      <c r="CW373" s="176"/>
      <c r="CX373" s="176"/>
      <c r="CY373" s="176">
        <v>0</v>
      </c>
      <c r="CZ373" s="198"/>
      <c r="DA373" s="176">
        <v>0</v>
      </c>
      <c r="DB373" s="176"/>
      <c r="DC373" s="176"/>
      <c r="DD373" s="176">
        <v>0</v>
      </c>
      <c r="DE373" s="176">
        <v>0</v>
      </c>
      <c r="DF373" s="176"/>
      <c r="DG373" s="176"/>
      <c r="DH373" s="198"/>
      <c r="DI373" s="176"/>
      <c r="DJ373" s="449"/>
      <c r="DK373" s="176"/>
      <c r="DL373" s="198"/>
      <c r="DM373" s="176"/>
      <c r="DN373" s="176"/>
      <c r="DO373" s="176"/>
      <c r="DP373" s="176"/>
      <c r="DQ373" s="176"/>
      <c r="DR373" s="198"/>
      <c r="DS373" s="176"/>
      <c r="DT373" s="176"/>
      <c r="DU373" s="176"/>
      <c r="DV373" s="176"/>
      <c r="DW373" s="176"/>
      <c r="DX373" s="176"/>
      <c r="DY373" s="176"/>
      <c r="DZ373" s="176"/>
      <c r="EA373" s="176"/>
      <c r="EB373" s="176"/>
      <c r="EC373" s="176">
        <v>0</v>
      </c>
      <c r="ED373" s="176"/>
      <c r="EE373" s="176"/>
      <c r="EF373" s="176"/>
      <c r="EG373" s="176"/>
      <c r="EH373" s="176"/>
      <c r="EI373" s="176">
        <v>0</v>
      </c>
      <c r="EJ373" s="176"/>
      <c r="EK373" s="176"/>
      <c r="EL373" s="176"/>
      <c r="EM373" s="176"/>
      <c r="EN373" s="176">
        <v>0</v>
      </c>
      <c r="EO373" s="176"/>
      <c r="EP373" s="176"/>
      <c r="EQ373" s="700"/>
      <c r="ER373" s="176"/>
      <c r="ES373" s="176"/>
      <c r="ET373" s="176"/>
      <c r="EU373" s="176"/>
      <c r="EV373" s="176"/>
      <c r="EW373" s="176"/>
      <c r="EX373" s="176">
        <v>0</v>
      </c>
      <c r="EY373" s="176"/>
      <c r="EZ373" s="176"/>
      <c r="FA373" s="176"/>
      <c r="FB373" s="63">
        <f t="shared" si="31"/>
        <v>100</v>
      </c>
      <c r="FC373" s="69">
        <f t="shared" si="30"/>
        <v>2970</v>
      </c>
    </row>
    <row r="374" spans="1:159" ht="48.6" customHeight="1">
      <c r="A374" s="216">
        <f>+IF(M374="","",COUNTA($M$12:$M374))</f>
        <v>288</v>
      </c>
      <c r="B374" s="216" t="s">
        <v>4912</v>
      </c>
      <c r="C374" s="216" t="s">
        <v>5085</v>
      </c>
      <c r="D374" s="216">
        <v>948</v>
      </c>
      <c r="E374" s="216">
        <v>458</v>
      </c>
      <c r="F374" s="219" t="s">
        <v>5086</v>
      </c>
      <c r="G374" s="216" t="s">
        <v>5087</v>
      </c>
      <c r="H374" s="216" t="s">
        <v>5088</v>
      </c>
      <c r="I374" s="216" t="s">
        <v>5089</v>
      </c>
      <c r="J374" s="216">
        <v>24</v>
      </c>
      <c r="K374" s="216" t="s">
        <v>5090</v>
      </c>
      <c r="L374" s="216" t="s">
        <v>5091</v>
      </c>
      <c r="M374" s="216" t="s">
        <v>5078</v>
      </c>
      <c r="N374" s="218">
        <v>720</v>
      </c>
      <c r="O374" s="216" t="s">
        <v>3115</v>
      </c>
      <c r="P374" s="216">
        <v>113</v>
      </c>
      <c r="Q374" s="176">
        <v>200</v>
      </c>
      <c r="R374" s="176">
        <v>100</v>
      </c>
      <c r="S374" s="176"/>
      <c r="T374" s="176"/>
      <c r="U374" s="176"/>
      <c r="V374" s="176"/>
      <c r="W374" s="176"/>
      <c r="X374" s="176"/>
      <c r="Y374" s="176"/>
      <c r="Z374" s="176"/>
      <c r="AA374" s="176"/>
      <c r="AB374" s="176"/>
      <c r="AC374" s="176">
        <v>0</v>
      </c>
      <c r="AD374" s="176"/>
      <c r="AE374" s="176"/>
      <c r="AF374" s="176"/>
      <c r="AG374" s="176">
        <v>500</v>
      </c>
      <c r="AH374" s="176"/>
      <c r="AI374" s="176"/>
      <c r="AJ374" s="176"/>
      <c r="AK374" s="176">
        <v>0</v>
      </c>
      <c r="AL374" s="176"/>
      <c r="AM374" s="176"/>
      <c r="AN374" s="176"/>
      <c r="AO374" s="176"/>
      <c r="AP374" s="176"/>
      <c r="AQ374" s="176"/>
      <c r="AR374" s="176"/>
      <c r="AS374" s="176"/>
      <c r="AT374" s="176"/>
      <c r="AU374" s="176">
        <v>0</v>
      </c>
      <c r="AV374" s="176"/>
      <c r="AW374" s="176"/>
      <c r="AX374" s="176"/>
      <c r="AY374" s="176"/>
      <c r="AZ374" s="176"/>
      <c r="BA374" s="176">
        <v>0</v>
      </c>
      <c r="BB374" s="176"/>
      <c r="BC374" s="176">
        <v>0</v>
      </c>
      <c r="BD374" s="176"/>
      <c r="BE374" s="176">
        <v>0</v>
      </c>
      <c r="BF374" s="176"/>
      <c r="BG374" s="176">
        <v>0</v>
      </c>
      <c r="BH374" s="176"/>
      <c r="BI374" s="176">
        <v>0</v>
      </c>
      <c r="BJ374" s="176"/>
      <c r="BK374" s="176">
        <v>0</v>
      </c>
      <c r="BL374" s="176"/>
      <c r="BM374" s="176">
        <v>0</v>
      </c>
      <c r="BN374" s="176"/>
      <c r="BO374" s="176"/>
      <c r="BP374" s="176"/>
      <c r="BQ374" s="176"/>
      <c r="BR374" s="176"/>
      <c r="BS374" s="176"/>
      <c r="BT374" s="176"/>
      <c r="BU374" s="176"/>
      <c r="BV374" s="176"/>
      <c r="BW374" s="176">
        <v>0</v>
      </c>
      <c r="BX374" s="176"/>
      <c r="BY374" s="176">
        <v>0</v>
      </c>
      <c r="BZ374" s="176"/>
      <c r="CA374" s="176"/>
      <c r="CB374" s="176"/>
      <c r="CC374" s="176">
        <v>0</v>
      </c>
      <c r="CD374" s="176">
        <v>0</v>
      </c>
      <c r="CE374" s="176">
        <v>0</v>
      </c>
      <c r="CF374" s="176"/>
      <c r="CG374" s="176"/>
      <c r="CH374" s="176"/>
      <c r="CI374" s="176">
        <v>0</v>
      </c>
      <c r="CJ374" s="176">
        <v>0</v>
      </c>
      <c r="CK374" s="176">
        <v>0</v>
      </c>
      <c r="CL374" s="176"/>
      <c r="CM374" s="176"/>
      <c r="CN374" s="176"/>
      <c r="CO374" s="176">
        <v>0</v>
      </c>
      <c r="CP374" s="176"/>
      <c r="CQ374" s="176">
        <v>0</v>
      </c>
      <c r="CR374" s="176"/>
      <c r="CS374" s="176">
        <v>0</v>
      </c>
      <c r="CT374" s="176"/>
      <c r="CU374" s="176">
        <v>0</v>
      </c>
      <c r="CV374" s="176"/>
      <c r="CW374" s="176">
        <v>20</v>
      </c>
      <c r="CX374" s="176">
        <v>5</v>
      </c>
      <c r="CY374" s="176">
        <v>0</v>
      </c>
      <c r="CZ374" s="198"/>
      <c r="DA374" s="176">
        <v>0</v>
      </c>
      <c r="DB374" s="176"/>
      <c r="DC374" s="176"/>
      <c r="DD374" s="176">
        <v>0</v>
      </c>
      <c r="DE374" s="176">
        <v>0</v>
      </c>
      <c r="DF374" s="176"/>
      <c r="DG374" s="176"/>
      <c r="DH374" s="198"/>
      <c r="DI374" s="176"/>
      <c r="DJ374" s="449"/>
      <c r="DK374" s="176"/>
      <c r="DL374" s="198"/>
      <c r="DM374" s="176"/>
      <c r="DN374" s="176"/>
      <c r="DO374" s="176"/>
      <c r="DP374" s="176"/>
      <c r="DQ374" s="176"/>
      <c r="DR374" s="198"/>
      <c r="DS374" s="176"/>
      <c r="DT374" s="176"/>
      <c r="DU374" s="176"/>
      <c r="DV374" s="176"/>
      <c r="DW374" s="176"/>
      <c r="DX374" s="176"/>
      <c r="DY374" s="176"/>
      <c r="DZ374" s="176"/>
      <c r="EA374" s="176"/>
      <c r="EB374" s="176"/>
      <c r="EC374" s="176">
        <v>0</v>
      </c>
      <c r="ED374" s="176"/>
      <c r="EE374" s="176"/>
      <c r="EF374" s="176"/>
      <c r="EG374" s="176"/>
      <c r="EH374" s="176"/>
      <c r="EI374" s="176">
        <v>0</v>
      </c>
      <c r="EJ374" s="176"/>
      <c r="EK374" s="176"/>
      <c r="EL374" s="176"/>
      <c r="EM374" s="176"/>
      <c r="EN374" s="176">
        <v>0</v>
      </c>
      <c r="EO374" s="176"/>
      <c r="EP374" s="176"/>
      <c r="EQ374" s="700"/>
      <c r="ER374" s="176"/>
      <c r="ES374" s="176"/>
      <c r="ET374" s="176"/>
      <c r="EU374" s="176"/>
      <c r="EV374" s="176"/>
      <c r="EW374" s="176"/>
      <c r="EX374" s="176">
        <v>0</v>
      </c>
      <c r="EY374" s="176"/>
      <c r="EZ374" s="176"/>
      <c r="FA374" s="176"/>
      <c r="FB374" s="63">
        <f t="shared" si="31"/>
        <v>105</v>
      </c>
      <c r="FC374" s="69">
        <f t="shared" si="30"/>
        <v>615</v>
      </c>
    </row>
    <row r="375" spans="1:159" ht="48.6" customHeight="1">
      <c r="A375" s="216">
        <f>+IF(M375="","",COUNTA($M$12:$M375))</f>
        <v>289</v>
      </c>
      <c r="B375" s="216" t="s">
        <v>4919</v>
      </c>
      <c r="C375" s="216" t="s">
        <v>5092</v>
      </c>
      <c r="D375" s="216">
        <v>951</v>
      </c>
      <c r="E375" s="216">
        <v>578</v>
      </c>
      <c r="F375" s="219" t="s">
        <v>5093</v>
      </c>
      <c r="G375" s="216" t="s">
        <v>5094</v>
      </c>
      <c r="H375" s="216" t="s">
        <v>5095</v>
      </c>
      <c r="I375" s="216" t="s">
        <v>5096</v>
      </c>
      <c r="J375" s="216">
        <v>18</v>
      </c>
      <c r="K375" s="216" t="s">
        <v>5097</v>
      </c>
      <c r="L375" s="216" t="s">
        <v>4925</v>
      </c>
      <c r="M375" s="216" t="s">
        <v>5098</v>
      </c>
      <c r="N375" s="218">
        <v>400</v>
      </c>
      <c r="O375" s="216" t="s">
        <v>3122</v>
      </c>
      <c r="P375" s="216">
        <v>23</v>
      </c>
      <c r="Q375" s="176">
        <v>0</v>
      </c>
      <c r="R375" s="176"/>
      <c r="S375" s="176"/>
      <c r="T375" s="176"/>
      <c r="U375" s="176"/>
      <c r="V375" s="176"/>
      <c r="W375" s="176"/>
      <c r="X375" s="176"/>
      <c r="Y375" s="176"/>
      <c r="Z375" s="176"/>
      <c r="AA375" s="176"/>
      <c r="AB375" s="176"/>
      <c r="AC375" s="176">
        <v>0</v>
      </c>
      <c r="AD375" s="176"/>
      <c r="AE375" s="176"/>
      <c r="AF375" s="176"/>
      <c r="AG375" s="176">
        <v>400</v>
      </c>
      <c r="AH375" s="176">
        <v>5</v>
      </c>
      <c r="AI375" s="176"/>
      <c r="AJ375" s="176"/>
      <c r="AK375" s="176">
        <v>0</v>
      </c>
      <c r="AL375" s="176"/>
      <c r="AM375" s="176"/>
      <c r="AN375" s="176"/>
      <c r="AO375" s="176"/>
      <c r="AP375" s="176"/>
      <c r="AQ375" s="176"/>
      <c r="AR375" s="176"/>
      <c r="AS375" s="176"/>
      <c r="AT375" s="176"/>
      <c r="AU375" s="176">
        <v>0</v>
      </c>
      <c r="AV375" s="176"/>
      <c r="AW375" s="176"/>
      <c r="AX375" s="176"/>
      <c r="AY375" s="176"/>
      <c r="AZ375" s="176"/>
      <c r="BA375" s="176">
        <v>0</v>
      </c>
      <c r="BB375" s="176"/>
      <c r="BC375" s="176">
        <v>0</v>
      </c>
      <c r="BD375" s="176"/>
      <c r="BE375" s="176">
        <v>0</v>
      </c>
      <c r="BF375" s="176"/>
      <c r="BG375" s="176">
        <v>0</v>
      </c>
      <c r="BH375" s="176"/>
      <c r="BI375" s="176">
        <v>0</v>
      </c>
      <c r="BJ375" s="176"/>
      <c r="BK375" s="176">
        <v>0</v>
      </c>
      <c r="BL375" s="176"/>
      <c r="BM375" s="176">
        <v>0</v>
      </c>
      <c r="BN375" s="176"/>
      <c r="BO375" s="176"/>
      <c r="BP375" s="176"/>
      <c r="BQ375" s="176"/>
      <c r="BR375" s="176"/>
      <c r="BS375" s="176"/>
      <c r="BT375" s="176"/>
      <c r="BU375" s="176"/>
      <c r="BV375" s="176"/>
      <c r="BW375" s="176">
        <v>0</v>
      </c>
      <c r="BX375" s="176"/>
      <c r="BY375" s="176">
        <v>0</v>
      </c>
      <c r="BZ375" s="176"/>
      <c r="CA375" s="176"/>
      <c r="CB375" s="176"/>
      <c r="CC375" s="176">
        <v>0</v>
      </c>
      <c r="CD375" s="176">
        <v>0</v>
      </c>
      <c r="CE375" s="176">
        <v>0</v>
      </c>
      <c r="CF375" s="176"/>
      <c r="CG375" s="176"/>
      <c r="CH375" s="176"/>
      <c r="CI375" s="176">
        <v>0</v>
      </c>
      <c r="CJ375" s="176">
        <v>0</v>
      </c>
      <c r="CK375" s="176">
        <v>0</v>
      </c>
      <c r="CL375" s="176"/>
      <c r="CM375" s="176"/>
      <c r="CN375" s="176"/>
      <c r="CO375" s="176">
        <v>0</v>
      </c>
      <c r="CP375" s="176"/>
      <c r="CQ375" s="176">
        <v>0</v>
      </c>
      <c r="CR375" s="176"/>
      <c r="CS375" s="176">
        <v>0</v>
      </c>
      <c r="CT375" s="176"/>
      <c r="CU375" s="176">
        <v>0</v>
      </c>
      <c r="CV375" s="176"/>
      <c r="CW375" s="176"/>
      <c r="CX375" s="176"/>
      <c r="CY375" s="176">
        <v>0</v>
      </c>
      <c r="CZ375" s="198"/>
      <c r="DA375" s="176">
        <v>0</v>
      </c>
      <c r="DB375" s="176"/>
      <c r="DC375" s="176"/>
      <c r="DD375" s="176">
        <v>0</v>
      </c>
      <c r="DE375" s="176">
        <v>0</v>
      </c>
      <c r="DF375" s="176"/>
      <c r="DG375" s="176"/>
      <c r="DH375" s="198"/>
      <c r="DI375" s="176"/>
      <c r="DJ375" s="449"/>
      <c r="DK375" s="176"/>
      <c r="DL375" s="198"/>
      <c r="DM375" s="176"/>
      <c r="DN375" s="176"/>
      <c r="DO375" s="176"/>
      <c r="DP375" s="176"/>
      <c r="DQ375" s="176"/>
      <c r="DR375" s="198"/>
      <c r="DS375" s="176"/>
      <c r="DT375" s="176"/>
      <c r="DU375" s="176"/>
      <c r="DV375" s="176"/>
      <c r="DW375" s="176"/>
      <c r="DX375" s="176"/>
      <c r="DY375" s="176"/>
      <c r="DZ375" s="176"/>
      <c r="EA375" s="176"/>
      <c r="EB375" s="176"/>
      <c r="EC375" s="176">
        <v>0</v>
      </c>
      <c r="ED375" s="176"/>
      <c r="EE375" s="176"/>
      <c r="EF375" s="176"/>
      <c r="EG375" s="176"/>
      <c r="EH375" s="176"/>
      <c r="EI375" s="176">
        <v>0</v>
      </c>
      <c r="EJ375" s="176"/>
      <c r="EK375" s="176"/>
      <c r="EL375" s="176"/>
      <c r="EM375" s="176"/>
      <c r="EN375" s="176">
        <v>0</v>
      </c>
      <c r="EO375" s="176"/>
      <c r="EP375" s="176"/>
      <c r="EQ375" s="700"/>
      <c r="ER375" s="176"/>
      <c r="ES375" s="176"/>
      <c r="ET375" s="176"/>
      <c r="EU375" s="176"/>
      <c r="EV375" s="176"/>
      <c r="EW375" s="176"/>
      <c r="EX375" s="176">
        <v>0</v>
      </c>
      <c r="EY375" s="176"/>
      <c r="EZ375" s="176"/>
      <c r="FA375" s="176"/>
      <c r="FB375" s="63">
        <f t="shared" si="31"/>
        <v>5</v>
      </c>
      <c r="FC375" s="69">
        <f t="shared" si="30"/>
        <v>395</v>
      </c>
    </row>
    <row r="376" spans="1:159" ht="48.6" customHeight="1">
      <c r="A376" s="216">
        <f>+IF(M376="","",COUNTA($M$12:$M376))</f>
        <v>290</v>
      </c>
      <c r="B376" s="216" t="s">
        <v>4927</v>
      </c>
      <c r="C376" s="216" t="s">
        <v>5099</v>
      </c>
      <c r="D376" s="216">
        <v>955</v>
      </c>
      <c r="E376" s="216">
        <v>985</v>
      </c>
      <c r="F376" s="219" t="s">
        <v>2373</v>
      </c>
      <c r="G376" s="216" t="s">
        <v>5100</v>
      </c>
      <c r="H376" s="216" t="s">
        <v>71</v>
      </c>
      <c r="I376" s="216" t="s">
        <v>5101</v>
      </c>
      <c r="J376" s="216">
        <v>36</v>
      </c>
      <c r="K376" s="216" t="s">
        <v>5102</v>
      </c>
      <c r="L376" s="216" t="s">
        <v>5103</v>
      </c>
      <c r="M376" s="216" t="s">
        <v>65</v>
      </c>
      <c r="N376" s="218">
        <v>146250</v>
      </c>
      <c r="O376" s="216" t="s">
        <v>3062</v>
      </c>
      <c r="P376" s="216">
        <v>116</v>
      </c>
      <c r="Q376" s="176">
        <v>35000</v>
      </c>
      <c r="R376" s="176">
        <v>6500</v>
      </c>
      <c r="S376" s="176"/>
      <c r="T376" s="176"/>
      <c r="U376" s="176"/>
      <c r="V376" s="176"/>
      <c r="W376" s="176"/>
      <c r="X376" s="176"/>
      <c r="Y376" s="176">
        <v>2000</v>
      </c>
      <c r="Z376" s="176">
        <v>2000</v>
      </c>
      <c r="AA376" s="176">
        <v>21000</v>
      </c>
      <c r="AB376" s="176">
        <v>9000</v>
      </c>
      <c r="AC376" s="176">
        <v>400</v>
      </c>
      <c r="AD376" s="176"/>
      <c r="AE376" s="176"/>
      <c r="AF376" s="176"/>
      <c r="AG376" s="176">
        <v>14000</v>
      </c>
      <c r="AH376" s="176">
        <v>400</v>
      </c>
      <c r="AI376" s="176">
        <v>1000</v>
      </c>
      <c r="AJ376" s="176"/>
      <c r="AK376" s="176">
        <v>0</v>
      </c>
      <c r="AL376" s="176"/>
      <c r="AM376" s="176">
        <v>100</v>
      </c>
      <c r="AN376" s="176"/>
      <c r="AO376" s="176">
        <v>500</v>
      </c>
      <c r="AP376" s="176">
        <v>50</v>
      </c>
      <c r="AQ376" s="176">
        <v>500</v>
      </c>
      <c r="AR376" s="176">
        <v>200</v>
      </c>
      <c r="AS376" s="176"/>
      <c r="AT376" s="176">
        <v>2000</v>
      </c>
      <c r="AU376" s="176">
        <v>2000</v>
      </c>
      <c r="AV376" s="176">
        <v>0</v>
      </c>
      <c r="AW376" s="176">
        <v>3000</v>
      </c>
      <c r="AX376" s="176">
        <v>400</v>
      </c>
      <c r="AY376" s="176">
        <v>1000</v>
      </c>
      <c r="AZ376" s="176">
        <v>200</v>
      </c>
      <c r="BA376" s="176">
        <v>3000</v>
      </c>
      <c r="BB376" s="176">
        <v>3500</v>
      </c>
      <c r="BC376" s="176">
        <v>12000</v>
      </c>
      <c r="BD376" s="176">
        <v>7400</v>
      </c>
      <c r="BE376" s="176">
        <v>500</v>
      </c>
      <c r="BF376" s="456">
        <v>200</v>
      </c>
      <c r="BG376" s="176">
        <v>2600</v>
      </c>
      <c r="BH376" s="176"/>
      <c r="BI376" s="176">
        <v>300</v>
      </c>
      <c r="BJ376" s="176">
        <v>300</v>
      </c>
      <c r="BK376" s="176">
        <v>100</v>
      </c>
      <c r="BL376" s="176"/>
      <c r="BM376" s="176">
        <v>5000</v>
      </c>
      <c r="BN376" s="176">
        <v>4000</v>
      </c>
      <c r="BO376" s="176">
        <v>1000</v>
      </c>
      <c r="BP376" s="176">
        <v>430</v>
      </c>
      <c r="BQ376" s="176">
        <v>500</v>
      </c>
      <c r="BR376" s="176"/>
      <c r="BS376" s="176">
        <v>150</v>
      </c>
      <c r="BT376" s="176">
        <v>100</v>
      </c>
      <c r="BU376" s="176"/>
      <c r="BV376" s="176">
        <v>400</v>
      </c>
      <c r="BW376" s="176">
        <v>400</v>
      </c>
      <c r="BX376" s="176"/>
      <c r="BY376" s="176">
        <v>2500</v>
      </c>
      <c r="BZ376" s="176">
        <v>950</v>
      </c>
      <c r="CA376" s="176">
        <v>1500</v>
      </c>
      <c r="CB376" s="176"/>
      <c r="CC376" s="176">
        <v>2000</v>
      </c>
      <c r="CD376" s="176">
        <v>900</v>
      </c>
      <c r="CE376" s="176">
        <v>8000</v>
      </c>
      <c r="CF376" s="176">
        <v>1500</v>
      </c>
      <c r="CG376" s="176">
        <v>2000</v>
      </c>
      <c r="CH376" s="176">
        <v>500</v>
      </c>
      <c r="CI376" s="176">
        <v>0</v>
      </c>
      <c r="CJ376" s="176">
        <v>15000</v>
      </c>
      <c r="CK376" s="176">
        <v>15000</v>
      </c>
      <c r="CL376" s="176">
        <v>4450</v>
      </c>
      <c r="CM376" s="176"/>
      <c r="CN376" s="176"/>
      <c r="CO376" s="176">
        <v>0</v>
      </c>
      <c r="CP376" s="176"/>
      <c r="CQ376" s="176">
        <v>1000</v>
      </c>
      <c r="CR376" s="176">
        <v>1500</v>
      </c>
      <c r="CS376" s="176">
        <v>8000</v>
      </c>
      <c r="CT376" s="176">
        <v>4000</v>
      </c>
      <c r="CU376" s="176">
        <v>0</v>
      </c>
      <c r="CV376" s="176"/>
      <c r="CW376" s="176">
        <v>200</v>
      </c>
      <c r="CX376" s="176">
        <v>150</v>
      </c>
      <c r="CY376" s="176">
        <v>0</v>
      </c>
      <c r="CZ376" s="198"/>
      <c r="DA376" s="176">
        <v>0</v>
      </c>
      <c r="DB376" s="176"/>
      <c r="DC376" s="176"/>
      <c r="DD376" s="176">
        <v>0</v>
      </c>
      <c r="DE376" s="176">
        <v>0</v>
      </c>
      <c r="DF376" s="176"/>
      <c r="DG376" s="176"/>
      <c r="DH376" s="198"/>
      <c r="DI376" s="176"/>
      <c r="DJ376" s="449"/>
      <c r="DK376" s="176"/>
      <c r="DL376" s="198"/>
      <c r="DM376" s="176"/>
      <c r="DN376" s="176"/>
      <c r="DO376" s="176"/>
      <c r="DP376" s="176"/>
      <c r="DQ376" s="176"/>
      <c r="DR376" s="198"/>
      <c r="DS376" s="176"/>
      <c r="DT376" s="176"/>
      <c r="DU376" s="176"/>
      <c r="DV376" s="176"/>
      <c r="DW376" s="176"/>
      <c r="DX376" s="176"/>
      <c r="DY376" s="176"/>
      <c r="DZ376" s="176"/>
      <c r="EA376" s="176"/>
      <c r="EB376" s="176"/>
      <c r="EC376" s="176">
        <v>0</v>
      </c>
      <c r="ED376" s="176"/>
      <c r="EE376" s="176"/>
      <c r="EF376" s="176"/>
      <c r="EG376" s="176"/>
      <c r="EH376" s="176"/>
      <c r="EI376" s="176">
        <v>0</v>
      </c>
      <c r="EJ376" s="176"/>
      <c r="EK376" s="176"/>
      <c r="EL376" s="176"/>
      <c r="EM376" s="176"/>
      <c r="EN376" s="176">
        <v>0</v>
      </c>
      <c r="EO376" s="176"/>
      <c r="EP376" s="176"/>
      <c r="EQ376" s="700"/>
      <c r="ER376" s="176"/>
      <c r="ES376" s="176"/>
      <c r="ET376" s="176"/>
      <c r="EU376" s="176"/>
      <c r="EV376" s="176"/>
      <c r="EW376" s="176"/>
      <c r="EX376" s="176">
        <v>0</v>
      </c>
      <c r="EY376" s="176"/>
      <c r="EZ376" s="176"/>
      <c r="FA376" s="176"/>
      <c r="FB376" s="63">
        <f t="shared" si="31"/>
        <v>48630</v>
      </c>
      <c r="FC376" s="69">
        <f t="shared" si="30"/>
        <v>97620</v>
      </c>
    </row>
    <row r="377" spans="1:159" ht="48.6" customHeight="1">
      <c r="A377" s="216">
        <f>+IF(M377="","",COUNTA($M$12:$M377))</f>
        <v>291</v>
      </c>
      <c r="B377" s="216" t="s">
        <v>4934</v>
      </c>
      <c r="C377" s="216" t="s">
        <v>5104</v>
      </c>
      <c r="D377" s="216">
        <v>955</v>
      </c>
      <c r="E377" s="216">
        <v>985</v>
      </c>
      <c r="F377" s="219" t="s">
        <v>5105</v>
      </c>
      <c r="G377" s="216" t="s">
        <v>5106</v>
      </c>
      <c r="H377" s="216" t="s">
        <v>5107</v>
      </c>
      <c r="I377" s="216" t="s">
        <v>5108</v>
      </c>
      <c r="J377" s="216">
        <v>36</v>
      </c>
      <c r="K377" s="216" t="s">
        <v>5109</v>
      </c>
      <c r="L377" s="216" t="s">
        <v>3663</v>
      </c>
      <c r="M377" s="216" t="s">
        <v>65</v>
      </c>
      <c r="N377" s="218">
        <v>4420</v>
      </c>
      <c r="O377" s="216" t="s">
        <v>3481</v>
      </c>
      <c r="P377" s="216">
        <v>115</v>
      </c>
      <c r="Q377" s="176">
        <v>1000</v>
      </c>
      <c r="R377" s="176">
        <v>1000</v>
      </c>
      <c r="S377" s="176"/>
      <c r="T377" s="176"/>
      <c r="U377" s="176"/>
      <c r="V377" s="176"/>
      <c r="W377" s="176"/>
      <c r="X377" s="176"/>
      <c r="Y377" s="176"/>
      <c r="Z377" s="176"/>
      <c r="AA377" s="176"/>
      <c r="AB377" s="176"/>
      <c r="AC377" s="176">
        <v>0</v>
      </c>
      <c r="AD377" s="176"/>
      <c r="AE377" s="176"/>
      <c r="AF377" s="176"/>
      <c r="AG377" s="176">
        <v>1000</v>
      </c>
      <c r="AH377" s="176"/>
      <c r="AI377" s="176"/>
      <c r="AJ377" s="176"/>
      <c r="AK377" s="176">
        <v>0</v>
      </c>
      <c r="AL377" s="176"/>
      <c r="AM377" s="176"/>
      <c r="AN377" s="176"/>
      <c r="AO377" s="176"/>
      <c r="AP377" s="176"/>
      <c r="AQ377" s="176"/>
      <c r="AR377" s="176"/>
      <c r="AS377" s="176"/>
      <c r="AT377" s="176"/>
      <c r="AU377" s="176">
        <v>0</v>
      </c>
      <c r="AV377" s="176"/>
      <c r="AW377" s="176"/>
      <c r="AX377" s="176"/>
      <c r="AY377" s="176"/>
      <c r="AZ377" s="176"/>
      <c r="BA377" s="176">
        <v>0</v>
      </c>
      <c r="BB377" s="176"/>
      <c r="BC377" s="176">
        <v>200</v>
      </c>
      <c r="BD377" s="176">
        <v>100</v>
      </c>
      <c r="BE377" s="176">
        <v>0</v>
      </c>
      <c r="BF377" s="176"/>
      <c r="BG377" s="176">
        <v>20</v>
      </c>
      <c r="BH377" s="176"/>
      <c r="BI377" s="176">
        <v>0</v>
      </c>
      <c r="BJ377" s="176"/>
      <c r="BK377" s="176">
        <v>0</v>
      </c>
      <c r="BL377" s="176"/>
      <c r="BM377" s="176">
        <v>0</v>
      </c>
      <c r="BN377" s="176"/>
      <c r="BO377" s="176"/>
      <c r="BP377" s="176"/>
      <c r="BQ377" s="176"/>
      <c r="BR377" s="176"/>
      <c r="BS377" s="176"/>
      <c r="BT377" s="176"/>
      <c r="BU377" s="176"/>
      <c r="BV377" s="176"/>
      <c r="BW377" s="176">
        <v>0</v>
      </c>
      <c r="BX377" s="176"/>
      <c r="BY377" s="176">
        <v>0</v>
      </c>
      <c r="BZ377" s="176"/>
      <c r="CA377" s="176"/>
      <c r="CB377" s="176"/>
      <c r="CC377" s="176">
        <v>0</v>
      </c>
      <c r="CD377" s="176">
        <v>0</v>
      </c>
      <c r="CE377" s="176">
        <v>0</v>
      </c>
      <c r="CF377" s="176"/>
      <c r="CG377" s="176"/>
      <c r="CH377" s="176"/>
      <c r="CI377" s="176">
        <v>0</v>
      </c>
      <c r="CJ377" s="176">
        <v>200</v>
      </c>
      <c r="CK377" s="176">
        <v>200</v>
      </c>
      <c r="CL377" s="176">
        <v>200</v>
      </c>
      <c r="CM377" s="176"/>
      <c r="CN377" s="176"/>
      <c r="CO377" s="176">
        <v>0</v>
      </c>
      <c r="CP377" s="176"/>
      <c r="CQ377" s="176">
        <v>0</v>
      </c>
      <c r="CR377" s="176"/>
      <c r="CS377" s="176">
        <v>0</v>
      </c>
      <c r="CT377" s="176"/>
      <c r="CU377" s="176">
        <v>2000</v>
      </c>
      <c r="CV377" s="176"/>
      <c r="CW377" s="176"/>
      <c r="CX377" s="176"/>
      <c r="CY377" s="176">
        <v>0</v>
      </c>
      <c r="CZ377" s="198"/>
      <c r="DA377" s="176">
        <v>0</v>
      </c>
      <c r="DB377" s="176"/>
      <c r="DC377" s="176"/>
      <c r="DD377" s="176">
        <v>0</v>
      </c>
      <c r="DE377" s="176">
        <v>0</v>
      </c>
      <c r="DF377" s="176"/>
      <c r="DG377" s="176"/>
      <c r="DH377" s="198"/>
      <c r="DI377" s="176"/>
      <c r="DJ377" s="449"/>
      <c r="DK377" s="176"/>
      <c r="DL377" s="198"/>
      <c r="DM377" s="176"/>
      <c r="DN377" s="176"/>
      <c r="DO377" s="176"/>
      <c r="DP377" s="176"/>
      <c r="DQ377" s="176"/>
      <c r="DR377" s="198"/>
      <c r="DS377" s="176"/>
      <c r="DT377" s="176"/>
      <c r="DU377" s="176"/>
      <c r="DV377" s="176"/>
      <c r="DW377" s="176"/>
      <c r="DX377" s="176"/>
      <c r="DY377" s="176"/>
      <c r="DZ377" s="176"/>
      <c r="EA377" s="176"/>
      <c r="EB377" s="176"/>
      <c r="EC377" s="176">
        <v>0</v>
      </c>
      <c r="ED377" s="176"/>
      <c r="EE377" s="176"/>
      <c r="EF377" s="176"/>
      <c r="EG377" s="176"/>
      <c r="EH377" s="176"/>
      <c r="EI377" s="176">
        <v>0</v>
      </c>
      <c r="EJ377" s="176"/>
      <c r="EK377" s="176"/>
      <c r="EL377" s="176"/>
      <c r="EM377" s="176"/>
      <c r="EN377" s="176">
        <v>0</v>
      </c>
      <c r="EO377" s="176"/>
      <c r="EP377" s="176"/>
      <c r="EQ377" s="700"/>
      <c r="ER377" s="176"/>
      <c r="ES377" s="176"/>
      <c r="ET377" s="176"/>
      <c r="EU377" s="176"/>
      <c r="EV377" s="176"/>
      <c r="EW377" s="176"/>
      <c r="EX377" s="176">
        <v>0</v>
      </c>
      <c r="EY377" s="176"/>
      <c r="EZ377" s="176"/>
      <c r="FA377" s="176"/>
      <c r="FB377" s="63">
        <f t="shared" si="31"/>
        <v>1300</v>
      </c>
      <c r="FC377" s="69">
        <f t="shared" si="30"/>
        <v>3120</v>
      </c>
    </row>
    <row r="378" spans="1:159" ht="48.6" customHeight="1">
      <c r="A378" s="216">
        <f>+IF(M378="","",COUNTA($M$12:$M378))</f>
        <v>292</v>
      </c>
      <c r="B378" s="216" t="s">
        <v>5110</v>
      </c>
      <c r="C378" s="216" t="s">
        <v>5111</v>
      </c>
      <c r="D378" s="216">
        <v>955</v>
      </c>
      <c r="E378" s="216">
        <v>985</v>
      </c>
      <c r="F378" s="219" t="s">
        <v>5112</v>
      </c>
      <c r="G378" s="216" t="s">
        <v>5113</v>
      </c>
      <c r="H378" s="216" t="s">
        <v>5114</v>
      </c>
      <c r="I378" s="216" t="s">
        <v>5115</v>
      </c>
      <c r="J378" s="216">
        <v>36</v>
      </c>
      <c r="K378" s="216" t="s">
        <v>5116</v>
      </c>
      <c r="L378" s="216" t="s">
        <v>5117</v>
      </c>
      <c r="M378" s="216" t="s">
        <v>65</v>
      </c>
      <c r="N378" s="218">
        <v>10650</v>
      </c>
      <c r="O378" s="216" t="s">
        <v>3122</v>
      </c>
      <c r="P378" s="216">
        <v>23</v>
      </c>
      <c r="Q378" s="176">
        <v>0</v>
      </c>
      <c r="R378" s="176"/>
      <c r="S378" s="176"/>
      <c r="T378" s="176"/>
      <c r="U378" s="176"/>
      <c r="V378" s="176"/>
      <c r="W378" s="176"/>
      <c r="X378" s="176"/>
      <c r="Y378" s="176"/>
      <c r="Z378" s="176"/>
      <c r="AA378" s="176"/>
      <c r="AB378" s="176"/>
      <c r="AC378" s="176">
        <v>200</v>
      </c>
      <c r="AD378" s="176"/>
      <c r="AE378" s="176"/>
      <c r="AF378" s="176"/>
      <c r="AG378" s="176">
        <v>6000</v>
      </c>
      <c r="AH378" s="176">
        <v>990</v>
      </c>
      <c r="AI378" s="176"/>
      <c r="AJ378" s="176"/>
      <c r="AK378" s="176">
        <v>50</v>
      </c>
      <c r="AL378" s="176">
        <v>5</v>
      </c>
      <c r="AM378" s="176"/>
      <c r="AN378" s="176"/>
      <c r="AO378" s="176"/>
      <c r="AP378" s="176"/>
      <c r="AQ378" s="176">
        <v>200</v>
      </c>
      <c r="AR378" s="176">
        <v>0</v>
      </c>
      <c r="AS378" s="176"/>
      <c r="AT378" s="176"/>
      <c r="AU378" s="176">
        <v>0</v>
      </c>
      <c r="AV378" s="176"/>
      <c r="AW378" s="176"/>
      <c r="AX378" s="176"/>
      <c r="AY378" s="176"/>
      <c r="AZ378" s="176"/>
      <c r="BA378" s="176">
        <v>0</v>
      </c>
      <c r="BB378" s="176"/>
      <c r="BC378" s="176">
        <v>0</v>
      </c>
      <c r="BD378" s="176"/>
      <c r="BE378" s="176">
        <v>0</v>
      </c>
      <c r="BF378" s="176"/>
      <c r="BG378" s="176">
        <v>0</v>
      </c>
      <c r="BH378" s="176"/>
      <c r="BI378" s="176">
        <v>0</v>
      </c>
      <c r="BJ378" s="176"/>
      <c r="BK378" s="176">
        <v>0</v>
      </c>
      <c r="BL378" s="176"/>
      <c r="BM378" s="176">
        <v>0</v>
      </c>
      <c r="BN378" s="176"/>
      <c r="BO378" s="176"/>
      <c r="BP378" s="176"/>
      <c r="BQ378" s="176">
        <v>200</v>
      </c>
      <c r="BR378" s="176"/>
      <c r="BS378" s="176"/>
      <c r="BT378" s="176"/>
      <c r="BU378" s="176"/>
      <c r="BV378" s="176"/>
      <c r="BW378" s="176">
        <v>0</v>
      </c>
      <c r="BX378" s="176"/>
      <c r="BY378" s="176">
        <v>2000</v>
      </c>
      <c r="BZ378" s="176"/>
      <c r="CA378" s="176"/>
      <c r="CB378" s="176"/>
      <c r="CC378" s="176">
        <v>0</v>
      </c>
      <c r="CD378" s="176">
        <v>0</v>
      </c>
      <c r="CE378" s="176">
        <v>2000</v>
      </c>
      <c r="CF378" s="176">
        <v>180</v>
      </c>
      <c r="CG378" s="176"/>
      <c r="CH378" s="176"/>
      <c r="CI378" s="176">
        <v>0</v>
      </c>
      <c r="CJ378" s="176">
        <v>0</v>
      </c>
      <c r="CK378" s="176">
        <v>0</v>
      </c>
      <c r="CL378" s="176"/>
      <c r="CM378" s="176"/>
      <c r="CN378" s="176"/>
      <c r="CO378" s="176">
        <v>0</v>
      </c>
      <c r="CP378" s="176"/>
      <c r="CQ378" s="176">
        <v>0</v>
      </c>
      <c r="CR378" s="176"/>
      <c r="CS378" s="176">
        <v>0</v>
      </c>
      <c r="CT378" s="176"/>
      <c r="CU378" s="176">
        <v>0</v>
      </c>
      <c r="CV378" s="176"/>
      <c r="CW378" s="176"/>
      <c r="CX378" s="176"/>
      <c r="CY378" s="176">
        <v>0</v>
      </c>
      <c r="CZ378" s="198"/>
      <c r="DA378" s="176">
        <v>0</v>
      </c>
      <c r="DB378" s="176"/>
      <c r="DC378" s="176"/>
      <c r="DD378" s="176">
        <v>0</v>
      </c>
      <c r="DE378" s="176">
        <v>0</v>
      </c>
      <c r="DF378" s="176"/>
      <c r="DG378" s="176"/>
      <c r="DH378" s="198"/>
      <c r="DI378" s="176"/>
      <c r="DJ378" s="449"/>
      <c r="DK378" s="176"/>
      <c r="DL378" s="198"/>
      <c r="DM378" s="176"/>
      <c r="DN378" s="176"/>
      <c r="DO378" s="176"/>
      <c r="DP378" s="176"/>
      <c r="DQ378" s="176"/>
      <c r="DR378" s="198"/>
      <c r="DS378" s="176"/>
      <c r="DT378" s="176"/>
      <c r="DU378" s="176"/>
      <c r="DV378" s="176"/>
      <c r="DW378" s="176"/>
      <c r="DX378" s="176"/>
      <c r="DY378" s="176"/>
      <c r="DZ378" s="176"/>
      <c r="EA378" s="176"/>
      <c r="EB378" s="176"/>
      <c r="EC378" s="176">
        <v>0</v>
      </c>
      <c r="ED378" s="176"/>
      <c r="EE378" s="176"/>
      <c r="EF378" s="176"/>
      <c r="EG378" s="176"/>
      <c r="EH378" s="176"/>
      <c r="EI378" s="176">
        <v>0</v>
      </c>
      <c r="EJ378" s="176"/>
      <c r="EK378" s="176"/>
      <c r="EL378" s="176"/>
      <c r="EM378" s="176"/>
      <c r="EN378" s="176">
        <v>0</v>
      </c>
      <c r="EO378" s="176"/>
      <c r="EP378" s="176"/>
      <c r="EQ378" s="700"/>
      <c r="ER378" s="176"/>
      <c r="ES378" s="176"/>
      <c r="ET378" s="176"/>
      <c r="EU378" s="176"/>
      <c r="EV378" s="176"/>
      <c r="EW378" s="176"/>
      <c r="EX378" s="176">
        <v>0</v>
      </c>
      <c r="EY378" s="176"/>
      <c r="EZ378" s="176"/>
      <c r="FA378" s="176"/>
      <c r="FB378" s="63">
        <f t="shared" si="31"/>
        <v>1175</v>
      </c>
      <c r="FC378" s="69">
        <f t="shared" si="30"/>
        <v>9475</v>
      </c>
    </row>
    <row r="379" spans="1:159" ht="48.6" customHeight="1">
      <c r="A379" s="216">
        <f>+IF(M379="","",COUNTA($M$12:$M379))</f>
        <v>293</v>
      </c>
      <c r="B379" s="216" t="s">
        <v>4941</v>
      </c>
      <c r="C379" s="216" t="s">
        <v>5118</v>
      </c>
      <c r="D379" s="216">
        <v>955</v>
      </c>
      <c r="E379" s="216">
        <v>985</v>
      </c>
      <c r="F379" s="219" t="s">
        <v>5119</v>
      </c>
      <c r="G379" s="216" t="s">
        <v>5120</v>
      </c>
      <c r="H379" s="216" t="s">
        <v>5121</v>
      </c>
      <c r="I379" s="216" t="s">
        <v>5122</v>
      </c>
      <c r="J379" s="216">
        <v>36</v>
      </c>
      <c r="K379" s="216" t="s">
        <v>5123</v>
      </c>
      <c r="L379" s="216" t="s">
        <v>5124</v>
      </c>
      <c r="M379" s="216" t="s">
        <v>5078</v>
      </c>
      <c r="N379" s="218">
        <v>11545</v>
      </c>
      <c r="O379" s="216" t="s">
        <v>3115</v>
      </c>
      <c r="P379" s="216">
        <v>113</v>
      </c>
      <c r="Q379" s="176">
        <v>100</v>
      </c>
      <c r="R379" s="176"/>
      <c r="S379" s="176"/>
      <c r="T379" s="176"/>
      <c r="U379" s="176"/>
      <c r="V379" s="176"/>
      <c r="W379" s="176"/>
      <c r="X379" s="176"/>
      <c r="Y379" s="176">
        <v>50</v>
      </c>
      <c r="Z379" s="176">
        <v>50</v>
      </c>
      <c r="AA379" s="176"/>
      <c r="AB379" s="176"/>
      <c r="AC379" s="176">
        <v>0</v>
      </c>
      <c r="AD379" s="176"/>
      <c r="AE379" s="176">
        <v>50</v>
      </c>
      <c r="AF379" s="176"/>
      <c r="AG379" s="176">
        <v>6500</v>
      </c>
      <c r="AH379" s="176">
        <v>950</v>
      </c>
      <c r="AI379" s="176"/>
      <c r="AJ379" s="176"/>
      <c r="AK379" s="176">
        <v>30</v>
      </c>
      <c r="AL379" s="176"/>
      <c r="AM379" s="176"/>
      <c r="AN379" s="176"/>
      <c r="AO379" s="176"/>
      <c r="AP379" s="176"/>
      <c r="AQ379" s="176">
        <v>100</v>
      </c>
      <c r="AR379" s="176">
        <v>30</v>
      </c>
      <c r="AS379" s="176"/>
      <c r="AT379" s="176"/>
      <c r="AU379" s="176">
        <v>0</v>
      </c>
      <c r="AV379" s="176"/>
      <c r="AW379" s="176"/>
      <c r="AX379" s="176"/>
      <c r="AY379" s="176"/>
      <c r="AZ379" s="176"/>
      <c r="BA379" s="176">
        <v>50</v>
      </c>
      <c r="BB379" s="176">
        <v>20</v>
      </c>
      <c r="BC379" s="176">
        <v>0</v>
      </c>
      <c r="BD379" s="176"/>
      <c r="BE379" s="176">
        <v>0</v>
      </c>
      <c r="BF379" s="176"/>
      <c r="BG379" s="176">
        <v>20</v>
      </c>
      <c r="BH379" s="176"/>
      <c r="BI379" s="176">
        <v>0</v>
      </c>
      <c r="BJ379" s="176"/>
      <c r="BK379" s="176">
        <v>0</v>
      </c>
      <c r="BL379" s="176"/>
      <c r="BM379" s="176">
        <v>0</v>
      </c>
      <c r="BN379" s="176"/>
      <c r="BO379" s="176"/>
      <c r="BP379" s="176"/>
      <c r="BQ379" s="176">
        <v>50</v>
      </c>
      <c r="BR379" s="176"/>
      <c r="BS379" s="176"/>
      <c r="BT379" s="176"/>
      <c r="BU379" s="176"/>
      <c r="BV379" s="176"/>
      <c r="BW379" s="176">
        <v>0</v>
      </c>
      <c r="BX379" s="176"/>
      <c r="BY379" s="176">
        <v>0</v>
      </c>
      <c r="BZ379" s="176"/>
      <c r="CA379" s="176"/>
      <c r="CB379" s="176"/>
      <c r="CC379" s="176">
        <v>0</v>
      </c>
      <c r="CD379" s="176">
        <v>0</v>
      </c>
      <c r="CE379" s="176">
        <v>200</v>
      </c>
      <c r="CF379" s="176">
        <v>200</v>
      </c>
      <c r="CG379" s="176">
        <v>200</v>
      </c>
      <c r="CH379" s="176">
        <v>50</v>
      </c>
      <c r="CI379" s="176">
        <v>0</v>
      </c>
      <c r="CJ379" s="176">
        <v>0</v>
      </c>
      <c r="CK379" s="176">
        <v>0</v>
      </c>
      <c r="CL379" s="176"/>
      <c r="CM379" s="176"/>
      <c r="CN379" s="176"/>
      <c r="CO379" s="176">
        <v>2000</v>
      </c>
      <c r="CP379" s="176">
        <v>900</v>
      </c>
      <c r="CQ379" s="176">
        <v>100</v>
      </c>
      <c r="CR379" s="176">
        <v>50</v>
      </c>
      <c r="CS379" s="176">
        <v>0</v>
      </c>
      <c r="CT379" s="176"/>
      <c r="CU379" s="176">
        <v>2000</v>
      </c>
      <c r="CV379" s="176">
        <v>2000</v>
      </c>
      <c r="CW379" s="176">
        <v>30</v>
      </c>
      <c r="CX379" s="176">
        <v>10</v>
      </c>
      <c r="CY379" s="176">
        <v>5</v>
      </c>
      <c r="CZ379" s="198"/>
      <c r="DA379" s="176">
        <v>0</v>
      </c>
      <c r="DB379" s="176"/>
      <c r="DC379" s="176">
        <v>60</v>
      </c>
      <c r="DD379" s="176">
        <v>0</v>
      </c>
      <c r="DE379" s="176">
        <v>0</v>
      </c>
      <c r="DF379" s="176"/>
      <c r="DG379" s="176"/>
      <c r="DH379" s="198"/>
      <c r="DI379" s="176"/>
      <c r="DJ379" s="449"/>
      <c r="DK379" s="176"/>
      <c r="DL379" s="198"/>
      <c r="DM379" s="176"/>
      <c r="DN379" s="176"/>
      <c r="DO379" s="176"/>
      <c r="DP379" s="176"/>
      <c r="DQ379" s="176"/>
      <c r="DR379" s="198"/>
      <c r="DS379" s="176"/>
      <c r="DT379" s="176"/>
      <c r="DU379" s="176"/>
      <c r="DV379" s="176"/>
      <c r="DW379" s="176"/>
      <c r="DX379" s="176"/>
      <c r="DY379" s="176"/>
      <c r="DZ379" s="176"/>
      <c r="EA379" s="176"/>
      <c r="EB379" s="176"/>
      <c r="EC379" s="176">
        <v>0</v>
      </c>
      <c r="ED379" s="176"/>
      <c r="EE379" s="176"/>
      <c r="EF379" s="176"/>
      <c r="EG379" s="176"/>
      <c r="EH379" s="176"/>
      <c r="EI379" s="176">
        <v>0</v>
      </c>
      <c r="EJ379" s="176"/>
      <c r="EK379" s="176"/>
      <c r="EL379" s="176"/>
      <c r="EM379" s="176"/>
      <c r="EN379" s="176">
        <v>0</v>
      </c>
      <c r="EO379" s="176"/>
      <c r="EP379" s="176"/>
      <c r="EQ379" s="700"/>
      <c r="ER379" s="176"/>
      <c r="ES379" s="176"/>
      <c r="ET379" s="176"/>
      <c r="EU379" s="176"/>
      <c r="EV379" s="176"/>
      <c r="EW379" s="176"/>
      <c r="EX379" s="176">
        <v>0</v>
      </c>
      <c r="EY379" s="176"/>
      <c r="EZ379" s="176"/>
      <c r="FA379" s="176"/>
      <c r="FB379" s="63">
        <f t="shared" si="31"/>
        <v>4260</v>
      </c>
      <c r="FC379" s="69">
        <f t="shared" si="30"/>
        <v>7285</v>
      </c>
    </row>
    <row r="380" spans="1:159" ht="48.6" customHeight="1">
      <c r="A380" s="216">
        <f>+IF(M380="","",COUNTA($M$12:$M380))</f>
        <v>294</v>
      </c>
      <c r="B380" s="216" t="s">
        <v>4946</v>
      </c>
      <c r="C380" s="216" t="s">
        <v>5125</v>
      </c>
      <c r="D380" s="312">
        <v>957</v>
      </c>
      <c r="E380" s="216">
        <v>988</v>
      </c>
      <c r="F380" s="219" t="s">
        <v>5126</v>
      </c>
      <c r="G380" s="216" t="s">
        <v>5127</v>
      </c>
      <c r="H380" s="216" t="s">
        <v>5128</v>
      </c>
      <c r="I380" s="216" t="s">
        <v>5129</v>
      </c>
      <c r="J380" s="216">
        <v>24</v>
      </c>
      <c r="K380" s="216" t="s">
        <v>5130</v>
      </c>
      <c r="L380" s="216" t="s">
        <v>5131</v>
      </c>
      <c r="M380" s="216" t="s">
        <v>5132</v>
      </c>
      <c r="N380" s="218">
        <v>5005</v>
      </c>
      <c r="O380" s="216" t="s">
        <v>3122</v>
      </c>
      <c r="P380" s="216">
        <v>23</v>
      </c>
      <c r="Q380" s="176">
        <v>1000</v>
      </c>
      <c r="R380" s="176">
        <v>600</v>
      </c>
      <c r="S380" s="176"/>
      <c r="T380" s="176"/>
      <c r="U380" s="176"/>
      <c r="V380" s="176"/>
      <c r="W380" s="176"/>
      <c r="X380" s="176"/>
      <c r="Y380" s="176"/>
      <c r="Z380" s="176"/>
      <c r="AA380" s="176"/>
      <c r="AB380" s="176"/>
      <c r="AC380" s="176">
        <v>0</v>
      </c>
      <c r="AD380" s="176"/>
      <c r="AE380" s="176"/>
      <c r="AF380" s="176"/>
      <c r="AG380" s="176">
        <v>3500</v>
      </c>
      <c r="AH380" s="176"/>
      <c r="AI380" s="176"/>
      <c r="AJ380" s="176"/>
      <c r="AK380" s="176">
        <v>0</v>
      </c>
      <c r="AL380" s="176"/>
      <c r="AM380" s="176"/>
      <c r="AN380" s="176"/>
      <c r="AO380" s="176"/>
      <c r="AP380" s="176"/>
      <c r="AQ380" s="176"/>
      <c r="AR380" s="176"/>
      <c r="AS380" s="176"/>
      <c r="AT380" s="176"/>
      <c r="AU380" s="176">
        <v>0</v>
      </c>
      <c r="AV380" s="176"/>
      <c r="AW380" s="176"/>
      <c r="AX380" s="176"/>
      <c r="AY380" s="176"/>
      <c r="AZ380" s="176"/>
      <c r="BA380" s="176">
        <v>0</v>
      </c>
      <c r="BB380" s="176"/>
      <c r="BC380" s="176">
        <v>0</v>
      </c>
      <c r="BD380" s="176"/>
      <c r="BE380" s="176">
        <v>0</v>
      </c>
      <c r="BF380" s="176"/>
      <c r="BG380" s="176">
        <v>0</v>
      </c>
      <c r="BH380" s="176"/>
      <c r="BI380" s="176">
        <v>0</v>
      </c>
      <c r="BJ380" s="176"/>
      <c r="BK380" s="176">
        <v>0</v>
      </c>
      <c r="BL380" s="176"/>
      <c r="BM380" s="176">
        <v>0</v>
      </c>
      <c r="BN380" s="176"/>
      <c r="BO380" s="176">
        <v>20</v>
      </c>
      <c r="BP380" s="176">
        <v>20</v>
      </c>
      <c r="BQ380" s="176"/>
      <c r="BR380" s="176"/>
      <c r="BS380" s="176"/>
      <c r="BT380" s="176"/>
      <c r="BU380" s="176"/>
      <c r="BV380" s="176"/>
      <c r="BW380" s="176">
        <v>0</v>
      </c>
      <c r="BX380" s="176"/>
      <c r="BY380" s="176">
        <v>0</v>
      </c>
      <c r="BZ380" s="176"/>
      <c r="CA380" s="176"/>
      <c r="CB380" s="176"/>
      <c r="CC380" s="176">
        <v>0</v>
      </c>
      <c r="CD380" s="176">
        <v>0</v>
      </c>
      <c r="CE380" s="176">
        <v>0</v>
      </c>
      <c r="CF380" s="176"/>
      <c r="CG380" s="176"/>
      <c r="CH380" s="176"/>
      <c r="CI380" s="176">
        <v>0</v>
      </c>
      <c r="CJ380" s="176">
        <v>120</v>
      </c>
      <c r="CK380" s="176">
        <v>120</v>
      </c>
      <c r="CL380" s="176">
        <v>120</v>
      </c>
      <c r="CM380" s="176"/>
      <c r="CN380" s="176"/>
      <c r="CO380" s="176">
        <v>0</v>
      </c>
      <c r="CP380" s="176"/>
      <c r="CQ380" s="176">
        <v>150</v>
      </c>
      <c r="CR380" s="176">
        <v>50</v>
      </c>
      <c r="CS380" s="176">
        <v>150</v>
      </c>
      <c r="CT380" s="176"/>
      <c r="CU380" s="176">
        <v>0</v>
      </c>
      <c r="CV380" s="176"/>
      <c r="CW380" s="176">
        <v>30</v>
      </c>
      <c r="CX380" s="176">
        <v>5</v>
      </c>
      <c r="CY380" s="176">
        <v>5</v>
      </c>
      <c r="CZ380" s="198"/>
      <c r="DA380" s="176">
        <v>0</v>
      </c>
      <c r="DB380" s="176"/>
      <c r="DC380" s="176">
        <v>30</v>
      </c>
      <c r="DD380" s="176">
        <v>20</v>
      </c>
      <c r="DE380" s="176">
        <v>0</v>
      </c>
      <c r="DF380" s="176"/>
      <c r="DG380" s="176"/>
      <c r="DH380" s="198"/>
      <c r="DI380" s="176"/>
      <c r="DJ380" s="449"/>
      <c r="DK380" s="176"/>
      <c r="DL380" s="198"/>
      <c r="DM380" s="176"/>
      <c r="DN380" s="176"/>
      <c r="DO380" s="176"/>
      <c r="DP380" s="176"/>
      <c r="DQ380" s="176"/>
      <c r="DR380" s="198"/>
      <c r="DS380" s="176"/>
      <c r="DT380" s="176"/>
      <c r="DU380" s="176"/>
      <c r="DV380" s="176"/>
      <c r="DW380" s="176"/>
      <c r="DX380" s="176"/>
      <c r="DY380" s="176"/>
      <c r="DZ380" s="176"/>
      <c r="EA380" s="176"/>
      <c r="EB380" s="176"/>
      <c r="EC380" s="176">
        <v>0</v>
      </c>
      <c r="ED380" s="176"/>
      <c r="EE380" s="176"/>
      <c r="EF380" s="176"/>
      <c r="EG380" s="176"/>
      <c r="EH380" s="176"/>
      <c r="EI380" s="176">
        <v>0</v>
      </c>
      <c r="EJ380" s="176"/>
      <c r="EK380" s="176"/>
      <c r="EL380" s="176"/>
      <c r="EM380" s="176"/>
      <c r="EN380" s="176">
        <v>0</v>
      </c>
      <c r="EO380" s="176"/>
      <c r="EP380" s="176"/>
      <c r="EQ380" s="700"/>
      <c r="ER380" s="176"/>
      <c r="ES380" s="176"/>
      <c r="ET380" s="176"/>
      <c r="EU380" s="176"/>
      <c r="EV380" s="176"/>
      <c r="EW380" s="176"/>
      <c r="EX380" s="176">
        <v>0</v>
      </c>
      <c r="EY380" s="176"/>
      <c r="EZ380" s="176"/>
      <c r="FA380" s="176"/>
      <c r="FB380" s="63">
        <f t="shared" si="31"/>
        <v>815</v>
      </c>
      <c r="FC380" s="69">
        <f t="shared" si="30"/>
        <v>4190</v>
      </c>
    </row>
    <row r="381" spans="1:159" ht="48.6" customHeight="1">
      <c r="A381" s="216">
        <f>+IF(M381="","",COUNTA($M$12:$M381))</f>
        <v>295</v>
      </c>
      <c r="B381" s="216" t="s">
        <v>5133</v>
      </c>
      <c r="C381" s="216" t="s">
        <v>5134</v>
      </c>
      <c r="D381" s="312">
        <v>957</v>
      </c>
      <c r="E381" s="216">
        <v>988</v>
      </c>
      <c r="F381" s="219" t="s">
        <v>5135</v>
      </c>
      <c r="G381" s="216" t="s">
        <v>5136</v>
      </c>
      <c r="H381" s="216" t="s">
        <v>5137</v>
      </c>
      <c r="I381" s="216" t="s">
        <v>5138</v>
      </c>
      <c r="J381" s="216">
        <v>24</v>
      </c>
      <c r="K381" s="216" t="s">
        <v>5139</v>
      </c>
      <c r="L381" s="216" t="s">
        <v>5140</v>
      </c>
      <c r="M381" s="216" t="s">
        <v>5132</v>
      </c>
      <c r="N381" s="218">
        <v>4070</v>
      </c>
      <c r="O381" s="216" t="s">
        <v>3122</v>
      </c>
      <c r="P381" s="216">
        <v>23</v>
      </c>
      <c r="Q381" s="176">
        <v>1500</v>
      </c>
      <c r="R381" s="176">
        <v>300</v>
      </c>
      <c r="S381" s="176"/>
      <c r="T381" s="176"/>
      <c r="U381" s="176"/>
      <c r="V381" s="176"/>
      <c r="W381" s="176"/>
      <c r="X381" s="176"/>
      <c r="Y381" s="176">
        <v>200</v>
      </c>
      <c r="Z381" s="176">
        <v>200</v>
      </c>
      <c r="AA381" s="176"/>
      <c r="AB381" s="176"/>
      <c r="AC381" s="176">
        <v>150</v>
      </c>
      <c r="AD381" s="176">
        <v>8</v>
      </c>
      <c r="AE381" s="176"/>
      <c r="AF381" s="176"/>
      <c r="AG381" s="176">
        <v>1000</v>
      </c>
      <c r="AH381" s="176"/>
      <c r="AI381" s="176"/>
      <c r="AJ381" s="176"/>
      <c r="AK381" s="176">
        <v>0</v>
      </c>
      <c r="AL381" s="176"/>
      <c r="AM381" s="176"/>
      <c r="AN381" s="176"/>
      <c r="AO381" s="176"/>
      <c r="AP381" s="176"/>
      <c r="AQ381" s="176"/>
      <c r="AR381" s="176"/>
      <c r="AS381" s="176"/>
      <c r="AT381" s="176"/>
      <c r="AU381" s="176">
        <v>0</v>
      </c>
      <c r="AV381" s="176"/>
      <c r="AW381" s="176"/>
      <c r="AX381" s="176"/>
      <c r="AY381" s="176"/>
      <c r="AZ381" s="176"/>
      <c r="BA381" s="176">
        <v>0</v>
      </c>
      <c r="BB381" s="176"/>
      <c r="BC381" s="176">
        <v>0</v>
      </c>
      <c r="BD381" s="176"/>
      <c r="BE381" s="176">
        <v>0</v>
      </c>
      <c r="BF381" s="176"/>
      <c r="BG381" s="176">
        <v>30</v>
      </c>
      <c r="BH381" s="176">
        <v>30</v>
      </c>
      <c r="BI381" s="176">
        <v>0</v>
      </c>
      <c r="BJ381" s="176"/>
      <c r="BK381" s="176">
        <v>0</v>
      </c>
      <c r="BL381" s="176"/>
      <c r="BM381" s="176">
        <v>0</v>
      </c>
      <c r="BN381" s="176"/>
      <c r="BO381" s="176">
        <v>20</v>
      </c>
      <c r="BP381" s="176"/>
      <c r="BQ381" s="176"/>
      <c r="BR381" s="176"/>
      <c r="BS381" s="176"/>
      <c r="BT381" s="176"/>
      <c r="BU381" s="176"/>
      <c r="BV381" s="176"/>
      <c r="BW381" s="176">
        <v>0</v>
      </c>
      <c r="BX381" s="176"/>
      <c r="BY381" s="176">
        <v>0</v>
      </c>
      <c r="BZ381" s="176"/>
      <c r="CA381" s="176"/>
      <c r="CB381" s="176"/>
      <c r="CC381" s="176">
        <v>0</v>
      </c>
      <c r="CD381" s="176">
        <v>0</v>
      </c>
      <c r="CE381" s="176">
        <v>0</v>
      </c>
      <c r="CF381" s="176"/>
      <c r="CG381" s="176"/>
      <c r="CH381" s="176"/>
      <c r="CI381" s="176">
        <v>0</v>
      </c>
      <c r="CJ381" s="176">
        <v>700</v>
      </c>
      <c r="CK381" s="176">
        <v>700</v>
      </c>
      <c r="CL381" s="176">
        <v>700</v>
      </c>
      <c r="CM381" s="176"/>
      <c r="CN381" s="176"/>
      <c r="CO381" s="176">
        <v>0</v>
      </c>
      <c r="CP381" s="176"/>
      <c r="CQ381" s="176">
        <v>100</v>
      </c>
      <c r="CR381" s="176">
        <v>70</v>
      </c>
      <c r="CS381" s="176">
        <v>150</v>
      </c>
      <c r="CT381" s="176"/>
      <c r="CU381" s="176">
        <v>0</v>
      </c>
      <c r="CV381" s="176"/>
      <c r="CW381" s="176">
        <v>70</v>
      </c>
      <c r="CX381" s="176">
        <v>30</v>
      </c>
      <c r="CY381" s="176">
        <v>0</v>
      </c>
      <c r="CZ381" s="198"/>
      <c r="DA381" s="176">
        <v>0</v>
      </c>
      <c r="DB381" s="176"/>
      <c r="DC381" s="176">
        <v>150</v>
      </c>
      <c r="DD381" s="176">
        <v>20</v>
      </c>
      <c r="DE381" s="176">
        <v>0</v>
      </c>
      <c r="DF381" s="176"/>
      <c r="DG381" s="176"/>
      <c r="DH381" s="198"/>
      <c r="DI381" s="176"/>
      <c r="DJ381" s="449"/>
      <c r="DK381" s="176"/>
      <c r="DL381" s="198"/>
      <c r="DM381" s="176"/>
      <c r="DN381" s="176"/>
      <c r="DO381" s="176"/>
      <c r="DP381" s="176"/>
      <c r="DQ381" s="176"/>
      <c r="DR381" s="198"/>
      <c r="DS381" s="176"/>
      <c r="DT381" s="176"/>
      <c r="DU381" s="176"/>
      <c r="DV381" s="176"/>
      <c r="DW381" s="176"/>
      <c r="DX381" s="176"/>
      <c r="DY381" s="176"/>
      <c r="DZ381" s="176"/>
      <c r="EA381" s="176"/>
      <c r="EB381" s="176"/>
      <c r="EC381" s="176">
        <v>0</v>
      </c>
      <c r="ED381" s="176"/>
      <c r="EE381" s="176"/>
      <c r="EF381" s="176"/>
      <c r="EG381" s="176"/>
      <c r="EH381" s="176"/>
      <c r="EI381" s="176">
        <v>0</v>
      </c>
      <c r="EJ381" s="176"/>
      <c r="EK381" s="176"/>
      <c r="EL381" s="176"/>
      <c r="EM381" s="176"/>
      <c r="EN381" s="176">
        <v>0</v>
      </c>
      <c r="EO381" s="176"/>
      <c r="EP381" s="176"/>
      <c r="EQ381" s="700"/>
      <c r="ER381" s="176"/>
      <c r="ES381" s="176"/>
      <c r="ET381" s="176"/>
      <c r="EU381" s="176"/>
      <c r="EV381" s="176"/>
      <c r="EW381" s="176"/>
      <c r="EX381" s="176">
        <v>0</v>
      </c>
      <c r="EY381" s="176"/>
      <c r="EZ381" s="176"/>
      <c r="FA381" s="176"/>
      <c r="FB381" s="63">
        <f t="shared" si="31"/>
        <v>1358</v>
      </c>
      <c r="FC381" s="69">
        <f t="shared" si="30"/>
        <v>2712</v>
      </c>
    </row>
    <row r="382" spans="1:159" ht="48.6" customHeight="1">
      <c r="A382" s="216" t="str">
        <f>+IF(M382="","",COUNTA($M$12:$M382))</f>
        <v/>
      </c>
      <c r="B382" s="216"/>
      <c r="C382" s="216"/>
      <c r="D382" s="186"/>
      <c r="E382" s="186"/>
      <c r="F382" s="290" t="s">
        <v>3278</v>
      </c>
      <c r="G382" s="216"/>
      <c r="H382" s="216"/>
      <c r="I382" s="216"/>
      <c r="J382" s="216"/>
      <c r="K382" s="216"/>
      <c r="L382" s="216"/>
      <c r="M382" s="216"/>
      <c r="N382" s="218"/>
      <c r="O382" s="216"/>
      <c r="P382" s="216"/>
      <c r="Q382" s="176"/>
      <c r="R382" s="176"/>
      <c r="S382" s="176"/>
      <c r="T382" s="176"/>
      <c r="U382" s="176"/>
      <c r="V382" s="176"/>
      <c r="W382" s="176"/>
      <c r="X382" s="176"/>
      <c r="Y382" s="176"/>
      <c r="Z382" s="176"/>
      <c r="AA382" s="176"/>
      <c r="AB382" s="176"/>
      <c r="AC382" s="176"/>
      <c r="AD382" s="176"/>
      <c r="AE382" s="176"/>
      <c r="AF382" s="176"/>
      <c r="AG382" s="176"/>
      <c r="AH382" s="176"/>
      <c r="AI382" s="176"/>
      <c r="AJ382" s="176"/>
      <c r="AK382" s="176"/>
      <c r="AL382" s="176"/>
      <c r="AM382" s="176"/>
      <c r="AN382" s="176"/>
      <c r="AO382" s="176"/>
      <c r="AP382" s="176"/>
      <c r="AQ382" s="176"/>
      <c r="AR382" s="176"/>
      <c r="AS382" s="176"/>
      <c r="AT382" s="176"/>
      <c r="AU382" s="176">
        <v>0</v>
      </c>
      <c r="AV382" s="176"/>
      <c r="AW382" s="176"/>
      <c r="AX382" s="176"/>
      <c r="AY382" s="176"/>
      <c r="AZ382" s="176"/>
      <c r="BA382" s="176"/>
      <c r="BB382" s="176"/>
      <c r="BC382" s="176"/>
      <c r="BD382" s="176"/>
      <c r="BE382" s="176"/>
      <c r="BF382" s="176"/>
      <c r="BG382" s="176"/>
      <c r="BH382" s="176"/>
      <c r="BI382" s="176"/>
      <c r="BJ382" s="176"/>
      <c r="BK382" s="176"/>
      <c r="BL382" s="176"/>
      <c r="BM382" s="176"/>
      <c r="BN382" s="176"/>
      <c r="BO382" s="176"/>
      <c r="BP382" s="176"/>
      <c r="BQ382" s="176"/>
      <c r="BR382" s="176"/>
      <c r="BS382" s="176"/>
      <c r="BT382" s="176"/>
      <c r="BU382" s="176"/>
      <c r="BV382" s="176"/>
      <c r="BW382" s="176">
        <v>0</v>
      </c>
      <c r="BX382" s="176"/>
      <c r="BY382" s="176"/>
      <c r="BZ382" s="176"/>
      <c r="CA382" s="176"/>
      <c r="CB382" s="176"/>
      <c r="CC382" s="176"/>
      <c r="CD382" s="176"/>
      <c r="CE382" s="176"/>
      <c r="CF382" s="176"/>
      <c r="CG382" s="176"/>
      <c r="CH382" s="176"/>
      <c r="CI382" s="176"/>
      <c r="CJ382" s="176"/>
      <c r="CK382" s="176">
        <v>0</v>
      </c>
      <c r="CL382" s="176"/>
      <c r="CM382" s="176"/>
      <c r="CN382" s="176"/>
      <c r="CO382" s="176"/>
      <c r="CP382" s="176"/>
      <c r="CQ382" s="176"/>
      <c r="CR382" s="176"/>
      <c r="CS382" s="176"/>
      <c r="CT382" s="176"/>
      <c r="CU382" s="176"/>
      <c r="CV382" s="176"/>
      <c r="CW382" s="176"/>
      <c r="CX382" s="176"/>
      <c r="CY382" s="176"/>
      <c r="CZ382" s="198"/>
      <c r="DA382" s="176"/>
      <c r="DB382" s="176"/>
      <c r="DC382" s="176"/>
      <c r="DD382" s="176"/>
      <c r="DE382" s="176"/>
      <c r="DF382" s="176"/>
      <c r="DG382" s="176"/>
      <c r="DH382" s="198"/>
      <c r="DI382" s="176"/>
      <c r="DJ382" s="449"/>
      <c r="DK382" s="176"/>
      <c r="DL382" s="198"/>
      <c r="DM382" s="176"/>
      <c r="DN382" s="176"/>
      <c r="DO382" s="176"/>
      <c r="DP382" s="176"/>
      <c r="DQ382" s="176"/>
      <c r="DR382" s="198"/>
      <c r="DS382" s="176"/>
      <c r="DT382" s="176"/>
      <c r="DU382" s="176"/>
      <c r="DV382" s="176"/>
      <c r="DW382" s="176"/>
      <c r="DX382" s="176"/>
      <c r="DY382" s="176"/>
      <c r="DZ382" s="176"/>
      <c r="EA382" s="176"/>
      <c r="EB382" s="176"/>
      <c r="EC382" s="176"/>
      <c r="ED382" s="176"/>
      <c r="EE382" s="176"/>
      <c r="EF382" s="176"/>
      <c r="EG382" s="176"/>
      <c r="EH382" s="176"/>
      <c r="EI382" s="176"/>
      <c r="EJ382" s="176"/>
      <c r="EK382" s="176"/>
      <c r="EL382" s="176"/>
      <c r="EM382" s="176"/>
      <c r="EN382" s="176"/>
      <c r="EO382" s="176"/>
      <c r="EP382" s="176"/>
      <c r="EQ382" s="700"/>
      <c r="ER382" s="176"/>
      <c r="ES382" s="176"/>
      <c r="ET382" s="176"/>
      <c r="EU382" s="176"/>
      <c r="EV382" s="176"/>
      <c r="EW382" s="176"/>
      <c r="EX382" s="176"/>
      <c r="EY382" s="176"/>
      <c r="EZ382" s="176"/>
      <c r="FA382" s="176"/>
      <c r="FB382" s="63"/>
      <c r="FC382" s="69"/>
    </row>
    <row r="383" spans="1:159" ht="48.6" customHeight="1">
      <c r="A383" s="216">
        <f>+IF(M383="","",COUNTA($M$12:$M383))</f>
        <v>296</v>
      </c>
      <c r="B383" s="216" t="s">
        <v>4952</v>
      </c>
      <c r="C383" s="216" t="s">
        <v>5141</v>
      </c>
      <c r="D383" s="216">
        <v>961</v>
      </c>
      <c r="E383" s="216">
        <v>55</v>
      </c>
      <c r="F383" s="219" t="s">
        <v>5142</v>
      </c>
      <c r="G383" s="216" t="s">
        <v>1770</v>
      </c>
      <c r="H383" s="216" t="s">
        <v>5143</v>
      </c>
      <c r="I383" s="216" t="s">
        <v>5144</v>
      </c>
      <c r="J383" s="216">
        <v>30</v>
      </c>
      <c r="K383" s="216" t="s">
        <v>5145</v>
      </c>
      <c r="L383" s="216" t="s">
        <v>5146</v>
      </c>
      <c r="M383" s="216" t="s">
        <v>65</v>
      </c>
      <c r="N383" s="218">
        <v>70300</v>
      </c>
      <c r="O383" s="216" t="s">
        <v>3928</v>
      </c>
      <c r="P383" s="216">
        <v>64</v>
      </c>
      <c r="Q383" s="176">
        <v>20000</v>
      </c>
      <c r="R383" s="176"/>
      <c r="S383" s="176"/>
      <c r="T383" s="176"/>
      <c r="U383" s="176"/>
      <c r="V383" s="176"/>
      <c r="W383" s="176"/>
      <c r="X383" s="176"/>
      <c r="Y383" s="176"/>
      <c r="Z383" s="176"/>
      <c r="AA383" s="176"/>
      <c r="AB383" s="176"/>
      <c r="AC383" s="176">
        <v>10000</v>
      </c>
      <c r="AD383" s="176">
        <v>10000</v>
      </c>
      <c r="AE383" s="176"/>
      <c r="AF383" s="176"/>
      <c r="AG383" s="176">
        <v>3000</v>
      </c>
      <c r="AH383" s="176">
        <v>3000</v>
      </c>
      <c r="AI383" s="176"/>
      <c r="AJ383" s="176"/>
      <c r="AK383" s="176">
        <v>300</v>
      </c>
      <c r="AL383" s="176">
        <v>300</v>
      </c>
      <c r="AM383" s="176"/>
      <c r="AN383" s="176"/>
      <c r="AO383" s="176"/>
      <c r="AP383" s="176"/>
      <c r="AQ383" s="176"/>
      <c r="AR383" s="176"/>
      <c r="AS383" s="176"/>
      <c r="AT383" s="176"/>
      <c r="AU383" s="176">
        <v>0</v>
      </c>
      <c r="AV383" s="176"/>
      <c r="AW383" s="176"/>
      <c r="AX383" s="176"/>
      <c r="AY383" s="176"/>
      <c r="AZ383" s="176"/>
      <c r="BA383" s="176">
        <v>0</v>
      </c>
      <c r="BB383" s="176"/>
      <c r="BC383" s="176">
        <v>0</v>
      </c>
      <c r="BD383" s="176"/>
      <c r="BE383" s="176">
        <v>0</v>
      </c>
      <c r="BF383" s="176"/>
      <c r="BG383" s="176">
        <v>3000</v>
      </c>
      <c r="BH383" s="176">
        <v>3000</v>
      </c>
      <c r="BI383" s="176">
        <v>0</v>
      </c>
      <c r="BJ383" s="176"/>
      <c r="BK383" s="176">
        <v>15000</v>
      </c>
      <c r="BL383" s="176">
        <v>15000</v>
      </c>
      <c r="BM383" s="176">
        <v>0</v>
      </c>
      <c r="BN383" s="176"/>
      <c r="BO383" s="176"/>
      <c r="BP383" s="176"/>
      <c r="BQ383" s="176"/>
      <c r="BR383" s="176"/>
      <c r="BS383" s="176"/>
      <c r="BT383" s="176"/>
      <c r="BU383" s="176"/>
      <c r="BV383" s="176"/>
      <c r="BW383" s="176">
        <v>0</v>
      </c>
      <c r="BX383" s="176"/>
      <c r="BY383" s="176">
        <v>0</v>
      </c>
      <c r="BZ383" s="176"/>
      <c r="CA383" s="176"/>
      <c r="CB383" s="176"/>
      <c r="CC383" s="176">
        <v>0</v>
      </c>
      <c r="CD383" s="176">
        <v>0</v>
      </c>
      <c r="CE383" s="176">
        <v>0</v>
      </c>
      <c r="CF383" s="176"/>
      <c r="CG383" s="176"/>
      <c r="CH383" s="176"/>
      <c r="CI383" s="176">
        <v>0</v>
      </c>
      <c r="CJ383" s="176">
        <v>10000</v>
      </c>
      <c r="CK383" s="176">
        <v>10000</v>
      </c>
      <c r="CL383" s="176"/>
      <c r="CM383" s="176"/>
      <c r="CN383" s="176"/>
      <c r="CO383" s="176">
        <v>0</v>
      </c>
      <c r="CP383" s="176"/>
      <c r="CQ383" s="176">
        <v>9000</v>
      </c>
      <c r="CR383" s="176"/>
      <c r="CS383" s="176">
        <v>0</v>
      </c>
      <c r="CT383" s="176"/>
      <c r="CU383" s="176">
        <v>0</v>
      </c>
      <c r="CV383" s="176"/>
      <c r="CW383" s="176"/>
      <c r="CX383" s="176"/>
      <c r="CY383" s="176">
        <v>0</v>
      </c>
      <c r="CZ383" s="198"/>
      <c r="DA383" s="176">
        <v>0</v>
      </c>
      <c r="DB383" s="176"/>
      <c r="DC383" s="176"/>
      <c r="DD383" s="176">
        <v>0</v>
      </c>
      <c r="DE383" s="176">
        <v>0</v>
      </c>
      <c r="DF383" s="176"/>
      <c r="DG383" s="176"/>
      <c r="DH383" s="198"/>
      <c r="DI383" s="176"/>
      <c r="DJ383" s="449"/>
      <c r="DK383" s="176"/>
      <c r="DL383" s="198"/>
      <c r="DM383" s="176"/>
      <c r="DN383" s="176"/>
      <c r="DO383" s="176"/>
      <c r="DP383" s="176"/>
      <c r="DQ383" s="176"/>
      <c r="DR383" s="198"/>
      <c r="DS383" s="176"/>
      <c r="DT383" s="176"/>
      <c r="DU383" s="176"/>
      <c r="DV383" s="176"/>
      <c r="DW383" s="176"/>
      <c r="DX383" s="176"/>
      <c r="DY383" s="176"/>
      <c r="DZ383" s="176"/>
      <c r="EA383" s="176"/>
      <c r="EB383" s="176"/>
      <c r="EC383" s="176">
        <v>0</v>
      </c>
      <c r="ED383" s="176"/>
      <c r="EE383" s="176"/>
      <c r="EF383" s="176"/>
      <c r="EG383" s="176"/>
      <c r="EH383" s="176"/>
      <c r="EI383" s="176">
        <v>0</v>
      </c>
      <c r="EJ383" s="176"/>
      <c r="EK383" s="176"/>
      <c r="EL383" s="176"/>
      <c r="EM383" s="176"/>
      <c r="EN383" s="176">
        <v>0</v>
      </c>
      <c r="EO383" s="176"/>
      <c r="EP383" s="176"/>
      <c r="EQ383" s="700"/>
      <c r="ER383" s="176"/>
      <c r="ES383" s="176"/>
      <c r="ET383" s="176"/>
      <c r="EU383" s="176"/>
      <c r="EV383" s="176"/>
      <c r="EW383" s="176"/>
      <c r="EX383" s="176">
        <v>0</v>
      </c>
      <c r="EY383" s="176"/>
      <c r="EZ383" s="176"/>
      <c r="FA383" s="176"/>
      <c r="FB383" s="63">
        <f t="shared" ref="FB383:FB388" si="32">FA383+EY383+EW383+EU383+ES383+EQ383+EO383+EM383+EJ383+EH383+EF383+ED383+EB383+DZ383+DX383+DV383+DT383+DR383+DP383+DN383+DL383+DH383+DF383+DD383+DB383+CZ383+CX383+CV383+CT383+CR383+CP383+CN383+CL383+CH383+CF383+CD383+CB383+BZ383+BX383+BT383+BR383+BP383+BN383+BL383+BJ383+BH383+BF383+BD383+BB383+AZ383+AX383+AV383+AR383+AP383+AN383+AL383+AJ383+AH383+AF383+AD383+AB383+Z383+X383+V383+T383+R383</f>
        <v>31300</v>
      </c>
      <c r="FC383" s="69">
        <f t="shared" ref="FC383:FC388" si="33">N383-FB383</f>
        <v>39000</v>
      </c>
    </row>
    <row r="384" spans="1:159" ht="48.6" customHeight="1">
      <c r="A384" s="216">
        <f>+IF(M384="","",COUNTA($M$12:$M384))</f>
        <v>297</v>
      </c>
      <c r="B384" s="216" t="s">
        <v>4953</v>
      </c>
      <c r="C384" s="216" t="s">
        <v>5147</v>
      </c>
      <c r="D384" s="216">
        <v>961</v>
      </c>
      <c r="E384" s="216">
        <v>55</v>
      </c>
      <c r="F384" s="219" t="s">
        <v>5148</v>
      </c>
      <c r="G384" s="216" t="s">
        <v>5149</v>
      </c>
      <c r="H384" s="216" t="s">
        <v>75</v>
      </c>
      <c r="I384" s="216" t="s">
        <v>5150</v>
      </c>
      <c r="J384" s="216">
        <v>60</v>
      </c>
      <c r="K384" s="216" t="s">
        <v>5151</v>
      </c>
      <c r="L384" s="216" t="s">
        <v>5152</v>
      </c>
      <c r="M384" s="216" t="s">
        <v>10</v>
      </c>
      <c r="N384" s="218">
        <v>357000</v>
      </c>
      <c r="O384" s="216" t="s">
        <v>3063</v>
      </c>
      <c r="P384" s="216">
        <v>120</v>
      </c>
      <c r="Q384" s="176">
        <v>0</v>
      </c>
      <c r="R384" s="176"/>
      <c r="S384" s="176"/>
      <c r="T384" s="176"/>
      <c r="U384" s="176"/>
      <c r="V384" s="176"/>
      <c r="W384" s="176"/>
      <c r="X384" s="176"/>
      <c r="Y384" s="176">
        <v>20000</v>
      </c>
      <c r="Z384" s="176">
        <v>30000</v>
      </c>
      <c r="AA384" s="176"/>
      <c r="AB384" s="176"/>
      <c r="AC384" s="176">
        <v>0</v>
      </c>
      <c r="AD384" s="176"/>
      <c r="AE384" s="176"/>
      <c r="AF384" s="176"/>
      <c r="AG384" s="176">
        <v>10000</v>
      </c>
      <c r="AH384" s="176">
        <v>10000</v>
      </c>
      <c r="AI384" s="176"/>
      <c r="AJ384" s="176"/>
      <c r="AK384" s="176">
        <v>0</v>
      </c>
      <c r="AL384" s="176"/>
      <c r="AM384" s="176"/>
      <c r="AN384" s="176"/>
      <c r="AO384" s="176"/>
      <c r="AP384" s="176"/>
      <c r="AQ384" s="176">
        <v>5000</v>
      </c>
      <c r="AR384" s="176">
        <v>0</v>
      </c>
      <c r="AS384" s="176"/>
      <c r="AT384" s="176"/>
      <c r="AU384" s="176">
        <v>0</v>
      </c>
      <c r="AV384" s="176"/>
      <c r="AW384" s="176"/>
      <c r="AX384" s="176"/>
      <c r="AY384" s="176"/>
      <c r="AZ384" s="176"/>
      <c r="BA384" s="176">
        <v>0</v>
      </c>
      <c r="BB384" s="176"/>
      <c r="BC384" s="176">
        <v>50000</v>
      </c>
      <c r="BD384" s="176">
        <v>60000</v>
      </c>
      <c r="BE384" s="176">
        <v>70000</v>
      </c>
      <c r="BF384" s="176">
        <v>50000</v>
      </c>
      <c r="BG384" s="176">
        <v>0</v>
      </c>
      <c r="BH384" s="176"/>
      <c r="BI384" s="176">
        <v>0</v>
      </c>
      <c r="BJ384" s="176"/>
      <c r="BK384" s="176">
        <v>0</v>
      </c>
      <c r="BL384" s="176"/>
      <c r="BM384" s="176">
        <v>5000</v>
      </c>
      <c r="BN384" s="176">
        <v>5000</v>
      </c>
      <c r="BO384" s="176"/>
      <c r="BP384" s="176"/>
      <c r="BQ384" s="176"/>
      <c r="BR384" s="176"/>
      <c r="BS384" s="176">
        <v>3000</v>
      </c>
      <c r="BT384" s="176">
        <v>2000</v>
      </c>
      <c r="BU384" s="176"/>
      <c r="BV384" s="176"/>
      <c r="BW384" s="176">
        <v>0</v>
      </c>
      <c r="BX384" s="176"/>
      <c r="BY384" s="176">
        <v>0</v>
      </c>
      <c r="BZ384" s="176"/>
      <c r="CA384" s="176"/>
      <c r="CB384" s="176"/>
      <c r="CC384" s="176">
        <v>20000</v>
      </c>
      <c r="CD384" s="176">
        <v>3000</v>
      </c>
      <c r="CE384" s="176">
        <v>25000</v>
      </c>
      <c r="CF384" s="176">
        <v>15000</v>
      </c>
      <c r="CG384" s="176"/>
      <c r="CH384" s="176"/>
      <c r="CI384" s="176">
        <v>0</v>
      </c>
      <c r="CJ384" s="176">
        <v>0</v>
      </c>
      <c r="CK384" s="176">
        <v>0</v>
      </c>
      <c r="CL384" s="176"/>
      <c r="CM384" s="176"/>
      <c r="CN384" s="176"/>
      <c r="CO384" s="176">
        <v>0</v>
      </c>
      <c r="CP384" s="176"/>
      <c r="CQ384" s="176">
        <v>18000</v>
      </c>
      <c r="CR384" s="176">
        <v>18000</v>
      </c>
      <c r="CS384" s="176">
        <v>20000</v>
      </c>
      <c r="CT384" s="176">
        <v>24000</v>
      </c>
      <c r="CU384" s="176">
        <v>0</v>
      </c>
      <c r="CV384" s="176"/>
      <c r="CW384" s="176"/>
      <c r="CX384" s="176"/>
      <c r="CY384" s="176">
        <v>13000</v>
      </c>
      <c r="CZ384" s="198">
        <v>10000</v>
      </c>
      <c r="DA384" s="176">
        <v>10000</v>
      </c>
      <c r="DB384" s="176">
        <v>12000</v>
      </c>
      <c r="DC384" s="176">
        <v>1000</v>
      </c>
      <c r="DD384" s="176">
        <v>0</v>
      </c>
      <c r="DE384" s="176">
        <v>1000</v>
      </c>
      <c r="DF384" s="176">
        <v>500</v>
      </c>
      <c r="DG384" s="176"/>
      <c r="DH384" s="198"/>
      <c r="DI384" s="176">
        <v>10000</v>
      </c>
      <c r="DJ384" s="449">
        <v>5000</v>
      </c>
      <c r="DK384" s="176">
        <v>5000</v>
      </c>
      <c r="DL384" s="198"/>
      <c r="DM384" s="176"/>
      <c r="DN384" s="176"/>
      <c r="DO384" s="176"/>
      <c r="DP384" s="176"/>
      <c r="DQ384" s="176"/>
      <c r="DR384" s="198"/>
      <c r="DS384" s="176"/>
      <c r="DT384" s="176"/>
      <c r="DU384" s="176"/>
      <c r="DV384" s="176"/>
      <c r="DW384" s="176"/>
      <c r="DX384" s="176"/>
      <c r="DY384" s="176"/>
      <c r="DZ384" s="176"/>
      <c r="EA384" s="176"/>
      <c r="EB384" s="176"/>
      <c r="EC384" s="176"/>
      <c r="ED384" s="176"/>
      <c r="EE384" s="176"/>
      <c r="EF384" s="176"/>
      <c r="EG384" s="176"/>
      <c r="EH384" s="176"/>
      <c r="EI384" s="176">
        <v>0</v>
      </c>
      <c r="EJ384" s="176"/>
      <c r="EK384" s="176">
        <v>15000</v>
      </c>
      <c r="EL384" s="176">
        <v>1000</v>
      </c>
      <c r="EM384" s="176"/>
      <c r="EN384" s="176">
        <v>0</v>
      </c>
      <c r="EO384" s="176"/>
      <c r="EP384" s="176"/>
      <c r="EQ384" s="700"/>
      <c r="ER384" s="176">
        <v>20000</v>
      </c>
      <c r="ES384" s="176">
        <v>10000</v>
      </c>
      <c r="ET384" s="176"/>
      <c r="EU384" s="176"/>
      <c r="EV384" s="176"/>
      <c r="EW384" s="176"/>
      <c r="EX384" s="176">
        <v>25000</v>
      </c>
      <c r="EY384" s="176">
        <f>5500+9000</f>
        <v>14500</v>
      </c>
      <c r="EZ384" s="176">
        <v>10000</v>
      </c>
      <c r="FA384" s="176"/>
      <c r="FB384" s="63">
        <f t="shared" si="32"/>
        <v>264000</v>
      </c>
      <c r="FC384" s="69">
        <f t="shared" si="33"/>
        <v>93000</v>
      </c>
    </row>
    <row r="385" spans="1:159" s="47" customFormat="1" ht="48.6" customHeight="1">
      <c r="A385" s="216">
        <f>+IF(M385="","",COUNTA($M$12:$M385))</f>
        <v>298</v>
      </c>
      <c r="B385" s="216" t="s">
        <v>4957</v>
      </c>
      <c r="C385" s="216" t="s">
        <v>5153</v>
      </c>
      <c r="D385" s="216">
        <v>962</v>
      </c>
      <c r="E385" s="216">
        <v>162</v>
      </c>
      <c r="F385" s="219" t="s">
        <v>5154</v>
      </c>
      <c r="G385" s="216" t="s">
        <v>5155</v>
      </c>
      <c r="H385" s="216" t="s">
        <v>4353</v>
      </c>
      <c r="I385" s="216" t="s">
        <v>1024</v>
      </c>
      <c r="J385" s="216">
        <v>36</v>
      </c>
      <c r="K385" s="216" t="s">
        <v>5156</v>
      </c>
      <c r="L385" s="216" t="s">
        <v>5157</v>
      </c>
      <c r="M385" s="216" t="s">
        <v>10</v>
      </c>
      <c r="N385" s="218">
        <v>170200</v>
      </c>
      <c r="O385" s="216" t="s">
        <v>3115</v>
      </c>
      <c r="P385" s="216">
        <v>113</v>
      </c>
      <c r="Q385" s="176">
        <v>0</v>
      </c>
      <c r="R385" s="176"/>
      <c r="S385" s="176"/>
      <c r="T385" s="176"/>
      <c r="U385" s="176"/>
      <c r="V385" s="176"/>
      <c r="W385" s="176"/>
      <c r="X385" s="176"/>
      <c r="Y385" s="176">
        <v>20000</v>
      </c>
      <c r="Z385" s="176"/>
      <c r="AA385" s="176"/>
      <c r="AB385" s="176"/>
      <c r="AC385" s="176">
        <v>0</v>
      </c>
      <c r="AD385" s="176"/>
      <c r="AE385" s="176"/>
      <c r="AF385" s="176"/>
      <c r="AG385" s="176">
        <v>0</v>
      </c>
      <c r="AH385" s="176"/>
      <c r="AI385" s="176"/>
      <c r="AJ385" s="176"/>
      <c r="AK385" s="176">
        <v>0</v>
      </c>
      <c r="AL385" s="176"/>
      <c r="AM385" s="176"/>
      <c r="AN385" s="176"/>
      <c r="AO385" s="176"/>
      <c r="AP385" s="176"/>
      <c r="AQ385" s="176"/>
      <c r="AR385" s="176"/>
      <c r="AS385" s="176"/>
      <c r="AT385" s="176"/>
      <c r="AU385" s="176">
        <v>0</v>
      </c>
      <c r="AV385" s="176"/>
      <c r="AW385" s="176"/>
      <c r="AX385" s="176"/>
      <c r="AY385" s="176"/>
      <c r="AZ385" s="176"/>
      <c r="BA385" s="176">
        <v>0</v>
      </c>
      <c r="BB385" s="176"/>
      <c r="BC385" s="176">
        <v>0</v>
      </c>
      <c r="BD385" s="176"/>
      <c r="BE385" s="176">
        <v>0</v>
      </c>
      <c r="BF385" s="176"/>
      <c r="BG385" s="176">
        <v>0</v>
      </c>
      <c r="BH385" s="176"/>
      <c r="BI385" s="176">
        <v>0</v>
      </c>
      <c r="BJ385" s="176"/>
      <c r="BK385" s="176">
        <v>0</v>
      </c>
      <c r="BL385" s="176"/>
      <c r="BM385" s="176">
        <v>0</v>
      </c>
      <c r="BN385" s="176"/>
      <c r="BO385" s="176"/>
      <c r="BP385" s="176"/>
      <c r="BQ385" s="176"/>
      <c r="BR385" s="176"/>
      <c r="BS385" s="176">
        <v>2000</v>
      </c>
      <c r="BT385" s="176"/>
      <c r="BU385" s="176"/>
      <c r="BV385" s="176"/>
      <c r="BW385" s="176">
        <v>0</v>
      </c>
      <c r="BX385" s="176"/>
      <c r="BY385" s="176">
        <v>0</v>
      </c>
      <c r="BZ385" s="176"/>
      <c r="CA385" s="176"/>
      <c r="CB385" s="176"/>
      <c r="CC385" s="176">
        <v>20000</v>
      </c>
      <c r="CD385" s="176">
        <v>20000</v>
      </c>
      <c r="CE385" s="176">
        <v>0</v>
      </c>
      <c r="CF385" s="176"/>
      <c r="CG385" s="176"/>
      <c r="CH385" s="176"/>
      <c r="CI385" s="176">
        <v>20000</v>
      </c>
      <c r="CJ385" s="176">
        <v>0</v>
      </c>
      <c r="CK385" s="176">
        <v>20000</v>
      </c>
      <c r="CL385" s="176"/>
      <c r="CM385" s="176"/>
      <c r="CN385" s="176"/>
      <c r="CO385" s="176">
        <v>0</v>
      </c>
      <c r="CP385" s="176"/>
      <c r="CQ385" s="176">
        <v>0</v>
      </c>
      <c r="CR385" s="176"/>
      <c r="CS385" s="176">
        <v>0</v>
      </c>
      <c r="CT385" s="176"/>
      <c r="CU385" s="176">
        <v>0</v>
      </c>
      <c r="CV385" s="176"/>
      <c r="CW385" s="176"/>
      <c r="CX385" s="176"/>
      <c r="CY385" s="176">
        <v>0</v>
      </c>
      <c r="CZ385" s="206"/>
      <c r="DA385" s="176">
        <v>0</v>
      </c>
      <c r="DB385" s="176"/>
      <c r="DC385" s="176"/>
      <c r="DD385" s="176">
        <v>0</v>
      </c>
      <c r="DE385" s="176">
        <v>0</v>
      </c>
      <c r="DF385" s="176"/>
      <c r="DG385" s="176"/>
      <c r="DH385" s="206"/>
      <c r="DI385" s="176"/>
      <c r="DJ385" s="445"/>
      <c r="DK385" s="176"/>
      <c r="DL385" s="206"/>
      <c r="DM385" s="176"/>
      <c r="DN385" s="176"/>
      <c r="DO385" s="176"/>
      <c r="DP385" s="176"/>
      <c r="DQ385" s="176"/>
      <c r="DR385" s="206"/>
      <c r="DS385" s="176"/>
      <c r="DT385" s="176"/>
      <c r="DU385" s="176">
        <v>3000</v>
      </c>
      <c r="DV385" s="176"/>
      <c r="DW385" s="176"/>
      <c r="DX385" s="176"/>
      <c r="DY385" s="176"/>
      <c r="DZ385" s="176"/>
      <c r="EA385" s="176"/>
      <c r="EB385" s="176"/>
      <c r="EC385" s="176">
        <v>0</v>
      </c>
      <c r="ED385" s="176"/>
      <c r="EE385" s="176"/>
      <c r="EF385" s="176"/>
      <c r="EG385" s="176"/>
      <c r="EH385" s="176"/>
      <c r="EI385" s="176">
        <v>0</v>
      </c>
      <c r="EJ385" s="176"/>
      <c r="EK385" s="176"/>
      <c r="EL385" s="176">
        <v>200</v>
      </c>
      <c r="EM385" s="176"/>
      <c r="EN385" s="176">
        <v>0</v>
      </c>
      <c r="EO385" s="176"/>
      <c r="EP385" s="176">
        <v>50000</v>
      </c>
      <c r="EQ385" s="699"/>
      <c r="ER385" s="176"/>
      <c r="ES385" s="176"/>
      <c r="ET385" s="176"/>
      <c r="EU385" s="176"/>
      <c r="EV385" s="176"/>
      <c r="EW385" s="176"/>
      <c r="EX385" s="176">
        <v>25000</v>
      </c>
      <c r="EY385" s="176">
        <v>0</v>
      </c>
      <c r="EZ385" s="176">
        <v>30000</v>
      </c>
      <c r="FA385" s="176"/>
      <c r="FB385" s="63">
        <f t="shared" si="32"/>
        <v>20000</v>
      </c>
      <c r="FC385" s="69">
        <f t="shared" si="33"/>
        <v>150200</v>
      </c>
    </row>
    <row r="386" spans="1:159" ht="48.6" customHeight="1">
      <c r="A386" s="216">
        <f>+IF(M386="","",COUNTA($M$12:$M386))</f>
        <v>299</v>
      </c>
      <c r="B386" s="216" t="s">
        <v>4961</v>
      </c>
      <c r="C386" s="216" t="s">
        <v>5158</v>
      </c>
      <c r="D386" s="216">
        <v>962</v>
      </c>
      <c r="E386" s="216">
        <v>162</v>
      </c>
      <c r="F386" s="219" t="s">
        <v>5159</v>
      </c>
      <c r="G386" s="216" t="s">
        <v>157</v>
      </c>
      <c r="H386" s="216" t="s">
        <v>5160</v>
      </c>
      <c r="I386" s="216" t="s">
        <v>5161</v>
      </c>
      <c r="J386" s="216">
        <v>36</v>
      </c>
      <c r="K386" s="216" t="s">
        <v>5162</v>
      </c>
      <c r="L386" s="216" t="s">
        <v>5163</v>
      </c>
      <c r="M386" s="216" t="s">
        <v>67</v>
      </c>
      <c r="N386" s="218">
        <v>2100</v>
      </c>
      <c r="O386" s="216" t="s">
        <v>3093</v>
      </c>
      <c r="P386" s="216">
        <v>100</v>
      </c>
      <c r="Q386" s="176">
        <v>0</v>
      </c>
      <c r="R386" s="176"/>
      <c r="S386" s="176"/>
      <c r="T386" s="176"/>
      <c r="U386" s="176"/>
      <c r="V386" s="176"/>
      <c r="W386" s="176"/>
      <c r="X386" s="176"/>
      <c r="Y386" s="176"/>
      <c r="Z386" s="176"/>
      <c r="AA386" s="176"/>
      <c r="AB386" s="176"/>
      <c r="AC386" s="176">
        <v>500</v>
      </c>
      <c r="AD386" s="176">
        <v>500</v>
      </c>
      <c r="AE386" s="176"/>
      <c r="AF386" s="176"/>
      <c r="AG386" s="176">
        <v>0</v>
      </c>
      <c r="AH386" s="176"/>
      <c r="AI386" s="176"/>
      <c r="AJ386" s="176"/>
      <c r="AK386" s="176">
        <v>0</v>
      </c>
      <c r="AL386" s="176"/>
      <c r="AM386" s="176"/>
      <c r="AN386" s="176"/>
      <c r="AO386" s="176"/>
      <c r="AP386" s="176"/>
      <c r="AQ386" s="176"/>
      <c r="AR386" s="176"/>
      <c r="AS386" s="176"/>
      <c r="AT386" s="176"/>
      <c r="AU386" s="176">
        <v>0</v>
      </c>
      <c r="AV386" s="176"/>
      <c r="AW386" s="176"/>
      <c r="AX386" s="176"/>
      <c r="AY386" s="176"/>
      <c r="AZ386" s="176"/>
      <c r="BA386" s="176">
        <v>0</v>
      </c>
      <c r="BB386" s="176"/>
      <c r="BC386" s="176">
        <v>0</v>
      </c>
      <c r="BD386" s="176"/>
      <c r="BE386" s="176">
        <v>0</v>
      </c>
      <c r="BF386" s="176"/>
      <c r="BG386" s="176">
        <v>0</v>
      </c>
      <c r="BH386" s="176"/>
      <c r="BI386" s="176">
        <v>0</v>
      </c>
      <c r="BJ386" s="176"/>
      <c r="BK386" s="176">
        <v>0</v>
      </c>
      <c r="BL386" s="176"/>
      <c r="BM386" s="176">
        <v>500</v>
      </c>
      <c r="BN386" s="176"/>
      <c r="BO386" s="176"/>
      <c r="BP386" s="176"/>
      <c r="BQ386" s="176"/>
      <c r="BR386" s="176"/>
      <c r="BS386" s="176"/>
      <c r="BT386" s="176"/>
      <c r="BU386" s="176"/>
      <c r="BV386" s="176"/>
      <c r="BW386" s="176">
        <v>0</v>
      </c>
      <c r="BX386" s="176"/>
      <c r="BY386" s="176">
        <v>0</v>
      </c>
      <c r="BZ386" s="176"/>
      <c r="CA386" s="176"/>
      <c r="CB386" s="176"/>
      <c r="CC386" s="176">
        <v>0</v>
      </c>
      <c r="CD386" s="176">
        <v>0</v>
      </c>
      <c r="CE386" s="176">
        <v>1000</v>
      </c>
      <c r="CF386" s="176">
        <v>1000</v>
      </c>
      <c r="CG386" s="176">
        <v>100</v>
      </c>
      <c r="CH386" s="176">
        <v>100</v>
      </c>
      <c r="CI386" s="176">
        <v>0</v>
      </c>
      <c r="CJ386" s="176">
        <v>0</v>
      </c>
      <c r="CK386" s="176">
        <v>0</v>
      </c>
      <c r="CL386" s="176"/>
      <c r="CM386" s="176"/>
      <c r="CN386" s="176"/>
      <c r="CO386" s="176">
        <v>0</v>
      </c>
      <c r="CP386" s="176"/>
      <c r="CQ386" s="176">
        <v>0</v>
      </c>
      <c r="CR386" s="176"/>
      <c r="CS386" s="176">
        <v>0</v>
      </c>
      <c r="CT386" s="176"/>
      <c r="CU386" s="176">
        <v>0</v>
      </c>
      <c r="CV386" s="176"/>
      <c r="CW386" s="176"/>
      <c r="CX386" s="176"/>
      <c r="CY386" s="176">
        <v>0</v>
      </c>
      <c r="CZ386" s="198"/>
      <c r="DA386" s="176">
        <v>0</v>
      </c>
      <c r="DB386" s="176"/>
      <c r="DC386" s="176"/>
      <c r="DD386" s="176">
        <v>0</v>
      </c>
      <c r="DE386" s="176">
        <v>0</v>
      </c>
      <c r="DF386" s="176"/>
      <c r="DG386" s="176"/>
      <c r="DH386" s="198"/>
      <c r="DI386" s="176"/>
      <c r="DJ386" s="449"/>
      <c r="DK386" s="176"/>
      <c r="DL386" s="198"/>
      <c r="DM386" s="176"/>
      <c r="DN386" s="176"/>
      <c r="DO386" s="176"/>
      <c r="DP386" s="176"/>
      <c r="DQ386" s="176"/>
      <c r="DR386" s="198"/>
      <c r="DS386" s="176"/>
      <c r="DT386" s="176"/>
      <c r="DU386" s="176"/>
      <c r="DV386" s="176"/>
      <c r="DW386" s="176"/>
      <c r="DX386" s="176"/>
      <c r="DY386" s="176"/>
      <c r="DZ386" s="176"/>
      <c r="EA386" s="176"/>
      <c r="EB386" s="176"/>
      <c r="EC386" s="176">
        <v>0</v>
      </c>
      <c r="ED386" s="176"/>
      <c r="EE386" s="176"/>
      <c r="EF386" s="176"/>
      <c r="EG386" s="176"/>
      <c r="EH386" s="176"/>
      <c r="EI386" s="176">
        <v>0</v>
      </c>
      <c r="EJ386" s="176"/>
      <c r="EK386" s="176"/>
      <c r="EL386" s="176"/>
      <c r="EM386" s="176"/>
      <c r="EN386" s="176">
        <v>0</v>
      </c>
      <c r="EO386" s="176"/>
      <c r="EP386" s="176"/>
      <c r="EQ386" s="700"/>
      <c r="ER386" s="176"/>
      <c r="ES386" s="176"/>
      <c r="ET386" s="176"/>
      <c r="EU386" s="176"/>
      <c r="EV386" s="176"/>
      <c r="EW386" s="176"/>
      <c r="EX386" s="176">
        <v>0</v>
      </c>
      <c r="EY386" s="176"/>
      <c r="EZ386" s="176"/>
      <c r="FA386" s="176"/>
      <c r="FB386" s="63">
        <f t="shared" si="32"/>
        <v>1600</v>
      </c>
      <c r="FC386" s="69">
        <f t="shared" si="33"/>
        <v>500</v>
      </c>
    </row>
    <row r="387" spans="1:159" ht="48.6" customHeight="1">
      <c r="A387" s="216">
        <f>+IF(M387="","",COUNTA($M$12:$M387))</f>
        <v>300</v>
      </c>
      <c r="B387" s="216" t="s">
        <v>4966</v>
      </c>
      <c r="C387" s="216" t="s">
        <v>5164</v>
      </c>
      <c r="D387" s="304">
        <v>970</v>
      </c>
      <c r="E387" s="216">
        <v>10</v>
      </c>
      <c r="F387" s="219" t="s">
        <v>5165</v>
      </c>
      <c r="G387" s="216" t="s">
        <v>694</v>
      </c>
      <c r="H387" s="216" t="s">
        <v>13</v>
      </c>
      <c r="I387" s="216" t="s">
        <v>5166</v>
      </c>
      <c r="J387" s="216">
        <v>36</v>
      </c>
      <c r="K387" s="216" t="s">
        <v>5167</v>
      </c>
      <c r="L387" s="216" t="s">
        <v>5168</v>
      </c>
      <c r="M387" s="216" t="s">
        <v>66</v>
      </c>
      <c r="N387" s="218">
        <v>173200</v>
      </c>
      <c r="O387" s="216" t="s">
        <v>3411</v>
      </c>
      <c r="P387" s="216">
        <v>14</v>
      </c>
      <c r="Q387" s="176">
        <v>5000</v>
      </c>
      <c r="R387" s="176"/>
      <c r="S387" s="176"/>
      <c r="T387" s="176"/>
      <c r="U387" s="176"/>
      <c r="V387" s="176"/>
      <c r="W387" s="176"/>
      <c r="X387" s="176"/>
      <c r="Y387" s="176"/>
      <c r="Z387" s="176"/>
      <c r="AA387" s="176"/>
      <c r="AB387" s="176"/>
      <c r="AC387" s="176">
        <v>10000</v>
      </c>
      <c r="AD387" s="176"/>
      <c r="AE387" s="176"/>
      <c r="AF387" s="176"/>
      <c r="AG387" s="176">
        <v>24000</v>
      </c>
      <c r="AH387" s="176"/>
      <c r="AI387" s="176"/>
      <c r="AJ387" s="176"/>
      <c r="AK387" s="176">
        <v>2000</v>
      </c>
      <c r="AL387" s="176">
        <v>200</v>
      </c>
      <c r="AM387" s="176"/>
      <c r="AN387" s="176"/>
      <c r="AO387" s="176"/>
      <c r="AP387" s="176"/>
      <c r="AQ387" s="176"/>
      <c r="AR387" s="176"/>
      <c r="AS387" s="176"/>
      <c r="AT387" s="176"/>
      <c r="AU387" s="176">
        <v>0</v>
      </c>
      <c r="AV387" s="176"/>
      <c r="AW387" s="176"/>
      <c r="AX387" s="176"/>
      <c r="AY387" s="176"/>
      <c r="AZ387" s="176"/>
      <c r="BA387" s="176">
        <v>5000</v>
      </c>
      <c r="BB387" s="176">
        <v>0</v>
      </c>
      <c r="BC387" s="176">
        <v>0</v>
      </c>
      <c r="BD387" s="176"/>
      <c r="BE387" s="176">
        <v>0</v>
      </c>
      <c r="BF387" s="176"/>
      <c r="BG387" s="176">
        <v>0</v>
      </c>
      <c r="BH387" s="176"/>
      <c r="BI387" s="176">
        <v>0</v>
      </c>
      <c r="BJ387" s="176"/>
      <c r="BK387" s="176">
        <v>0</v>
      </c>
      <c r="BL387" s="176"/>
      <c r="BM387" s="176">
        <v>0</v>
      </c>
      <c r="BN387" s="176"/>
      <c r="BO387" s="176"/>
      <c r="BP387" s="176"/>
      <c r="BQ387" s="176">
        <v>5000</v>
      </c>
      <c r="BR387" s="176"/>
      <c r="BS387" s="176"/>
      <c r="BT387" s="176"/>
      <c r="BU387" s="176"/>
      <c r="BV387" s="176"/>
      <c r="BW387" s="176">
        <v>0</v>
      </c>
      <c r="BX387" s="176"/>
      <c r="BY387" s="176">
        <v>0</v>
      </c>
      <c r="BZ387" s="176"/>
      <c r="CA387" s="176"/>
      <c r="CB387" s="176"/>
      <c r="CC387" s="176">
        <v>5000</v>
      </c>
      <c r="CD387" s="176">
        <v>0</v>
      </c>
      <c r="CE387" s="176">
        <v>0</v>
      </c>
      <c r="CF387" s="176"/>
      <c r="CG387" s="176">
        <v>10000</v>
      </c>
      <c r="CH387" s="176"/>
      <c r="CI387" s="176">
        <v>0</v>
      </c>
      <c r="CJ387" s="176">
        <v>0</v>
      </c>
      <c r="CK387" s="176">
        <v>0</v>
      </c>
      <c r="CL387" s="176"/>
      <c r="CM387" s="176"/>
      <c r="CN387" s="176"/>
      <c r="CO387" s="176">
        <v>0</v>
      </c>
      <c r="CP387" s="176"/>
      <c r="CQ387" s="176">
        <v>2000</v>
      </c>
      <c r="CR387" s="176"/>
      <c r="CS387" s="176">
        <v>0</v>
      </c>
      <c r="CT387" s="176"/>
      <c r="CU387" s="176">
        <v>0</v>
      </c>
      <c r="CV387" s="176"/>
      <c r="CW387" s="176">
        <v>15000</v>
      </c>
      <c r="CX387" s="176">
        <v>9000</v>
      </c>
      <c r="CY387" s="176">
        <v>0</v>
      </c>
      <c r="CZ387" s="198"/>
      <c r="DA387" s="176">
        <v>15000</v>
      </c>
      <c r="DB387" s="176">
        <v>0</v>
      </c>
      <c r="DC387" s="176"/>
      <c r="DD387" s="176">
        <v>0</v>
      </c>
      <c r="DE387" s="176">
        <v>0</v>
      </c>
      <c r="DF387" s="176"/>
      <c r="DG387" s="176">
        <v>5000</v>
      </c>
      <c r="DH387" s="198">
        <v>0</v>
      </c>
      <c r="DI387" s="176"/>
      <c r="DJ387" s="449"/>
      <c r="DK387" s="176"/>
      <c r="DL387" s="198"/>
      <c r="DM387" s="176"/>
      <c r="DN387" s="176"/>
      <c r="DO387" s="176"/>
      <c r="DP387" s="176"/>
      <c r="DQ387" s="176"/>
      <c r="DR387" s="198"/>
      <c r="DS387" s="176"/>
      <c r="DT387" s="176"/>
      <c r="DU387" s="176"/>
      <c r="DV387" s="176"/>
      <c r="DW387" s="176">
        <v>10000</v>
      </c>
      <c r="DX387" s="176">
        <v>0</v>
      </c>
      <c r="DY387" s="176"/>
      <c r="DZ387" s="176"/>
      <c r="EA387" s="176">
        <v>20000</v>
      </c>
      <c r="EB387" s="176"/>
      <c r="EC387" s="176">
        <v>0</v>
      </c>
      <c r="ED387" s="176"/>
      <c r="EE387" s="176">
        <v>5000</v>
      </c>
      <c r="EF387" s="176">
        <v>0</v>
      </c>
      <c r="EG387" s="176"/>
      <c r="EH387" s="176"/>
      <c r="EI387" s="176">
        <v>0</v>
      </c>
      <c r="EJ387" s="176"/>
      <c r="EK387" s="176"/>
      <c r="EL387" s="176">
        <v>200</v>
      </c>
      <c r="EM387" s="176"/>
      <c r="EN387" s="176">
        <v>0</v>
      </c>
      <c r="EO387" s="176"/>
      <c r="EP387" s="176"/>
      <c r="EQ387" s="700"/>
      <c r="ER387" s="176"/>
      <c r="ES387" s="176"/>
      <c r="ET387" s="176"/>
      <c r="EU387" s="176"/>
      <c r="EV387" s="176"/>
      <c r="EW387" s="176"/>
      <c r="EX387" s="176">
        <v>25000</v>
      </c>
      <c r="EY387" s="176">
        <v>15000</v>
      </c>
      <c r="EZ387" s="176">
        <v>10000</v>
      </c>
      <c r="FA387" s="176">
        <v>6000</v>
      </c>
      <c r="FB387" s="63">
        <f t="shared" si="32"/>
        <v>30200</v>
      </c>
      <c r="FC387" s="69">
        <f t="shared" si="33"/>
        <v>143000</v>
      </c>
    </row>
    <row r="388" spans="1:159" s="400" customFormat="1" ht="48.6" customHeight="1">
      <c r="A388" s="395">
        <f>+IF(M388="","",COUNTA($M$12:$M388))</f>
        <v>301</v>
      </c>
      <c r="B388" s="395" t="s">
        <v>4969</v>
      </c>
      <c r="C388" s="216" t="s">
        <v>5169</v>
      </c>
      <c r="D388" s="304">
        <v>970</v>
      </c>
      <c r="E388" s="216">
        <v>10</v>
      </c>
      <c r="F388" s="399" t="s">
        <v>5170</v>
      </c>
      <c r="G388" s="395" t="s">
        <v>694</v>
      </c>
      <c r="H388" s="395" t="s">
        <v>13</v>
      </c>
      <c r="I388" s="216" t="s">
        <v>5171</v>
      </c>
      <c r="J388" s="216">
        <v>36</v>
      </c>
      <c r="K388" s="395" t="s">
        <v>5172</v>
      </c>
      <c r="L388" s="395" t="s">
        <v>5173</v>
      </c>
      <c r="M388" s="395" t="s">
        <v>10</v>
      </c>
      <c r="N388" s="396">
        <v>7000</v>
      </c>
      <c r="O388" s="395" t="s">
        <v>3411</v>
      </c>
      <c r="P388" s="395">
        <v>14</v>
      </c>
      <c r="Q388" s="323">
        <v>0</v>
      </c>
      <c r="R388" s="323"/>
      <c r="S388" s="323"/>
      <c r="T388" s="323"/>
      <c r="U388" s="323"/>
      <c r="V388" s="323"/>
      <c r="W388" s="323"/>
      <c r="X388" s="323"/>
      <c r="Y388" s="323"/>
      <c r="Z388" s="323"/>
      <c r="AA388" s="323"/>
      <c r="AB388" s="323"/>
      <c r="AC388" s="323">
        <v>0</v>
      </c>
      <c r="AD388" s="323"/>
      <c r="AE388" s="323"/>
      <c r="AF388" s="323"/>
      <c r="AG388" s="323">
        <v>0</v>
      </c>
      <c r="AH388" s="323"/>
      <c r="AI388" s="323"/>
      <c r="AJ388" s="323"/>
      <c r="AK388" s="323">
        <v>0</v>
      </c>
      <c r="AL388" s="323"/>
      <c r="AM388" s="323"/>
      <c r="AN388" s="323"/>
      <c r="AO388" s="323"/>
      <c r="AP388" s="323"/>
      <c r="AQ388" s="323"/>
      <c r="AR388" s="323"/>
      <c r="AS388" s="323"/>
      <c r="AT388" s="323"/>
      <c r="AU388" s="323">
        <v>0</v>
      </c>
      <c r="AV388" s="323"/>
      <c r="AW388" s="323"/>
      <c r="AX388" s="323"/>
      <c r="AY388" s="323"/>
      <c r="AZ388" s="323"/>
      <c r="BA388" s="323">
        <v>0</v>
      </c>
      <c r="BB388" s="323"/>
      <c r="BC388" s="323">
        <v>0</v>
      </c>
      <c r="BD388" s="323"/>
      <c r="BE388" s="323">
        <v>0</v>
      </c>
      <c r="BF388" s="323"/>
      <c r="BG388" s="323">
        <v>0</v>
      </c>
      <c r="BH388" s="323"/>
      <c r="BI388" s="323">
        <v>2000</v>
      </c>
      <c r="BJ388" s="323">
        <v>0</v>
      </c>
      <c r="BK388" s="323">
        <v>0</v>
      </c>
      <c r="BL388" s="323"/>
      <c r="BM388" s="323">
        <v>0</v>
      </c>
      <c r="BN388" s="323"/>
      <c r="BO388" s="323"/>
      <c r="BP388" s="323"/>
      <c r="BQ388" s="323"/>
      <c r="BR388" s="323"/>
      <c r="BS388" s="323"/>
      <c r="BT388" s="323"/>
      <c r="BU388" s="323"/>
      <c r="BV388" s="323"/>
      <c r="BW388" s="323">
        <v>0</v>
      </c>
      <c r="BX388" s="323"/>
      <c r="BY388" s="323">
        <v>0</v>
      </c>
      <c r="BZ388" s="323"/>
      <c r="CA388" s="323"/>
      <c r="CB388" s="323"/>
      <c r="CC388" s="323">
        <v>2000</v>
      </c>
      <c r="CD388" s="323">
        <v>0</v>
      </c>
      <c r="CE388" s="323">
        <v>0</v>
      </c>
      <c r="CF388" s="323"/>
      <c r="CG388" s="323">
        <v>2000</v>
      </c>
      <c r="CH388" s="323"/>
      <c r="CI388" s="323">
        <v>0</v>
      </c>
      <c r="CJ388" s="323">
        <v>0</v>
      </c>
      <c r="CK388" s="323">
        <v>0</v>
      </c>
      <c r="CL388" s="323"/>
      <c r="CM388" s="323"/>
      <c r="CN388" s="323"/>
      <c r="CO388" s="323">
        <v>0</v>
      </c>
      <c r="CP388" s="323"/>
      <c r="CQ388" s="323">
        <v>0</v>
      </c>
      <c r="CR388" s="323"/>
      <c r="CS388" s="323">
        <v>0</v>
      </c>
      <c r="CT388" s="323"/>
      <c r="CU388" s="323">
        <v>0</v>
      </c>
      <c r="CV388" s="323"/>
      <c r="CW388" s="323"/>
      <c r="CX388" s="323"/>
      <c r="CY388" s="323">
        <v>0</v>
      </c>
      <c r="CZ388" s="397"/>
      <c r="DA388" s="323">
        <v>0</v>
      </c>
      <c r="DB388" s="323"/>
      <c r="DC388" s="323"/>
      <c r="DD388" s="323">
        <v>0</v>
      </c>
      <c r="DE388" s="323">
        <v>1000</v>
      </c>
      <c r="DF388" s="323"/>
      <c r="DG388" s="323"/>
      <c r="DH388" s="397"/>
      <c r="DI388" s="323"/>
      <c r="DJ388" s="450"/>
      <c r="DK388" s="323"/>
      <c r="DL388" s="397"/>
      <c r="DM388" s="323"/>
      <c r="DN388" s="323"/>
      <c r="DO388" s="323"/>
      <c r="DP388" s="323"/>
      <c r="DQ388" s="323"/>
      <c r="DR388" s="397"/>
      <c r="DS388" s="323"/>
      <c r="DT388" s="323"/>
      <c r="DU388" s="323"/>
      <c r="DV388" s="323"/>
      <c r="DW388" s="323"/>
      <c r="DX388" s="323"/>
      <c r="DY388" s="323"/>
      <c r="DZ388" s="323"/>
      <c r="EA388" s="323"/>
      <c r="EB388" s="323"/>
      <c r="EC388" s="323">
        <v>0</v>
      </c>
      <c r="ED388" s="323"/>
      <c r="EE388" s="323"/>
      <c r="EF388" s="323"/>
      <c r="EG388" s="323"/>
      <c r="EH388" s="323"/>
      <c r="EI388" s="323">
        <v>0</v>
      </c>
      <c r="EJ388" s="323"/>
      <c r="EK388" s="323"/>
      <c r="EL388" s="323"/>
      <c r="EM388" s="323"/>
      <c r="EN388" s="323">
        <v>0</v>
      </c>
      <c r="EO388" s="323"/>
      <c r="EP388" s="323"/>
      <c r="EQ388" s="700"/>
      <c r="ER388" s="323"/>
      <c r="ES388" s="323"/>
      <c r="ET388" s="323"/>
      <c r="EU388" s="323"/>
      <c r="EV388" s="323"/>
      <c r="EW388" s="323"/>
      <c r="EX388" s="323"/>
      <c r="EY388" s="323"/>
      <c r="EZ388" s="323"/>
      <c r="FA388" s="323"/>
      <c r="FB388" s="425">
        <f t="shared" si="32"/>
        <v>0</v>
      </c>
      <c r="FC388" s="394">
        <f t="shared" si="33"/>
        <v>7000</v>
      </c>
    </row>
    <row r="389" spans="1:159" ht="48.6" customHeight="1">
      <c r="A389" s="216" t="str">
        <f>+IF(M389="","",COUNTA($M$12:$M389))</f>
        <v/>
      </c>
      <c r="B389" s="216"/>
      <c r="C389" s="216"/>
      <c r="D389" s="186"/>
      <c r="E389" s="186"/>
      <c r="F389" s="290" t="s">
        <v>3286</v>
      </c>
      <c r="G389" s="216"/>
      <c r="H389" s="216"/>
      <c r="I389" s="216"/>
      <c r="J389" s="216"/>
      <c r="K389" s="216"/>
      <c r="L389" s="216"/>
      <c r="M389" s="216"/>
      <c r="N389" s="218"/>
      <c r="O389" s="216"/>
      <c r="P389" s="216"/>
      <c r="Q389" s="176"/>
      <c r="R389" s="176"/>
      <c r="S389" s="176"/>
      <c r="T389" s="176"/>
      <c r="U389" s="176"/>
      <c r="V389" s="176"/>
      <c r="W389" s="176"/>
      <c r="X389" s="176"/>
      <c r="Y389" s="176"/>
      <c r="Z389" s="176"/>
      <c r="AA389" s="176"/>
      <c r="AB389" s="176"/>
      <c r="AC389" s="176"/>
      <c r="AD389" s="176"/>
      <c r="AE389" s="176"/>
      <c r="AF389" s="176"/>
      <c r="AG389" s="176"/>
      <c r="AH389" s="176"/>
      <c r="AI389" s="176"/>
      <c r="AJ389" s="176"/>
      <c r="AK389" s="176"/>
      <c r="AL389" s="176"/>
      <c r="AM389" s="176"/>
      <c r="AN389" s="176"/>
      <c r="AO389" s="176"/>
      <c r="AP389" s="176"/>
      <c r="AQ389" s="176"/>
      <c r="AR389" s="176"/>
      <c r="AS389" s="176"/>
      <c r="AT389" s="176"/>
      <c r="AU389" s="176">
        <v>0</v>
      </c>
      <c r="AV389" s="176"/>
      <c r="AW389" s="176"/>
      <c r="AX389" s="176"/>
      <c r="AY389" s="176"/>
      <c r="AZ389" s="176"/>
      <c r="BA389" s="176"/>
      <c r="BB389" s="176"/>
      <c r="BC389" s="176"/>
      <c r="BD389" s="176"/>
      <c r="BE389" s="176"/>
      <c r="BF389" s="176"/>
      <c r="BG389" s="176"/>
      <c r="BH389" s="176"/>
      <c r="BI389" s="176"/>
      <c r="BJ389" s="176"/>
      <c r="BK389" s="176"/>
      <c r="BL389" s="176"/>
      <c r="BM389" s="176"/>
      <c r="BN389" s="176"/>
      <c r="BO389" s="176"/>
      <c r="BP389" s="176"/>
      <c r="BQ389" s="176"/>
      <c r="BR389" s="176"/>
      <c r="BS389" s="176"/>
      <c r="BT389" s="176"/>
      <c r="BU389" s="176"/>
      <c r="BV389" s="176"/>
      <c r="BW389" s="176">
        <v>0</v>
      </c>
      <c r="BX389" s="176"/>
      <c r="BY389" s="176"/>
      <c r="BZ389" s="176"/>
      <c r="CA389" s="176"/>
      <c r="CB389" s="176"/>
      <c r="CC389" s="176"/>
      <c r="CD389" s="176"/>
      <c r="CE389" s="176"/>
      <c r="CF389" s="176"/>
      <c r="CG389" s="176"/>
      <c r="CH389" s="176"/>
      <c r="CI389" s="176"/>
      <c r="CJ389" s="176"/>
      <c r="CK389" s="176">
        <v>0</v>
      </c>
      <c r="CL389" s="176"/>
      <c r="CM389" s="176"/>
      <c r="CN389" s="176"/>
      <c r="CO389" s="176"/>
      <c r="CP389" s="176"/>
      <c r="CQ389" s="176"/>
      <c r="CR389" s="176"/>
      <c r="CS389" s="176"/>
      <c r="CT389" s="176"/>
      <c r="CU389" s="176"/>
      <c r="CV389" s="176"/>
      <c r="CW389" s="176"/>
      <c r="CX389" s="176"/>
      <c r="CY389" s="176"/>
      <c r="CZ389" s="198"/>
      <c r="DA389" s="176"/>
      <c r="DB389" s="176"/>
      <c r="DC389" s="176"/>
      <c r="DD389" s="176"/>
      <c r="DE389" s="176"/>
      <c r="DF389" s="176"/>
      <c r="DG389" s="176"/>
      <c r="DH389" s="198"/>
      <c r="DI389" s="176"/>
      <c r="DJ389" s="449"/>
      <c r="DK389" s="176"/>
      <c r="DL389" s="198"/>
      <c r="DM389" s="176"/>
      <c r="DN389" s="176"/>
      <c r="DO389" s="176"/>
      <c r="DP389" s="176"/>
      <c r="DQ389" s="176"/>
      <c r="DR389" s="198"/>
      <c r="DS389" s="176"/>
      <c r="DT389" s="176"/>
      <c r="DU389" s="176"/>
      <c r="DV389" s="176"/>
      <c r="DW389" s="176"/>
      <c r="DX389" s="176"/>
      <c r="DY389" s="176"/>
      <c r="DZ389" s="176"/>
      <c r="EA389" s="176"/>
      <c r="EB389" s="176"/>
      <c r="EC389" s="176"/>
      <c r="ED389" s="176"/>
      <c r="EE389" s="176"/>
      <c r="EF389" s="176"/>
      <c r="EG389" s="176"/>
      <c r="EH389" s="176"/>
      <c r="EI389" s="176"/>
      <c r="EJ389" s="176"/>
      <c r="EK389" s="176"/>
      <c r="EL389" s="176"/>
      <c r="EM389" s="176"/>
      <c r="EN389" s="176"/>
      <c r="EO389" s="176"/>
      <c r="EP389" s="176"/>
      <c r="EQ389" s="700"/>
      <c r="ER389" s="176"/>
      <c r="ES389" s="176"/>
      <c r="ET389" s="176"/>
      <c r="EU389" s="176"/>
      <c r="EV389" s="176"/>
      <c r="EW389" s="176"/>
      <c r="EX389" s="176"/>
      <c r="EY389" s="176"/>
      <c r="EZ389" s="176"/>
      <c r="FA389" s="176"/>
      <c r="FB389" s="63"/>
      <c r="FC389" s="69"/>
    </row>
    <row r="390" spans="1:159" s="47" customFormat="1" ht="48.6" customHeight="1">
      <c r="A390" s="216">
        <f>+IF(M390="","",COUNTA($M$12:$M390))</f>
        <v>302</v>
      </c>
      <c r="B390" s="216" t="s">
        <v>4982</v>
      </c>
      <c r="C390" s="216" t="s">
        <v>5174</v>
      </c>
      <c r="D390" s="216">
        <v>975</v>
      </c>
      <c r="E390" s="216">
        <v>1073</v>
      </c>
      <c r="F390" s="219" t="s">
        <v>5175</v>
      </c>
      <c r="G390" s="216" t="s">
        <v>5176</v>
      </c>
      <c r="H390" s="216" t="s">
        <v>5177</v>
      </c>
      <c r="I390" s="216" t="s">
        <v>5178</v>
      </c>
      <c r="J390" s="216">
        <v>18</v>
      </c>
      <c r="K390" s="216" t="s">
        <v>5179</v>
      </c>
      <c r="L390" s="216" t="s">
        <v>5180</v>
      </c>
      <c r="M390" s="216" t="s">
        <v>15</v>
      </c>
      <c r="N390" s="218">
        <v>484</v>
      </c>
      <c r="O390" s="216" t="s">
        <v>3058</v>
      </c>
      <c r="P390" s="216">
        <v>16</v>
      </c>
      <c r="Q390" s="176">
        <v>0</v>
      </c>
      <c r="R390" s="176"/>
      <c r="S390" s="176"/>
      <c r="T390" s="176"/>
      <c r="U390" s="176"/>
      <c r="V390" s="176"/>
      <c r="W390" s="176"/>
      <c r="X390" s="176"/>
      <c r="Y390" s="176"/>
      <c r="Z390" s="176"/>
      <c r="AA390" s="176">
        <v>24</v>
      </c>
      <c r="AB390" s="176">
        <v>10</v>
      </c>
      <c r="AC390" s="176">
        <v>240</v>
      </c>
      <c r="AD390" s="176">
        <v>60</v>
      </c>
      <c r="AE390" s="176"/>
      <c r="AF390" s="176"/>
      <c r="AG390" s="176">
        <v>0</v>
      </c>
      <c r="AH390" s="176"/>
      <c r="AI390" s="176">
        <v>220</v>
      </c>
      <c r="AJ390" s="176">
        <v>220</v>
      </c>
      <c r="AK390" s="176">
        <v>0</v>
      </c>
      <c r="AL390" s="176"/>
      <c r="AM390" s="176"/>
      <c r="AN390" s="176"/>
      <c r="AO390" s="176"/>
      <c r="AP390" s="176"/>
      <c r="AQ390" s="176"/>
      <c r="AR390" s="176"/>
      <c r="AS390" s="176"/>
      <c r="AT390" s="176"/>
      <c r="AU390" s="176">
        <v>0</v>
      </c>
      <c r="AV390" s="176"/>
      <c r="AW390" s="176"/>
      <c r="AX390" s="176"/>
      <c r="AY390" s="176"/>
      <c r="AZ390" s="176"/>
      <c r="BA390" s="176">
        <v>0</v>
      </c>
      <c r="BB390" s="176"/>
      <c r="BC390" s="176">
        <v>0</v>
      </c>
      <c r="BD390" s="176"/>
      <c r="BE390" s="176">
        <v>0</v>
      </c>
      <c r="BF390" s="176"/>
      <c r="BG390" s="176">
        <v>0</v>
      </c>
      <c r="BH390" s="176"/>
      <c r="BI390" s="176">
        <v>0</v>
      </c>
      <c r="BJ390" s="176"/>
      <c r="BK390" s="176">
        <v>0</v>
      </c>
      <c r="BL390" s="176"/>
      <c r="BM390" s="176">
        <v>0</v>
      </c>
      <c r="BN390" s="176"/>
      <c r="BO390" s="176"/>
      <c r="BP390" s="176"/>
      <c r="BQ390" s="176"/>
      <c r="BR390" s="176"/>
      <c r="BS390" s="176"/>
      <c r="BT390" s="176"/>
      <c r="BU390" s="176"/>
      <c r="BV390" s="176"/>
      <c r="BW390" s="176">
        <v>0</v>
      </c>
      <c r="BX390" s="176"/>
      <c r="BY390" s="176">
        <v>0</v>
      </c>
      <c r="BZ390" s="176"/>
      <c r="CA390" s="176"/>
      <c r="CB390" s="176"/>
      <c r="CC390" s="176">
        <v>0</v>
      </c>
      <c r="CD390" s="176">
        <v>0</v>
      </c>
      <c r="CE390" s="176">
        <v>0</v>
      </c>
      <c r="CF390" s="176"/>
      <c r="CG390" s="176"/>
      <c r="CH390" s="176"/>
      <c r="CI390" s="176">
        <v>0</v>
      </c>
      <c r="CJ390" s="176">
        <v>0</v>
      </c>
      <c r="CK390" s="176">
        <v>0</v>
      </c>
      <c r="CL390" s="176"/>
      <c r="CM390" s="176"/>
      <c r="CN390" s="176"/>
      <c r="CO390" s="176">
        <v>0</v>
      </c>
      <c r="CP390" s="176"/>
      <c r="CQ390" s="176">
        <v>0</v>
      </c>
      <c r="CR390" s="176"/>
      <c r="CS390" s="176">
        <v>0</v>
      </c>
      <c r="CT390" s="176"/>
      <c r="CU390" s="176">
        <v>0</v>
      </c>
      <c r="CV390" s="176"/>
      <c r="CW390" s="176"/>
      <c r="CX390" s="176"/>
      <c r="CY390" s="176">
        <v>0</v>
      </c>
      <c r="CZ390" s="206"/>
      <c r="DA390" s="176">
        <v>0</v>
      </c>
      <c r="DB390" s="176"/>
      <c r="DC390" s="176"/>
      <c r="DD390" s="176">
        <v>0</v>
      </c>
      <c r="DE390" s="176">
        <v>0</v>
      </c>
      <c r="DF390" s="176"/>
      <c r="DG390" s="176"/>
      <c r="DH390" s="206"/>
      <c r="DI390" s="176"/>
      <c r="DJ390" s="445"/>
      <c r="DK390" s="176"/>
      <c r="DL390" s="206"/>
      <c r="DM390" s="176"/>
      <c r="DN390" s="176"/>
      <c r="DO390" s="176"/>
      <c r="DP390" s="176"/>
      <c r="DQ390" s="176"/>
      <c r="DR390" s="206"/>
      <c r="DS390" s="176"/>
      <c r="DT390" s="176"/>
      <c r="DU390" s="176"/>
      <c r="DV390" s="176"/>
      <c r="DW390" s="176"/>
      <c r="DX390" s="176"/>
      <c r="DY390" s="176"/>
      <c r="DZ390" s="176"/>
      <c r="EA390" s="176"/>
      <c r="EB390" s="176"/>
      <c r="EC390" s="176">
        <v>0</v>
      </c>
      <c r="ED390" s="176"/>
      <c r="EE390" s="176"/>
      <c r="EF390" s="176"/>
      <c r="EG390" s="176"/>
      <c r="EH390" s="176"/>
      <c r="EI390" s="176">
        <v>0</v>
      </c>
      <c r="EJ390" s="176"/>
      <c r="EK390" s="176"/>
      <c r="EL390" s="176"/>
      <c r="EM390" s="176"/>
      <c r="EN390" s="176">
        <v>0</v>
      </c>
      <c r="EO390" s="176"/>
      <c r="EP390" s="176"/>
      <c r="EQ390" s="699"/>
      <c r="ER390" s="176"/>
      <c r="ES390" s="176"/>
      <c r="ET390" s="176"/>
      <c r="EU390" s="176"/>
      <c r="EV390" s="176"/>
      <c r="EW390" s="176"/>
      <c r="EX390" s="176"/>
      <c r="EY390" s="176"/>
      <c r="EZ390" s="176"/>
      <c r="FA390" s="176"/>
      <c r="FB390" s="63">
        <f>FA390+EY390+EW390+EU390+ES390+EQ390+EO390+EM390+EJ390+EH390+EF390+ED390+EB390+DZ390+DX390+DV390+DT390+DR390+DP390+DN390+DL390+DH390+DF390+DD390+DB390+CZ390+CX390+CV390+CT390+CR390+CP390+CN390+CL390+CH390+CF390+CD390+CB390+BZ390+BX390+BT390+BR390+BP390+BN390+BL390+BJ390+BH390+BF390+BD390+BB390+AZ390+AX390+AV390+AR390+AP390+AN390+AL390+AJ390+AH390+AF390+AD390+AB390+Z390+X390+V390+T390+R390</f>
        <v>290</v>
      </c>
      <c r="FC390" s="69">
        <f>N390-FB390</f>
        <v>194</v>
      </c>
    </row>
    <row r="391" spans="1:159" ht="48.6" customHeight="1">
      <c r="A391" s="216" t="str">
        <f>+IF(M391="","",COUNTA($M$12:$M391))</f>
        <v/>
      </c>
      <c r="B391" s="216"/>
      <c r="C391" s="216"/>
      <c r="D391" s="316"/>
      <c r="E391" s="186"/>
      <c r="F391" s="290" t="s">
        <v>3290</v>
      </c>
      <c r="G391" s="216"/>
      <c r="H391" s="216"/>
      <c r="I391" s="216"/>
      <c r="J391" s="216"/>
      <c r="K391" s="216"/>
      <c r="L391" s="216"/>
      <c r="M391" s="216"/>
      <c r="N391" s="218"/>
      <c r="O391" s="216"/>
      <c r="P391" s="216"/>
      <c r="Q391" s="176"/>
      <c r="R391" s="176"/>
      <c r="S391" s="176"/>
      <c r="T391" s="176"/>
      <c r="U391" s="176"/>
      <c r="V391" s="176"/>
      <c r="W391" s="176"/>
      <c r="X391" s="176"/>
      <c r="Y391" s="176"/>
      <c r="Z391" s="176"/>
      <c r="AA391" s="176"/>
      <c r="AB391" s="176"/>
      <c r="AC391" s="176"/>
      <c r="AD391" s="176"/>
      <c r="AE391" s="176"/>
      <c r="AF391" s="176"/>
      <c r="AG391" s="176"/>
      <c r="AH391" s="176"/>
      <c r="AI391" s="176"/>
      <c r="AJ391" s="176"/>
      <c r="AK391" s="176"/>
      <c r="AL391" s="176"/>
      <c r="AM391" s="176"/>
      <c r="AN391" s="176"/>
      <c r="AO391" s="176"/>
      <c r="AP391" s="176"/>
      <c r="AQ391" s="176"/>
      <c r="AR391" s="176"/>
      <c r="AS391" s="176"/>
      <c r="AT391" s="176"/>
      <c r="AU391" s="176">
        <v>0</v>
      </c>
      <c r="AV391" s="176"/>
      <c r="AW391" s="176"/>
      <c r="AX391" s="176"/>
      <c r="AY391" s="176"/>
      <c r="AZ391" s="176"/>
      <c r="BA391" s="176"/>
      <c r="BB391" s="176"/>
      <c r="BC391" s="176"/>
      <c r="BD391" s="176"/>
      <c r="BE391" s="176"/>
      <c r="BF391" s="176"/>
      <c r="BG391" s="176"/>
      <c r="BH391" s="176"/>
      <c r="BI391" s="176"/>
      <c r="BJ391" s="176"/>
      <c r="BK391" s="176"/>
      <c r="BL391" s="176"/>
      <c r="BM391" s="176"/>
      <c r="BN391" s="176"/>
      <c r="BO391" s="176"/>
      <c r="BP391" s="176"/>
      <c r="BQ391" s="176"/>
      <c r="BR391" s="176"/>
      <c r="BS391" s="176"/>
      <c r="BT391" s="176"/>
      <c r="BU391" s="176"/>
      <c r="BV391" s="176"/>
      <c r="BW391" s="176">
        <v>0</v>
      </c>
      <c r="BX391" s="176"/>
      <c r="BY391" s="176"/>
      <c r="BZ391" s="176"/>
      <c r="CA391" s="176"/>
      <c r="CB391" s="176"/>
      <c r="CC391" s="176"/>
      <c r="CD391" s="176">
        <v>0</v>
      </c>
      <c r="CE391" s="176"/>
      <c r="CF391" s="176"/>
      <c r="CG391" s="176"/>
      <c r="CH391" s="176"/>
      <c r="CI391" s="176"/>
      <c r="CJ391" s="176"/>
      <c r="CK391" s="176">
        <v>0</v>
      </c>
      <c r="CL391" s="176"/>
      <c r="CM391" s="176"/>
      <c r="CN391" s="176"/>
      <c r="CO391" s="176"/>
      <c r="CP391" s="176"/>
      <c r="CQ391" s="176"/>
      <c r="CR391" s="176"/>
      <c r="CS391" s="176"/>
      <c r="CT391" s="176"/>
      <c r="CU391" s="176"/>
      <c r="CV391" s="176"/>
      <c r="CW391" s="176"/>
      <c r="CX391" s="176"/>
      <c r="CY391" s="176"/>
      <c r="CZ391" s="198"/>
      <c r="DA391" s="176"/>
      <c r="DB391" s="176"/>
      <c r="DC391" s="176"/>
      <c r="DD391" s="176"/>
      <c r="DE391" s="176"/>
      <c r="DF391" s="176"/>
      <c r="DG391" s="176"/>
      <c r="DH391" s="198"/>
      <c r="DI391" s="176"/>
      <c r="DJ391" s="449"/>
      <c r="DK391" s="176"/>
      <c r="DL391" s="198"/>
      <c r="DM391" s="176"/>
      <c r="DN391" s="176"/>
      <c r="DO391" s="176"/>
      <c r="DP391" s="176"/>
      <c r="DQ391" s="176"/>
      <c r="DR391" s="198"/>
      <c r="DS391" s="176"/>
      <c r="DT391" s="176"/>
      <c r="DU391" s="176"/>
      <c r="DV391" s="176"/>
      <c r="DW391" s="176"/>
      <c r="DX391" s="176"/>
      <c r="DY391" s="176"/>
      <c r="DZ391" s="176"/>
      <c r="EA391" s="176"/>
      <c r="EB391" s="176"/>
      <c r="EC391" s="176"/>
      <c r="ED391" s="176"/>
      <c r="EE391" s="176"/>
      <c r="EF391" s="176"/>
      <c r="EG391" s="176"/>
      <c r="EH391" s="176"/>
      <c r="EI391" s="176"/>
      <c r="EJ391" s="176"/>
      <c r="EK391" s="176"/>
      <c r="EL391" s="176"/>
      <c r="EM391" s="176"/>
      <c r="EN391" s="176"/>
      <c r="EO391" s="176"/>
      <c r="EP391" s="176"/>
      <c r="EQ391" s="700"/>
      <c r="ER391" s="176"/>
      <c r="ES391" s="176"/>
      <c r="ET391" s="176"/>
      <c r="EU391" s="176"/>
      <c r="EV391" s="176"/>
      <c r="EW391" s="176"/>
      <c r="EX391" s="176"/>
      <c r="EY391" s="176"/>
      <c r="EZ391" s="176"/>
      <c r="FA391" s="176"/>
      <c r="FB391" s="63"/>
      <c r="FC391" s="69"/>
    </row>
    <row r="392" spans="1:159" ht="48.6" customHeight="1">
      <c r="A392" s="216" t="str">
        <f>+IF(M392="","",COUNTA($M$12:$M392))</f>
        <v/>
      </c>
      <c r="B392" s="216"/>
      <c r="C392" s="216"/>
      <c r="D392" s="316"/>
      <c r="E392" s="186"/>
      <c r="F392" s="290" t="s">
        <v>3291</v>
      </c>
      <c r="G392" s="216"/>
      <c r="H392" s="216"/>
      <c r="I392" s="216"/>
      <c r="J392" s="216"/>
      <c r="K392" s="216"/>
      <c r="L392" s="216"/>
      <c r="M392" s="216"/>
      <c r="N392" s="218"/>
      <c r="O392" s="216"/>
      <c r="P392" s="216"/>
      <c r="Q392" s="176"/>
      <c r="R392" s="176"/>
      <c r="S392" s="176"/>
      <c r="T392" s="176"/>
      <c r="U392" s="176"/>
      <c r="V392" s="176"/>
      <c r="W392" s="176"/>
      <c r="X392" s="176"/>
      <c r="Y392" s="176"/>
      <c r="Z392" s="176"/>
      <c r="AA392" s="176"/>
      <c r="AB392" s="176"/>
      <c r="AC392" s="176"/>
      <c r="AD392" s="176"/>
      <c r="AE392" s="176"/>
      <c r="AF392" s="176"/>
      <c r="AG392" s="176"/>
      <c r="AH392" s="176"/>
      <c r="AI392" s="176"/>
      <c r="AJ392" s="176"/>
      <c r="AK392" s="176"/>
      <c r="AL392" s="176"/>
      <c r="AM392" s="176"/>
      <c r="AN392" s="176"/>
      <c r="AO392" s="176"/>
      <c r="AP392" s="176"/>
      <c r="AQ392" s="176"/>
      <c r="AR392" s="176"/>
      <c r="AS392" s="176"/>
      <c r="AT392" s="176"/>
      <c r="AU392" s="176">
        <v>0</v>
      </c>
      <c r="AV392" s="176"/>
      <c r="AW392" s="176"/>
      <c r="AX392" s="176"/>
      <c r="AY392" s="176"/>
      <c r="AZ392" s="176"/>
      <c r="BA392" s="176"/>
      <c r="BB392" s="176"/>
      <c r="BC392" s="176"/>
      <c r="BD392" s="176"/>
      <c r="BE392" s="176"/>
      <c r="BF392" s="176"/>
      <c r="BG392" s="176"/>
      <c r="BH392" s="176"/>
      <c r="BI392" s="176"/>
      <c r="BJ392" s="176"/>
      <c r="BK392" s="176"/>
      <c r="BL392" s="176"/>
      <c r="BM392" s="176"/>
      <c r="BN392" s="176"/>
      <c r="BO392" s="176"/>
      <c r="BP392" s="176"/>
      <c r="BQ392" s="176"/>
      <c r="BR392" s="176"/>
      <c r="BS392" s="176"/>
      <c r="BT392" s="176"/>
      <c r="BU392" s="176"/>
      <c r="BV392" s="176"/>
      <c r="BW392" s="176">
        <v>0</v>
      </c>
      <c r="BX392" s="176"/>
      <c r="BY392" s="176"/>
      <c r="BZ392" s="176"/>
      <c r="CA392" s="176"/>
      <c r="CB392" s="176"/>
      <c r="CC392" s="176"/>
      <c r="CD392" s="176"/>
      <c r="CE392" s="176"/>
      <c r="CF392" s="176"/>
      <c r="CG392" s="176"/>
      <c r="CH392" s="176"/>
      <c r="CI392" s="176"/>
      <c r="CJ392" s="176"/>
      <c r="CK392" s="176">
        <v>0</v>
      </c>
      <c r="CL392" s="176"/>
      <c r="CM392" s="176"/>
      <c r="CN392" s="176"/>
      <c r="CO392" s="176"/>
      <c r="CP392" s="176"/>
      <c r="CQ392" s="176"/>
      <c r="CR392" s="176"/>
      <c r="CS392" s="176"/>
      <c r="CT392" s="176"/>
      <c r="CU392" s="176"/>
      <c r="CV392" s="176"/>
      <c r="CW392" s="176"/>
      <c r="CX392" s="176"/>
      <c r="CY392" s="176"/>
      <c r="CZ392" s="198"/>
      <c r="DA392" s="176"/>
      <c r="DB392" s="176"/>
      <c r="DC392" s="176"/>
      <c r="DD392" s="176"/>
      <c r="DE392" s="176"/>
      <c r="DF392" s="176"/>
      <c r="DG392" s="176"/>
      <c r="DH392" s="198"/>
      <c r="DI392" s="176"/>
      <c r="DJ392" s="449"/>
      <c r="DK392" s="176"/>
      <c r="DL392" s="198"/>
      <c r="DM392" s="176"/>
      <c r="DN392" s="176"/>
      <c r="DO392" s="176"/>
      <c r="DP392" s="176"/>
      <c r="DQ392" s="176"/>
      <c r="DR392" s="198"/>
      <c r="DS392" s="176"/>
      <c r="DT392" s="176"/>
      <c r="DU392" s="176"/>
      <c r="DV392" s="176"/>
      <c r="DW392" s="176"/>
      <c r="DX392" s="176"/>
      <c r="DY392" s="176"/>
      <c r="DZ392" s="176"/>
      <c r="EA392" s="176"/>
      <c r="EB392" s="176"/>
      <c r="EC392" s="176"/>
      <c r="ED392" s="176"/>
      <c r="EE392" s="176"/>
      <c r="EF392" s="176"/>
      <c r="EG392" s="176"/>
      <c r="EH392" s="176"/>
      <c r="EI392" s="176"/>
      <c r="EJ392" s="176"/>
      <c r="EK392" s="176"/>
      <c r="EL392" s="176"/>
      <c r="EM392" s="176"/>
      <c r="EN392" s="176"/>
      <c r="EO392" s="176"/>
      <c r="EP392" s="176"/>
      <c r="EQ392" s="700"/>
      <c r="ER392" s="176"/>
      <c r="ES392" s="176"/>
      <c r="ET392" s="176"/>
      <c r="EU392" s="176"/>
      <c r="EV392" s="176"/>
      <c r="EW392" s="176"/>
      <c r="EX392" s="176"/>
      <c r="EY392" s="176"/>
      <c r="EZ392" s="176"/>
      <c r="FA392" s="176"/>
      <c r="FB392" s="63"/>
      <c r="FC392" s="69"/>
    </row>
    <row r="393" spans="1:159" ht="48.6" customHeight="1">
      <c r="A393" s="216">
        <f>+IF(M393="","",COUNTA($M$12:$M393))</f>
        <v>303</v>
      </c>
      <c r="B393" s="216" t="s">
        <v>4986</v>
      </c>
      <c r="C393" s="216" t="s">
        <v>5181</v>
      </c>
      <c r="D393" s="303">
        <v>976</v>
      </c>
      <c r="E393" s="216">
        <v>611</v>
      </c>
      <c r="F393" s="219" t="s">
        <v>5182</v>
      </c>
      <c r="G393" s="216" t="s">
        <v>2188</v>
      </c>
      <c r="H393" s="216" t="s">
        <v>14</v>
      </c>
      <c r="I393" s="216" t="s">
        <v>5183</v>
      </c>
      <c r="J393" s="216">
        <v>36</v>
      </c>
      <c r="K393" s="216" t="s">
        <v>5184</v>
      </c>
      <c r="L393" s="216" t="s">
        <v>5185</v>
      </c>
      <c r="M393" s="216" t="s">
        <v>10</v>
      </c>
      <c r="N393" s="218">
        <v>107800</v>
      </c>
      <c r="O393" s="216" t="s">
        <v>3093</v>
      </c>
      <c r="P393" s="216">
        <v>100</v>
      </c>
      <c r="Q393" s="176">
        <v>20000</v>
      </c>
      <c r="R393" s="176">
        <v>12000</v>
      </c>
      <c r="S393" s="176">
        <v>10000</v>
      </c>
      <c r="T393" s="176"/>
      <c r="U393" s="176">
        <v>2000</v>
      </c>
      <c r="V393" s="176"/>
      <c r="W393" s="176">
        <v>1500</v>
      </c>
      <c r="X393" s="176"/>
      <c r="Y393" s="176">
        <v>1000</v>
      </c>
      <c r="Z393" s="176"/>
      <c r="AA393" s="176">
        <v>25000</v>
      </c>
      <c r="AB393" s="176">
        <v>10500</v>
      </c>
      <c r="AC393" s="176">
        <v>0</v>
      </c>
      <c r="AD393" s="176"/>
      <c r="AE393" s="176"/>
      <c r="AF393" s="176"/>
      <c r="AG393" s="176">
        <v>0</v>
      </c>
      <c r="AH393" s="176"/>
      <c r="AI393" s="176"/>
      <c r="AJ393" s="176"/>
      <c r="AK393" s="176">
        <v>0</v>
      </c>
      <c r="AL393" s="176"/>
      <c r="AM393" s="176"/>
      <c r="AN393" s="176"/>
      <c r="AO393" s="176"/>
      <c r="AP393" s="176"/>
      <c r="AQ393" s="176"/>
      <c r="AR393" s="176"/>
      <c r="AS393" s="176"/>
      <c r="AT393" s="176"/>
      <c r="AU393" s="176">
        <v>0</v>
      </c>
      <c r="AV393" s="176"/>
      <c r="AW393" s="176">
        <v>5000</v>
      </c>
      <c r="AX393" s="176">
        <v>1000</v>
      </c>
      <c r="AY393" s="176">
        <v>3000</v>
      </c>
      <c r="AZ393" s="176"/>
      <c r="BA393" s="176">
        <v>6000</v>
      </c>
      <c r="BB393" s="176">
        <v>6000</v>
      </c>
      <c r="BC393" s="176">
        <v>0</v>
      </c>
      <c r="BD393" s="176"/>
      <c r="BE393" s="176">
        <v>2000</v>
      </c>
      <c r="BF393" s="456">
        <v>300</v>
      </c>
      <c r="BG393" s="176">
        <v>0</v>
      </c>
      <c r="BH393" s="176"/>
      <c r="BI393" s="176">
        <v>0</v>
      </c>
      <c r="BJ393" s="176"/>
      <c r="BK393" s="176">
        <v>0</v>
      </c>
      <c r="BL393" s="176"/>
      <c r="BM393" s="176">
        <v>0</v>
      </c>
      <c r="BN393" s="176"/>
      <c r="BO393" s="176"/>
      <c r="BP393" s="176"/>
      <c r="BQ393" s="176">
        <v>1000</v>
      </c>
      <c r="BR393" s="176">
        <v>500</v>
      </c>
      <c r="BS393" s="176"/>
      <c r="BT393" s="176"/>
      <c r="BU393" s="176"/>
      <c r="BV393" s="176"/>
      <c r="BW393" s="176">
        <v>0</v>
      </c>
      <c r="BX393" s="176"/>
      <c r="BY393" s="176">
        <v>8000</v>
      </c>
      <c r="BZ393" s="176"/>
      <c r="CA393" s="176">
        <v>300</v>
      </c>
      <c r="CB393" s="176"/>
      <c r="CC393" s="176">
        <v>5000</v>
      </c>
      <c r="CD393" s="176">
        <v>0</v>
      </c>
      <c r="CE393" s="176">
        <v>10000</v>
      </c>
      <c r="CF393" s="176">
        <v>0</v>
      </c>
      <c r="CG393" s="176"/>
      <c r="CH393" s="176"/>
      <c r="CI393" s="176">
        <v>0</v>
      </c>
      <c r="CJ393" s="176">
        <v>0</v>
      </c>
      <c r="CK393" s="176">
        <v>0</v>
      </c>
      <c r="CL393" s="176"/>
      <c r="CM393" s="176">
        <v>5000</v>
      </c>
      <c r="CN393" s="176"/>
      <c r="CO393" s="176">
        <v>0</v>
      </c>
      <c r="CP393" s="176"/>
      <c r="CQ393" s="176">
        <v>0</v>
      </c>
      <c r="CR393" s="176"/>
      <c r="CS393" s="176">
        <v>3000</v>
      </c>
      <c r="CT393" s="176"/>
      <c r="CU393" s="176">
        <v>0</v>
      </c>
      <c r="CV393" s="176"/>
      <c r="CW393" s="176"/>
      <c r="CX393" s="176"/>
      <c r="CY393" s="176">
        <v>0</v>
      </c>
      <c r="CZ393" s="198"/>
      <c r="DA393" s="176">
        <v>0</v>
      </c>
      <c r="DB393" s="176"/>
      <c r="DC393" s="176"/>
      <c r="DD393" s="176">
        <v>0</v>
      </c>
      <c r="DE393" s="176">
        <v>0</v>
      </c>
      <c r="DF393" s="176"/>
      <c r="DG393" s="176"/>
      <c r="DH393" s="198"/>
      <c r="DI393" s="176"/>
      <c r="DJ393" s="449"/>
      <c r="DK393" s="176"/>
      <c r="DL393" s="198"/>
      <c r="DM393" s="176"/>
      <c r="DN393" s="176"/>
      <c r="DO393" s="176"/>
      <c r="DP393" s="176"/>
      <c r="DQ393" s="176"/>
      <c r="DR393" s="198"/>
      <c r="DS393" s="176"/>
      <c r="DT393" s="176"/>
      <c r="DU393" s="176"/>
      <c r="DV393" s="176"/>
      <c r="DW393" s="176"/>
      <c r="DX393" s="176"/>
      <c r="DY393" s="176"/>
      <c r="DZ393" s="176"/>
      <c r="EA393" s="176"/>
      <c r="EB393" s="176"/>
      <c r="EC393" s="176">
        <v>0</v>
      </c>
      <c r="ED393" s="176"/>
      <c r="EE393" s="176"/>
      <c r="EF393" s="176"/>
      <c r="EG393" s="176"/>
      <c r="EH393" s="176"/>
      <c r="EI393" s="176">
        <v>0</v>
      </c>
      <c r="EJ393" s="176"/>
      <c r="EK393" s="176"/>
      <c r="EL393" s="176"/>
      <c r="EM393" s="176"/>
      <c r="EN393" s="176">
        <v>0</v>
      </c>
      <c r="EO393" s="176"/>
      <c r="EP393" s="176"/>
      <c r="EQ393" s="700"/>
      <c r="ER393" s="176"/>
      <c r="ES393" s="176"/>
      <c r="ET393" s="176"/>
      <c r="EU393" s="176"/>
      <c r="EV393" s="176"/>
      <c r="EW393" s="176"/>
      <c r="EX393" s="176"/>
      <c r="EY393" s="176"/>
      <c r="EZ393" s="176"/>
      <c r="FA393" s="176"/>
      <c r="FB393" s="63">
        <f>FA393+EY393+EW393+EU393+ES393+EQ393+EO393+EM393+EJ393+EH393+EF393+ED393+EB393+DZ393+DX393+DV393+DT393+DR393+DP393+DN393+DL393+DH393+DF393+DD393+DB393+CZ393+CX393+CV393+CT393+CR393+CP393+CN393+CL393+CH393+CF393+CD393+CB393+BZ393+BX393+BT393+BR393+BP393+BN393+BL393+BJ393+BH393+BF393+BD393+BB393+AZ393+AX393+AV393+AR393+AP393+AN393+AL393+AJ393+AH393+AF393+AD393+AB393+Z393+X393+V393+T393+R393</f>
        <v>30300</v>
      </c>
      <c r="FC393" s="69">
        <f>N393-FB393</f>
        <v>77500</v>
      </c>
    </row>
    <row r="394" spans="1:159" s="47" customFormat="1" ht="48.6" customHeight="1">
      <c r="A394" s="216">
        <f>+IF(M394="","",COUNTA($M$12:$M394))</f>
        <v>304</v>
      </c>
      <c r="B394" s="216" t="s">
        <v>5186</v>
      </c>
      <c r="C394" s="216" t="s">
        <v>5187</v>
      </c>
      <c r="D394" s="304">
        <v>977</v>
      </c>
      <c r="E394" s="216">
        <v>693</v>
      </c>
      <c r="F394" s="219" t="s">
        <v>5188</v>
      </c>
      <c r="G394" s="216" t="s">
        <v>5189</v>
      </c>
      <c r="H394" s="216" t="s">
        <v>5190</v>
      </c>
      <c r="I394" s="216" t="s">
        <v>5191</v>
      </c>
      <c r="J394" s="216">
        <v>60</v>
      </c>
      <c r="K394" s="216" t="s">
        <v>5192</v>
      </c>
      <c r="L394" s="216" t="s">
        <v>4321</v>
      </c>
      <c r="M394" s="216" t="s">
        <v>10</v>
      </c>
      <c r="N394" s="218">
        <v>444000</v>
      </c>
      <c r="O394" s="216" t="s">
        <v>3098</v>
      </c>
      <c r="P394" s="216">
        <v>11</v>
      </c>
      <c r="Q394" s="176">
        <v>300000</v>
      </c>
      <c r="R394" s="176">
        <v>200000</v>
      </c>
      <c r="S394" s="176"/>
      <c r="T394" s="176"/>
      <c r="U394" s="176"/>
      <c r="V394" s="176"/>
      <c r="W394" s="176">
        <v>30000</v>
      </c>
      <c r="X394" s="176">
        <v>20000</v>
      </c>
      <c r="Y394" s="176">
        <v>1000</v>
      </c>
      <c r="Z394" s="176"/>
      <c r="AA394" s="176">
        <v>18000</v>
      </c>
      <c r="AB394" s="176">
        <v>18000</v>
      </c>
      <c r="AC394" s="176">
        <v>8000</v>
      </c>
      <c r="AD394" s="176">
        <v>3900</v>
      </c>
      <c r="AE394" s="176">
        <v>3000</v>
      </c>
      <c r="AF394" s="176">
        <v>2000</v>
      </c>
      <c r="AG394" s="176">
        <v>24000</v>
      </c>
      <c r="AH394" s="176">
        <v>24000</v>
      </c>
      <c r="AI394" s="176"/>
      <c r="AJ394" s="176"/>
      <c r="AK394" s="176">
        <v>0</v>
      </c>
      <c r="AL394" s="176"/>
      <c r="AM394" s="176"/>
      <c r="AN394" s="176"/>
      <c r="AO394" s="176"/>
      <c r="AP394" s="176"/>
      <c r="AQ394" s="176">
        <v>2000</v>
      </c>
      <c r="AR394" s="176">
        <v>0</v>
      </c>
      <c r="AS394" s="176"/>
      <c r="AT394" s="176"/>
      <c r="AU394" s="176">
        <v>0</v>
      </c>
      <c r="AV394" s="176"/>
      <c r="AW394" s="176"/>
      <c r="AX394" s="176"/>
      <c r="AY394" s="176"/>
      <c r="AZ394" s="176"/>
      <c r="BA394" s="176">
        <v>0</v>
      </c>
      <c r="BB394" s="176"/>
      <c r="BC394" s="176">
        <v>0</v>
      </c>
      <c r="BD394" s="176"/>
      <c r="BE394" s="176">
        <v>6000</v>
      </c>
      <c r="BF394" s="176">
        <v>2000</v>
      </c>
      <c r="BG394" s="176">
        <v>1000</v>
      </c>
      <c r="BH394" s="176">
        <v>1200</v>
      </c>
      <c r="BI394" s="176">
        <v>0</v>
      </c>
      <c r="BJ394" s="176"/>
      <c r="BK394" s="176">
        <v>0</v>
      </c>
      <c r="BL394" s="176"/>
      <c r="BM394" s="176">
        <v>2000</v>
      </c>
      <c r="BN394" s="176"/>
      <c r="BO394" s="176">
        <v>1000</v>
      </c>
      <c r="BP394" s="176"/>
      <c r="BQ394" s="176"/>
      <c r="BR394" s="176"/>
      <c r="BS394" s="176"/>
      <c r="BT394" s="176"/>
      <c r="BU394" s="176"/>
      <c r="BV394" s="176"/>
      <c r="BW394" s="176">
        <v>0</v>
      </c>
      <c r="BX394" s="176"/>
      <c r="BY394" s="176">
        <v>8000</v>
      </c>
      <c r="BZ394" s="176">
        <v>2000</v>
      </c>
      <c r="CA394" s="176"/>
      <c r="CB394" s="176"/>
      <c r="CC394" s="176">
        <v>5000</v>
      </c>
      <c r="CD394" s="176">
        <v>1000</v>
      </c>
      <c r="CE394" s="176">
        <v>10000</v>
      </c>
      <c r="CF394" s="176">
        <v>10000</v>
      </c>
      <c r="CG394" s="176"/>
      <c r="CH394" s="176"/>
      <c r="CI394" s="176">
        <v>0</v>
      </c>
      <c r="CJ394" s="176">
        <v>12000</v>
      </c>
      <c r="CK394" s="176">
        <v>12000</v>
      </c>
      <c r="CL394" s="176">
        <v>12000</v>
      </c>
      <c r="CM394" s="176"/>
      <c r="CN394" s="176"/>
      <c r="CO394" s="176">
        <v>0</v>
      </c>
      <c r="CP394" s="176"/>
      <c r="CQ394" s="176">
        <v>1000</v>
      </c>
      <c r="CR394" s="176"/>
      <c r="CS394" s="176">
        <v>1000</v>
      </c>
      <c r="CT394" s="176"/>
      <c r="CU394" s="176">
        <v>0</v>
      </c>
      <c r="CV394" s="176"/>
      <c r="CW394" s="176">
        <v>10000</v>
      </c>
      <c r="CX394" s="176">
        <v>7000</v>
      </c>
      <c r="CY394" s="176">
        <v>0</v>
      </c>
      <c r="CZ394" s="206"/>
      <c r="DA394" s="176">
        <v>0</v>
      </c>
      <c r="DB394" s="176"/>
      <c r="DC394" s="176">
        <v>1000</v>
      </c>
      <c r="DD394" s="176">
        <v>0</v>
      </c>
      <c r="DE394" s="176">
        <v>0</v>
      </c>
      <c r="DF394" s="176"/>
      <c r="DG394" s="176"/>
      <c r="DH394" s="206"/>
      <c r="DI394" s="176"/>
      <c r="DJ394" s="445"/>
      <c r="DK394" s="176"/>
      <c r="DL394" s="206"/>
      <c r="DM394" s="176"/>
      <c r="DN394" s="176"/>
      <c r="DO394" s="176"/>
      <c r="DP394" s="176"/>
      <c r="DQ394" s="176"/>
      <c r="DR394" s="206"/>
      <c r="DS394" s="176"/>
      <c r="DT394" s="176"/>
      <c r="DU394" s="176"/>
      <c r="DV394" s="176"/>
      <c r="DW394" s="176"/>
      <c r="DX394" s="176"/>
      <c r="DY394" s="176"/>
      <c r="DZ394" s="176"/>
      <c r="EA394" s="176"/>
      <c r="EB394" s="176"/>
      <c r="EC394" s="176">
        <v>0</v>
      </c>
      <c r="ED394" s="176"/>
      <c r="EE394" s="176"/>
      <c r="EF394" s="176"/>
      <c r="EG394" s="176"/>
      <c r="EH394" s="176"/>
      <c r="EI394" s="176">
        <v>0</v>
      </c>
      <c r="EJ394" s="176"/>
      <c r="EK394" s="176"/>
      <c r="EL394" s="176"/>
      <c r="EM394" s="176"/>
      <c r="EN394" s="176">
        <v>0</v>
      </c>
      <c r="EO394" s="176"/>
      <c r="EP394" s="176"/>
      <c r="EQ394" s="699"/>
      <c r="ER394" s="176"/>
      <c r="ES394" s="176"/>
      <c r="ET394" s="176"/>
      <c r="EU394" s="176"/>
      <c r="EV394" s="176"/>
      <c r="EW394" s="176"/>
      <c r="EX394" s="176"/>
      <c r="EY394" s="176"/>
      <c r="EZ394" s="176"/>
      <c r="FA394" s="176"/>
      <c r="FB394" s="63">
        <f>FA394+EY394+EW394+EU394+ES394+EQ394+EO394+EM394+EJ394+EH394+EF394+ED394+EB394+DZ394+DX394+DV394+DT394+DR394+DP394+DN394+DL394+DH394+DF394+DD394+DB394+CZ394+CX394+CV394+CT394+CR394+CP394+CN394+CL394+CH394+CF394+CD394+CB394+BZ394+BX394+BT394+BR394+BP394+BN394+BL394+BJ394+BH394+BF394+BD394+BB394+AZ394+AX394+AV394+AR394+AP394+AN394+AL394+AJ394+AH394+AF394+AD394+AB394+Z394+X394+V394+T394+R394</f>
        <v>303100</v>
      </c>
      <c r="FC394" s="69">
        <f>N394-FB394</f>
        <v>140900</v>
      </c>
    </row>
    <row r="395" spans="1:159" ht="48.6" customHeight="1">
      <c r="A395" s="216" t="str">
        <f>+IF(M395="","",COUNTA($M$12:$M395))</f>
        <v/>
      </c>
      <c r="B395" s="216"/>
      <c r="C395" s="216"/>
      <c r="D395" s="186"/>
      <c r="E395" s="186"/>
      <c r="F395" s="290" t="s">
        <v>3296</v>
      </c>
      <c r="G395" s="216"/>
      <c r="H395" s="216"/>
      <c r="I395" s="216"/>
      <c r="J395" s="216"/>
      <c r="K395" s="216"/>
      <c r="L395" s="216"/>
      <c r="M395" s="216"/>
      <c r="N395" s="218"/>
      <c r="O395" s="216"/>
      <c r="P395" s="216"/>
      <c r="Q395" s="176"/>
      <c r="R395" s="176"/>
      <c r="S395" s="176"/>
      <c r="T395" s="176"/>
      <c r="U395" s="176"/>
      <c r="V395" s="176"/>
      <c r="W395" s="176"/>
      <c r="X395" s="176"/>
      <c r="Y395" s="176"/>
      <c r="Z395" s="176"/>
      <c r="AA395" s="176"/>
      <c r="AB395" s="176"/>
      <c r="AC395" s="176"/>
      <c r="AD395" s="176"/>
      <c r="AE395" s="176"/>
      <c r="AF395" s="176"/>
      <c r="AG395" s="176"/>
      <c r="AH395" s="176"/>
      <c r="AI395" s="176"/>
      <c r="AJ395" s="176"/>
      <c r="AK395" s="176"/>
      <c r="AL395" s="176"/>
      <c r="AM395" s="176"/>
      <c r="AN395" s="176"/>
      <c r="AO395" s="176"/>
      <c r="AP395" s="176"/>
      <c r="AQ395" s="176"/>
      <c r="AR395" s="176"/>
      <c r="AS395" s="176"/>
      <c r="AT395" s="176"/>
      <c r="AU395" s="176">
        <v>0</v>
      </c>
      <c r="AV395" s="176"/>
      <c r="AW395" s="176"/>
      <c r="AX395" s="176"/>
      <c r="AY395" s="176"/>
      <c r="AZ395" s="176"/>
      <c r="BA395" s="176"/>
      <c r="BB395" s="176"/>
      <c r="BC395" s="176"/>
      <c r="BD395" s="176"/>
      <c r="BE395" s="176"/>
      <c r="BF395" s="176"/>
      <c r="BG395" s="176"/>
      <c r="BH395" s="176"/>
      <c r="BI395" s="176"/>
      <c r="BJ395" s="176"/>
      <c r="BK395" s="176"/>
      <c r="BL395" s="176"/>
      <c r="BM395" s="176"/>
      <c r="BN395" s="176"/>
      <c r="BO395" s="176"/>
      <c r="BP395" s="176"/>
      <c r="BQ395" s="176"/>
      <c r="BR395" s="176"/>
      <c r="BS395" s="176"/>
      <c r="BT395" s="176"/>
      <c r="BU395" s="176"/>
      <c r="BV395" s="176"/>
      <c r="BW395" s="176">
        <v>0</v>
      </c>
      <c r="BX395" s="176"/>
      <c r="BY395" s="176"/>
      <c r="BZ395" s="176"/>
      <c r="CA395" s="176"/>
      <c r="CB395" s="176"/>
      <c r="CC395" s="176"/>
      <c r="CD395" s="176"/>
      <c r="CE395" s="176"/>
      <c r="CF395" s="176"/>
      <c r="CG395" s="176"/>
      <c r="CH395" s="176"/>
      <c r="CI395" s="176"/>
      <c r="CJ395" s="176"/>
      <c r="CK395" s="176">
        <v>0</v>
      </c>
      <c r="CL395" s="176"/>
      <c r="CM395" s="176"/>
      <c r="CN395" s="176"/>
      <c r="CO395" s="176"/>
      <c r="CP395" s="176"/>
      <c r="CQ395" s="176"/>
      <c r="CR395" s="176"/>
      <c r="CS395" s="176"/>
      <c r="CT395" s="176"/>
      <c r="CU395" s="176"/>
      <c r="CV395" s="176"/>
      <c r="CW395" s="176"/>
      <c r="CX395" s="176"/>
      <c r="CY395" s="176"/>
      <c r="CZ395" s="198"/>
      <c r="DA395" s="176"/>
      <c r="DB395" s="176"/>
      <c r="DC395" s="176"/>
      <c r="DD395" s="176"/>
      <c r="DE395" s="176"/>
      <c r="DF395" s="176"/>
      <c r="DG395" s="176"/>
      <c r="DH395" s="198"/>
      <c r="DI395" s="176"/>
      <c r="DJ395" s="449"/>
      <c r="DK395" s="176"/>
      <c r="DL395" s="198"/>
      <c r="DM395" s="176"/>
      <c r="DN395" s="176"/>
      <c r="DO395" s="176"/>
      <c r="DP395" s="176"/>
      <c r="DQ395" s="176"/>
      <c r="DR395" s="198"/>
      <c r="DS395" s="176"/>
      <c r="DT395" s="176"/>
      <c r="DU395" s="176"/>
      <c r="DV395" s="176"/>
      <c r="DW395" s="176"/>
      <c r="DX395" s="176"/>
      <c r="DY395" s="176"/>
      <c r="DZ395" s="176"/>
      <c r="EA395" s="176"/>
      <c r="EB395" s="176"/>
      <c r="EC395" s="176"/>
      <c r="ED395" s="176"/>
      <c r="EE395" s="176"/>
      <c r="EF395" s="176"/>
      <c r="EG395" s="176"/>
      <c r="EH395" s="176"/>
      <c r="EI395" s="176"/>
      <c r="EJ395" s="176"/>
      <c r="EK395" s="176"/>
      <c r="EL395" s="176"/>
      <c r="EM395" s="176"/>
      <c r="EN395" s="176"/>
      <c r="EO395" s="176"/>
      <c r="EP395" s="176"/>
      <c r="EQ395" s="700"/>
      <c r="ER395" s="176"/>
      <c r="ES395" s="176"/>
      <c r="ET395" s="176"/>
      <c r="EU395" s="176"/>
      <c r="EV395" s="176"/>
      <c r="EW395" s="176"/>
      <c r="EX395" s="176"/>
      <c r="EY395" s="176"/>
      <c r="EZ395" s="176"/>
      <c r="FA395" s="176"/>
      <c r="FB395" s="63"/>
      <c r="FC395" s="69"/>
    </row>
    <row r="396" spans="1:159" ht="48.6" customHeight="1">
      <c r="A396" s="216">
        <f>+IF(M396="","",COUNTA($M$12:$M396))</f>
        <v>305</v>
      </c>
      <c r="B396" s="216" t="s">
        <v>4998</v>
      </c>
      <c r="C396" s="216" t="s">
        <v>5193</v>
      </c>
      <c r="D396" s="312">
        <v>980</v>
      </c>
      <c r="E396" s="216">
        <v>14</v>
      </c>
      <c r="F396" s="219" t="s">
        <v>5194</v>
      </c>
      <c r="G396" s="216" t="s">
        <v>5195</v>
      </c>
      <c r="H396" s="216" t="s">
        <v>5196</v>
      </c>
      <c r="I396" s="216" t="s">
        <v>5197</v>
      </c>
      <c r="J396" s="216">
        <v>36</v>
      </c>
      <c r="K396" s="216" t="s">
        <v>5198</v>
      </c>
      <c r="L396" s="216" t="s">
        <v>3432</v>
      </c>
      <c r="M396" s="216" t="s">
        <v>67</v>
      </c>
      <c r="N396" s="218">
        <v>7550</v>
      </c>
      <c r="O396" s="216" t="s">
        <v>3122</v>
      </c>
      <c r="P396" s="216">
        <v>23</v>
      </c>
      <c r="Q396" s="176">
        <v>5000</v>
      </c>
      <c r="R396" s="176">
        <v>200</v>
      </c>
      <c r="S396" s="176"/>
      <c r="T396" s="176"/>
      <c r="U396" s="176"/>
      <c r="V396" s="176"/>
      <c r="W396" s="176"/>
      <c r="X396" s="176"/>
      <c r="Y396" s="176">
        <v>150</v>
      </c>
      <c r="Z396" s="176"/>
      <c r="AA396" s="176"/>
      <c r="AB396" s="176"/>
      <c r="AC396" s="176">
        <v>0</v>
      </c>
      <c r="AD396" s="176"/>
      <c r="AE396" s="176"/>
      <c r="AF396" s="176"/>
      <c r="AG396" s="176">
        <v>250</v>
      </c>
      <c r="AH396" s="176"/>
      <c r="AI396" s="176"/>
      <c r="AJ396" s="176"/>
      <c r="AK396" s="176">
        <v>0</v>
      </c>
      <c r="AL396" s="176"/>
      <c r="AM396" s="176">
        <v>50</v>
      </c>
      <c r="AN396" s="176"/>
      <c r="AO396" s="176"/>
      <c r="AP396" s="176"/>
      <c r="AQ396" s="176"/>
      <c r="AR396" s="176"/>
      <c r="AS396" s="176"/>
      <c r="AT396" s="176"/>
      <c r="AU396" s="176">
        <v>0</v>
      </c>
      <c r="AV396" s="176"/>
      <c r="AW396" s="176"/>
      <c r="AX396" s="176"/>
      <c r="AY396" s="176"/>
      <c r="AZ396" s="176"/>
      <c r="BA396" s="176">
        <v>0</v>
      </c>
      <c r="BB396" s="176"/>
      <c r="BC396" s="176">
        <v>0</v>
      </c>
      <c r="BD396" s="176"/>
      <c r="BE396" s="176">
        <v>0</v>
      </c>
      <c r="BF396" s="176"/>
      <c r="BG396" s="176">
        <v>0</v>
      </c>
      <c r="BH396" s="176"/>
      <c r="BI396" s="176">
        <v>0</v>
      </c>
      <c r="BJ396" s="176"/>
      <c r="BK396" s="176">
        <v>0</v>
      </c>
      <c r="BL396" s="176"/>
      <c r="BM396" s="176">
        <v>0</v>
      </c>
      <c r="BN396" s="176"/>
      <c r="BO396" s="176"/>
      <c r="BP396" s="176"/>
      <c r="BQ396" s="176"/>
      <c r="BR396" s="176"/>
      <c r="BS396" s="176"/>
      <c r="BT396" s="176"/>
      <c r="BU396" s="176"/>
      <c r="BV396" s="176"/>
      <c r="BW396" s="176">
        <v>0</v>
      </c>
      <c r="BX396" s="176"/>
      <c r="BY396" s="176">
        <v>0</v>
      </c>
      <c r="BZ396" s="176"/>
      <c r="CA396" s="176"/>
      <c r="CB396" s="176"/>
      <c r="CC396" s="176">
        <v>50</v>
      </c>
      <c r="CD396" s="176">
        <v>0</v>
      </c>
      <c r="CE396" s="176">
        <v>50</v>
      </c>
      <c r="CF396" s="176">
        <v>0</v>
      </c>
      <c r="CG396" s="176"/>
      <c r="CH396" s="176"/>
      <c r="CI396" s="176">
        <v>0</v>
      </c>
      <c r="CJ396" s="176">
        <v>2000</v>
      </c>
      <c r="CK396" s="176">
        <v>2000</v>
      </c>
      <c r="CL396" s="176">
        <v>1100</v>
      </c>
      <c r="CM396" s="176"/>
      <c r="CN396" s="176"/>
      <c r="CO396" s="176">
        <v>0</v>
      </c>
      <c r="CP396" s="176"/>
      <c r="CQ396" s="176">
        <v>0</v>
      </c>
      <c r="CR396" s="176"/>
      <c r="CS396" s="176">
        <v>0</v>
      </c>
      <c r="CT396" s="176"/>
      <c r="CU396" s="176">
        <v>0</v>
      </c>
      <c r="CV396" s="176"/>
      <c r="CW396" s="176"/>
      <c r="CX396" s="176"/>
      <c r="CY396" s="176">
        <v>0</v>
      </c>
      <c r="CZ396" s="198"/>
      <c r="DA396" s="176">
        <v>0</v>
      </c>
      <c r="DB396" s="176"/>
      <c r="DC396" s="176"/>
      <c r="DD396" s="176">
        <v>0</v>
      </c>
      <c r="DE396" s="176">
        <v>0</v>
      </c>
      <c r="DF396" s="176"/>
      <c r="DG396" s="176"/>
      <c r="DH396" s="198"/>
      <c r="DI396" s="176"/>
      <c r="DJ396" s="449"/>
      <c r="DK396" s="176"/>
      <c r="DL396" s="198"/>
      <c r="DM396" s="176"/>
      <c r="DN396" s="176"/>
      <c r="DO396" s="176"/>
      <c r="DP396" s="176"/>
      <c r="DQ396" s="176"/>
      <c r="DR396" s="198"/>
      <c r="DS396" s="176"/>
      <c r="DT396" s="176"/>
      <c r="DU396" s="176"/>
      <c r="DV396" s="176"/>
      <c r="DW396" s="176"/>
      <c r="DX396" s="176"/>
      <c r="DY396" s="176"/>
      <c r="DZ396" s="176"/>
      <c r="EA396" s="176"/>
      <c r="EB396" s="176"/>
      <c r="EC396" s="176">
        <v>0</v>
      </c>
      <c r="ED396" s="176"/>
      <c r="EE396" s="176"/>
      <c r="EF396" s="176"/>
      <c r="EG396" s="176"/>
      <c r="EH396" s="176"/>
      <c r="EI396" s="176">
        <v>0</v>
      </c>
      <c r="EJ396" s="176"/>
      <c r="EK396" s="176"/>
      <c r="EL396" s="176"/>
      <c r="EM396" s="176"/>
      <c r="EN396" s="176">
        <v>0</v>
      </c>
      <c r="EO396" s="176"/>
      <c r="EP396" s="176"/>
      <c r="EQ396" s="700"/>
      <c r="ER396" s="176"/>
      <c r="ES396" s="176"/>
      <c r="ET396" s="176"/>
      <c r="EU396" s="176"/>
      <c r="EV396" s="176"/>
      <c r="EW396" s="176"/>
      <c r="EX396" s="176"/>
      <c r="EY396" s="176"/>
      <c r="EZ396" s="176"/>
      <c r="FA396" s="176"/>
      <c r="FB396" s="63">
        <f t="shared" ref="FB396:FB411" si="34">FA396+EY396+EW396+EU396+ES396+EQ396+EO396+EM396+EJ396+EH396+EF396+ED396+EB396+DZ396+DX396+DV396+DT396+DR396+DP396+DN396+DL396+DH396+DF396+DD396+DB396+CZ396+CX396+CV396+CT396+CR396+CP396+CN396+CL396+CH396+CF396+CD396+CB396+BZ396+BX396+BT396+BR396+BP396+BN396+BL396+BJ396+BH396+BF396+BD396+BB396+AZ396+AX396+AV396+AR396+AP396+AN396+AL396+AJ396+AH396+AF396+AD396+AB396+Z396+X396+V396+T396+R396</f>
        <v>1300</v>
      </c>
      <c r="FC396" s="69">
        <f t="shared" ref="FC396:FC411" si="35">N396-FB396</f>
        <v>6250</v>
      </c>
    </row>
    <row r="397" spans="1:159" ht="48.6" customHeight="1">
      <c r="A397" s="216">
        <f>+IF(M397="","",COUNTA($M$12:$M397))</f>
        <v>306</v>
      </c>
      <c r="B397" s="216" t="s">
        <v>5003</v>
      </c>
      <c r="C397" s="216" t="s">
        <v>5199</v>
      </c>
      <c r="D397" s="312">
        <v>980</v>
      </c>
      <c r="E397" s="216">
        <v>14</v>
      </c>
      <c r="F397" s="219" t="s">
        <v>5200</v>
      </c>
      <c r="G397" s="216" t="s">
        <v>5201</v>
      </c>
      <c r="H397" s="216" t="s">
        <v>5202</v>
      </c>
      <c r="I397" s="216" t="s">
        <v>5203</v>
      </c>
      <c r="J397" s="216">
        <v>36</v>
      </c>
      <c r="K397" s="216" t="s">
        <v>5204</v>
      </c>
      <c r="L397" s="216" t="s">
        <v>3432</v>
      </c>
      <c r="M397" s="216" t="s">
        <v>67</v>
      </c>
      <c r="N397" s="218">
        <v>3820</v>
      </c>
      <c r="O397" s="216" t="s">
        <v>3122</v>
      </c>
      <c r="P397" s="216">
        <v>23</v>
      </c>
      <c r="Q397" s="176">
        <v>3000</v>
      </c>
      <c r="R397" s="176"/>
      <c r="S397" s="176"/>
      <c r="T397" s="176"/>
      <c r="U397" s="176"/>
      <c r="V397" s="176"/>
      <c r="W397" s="176"/>
      <c r="X397" s="176"/>
      <c r="Y397" s="176"/>
      <c r="Z397" s="176"/>
      <c r="AA397" s="176"/>
      <c r="AB397" s="176"/>
      <c r="AC397" s="176">
        <v>300</v>
      </c>
      <c r="AD397" s="176"/>
      <c r="AE397" s="176"/>
      <c r="AF397" s="176"/>
      <c r="AG397" s="176">
        <v>250</v>
      </c>
      <c r="AH397" s="176">
        <v>100</v>
      </c>
      <c r="AI397" s="176"/>
      <c r="AJ397" s="176"/>
      <c r="AK397" s="176">
        <v>0</v>
      </c>
      <c r="AL397" s="176"/>
      <c r="AM397" s="176">
        <v>200</v>
      </c>
      <c r="AN397" s="176"/>
      <c r="AO397" s="176"/>
      <c r="AP397" s="176"/>
      <c r="AQ397" s="176"/>
      <c r="AR397" s="176"/>
      <c r="AS397" s="176"/>
      <c r="AT397" s="176"/>
      <c r="AU397" s="176">
        <v>0</v>
      </c>
      <c r="AV397" s="176"/>
      <c r="AW397" s="176"/>
      <c r="AX397" s="176"/>
      <c r="AY397" s="176"/>
      <c r="AZ397" s="176"/>
      <c r="BA397" s="176">
        <v>0</v>
      </c>
      <c r="BB397" s="176"/>
      <c r="BC397" s="176">
        <v>0</v>
      </c>
      <c r="BD397" s="176"/>
      <c r="BE397" s="176">
        <v>0</v>
      </c>
      <c r="BF397" s="176"/>
      <c r="BG397" s="176">
        <v>0</v>
      </c>
      <c r="BH397" s="176"/>
      <c r="BI397" s="176">
        <v>0</v>
      </c>
      <c r="BJ397" s="176"/>
      <c r="BK397" s="176">
        <v>0</v>
      </c>
      <c r="BL397" s="176"/>
      <c r="BM397" s="176">
        <v>0</v>
      </c>
      <c r="BN397" s="176"/>
      <c r="BO397" s="176"/>
      <c r="BP397" s="176"/>
      <c r="BQ397" s="176"/>
      <c r="BR397" s="176"/>
      <c r="BS397" s="176"/>
      <c r="BT397" s="176"/>
      <c r="BU397" s="176"/>
      <c r="BV397" s="176"/>
      <c r="BW397" s="176">
        <v>0</v>
      </c>
      <c r="BX397" s="176"/>
      <c r="BY397" s="176">
        <v>0</v>
      </c>
      <c r="BZ397" s="176"/>
      <c r="CA397" s="176"/>
      <c r="CB397" s="176"/>
      <c r="CC397" s="176">
        <v>50</v>
      </c>
      <c r="CD397" s="176">
        <v>0</v>
      </c>
      <c r="CE397" s="176">
        <v>0</v>
      </c>
      <c r="CF397" s="176"/>
      <c r="CG397" s="176"/>
      <c r="CH397" s="176"/>
      <c r="CI397" s="176">
        <v>0</v>
      </c>
      <c r="CJ397" s="176">
        <v>0</v>
      </c>
      <c r="CK397" s="176">
        <v>0</v>
      </c>
      <c r="CL397" s="176"/>
      <c r="CM397" s="176"/>
      <c r="CN397" s="176"/>
      <c r="CO397" s="176">
        <v>0</v>
      </c>
      <c r="CP397" s="176"/>
      <c r="CQ397" s="176">
        <v>0</v>
      </c>
      <c r="CR397" s="176"/>
      <c r="CS397" s="176">
        <v>0</v>
      </c>
      <c r="CT397" s="176"/>
      <c r="CU397" s="176">
        <v>0</v>
      </c>
      <c r="CV397" s="176"/>
      <c r="CW397" s="176"/>
      <c r="CX397" s="176"/>
      <c r="CY397" s="176">
        <v>20</v>
      </c>
      <c r="CZ397" s="198"/>
      <c r="DA397" s="176">
        <v>0</v>
      </c>
      <c r="DB397" s="176"/>
      <c r="DC397" s="176"/>
      <c r="DD397" s="176">
        <v>0</v>
      </c>
      <c r="DE397" s="176">
        <v>0</v>
      </c>
      <c r="DF397" s="176"/>
      <c r="DG397" s="176"/>
      <c r="DH397" s="198"/>
      <c r="DI397" s="176"/>
      <c r="DJ397" s="449"/>
      <c r="DK397" s="176"/>
      <c r="DL397" s="198"/>
      <c r="DM397" s="176"/>
      <c r="DN397" s="176"/>
      <c r="DO397" s="176"/>
      <c r="DP397" s="176"/>
      <c r="DQ397" s="176"/>
      <c r="DR397" s="198"/>
      <c r="DS397" s="176"/>
      <c r="DT397" s="176"/>
      <c r="DU397" s="176"/>
      <c r="DV397" s="176"/>
      <c r="DW397" s="176"/>
      <c r="DX397" s="176"/>
      <c r="DY397" s="176"/>
      <c r="DZ397" s="176"/>
      <c r="EA397" s="176"/>
      <c r="EB397" s="176"/>
      <c r="EC397" s="176">
        <v>0</v>
      </c>
      <c r="ED397" s="176"/>
      <c r="EE397" s="176"/>
      <c r="EF397" s="176"/>
      <c r="EG397" s="176"/>
      <c r="EH397" s="176"/>
      <c r="EI397" s="176">
        <v>0</v>
      </c>
      <c r="EJ397" s="176"/>
      <c r="EK397" s="176"/>
      <c r="EL397" s="176"/>
      <c r="EM397" s="176"/>
      <c r="EN397" s="176">
        <v>0</v>
      </c>
      <c r="EO397" s="176"/>
      <c r="EP397" s="176"/>
      <c r="EQ397" s="700"/>
      <c r="ER397" s="176"/>
      <c r="ES397" s="176"/>
      <c r="ET397" s="176"/>
      <c r="EU397" s="176"/>
      <c r="EV397" s="176"/>
      <c r="EW397" s="176"/>
      <c r="EX397" s="176"/>
      <c r="EY397" s="176"/>
      <c r="EZ397" s="176"/>
      <c r="FA397" s="176"/>
      <c r="FB397" s="63">
        <f t="shared" si="34"/>
        <v>100</v>
      </c>
      <c r="FC397" s="69">
        <f t="shared" si="35"/>
        <v>3720</v>
      </c>
    </row>
    <row r="398" spans="1:159" s="402" customFormat="1" ht="48.6" customHeight="1">
      <c r="A398" s="395">
        <f>+IF(M398="","",COUNTA($M$12:$M398))</f>
        <v>307</v>
      </c>
      <c r="B398" s="395" t="s">
        <v>5205</v>
      </c>
      <c r="C398" s="216" t="s">
        <v>5206</v>
      </c>
      <c r="D398" s="312">
        <v>980</v>
      </c>
      <c r="E398" s="216">
        <v>14</v>
      </c>
      <c r="F398" s="399" t="s">
        <v>5207</v>
      </c>
      <c r="G398" s="395" t="s">
        <v>410</v>
      </c>
      <c r="H398" s="395" t="s">
        <v>411</v>
      </c>
      <c r="I398" s="216" t="s">
        <v>5208</v>
      </c>
      <c r="J398" s="216">
        <v>36</v>
      </c>
      <c r="K398" s="395" t="s">
        <v>5209</v>
      </c>
      <c r="L398" s="395" t="s">
        <v>5210</v>
      </c>
      <c r="M398" s="395" t="s">
        <v>69</v>
      </c>
      <c r="N398" s="396">
        <v>630</v>
      </c>
      <c r="O398" s="395" t="s">
        <v>3120</v>
      </c>
      <c r="P398" s="395">
        <v>3</v>
      </c>
      <c r="Q398" s="323">
        <v>0</v>
      </c>
      <c r="R398" s="323"/>
      <c r="S398" s="323"/>
      <c r="T398" s="323"/>
      <c r="U398" s="323"/>
      <c r="V398" s="323"/>
      <c r="W398" s="323"/>
      <c r="X398" s="323"/>
      <c r="Y398" s="323"/>
      <c r="Z398" s="323"/>
      <c r="AA398" s="323"/>
      <c r="AB398" s="323"/>
      <c r="AC398" s="323">
        <v>0</v>
      </c>
      <c r="AD398" s="323"/>
      <c r="AE398" s="323"/>
      <c r="AF398" s="323"/>
      <c r="AG398" s="323">
        <v>500</v>
      </c>
      <c r="AH398" s="323"/>
      <c r="AI398" s="323"/>
      <c r="AJ398" s="323"/>
      <c r="AK398" s="323">
        <v>0</v>
      </c>
      <c r="AL398" s="323"/>
      <c r="AM398" s="323"/>
      <c r="AN398" s="323"/>
      <c r="AO398" s="323"/>
      <c r="AP398" s="323"/>
      <c r="AQ398" s="323"/>
      <c r="AR398" s="323"/>
      <c r="AS398" s="323"/>
      <c r="AT398" s="323"/>
      <c r="AU398" s="323">
        <v>0</v>
      </c>
      <c r="AV398" s="323"/>
      <c r="AW398" s="323"/>
      <c r="AX398" s="323"/>
      <c r="AY398" s="323"/>
      <c r="AZ398" s="323"/>
      <c r="BA398" s="323">
        <v>0</v>
      </c>
      <c r="BB398" s="323"/>
      <c r="BC398" s="323">
        <v>0</v>
      </c>
      <c r="BD398" s="323"/>
      <c r="BE398" s="323">
        <v>0</v>
      </c>
      <c r="BF398" s="323"/>
      <c r="BG398" s="323">
        <v>30</v>
      </c>
      <c r="BH398" s="323"/>
      <c r="BI398" s="323">
        <v>0</v>
      </c>
      <c r="BJ398" s="323"/>
      <c r="BK398" s="323">
        <v>0</v>
      </c>
      <c r="BL398" s="323"/>
      <c r="BM398" s="323">
        <v>0</v>
      </c>
      <c r="BN398" s="323"/>
      <c r="BO398" s="323"/>
      <c r="BP398" s="323"/>
      <c r="BQ398" s="323">
        <v>100</v>
      </c>
      <c r="BR398" s="323"/>
      <c r="BS398" s="323"/>
      <c r="BT398" s="323"/>
      <c r="BU398" s="323"/>
      <c r="BV398" s="323"/>
      <c r="BW398" s="323">
        <v>0</v>
      </c>
      <c r="BX398" s="323"/>
      <c r="BY398" s="323">
        <v>0</v>
      </c>
      <c r="BZ398" s="323"/>
      <c r="CA398" s="323"/>
      <c r="CB398" s="323"/>
      <c r="CC398" s="323">
        <v>0</v>
      </c>
      <c r="CD398" s="323">
        <v>0</v>
      </c>
      <c r="CE398" s="323">
        <v>0</v>
      </c>
      <c r="CF398" s="323"/>
      <c r="CG398" s="323"/>
      <c r="CH398" s="323"/>
      <c r="CI398" s="323">
        <v>0</v>
      </c>
      <c r="CJ398" s="323">
        <v>0</v>
      </c>
      <c r="CK398" s="323">
        <v>0</v>
      </c>
      <c r="CL398" s="323"/>
      <c r="CM398" s="323"/>
      <c r="CN398" s="323"/>
      <c r="CO398" s="323">
        <v>0</v>
      </c>
      <c r="CP398" s="323"/>
      <c r="CQ398" s="323">
        <v>0</v>
      </c>
      <c r="CR398" s="323"/>
      <c r="CS398" s="323">
        <v>0</v>
      </c>
      <c r="CT398" s="323"/>
      <c r="CU398" s="323">
        <v>0</v>
      </c>
      <c r="CV398" s="323"/>
      <c r="CW398" s="323"/>
      <c r="CX398" s="323"/>
      <c r="CY398" s="323">
        <v>0</v>
      </c>
      <c r="CZ398" s="454"/>
      <c r="DA398" s="323">
        <v>0</v>
      </c>
      <c r="DB398" s="323"/>
      <c r="DC398" s="323"/>
      <c r="DD398" s="323">
        <v>0</v>
      </c>
      <c r="DE398" s="323">
        <v>0</v>
      </c>
      <c r="DF398" s="323"/>
      <c r="DG398" s="323"/>
      <c r="DH398" s="454"/>
      <c r="DI398" s="323"/>
      <c r="DJ398" s="455"/>
      <c r="DK398" s="323"/>
      <c r="DL398" s="454"/>
      <c r="DM398" s="323"/>
      <c r="DN398" s="323"/>
      <c r="DO398" s="323"/>
      <c r="DP398" s="323"/>
      <c r="DQ398" s="323"/>
      <c r="DR398" s="454"/>
      <c r="DS398" s="323"/>
      <c r="DT398" s="323"/>
      <c r="DU398" s="323"/>
      <c r="DV398" s="323"/>
      <c r="DW398" s="323"/>
      <c r="DX398" s="323"/>
      <c r="DY398" s="323"/>
      <c r="DZ398" s="323"/>
      <c r="EA398" s="323"/>
      <c r="EB398" s="323"/>
      <c r="EC398" s="323">
        <v>0</v>
      </c>
      <c r="ED398" s="323"/>
      <c r="EE398" s="323"/>
      <c r="EF398" s="323"/>
      <c r="EG398" s="323"/>
      <c r="EH398" s="323"/>
      <c r="EI398" s="323">
        <v>0</v>
      </c>
      <c r="EJ398" s="323"/>
      <c r="EK398" s="323"/>
      <c r="EL398" s="323"/>
      <c r="EM398" s="323"/>
      <c r="EN398" s="323">
        <v>0</v>
      </c>
      <c r="EO398" s="323"/>
      <c r="EP398" s="323"/>
      <c r="EQ398" s="699"/>
      <c r="ER398" s="323"/>
      <c r="ES398" s="323"/>
      <c r="ET398" s="323"/>
      <c r="EU398" s="323"/>
      <c r="EV398" s="323"/>
      <c r="EW398" s="323"/>
      <c r="EX398" s="323"/>
      <c r="EY398" s="323"/>
      <c r="EZ398" s="323"/>
      <c r="FA398" s="323"/>
      <c r="FB398" s="425">
        <f t="shared" si="34"/>
        <v>0</v>
      </c>
      <c r="FC398" s="394">
        <f t="shared" si="35"/>
        <v>630</v>
      </c>
    </row>
    <row r="399" spans="1:159" ht="48.6" customHeight="1">
      <c r="A399" s="216">
        <f>+IF(M399="","",COUNTA($M$12:$M399))</f>
        <v>308</v>
      </c>
      <c r="B399" s="216" t="s">
        <v>5009</v>
      </c>
      <c r="C399" s="216" t="s">
        <v>5211</v>
      </c>
      <c r="D399" s="312">
        <v>980</v>
      </c>
      <c r="E399" s="216">
        <v>14</v>
      </c>
      <c r="F399" s="219" t="s">
        <v>5212</v>
      </c>
      <c r="G399" s="216" t="s">
        <v>5213</v>
      </c>
      <c r="H399" s="216" t="s">
        <v>5214</v>
      </c>
      <c r="I399" s="216" t="s">
        <v>5215</v>
      </c>
      <c r="J399" s="216">
        <v>24</v>
      </c>
      <c r="K399" s="216" t="s">
        <v>5216</v>
      </c>
      <c r="L399" s="216" t="s">
        <v>3432</v>
      </c>
      <c r="M399" s="216" t="s">
        <v>67</v>
      </c>
      <c r="N399" s="218">
        <v>6000</v>
      </c>
      <c r="O399" s="216" t="s">
        <v>3122</v>
      </c>
      <c r="P399" s="216">
        <v>23</v>
      </c>
      <c r="Q399" s="176">
        <v>0</v>
      </c>
      <c r="R399" s="176"/>
      <c r="S399" s="176"/>
      <c r="T399" s="176"/>
      <c r="U399" s="176"/>
      <c r="V399" s="176"/>
      <c r="W399" s="176"/>
      <c r="X399" s="176"/>
      <c r="Y399" s="176"/>
      <c r="Z399" s="176"/>
      <c r="AA399" s="176"/>
      <c r="AB399" s="176"/>
      <c r="AC399" s="176">
        <v>5000</v>
      </c>
      <c r="AD399" s="176">
        <v>1850</v>
      </c>
      <c r="AE399" s="176"/>
      <c r="AF399" s="176"/>
      <c r="AG399" s="176">
        <v>0</v>
      </c>
      <c r="AH399" s="176"/>
      <c r="AI399" s="176">
        <v>1000</v>
      </c>
      <c r="AJ399" s="176">
        <v>700</v>
      </c>
      <c r="AK399" s="176">
        <v>0</v>
      </c>
      <c r="AL399" s="176"/>
      <c r="AM399" s="176"/>
      <c r="AN399" s="176"/>
      <c r="AO399" s="176"/>
      <c r="AP399" s="176"/>
      <c r="AQ399" s="176"/>
      <c r="AR399" s="176"/>
      <c r="AS399" s="176"/>
      <c r="AT399" s="176"/>
      <c r="AU399" s="176">
        <v>0</v>
      </c>
      <c r="AV399" s="176"/>
      <c r="AW399" s="176"/>
      <c r="AX399" s="176"/>
      <c r="AY399" s="176"/>
      <c r="AZ399" s="176"/>
      <c r="BA399" s="176">
        <v>0</v>
      </c>
      <c r="BB399" s="176"/>
      <c r="BC399" s="176">
        <v>0</v>
      </c>
      <c r="BD399" s="176"/>
      <c r="BE399" s="176">
        <v>0</v>
      </c>
      <c r="BF399" s="176"/>
      <c r="BG399" s="176">
        <v>0</v>
      </c>
      <c r="BH399" s="176"/>
      <c r="BI399" s="176">
        <v>0</v>
      </c>
      <c r="BJ399" s="176"/>
      <c r="BK399" s="176">
        <v>0</v>
      </c>
      <c r="BL399" s="176"/>
      <c r="BM399" s="176">
        <v>0</v>
      </c>
      <c r="BN399" s="176"/>
      <c r="BO399" s="176"/>
      <c r="BP399" s="176"/>
      <c r="BQ399" s="176"/>
      <c r="BR399" s="176"/>
      <c r="BS399" s="176"/>
      <c r="BT399" s="176"/>
      <c r="BU399" s="176"/>
      <c r="BV399" s="176"/>
      <c r="BW399" s="176">
        <v>0</v>
      </c>
      <c r="BX399" s="176"/>
      <c r="BY399" s="176">
        <v>0</v>
      </c>
      <c r="BZ399" s="176"/>
      <c r="CA399" s="176"/>
      <c r="CB399" s="176"/>
      <c r="CC399" s="176">
        <v>0</v>
      </c>
      <c r="CD399" s="176">
        <v>0</v>
      </c>
      <c r="CE399" s="176">
        <v>0</v>
      </c>
      <c r="CF399" s="176"/>
      <c r="CG399" s="176"/>
      <c r="CH399" s="176"/>
      <c r="CI399" s="176">
        <v>0</v>
      </c>
      <c r="CJ399" s="176">
        <v>0</v>
      </c>
      <c r="CK399" s="176">
        <v>0</v>
      </c>
      <c r="CL399" s="176"/>
      <c r="CM399" s="176"/>
      <c r="CN399" s="176"/>
      <c r="CO399" s="176">
        <v>0</v>
      </c>
      <c r="CP399" s="176"/>
      <c r="CQ399" s="176">
        <v>0</v>
      </c>
      <c r="CR399" s="176"/>
      <c r="CS399" s="176">
        <v>0</v>
      </c>
      <c r="CT399" s="176"/>
      <c r="CU399" s="176">
        <v>0</v>
      </c>
      <c r="CV399" s="176"/>
      <c r="CW399" s="176"/>
      <c r="CX399" s="176"/>
      <c r="CY399" s="176">
        <v>0</v>
      </c>
      <c r="CZ399" s="198"/>
      <c r="DA399" s="176">
        <v>0</v>
      </c>
      <c r="DB399" s="176"/>
      <c r="DC399" s="176"/>
      <c r="DD399" s="176">
        <v>0</v>
      </c>
      <c r="DE399" s="176">
        <v>0</v>
      </c>
      <c r="DF399" s="176"/>
      <c r="DG399" s="176"/>
      <c r="DH399" s="198"/>
      <c r="DI399" s="176"/>
      <c r="DJ399" s="449"/>
      <c r="DK399" s="176"/>
      <c r="DL399" s="198"/>
      <c r="DM399" s="176"/>
      <c r="DN399" s="176"/>
      <c r="DO399" s="176"/>
      <c r="DP399" s="176"/>
      <c r="DQ399" s="176"/>
      <c r="DR399" s="198"/>
      <c r="DS399" s="176"/>
      <c r="DT399" s="176"/>
      <c r="DU399" s="176"/>
      <c r="DV399" s="176"/>
      <c r="DW399" s="176"/>
      <c r="DX399" s="176"/>
      <c r="DY399" s="176"/>
      <c r="DZ399" s="176"/>
      <c r="EA399" s="176"/>
      <c r="EB399" s="176"/>
      <c r="EC399" s="176">
        <v>0</v>
      </c>
      <c r="ED399" s="176"/>
      <c r="EE399" s="176"/>
      <c r="EF399" s="176"/>
      <c r="EG399" s="176"/>
      <c r="EH399" s="176"/>
      <c r="EI399" s="176">
        <v>0</v>
      </c>
      <c r="EJ399" s="176"/>
      <c r="EK399" s="176"/>
      <c r="EL399" s="176"/>
      <c r="EM399" s="176"/>
      <c r="EN399" s="176">
        <v>0</v>
      </c>
      <c r="EO399" s="176"/>
      <c r="EP399" s="176"/>
      <c r="EQ399" s="700"/>
      <c r="ER399" s="176"/>
      <c r="ES399" s="176"/>
      <c r="ET399" s="176"/>
      <c r="EU399" s="176"/>
      <c r="EV399" s="176"/>
      <c r="EW399" s="176"/>
      <c r="EX399" s="176"/>
      <c r="EY399" s="176"/>
      <c r="EZ399" s="176"/>
      <c r="FA399" s="176"/>
      <c r="FB399" s="63">
        <f t="shared" si="34"/>
        <v>2550</v>
      </c>
      <c r="FC399" s="69">
        <f t="shared" si="35"/>
        <v>3450</v>
      </c>
    </row>
    <row r="400" spans="1:159" ht="48.6" customHeight="1">
      <c r="A400" s="216">
        <f>+IF(M400="","",COUNTA($M$12:$M400))</f>
        <v>309</v>
      </c>
      <c r="B400" s="216" t="s">
        <v>5014</v>
      </c>
      <c r="C400" s="216" t="s">
        <v>5217</v>
      </c>
      <c r="D400" s="312">
        <v>982</v>
      </c>
      <c r="E400" s="216">
        <v>16</v>
      </c>
      <c r="F400" s="219" t="s">
        <v>5218</v>
      </c>
      <c r="G400" s="216" t="s">
        <v>5219</v>
      </c>
      <c r="H400" s="216" t="s">
        <v>5220</v>
      </c>
      <c r="I400" s="216" t="s">
        <v>5221</v>
      </c>
      <c r="J400" s="216">
        <v>24</v>
      </c>
      <c r="K400" s="216" t="s">
        <v>5222</v>
      </c>
      <c r="L400" s="216" t="s">
        <v>5223</v>
      </c>
      <c r="M400" s="216" t="s">
        <v>69</v>
      </c>
      <c r="N400" s="218">
        <v>1030</v>
      </c>
      <c r="O400" s="216" t="s">
        <v>3115</v>
      </c>
      <c r="P400" s="216">
        <v>113</v>
      </c>
      <c r="Q400" s="176">
        <v>0</v>
      </c>
      <c r="R400" s="176"/>
      <c r="S400" s="176"/>
      <c r="T400" s="176"/>
      <c r="U400" s="176"/>
      <c r="V400" s="176"/>
      <c r="W400" s="176"/>
      <c r="X400" s="176"/>
      <c r="Y400" s="176">
        <v>50</v>
      </c>
      <c r="Z400" s="176">
        <v>20</v>
      </c>
      <c r="AA400" s="176"/>
      <c r="AB400" s="176"/>
      <c r="AC400" s="176">
        <v>0</v>
      </c>
      <c r="AD400" s="176"/>
      <c r="AE400" s="176"/>
      <c r="AF400" s="176"/>
      <c r="AG400" s="176">
        <v>50</v>
      </c>
      <c r="AH400" s="176">
        <v>50</v>
      </c>
      <c r="AI400" s="176">
        <v>100</v>
      </c>
      <c r="AJ400" s="176"/>
      <c r="AK400" s="176">
        <v>0</v>
      </c>
      <c r="AL400" s="176"/>
      <c r="AM400" s="176">
        <v>500</v>
      </c>
      <c r="AN400" s="176">
        <v>100</v>
      </c>
      <c r="AO400" s="176"/>
      <c r="AP400" s="176"/>
      <c r="AQ400" s="176"/>
      <c r="AR400" s="176"/>
      <c r="AS400" s="176"/>
      <c r="AT400" s="176"/>
      <c r="AU400" s="176">
        <v>0</v>
      </c>
      <c r="AV400" s="176"/>
      <c r="AW400" s="176">
        <v>50</v>
      </c>
      <c r="AX400" s="176">
        <v>15</v>
      </c>
      <c r="AY400" s="176"/>
      <c r="AZ400" s="176"/>
      <c r="BA400" s="176">
        <v>0</v>
      </c>
      <c r="BB400" s="176"/>
      <c r="BC400" s="176">
        <v>0</v>
      </c>
      <c r="BD400" s="176"/>
      <c r="BE400" s="176">
        <v>0</v>
      </c>
      <c r="BF400" s="176"/>
      <c r="BG400" s="176">
        <v>0</v>
      </c>
      <c r="BH400" s="176"/>
      <c r="BI400" s="176">
        <v>0</v>
      </c>
      <c r="BJ400" s="176"/>
      <c r="BK400" s="176">
        <v>0</v>
      </c>
      <c r="BL400" s="176"/>
      <c r="BM400" s="176">
        <v>50</v>
      </c>
      <c r="BN400" s="176"/>
      <c r="BO400" s="176"/>
      <c r="BP400" s="176"/>
      <c r="BQ400" s="176"/>
      <c r="BR400" s="176"/>
      <c r="BS400" s="176">
        <v>10</v>
      </c>
      <c r="BT400" s="176">
        <v>10</v>
      </c>
      <c r="BU400" s="176"/>
      <c r="BV400" s="176"/>
      <c r="BW400" s="176">
        <v>0</v>
      </c>
      <c r="BX400" s="176"/>
      <c r="BY400" s="176">
        <v>0</v>
      </c>
      <c r="BZ400" s="176"/>
      <c r="CA400" s="176"/>
      <c r="CB400" s="176"/>
      <c r="CC400" s="176">
        <v>0</v>
      </c>
      <c r="CD400" s="176">
        <v>0</v>
      </c>
      <c r="CE400" s="176">
        <v>0</v>
      </c>
      <c r="CF400" s="176"/>
      <c r="CG400" s="176">
        <v>50</v>
      </c>
      <c r="CH400" s="176">
        <v>10</v>
      </c>
      <c r="CI400" s="176">
        <v>0</v>
      </c>
      <c r="CJ400" s="176">
        <v>90</v>
      </c>
      <c r="CK400" s="176">
        <v>90</v>
      </c>
      <c r="CL400" s="176"/>
      <c r="CM400" s="176">
        <v>30</v>
      </c>
      <c r="CN400" s="176"/>
      <c r="CO400" s="176">
        <v>0</v>
      </c>
      <c r="CP400" s="176"/>
      <c r="CQ400" s="176">
        <v>0</v>
      </c>
      <c r="CR400" s="176"/>
      <c r="CS400" s="176">
        <v>0</v>
      </c>
      <c r="CT400" s="176"/>
      <c r="CU400" s="176">
        <v>50</v>
      </c>
      <c r="CV400" s="176"/>
      <c r="CW400" s="176"/>
      <c r="CX400" s="176"/>
      <c r="CY400" s="176">
        <v>0</v>
      </c>
      <c r="CZ400" s="198"/>
      <c r="DA400" s="176">
        <v>0</v>
      </c>
      <c r="DB400" s="176"/>
      <c r="DC400" s="176"/>
      <c r="DD400" s="176">
        <v>0</v>
      </c>
      <c r="DE400" s="176">
        <v>0</v>
      </c>
      <c r="DF400" s="176"/>
      <c r="DG400" s="176"/>
      <c r="DH400" s="198"/>
      <c r="DI400" s="176"/>
      <c r="DJ400" s="449"/>
      <c r="DK400" s="176"/>
      <c r="DL400" s="198"/>
      <c r="DM400" s="176"/>
      <c r="DN400" s="176"/>
      <c r="DO400" s="176"/>
      <c r="DP400" s="176"/>
      <c r="DQ400" s="176"/>
      <c r="DR400" s="198"/>
      <c r="DS400" s="176"/>
      <c r="DT400" s="176"/>
      <c r="DU400" s="176"/>
      <c r="DV400" s="176"/>
      <c r="DW400" s="176"/>
      <c r="DX400" s="176"/>
      <c r="DY400" s="176"/>
      <c r="DZ400" s="176"/>
      <c r="EA400" s="176"/>
      <c r="EB400" s="176"/>
      <c r="EC400" s="176">
        <v>0</v>
      </c>
      <c r="ED400" s="176"/>
      <c r="EE400" s="176"/>
      <c r="EF400" s="176"/>
      <c r="EG400" s="176"/>
      <c r="EH400" s="176"/>
      <c r="EI400" s="176">
        <v>0</v>
      </c>
      <c r="EJ400" s="176"/>
      <c r="EK400" s="176"/>
      <c r="EL400" s="176"/>
      <c r="EM400" s="176"/>
      <c r="EN400" s="176">
        <v>0</v>
      </c>
      <c r="EO400" s="176"/>
      <c r="EP400" s="176"/>
      <c r="EQ400" s="700"/>
      <c r="ER400" s="176"/>
      <c r="ES400" s="176"/>
      <c r="ET400" s="176"/>
      <c r="EU400" s="176"/>
      <c r="EV400" s="176"/>
      <c r="EW400" s="176"/>
      <c r="EX400" s="176"/>
      <c r="EY400" s="176"/>
      <c r="EZ400" s="176"/>
      <c r="FA400" s="176"/>
      <c r="FB400" s="63">
        <f t="shared" si="34"/>
        <v>205</v>
      </c>
      <c r="FC400" s="69">
        <f t="shared" si="35"/>
        <v>825</v>
      </c>
    </row>
    <row r="401" spans="1:159" ht="48.6" customHeight="1">
      <c r="A401" s="216">
        <f>+IF(M401="","",COUNTA($M$12:$M401))</f>
        <v>310</v>
      </c>
      <c r="B401" s="216" t="s">
        <v>5017</v>
      </c>
      <c r="C401" s="216" t="s">
        <v>5224</v>
      </c>
      <c r="D401" s="312">
        <v>983</v>
      </c>
      <c r="E401" s="216">
        <v>17</v>
      </c>
      <c r="F401" s="219" t="s">
        <v>5225</v>
      </c>
      <c r="G401" s="216" t="s">
        <v>5226</v>
      </c>
      <c r="H401" s="216" t="s">
        <v>5227</v>
      </c>
      <c r="I401" s="216" t="s">
        <v>5228</v>
      </c>
      <c r="J401" s="216">
        <v>12</v>
      </c>
      <c r="K401" s="216" t="s">
        <v>5229</v>
      </c>
      <c r="L401" s="216" t="s">
        <v>3425</v>
      </c>
      <c r="M401" s="216" t="s">
        <v>69</v>
      </c>
      <c r="N401" s="218">
        <v>1465</v>
      </c>
      <c r="O401" s="216" t="s">
        <v>3115</v>
      </c>
      <c r="P401" s="216">
        <v>113</v>
      </c>
      <c r="Q401" s="176">
        <v>50</v>
      </c>
      <c r="R401" s="176"/>
      <c r="S401" s="176"/>
      <c r="T401" s="176"/>
      <c r="U401" s="176"/>
      <c r="V401" s="176"/>
      <c r="W401" s="176"/>
      <c r="X401" s="176"/>
      <c r="Y401" s="176">
        <v>50</v>
      </c>
      <c r="Z401" s="176"/>
      <c r="AA401" s="176"/>
      <c r="AB401" s="176"/>
      <c r="AC401" s="176">
        <v>200</v>
      </c>
      <c r="AD401" s="176">
        <v>20</v>
      </c>
      <c r="AE401" s="176"/>
      <c r="AF401" s="176"/>
      <c r="AG401" s="176">
        <v>25</v>
      </c>
      <c r="AH401" s="176"/>
      <c r="AI401" s="176"/>
      <c r="AJ401" s="176"/>
      <c r="AK401" s="176">
        <v>0</v>
      </c>
      <c r="AL401" s="176"/>
      <c r="AM401" s="176">
        <v>1000</v>
      </c>
      <c r="AN401" s="176">
        <v>60</v>
      </c>
      <c r="AO401" s="176"/>
      <c r="AP401" s="176"/>
      <c r="AQ401" s="176"/>
      <c r="AR401" s="176"/>
      <c r="AS401" s="176"/>
      <c r="AT401" s="176"/>
      <c r="AU401" s="176">
        <v>0</v>
      </c>
      <c r="AV401" s="176"/>
      <c r="AW401" s="176">
        <v>50</v>
      </c>
      <c r="AX401" s="176">
        <v>20</v>
      </c>
      <c r="AY401" s="176"/>
      <c r="AZ401" s="176"/>
      <c r="BA401" s="176">
        <v>0</v>
      </c>
      <c r="BB401" s="176"/>
      <c r="BC401" s="176">
        <v>0</v>
      </c>
      <c r="BD401" s="176"/>
      <c r="BE401" s="176">
        <v>0</v>
      </c>
      <c r="BF401" s="176"/>
      <c r="BG401" s="176">
        <v>0</v>
      </c>
      <c r="BH401" s="176"/>
      <c r="BI401" s="176">
        <v>0</v>
      </c>
      <c r="BJ401" s="176"/>
      <c r="BK401" s="176">
        <v>0</v>
      </c>
      <c r="BL401" s="176"/>
      <c r="BM401" s="176">
        <v>0</v>
      </c>
      <c r="BN401" s="176"/>
      <c r="BO401" s="176"/>
      <c r="BP401" s="176"/>
      <c r="BQ401" s="176">
        <v>10</v>
      </c>
      <c r="BR401" s="176"/>
      <c r="BS401" s="176"/>
      <c r="BT401" s="176"/>
      <c r="BU401" s="176"/>
      <c r="BV401" s="176"/>
      <c r="BW401" s="176">
        <v>0</v>
      </c>
      <c r="BX401" s="176"/>
      <c r="BY401" s="176">
        <v>0</v>
      </c>
      <c r="BZ401" s="176"/>
      <c r="CA401" s="176"/>
      <c r="CB401" s="176"/>
      <c r="CC401" s="176">
        <v>0</v>
      </c>
      <c r="CD401" s="176">
        <v>0</v>
      </c>
      <c r="CE401" s="176">
        <v>0</v>
      </c>
      <c r="CF401" s="176"/>
      <c r="CG401" s="176"/>
      <c r="CH401" s="176"/>
      <c r="CI401" s="176">
        <v>0</v>
      </c>
      <c r="CJ401" s="176">
        <v>0</v>
      </c>
      <c r="CK401" s="176">
        <v>0</v>
      </c>
      <c r="CL401" s="176"/>
      <c r="CM401" s="176">
        <v>30</v>
      </c>
      <c r="CN401" s="176"/>
      <c r="CO401" s="176">
        <v>0</v>
      </c>
      <c r="CP401" s="176"/>
      <c r="CQ401" s="176">
        <v>0</v>
      </c>
      <c r="CR401" s="176"/>
      <c r="CS401" s="176">
        <v>0</v>
      </c>
      <c r="CT401" s="176"/>
      <c r="CU401" s="176">
        <v>50</v>
      </c>
      <c r="CV401" s="176"/>
      <c r="CW401" s="176"/>
      <c r="CX401" s="176"/>
      <c r="CY401" s="176">
        <v>0</v>
      </c>
      <c r="CZ401" s="198"/>
      <c r="DA401" s="176">
        <v>0</v>
      </c>
      <c r="DB401" s="176"/>
      <c r="DC401" s="176"/>
      <c r="DD401" s="176">
        <v>0</v>
      </c>
      <c r="DE401" s="176">
        <v>0</v>
      </c>
      <c r="DF401" s="176"/>
      <c r="DG401" s="176"/>
      <c r="DH401" s="198"/>
      <c r="DI401" s="176"/>
      <c r="DJ401" s="449"/>
      <c r="DK401" s="176"/>
      <c r="DL401" s="198"/>
      <c r="DM401" s="176"/>
      <c r="DN401" s="176"/>
      <c r="DO401" s="176"/>
      <c r="DP401" s="176"/>
      <c r="DQ401" s="176"/>
      <c r="DR401" s="198"/>
      <c r="DS401" s="176"/>
      <c r="DT401" s="176"/>
      <c r="DU401" s="176"/>
      <c r="DV401" s="176"/>
      <c r="DW401" s="176"/>
      <c r="DX401" s="176"/>
      <c r="DY401" s="176"/>
      <c r="DZ401" s="176"/>
      <c r="EA401" s="176"/>
      <c r="EB401" s="176"/>
      <c r="EC401" s="176">
        <v>0</v>
      </c>
      <c r="ED401" s="176"/>
      <c r="EE401" s="176"/>
      <c r="EF401" s="176"/>
      <c r="EG401" s="176"/>
      <c r="EH401" s="176"/>
      <c r="EI401" s="176">
        <v>0</v>
      </c>
      <c r="EJ401" s="176"/>
      <c r="EK401" s="176"/>
      <c r="EL401" s="176"/>
      <c r="EM401" s="176"/>
      <c r="EN401" s="176">
        <v>0</v>
      </c>
      <c r="EO401" s="176"/>
      <c r="EP401" s="176"/>
      <c r="EQ401" s="700"/>
      <c r="ER401" s="176"/>
      <c r="ES401" s="176"/>
      <c r="ET401" s="176"/>
      <c r="EU401" s="176"/>
      <c r="EV401" s="176"/>
      <c r="EW401" s="176"/>
      <c r="EX401" s="176"/>
      <c r="EY401" s="176"/>
      <c r="EZ401" s="176"/>
      <c r="FA401" s="176"/>
      <c r="FB401" s="63">
        <f t="shared" si="34"/>
        <v>100</v>
      </c>
      <c r="FC401" s="69">
        <f t="shared" si="35"/>
        <v>1365</v>
      </c>
    </row>
    <row r="402" spans="1:159" ht="48.6" customHeight="1">
      <c r="A402" s="216">
        <f>+IF(M402="","",COUNTA($M$12:$M402))</f>
        <v>311</v>
      </c>
      <c r="B402" s="216" t="s">
        <v>5020</v>
      </c>
      <c r="C402" s="216" t="s">
        <v>5230</v>
      </c>
      <c r="D402" s="216">
        <v>985</v>
      </c>
      <c r="E402" s="216">
        <v>524</v>
      </c>
      <c r="F402" s="219" t="s">
        <v>948</v>
      </c>
      <c r="G402" s="216" t="s">
        <v>949</v>
      </c>
      <c r="H402" s="216" t="s">
        <v>5231</v>
      </c>
      <c r="I402" s="216" t="s">
        <v>3858</v>
      </c>
      <c r="J402" s="216" t="s">
        <v>947</v>
      </c>
      <c r="K402" s="216" t="s">
        <v>5232</v>
      </c>
      <c r="L402" s="216" t="s">
        <v>3860</v>
      </c>
      <c r="M402" s="216" t="s">
        <v>67</v>
      </c>
      <c r="N402" s="218">
        <v>8300</v>
      </c>
      <c r="O402" s="216" t="s">
        <v>3861</v>
      </c>
      <c r="P402" s="216">
        <v>19</v>
      </c>
      <c r="Q402" s="176">
        <v>1000</v>
      </c>
      <c r="R402" s="176"/>
      <c r="S402" s="176"/>
      <c r="T402" s="176"/>
      <c r="U402" s="176"/>
      <c r="V402" s="176"/>
      <c r="W402" s="176"/>
      <c r="X402" s="176"/>
      <c r="Y402" s="176"/>
      <c r="Z402" s="176"/>
      <c r="AA402" s="176"/>
      <c r="AB402" s="176"/>
      <c r="AC402" s="176">
        <v>5000</v>
      </c>
      <c r="AD402" s="176"/>
      <c r="AE402" s="176"/>
      <c r="AF402" s="176"/>
      <c r="AG402" s="176">
        <v>0</v>
      </c>
      <c r="AH402" s="176"/>
      <c r="AI402" s="176">
        <v>100</v>
      </c>
      <c r="AJ402" s="176"/>
      <c r="AK402" s="176">
        <v>0</v>
      </c>
      <c r="AL402" s="176"/>
      <c r="AM402" s="176"/>
      <c r="AN402" s="176"/>
      <c r="AO402" s="176"/>
      <c r="AP402" s="176"/>
      <c r="AQ402" s="176"/>
      <c r="AR402" s="176"/>
      <c r="AS402" s="176"/>
      <c r="AT402" s="176"/>
      <c r="AU402" s="176">
        <v>0</v>
      </c>
      <c r="AV402" s="176"/>
      <c r="AW402" s="176"/>
      <c r="AX402" s="176"/>
      <c r="AY402" s="176"/>
      <c r="AZ402" s="176"/>
      <c r="BA402" s="176">
        <v>0</v>
      </c>
      <c r="BB402" s="176"/>
      <c r="BC402" s="176">
        <v>0</v>
      </c>
      <c r="BD402" s="176"/>
      <c r="BE402" s="176">
        <v>0</v>
      </c>
      <c r="BF402" s="176"/>
      <c r="BG402" s="176">
        <v>0</v>
      </c>
      <c r="BH402" s="176"/>
      <c r="BI402" s="176">
        <v>0</v>
      </c>
      <c r="BJ402" s="176"/>
      <c r="BK402" s="176">
        <v>0</v>
      </c>
      <c r="BL402" s="176"/>
      <c r="BM402" s="176">
        <v>0</v>
      </c>
      <c r="BN402" s="176"/>
      <c r="BO402" s="176"/>
      <c r="BP402" s="176"/>
      <c r="BQ402" s="176"/>
      <c r="BR402" s="176"/>
      <c r="BS402" s="176">
        <v>200</v>
      </c>
      <c r="BT402" s="176">
        <v>100</v>
      </c>
      <c r="BU402" s="176"/>
      <c r="BV402" s="176"/>
      <c r="BW402" s="176">
        <v>0</v>
      </c>
      <c r="BX402" s="176"/>
      <c r="BY402" s="176">
        <v>0</v>
      </c>
      <c r="BZ402" s="176"/>
      <c r="CA402" s="176"/>
      <c r="CB402" s="176"/>
      <c r="CC402" s="176">
        <v>0</v>
      </c>
      <c r="CD402" s="176">
        <v>0</v>
      </c>
      <c r="CE402" s="176">
        <v>2000</v>
      </c>
      <c r="CF402" s="176">
        <v>0</v>
      </c>
      <c r="CG402" s="176"/>
      <c r="CH402" s="176"/>
      <c r="CI402" s="176">
        <v>0</v>
      </c>
      <c r="CJ402" s="176">
        <v>0</v>
      </c>
      <c r="CK402" s="176">
        <v>0</v>
      </c>
      <c r="CL402" s="176"/>
      <c r="CM402" s="176"/>
      <c r="CN402" s="176"/>
      <c r="CO402" s="176">
        <v>0</v>
      </c>
      <c r="CP402" s="176"/>
      <c r="CQ402" s="176">
        <v>0</v>
      </c>
      <c r="CR402" s="176"/>
      <c r="CS402" s="176">
        <v>0</v>
      </c>
      <c r="CT402" s="176"/>
      <c r="CU402" s="176">
        <v>0</v>
      </c>
      <c r="CV402" s="176"/>
      <c r="CW402" s="176"/>
      <c r="CX402" s="176"/>
      <c r="CY402" s="176">
        <v>0</v>
      </c>
      <c r="CZ402" s="198"/>
      <c r="DA402" s="176">
        <v>0</v>
      </c>
      <c r="DB402" s="176"/>
      <c r="DC402" s="176"/>
      <c r="DD402" s="176">
        <v>0</v>
      </c>
      <c r="DE402" s="176">
        <v>0</v>
      </c>
      <c r="DF402" s="176"/>
      <c r="DG402" s="176"/>
      <c r="DH402" s="198"/>
      <c r="DI402" s="176"/>
      <c r="DJ402" s="449"/>
      <c r="DK402" s="176"/>
      <c r="DL402" s="198"/>
      <c r="DM402" s="176"/>
      <c r="DN402" s="176"/>
      <c r="DO402" s="176"/>
      <c r="DP402" s="176"/>
      <c r="DQ402" s="176"/>
      <c r="DR402" s="198"/>
      <c r="DS402" s="176"/>
      <c r="DT402" s="176"/>
      <c r="DU402" s="176"/>
      <c r="DV402" s="176"/>
      <c r="DW402" s="176"/>
      <c r="DX402" s="176"/>
      <c r="DY402" s="176"/>
      <c r="DZ402" s="176"/>
      <c r="EA402" s="176"/>
      <c r="EB402" s="176"/>
      <c r="EC402" s="176">
        <v>0</v>
      </c>
      <c r="ED402" s="176"/>
      <c r="EE402" s="176"/>
      <c r="EF402" s="176"/>
      <c r="EG402" s="176"/>
      <c r="EH402" s="176"/>
      <c r="EI402" s="176">
        <v>0</v>
      </c>
      <c r="EJ402" s="176"/>
      <c r="EK402" s="176"/>
      <c r="EL402" s="176"/>
      <c r="EM402" s="176"/>
      <c r="EN402" s="176">
        <v>0</v>
      </c>
      <c r="EO402" s="176"/>
      <c r="EP402" s="176"/>
      <c r="EQ402" s="700"/>
      <c r="ER402" s="176"/>
      <c r="ES402" s="176"/>
      <c r="ET402" s="176"/>
      <c r="EU402" s="176"/>
      <c r="EV402" s="176"/>
      <c r="EW402" s="176"/>
      <c r="EX402" s="176"/>
      <c r="EY402" s="176"/>
      <c r="EZ402" s="176"/>
      <c r="FA402" s="176"/>
      <c r="FB402" s="63">
        <f t="shared" si="34"/>
        <v>100</v>
      </c>
      <c r="FC402" s="69">
        <f t="shared" si="35"/>
        <v>8200</v>
      </c>
    </row>
    <row r="403" spans="1:159" ht="48.6" customHeight="1">
      <c r="A403" s="216">
        <f>+IF(M403="","",COUNTA($M$12:$M403))</f>
        <v>312</v>
      </c>
      <c r="B403" s="216" t="s">
        <v>5026</v>
      </c>
      <c r="C403" s="216" t="s">
        <v>5233</v>
      </c>
      <c r="D403" s="216">
        <v>985</v>
      </c>
      <c r="E403" s="216">
        <v>524</v>
      </c>
      <c r="F403" s="219" t="s">
        <v>948</v>
      </c>
      <c r="G403" s="216" t="s">
        <v>949</v>
      </c>
      <c r="H403" s="216" t="s">
        <v>5234</v>
      </c>
      <c r="I403" s="216" t="s">
        <v>5235</v>
      </c>
      <c r="J403" s="216" t="s">
        <v>947</v>
      </c>
      <c r="K403" s="216" t="s">
        <v>5232</v>
      </c>
      <c r="L403" s="216" t="s">
        <v>3860</v>
      </c>
      <c r="M403" s="216" t="s">
        <v>67</v>
      </c>
      <c r="N403" s="218">
        <v>4200</v>
      </c>
      <c r="O403" s="216" t="s">
        <v>3861</v>
      </c>
      <c r="P403" s="216">
        <v>19</v>
      </c>
      <c r="Q403" s="176">
        <v>500</v>
      </c>
      <c r="R403" s="176"/>
      <c r="S403" s="176"/>
      <c r="T403" s="176"/>
      <c r="U403" s="176"/>
      <c r="V403" s="176"/>
      <c r="W403" s="176"/>
      <c r="X403" s="176"/>
      <c r="Y403" s="176"/>
      <c r="Z403" s="176"/>
      <c r="AA403" s="176"/>
      <c r="AB403" s="176"/>
      <c r="AC403" s="176">
        <v>0</v>
      </c>
      <c r="AD403" s="176"/>
      <c r="AE403" s="176"/>
      <c r="AF403" s="176"/>
      <c r="AG403" s="176">
        <v>1000</v>
      </c>
      <c r="AH403" s="176"/>
      <c r="AI403" s="176">
        <v>500</v>
      </c>
      <c r="AJ403" s="176"/>
      <c r="AK403" s="176">
        <v>0</v>
      </c>
      <c r="AL403" s="176"/>
      <c r="AM403" s="176"/>
      <c r="AN403" s="176"/>
      <c r="AO403" s="176"/>
      <c r="AP403" s="176"/>
      <c r="AQ403" s="176">
        <v>200</v>
      </c>
      <c r="AR403" s="176">
        <v>0</v>
      </c>
      <c r="AS403" s="176"/>
      <c r="AT403" s="176"/>
      <c r="AU403" s="176">
        <v>0</v>
      </c>
      <c r="AV403" s="176"/>
      <c r="AW403" s="176"/>
      <c r="AX403" s="176"/>
      <c r="AY403" s="176"/>
      <c r="AZ403" s="176"/>
      <c r="BA403" s="176">
        <v>0</v>
      </c>
      <c r="BB403" s="176"/>
      <c r="BC403" s="176">
        <v>0</v>
      </c>
      <c r="BD403" s="176"/>
      <c r="BE403" s="176">
        <v>0</v>
      </c>
      <c r="BF403" s="176"/>
      <c r="BG403" s="176">
        <v>0</v>
      </c>
      <c r="BH403" s="176"/>
      <c r="BI403" s="176">
        <v>0</v>
      </c>
      <c r="BJ403" s="176"/>
      <c r="BK403" s="176">
        <v>0</v>
      </c>
      <c r="BL403" s="176"/>
      <c r="BM403" s="176">
        <v>0</v>
      </c>
      <c r="BN403" s="176"/>
      <c r="BO403" s="176"/>
      <c r="BP403" s="176"/>
      <c r="BQ403" s="176"/>
      <c r="BR403" s="176"/>
      <c r="BS403" s="176">
        <v>500</v>
      </c>
      <c r="BT403" s="176">
        <v>300</v>
      </c>
      <c r="BU403" s="176"/>
      <c r="BV403" s="176"/>
      <c r="BW403" s="176">
        <v>0</v>
      </c>
      <c r="BX403" s="176"/>
      <c r="BY403" s="176">
        <v>0</v>
      </c>
      <c r="BZ403" s="176"/>
      <c r="CA403" s="176">
        <v>500</v>
      </c>
      <c r="CB403" s="176"/>
      <c r="CC403" s="176">
        <v>0</v>
      </c>
      <c r="CD403" s="176">
        <v>0</v>
      </c>
      <c r="CE403" s="176">
        <v>1000</v>
      </c>
      <c r="CF403" s="176">
        <v>0</v>
      </c>
      <c r="CG403" s="176"/>
      <c r="CH403" s="176"/>
      <c r="CI403" s="176">
        <v>0</v>
      </c>
      <c r="CJ403" s="176">
        <v>0</v>
      </c>
      <c r="CK403" s="176">
        <v>0</v>
      </c>
      <c r="CL403" s="176"/>
      <c r="CM403" s="176"/>
      <c r="CN403" s="176"/>
      <c r="CO403" s="176">
        <v>0</v>
      </c>
      <c r="CP403" s="176"/>
      <c r="CQ403" s="176">
        <v>0</v>
      </c>
      <c r="CR403" s="176"/>
      <c r="CS403" s="176">
        <v>0</v>
      </c>
      <c r="CT403" s="176"/>
      <c r="CU403" s="176">
        <v>0</v>
      </c>
      <c r="CV403" s="176"/>
      <c r="CW403" s="176"/>
      <c r="CX403" s="176"/>
      <c r="CY403" s="176">
        <v>0</v>
      </c>
      <c r="CZ403" s="198"/>
      <c r="DA403" s="176">
        <v>0</v>
      </c>
      <c r="DB403" s="176"/>
      <c r="DC403" s="176"/>
      <c r="DD403" s="176">
        <v>0</v>
      </c>
      <c r="DE403" s="176">
        <v>0</v>
      </c>
      <c r="DF403" s="176"/>
      <c r="DG403" s="176"/>
      <c r="DH403" s="198"/>
      <c r="DI403" s="176"/>
      <c r="DJ403" s="449"/>
      <c r="DK403" s="176"/>
      <c r="DL403" s="198"/>
      <c r="DM403" s="176"/>
      <c r="DN403" s="176"/>
      <c r="DO403" s="176"/>
      <c r="DP403" s="176"/>
      <c r="DQ403" s="176"/>
      <c r="DR403" s="198"/>
      <c r="DS403" s="176"/>
      <c r="DT403" s="176"/>
      <c r="DU403" s="176"/>
      <c r="DV403" s="176"/>
      <c r="DW403" s="176"/>
      <c r="DX403" s="176"/>
      <c r="DY403" s="176"/>
      <c r="DZ403" s="176"/>
      <c r="EA403" s="176"/>
      <c r="EB403" s="176"/>
      <c r="EC403" s="176">
        <v>0</v>
      </c>
      <c r="ED403" s="176"/>
      <c r="EE403" s="176"/>
      <c r="EF403" s="176"/>
      <c r="EG403" s="176"/>
      <c r="EH403" s="176"/>
      <c r="EI403" s="176">
        <v>0</v>
      </c>
      <c r="EJ403" s="176"/>
      <c r="EK403" s="176"/>
      <c r="EL403" s="176"/>
      <c r="EM403" s="176"/>
      <c r="EN403" s="176">
        <v>0</v>
      </c>
      <c r="EO403" s="176"/>
      <c r="EP403" s="176"/>
      <c r="EQ403" s="700"/>
      <c r="ER403" s="176"/>
      <c r="ES403" s="176"/>
      <c r="ET403" s="176"/>
      <c r="EU403" s="176"/>
      <c r="EV403" s="176"/>
      <c r="EW403" s="176"/>
      <c r="EX403" s="176"/>
      <c r="EY403" s="176"/>
      <c r="EZ403" s="176"/>
      <c r="FA403" s="176"/>
      <c r="FB403" s="63">
        <f t="shared" si="34"/>
        <v>300</v>
      </c>
      <c r="FC403" s="69">
        <f t="shared" si="35"/>
        <v>3900</v>
      </c>
    </row>
    <row r="404" spans="1:159" ht="48.6" customHeight="1">
      <c r="A404" s="216">
        <f>+IF(M404="","",COUNTA($M$12:$M404))</f>
        <v>313</v>
      </c>
      <c r="B404" s="216" t="s">
        <v>5236</v>
      </c>
      <c r="C404" s="216" t="s">
        <v>5237</v>
      </c>
      <c r="D404" s="216">
        <v>985</v>
      </c>
      <c r="E404" s="216">
        <v>524</v>
      </c>
      <c r="F404" s="219" t="s">
        <v>948</v>
      </c>
      <c r="G404" s="216" t="s">
        <v>949</v>
      </c>
      <c r="H404" s="216" t="s">
        <v>5238</v>
      </c>
      <c r="I404" s="216" t="s">
        <v>5239</v>
      </c>
      <c r="J404" s="216" t="s">
        <v>947</v>
      </c>
      <c r="K404" s="216" t="s">
        <v>5232</v>
      </c>
      <c r="L404" s="216" t="s">
        <v>3860</v>
      </c>
      <c r="M404" s="216" t="s">
        <v>67</v>
      </c>
      <c r="N404" s="218">
        <v>60770</v>
      </c>
      <c r="O404" s="216" t="s">
        <v>3861</v>
      </c>
      <c r="P404" s="216">
        <v>19</v>
      </c>
      <c r="Q404" s="176">
        <v>0</v>
      </c>
      <c r="R404" s="176"/>
      <c r="S404" s="176">
        <v>500</v>
      </c>
      <c r="T404" s="176"/>
      <c r="U404" s="176">
        <v>100</v>
      </c>
      <c r="V404" s="176"/>
      <c r="W404" s="176"/>
      <c r="X404" s="176"/>
      <c r="Y404" s="176">
        <v>1000</v>
      </c>
      <c r="Z404" s="176"/>
      <c r="AA404" s="176"/>
      <c r="AB404" s="176"/>
      <c r="AC404" s="176">
        <v>0</v>
      </c>
      <c r="AD404" s="176"/>
      <c r="AE404" s="176">
        <v>200</v>
      </c>
      <c r="AF404" s="176"/>
      <c r="AG404" s="176">
        <v>0</v>
      </c>
      <c r="AH404" s="176"/>
      <c r="AI404" s="176">
        <v>20000</v>
      </c>
      <c r="AJ404" s="176">
        <v>16000</v>
      </c>
      <c r="AK404" s="176">
        <v>500</v>
      </c>
      <c r="AL404" s="176">
        <v>500</v>
      </c>
      <c r="AM404" s="176">
        <v>20000</v>
      </c>
      <c r="AN404" s="176"/>
      <c r="AO404" s="176"/>
      <c r="AP404" s="176"/>
      <c r="AQ404" s="176">
        <v>200</v>
      </c>
      <c r="AR404" s="176">
        <v>0</v>
      </c>
      <c r="AS404" s="176"/>
      <c r="AT404" s="176"/>
      <c r="AU404" s="176">
        <v>0</v>
      </c>
      <c r="AV404" s="176"/>
      <c r="AW404" s="176"/>
      <c r="AX404" s="176"/>
      <c r="AY404" s="176"/>
      <c r="AZ404" s="176"/>
      <c r="BA404" s="176">
        <v>0</v>
      </c>
      <c r="BB404" s="176"/>
      <c r="BC404" s="176">
        <v>0</v>
      </c>
      <c r="BD404" s="176"/>
      <c r="BE404" s="176">
        <v>0</v>
      </c>
      <c r="BF404" s="176"/>
      <c r="BG404" s="176">
        <v>0</v>
      </c>
      <c r="BH404" s="176"/>
      <c r="BI404" s="176">
        <v>450</v>
      </c>
      <c r="BJ404" s="176">
        <v>0</v>
      </c>
      <c r="BK404" s="176">
        <v>0</v>
      </c>
      <c r="BL404" s="176"/>
      <c r="BM404" s="176">
        <v>0</v>
      </c>
      <c r="BN404" s="176"/>
      <c r="BO404" s="176">
        <v>300</v>
      </c>
      <c r="BP404" s="176"/>
      <c r="BQ404" s="176">
        <v>500</v>
      </c>
      <c r="BR404" s="176"/>
      <c r="BS404" s="176"/>
      <c r="BT404" s="176"/>
      <c r="BU404" s="176"/>
      <c r="BV404" s="176"/>
      <c r="BW404" s="176">
        <v>0</v>
      </c>
      <c r="BX404" s="176"/>
      <c r="BY404" s="176">
        <v>0</v>
      </c>
      <c r="BZ404" s="176"/>
      <c r="CA404" s="176">
        <v>7000</v>
      </c>
      <c r="CB404" s="176"/>
      <c r="CC404" s="176">
        <v>0</v>
      </c>
      <c r="CD404" s="176">
        <v>0</v>
      </c>
      <c r="CE404" s="176">
        <v>0</v>
      </c>
      <c r="CF404" s="176"/>
      <c r="CG404" s="176"/>
      <c r="CH404" s="176"/>
      <c r="CI404" s="176">
        <v>0</v>
      </c>
      <c r="CJ404" s="176">
        <v>1000</v>
      </c>
      <c r="CK404" s="176">
        <v>1000</v>
      </c>
      <c r="CL404" s="176"/>
      <c r="CM404" s="176">
        <v>4000</v>
      </c>
      <c r="CN404" s="176"/>
      <c r="CO404" s="176">
        <v>0</v>
      </c>
      <c r="CP404" s="176"/>
      <c r="CQ404" s="176">
        <v>2000</v>
      </c>
      <c r="CR404" s="176">
        <v>500</v>
      </c>
      <c r="CS404" s="176">
        <v>1000</v>
      </c>
      <c r="CT404" s="176"/>
      <c r="CU404" s="176">
        <v>0</v>
      </c>
      <c r="CV404" s="176"/>
      <c r="CW404" s="176">
        <v>1000</v>
      </c>
      <c r="CX404" s="176">
        <v>120</v>
      </c>
      <c r="CY404" s="176">
        <v>1000</v>
      </c>
      <c r="CZ404" s="198"/>
      <c r="DA404" s="176">
        <v>0</v>
      </c>
      <c r="DB404" s="176"/>
      <c r="DC404" s="176"/>
      <c r="DD404" s="176">
        <v>0</v>
      </c>
      <c r="DE404" s="176">
        <v>20</v>
      </c>
      <c r="DF404" s="176"/>
      <c r="DG404" s="176"/>
      <c r="DH404" s="198"/>
      <c r="DI404" s="176"/>
      <c r="DJ404" s="449"/>
      <c r="DK404" s="176"/>
      <c r="DL404" s="198"/>
      <c r="DM404" s="176"/>
      <c r="DN404" s="176"/>
      <c r="DO404" s="176"/>
      <c r="DP404" s="176"/>
      <c r="DQ404" s="176"/>
      <c r="DR404" s="198"/>
      <c r="DS404" s="176"/>
      <c r="DT404" s="176"/>
      <c r="DU404" s="176"/>
      <c r="DV404" s="176"/>
      <c r="DW404" s="176"/>
      <c r="DX404" s="176"/>
      <c r="DY404" s="176"/>
      <c r="DZ404" s="176"/>
      <c r="EA404" s="176"/>
      <c r="EB404" s="176"/>
      <c r="EC404" s="176">
        <v>0</v>
      </c>
      <c r="ED404" s="176"/>
      <c r="EE404" s="176"/>
      <c r="EF404" s="176"/>
      <c r="EG404" s="176"/>
      <c r="EH404" s="176"/>
      <c r="EI404" s="176">
        <v>0</v>
      </c>
      <c r="EJ404" s="176"/>
      <c r="EK404" s="176"/>
      <c r="EL404" s="176"/>
      <c r="EM404" s="176"/>
      <c r="EN404" s="176">
        <v>0</v>
      </c>
      <c r="EO404" s="176"/>
      <c r="EP404" s="176"/>
      <c r="EQ404" s="700"/>
      <c r="ER404" s="176"/>
      <c r="ES404" s="176"/>
      <c r="ET404" s="176"/>
      <c r="EU404" s="176"/>
      <c r="EV404" s="176"/>
      <c r="EW404" s="176"/>
      <c r="EX404" s="176"/>
      <c r="EY404" s="176"/>
      <c r="EZ404" s="176"/>
      <c r="FA404" s="176"/>
      <c r="FB404" s="63">
        <f t="shared" si="34"/>
        <v>17120</v>
      </c>
      <c r="FC404" s="69">
        <f t="shared" si="35"/>
        <v>43650</v>
      </c>
    </row>
    <row r="405" spans="1:159" ht="48.6" customHeight="1">
      <c r="A405" s="216">
        <f>+IF(M405="","",COUNTA($M$12:$M405))</f>
        <v>314</v>
      </c>
      <c r="B405" s="216" t="s">
        <v>5031</v>
      </c>
      <c r="C405" s="216" t="s">
        <v>5240</v>
      </c>
      <c r="D405" s="216">
        <v>986</v>
      </c>
      <c r="E405" s="216">
        <v>611</v>
      </c>
      <c r="F405" s="219" t="s">
        <v>5241</v>
      </c>
      <c r="G405" s="216" t="s">
        <v>5242</v>
      </c>
      <c r="H405" s="216" t="s">
        <v>2306</v>
      </c>
      <c r="I405" s="216" t="s">
        <v>5243</v>
      </c>
      <c r="J405" s="216">
        <v>36</v>
      </c>
      <c r="K405" s="216" t="s">
        <v>5244</v>
      </c>
      <c r="L405" s="216" t="s">
        <v>3650</v>
      </c>
      <c r="M405" s="216" t="s">
        <v>65</v>
      </c>
      <c r="N405" s="218">
        <v>46810</v>
      </c>
      <c r="O405" s="216" t="s">
        <v>3115</v>
      </c>
      <c r="P405" s="216">
        <v>113</v>
      </c>
      <c r="Q405" s="176">
        <v>35000</v>
      </c>
      <c r="R405" s="176">
        <v>14000</v>
      </c>
      <c r="S405" s="176"/>
      <c r="T405" s="176"/>
      <c r="U405" s="176">
        <v>10</v>
      </c>
      <c r="V405" s="176"/>
      <c r="W405" s="176">
        <v>1500</v>
      </c>
      <c r="X405" s="176">
        <v>900</v>
      </c>
      <c r="Y405" s="176"/>
      <c r="Z405" s="176"/>
      <c r="AA405" s="176"/>
      <c r="AB405" s="176"/>
      <c r="AC405" s="176">
        <v>0</v>
      </c>
      <c r="AD405" s="176"/>
      <c r="AE405" s="176"/>
      <c r="AF405" s="176"/>
      <c r="AG405" s="176">
        <v>5000</v>
      </c>
      <c r="AH405" s="176"/>
      <c r="AI405" s="176">
        <v>1000</v>
      </c>
      <c r="AJ405" s="176">
        <v>400</v>
      </c>
      <c r="AK405" s="176">
        <v>50</v>
      </c>
      <c r="AL405" s="176"/>
      <c r="AM405" s="176"/>
      <c r="AN405" s="176"/>
      <c r="AO405" s="176"/>
      <c r="AP405" s="176"/>
      <c r="AQ405" s="176"/>
      <c r="AR405" s="176"/>
      <c r="AS405" s="176"/>
      <c r="AT405" s="176"/>
      <c r="AU405" s="176">
        <v>0</v>
      </c>
      <c r="AV405" s="176"/>
      <c r="AW405" s="176"/>
      <c r="AX405" s="176"/>
      <c r="AY405" s="176"/>
      <c r="AZ405" s="176"/>
      <c r="BA405" s="176">
        <v>0</v>
      </c>
      <c r="BB405" s="176"/>
      <c r="BC405" s="176">
        <v>0</v>
      </c>
      <c r="BD405" s="176"/>
      <c r="BE405" s="176">
        <v>100</v>
      </c>
      <c r="BF405" s="176">
        <v>0</v>
      </c>
      <c r="BG405" s="176">
        <v>50</v>
      </c>
      <c r="BH405" s="176"/>
      <c r="BI405" s="176">
        <v>0</v>
      </c>
      <c r="BJ405" s="176"/>
      <c r="BK405" s="176">
        <v>0</v>
      </c>
      <c r="BL405" s="176"/>
      <c r="BM405" s="176">
        <v>0</v>
      </c>
      <c r="BN405" s="176"/>
      <c r="BO405" s="176">
        <v>100</v>
      </c>
      <c r="BP405" s="176"/>
      <c r="BQ405" s="176">
        <v>300</v>
      </c>
      <c r="BR405" s="176"/>
      <c r="BS405" s="176"/>
      <c r="BT405" s="176"/>
      <c r="BU405" s="176"/>
      <c r="BV405" s="176"/>
      <c r="BW405" s="176">
        <v>0</v>
      </c>
      <c r="BX405" s="176"/>
      <c r="BY405" s="176">
        <v>0</v>
      </c>
      <c r="BZ405" s="176"/>
      <c r="CA405" s="176"/>
      <c r="CB405" s="176"/>
      <c r="CC405" s="176">
        <v>500</v>
      </c>
      <c r="CD405" s="176">
        <v>0</v>
      </c>
      <c r="CE405" s="176">
        <v>500</v>
      </c>
      <c r="CF405" s="176">
        <v>500</v>
      </c>
      <c r="CG405" s="176"/>
      <c r="CH405" s="176"/>
      <c r="CI405" s="176">
        <v>0</v>
      </c>
      <c r="CJ405" s="176">
        <v>1200</v>
      </c>
      <c r="CK405" s="176">
        <v>1200</v>
      </c>
      <c r="CL405" s="176"/>
      <c r="CM405" s="176"/>
      <c r="CN405" s="176"/>
      <c r="CO405" s="176">
        <v>100</v>
      </c>
      <c r="CP405" s="176"/>
      <c r="CQ405" s="176">
        <v>0</v>
      </c>
      <c r="CR405" s="176"/>
      <c r="CS405" s="176">
        <v>1200</v>
      </c>
      <c r="CT405" s="176"/>
      <c r="CU405" s="176">
        <v>0</v>
      </c>
      <c r="CV405" s="176"/>
      <c r="CW405" s="176">
        <v>200</v>
      </c>
      <c r="CX405" s="176"/>
      <c r="CY405" s="176">
        <v>0</v>
      </c>
      <c r="CZ405" s="198"/>
      <c r="DA405" s="176">
        <v>0</v>
      </c>
      <c r="DB405" s="176"/>
      <c r="DC405" s="176"/>
      <c r="DD405" s="176">
        <v>0</v>
      </c>
      <c r="DE405" s="176">
        <v>0</v>
      </c>
      <c r="DF405" s="176"/>
      <c r="DG405" s="176"/>
      <c r="DH405" s="198"/>
      <c r="DI405" s="176"/>
      <c r="DJ405" s="449"/>
      <c r="DK405" s="176"/>
      <c r="DL405" s="198"/>
      <c r="DM405" s="176"/>
      <c r="DN405" s="176"/>
      <c r="DO405" s="176"/>
      <c r="DP405" s="176"/>
      <c r="DQ405" s="176"/>
      <c r="DR405" s="198"/>
      <c r="DS405" s="176"/>
      <c r="DT405" s="176"/>
      <c r="DU405" s="176"/>
      <c r="DV405" s="176"/>
      <c r="DW405" s="176"/>
      <c r="DX405" s="176"/>
      <c r="DY405" s="176"/>
      <c r="DZ405" s="176"/>
      <c r="EA405" s="176"/>
      <c r="EB405" s="176"/>
      <c r="EC405" s="176">
        <v>0</v>
      </c>
      <c r="ED405" s="176"/>
      <c r="EE405" s="176"/>
      <c r="EF405" s="176"/>
      <c r="EG405" s="176"/>
      <c r="EH405" s="176"/>
      <c r="EI405" s="176">
        <v>0</v>
      </c>
      <c r="EJ405" s="176"/>
      <c r="EK405" s="176"/>
      <c r="EL405" s="176"/>
      <c r="EM405" s="176"/>
      <c r="EN405" s="176">
        <v>0</v>
      </c>
      <c r="EO405" s="176"/>
      <c r="EP405" s="176"/>
      <c r="EQ405" s="700"/>
      <c r="ER405" s="176"/>
      <c r="ES405" s="176"/>
      <c r="ET405" s="176"/>
      <c r="EU405" s="176"/>
      <c r="EV405" s="176"/>
      <c r="EW405" s="176"/>
      <c r="EX405" s="176"/>
      <c r="EY405" s="176"/>
      <c r="EZ405" s="176"/>
      <c r="FA405" s="176"/>
      <c r="FB405" s="63">
        <f t="shared" si="34"/>
        <v>15800</v>
      </c>
      <c r="FC405" s="69">
        <f t="shared" si="35"/>
        <v>31010</v>
      </c>
    </row>
    <row r="406" spans="1:159" ht="48.6" customHeight="1">
      <c r="A406" s="216">
        <f>+IF(M406="","",COUNTA($M$12:$M406))</f>
        <v>315</v>
      </c>
      <c r="B406" s="216" t="s">
        <v>5036</v>
      </c>
      <c r="C406" s="216" t="s">
        <v>5245</v>
      </c>
      <c r="D406" s="304">
        <v>988</v>
      </c>
      <c r="E406" s="216">
        <v>693</v>
      </c>
      <c r="F406" s="219" t="s">
        <v>5188</v>
      </c>
      <c r="G406" s="216" t="s">
        <v>5189</v>
      </c>
      <c r="H406" s="216" t="s">
        <v>5246</v>
      </c>
      <c r="I406" s="216" t="s">
        <v>5247</v>
      </c>
      <c r="J406" s="216">
        <v>36</v>
      </c>
      <c r="K406" s="216" t="s">
        <v>5248</v>
      </c>
      <c r="L406" s="216" t="s">
        <v>4321</v>
      </c>
      <c r="M406" s="216" t="s">
        <v>65</v>
      </c>
      <c r="N406" s="218">
        <v>21580</v>
      </c>
      <c r="O406" s="216" t="s">
        <v>3098</v>
      </c>
      <c r="P406" s="216">
        <v>11</v>
      </c>
      <c r="Q406" s="176">
        <v>18000</v>
      </c>
      <c r="R406" s="176">
        <v>9700</v>
      </c>
      <c r="S406" s="176"/>
      <c r="T406" s="176"/>
      <c r="U406" s="176"/>
      <c r="V406" s="176"/>
      <c r="W406" s="176"/>
      <c r="X406" s="176"/>
      <c r="Y406" s="176"/>
      <c r="Z406" s="176"/>
      <c r="AA406" s="176">
        <v>600</v>
      </c>
      <c r="AB406" s="176"/>
      <c r="AC406" s="176">
        <v>0</v>
      </c>
      <c r="AD406" s="176"/>
      <c r="AE406" s="176"/>
      <c r="AF406" s="176"/>
      <c r="AG406" s="176">
        <v>1000</v>
      </c>
      <c r="AH406" s="176"/>
      <c r="AI406" s="176">
        <v>1000</v>
      </c>
      <c r="AJ406" s="176"/>
      <c r="AK406" s="176">
        <v>0</v>
      </c>
      <c r="AL406" s="176"/>
      <c r="AM406" s="176">
        <v>150</v>
      </c>
      <c r="AN406" s="176">
        <v>50</v>
      </c>
      <c r="AO406" s="176"/>
      <c r="AP406" s="176"/>
      <c r="AQ406" s="176"/>
      <c r="AR406" s="176"/>
      <c r="AS406" s="176"/>
      <c r="AT406" s="176"/>
      <c r="AU406" s="176">
        <v>0</v>
      </c>
      <c r="AV406" s="176"/>
      <c r="AW406" s="176"/>
      <c r="AX406" s="176"/>
      <c r="AY406" s="176"/>
      <c r="AZ406" s="176"/>
      <c r="BA406" s="176">
        <v>0</v>
      </c>
      <c r="BB406" s="176"/>
      <c r="BC406" s="176">
        <v>0</v>
      </c>
      <c r="BD406" s="176"/>
      <c r="BE406" s="176">
        <v>0</v>
      </c>
      <c r="BF406" s="176"/>
      <c r="BG406" s="176">
        <v>30</v>
      </c>
      <c r="BH406" s="176"/>
      <c r="BI406" s="176">
        <v>0</v>
      </c>
      <c r="BJ406" s="176"/>
      <c r="BK406" s="176">
        <v>0</v>
      </c>
      <c r="BL406" s="176"/>
      <c r="BM406" s="176">
        <v>500</v>
      </c>
      <c r="BN406" s="176"/>
      <c r="BO406" s="176"/>
      <c r="BP406" s="176"/>
      <c r="BQ406" s="176"/>
      <c r="BR406" s="176"/>
      <c r="BS406" s="176"/>
      <c r="BT406" s="176"/>
      <c r="BU406" s="176"/>
      <c r="BV406" s="176"/>
      <c r="BW406" s="176">
        <v>0</v>
      </c>
      <c r="BX406" s="176"/>
      <c r="BY406" s="176">
        <v>0</v>
      </c>
      <c r="BZ406" s="176"/>
      <c r="CA406" s="176"/>
      <c r="CB406" s="176"/>
      <c r="CC406" s="176">
        <v>0</v>
      </c>
      <c r="CD406" s="176">
        <v>0</v>
      </c>
      <c r="CE406" s="176">
        <v>0</v>
      </c>
      <c r="CF406" s="176"/>
      <c r="CG406" s="176"/>
      <c r="CH406" s="176"/>
      <c r="CI406" s="176">
        <v>0</v>
      </c>
      <c r="CJ406" s="176">
        <v>0</v>
      </c>
      <c r="CK406" s="176">
        <v>0</v>
      </c>
      <c r="CL406" s="176"/>
      <c r="CM406" s="176"/>
      <c r="CN406" s="176"/>
      <c r="CO406" s="176">
        <v>0</v>
      </c>
      <c r="CP406" s="176"/>
      <c r="CQ406" s="176">
        <v>0</v>
      </c>
      <c r="CR406" s="176"/>
      <c r="CS406" s="176">
        <v>300</v>
      </c>
      <c r="CT406" s="176"/>
      <c r="CU406" s="176">
        <v>0</v>
      </c>
      <c r="CV406" s="176"/>
      <c r="CW406" s="176"/>
      <c r="CX406" s="176"/>
      <c r="CY406" s="176">
        <v>0</v>
      </c>
      <c r="CZ406" s="198"/>
      <c r="DA406" s="176">
        <v>0</v>
      </c>
      <c r="DB406" s="176"/>
      <c r="DC406" s="176"/>
      <c r="DD406" s="176">
        <v>0</v>
      </c>
      <c r="DE406" s="176">
        <v>0</v>
      </c>
      <c r="DF406" s="176"/>
      <c r="DG406" s="176"/>
      <c r="DH406" s="198"/>
      <c r="DI406" s="176"/>
      <c r="DJ406" s="449"/>
      <c r="DK406" s="176"/>
      <c r="DL406" s="198"/>
      <c r="DM406" s="176"/>
      <c r="DN406" s="176"/>
      <c r="DO406" s="176"/>
      <c r="DP406" s="176"/>
      <c r="DQ406" s="176"/>
      <c r="DR406" s="198"/>
      <c r="DS406" s="176"/>
      <c r="DT406" s="176"/>
      <c r="DU406" s="176"/>
      <c r="DV406" s="176"/>
      <c r="DW406" s="176"/>
      <c r="DX406" s="176"/>
      <c r="DY406" s="176"/>
      <c r="DZ406" s="176"/>
      <c r="EA406" s="176"/>
      <c r="EB406" s="176"/>
      <c r="EC406" s="176">
        <v>0</v>
      </c>
      <c r="ED406" s="176"/>
      <c r="EE406" s="176"/>
      <c r="EF406" s="176"/>
      <c r="EG406" s="176"/>
      <c r="EH406" s="176"/>
      <c r="EI406" s="176">
        <v>0</v>
      </c>
      <c r="EJ406" s="176"/>
      <c r="EK406" s="176"/>
      <c r="EL406" s="176"/>
      <c r="EM406" s="176"/>
      <c r="EN406" s="176">
        <v>0</v>
      </c>
      <c r="EO406" s="176"/>
      <c r="EP406" s="176"/>
      <c r="EQ406" s="700"/>
      <c r="ER406" s="176"/>
      <c r="ES406" s="176"/>
      <c r="ET406" s="176"/>
      <c r="EU406" s="176"/>
      <c r="EV406" s="176"/>
      <c r="EW406" s="176"/>
      <c r="EX406" s="176"/>
      <c r="EY406" s="176"/>
      <c r="EZ406" s="176"/>
      <c r="FA406" s="176"/>
      <c r="FB406" s="63">
        <f t="shared" si="34"/>
        <v>9750</v>
      </c>
      <c r="FC406" s="69">
        <f t="shared" si="35"/>
        <v>11830</v>
      </c>
    </row>
    <row r="407" spans="1:159" ht="48.6" customHeight="1">
      <c r="A407" s="216">
        <f>+IF(M407="","",COUNTA($M$12:$M407))</f>
        <v>316</v>
      </c>
      <c r="B407" s="216" t="s">
        <v>5041</v>
      </c>
      <c r="C407" s="216" t="s">
        <v>5249</v>
      </c>
      <c r="D407" s="216">
        <v>990</v>
      </c>
      <c r="E407" s="216">
        <v>773</v>
      </c>
      <c r="F407" s="219" t="s">
        <v>5250</v>
      </c>
      <c r="G407" s="216" t="s">
        <v>950</v>
      </c>
      <c r="H407" s="216" t="s">
        <v>5251</v>
      </c>
      <c r="I407" s="216" t="s">
        <v>5252</v>
      </c>
      <c r="J407" s="216" t="s">
        <v>947</v>
      </c>
      <c r="K407" s="216" t="s">
        <v>5253</v>
      </c>
      <c r="L407" s="216" t="s">
        <v>3860</v>
      </c>
      <c r="M407" s="216" t="s">
        <v>67</v>
      </c>
      <c r="N407" s="218">
        <v>39600</v>
      </c>
      <c r="O407" s="216" t="s">
        <v>3861</v>
      </c>
      <c r="P407" s="216">
        <v>19</v>
      </c>
      <c r="Q407" s="176">
        <v>5000</v>
      </c>
      <c r="R407" s="176"/>
      <c r="S407" s="176"/>
      <c r="T407" s="176"/>
      <c r="U407" s="176"/>
      <c r="V407" s="176"/>
      <c r="W407" s="176"/>
      <c r="X407" s="176"/>
      <c r="Y407" s="176"/>
      <c r="Z407" s="176"/>
      <c r="AA407" s="176"/>
      <c r="AB407" s="176"/>
      <c r="AC407" s="176">
        <v>0</v>
      </c>
      <c r="AD407" s="176"/>
      <c r="AE407" s="176"/>
      <c r="AF407" s="176"/>
      <c r="AG407" s="176">
        <v>0</v>
      </c>
      <c r="AH407" s="176"/>
      <c r="AI407" s="176">
        <v>500</v>
      </c>
      <c r="AJ407" s="176"/>
      <c r="AK407" s="176">
        <v>0</v>
      </c>
      <c r="AL407" s="176"/>
      <c r="AM407" s="176"/>
      <c r="AN407" s="176"/>
      <c r="AO407" s="176"/>
      <c r="AP407" s="176"/>
      <c r="AQ407" s="176">
        <v>2000</v>
      </c>
      <c r="AR407" s="176">
        <v>600</v>
      </c>
      <c r="AS407" s="176"/>
      <c r="AT407" s="176"/>
      <c r="AU407" s="176">
        <v>0</v>
      </c>
      <c r="AV407" s="176"/>
      <c r="AW407" s="176">
        <v>1000</v>
      </c>
      <c r="AX407" s="176">
        <v>700</v>
      </c>
      <c r="AY407" s="176">
        <v>1000</v>
      </c>
      <c r="AZ407" s="176">
        <v>500</v>
      </c>
      <c r="BA407" s="176">
        <v>0</v>
      </c>
      <c r="BB407" s="176"/>
      <c r="BC407" s="176">
        <v>2000</v>
      </c>
      <c r="BD407" s="176">
        <v>0</v>
      </c>
      <c r="BE407" s="176">
        <v>0</v>
      </c>
      <c r="BF407" s="176"/>
      <c r="BG407" s="176">
        <v>0</v>
      </c>
      <c r="BH407" s="176"/>
      <c r="BI407" s="176">
        <v>0</v>
      </c>
      <c r="BJ407" s="176"/>
      <c r="BK407" s="176">
        <v>0</v>
      </c>
      <c r="BL407" s="176"/>
      <c r="BM407" s="176">
        <v>0</v>
      </c>
      <c r="BN407" s="176"/>
      <c r="BO407" s="176"/>
      <c r="BP407" s="176"/>
      <c r="BQ407" s="176"/>
      <c r="BR407" s="176"/>
      <c r="BS407" s="176">
        <v>600</v>
      </c>
      <c r="BT407" s="176">
        <v>200</v>
      </c>
      <c r="BU407" s="176"/>
      <c r="BV407" s="176"/>
      <c r="BW407" s="176">
        <v>0</v>
      </c>
      <c r="BX407" s="176"/>
      <c r="BY407" s="176">
        <v>0</v>
      </c>
      <c r="BZ407" s="176"/>
      <c r="CA407" s="176"/>
      <c r="CB407" s="176"/>
      <c r="CC407" s="176">
        <v>7000</v>
      </c>
      <c r="CD407" s="176">
        <v>3000</v>
      </c>
      <c r="CE407" s="176">
        <v>3000</v>
      </c>
      <c r="CF407" s="176">
        <v>3000</v>
      </c>
      <c r="CG407" s="176"/>
      <c r="CH407" s="176"/>
      <c r="CI407" s="176">
        <v>0</v>
      </c>
      <c r="CJ407" s="176">
        <v>0</v>
      </c>
      <c r="CK407" s="176">
        <v>0</v>
      </c>
      <c r="CL407" s="176"/>
      <c r="CM407" s="176"/>
      <c r="CN407" s="176"/>
      <c r="CO407" s="176">
        <v>0</v>
      </c>
      <c r="CP407" s="176"/>
      <c r="CQ407" s="176">
        <v>3500</v>
      </c>
      <c r="CR407" s="176">
        <v>500</v>
      </c>
      <c r="CS407" s="176">
        <v>0</v>
      </c>
      <c r="CT407" s="176"/>
      <c r="CU407" s="176">
        <v>3000</v>
      </c>
      <c r="CV407" s="176">
        <v>3000</v>
      </c>
      <c r="CW407" s="176">
        <v>10000</v>
      </c>
      <c r="CX407" s="176">
        <v>7980</v>
      </c>
      <c r="CY407" s="176">
        <v>1000</v>
      </c>
      <c r="CZ407" s="198"/>
      <c r="DA407" s="176">
        <v>0</v>
      </c>
      <c r="DB407" s="176"/>
      <c r="DC407" s="176"/>
      <c r="DD407" s="176">
        <v>0</v>
      </c>
      <c r="DE407" s="176">
        <v>0</v>
      </c>
      <c r="DF407" s="176"/>
      <c r="DG407" s="176"/>
      <c r="DH407" s="198"/>
      <c r="DI407" s="176"/>
      <c r="DJ407" s="449"/>
      <c r="DK407" s="176"/>
      <c r="DL407" s="198"/>
      <c r="DM407" s="176"/>
      <c r="DN407" s="176"/>
      <c r="DO407" s="176"/>
      <c r="DP407" s="176"/>
      <c r="DQ407" s="176"/>
      <c r="DR407" s="198"/>
      <c r="DS407" s="176"/>
      <c r="DT407" s="176"/>
      <c r="DU407" s="176"/>
      <c r="DV407" s="176"/>
      <c r="DW407" s="176"/>
      <c r="DX407" s="176"/>
      <c r="DY407" s="176"/>
      <c r="DZ407" s="176"/>
      <c r="EA407" s="176"/>
      <c r="EB407" s="176"/>
      <c r="EC407" s="176">
        <v>0</v>
      </c>
      <c r="ED407" s="176"/>
      <c r="EE407" s="176"/>
      <c r="EF407" s="176"/>
      <c r="EG407" s="176"/>
      <c r="EH407" s="176"/>
      <c r="EI407" s="176">
        <v>0</v>
      </c>
      <c r="EJ407" s="176"/>
      <c r="EK407" s="176"/>
      <c r="EL407" s="176"/>
      <c r="EM407" s="176"/>
      <c r="EN407" s="176">
        <v>0</v>
      </c>
      <c r="EO407" s="176"/>
      <c r="EP407" s="176"/>
      <c r="EQ407" s="700"/>
      <c r="ER407" s="176"/>
      <c r="ES407" s="176"/>
      <c r="ET407" s="176"/>
      <c r="EU407" s="176"/>
      <c r="EV407" s="176"/>
      <c r="EW407" s="176"/>
      <c r="EX407" s="176"/>
      <c r="EY407" s="176"/>
      <c r="EZ407" s="176"/>
      <c r="FA407" s="176"/>
      <c r="FB407" s="63">
        <f t="shared" si="34"/>
        <v>19480</v>
      </c>
      <c r="FC407" s="69">
        <f t="shared" si="35"/>
        <v>20120</v>
      </c>
    </row>
    <row r="408" spans="1:159" ht="48.6" customHeight="1">
      <c r="A408" s="216">
        <f>+IF(M408="","",COUNTA($M$12:$M408))</f>
        <v>317</v>
      </c>
      <c r="B408" s="216" t="s">
        <v>5046</v>
      </c>
      <c r="C408" s="216" t="s">
        <v>5254</v>
      </c>
      <c r="D408" s="216">
        <v>990</v>
      </c>
      <c r="E408" s="216">
        <v>773</v>
      </c>
      <c r="F408" s="219" t="s">
        <v>5250</v>
      </c>
      <c r="G408" s="216" t="s">
        <v>950</v>
      </c>
      <c r="H408" s="216" t="s">
        <v>5255</v>
      </c>
      <c r="I408" s="216" t="s">
        <v>5256</v>
      </c>
      <c r="J408" s="216" t="s">
        <v>947</v>
      </c>
      <c r="K408" s="216" t="s">
        <v>5253</v>
      </c>
      <c r="L408" s="216" t="s">
        <v>3860</v>
      </c>
      <c r="M408" s="216" t="s">
        <v>67</v>
      </c>
      <c r="N408" s="218">
        <v>13200</v>
      </c>
      <c r="O408" s="216" t="s">
        <v>3861</v>
      </c>
      <c r="P408" s="216">
        <v>19</v>
      </c>
      <c r="Q408" s="176">
        <v>0</v>
      </c>
      <c r="R408" s="176"/>
      <c r="S408" s="176"/>
      <c r="T408" s="176"/>
      <c r="U408" s="176"/>
      <c r="V408" s="176"/>
      <c r="W408" s="176"/>
      <c r="X408" s="176"/>
      <c r="Y408" s="176"/>
      <c r="Z408" s="176"/>
      <c r="AA408" s="176"/>
      <c r="AB408" s="176"/>
      <c r="AC408" s="176">
        <v>0</v>
      </c>
      <c r="AD408" s="176"/>
      <c r="AE408" s="176"/>
      <c r="AF408" s="176"/>
      <c r="AG408" s="176">
        <v>1000</v>
      </c>
      <c r="AH408" s="176">
        <v>1000</v>
      </c>
      <c r="AI408" s="176">
        <v>500</v>
      </c>
      <c r="AJ408" s="176"/>
      <c r="AK408" s="176">
        <v>0</v>
      </c>
      <c r="AL408" s="176"/>
      <c r="AM408" s="176">
        <v>5000</v>
      </c>
      <c r="AN408" s="176"/>
      <c r="AO408" s="176"/>
      <c r="AP408" s="176"/>
      <c r="AQ408" s="176"/>
      <c r="AR408" s="176"/>
      <c r="AS408" s="176"/>
      <c r="AT408" s="176"/>
      <c r="AU408" s="176">
        <v>0</v>
      </c>
      <c r="AV408" s="176"/>
      <c r="AW408" s="176"/>
      <c r="AX408" s="176"/>
      <c r="AY408" s="176">
        <v>1000</v>
      </c>
      <c r="AZ408" s="176">
        <v>500</v>
      </c>
      <c r="BA408" s="176">
        <v>0</v>
      </c>
      <c r="BB408" s="176"/>
      <c r="BC408" s="176">
        <v>0</v>
      </c>
      <c r="BD408" s="176"/>
      <c r="BE408" s="176">
        <v>0</v>
      </c>
      <c r="BF408" s="176"/>
      <c r="BG408" s="176">
        <v>0</v>
      </c>
      <c r="BH408" s="176"/>
      <c r="BI408" s="176">
        <v>0</v>
      </c>
      <c r="BJ408" s="176"/>
      <c r="BK408" s="176">
        <v>0</v>
      </c>
      <c r="BL408" s="176"/>
      <c r="BM408" s="176">
        <v>0</v>
      </c>
      <c r="BN408" s="176"/>
      <c r="BO408" s="176"/>
      <c r="BP408" s="176"/>
      <c r="BQ408" s="176"/>
      <c r="BR408" s="176"/>
      <c r="BS408" s="176">
        <v>500</v>
      </c>
      <c r="BT408" s="176"/>
      <c r="BU408" s="176"/>
      <c r="BV408" s="176"/>
      <c r="BW408" s="176">
        <v>0</v>
      </c>
      <c r="BX408" s="176"/>
      <c r="BY408" s="176">
        <v>0</v>
      </c>
      <c r="BZ408" s="176"/>
      <c r="CA408" s="176">
        <v>200</v>
      </c>
      <c r="CB408" s="176"/>
      <c r="CC408" s="176">
        <v>0</v>
      </c>
      <c r="CD408" s="176">
        <v>0</v>
      </c>
      <c r="CE408" s="176">
        <v>3000</v>
      </c>
      <c r="CF408" s="176">
        <v>3000</v>
      </c>
      <c r="CG408" s="176"/>
      <c r="CH408" s="176"/>
      <c r="CI408" s="176">
        <v>0</v>
      </c>
      <c r="CJ408" s="176">
        <v>0</v>
      </c>
      <c r="CK408" s="176">
        <v>0</v>
      </c>
      <c r="CL408" s="176"/>
      <c r="CM408" s="176"/>
      <c r="CN408" s="176"/>
      <c r="CO408" s="176">
        <v>0</v>
      </c>
      <c r="CP408" s="176"/>
      <c r="CQ408" s="176">
        <v>2000</v>
      </c>
      <c r="CR408" s="176">
        <v>600</v>
      </c>
      <c r="CS408" s="176">
        <v>0</v>
      </c>
      <c r="CT408" s="176"/>
      <c r="CU408" s="176">
        <v>0</v>
      </c>
      <c r="CV408" s="176"/>
      <c r="CW408" s="176"/>
      <c r="CX408" s="176"/>
      <c r="CY408" s="176">
        <v>0</v>
      </c>
      <c r="CZ408" s="198"/>
      <c r="DA408" s="176">
        <v>0</v>
      </c>
      <c r="DB408" s="176"/>
      <c r="DC408" s="176"/>
      <c r="DD408" s="176">
        <v>0</v>
      </c>
      <c r="DE408" s="176">
        <v>0</v>
      </c>
      <c r="DF408" s="176"/>
      <c r="DG408" s="176"/>
      <c r="DH408" s="198"/>
      <c r="DI408" s="176"/>
      <c r="DJ408" s="449"/>
      <c r="DK408" s="176"/>
      <c r="DL408" s="198"/>
      <c r="DM408" s="176"/>
      <c r="DN408" s="176"/>
      <c r="DO408" s="176"/>
      <c r="DP408" s="176"/>
      <c r="DQ408" s="176"/>
      <c r="DR408" s="198"/>
      <c r="DS408" s="176"/>
      <c r="DT408" s="176"/>
      <c r="DU408" s="176"/>
      <c r="DV408" s="176"/>
      <c r="DW408" s="176"/>
      <c r="DX408" s="176"/>
      <c r="DY408" s="176"/>
      <c r="DZ408" s="176"/>
      <c r="EA408" s="176"/>
      <c r="EB408" s="176"/>
      <c r="EC408" s="176">
        <v>0</v>
      </c>
      <c r="ED408" s="176"/>
      <c r="EE408" s="176"/>
      <c r="EF408" s="176"/>
      <c r="EG408" s="176"/>
      <c r="EH408" s="176"/>
      <c r="EI408" s="176">
        <v>0</v>
      </c>
      <c r="EJ408" s="176"/>
      <c r="EK408" s="176"/>
      <c r="EL408" s="176"/>
      <c r="EM408" s="176"/>
      <c r="EN408" s="176">
        <v>0</v>
      </c>
      <c r="EO408" s="176"/>
      <c r="EP408" s="176"/>
      <c r="EQ408" s="700"/>
      <c r="ER408" s="176"/>
      <c r="ES408" s="176"/>
      <c r="ET408" s="176"/>
      <c r="EU408" s="176"/>
      <c r="EV408" s="176"/>
      <c r="EW408" s="176"/>
      <c r="EX408" s="176"/>
      <c r="EY408" s="176"/>
      <c r="EZ408" s="176"/>
      <c r="FA408" s="176"/>
      <c r="FB408" s="63">
        <f t="shared" si="34"/>
        <v>5100</v>
      </c>
      <c r="FC408" s="69">
        <f t="shared" si="35"/>
        <v>8100</v>
      </c>
    </row>
    <row r="409" spans="1:159" ht="48.6" customHeight="1">
      <c r="A409" s="216">
        <f>+IF(M409="","",COUNTA($M$12:$M409))</f>
        <v>318</v>
      </c>
      <c r="B409" s="216" t="s">
        <v>5052</v>
      </c>
      <c r="C409" s="216" t="s">
        <v>5257</v>
      </c>
      <c r="D409" s="216">
        <v>990</v>
      </c>
      <c r="E409" s="216">
        <v>773</v>
      </c>
      <c r="F409" s="219" t="s">
        <v>5250</v>
      </c>
      <c r="G409" s="216" t="s">
        <v>950</v>
      </c>
      <c r="H409" s="216" t="s">
        <v>951</v>
      </c>
      <c r="I409" s="216" t="s">
        <v>5258</v>
      </c>
      <c r="J409" s="216" t="s">
        <v>947</v>
      </c>
      <c r="K409" s="216" t="s">
        <v>5253</v>
      </c>
      <c r="L409" s="216" t="s">
        <v>3860</v>
      </c>
      <c r="M409" s="216" t="s">
        <v>67</v>
      </c>
      <c r="N409" s="218">
        <v>71800</v>
      </c>
      <c r="O409" s="216" t="s">
        <v>3861</v>
      </c>
      <c r="P409" s="216">
        <v>19</v>
      </c>
      <c r="Q409" s="176">
        <v>5000</v>
      </c>
      <c r="R409" s="176"/>
      <c r="S409" s="176">
        <v>1000</v>
      </c>
      <c r="T409" s="176"/>
      <c r="U409" s="176">
        <v>100</v>
      </c>
      <c r="V409" s="176"/>
      <c r="W409" s="176"/>
      <c r="X409" s="176"/>
      <c r="Y409" s="176"/>
      <c r="Z409" s="176"/>
      <c r="AA409" s="176"/>
      <c r="AB409" s="176"/>
      <c r="AC409" s="176">
        <v>0</v>
      </c>
      <c r="AD409" s="176"/>
      <c r="AE409" s="176">
        <v>200</v>
      </c>
      <c r="AF409" s="176"/>
      <c r="AG409" s="176">
        <v>0</v>
      </c>
      <c r="AH409" s="176"/>
      <c r="AI409" s="176">
        <v>25000</v>
      </c>
      <c r="AJ409" s="176">
        <v>20000</v>
      </c>
      <c r="AK409" s="176">
        <v>300</v>
      </c>
      <c r="AL409" s="176">
        <v>300</v>
      </c>
      <c r="AM409" s="176"/>
      <c r="AN409" s="176"/>
      <c r="AO409" s="176"/>
      <c r="AP409" s="176"/>
      <c r="AQ409" s="176"/>
      <c r="AR409" s="176"/>
      <c r="AS409" s="176"/>
      <c r="AT409" s="176"/>
      <c r="AU409" s="176">
        <v>0</v>
      </c>
      <c r="AV409" s="176"/>
      <c r="AW409" s="176"/>
      <c r="AX409" s="176"/>
      <c r="AY409" s="176"/>
      <c r="AZ409" s="176"/>
      <c r="BA409" s="176">
        <v>0</v>
      </c>
      <c r="BB409" s="176"/>
      <c r="BC409" s="176">
        <v>0</v>
      </c>
      <c r="BD409" s="176"/>
      <c r="BE409" s="176">
        <v>0</v>
      </c>
      <c r="BF409" s="176"/>
      <c r="BG409" s="176">
        <v>0</v>
      </c>
      <c r="BH409" s="176"/>
      <c r="BI409" s="176">
        <v>900</v>
      </c>
      <c r="BJ409" s="176">
        <v>0</v>
      </c>
      <c r="BK409" s="176">
        <v>10000</v>
      </c>
      <c r="BL409" s="176"/>
      <c r="BM409" s="176">
        <v>0</v>
      </c>
      <c r="BN409" s="176"/>
      <c r="BO409" s="176">
        <v>300</v>
      </c>
      <c r="BP409" s="176"/>
      <c r="BQ409" s="176">
        <v>2000</v>
      </c>
      <c r="BR409" s="176"/>
      <c r="BS409" s="176"/>
      <c r="BT409" s="176"/>
      <c r="BU409" s="176"/>
      <c r="BV409" s="176"/>
      <c r="BW409" s="176">
        <v>0</v>
      </c>
      <c r="BX409" s="176"/>
      <c r="BY409" s="176">
        <v>0</v>
      </c>
      <c r="BZ409" s="176"/>
      <c r="CA409" s="176">
        <v>7000</v>
      </c>
      <c r="CB409" s="176"/>
      <c r="CC409" s="176">
        <v>5000</v>
      </c>
      <c r="CD409" s="176">
        <v>6000</v>
      </c>
      <c r="CE409" s="176">
        <v>0</v>
      </c>
      <c r="CF409" s="176"/>
      <c r="CG409" s="176"/>
      <c r="CH409" s="176"/>
      <c r="CI409" s="176">
        <v>0</v>
      </c>
      <c r="CJ409" s="176">
        <v>1000</v>
      </c>
      <c r="CK409" s="176">
        <v>1000</v>
      </c>
      <c r="CL409" s="176"/>
      <c r="CM409" s="176">
        <v>2000</v>
      </c>
      <c r="CN409" s="176"/>
      <c r="CO409" s="176">
        <v>0</v>
      </c>
      <c r="CP409" s="176"/>
      <c r="CQ409" s="176">
        <v>5000</v>
      </c>
      <c r="CR409" s="176">
        <v>2500</v>
      </c>
      <c r="CS409" s="176">
        <v>1000</v>
      </c>
      <c r="CT409" s="176"/>
      <c r="CU409" s="176">
        <v>0</v>
      </c>
      <c r="CV409" s="176"/>
      <c r="CW409" s="176">
        <v>5000</v>
      </c>
      <c r="CX409" s="176">
        <v>4000</v>
      </c>
      <c r="CY409" s="176">
        <v>0</v>
      </c>
      <c r="CZ409" s="198"/>
      <c r="DA409" s="176">
        <v>0</v>
      </c>
      <c r="DB409" s="176"/>
      <c r="DC409" s="176"/>
      <c r="DD409" s="176">
        <v>0</v>
      </c>
      <c r="DE409" s="176">
        <v>1000</v>
      </c>
      <c r="DF409" s="176"/>
      <c r="DG409" s="176"/>
      <c r="DH409" s="198"/>
      <c r="DI409" s="176"/>
      <c r="DJ409" s="449"/>
      <c r="DK409" s="176"/>
      <c r="DL409" s="198"/>
      <c r="DM409" s="176"/>
      <c r="DN409" s="176"/>
      <c r="DO409" s="176"/>
      <c r="DP409" s="176"/>
      <c r="DQ409" s="176"/>
      <c r="DR409" s="198"/>
      <c r="DS409" s="176"/>
      <c r="DT409" s="176"/>
      <c r="DU409" s="176"/>
      <c r="DV409" s="176"/>
      <c r="DW409" s="176"/>
      <c r="DX409" s="176"/>
      <c r="DY409" s="176"/>
      <c r="DZ409" s="176"/>
      <c r="EA409" s="176"/>
      <c r="EB409" s="176"/>
      <c r="EC409" s="176">
        <v>0</v>
      </c>
      <c r="ED409" s="176"/>
      <c r="EE409" s="176"/>
      <c r="EF409" s="176"/>
      <c r="EG409" s="176"/>
      <c r="EH409" s="176"/>
      <c r="EI409" s="176">
        <v>0</v>
      </c>
      <c r="EJ409" s="176"/>
      <c r="EK409" s="176"/>
      <c r="EL409" s="176"/>
      <c r="EM409" s="176"/>
      <c r="EN409" s="176">
        <v>0</v>
      </c>
      <c r="EO409" s="176"/>
      <c r="EP409" s="176"/>
      <c r="EQ409" s="700"/>
      <c r="ER409" s="176"/>
      <c r="ES409" s="176"/>
      <c r="ET409" s="176"/>
      <c r="EU409" s="176"/>
      <c r="EV409" s="176"/>
      <c r="EW409" s="176"/>
      <c r="EX409" s="176"/>
      <c r="EY409" s="176"/>
      <c r="EZ409" s="176"/>
      <c r="FA409" s="176"/>
      <c r="FB409" s="63">
        <f t="shared" si="34"/>
        <v>32800</v>
      </c>
      <c r="FC409" s="69">
        <f t="shared" si="35"/>
        <v>39000</v>
      </c>
    </row>
    <row r="410" spans="1:159" ht="48.6" customHeight="1">
      <c r="A410" s="216">
        <f>+IF(M410="","",COUNTA($M$12:$M410))</f>
        <v>319</v>
      </c>
      <c r="B410" s="216" t="s">
        <v>5058</v>
      </c>
      <c r="C410" s="216" t="s">
        <v>5259</v>
      </c>
      <c r="D410" s="312">
        <v>992</v>
      </c>
      <c r="E410" s="216">
        <v>824</v>
      </c>
      <c r="F410" s="219" t="s">
        <v>5260</v>
      </c>
      <c r="G410" s="216" t="s">
        <v>5261</v>
      </c>
      <c r="H410" s="216" t="s">
        <v>1124</v>
      </c>
      <c r="I410" s="216" t="s">
        <v>5262</v>
      </c>
      <c r="J410" s="216">
        <v>18</v>
      </c>
      <c r="K410" s="216" t="s">
        <v>5263</v>
      </c>
      <c r="L410" s="216" t="s">
        <v>3432</v>
      </c>
      <c r="M410" s="216" t="s">
        <v>67</v>
      </c>
      <c r="N410" s="218">
        <v>2530</v>
      </c>
      <c r="O410" s="216" t="s">
        <v>3122</v>
      </c>
      <c r="P410" s="216">
        <v>23</v>
      </c>
      <c r="Q410" s="176">
        <v>1000</v>
      </c>
      <c r="R410" s="176"/>
      <c r="S410" s="176"/>
      <c r="T410" s="176"/>
      <c r="U410" s="176">
        <v>10</v>
      </c>
      <c r="V410" s="176"/>
      <c r="W410" s="176"/>
      <c r="X410" s="176"/>
      <c r="Y410" s="176"/>
      <c r="Z410" s="176"/>
      <c r="AA410" s="176"/>
      <c r="AB410" s="176"/>
      <c r="AC410" s="176">
        <v>1000</v>
      </c>
      <c r="AD410" s="176">
        <v>400</v>
      </c>
      <c r="AE410" s="176"/>
      <c r="AF410" s="176"/>
      <c r="AG410" s="176">
        <v>200</v>
      </c>
      <c r="AH410" s="176">
        <v>200</v>
      </c>
      <c r="AI410" s="176"/>
      <c r="AJ410" s="176"/>
      <c r="AK410" s="176">
        <v>0</v>
      </c>
      <c r="AL410" s="176"/>
      <c r="AM410" s="176"/>
      <c r="AN410" s="176"/>
      <c r="AO410" s="176"/>
      <c r="AP410" s="176"/>
      <c r="AQ410" s="176">
        <v>20</v>
      </c>
      <c r="AR410" s="176">
        <v>0</v>
      </c>
      <c r="AS410" s="176"/>
      <c r="AT410" s="176"/>
      <c r="AU410" s="176">
        <v>0</v>
      </c>
      <c r="AV410" s="176"/>
      <c r="AW410" s="176"/>
      <c r="AX410" s="176"/>
      <c r="AY410" s="176"/>
      <c r="AZ410" s="176"/>
      <c r="BA410" s="176">
        <v>0</v>
      </c>
      <c r="BB410" s="176"/>
      <c r="BC410" s="176">
        <v>0</v>
      </c>
      <c r="BD410" s="176"/>
      <c r="BE410" s="176">
        <v>0</v>
      </c>
      <c r="BF410" s="176"/>
      <c r="BG410" s="176">
        <v>0</v>
      </c>
      <c r="BH410" s="176"/>
      <c r="BI410" s="176">
        <v>0</v>
      </c>
      <c r="BJ410" s="176"/>
      <c r="BK410" s="176">
        <v>0</v>
      </c>
      <c r="BL410" s="176"/>
      <c r="BM410" s="176">
        <v>0</v>
      </c>
      <c r="BN410" s="176"/>
      <c r="BO410" s="176"/>
      <c r="BP410" s="176"/>
      <c r="BQ410" s="176"/>
      <c r="BR410" s="176"/>
      <c r="BS410" s="176"/>
      <c r="BT410" s="176"/>
      <c r="BU410" s="176"/>
      <c r="BV410" s="176"/>
      <c r="BW410" s="176">
        <v>0</v>
      </c>
      <c r="BX410" s="176"/>
      <c r="BY410" s="176">
        <v>0</v>
      </c>
      <c r="BZ410" s="176"/>
      <c r="CA410" s="176"/>
      <c r="CB410" s="176"/>
      <c r="CC410" s="176">
        <v>0</v>
      </c>
      <c r="CD410" s="176">
        <v>0</v>
      </c>
      <c r="CE410" s="176">
        <v>100</v>
      </c>
      <c r="CF410" s="176">
        <v>60</v>
      </c>
      <c r="CG410" s="176"/>
      <c r="CH410" s="176"/>
      <c r="CI410" s="176">
        <v>0</v>
      </c>
      <c r="CJ410" s="176">
        <v>0</v>
      </c>
      <c r="CK410" s="176">
        <v>0</v>
      </c>
      <c r="CL410" s="176"/>
      <c r="CM410" s="176"/>
      <c r="CN410" s="176"/>
      <c r="CO410" s="176">
        <v>0</v>
      </c>
      <c r="CP410" s="176"/>
      <c r="CQ410" s="176">
        <v>0</v>
      </c>
      <c r="CR410" s="176"/>
      <c r="CS410" s="176">
        <v>0</v>
      </c>
      <c r="CT410" s="176"/>
      <c r="CU410" s="176">
        <v>0</v>
      </c>
      <c r="CV410" s="176"/>
      <c r="CW410" s="176">
        <v>200</v>
      </c>
      <c r="CX410" s="176">
        <v>30</v>
      </c>
      <c r="CY410" s="176">
        <v>0</v>
      </c>
      <c r="CZ410" s="198"/>
      <c r="DA410" s="176">
        <v>0</v>
      </c>
      <c r="DB410" s="176"/>
      <c r="DC410" s="176"/>
      <c r="DD410" s="176">
        <v>0</v>
      </c>
      <c r="DE410" s="176">
        <v>0</v>
      </c>
      <c r="DF410" s="176"/>
      <c r="DG410" s="176"/>
      <c r="DH410" s="198"/>
      <c r="DI410" s="176"/>
      <c r="DJ410" s="449"/>
      <c r="DK410" s="176"/>
      <c r="DL410" s="198"/>
      <c r="DM410" s="176"/>
      <c r="DN410" s="176"/>
      <c r="DO410" s="176"/>
      <c r="DP410" s="176"/>
      <c r="DQ410" s="176"/>
      <c r="DR410" s="198"/>
      <c r="DS410" s="176"/>
      <c r="DT410" s="176"/>
      <c r="DU410" s="176"/>
      <c r="DV410" s="176"/>
      <c r="DW410" s="176"/>
      <c r="DX410" s="176"/>
      <c r="DY410" s="176"/>
      <c r="DZ410" s="176"/>
      <c r="EA410" s="176"/>
      <c r="EB410" s="176"/>
      <c r="EC410" s="176">
        <v>0</v>
      </c>
      <c r="ED410" s="176"/>
      <c r="EE410" s="176"/>
      <c r="EF410" s="176"/>
      <c r="EG410" s="176"/>
      <c r="EH410" s="176"/>
      <c r="EI410" s="176">
        <v>0</v>
      </c>
      <c r="EJ410" s="176"/>
      <c r="EK410" s="176"/>
      <c r="EL410" s="176"/>
      <c r="EM410" s="176"/>
      <c r="EN410" s="176">
        <v>0</v>
      </c>
      <c r="EO410" s="176"/>
      <c r="EP410" s="176"/>
      <c r="EQ410" s="700"/>
      <c r="ER410" s="176"/>
      <c r="ES410" s="176"/>
      <c r="ET410" s="176"/>
      <c r="EU410" s="176"/>
      <c r="EV410" s="176"/>
      <c r="EW410" s="176"/>
      <c r="EX410" s="176"/>
      <c r="EY410" s="176"/>
      <c r="EZ410" s="176"/>
      <c r="FA410" s="176"/>
      <c r="FB410" s="63">
        <f t="shared" si="34"/>
        <v>690</v>
      </c>
      <c r="FC410" s="69">
        <f t="shared" si="35"/>
        <v>1840</v>
      </c>
    </row>
    <row r="411" spans="1:159" ht="48.6" customHeight="1">
      <c r="A411" s="216">
        <f>+IF(M411="","",COUNTA($M$12:$M411))</f>
        <v>320</v>
      </c>
      <c r="B411" s="216" t="s">
        <v>5059</v>
      </c>
      <c r="C411" s="216" t="s">
        <v>5264</v>
      </c>
      <c r="D411" s="312">
        <v>992</v>
      </c>
      <c r="E411" s="216">
        <v>824</v>
      </c>
      <c r="F411" s="219" t="s">
        <v>5265</v>
      </c>
      <c r="G411" s="216" t="s">
        <v>5266</v>
      </c>
      <c r="H411" s="216" t="s">
        <v>5267</v>
      </c>
      <c r="I411" s="216" t="s">
        <v>5268</v>
      </c>
      <c r="J411" s="216">
        <v>18</v>
      </c>
      <c r="K411" s="216" t="s">
        <v>5269</v>
      </c>
      <c r="L411" s="216" t="s">
        <v>3432</v>
      </c>
      <c r="M411" s="216" t="s">
        <v>67</v>
      </c>
      <c r="N411" s="218">
        <v>710</v>
      </c>
      <c r="O411" s="216" t="s">
        <v>3122</v>
      </c>
      <c r="P411" s="216">
        <v>23</v>
      </c>
      <c r="Q411" s="176">
        <v>0</v>
      </c>
      <c r="R411" s="176"/>
      <c r="S411" s="176"/>
      <c r="T411" s="176"/>
      <c r="U411" s="176"/>
      <c r="V411" s="176"/>
      <c r="W411" s="176"/>
      <c r="X411" s="176"/>
      <c r="Y411" s="176"/>
      <c r="Z411" s="176"/>
      <c r="AA411" s="176"/>
      <c r="AB411" s="176"/>
      <c r="AC411" s="176">
        <v>300</v>
      </c>
      <c r="AD411" s="176"/>
      <c r="AE411" s="176"/>
      <c r="AF411" s="176"/>
      <c r="AG411" s="176">
        <v>200</v>
      </c>
      <c r="AH411" s="176"/>
      <c r="AI411" s="176">
        <v>20</v>
      </c>
      <c r="AJ411" s="176"/>
      <c r="AK411" s="176">
        <v>20</v>
      </c>
      <c r="AL411" s="176"/>
      <c r="AM411" s="176"/>
      <c r="AN411" s="176"/>
      <c r="AO411" s="176"/>
      <c r="AP411" s="176"/>
      <c r="AQ411" s="176">
        <v>20</v>
      </c>
      <c r="AR411" s="176"/>
      <c r="AS411" s="176"/>
      <c r="AT411" s="176"/>
      <c r="AU411" s="176">
        <v>0</v>
      </c>
      <c r="AV411" s="176"/>
      <c r="AW411" s="176">
        <v>20</v>
      </c>
      <c r="AX411" s="176">
        <v>10</v>
      </c>
      <c r="AY411" s="176"/>
      <c r="AZ411" s="176"/>
      <c r="BA411" s="176">
        <v>0</v>
      </c>
      <c r="BB411" s="176"/>
      <c r="BC411" s="176">
        <v>0</v>
      </c>
      <c r="BD411" s="176"/>
      <c r="BE411" s="176">
        <v>0</v>
      </c>
      <c r="BF411" s="176"/>
      <c r="BG411" s="176">
        <v>40</v>
      </c>
      <c r="BH411" s="176"/>
      <c r="BI411" s="176">
        <v>0</v>
      </c>
      <c r="BJ411" s="176"/>
      <c r="BK411" s="176">
        <v>0</v>
      </c>
      <c r="BL411" s="176"/>
      <c r="BM411" s="176">
        <v>0</v>
      </c>
      <c r="BN411" s="176"/>
      <c r="BO411" s="176"/>
      <c r="BP411" s="176"/>
      <c r="BQ411" s="176">
        <v>5</v>
      </c>
      <c r="BR411" s="176"/>
      <c r="BS411" s="176"/>
      <c r="BT411" s="176"/>
      <c r="BU411" s="176"/>
      <c r="BV411" s="176"/>
      <c r="BW411" s="176">
        <v>0</v>
      </c>
      <c r="BX411" s="176"/>
      <c r="BY411" s="176">
        <v>40</v>
      </c>
      <c r="BZ411" s="176">
        <v>40</v>
      </c>
      <c r="CA411" s="176"/>
      <c r="CB411" s="176"/>
      <c r="CC411" s="176">
        <v>30</v>
      </c>
      <c r="CD411" s="176">
        <v>0</v>
      </c>
      <c r="CE411" s="176">
        <v>0</v>
      </c>
      <c r="CF411" s="176"/>
      <c r="CG411" s="176"/>
      <c r="CH411" s="176"/>
      <c r="CI411" s="176">
        <v>0</v>
      </c>
      <c r="CJ411" s="176">
        <v>0</v>
      </c>
      <c r="CK411" s="176">
        <v>0</v>
      </c>
      <c r="CL411" s="176"/>
      <c r="CM411" s="176"/>
      <c r="CN411" s="176"/>
      <c r="CO411" s="176">
        <v>15</v>
      </c>
      <c r="CP411" s="176"/>
      <c r="CQ411" s="176">
        <v>0</v>
      </c>
      <c r="CR411" s="176"/>
      <c r="CS411" s="176">
        <v>0</v>
      </c>
      <c r="CT411" s="176"/>
      <c r="CU411" s="176">
        <v>0</v>
      </c>
      <c r="CV411" s="176"/>
      <c r="CW411" s="176"/>
      <c r="CX411" s="176"/>
      <c r="CY411" s="176">
        <v>0</v>
      </c>
      <c r="CZ411" s="198"/>
      <c r="DA411" s="176">
        <v>0</v>
      </c>
      <c r="DB411" s="176"/>
      <c r="DC411" s="176"/>
      <c r="DD411" s="176">
        <v>0</v>
      </c>
      <c r="DE411" s="176">
        <v>0</v>
      </c>
      <c r="DF411" s="176"/>
      <c r="DG411" s="176"/>
      <c r="DH411" s="198"/>
      <c r="DI411" s="176"/>
      <c r="DJ411" s="449"/>
      <c r="DK411" s="176"/>
      <c r="DL411" s="198"/>
      <c r="DM411" s="176"/>
      <c r="DN411" s="176"/>
      <c r="DO411" s="176"/>
      <c r="DP411" s="176"/>
      <c r="DQ411" s="176"/>
      <c r="DR411" s="198"/>
      <c r="DS411" s="176"/>
      <c r="DT411" s="176"/>
      <c r="DU411" s="176"/>
      <c r="DV411" s="176"/>
      <c r="DW411" s="176"/>
      <c r="DX411" s="176"/>
      <c r="DY411" s="176"/>
      <c r="DZ411" s="176"/>
      <c r="EA411" s="176"/>
      <c r="EB411" s="176"/>
      <c r="EC411" s="176">
        <v>0</v>
      </c>
      <c r="ED411" s="176"/>
      <c r="EE411" s="176"/>
      <c r="EF411" s="176"/>
      <c r="EG411" s="176"/>
      <c r="EH411" s="176"/>
      <c r="EI411" s="176">
        <v>0</v>
      </c>
      <c r="EJ411" s="176"/>
      <c r="EK411" s="176"/>
      <c r="EL411" s="176"/>
      <c r="EM411" s="176"/>
      <c r="EN411" s="176">
        <v>0</v>
      </c>
      <c r="EO411" s="176"/>
      <c r="EP411" s="176"/>
      <c r="EQ411" s="700"/>
      <c r="ER411" s="176"/>
      <c r="ES411" s="176"/>
      <c r="ET411" s="176"/>
      <c r="EU411" s="176"/>
      <c r="EV411" s="176"/>
      <c r="EW411" s="176"/>
      <c r="EX411" s="176"/>
      <c r="EY411" s="176"/>
      <c r="EZ411" s="176"/>
      <c r="FA411" s="176"/>
      <c r="FB411" s="63">
        <f t="shared" si="34"/>
        <v>50</v>
      </c>
      <c r="FC411" s="69">
        <f t="shared" si="35"/>
        <v>660</v>
      </c>
    </row>
    <row r="412" spans="1:159" ht="48.6" customHeight="1">
      <c r="A412" s="216" t="str">
        <f>+IF(M412="","",COUNTA($M$12:$M412))</f>
        <v/>
      </c>
      <c r="B412" s="216"/>
      <c r="C412" s="216"/>
      <c r="D412" s="186"/>
      <c r="E412" s="186"/>
      <c r="F412" s="290" t="s">
        <v>3316</v>
      </c>
      <c r="G412" s="216"/>
      <c r="H412" s="216"/>
      <c r="I412" s="216"/>
      <c r="J412" s="216"/>
      <c r="K412" s="216"/>
      <c r="L412" s="216"/>
      <c r="M412" s="216"/>
      <c r="N412" s="218"/>
      <c r="O412" s="216"/>
      <c r="P412" s="216"/>
      <c r="Q412" s="176"/>
      <c r="R412" s="176"/>
      <c r="S412" s="176"/>
      <c r="T412" s="176"/>
      <c r="U412" s="176"/>
      <c r="V412" s="176"/>
      <c r="W412" s="176"/>
      <c r="X412" s="176"/>
      <c r="Y412" s="176"/>
      <c r="Z412" s="176"/>
      <c r="AA412" s="176"/>
      <c r="AB412" s="176"/>
      <c r="AC412" s="176"/>
      <c r="AD412" s="176"/>
      <c r="AE412" s="176"/>
      <c r="AF412" s="176"/>
      <c r="AG412" s="176"/>
      <c r="AH412" s="176"/>
      <c r="AI412" s="176"/>
      <c r="AJ412" s="176"/>
      <c r="AK412" s="176"/>
      <c r="AL412" s="176"/>
      <c r="AM412" s="176"/>
      <c r="AN412" s="176"/>
      <c r="AO412" s="176"/>
      <c r="AP412" s="176"/>
      <c r="AQ412" s="176"/>
      <c r="AR412" s="176"/>
      <c r="AS412" s="176"/>
      <c r="AT412" s="176"/>
      <c r="AU412" s="176">
        <v>0</v>
      </c>
      <c r="AV412" s="176"/>
      <c r="AW412" s="176"/>
      <c r="AX412" s="176"/>
      <c r="AY412" s="176"/>
      <c r="AZ412" s="176"/>
      <c r="BA412" s="176"/>
      <c r="BB412" s="176"/>
      <c r="BC412" s="176"/>
      <c r="BD412" s="176"/>
      <c r="BE412" s="176"/>
      <c r="BF412" s="176"/>
      <c r="BG412" s="176"/>
      <c r="BH412" s="176"/>
      <c r="BI412" s="176"/>
      <c r="BJ412" s="176"/>
      <c r="BK412" s="176"/>
      <c r="BL412" s="176"/>
      <c r="BM412" s="176"/>
      <c r="BN412" s="176"/>
      <c r="BO412" s="176"/>
      <c r="BP412" s="176"/>
      <c r="BQ412" s="176"/>
      <c r="BR412" s="176"/>
      <c r="BS412" s="176"/>
      <c r="BT412" s="176"/>
      <c r="BU412" s="176"/>
      <c r="BV412" s="176"/>
      <c r="BW412" s="176">
        <v>0</v>
      </c>
      <c r="BX412" s="176"/>
      <c r="BY412" s="176"/>
      <c r="BZ412" s="176"/>
      <c r="CA412" s="176"/>
      <c r="CB412" s="176"/>
      <c r="CC412" s="176"/>
      <c r="CD412" s="176">
        <v>0</v>
      </c>
      <c r="CE412" s="176"/>
      <c r="CF412" s="176"/>
      <c r="CG412" s="176"/>
      <c r="CH412" s="176"/>
      <c r="CI412" s="176"/>
      <c r="CJ412" s="176"/>
      <c r="CK412" s="176">
        <v>0</v>
      </c>
      <c r="CL412" s="176"/>
      <c r="CM412" s="176"/>
      <c r="CN412" s="176"/>
      <c r="CO412" s="176"/>
      <c r="CP412" s="176"/>
      <c r="CQ412" s="176"/>
      <c r="CR412" s="176"/>
      <c r="CS412" s="176"/>
      <c r="CT412" s="176"/>
      <c r="CU412" s="176"/>
      <c r="CV412" s="176"/>
      <c r="CW412" s="176"/>
      <c r="CX412" s="176"/>
      <c r="CY412" s="176"/>
      <c r="CZ412" s="198"/>
      <c r="DA412" s="176"/>
      <c r="DB412" s="176"/>
      <c r="DC412" s="176"/>
      <c r="DD412" s="176"/>
      <c r="DE412" s="176"/>
      <c r="DF412" s="176"/>
      <c r="DG412" s="176"/>
      <c r="DH412" s="198"/>
      <c r="DI412" s="176"/>
      <c r="DJ412" s="449"/>
      <c r="DK412" s="176"/>
      <c r="DL412" s="198"/>
      <c r="DM412" s="176"/>
      <c r="DN412" s="176"/>
      <c r="DO412" s="176"/>
      <c r="DP412" s="176"/>
      <c r="DQ412" s="176"/>
      <c r="DR412" s="198"/>
      <c r="DS412" s="176"/>
      <c r="DT412" s="176"/>
      <c r="DU412" s="176"/>
      <c r="DV412" s="176"/>
      <c r="DW412" s="176"/>
      <c r="DX412" s="176"/>
      <c r="DY412" s="176"/>
      <c r="DZ412" s="176"/>
      <c r="EA412" s="176"/>
      <c r="EB412" s="176"/>
      <c r="EC412" s="176"/>
      <c r="ED412" s="176"/>
      <c r="EE412" s="176"/>
      <c r="EF412" s="176"/>
      <c r="EG412" s="176"/>
      <c r="EH412" s="176"/>
      <c r="EI412" s="176"/>
      <c r="EJ412" s="176"/>
      <c r="EK412" s="176"/>
      <c r="EL412" s="176"/>
      <c r="EM412" s="176"/>
      <c r="EN412" s="176"/>
      <c r="EO412" s="176"/>
      <c r="EP412" s="176"/>
      <c r="EQ412" s="700"/>
      <c r="ER412" s="176"/>
      <c r="ES412" s="176"/>
      <c r="ET412" s="176"/>
      <c r="EU412" s="176"/>
      <c r="EV412" s="176"/>
      <c r="EW412" s="176"/>
      <c r="EX412" s="176"/>
      <c r="EY412" s="176"/>
      <c r="EZ412" s="176"/>
      <c r="FA412" s="176"/>
      <c r="FB412" s="63"/>
      <c r="FC412" s="69"/>
    </row>
    <row r="413" spans="1:159" ht="48.6" customHeight="1">
      <c r="A413" s="216">
        <f>+IF(M413="","",COUNTA($M$12:$M413))</f>
        <v>321</v>
      </c>
      <c r="B413" s="216" t="s">
        <v>5064</v>
      </c>
      <c r="C413" s="216" t="s">
        <v>5270</v>
      </c>
      <c r="D413" s="216">
        <v>1001</v>
      </c>
      <c r="E413" s="216">
        <v>184</v>
      </c>
      <c r="F413" s="219" t="s">
        <v>5271</v>
      </c>
      <c r="G413" s="216" t="s">
        <v>5272</v>
      </c>
      <c r="H413" s="216" t="s">
        <v>1153</v>
      </c>
      <c r="I413" s="216" t="s">
        <v>478</v>
      </c>
      <c r="J413" s="216">
        <v>60</v>
      </c>
      <c r="K413" s="216" t="s">
        <v>5273</v>
      </c>
      <c r="L413" s="216" t="s">
        <v>4525</v>
      </c>
      <c r="M413" s="216" t="s">
        <v>10</v>
      </c>
      <c r="N413" s="218">
        <v>336000</v>
      </c>
      <c r="O413" s="216" t="s">
        <v>3125</v>
      </c>
      <c r="P413" s="216">
        <v>45</v>
      </c>
      <c r="Q413" s="176">
        <v>10000</v>
      </c>
      <c r="R413" s="176"/>
      <c r="S413" s="176">
        <v>30000</v>
      </c>
      <c r="T413" s="176"/>
      <c r="U413" s="176"/>
      <c r="V413" s="176"/>
      <c r="W413" s="176">
        <v>100000</v>
      </c>
      <c r="X413" s="176">
        <v>31100</v>
      </c>
      <c r="Y413" s="176"/>
      <c r="Z413" s="176"/>
      <c r="AA413" s="176"/>
      <c r="AB413" s="176"/>
      <c r="AC413" s="176">
        <v>0</v>
      </c>
      <c r="AD413" s="176"/>
      <c r="AE413" s="176">
        <v>6000</v>
      </c>
      <c r="AF413" s="176">
        <v>7200</v>
      </c>
      <c r="AG413" s="176">
        <v>1000</v>
      </c>
      <c r="AH413" s="176"/>
      <c r="AI413" s="176"/>
      <c r="AJ413" s="176"/>
      <c r="AK413" s="176">
        <v>0</v>
      </c>
      <c r="AL413" s="176"/>
      <c r="AM413" s="176"/>
      <c r="AN413" s="176"/>
      <c r="AO413" s="176"/>
      <c r="AP413" s="176"/>
      <c r="AQ413" s="176">
        <v>1000</v>
      </c>
      <c r="AR413" s="176">
        <v>0</v>
      </c>
      <c r="AS413" s="176"/>
      <c r="AT413" s="176"/>
      <c r="AU413" s="176">
        <v>0</v>
      </c>
      <c r="AV413" s="176"/>
      <c r="AW413" s="176"/>
      <c r="AX413" s="176"/>
      <c r="AY413" s="176"/>
      <c r="AZ413" s="176"/>
      <c r="BA413" s="176">
        <v>0</v>
      </c>
      <c r="BB413" s="176"/>
      <c r="BC413" s="176">
        <v>30000</v>
      </c>
      <c r="BD413" s="176">
        <v>20000</v>
      </c>
      <c r="BE413" s="176">
        <v>0</v>
      </c>
      <c r="BF413" s="176"/>
      <c r="BG413" s="176">
        <v>2500</v>
      </c>
      <c r="BH413" s="176">
        <v>500</v>
      </c>
      <c r="BI413" s="176">
        <v>0</v>
      </c>
      <c r="BJ413" s="176"/>
      <c r="BK413" s="176">
        <v>0</v>
      </c>
      <c r="BL413" s="176"/>
      <c r="BM413" s="176">
        <v>0</v>
      </c>
      <c r="BN413" s="176"/>
      <c r="BO413" s="176"/>
      <c r="BP413" s="176"/>
      <c r="BQ413" s="176">
        <v>10000</v>
      </c>
      <c r="BR413" s="176">
        <v>4500</v>
      </c>
      <c r="BS413" s="176"/>
      <c r="BT413" s="176"/>
      <c r="BU413" s="176"/>
      <c r="BV413" s="176"/>
      <c r="BW413" s="176">
        <v>0</v>
      </c>
      <c r="BX413" s="176"/>
      <c r="BY413" s="176">
        <v>0</v>
      </c>
      <c r="BZ413" s="176"/>
      <c r="CA413" s="176">
        <v>10000</v>
      </c>
      <c r="CB413" s="176"/>
      <c r="CC413" s="176">
        <v>0</v>
      </c>
      <c r="CD413" s="176">
        <v>0</v>
      </c>
      <c r="CE413" s="176">
        <v>40000</v>
      </c>
      <c r="CF413" s="176">
        <v>0</v>
      </c>
      <c r="CG413" s="176"/>
      <c r="CH413" s="176"/>
      <c r="CI413" s="176">
        <v>0</v>
      </c>
      <c r="CJ413" s="176">
        <v>24000</v>
      </c>
      <c r="CK413" s="176">
        <v>24000</v>
      </c>
      <c r="CL413" s="176">
        <v>3000</v>
      </c>
      <c r="CM413" s="176">
        <v>5000</v>
      </c>
      <c r="CN413" s="176"/>
      <c r="CO413" s="176">
        <v>0</v>
      </c>
      <c r="CP413" s="176"/>
      <c r="CQ413" s="176">
        <v>35000</v>
      </c>
      <c r="CR413" s="176">
        <v>7000</v>
      </c>
      <c r="CS413" s="176">
        <v>0</v>
      </c>
      <c r="CT413" s="176"/>
      <c r="CU413" s="176">
        <v>5000</v>
      </c>
      <c r="CV413" s="176">
        <v>2000</v>
      </c>
      <c r="CW413" s="176"/>
      <c r="CX413" s="176"/>
      <c r="CY413" s="176">
        <v>0</v>
      </c>
      <c r="CZ413" s="198"/>
      <c r="DA413" s="176">
        <v>25000</v>
      </c>
      <c r="DB413" s="176">
        <v>15000</v>
      </c>
      <c r="DC413" s="176">
        <v>1000</v>
      </c>
      <c r="DD413" s="176">
        <v>0</v>
      </c>
      <c r="DE413" s="176">
        <v>0</v>
      </c>
      <c r="DF413" s="176"/>
      <c r="DG413" s="327"/>
      <c r="DH413" s="449"/>
      <c r="DI413" s="327"/>
      <c r="DJ413" s="449"/>
      <c r="DK413" s="327"/>
      <c r="DL413" s="449"/>
      <c r="DM413" s="176"/>
      <c r="DN413" s="176"/>
      <c r="DO413" s="176"/>
      <c r="DP413" s="176"/>
      <c r="DQ413" s="176"/>
      <c r="DR413" s="198"/>
      <c r="DS413" s="176"/>
      <c r="DT413" s="176"/>
      <c r="DU413" s="176"/>
      <c r="DV413" s="176"/>
      <c r="DW413" s="176"/>
      <c r="DX413" s="176"/>
      <c r="DY413" s="176"/>
      <c r="DZ413" s="176"/>
      <c r="EA413" s="176"/>
      <c r="EB413" s="176"/>
      <c r="EC413" s="176">
        <v>0</v>
      </c>
      <c r="ED413" s="176"/>
      <c r="EE413" s="176"/>
      <c r="EF413" s="176"/>
      <c r="EG413" s="176"/>
      <c r="EH413" s="176"/>
      <c r="EI413" s="176">
        <v>0</v>
      </c>
      <c r="EJ413" s="176"/>
      <c r="EK413" s="176"/>
      <c r="EL413" s="176">
        <v>500</v>
      </c>
      <c r="EM413" s="176"/>
      <c r="EN413" s="176">
        <v>0</v>
      </c>
      <c r="EO413" s="176"/>
      <c r="EP413" s="176"/>
      <c r="EQ413" s="700"/>
      <c r="ER413" s="176"/>
      <c r="ES413" s="176"/>
      <c r="ET413" s="176"/>
      <c r="EU413" s="176"/>
      <c r="EV413" s="176"/>
      <c r="EW413" s="176"/>
      <c r="EX413" s="176"/>
      <c r="EY413" s="176"/>
      <c r="EZ413" s="176"/>
      <c r="FA413" s="176"/>
      <c r="FB413" s="63">
        <f>FA413+EY413+EW413+EU413+ES413+EQ413+EO413+EM413+EJ413+EH413+EF413+ED413+EB413+DZ413+DX413+DV413+DT413+DR413+DP413+DN413+DL413+DH413+DF413+DD413+DB413+CZ413+CX413+CV413+CT413+CR413+CP413+CN413+CL413+CH413+CF413+CD413+CB413+BZ413+BX413+BT413+BR413+BP413+BN413+BL413+BJ413+BH413+BF413+BD413+BB413+AZ413+AX413+AV413+AR413+AP413+AN413+AL413+AJ413+AH413+AF413+AD413+AB413+Z413+X413+V413+T413+R413</f>
        <v>90300</v>
      </c>
      <c r="FC413" s="69">
        <f>N413-FB413</f>
        <v>245700</v>
      </c>
    </row>
    <row r="414" spans="1:159" ht="48.6" customHeight="1">
      <c r="A414" s="216">
        <f>+IF(M414="","",COUNTA($M$12:$M414))</f>
        <v>322</v>
      </c>
      <c r="B414" s="216" t="s">
        <v>5065</v>
      </c>
      <c r="C414" s="216" t="s">
        <v>5274</v>
      </c>
      <c r="D414" s="216">
        <v>1017</v>
      </c>
      <c r="E414" s="216">
        <v>1193</v>
      </c>
      <c r="F414" s="219" t="s">
        <v>5275</v>
      </c>
      <c r="G414" s="216" t="s">
        <v>1830</v>
      </c>
      <c r="H414" s="216" t="s">
        <v>5276</v>
      </c>
      <c r="I414" s="216" t="s">
        <v>5277</v>
      </c>
      <c r="J414" s="216">
        <v>24</v>
      </c>
      <c r="K414" s="216" t="s">
        <v>5278</v>
      </c>
      <c r="L414" s="216" t="s">
        <v>5279</v>
      </c>
      <c r="M414" s="216" t="s">
        <v>4000</v>
      </c>
      <c r="N414" s="218">
        <v>62700</v>
      </c>
      <c r="O414" s="216" t="s">
        <v>3062</v>
      </c>
      <c r="P414" s="216">
        <v>116</v>
      </c>
      <c r="Q414" s="176">
        <v>0</v>
      </c>
      <c r="R414" s="176"/>
      <c r="S414" s="176"/>
      <c r="T414" s="176"/>
      <c r="U414" s="176"/>
      <c r="V414" s="176"/>
      <c r="W414" s="176"/>
      <c r="X414" s="176"/>
      <c r="Y414" s="176">
        <v>5000</v>
      </c>
      <c r="Z414" s="176">
        <v>5000</v>
      </c>
      <c r="AA414" s="176"/>
      <c r="AB414" s="176"/>
      <c r="AC414" s="176">
        <v>1000</v>
      </c>
      <c r="AD414" s="176"/>
      <c r="AE414" s="176"/>
      <c r="AF414" s="176"/>
      <c r="AG414" s="176">
        <v>1800</v>
      </c>
      <c r="AH414" s="176"/>
      <c r="AI414" s="176"/>
      <c r="AJ414" s="176"/>
      <c r="AK414" s="176">
        <v>1000</v>
      </c>
      <c r="AL414" s="176"/>
      <c r="AM414" s="176"/>
      <c r="AN414" s="176"/>
      <c r="AO414" s="176">
        <v>15000</v>
      </c>
      <c r="AP414" s="176">
        <v>15000</v>
      </c>
      <c r="AQ414" s="176">
        <v>2000</v>
      </c>
      <c r="AR414" s="176">
        <v>50</v>
      </c>
      <c r="AS414" s="176"/>
      <c r="AT414" s="176">
        <v>5000</v>
      </c>
      <c r="AU414" s="176">
        <v>5000</v>
      </c>
      <c r="AV414" s="176">
        <v>2700</v>
      </c>
      <c r="AW414" s="176"/>
      <c r="AX414" s="176"/>
      <c r="AY414" s="176">
        <v>2000</v>
      </c>
      <c r="AZ414" s="176"/>
      <c r="BA414" s="176">
        <v>4800</v>
      </c>
      <c r="BB414" s="176">
        <v>2750</v>
      </c>
      <c r="BC414" s="176">
        <v>5000</v>
      </c>
      <c r="BD414" s="176">
        <v>6000</v>
      </c>
      <c r="BE414" s="176">
        <v>0</v>
      </c>
      <c r="BF414" s="176"/>
      <c r="BG414" s="176">
        <v>4000</v>
      </c>
      <c r="BH414" s="176">
        <v>2000</v>
      </c>
      <c r="BI414" s="176">
        <v>3000</v>
      </c>
      <c r="BJ414" s="176">
        <v>1500</v>
      </c>
      <c r="BK414" s="176">
        <v>0</v>
      </c>
      <c r="BL414" s="176"/>
      <c r="BM414" s="176">
        <v>1000</v>
      </c>
      <c r="BN414" s="176">
        <v>1200</v>
      </c>
      <c r="BO414" s="176">
        <v>2000</v>
      </c>
      <c r="BP414" s="176">
        <v>2900</v>
      </c>
      <c r="BQ414" s="176"/>
      <c r="BR414" s="176"/>
      <c r="BS414" s="176">
        <v>900</v>
      </c>
      <c r="BT414" s="176">
        <v>400</v>
      </c>
      <c r="BU414" s="176"/>
      <c r="BV414" s="176"/>
      <c r="BW414" s="176">
        <v>0</v>
      </c>
      <c r="BX414" s="176"/>
      <c r="BY414" s="176">
        <v>0</v>
      </c>
      <c r="BZ414" s="176"/>
      <c r="CA414" s="176"/>
      <c r="CB414" s="176"/>
      <c r="CC414" s="176">
        <v>0</v>
      </c>
      <c r="CD414" s="176">
        <v>0</v>
      </c>
      <c r="CE414" s="176">
        <v>0</v>
      </c>
      <c r="CF414" s="176"/>
      <c r="CG414" s="176"/>
      <c r="CH414" s="176"/>
      <c r="CI414" s="176">
        <v>0</v>
      </c>
      <c r="CJ414" s="176">
        <v>1500</v>
      </c>
      <c r="CK414" s="176">
        <v>1500</v>
      </c>
      <c r="CL414" s="176">
        <v>700</v>
      </c>
      <c r="CM414" s="176">
        <v>4000</v>
      </c>
      <c r="CN414" s="176">
        <v>1000</v>
      </c>
      <c r="CO414" s="176">
        <v>0</v>
      </c>
      <c r="CP414" s="176"/>
      <c r="CQ414" s="176">
        <v>3500</v>
      </c>
      <c r="CR414" s="176">
        <v>800</v>
      </c>
      <c r="CS414" s="176">
        <v>0</v>
      </c>
      <c r="CT414" s="176"/>
      <c r="CU414" s="176">
        <v>0</v>
      </c>
      <c r="CV414" s="176"/>
      <c r="CW414" s="176"/>
      <c r="CX414" s="176"/>
      <c r="CY414" s="176">
        <v>200</v>
      </c>
      <c r="CZ414" s="198"/>
      <c r="DA414" s="176">
        <v>0</v>
      </c>
      <c r="DB414" s="176"/>
      <c r="DC414" s="176"/>
      <c r="DD414" s="176">
        <v>0</v>
      </c>
      <c r="DE414" s="176">
        <v>0</v>
      </c>
      <c r="DF414" s="176"/>
      <c r="DG414" s="327"/>
      <c r="DH414" s="449"/>
      <c r="DI414" s="327"/>
      <c r="DJ414" s="449"/>
      <c r="DK414" s="327"/>
      <c r="DL414" s="449"/>
      <c r="DM414" s="176"/>
      <c r="DN414" s="176"/>
      <c r="DO414" s="176"/>
      <c r="DP414" s="176"/>
      <c r="DQ414" s="176"/>
      <c r="DR414" s="198"/>
      <c r="DS414" s="176"/>
      <c r="DT414" s="176"/>
      <c r="DU414" s="176"/>
      <c r="DV414" s="176"/>
      <c r="DW414" s="176"/>
      <c r="DX414" s="176"/>
      <c r="DY414" s="176"/>
      <c r="DZ414" s="176"/>
      <c r="EA414" s="176"/>
      <c r="EB414" s="176"/>
      <c r="EC414" s="176">
        <v>0</v>
      </c>
      <c r="ED414" s="176"/>
      <c r="EE414" s="176"/>
      <c r="EF414" s="176"/>
      <c r="EG414" s="176"/>
      <c r="EH414" s="176"/>
      <c r="EI414" s="176">
        <v>0</v>
      </c>
      <c r="EJ414" s="176"/>
      <c r="EK414" s="176"/>
      <c r="EL414" s="176"/>
      <c r="EM414" s="176"/>
      <c r="EN414" s="176">
        <v>0</v>
      </c>
      <c r="EO414" s="176"/>
      <c r="EP414" s="176"/>
      <c r="EQ414" s="700"/>
      <c r="ER414" s="176"/>
      <c r="ES414" s="176"/>
      <c r="ET414" s="176"/>
      <c r="EU414" s="176"/>
      <c r="EV414" s="176"/>
      <c r="EW414" s="176"/>
      <c r="EX414" s="176"/>
      <c r="EY414" s="176"/>
      <c r="EZ414" s="176"/>
      <c r="FA414" s="176"/>
      <c r="FB414" s="63">
        <f>FA414+EY414+EW414+EU414+ES414+EQ414+EO414+EM414+EJ414+EH414+EF414+ED414+EB414+DZ414+DX414+DV414+DT414+DR414+DP414+DN414+DL414+DH414+DF414+DD414+DB414+CZ414+CX414+CV414+CT414+CR414+CP414+CN414+CL414+CH414+CF414+CD414+CB414+BZ414+BX414+BT414+BR414+BP414+BN414+BL414+BJ414+BH414+BF414+BD414+BB414+AZ414+AX414+AV414+AR414+AP414+AN414+AL414+AJ414+AH414+AF414+AD414+AB414+Z414+X414+V414+T414+R414</f>
        <v>42000</v>
      </c>
      <c r="FC414" s="69">
        <f>N414-FB414</f>
        <v>20700</v>
      </c>
    </row>
    <row r="415" spans="1:159" s="47" customFormat="1" ht="48.6" customHeight="1">
      <c r="A415" s="217"/>
      <c r="B415" s="217"/>
      <c r="C415" s="217"/>
      <c r="D415" s="217"/>
      <c r="E415" s="217"/>
      <c r="F415" s="290" t="s">
        <v>3053</v>
      </c>
      <c r="G415" s="217"/>
      <c r="H415" s="217"/>
      <c r="I415" s="217"/>
      <c r="J415" s="217"/>
      <c r="K415" s="217"/>
      <c r="L415" s="217"/>
      <c r="M415" s="217"/>
      <c r="N415" s="195"/>
      <c r="O415" s="217"/>
      <c r="P415" s="217"/>
      <c r="Q415" s="176"/>
      <c r="R415" s="176"/>
      <c r="S415" s="176"/>
      <c r="T415" s="176"/>
      <c r="U415" s="176"/>
      <c r="V415" s="176"/>
      <c r="W415" s="176"/>
      <c r="X415" s="176"/>
      <c r="Y415" s="176"/>
      <c r="Z415" s="176"/>
      <c r="AA415" s="176"/>
      <c r="AB415" s="176"/>
      <c r="AC415" s="176"/>
      <c r="AD415" s="176"/>
      <c r="AE415" s="176"/>
      <c r="AF415" s="176"/>
      <c r="AG415" s="176"/>
      <c r="AH415" s="176"/>
      <c r="AI415" s="176"/>
      <c r="AJ415" s="176"/>
      <c r="AK415" s="176"/>
      <c r="AL415" s="176"/>
      <c r="AM415" s="176"/>
      <c r="AN415" s="176"/>
      <c r="AO415" s="176"/>
      <c r="AP415" s="176"/>
      <c r="AQ415" s="176"/>
      <c r="AR415" s="176"/>
      <c r="AS415" s="176"/>
      <c r="AT415" s="176"/>
      <c r="AU415" s="176"/>
      <c r="AV415" s="176"/>
      <c r="AW415" s="176"/>
      <c r="AX415" s="176"/>
      <c r="AY415" s="176"/>
      <c r="AZ415" s="176"/>
      <c r="BA415" s="176"/>
      <c r="BB415" s="176"/>
      <c r="BC415" s="176"/>
      <c r="BD415" s="176"/>
      <c r="BE415" s="176"/>
      <c r="BF415" s="176"/>
      <c r="BG415" s="176"/>
      <c r="BH415" s="176"/>
      <c r="BI415" s="176"/>
      <c r="BJ415" s="176"/>
      <c r="BK415" s="176"/>
      <c r="BL415" s="176"/>
      <c r="BM415" s="176"/>
      <c r="BN415" s="176"/>
      <c r="BO415" s="176"/>
      <c r="BP415" s="176"/>
      <c r="BQ415" s="176"/>
      <c r="BR415" s="176"/>
      <c r="BS415" s="176"/>
      <c r="BT415" s="176"/>
      <c r="BU415" s="176"/>
      <c r="BV415" s="176"/>
      <c r="BW415" s="176"/>
      <c r="BX415" s="176"/>
      <c r="BY415" s="176"/>
      <c r="BZ415" s="176"/>
      <c r="CA415" s="176"/>
      <c r="CB415" s="176"/>
      <c r="CC415" s="176"/>
      <c r="CD415" s="176"/>
      <c r="CE415" s="176"/>
      <c r="CF415" s="176"/>
      <c r="CG415" s="176"/>
      <c r="CH415" s="176"/>
      <c r="CI415" s="176"/>
      <c r="CJ415" s="176"/>
      <c r="CK415" s="176"/>
      <c r="CL415" s="176"/>
      <c r="CM415" s="176"/>
      <c r="CN415" s="176"/>
      <c r="CO415" s="176"/>
      <c r="CP415" s="176"/>
      <c r="CQ415" s="176"/>
      <c r="CR415" s="176"/>
      <c r="CS415" s="176"/>
      <c r="CT415" s="176"/>
      <c r="CU415" s="176"/>
      <c r="CV415" s="176"/>
      <c r="CW415" s="176"/>
      <c r="CX415" s="176"/>
      <c r="CY415" s="176"/>
      <c r="CZ415" s="206"/>
      <c r="DA415" s="176"/>
      <c r="DB415" s="176"/>
      <c r="DC415" s="176"/>
      <c r="DD415" s="176"/>
      <c r="DE415" s="176"/>
      <c r="DF415" s="176"/>
      <c r="DG415" s="327"/>
      <c r="DH415" s="445"/>
      <c r="DI415" s="327"/>
      <c r="DJ415" s="418"/>
      <c r="DK415" s="327"/>
      <c r="DL415" s="445"/>
      <c r="DM415" s="176"/>
      <c r="DN415" s="176"/>
      <c r="DO415" s="176"/>
      <c r="DP415" s="176"/>
      <c r="DQ415" s="176"/>
      <c r="DR415" s="206"/>
      <c r="DS415" s="176"/>
      <c r="DT415" s="176"/>
      <c r="DU415" s="176"/>
      <c r="DV415" s="176"/>
      <c r="DW415" s="176"/>
      <c r="DX415" s="176"/>
      <c r="DY415" s="176"/>
      <c r="DZ415" s="176"/>
      <c r="EA415" s="176"/>
      <c r="EB415" s="176"/>
      <c r="EC415" s="176"/>
      <c r="ED415" s="176"/>
      <c r="EE415" s="176"/>
      <c r="EF415" s="176"/>
      <c r="EG415" s="176"/>
      <c r="EH415" s="176"/>
      <c r="EI415" s="176"/>
      <c r="EJ415" s="176"/>
      <c r="EK415" s="176"/>
      <c r="EL415" s="176"/>
      <c r="EM415" s="176"/>
      <c r="EN415" s="176"/>
      <c r="EO415" s="176"/>
      <c r="EP415" s="176"/>
      <c r="ER415" s="176"/>
      <c r="ES415" s="176"/>
      <c r="ET415" s="176"/>
      <c r="EU415" s="176"/>
      <c r="EV415" s="176"/>
      <c r="EW415" s="176"/>
      <c r="EX415" s="176"/>
      <c r="EY415" s="176"/>
      <c r="EZ415" s="176"/>
      <c r="FA415" s="176"/>
      <c r="FB415" s="206"/>
      <c r="FC415" s="206"/>
    </row>
    <row r="416" spans="1:159" ht="48.6" customHeight="1">
      <c r="BL416" s="459"/>
      <c r="BN416" s="460"/>
      <c r="BP416" s="91"/>
      <c r="BR416" s="461"/>
      <c r="BZ416" s="91"/>
      <c r="CU416" s="458"/>
      <c r="CV416" s="458"/>
      <c r="CX416" s="460"/>
      <c r="CY416" s="458"/>
      <c r="CZ416" s="458"/>
      <c r="DB416" s="91"/>
      <c r="EA416" s="457"/>
      <c r="EB416" s="462"/>
      <c r="ED416" s="91"/>
      <c r="EM416" s="463"/>
      <c r="EN416" s="164"/>
      <c r="EO416" s="464"/>
      <c r="EP416" s="5"/>
      <c r="ES416" s="91"/>
      <c r="EX416" s="458"/>
      <c r="EY416" s="458"/>
      <c r="FA416" s="91"/>
    </row>
    <row r="417" spans="6:157" ht="48.6" customHeight="1">
      <c r="BL417" s="459"/>
      <c r="BN417" s="460"/>
      <c r="BP417" s="91"/>
      <c r="BZ417" s="91"/>
      <c r="CU417" s="458"/>
      <c r="CV417" s="458"/>
      <c r="CX417" s="460"/>
      <c r="CY417" s="458"/>
      <c r="CZ417" s="458"/>
      <c r="DB417" s="91"/>
      <c r="EA417" s="457"/>
      <c r="EB417" s="462"/>
      <c r="ED417" s="91"/>
      <c r="EM417" s="463"/>
      <c r="EN417" s="164"/>
      <c r="EO417" s="464"/>
      <c r="EP417" s="5"/>
      <c r="ES417" s="91"/>
      <c r="EU417" s="289"/>
      <c r="EX417" s="458"/>
      <c r="EY417" s="458"/>
      <c r="FA417" s="91"/>
    </row>
    <row r="418" spans="6:157" ht="48.6" customHeight="1">
      <c r="BL418" s="459"/>
      <c r="BN418" s="460"/>
      <c r="BP418" s="91"/>
      <c r="BZ418" s="91"/>
      <c r="CC418" s="416"/>
      <c r="CD418" s="416"/>
      <c r="CO418" s="5"/>
      <c r="CP418" s="5"/>
      <c r="CW418" s="458"/>
      <c r="CZ418" s="460"/>
      <c r="DA418" s="458"/>
      <c r="EC418" s="457"/>
      <c r="ED418" s="462"/>
      <c r="EO418" s="463"/>
      <c r="EP418" s="164"/>
      <c r="ER418" s="5"/>
      <c r="EY418" s="458"/>
      <c r="FA418" s="91"/>
    </row>
    <row r="419" spans="6:157" ht="48.6" customHeight="1"/>
    <row r="420" spans="6:157" ht="48.6" customHeight="1"/>
    <row r="421" spans="6:157" ht="48.6" customHeight="1"/>
    <row r="422" spans="6:157" ht="48.6" customHeight="1"/>
    <row r="423" spans="6:157" ht="48.6" customHeight="1"/>
    <row r="424" spans="6:157" ht="48.6" customHeight="1"/>
    <row r="425" spans="6:157" ht="48.6" customHeight="1"/>
    <row r="426" spans="6:157" ht="48.6" customHeight="1"/>
    <row r="427" spans="6:157" ht="48.6" customHeight="1">
      <c r="F427" s="74"/>
      <c r="N427" s="74"/>
    </row>
    <row r="428" spans="6:157" ht="48.6" customHeight="1">
      <c r="F428" s="74"/>
      <c r="N428" s="74"/>
    </row>
    <row r="429" spans="6:157" ht="48.6" customHeight="1">
      <c r="F429" s="74"/>
      <c r="N429" s="74"/>
    </row>
    <row r="430" spans="6:157" ht="48.6" customHeight="1">
      <c r="F430" s="74"/>
      <c r="N430" s="74"/>
    </row>
    <row r="431" spans="6:157" ht="48.6" customHeight="1">
      <c r="F431" s="74"/>
      <c r="N431" s="74"/>
    </row>
    <row r="432" spans="6:157" ht="48.6" customHeight="1">
      <c r="F432" s="74"/>
      <c r="N432" s="74"/>
    </row>
    <row r="433" spans="6:14" ht="48.6" customHeight="1">
      <c r="F433" s="74"/>
      <c r="N433" s="74"/>
    </row>
    <row r="434" spans="6:14" ht="48.6" customHeight="1">
      <c r="F434" s="74"/>
      <c r="N434" s="74"/>
    </row>
    <row r="435" spans="6:14" ht="48.6" customHeight="1">
      <c r="F435" s="74"/>
      <c r="N435" s="74"/>
    </row>
    <row r="436" spans="6:14" ht="48.6" customHeight="1">
      <c r="F436" s="74"/>
      <c r="N436" s="74"/>
    </row>
    <row r="437" spans="6:14" ht="48.6" customHeight="1">
      <c r="F437" s="74"/>
      <c r="N437" s="74"/>
    </row>
    <row r="438" spans="6:14" ht="48.6" customHeight="1">
      <c r="F438" s="74"/>
      <c r="N438" s="74"/>
    </row>
    <row r="439" spans="6:14" ht="48.6" customHeight="1">
      <c r="F439" s="74"/>
      <c r="N439" s="74"/>
    </row>
    <row r="440" spans="6:14" ht="48.6" customHeight="1">
      <c r="F440" s="74"/>
      <c r="N440" s="74"/>
    </row>
    <row r="441" spans="6:14" ht="48.6" customHeight="1">
      <c r="F441" s="74"/>
      <c r="N441" s="74"/>
    </row>
    <row r="442" spans="6:14" ht="48.6" customHeight="1">
      <c r="F442" s="74"/>
      <c r="N442" s="74"/>
    </row>
    <row r="443" spans="6:14" ht="48.6" customHeight="1">
      <c r="F443" s="74"/>
      <c r="N443" s="74"/>
    </row>
    <row r="444" spans="6:14" ht="48.6" customHeight="1">
      <c r="F444" s="74"/>
      <c r="N444" s="74"/>
    </row>
    <row r="445" spans="6:14" ht="48.6" customHeight="1">
      <c r="F445" s="74"/>
      <c r="N445" s="74"/>
    </row>
    <row r="446" spans="6:14" ht="48.6" customHeight="1">
      <c r="F446" s="74"/>
      <c r="N446" s="74"/>
    </row>
    <row r="447" spans="6:14" ht="48.6" customHeight="1">
      <c r="F447" s="74"/>
      <c r="N447" s="74"/>
    </row>
    <row r="448" spans="6:14" ht="48.6" customHeight="1">
      <c r="F448" s="74"/>
      <c r="N448" s="74"/>
    </row>
    <row r="449" spans="6:14" ht="48.6" customHeight="1">
      <c r="F449" s="74"/>
      <c r="N449" s="74"/>
    </row>
    <row r="450" spans="6:14" ht="48.6" customHeight="1">
      <c r="F450" s="74"/>
      <c r="N450" s="74"/>
    </row>
    <row r="451" spans="6:14" ht="48.6" customHeight="1">
      <c r="F451" s="74"/>
      <c r="N451" s="74"/>
    </row>
    <row r="452" spans="6:14" ht="48.6" customHeight="1">
      <c r="F452" s="74"/>
      <c r="N452" s="74"/>
    </row>
    <row r="453" spans="6:14" ht="48.6" customHeight="1">
      <c r="F453" s="74"/>
      <c r="N453" s="74"/>
    </row>
    <row r="454" spans="6:14" ht="48.6" customHeight="1">
      <c r="F454" s="74"/>
      <c r="N454" s="74"/>
    </row>
    <row r="455" spans="6:14" ht="48.6" customHeight="1">
      <c r="F455" s="74"/>
      <c r="N455" s="74"/>
    </row>
    <row r="456" spans="6:14" ht="48.6" customHeight="1">
      <c r="F456" s="74"/>
      <c r="N456" s="74"/>
    </row>
    <row r="457" spans="6:14" ht="48.6" customHeight="1">
      <c r="F457" s="74"/>
      <c r="N457" s="74"/>
    </row>
    <row r="458" spans="6:14" ht="48.6" customHeight="1">
      <c r="F458" s="74"/>
      <c r="N458" s="74"/>
    </row>
    <row r="459" spans="6:14" ht="48.6" customHeight="1">
      <c r="F459" s="74"/>
      <c r="N459" s="74"/>
    </row>
    <row r="460" spans="6:14" ht="48.6" customHeight="1">
      <c r="F460" s="74"/>
      <c r="N460" s="74"/>
    </row>
    <row r="461" spans="6:14" ht="48.6" customHeight="1">
      <c r="F461" s="74"/>
      <c r="N461" s="74"/>
    </row>
    <row r="462" spans="6:14" ht="48.6" customHeight="1">
      <c r="F462" s="74"/>
      <c r="N462" s="74"/>
    </row>
    <row r="463" spans="6:14" ht="48.6" customHeight="1">
      <c r="F463" s="74"/>
      <c r="N463" s="74"/>
    </row>
    <row r="464" spans="6:14" ht="48.6" customHeight="1">
      <c r="F464" s="74"/>
      <c r="N464" s="74"/>
    </row>
    <row r="465" spans="6:14" ht="48.6" customHeight="1">
      <c r="F465" s="74"/>
      <c r="N465" s="74"/>
    </row>
    <row r="466" spans="6:14" ht="48.6" customHeight="1">
      <c r="F466" s="74"/>
      <c r="N466" s="74"/>
    </row>
    <row r="467" spans="6:14" ht="48.6" customHeight="1">
      <c r="F467" s="74"/>
      <c r="N467" s="74"/>
    </row>
    <row r="468" spans="6:14" ht="48.6" customHeight="1">
      <c r="F468" s="74"/>
      <c r="N468" s="74"/>
    </row>
    <row r="469" spans="6:14" ht="48.6" customHeight="1">
      <c r="F469" s="74"/>
      <c r="N469" s="74"/>
    </row>
    <row r="470" spans="6:14" ht="48.6" customHeight="1">
      <c r="F470" s="74"/>
      <c r="N470" s="74"/>
    </row>
    <row r="471" spans="6:14" ht="48.6" customHeight="1">
      <c r="F471" s="74"/>
      <c r="N471" s="74"/>
    </row>
    <row r="472" spans="6:14" ht="48.6" customHeight="1">
      <c r="F472" s="74"/>
      <c r="N472" s="74"/>
    </row>
    <row r="473" spans="6:14" ht="48.6" customHeight="1">
      <c r="F473" s="74"/>
      <c r="N473" s="74"/>
    </row>
    <row r="474" spans="6:14" ht="48.6" customHeight="1">
      <c r="F474" s="74"/>
      <c r="N474" s="74"/>
    </row>
    <row r="475" spans="6:14" ht="48.6" customHeight="1">
      <c r="F475" s="74"/>
      <c r="N475" s="74"/>
    </row>
    <row r="476" spans="6:14" ht="48.6" customHeight="1">
      <c r="F476" s="74"/>
      <c r="N476" s="74"/>
    </row>
    <row r="477" spans="6:14" ht="48.6" customHeight="1">
      <c r="F477" s="74"/>
      <c r="N477" s="74"/>
    </row>
    <row r="478" spans="6:14" ht="48.6" customHeight="1">
      <c r="F478" s="74"/>
      <c r="N478" s="74"/>
    </row>
    <row r="479" spans="6:14" ht="48.6" customHeight="1">
      <c r="F479" s="74"/>
      <c r="N479" s="74"/>
    </row>
    <row r="480" spans="6:14" ht="48.6" customHeight="1">
      <c r="F480" s="74"/>
      <c r="N480" s="74"/>
    </row>
    <row r="481" spans="6:14" ht="48.6" customHeight="1">
      <c r="F481" s="74"/>
      <c r="N481" s="74"/>
    </row>
    <row r="482" spans="6:14" ht="48.6" customHeight="1">
      <c r="F482" s="74"/>
      <c r="N482" s="74"/>
    </row>
    <row r="483" spans="6:14" ht="48.6" customHeight="1">
      <c r="F483" s="74"/>
      <c r="N483" s="74"/>
    </row>
    <row r="484" spans="6:14" ht="48.6" customHeight="1">
      <c r="F484" s="74"/>
      <c r="N484" s="74"/>
    </row>
    <row r="485" spans="6:14" ht="48.6" customHeight="1">
      <c r="F485" s="74"/>
      <c r="N485" s="74"/>
    </row>
    <row r="486" spans="6:14" ht="48.6" customHeight="1">
      <c r="F486" s="74"/>
      <c r="N486" s="74"/>
    </row>
    <row r="487" spans="6:14" ht="48.6" customHeight="1">
      <c r="F487" s="74"/>
      <c r="N487" s="74"/>
    </row>
    <row r="488" spans="6:14" ht="48.6" customHeight="1">
      <c r="F488" s="74"/>
      <c r="N488" s="74"/>
    </row>
    <row r="489" spans="6:14" ht="48.6" customHeight="1">
      <c r="F489" s="74"/>
      <c r="N489" s="74"/>
    </row>
    <row r="490" spans="6:14" ht="48.6" customHeight="1">
      <c r="F490" s="74"/>
      <c r="N490" s="74"/>
    </row>
    <row r="491" spans="6:14" ht="48.6" customHeight="1">
      <c r="F491" s="74"/>
      <c r="N491" s="74"/>
    </row>
    <row r="492" spans="6:14" ht="48.6" customHeight="1">
      <c r="F492" s="74"/>
      <c r="N492" s="74"/>
    </row>
    <row r="493" spans="6:14" ht="48.6" customHeight="1">
      <c r="F493" s="74"/>
      <c r="N493" s="74"/>
    </row>
    <row r="494" spans="6:14" ht="48.6" customHeight="1">
      <c r="F494" s="74"/>
      <c r="N494" s="74"/>
    </row>
    <row r="495" spans="6:14" ht="48.6" customHeight="1">
      <c r="F495" s="74"/>
      <c r="N495" s="74"/>
    </row>
    <row r="496" spans="6:14" ht="48.6" customHeight="1">
      <c r="F496" s="74"/>
      <c r="N496" s="74"/>
    </row>
    <row r="497" spans="6:14" ht="48.6" customHeight="1">
      <c r="F497" s="74"/>
      <c r="N497" s="74"/>
    </row>
    <row r="498" spans="6:14" ht="48.6" customHeight="1">
      <c r="F498" s="74"/>
      <c r="N498" s="74"/>
    </row>
    <row r="499" spans="6:14" ht="48.6" customHeight="1">
      <c r="F499" s="74"/>
      <c r="N499" s="74"/>
    </row>
    <row r="500" spans="6:14" ht="48.6" customHeight="1">
      <c r="F500" s="74"/>
      <c r="N500" s="74"/>
    </row>
    <row r="501" spans="6:14" ht="48.6" customHeight="1">
      <c r="F501" s="74"/>
      <c r="N501" s="74"/>
    </row>
    <row r="502" spans="6:14" ht="48.6" customHeight="1">
      <c r="F502" s="74"/>
      <c r="N502" s="74"/>
    </row>
    <row r="503" spans="6:14" ht="48.6" customHeight="1">
      <c r="F503" s="74"/>
      <c r="N503" s="74"/>
    </row>
    <row r="504" spans="6:14">
      <c r="F504" s="74"/>
      <c r="N504" s="74"/>
    </row>
    <row r="505" spans="6:14">
      <c r="F505" s="74"/>
      <c r="N505" s="74"/>
    </row>
    <row r="506" spans="6:14">
      <c r="F506" s="74"/>
      <c r="N506" s="74"/>
    </row>
    <row r="507" spans="6:14">
      <c r="F507" s="74"/>
      <c r="N507" s="74"/>
    </row>
    <row r="508" spans="6:14">
      <c r="F508" s="74"/>
      <c r="N508" s="74"/>
    </row>
    <row r="509" spans="6:14">
      <c r="F509" s="74"/>
      <c r="N509" s="74"/>
    </row>
    <row r="510" spans="6:14">
      <c r="F510" s="74"/>
      <c r="N510" s="74"/>
    </row>
    <row r="511" spans="6:14">
      <c r="F511" s="74"/>
      <c r="N511" s="74"/>
    </row>
    <row r="512" spans="6:14">
      <c r="F512" s="74"/>
      <c r="N512" s="74"/>
    </row>
    <row r="513" spans="6:14">
      <c r="F513" s="74"/>
      <c r="N513" s="74"/>
    </row>
    <row r="514" spans="6:14">
      <c r="F514" s="74"/>
      <c r="N514" s="74"/>
    </row>
    <row r="515" spans="6:14">
      <c r="F515" s="74"/>
      <c r="N515" s="74"/>
    </row>
    <row r="516" spans="6:14">
      <c r="F516" s="74"/>
      <c r="N516" s="74"/>
    </row>
    <row r="517" spans="6:14">
      <c r="F517" s="74"/>
      <c r="N517" s="74"/>
    </row>
    <row r="518" spans="6:14">
      <c r="F518" s="74"/>
      <c r="N518" s="74"/>
    </row>
    <row r="519" spans="6:14">
      <c r="F519" s="74"/>
      <c r="N519" s="74"/>
    </row>
    <row r="520" spans="6:14">
      <c r="F520" s="74"/>
      <c r="N520" s="74"/>
    </row>
    <row r="521" spans="6:14">
      <c r="F521" s="74"/>
      <c r="N521" s="74"/>
    </row>
    <row r="522" spans="6:14">
      <c r="F522" s="74"/>
      <c r="N522" s="74"/>
    </row>
    <row r="523" spans="6:14">
      <c r="F523" s="74"/>
      <c r="N523" s="74"/>
    </row>
    <row r="524" spans="6:14">
      <c r="F524" s="74"/>
      <c r="N524" s="74"/>
    </row>
    <row r="525" spans="6:14">
      <c r="F525" s="74"/>
      <c r="N525" s="74"/>
    </row>
    <row r="526" spans="6:14">
      <c r="F526" s="74"/>
      <c r="N526" s="74"/>
    </row>
    <row r="527" spans="6:14">
      <c r="F527" s="74"/>
      <c r="N527" s="74"/>
    </row>
    <row r="528" spans="6:14">
      <c r="F528" s="74"/>
      <c r="N528" s="74"/>
    </row>
    <row r="529" spans="6:14">
      <c r="F529" s="74"/>
      <c r="N529" s="74"/>
    </row>
    <row r="530" spans="6:14">
      <c r="F530" s="74"/>
      <c r="N530" s="74"/>
    </row>
    <row r="531" spans="6:14">
      <c r="F531" s="74"/>
      <c r="N531" s="74"/>
    </row>
    <row r="532" spans="6:14">
      <c r="F532" s="74"/>
      <c r="N532" s="74"/>
    </row>
    <row r="533" spans="6:14">
      <c r="F533" s="74"/>
      <c r="N533" s="74"/>
    </row>
    <row r="534" spans="6:14">
      <c r="F534" s="74"/>
      <c r="N534" s="74"/>
    </row>
    <row r="535" spans="6:14">
      <c r="F535" s="74"/>
      <c r="N535" s="74"/>
    </row>
    <row r="536" spans="6:14">
      <c r="F536" s="74"/>
      <c r="N536" s="74"/>
    </row>
    <row r="537" spans="6:14">
      <c r="F537" s="74"/>
      <c r="N537" s="74"/>
    </row>
    <row r="538" spans="6:14">
      <c r="F538" s="74"/>
      <c r="N538" s="74"/>
    </row>
    <row r="539" spans="6:14">
      <c r="F539" s="74"/>
      <c r="N539" s="74"/>
    </row>
    <row r="540" spans="6:14">
      <c r="F540" s="74"/>
      <c r="N540" s="74"/>
    </row>
    <row r="541" spans="6:14">
      <c r="F541" s="74"/>
      <c r="N541" s="74"/>
    </row>
    <row r="542" spans="6:14">
      <c r="F542" s="74"/>
      <c r="N542" s="74"/>
    </row>
    <row r="543" spans="6:14">
      <c r="F543" s="74"/>
      <c r="N543" s="74"/>
    </row>
    <row r="544" spans="6:14">
      <c r="F544" s="74"/>
      <c r="N544" s="74"/>
    </row>
    <row r="545" spans="6:14">
      <c r="F545" s="74"/>
      <c r="N545" s="74"/>
    </row>
    <row r="546" spans="6:14">
      <c r="F546" s="74"/>
      <c r="N546" s="74"/>
    </row>
    <row r="547" spans="6:14">
      <c r="F547" s="74"/>
      <c r="N547" s="74"/>
    </row>
    <row r="548" spans="6:14">
      <c r="F548" s="74"/>
      <c r="N548" s="74"/>
    </row>
    <row r="549" spans="6:14">
      <c r="F549" s="74"/>
      <c r="N549" s="74"/>
    </row>
    <row r="550" spans="6:14">
      <c r="F550" s="74"/>
      <c r="N550" s="74"/>
    </row>
    <row r="551" spans="6:14">
      <c r="F551" s="74"/>
      <c r="N551" s="74"/>
    </row>
    <row r="552" spans="6:14">
      <c r="F552" s="74"/>
      <c r="N552" s="74"/>
    </row>
    <row r="553" spans="6:14">
      <c r="F553" s="74"/>
      <c r="N553" s="74"/>
    </row>
    <row r="554" spans="6:14">
      <c r="F554" s="74"/>
      <c r="N554" s="74"/>
    </row>
    <row r="555" spans="6:14">
      <c r="F555" s="74"/>
      <c r="N555" s="74"/>
    </row>
    <row r="556" spans="6:14">
      <c r="F556" s="74"/>
      <c r="N556" s="74"/>
    </row>
    <row r="557" spans="6:14">
      <c r="F557" s="74"/>
      <c r="N557" s="74"/>
    </row>
    <row r="558" spans="6:14">
      <c r="F558" s="74"/>
      <c r="N558" s="74"/>
    </row>
    <row r="559" spans="6:14">
      <c r="F559" s="74"/>
      <c r="N559" s="74"/>
    </row>
    <row r="560" spans="6:14">
      <c r="F560" s="74"/>
      <c r="N560" s="74"/>
    </row>
    <row r="561" spans="6:14">
      <c r="F561" s="74"/>
      <c r="N561" s="74"/>
    </row>
    <row r="562" spans="6:14">
      <c r="F562" s="74"/>
      <c r="N562" s="74"/>
    </row>
    <row r="563" spans="6:14">
      <c r="F563" s="74"/>
      <c r="N563" s="74"/>
    </row>
    <row r="564" spans="6:14">
      <c r="F564" s="74"/>
      <c r="N564" s="74"/>
    </row>
    <row r="565" spans="6:14">
      <c r="F565" s="74"/>
      <c r="N565" s="74"/>
    </row>
    <row r="566" spans="6:14">
      <c r="F566" s="74"/>
      <c r="N566" s="74"/>
    </row>
    <row r="567" spans="6:14">
      <c r="F567" s="74"/>
      <c r="N567" s="74"/>
    </row>
    <row r="568" spans="6:14">
      <c r="F568" s="74"/>
      <c r="N568" s="74"/>
    </row>
    <row r="569" spans="6:14">
      <c r="F569" s="74"/>
      <c r="N569" s="74"/>
    </row>
    <row r="570" spans="6:14">
      <c r="F570" s="74"/>
      <c r="N570" s="74"/>
    </row>
    <row r="571" spans="6:14">
      <c r="F571" s="74"/>
      <c r="N571" s="74"/>
    </row>
    <row r="572" spans="6:14">
      <c r="F572" s="74"/>
      <c r="N572" s="74"/>
    </row>
    <row r="573" spans="6:14">
      <c r="F573" s="74"/>
      <c r="N573" s="74"/>
    </row>
    <row r="574" spans="6:14">
      <c r="F574" s="74"/>
      <c r="N574" s="74"/>
    </row>
    <row r="575" spans="6:14">
      <c r="F575" s="74"/>
      <c r="N575" s="74"/>
    </row>
    <row r="576" spans="6:14">
      <c r="F576" s="74"/>
      <c r="N576" s="74"/>
    </row>
    <row r="577" spans="6:14">
      <c r="F577" s="74"/>
      <c r="N577" s="74"/>
    </row>
    <row r="578" spans="6:14">
      <c r="F578" s="74"/>
      <c r="N578" s="74"/>
    </row>
    <row r="579" spans="6:14">
      <c r="F579" s="74"/>
      <c r="N579" s="74"/>
    </row>
    <row r="580" spans="6:14">
      <c r="F580" s="74"/>
      <c r="N580" s="74"/>
    </row>
    <row r="581" spans="6:14">
      <c r="F581" s="74"/>
      <c r="N581" s="74"/>
    </row>
    <row r="582" spans="6:14">
      <c r="F582" s="74"/>
      <c r="N582" s="74"/>
    </row>
    <row r="583" spans="6:14">
      <c r="F583" s="74"/>
      <c r="N583" s="74"/>
    </row>
    <row r="584" spans="6:14">
      <c r="F584" s="74"/>
      <c r="N584" s="74"/>
    </row>
    <row r="585" spans="6:14">
      <c r="F585" s="74"/>
      <c r="N585" s="74"/>
    </row>
    <row r="586" spans="6:14">
      <c r="F586" s="74"/>
      <c r="N586" s="74"/>
    </row>
    <row r="587" spans="6:14">
      <c r="F587" s="74"/>
      <c r="N587" s="74"/>
    </row>
    <row r="588" spans="6:14">
      <c r="F588" s="74"/>
      <c r="N588" s="74"/>
    </row>
    <row r="589" spans="6:14">
      <c r="F589" s="74"/>
      <c r="N589" s="74"/>
    </row>
    <row r="590" spans="6:14">
      <c r="F590" s="74"/>
      <c r="N590" s="74"/>
    </row>
    <row r="591" spans="6:14">
      <c r="F591" s="74"/>
      <c r="N591" s="74"/>
    </row>
    <row r="592" spans="6:14">
      <c r="F592" s="74"/>
      <c r="N592" s="74"/>
    </row>
    <row r="593" spans="6:14">
      <c r="F593" s="74"/>
      <c r="N593" s="74"/>
    </row>
    <row r="594" spans="6:14">
      <c r="F594" s="74"/>
      <c r="N594" s="74"/>
    </row>
    <row r="595" spans="6:14">
      <c r="F595" s="74"/>
      <c r="N595" s="74"/>
    </row>
    <row r="596" spans="6:14">
      <c r="F596" s="74"/>
      <c r="N596" s="74"/>
    </row>
    <row r="597" spans="6:14">
      <c r="F597" s="74"/>
      <c r="N597" s="74"/>
    </row>
    <row r="598" spans="6:14">
      <c r="F598" s="74"/>
      <c r="N598" s="74"/>
    </row>
    <row r="599" spans="6:14">
      <c r="F599" s="74"/>
      <c r="N599" s="74"/>
    </row>
    <row r="600" spans="6:14">
      <c r="F600" s="74"/>
      <c r="N600" s="74"/>
    </row>
    <row r="601" spans="6:14">
      <c r="F601" s="74"/>
      <c r="N601" s="74"/>
    </row>
    <row r="602" spans="6:14">
      <c r="F602" s="74"/>
      <c r="N602" s="74"/>
    </row>
    <row r="603" spans="6:14">
      <c r="F603" s="74"/>
      <c r="N603" s="74"/>
    </row>
    <row r="604" spans="6:14">
      <c r="F604" s="74"/>
      <c r="N604" s="74"/>
    </row>
    <row r="605" spans="6:14">
      <c r="F605" s="74"/>
      <c r="N605" s="74"/>
    </row>
    <row r="606" spans="6:14">
      <c r="F606" s="74"/>
      <c r="N606" s="74"/>
    </row>
    <row r="607" spans="6:14">
      <c r="F607" s="74"/>
      <c r="N607" s="74"/>
    </row>
    <row r="608" spans="6:14">
      <c r="F608" s="74"/>
      <c r="N608" s="74"/>
    </row>
    <row r="609" spans="6:14">
      <c r="F609" s="74"/>
      <c r="N609" s="74"/>
    </row>
    <row r="610" spans="6:14">
      <c r="F610" s="74"/>
      <c r="N610" s="74"/>
    </row>
    <row r="611" spans="6:14">
      <c r="F611" s="74"/>
      <c r="N611" s="74"/>
    </row>
    <row r="612" spans="6:14">
      <c r="F612" s="74"/>
      <c r="N612" s="74"/>
    </row>
    <row r="613" spans="6:14">
      <c r="F613" s="74"/>
      <c r="N613" s="74"/>
    </row>
    <row r="614" spans="6:14">
      <c r="F614" s="74"/>
      <c r="N614" s="74"/>
    </row>
    <row r="615" spans="6:14">
      <c r="F615" s="74"/>
      <c r="N615" s="74"/>
    </row>
    <row r="616" spans="6:14">
      <c r="F616" s="74"/>
      <c r="N616" s="74"/>
    </row>
    <row r="617" spans="6:14">
      <c r="F617" s="74"/>
      <c r="N617" s="74"/>
    </row>
    <row r="618" spans="6:14">
      <c r="F618" s="74"/>
      <c r="N618" s="74"/>
    </row>
    <row r="619" spans="6:14">
      <c r="F619" s="74"/>
      <c r="N619" s="74"/>
    </row>
    <row r="620" spans="6:14">
      <c r="F620" s="74"/>
      <c r="N620" s="74"/>
    </row>
    <row r="621" spans="6:14">
      <c r="F621" s="74"/>
      <c r="N621" s="74"/>
    </row>
    <row r="622" spans="6:14">
      <c r="F622" s="74"/>
      <c r="N622" s="74"/>
    </row>
    <row r="623" spans="6:14">
      <c r="F623" s="74"/>
      <c r="N623" s="74"/>
    </row>
    <row r="624" spans="6:14">
      <c r="F624" s="74"/>
      <c r="N624" s="74"/>
    </row>
    <row r="625" spans="6:14">
      <c r="F625" s="74"/>
      <c r="N625" s="74"/>
    </row>
    <row r="626" spans="6:14">
      <c r="F626" s="74"/>
      <c r="N626" s="74"/>
    </row>
    <row r="627" spans="6:14">
      <c r="F627" s="74"/>
      <c r="N627" s="74"/>
    </row>
    <row r="628" spans="6:14">
      <c r="F628" s="74"/>
      <c r="N628" s="74"/>
    </row>
    <row r="629" spans="6:14">
      <c r="F629" s="74"/>
      <c r="N629" s="74"/>
    </row>
    <row r="630" spans="6:14">
      <c r="F630" s="74"/>
      <c r="N630" s="74"/>
    </row>
    <row r="631" spans="6:14">
      <c r="F631" s="74"/>
      <c r="N631" s="74"/>
    </row>
    <row r="632" spans="6:14">
      <c r="F632" s="74"/>
      <c r="N632" s="74"/>
    </row>
    <row r="633" spans="6:14">
      <c r="F633" s="74"/>
      <c r="N633" s="74"/>
    </row>
    <row r="634" spans="6:14">
      <c r="F634" s="74"/>
      <c r="N634" s="74"/>
    </row>
    <row r="635" spans="6:14">
      <c r="F635" s="74"/>
      <c r="N635" s="74"/>
    </row>
    <row r="636" spans="6:14">
      <c r="F636" s="74"/>
      <c r="N636" s="74"/>
    </row>
    <row r="637" spans="6:14">
      <c r="F637" s="74"/>
      <c r="N637" s="74"/>
    </row>
    <row r="638" spans="6:14">
      <c r="F638" s="74"/>
      <c r="N638" s="74"/>
    </row>
    <row r="639" spans="6:14">
      <c r="F639" s="74"/>
      <c r="N639" s="74"/>
    </row>
    <row r="640" spans="6:14">
      <c r="F640" s="74"/>
      <c r="N640" s="74"/>
    </row>
    <row r="641" spans="6:14">
      <c r="F641" s="74"/>
      <c r="N641" s="74"/>
    </row>
    <row r="642" spans="6:14">
      <c r="F642" s="74"/>
      <c r="N642" s="74"/>
    </row>
    <row r="643" spans="6:14">
      <c r="F643" s="74"/>
      <c r="N643" s="74"/>
    </row>
    <row r="644" spans="6:14">
      <c r="F644" s="74"/>
      <c r="N644" s="74"/>
    </row>
    <row r="645" spans="6:14">
      <c r="F645" s="74"/>
      <c r="N645" s="74"/>
    </row>
    <row r="646" spans="6:14">
      <c r="F646" s="74"/>
      <c r="N646" s="74"/>
    </row>
    <row r="647" spans="6:14">
      <c r="F647" s="74"/>
      <c r="N647" s="74"/>
    </row>
    <row r="648" spans="6:14">
      <c r="F648" s="74"/>
      <c r="N648" s="74"/>
    </row>
    <row r="649" spans="6:14">
      <c r="F649" s="74"/>
      <c r="N649" s="74"/>
    </row>
    <row r="650" spans="6:14">
      <c r="F650" s="74"/>
      <c r="N650" s="74"/>
    </row>
    <row r="651" spans="6:14">
      <c r="F651" s="74"/>
      <c r="N651" s="74"/>
    </row>
    <row r="652" spans="6:14">
      <c r="F652" s="74"/>
      <c r="N652" s="74"/>
    </row>
    <row r="653" spans="6:14">
      <c r="F653" s="74"/>
      <c r="N653" s="74"/>
    </row>
    <row r="654" spans="6:14">
      <c r="F654" s="74"/>
      <c r="N654" s="74"/>
    </row>
    <row r="655" spans="6:14">
      <c r="F655" s="74"/>
      <c r="N655" s="74"/>
    </row>
    <row r="656" spans="6:14">
      <c r="F656" s="74"/>
      <c r="N656" s="74"/>
    </row>
    <row r="657" spans="6:14">
      <c r="F657" s="74"/>
      <c r="N657" s="74"/>
    </row>
    <row r="658" spans="6:14">
      <c r="F658" s="74"/>
      <c r="N658" s="74"/>
    </row>
    <row r="659" spans="6:14">
      <c r="F659" s="74"/>
      <c r="N659" s="74"/>
    </row>
    <row r="660" spans="6:14">
      <c r="F660" s="74"/>
      <c r="N660" s="74"/>
    </row>
    <row r="661" spans="6:14">
      <c r="F661" s="74"/>
      <c r="N661" s="74"/>
    </row>
    <row r="662" spans="6:14">
      <c r="F662" s="74"/>
      <c r="N662" s="74"/>
    </row>
    <row r="663" spans="6:14">
      <c r="F663" s="74"/>
      <c r="N663" s="74"/>
    </row>
    <row r="664" spans="6:14">
      <c r="F664" s="74"/>
      <c r="N664" s="74"/>
    </row>
    <row r="665" spans="6:14">
      <c r="F665" s="74"/>
      <c r="N665" s="74"/>
    </row>
    <row r="666" spans="6:14">
      <c r="F666" s="74"/>
      <c r="N666" s="74"/>
    </row>
    <row r="667" spans="6:14">
      <c r="F667" s="74"/>
      <c r="N667" s="74"/>
    </row>
    <row r="668" spans="6:14">
      <c r="F668" s="74"/>
      <c r="N668" s="74"/>
    </row>
    <row r="669" spans="6:14">
      <c r="F669" s="74"/>
      <c r="N669" s="74"/>
    </row>
    <row r="670" spans="6:14">
      <c r="F670" s="74"/>
      <c r="N670" s="74"/>
    </row>
    <row r="671" spans="6:14">
      <c r="F671" s="74"/>
      <c r="N671" s="74"/>
    </row>
    <row r="672" spans="6:14">
      <c r="F672" s="74"/>
      <c r="N672" s="74"/>
    </row>
    <row r="673" spans="6:14">
      <c r="F673" s="74"/>
      <c r="N673" s="74"/>
    </row>
    <row r="674" spans="6:14">
      <c r="F674" s="74"/>
      <c r="N674" s="74"/>
    </row>
    <row r="675" spans="6:14">
      <c r="F675" s="74"/>
      <c r="N675" s="74"/>
    </row>
    <row r="676" spans="6:14">
      <c r="F676" s="74"/>
      <c r="N676" s="74"/>
    </row>
    <row r="677" spans="6:14">
      <c r="F677" s="74"/>
      <c r="N677" s="74"/>
    </row>
    <row r="678" spans="6:14">
      <c r="F678" s="74"/>
      <c r="N678" s="74"/>
    </row>
    <row r="679" spans="6:14">
      <c r="F679" s="74"/>
      <c r="N679" s="74"/>
    </row>
    <row r="680" spans="6:14">
      <c r="F680" s="74"/>
      <c r="N680" s="74"/>
    </row>
    <row r="681" spans="6:14">
      <c r="F681" s="74"/>
      <c r="N681" s="74"/>
    </row>
    <row r="682" spans="6:14">
      <c r="F682" s="74"/>
      <c r="N682" s="74"/>
    </row>
    <row r="683" spans="6:14">
      <c r="F683" s="74"/>
      <c r="N683" s="74"/>
    </row>
    <row r="684" spans="6:14">
      <c r="F684" s="74"/>
      <c r="N684" s="74"/>
    </row>
    <row r="685" spans="6:14">
      <c r="F685" s="74"/>
      <c r="N685" s="74"/>
    </row>
    <row r="686" spans="6:14">
      <c r="F686" s="74"/>
      <c r="N686" s="74"/>
    </row>
    <row r="687" spans="6:14">
      <c r="F687" s="74"/>
      <c r="N687" s="74"/>
    </row>
    <row r="688" spans="6:14">
      <c r="F688" s="74"/>
      <c r="N688" s="74"/>
    </row>
    <row r="689" spans="6:14">
      <c r="F689" s="74"/>
      <c r="N689" s="74"/>
    </row>
    <row r="690" spans="6:14">
      <c r="F690" s="74"/>
      <c r="N690" s="74"/>
    </row>
    <row r="691" spans="6:14">
      <c r="F691" s="74"/>
      <c r="N691" s="74"/>
    </row>
    <row r="692" spans="6:14">
      <c r="F692" s="74"/>
      <c r="N692" s="74"/>
    </row>
    <row r="693" spans="6:14">
      <c r="F693" s="74"/>
      <c r="N693" s="74"/>
    </row>
    <row r="694" spans="6:14">
      <c r="F694" s="74"/>
      <c r="N694" s="74"/>
    </row>
    <row r="695" spans="6:14">
      <c r="F695" s="74"/>
      <c r="N695" s="74"/>
    </row>
    <row r="696" spans="6:14">
      <c r="F696" s="74"/>
      <c r="N696" s="74"/>
    </row>
    <row r="697" spans="6:14">
      <c r="F697" s="74"/>
      <c r="N697" s="74"/>
    </row>
    <row r="698" spans="6:14">
      <c r="F698" s="74"/>
      <c r="N698" s="74"/>
    </row>
    <row r="699" spans="6:14">
      <c r="F699" s="74"/>
      <c r="N699" s="74"/>
    </row>
    <row r="700" spans="6:14">
      <c r="F700" s="74"/>
      <c r="N700" s="74"/>
    </row>
    <row r="701" spans="6:14">
      <c r="F701" s="74"/>
      <c r="N701" s="74"/>
    </row>
    <row r="702" spans="6:14">
      <c r="F702" s="74"/>
      <c r="N702" s="74"/>
    </row>
    <row r="703" spans="6:14">
      <c r="F703" s="74"/>
      <c r="N703" s="74"/>
    </row>
    <row r="704" spans="6:14">
      <c r="F704" s="74"/>
      <c r="N704" s="74"/>
    </row>
    <row r="705" spans="6:14">
      <c r="F705" s="74"/>
      <c r="N705" s="74"/>
    </row>
    <row r="706" spans="6:14">
      <c r="F706" s="74"/>
      <c r="N706" s="74"/>
    </row>
    <row r="707" spans="6:14">
      <c r="F707" s="74"/>
      <c r="N707" s="74"/>
    </row>
    <row r="708" spans="6:14">
      <c r="F708" s="74"/>
      <c r="N708" s="74"/>
    </row>
    <row r="709" spans="6:14">
      <c r="F709" s="74"/>
      <c r="N709" s="74"/>
    </row>
    <row r="710" spans="6:14">
      <c r="F710" s="74"/>
      <c r="N710" s="74"/>
    </row>
    <row r="711" spans="6:14">
      <c r="F711" s="74"/>
      <c r="N711" s="74"/>
    </row>
    <row r="712" spans="6:14">
      <c r="F712" s="74"/>
      <c r="N712" s="74"/>
    </row>
    <row r="713" spans="6:14">
      <c r="F713" s="74"/>
      <c r="N713" s="74"/>
    </row>
    <row r="714" spans="6:14">
      <c r="F714" s="74"/>
      <c r="N714" s="74"/>
    </row>
    <row r="715" spans="6:14">
      <c r="F715" s="74"/>
      <c r="N715" s="74"/>
    </row>
    <row r="716" spans="6:14">
      <c r="F716" s="74"/>
      <c r="N716" s="74"/>
    </row>
    <row r="717" spans="6:14">
      <c r="F717" s="74"/>
      <c r="N717" s="74"/>
    </row>
    <row r="718" spans="6:14">
      <c r="F718" s="74"/>
      <c r="N718" s="74"/>
    </row>
    <row r="719" spans="6:14">
      <c r="F719" s="74"/>
      <c r="N719" s="74"/>
    </row>
    <row r="720" spans="6:14">
      <c r="F720" s="74"/>
      <c r="N720" s="74"/>
    </row>
    <row r="721" spans="6:14">
      <c r="F721" s="74"/>
      <c r="N721" s="74"/>
    </row>
    <row r="722" spans="6:14">
      <c r="F722" s="74"/>
      <c r="N722" s="74"/>
    </row>
    <row r="723" spans="6:14">
      <c r="F723" s="74"/>
      <c r="N723" s="74"/>
    </row>
    <row r="724" spans="6:14">
      <c r="F724" s="74"/>
      <c r="N724" s="74"/>
    </row>
    <row r="725" spans="6:14">
      <c r="F725" s="74"/>
      <c r="N725" s="74"/>
    </row>
    <row r="726" spans="6:14">
      <c r="F726" s="74"/>
      <c r="N726" s="74"/>
    </row>
    <row r="727" spans="6:14">
      <c r="F727" s="74"/>
      <c r="N727" s="74"/>
    </row>
    <row r="728" spans="6:14">
      <c r="F728" s="74"/>
      <c r="N728" s="74"/>
    </row>
    <row r="729" spans="6:14">
      <c r="F729" s="74"/>
      <c r="N729" s="74"/>
    </row>
    <row r="730" spans="6:14">
      <c r="F730" s="74"/>
      <c r="N730" s="74"/>
    </row>
    <row r="731" spans="6:14">
      <c r="F731" s="74"/>
      <c r="N731" s="74"/>
    </row>
    <row r="732" spans="6:14">
      <c r="F732" s="74"/>
      <c r="N732" s="74"/>
    </row>
    <row r="733" spans="6:14">
      <c r="F733" s="74"/>
      <c r="N733" s="74"/>
    </row>
    <row r="734" spans="6:14">
      <c r="F734" s="74"/>
      <c r="N734" s="74"/>
    </row>
    <row r="735" spans="6:14">
      <c r="F735" s="74"/>
      <c r="N735" s="74"/>
    </row>
    <row r="736" spans="6:14">
      <c r="F736" s="74"/>
      <c r="N736" s="74"/>
    </row>
    <row r="737" spans="6:14">
      <c r="F737" s="74"/>
      <c r="N737" s="74"/>
    </row>
    <row r="738" spans="6:14">
      <c r="F738" s="74"/>
      <c r="N738" s="74"/>
    </row>
    <row r="739" spans="6:14">
      <c r="F739" s="74"/>
      <c r="N739" s="74"/>
    </row>
    <row r="740" spans="6:14">
      <c r="F740" s="74"/>
      <c r="N740" s="74"/>
    </row>
    <row r="741" spans="6:14">
      <c r="F741" s="74"/>
      <c r="N741" s="74"/>
    </row>
    <row r="742" spans="6:14">
      <c r="F742" s="74"/>
      <c r="N742" s="74"/>
    </row>
    <row r="743" spans="6:14">
      <c r="F743" s="74"/>
      <c r="N743" s="74"/>
    </row>
    <row r="744" spans="6:14">
      <c r="F744" s="74"/>
      <c r="N744" s="74"/>
    </row>
    <row r="745" spans="6:14">
      <c r="F745" s="74"/>
      <c r="N745" s="74"/>
    </row>
    <row r="746" spans="6:14">
      <c r="F746" s="74"/>
      <c r="N746" s="74"/>
    </row>
    <row r="747" spans="6:14">
      <c r="F747" s="74"/>
      <c r="N747" s="74"/>
    </row>
    <row r="748" spans="6:14">
      <c r="F748" s="74"/>
      <c r="N748" s="74"/>
    </row>
  </sheetData>
  <protectedRanges>
    <protectedRange sqref="C812" name="Range1_1_1_1_1_1_1_2_1"/>
    <protectedRange sqref="C813:C814 C816:C818" name="Range1_1_1_1_1_1_1_1_2_1"/>
  </protectedRanges>
  <autoFilter ref="A9:FC415"/>
  <sortState ref="A7:AC786">
    <sortCondition ref="B7:B786"/>
  </sortState>
  <mergeCells count="29">
    <mergeCell ref="DG7:EZ7"/>
    <mergeCell ref="P7:P9"/>
    <mergeCell ref="AS8:AU8"/>
    <mergeCell ref="BU8:BW8"/>
    <mergeCell ref="CI8:CK8"/>
    <mergeCell ref="Q7:DE7"/>
    <mergeCell ref="A6:O6"/>
    <mergeCell ref="A7:A9"/>
    <mergeCell ref="B7:B9"/>
    <mergeCell ref="C7:C9"/>
    <mergeCell ref="D7:D9"/>
    <mergeCell ref="E7:E9"/>
    <mergeCell ref="F7:F9"/>
    <mergeCell ref="G7:G9"/>
    <mergeCell ref="H7:H9"/>
    <mergeCell ref="I7:I9"/>
    <mergeCell ref="J7:J9"/>
    <mergeCell ref="K7:K9"/>
    <mergeCell ref="L7:L9"/>
    <mergeCell ref="M7:M9"/>
    <mergeCell ref="N7:N9"/>
    <mergeCell ref="O7:O9"/>
    <mergeCell ref="A4:O4"/>
    <mergeCell ref="A5:O5"/>
    <mergeCell ref="A1:G1"/>
    <mergeCell ref="K1:O1"/>
    <mergeCell ref="A2:G2"/>
    <mergeCell ref="K2:O2"/>
    <mergeCell ref="A3:O3"/>
  </mergeCells>
  <conditionalFormatting sqref="B5">
    <cfRule type="duplicateValues" dxfId="7" priority="1"/>
  </conditionalFormatting>
  <pageMargins left="0.27559055118110237" right="0.23622047244094491" top="0.31496062992125984" bottom="0.39370078740157483" header="0.31496062992125984" footer="0"/>
  <pageSetup paperSize="9" scale="80" orientation="landscape"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FB785"/>
  <sheetViews>
    <sheetView topLeftCell="B7" zoomScale="80" zoomScaleNormal="80" workbookViewId="0">
      <pane xSplit="15" ySplit="3" topLeftCell="EF112" activePane="bottomRight" state="frozen"/>
      <selection activeCell="B7" sqref="B7"/>
      <selection pane="topRight" activeCell="U7" sqref="U7"/>
      <selection pane="bottomLeft" activeCell="B10" sqref="B10"/>
      <selection pane="bottomRight" activeCell="EW19" sqref="EW19"/>
    </sheetView>
  </sheetViews>
  <sheetFormatPr defaultColWidth="9.140625" defaultRowHeight="12.75"/>
  <cols>
    <col min="1" max="1" width="6.140625" style="74" customWidth="1"/>
    <col min="2" max="2" width="8.85546875" style="74" customWidth="1"/>
    <col min="3" max="3" width="8.28515625" style="74" hidden="1" customWidth="1"/>
    <col min="4" max="4" width="6.5703125" style="74" hidden="1" customWidth="1"/>
    <col min="5" max="5" width="4.85546875" style="74" hidden="1" customWidth="1"/>
    <col min="6" max="6" width="22.28515625" style="89" customWidth="1"/>
    <col min="7" max="7" width="15.42578125" style="74" customWidth="1"/>
    <col min="8" max="8" width="12.28515625" style="74" customWidth="1"/>
    <col min="9" max="9" width="19" style="74" hidden="1" customWidth="1"/>
    <col min="10" max="10" width="16.42578125" style="74" hidden="1" customWidth="1"/>
    <col min="11" max="11" width="11.28515625" style="74" customWidth="1"/>
    <col min="12" max="12" width="18.7109375" style="74" customWidth="1"/>
    <col min="13" max="13" width="6" style="74" customWidth="1"/>
    <col min="14" max="14" width="9.5703125" style="90" customWidth="1"/>
    <col min="15" max="15" width="15.5703125" style="74" customWidth="1"/>
    <col min="16" max="16" width="6.7109375" style="74" hidden="1" customWidth="1"/>
    <col min="17" max="17" width="7.5703125" style="91" customWidth="1"/>
    <col min="18" max="18" width="9.140625" style="91"/>
    <col min="19" max="19" width="7.5703125" style="91" customWidth="1"/>
    <col min="20" max="20" width="9.140625" style="91"/>
    <col min="21" max="21" width="7.5703125" style="91" customWidth="1"/>
    <col min="22" max="22" width="9.140625" style="91"/>
    <col min="23" max="23" width="7.5703125" style="91" customWidth="1"/>
    <col min="24" max="24" width="9.140625" style="91"/>
    <col min="25" max="25" width="7.5703125" style="91" customWidth="1"/>
    <col min="26" max="26" width="9.140625" style="91"/>
    <col min="27" max="27" width="7.5703125" style="91" customWidth="1"/>
    <col min="28" max="28" width="9.140625" style="91"/>
    <col min="29" max="29" width="7.5703125" style="91" customWidth="1"/>
    <col min="30" max="30" width="9.140625" style="457"/>
    <col min="31" max="31" width="7.5703125" style="91" customWidth="1"/>
    <col min="32" max="32" width="10.42578125" style="91" customWidth="1"/>
    <col min="33" max="33" width="7.5703125" style="91" customWidth="1"/>
    <col min="34" max="34" width="9.140625" style="91"/>
    <col min="35" max="35" width="7.5703125" style="91" customWidth="1"/>
    <col min="36" max="36" width="9.140625" style="91"/>
    <col min="37" max="37" width="7.5703125" style="91" customWidth="1"/>
    <col min="38" max="38" width="8.5703125" style="91" customWidth="1"/>
    <col min="39" max="39" width="7.5703125" style="91" customWidth="1"/>
    <col min="40" max="40" width="9.140625" style="91"/>
    <col min="41" max="41" width="7.5703125" style="91" customWidth="1"/>
    <col min="42" max="42" width="10.85546875" style="91" customWidth="1"/>
    <col min="43" max="43" width="7.5703125" style="91" customWidth="1"/>
    <col min="44" max="44" width="9.140625" style="91"/>
    <col min="45" max="47" width="7.5703125" style="91" customWidth="1"/>
    <col min="48" max="48" width="9.140625" style="91"/>
    <col min="49" max="49" width="7.5703125" style="91" customWidth="1"/>
    <col min="50" max="50" width="9.140625" style="458"/>
    <col min="51" max="51" width="7.5703125" style="91" customWidth="1"/>
    <col min="52" max="52" width="9.140625" style="91"/>
    <col min="53" max="53" width="7.5703125" style="91" customWidth="1"/>
    <col min="54" max="54" width="9.140625" style="91"/>
    <col min="55" max="55" width="7.5703125" style="91" customWidth="1"/>
    <col min="56" max="56" width="9.140625" style="5"/>
    <col min="57" max="57" width="7.5703125" style="91" customWidth="1"/>
    <col min="58" max="58" width="9.28515625" style="91" customWidth="1"/>
    <col min="59" max="59" width="7.5703125" style="91" customWidth="1"/>
    <col min="60" max="60" width="9.140625" style="91"/>
    <col min="61" max="61" width="7.5703125" style="91" customWidth="1"/>
    <col min="62" max="62" width="12.7109375" style="91" customWidth="1"/>
    <col min="63" max="63" width="7.5703125" style="91" customWidth="1"/>
    <col min="64" max="64" width="9.140625" style="91"/>
    <col min="65" max="65" width="7.5703125" style="91" customWidth="1"/>
    <col min="66" max="66" width="9.140625" style="91"/>
    <col min="67" max="67" width="7.5703125" style="91" customWidth="1"/>
    <col min="68" max="68" width="7" style="457" customWidth="1"/>
    <col min="69" max="69" width="7.5703125" style="91" customWidth="1"/>
    <col min="70" max="70" width="9.140625" style="91"/>
    <col min="71" max="71" width="7.5703125" style="91" customWidth="1"/>
    <col min="72" max="72" width="9.140625" style="91"/>
    <col min="73" max="75" width="7.5703125" style="91" customWidth="1"/>
    <col min="76" max="76" width="9.140625" style="91"/>
    <col min="77" max="77" width="7.5703125" style="91" customWidth="1"/>
    <col min="78" max="78" width="9.140625" style="91"/>
    <col min="79" max="79" width="7.5703125" style="91" customWidth="1"/>
    <col min="80" max="80" width="10.7109375" style="91" bestFit="1" customWidth="1"/>
    <col min="81" max="81" width="7.5703125" style="91" customWidth="1"/>
    <col min="82" max="82" width="8.140625" style="91" customWidth="1"/>
    <col min="83" max="83" width="7.5703125" style="91" customWidth="1"/>
    <col min="84" max="84" width="9.140625" style="91"/>
    <col min="85" max="85" width="7.5703125" style="91" customWidth="1"/>
    <col min="86" max="86" width="9.140625" style="91"/>
    <col min="87" max="89" width="7.5703125" style="91" customWidth="1"/>
    <col min="90" max="90" width="9.140625" style="91"/>
    <col min="91" max="91" width="7.5703125" style="91" customWidth="1"/>
    <col min="92" max="92" width="9.140625" style="91"/>
    <col min="93" max="93" width="7.5703125" style="91" customWidth="1"/>
    <col min="94" max="94" width="9.140625" style="91"/>
    <col min="95" max="95" width="7.5703125" style="91" customWidth="1"/>
    <col min="96" max="96" width="9.140625" style="91"/>
    <col min="97" max="97" width="7.5703125" style="91" customWidth="1"/>
    <col min="98" max="98" width="9.140625" style="91"/>
    <col min="99" max="99" width="7.5703125" style="91" customWidth="1"/>
    <col min="100" max="100" width="9.140625" style="91"/>
    <col min="101" max="101" width="7.5703125" style="91" customWidth="1"/>
    <col min="102" max="102" width="9.140625" style="477"/>
    <col min="103" max="103" width="7.5703125" style="91" customWidth="1"/>
    <col min="104" max="104" width="9.140625" style="91"/>
    <col min="105" max="105" width="7.5703125" style="91" customWidth="1"/>
    <col min="106" max="106" width="9.140625" style="458"/>
    <col min="107" max="107" width="7.5703125" style="91" customWidth="1"/>
    <col min="108" max="108" width="9.140625" style="91"/>
    <col min="109" max="109" width="7.5703125" style="91" customWidth="1"/>
    <col min="110" max="110" width="9.140625" style="91"/>
    <col min="111" max="111" width="7.28515625" style="91" customWidth="1"/>
    <col min="112" max="112" width="9.140625" style="91"/>
    <col min="113" max="113" width="7.28515625" style="91" customWidth="1"/>
    <col min="114" max="114" width="9.140625" style="91"/>
    <col min="115" max="115" width="7.28515625" style="91" customWidth="1"/>
    <col min="116" max="116" width="9.140625" style="91"/>
    <col min="117" max="117" width="7.28515625" style="91" customWidth="1"/>
    <col min="118" max="118" width="9.140625" style="91"/>
    <col min="119" max="119" width="7.28515625" style="91" customWidth="1"/>
    <col min="120" max="120" width="9.140625" style="91"/>
    <col min="121" max="121" width="7.28515625" style="91" customWidth="1"/>
    <col min="122" max="122" width="9.140625" style="91"/>
    <col min="123" max="124" width="7.28515625" style="91" customWidth="1"/>
    <col min="125" max="125" width="9.140625" style="91"/>
    <col min="126" max="126" width="7.28515625" style="91" customWidth="1"/>
    <col min="127" max="127" width="9.140625" style="91"/>
    <col min="128" max="128" width="7.28515625" style="91" customWidth="1"/>
    <col min="129" max="129" width="9.140625" style="91"/>
    <col min="130" max="130" width="7.28515625" style="91" customWidth="1"/>
    <col min="131" max="131" width="9.140625" style="91"/>
    <col min="132" max="132" width="7.28515625" style="91" customWidth="1"/>
    <col min="133" max="133" width="9.140625" style="457"/>
    <col min="134" max="134" width="7.28515625" style="91" customWidth="1"/>
    <col min="135" max="135" width="9.140625" style="91"/>
    <col min="136" max="136" width="7.28515625" style="91" customWidth="1"/>
    <col min="137" max="137" width="9.140625" style="91"/>
    <col min="138" max="138" width="7.28515625" style="91" customWidth="1"/>
    <col min="139" max="139" width="9.140625" style="91"/>
    <col min="140" max="141" width="7.28515625" style="91" customWidth="1"/>
    <col min="142" max="142" width="9.140625" style="91"/>
    <col min="143" max="143" width="7.28515625" style="91" customWidth="1"/>
    <col min="144" max="144" width="9.140625" style="91"/>
    <col min="145" max="145" width="7.28515625" style="91" customWidth="1"/>
    <col min="146" max="146" width="9.140625" style="91"/>
    <col min="147" max="147" width="7.28515625" style="91" customWidth="1"/>
    <col min="148" max="148" width="9.140625" style="91"/>
    <col min="149" max="149" width="7.28515625" style="91" customWidth="1"/>
    <col min="150" max="150" width="9.140625" style="91"/>
    <col min="151" max="151" width="7.28515625" style="91" customWidth="1"/>
    <col min="152" max="152" width="9.140625" style="478"/>
    <col min="153" max="155" width="7.28515625" style="91" customWidth="1"/>
    <col min="156" max="156" width="9.140625" style="458"/>
    <col min="157" max="157" width="9.140625" style="418"/>
    <col min="158" max="158" width="9.140625" style="91"/>
    <col min="159" max="16384" width="9.140625" style="74"/>
  </cols>
  <sheetData>
    <row r="1" spans="1:158" s="51" customFormat="1" ht="23.25" customHeight="1">
      <c r="A1" s="705" t="s">
        <v>3359</v>
      </c>
      <c r="B1" s="705"/>
      <c r="C1" s="705"/>
      <c r="D1" s="705"/>
      <c r="E1" s="705"/>
      <c r="F1" s="705"/>
      <c r="G1" s="705"/>
      <c r="H1" s="1"/>
      <c r="I1" s="1"/>
      <c r="J1" s="1"/>
      <c r="K1" s="705" t="s">
        <v>3360</v>
      </c>
      <c r="L1" s="705"/>
      <c r="M1" s="705"/>
      <c r="N1" s="705"/>
      <c r="O1" s="705"/>
      <c r="P1" s="1"/>
      <c r="Q1" s="430"/>
      <c r="R1" s="406"/>
      <c r="S1" s="406"/>
      <c r="T1" s="406"/>
      <c r="U1" s="406"/>
      <c r="V1" s="406"/>
      <c r="W1" s="406"/>
      <c r="X1" s="406"/>
      <c r="Y1" s="406"/>
      <c r="Z1" s="406"/>
      <c r="AA1" s="406"/>
      <c r="AB1" s="406"/>
      <c r="AC1" s="406"/>
      <c r="AD1" s="431"/>
      <c r="AE1" s="406"/>
      <c r="AF1" s="406"/>
      <c r="AG1" s="406"/>
      <c r="AH1" s="406"/>
      <c r="AI1" s="406"/>
      <c r="AJ1" s="406"/>
      <c r="AK1" s="406"/>
      <c r="AL1" s="406"/>
      <c r="AM1" s="406"/>
      <c r="AN1" s="406"/>
      <c r="AO1" s="406"/>
      <c r="AP1" s="406"/>
      <c r="AQ1" s="406"/>
      <c r="AR1" s="406"/>
      <c r="AS1" s="406"/>
      <c r="AT1" s="406"/>
      <c r="AU1" s="406"/>
      <c r="AV1" s="406"/>
      <c r="AW1" s="406"/>
      <c r="AX1" s="432"/>
      <c r="AY1" s="406"/>
      <c r="AZ1" s="406"/>
      <c r="BA1" s="406"/>
      <c r="BB1" s="406"/>
      <c r="BC1" s="406"/>
      <c r="BD1" s="406"/>
      <c r="BE1" s="406"/>
      <c r="BF1" s="406"/>
      <c r="BG1" s="406"/>
      <c r="BH1" s="406"/>
      <c r="BI1" s="406"/>
      <c r="BJ1" s="406"/>
      <c r="BK1" s="406"/>
      <c r="BL1" s="406"/>
      <c r="BM1" s="406"/>
      <c r="BN1" s="406"/>
      <c r="BO1" s="406"/>
      <c r="BP1" s="431"/>
      <c r="BQ1" s="406"/>
      <c r="BR1" s="406"/>
      <c r="BS1" s="406"/>
      <c r="BT1" s="406"/>
      <c r="BU1" s="406"/>
      <c r="BV1" s="406"/>
      <c r="BW1" s="406"/>
      <c r="BX1" s="406"/>
      <c r="BY1" s="406"/>
      <c r="BZ1" s="406"/>
      <c r="CA1" s="406"/>
      <c r="CB1" s="406"/>
      <c r="CC1" s="406"/>
      <c r="CD1" s="475"/>
      <c r="CE1" s="406"/>
      <c r="CF1" s="406"/>
      <c r="CG1" s="406"/>
      <c r="CH1" s="406"/>
      <c r="CI1" s="406"/>
      <c r="CJ1" s="406"/>
      <c r="CK1" s="406"/>
      <c r="CL1" s="406"/>
      <c r="CM1" s="406"/>
      <c r="CN1" s="406"/>
      <c r="CO1" s="406"/>
      <c r="CP1" s="406"/>
      <c r="CQ1" s="406"/>
      <c r="CR1" s="406"/>
      <c r="CS1" s="406"/>
      <c r="CT1" s="406"/>
      <c r="CU1" s="406"/>
      <c r="CV1" s="406"/>
      <c r="CW1" s="406"/>
      <c r="CX1" s="406"/>
      <c r="CY1" s="406"/>
      <c r="CZ1" s="406"/>
      <c r="DA1" s="406"/>
      <c r="DB1" s="432"/>
      <c r="DC1" s="406"/>
      <c r="DD1" s="406"/>
      <c r="DE1" s="406"/>
      <c r="DF1" s="406"/>
      <c r="DG1" s="406"/>
      <c r="DH1" s="406"/>
      <c r="DI1" s="406"/>
      <c r="DJ1" s="406"/>
      <c r="DK1" s="406"/>
      <c r="DL1" s="406"/>
      <c r="DM1" s="406"/>
      <c r="DN1" s="406"/>
      <c r="DO1" s="406"/>
      <c r="DP1" s="406"/>
      <c r="DQ1" s="406"/>
      <c r="DR1" s="406"/>
      <c r="DS1" s="406"/>
      <c r="DT1" s="406"/>
      <c r="DU1" s="406"/>
      <c r="DV1" s="406"/>
      <c r="DW1" s="406"/>
      <c r="DX1" s="406"/>
      <c r="DY1" s="406"/>
      <c r="DZ1" s="406"/>
      <c r="EA1" s="406"/>
      <c r="EB1" s="406"/>
      <c r="EC1" s="406"/>
      <c r="ED1" s="406"/>
      <c r="EE1" s="406"/>
      <c r="EF1" s="406"/>
      <c r="EG1" s="406"/>
      <c r="EH1" s="406"/>
      <c r="EI1" s="406"/>
      <c r="EJ1" s="406"/>
      <c r="EK1" s="406"/>
      <c r="EL1" s="406"/>
      <c r="EM1" s="406"/>
      <c r="EN1" s="406"/>
      <c r="EO1" s="406"/>
      <c r="EP1" s="406"/>
      <c r="EQ1" s="406"/>
      <c r="ER1" s="406"/>
      <c r="ES1" s="406"/>
      <c r="ET1" s="406"/>
      <c r="EU1" s="406"/>
      <c r="EV1" s="476"/>
      <c r="EW1" s="406"/>
      <c r="EX1" s="406"/>
      <c r="EY1" s="406"/>
      <c r="EZ1" s="432"/>
      <c r="FA1" s="528"/>
      <c r="FB1" s="406"/>
    </row>
    <row r="2" spans="1:158" s="51" customFormat="1" ht="23.25" customHeight="1">
      <c r="A2" s="706" t="s">
        <v>3361</v>
      </c>
      <c r="B2" s="706"/>
      <c r="C2" s="706"/>
      <c r="D2" s="706"/>
      <c r="E2" s="706"/>
      <c r="F2" s="706"/>
      <c r="G2" s="706"/>
      <c r="H2" s="52"/>
      <c r="I2" s="52"/>
      <c r="J2" s="52"/>
      <c r="K2" s="706" t="s">
        <v>3362</v>
      </c>
      <c r="L2" s="706"/>
      <c r="M2" s="706"/>
      <c r="N2" s="706"/>
      <c r="O2" s="706"/>
      <c r="P2" s="52"/>
      <c r="Q2" s="433"/>
      <c r="R2" s="406"/>
      <c r="S2" s="406"/>
      <c r="T2" s="406"/>
      <c r="U2" s="406"/>
      <c r="V2" s="406"/>
      <c r="W2" s="406"/>
      <c r="X2" s="406"/>
      <c r="Y2" s="406"/>
      <c r="Z2" s="406"/>
      <c r="AA2" s="406"/>
      <c r="AB2" s="406"/>
      <c r="AC2" s="406"/>
      <c r="AD2" s="431"/>
      <c r="AE2" s="406"/>
      <c r="AF2" s="406"/>
      <c r="AG2" s="406"/>
      <c r="AH2" s="406"/>
      <c r="AI2" s="406"/>
      <c r="AJ2" s="406"/>
      <c r="AK2" s="406"/>
      <c r="AL2" s="406"/>
      <c r="AM2" s="406"/>
      <c r="AN2" s="406"/>
      <c r="AO2" s="406"/>
      <c r="AP2" s="406"/>
      <c r="AQ2" s="406"/>
      <c r="AR2" s="406"/>
      <c r="AS2" s="406"/>
      <c r="AT2" s="406"/>
      <c r="AU2" s="406"/>
      <c r="AV2" s="406"/>
      <c r="AW2" s="406"/>
      <c r="AX2" s="432"/>
      <c r="AY2" s="406"/>
      <c r="AZ2" s="406"/>
      <c r="BA2" s="406"/>
      <c r="BB2" s="406"/>
      <c r="BC2" s="406"/>
      <c r="BD2" s="406"/>
      <c r="BE2" s="406"/>
      <c r="BF2" s="406"/>
      <c r="BG2" s="406"/>
      <c r="BH2" s="406"/>
      <c r="BI2" s="406"/>
      <c r="BJ2" s="406"/>
      <c r="BK2" s="406"/>
      <c r="BL2" s="406"/>
      <c r="BM2" s="406"/>
      <c r="BN2" s="406"/>
      <c r="BO2" s="406"/>
      <c r="BP2" s="431"/>
      <c r="BQ2" s="406"/>
      <c r="BR2" s="406"/>
      <c r="BS2" s="406"/>
      <c r="BT2" s="406"/>
      <c r="BU2" s="406"/>
      <c r="BV2" s="406"/>
      <c r="BW2" s="406"/>
      <c r="BX2" s="406"/>
      <c r="BY2" s="406"/>
      <c r="BZ2" s="406"/>
      <c r="CA2" s="406"/>
      <c r="CB2" s="406"/>
      <c r="CC2" s="406"/>
      <c r="CD2" s="406"/>
      <c r="CE2" s="406"/>
      <c r="CF2" s="406"/>
      <c r="CG2" s="406"/>
      <c r="CH2" s="406"/>
      <c r="CI2" s="406"/>
      <c r="CJ2" s="406"/>
      <c r="CK2" s="406"/>
      <c r="CL2" s="406"/>
      <c r="CM2" s="406"/>
      <c r="CN2" s="406"/>
      <c r="CO2" s="406"/>
      <c r="CP2" s="406"/>
      <c r="CQ2" s="406"/>
      <c r="CR2" s="406"/>
      <c r="CS2" s="406"/>
      <c r="CT2" s="406"/>
      <c r="CU2" s="406"/>
      <c r="CV2" s="406"/>
      <c r="CW2" s="406"/>
      <c r="CX2" s="406"/>
      <c r="CY2" s="406"/>
      <c r="CZ2" s="406"/>
      <c r="DA2" s="406"/>
      <c r="DB2" s="432"/>
      <c r="DC2" s="406"/>
      <c r="DD2" s="406"/>
      <c r="DE2" s="406"/>
      <c r="DF2" s="406"/>
      <c r="DG2" s="406"/>
      <c r="DH2" s="406"/>
      <c r="DI2" s="406"/>
      <c r="DJ2" s="406"/>
      <c r="DK2" s="406"/>
      <c r="DL2" s="406"/>
      <c r="DM2" s="406"/>
      <c r="DN2" s="406"/>
      <c r="DO2" s="406"/>
      <c r="DP2" s="406"/>
      <c r="DQ2" s="406"/>
      <c r="DR2" s="406"/>
      <c r="DS2" s="406"/>
      <c r="DT2" s="406"/>
      <c r="DU2" s="406"/>
      <c r="DV2" s="406"/>
      <c r="DW2" s="406"/>
      <c r="DX2" s="406"/>
      <c r="DY2" s="406"/>
      <c r="DZ2" s="406"/>
      <c r="EA2" s="406"/>
      <c r="EB2" s="406"/>
      <c r="EC2" s="406"/>
      <c r="ED2" s="406"/>
      <c r="EE2" s="406"/>
      <c r="EF2" s="406"/>
      <c r="EG2" s="406"/>
      <c r="EH2" s="406"/>
      <c r="EI2" s="406"/>
      <c r="EJ2" s="406"/>
      <c r="EK2" s="406"/>
      <c r="EL2" s="406"/>
      <c r="EM2" s="406"/>
      <c r="EN2" s="406"/>
      <c r="EO2" s="406"/>
      <c r="EP2" s="406"/>
      <c r="EQ2" s="406"/>
      <c r="ER2" s="406"/>
      <c r="ES2" s="406"/>
      <c r="ET2" s="406"/>
      <c r="EU2" s="406"/>
      <c r="EV2" s="476"/>
      <c r="EW2" s="406"/>
      <c r="EX2" s="406"/>
      <c r="EY2" s="406"/>
      <c r="EZ2" s="432"/>
      <c r="FA2" s="528"/>
      <c r="FB2" s="406"/>
    </row>
    <row r="3" spans="1:158" s="54" customFormat="1" ht="23.25" customHeight="1">
      <c r="A3" s="707" t="s">
        <v>3363</v>
      </c>
      <c r="B3" s="707"/>
      <c r="C3" s="707"/>
      <c r="D3" s="707"/>
      <c r="E3" s="707"/>
      <c r="F3" s="707"/>
      <c r="G3" s="707"/>
      <c r="H3" s="707"/>
      <c r="I3" s="707"/>
      <c r="J3" s="707"/>
      <c r="K3" s="707"/>
      <c r="L3" s="707"/>
      <c r="M3" s="707"/>
      <c r="N3" s="707"/>
      <c r="O3" s="707"/>
      <c r="P3" s="53"/>
      <c r="Q3" s="411"/>
      <c r="R3" s="411"/>
      <c r="S3" s="411"/>
      <c r="T3" s="411"/>
      <c r="U3" s="411"/>
      <c r="V3" s="411"/>
      <c r="W3" s="411"/>
      <c r="X3" s="411"/>
      <c r="Y3" s="411"/>
      <c r="Z3" s="411"/>
      <c r="AA3" s="411"/>
      <c r="AB3" s="411"/>
      <c r="AC3" s="411"/>
      <c r="AD3" s="434"/>
      <c r="AE3" s="411"/>
      <c r="AF3" s="411"/>
      <c r="AG3" s="411"/>
      <c r="AH3" s="411"/>
      <c r="AI3" s="411"/>
      <c r="AJ3" s="411"/>
      <c r="AK3" s="411"/>
      <c r="AL3" s="411"/>
      <c r="AM3" s="411"/>
      <c r="AN3" s="411"/>
      <c r="AO3" s="411"/>
      <c r="AP3" s="411"/>
      <c r="AQ3" s="411"/>
      <c r="AR3" s="411"/>
      <c r="AS3" s="411"/>
      <c r="AT3" s="411"/>
      <c r="AU3" s="411"/>
      <c r="AV3" s="411"/>
      <c r="AW3" s="411"/>
      <c r="AX3" s="435"/>
      <c r="AY3" s="411"/>
      <c r="AZ3" s="411"/>
      <c r="BA3" s="411"/>
      <c r="BB3" s="411"/>
      <c r="BC3" s="411"/>
      <c r="BD3" s="411"/>
      <c r="BE3" s="411"/>
      <c r="BF3" s="411"/>
      <c r="BG3" s="411"/>
      <c r="BH3" s="411"/>
      <c r="BI3" s="411"/>
      <c r="BJ3" s="411"/>
      <c r="BK3" s="411"/>
      <c r="BL3" s="411"/>
      <c r="BM3" s="411"/>
      <c r="BN3" s="411"/>
      <c r="BO3" s="411"/>
      <c r="BP3" s="434"/>
      <c r="BQ3" s="411"/>
      <c r="BR3" s="411"/>
      <c r="BS3" s="411"/>
      <c r="BT3" s="411"/>
      <c r="BU3" s="411"/>
      <c r="BV3" s="411"/>
      <c r="BW3" s="411"/>
      <c r="BX3" s="411"/>
      <c r="BY3" s="411"/>
      <c r="BZ3" s="411"/>
      <c r="CA3" s="411"/>
      <c r="CB3" s="411"/>
      <c r="CC3" s="411"/>
      <c r="CD3" s="411"/>
      <c r="CE3" s="411"/>
      <c r="CF3" s="411"/>
      <c r="CG3" s="411"/>
      <c r="CH3" s="411"/>
      <c r="CI3" s="411"/>
      <c r="CJ3" s="411"/>
      <c r="CK3" s="411"/>
      <c r="CL3" s="411"/>
      <c r="CM3" s="411"/>
      <c r="CN3" s="411"/>
      <c r="CO3" s="411"/>
      <c r="CP3" s="411"/>
      <c r="CQ3" s="411"/>
      <c r="CR3" s="411"/>
      <c r="CS3" s="411"/>
      <c r="CT3" s="411"/>
      <c r="CU3" s="411"/>
      <c r="CV3" s="411"/>
      <c r="CW3" s="411"/>
      <c r="CX3" s="411"/>
      <c r="CY3" s="411"/>
      <c r="CZ3" s="411"/>
      <c r="DA3" s="411"/>
      <c r="DB3" s="435"/>
      <c r="DC3" s="411"/>
      <c r="DD3" s="411"/>
      <c r="DE3" s="411"/>
      <c r="DF3" s="411"/>
      <c r="DG3" s="411"/>
      <c r="DH3" s="411"/>
      <c r="DI3" s="411"/>
      <c r="DJ3" s="411"/>
      <c r="DK3" s="411"/>
      <c r="DL3" s="411"/>
      <c r="DM3" s="411"/>
      <c r="DN3" s="411"/>
      <c r="DO3" s="411"/>
      <c r="DP3" s="411"/>
      <c r="DQ3" s="411"/>
      <c r="DR3" s="411"/>
      <c r="DS3" s="411"/>
      <c r="DT3" s="411"/>
      <c r="DU3" s="411"/>
      <c r="DV3" s="411"/>
      <c r="DW3" s="411"/>
      <c r="DX3" s="411"/>
      <c r="DY3" s="411"/>
      <c r="DZ3" s="411"/>
      <c r="EA3" s="411"/>
      <c r="EB3" s="411"/>
      <c r="EC3" s="411"/>
      <c r="ED3" s="411"/>
      <c r="EE3" s="411"/>
      <c r="EF3" s="411"/>
      <c r="EG3" s="411"/>
      <c r="EH3" s="411"/>
      <c r="EI3" s="411"/>
      <c r="EJ3" s="411"/>
      <c r="EK3" s="411"/>
      <c r="EL3" s="411"/>
      <c r="EM3" s="411"/>
      <c r="EN3" s="411"/>
      <c r="EO3" s="411"/>
      <c r="EP3" s="411"/>
      <c r="EQ3" s="411"/>
      <c r="ER3" s="411"/>
      <c r="ES3" s="411"/>
      <c r="ET3" s="411"/>
      <c r="EU3" s="411"/>
      <c r="EV3" s="476"/>
      <c r="EW3" s="411"/>
      <c r="EX3" s="411"/>
      <c r="EY3" s="411"/>
      <c r="EZ3" s="435"/>
      <c r="FA3" s="529"/>
      <c r="FB3" s="411"/>
    </row>
    <row r="4" spans="1:158" s="54" customFormat="1" ht="23.25" customHeight="1">
      <c r="A4" s="703" t="s">
        <v>5280</v>
      </c>
      <c r="B4" s="703"/>
      <c r="C4" s="703"/>
      <c r="D4" s="703"/>
      <c r="E4" s="703"/>
      <c r="F4" s="703"/>
      <c r="G4" s="703"/>
      <c r="H4" s="703"/>
      <c r="I4" s="703"/>
      <c r="J4" s="703"/>
      <c r="K4" s="703"/>
      <c r="L4" s="703"/>
      <c r="M4" s="703"/>
      <c r="N4" s="703"/>
      <c r="O4" s="703"/>
      <c r="P4" s="55"/>
      <c r="Q4" s="411"/>
      <c r="R4" s="411"/>
      <c r="S4" s="411"/>
      <c r="T4" s="411"/>
      <c r="U4" s="411"/>
      <c r="V4" s="411"/>
      <c r="W4" s="411"/>
      <c r="X4" s="411"/>
      <c r="Y4" s="411"/>
      <c r="Z4" s="411"/>
      <c r="AA4" s="411"/>
      <c r="AB4" s="411"/>
      <c r="AC4" s="411"/>
      <c r="AD4" s="434"/>
      <c r="AE4" s="411"/>
      <c r="AF4" s="411"/>
      <c r="AG4" s="411"/>
      <c r="AH4" s="411"/>
      <c r="AI4" s="411"/>
      <c r="AJ4" s="411"/>
      <c r="AK4" s="411"/>
      <c r="AL4" s="411"/>
      <c r="AM4" s="411"/>
      <c r="AN4" s="411"/>
      <c r="AO4" s="411"/>
      <c r="AP4" s="411"/>
      <c r="AQ4" s="411"/>
      <c r="AR4" s="411"/>
      <c r="AS4" s="411"/>
      <c r="AT4" s="411"/>
      <c r="AU4" s="411"/>
      <c r="AV4" s="411"/>
      <c r="AW4" s="411"/>
      <c r="AX4" s="435"/>
      <c r="AY4" s="411"/>
      <c r="AZ4" s="411"/>
      <c r="BA4" s="411"/>
      <c r="BB4" s="411"/>
      <c r="BC4" s="411"/>
      <c r="BD4" s="411"/>
      <c r="BE4" s="411"/>
      <c r="BF4" s="411"/>
      <c r="BG4" s="411"/>
      <c r="BH4" s="411"/>
      <c r="BI4" s="411"/>
      <c r="BJ4" s="411"/>
      <c r="BK4" s="411"/>
      <c r="BL4" s="411"/>
      <c r="BM4" s="411"/>
      <c r="BN4" s="411"/>
      <c r="BO4" s="411"/>
      <c r="BP4" s="434"/>
      <c r="BQ4" s="411"/>
      <c r="BR4" s="411"/>
      <c r="BS4" s="411"/>
      <c r="BT4" s="411"/>
      <c r="BU4" s="411"/>
      <c r="BV4" s="411"/>
      <c r="BW4" s="411"/>
      <c r="BX4" s="411"/>
      <c r="BY4" s="411"/>
      <c r="BZ4" s="411"/>
      <c r="CA4" s="411"/>
      <c r="CB4" s="411"/>
      <c r="CC4" s="411"/>
      <c r="CD4" s="411"/>
      <c r="CE4" s="411"/>
      <c r="CF4" s="411"/>
      <c r="CG4" s="411"/>
      <c r="CH4" s="411"/>
      <c r="CI4" s="411"/>
      <c r="CJ4" s="411"/>
      <c r="CK4" s="411"/>
      <c r="CL4" s="411"/>
      <c r="CM4" s="411"/>
      <c r="CN4" s="411"/>
      <c r="CO4" s="411"/>
      <c r="CP4" s="411"/>
      <c r="CQ4" s="411"/>
      <c r="CR4" s="411"/>
      <c r="CS4" s="411"/>
      <c r="CT4" s="411"/>
      <c r="CU4" s="411"/>
      <c r="CV4" s="411"/>
      <c r="CW4" s="411"/>
      <c r="CX4" s="411"/>
      <c r="CY4" s="411"/>
      <c r="CZ4" s="411"/>
      <c r="DA4" s="411"/>
      <c r="DB4" s="435"/>
      <c r="DC4" s="411"/>
      <c r="DD4" s="411"/>
      <c r="DE4" s="411"/>
      <c r="DF4" s="411"/>
      <c r="DG4" s="411"/>
      <c r="DH4" s="411"/>
      <c r="DI4" s="411"/>
      <c r="DJ4" s="411"/>
      <c r="DK4" s="411"/>
      <c r="DL4" s="411"/>
      <c r="DM4" s="411"/>
      <c r="DN4" s="411"/>
      <c r="DO4" s="411"/>
      <c r="DP4" s="411"/>
      <c r="DQ4" s="411"/>
      <c r="DR4" s="411"/>
      <c r="DS4" s="411"/>
      <c r="DT4" s="411"/>
      <c r="DU4" s="411"/>
      <c r="DV4" s="411"/>
      <c r="DW4" s="411"/>
      <c r="DX4" s="411"/>
      <c r="DY4" s="411"/>
      <c r="DZ4" s="411"/>
      <c r="EA4" s="411"/>
      <c r="EB4" s="411"/>
      <c r="EC4" s="411"/>
      <c r="ED4" s="411"/>
      <c r="EE4" s="411"/>
      <c r="EF4" s="411"/>
      <c r="EG4" s="411"/>
      <c r="EH4" s="411"/>
      <c r="EI4" s="411"/>
      <c r="EJ4" s="411"/>
      <c r="EK4" s="411"/>
      <c r="EL4" s="411"/>
      <c r="EM4" s="411"/>
      <c r="EN4" s="411"/>
      <c r="EO4" s="411"/>
      <c r="EP4" s="411"/>
      <c r="EQ4" s="411"/>
      <c r="ER4" s="411"/>
      <c r="ES4" s="411"/>
      <c r="ET4" s="411"/>
      <c r="EU4" s="411"/>
      <c r="EV4" s="476"/>
      <c r="EW4" s="411"/>
      <c r="EX4" s="411"/>
      <c r="EY4" s="411"/>
      <c r="EZ4" s="435"/>
      <c r="FA4" s="529"/>
      <c r="FB4" s="411"/>
    </row>
    <row r="5" spans="1:158" s="54" customFormat="1" ht="23.25" customHeight="1">
      <c r="A5" s="704" t="s">
        <v>247</v>
      </c>
      <c r="B5" s="704"/>
      <c r="C5" s="704"/>
      <c r="D5" s="704"/>
      <c r="E5" s="704"/>
      <c r="F5" s="704"/>
      <c r="G5" s="704"/>
      <c r="H5" s="704"/>
      <c r="I5" s="704"/>
      <c r="J5" s="704"/>
      <c r="K5" s="704"/>
      <c r="L5" s="704"/>
      <c r="M5" s="704"/>
      <c r="N5" s="704"/>
      <c r="O5" s="704"/>
      <c r="P5" s="56"/>
      <c r="Q5" s="411"/>
      <c r="R5" s="411"/>
      <c r="S5" s="411"/>
      <c r="T5" s="411"/>
      <c r="U5" s="411"/>
      <c r="V5" s="411"/>
      <c r="W5" s="411"/>
      <c r="X5" s="411"/>
      <c r="Y5" s="411"/>
      <c r="Z5" s="411"/>
      <c r="AA5" s="411"/>
      <c r="AB5" s="411"/>
      <c r="AC5" s="411"/>
      <c r="AD5" s="434"/>
      <c r="AE5" s="411"/>
      <c r="AF5" s="411"/>
      <c r="AG5" s="411"/>
      <c r="AH5" s="411"/>
      <c r="AI5" s="411"/>
      <c r="AJ5" s="411"/>
      <c r="AK5" s="411"/>
      <c r="AL5" s="411"/>
      <c r="AM5" s="411"/>
      <c r="AN5" s="411"/>
      <c r="AO5" s="411"/>
      <c r="AP5" s="411"/>
      <c r="AQ5" s="411"/>
      <c r="AR5" s="411"/>
      <c r="AS5" s="411"/>
      <c r="AT5" s="411"/>
      <c r="AU5" s="411"/>
      <c r="AV5" s="411"/>
      <c r="AW5" s="411"/>
      <c r="AX5" s="435"/>
      <c r="AY5" s="411"/>
      <c r="AZ5" s="411"/>
      <c r="BA5" s="411"/>
      <c r="BB5" s="411"/>
      <c r="BC5" s="411"/>
      <c r="BD5" s="411"/>
      <c r="BE5" s="411"/>
      <c r="BF5" s="411"/>
      <c r="BG5" s="411"/>
      <c r="BH5" s="411"/>
      <c r="BI5" s="411"/>
      <c r="BJ5" s="411"/>
      <c r="BK5" s="411"/>
      <c r="BL5" s="411"/>
      <c r="BM5" s="411"/>
      <c r="BN5" s="411"/>
      <c r="BO5" s="411"/>
      <c r="BP5" s="434"/>
      <c r="BQ5" s="411"/>
      <c r="BR5" s="411"/>
      <c r="BS5" s="411"/>
      <c r="BT5" s="411"/>
      <c r="BU5" s="411"/>
      <c r="BV5" s="411"/>
      <c r="BW5" s="411"/>
      <c r="BX5" s="411"/>
      <c r="BY5" s="411"/>
      <c r="BZ5" s="411"/>
      <c r="CA5" s="411"/>
      <c r="CB5" s="411"/>
      <c r="CC5" s="411"/>
      <c r="CD5" s="438"/>
      <c r="CE5" s="411"/>
      <c r="CF5" s="411"/>
      <c r="CG5" s="411"/>
      <c r="CH5" s="411"/>
      <c r="CI5" s="411"/>
      <c r="CJ5" s="411"/>
      <c r="CK5" s="411"/>
      <c r="CL5" s="411"/>
      <c r="CM5" s="411"/>
      <c r="CN5" s="411"/>
      <c r="CO5" s="411"/>
      <c r="CP5" s="411"/>
      <c r="CQ5" s="411"/>
      <c r="CR5" s="411"/>
      <c r="CS5" s="411"/>
      <c r="CT5" s="411"/>
      <c r="CU5" s="411"/>
      <c r="CV5" s="411"/>
      <c r="CW5" s="411"/>
      <c r="CX5" s="411"/>
      <c r="CY5" s="411"/>
      <c r="CZ5" s="411"/>
      <c r="DA5" s="411"/>
      <c r="DB5" s="435"/>
      <c r="DC5" s="411"/>
      <c r="DD5" s="411"/>
      <c r="DE5" s="411"/>
      <c r="DF5" s="411"/>
      <c r="DG5" s="411"/>
      <c r="DH5" s="411"/>
      <c r="DI5" s="411"/>
      <c r="DJ5" s="411"/>
      <c r="DK5" s="411"/>
      <c r="DL5" s="411"/>
      <c r="DM5" s="411"/>
      <c r="DN5" s="411"/>
      <c r="DO5" s="411"/>
      <c r="DP5" s="411"/>
      <c r="DQ5" s="411"/>
      <c r="DR5" s="411"/>
      <c r="DS5" s="411"/>
      <c r="DT5" s="411"/>
      <c r="DU5" s="411"/>
      <c r="DV5" s="411"/>
      <c r="DW5" s="411"/>
      <c r="DX5" s="411"/>
      <c r="DY5" s="411"/>
      <c r="DZ5" s="411"/>
      <c r="EA5" s="411"/>
      <c r="EB5" s="411"/>
      <c r="EC5" s="411"/>
      <c r="ED5" s="411"/>
      <c r="EE5" s="411"/>
      <c r="EF5" s="411"/>
      <c r="EG5" s="411"/>
      <c r="EH5" s="411"/>
      <c r="EI5" s="411"/>
      <c r="EJ5" s="411"/>
      <c r="EK5" s="411"/>
      <c r="EL5" s="411"/>
      <c r="EM5" s="411"/>
      <c r="EN5" s="411"/>
      <c r="EO5" s="411"/>
      <c r="EP5" s="411"/>
      <c r="EQ5" s="411"/>
      <c r="ER5" s="411"/>
      <c r="ES5" s="411"/>
      <c r="ET5" s="411"/>
      <c r="EU5" s="411"/>
      <c r="EV5" s="476"/>
      <c r="EW5" s="411"/>
      <c r="EX5" s="411"/>
      <c r="EY5" s="411"/>
      <c r="EZ5" s="435"/>
      <c r="FA5" s="529"/>
      <c r="FB5" s="411"/>
    </row>
    <row r="6" spans="1:158" s="58" customFormat="1" ht="23.25" customHeight="1">
      <c r="A6" s="708" t="s">
        <v>3365</v>
      </c>
      <c r="B6" s="734"/>
      <c r="C6" s="734"/>
      <c r="D6" s="734"/>
      <c r="E6" s="734"/>
      <c r="F6" s="734"/>
      <c r="G6" s="734"/>
      <c r="H6" s="734"/>
      <c r="I6" s="734"/>
      <c r="J6" s="734"/>
      <c r="K6" s="734"/>
      <c r="L6" s="734"/>
      <c r="M6" s="734"/>
      <c r="N6" s="734"/>
      <c r="O6" s="734"/>
      <c r="P6" s="479"/>
      <c r="Q6" s="416"/>
      <c r="R6" s="416"/>
      <c r="S6" s="416"/>
      <c r="T6" s="416"/>
      <c r="U6" s="416"/>
      <c r="V6" s="416"/>
      <c r="W6" s="416"/>
      <c r="X6" s="416"/>
      <c r="Y6" s="416"/>
      <c r="Z6" s="416"/>
      <c r="AA6" s="416"/>
      <c r="AB6" s="416"/>
      <c r="AC6" s="416"/>
      <c r="AD6" s="439"/>
      <c r="AE6" s="416"/>
      <c r="AF6" s="416"/>
      <c r="AG6" s="416"/>
      <c r="AH6" s="416"/>
      <c r="AI6" s="416"/>
      <c r="AJ6" s="416"/>
      <c r="AK6" s="416"/>
      <c r="AL6" s="416"/>
      <c r="AM6" s="416"/>
      <c r="AN6" s="416"/>
      <c r="AO6" s="416"/>
      <c r="AP6" s="416"/>
      <c r="AQ6" s="416"/>
      <c r="AR6" s="416"/>
      <c r="AS6" s="416"/>
      <c r="AT6" s="416"/>
      <c r="AU6" s="416"/>
      <c r="AV6" s="416"/>
      <c r="AW6" s="416"/>
      <c r="AX6" s="440"/>
      <c r="AY6" s="416"/>
      <c r="AZ6" s="416"/>
      <c r="BA6" s="416"/>
      <c r="BB6" s="416"/>
      <c r="BC6" s="416"/>
      <c r="BD6" s="416"/>
      <c r="BE6" s="416"/>
      <c r="BF6" s="416"/>
      <c r="BG6" s="416"/>
      <c r="BH6" s="416"/>
      <c r="BI6" s="416"/>
      <c r="BJ6" s="416"/>
      <c r="BK6" s="416"/>
      <c r="BL6" s="416"/>
      <c r="BM6" s="416"/>
      <c r="BN6" s="416"/>
      <c r="BO6" s="416"/>
      <c r="BP6" s="439"/>
      <c r="BQ6" s="416"/>
      <c r="BR6" s="416"/>
      <c r="BS6" s="416"/>
      <c r="BT6" s="416"/>
      <c r="BU6" s="416"/>
      <c r="BV6" s="416"/>
      <c r="BW6" s="416"/>
      <c r="BX6" s="416"/>
      <c r="BY6" s="416"/>
      <c r="BZ6" s="416"/>
      <c r="CA6" s="416"/>
      <c r="CB6" s="416"/>
      <c r="CC6" s="416"/>
      <c r="CD6" s="416"/>
      <c r="CE6" s="416"/>
      <c r="CF6" s="416"/>
      <c r="CG6" s="416"/>
      <c r="CH6" s="416"/>
      <c r="CI6" s="416"/>
      <c r="CJ6" s="416"/>
      <c r="CK6" s="416"/>
      <c r="CL6" s="416"/>
      <c r="CM6" s="416"/>
      <c r="CN6" s="416"/>
      <c r="CO6" s="416"/>
      <c r="CP6" s="416"/>
      <c r="CQ6" s="416"/>
      <c r="CR6" s="416"/>
      <c r="CS6" s="416"/>
      <c r="CT6" s="416"/>
      <c r="CU6" s="416"/>
      <c r="CV6" s="416"/>
      <c r="CW6" s="416"/>
      <c r="CX6" s="416"/>
      <c r="CY6" s="416"/>
      <c r="CZ6" s="416"/>
      <c r="DA6" s="416"/>
      <c r="DB6" s="440"/>
      <c r="DC6" s="416"/>
      <c r="DD6" s="416"/>
      <c r="DE6" s="416"/>
      <c r="DF6" s="416"/>
      <c r="DG6" s="416"/>
      <c r="DH6" s="416"/>
      <c r="DI6" s="416"/>
      <c r="DJ6" s="416"/>
      <c r="DK6" s="416"/>
      <c r="DL6" s="416"/>
      <c r="DM6" s="416"/>
      <c r="DN6" s="416"/>
      <c r="DO6" s="416"/>
      <c r="DP6" s="416"/>
      <c r="DQ6" s="416"/>
      <c r="DR6" s="416"/>
      <c r="DS6" s="416"/>
      <c r="DT6" s="416"/>
      <c r="DU6" s="416"/>
      <c r="DV6" s="416"/>
      <c r="DW6" s="416"/>
      <c r="DX6" s="416"/>
      <c r="DY6" s="416"/>
      <c r="DZ6" s="416"/>
      <c r="EA6" s="416"/>
      <c r="EB6" s="416"/>
      <c r="EC6" s="416"/>
      <c r="ED6" s="416"/>
      <c r="EE6" s="416"/>
      <c r="EF6" s="416"/>
      <c r="EG6" s="416"/>
      <c r="EH6" s="416"/>
      <c r="EI6" s="416"/>
      <c r="EJ6" s="416"/>
      <c r="EK6" s="416"/>
      <c r="EL6" s="416"/>
      <c r="EM6" s="416"/>
      <c r="EN6" s="416"/>
      <c r="EO6" s="416"/>
      <c r="EP6" s="416"/>
      <c r="EQ6" s="416"/>
      <c r="ER6" s="416"/>
      <c r="ES6" s="416"/>
      <c r="ET6" s="416"/>
      <c r="EU6" s="416"/>
      <c r="EV6" s="476"/>
      <c r="EW6" s="416"/>
      <c r="EX6" s="416"/>
      <c r="EY6" s="416"/>
      <c r="EZ6" s="440"/>
      <c r="FA6" s="418"/>
      <c r="FB6" s="416"/>
    </row>
    <row r="7" spans="1:158" s="59" customFormat="1" ht="30.75" customHeight="1">
      <c r="A7" s="712" t="s">
        <v>0</v>
      </c>
      <c r="B7" s="735" t="s">
        <v>3127</v>
      </c>
      <c r="C7" s="735" t="s">
        <v>3128</v>
      </c>
      <c r="D7" s="735" t="s">
        <v>3129</v>
      </c>
      <c r="E7" s="735" t="s">
        <v>3130</v>
      </c>
      <c r="F7" s="736" t="s">
        <v>248</v>
      </c>
      <c r="G7" s="737" t="s">
        <v>1</v>
      </c>
      <c r="H7" s="738" t="s">
        <v>2</v>
      </c>
      <c r="I7" s="737" t="s">
        <v>249</v>
      </c>
      <c r="J7" s="737" t="s">
        <v>250</v>
      </c>
      <c r="K7" s="739" t="s">
        <v>251</v>
      </c>
      <c r="L7" s="737" t="s">
        <v>252</v>
      </c>
      <c r="M7" s="737" t="s">
        <v>3</v>
      </c>
      <c r="N7" s="742" t="s">
        <v>3052</v>
      </c>
      <c r="O7" s="740" t="s">
        <v>3126</v>
      </c>
      <c r="P7" s="741" t="s">
        <v>2676</v>
      </c>
      <c r="Q7" s="745" t="s">
        <v>3131</v>
      </c>
      <c r="R7" s="745"/>
      <c r="S7" s="745"/>
      <c r="T7" s="745"/>
      <c r="U7" s="745"/>
      <c r="V7" s="745"/>
      <c r="W7" s="745"/>
      <c r="X7" s="745"/>
      <c r="Y7" s="745"/>
      <c r="Z7" s="745"/>
      <c r="AA7" s="745"/>
      <c r="AB7" s="745"/>
      <c r="AC7" s="745"/>
      <c r="AD7" s="745"/>
      <c r="AE7" s="745"/>
      <c r="AF7" s="745"/>
      <c r="AG7" s="745"/>
      <c r="AH7" s="745"/>
      <c r="AI7" s="745"/>
      <c r="AJ7" s="745"/>
      <c r="AK7" s="745"/>
      <c r="AL7" s="745"/>
      <c r="AM7" s="745"/>
      <c r="AN7" s="745"/>
      <c r="AO7" s="745"/>
      <c r="AP7" s="745"/>
      <c r="AQ7" s="745"/>
      <c r="AR7" s="745"/>
      <c r="AS7" s="745"/>
      <c r="AT7" s="745"/>
      <c r="AU7" s="745"/>
      <c r="AV7" s="745"/>
      <c r="AW7" s="745"/>
      <c r="AX7" s="745"/>
      <c r="AY7" s="745"/>
      <c r="AZ7" s="745"/>
      <c r="BA7" s="745"/>
      <c r="BB7" s="745"/>
      <c r="BC7" s="745"/>
      <c r="BD7" s="745"/>
      <c r="BE7" s="745"/>
      <c r="BF7" s="745"/>
      <c r="BG7" s="745"/>
      <c r="BH7" s="745"/>
      <c r="BI7" s="745"/>
      <c r="BJ7" s="745"/>
      <c r="BK7" s="745"/>
      <c r="BL7" s="745"/>
      <c r="BM7" s="745"/>
      <c r="BN7" s="745"/>
      <c r="BO7" s="745"/>
      <c r="BP7" s="745"/>
      <c r="BQ7" s="745"/>
      <c r="BR7" s="745"/>
      <c r="BS7" s="745"/>
      <c r="BT7" s="745"/>
      <c r="BU7" s="745"/>
      <c r="BV7" s="745"/>
      <c r="BW7" s="745"/>
      <c r="BX7" s="745"/>
      <c r="BY7" s="745"/>
      <c r="BZ7" s="745"/>
      <c r="CA7" s="745"/>
      <c r="CB7" s="745"/>
      <c r="CC7" s="745"/>
      <c r="CD7" s="745"/>
      <c r="CE7" s="745"/>
      <c r="CF7" s="745"/>
      <c r="CG7" s="745"/>
      <c r="CH7" s="745"/>
      <c r="CI7" s="745"/>
      <c r="CJ7" s="745"/>
      <c r="CK7" s="745"/>
      <c r="CL7" s="745"/>
      <c r="CM7" s="745"/>
      <c r="CN7" s="745"/>
      <c r="CO7" s="745"/>
      <c r="CP7" s="745"/>
      <c r="CQ7" s="745"/>
      <c r="CR7" s="745"/>
      <c r="CS7" s="745"/>
      <c r="CT7" s="745"/>
      <c r="CU7" s="745"/>
      <c r="CV7" s="745"/>
      <c r="CW7" s="745"/>
      <c r="CX7" s="745"/>
      <c r="CY7" s="745"/>
      <c r="CZ7" s="745"/>
      <c r="DA7" s="745"/>
      <c r="DB7" s="745"/>
      <c r="DC7" s="745"/>
      <c r="DD7" s="745"/>
      <c r="DE7" s="745"/>
      <c r="DF7" s="745"/>
      <c r="DG7" s="743" t="s">
        <v>3132</v>
      </c>
      <c r="DH7" s="743"/>
      <c r="DI7" s="743"/>
      <c r="DJ7" s="743"/>
      <c r="DK7" s="743"/>
      <c r="DL7" s="743"/>
      <c r="DM7" s="743"/>
      <c r="DN7" s="743"/>
      <c r="DO7" s="743"/>
      <c r="DP7" s="743"/>
      <c r="DQ7" s="743"/>
      <c r="DR7" s="743"/>
      <c r="DS7" s="743"/>
      <c r="DT7" s="743"/>
      <c r="DU7" s="743"/>
      <c r="DV7" s="743"/>
      <c r="DW7" s="743"/>
      <c r="DX7" s="743"/>
      <c r="DY7" s="743"/>
      <c r="DZ7" s="743"/>
      <c r="EA7" s="743"/>
      <c r="EB7" s="743"/>
      <c r="EC7" s="743"/>
      <c r="ED7" s="743"/>
      <c r="EE7" s="743"/>
      <c r="EF7" s="743"/>
      <c r="EG7" s="743"/>
      <c r="EH7" s="743"/>
      <c r="EI7" s="743"/>
      <c r="EJ7" s="743"/>
      <c r="EK7" s="743"/>
      <c r="EL7" s="743"/>
      <c r="EM7" s="743"/>
      <c r="EN7" s="743"/>
      <c r="EO7" s="743"/>
      <c r="EP7" s="743"/>
      <c r="EQ7" s="743"/>
      <c r="ER7" s="743"/>
      <c r="ES7" s="743"/>
      <c r="ET7" s="743"/>
      <c r="EU7" s="743"/>
      <c r="EV7" s="743"/>
      <c r="EW7" s="743"/>
      <c r="EX7" s="743"/>
      <c r="EY7" s="743"/>
      <c r="EZ7" s="480"/>
      <c r="FA7" s="481"/>
      <c r="FB7" s="481"/>
    </row>
    <row r="8" spans="1:158" s="59" customFormat="1" ht="30.75" customHeight="1">
      <c r="A8" s="712"/>
      <c r="B8" s="735"/>
      <c r="C8" s="735"/>
      <c r="D8" s="735"/>
      <c r="E8" s="735"/>
      <c r="F8" s="736"/>
      <c r="G8" s="737"/>
      <c r="H8" s="738"/>
      <c r="I8" s="737"/>
      <c r="J8" s="737"/>
      <c r="K8" s="739"/>
      <c r="L8" s="737"/>
      <c r="M8" s="737"/>
      <c r="N8" s="742"/>
      <c r="O8" s="740"/>
      <c r="P8" s="741"/>
      <c r="Q8" s="482"/>
      <c r="R8" s="481"/>
      <c r="S8" s="482"/>
      <c r="T8" s="481"/>
      <c r="U8" s="482"/>
      <c r="V8" s="481"/>
      <c r="W8" s="482"/>
      <c r="X8" s="481"/>
      <c r="Y8" s="482"/>
      <c r="Z8" s="481"/>
      <c r="AA8" s="482"/>
      <c r="AB8" s="481"/>
      <c r="AC8" s="482"/>
      <c r="AD8" s="483"/>
      <c r="AE8" s="482"/>
      <c r="AF8" s="481"/>
      <c r="AG8" s="482"/>
      <c r="AH8" s="481"/>
      <c r="AI8" s="482"/>
      <c r="AJ8" s="481"/>
      <c r="AK8" s="482"/>
      <c r="AL8" s="481"/>
      <c r="AM8" s="482"/>
      <c r="AN8" s="481"/>
      <c r="AO8" s="482"/>
      <c r="AP8" s="746" t="s">
        <v>8238</v>
      </c>
      <c r="AQ8" s="482"/>
      <c r="AR8" s="481"/>
      <c r="AS8" s="744" t="s">
        <v>3133</v>
      </c>
      <c r="AT8" s="744"/>
      <c r="AU8" s="744"/>
      <c r="AV8" s="481"/>
      <c r="AW8" s="482"/>
      <c r="AX8" s="484"/>
      <c r="AY8" s="482"/>
      <c r="AZ8" s="481"/>
      <c r="BA8" s="482"/>
      <c r="BB8" s="481"/>
      <c r="BC8" s="482"/>
      <c r="BD8" s="485"/>
      <c r="BE8" s="482"/>
      <c r="BF8" s="481"/>
      <c r="BG8" s="482"/>
      <c r="BH8" s="481"/>
      <c r="BI8" s="482"/>
      <c r="BJ8" s="481"/>
      <c r="BK8" s="482"/>
      <c r="BL8" s="481"/>
      <c r="BM8" s="482"/>
      <c r="BN8" s="481"/>
      <c r="BO8" s="482"/>
      <c r="BP8" s="483"/>
      <c r="BQ8" s="486"/>
      <c r="BR8" s="481"/>
      <c r="BS8" s="482"/>
      <c r="BT8" s="481"/>
      <c r="BU8" s="744" t="s">
        <v>3135</v>
      </c>
      <c r="BV8" s="744"/>
      <c r="BW8" s="744"/>
      <c r="BX8" s="481"/>
      <c r="BY8" s="482"/>
      <c r="BZ8" s="481"/>
      <c r="CA8" s="482"/>
      <c r="CB8" s="481"/>
      <c r="CC8" s="482"/>
      <c r="CD8" s="482"/>
      <c r="CE8" s="482"/>
      <c r="CF8" s="481"/>
      <c r="CG8" s="482"/>
      <c r="CH8" s="481"/>
      <c r="CI8" s="744" t="s">
        <v>3136</v>
      </c>
      <c r="CJ8" s="744"/>
      <c r="CK8" s="744"/>
      <c r="CL8" s="481"/>
      <c r="CM8" s="482"/>
      <c r="CN8" s="481"/>
      <c r="CO8" s="482"/>
      <c r="CP8" s="482"/>
      <c r="CQ8" s="482"/>
      <c r="CR8" s="481"/>
      <c r="CS8" s="482"/>
      <c r="CT8" s="481"/>
      <c r="CU8" s="482"/>
      <c r="CV8" s="481"/>
      <c r="CW8" s="482"/>
      <c r="CX8" s="482"/>
      <c r="CY8" s="482"/>
      <c r="CZ8" s="481"/>
      <c r="DA8" s="482"/>
      <c r="DB8" s="484"/>
      <c r="DC8" s="482"/>
      <c r="DD8" s="481"/>
      <c r="DE8" s="482"/>
      <c r="DF8" s="481"/>
      <c r="DG8" s="480"/>
      <c r="DH8" s="481"/>
      <c r="DI8" s="480"/>
      <c r="DJ8" s="481"/>
      <c r="DK8" s="480"/>
      <c r="DL8" s="481"/>
      <c r="DM8" s="480"/>
      <c r="DN8" s="481"/>
      <c r="DO8" s="480"/>
      <c r="DP8" s="481"/>
      <c r="DQ8" s="480"/>
      <c r="DR8" s="481"/>
      <c r="DS8" s="480"/>
      <c r="DT8" s="480"/>
      <c r="DU8" s="481"/>
      <c r="DV8" s="480"/>
      <c r="DW8" s="481"/>
      <c r="DX8" s="480"/>
      <c r="DY8" s="481"/>
      <c r="DZ8" s="480"/>
      <c r="EA8" s="481"/>
      <c r="EB8" s="480"/>
      <c r="EC8" s="483"/>
      <c r="ED8" s="480"/>
      <c r="EE8" s="481"/>
      <c r="EF8" s="480"/>
      <c r="EG8" s="481"/>
      <c r="EH8" s="480"/>
      <c r="EI8" s="481"/>
      <c r="EJ8" s="480"/>
      <c r="EK8" s="480"/>
      <c r="EL8" s="481"/>
      <c r="EM8" s="480"/>
      <c r="EN8" s="481"/>
      <c r="EO8" s="480"/>
      <c r="EP8" s="481"/>
      <c r="EQ8" s="480"/>
      <c r="ER8" s="481"/>
      <c r="ES8" s="480"/>
      <c r="ET8" s="481"/>
      <c r="EU8" s="480"/>
      <c r="EV8" s="487"/>
      <c r="EW8" s="480"/>
      <c r="EX8" s="480"/>
      <c r="EY8" s="480"/>
      <c r="EZ8" s="480"/>
      <c r="FA8" s="481"/>
      <c r="FB8" s="481"/>
    </row>
    <row r="9" spans="1:158" s="70" customFormat="1" ht="33.75" customHeight="1">
      <c r="A9" s="712"/>
      <c r="B9" s="735"/>
      <c r="C9" s="735"/>
      <c r="D9" s="735"/>
      <c r="E9" s="735"/>
      <c r="F9" s="736"/>
      <c r="G9" s="737"/>
      <c r="H9" s="738"/>
      <c r="I9" s="737"/>
      <c r="J9" s="737"/>
      <c r="K9" s="739"/>
      <c r="L9" s="737"/>
      <c r="M9" s="737"/>
      <c r="N9" s="742"/>
      <c r="O9" s="740"/>
      <c r="P9" s="741"/>
      <c r="Q9" s="486" t="s">
        <v>3137</v>
      </c>
      <c r="R9" s="481" t="s">
        <v>8238</v>
      </c>
      <c r="S9" s="486" t="s">
        <v>3138</v>
      </c>
      <c r="T9" s="481" t="s">
        <v>8238</v>
      </c>
      <c r="U9" s="486" t="s">
        <v>3139</v>
      </c>
      <c r="V9" s="481" t="s">
        <v>8238</v>
      </c>
      <c r="W9" s="486" t="s">
        <v>3140</v>
      </c>
      <c r="X9" s="481" t="s">
        <v>8238</v>
      </c>
      <c r="Y9" s="486" t="s">
        <v>3141</v>
      </c>
      <c r="Z9" s="481" t="s">
        <v>8238</v>
      </c>
      <c r="AA9" s="486" t="s">
        <v>3142</v>
      </c>
      <c r="AB9" s="481" t="s">
        <v>8238</v>
      </c>
      <c r="AC9" s="486" t="s">
        <v>3143</v>
      </c>
      <c r="AD9" s="483" t="s">
        <v>8238</v>
      </c>
      <c r="AE9" s="486" t="s">
        <v>3144</v>
      </c>
      <c r="AF9" s="481" t="s">
        <v>8238</v>
      </c>
      <c r="AG9" s="486" t="s">
        <v>3145</v>
      </c>
      <c r="AH9" s="481" t="s">
        <v>8238</v>
      </c>
      <c r="AI9" s="486" t="s">
        <v>3146</v>
      </c>
      <c r="AJ9" s="481" t="s">
        <v>8238</v>
      </c>
      <c r="AK9" s="486" t="s">
        <v>3147</v>
      </c>
      <c r="AL9" s="481" t="s">
        <v>8238</v>
      </c>
      <c r="AM9" s="486" t="s">
        <v>3148</v>
      </c>
      <c r="AN9" s="481" t="s">
        <v>8238</v>
      </c>
      <c r="AO9" s="486" t="s">
        <v>3149</v>
      </c>
      <c r="AP9" s="746"/>
      <c r="AQ9" s="486" t="s">
        <v>3150</v>
      </c>
      <c r="AR9" s="481" t="s">
        <v>8238</v>
      </c>
      <c r="AS9" s="486" t="s">
        <v>3151</v>
      </c>
      <c r="AT9" s="486" t="s">
        <v>3152</v>
      </c>
      <c r="AU9" s="486" t="s">
        <v>3153</v>
      </c>
      <c r="AV9" s="481" t="s">
        <v>8238</v>
      </c>
      <c r="AW9" s="486" t="s">
        <v>3154</v>
      </c>
      <c r="AX9" s="484" t="s">
        <v>8238</v>
      </c>
      <c r="AY9" s="486" t="s">
        <v>3155</v>
      </c>
      <c r="AZ9" s="481" t="s">
        <v>8238</v>
      </c>
      <c r="BA9" s="486" t="s">
        <v>3156</v>
      </c>
      <c r="BB9" s="481" t="s">
        <v>8238</v>
      </c>
      <c r="BC9" s="486" t="s">
        <v>3157</v>
      </c>
      <c r="BD9" s="485" t="s">
        <v>8238</v>
      </c>
      <c r="BE9" s="486" t="s">
        <v>3158</v>
      </c>
      <c r="BF9" s="481" t="s">
        <v>8238</v>
      </c>
      <c r="BG9" s="486" t="s">
        <v>3159</v>
      </c>
      <c r="BH9" s="481" t="s">
        <v>8238</v>
      </c>
      <c r="BI9" s="486" t="s">
        <v>3160</v>
      </c>
      <c r="BJ9" s="481" t="s">
        <v>8238</v>
      </c>
      <c r="BK9" s="486" t="s">
        <v>3161</v>
      </c>
      <c r="BL9" s="481" t="s">
        <v>8238</v>
      </c>
      <c r="BM9" s="486" t="s">
        <v>3162</v>
      </c>
      <c r="BN9" s="481" t="s">
        <v>8238</v>
      </c>
      <c r="BO9" s="486" t="s">
        <v>3163</v>
      </c>
      <c r="BP9" s="483" t="s">
        <v>8238</v>
      </c>
      <c r="BQ9" s="486" t="s">
        <v>3134</v>
      </c>
      <c r="BR9" s="481" t="s">
        <v>8238</v>
      </c>
      <c r="BS9" s="486" t="s">
        <v>3164</v>
      </c>
      <c r="BT9" s="481" t="s">
        <v>8238</v>
      </c>
      <c r="BU9" s="486" t="s">
        <v>3151</v>
      </c>
      <c r="BV9" s="486" t="s">
        <v>3152</v>
      </c>
      <c r="BW9" s="486" t="s">
        <v>3153</v>
      </c>
      <c r="BX9" s="481" t="s">
        <v>8238</v>
      </c>
      <c r="BY9" s="486" t="s">
        <v>3165</v>
      </c>
      <c r="BZ9" s="481" t="s">
        <v>8238</v>
      </c>
      <c r="CA9" s="486" t="s">
        <v>3166</v>
      </c>
      <c r="CB9" s="481" t="s">
        <v>8238</v>
      </c>
      <c r="CC9" s="486" t="s">
        <v>3167</v>
      </c>
      <c r="CD9" s="481" t="s">
        <v>8238</v>
      </c>
      <c r="CE9" s="486" t="s">
        <v>3168</v>
      </c>
      <c r="CF9" s="481" t="s">
        <v>8238</v>
      </c>
      <c r="CG9" s="486" t="s">
        <v>3169</v>
      </c>
      <c r="CH9" s="481" t="s">
        <v>8238</v>
      </c>
      <c r="CI9" s="486" t="s">
        <v>3151</v>
      </c>
      <c r="CJ9" s="486" t="s">
        <v>3152</v>
      </c>
      <c r="CK9" s="486" t="s">
        <v>3153</v>
      </c>
      <c r="CL9" s="481" t="s">
        <v>8238</v>
      </c>
      <c r="CM9" s="486" t="s">
        <v>3170</v>
      </c>
      <c r="CN9" s="481" t="s">
        <v>8238</v>
      </c>
      <c r="CO9" s="486" t="s">
        <v>3171</v>
      </c>
      <c r="CP9" s="481" t="s">
        <v>8238</v>
      </c>
      <c r="CQ9" s="486" t="s">
        <v>3172</v>
      </c>
      <c r="CR9" s="481" t="s">
        <v>8238</v>
      </c>
      <c r="CS9" s="486" t="s">
        <v>3173</v>
      </c>
      <c r="CT9" s="481" t="s">
        <v>8238</v>
      </c>
      <c r="CU9" s="486" t="s">
        <v>3174</v>
      </c>
      <c r="CV9" s="481" t="s">
        <v>8238</v>
      </c>
      <c r="CW9" s="486" t="s">
        <v>3175</v>
      </c>
      <c r="CX9" s="481" t="s">
        <v>8238</v>
      </c>
      <c r="CY9" s="486" t="s">
        <v>3176</v>
      </c>
      <c r="CZ9" s="481" t="s">
        <v>8238</v>
      </c>
      <c r="DA9" s="486" t="s">
        <v>3177</v>
      </c>
      <c r="DB9" s="484" t="s">
        <v>8238</v>
      </c>
      <c r="DC9" s="488" t="s">
        <v>3178</v>
      </c>
      <c r="DD9" s="481" t="s">
        <v>8238</v>
      </c>
      <c r="DE9" s="488" t="s">
        <v>3179</v>
      </c>
      <c r="DF9" s="481" t="s">
        <v>8238</v>
      </c>
      <c r="DG9" s="489" t="s">
        <v>3150</v>
      </c>
      <c r="DH9" s="481" t="s">
        <v>8238</v>
      </c>
      <c r="DI9" s="480" t="s">
        <v>3154</v>
      </c>
      <c r="DJ9" s="481" t="s">
        <v>8238</v>
      </c>
      <c r="DK9" s="489" t="s">
        <v>3155</v>
      </c>
      <c r="DL9" s="481" t="s">
        <v>8238</v>
      </c>
      <c r="DM9" s="480" t="s">
        <v>3156</v>
      </c>
      <c r="DN9" s="481" t="s">
        <v>8238</v>
      </c>
      <c r="DO9" s="480" t="s">
        <v>3157</v>
      </c>
      <c r="DP9" s="481" t="s">
        <v>8238</v>
      </c>
      <c r="DQ9" s="480" t="s">
        <v>3158</v>
      </c>
      <c r="DR9" s="481" t="s">
        <v>8238</v>
      </c>
      <c r="DS9" s="480" t="s">
        <v>3159</v>
      </c>
      <c r="DT9" s="480" t="s">
        <v>3160</v>
      </c>
      <c r="DU9" s="481" t="s">
        <v>8238</v>
      </c>
      <c r="DV9" s="480" t="s">
        <v>3161</v>
      </c>
      <c r="DW9" s="481" t="s">
        <v>8238</v>
      </c>
      <c r="DX9" s="480" t="s">
        <v>3162</v>
      </c>
      <c r="DY9" s="481" t="s">
        <v>8238</v>
      </c>
      <c r="DZ9" s="480" t="s">
        <v>3141</v>
      </c>
      <c r="EA9" s="481" t="s">
        <v>8238</v>
      </c>
      <c r="EB9" s="480" t="s">
        <v>3142</v>
      </c>
      <c r="EC9" s="483" t="s">
        <v>8238</v>
      </c>
      <c r="ED9" s="480" t="s">
        <v>3163</v>
      </c>
      <c r="EE9" s="481" t="s">
        <v>8238</v>
      </c>
      <c r="EF9" s="480" t="s">
        <v>3134</v>
      </c>
      <c r="EG9" s="481" t="s">
        <v>8238</v>
      </c>
      <c r="EH9" s="480" t="s">
        <v>3164</v>
      </c>
      <c r="EI9" s="481" t="s">
        <v>8238</v>
      </c>
      <c r="EJ9" s="480" t="s">
        <v>3165</v>
      </c>
      <c r="EK9" s="480" t="s">
        <v>3166</v>
      </c>
      <c r="EL9" s="481" t="s">
        <v>8238</v>
      </c>
      <c r="EM9" s="480" t="s">
        <v>3167</v>
      </c>
      <c r="EN9" s="481" t="s">
        <v>8238</v>
      </c>
      <c r="EO9" s="480" t="s">
        <v>3168</v>
      </c>
      <c r="EP9" s="481" t="s">
        <v>8238</v>
      </c>
      <c r="EQ9" s="480" t="s">
        <v>3169</v>
      </c>
      <c r="ER9" s="481" t="s">
        <v>8238</v>
      </c>
      <c r="ES9" s="480" t="s">
        <v>3170</v>
      </c>
      <c r="ET9" s="481" t="s">
        <v>8238</v>
      </c>
      <c r="EU9" s="480" t="s">
        <v>3171</v>
      </c>
      <c r="EV9" s="487" t="s">
        <v>8238</v>
      </c>
      <c r="EW9" s="480" t="s">
        <v>3172</v>
      </c>
      <c r="EX9" s="487" t="s">
        <v>8238</v>
      </c>
      <c r="EY9" s="480" t="s">
        <v>3173</v>
      </c>
      <c r="EZ9" s="484" t="s">
        <v>8238</v>
      </c>
      <c r="FA9" s="481" t="s">
        <v>8242</v>
      </c>
      <c r="FB9" s="481" t="s">
        <v>7674</v>
      </c>
    </row>
    <row r="10" spans="1:158" s="96" customFormat="1" ht="26.25" customHeight="1">
      <c r="A10" s="186"/>
      <c r="B10" s="491"/>
      <c r="C10" s="491"/>
      <c r="D10" s="491"/>
      <c r="E10" s="491"/>
      <c r="F10" s="492" t="s">
        <v>3180</v>
      </c>
      <c r="G10" s="491"/>
      <c r="H10" s="491"/>
      <c r="I10" s="491"/>
      <c r="J10" s="491"/>
      <c r="K10" s="491"/>
      <c r="L10" s="491"/>
      <c r="M10" s="491"/>
      <c r="N10" s="493"/>
      <c r="O10" s="491"/>
      <c r="P10" s="491"/>
      <c r="Q10" s="494"/>
      <c r="R10" s="494"/>
      <c r="S10" s="494"/>
      <c r="T10" s="494"/>
      <c r="U10" s="494"/>
      <c r="V10" s="494"/>
      <c r="W10" s="494"/>
      <c r="X10" s="494"/>
      <c r="Y10" s="494"/>
      <c r="Z10" s="494"/>
      <c r="AA10" s="494"/>
      <c r="AB10" s="494"/>
      <c r="AC10" s="494"/>
      <c r="AD10" s="495"/>
      <c r="AE10" s="494"/>
      <c r="AF10" s="494"/>
      <c r="AG10" s="494"/>
      <c r="AH10" s="494"/>
      <c r="AI10" s="494"/>
      <c r="AJ10" s="494"/>
      <c r="AK10" s="494"/>
      <c r="AL10" s="494"/>
      <c r="AM10" s="494"/>
      <c r="AN10" s="494"/>
      <c r="AO10" s="494"/>
      <c r="AP10" s="494"/>
      <c r="AQ10" s="494"/>
      <c r="AR10" s="494"/>
      <c r="AS10" s="494"/>
      <c r="AT10" s="494"/>
      <c r="AU10" s="494"/>
      <c r="AV10" s="494"/>
      <c r="AW10" s="494"/>
      <c r="AX10" s="494"/>
      <c r="AY10" s="494"/>
      <c r="AZ10" s="494"/>
      <c r="BA10" s="494"/>
      <c r="BB10" s="494"/>
      <c r="BC10" s="494"/>
      <c r="BD10" s="496"/>
      <c r="BE10" s="494"/>
      <c r="BF10" s="494"/>
      <c r="BG10" s="494"/>
      <c r="BH10" s="494"/>
      <c r="BI10" s="494"/>
      <c r="BJ10" s="494"/>
      <c r="BK10" s="494"/>
      <c r="BL10" s="494"/>
      <c r="BM10" s="494"/>
      <c r="BN10" s="494"/>
      <c r="BO10" s="494"/>
      <c r="BP10" s="495"/>
      <c r="BQ10" s="494"/>
      <c r="BR10" s="494"/>
      <c r="BS10" s="494"/>
      <c r="BT10" s="494"/>
      <c r="BU10" s="494"/>
      <c r="BV10" s="494"/>
      <c r="BW10" s="494"/>
      <c r="BX10" s="494"/>
      <c r="BY10" s="494"/>
      <c r="BZ10" s="494"/>
      <c r="CA10" s="494"/>
      <c r="CB10" s="494"/>
      <c r="CC10" s="494"/>
      <c r="CD10" s="494"/>
      <c r="CE10" s="494"/>
      <c r="CF10" s="494"/>
      <c r="CG10" s="494"/>
      <c r="CH10" s="494"/>
      <c r="CI10" s="494"/>
      <c r="CJ10" s="494"/>
      <c r="CK10" s="494"/>
      <c r="CL10" s="494"/>
      <c r="CM10" s="494"/>
      <c r="CN10" s="494"/>
      <c r="CO10" s="494"/>
      <c r="CP10" s="494"/>
      <c r="CQ10" s="494"/>
      <c r="CR10" s="494"/>
      <c r="CS10" s="494"/>
      <c r="CT10" s="494"/>
      <c r="CU10" s="494"/>
      <c r="CV10" s="494"/>
      <c r="CW10" s="494"/>
      <c r="CX10" s="496"/>
      <c r="CY10" s="494"/>
      <c r="CZ10" s="494"/>
      <c r="DA10" s="494"/>
      <c r="DB10" s="494"/>
      <c r="DC10" s="494"/>
      <c r="DD10" s="494"/>
      <c r="DE10" s="494"/>
      <c r="DF10" s="494"/>
      <c r="DG10" s="494"/>
      <c r="DH10" s="494"/>
      <c r="DI10" s="494"/>
      <c r="DJ10" s="494"/>
      <c r="DK10" s="494"/>
      <c r="DL10" s="494"/>
      <c r="DM10" s="494"/>
      <c r="DN10" s="494"/>
      <c r="DO10" s="494"/>
      <c r="DP10" s="494"/>
      <c r="DQ10" s="494"/>
      <c r="DR10" s="494"/>
      <c r="DS10" s="494"/>
      <c r="DT10" s="494"/>
      <c r="DU10" s="494"/>
      <c r="DV10" s="494"/>
      <c r="DW10" s="494"/>
      <c r="DX10" s="494"/>
      <c r="DY10" s="494"/>
      <c r="DZ10" s="494"/>
      <c r="EA10" s="494"/>
      <c r="EB10" s="494"/>
      <c r="EC10" s="494"/>
      <c r="ED10" s="494"/>
      <c r="EE10" s="494"/>
      <c r="EF10" s="494"/>
      <c r="EG10" s="494"/>
      <c r="EH10" s="494"/>
      <c r="EI10" s="494"/>
      <c r="EJ10" s="494"/>
      <c r="EK10" s="494"/>
      <c r="EL10" s="494"/>
      <c r="EM10" s="494"/>
      <c r="EN10" s="494"/>
      <c r="EO10" s="494"/>
      <c r="EP10" s="494"/>
      <c r="EQ10" s="494"/>
      <c r="ER10" s="494"/>
      <c r="ES10" s="494"/>
      <c r="ET10" s="494"/>
      <c r="EU10" s="494"/>
      <c r="EV10" s="497"/>
      <c r="EW10" s="494"/>
      <c r="EX10" s="494"/>
      <c r="EY10" s="494"/>
      <c r="EZ10" s="494"/>
      <c r="FA10" s="494"/>
      <c r="FB10" s="494"/>
    </row>
    <row r="11" spans="1:158" s="70" customFormat="1" ht="26.25" customHeight="1">
      <c r="A11" s="186"/>
      <c r="B11" s="491"/>
      <c r="C11" s="491"/>
      <c r="D11" s="491"/>
      <c r="E11" s="491"/>
      <c r="F11" s="492" t="s">
        <v>3181</v>
      </c>
      <c r="G11" s="491"/>
      <c r="H11" s="491"/>
      <c r="I11" s="491"/>
      <c r="J11" s="491"/>
      <c r="K11" s="491"/>
      <c r="L11" s="491"/>
      <c r="M11" s="491"/>
      <c r="N11" s="493"/>
      <c r="O11" s="491"/>
      <c r="P11" s="491"/>
      <c r="Q11" s="490"/>
      <c r="R11" s="490"/>
      <c r="S11" s="490"/>
      <c r="T11" s="490"/>
      <c r="U11" s="490"/>
      <c r="V11" s="490"/>
      <c r="W11" s="490"/>
      <c r="X11" s="490"/>
      <c r="Y11" s="490"/>
      <c r="Z11" s="490"/>
      <c r="AA11" s="490"/>
      <c r="AB11" s="490"/>
      <c r="AC11" s="490"/>
      <c r="AD11" s="498"/>
      <c r="AE11" s="490"/>
      <c r="AF11" s="490"/>
      <c r="AG11" s="490"/>
      <c r="AH11" s="490"/>
      <c r="AI11" s="490"/>
      <c r="AJ11" s="490"/>
      <c r="AK11" s="490"/>
      <c r="AL11" s="490"/>
      <c r="AM11" s="490"/>
      <c r="AN11" s="490"/>
      <c r="AO11" s="490"/>
      <c r="AP11" s="490"/>
      <c r="AQ11" s="490"/>
      <c r="AR11" s="490"/>
      <c r="AS11" s="490"/>
      <c r="AT11" s="490"/>
      <c r="AU11" s="490"/>
      <c r="AV11" s="490"/>
      <c r="AW11" s="490"/>
      <c r="AX11" s="499"/>
      <c r="AY11" s="490"/>
      <c r="AZ11" s="490"/>
      <c r="BA11" s="490"/>
      <c r="BB11" s="490"/>
      <c r="BC11" s="490"/>
      <c r="BD11" s="500"/>
      <c r="BE11" s="490"/>
      <c r="BF11" s="490"/>
      <c r="BG11" s="490"/>
      <c r="BH11" s="490"/>
      <c r="BI11" s="490"/>
      <c r="BJ11" s="490"/>
      <c r="BK11" s="490"/>
      <c r="BL11" s="490"/>
      <c r="BM11" s="490"/>
      <c r="BN11" s="490"/>
      <c r="BO11" s="490"/>
      <c r="BP11" s="498"/>
      <c r="BQ11" s="490"/>
      <c r="BR11" s="490"/>
      <c r="BS11" s="490"/>
      <c r="BT11" s="490"/>
      <c r="BU11" s="490"/>
      <c r="BV11" s="490"/>
      <c r="BW11" s="490"/>
      <c r="BX11" s="490"/>
      <c r="BY11" s="490"/>
      <c r="BZ11" s="490"/>
      <c r="CA11" s="490"/>
      <c r="CB11" s="490"/>
      <c r="CC11" s="490"/>
      <c r="CD11" s="490"/>
      <c r="CE11" s="490"/>
      <c r="CF11" s="490"/>
      <c r="CG11" s="490"/>
      <c r="CH11" s="490"/>
      <c r="CI11" s="490"/>
      <c r="CJ11" s="490"/>
      <c r="CK11" s="490"/>
      <c r="CL11" s="490"/>
      <c r="CM11" s="490"/>
      <c r="CN11" s="490"/>
      <c r="CO11" s="490"/>
      <c r="CP11" s="490"/>
      <c r="CQ11" s="490"/>
      <c r="CR11" s="490"/>
      <c r="CS11" s="490"/>
      <c r="CT11" s="490"/>
      <c r="CU11" s="490"/>
      <c r="CV11" s="490"/>
      <c r="CW11" s="490"/>
      <c r="CX11" s="501"/>
      <c r="CY11" s="490"/>
      <c r="CZ11" s="490"/>
      <c r="DA11" s="490"/>
      <c r="DB11" s="499"/>
      <c r="DC11" s="490"/>
      <c r="DD11" s="490"/>
      <c r="DE11" s="490"/>
      <c r="DF11" s="490"/>
      <c r="DG11" s="490"/>
      <c r="DH11" s="490"/>
      <c r="DI11" s="490"/>
      <c r="DJ11" s="490"/>
      <c r="DK11" s="490"/>
      <c r="DL11" s="490"/>
      <c r="DM11" s="490"/>
      <c r="DN11" s="490"/>
      <c r="DO11" s="490"/>
      <c r="DP11" s="490"/>
      <c r="DQ11" s="490"/>
      <c r="DR11" s="490"/>
      <c r="DS11" s="490"/>
      <c r="DT11" s="490"/>
      <c r="DU11" s="490"/>
      <c r="DV11" s="490"/>
      <c r="DW11" s="490"/>
      <c r="DX11" s="490"/>
      <c r="DY11" s="490"/>
      <c r="DZ11" s="490"/>
      <c r="EA11" s="490"/>
      <c r="EB11" s="490"/>
      <c r="EC11" s="490"/>
      <c r="ED11" s="490"/>
      <c r="EE11" s="490"/>
      <c r="EF11" s="490"/>
      <c r="EG11" s="490"/>
      <c r="EH11" s="490"/>
      <c r="EI11" s="490"/>
      <c r="EJ11" s="490"/>
      <c r="EK11" s="490"/>
      <c r="EL11" s="490"/>
      <c r="EM11" s="490"/>
      <c r="EN11" s="490"/>
      <c r="EO11" s="490"/>
      <c r="EP11" s="490"/>
      <c r="EQ11" s="490"/>
      <c r="ER11" s="490"/>
      <c r="ES11" s="490"/>
      <c r="ET11" s="490"/>
      <c r="EU11" s="490"/>
      <c r="EV11" s="497"/>
      <c r="EW11" s="490"/>
      <c r="EX11" s="490"/>
      <c r="EY11" s="490"/>
      <c r="EZ11" s="499"/>
      <c r="FA11" s="481"/>
      <c r="FB11" s="490"/>
    </row>
    <row r="12" spans="1:158" s="465" customFormat="1" ht="40.9" customHeight="1">
      <c r="A12" s="203">
        <v>1</v>
      </c>
      <c r="B12" s="502" t="s">
        <v>5281</v>
      </c>
      <c r="C12" s="502" t="s">
        <v>5281</v>
      </c>
      <c r="D12" s="502">
        <v>21</v>
      </c>
      <c r="E12" s="502">
        <v>922</v>
      </c>
      <c r="F12" s="503" t="s">
        <v>3427</v>
      </c>
      <c r="G12" s="502" t="s">
        <v>3428</v>
      </c>
      <c r="H12" s="502" t="s">
        <v>3429</v>
      </c>
      <c r="I12" s="502" t="s">
        <v>5282</v>
      </c>
      <c r="J12" s="502">
        <v>36</v>
      </c>
      <c r="K12" s="502" t="s">
        <v>3431</v>
      </c>
      <c r="L12" s="502" t="s">
        <v>3432</v>
      </c>
      <c r="M12" s="502" t="s">
        <v>65</v>
      </c>
      <c r="N12" s="504">
        <v>26120</v>
      </c>
      <c r="O12" s="502" t="s">
        <v>3122</v>
      </c>
      <c r="P12" s="502">
        <v>23</v>
      </c>
      <c r="Q12" s="490">
        <v>10000</v>
      </c>
      <c r="R12" s="490">
        <v>6500</v>
      </c>
      <c r="S12" s="490"/>
      <c r="T12" s="490"/>
      <c r="U12" s="490">
        <v>100</v>
      </c>
      <c r="V12" s="490"/>
      <c r="W12" s="490">
        <v>500</v>
      </c>
      <c r="X12" s="490"/>
      <c r="Y12" s="490">
        <v>500</v>
      </c>
      <c r="Z12" s="490"/>
      <c r="AA12" s="490">
        <v>500</v>
      </c>
      <c r="AB12" s="490"/>
      <c r="AC12" s="490">
        <v>1000</v>
      </c>
      <c r="AD12" s="498">
        <v>1000</v>
      </c>
      <c r="AE12" s="490"/>
      <c r="AF12" s="490"/>
      <c r="AG12" s="490">
        <v>1000</v>
      </c>
      <c r="AH12" s="490"/>
      <c r="AI12" s="490">
        <v>1500</v>
      </c>
      <c r="AJ12" s="490"/>
      <c r="AK12" s="490">
        <v>0</v>
      </c>
      <c r="AL12" s="490"/>
      <c r="AM12" s="490">
        <v>1000</v>
      </c>
      <c r="AN12" s="490"/>
      <c r="AO12" s="490"/>
      <c r="AP12" s="490"/>
      <c r="AQ12" s="490">
        <v>100</v>
      </c>
      <c r="AR12" s="490">
        <v>0</v>
      </c>
      <c r="AS12" s="490"/>
      <c r="AT12" s="490">
        <v>3000</v>
      </c>
      <c r="AU12" s="490">
        <v>3000</v>
      </c>
      <c r="AV12" s="490">
        <v>1000</v>
      </c>
      <c r="AW12" s="490">
        <v>500</v>
      </c>
      <c r="AX12" s="499">
        <v>200</v>
      </c>
      <c r="AY12" s="490"/>
      <c r="AZ12" s="490"/>
      <c r="BA12" s="490">
        <v>1900</v>
      </c>
      <c r="BB12" s="490">
        <v>0</v>
      </c>
      <c r="BC12" s="490">
        <v>0</v>
      </c>
      <c r="BD12" s="500">
        <v>0</v>
      </c>
      <c r="BE12" s="490">
        <v>200</v>
      </c>
      <c r="BF12" s="490">
        <v>100</v>
      </c>
      <c r="BG12" s="490">
        <v>200</v>
      </c>
      <c r="BH12" s="490"/>
      <c r="BI12" s="490">
        <v>0</v>
      </c>
      <c r="BJ12" s="490"/>
      <c r="BK12" s="490">
        <v>0</v>
      </c>
      <c r="BL12" s="490"/>
      <c r="BM12" s="490">
        <v>300</v>
      </c>
      <c r="BN12" s="490">
        <v>300</v>
      </c>
      <c r="BO12" s="490">
        <v>100</v>
      </c>
      <c r="BP12" s="498"/>
      <c r="BQ12" s="490">
        <v>300</v>
      </c>
      <c r="BR12" s="490"/>
      <c r="BS12" s="490">
        <v>30</v>
      </c>
      <c r="BT12" s="490"/>
      <c r="BU12" s="490"/>
      <c r="BV12" s="490">
        <v>200</v>
      </c>
      <c r="BW12" s="490">
        <v>200</v>
      </c>
      <c r="BX12" s="490"/>
      <c r="BY12" s="490">
        <v>100</v>
      </c>
      <c r="BZ12" s="490">
        <v>100</v>
      </c>
      <c r="CA12" s="490">
        <v>100</v>
      </c>
      <c r="CB12" s="490"/>
      <c r="CC12" s="490">
        <v>1500</v>
      </c>
      <c r="CD12" s="490">
        <v>0</v>
      </c>
      <c r="CE12" s="490">
        <v>100</v>
      </c>
      <c r="CF12" s="490">
        <v>0</v>
      </c>
      <c r="CG12" s="490"/>
      <c r="CH12" s="490"/>
      <c r="CI12" s="490">
        <v>0</v>
      </c>
      <c r="CJ12" s="490">
        <v>200</v>
      </c>
      <c r="CK12" s="490">
        <v>200</v>
      </c>
      <c r="CL12" s="490"/>
      <c r="CM12" s="490"/>
      <c r="CN12" s="490"/>
      <c r="CO12" s="490">
        <v>200</v>
      </c>
      <c r="CP12" s="490">
        <v>200</v>
      </c>
      <c r="CQ12" s="490">
        <v>90</v>
      </c>
      <c r="CR12" s="490"/>
      <c r="CS12" s="490">
        <v>400</v>
      </c>
      <c r="CT12" s="490"/>
      <c r="CU12" s="490">
        <v>500</v>
      </c>
      <c r="CV12" s="490"/>
      <c r="CW12" s="490"/>
      <c r="CX12" s="501"/>
      <c r="CY12" s="490">
        <v>0</v>
      </c>
      <c r="CZ12" s="490">
        <v>0</v>
      </c>
      <c r="DA12" s="490">
        <v>0</v>
      </c>
      <c r="DB12" s="499"/>
      <c r="DC12" s="490"/>
      <c r="DD12" s="490"/>
      <c r="DE12" s="490">
        <v>0</v>
      </c>
      <c r="DF12" s="490"/>
      <c r="DG12" s="490"/>
      <c r="DH12" s="490"/>
      <c r="DI12" s="490"/>
      <c r="DJ12" s="490"/>
      <c r="DK12" s="490"/>
      <c r="DL12" s="490"/>
      <c r="DM12" s="490"/>
      <c r="DN12" s="490"/>
      <c r="DO12" s="490"/>
      <c r="DP12" s="490"/>
      <c r="DQ12" s="490"/>
      <c r="DR12" s="490"/>
      <c r="DS12" s="490"/>
      <c r="DT12" s="490"/>
      <c r="DU12" s="490"/>
      <c r="DV12" s="490"/>
      <c r="DW12" s="490"/>
      <c r="DX12" s="490"/>
      <c r="DY12" s="490"/>
      <c r="DZ12" s="490"/>
      <c r="EA12" s="490"/>
      <c r="EB12" s="490">
        <v>0</v>
      </c>
      <c r="EC12" s="490"/>
      <c r="ED12" s="490"/>
      <c r="EE12" s="490"/>
      <c r="EF12" s="490"/>
      <c r="EG12" s="490"/>
      <c r="EH12" s="490">
        <v>0</v>
      </c>
      <c r="EI12" s="490"/>
      <c r="EJ12" s="490"/>
      <c r="EK12" s="490"/>
      <c r="EL12" s="490"/>
      <c r="EM12" s="490">
        <v>0</v>
      </c>
      <c r="EN12" s="490"/>
      <c r="EO12" s="490"/>
      <c r="EP12" s="490"/>
      <c r="EQ12" s="490"/>
      <c r="ER12" s="490"/>
      <c r="ES12" s="490"/>
      <c r="ET12" s="490"/>
      <c r="EU12" s="490"/>
      <c r="EV12" s="505">
        <v>0</v>
      </c>
      <c r="EW12" s="490"/>
      <c r="EX12" s="490"/>
      <c r="EY12" s="490"/>
      <c r="EZ12" s="499"/>
      <c r="FA12" s="481">
        <f>EZ12+EX12+EV12+ET12+ER12+EP12+EN12+EL12+EI12+EG12+EE12+EC12+EA12+DY12+DW12+DU12+DR12+DP12+DN12+DL12+DJ12+DH12+DF12+DD12+DB12+CZ12+CX12+CV12+CT12+CR12+CP12+CN12+CL12+CH12+CF12+CD12+CB12+BZ12+BX12+BT12+BR12+BP12+BN12+BL12+BJ12+BH12+BF12+BD12+BB12+AZ12+AX12+AV12+AR12+AP12+AN12+AL12+AJ12+AH12+AF12+AD12+AB12+Z12+X12+V12+T12+R12</f>
        <v>9400</v>
      </c>
      <c r="FB12" s="490">
        <f>N12-FA12</f>
        <v>16720</v>
      </c>
    </row>
    <row r="13" spans="1:158" s="465" customFormat="1" ht="40.9" customHeight="1">
      <c r="A13" s="203" t="s">
        <v>8243</v>
      </c>
      <c r="B13" s="502"/>
      <c r="C13" s="502"/>
      <c r="D13" s="506"/>
      <c r="E13" s="502"/>
      <c r="F13" s="507" t="s">
        <v>3182</v>
      </c>
      <c r="G13" s="502"/>
      <c r="H13" s="502"/>
      <c r="I13" s="502"/>
      <c r="J13" s="502"/>
      <c r="K13" s="502"/>
      <c r="L13" s="502"/>
      <c r="M13" s="502"/>
      <c r="N13" s="504"/>
      <c r="O13" s="502"/>
      <c r="P13" s="502"/>
      <c r="Q13" s="490"/>
      <c r="R13" s="490"/>
      <c r="S13" s="490"/>
      <c r="T13" s="490"/>
      <c r="U13" s="490"/>
      <c r="V13" s="490"/>
      <c r="W13" s="490"/>
      <c r="X13" s="490"/>
      <c r="Y13" s="490"/>
      <c r="Z13" s="490"/>
      <c r="AA13" s="490"/>
      <c r="AB13" s="490"/>
      <c r="AC13" s="490"/>
      <c r="AD13" s="498"/>
      <c r="AE13" s="490"/>
      <c r="AF13" s="490"/>
      <c r="AG13" s="490"/>
      <c r="AH13" s="490"/>
      <c r="AI13" s="490"/>
      <c r="AJ13" s="490"/>
      <c r="AK13" s="490"/>
      <c r="AL13" s="490"/>
      <c r="AM13" s="490"/>
      <c r="AN13" s="490"/>
      <c r="AO13" s="490"/>
      <c r="AP13" s="490"/>
      <c r="AQ13" s="490"/>
      <c r="AR13" s="490"/>
      <c r="AS13" s="490"/>
      <c r="AT13" s="490"/>
      <c r="AU13" s="490"/>
      <c r="AV13" s="490"/>
      <c r="AW13" s="490"/>
      <c r="AX13" s="499"/>
      <c r="AY13" s="490"/>
      <c r="AZ13" s="490"/>
      <c r="BA13" s="490"/>
      <c r="BB13" s="490"/>
      <c r="BC13" s="490"/>
      <c r="BD13" s="500"/>
      <c r="BE13" s="490"/>
      <c r="BF13" s="490"/>
      <c r="BG13" s="490"/>
      <c r="BH13" s="490"/>
      <c r="BI13" s="490"/>
      <c r="BJ13" s="490"/>
      <c r="BK13" s="490"/>
      <c r="BL13" s="490"/>
      <c r="BM13" s="490"/>
      <c r="BN13" s="490"/>
      <c r="BO13" s="490"/>
      <c r="BP13" s="498"/>
      <c r="BQ13" s="490"/>
      <c r="BR13" s="490"/>
      <c r="BS13" s="490"/>
      <c r="BT13" s="490"/>
      <c r="BU13" s="490"/>
      <c r="BV13" s="490"/>
      <c r="BW13" s="490"/>
      <c r="BX13" s="490"/>
      <c r="BY13" s="490"/>
      <c r="BZ13" s="490"/>
      <c r="CA13" s="490"/>
      <c r="CB13" s="490"/>
      <c r="CC13" s="490"/>
      <c r="CD13" s="490"/>
      <c r="CE13" s="490"/>
      <c r="CF13" s="490"/>
      <c r="CG13" s="490"/>
      <c r="CH13" s="490"/>
      <c r="CI13" s="490"/>
      <c r="CJ13" s="490"/>
      <c r="CK13" s="490"/>
      <c r="CL13" s="490"/>
      <c r="CM13" s="490"/>
      <c r="CN13" s="490"/>
      <c r="CO13" s="490"/>
      <c r="CP13" s="490"/>
      <c r="CQ13" s="490"/>
      <c r="CR13" s="490"/>
      <c r="CS13" s="490"/>
      <c r="CT13" s="490"/>
      <c r="CU13" s="490"/>
      <c r="CV13" s="490"/>
      <c r="CW13" s="490"/>
      <c r="CX13" s="501"/>
      <c r="CY13" s="490"/>
      <c r="CZ13" s="490"/>
      <c r="DA13" s="490"/>
      <c r="DB13" s="499"/>
      <c r="DC13" s="490"/>
      <c r="DD13" s="490"/>
      <c r="DE13" s="490"/>
      <c r="DF13" s="490"/>
      <c r="DG13" s="490"/>
      <c r="DH13" s="490"/>
      <c r="DI13" s="490"/>
      <c r="DJ13" s="490"/>
      <c r="DK13" s="490"/>
      <c r="DL13" s="490"/>
      <c r="DM13" s="490"/>
      <c r="DN13" s="490"/>
      <c r="DO13" s="490"/>
      <c r="DP13" s="490"/>
      <c r="DQ13" s="490"/>
      <c r="DR13" s="490"/>
      <c r="DS13" s="490"/>
      <c r="DT13" s="490"/>
      <c r="DU13" s="490"/>
      <c r="DV13" s="490"/>
      <c r="DW13" s="490"/>
      <c r="DX13" s="490"/>
      <c r="DY13" s="490"/>
      <c r="DZ13" s="490"/>
      <c r="EA13" s="490"/>
      <c r="EB13" s="490"/>
      <c r="EC13" s="490"/>
      <c r="ED13" s="490"/>
      <c r="EE13" s="490"/>
      <c r="EF13" s="490"/>
      <c r="EG13" s="490"/>
      <c r="EH13" s="490"/>
      <c r="EI13" s="490"/>
      <c r="EJ13" s="490"/>
      <c r="EK13" s="490"/>
      <c r="EL13" s="490"/>
      <c r="EM13" s="490"/>
      <c r="EN13" s="490"/>
      <c r="EO13" s="490"/>
      <c r="EP13" s="490"/>
      <c r="EQ13" s="490"/>
      <c r="ER13" s="490"/>
      <c r="ES13" s="490"/>
      <c r="ET13" s="490"/>
      <c r="EU13" s="490"/>
      <c r="EV13" s="505"/>
      <c r="EW13" s="490"/>
      <c r="EX13" s="490"/>
      <c r="EY13" s="490"/>
      <c r="EZ13" s="499"/>
      <c r="FA13" s="481"/>
      <c r="FB13" s="490"/>
    </row>
    <row r="14" spans="1:158" s="465" customFormat="1" ht="40.9" customHeight="1">
      <c r="A14" s="203">
        <v>2</v>
      </c>
      <c r="B14" s="502" t="s">
        <v>5283</v>
      </c>
      <c r="C14" s="502" t="s">
        <v>5283</v>
      </c>
      <c r="D14" s="506">
        <v>31</v>
      </c>
      <c r="E14" s="502">
        <v>1048</v>
      </c>
      <c r="F14" s="503" t="s">
        <v>3448</v>
      </c>
      <c r="G14" s="502" t="s">
        <v>3449</v>
      </c>
      <c r="H14" s="502" t="s">
        <v>116</v>
      </c>
      <c r="I14" s="502" t="s">
        <v>5284</v>
      </c>
      <c r="J14" s="502">
        <v>24</v>
      </c>
      <c r="K14" s="502" t="s">
        <v>3451</v>
      </c>
      <c r="L14" s="502" t="s">
        <v>3404</v>
      </c>
      <c r="M14" s="502" t="s">
        <v>65</v>
      </c>
      <c r="N14" s="504">
        <v>4300</v>
      </c>
      <c r="O14" s="502" t="s">
        <v>3058</v>
      </c>
      <c r="P14" s="502">
        <v>16</v>
      </c>
      <c r="Q14" s="490">
        <v>0</v>
      </c>
      <c r="R14" s="490"/>
      <c r="S14" s="490"/>
      <c r="T14" s="490"/>
      <c r="U14" s="490"/>
      <c r="V14" s="490"/>
      <c r="W14" s="490"/>
      <c r="X14" s="490"/>
      <c r="Y14" s="490"/>
      <c r="Z14" s="490"/>
      <c r="AA14" s="490"/>
      <c r="AB14" s="490"/>
      <c r="AC14" s="490">
        <v>0</v>
      </c>
      <c r="AD14" s="498"/>
      <c r="AE14" s="490"/>
      <c r="AF14" s="490"/>
      <c r="AG14" s="490">
        <v>100</v>
      </c>
      <c r="AH14" s="490"/>
      <c r="AI14" s="490">
        <v>1000</v>
      </c>
      <c r="AJ14" s="490"/>
      <c r="AK14" s="490">
        <v>0</v>
      </c>
      <c r="AL14" s="490"/>
      <c r="AM14" s="490">
        <v>0</v>
      </c>
      <c r="AN14" s="490"/>
      <c r="AO14" s="490"/>
      <c r="AP14" s="490"/>
      <c r="AQ14" s="490">
        <v>100</v>
      </c>
      <c r="AR14" s="490">
        <v>0</v>
      </c>
      <c r="AS14" s="490"/>
      <c r="AT14" s="490">
        <v>1000</v>
      </c>
      <c r="AU14" s="490">
        <v>1000</v>
      </c>
      <c r="AV14" s="490">
        <v>200</v>
      </c>
      <c r="AW14" s="490"/>
      <c r="AX14" s="499"/>
      <c r="AY14" s="490"/>
      <c r="AZ14" s="490"/>
      <c r="BA14" s="490"/>
      <c r="BB14" s="490"/>
      <c r="BC14" s="490">
        <v>0</v>
      </c>
      <c r="BD14" s="500"/>
      <c r="BE14" s="490">
        <v>150</v>
      </c>
      <c r="BF14" s="490">
        <v>0</v>
      </c>
      <c r="BG14" s="490">
        <v>100</v>
      </c>
      <c r="BH14" s="490">
        <v>30</v>
      </c>
      <c r="BI14" s="490">
        <v>150</v>
      </c>
      <c r="BJ14" s="490">
        <v>150</v>
      </c>
      <c r="BK14" s="490">
        <v>0</v>
      </c>
      <c r="BL14" s="490"/>
      <c r="BM14" s="490">
        <v>100</v>
      </c>
      <c r="BN14" s="490"/>
      <c r="BO14" s="490">
        <v>50</v>
      </c>
      <c r="BP14" s="498"/>
      <c r="BQ14" s="490">
        <v>100</v>
      </c>
      <c r="BR14" s="490"/>
      <c r="BS14" s="490"/>
      <c r="BT14" s="490"/>
      <c r="BU14" s="490"/>
      <c r="BV14" s="490"/>
      <c r="BW14" s="490">
        <v>0</v>
      </c>
      <c r="BX14" s="490"/>
      <c r="BY14" s="490">
        <v>460</v>
      </c>
      <c r="BZ14" s="490">
        <v>240</v>
      </c>
      <c r="CA14" s="490">
        <v>50</v>
      </c>
      <c r="CB14" s="490"/>
      <c r="CC14" s="490">
        <v>300</v>
      </c>
      <c r="CD14" s="490">
        <v>0</v>
      </c>
      <c r="CE14" s="490">
        <v>0</v>
      </c>
      <c r="CF14" s="490"/>
      <c r="CG14" s="490"/>
      <c r="CH14" s="490"/>
      <c r="CI14" s="490">
        <v>0</v>
      </c>
      <c r="CJ14" s="490">
        <v>200</v>
      </c>
      <c r="CK14" s="490">
        <v>200</v>
      </c>
      <c r="CL14" s="490"/>
      <c r="CM14" s="490"/>
      <c r="CN14" s="490"/>
      <c r="CO14" s="490">
        <v>50</v>
      </c>
      <c r="CP14" s="490">
        <v>20</v>
      </c>
      <c r="CQ14" s="490">
        <v>90</v>
      </c>
      <c r="CR14" s="490"/>
      <c r="CS14" s="490">
        <v>100</v>
      </c>
      <c r="CT14" s="490"/>
      <c r="CU14" s="490">
        <v>0</v>
      </c>
      <c r="CV14" s="490"/>
      <c r="CW14" s="490"/>
      <c r="CX14" s="501"/>
      <c r="CY14" s="490">
        <v>200</v>
      </c>
      <c r="CZ14" s="490"/>
      <c r="DA14" s="490">
        <v>0</v>
      </c>
      <c r="DB14" s="499"/>
      <c r="DC14" s="490"/>
      <c r="DD14" s="490"/>
      <c r="DE14" s="490">
        <v>0</v>
      </c>
      <c r="DF14" s="490"/>
      <c r="DG14" s="490"/>
      <c r="DH14" s="490"/>
      <c r="DI14" s="490"/>
      <c r="DJ14" s="490"/>
      <c r="DK14" s="490"/>
      <c r="DL14" s="490"/>
      <c r="DM14" s="490"/>
      <c r="DN14" s="490"/>
      <c r="DO14" s="490"/>
      <c r="DP14" s="490"/>
      <c r="DQ14" s="490"/>
      <c r="DR14" s="490"/>
      <c r="DS14" s="490"/>
      <c r="DT14" s="490"/>
      <c r="DU14" s="490"/>
      <c r="DV14" s="490"/>
      <c r="DW14" s="490"/>
      <c r="DX14" s="490"/>
      <c r="DY14" s="490"/>
      <c r="DZ14" s="490"/>
      <c r="EA14" s="490"/>
      <c r="EB14" s="490">
        <v>0</v>
      </c>
      <c r="EC14" s="490"/>
      <c r="ED14" s="490"/>
      <c r="EE14" s="490"/>
      <c r="EF14" s="490"/>
      <c r="EG14" s="490"/>
      <c r="EH14" s="490">
        <v>0</v>
      </c>
      <c r="EI14" s="490"/>
      <c r="EJ14" s="490"/>
      <c r="EK14" s="490"/>
      <c r="EL14" s="490"/>
      <c r="EM14" s="490">
        <v>0</v>
      </c>
      <c r="EN14" s="490"/>
      <c r="EO14" s="490"/>
      <c r="EP14" s="490"/>
      <c r="EQ14" s="490"/>
      <c r="ER14" s="490"/>
      <c r="ES14" s="490"/>
      <c r="ET14" s="490"/>
      <c r="EU14" s="490"/>
      <c r="EV14" s="505">
        <v>0</v>
      </c>
      <c r="EW14" s="490"/>
      <c r="EX14" s="490"/>
      <c r="EY14" s="490"/>
      <c r="EZ14" s="499"/>
      <c r="FA14" s="481">
        <f t="shared" ref="FA14:FA76" si="0">EZ14+EX14+EV14+ET14+ER14+EP14+EN14+EL14+EI14+EG14+EE14+EC14+EA14+DY14+DW14+DU14+DR14+DP14+DN14+DL14+DJ14+DH14+DF14+DD14+DB14+CZ14+CX14+CV14+CT14+CR14+CP14+CN14+CL14+CH14+CF14+CD14+CB14+BZ14+BX14+BT14+BR14+BP14+BN14+BL14+BJ14+BH14+BF14+BD14+BB14+AZ14+AX14+AV14+AR14+AP14+AN14+AL14+AJ14+AH14+AF14+AD14+AB14+Z14+X14+V14+T14+R14</f>
        <v>640</v>
      </c>
      <c r="FB14" s="490">
        <f>N14-FA14</f>
        <v>3660</v>
      </c>
    </row>
    <row r="15" spans="1:158" s="465" customFormat="1" ht="40.9" customHeight="1">
      <c r="A15" s="203" t="s">
        <v>8243</v>
      </c>
      <c r="B15" s="502"/>
      <c r="C15" s="502"/>
      <c r="D15" s="502"/>
      <c r="E15" s="502"/>
      <c r="F15" s="507" t="s">
        <v>3183</v>
      </c>
      <c r="G15" s="502"/>
      <c r="H15" s="502"/>
      <c r="I15" s="502"/>
      <c r="J15" s="502"/>
      <c r="K15" s="502"/>
      <c r="L15" s="502"/>
      <c r="M15" s="502"/>
      <c r="N15" s="504"/>
      <c r="O15" s="502"/>
      <c r="P15" s="502"/>
      <c r="Q15" s="490"/>
      <c r="R15" s="490"/>
      <c r="S15" s="490"/>
      <c r="T15" s="490"/>
      <c r="U15" s="490"/>
      <c r="V15" s="490"/>
      <c r="W15" s="490"/>
      <c r="X15" s="490"/>
      <c r="Y15" s="490"/>
      <c r="Z15" s="490"/>
      <c r="AA15" s="490"/>
      <c r="AB15" s="490"/>
      <c r="AC15" s="490"/>
      <c r="AD15" s="498"/>
      <c r="AE15" s="490"/>
      <c r="AF15" s="490"/>
      <c r="AG15" s="490"/>
      <c r="AH15" s="490"/>
      <c r="AI15" s="490"/>
      <c r="AJ15" s="490"/>
      <c r="AK15" s="490"/>
      <c r="AL15" s="490"/>
      <c r="AM15" s="490"/>
      <c r="AN15" s="490"/>
      <c r="AO15" s="490"/>
      <c r="AP15" s="490"/>
      <c r="AQ15" s="490"/>
      <c r="AR15" s="490"/>
      <c r="AS15" s="490"/>
      <c r="AT15" s="490"/>
      <c r="AU15" s="490"/>
      <c r="AV15" s="490"/>
      <c r="AW15" s="490"/>
      <c r="AX15" s="499"/>
      <c r="AY15" s="490"/>
      <c r="AZ15" s="490"/>
      <c r="BA15" s="490"/>
      <c r="BB15" s="490"/>
      <c r="BC15" s="490"/>
      <c r="BD15" s="500"/>
      <c r="BE15" s="490"/>
      <c r="BF15" s="490"/>
      <c r="BG15" s="490"/>
      <c r="BH15" s="490"/>
      <c r="BI15" s="490"/>
      <c r="BJ15" s="490"/>
      <c r="BK15" s="490"/>
      <c r="BL15" s="490"/>
      <c r="BM15" s="490"/>
      <c r="BN15" s="490"/>
      <c r="BO15" s="490"/>
      <c r="BP15" s="498"/>
      <c r="BQ15" s="490"/>
      <c r="BR15" s="490"/>
      <c r="BS15" s="490"/>
      <c r="BT15" s="490"/>
      <c r="BU15" s="490"/>
      <c r="BV15" s="490"/>
      <c r="BW15" s="490"/>
      <c r="BX15" s="490"/>
      <c r="BY15" s="490"/>
      <c r="BZ15" s="490"/>
      <c r="CA15" s="490"/>
      <c r="CB15" s="490"/>
      <c r="CC15" s="490"/>
      <c r="CD15" s="490"/>
      <c r="CE15" s="490"/>
      <c r="CF15" s="490"/>
      <c r="CG15" s="490"/>
      <c r="CH15" s="490"/>
      <c r="CI15" s="490"/>
      <c r="CJ15" s="490"/>
      <c r="CK15" s="490"/>
      <c r="CL15" s="490"/>
      <c r="CM15" s="490"/>
      <c r="CN15" s="490"/>
      <c r="CO15" s="490"/>
      <c r="CP15" s="490"/>
      <c r="CQ15" s="490"/>
      <c r="CR15" s="490"/>
      <c r="CS15" s="490"/>
      <c r="CT15" s="490"/>
      <c r="CU15" s="490"/>
      <c r="CV15" s="490"/>
      <c r="CW15" s="490"/>
      <c r="CX15" s="501"/>
      <c r="CY15" s="490"/>
      <c r="CZ15" s="490"/>
      <c r="DA15" s="490"/>
      <c r="DB15" s="499"/>
      <c r="DC15" s="490"/>
      <c r="DD15" s="490"/>
      <c r="DE15" s="490"/>
      <c r="DF15" s="490"/>
      <c r="DG15" s="490"/>
      <c r="DH15" s="490"/>
      <c r="DI15" s="490"/>
      <c r="DJ15" s="490"/>
      <c r="DK15" s="490"/>
      <c r="DL15" s="490"/>
      <c r="DM15" s="490"/>
      <c r="DN15" s="490"/>
      <c r="DO15" s="490"/>
      <c r="DP15" s="490"/>
      <c r="DQ15" s="490"/>
      <c r="DR15" s="490"/>
      <c r="DS15" s="490"/>
      <c r="DT15" s="490"/>
      <c r="DU15" s="490"/>
      <c r="DV15" s="490"/>
      <c r="DW15" s="490"/>
      <c r="DX15" s="490"/>
      <c r="DY15" s="490"/>
      <c r="DZ15" s="490"/>
      <c r="EA15" s="490"/>
      <c r="EB15" s="490"/>
      <c r="EC15" s="490"/>
      <c r="ED15" s="490"/>
      <c r="EE15" s="490"/>
      <c r="EF15" s="490"/>
      <c r="EG15" s="490"/>
      <c r="EH15" s="490"/>
      <c r="EI15" s="490"/>
      <c r="EJ15" s="490"/>
      <c r="EK15" s="490"/>
      <c r="EL15" s="490"/>
      <c r="EM15" s="490"/>
      <c r="EN15" s="490"/>
      <c r="EO15" s="490"/>
      <c r="EP15" s="490"/>
      <c r="EQ15" s="490"/>
      <c r="ER15" s="490"/>
      <c r="ES15" s="490"/>
      <c r="ET15" s="490"/>
      <c r="EU15" s="490"/>
      <c r="EV15" s="505"/>
      <c r="EW15" s="490"/>
      <c r="EX15" s="490"/>
      <c r="EY15" s="490"/>
      <c r="EZ15" s="499"/>
      <c r="FA15" s="481"/>
      <c r="FB15" s="490"/>
    </row>
    <row r="16" spans="1:158" s="466" customFormat="1" ht="40.9" customHeight="1">
      <c r="A16" s="203" t="s">
        <v>8243</v>
      </c>
      <c r="B16" s="502"/>
      <c r="C16" s="502"/>
      <c r="D16" s="502"/>
      <c r="E16" s="502"/>
      <c r="F16" s="507" t="s">
        <v>3184</v>
      </c>
      <c r="G16" s="502"/>
      <c r="H16" s="502"/>
      <c r="I16" s="502"/>
      <c r="J16" s="502"/>
      <c r="K16" s="502"/>
      <c r="L16" s="502"/>
      <c r="M16" s="502"/>
      <c r="N16" s="504"/>
      <c r="O16" s="502"/>
      <c r="P16" s="502"/>
      <c r="Q16" s="490"/>
      <c r="R16" s="490"/>
      <c r="S16" s="490"/>
      <c r="T16" s="490"/>
      <c r="U16" s="490"/>
      <c r="V16" s="490"/>
      <c r="W16" s="490"/>
      <c r="X16" s="490"/>
      <c r="Y16" s="490"/>
      <c r="Z16" s="490"/>
      <c r="AA16" s="490"/>
      <c r="AB16" s="490"/>
      <c r="AC16" s="490"/>
      <c r="AD16" s="498"/>
      <c r="AE16" s="490"/>
      <c r="AF16" s="490"/>
      <c r="AG16" s="490"/>
      <c r="AH16" s="490"/>
      <c r="AI16" s="490"/>
      <c r="AJ16" s="490"/>
      <c r="AK16" s="490"/>
      <c r="AL16" s="490"/>
      <c r="AM16" s="490"/>
      <c r="AN16" s="490"/>
      <c r="AO16" s="490"/>
      <c r="AP16" s="490"/>
      <c r="AQ16" s="490"/>
      <c r="AR16" s="490"/>
      <c r="AS16" s="490"/>
      <c r="AT16" s="490"/>
      <c r="AU16" s="490"/>
      <c r="AV16" s="490"/>
      <c r="AW16" s="490"/>
      <c r="AX16" s="499"/>
      <c r="AY16" s="490"/>
      <c r="AZ16" s="490"/>
      <c r="BA16" s="490"/>
      <c r="BB16" s="490"/>
      <c r="BC16" s="490"/>
      <c r="BD16" s="500"/>
      <c r="BE16" s="490"/>
      <c r="BF16" s="490"/>
      <c r="BG16" s="490"/>
      <c r="BH16" s="490"/>
      <c r="BI16" s="490"/>
      <c r="BJ16" s="490"/>
      <c r="BK16" s="490"/>
      <c r="BL16" s="490"/>
      <c r="BM16" s="490"/>
      <c r="BN16" s="490"/>
      <c r="BO16" s="490"/>
      <c r="BP16" s="498"/>
      <c r="BQ16" s="490"/>
      <c r="BR16" s="490"/>
      <c r="BS16" s="490"/>
      <c r="BT16" s="490"/>
      <c r="BU16" s="490"/>
      <c r="BV16" s="490"/>
      <c r="BW16" s="490"/>
      <c r="BX16" s="490"/>
      <c r="BY16" s="490"/>
      <c r="BZ16" s="490"/>
      <c r="CA16" s="490"/>
      <c r="CB16" s="490"/>
      <c r="CC16" s="490"/>
      <c r="CD16" s="490"/>
      <c r="CE16" s="490"/>
      <c r="CF16" s="490"/>
      <c r="CG16" s="490"/>
      <c r="CH16" s="490"/>
      <c r="CI16" s="490"/>
      <c r="CJ16" s="490"/>
      <c r="CK16" s="490"/>
      <c r="CL16" s="490"/>
      <c r="CM16" s="490"/>
      <c r="CN16" s="490"/>
      <c r="CO16" s="490"/>
      <c r="CP16" s="490"/>
      <c r="CQ16" s="490"/>
      <c r="CR16" s="490"/>
      <c r="CS16" s="490"/>
      <c r="CT16" s="490"/>
      <c r="CU16" s="490"/>
      <c r="CV16" s="490"/>
      <c r="CW16" s="490"/>
      <c r="CX16" s="501"/>
      <c r="CY16" s="490"/>
      <c r="CZ16" s="490"/>
      <c r="DA16" s="490"/>
      <c r="DB16" s="499"/>
      <c r="DC16" s="490"/>
      <c r="DD16" s="490"/>
      <c r="DE16" s="490"/>
      <c r="DF16" s="490"/>
      <c r="DG16" s="490"/>
      <c r="DH16" s="490"/>
      <c r="DI16" s="490"/>
      <c r="DJ16" s="490"/>
      <c r="DK16" s="490"/>
      <c r="DL16" s="490"/>
      <c r="DM16" s="490"/>
      <c r="DN16" s="490"/>
      <c r="DO16" s="490"/>
      <c r="DP16" s="490"/>
      <c r="DQ16" s="490"/>
      <c r="DR16" s="490"/>
      <c r="DS16" s="490"/>
      <c r="DT16" s="490"/>
      <c r="DU16" s="490"/>
      <c r="DV16" s="490"/>
      <c r="DW16" s="490"/>
      <c r="DX16" s="490"/>
      <c r="DY16" s="490"/>
      <c r="DZ16" s="490"/>
      <c r="EA16" s="490"/>
      <c r="EB16" s="490"/>
      <c r="EC16" s="490"/>
      <c r="ED16" s="490"/>
      <c r="EE16" s="490"/>
      <c r="EF16" s="490"/>
      <c r="EG16" s="490"/>
      <c r="EH16" s="490"/>
      <c r="EI16" s="490"/>
      <c r="EJ16" s="490"/>
      <c r="EK16" s="490"/>
      <c r="EL16" s="490"/>
      <c r="EM16" s="490"/>
      <c r="EN16" s="490"/>
      <c r="EO16" s="490"/>
      <c r="EP16" s="490"/>
      <c r="EQ16" s="490"/>
      <c r="ER16" s="490"/>
      <c r="ES16" s="490"/>
      <c r="ET16" s="490"/>
      <c r="EU16" s="490"/>
      <c r="EV16" s="505"/>
      <c r="EW16" s="490"/>
      <c r="EX16" s="490"/>
      <c r="EY16" s="490"/>
      <c r="EZ16" s="499"/>
      <c r="FA16" s="481"/>
      <c r="FB16" s="490"/>
    </row>
    <row r="17" spans="1:158" s="467" customFormat="1" ht="40.9" customHeight="1">
      <c r="A17" s="203">
        <v>3</v>
      </c>
      <c r="B17" s="502" t="s">
        <v>5285</v>
      </c>
      <c r="C17" s="502" t="s">
        <v>5286</v>
      </c>
      <c r="D17" s="502">
        <v>39</v>
      </c>
      <c r="E17" s="502">
        <v>439</v>
      </c>
      <c r="F17" s="503" t="s">
        <v>5287</v>
      </c>
      <c r="G17" s="502" t="s">
        <v>5288</v>
      </c>
      <c r="H17" s="502" t="s">
        <v>75</v>
      </c>
      <c r="I17" s="502" t="s">
        <v>5289</v>
      </c>
      <c r="J17" s="502">
        <v>36</v>
      </c>
      <c r="K17" s="502" t="s">
        <v>5290</v>
      </c>
      <c r="L17" s="502" t="s">
        <v>5291</v>
      </c>
      <c r="M17" s="502" t="s">
        <v>10</v>
      </c>
      <c r="N17" s="504">
        <v>56300</v>
      </c>
      <c r="O17" s="502" t="s">
        <v>5292</v>
      </c>
      <c r="P17" s="502">
        <v>9</v>
      </c>
      <c r="Q17" s="490">
        <v>0</v>
      </c>
      <c r="R17" s="490"/>
      <c r="S17" s="490"/>
      <c r="T17" s="490"/>
      <c r="U17" s="490"/>
      <c r="V17" s="490"/>
      <c r="W17" s="490"/>
      <c r="X17" s="490"/>
      <c r="Y17" s="490"/>
      <c r="Z17" s="490"/>
      <c r="AA17" s="490"/>
      <c r="AB17" s="490"/>
      <c r="AC17" s="490">
        <v>0</v>
      </c>
      <c r="AD17" s="498"/>
      <c r="AE17" s="490"/>
      <c r="AF17" s="490"/>
      <c r="AG17" s="490">
        <v>1000</v>
      </c>
      <c r="AH17" s="490"/>
      <c r="AI17" s="490"/>
      <c r="AJ17" s="490"/>
      <c r="AK17" s="490">
        <v>0</v>
      </c>
      <c r="AL17" s="490"/>
      <c r="AM17" s="490">
        <v>0</v>
      </c>
      <c r="AN17" s="490"/>
      <c r="AO17" s="490"/>
      <c r="AP17" s="490"/>
      <c r="AQ17" s="490"/>
      <c r="AR17" s="490"/>
      <c r="AS17" s="490"/>
      <c r="AT17" s="490"/>
      <c r="AU17" s="490">
        <v>0</v>
      </c>
      <c r="AV17" s="490"/>
      <c r="AW17" s="490">
        <v>8000</v>
      </c>
      <c r="AX17" s="499"/>
      <c r="AY17" s="490"/>
      <c r="AZ17" s="490"/>
      <c r="BA17" s="490"/>
      <c r="BB17" s="490"/>
      <c r="BC17" s="490">
        <v>20000</v>
      </c>
      <c r="BD17" s="500">
        <v>19980</v>
      </c>
      <c r="BE17" s="490">
        <v>0</v>
      </c>
      <c r="BF17" s="490">
        <v>0</v>
      </c>
      <c r="BG17" s="490">
        <v>4000</v>
      </c>
      <c r="BH17" s="490"/>
      <c r="BI17" s="490">
        <v>0</v>
      </c>
      <c r="BJ17" s="490">
        <v>0</v>
      </c>
      <c r="BK17" s="490">
        <v>0</v>
      </c>
      <c r="BL17" s="490"/>
      <c r="BM17" s="490">
        <v>5000</v>
      </c>
      <c r="BN17" s="490"/>
      <c r="BO17" s="490">
        <v>0</v>
      </c>
      <c r="BP17" s="498"/>
      <c r="BQ17" s="490"/>
      <c r="BR17" s="490"/>
      <c r="BS17" s="490">
        <v>3000</v>
      </c>
      <c r="BT17" s="490"/>
      <c r="BU17" s="490"/>
      <c r="BV17" s="490"/>
      <c r="BW17" s="490">
        <v>0</v>
      </c>
      <c r="BX17" s="490"/>
      <c r="BY17" s="490">
        <v>15000</v>
      </c>
      <c r="BZ17" s="490">
        <v>3000</v>
      </c>
      <c r="CA17" s="490"/>
      <c r="CB17" s="490"/>
      <c r="CC17" s="490">
        <v>0</v>
      </c>
      <c r="CD17" s="490">
        <v>0</v>
      </c>
      <c r="CE17" s="490">
        <v>0</v>
      </c>
      <c r="CF17" s="490"/>
      <c r="CG17" s="490"/>
      <c r="CH17" s="490"/>
      <c r="CI17" s="490">
        <v>0</v>
      </c>
      <c r="CJ17" s="490">
        <v>0</v>
      </c>
      <c r="CK17" s="490">
        <v>0</v>
      </c>
      <c r="CL17" s="490"/>
      <c r="CM17" s="490"/>
      <c r="CN17" s="490"/>
      <c r="CO17" s="490">
        <v>0</v>
      </c>
      <c r="CP17" s="490"/>
      <c r="CQ17" s="490">
        <v>0</v>
      </c>
      <c r="CR17" s="490"/>
      <c r="CS17" s="490">
        <v>0</v>
      </c>
      <c r="CT17" s="490"/>
      <c r="CU17" s="490">
        <v>0</v>
      </c>
      <c r="CV17" s="490"/>
      <c r="CW17" s="490"/>
      <c r="CX17" s="501"/>
      <c r="CY17" s="490">
        <v>0</v>
      </c>
      <c r="CZ17" s="490"/>
      <c r="DA17" s="490">
        <v>0</v>
      </c>
      <c r="DB17" s="499"/>
      <c r="DC17" s="490">
        <v>300</v>
      </c>
      <c r="DD17" s="490">
        <v>0</v>
      </c>
      <c r="DE17" s="490">
        <v>0</v>
      </c>
      <c r="DF17" s="490"/>
      <c r="DG17" s="490"/>
      <c r="DH17" s="490"/>
      <c r="DI17" s="490"/>
      <c r="DJ17" s="490"/>
      <c r="DK17" s="490"/>
      <c r="DL17" s="490"/>
      <c r="DM17" s="490"/>
      <c r="DN17" s="490"/>
      <c r="DO17" s="490"/>
      <c r="DP17" s="490"/>
      <c r="DQ17" s="490"/>
      <c r="DR17" s="490"/>
      <c r="DS17" s="490"/>
      <c r="DT17" s="490"/>
      <c r="DU17" s="490"/>
      <c r="DV17" s="490"/>
      <c r="DW17" s="490"/>
      <c r="DX17" s="490"/>
      <c r="DY17" s="490"/>
      <c r="DZ17" s="490"/>
      <c r="EA17" s="490"/>
      <c r="EB17" s="490">
        <v>0</v>
      </c>
      <c r="EC17" s="490"/>
      <c r="ED17" s="490"/>
      <c r="EE17" s="490"/>
      <c r="EF17" s="490"/>
      <c r="EG17" s="490"/>
      <c r="EH17" s="490">
        <v>0</v>
      </c>
      <c r="EI17" s="490"/>
      <c r="EJ17" s="490"/>
      <c r="EK17" s="490"/>
      <c r="EL17" s="490"/>
      <c r="EM17" s="490">
        <v>0</v>
      </c>
      <c r="EN17" s="490"/>
      <c r="EO17" s="490"/>
      <c r="EP17" s="490"/>
      <c r="EQ17" s="490"/>
      <c r="ER17" s="490"/>
      <c r="ES17" s="490"/>
      <c r="ET17" s="490"/>
      <c r="EU17" s="490"/>
      <c r="EV17" s="505">
        <v>0</v>
      </c>
      <c r="EW17" s="490"/>
      <c r="EX17" s="490"/>
      <c r="EY17" s="490"/>
      <c r="EZ17" s="499"/>
      <c r="FA17" s="481">
        <f t="shared" si="0"/>
        <v>22980</v>
      </c>
      <c r="FB17" s="490">
        <f>N17-FA17</f>
        <v>33320</v>
      </c>
    </row>
    <row r="18" spans="1:158" s="466" customFormat="1" ht="40.9" customHeight="1">
      <c r="A18" s="203">
        <v>4</v>
      </c>
      <c r="B18" s="502" t="s">
        <v>5293</v>
      </c>
      <c r="C18" s="502" t="s">
        <v>5294</v>
      </c>
      <c r="D18" s="502">
        <v>52</v>
      </c>
      <c r="E18" s="502">
        <v>765</v>
      </c>
      <c r="F18" s="503" t="s">
        <v>5295</v>
      </c>
      <c r="G18" s="502" t="s">
        <v>5296</v>
      </c>
      <c r="H18" s="502" t="s">
        <v>14</v>
      </c>
      <c r="I18" s="502" t="s">
        <v>5297</v>
      </c>
      <c r="J18" s="502">
        <v>36</v>
      </c>
      <c r="K18" s="502" t="s">
        <v>5298</v>
      </c>
      <c r="L18" s="502" t="s">
        <v>5299</v>
      </c>
      <c r="M18" s="502" t="s">
        <v>10</v>
      </c>
      <c r="N18" s="504">
        <v>46200</v>
      </c>
      <c r="O18" s="502" t="s">
        <v>3081</v>
      </c>
      <c r="P18" s="502">
        <v>49</v>
      </c>
      <c r="Q18" s="490">
        <v>0</v>
      </c>
      <c r="R18" s="490"/>
      <c r="S18" s="490"/>
      <c r="T18" s="490"/>
      <c r="U18" s="490"/>
      <c r="V18" s="490"/>
      <c r="W18" s="490"/>
      <c r="X18" s="490"/>
      <c r="Y18" s="490">
        <v>10000</v>
      </c>
      <c r="Z18" s="490">
        <v>9960</v>
      </c>
      <c r="AA18" s="490"/>
      <c r="AB18" s="490"/>
      <c r="AC18" s="490">
        <v>0</v>
      </c>
      <c r="AD18" s="498"/>
      <c r="AE18" s="490"/>
      <c r="AF18" s="490"/>
      <c r="AG18" s="490">
        <v>1200</v>
      </c>
      <c r="AH18" s="490"/>
      <c r="AI18" s="490"/>
      <c r="AJ18" s="490"/>
      <c r="AK18" s="490">
        <v>0</v>
      </c>
      <c r="AL18" s="490"/>
      <c r="AM18" s="490">
        <v>0</v>
      </c>
      <c r="AN18" s="490"/>
      <c r="AO18" s="490"/>
      <c r="AP18" s="490"/>
      <c r="AQ18" s="490"/>
      <c r="AR18" s="490"/>
      <c r="AS18" s="490"/>
      <c r="AT18" s="490"/>
      <c r="AU18" s="490">
        <v>0</v>
      </c>
      <c r="AV18" s="490"/>
      <c r="AW18" s="490"/>
      <c r="AX18" s="499"/>
      <c r="AY18" s="490"/>
      <c r="AZ18" s="490"/>
      <c r="BA18" s="490">
        <v>5000</v>
      </c>
      <c r="BB18" s="490">
        <v>0</v>
      </c>
      <c r="BC18" s="490">
        <v>10000</v>
      </c>
      <c r="BD18" s="500">
        <v>9990</v>
      </c>
      <c r="BE18" s="490">
        <v>0</v>
      </c>
      <c r="BF18" s="490">
        <v>0</v>
      </c>
      <c r="BG18" s="490">
        <v>0</v>
      </c>
      <c r="BH18" s="490"/>
      <c r="BI18" s="490">
        <v>0</v>
      </c>
      <c r="BJ18" s="490">
        <v>0</v>
      </c>
      <c r="BK18" s="490">
        <v>0</v>
      </c>
      <c r="BL18" s="490"/>
      <c r="BM18" s="490">
        <v>0</v>
      </c>
      <c r="BN18" s="490"/>
      <c r="BO18" s="490">
        <v>0</v>
      </c>
      <c r="BP18" s="498"/>
      <c r="BQ18" s="490">
        <v>15000</v>
      </c>
      <c r="BR18" s="490">
        <v>4980</v>
      </c>
      <c r="BS18" s="490"/>
      <c r="BT18" s="490"/>
      <c r="BU18" s="490"/>
      <c r="BV18" s="490">
        <v>5000</v>
      </c>
      <c r="BW18" s="490">
        <v>5000</v>
      </c>
      <c r="BX18" s="490"/>
      <c r="BY18" s="490">
        <v>0</v>
      </c>
      <c r="BZ18" s="490"/>
      <c r="CA18" s="490"/>
      <c r="CB18" s="490"/>
      <c r="CC18" s="490">
        <v>0</v>
      </c>
      <c r="CD18" s="490">
        <v>0</v>
      </c>
      <c r="CE18" s="490">
        <v>0</v>
      </c>
      <c r="CF18" s="490"/>
      <c r="CG18" s="490"/>
      <c r="CH18" s="490"/>
      <c r="CI18" s="490">
        <v>0</v>
      </c>
      <c r="CJ18" s="490">
        <v>0</v>
      </c>
      <c r="CK18" s="490">
        <v>0</v>
      </c>
      <c r="CL18" s="490"/>
      <c r="CM18" s="490"/>
      <c r="CN18" s="490"/>
      <c r="CO18" s="490">
        <v>0</v>
      </c>
      <c r="CP18" s="490"/>
      <c r="CQ18" s="490">
        <v>0</v>
      </c>
      <c r="CR18" s="490"/>
      <c r="CS18" s="490">
        <v>0</v>
      </c>
      <c r="CT18" s="490"/>
      <c r="CU18" s="490">
        <v>0</v>
      </c>
      <c r="CV18" s="490"/>
      <c r="CW18" s="490"/>
      <c r="CX18" s="501"/>
      <c r="CY18" s="490">
        <v>0</v>
      </c>
      <c r="CZ18" s="490"/>
      <c r="DA18" s="490">
        <v>0</v>
      </c>
      <c r="DB18" s="499"/>
      <c r="DC18" s="490"/>
      <c r="DD18" s="490"/>
      <c r="DE18" s="490">
        <v>0</v>
      </c>
      <c r="DF18" s="490"/>
      <c r="DG18" s="490"/>
      <c r="DH18" s="490"/>
      <c r="DI18" s="490"/>
      <c r="DJ18" s="490"/>
      <c r="DK18" s="490"/>
      <c r="DL18" s="490"/>
      <c r="DM18" s="490"/>
      <c r="DN18" s="490"/>
      <c r="DO18" s="490"/>
      <c r="DP18" s="490"/>
      <c r="DQ18" s="490"/>
      <c r="DR18" s="490"/>
      <c r="DS18" s="490"/>
      <c r="DT18" s="490"/>
      <c r="DU18" s="490"/>
      <c r="DV18" s="490"/>
      <c r="DW18" s="490"/>
      <c r="DX18" s="490"/>
      <c r="DY18" s="490"/>
      <c r="DZ18" s="490"/>
      <c r="EA18" s="490"/>
      <c r="EB18" s="490">
        <v>0</v>
      </c>
      <c r="EC18" s="490"/>
      <c r="ED18" s="490"/>
      <c r="EE18" s="490"/>
      <c r="EF18" s="490"/>
      <c r="EG18" s="490"/>
      <c r="EH18" s="490">
        <v>0</v>
      </c>
      <c r="EI18" s="490"/>
      <c r="EJ18" s="490"/>
      <c r="EK18" s="490"/>
      <c r="EL18" s="490"/>
      <c r="EM18" s="490">
        <v>0</v>
      </c>
      <c r="EN18" s="490"/>
      <c r="EO18" s="490"/>
      <c r="EP18" s="490"/>
      <c r="EQ18" s="490"/>
      <c r="ER18" s="490"/>
      <c r="ES18" s="490"/>
      <c r="ET18" s="490"/>
      <c r="EU18" s="490"/>
      <c r="EV18" s="505">
        <v>0</v>
      </c>
      <c r="EW18" s="490"/>
      <c r="EX18" s="490"/>
      <c r="EY18" s="490"/>
      <c r="EZ18" s="499"/>
      <c r="FA18" s="481">
        <f t="shared" si="0"/>
        <v>24930</v>
      </c>
      <c r="FB18" s="490">
        <f>N18-FA18</f>
        <v>21270</v>
      </c>
    </row>
    <row r="19" spans="1:158" s="466" customFormat="1" ht="40.9" customHeight="1">
      <c r="A19" s="203">
        <v>5</v>
      </c>
      <c r="B19" s="502" t="s">
        <v>5286</v>
      </c>
      <c r="C19" s="502" t="s">
        <v>5300</v>
      </c>
      <c r="D19" s="502">
        <v>61</v>
      </c>
      <c r="E19" s="502">
        <v>866</v>
      </c>
      <c r="F19" s="503" t="s">
        <v>5301</v>
      </c>
      <c r="G19" s="502" t="s">
        <v>959</v>
      </c>
      <c r="H19" s="502" t="s">
        <v>960</v>
      </c>
      <c r="I19" s="502" t="s">
        <v>1601</v>
      </c>
      <c r="J19" s="502">
        <v>36</v>
      </c>
      <c r="K19" s="502" t="s">
        <v>5302</v>
      </c>
      <c r="L19" s="502" t="s">
        <v>5299</v>
      </c>
      <c r="M19" s="502" t="s">
        <v>10</v>
      </c>
      <c r="N19" s="504">
        <v>142600</v>
      </c>
      <c r="O19" s="502" t="s">
        <v>3081</v>
      </c>
      <c r="P19" s="502">
        <v>49</v>
      </c>
      <c r="Q19" s="490">
        <v>0</v>
      </c>
      <c r="R19" s="490"/>
      <c r="S19" s="490"/>
      <c r="T19" s="490"/>
      <c r="U19" s="490"/>
      <c r="V19" s="490"/>
      <c r="W19" s="490"/>
      <c r="X19" s="490"/>
      <c r="Y19" s="490"/>
      <c r="Z19" s="490"/>
      <c r="AA19" s="490"/>
      <c r="AB19" s="490"/>
      <c r="AC19" s="490">
        <v>0</v>
      </c>
      <c r="AD19" s="498"/>
      <c r="AE19" s="490"/>
      <c r="AF19" s="490"/>
      <c r="AG19" s="490">
        <v>0</v>
      </c>
      <c r="AH19" s="490"/>
      <c r="AI19" s="490"/>
      <c r="AJ19" s="490"/>
      <c r="AK19" s="490">
        <v>0</v>
      </c>
      <c r="AL19" s="490"/>
      <c r="AM19" s="490">
        <v>0</v>
      </c>
      <c r="AN19" s="490"/>
      <c r="AO19" s="490"/>
      <c r="AP19" s="490"/>
      <c r="AQ19" s="490"/>
      <c r="AR19" s="490"/>
      <c r="AS19" s="490"/>
      <c r="AT19" s="490"/>
      <c r="AU19" s="490">
        <v>0</v>
      </c>
      <c r="AV19" s="490"/>
      <c r="AW19" s="490">
        <v>19500</v>
      </c>
      <c r="AX19" s="499"/>
      <c r="AY19" s="490"/>
      <c r="AZ19" s="490"/>
      <c r="BA19" s="490"/>
      <c r="BB19" s="490"/>
      <c r="BC19" s="490">
        <v>0</v>
      </c>
      <c r="BD19" s="500"/>
      <c r="BE19" s="490">
        <v>0</v>
      </c>
      <c r="BF19" s="490">
        <v>0</v>
      </c>
      <c r="BG19" s="490">
        <v>0</v>
      </c>
      <c r="BH19" s="490"/>
      <c r="BI19" s="490">
        <v>8100</v>
      </c>
      <c r="BJ19" s="490">
        <v>2580</v>
      </c>
      <c r="BK19" s="490">
        <v>0</v>
      </c>
      <c r="BL19" s="490"/>
      <c r="BM19" s="490">
        <v>0</v>
      </c>
      <c r="BN19" s="490"/>
      <c r="BO19" s="490">
        <v>0</v>
      </c>
      <c r="BP19" s="498"/>
      <c r="BQ19" s="490">
        <v>5000</v>
      </c>
      <c r="BR19" s="490"/>
      <c r="BS19" s="490"/>
      <c r="BT19" s="490"/>
      <c r="BU19" s="490"/>
      <c r="BV19" s="490"/>
      <c r="BW19" s="490">
        <v>0</v>
      </c>
      <c r="BX19" s="490"/>
      <c r="BY19" s="490">
        <v>20000</v>
      </c>
      <c r="BZ19" s="490"/>
      <c r="CA19" s="490"/>
      <c r="CB19" s="490"/>
      <c r="CC19" s="490">
        <v>0</v>
      </c>
      <c r="CD19" s="490">
        <v>0</v>
      </c>
      <c r="CE19" s="490">
        <v>0</v>
      </c>
      <c r="CF19" s="490"/>
      <c r="CG19" s="490"/>
      <c r="CH19" s="490"/>
      <c r="CI19" s="490">
        <v>0</v>
      </c>
      <c r="CJ19" s="490">
        <v>0</v>
      </c>
      <c r="CK19" s="490">
        <v>0</v>
      </c>
      <c r="CL19" s="490"/>
      <c r="CM19" s="490"/>
      <c r="CN19" s="490"/>
      <c r="CO19" s="490">
        <v>50000</v>
      </c>
      <c r="CP19" s="490">
        <v>5000</v>
      </c>
      <c r="CQ19" s="490">
        <v>40000</v>
      </c>
      <c r="CR19" s="490">
        <v>9960</v>
      </c>
      <c r="CS19" s="490">
        <v>0</v>
      </c>
      <c r="CT19" s="490"/>
      <c r="CU19" s="490">
        <v>0</v>
      </c>
      <c r="CV19" s="490"/>
      <c r="CW19" s="490"/>
      <c r="CX19" s="501"/>
      <c r="CY19" s="490">
        <v>0</v>
      </c>
      <c r="CZ19" s="490"/>
      <c r="DA19" s="490">
        <v>0</v>
      </c>
      <c r="DB19" s="499"/>
      <c r="DC19" s="490"/>
      <c r="DD19" s="490"/>
      <c r="DE19" s="490">
        <v>0</v>
      </c>
      <c r="DF19" s="490"/>
      <c r="DG19" s="490"/>
      <c r="DH19" s="490"/>
      <c r="DI19" s="490"/>
      <c r="DJ19" s="490"/>
      <c r="DK19" s="490"/>
      <c r="DL19" s="490"/>
      <c r="DM19" s="490"/>
      <c r="DN19" s="490"/>
      <c r="DO19" s="490"/>
      <c r="DP19" s="490"/>
      <c r="DQ19" s="490"/>
      <c r="DR19" s="490"/>
      <c r="DS19" s="490"/>
      <c r="DT19" s="490"/>
      <c r="DU19" s="490"/>
      <c r="DV19" s="490"/>
      <c r="DW19" s="490"/>
      <c r="DX19" s="490"/>
      <c r="DY19" s="490"/>
      <c r="DZ19" s="490"/>
      <c r="EA19" s="490"/>
      <c r="EB19" s="490">
        <v>0</v>
      </c>
      <c r="EC19" s="490"/>
      <c r="ED19" s="490"/>
      <c r="EE19" s="490"/>
      <c r="EF19" s="490"/>
      <c r="EG19" s="490"/>
      <c r="EH19" s="490">
        <v>0</v>
      </c>
      <c r="EI19" s="490"/>
      <c r="EJ19" s="490"/>
      <c r="EK19" s="490"/>
      <c r="EL19" s="490"/>
      <c r="EM19" s="490">
        <v>0</v>
      </c>
      <c r="EN19" s="490"/>
      <c r="EO19" s="490"/>
      <c r="EP19" s="490"/>
      <c r="EQ19" s="490"/>
      <c r="ER19" s="490"/>
      <c r="ES19" s="490"/>
      <c r="ET19" s="490"/>
      <c r="EU19" s="490"/>
      <c r="EV19" s="505">
        <v>0</v>
      </c>
      <c r="EW19" s="490"/>
      <c r="EX19" s="490"/>
      <c r="EY19" s="490"/>
      <c r="EZ19" s="499"/>
      <c r="FA19" s="481">
        <f t="shared" si="0"/>
        <v>17540</v>
      </c>
      <c r="FB19" s="490">
        <f>N19-FA19</f>
        <v>125060</v>
      </c>
    </row>
    <row r="20" spans="1:158" s="537" customFormat="1" ht="40.9" customHeight="1">
      <c r="A20" s="530">
        <v>6</v>
      </c>
      <c r="B20" s="531" t="s">
        <v>5303</v>
      </c>
      <c r="C20" s="502" t="s">
        <v>5304</v>
      </c>
      <c r="D20" s="502">
        <v>72</v>
      </c>
      <c r="E20" s="502">
        <v>897</v>
      </c>
      <c r="F20" s="532" t="s">
        <v>5305</v>
      </c>
      <c r="G20" s="531" t="s">
        <v>133</v>
      </c>
      <c r="H20" s="531" t="s">
        <v>11</v>
      </c>
      <c r="I20" s="502" t="s">
        <v>5306</v>
      </c>
      <c r="J20" s="502">
        <v>36</v>
      </c>
      <c r="K20" s="531" t="s">
        <v>5307</v>
      </c>
      <c r="L20" s="531" t="s">
        <v>5308</v>
      </c>
      <c r="M20" s="531" t="s">
        <v>10</v>
      </c>
      <c r="N20" s="533">
        <v>23500</v>
      </c>
      <c r="O20" s="531" t="s">
        <v>3062</v>
      </c>
      <c r="P20" s="502">
        <v>116</v>
      </c>
      <c r="Q20" s="512">
        <v>0</v>
      </c>
      <c r="R20" s="512"/>
      <c r="S20" s="512"/>
      <c r="T20" s="512"/>
      <c r="U20" s="512"/>
      <c r="V20" s="512"/>
      <c r="W20" s="512"/>
      <c r="X20" s="512"/>
      <c r="Y20" s="512"/>
      <c r="Z20" s="512"/>
      <c r="AA20" s="512"/>
      <c r="AB20" s="512"/>
      <c r="AC20" s="512">
        <v>0</v>
      </c>
      <c r="AD20" s="512"/>
      <c r="AE20" s="512"/>
      <c r="AF20" s="512"/>
      <c r="AG20" s="512">
        <v>0</v>
      </c>
      <c r="AH20" s="512"/>
      <c r="AI20" s="512"/>
      <c r="AJ20" s="512"/>
      <c r="AK20" s="512">
        <v>0</v>
      </c>
      <c r="AL20" s="512"/>
      <c r="AM20" s="512">
        <v>0</v>
      </c>
      <c r="AN20" s="512"/>
      <c r="AO20" s="512"/>
      <c r="AP20" s="512"/>
      <c r="AQ20" s="512"/>
      <c r="AR20" s="512"/>
      <c r="AS20" s="512"/>
      <c r="AT20" s="512"/>
      <c r="AU20" s="512">
        <v>0</v>
      </c>
      <c r="AV20" s="512"/>
      <c r="AW20" s="512"/>
      <c r="AX20" s="512"/>
      <c r="AY20" s="512"/>
      <c r="AZ20" s="512"/>
      <c r="BA20" s="512">
        <v>10500</v>
      </c>
      <c r="BB20" s="512">
        <v>0</v>
      </c>
      <c r="BC20" s="512">
        <v>0</v>
      </c>
      <c r="BD20" s="534"/>
      <c r="BE20" s="512">
        <v>0</v>
      </c>
      <c r="BF20" s="512">
        <v>0</v>
      </c>
      <c r="BG20" s="512">
        <v>4000</v>
      </c>
      <c r="BH20" s="512"/>
      <c r="BI20" s="512">
        <v>0</v>
      </c>
      <c r="BJ20" s="512">
        <v>0</v>
      </c>
      <c r="BK20" s="512">
        <v>0</v>
      </c>
      <c r="BL20" s="512"/>
      <c r="BM20" s="512">
        <v>0</v>
      </c>
      <c r="BN20" s="512"/>
      <c r="BO20" s="512">
        <v>0</v>
      </c>
      <c r="BP20" s="512"/>
      <c r="BQ20" s="512"/>
      <c r="BR20" s="512"/>
      <c r="BS20" s="512"/>
      <c r="BT20" s="512"/>
      <c r="BU20" s="512">
        <v>3000</v>
      </c>
      <c r="BV20" s="512">
        <v>5000</v>
      </c>
      <c r="BW20" s="512">
        <v>8000</v>
      </c>
      <c r="BX20" s="512"/>
      <c r="BY20" s="512">
        <v>0</v>
      </c>
      <c r="BZ20" s="512"/>
      <c r="CA20" s="512"/>
      <c r="CB20" s="512"/>
      <c r="CC20" s="512">
        <v>0</v>
      </c>
      <c r="CD20" s="512">
        <v>0</v>
      </c>
      <c r="CE20" s="512">
        <v>0</v>
      </c>
      <c r="CF20" s="512"/>
      <c r="CG20" s="512"/>
      <c r="CH20" s="512"/>
      <c r="CI20" s="512">
        <v>0</v>
      </c>
      <c r="CJ20" s="512">
        <v>0</v>
      </c>
      <c r="CK20" s="512">
        <v>0</v>
      </c>
      <c r="CL20" s="512"/>
      <c r="CM20" s="512"/>
      <c r="CN20" s="512"/>
      <c r="CO20" s="512">
        <v>0</v>
      </c>
      <c r="CP20" s="512"/>
      <c r="CQ20" s="512">
        <v>0</v>
      </c>
      <c r="CR20" s="512"/>
      <c r="CS20" s="512">
        <v>0</v>
      </c>
      <c r="CT20" s="512"/>
      <c r="CU20" s="512">
        <v>0</v>
      </c>
      <c r="CV20" s="512"/>
      <c r="CW20" s="512"/>
      <c r="CX20" s="534"/>
      <c r="CY20" s="512">
        <v>0</v>
      </c>
      <c r="CZ20" s="512"/>
      <c r="DA20" s="512">
        <v>0</v>
      </c>
      <c r="DB20" s="512"/>
      <c r="DC20" s="512"/>
      <c r="DD20" s="512"/>
      <c r="DE20" s="512">
        <v>0</v>
      </c>
      <c r="DF20" s="512"/>
      <c r="DG20" s="512"/>
      <c r="DH20" s="512"/>
      <c r="DI20" s="512"/>
      <c r="DJ20" s="512"/>
      <c r="DK20" s="512">
        <v>1000</v>
      </c>
      <c r="DL20" s="512"/>
      <c r="DM20" s="512"/>
      <c r="DN20" s="512"/>
      <c r="DO20" s="512"/>
      <c r="DP20" s="512"/>
      <c r="DQ20" s="512"/>
      <c r="DR20" s="512"/>
      <c r="DS20" s="512"/>
      <c r="DT20" s="512"/>
      <c r="DU20" s="512"/>
      <c r="DV20" s="512"/>
      <c r="DW20" s="512"/>
      <c r="DX20" s="512"/>
      <c r="DY20" s="512"/>
      <c r="DZ20" s="512"/>
      <c r="EA20" s="512"/>
      <c r="EB20" s="512">
        <v>0</v>
      </c>
      <c r="EC20" s="512"/>
      <c r="ED20" s="512"/>
      <c r="EE20" s="512"/>
      <c r="EF20" s="512"/>
      <c r="EG20" s="512"/>
      <c r="EH20" s="512">
        <v>0</v>
      </c>
      <c r="EI20" s="512"/>
      <c r="EJ20" s="512"/>
      <c r="EK20" s="512"/>
      <c r="EL20" s="512"/>
      <c r="EM20" s="512">
        <v>0</v>
      </c>
      <c r="EN20" s="512"/>
      <c r="EO20" s="512"/>
      <c r="EP20" s="512"/>
      <c r="EQ20" s="512"/>
      <c r="ER20" s="512"/>
      <c r="ES20" s="512"/>
      <c r="ET20" s="512"/>
      <c r="EU20" s="512"/>
      <c r="EV20" s="538">
        <v>0</v>
      </c>
      <c r="EW20" s="512"/>
      <c r="EX20" s="512"/>
      <c r="EY20" s="512"/>
      <c r="EZ20" s="512"/>
      <c r="FA20" s="536">
        <f t="shared" si="0"/>
        <v>0</v>
      </c>
      <c r="FB20" s="512">
        <f>N20-FA20</f>
        <v>23500</v>
      </c>
    </row>
    <row r="21" spans="1:158" s="466" customFormat="1" ht="40.9" customHeight="1">
      <c r="A21" s="203" t="s">
        <v>8243</v>
      </c>
      <c r="B21" s="502"/>
      <c r="C21" s="502"/>
      <c r="D21" s="502"/>
      <c r="E21" s="502"/>
      <c r="F21" s="507" t="s">
        <v>3187</v>
      </c>
      <c r="G21" s="502"/>
      <c r="H21" s="502"/>
      <c r="I21" s="502"/>
      <c r="J21" s="502"/>
      <c r="K21" s="502"/>
      <c r="L21" s="502"/>
      <c r="M21" s="502"/>
      <c r="N21" s="504"/>
      <c r="O21" s="502"/>
      <c r="P21" s="502"/>
      <c r="Q21" s="490"/>
      <c r="R21" s="490"/>
      <c r="S21" s="490"/>
      <c r="T21" s="490"/>
      <c r="U21" s="490"/>
      <c r="V21" s="490"/>
      <c r="W21" s="490"/>
      <c r="X21" s="490"/>
      <c r="Y21" s="490"/>
      <c r="Z21" s="490"/>
      <c r="AA21" s="490"/>
      <c r="AB21" s="490"/>
      <c r="AC21" s="490"/>
      <c r="AD21" s="498"/>
      <c r="AE21" s="490"/>
      <c r="AF21" s="490"/>
      <c r="AG21" s="490"/>
      <c r="AH21" s="490"/>
      <c r="AI21" s="490"/>
      <c r="AJ21" s="490"/>
      <c r="AK21" s="490"/>
      <c r="AL21" s="490"/>
      <c r="AM21" s="490"/>
      <c r="AN21" s="490"/>
      <c r="AO21" s="490"/>
      <c r="AP21" s="490"/>
      <c r="AQ21" s="490"/>
      <c r="AR21" s="490"/>
      <c r="AS21" s="490"/>
      <c r="AT21" s="490"/>
      <c r="AU21" s="490"/>
      <c r="AV21" s="490"/>
      <c r="AW21" s="490"/>
      <c r="AX21" s="499"/>
      <c r="AY21" s="490"/>
      <c r="AZ21" s="490"/>
      <c r="BA21" s="490"/>
      <c r="BB21" s="490"/>
      <c r="BC21" s="490"/>
      <c r="BD21" s="500"/>
      <c r="BE21" s="490"/>
      <c r="BF21" s="490"/>
      <c r="BG21" s="490"/>
      <c r="BH21" s="490"/>
      <c r="BI21" s="490"/>
      <c r="BJ21" s="490"/>
      <c r="BK21" s="490"/>
      <c r="BL21" s="490"/>
      <c r="BM21" s="490"/>
      <c r="BN21" s="490"/>
      <c r="BO21" s="490"/>
      <c r="BP21" s="498"/>
      <c r="BQ21" s="490"/>
      <c r="BR21" s="490"/>
      <c r="BS21" s="490"/>
      <c r="BT21" s="490"/>
      <c r="BU21" s="490"/>
      <c r="BV21" s="490"/>
      <c r="BW21" s="490"/>
      <c r="BX21" s="490"/>
      <c r="BY21" s="490"/>
      <c r="BZ21" s="490"/>
      <c r="CA21" s="490"/>
      <c r="CB21" s="490"/>
      <c r="CC21" s="490"/>
      <c r="CD21" s="490"/>
      <c r="CE21" s="490"/>
      <c r="CF21" s="490"/>
      <c r="CG21" s="490"/>
      <c r="CH21" s="490"/>
      <c r="CI21" s="490"/>
      <c r="CJ21" s="490"/>
      <c r="CK21" s="490"/>
      <c r="CL21" s="490"/>
      <c r="CM21" s="490"/>
      <c r="CN21" s="490"/>
      <c r="CO21" s="490"/>
      <c r="CP21" s="490"/>
      <c r="CQ21" s="490"/>
      <c r="CR21" s="490"/>
      <c r="CS21" s="490"/>
      <c r="CT21" s="490"/>
      <c r="CU21" s="490"/>
      <c r="CV21" s="490"/>
      <c r="CW21" s="490"/>
      <c r="CX21" s="501"/>
      <c r="CY21" s="490"/>
      <c r="CZ21" s="490"/>
      <c r="DA21" s="490"/>
      <c r="DB21" s="499"/>
      <c r="DC21" s="490"/>
      <c r="DD21" s="490"/>
      <c r="DE21" s="490"/>
      <c r="DF21" s="490"/>
      <c r="DG21" s="490"/>
      <c r="DH21" s="490"/>
      <c r="DI21" s="490"/>
      <c r="DJ21" s="490"/>
      <c r="DK21" s="490"/>
      <c r="DL21" s="490"/>
      <c r="DM21" s="490"/>
      <c r="DN21" s="490"/>
      <c r="DO21" s="490"/>
      <c r="DP21" s="490"/>
      <c r="DQ21" s="490"/>
      <c r="DR21" s="490"/>
      <c r="DS21" s="490"/>
      <c r="DT21" s="490"/>
      <c r="DU21" s="490"/>
      <c r="DV21" s="490"/>
      <c r="DW21" s="490"/>
      <c r="DX21" s="490"/>
      <c r="DY21" s="490"/>
      <c r="DZ21" s="490"/>
      <c r="EA21" s="490"/>
      <c r="EB21" s="490"/>
      <c r="EC21" s="490"/>
      <c r="ED21" s="490"/>
      <c r="EE21" s="490"/>
      <c r="EF21" s="490"/>
      <c r="EG21" s="490"/>
      <c r="EH21" s="490"/>
      <c r="EI21" s="490"/>
      <c r="EJ21" s="490"/>
      <c r="EK21" s="490"/>
      <c r="EL21" s="490"/>
      <c r="EM21" s="490"/>
      <c r="EN21" s="490"/>
      <c r="EO21" s="490"/>
      <c r="EP21" s="490"/>
      <c r="EQ21" s="490"/>
      <c r="ER21" s="490"/>
      <c r="ES21" s="490"/>
      <c r="ET21" s="490"/>
      <c r="EU21" s="490"/>
      <c r="EV21" s="505"/>
      <c r="EW21" s="490"/>
      <c r="EX21" s="490"/>
      <c r="EY21" s="490"/>
      <c r="EZ21" s="499"/>
      <c r="FA21" s="481"/>
      <c r="FB21" s="490"/>
    </row>
    <row r="22" spans="1:158" s="466" customFormat="1" ht="40.9" customHeight="1">
      <c r="A22" s="203">
        <v>7</v>
      </c>
      <c r="B22" s="502" t="s">
        <v>5294</v>
      </c>
      <c r="C22" s="502" t="s">
        <v>5309</v>
      </c>
      <c r="D22" s="502">
        <v>76</v>
      </c>
      <c r="E22" s="502">
        <v>46</v>
      </c>
      <c r="F22" s="503" t="s">
        <v>5310</v>
      </c>
      <c r="G22" s="502" t="s">
        <v>1018</v>
      </c>
      <c r="H22" s="502" t="s">
        <v>1153</v>
      </c>
      <c r="I22" s="502" t="s">
        <v>5311</v>
      </c>
      <c r="J22" s="502">
        <v>36</v>
      </c>
      <c r="K22" s="502" t="s">
        <v>5312</v>
      </c>
      <c r="L22" s="502" t="s">
        <v>5313</v>
      </c>
      <c r="M22" s="502" t="s">
        <v>10</v>
      </c>
      <c r="N22" s="504">
        <v>62000</v>
      </c>
      <c r="O22" s="502" t="s">
        <v>3636</v>
      </c>
      <c r="P22" s="502">
        <v>46</v>
      </c>
      <c r="Q22" s="490">
        <v>0</v>
      </c>
      <c r="R22" s="490"/>
      <c r="S22" s="490"/>
      <c r="T22" s="490"/>
      <c r="U22" s="490"/>
      <c r="V22" s="490"/>
      <c r="W22" s="490">
        <v>3000</v>
      </c>
      <c r="X22" s="490"/>
      <c r="Y22" s="490">
        <v>2000</v>
      </c>
      <c r="Z22" s="490"/>
      <c r="AA22" s="490"/>
      <c r="AB22" s="490"/>
      <c r="AC22" s="490">
        <v>0</v>
      </c>
      <c r="AD22" s="498"/>
      <c r="AE22" s="490"/>
      <c r="AF22" s="490"/>
      <c r="AG22" s="490">
        <v>15000</v>
      </c>
      <c r="AH22" s="490">
        <v>3000</v>
      </c>
      <c r="AI22" s="490"/>
      <c r="AJ22" s="490"/>
      <c r="AK22" s="490">
        <v>0</v>
      </c>
      <c r="AL22" s="490"/>
      <c r="AM22" s="490">
        <v>0</v>
      </c>
      <c r="AN22" s="490"/>
      <c r="AO22" s="490"/>
      <c r="AP22" s="490"/>
      <c r="AQ22" s="490">
        <v>3000</v>
      </c>
      <c r="AR22" s="490">
        <v>0</v>
      </c>
      <c r="AS22" s="490"/>
      <c r="AT22" s="490"/>
      <c r="AU22" s="490">
        <v>0</v>
      </c>
      <c r="AV22" s="490"/>
      <c r="AW22" s="490"/>
      <c r="AX22" s="499"/>
      <c r="AY22" s="490"/>
      <c r="AZ22" s="490"/>
      <c r="BA22" s="490"/>
      <c r="BB22" s="490"/>
      <c r="BC22" s="490">
        <v>0</v>
      </c>
      <c r="BD22" s="500"/>
      <c r="BE22" s="490">
        <v>2000</v>
      </c>
      <c r="BF22" s="490">
        <v>2000</v>
      </c>
      <c r="BG22" s="490">
        <v>0</v>
      </c>
      <c r="BH22" s="490"/>
      <c r="BI22" s="490">
        <v>0</v>
      </c>
      <c r="BJ22" s="490"/>
      <c r="BK22" s="490">
        <v>0</v>
      </c>
      <c r="BL22" s="490"/>
      <c r="BM22" s="490">
        <v>3000</v>
      </c>
      <c r="BN22" s="490"/>
      <c r="BO22" s="490">
        <v>0</v>
      </c>
      <c r="BP22" s="498"/>
      <c r="BQ22" s="490"/>
      <c r="BR22" s="490"/>
      <c r="BS22" s="490"/>
      <c r="BT22" s="490"/>
      <c r="BU22" s="490"/>
      <c r="BV22" s="490"/>
      <c r="BW22" s="490">
        <v>0</v>
      </c>
      <c r="BX22" s="490"/>
      <c r="BY22" s="490">
        <v>0</v>
      </c>
      <c r="BZ22" s="490"/>
      <c r="CA22" s="490"/>
      <c r="CB22" s="490"/>
      <c r="CC22" s="490">
        <v>3000</v>
      </c>
      <c r="CD22" s="490">
        <v>0</v>
      </c>
      <c r="CE22" s="490">
        <v>15000</v>
      </c>
      <c r="CF22" s="490">
        <v>0</v>
      </c>
      <c r="CG22" s="490">
        <v>6000</v>
      </c>
      <c r="CH22" s="490">
        <v>1000</v>
      </c>
      <c r="CI22" s="490">
        <v>0</v>
      </c>
      <c r="CJ22" s="490">
        <v>0</v>
      </c>
      <c r="CK22" s="490">
        <v>0</v>
      </c>
      <c r="CL22" s="490"/>
      <c r="CM22" s="490"/>
      <c r="CN22" s="490"/>
      <c r="CO22" s="490">
        <v>0</v>
      </c>
      <c r="CP22" s="490"/>
      <c r="CQ22" s="490">
        <v>0</v>
      </c>
      <c r="CR22" s="490"/>
      <c r="CS22" s="490">
        <v>3000</v>
      </c>
      <c r="CT22" s="490"/>
      <c r="CU22" s="490">
        <v>0</v>
      </c>
      <c r="CV22" s="490"/>
      <c r="CW22" s="490"/>
      <c r="CX22" s="501"/>
      <c r="CY22" s="490">
        <v>0</v>
      </c>
      <c r="CZ22" s="490"/>
      <c r="DA22" s="490">
        <v>500</v>
      </c>
      <c r="DB22" s="499">
        <v>0</v>
      </c>
      <c r="DC22" s="490">
        <v>1500</v>
      </c>
      <c r="DD22" s="490">
        <v>0</v>
      </c>
      <c r="DE22" s="490">
        <v>0</v>
      </c>
      <c r="DF22" s="490"/>
      <c r="DG22" s="490"/>
      <c r="DH22" s="490"/>
      <c r="DI22" s="490"/>
      <c r="DJ22" s="490"/>
      <c r="DK22" s="490"/>
      <c r="DL22" s="490"/>
      <c r="DM22" s="490"/>
      <c r="DN22" s="490"/>
      <c r="DO22" s="490"/>
      <c r="DP22" s="490"/>
      <c r="DQ22" s="490"/>
      <c r="DR22" s="490"/>
      <c r="DS22" s="490"/>
      <c r="DT22" s="490"/>
      <c r="DU22" s="490"/>
      <c r="DV22" s="490"/>
      <c r="DW22" s="490"/>
      <c r="DX22" s="490"/>
      <c r="DY22" s="490"/>
      <c r="DZ22" s="490"/>
      <c r="EA22" s="490"/>
      <c r="EB22" s="490">
        <v>0</v>
      </c>
      <c r="EC22" s="490"/>
      <c r="ED22" s="490"/>
      <c r="EE22" s="490"/>
      <c r="EF22" s="490"/>
      <c r="EG22" s="490"/>
      <c r="EH22" s="490">
        <v>0</v>
      </c>
      <c r="EI22" s="490"/>
      <c r="EJ22" s="490"/>
      <c r="EK22" s="490"/>
      <c r="EL22" s="490"/>
      <c r="EM22" s="490">
        <v>0</v>
      </c>
      <c r="EN22" s="490"/>
      <c r="EO22" s="490"/>
      <c r="EP22" s="490"/>
      <c r="EQ22" s="490"/>
      <c r="ER22" s="490"/>
      <c r="ES22" s="490"/>
      <c r="ET22" s="490"/>
      <c r="EU22" s="490"/>
      <c r="EV22" s="505">
        <v>0</v>
      </c>
      <c r="EW22" s="490"/>
      <c r="EX22" s="490"/>
      <c r="EY22" s="490">
        <v>5000</v>
      </c>
      <c r="EZ22" s="499"/>
      <c r="FA22" s="481">
        <f t="shared" si="0"/>
        <v>6000</v>
      </c>
      <c r="FB22" s="490">
        <f>N22-FA22</f>
        <v>56000</v>
      </c>
    </row>
    <row r="23" spans="1:158" s="466" customFormat="1" ht="40.9" customHeight="1">
      <c r="A23" s="203" t="s">
        <v>8243</v>
      </c>
      <c r="B23" s="502"/>
      <c r="C23" s="502"/>
      <c r="D23" s="502"/>
      <c r="E23" s="502"/>
      <c r="F23" s="507" t="s">
        <v>3188</v>
      </c>
      <c r="G23" s="502"/>
      <c r="H23" s="502"/>
      <c r="I23" s="502"/>
      <c r="J23" s="502"/>
      <c r="K23" s="502"/>
      <c r="L23" s="502"/>
      <c r="M23" s="502"/>
      <c r="N23" s="504"/>
      <c r="O23" s="502"/>
      <c r="P23" s="502"/>
      <c r="Q23" s="490"/>
      <c r="R23" s="490"/>
      <c r="S23" s="490"/>
      <c r="T23" s="490"/>
      <c r="U23" s="490"/>
      <c r="V23" s="490"/>
      <c r="W23" s="490"/>
      <c r="X23" s="490"/>
      <c r="Y23" s="490"/>
      <c r="Z23" s="490"/>
      <c r="AA23" s="490"/>
      <c r="AB23" s="490"/>
      <c r="AC23" s="490"/>
      <c r="AD23" s="498"/>
      <c r="AE23" s="490"/>
      <c r="AF23" s="490"/>
      <c r="AG23" s="490"/>
      <c r="AH23" s="490"/>
      <c r="AI23" s="490"/>
      <c r="AJ23" s="490"/>
      <c r="AK23" s="490"/>
      <c r="AL23" s="490"/>
      <c r="AM23" s="490"/>
      <c r="AN23" s="490"/>
      <c r="AO23" s="490"/>
      <c r="AP23" s="490"/>
      <c r="AQ23" s="490"/>
      <c r="AR23" s="490"/>
      <c r="AS23" s="490"/>
      <c r="AT23" s="490"/>
      <c r="AU23" s="490"/>
      <c r="AV23" s="490"/>
      <c r="AW23" s="490"/>
      <c r="AX23" s="499"/>
      <c r="AY23" s="490"/>
      <c r="AZ23" s="490"/>
      <c r="BA23" s="490"/>
      <c r="BB23" s="490"/>
      <c r="BC23" s="490"/>
      <c r="BD23" s="500"/>
      <c r="BE23" s="490"/>
      <c r="BF23" s="490"/>
      <c r="BG23" s="490"/>
      <c r="BH23" s="490"/>
      <c r="BI23" s="490"/>
      <c r="BJ23" s="490"/>
      <c r="BK23" s="490"/>
      <c r="BL23" s="490"/>
      <c r="BM23" s="490"/>
      <c r="BN23" s="490"/>
      <c r="BO23" s="490"/>
      <c r="BP23" s="498"/>
      <c r="BQ23" s="490"/>
      <c r="BR23" s="490"/>
      <c r="BS23" s="490"/>
      <c r="BT23" s="490"/>
      <c r="BU23" s="490"/>
      <c r="BV23" s="490"/>
      <c r="BW23" s="490"/>
      <c r="BX23" s="490"/>
      <c r="BY23" s="490"/>
      <c r="BZ23" s="490"/>
      <c r="CA23" s="490"/>
      <c r="CB23" s="490"/>
      <c r="CC23" s="490"/>
      <c r="CD23" s="490"/>
      <c r="CE23" s="490"/>
      <c r="CF23" s="490"/>
      <c r="CG23" s="490"/>
      <c r="CH23" s="490"/>
      <c r="CI23" s="490"/>
      <c r="CJ23" s="490"/>
      <c r="CK23" s="490"/>
      <c r="CL23" s="490"/>
      <c r="CM23" s="490"/>
      <c r="CN23" s="490"/>
      <c r="CO23" s="490"/>
      <c r="CP23" s="490"/>
      <c r="CQ23" s="490"/>
      <c r="CR23" s="490"/>
      <c r="CS23" s="490"/>
      <c r="CT23" s="490"/>
      <c r="CU23" s="490"/>
      <c r="CV23" s="490"/>
      <c r="CW23" s="490"/>
      <c r="CX23" s="501"/>
      <c r="CY23" s="490"/>
      <c r="CZ23" s="490"/>
      <c r="DA23" s="490"/>
      <c r="DB23" s="499"/>
      <c r="DC23" s="490"/>
      <c r="DD23" s="490"/>
      <c r="DE23" s="490"/>
      <c r="DF23" s="490"/>
      <c r="DG23" s="490"/>
      <c r="DH23" s="490"/>
      <c r="DI23" s="490"/>
      <c r="DJ23" s="490"/>
      <c r="DK23" s="490"/>
      <c r="DL23" s="490"/>
      <c r="DM23" s="490"/>
      <c r="DN23" s="490"/>
      <c r="DO23" s="490"/>
      <c r="DP23" s="490"/>
      <c r="DQ23" s="490"/>
      <c r="DR23" s="490"/>
      <c r="DS23" s="490"/>
      <c r="DT23" s="490"/>
      <c r="DU23" s="490"/>
      <c r="DV23" s="490"/>
      <c r="DW23" s="490"/>
      <c r="DX23" s="490"/>
      <c r="DY23" s="490"/>
      <c r="DZ23" s="490"/>
      <c r="EA23" s="490"/>
      <c r="EB23" s="490"/>
      <c r="EC23" s="490"/>
      <c r="ED23" s="490"/>
      <c r="EE23" s="490"/>
      <c r="EF23" s="490"/>
      <c r="EG23" s="490"/>
      <c r="EH23" s="490"/>
      <c r="EI23" s="490"/>
      <c r="EJ23" s="490"/>
      <c r="EK23" s="490"/>
      <c r="EL23" s="490"/>
      <c r="EM23" s="490"/>
      <c r="EN23" s="490"/>
      <c r="EO23" s="490"/>
      <c r="EP23" s="490"/>
      <c r="EQ23" s="490"/>
      <c r="ER23" s="490"/>
      <c r="ES23" s="490"/>
      <c r="ET23" s="490"/>
      <c r="EU23" s="490"/>
      <c r="EV23" s="505"/>
      <c r="EW23" s="490"/>
      <c r="EX23" s="490"/>
      <c r="EY23" s="490"/>
      <c r="EZ23" s="499"/>
      <c r="FA23" s="481"/>
      <c r="FB23" s="490"/>
    </row>
    <row r="24" spans="1:158" s="466" customFormat="1" ht="40.9" customHeight="1">
      <c r="A24" s="203">
        <v>8</v>
      </c>
      <c r="B24" s="502" t="s">
        <v>5300</v>
      </c>
      <c r="C24" s="502" t="s">
        <v>5314</v>
      </c>
      <c r="D24" s="502">
        <v>91</v>
      </c>
      <c r="E24" s="502">
        <v>966</v>
      </c>
      <c r="F24" s="503" t="s">
        <v>5315</v>
      </c>
      <c r="G24" s="502" t="s">
        <v>5316</v>
      </c>
      <c r="H24" s="502" t="s">
        <v>3585</v>
      </c>
      <c r="I24" s="502" t="s">
        <v>5317</v>
      </c>
      <c r="J24" s="502">
        <v>36</v>
      </c>
      <c r="K24" s="502" t="s">
        <v>5318</v>
      </c>
      <c r="L24" s="502" t="s">
        <v>5291</v>
      </c>
      <c r="M24" s="502" t="s">
        <v>456</v>
      </c>
      <c r="N24" s="504">
        <v>1800</v>
      </c>
      <c r="O24" s="502" t="s">
        <v>5292</v>
      </c>
      <c r="P24" s="502">
        <v>9</v>
      </c>
      <c r="Q24" s="490">
        <v>0</v>
      </c>
      <c r="R24" s="490"/>
      <c r="S24" s="490"/>
      <c r="T24" s="490"/>
      <c r="U24" s="490"/>
      <c r="V24" s="490"/>
      <c r="W24" s="490">
        <v>1500</v>
      </c>
      <c r="X24" s="490">
        <v>1300</v>
      </c>
      <c r="Y24" s="490"/>
      <c r="Z24" s="490"/>
      <c r="AA24" s="490"/>
      <c r="AB24" s="490"/>
      <c r="AC24" s="490">
        <v>0</v>
      </c>
      <c r="AD24" s="498"/>
      <c r="AE24" s="490"/>
      <c r="AF24" s="490"/>
      <c r="AG24" s="490">
        <v>0</v>
      </c>
      <c r="AH24" s="490"/>
      <c r="AI24" s="490"/>
      <c r="AJ24" s="490"/>
      <c r="AK24" s="490">
        <v>0</v>
      </c>
      <c r="AL24" s="490"/>
      <c r="AM24" s="490">
        <v>0</v>
      </c>
      <c r="AN24" s="490"/>
      <c r="AO24" s="490"/>
      <c r="AP24" s="490"/>
      <c r="AQ24" s="490"/>
      <c r="AR24" s="490"/>
      <c r="AS24" s="490"/>
      <c r="AT24" s="490"/>
      <c r="AU24" s="490">
        <v>0</v>
      </c>
      <c r="AV24" s="490"/>
      <c r="AW24" s="490"/>
      <c r="AX24" s="499"/>
      <c r="AY24" s="490"/>
      <c r="AZ24" s="490"/>
      <c r="BA24" s="490"/>
      <c r="BB24" s="490"/>
      <c r="BC24" s="490">
        <v>0</v>
      </c>
      <c r="BD24" s="500"/>
      <c r="BE24" s="490">
        <v>0</v>
      </c>
      <c r="BF24" s="490">
        <v>0</v>
      </c>
      <c r="BG24" s="490">
        <v>0</v>
      </c>
      <c r="BH24" s="490"/>
      <c r="BI24" s="490">
        <v>0</v>
      </c>
      <c r="BJ24" s="490"/>
      <c r="BK24" s="490">
        <v>0</v>
      </c>
      <c r="BL24" s="490"/>
      <c r="BM24" s="490">
        <v>0</v>
      </c>
      <c r="BN24" s="490"/>
      <c r="BO24" s="490">
        <v>0</v>
      </c>
      <c r="BP24" s="498"/>
      <c r="BQ24" s="490"/>
      <c r="BR24" s="490"/>
      <c r="BS24" s="490"/>
      <c r="BT24" s="490"/>
      <c r="BU24" s="490"/>
      <c r="BV24" s="490"/>
      <c r="BW24" s="490">
        <v>0</v>
      </c>
      <c r="BX24" s="490"/>
      <c r="BY24" s="490">
        <v>0</v>
      </c>
      <c r="BZ24" s="490"/>
      <c r="CA24" s="490"/>
      <c r="CB24" s="490"/>
      <c r="CC24" s="490">
        <v>0</v>
      </c>
      <c r="CD24" s="490">
        <v>0</v>
      </c>
      <c r="CE24" s="490">
        <v>0</v>
      </c>
      <c r="CF24" s="490"/>
      <c r="CG24" s="490"/>
      <c r="CH24" s="490"/>
      <c r="CI24" s="490">
        <v>0</v>
      </c>
      <c r="CJ24" s="490">
        <v>300</v>
      </c>
      <c r="CK24" s="490">
        <v>300</v>
      </c>
      <c r="CL24" s="490"/>
      <c r="CM24" s="490"/>
      <c r="CN24" s="490"/>
      <c r="CO24" s="490">
        <v>0</v>
      </c>
      <c r="CP24" s="490"/>
      <c r="CQ24" s="490">
        <v>0</v>
      </c>
      <c r="CR24" s="490"/>
      <c r="CS24" s="490">
        <v>0</v>
      </c>
      <c r="CT24" s="490"/>
      <c r="CU24" s="490">
        <v>0</v>
      </c>
      <c r="CV24" s="490"/>
      <c r="CW24" s="490"/>
      <c r="CX24" s="501"/>
      <c r="CY24" s="490">
        <v>0</v>
      </c>
      <c r="CZ24" s="490"/>
      <c r="DA24" s="490">
        <v>0</v>
      </c>
      <c r="DB24" s="499"/>
      <c r="DC24" s="490"/>
      <c r="DD24" s="490"/>
      <c r="DE24" s="490">
        <v>0</v>
      </c>
      <c r="DF24" s="490"/>
      <c r="DG24" s="490"/>
      <c r="DH24" s="490"/>
      <c r="DI24" s="490"/>
      <c r="DJ24" s="490"/>
      <c r="DK24" s="490"/>
      <c r="DL24" s="490"/>
      <c r="DM24" s="490"/>
      <c r="DN24" s="490"/>
      <c r="DO24" s="490"/>
      <c r="DP24" s="490"/>
      <c r="DQ24" s="490"/>
      <c r="DR24" s="490"/>
      <c r="DS24" s="490"/>
      <c r="DT24" s="490"/>
      <c r="DU24" s="490"/>
      <c r="DV24" s="490"/>
      <c r="DW24" s="490"/>
      <c r="DX24" s="490"/>
      <c r="DY24" s="490"/>
      <c r="DZ24" s="490"/>
      <c r="EA24" s="490"/>
      <c r="EB24" s="490">
        <v>0</v>
      </c>
      <c r="EC24" s="490"/>
      <c r="ED24" s="490"/>
      <c r="EE24" s="490"/>
      <c r="EF24" s="490"/>
      <c r="EG24" s="490"/>
      <c r="EH24" s="490">
        <v>0</v>
      </c>
      <c r="EI24" s="490"/>
      <c r="EJ24" s="490"/>
      <c r="EK24" s="490"/>
      <c r="EL24" s="490"/>
      <c r="EM24" s="490">
        <v>0</v>
      </c>
      <c r="EN24" s="490"/>
      <c r="EO24" s="490"/>
      <c r="EP24" s="490"/>
      <c r="EQ24" s="490"/>
      <c r="ER24" s="490"/>
      <c r="ES24" s="490"/>
      <c r="ET24" s="490"/>
      <c r="EU24" s="490"/>
      <c r="EV24" s="505">
        <v>0</v>
      </c>
      <c r="EW24" s="490"/>
      <c r="EX24" s="490"/>
      <c r="EY24" s="490"/>
      <c r="EZ24" s="499"/>
      <c r="FA24" s="481">
        <f t="shared" si="0"/>
        <v>1300</v>
      </c>
      <c r="FB24" s="490">
        <f>N24-FA24</f>
        <v>500</v>
      </c>
    </row>
    <row r="25" spans="1:158" s="466" customFormat="1" ht="40.9" customHeight="1">
      <c r="A25" s="203" t="s">
        <v>8243</v>
      </c>
      <c r="B25" s="502"/>
      <c r="C25" s="502"/>
      <c r="D25" s="508"/>
      <c r="E25" s="502"/>
      <c r="F25" s="507" t="s">
        <v>3190</v>
      </c>
      <c r="G25" s="502"/>
      <c r="H25" s="502"/>
      <c r="I25" s="502"/>
      <c r="J25" s="502"/>
      <c r="K25" s="502"/>
      <c r="L25" s="502"/>
      <c r="M25" s="502"/>
      <c r="N25" s="504"/>
      <c r="O25" s="502"/>
      <c r="P25" s="502"/>
      <c r="Q25" s="490"/>
      <c r="R25" s="490"/>
      <c r="S25" s="490"/>
      <c r="T25" s="490"/>
      <c r="U25" s="490"/>
      <c r="V25" s="490"/>
      <c r="W25" s="490"/>
      <c r="X25" s="490"/>
      <c r="Y25" s="490"/>
      <c r="Z25" s="490"/>
      <c r="AA25" s="490"/>
      <c r="AB25" s="490"/>
      <c r="AC25" s="490"/>
      <c r="AD25" s="498"/>
      <c r="AE25" s="490"/>
      <c r="AF25" s="490"/>
      <c r="AG25" s="490"/>
      <c r="AH25" s="490"/>
      <c r="AI25" s="490"/>
      <c r="AJ25" s="490"/>
      <c r="AK25" s="490"/>
      <c r="AL25" s="490"/>
      <c r="AM25" s="490"/>
      <c r="AN25" s="490"/>
      <c r="AO25" s="490"/>
      <c r="AP25" s="490"/>
      <c r="AQ25" s="490"/>
      <c r="AR25" s="490"/>
      <c r="AS25" s="490"/>
      <c r="AT25" s="490"/>
      <c r="AU25" s="490"/>
      <c r="AV25" s="490"/>
      <c r="AW25" s="490"/>
      <c r="AX25" s="499"/>
      <c r="AY25" s="490"/>
      <c r="AZ25" s="490"/>
      <c r="BA25" s="490"/>
      <c r="BB25" s="490"/>
      <c r="BC25" s="490"/>
      <c r="BD25" s="500"/>
      <c r="BE25" s="490"/>
      <c r="BF25" s="490"/>
      <c r="BG25" s="490"/>
      <c r="BH25" s="490"/>
      <c r="BI25" s="490"/>
      <c r="BJ25" s="490"/>
      <c r="BK25" s="490"/>
      <c r="BL25" s="490"/>
      <c r="BM25" s="490"/>
      <c r="BN25" s="490"/>
      <c r="BO25" s="490"/>
      <c r="BP25" s="498"/>
      <c r="BQ25" s="490"/>
      <c r="BR25" s="490"/>
      <c r="BS25" s="490"/>
      <c r="BT25" s="490"/>
      <c r="BU25" s="490"/>
      <c r="BV25" s="490"/>
      <c r="BW25" s="490"/>
      <c r="BX25" s="490"/>
      <c r="BY25" s="490"/>
      <c r="BZ25" s="490"/>
      <c r="CA25" s="490"/>
      <c r="CB25" s="490"/>
      <c r="CC25" s="490"/>
      <c r="CD25" s="490"/>
      <c r="CE25" s="490"/>
      <c r="CF25" s="490"/>
      <c r="CG25" s="490"/>
      <c r="CH25" s="490"/>
      <c r="CI25" s="490"/>
      <c r="CJ25" s="490"/>
      <c r="CK25" s="490"/>
      <c r="CL25" s="490"/>
      <c r="CM25" s="490"/>
      <c r="CN25" s="490"/>
      <c r="CO25" s="490"/>
      <c r="CP25" s="490"/>
      <c r="CQ25" s="490"/>
      <c r="CR25" s="490"/>
      <c r="CS25" s="490"/>
      <c r="CT25" s="490"/>
      <c r="CU25" s="490"/>
      <c r="CV25" s="490"/>
      <c r="CW25" s="490"/>
      <c r="CX25" s="501"/>
      <c r="CY25" s="490"/>
      <c r="CZ25" s="490"/>
      <c r="DA25" s="490"/>
      <c r="DB25" s="499"/>
      <c r="DC25" s="490"/>
      <c r="DD25" s="490"/>
      <c r="DE25" s="490"/>
      <c r="DF25" s="490"/>
      <c r="DG25" s="490"/>
      <c r="DH25" s="490"/>
      <c r="DI25" s="490"/>
      <c r="DJ25" s="490"/>
      <c r="DK25" s="490"/>
      <c r="DL25" s="490"/>
      <c r="DM25" s="490"/>
      <c r="DN25" s="490"/>
      <c r="DO25" s="490"/>
      <c r="DP25" s="490"/>
      <c r="DQ25" s="490"/>
      <c r="DR25" s="490"/>
      <c r="DS25" s="490"/>
      <c r="DT25" s="490"/>
      <c r="DU25" s="490"/>
      <c r="DV25" s="490"/>
      <c r="DW25" s="490"/>
      <c r="DX25" s="490"/>
      <c r="DY25" s="490"/>
      <c r="DZ25" s="490"/>
      <c r="EA25" s="490"/>
      <c r="EB25" s="490"/>
      <c r="EC25" s="490"/>
      <c r="ED25" s="490"/>
      <c r="EE25" s="490"/>
      <c r="EF25" s="490"/>
      <c r="EG25" s="490"/>
      <c r="EH25" s="490"/>
      <c r="EI25" s="490"/>
      <c r="EJ25" s="490"/>
      <c r="EK25" s="490"/>
      <c r="EL25" s="490"/>
      <c r="EM25" s="490"/>
      <c r="EN25" s="490"/>
      <c r="EO25" s="490"/>
      <c r="EP25" s="490"/>
      <c r="EQ25" s="490"/>
      <c r="ER25" s="490"/>
      <c r="ES25" s="490"/>
      <c r="ET25" s="490"/>
      <c r="EU25" s="490"/>
      <c r="EV25" s="505"/>
      <c r="EW25" s="490"/>
      <c r="EX25" s="490"/>
      <c r="EY25" s="490"/>
      <c r="EZ25" s="499"/>
      <c r="FA25" s="481"/>
      <c r="FB25" s="490"/>
    </row>
    <row r="26" spans="1:158" s="466" customFormat="1" ht="40.9" customHeight="1">
      <c r="A26" s="203">
        <v>9</v>
      </c>
      <c r="B26" s="502" t="s">
        <v>5304</v>
      </c>
      <c r="C26" s="502" t="s">
        <v>5319</v>
      </c>
      <c r="D26" s="502">
        <v>101</v>
      </c>
      <c r="E26" s="502">
        <v>329</v>
      </c>
      <c r="F26" s="503" t="s">
        <v>5320</v>
      </c>
      <c r="G26" s="502" t="s">
        <v>968</v>
      </c>
      <c r="H26" s="502" t="s">
        <v>5321</v>
      </c>
      <c r="I26" s="502" t="s">
        <v>5322</v>
      </c>
      <c r="J26" s="502">
        <v>36</v>
      </c>
      <c r="K26" s="502" t="s">
        <v>5323</v>
      </c>
      <c r="L26" s="502" t="s">
        <v>5324</v>
      </c>
      <c r="M26" s="502" t="s">
        <v>692</v>
      </c>
      <c r="N26" s="504">
        <v>4890</v>
      </c>
      <c r="O26" s="502" t="s">
        <v>3093</v>
      </c>
      <c r="P26" s="502">
        <v>100</v>
      </c>
      <c r="Q26" s="490">
        <v>0</v>
      </c>
      <c r="R26" s="490"/>
      <c r="S26" s="490">
        <v>500</v>
      </c>
      <c r="T26" s="490"/>
      <c r="U26" s="490"/>
      <c r="V26" s="490"/>
      <c r="W26" s="490"/>
      <c r="X26" s="490"/>
      <c r="Y26" s="490"/>
      <c r="Z26" s="490"/>
      <c r="AA26" s="490"/>
      <c r="AB26" s="490"/>
      <c r="AC26" s="490">
        <v>2000</v>
      </c>
      <c r="AD26" s="498"/>
      <c r="AE26" s="490"/>
      <c r="AF26" s="490"/>
      <c r="AG26" s="490">
        <v>1000</v>
      </c>
      <c r="AH26" s="490"/>
      <c r="AI26" s="490"/>
      <c r="AJ26" s="490"/>
      <c r="AK26" s="490">
        <v>0</v>
      </c>
      <c r="AL26" s="490"/>
      <c r="AM26" s="490">
        <v>0</v>
      </c>
      <c r="AN26" s="490"/>
      <c r="AO26" s="490"/>
      <c r="AP26" s="490"/>
      <c r="AQ26" s="490"/>
      <c r="AR26" s="490"/>
      <c r="AS26" s="490"/>
      <c r="AT26" s="490"/>
      <c r="AU26" s="490">
        <v>0</v>
      </c>
      <c r="AV26" s="490"/>
      <c r="AW26" s="490"/>
      <c r="AX26" s="499"/>
      <c r="AY26" s="490"/>
      <c r="AZ26" s="490"/>
      <c r="BA26" s="490"/>
      <c r="BB26" s="490"/>
      <c r="BC26" s="490">
        <v>0</v>
      </c>
      <c r="BD26" s="500"/>
      <c r="BE26" s="490">
        <v>0</v>
      </c>
      <c r="BF26" s="490">
        <v>0</v>
      </c>
      <c r="BG26" s="490">
        <v>500</v>
      </c>
      <c r="BH26" s="490"/>
      <c r="BI26" s="490">
        <v>0</v>
      </c>
      <c r="BJ26" s="490"/>
      <c r="BK26" s="490">
        <v>0</v>
      </c>
      <c r="BL26" s="490"/>
      <c r="BM26" s="490">
        <v>0</v>
      </c>
      <c r="BN26" s="490"/>
      <c r="BO26" s="490">
        <v>0</v>
      </c>
      <c r="BP26" s="498"/>
      <c r="BQ26" s="490"/>
      <c r="BR26" s="490"/>
      <c r="BS26" s="490"/>
      <c r="BT26" s="490"/>
      <c r="BU26" s="490"/>
      <c r="BV26" s="490"/>
      <c r="BW26" s="490">
        <v>0</v>
      </c>
      <c r="BX26" s="490"/>
      <c r="BY26" s="490">
        <v>0</v>
      </c>
      <c r="BZ26" s="490"/>
      <c r="CA26" s="490"/>
      <c r="CB26" s="490"/>
      <c r="CC26" s="490">
        <v>500</v>
      </c>
      <c r="CD26" s="490">
        <v>500</v>
      </c>
      <c r="CE26" s="490">
        <v>150</v>
      </c>
      <c r="CF26" s="490">
        <v>150</v>
      </c>
      <c r="CG26" s="490"/>
      <c r="CH26" s="490"/>
      <c r="CI26" s="490">
        <v>0</v>
      </c>
      <c r="CJ26" s="490">
        <v>240</v>
      </c>
      <c r="CK26" s="490">
        <v>240</v>
      </c>
      <c r="CL26" s="490"/>
      <c r="CM26" s="490"/>
      <c r="CN26" s="490"/>
      <c r="CO26" s="490">
        <v>0</v>
      </c>
      <c r="CP26" s="490"/>
      <c r="CQ26" s="490">
        <v>0</v>
      </c>
      <c r="CR26" s="490"/>
      <c r="CS26" s="490">
        <v>0</v>
      </c>
      <c r="CT26" s="490"/>
      <c r="CU26" s="490">
        <v>0</v>
      </c>
      <c r="CV26" s="490"/>
      <c r="CW26" s="490"/>
      <c r="CX26" s="501"/>
      <c r="CY26" s="490">
        <v>0</v>
      </c>
      <c r="CZ26" s="490"/>
      <c r="DA26" s="490">
        <v>0</v>
      </c>
      <c r="DB26" s="499"/>
      <c r="DC26" s="490"/>
      <c r="DD26" s="490"/>
      <c r="DE26" s="490">
        <v>0</v>
      </c>
      <c r="DF26" s="490"/>
      <c r="DG26" s="490"/>
      <c r="DH26" s="490"/>
      <c r="DI26" s="490"/>
      <c r="DJ26" s="490"/>
      <c r="DK26" s="490"/>
      <c r="DL26" s="490"/>
      <c r="DM26" s="490"/>
      <c r="DN26" s="490"/>
      <c r="DO26" s="490"/>
      <c r="DP26" s="490"/>
      <c r="DQ26" s="490"/>
      <c r="DR26" s="490"/>
      <c r="DS26" s="490"/>
      <c r="DT26" s="490"/>
      <c r="DU26" s="490"/>
      <c r="DV26" s="490"/>
      <c r="DW26" s="490"/>
      <c r="DX26" s="490"/>
      <c r="DY26" s="490"/>
      <c r="DZ26" s="490"/>
      <c r="EA26" s="490"/>
      <c r="EB26" s="490">
        <v>0</v>
      </c>
      <c r="EC26" s="490"/>
      <c r="ED26" s="490"/>
      <c r="EE26" s="490"/>
      <c r="EF26" s="490"/>
      <c r="EG26" s="490"/>
      <c r="EH26" s="490">
        <v>0</v>
      </c>
      <c r="EI26" s="490"/>
      <c r="EJ26" s="490"/>
      <c r="EK26" s="490"/>
      <c r="EL26" s="490"/>
      <c r="EM26" s="490">
        <v>0</v>
      </c>
      <c r="EN26" s="490"/>
      <c r="EO26" s="490"/>
      <c r="EP26" s="490"/>
      <c r="EQ26" s="490"/>
      <c r="ER26" s="490"/>
      <c r="ES26" s="490"/>
      <c r="ET26" s="490"/>
      <c r="EU26" s="490"/>
      <c r="EV26" s="505">
        <v>0</v>
      </c>
      <c r="EW26" s="490"/>
      <c r="EX26" s="490"/>
      <c r="EY26" s="490"/>
      <c r="EZ26" s="499"/>
      <c r="FA26" s="481">
        <f t="shared" si="0"/>
        <v>650</v>
      </c>
      <c r="FB26" s="490">
        <f>N26-FA26</f>
        <v>4240</v>
      </c>
    </row>
    <row r="27" spans="1:158" s="537" customFormat="1" ht="40.9" customHeight="1">
      <c r="A27" s="530">
        <v>10</v>
      </c>
      <c r="B27" s="531" t="s">
        <v>5309</v>
      </c>
      <c r="C27" s="502" t="s">
        <v>5325</v>
      </c>
      <c r="D27" s="509">
        <v>111</v>
      </c>
      <c r="E27" s="502">
        <v>712</v>
      </c>
      <c r="F27" s="532" t="s">
        <v>5326</v>
      </c>
      <c r="G27" s="531" t="s">
        <v>3627</v>
      </c>
      <c r="H27" s="531" t="s">
        <v>18</v>
      </c>
      <c r="I27" s="502" t="s">
        <v>5327</v>
      </c>
      <c r="J27" s="502">
        <v>36</v>
      </c>
      <c r="K27" s="531" t="s">
        <v>5328</v>
      </c>
      <c r="L27" s="531" t="s">
        <v>5329</v>
      </c>
      <c r="M27" s="531" t="s">
        <v>10</v>
      </c>
      <c r="N27" s="533">
        <v>17000</v>
      </c>
      <c r="O27" s="531" t="s">
        <v>3062</v>
      </c>
      <c r="P27" s="502">
        <v>116</v>
      </c>
      <c r="Q27" s="512">
        <v>0</v>
      </c>
      <c r="R27" s="512"/>
      <c r="S27" s="512"/>
      <c r="T27" s="512"/>
      <c r="U27" s="512"/>
      <c r="V27" s="512"/>
      <c r="W27" s="512"/>
      <c r="X27" s="512"/>
      <c r="Y27" s="512"/>
      <c r="Z27" s="512"/>
      <c r="AA27" s="512"/>
      <c r="AB27" s="512"/>
      <c r="AC27" s="512">
        <v>5000</v>
      </c>
      <c r="AD27" s="512"/>
      <c r="AE27" s="512"/>
      <c r="AF27" s="512"/>
      <c r="AG27" s="512">
        <v>12000</v>
      </c>
      <c r="AH27" s="512"/>
      <c r="AI27" s="512"/>
      <c r="AJ27" s="512"/>
      <c r="AK27" s="512">
        <v>0</v>
      </c>
      <c r="AL27" s="512"/>
      <c r="AM27" s="512">
        <v>0</v>
      </c>
      <c r="AN27" s="512"/>
      <c r="AO27" s="512"/>
      <c r="AP27" s="512"/>
      <c r="AQ27" s="512"/>
      <c r="AR27" s="512"/>
      <c r="AS27" s="512"/>
      <c r="AT27" s="512"/>
      <c r="AU27" s="512">
        <v>0</v>
      </c>
      <c r="AV27" s="512"/>
      <c r="AW27" s="512"/>
      <c r="AX27" s="512"/>
      <c r="AY27" s="512"/>
      <c r="AZ27" s="512"/>
      <c r="BA27" s="512"/>
      <c r="BB27" s="512"/>
      <c r="BC27" s="512">
        <v>0</v>
      </c>
      <c r="BD27" s="534"/>
      <c r="BE27" s="512">
        <v>0</v>
      </c>
      <c r="BF27" s="512">
        <v>0</v>
      </c>
      <c r="BG27" s="512">
        <v>0</v>
      </c>
      <c r="BH27" s="512"/>
      <c r="BI27" s="512">
        <v>0</v>
      </c>
      <c r="BJ27" s="512"/>
      <c r="BK27" s="512">
        <v>0</v>
      </c>
      <c r="BL27" s="512"/>
      <c r="BM27" s="512">
        <v>0</v>
      </c>
      <c r="BN27" s="512"/>
      <c r="BO27" s="512">
        <v>0</v>
      </c>
      <c r="BP27" s="512"/>
      <c r="BQ27" s="512"/>
      <c r="BR27" s="512"/>
      <c r="BS27" s="512"/>
      <c r="BT27" s="512"/>
      <c r="BU27" s="512"/>
      <c r="BV27" s="512"/>
      <c r="BW27" s="512">
        <v>0</v>
      </c>
      <c r="BX27" s="512"/>
      <c r="BY27" s="512">
        <v>0</v>
      </c>
      <c r="BZ27" s="512"/>
      <c r="CA27" s="512"/>
      <c r="CB27" s="512"/>
      <c r="CC27" s="512">
        <v>0</v>
      </c>
      <c r="CD27" s="512">
        <v>0</v>
      </c>
      <c r="CE27" s="512">
        <v>0</v>
      </c>
      <c r="CF27" s="512"/>
      <c r="CG27" s="512"/>
      <c r="CH27" s="512"/>
      <c r="CI27" s="512">
        <v>0</v>
      </c>
      <c r="CJ27" s="512">
        <v>0</v>
      </c>
      <c r="CK27" s="512">
        <v>0</v>
      </c>
      <c r="CL27" s="512"/>
      <c r="CM27" s="512"/>
      <c r="CN27" s="512"/>
      <c r="CO27" s="512">
        <v>0</v>
      </c>
      <c r="CP27" s="512"/>
      <c r="CQ27" s="512">
        <v>0</v>
      </c>
      <c r="CR27" s="512"/>
      <c r="CS27" s="512">
        <v>0</v>
      </c>
      <c r="CT27" s="512"/>
      <c r="CU27" s="512">
        <v>0</v>
      </c>
      <c r="CV27" s="512"/>
      <c r="CW27" s="512"/>
      <c r="CX27" s="534"/>
      <c r="CY27" s="512">
        <v>0</v>
      </c>
      <c r="CZ27" s="512"/>
      <c r="DA27" s="512">
        <v>0</v>
      </c>
      <c r="DB27" s="512"/>
      <c r="DC27" s="512"/>
      <c r="DD27" s="512"/>
      <c r="DE27" s="512">
        <v>0</v>
      </c>
      <c r="DF27" s="512"/>
      <c r="DG27" s="512"/>
      <c r="DH27" s="512"/>
      <c r="DI27" s="512"/>
      <c r="DJ27" s="512"/>
      <c r="DK27" s="512"/>
      <c r="DL27" s="512"/>
      <c r="DM27" s="512"/>
      <c r="DN27" s="512"/>
      <c r="DO27" s="512"/>
      <c r="DP27" s="512"/>
      <c r="DQ27" s="512"/>
      <c r="DR27" s="512"/>
      <c r="DS27" s="512"/>
      <c r="DT27" s="512"/>
      <c r="DU27" s="512"/>
      <c r="DV27" s="512"/>
      <c r="DW27" s="512"/>
      <c r="DX27" s="512"/>
      <c r="DY27" s="512"/>
      <c r="DZ27" s="512"/>
      <c r="EA27" s="512"/>
      <c r="EB27" s="512">
        <v>0</v>
      </c>
      <c r="EC27" s="512"/>
      <c r="ED27" s="512"/>
      <c r="EE27" s="512"/>
      <c r="EF27" s="512"/>
      <c r="EG27" s="512"/>
      <c r="EH27" s="512">
        <v>0</v>
      </c>
      <c r="EI27" s="512"/>
      <c r="EJ27" s="512"/>
      <c r="EK27" s="512"/>
      <c r="EL27" s="512"/>
      <c r="EM27" s="512">
        <v>0</v>
      </c>
      <c r="EN27" s="512"/>
      <c r="EO27" s="512"/>
      <c r="EP27" s="512"/>
      <c r="EQ27" s="512"/>
      <c r="ER27" s="512"/>
      <c r="ES27" s="512"/>
      <c r="ET27" s="512"/>
      <c r="EU27" s="512"/>
      <c r="EV27" s="538">
        <v>0</v>
      </c>
      <c r="EW27" s="512"/>
      <c r="EX27" s="512"/>
      <c r="EY27" s="512"/>
      <c r="EZ27" s="512"/>
      <c r="FA27" s="536">
        <f t="shared" si="0"/>
        <v>0</v>
      </c>
      <c r="FB27" s="512">
        <f>N27-FA27</f>
        <v>17000</v>
      </c>
    </row>
    <row r="28" spans="1:158" s="466" customFormat="1" ht="40.9" customHeight="1">
      <c r="A28" s="203" t="s">
        <v>8243</v>
      </c>
      <c r="B28" s="502"/>
      <c r="C28" s="502"/>
      <c r="D28" s="502"/>
      <c r="E28" s="502"/>
      <c r="F28" s="507" t="s">
        <v>3195</v>
      </c>
      <c r="G28" s="502"/>
      <c r="H28" s="502"/>
      <c r="I28" s="502"/>
      <c r="J28" s="502"/>
      <c r="K28" s="502"/>
      <c r="L28" s="502"/>
      <c r="M28" s="502"/>
      <c r="N28" s="504"/>
      <c r="O28" s="502"/>
      <c r="P28" s="502"/>
      <c r="Q28" s="490"/>
      <c r="R28" s="490"/>
      <c r="S28" s="490"/>
      <c r="T28" s="490"/>
      <c r="U28" s="490"/>
      <c r="V28" s="490"/>
      <c r="W28" s="490"/>
      <c r="X28" s="490"/>
      <c r="Y28" s="490"/>
      <c r="Z28" s="490"/>
      <c r="AA28" s="490"/>
      <c r="AB28" s="490"/>
      <c r="AC28" s="490"/>
      <c r="AD28" s="498"/>
      <c r="AE28" s="490"/>
      <c r="AF28" s="490"/>
      <c r="AG28" s="490"/>
      <c r="AH28" s="490"/>
      <c r="AI28" s="490"/>
      <c r="AJ28" s="490"/>
      <c r="AK28" s="490"/>
      <c r="AL28" s="490"/>
      <c r="AM28" s="490"/>
      <c r="AN28" s="490"/>
      <c r="AO28" s="490"/>
      <c r="AP28" s="490"/>
      <c r="AQ28" s="490"/>
      <c r="AR28" s="490"/>
      <c r="AS28" s="490"/>
      <c r="AT28" s="490"/>
      <c r="AU28" s="490"/>
      <c r="AV28" s="490"/>
      <c r="AW28" s="490"/>
      <c r="AX28" s="499"/>
      <c r="AY28" s="490"/>
      <c r="AZ28" s="490"/>
      <c r="BA28" s="490"/>
      <c r="BB28" s="490"/>
      <c r="BC28" s="490"/>
      <c r="BD28" s="500"/>
      <c r="BE28" s="490"/>
      <c r="BF28" s="490"/>
      <c r="BG28" s="490"/>
      <c r="BH28" s="490"/>
      <c r="BI28" s="490"/>
      <c r="BJ28" s="490"/>
      <c r="BK28" s="490"/>
      <c r="BL28" s="490"/>
      <c r="BM28" s="490"/>
      <c r="BN28" s="490"/>
      <c r="BO28" s="490"/>
      <c r="BP28" s="498"/>
      <c r="BQ28" s="490"/>
      <c r="BR28" s="490"/>
      <c r="BS28" s="490"/>
      <c r="BT28" s="490"/>
      <c r="BU28" s="490"/>
      <c r="BV28" s="490"/>
      <c r="BW28" s="490"/>
      <c r="BX28" s="490"/>
      <c r="BY28" s="490"/>
      <c r="BZ28" s="490"/>
      <c r="CA28" s="490"/>
      <c r="CB28" s="490"/>
      <c r="CC28" s="490"/>
      <c r="CD28" s="490"/>
      <c r="CE28" s="490"/>
      <c r="CF28" s="490"/>
      <c r="CG28" s="490"/>
      <c r="CH28" s="490"/>
      <c r="CI28" s="490"/>
      <c r="CJ28" s="490"/>
      <c r="CK28" s="490"/>
      <c r="CL28" s="490"/>
      <c r="CM28" s="490"/>
      <c r="CN28" s="490"/>
      <c r="CO28" s="490"/>
      <c r="CP28" s="490"/>
      <c r="CQ28" s="490"/>
      <c r="CR28" s="490"/>
      <c r="CS28" s="490"/>
      <c r="CT28" s="490"/>
      <c r="CU28" s="490"/>
      <c r="CV28" s="490"/>
      <c r="CW28" s="490"/>
      <c r="CX28" s="501"/>
      <c r="CY28" s="490"/>
      <c r="CZ28" s="490"/>
      <c r="DA28" s="490"/>
      <c r="DB28" s="499"/>
      <c r="DC28" s="490"/>
      <c r="DD28" s="490"/>
      <c r="DE28" s="490"/>
      <c r="DF28" s="490"/>
      <c r="DG28" s="490"/>
      <c r="DH28" s="490"/>
      <c r="DI28" s="490"/>
      <c r="DJ28" s="490"/>
      <c r="DK28" s="490"/>
      <c r="DL28" s="490"/>
      <c r="DM28" s="490"/>
      <c r="DN28" s="490"/>
      <c r="DO28" s="490"/>
      <c r="DP28" s="490"/>
      <c r="DQ28" s="490"/>
      <c r="DR28" s="490"/>
      <c r="DS28" s="490"/>
      <c r="DT28" s="490"/>
      <c r="DU28" s="490"/>
      <c r="DV28" s="490"/>
      <c r="DW28" s="490"/>
      <c r="DX28" s="490"/>
      <c r="DY28" s="490"/>
      <c r="DZ28" s="490"/>
      <c r="EA28" s="490"/>
      <c r="EB28" s="490"/>
      <c r="EC28" s="490"/>
      <c r="ED28" s="490"/>
      <c r="EE28" s="490"/>
      <c r="EF28" s="490"/>
      <c r="EG28" s="490"/>
      <c r="EH28" s="490"/>
      <c r="EI28" s="490"/>
      <c r="EJ28" s="490"/>
      <c r="EK28" s="490"/>
      <c r="EL28" s="490"/>
      <c r="EM28" s="490"/>
      <c r="EN28" s="490"/>
      <c r="EO28" s="490"/>
      <c r="EP28" s="490"/>
      <c r="EQ28" s="490"/>
      <c r="ER28" s="490"/>
      <c r="ES28" s="490"/>
      <c r="ET28" s="490"/>
      <c r="EU28" s="490"/>
      <c r="EV28" s="505"/>
      <c r="EW28" s="490"/>
      <c r="EX28" s="490"/>
      <c r="EY28" s="490"/>
      <c r="EZ28" s="499"/>
      <c r="FA28" s="481"/>
      <c r="FB28" s="490"/>
    </row>
    <row r="29" spans="1:158" s="466" customFormat="1" ht="40.9" customHeight="1">
      <c r="A29" s="203">
        <v>11</v>
      </c>
      <c r="B29" s="502" t="s">
        <v>5330</v>
      </c>
      <c r="C29" s="502" t="s">
        <v>5331</v>
      </c>
      <c r="D29" s="502">
        <v>149</v>
      </c>
      <c r="E29" s="502">
        <v>501</v>
      </c>
      <c r="F29" s="503" t="s">
        <v>5332</v>
      </c>
      <c r="G29" s="502" t="s">
        <v>5333</v>
      </c>
      <c r="H29" s="502" t="s">
        <v>5334</v>
      </c>
      <c r="I29" s="502" t="s">
        <v>5335</v>
      </c>
      <c r="J29" s="502">
        <v>36</v>
      </c>
      <c r="K29" s="502" t="s">
        <v>5336</v>
      </c>
      <c r="L29" s="502" t="s">
        <v>5299</v>
      </c>
      <c r="M29" s="502" t="s">
        <v>10</v>
      </c>
      <c r="N29" s="504">
        <v>35000</v>
      </c>
      <c r="O29" s="502" t="s">
        <v>3108</v>
      </c>
      <c r="P29" s="502">
        <v>73</v>
      </c>
      <c r="Q29" s="490">
        <v>0</v>
      </c>
      <c r="R29" s="490"/>
      <c r="S29" s="490"/>
      <c r="T29" s="490"/>
      <c r="U29" s="490"/>
      <c r="V29" s="490"/>
      <c r="W29" s="490"/>
      <c r="X29" s="490"/>
      <c r="Y29" s="490">
        <v>5000</v>
      </c>
      <c r="Z29" s="490"/>
      <c r="AA29" s="490"/>
      <c r="AB29" s="490"/>
      <c r="AC29" s="490">
        <v>0</v>
      </c>
      <c r="AD29" s="498"/>
      <c r="AE29" s="490"/>
      <c r="AF29" s="490"/>
      <c r="AG29" s="490">
        <v>0</v>
      </c>
      <c r="AH29" s="490"/>
      <c r="AI29" s="490"/>
      <c r="AJ29" s="490"/>
      <c r="AK29" s="490">
        <v>0</v>
      </c>
      <c r="AL29" s="490"/>
      <c r="AM29" s="490">
        <v>0</v>
      </c>
      <c r="AN29" s="490"/>
      <c r="AO29" s="490"/>
      <c r="AP29" s="490"/>
      <c r="AQ29" s="490"/>
      <c r="AR29" s="490"/>
      <c r="AS29" s="490"/>
      <c r="AT29" s="490"/>
      <c r="AU29" s="490">
        <v>0</v>
      </c>
      <c r="AV29" s="490"/>
      <c r="AW29" s="490"/>
      <c r="AX29" s="499"/>
      <c r="AY29" s="490"/>
      <c r="AZ29" s="490"/>
      <c r="BA29" s="490"/>
      <c r="BB29" s="490"/>
      <c r="BC29" s="490">
        <v>0</v>
      </c>
      <c r="BD29" s="500"/>
      <c r="BE29" s="490">
        <v>0</v>
      </c>
      <c r="BF29" s="490">
        <v>0</v>
      </c>
      <c r="BG29" s="490">
        <v>0</v>
      </c>
      <c r="BH29" s="490"/>
      <c r="BI29" s="490">
        <v>0</v>
      </c>
      <c r="BJ29" s="490"/>
      <c r="BK29" s="490">
        <v>10000</v>
      </c>
      <c r="BL29" s="490">
        <v>990</v>
      </c>
      <c r="BM29" s="490">
        <v>0</v>
      </c>
      <c r="BN29" s="490"/>
      <c r="BO29" s="490">
        <v>0</v>
      </c>
      <c r="BP29" s="498"/>
      <c r="BQ29" s="490"/>
      <c r="BR29" s="490"/>
      <c r="BS29" s="490"/>
      <c r="BT29" s="490"/>
      <c r="BU29" s="490"/>
      <c r="BV29" s="490"/>
      <c r="BW29" s="490">
        <v>0</v>
      </c>
      <c r="BX29" s="490"/>
      <c r="BY29" s="490">
        <v>0</v>
      </c>
      <c r="BZ29" s="490"/>
      <c r="CA29" s="490"/>
      <c r="CB29" s="490"/>
      <c r="CC29" s="490">
        <v>5000</v>
      </c>
      <c r="CD29" s="490">
        <v>2250</v>
      </c>
      <c r="CE29" s="490">
        <v>0</v>
      </c>
      <c r="CF29" s="490"/>
      <c r="CG29" s="490"/>
      <c r="CH29" s="490"/>
      <c r="CI29" s="490">
        <v>0</v>
      </c>
      <c r="CJ29" s="490">
        <v>0</v>
      </c>
      <c r="CK29" s="490">
        <v>0</v>
      </c>
      <c r="CL29" s="490"/>
      <c r="CM29" s="490">
        <v>15000</v>
      </c>
      <c r="CN29" s="490"/>
      <c r="CO29" s="490">
        <v>0</v>
      </c>
      <c r="CP29" s="490"/>
      <c r="CQ29" s="490">
        <v>0</v>
      </c>
      <c r="CR29" s="490"/>
      <c r="CS29" s="490">
        <v>0</v>
      </c>
      <c r="CT29" s="490"/>
      <c r="CU29" s="490">
        <v>0</v>
      </c>
      <c r="CV29" s="490"/>
      <c r="CW29" s="490"/>
      <c r="CX29" s="501"/>
      <c r="CY29" s="490">
        <v>0</v>
      </c>
      <c r="CZ29" s="490"/>
      <c r="DA29" s="490">
        <v>0</v>
      </c>
      <c r="DB29" s="499"/>
      <c r="DC29" s="490"/>
      <c r="DD29" s="490"/>
      <c r="DE29" s="490">
        <v>0</v>
      </c>
      <c r="DF29" s="490"/>
      <c r="DG29" s="490"/>
      <c r="DH29" s="490"/>
      <c r="DI29" s="490"/>
      <c r="DJ29" s="490"/>
      <c r="DK29" s="490"/>
      <c r="DL29" s="490"/>
      <c r="DM29" s="490"/>
      <c r="DN29" s="490"/>
      <c r="DO29" s="490"/>
      <c r="DP29" s="490"/>
      <c r="DQ29" s="490"/>
      <c r="DR29" s="490"/>
      <c r="DS29" s="490"/>
      <c r="DT29" s="490"/>
      <c r="DU29" s="490"/>
      <c r="DV29" s="490"/>
      <c r="DW29" s="490"/>
      <c r="DX29" s="490"/>
      <c r="DY29" s="490"/>
      <c r="DZ29" s="490"/>
      <c r="EA29" s="490"/>
      <c r="EB29" s="490">
        <v>0</v>
      </c>
      <c r="EC29" s="490"/>
      <c r="ED29" s="490"/>
      <c r="EE29" s="490"/>
      <c r="EF29" s="490"/>
      <c r="EG29" s="490"/>
      <c r="EH29" s="490">
        <v>0</v>
      </c>
      <c r="EI29" s="490"/>
      <c r="EJ29" s="490"/>
      <c r="EK29" s="490"/>
      <c r="EL29" s="490"/>
      <c r="EM29" s="490">
        <v>0</v>
      </c>
      <c r="EN29" s="490"/>
      <c r="EO29" s="490"/>
      <c r="EP29" s="490"/>
      <c r="EQ29" s="490"/>
      <c r="ER29" s="490"/>
      <c r="ES29" s="490"/>
      <c r="ET29" s="490"/>
      <c r="EU29" s="490"/>
      <c r="EV29" s="505">
        <v>0</v>
      </c>
      <c r="EW29" s="490"/>
      <c r="EX29" s="490"/>
      <c r="EY29" s="490"/>
      <c r="EZ29" s="499"/>
      <c r="FA29" s="481">
        <f t="shared" si="0"/>
        <v>3240</v>
      </c>
      <c r="FB29" s="490">
        <f>N29-FA29</f>
        <v>31760</v>
      </c>
    </row>
    <row r="30" spans="1:158" s="537" customFormat="1" ht="40.9" customHeight="1">
      <c r="A30" s="530">
        <v>12</v>
      </c>
      <c r="B30" s="531" t="s">
        <v>5314</v>
      </c>
      <c r="C30" s="502" t="s">
        <v>5337</v>
      </c>
      <c r="D30" s="502">
        <v>155</v>
      </c>
      <c r="E30" s="502">
        <v>911</v>
      </c>
      <c r="F30" s="532" t="s">
        <v>5338</v>
      </c>
      <c r="G30" s="531" t="s">
        <v>3712</v>
      </c>
      <c r="H30" s="531" t="s">
        <v>30</v>
      </c>
      <c r="I30" s="502" t="s">
        <v>5339</v>
      </c>
      <c r="J30" s="502">
        <v>24</v>
      </c>
      <c r="K30" s="531" t="s">
        <v>5340</v>
      </c>
      <c r="L30" s="531" t="s">
        <v>5341</v>
      </c>
      <c r="M30" s="531" t="s">
        <v>10</v>
      </c>
      <c r="N30" s="533">
        <v>125000</v>
      </c>
      <c r="O30" s="531" t="s">
        <v>3082</v>
      </c>
      <c r="P30" s="502">
        <v>24</v>
      </c>
      <c r="Q30" s="512">
        <v>0</v>
      </c>
      <c r="R30" s="512"/>
      <c r="S30" s="512"/>
      <c r="T30" s="512"/>
      <c r="U30" s="512"/>
      <c r="V30" s="512"/>
      <c r="W30" s="512">
        <v>100000</v>
      </c>
      <c r="X30" s="512"/>
      <c r="Y30" s="512"/>
      <c r="Z30" s="512"/>
      <c r="AA30" s="512">
        <v>20000</v>
      </c>
      <c r="AB30" s="512"/>
      <c r="AC30" s="512">
        <v>0</v>
      </c>
      <c r="AD30" s="512"/>
      <c r="AE30" s="512"/>
      <c r="AF30" s="512"/>
      <c r="AG30" s="512">
        <v>0</v>
      </c>
      <c r="AH30" s="512"/>
      <c r="AI30" s="512"/>
      <c r="AJ30" s="512"/>
      <c r="AK30" s="512">
        <v>0</v>
      </c>
      <c r="AL30" s="512"/>
      <c r="AM30" s="512">
        <v>0</v>
      </c>
      <c r="AN30" s="512"/>
      <c r="AO30" s="512"/>
      <c r="AP30" s="512"/>
      <c r="AQ30" s="512"/>
      <c r="AR30" s="512"/>
      <c r="AS30" s="512"/>
      <c r="AT30" s="512"/>
      <c r="AU30" s="512">
        <v>0</v>
      </c>
      <c r="AV30" s="512"/>
      <c r="AW30" s="512"/>
      <c r="AX30" s="512"/>
      <c r="AY30" s="512"/>
      <c r="AZ30" s="512"/>
      <c r="BA30" s="512"/>
      <c r="BB30" s="512"/>
      <c r="BC30" s="512">
        <v>0</v>
      </c>
      <c r="BD30" s="534"/>
      <c r="BE30" s="512">
        <v>0</v>
      </c>
      <c r="BF30" s="512">
        <v>0</v>
      </c>
      <c r="BG30" s="512">
        <v>0</v>
      </c>
      <c r="BH30" s="512"/>
      <c r="BI30" s="512">
        <v>0</v>
      </c>
      <c r="BJ30" s="512"/>
      <c r="BK30" s="512">
        <v>0</v>
      </c>
      <c r="BL30" s="512"/>
      <c r="BM30" s="512">
        <v>0</v>
      </c>
      <c r="BN30" s="512"/>
      <c r="BO30" s="512">
        <v>0</v>
      </c>
      <c r="BP30" s="512"/>
      <c r="BQ30" s="512"/>
      <c r="BR30" s="512"/>
      <c r="BS30" s="512"/>
      <c r="BT30" s="512"/>
      <c r="BU30" s="512"/>
      <c r="BV30" s="512"/>
      <c r="BW30" s="512">
        <v>0</v>
      </c>
      <c r="BX30" s="512"/>
      <c r="BY30" s="512">
        <v>0</v>
      </c>
      <c r="BZ30" s="512"/>
      <c r="CA30" s="512"/>
      <c r="CB30" s="512"/>
      <c r="CC30" s="512">
        <v>0</v>
      </c>
      <c r="CD30" s="512">
        <v>0</v>
      </c>
      <c r="CE30" s="512">
        <v>0</v>
      </c>
      <c r="CF30" s="512"/>
      <c r="CG30" s="512"/>
      <c r="CH30" s="512"/>
      <c r="CI30" s="512">
        <v>0</v>
      </c>
      <c r="CJ30" s="512">
        <v>0</v>
      </c>
      <c r="CK30" s="512">
        <v>0</v>
      </c>
      <c r="CL30" s="512"/>
      <c r="CM30" s="512"/>
      <c r="CN30" s="512"/>
      <c r="CO30" s="512">
        <v>0</v>
      </c>
      <c r="CP30" s="512"/>
      <c r="CQ30" s="512">
        <v>5000</v>
      </c>
      <c r="CR30" s="512"/>
      <c r="CS30" s="512">
        <v>0</v>
      </c>
      <c r="CT30" s="512"/>
      <c r="CU30" s="512">
        <v>0</v>
      </c>
      <c r="CV30" s="512"/>
      <c r="CW30" s="512"/>
      <c r="CX30" s="534"/>
      <c r="CY30" s="512">
        <v>0</v>
      </c>
      <c r="CZ30" s="512"/>
      <c r="DA30" s="512">
        <v>0</v>
      </c>
      <c r="DB30" s="512"/>
      <c r="DC30" s="512"/>
      <c r="DD30" s="512"/>
      <c r="DE30" s="512">
        <v>0</v>
      </c>
      <c r="DF30" s="512"/>
      <c r="DG30" s="512"/>
      <c r="DH30" s="512"/>
      <c r="DI30" s="512"/>
      <c r="DJ30" s="512"/>
      <c r="DK30" s="512"/>
      <c r="DL30" s="512"/>
      <c r="DM30" s="512"/>
      <c r="DN30" s="512"/>
      <c r="DO30" s="512"/>
      <c r="DP30" s="512"/>
      <c r="DQ30" s="512"/>
      <c r="DR30" s="512"/>
      <c r="DS30" s="512"/>
      <c r="DT30" s="512"/>
      <c r="DU30" s="512"/>
      <c r="DV30" s="512"/>
      <c r="DW30" s="512"/>
      <c r="DX30" s="512"/>
      <c r="DY30" s="512"/>
      <c r="DZ30" s="512"/>
      <c r="EA30" s="512"/>
      <c r="EB30" s="512">
        <v>0</v>
      </c>
      <c r="EC30" s="512"/>
      <c r="ED30" s="512"/>
      <c r="EE30" s="512"/>
      <c r="EF30" s="512"/>
      <c r="EG30" s="512"/>
      <c r="EH30" s="512">
        <v>0</v>
      </c>
      <c r="EI30" s="512"/>
      <c r="EJ30" s="512"/>
      <c r="EK30" s="512"/>
      <c r="EL30" s="512"/>
      <c r="EM30" s="512">
        <v>0</v>
      </c>
      <c r="EN30" s="512"/>
      <c r="EO30" s="512"/>
      <c r="EP30" s="512"/>
      <c r="EQ30" s="512"/>
      <c r="ER30" s="512"/>
      <c r="ES30" s="512"/>
      <c r="ET30" s="512"/>
      <c r="EU30" s="512"/>
      <c r="EV30" s="538">
        <v>0</v>
      </c>
      <c r="EW30" s="512"/>
      <c r="EX30" s="512"/>
      <c r="EY30" s="512"/>
      <c r="EZ30" s="512"/>
      <c r="FA30" s="536">
        <f t="shared" si="0"/>
        <v>0</v>
      </c>
      <c r="FB30" s="512">
        <f>N30-FA30</f>
        <v>125000</v>
      </c>
    </row>
    <row r="31" spans="1:158" s="466" customFormat="1" ht="40.9" customHeight="1">
      <c r="A31" s="203" t="s">
        <v>8243</v>
      </c>
      <c r="B31" s="502"/>
      <c r="C31" s="502"/>
      <c r="D31" s="502"/>
      <c r="E31" s="502"/>
      <c r="F31" s="507" t="s">
        <v>3196</v>
      </c>
      <c r="G31" s="502"/>
      <c r="H31" s="502"/>
      <c r="I31" s="502"/>
      <c r="J31" s="502"/>
      <c r="K31" s="502"/>
      <c r="L31" s="502"/>
      <c r="M31" s="502"/>
      <c r="N31" s="504"/>
      <c r="O31" s="502"/>
      <c r="P31" s="502"/>
      <c r="Q31" s="490"/>
      <c r="R31" s="490"/>
      <c r="S31" s="490"/>
      <c r="T31" s="490"/>
      <c r="U31" s="490"/>
      <c r="V31" s="490"/>
      <c r="W31" s="490"/>
      <c r="X31" s="490"/>
      <c r="Y31" s="490"/>
      <c r="Z31" s="490"/>
      <c r="AA31" s="490"/>
      <c r="AB31" s="490"/>
      <c r="AC31" s="490"/>
      <c r="AD31" s="498"/>
      <c r="AE31" s="490"/>
      <c r="AF31" s="490"/>
      <c r="AG31" s="490"/>
      <c r="AH31" s="490"/>
      <c r="AI31" s="490"/>
      <c r="AJ31" s="490"/>
      <c r="AK31" s="490"/>
      <c r="AL31" s="490"/>
      <c r="AM31" s="490"/>
      <c r="AN31" s="490"/>
      <c r="AO31" s="490"/>
      <c r="AP31" s="490"/>
      <c r="AQ31" s="490"/>
      <c r="AR31" s="490"/>
      <c r="AS31" s="490"/>
      <c r="AT31" s="490"/>
      <c r="AU31" s="490"/>
      <c r="AV31" s="490"/>
      <c r="AW31" s="490"/>
      <c r="AX31" s="499"/>
      <c r="AY31" s="490"/>
      <c r="AZ31" s="490"/>
      <c r="BA31" s="490"/>
      <c r="BB31" s="490"/>
      <c r="BC31" s="490"/>
      <c r="BD31" s="500"/>
      <c r="BE31" s="490"/>
      <c r="BF31" s="490"/>
      <c r="BG31" s="490"/>
      <c r="BH31" s="490"/>
      <c r="BI31" s="490"/>
      <c r="BJ31" s="490"/>
      <c r="BK31" s="490"/>
      <c r="BL31" s="490"/>
      <c r="BM31" s="490"/>
      <c r="BN31" s="490"/>
      <c r="BO31" s="490"/>
      <c r="BP31" s="498"/>
      <c r="BQ31" s="490"/>
      <c r="BR31" s="490"/>
      <c r="BS31" s="490"/>
      <c r="BT31" s="490"/>
      <c r="BU31" s="490"/>
      <c r="BV31" s="490"/>
      <c r="BW31" s="490"/>
      <c r="BX31" s="490"/>
      <c r="BY31" s="490"/>
      <c r="BZ31" s="490"/>
      <c r="CA31" s="490"/>
      <c r="CB31" s="490"/>
      <c r="CC31" s="490"/>
      <c r="CD31" s="490"/>
      <c r="CE31" s="490"/>
      <c r="CF31" s="490"/>
      <c r="CG31" s="490"/>
      <c r="CH31" s="490"/>
      <c r="CI31" s="490"/>
      <c r="CJ31" s="490"/>
      <c r="CK31" s="490"/>
      <c r="CL31" s="490"/>
      <c r="CM31" s="490"/>
      <c r="CN31" s="490"/>
      <c r="CO31" s="490"/>
      <c r="CP31" s="490"/>
      <c r="CQ31" s="490"/>
      <c r="CR31" s="490"/>
      <c r="CS31" s="490"/>
      <c r="CT31" s="490"/>
      <c r="CU31" s="490"/>
      <c r="CV31" s="490"/>
      <c r="CW31" s="490"/>
      <c r="CX31" s="501"/>
      <c r="CY31" s="490"/>
      <c r="CZ31" s="490"/>
      <c r="DA31" s="490"/>
      <c r="DB31" s="499"/>
      <c r="DC31" s="490"/>
      <c r="DD31" s="490"/>
      <c r="DE31" s="490"/>
      <c r="DF31" s="490"/>
      <c r="DG31" s="490"/>
      <c r="DH31" s="490"/>
      <c r="DI31" s="490"/>
      <c r="DJ31" s="490"/>
      <c r="DK31" s="490"/>
      <c r="DL31" s="490"/>
      <c r="DM31" s="490"/>
      <c r="DN31" s="490"/>
      <c r="DO31" s="490"/>
      <c r="DP31" s="490"/>
      <c r="DQ31" s="490"/>
      <c r="DR31" s="490"/>
      <c r="DS31" s="490"/>
      <c r="DT31" s="490"/>
      <c r="DU31" s="490"/>
      <c r="DV31" s="490"/>
      <c r="DW31" s="490"/>
      <c r="DX31" s="490"/>
      <c r="DY31" s="490"/>
      <c r="DZ31" s="490"/>
      <c r="EA31" s="490"/>
      <c r="EB31" s="490"/>
      <c r="EC31" s="490"/>
      <c r="ED31" s="490"/>
      <c r="EE31" s="490"/>
      <c r="EF31" s="490"/>
      <c r="EG31" s="490"/>
      <c r="EH31" s="490"/>
      <c r="EI31" s="490"/>
      <c r="EJ31" s="490"/>
      <c r="EK31" s="490"/>
      <c r="EL31" s="490"/>
      <c r="EM31" s="490"/>
      <c r="EN31" s="490"/>
      <c r="EO31" s="490"/>
      <c r="EP31" s="490"/>
      <c r="EQ31" s="490"/>
      <c r="ER31" s="490"/>
      <c r="ES31" s="490"/>
      <c r="ET31" s="490"/>
      <c r="EU31" s="490"/>
      <c r="EV31" s="505"/>
      <c r="EW31" s="490"/>
      <c r="EX31" s="490"/>
      <c r="EY31" s="490"/>
      <c r="EZ31" s="499"/>
      <c r="FA31" s="481"/>
      <c r="FB31" s="490"/>
    </row>
    <row r="32" spans="1:158" s="466" customFormat="1" ht="40.9" customHeight="1">
      <c r="A32" s="203" t="s">
        <v>8243</v>
      </c>
      <c r="B32" s="502"/>
      <c r="C32" s="502"/>
      <c r="D32" s="502"/>
      <c r="E32" s="502"/>
      <c r="F32" s="507" t="s">
        <v>3197</v>
      </c>
      <c r="G32" s="502"/>
      <c r="H32" s="502"/>
      <c r="I32" s="502"/>
      <c r="J32" s="502"/>
      <c r="K32" s="502"/>
      <c r="L32" s="502"/>
      <c r="M32" s="502"/>
      <c r="N32" s="504"/>
      <c r="O32" s="502"/>
      <c r="P32" s="502"/>
      <c r="Q32" s="490"/>
      <c r="R32" s="490"/>
      <c r="S32" s="490"/>
      <c r="T32" s="490"/>
      <c r="U32" s="490"/>
      <c r="V32" s="490"/>
      <c r="W32" s="490"/>
      <c r="X32" s="490"/>
      <c r="Y32" s="490"/>
      <c r="Z32" s="490"/>
      <c r="AA32" s="490"/>
      <c r="AB32" s="490"/>
      <c r="AC32" s="490"/>
      <c r="AD32" s="498"/>
      <c r="AE32" s="490"/>
      <c r="AF32" s="490"/>
      <c r="AG32" s="490"/>
      <c r="AH32" s="490"/>
      <c r="AI32" s="490"/>
      <c r="AJ32" s="490"/>
      <c r="AK32" s="490"/>
      <c r="AL32" s="490"/>
      <c r="AM32" s="490"/>
      <c r="AN32" s="490"/>
      <c r="AO32" s="490"/>
      <c r="AP32" s="490"/>
      <c r="AQ32" s="490"/>
      <c r="AR32" s="490"/>
      <c r="AS32" s="490"/>
      <c r="AT32" s="490"/>
      <c r="AU32" s="490"/>
      <c r="AV32" s="490"/>
      <c r="AW32" s="490"/>
      <c r="AX32" s="499"/>
      <c r="AY32" s="490"/>
      <c r="AZ32" s="490"/>
      <c r="BA32" s="490"/>
      <c r="BB32" s="490"/>
      <c r="BC32" s="490"/>
      <c r="BD32" s="500"/>
      <c r="BE32" s="490"/>
      <c r="BF32" s="490"/>
      <c r="BG32" s="490"/>
      <c r="BH32" s="490"/>
      <c r="BI32" s="490"/>
      <c r="BJ32" s="490"/>
      <c r="BK32" s="490"/>
      <c r="BL32" s="490"/>
      <c r="BM32" s="490"/>
      <c r="BN32" s="490"/>
      <c r="BO32" s="490"/>
      <c r="BP32" s="498"/>
      <c r="BQ32" s="490"/>
      <c r="BR32" s="490"/>
      <c r="BS32" s="490"/>
      <c r="BT32" s="490"/>
      <c r="BU32" s="490"/>
      <c r="BV32" s="490"/>
      <c r="BW32" s="490"/>
      <c r="BX32" s="490"/>
      <c r="BY32" s="490"/>
      <c r="BZ32" s="490"/>
      <c r="CA32" s="490"/>
      <c r="CB32" s="490"/>
      <c r="CC32" s="490"/>
      <c r="CD32" s="490"/>
      <c r="CE32" s="490"/>
      <c r="CF32" s="490"/>
      <c r="CG32" s="490"/>
      <c r="CH32" s="490"/>
      <c r="CI32" s="490"/>
      <c r="CJ32" s="490"/>
      <c r="CK32" s="490"/>
      <c r="CL32" s="490"/>
      <c r="CM32" s="490"/>
      <c r="CN32" s="490"/>
      <c r="CO32" s="490"/>
      <c r="CP32" s="490"/>
      <c r="CQ32" s="490"/>
      <c r="CR32" s="490"/>
      <c r="CS32" s="490"/>
      <c r="CT32" s="490"/>
      <c r="CU32" s="490"/>
      <c r="CV32" s="490"/>
      <c r="CW32" s="490"/>
      <c r="CX32" s="501"/>
      <c r="CY32" s="490"/>
      <c r="CZ32" s="490"/>
      <c r="DA32" s="490"/>
      <c r="DB32" s="499"/>
      <c r="DC32" s="490"/>
      <c r="DD32" s="490"/>
      <c r="DE32" s="490"/>
      <c r="DF32" s="490"/>
      <c r="DG32" s="490"/>
      <c r="DH32" s="490"/>
      <c r="DI32" s="490"/>
      <c r="DJ32" s="490"/>
      <c r="DK32" s="490"/>
      <c r="DL32" s="490"/>
      <c r="DM32" s="490"/>
      <c r="DN32" s="490"/>
      <c r="DO32" s="490"/>
      <c r="DP32" s="490"/>
      <c r="DQ32" s="490"/>
      <c r="DR32" s="490"/>
      <c r="DS32" s="490"/>
      <c r="DT32" s="490"/>
      <c r="DU32" s="490"/>
      <c r="DV32" s="490"/>
      <c r="DW32" s="490"/>
      <c r="DX32" s="490"/>
      <c r="DY32" s="490"/>
      <c r="DZ32" s="490"/>
      <c r="EA32" s="490"/>
      <c r="EB32" s="490"/>
      <c r="EC32" s="490"/>
      <c r="ED32" s="490"/>
      <c r="EE32" s="490"/>
      <c r="EF32" s="490"/>
      <c r="EG32" s="490"/>
      <c r="EH32" s="490"/>
      <c r="EI32" s="490"/>
      <c r="EJ32" s="490"/>
      <c r="EK32" s="490"/>
      <c r="EL32" s="490"/>
      <c r="EM32" s="490"/>
      <c r="EN32" s="490"/>
      <c r="EO32" s="490"/>
      <c r="EP32" s="490"/>
      <c r="EQ32" s="490"/>
      <c r="ER32" s="490"/>
      <c r="ES32" s="490"/>
      <c r="ET32" s="490"/>
      <c r="EU32" s="490"/>
      <c r="EV32" s="505"/>
      <c r="EW32" s="490"/>
      <c r="EX32" s="490"/>
      <c r="EY32" s="490"/>
      <c r="EZ32" s="499"/>
      <c r="FA32" s="481"/>
      <c r="FB32" s="490"/>
    </row>
    <row r="33" spans="1:158" s="466" customFormat="1" ht="40.9" customHeight="1">
      <c r="A33" s="203">
        <v>13</v>
      </c>
      <c r="B33" s="502" t="s">
        <v>5319</v>
      </c>
      <c r="C33" s="502" t="s">
        <v>5342</v>
      </c>
      <c r="D33" s="506">
        <v>160</v>
      </c>
      <c r="E33" s="502">
        <v>35</v>
      </c>
      <c r="F33" s="503" t="s">
        <v>5343</v>
      </c>
      <c r="G33" s="502" t="s">
        <v>5344</v>
      </c>
      <c r="H33" s="502" t="s">
        <v>74</v>
      </c>
      <c r="I33" s="502" t="s">
        <v>5345</v>
      </c>
      <c r="J33" s="502">
        <v>36</v>
      </c>
      <c r="K33" s="502" t="s">
        <v>5346</v>
      </c>
      <c r="L33" s="502" t="s">
        <v>1735</v>
      </c>
      <c r="M33" s="502" t="s">
        <v>10</v>
      </c>
      <c r="N33" s="504">
        <v>12234</v>
      </c>
      <c r="O33" s="502" t="s">
        <v>4991</v>
      </c>
      <c r="P33" s="502">
        <v>112</v>
      </c>
      <c r="Q33" s="490">
        <v>5000</v>
      </c>
      <c r="R33" s="490">
        <v>500</v>
      </c>
      <c r="S33" s="490"/>
      <c r="T33" s="490"/>
      <c r="U33" s="490"/>
      <c r="V33" s="490"/>
      <c r="W33" s="490"/>
      <c r="X33" s="490"/>
      <c r="Y33" s="490">
        <v>100</v>
      </c>
      <c r="Z33" s="490"/>
      <c r="AA33" s="490"/>
      <c r="AB33" s="490"/>
      <c r="AC33" s="490">
        <v>0</v>
      </c>
      <c r="AD33" s="498"/>
      <c r="AE33" s="490"/>
      <c r="AF33" s="490"/>
      <c r="AG33" s="490">
        <v>0</v>
      </c>
      <c r="AH33" s="490"/>
      <c r="AI33" s="490"/>
      <c r="AJ33" s="490"/>
      <c r="AK33" s="490">
        <v>0</v>
      </c>
      <c r="AL33" s="490"/>
      <c r="AM33" s="490">
        <v>0</v>
      </c>
      <c r="AN33" s="490"/>
      <c r="AO33" s="490"/>
      <c r="AP33" s="490"/>
      <c r="AQ33" s="490"/>
      <c r="AR33" s="490"/>
      <c r="AS33" s="490"/>
      <c r="AT33" s="490"/>
      <c r="AU33" s="490">
        <v>0</v>
      </c>
      <c r="AV33" s="490"/>
      <c r="AW33" s="490"/>
      <c r="AX33" s="499"/>
      <c r="AY33" s="490"/>
      <c r="AZ33" s="490"/>
      <c r="BA33" s="490"/>
      <c r="BB33" s="490"/>
      <c r="BC33" s="490">
        <v>0</v>
      </c>
      <c r="BD33" s="500">
        <v>0</v>
      </c>
      <c r="BE33" s="490">
        <v>0</v>
      </c>
      <c r="BF33" s="490">
        <v>0</v>
      </c>
      <c r="BG33" s="490">
        <v>0</v>
      </c>
      <c r="BH33" s="490"/>
      <c r="BI33" s="490">
        <v>134</v>
      </c>
      <c r="BJ33" s="490">
        <v>0</v>
      </c>
      <c r="BK33" s="490">
        <v>0</v>
      </c>
      <c r="BL33" s="490"/>
      <c r="BM33" s="490">
        <v>0</v>
      </c>
      <c r="BN33" s="490"/>
      <c r="BO33" s="490">
        <v>0</v>
      </c>
      <c r="BP33" s="498"/>
      <c r="BQ33" s="490"/>
      <c r="BR33" s="490"/>
      <c r="BS33" s="490"/>
      <c r="BT33" s="490"/>
      <c r="BU33" s="490"/>
      <c r="BV33" s="490"/>
      <c r="BW33" s="490">
        <v>0</v>
      </c>
      <c r="BX33" s="490"/>
      <c r="BY33" s="490">
        <v>0</v>
      </c>
      <c r="BZ33" s="490"/>
      <c r="CA33" s="490"/>
      <c r="CB33" s="490"/>
      <c r="CC33" s="490">
        <v>0</v>
      </c>
      <c r="CD33" s="490">
        <v>0</v>
      </c>
      <c r="CE33" s="490">
        <v>0</v>
      </c>
      <c r="CF33" s="490"/>
      <c r="CG33" s="490"/>
      <c r="CH33" s="490"/>
      <c r="CI33" s="490">
        <v>0</v>
      </c>
      <c r="CJ33" s="490">
        <v>0</v>
      </c>
      <c r="CK33" s="490">
        <v>0</v>
      </c>
      <c r="CL33" s="490"/>
      <c r="CM33" s="490">
        <v>2000</v>
      </c>
      <c r="CN33" s="490"/>
      <c r="CO33" s="490">
        <v>0</v>
      </c>
      <c r="CP33" s="490"/>
      <c r="CQ33" s="490">
        <v>0</v>
      </c>
      <c r="CR33" s="490"/>
      <c r="CS33" s="490">
        <v>0</v>
      </c>
      <c r="CT33" s="490"/>
      <c r="CU33" s="490">
        <v>0</v>
      </c>
      <c r="CV33" s="490"/>
      <c r="CW33" s="490"/>
      <c r="CX33" s="501"/>
      <c r="CY33" s="490">
        <v>0</v>
      </c>
      <c r="CZ33" s="490"/>
      <c r="DA33" s="490">
        <v>0</v>
      </c>
      <c r="DB33" s="499"/>
      <c r="DC33" s="490"/>
      <c r="DD33" s="490">
        <v>0</v>
      </c>
      <c r="DE33" s="490">
        <v>0</v>
      </c>
      <c r="DF33" s="490"/>
      <c r="DG33" s="490"/>
      <c r="DH33" s="490"/>
      <c r="DI33" s="490"/>
      <c r="DJ33" s="490"/>
      <c r="DK33" s="490"/>
      <c r="DL33" s="490"/>
      <c r="DM33" s="490"/>
      <c r="DN33" s="490"/>
      <c r="DO33" s="490"/>
      <c r="DP33" s="490"/>
      <c r="DQ33" s="490"/>
      <c r="DR33" s="490"/>
      <c r="DS33" s="490"/>
      <c r="DT33" s="490"/>
      <c r="DU33" s="490"/>
      <c r="DV33" s="490"/>
      <c r="DW33" s="490"/>
      <c r="DX33" s="490"/>
      <c r="DY33" s="490"/>
      <c r="DZ33" s="490"/>
      <c r="EA33" s="490"/>
      <c r="EB33" s="490">
        <v>0</v>
      </c>
      <c r="EC33" s="490"/>
      <c r="ED33" s="490"/>
      <c r="EE33" s="490"/>
      <c r="EF33" s="490"/>
      <c r="EG33" s="490"/>
      <c r="EH33" s="490">
        <v>0</v>
      </c>
      <c r="EI33" s="490"/>
      <c r="EJ33" s="490"/>
      <c r="EK33" s="490"/>
      <c r="EL33" s="490"/>
      <c r="EM33" s="490">
        <v>0</v>
      </c>
      <c r="EN33" s="490"/>
      <c r="EO33" s="490"/>
      <c r="EP33" s="490"/>
      <c r="EQ33" s="490"/>
      <c r="ER33" s="490"/>
      <c r="ES33" s="490"/>
      <c r="ET33" s="490"/>
      <c r="EU33" s="490"/>
      <c r="EV33" s="505">
        <v>0</v>
      </c>
      <c r="EW33" s="490"/>
      <c r="EX33" s="490"/>
      <c r="EY33" s="490">
        <v>5000</v>
      </c>
      <c r="EZ33" s="499"/>
      <c r="FA33" s="481">
        <f t="shared" si="0"/>
        <v>500</v>
      </c>
      <c r="FB33" s="490">
        <f>N33-FA33</f>
        <v>11734</v>
      </c>
    </row>
    <row r="34" spans="1:158" s="466" customFormat="1" ht="40.9" customHeight="1">
      <c r="A34" s="203" t="s">
        <v>8243</v>
      </c>
      <c r="B34" s="502"/>
      <c r="C34" s="502"/>
      <c r="D34" s="502"/>
      <c r="E34" s="502"/>
      <c r="F34" s="507" t="s">
        <v>3198</v>
      </c>
      <c r="G34" s="502"/>
      <c r="H34" s="502"/>
      <c r="I34" s="502"/>
      <c r="J34" s="502"/>
      <c r="K34" s="502"/>
      <c r="L34" s="502"/>
      <c r="M34" s="502"/>
      <c r="N34" s="504"/>
      <c r="O34" s="502"/>
      <c r="P34" s="502"/>
      <c r="Q34" s="490"/>
      <c r="R34" s="490"/>
      <c r="S34" s="490"/>
      <c r="T34" s="490"/>
      <c r="U34" s="490"/>
      <c r="V34" s="490"/>
      <c r="W34" s="490"/>
      <c r="X34" s="490"/>
      <c r="Y34" s="490"/>
      <c r="Z34" s="490"/>
      <c r="AA34" s="490"/>
      <c r="AB34" s="490"/>
      <c r="AC34" s="490"/>
      <c r="AD34" s="490"/>
      <c r="AE34" s="490"/>
      <c r="AF34" s="490"/>
      <c r="AG34" s="490"/>
      <c r="AH34" s="490"/>
      <c r="AI34" s="490"/>
      <c r="AJ34" s="490"/>
      <c r="AK34" s="490"/>
      <c r="AL34" s="490"/>
      <c r="AM34" s="490"/>
      <c r="AN34" s="490"/>
      <c r="AO34" s="490"/>
      <c r="AP34" s="490"/>
      <c r="AQ34" s="490"/>
      <c r="AR34" s="490"/>
      <c r="AS34" s="490"/>
      <c r="AT34" s="490"/>
      <c r="AU34" s="490"/>
      <c r="AV34" s="490"/>
      <c r="AW34" s="490"/>
      <c r="AX34" s="490"/>
      <c r="AY34" s="490"/>
      <c r="AZ34" s="490"/>
      <c r="BA34" s="490"/>
      <c r="BB34" s="490"/>
      <c r="BC34" s="490"/>
      <c r="BD34" s="500"/>
      <c r="BE34" s="490"/>
      <c r="BF34" s="490"/>
      <c r="BG34" s="490"/>
      <c r="BH34" s="490"/>
      <c r="BI34" s="490"/>
      <c r="BJ34" s="490"/>
      <c r="BK34" s="490"/>
      <c r="BL34" s="490"/>
      <c r="BM34" s="490"/>
      <c r="BN34" s="490"/>
      <c r="BO34" s="490"/>
      <c r="BP34" s="490"/>
      <c r="BQ34" s="490"/>
      <c r="BR34" s="490"/>
      <c r="BS34" s="490"/>
      <c r="BT34" s="490"/>
      <c r="BU34" s="490"/>
      <c r="BV34" s="490"/>
      <c r="BW34" s="490"/>
      <c r="BX34" s="490"/>
      <c r="BY34" s="490"/>
      <c r="BZ34" s="490"/>
      <c r="CA34" s="490"/>
      <c r="CB34" s="490"/>
      <c r="CC34" s="490"/>
      <c r="CD34" s="490"/>
      <c r="CE34" s="490"/>
      <c r="CF34" s="490"/>
      <c r="CG34" s="490"/>
      <c r="CH34" s="490"/>
      <c r="CI34" s="490"/>
      <c r="CJ34" s="490"/>
      <c r="CK34" s="490"/>
      <c r="CL34" s="490"/>
      <c r="CM34" s="490"/>
      <c r="CN34" s="490"/>
      <c r="CO34" s="490"/>
      <c r="CP34" s="490"/>
      <c r="CQ34" s="490"/>
      <c r="CR34" s="490"/>
      <c r="CS34" s="490"/>
      <c r="CT34" s="490"/>
      <c r="CU34" s="490"/>
      <c r="CV34" s="490"/>
      <c r="CW34" s="490"/>
      <c r="CX34" s="500"/>
      <c r="CY34" s="490"/>
      <c r="CZ34" s="490"/>
      <c r="DA34" s="490"/>
      <c r="DB34" s="490"/>
      <c r="DC34" s="490"/>
      <c r="DD34" s="490"/>
      <c r="DE34" s="490"/>
      <c r="DF34" s="490"/>
      <c r="DG34" s="490"/>
      <c r="DH34" s="490"/>
      <c r="DI34" s="490"/>
      <c r="DJ34" s="490"/>
      <c r="DK34" s="490"/>
      <c r="DL34" s="490"/>
      <c r="DM34" s="490"/>
      <c r="DN34" s="490"/>
      <c r="DO34" s="490"/>
      <c r="DP34" s="490"/>
      <c r="DQ34" s="490"/>
      <c r="DR34" s="490"/>
      <c r="DS34" s="490"/>
      <c r="DT34" s="490"/>
      <c r="DU34" s="490"/>
      <c r="DV34" s="490"/>
      <c r="DW34" s="490"/>
      <c r="DX34" s="490"/>
      <c r="DY34" s="490"/>
      <c r="DZ34" s="490"/>
      <c r="EA34" s="490"/>
      <c r="EB34" s="490"/>
      <c r="EC34" s="490"/>
      <c r="ED34" s="490"/>
      <c r="EE34" s="490"/>
      <c r="EF34" s="490"/>
      <c r="EG34" s="490"/>
      <c r="EH34" s="490"/>
      <c r="EI34" s="490"/>
      <c r="EJ34" s="490"/>
      <c r="EK34" s="490"/>
      <c r="EL34" s="490"/>
      <c r="EM34" s="490"/>
      <c r="EN34" s="490"/>
      <c r="EO34" s="490"/>
      <c r="EP34" s="490"/>
      <c r="EQ34" s="490"/>
      <c r="ER34" s="490"/>
      <c r="ES34" s="490"/>
      <c r="ET34" s="490"/>
      <c r="EU34" s="490"/>
      <c r="EV34" s="510"/>
      <c r="EW34" s="490"/>
      <c r="EX34" s="490"/>
      <c r="EY34" s="490"/>
      <c r="EZ34" s="490"/>
      <c r="FA34" s="481"/>
      <c r="FB34" s="490"/>
    </row>
    <row r="35" spans="1:158" s="466" customFormat="1" ht="40.9" customHeight="1">
      <c r="A35" s="203" t="s">
        <v>8243</v>
      </c>
      <c r="B35" s="502"/>
      <c r="C35" s="502"/>
      <c r="D35" s="502"/>
      <c r="E35" s="502"/>
      <c r="F35" s="507" t="s">
        <v>3199</v>
      </c>
      <c r="G35" s="502"/>
      <c r="H35" s="502"/>
      <c r="I35" s="502"/>
      <c r="J35" s="502"/>
      <c r="K35" s="502"/>
      <c r="L35" s="502"/>
      <c r="M35" s="502"/>
      <c r="N35" s="504"/>
      <c r="O35" s="502"/>
      <c r="P35" s="502"/>
      <c r="Q35" s="490"/>
      <c r="R35" s="490"/>
      <c r="S35" s="490"/>
      <c r="T35" s="490"/>
      <c r="U35" s="490"/>
      <c r="V35" s="490"/>
      <c r="W35" s="490"/>
      <c r="X35" s="490"/>
      <c r="Y35" s="490"/>
      <c r="Z35" s="490"/>
      <c r="AA35" s="490"/>
      <c r="AB35" s="490"/>
      <c r="AC35" s="490"/>
      <c r="AD35" s="490"/>
      <c r="AE35" s="490"/>
      <c r="AF35" s="490"/>
      <c r="AG35" s="490"/>
      <c r="AH35" s="490"/>
      <c r="AI35" s="490"/>
      <c r="AJ35" s="490"/>
      <c r="AK35" s="490"/>
      <c r="AL35" s="490"/>
      <c r="AM35" s="490"/>
      <c r="AN35" s="490"/>
      <c r="AO35" s="490"/>
      <c r="AP35" s="490"/>
      <c r="AQ35" s="490"/>
      <c r="AR35" s="490"/>
      <c r="AS35" s="490"/>
      <c r="AT35" s="490"/>
      <c r="AU35" s="490"/>
      <c r="AV35" s="490"/>
      <c r="AW35" s="490"/>
      <c r="AX35" s="490"/>
      <c r="AY35" s="490"/>
      <c r="AZ35" s="490"/>
      <c r="BA35" s="490"/>
      <c r="BB35" s="490"/>
      <c r="BC35" s="490"/>
      <c r="BD35" s="500"/>
      <c r="BE35" s="490"/>
      <c r="BF35" s="490"/>
      <c r="BG35" s="490"/>
      <c r="BH35" s="490"/>
      <c r="BI35" s="490"/>
      <c r="BJ35" s="490"/>
      <c r="BK35" s="490"/>
      <c r="BL35" s="490"/>
      <c r="BM35" s="490"/>
      <c r="BN35" s="490"/>
      <c r="BO35" s="490"/>
      <c r="BP35" s="490"/>
      <c r="BQ35" s="490"/>
      <c r="BR35" s="490"/>
      <c r="BS35" s="490"/>
      <c r="BT35" s="490"/>
      <c r="BU35" s="490"/>
      <c r="BV35" s="490"/>
      <c r="BW35" s="490"/>
      <c r="BX35" s="490"/>
      <c r="BY35" s="490"/>
      <c r="BZ35" s="490"/>
      <c r="CA35" s="490"/>
      <c r="CB35" s="490"/>
      <c r="CC35" s="490"/>
      <c r="CD35" s="490"/>
      <c r="CE35" s="490"/>
      <c r="CF35" s="490"/>
      <c r="CG35" s="490"/>
      <c r="CH35" s="490"/>
      <c r="CI35" s="490"/>
      <c r="CJ35" s="490"/>
      <c r="CK35" s="490"/>
      <c r="CL35" s="490"/>
      <c r="CM35" s="490"/>
      <c r="CN35" s="490"/>
      <c r="CO35" s="490"/>
      <c r="CP35" s="490"/>
      <c r="CQ35" s="490"/>
      <c r="CR35" s="490"/>
      <c r="CS35" s="490"/>
      <c r="CT35" s="490"/>
      <c r="CU35" s="490"/>
      <c r="CV35" s="490"/>
      <c r="CW35" s="490"/>
      <c r="CX35" s="500"/>
      <c r="CY35" s="490"/>
      <c r="CZ35" s="490"/>
      <c r="DA35" s="490"/>
      <c r="DB35" s="490"/>
      <c r="DC35" s="490"/>
      <c r="DD35" s="490"/>
      <c r="DE35" s="490"/>
      <c r="DF35" s="490"/>
      <c r="DG35" s="490"/>
      <c r="DH35" s="490"/>
      <c r="DI35" s="490"/>
      <c r="DJ35" s="490"/>
      <c r="DK35" s="490"/>
      <c r="DL35" s="490"/>
      <c r="DM35" s="490"/>
      <c r="DN35" s="490"/>
      <c r="DO35" s="490"/>
      <c r="DP35" s="490"/>
      <c r="DQ35" s="490"/>
      <c r="DR35" s="490"/>
      <c r="DS35" s="490"/>
      <c r="DT35" s="490"/>
      <c r="DU35" s="490"/>
      <c r="DV35" s="490"/>
      <c r="DW35" s="490"/>
      <c r="DX35" s="490"/>
      <c r="DY35" s="490"/>
      <c r="DZ35" s="490"/>
      <c r="EA35" s="490"/>
      <c r="EB35" s="490"/>
      <c r="EC35" s="490"/>
      <c r="ED35" s="490"/>
      <c r="EE35" s="490"/>
      <c r="EF35" s="490"/>
      <c r="EG35" s="490"/>
      <c r="EH35" s="490"/>
      <c r="EI35" s="490"/>
      <c r="EJ35" s="490"/>
      <c r="EK35" s="490"/>
      <c r="EL35" s="490"/>
      <c r="EM35" s="490"/>
      <c r="EN35" s="490"/>
      <c r="EO35" s="490"/>
      <c r="EP35" s="490"/>
      <c r="EQ35" s="490"/>
      <c r="ER35" s="490"/>
      <c r="ES35" s="490"/>
      <c r="ET35" s="490"/>
      <c r="EU35" s="490"/>
      <c r="EV35" s="510"/>
      <c r="EW35" s="490"/>
      <c r="EX35" s="490"/>
      <c r="EY35" s="490"/>
      <c r="EZ35" s="490"/>
      <c r="FA35" s="481"/>
      <c r="FB35" s="490"/>
    </row>
    <row r="36" spans="1:158" s="466" customFormat="1" ht="40.9" customHeight="1">
      <c r="A36" s="203">
        <v>14</v>
      </c>
      <c r="B36" s="502" t="s">
        <v>5347</v>
      </c>
      <c r="C36" s="502" t="s">
        <v>5348</v>
      </c>
      <c r="D36" s="502">
        <v>168</v>
      </c>
      <c r="E36" s="502">
        <v>74</v>
      </c>
      <c r="F36" s="503" t="s">
        <v>5349</v>
      </c>
      <c r="G36" s="502" t="s">
        <v>1349</v>
      </c>
      <c r="H36" s="502" t="s">
        <v>23</v>
      </c>
      <c r="I36" s="502" t="s">
        <v>945</v>
      </c>
      <c r="J36" s="502">
        <v>36</v>
      </c>
      <c r="K36" s="502" t="s">
        <v>5350</v>
      </c>
      <c r="L36" s="502" t="s">
        <v>5351</v>
      </c>
      <c r="M36" s="502" t="s">
        <v>10</v>
      </c>
      <c r="N36" s="504">
        <v>2305500</v>
      </c>
      <c r="O36" s="502" t="s">
        <v>5352</v>
      </c>
      <c r="P36" s="502">
        <v>57</v>
      </c>
      <c r="Q36" s="490">
        <v>0</v>
      </c>
      <c r="R36" s="490"/>
      <c r="S36" s="490"/>
      <c r="T36" s="490"/>
      <c r="U36" s="490"/>
      <c r="V36" s="490"/>
      <c r="W36" s="490"/>
      <c r="X36" s="490"/>
      <c r="Y36" s="490">
        <v>30000</v>
      </c>
      <c r="Z36" s="490">
        <v>19600</v>
      </c>
      <c r="AA36" s="490"/>
      <c r="AB36" s="490"/>
      <c r="AC36" s="490">
        <v>2000</v>
      </c>
      <c r="AD36" s="490"/>
      <c r="AE36" s="490"/>
      <c r="AF36" s="490"/>
      <c r="AG36" s="490">
        <v>60000</v>
      </c>
      <c r="AH36" s="490"/>
      <c r="AI36" s="490"/>
      <c r="AJ36" s="490"/>
      <c r="AK36" s="490">
        <v>1000</v>
      </c>
      <c r="AL36" s="490"/>
      <c r="AM36" s="490">
        <v>0</v>
      </c>
      <c r="AN36" s="490"/>
      <c r="AO36" s="490"/>
      <c r="AP36" s="490"/>
      <c r="AQ36" s="490"/>
      <c r="AR36" s="490"/>
      <c r="AS36" s="490">
        <v>30000</v>
      </c>
      <c r="AT36" s="490">
        <v>120000</v>
      </c>
      <c r="AU36" s="490">
        <v>150000</v>
      </c>
      <c r="AV36" s="490">
        <v>39200</v>
      </c>
      <c r="AW36" s="490">
        <v>42000</v>
      </c>
      <c r="AX36" s="490"/>
      <c r="AY36" s="490">
        <v>50000</v>
      </c>
      <c r="AZ36" s="490"/>
      <c r="BA36" s="490"/>
      <c r="BB36" s="490"/>
      <c r="BC36" s="490">
        <v>50000</v>
      </c>
      <c r="BD36" s="500">
        <v>60000</v>
      </c>
      <c r="BE36" s="490">
        <v>100000</v>
      </c>
      <c r="BF36" s="490">
        <v>0</v>
      </c>
      <c r="BG36" s="490">
        <v>0</v>
      </c>
      <c r="BH36" s="490"/>
      <c r="BI36" s="490">
        <v>0</v>
      </c>
      <c r="BJ36" s="490"/>
      <c r="BK36" s="490">
        <v>0</v>
      </c>
      <c r="BL36" s="490"/>
      <c r="BM36" s="490">
        <v>60000</v>
      </c>
      <c r="BN36" s="490">
        <v>20000</v>
      </c>
      <c r="BO36" s="490">
        <v>50000</v>
      </c>
      <c r="BP36" s="511">
        <v>20000</v>
      </c>
      <c r="BQ36" s="490"/>
      <c r="BR36" s="490"/>
      <c r="BS36" s="490">
        <v>22000</v>
      </c>
      <c r="BT36" s="490">
        <v>12800</v>
      </c>
      <c r="BU36" s="490">
        <v>25000</v>
      </c>
      <c r="BV36" s="490">
        <v>15000</v>
      </c>
      <c r="BW36" s="490">
        <v>40000</v>
      </c>
      <c r="BX36" s="490"/>
      <c r="BY36" s="490">
        <v>50000</v>
      </c>
      <c r="BZ36" s="490"/>
      <c r="CA36" s="490"/>
      <c r="CB36" s="490"/>
      <c r="CC36" s="490">
        <v>0</v>
      </c>
      <c r="CD36" s="490">
        <v>0</v>
      </c>
      <c r="CE36" s="490">
        <v>120000</v>
      </c>
      <c r="CF36" s="490">
        <v>35600</v>
      </c>
      <c r="CG36" s="490">
        <v>60000</v>
      </c>
      <c r="CH36" s="490">
        <v>10000</v>
      </c>
      <c r="CI36" s="490">
        <v>24000</v>
      </c>
      <c r="CJ36" s="490">
        <v>0</v>
      </c>
      <c r="CK36" s="490">
        <v>24000</v>
      </c>
      <c r="CL36" s="490"/>
      <c r="CM36" s="490"/>
      <c r="CN36" s="490"/>
      <c r="CO36" s="490">
        <v>0</v>
      </c>
      <c r="CP36" s="490"/>
      <c r="CQ36" s="490">
        <v>0</v>
      </c>
      <c r="CR36" s="490"/>
      <c r="CS36" s="490">
        <v>50000</v>
      </c>
      <c r="CT36" s="490"/>
      <c r="CU36" s="490">
        <v>0</v>
      </c>
      <c r="CV36" s="490"/>
      <c r="CW36" s="490">
        <v>3000</v>
      </c>
      <c r="CX36" s="500">
        <v>3000</v>
      </c>
      <c r="CY36" s="490">
        <v>0</v>
      </c>
      <c r="CZ36" s="490"/>
      <c r="DA36" s="490">
        <v>10000</v>
      </c>
      <c r="DB36" s="490">
        <v>10000</v>
      </c>
      <c r="DC36" s="490">
        <v>1000</v>
      </c>
      <c r="DD36" s="490">
        <v>0</v>
      </c>
      <c r="DE36" s="490">
        <v>30000</v>
      </c>
      <c r="DF36" s="490"/>
      <c r="DG36" s="490">
        <v>200000</v>
      </c>
      <c r="DH36" s="490">
        <v>49600</v>
      </c>
      <c r="DI36" s="490">
        <v>30000</v>
      </c>
      <c r="DJ36" s="490">
        <v>15000</v>
      </c>
      <c r="DK36" s="490">
        <v>15000</v>
      </c>
      <c r="DL36" s="512">
        <v>10000</v>
      </c>
      <c r="DM36" s="490">
        <v>100000</v>
      </c>
      <c r="DN36" s="490">
        <v>15600</v>
      </c>
      <c r="DO36" s="490">
        <v>80000</v>
      </c>
      <c r="DP36" s="490">
        <v>72500</v>
      </c>
      <c r="DQ36" s="490">
        <v>60000</v>
      </c>
      <c r="DR36" s="512">
        <v>30000</v>
      </c>
      <c r="DS36" s="490"/>
      <c r="DT36" s="490">
        <v>20000</v>
      </c>
      <c r="DU36" s="490"/>
      <c r="DV36" s="490">
        <v>70000</v>
      </c>
      <c r="DW36" s="490">
        <v>70000</v>
      </c>
      <c r="DX36" s="490">
        <v>100000</v>
      </c>
      <c r="DY36" s="490">
        <v>37600</v>
      </c>
      <c r="DZ36" s="490">
        <v>70000</v>
      </c>
      <c r="EA36" s="490">
        <v>40600</v>
      </c>
      <c r="EB36" s="490">
        <v>50000</v>
      </c>
      <c r="EC36" s="490">
        <v>10000</v>
      </c>
      <c r="ED36" s="490">
        <v>40000</v>
      </c>
      <c r="EE36" s="490">
        <v>10000</v>
      </c>
      <c r="EF36" s="490"/>
      <c r="EG36" s="490"/>
      <c r="EH36" s="490">
        <v>50000</v>
      </c>
      <c r="EI36" s="490">
        <v>6400</v>
      </c>
      <c r="EJ36" s="490">
        <v>30000</v>
      </c>
      <c r="EK36" s="490">
        <v>15500</v>
      </c>
      <c r="EL36" s="490"/>
      <c r="EM36" s="490">
        <v>100000</v>
      </c>
      <c r="EN36" s="490">
        <v>19400</v>
      </c>
      <c r="EO36" s="490"/>
      <c r="EP36" s="490"/>
      <c r="EQ36" s="490">
        <v>60000</v>
      </c>
      <c r="ER36" s="490">
        <v>0</v>
      </c>
      <c r="ES36" s="490">
        <v>10000</v>
      </c>
      <c r="ET36" s="490">
        <v>0</v>
      </c>
      <c r="EU36" s="490">
        <v>30000</v>
      </c>
      <c r="EV36" s="513">
        <v>30000</v>
      </c>
      <c r="EW36" s="490">
        <v>90000</v>
      </c>
      <c r="EX36" s="490">
        <v>48000</v>
      </c>
      <c r="EY36" s="490">
        <v>80000</v>
      </c>
      <c r="EZ36" s="490">
        <v>39200</v>
      </c>
      <c r="FA36" s="481">
        <f t="shared" si="0"/>
        <v>734100</v>
      </c>
      <c r="FB36" s="490">
        <f t="shared" ref="FB36:FB73" si="1">N36-FA36</f>
        <v>1571400</v>
      </c>
    </row>
    <row r="37" spans="1:158" s="466" customFormat="1" ht="40.9" customHeight="1">
      <c r="A37" s="203">
        <v>15</v>
      </c>
      <c r="B37" s="502" t="s">
        <v>5325</v>
      </c>
      <c r="C37" s="502" t="s">
        <v>5353</v>
      </c>
      <c r="D37" s="502">
        <v>170</v>
      </c>
      <c r="E37" s="502">
        <v>76</v>
      </c>
      <c r="F37" s="503" t="s">
        <v>5354</v>
      </c>
      <c r="G37" s="502" t="s">
        <v>5355</v>
      </c>
      <c r="H37" s="502" t="s">
        <v>95</v>
      </c>
      <c r="I37" s="502" t="s">
        <v>5356</v>
      </c>
      <c r="J37" s="502">
        <v>24</v>
      </c>
      <c r="K37" s="502" t="s">
        <v>5357</v>
      </c>
      <c r="L37" s="502" t="s">
        <v>5358</v>
      </c>
      <c r="M37" s="502" t="s">
        <v>15</v>
      </c>
      <c r="N37" s="504">
        <v>28950</v>
      </c>
      <c r="O37" s="502" t="s">
        <v>3102</v>
      </c>
      <c r="P37" s="502">
        <v>121</v>
      </c>
      <c r="Q37" s="490">
        <v>5000</v>
      </c>
      <c r="R37" s="490"/>
      <c r="S37" s="490"/>
      <c r="T37" s="490"/>
      <c r="U37" s="490"/>
      <c r="V37" s="490"/>
      <c r="W37" s="490"/>
      <c r="X37" s="490"/>
      <c r="Y37" s="490"/>
      <c r="Z37" s="490"/>
      <c r="AA37" s="490"/>
      <c r="AB37" s="490"/>
      <c r="AC37" s="490">
        <v>5000</v>
      </c>
      <c r="AD37" s="490">
        <v>5000</v>
      </c>
      <c r="AE37" s="490"/>
      <c r="AF37" s="490"/>
      <c r="AG37" s="490">
        <v>6000</v>
      </c>
      <c r="AH37" s="490">
        <v>1000</v>
      </c>
      <c r="AI37" s="490"/>
      <c r="AJ37" s="490"/>
      <c r="AK37" s="490">
        <v>0</v>
      </c>
      <c r="AL37" s="490"/>
      <c r="AM37" s="490">
        <v>0</v>
      </c>
      <c r="AN37" s="490"/>
      <c r="AO37" s="490"/>
      <c r="AP37" s="490"/>
      <c r="AQ37" s="490"/>
      <c r="AR37" s="490"/>
      <c r="AS37" s="490"/>
      <c r="AT37" s="490"/>
      <c r="AU37" s="490">
        <v>0</v>
      </c>
      <c r="AV37" s="490"/>
      <c r="AW37" s="490"/>
      <c r="AX37" s="490"/>
      <c r="AY37" s="490"/>
      <c r="AZ37" s="490"/>
      <c r="BA37" s="490"/>
      <c r="BB37" s="490"/>
      <c r="BC37" s="490">
        <v>0</v>
      </c>
      <c r="BD37" s="500"/>
      <c r="BE37" s="490">
        <v>0</v>
      </c>
      <c r="BF37" s="490">
        <v>0</v>
      </c>
      <c r="BG37" s="490">
        <v>0</v>
      </c>
      <c r="BH37" s="490"/>
      <c r="BI37" s="490">
        <v>0</v>
      </c>
      <c r="BJ37" s="490"/>
      <c r="BK37" s="490">
        <v>0</v>
      </c>
      <c r="BL37" s="490"/>
      <c r="BM37" s="490">
        <v>0</v>
      </c>
      <c r="BN37" s="490"/>
      <c r="BO37" s="490">
        <v>0</v>
      </c>
      <c r="BP37" s="490"/>
      <c r="BQ37" s="490"/>
      <c r="BR37" s="490"/>
      <c r="BS37" s="490"/>
      <c r="BT37" s="490"/>
      <c r="BU37" s="490"/>
      <c r="BV37" s="490"/>
      <c r="BW37" s="490">
        <v>0</v>
      </c>
      <c r="BX37" s="490"/>
      <c r="BY37" s="490">
        <v>0</v>
      </c>
      <c r="BZ37" s="490"/>
      <c r="CA37" s="490"/>
      <c r="CB37" s="490"/>
      <c r="CC37" s="490">
        <v>0</v>
      </c>
      <c r="CD37" s="490">
        <v>0</v>
      </c>
      <c r="CE37" s="490">
        <v>0</v>
      </c>
      <c r="CF37" s="490"/>
      <c r="CG37" s="490"/>
      <c r="CH37" s="490"/>
      <c r="CI37" s="490">
        <v>0</v>
      </c>
      <c r="CJ37" s="490">
        <v>7000</v>
      </c>
      <c r="CK37" s="490">
        <v>7000</v>
      </c>
      <c r="CL37" s="490">
        <v>1400</v>
      </c>
      <c r="CM37" s="490"/>
      <c r="CN37" s="490"/>
      <c r="CO37" s="490">
        <v>0</v>
      </c>
      <c r="CP37" s="490"/>
      <c r="CQ37" s="490">
        <v>5950</v>
      </c>
      <c r="CR37" s="490"/>
      <c r="CS37" s="490">
        <v>0</v>
      </c>
      <c r="CT37" s="490"/>
      <c r="CU37" s="490">
        <v>0</v>
      </c>
      <c r="CV37" s="490"/>
      <c r="CW37" s="490"/>
      <c r="CX37" s="500"/>
      <c r="CY37" s="490">
        <v>0</v>
      </c>
      <c r="CZ37" s="490"/>
      <c r="DA37" s="490">
        <v>0</v>
      </c>
      <c r="DB37" s="490"/>
      <c r="DC37" s="490"/>
      <c r="DD37" s="490"/>
      <c r="DE37" s="490">
        <v>0</v>
      </c>
      <c r="DF37" s="490"/>
      <c r="DG37" s="490"/>
      <c r="DH37" s="490"/>
      <c r="DI37" s="490"/>
      <c r="DJ37" s="490"/>
      <c r="DK37" s="490"/>
      <c r="DL37" s="490"/>
      <c r="DM37" s="490"/>
      <c r="DN37" s="490"/>
      <c r="DO37" s="490"/>
      <c r="DP37" s="490"/>
      <c r="DQ37" s="490"/>
      <c r="DR37" s="490"/>
      <c r="DS37" s="490"/>
      <c r="DT37" s="490"/>
      <c r="DU37" s="490"/>
      <c r="DV37" s="490"/>
      <c r="DW37" s="490"/>
      <c r="DX37" s="490"/>
      <c r="DY37" s="490"/>
      <c r="DZ37" s="490"/>
      <c r="EA37" s="490"/>
      <c r="EB37" s="490">
        <v>0</v>
      </c>
      <c r="EC37" s="490"/>
      <c r="ED37" s="490"/>
      <c r="EE37" s="490"/>
      <c r="EF37" s="490"/>
      <c r="EG37" s="490"/>
      <c r="EH37" s="490">
        <v>0</v>
      </c>
      <c r="EI37" s="490"/>
      <c r="EJ37" s="490"/>
      <c r="EK37" s="490"/>
      <c r="EL37" s="490"/>
      <c r="EM37" s="490">
        <v>0</v>
      </c>
      <c r="EN37" s="490"/>
      <c r="EO37" s="490"/>
      <c r="EP37" s="490"/>
      <c r="EQ37" s="490"/>
      <c r="ER37" s="490"/>
      <c r="ES37" s="490"/>
      <c r="ET37" s="490"/>
      <c r="EU37" s="490"/>
      <c r="EV37" s="513"/>
      <c r="EW37" s="490"/>
      <c r="EX37" s="490"/>
      <c r="EY37" s="490"/>
      <c r="EZ37" s="490"/>
      <c r="FA37" s="481">
        <f t="shared" si="0"/>
        <v>7400</v>
      </c>
      <c r="FB37" s="490">
        <f t="shared" si="1"/>
        <v>21550</v>
      </c>
    </row>
    <row r="38" spans="1:158" s="466" customFormat="1" ht="40.9" customHeight="1">
      <c r="A38" s="203">
        <v>16</v>
      </c>
      <c r="B38" s="502" t="s">
        <v>5331</v>
      </c>
      <c r="C38" s="502" t="s">
        <v>5359</v>
      </c>
      <c r="D38" s="502">
        <v>172</v>
      </c>
      <c r="E38" s="502">
        <v>78</v>
      </c>
      <c r="F38" s="503" t="s">
        <v>5360</v>
      </c>
      <c r="G38" s="502" t="s">
        <v>94</v>
      </c>
      <c r="H38" s="502" t="s">
        <v>95</v>
      </c>
      <c r="I38" s="502" t="s">
        <v>5361</v>
      </c>
      <c r="J38" s="502">
        <v>24</v>
      </c>
      <c r="K38" s="502" t="s">
        <v>5362</v>
      </c>
      <c r="L38" s="502" t="s">
        <v>5363</v>
      </c>
      <c r="M38" s="502" t="s">
        <v>15</v>
      </c>
      <c r="N38" s="504">
        <v>49500</v>
      </c>
      <c r="O38" s="502" t="s">
        <v>3063</v>
      </c>
      <c r="P38" s="502">
        <v>120</v>
      </c>
      <c r="Q38" s="490">
        <v>5000</v>
      </c>
      <c r="R38" s="490">
        <v>4000</v>
      </c>
      <c r="S38" s="490"/>
      <c r="T38" s="490"/>
      <c r="U38" s="490"/>
      <c r="V38" s="490"/>
      <c r="W38" s="490"/>
      <c r="X38" s="490"/>
      <c r="Y38" s="490"/>
      <c r="Z38" s="490"/>
      <c r="AA38" s="490">
        <v>15000</v>
      </c>
      <c r="AB38" s="490">
        <v>8000</v>
      </c>
      <c r="AC38" s="490">
        <v>500</v>
      </c>
      <c r="AD38" s="490">
        <v>500</v>
      </c>
      <c r="AE38" s="490"/>
      <c r="AF38" s="490"/>
      <c r="AG38" s="490">
        <v>0</v>
      </c>
      <c r="AH38" s="490"/>
      <c r="AI38" s="490"/>
      <c r="AJ38" s="490"/>
      <c r="AK38" s="490">
        <v>0</v>
      </c>
      <c r="AL38" s="490"/>
      <c r="AM38" s="490">
        <v>5000</v>
      </c>
      <c r="AN38" s="490"/>
      <c r="AO38" s="490"/>
      <c r="AP38" s="490"/>
      <c r="AQ38" s="490"/>
      <c r="AR38" s="490"/>
      <c r="AS38" s="490"/>
      <c r="AT38" s="490"/>
      <c r="AU38" s="490">
        <v>0</v>
      </c>
      <c r="AV38" s="490"/>
      <c r="AW38" s="490"/>
      <c r="AX38" s="490"/>
      <c r="AY38" s="490"/>
      <c r="AZ38" s="490"/>
      <c r="BA38" s="490"/>
      <c r="BB38" s="490"/>
      <c r="BC38" s="490">
        <v>5000</v>
      </c>
      <c r="BD38" s="500">
        <v>5000</v>
      </c>
      <c r="BE38" s="490">
        <v>10000</v>
      </c>
      <c r="BF38" s="490">
        <v>4000</v>
      </c>
      <c r="BG38" s="490">
        <v>0</v>
      </c>
      <c r="BH38" s="490"/>
      <c r="BI38" s="490">
        <v>0</v>
      </c>
      <c r="BJ38" s="490"/>
      <c r="BK38" s="490">
        <v>0</v>
      </c>
      <c r="BL38" s="490"/>
      <c r="BM38" s="490">
        <v>0</v>
      </c>
      <c r="BN38" s="490"/>
      <c r="BO38" s="490">
        <v>0</v>
      </c>
      <c r="BP38" s="490"/>
      <c r="BQ38" s="490"/>
      <c r="BR38" s="490"/>
      <c r="BS38" s="490">
        <v>3000</v>
      </c>
      <c r="BT38" s="490">
        <v>1800</v>
      </c>
      <c r="BU38" s="490"/>
      <c r="BV38" s="490"/>
      <c r="BW38" s="490">
        <v>0</v>
      </c>
      <c r="BX38" s="490"/>
      <c r="BY38" s="490">
        <v>0</v>
      </c>
      <c r="BZ38" s="490"/>
      <c r="CA38" s="490">
        <v>5000</v>
      </c>
      <c r="CB38" s="490">
        <v>1000</v>
      </c>
      <c r="CC38" s="490">
        <v>0</v>
      </c>
      <c r="CD38" s="490">
        <v>0</v>
      </c>
      <c r="CE38" s="490">
        <v>0</v>
      </c>
      <c r="CF38" s="490"/>
      <c r="CG38" s="490">
        <v>1000</v>
      </c>
      <c r="CH38" s="490"/>
      <c r="CI38" s="490">
        <v>0</v>
      </c>
      <c r="CJ38" s="490">
        <v>0</v>
      </c>
      <c r="CK38" s="490">
        <v>0</v>
      </c>
      <c r="CL38" s="490"/>
      <c r="CM38" s="490"/>
      <c r="CN38" s="490"/>
      <c r="CO38" s="490">
        <v>0</v>
      </c>
      <c r="CP38" s="490"/>
      <c r="CQ38" s="490">
        <v>0</v>
      </c>
      <c r="CR38" s="490"/>
      <c r="CS38" s="490">
        <v>0</v>
      </c>
      <c r="CT38" s="490"/>
      <c r="CU38" s="490">
        <v>0</v>
      </c>
      <c r="CV38" s="490"/>
      <c r="CW38" s="490"/>
      <c r="CX38" s="500"/>
      <c r="CY38" s="490">
        <v>0</v>
      </c>
      <c r="CZ38" s="490"/>
      <c r="DA38" s="490">
        <v>0</v>
      </c>
      <c r="DB38" s="490"/>
      <c r="DC38" s="490"/>
      <c r="DD38" s="490"/>
      <c r="DE38" s="490">
        <v>0</v>
      </c>
      <c r="DF38" s="490"/>
      <c r="DG38" s="490"/>
      <c r="DH38" s="490"/>
      <c r="DI38" s="490"/>
      <c r="DJ38" s="490"/>
      <c r="DK38" s="490"/>
      <c r="DL38" s="490"/>
      <c r="DM38" s="490"/>
      <c r="DN38" s="490"/>
      <c r="DO38" s="490"/>
      <c r="DP38" s="490"/>
      <c r="DQ38" s="490"/>
      <c r="DR38" s="490"/>
      <c r="DS38" s="490"/>
      <c r="DT38" s="490"/>
      <c r="DU38" s="490"/>
      <c r="DV38" s="490"/>
      <c r="DW38" s="490"/>
      <c r="DX38" s="490"/>
      <c r="DY38" s="490"/>
      <c r="DZ38" s="490"/>
      <c r="EA38" s="490"/>
      <c r="EB38" s="490">
        <v>0</v>
      </c>
      <c r="EC38" s="490"/>
      <c r="ED38" s="490"/>
      <c r="EE38" s="490"/>
      <c r="EF38" s="490"/>
      <c r="EG38" s="490"/>
      <c r="EH38" s="490">
        <v>0</v>
      </c>
      <c r="EI38" s="490"/>
      <c r="EJ38" s="490"/>
      <c r="EK38" s="490"/>
      <c r="EL38" s="490"/>
      <c r="EM38" s="490">
        <v>0</v>
      </c>
      <c r="EN38" s="490"/>
      <c r="EO38" s="490"/>
      <c r="EP38" s="490"/>
      <c r="EQ38" s="490"/>
      <c r="ER38" s="490"/>
      <c r="ES38" s="490"/>
      <c r="ET38" s="490"/>
      <c r="EU38" s="490"/>
      <c r="EV38" s="513"/>
      <c r="EW38" s="490"/>
      <c r="EX38" s="490"/>
      <c r="EY38" s="490"/>
      <c r="EZ38" s="490"/>
      <c r="FA38" s="481">
        <f t="shared" si="0"/>
        <v>24300</v>
      </c>
      <c r="FB38" s="490">
        <f t="shared" si="1"/>
        <v>25200</v>
      </c>
    </row>
    <row r="39" spans="1:158" s="466" customFormat="1" ht="40.9" customHeight="1">
      <c r="A39" s="203">
        <v>17</v>
      </c>
      <c r="B39" s="502" t="s">
        <v>5342</v>
      </c>
      <c r="C39" s="502" t="s">
        <v>5365</v>
      </c>
      <c r="D39" s="502">
        <v>172</v>
      </c>
      <c r="E39" s="502">
        <v>78</v>
      </c>
      <c r="F39" s="503" t="s">
        <v>5366</v>
      </c>
      <c r="G39" s="502" t="s">
        <v>94</v>
      </c>
      <c r="H39" s="502" t="s">
        <v>2410</v>
      </c>
      <c r="I39" s="502" t="s">
        <v>5361</v>
      </c>
      <c r="J39" s="502">
        <v>24</v>
      </c>
      <c r="K39" s="502" t="s">
        <v>5367</v>
      </c>
      <c r="L39" s="502" t="s">
        <v>5363</v>
      </c>
      <c r="M39" s="502" t="s">
        <v>15</v>
      </c>
      <c r="N39" s="504">
        <v>26000</v>
      </c>
      <c r="O39" s="502" t="s">
        <v>3063</v>
      </c>
      <c r="P39" s="502">
        <v>120</v>
      </c>
      <c r="Q39" s="490">
        <v>0</v>
      </c>
      <c r="R39" s="490"/>
      <c r="S39" s="490"/>
      <c r="T39" s="490"/>
      <c r="U39" s="490"/>
      <c r="V39" s="490"/>
      <c r="W39" s="490"/>
      <c r="X39" s="490"/>
      <c r="Y39" s="490"/>
      <c r="Z39" s="490"/>
      <c r="AA39" s="490"/>
      <c r="AB39" s="490"/>
      <c r="AC39" s="490">
        <v>0</v>
      </c>
      <c r="AD39" s="490"/>
      <c r="AE39" s="490"/>
      <c r="AF39" s="490"/>
      <c r="AG39" s="490">
        <v>8000</v>
      </c>
      <c r="AH39" s="490"/>
      <c r="AI39" s="490">
        <v>4000</v>
      </c>
      <c r="AJ39" s="490">
        <v>800</v>
      </c>
      <c r="AK39" s="490">
        <v>0</v>
      </c>
      <c r="AL39" s="490"/>
      <c r="AM39" s="490">
        <v>0</v>
      </c>
      <c r="AN39" s="490"/>
      <c r="AO39" s="490"/>
      <c r="AP39" s="490"/>
      <c r="AQ39" s="490"/>
      <c r="AR39" s="490"/>
      <c r="AS39" s="490"/>
      <c r="AT39" s="490"/>
      <c r="AU39" s="490">
        <v>0</v>
      </c>
      <c r="AV39" s="490"/>
      <c r="AW39" s="490"/>
      <c r="AX39" s="490"/>
      <c r="AY39" s="490"/>
      <c r="AZ39" s="490"/>
      <c r="BA39" s="490"/>
      <c r="BB39" s="490"/>
      <c r="BC39" s="490">
        <v>0</v>
      </c>
      <c r="BD39" s="500"/>
      <c r="BE39" s="490">
        <v>10000</v>
      </c>
      <c r="BF39" s="490">
        <v>0</v>
      </c>
      <c r="BG39" s="490">
        <v>0</v>
      </c>
      <c r="BH39" s="490"/>
      <c r="BI39" s="490">
        <v>0</v>
      </c>
      <c r="BJ39" s="490"/>
      <c r="BK39" s="490">
        <v>0</v>
      </c>
      <c r="BL39" s="490"/>
      <c r="BM39" s="490">
        <v>0</v>
      </c>
      <c r="BN39" s="490"/>
      <c r="BO39" s="490">
        <v>0</v>
      </c>
      <c r="BP39" s="490"/>
      <c r="BQ39" s="490"/>
      <c r="BR39" s="490"/>
      <c r="BS39" s="490">
        <v>1000</v>
      </c>
      <c r="BT39" s="490">
        <v>1000</v>
      </c>
      <c r="BU39" s="490"/>
      <c r="BV39" s="490"/>
      <c r="BW39" s="490">
        <v>0</v>
      </c>
      <c r="BX39" s="490"/>
      <c r="BY39" s="490">
        <v>0</v>
      </c>
      <c r="BZ39" s="490"/>
      <c r="CA39" s="490">
        <v>3000</v>
      </c>
      <c r="CB39" s="490"/>
      <c r="CC39" s="490">
        <v>0</v>
      </c>
      <c r="CD39" s="490">
        <v>0</v>
      </c>
      <c r="CE39" s="490">
        <v>0</v>
      </c>
      <c r="CF39" s="490"/>
      <c r="CG39" s="490"/>
      <c r="CH39" s="490"/>
      <c r="CI39" s="490">
        <v>0</v>
      </c>
      <c r="CJ39" s="490">
        <v>0</v>
      </c>
      <c r="CK39" s="490">
        <v>0</v>
      </c>
      <c r="CL39" s="490"/>
      <c r="CM39" s="490"/>
      <c r="CN39" s="490"/>
      <c r="CO39" s="490">
        <v>0</v>
      </c>
      <c r="CP39" s="490"/>
      <c r="CQ39" s="490">
        <v>0</v>
      </c>
      <c r="CR39" s="490"/>
      <c r="CS39" s="490">
        <v>0</v>
      </c>
      <c r="CT39" s="490"/>
      <c r="CU39" s="490">
        <v>0</v>
      </c>
      <c r="CV39" s="490"/>
      <c r="CW39" s="490"/>
      <c r="CX39" s="500"/>
      <c r="CY39" s="490">
        <v>0</v>
      </c>
      <c r="CZ39" s="490"/>
      <c r="DA39" s="490">
        <v>0</v>
      </c>
      <c r="DB39" s="490"/>
      <c r="DC39" s="490"/>
      <c r="DD39" s="490"/>
      <c r="DE39" s="490">
        <v>0</v>
      </c>
      <c r="DF39" s="490"/>
      <c r="DG39" s="490"/>
      <c r="DH39" s="490"/>
      <c r="DI39" s="490"/>
      <c r="DJ39" s="490"/>
      <c r="DK39" s="490"/>
      <c r="DL39" s="490"/>
      <c r="DM39" s="490"/>
      <c r="DN39" s="490"/>
      <c r="DO39" s="490"/>
      <c r="DP39" s="490"/>
      <c r="DQ39" s="490"/>
      <c r="DR39" s="490"/>
      <c r="DS39" s="490"/>
      <c r="DT39" s="490"/>
      <c r="DU39" s="490"/>
      <c r="DV39" s="490"/>
      <c r="DW39" s="490"/>
      <c r="DX39" s="490"/>
      <c r="DY39" s="490"/>
      <c r="DZ39" s="490"/>
      <c r="EA39" s="490"/>
      <c r="EB39" s="490">
        <v>0</v>
      </c>
      <c r="EC39" s="490"/>
      <c r="ED39" s="490"/>
      <c r="EE39" s="490"/>
      <c r="EF39" s="490"/>
      <c r="EG39" s="490"/>
      <c r="EH39" s="490">
        <v>0</v>
      </c>
      <c r="EI39" s="490"/>
      <c r="EJ39" s="490"/>
      <c r="EK39" s="490"/>
      <c r="EL39" s="490"/>
      <c r="EM39" s="490">
        <v>0</v>
      </c>
      <c r="EN39" s="490"/>
      <c r="EO39" s="490"/>
      <c r="EP39" s="490"/>
      <c r="EQ39" s="490"/>
      <c r="ER39" s="490"/>
      <c r="ES39" s="490"/>
      <c r="ET39" s="490"/>
      <c r="EU39" s="490"/>
      <c r="EV39" s="513"/>
      <c r="EW39" s="490"/>
      <c r="EX39" s="490"/>
      <c r="EY39" s="490"/>
      <c r="EZ39" s="490"/>
      <c r="FA39" s="481">
        <f t="shared" si="0"/>
        <v>1800</v>
      </c>
      <c r="FB39" s="490">
        <f t="shared" si="1"/>
        <v>24200</v>
      </c>
    </row>
    <row r="40" spans="1:158" s="466" customFormat="1" ht="40.9" customHeight="1">
      <c r="A40" s="203">
        <v>18</v>
      </c>
      <c r="B40" s="502" t="s">
        <v>5348</v>
      </c>
      <c r="C40" s="502" t="s">
        <v>5368</v>
      </c>
      <c r="D40" s="502">
        <v>176</v>
      </c>
      <c r="E40" s="502">
        <v>215</v>
      </c>
      <c r="F40" s="503" t="s">
        <v>5369</v>
      </c>
      <c r="G40" s="502" t="s">
        <v>1884</v>
      </c>
      <c r="H40" s="502" t="s">
        <v>464</v>
      </c>
      <c r="I40" s="502" t="s">
        <v>1779</v>
      </c>
      <c r="J40" s="502">
        <v>36</v>
      </c>
      <c r="K40" s="502" t="s">
        <v>5370</v>
      </c>
      <c r="L40" s="502" t="s">
        <v>1778</v>
      </c>
      <c r="M40" s="502" t="s">
        <v>10</v>
      </c>
      <c r="N40" s="504">
        <v>973500</v>
      </c>
      <c r="O40" s="502" t="s">
        <v>3106</v>
      </c>
      <c r="P40" s="502">
        <v>76</v>
      </c>
      <c r="Q40" s="490">
        <v>0</v>
      </c>
      <c r="R40" s="490"/>
      <c r="S40" s="490"/>
      <c r="T40" s="490"/>
      <c r="U40" s="490"/>
      <c r="V40" s="490"/>
      <c r="W40" s="490"/>
      <c r="X40" s="490"/>
      <c r="Y40" s="490"/>
      <c r="Z40" s="490"/>
      <c r="AA40" s="490"/>
      <c r="AB40" s="490"/>
      <c r="AC40" s="490">
        <v>0</v>
      </c>
      <c r="AD40" s="490"/>
      <c r="AE40" s="490"/>
      <c r="AF40" s="490"/>
      <c r="AG40" s="490">
        <v>0</v>
      </c>
      <c r="AH40" s="490"/>
      <c r="AI40" s="490"/>
      <c r="AJ40" s="490"/>
      <c r="AK40" s="490">
        <v>0</v>
      </c>
      <c r="AL40" s="490"/>
      <c r="AM40" s="490">
        <v>0</v>
      </c>
      <c r="AN40" s="490"/>
      <c r="AO40" s="490"/>
      <c r="AP40" s="490"/>
      <c r="AQ40" s="490"/>
      <c r="AR40" s="490"/>
      <c r="AS40" s="490"/>
      <c r="AT40" s="490"/>
      <c r="AU40" s="490">
        <v>0</v>
      </c>
      <c r="AV40" s="490"/>
      <c r="AW40" s="490">
        <v>35000</v>
      </c>
      <c r="AX40" s="490">
        <v>42000</v>
      </c>
      <c r="AY40" s="490"/>
      <c r="AZ40" s="490"/>
      <c r="BA40" s="490"/>
      <c r="BB40" s="490"/>
      <c r="BC40" s="490">
        <v>0</v>
      </c>
      <c r="BD40" s="500"/>
      <c r="BE40" s="490">
        <v>0</v>
      </c>
      <c r="BF40" s="490">
        <v>0</v>
      </c>
      <c r="BG40" s="490">
        <v>0</v>
      </c>
      <c r="BH40" s="490"/>
      <c r="BI40" s="490">
        <v>0</v>
      </c>
      <c r="BJ40" s="490"/>
      <c r="BK40" s="490">
        <v>0</v>
      </c>
      <c r="BL40" s="490"/>
      <c r="BM40" s="490">
        <v>0</v>
      </c>
      <c r="BN40" s="490"/>
      <c r="BO40" s="490">
        <v>0</v>
      </c>
      <c r="BP40" s="490"/>
      <c r="BQ40" s="490">
        <v>20000</v>
      </c>
      <c r="BR40" s="490"/>
      <c r="BS40" s="490"/>
      <c r="BT40" s="490"/>
      <c r="BU40" s="490">
        <v>5000</v>
      </c>
      <c r="BV40" s="490">
        <v>5000</v>
      </c>
      <c r="BW40" s="490">
        <v>10000</v>
      </c>
      <c r="BX40" s="490"/>
      <c r="BY40" s="490">
        <v>30000</v>
      </c>
      <c r="BZ40" s="490">
        <v>36000</v>
      </c>
      <c r="CA40" s="490"/>
      <c r="CB40" s="490"/>
      <c r="CC40" s="490">
        <v>0</v>
      </c>
      <c r="CD40" s="490">
        <v>0</v>
      </c>
      <c r="CE40" s="490">
        <v>30000</v>
      </c>
      <c r="CF40" s="490">
        <v>36000</v>
      </c>
      <c r="CG40" s="490"/>
      <c r="CH40" s="490"/>
      <c r="CI40" s="490">
        <v>0</v>
      </c>
      <c r="CJ40" s="490">
        <v>60000</v>
      </c>
      <c r="CK40" s="490">
        <v>60000</v>
      </c>
      <c r="CL40" s="490"/>
      <c r="CM40" s="490"/>
      <c r="CN40" s="490"/>
      <c r="CO40" s="490">
        <v>500000</v>
      </c>
      <c r="CP40" s="490">
        <v>200000</v>
      </c>
      <c r="CQ40" s="490">
        <v>60000</v>
      </c>
      <c r="CR40" s="490">
        <v>36400</v>
      </c>
      <c r="CS40" s="490">
        <v>0</v>
      </c>
      <c r="CT40" s="490"/>
      <c r="CU40" s="490">
        <v>0</v>
      </c>
      <c r="CV40" s="490"/>
      <c r="CW40" s="490"/>
      <c r="CX40" s="500"/>
      <c r="CY40" s="490">
        <v>0</v>
      </c>
      <c r="CZ40" s="490"/>
      <c r="DA40" s="490">
        <v>0</v>
      </c>
      <c r="DB40" s="490"/>
      <c r="DC40" s="490"/>
      <c r="DD40" s="490"/>
      <c r="DE40" s="490">
        <v>0</v>
      </c>
      <c r="DF40" s="490"/>
      <c r="DG40" s="490">
        <v>30000</v>
      </c>
      <c r="DH40" s="490">
        <v>0</v>
      </c>
      <c r="DI40" s="490">
        <v>10000</v>
      </c>
      <c r="DJ40" s="490"/>
      <c r="DK40" s="490">
        <v>7000</v>
      </c>
      <c r="DL40" s="512">
        <v>6000</v>
      </c>
      <c r="DM40" s="490"/>
      <c r="DN40" s="490"/>
      <c r="DO40" s="490"/>
      <c r="DP40" s="490"/>
      <c r="DQ40" s="490"/>
      <c r="DR40" s="490"/>
      <c r="DS40" s="490"/>
      <c r="DT40" s="490"/>
      <c r="DU40" s="490"/>
      <c r="DV40" s="490">
        <v>20000</v>
      </c>
      <c r="DW40" s="490">
        <v>0</v>
      </c>
      <c r="DX40" s="490">
        <v>50000</v>
      </c>
      <c r="DY40" s="490"/>
      <c r="DZ40" s="490"/>
      <c r="EA40" s="490"/>
      <c r="EB40" s="490">
        <v>0</v>
      </c>
      <c r="EC40" s="490"/>
      <c r="ED40" s="490"/>
      <c r="EE40" s="490"/>
      <c r="EF40" s="490">
        <v>15000</v>
      </c>
      <c r="EG40" s="490"/>
      <c r="EH40" s="490">
        <v>15000</v>
      </c>
      <c r="EI40" s="490">
        <v>6000</v>
      </c>
      <c r="EJ40" s="490"/>
      <c r="EK40" s="490">
        <v>1500</v>
      </c>
      <c r="EL40" s="490"/>
      <c r="EM40" s="490">
        <v>50000</v>
      </c>
      <c r="EN40" s="490">
        <v>5000</v>
      </c>
      <c r="EO40" s="490"/>
      <c r="EP40" s="490"/>
      <c r="EQ40" s="490">
        <v>30000</v>
      </c>
      <c r="ER40" s="490">
        <v>0</v>
      </c>
      <c r="ES40" s="490"/>
      <c r="ET40" s="490"/>
      <c r="EU40" s="490"/>
      <c r="EV40" s="513"/>
      <c r="EW40" s="490"/>
      <c r="EX40" s="490"/>
      <c r="EY40" s="490"/>
      <c r="EZ40" s="490"/>
      <c r="FA40" s="481">
        <f t="shared" si="0"/>
        <v>367400</v>
      </c>
      <c r="FB40" s="490">
        <f t="shared" si="1"/>
        <v>606100</v>
      </c>
    </row>
    <row r="41" spans="1:158" s="466" customFormat="1" ht="40.9" customHeight="1">
      <c r="A41" s="203">
        <v>19</v>
      </c>
      <c r="B41" s="502" t="s">
        <v>5371</v>
      </c>
      <c r="C41" s="502" t="s">
        <v>5372</v>
      </c>
      <c r="D41" s="502">
        <v>176</v>
      </c>
      <c r="E41" s="502">
        <v>215</v>
      </c>
      <c r="F41" s="503" t="s">
        <v>5373</v>
      </c>
      <c r="G41" s="502" t="s">
        <v>1884</v>
      </c>
      <c r="H41" s="502" t="s">
        <v>14</v>
      </c>
      <c r="I41" s="502" t="s">
        <v>1779</v>
      </c>
      <c r="J41" s="502">
        <v>36</v>
      </c>
      <c r="K41" s="502" t="s">
        <v>5374</v>
      </c>
      <c r="L41" s="502" t="s">
        <v>1778</v>
      </c>
      <c r="M41" s="502" t="s">
        <v>10</v>
      </c>
      <c r="N41" s="504">
        <v>808200</v>
      </c>
      <c r="O41" s="502" t="s">
        <v>3106</v>
      </c>
      <c r="P41" s="502">
        <v>76</v>
      </c>
      <c r="Q41" s="490">
        <v>0</v>
      </c>
      <c r="R41" s="490"/>
      <c r="S41" s="490"/>
      <c r="T41" s="490"/>
      <c r="U41" s="490"/>
      <c r="V41" s="490"/>
      <c r="W41" s="490"/>
      <c r="X41" s="490"/>
      <c r="Y41" s="490"/>
      <c r="Z41" s="490"/>
      <c r="AA41" s="490"/>
      <c r="AB41" s="490"/>
      <c r="AC41" s="490">
        <v>0</v>
      </c>
      <c r="AD41" s="490"/>
      <c r="AE41" s="490">
        <v>3000</v>
      </c>
      <c r="AF41" s="490"/>
      <c r="AG41" s="490">
        <v>0</v>
      </c>
      <c r="AH41" s="490"/>
      <c r="AI41" s="490"/>
      <c r="AJ41" s="490"/>
      <c r="AK41" s="490">
        <v>0</v>
      </c>
      <c r="AL41" s="490"/>
      <c r="AM41" s="490">
        <v>0</v>
      </c>
      <c r="AN41" s="490"/>
      <c r="AO41" s="490"/>
      <c r="AP41" s="490"/>
      <c r="AQ41" s="490"/>
      <c r="AR41" s="490"/>
      <c r="AS41" s="490"/>
      <c r="AT41" s="490"/>
      <c r="AU41" s="490">
        <v>0</v>
      </c>
      <c r="AV41" s="490"/>
      <c r="AW41" s="490"/>
      <c r="AX41" s="490"/>
      <c r="AY41" s="490"/>
      <c r="AZ41" s="490"/>
      <c r="BA41" s="490"/>
      <c r="BB41" s="490"/>
      <c r="BC41" s="490">
        <v>0</v>
      </c>
      <c r="BD41" s="500"/>
      <c r="BE41" s="490">
        <v>80000</v>
      </c>
      <c r="BF41" s="490">
        <v>96000</v>
      </c>
      <c r="BG41" s="490">
        <v>0</v>
      </c>
      <c r="BH41" s="490"/>
      <c r="BI41" s="490">
        <v>3700</v>
      </c>
      <c r="BJ41" s="490">
        <v>3700</v>
      </c>
      <c r="BK41" s="490">
        <v>100000</v>
      </c>
      <c r="BL41" s="490">
        <v>60000</v>
      </c>
      <c r="BM41" s="490">
        <v>100000</v>
      </c>
      <c r="BN41" s="490">
        <v>100000</v>
      </c>
      <c r="BO41" s="490">
        <v>20000</v>
      </c>
      <c r="BP41" s="490">
        <v>24000</v>
      </c>
      <c r="BQ41" s="490"/>
      <c r="BR41" s="490"/>
      <c r="BS41" s="490"/>
      <c r="BT41" s="490"/>
      <c r="BU41" s="490"/>
      <c r="BV41" s="490"/>
      <c r="BW41" s="490">
        <v>0</v>
      </c>
      <c r="BX41" s="490"/>
      <c r="BY41" s="490">
        <v>0</v>
      </c>
      <c r="BZ41" s="490"/>
      <c r="CA41" s="490">
        <v>30000</v>
      </c>
      <c r="CB41" s="490">
        <v>33000</v>
      </c>
      <c r="CC41" s="490">
        <v>30000</v>
      </c>
      <c r="CD41" s="490">
        <v>30000</v>
      </c>
      <c r="CE41" s="490">
        <v>0</v>
      </c>
      <c r="CF41" s="490"/>
      <c r="CG41" s="490">
        <v>100000</v>
      </c>
      <c r="CH41" s="490">
        <v>120000</v>
      </c>
      <c r="CI41" s="490">
        <v>0</v>
      </c>
      <c r="CJ41" s="490">
        <v>0</v>
      </c>
      <c r="CK41" s="490">
        <v>0</v>
      </c>
      <c r="CL41" s="490"/>
      <c r="CM41" s="490"/>
      <c r="CN41" s="490"/>
      <c r="CO41" s="490">
        <v>0</v>
      </c>
      <c r="CP41" s="490"/>
      <c r="CQ41" s="490">
        <v>0</v>
      </c>
      <c r="CR41" s="490"/>
      <c r="CS41" s="490">
        <v>60000</v>
      </c>
      <c r="CT41" s="490">
        <v>69300</v>
      </c>
      <c r="CU41" s="490">
        <v>0</v>
      </c>
      <c r="CV41" s="490"/>
      <c r="CW41" s="490"/>
      <c r="CX41" s="500"/>
      <c r="CY41" s="490">
        <v>0</v>
      </c>
      <c r="CZ41" s="490"/>
      <c r="DA41" s="490">
        <v>20000</v>
      </c>
      <c r="DB41" s="490">
        <v>0</v>
      </c>
      <c r="DC41" s="490">
        <v>2000</v>
      </c>
      <c r="DD41" s="490">
        <v>2000</v>
      </c>
      <c r="DE41" s="490">
        <v>0</v>
      </c>
      <c r="DF41" s="490"/>
      <c r="DG41" s="490"/>
      <c r="DH41" s="490"/>
      <c r="DI41" s="490">
        <v>20000</v>
      </c>
      <c r="DJ41" s="490">
        <v>20000</v>
      </c>
      <c r="DK41" s="490"/>
      <c r="DL41" s="490"/>
      <c r="DM41" s="490">
        <v>50000</v>
      </c>
      <c r="DN41" s="490">
        <v>60000</v>
      </c>
      <c r="DO41" s="490"/>
      <c r="DP41" s="490"/>
      <c r="DQ41" s="490"/>
      <c r="DR41" s="490"/>
      <c r="DS41" s="490"/>
      <c r="DT41" s="490"/>
      <c r="DU41" s="490"/>
      <c r="DV41" s="490"/>
      <c r="DW41" s="490"/>
      <c r="DX41" s="490"/>
      <c r="DY41" s="490"/>
      <c r="DZ41" s="490"/>
      <c r="EA41" s="490"/>
      <c r="EB41" s="490">
        <v>0</v>
      </c>
      <c r="EC41" s="490"/>
      <c r="ED41" s="490">
        <v>20000</v>
      </c>
      <c r="EE41" s="490">
        <v>20000</v>
      </c>
      <c r="EF41" s="490"/>
      <c r="EG41" s="490"/>
      <c r="EH41" s="490">
        <v>0</v>
      </c>
      <c r="EI41" s="490"/>
      <c r="EJ41" s="490"/>
      <c r="EK41" s="490">
        <v>14500</v>
      </c>
      <c r="EL41" s="490"/>
      <c r="EM41" s="490">
        <v>30000</v>
      </c>
      <c r="EN41" s="490">
        <v>30000</v>
      </c>
      <c r="EO41" s="490">
        <v>50000</v>
      </c>
      <c r="EP41" s="490">
        <v>19000</v>
      </c>
      <c r="EQ41" s="490">
        <v>40000</v>
      </c>
      <c r="ER41" s="514">
        <v>40000</v>
      </c>
      <c r="ES41" s="490">
        <v>15000</v>
      </c>
      <c r="ET41" s="490">
        <v>15000</v>
      </c>
      <c r="EU41" s="490"/>
      <c r="EV41" s="513"/>
      <c r="EW41" s="490"/>
      <c r="EX41" s="490"/>
      <c r="EY41" s="490">
        <v>20000</v>
      </c>
      <c r="EZ41" s="490"/>
      <c r="FA41" s="481">
        <f t="shared" si="0"/>
        <v>742000</v>
      </c>
      <c r="FB41" s="490">
        <f t="shared" si="1"/>
        <v>66200</v>
      </c>
    </row>
    <row r="42" spans="1:158" s="466" customFormat="1" ht="40.9" customHeight="1">
      <c r="A42" s="203">
        <v>20</v>
      </c>
      <c r="B42" s="502" t="s">
        <v>5375</v>
      </c>
      <c r="C42" s="502" t="s">
        <v>5376</v>
      </c>
      <c r="D42" s="502">
        <v>177</v>
      </c>
      <c r="E42" s="502">
        <v>216</v>
      </c>
      <c r="F42" s="503" t="s">
        <v>5377</v>
      </c>
      <c r="G42" s="502" t="s">
        <v>1638</v>
      </c>
      <c r="H42" s="502" t="s">
        <v>464</v>
      </c>
      <c r="I42" s="502" t="s">
        <v>1779</v>
      </c>
      <c r="J42" s="502">
        <v>36</v>
      </c>
      <c r="K42" s="502" t="s">
        <v>5378</v>
      </c>
      <c r="L42" s="502" t="s">
        <v>1778</v>
      </c>
      <c r="M42" s="502" t="s">
        <v>10</v>
      </c>
      <c r="N42" s="504">
        <v>1316000</v>
      </c>
      <c r="O42" s="502" t="s">
        <v>3071</v>
      </c>
      <c r="P42" s="502">
        <v>68</v>
      </c>
      <c r="Q42" s="490">
        <v>0</v>
      </c>
      <c r="R42" s="490"/>
      <c r="S42" s="490"/>
      <c r="T42" s="490"/>
      <c r="U42" s="490"/>
      <c r="V42" s="490"/>
      <c r="W42" s="490"/>
      <c r="X42" s="490"/>
      <c r="Y42" s="490"/>
      <c r="Z42" s="490"/>
      <c r="AA42" s="490"/>
      <c r="AB42" s="490"/>
      <c r="AC42" s="490">
        <v>0</v>
      </c>
      <c r="AD42" s="490"/>
      <c r="AE42" s="490"/>
      <c r="AF42" s="490"/>
      <c r="AG42" s="490">
        <v>0</v>
      </c>
      <c r="AH42" s="490"/>
      <c r="AI42" s="490"/>
      <c r="AJ42" s="490"/>
      <c r="AK42" s="490">
        <v>0</v>
      </c>
      <c r="AL42" s="490"/>
      <c r="AM42" s="490">
        <v>0</v>
      </c>
      <c r="AN42" s="490"/>
      <c r="AO42" s="490"/>
      <c r="AP42" s="490"/>
      <c r="AQ42" s="490"/>
      <c r="AR42" s="490"/>
      <c r="AS42" s="490"/>
      <c r="AT42" s="490"/>
      <c r="AU42" s="490">
        <v>0</v>
      </c>
      <c r="AV42" s="490"/>
      <c r="AW42" s="490"/>
      <c r="AX42" s="490"/>
      <c r="AY42" s="490"/>
      <c r="AZ42" s="490"/>
      <c r="BA42" s="490"/>
      <c r="BB42" s="490"/>
      <c r="BC42" s="490">
        <v>0</v>
      </c>
      <c r="BD42" s="500"/>
      <c r="BE42" s="490">
        <v>0</v>
      </c>
      <c r="BF42" s="490">
        <v>0</v>
      </c>
      <c r="BG42" s="490">
        <v>0</v>
      </c>
      <c r="BH42" s="490"/>
      <c r="BI42" s="490">
        <v>0</v>
      </c>
      <c r="BJ42" s="490"/>
      <c r="BK42" s="490">
        <v>0</v>
      </c>
      <c r="BL42" s="490"/>
      <c r="BM42" s="490">
        <v>0</v>
      </c>
      <c r="BN42" s="490"/>
      <c r="BO42" s="490">
        <v>0</v>
      </c>
      <c r="BP42" s="490"/>
      <c r="BQ42" s="490"/>
      <c r="BR42" s="490"/>
      <c r="BS42" s="490">
        <v>5000</v>
      </c>
      <c r="BT42" s="490">
        <v>5000</v>
      </c>
      <c r="BU42" s="490"/>
      <c r="BV42" s="490"/>
      <c r="BW42" s="490">
        <v>0</v>
      </c>
      <c r="BX42" s="490"/>
      <c r="BY42" s="490">
        <v>70000</v>
      </c>
      <c r="BZ42" s="490">
        <v>40000</v>
      </c>
      <c r="CA42" s="490"/>
      <c r="CB42" s="490"/>
      <c r="CC42" s="490">
        <v>0</v>
      </c>
      <c r="CD42" s="490">
        <v>0</v>
      </c>
      <c r="CE42" s="490">
        <v>5000</v>
      </c>
      <c r="CF42" s="490">
        <v>0</v>
      </c>
      <c r="CG42" s="490"/>
      <c r="CH42" s="490"/>
      <c r="CI42" s="490">
        <v>0</v>
      </c>
      <c r="CJ42" s="490">
        <v>0</v>
      </c>
      <c r="CK42" s="490">
        <v>0</v>
      </c>
      <c r="CL42" s="490"/>
      <c r="CM42" s="490"/>
      <c r="CN42" s="490"/>
      <c r="CO42" s="490">
        <v>300000</v>
      </c>
      <c r="CP42" s="490"/>
      <c r="CQ42" s="490">
        <v>0</v>
      </c>
      <c r="CR42" s="490"/>
      <c r="CS42" s="490">
        <v>0</v>
      </c>
      <c r="CT42" s="490"/>
      <c r="CU42" s="490">
        <v>300000</v>
      </c>
      <c r="CV42" s="490">
        <v>260000</v>
      </c>
      <c r="CW42" s="490"/>
      <c r="CX42" s="500"/>
      <c r="CY42" s="490">
        <v>0</v>
      </c>
      <c r="CZ42" s="490"/>
      <c r="DA42" s="490">
        <v>0</v>
      </c>
      <c r="DB42" s="490"/>
      <c r="DC42" s="490"/>
      <c r="DD42" s="490"/>
      <c r="DE42" s="490">
        <v>0</v>
      </c>
      <c r="DF42" s="490"/>
      <c r="DG42" s="490"/>
      <c r="DH42" s="490"/>
      <c r="DI42" s="490"/>
      <c r="DJ42" s="490"/>
      <c r="DK42" s="490">
        <v>3000</v>
      </c>
      <c r="DL42" s="512">
        <v>3000</v>
      </c>
      <c r="DM42" s="490">
        <v>80000</v>
      </c>
      <c r="DN42" s="490">
        <v>22500</v>
      </c>
      <c r="DO42" s="490">
        <v>200000</v>
      </c>
      <c r="DP42" s="490">
        <v>33000</v>
      </c>
      <c r="DQ42" s="490"/>
      <c r="DR42" s="490"/>
      <c r="DS42" s="490"/>
      <c r="DT42" s="490"/>
      <c r="DU42" s="490"/>
      <c r="DV42" s="490">
        <v>60000</v>
      </c>
      <c r="DW42" s="490">
        <v>60000</v>
      </c>
      <c r="DX42" s="490">
        <v>150000</v>
      </c>
      <c r="DY42" s="490"/>
      <c r="DZ42" s="490"/>
      <c r="EA42" s="490"/>
      <c r="EB42" s="490">
        <v>0</v>
      </c>
      <c r="EC42" s="490"/>
      <c r="ED42" s="490"/>
      <c r="EE42" s="490"/>
      <c r="EF42" s="490"/>
      <c r="EG42" s="490"/>
      <c r="EH42" s="490">
        <v>20000</v>
      </c>
      <c r="EI42" s="490">
        <v>10000</v>
      </c>
      <c r="EJ42" s="490"/>
      <c r="EK42" s="490">
        <v>3000</v>
      </c>
      <c r="EL42" s="490">
        <v>3000</v>
      </c>
      <c r="EM42" s="490">
        <v>50000</v>
      </c>
      <c r="EN42" s="490"/>
      <c r="EO42" s="490"/>
      <c r="EP42" s="490"/>
      <c r="EQ42" s="490">
        <v>40000</v>
      </c>
      <c r="ER42" s="514">
        <v>20000</v>
      </c>
      <c r="ES42" s="490"/>
      <c r="ET42" s="490"/>
      <c r="EU42" s="490"/>
      <c r="EV42" s="513"/>
      <c r="EW42" s="490">
        <v>0</v>
      </c>
      <c r="EX42" s="490"/>
      <c r="EY42" s="490">
        <v>30000</v>
      </c>
      <c r="EZ42" s="490"/>
      <c r="FA42" s="481">
        <f t="shared" si="0"/>
        <v>456500</v>
      </c>
      <c r="FB42" s="490">
        <f t="shared" si="1"/>
        <v>859500</v>
      </c>
    </row>
    <row r="43" spans="1:158" s="466" customFormat="1" ht="40.9" customHeight="1">
      <c r="A43" s="203">
        <v>21</v>
      </c>
      <c r="B43" s="502" t="s">
        <v>5379</v>
      </c>
      <c r="C43" s="502" t="s">
        <v>3189</v>
      </c>
      <c r="D43" s="502">
        <v>177</v>
      </c>
      <c r="E43" s="502">
        <v>216</v>
      </c>
      <c r="F43" s="503" t="s">
        <v>5380</v>
      </c>
      <c r="G43" s="502" t="s">
        <v>1638</v>
      </c>
      <c r="H43" s="502" t="s">
        <v>14</v>
      </c>
      <c r="I43" s="502" t="s">
        <v>1779</v>
      </c>
      <c r="J43" s="502">
        <v>36</v>
      </c>
      <c r="K43" s="502" t="s">
        <v>5381</v>
      </c>
      <c r="L43" s="502" t="s">
        <v>1778</v>
      </c>
      <c r="M43" s="502" t="s">
        <v>10</v>
      </c>
      <c r="N43" s="504">
        <v>255000</v>
      </c>
      <c r="O43" s="502" t="s">
        <v>3071</v>
      </c>
      <c r="P43" s="502">
        <v>68</v>
      </c>
      <c r="Q43" s="490"/>
      <c r="R43" s="490"/>
      <c r="S43" s="490"/>
      <c r="T43" s="490"/>
      <c r="U43" s="490"/>
      <c r="V43" s="490"/>
      <c r="W43" s="490"/>
      <c r="X43" s="490"/>
      <c r="Y43" s="490"/>
      <c r="Z43" s="490"/>
      <c r="AA43" s="490"/>
      <c r="AB43" s="490"/>
      <c r="AC43" s="490"/>
      <c r="AD43" s="490"/>
      <c r="AE43" s="490"/>
      <c r="AF43" s="490"/>
      <c r="AG43" s="490"/>
      <c r="AH43" s="490"/>
      <c r="AI43" s="490"/>
      <c r="AJ43" s="490"/>
      <c r="AK43" s="490"/>
      <c r="AL43" s="490"/>
      <c r="AM43" s="490"/>
      <c r="AN43" s="490"/>
      <c r="AO43" s="490"/>
      <c r="AP43" s="490"/>
      <c r="AQ43" s="490"/>
      <c r="AR43" s="490"/>
      <c r="AS43" s="490"/>
      <c r="AT43" s="490"/>
      <c r="AU43" s="490">
        <v>0</v>
      </c>
      <c r="AV43" s="490"/>
      <c r="AW43" s="490"/>
      <c r="AX43" s="490"/>
      <c r="AY43" s="490"/>
      <c r="AZ43" s="490"/>
      <c r="BA43" s="490"/>
      <c r="BB43" s="490"/>
      <c r="BC43" s="490"/>
      <c r="BD43" s="500"/>
      <c r="BE43" s="490"/>
      <c r="BF43" s="490">
        <v>0</v>
      </c>
      <c r="BG43" s="490">
        <v>5000</v>
      </c>
      <c r="BH43" s="490"/>
      <c r="BI43" s="490"/>
      <c r="BJ43" s="490"/>
      <c r="BK43" s="490"/>
      <c r="BL43" s="490"/>
      <c r="BM43" s="490">
        <v>100000</v>
      </c>
      <c r="BN43" s="490"/>
      <c r="BO43" s="490"/>
      <c r="BP43" s="490"/>
      <c r="BQ43" s="490">
        <v>20000</v>
      </c>
      <c r="BR43" s="490"/>
      <c r="BS43" s="490"/>
      <c r="BT43" s="490"/>
      <c r="BU43" s="490"/>
      <c r="BV43" s="490"/>
      <c r="BW43" s="490">
        <v>0</v>
      </c>
      <c r="BX43" s="490"/>
      <c r="BY43" s="490"/>
      <c r="BZ43" s="490"/>
      <c r="CA43" s="490">
        <v>50000</v>
      </c>
      <c r="CB43" s="490">
        <v>10000</v>
      </c>
      <c r="CC43" s="490"/>
      <c r="CD43" s="490">
        <v>0</v>
      </c>
      <c r="CE43" s="490">
        <v>20000</v>
      </c>
      <c r="CF43" s="490">
        <v>9900</v>
      </c>
      <c r="CG43" s="490"/>
      <c r="CH43" s="490"/>
      <c r="CI43" s="490"/>
      <c r="CJ43" s="490"/>
      <c r="CK43" s="490">
        <v>0</v>
      </c>
      <c r="CL43" s="490"/>
      <c r="CM43" s="490"/>
      <c r="CN43" s="490"/>
      <c r="CO43" s="490"/>
      <c r="CP43" s="490"/>
      <c r="CQ43" s="490"/>
      <c r="CR43" s="490"/>
      <c r="CS43" s="490"/>
      <c r="CT43" s="490"/>
      <c r="CU43" s="490"/>
      <c r="CV43" s="490"/>
      <c r="CW43" s="490"/>
      <c r="CX43" s="500"/>
      <c r="CY43" s="490"/>
      <c r="CZ43" s="490"/>
      <c r="DA43" s="490"/>
      <c r="DB43" s="490"/>
      <c r="DC43" s="490"/>
      <c r="DD43" s="490"/>
      <c r="DE43" s="490"/>
      <c r="DF43" s="490"/>
      <c r="DG43" s="490"/>
      <c r="DH43" s="490"/>
      <c r="DI43" s="490"/>
      <c r="DJ43" s="490"/>
      <c r="DK43" s="490"/>
      <c r="DL43" s="490"/>
      <c r="DM43" s="490"/>
      <c r="DN43" s="490"/>
      <c r="DO43" s="490"/>
      <c r="DP43" s="490"/>
      <c r="DQ43" s="490"/>
      <c r="DR43" s="490"/>
      <c r="DS43" s="490"/>
      <c r="DT43" s="490"/>
      <c r="DU43" s="490"/>
      <c r="DV43" s="490"/>
      <c r="DW43" s="490"/>
      <c r="DX43" s="490"/>
      <c r="DY43" s="490"/>
      <c r="DZ43" s="490">
        <v>60000</v>
      </c>
      <c r="EA43" s="490">
        <v>54000</v>
      </c>
      <c r="EB43" s="490"/>
      <c r="EC43" s="490"/>
      <c r="ED43" s="490"/>
      <c r="EE43" s="490"/>
      <c r="EF43" s="490"/>
      <c r="EG43" s="490"/>
      <c r="EH43" s="490"/>
      <c r="EI43" s="490"/>
      <c r="EJ43" s="490"/>
      <c r="EK43" s="490"/>
      <c r="EL43" s="490"/>
      <c r="EM43" s="490"/>
      <c r="EN43" s="490"/>
      <c r="EO43" s="490"/>
      <c r="EP43" s="490"/>
      <c r="EQ43" s="490"/>
      <c r="ER43" s="490"/>
      <c r="ES43" s="490"/>
      <c r="ET43" s="490"/>
      <c r="EU43" s="490"/>
      <c r="EV43" s="513"/>
      <c r="EW43" s="490"/>
      <c r="EX43" s="490"/>
      <c r="EY43" s="490"/>
      <c r="EZ43" s="490"/>
      <c r="FA43" s="481">
        <f t="shared" si="0"/>
        <v>73900</v>
      </c>
      <c r="FB43" s="490">
        <f t="shared" si="1"/>
        <v>181100</v>
      </c>
    </row>
    <row r="44" spans="1:158" s="537" customFormat="1" ht="40.9" customHeight="1">
      <c r="A44" s="530">
        <v>22</v>
      </c>
      <c r="B44" s="531" t="s">
        <v>5382</v>
      </c>
      <c r="C44" s="502" t="s">
        <v>5383</v>
      </c>
      <c r="D44" s="502">
        <v>178</v>
      </c>
      <c r="E44" s="502">
        <v>217</v>
      </c>
      <c r="F44" s="532" t="s">
        <v>5384</v>
      </c>
      <c r="G44" s="531" t="s">
        <v>123</v>
      </c>
      <c r="H44" s="531" t="s">
        <v>5385</v>
      </c>
      <c r="I44" s="502" t="s">
        <v>5386</v>
      </c>
      <c r="J44" s="502">
        <v>36</v>
      </c>
      <c r="K44" s="531" t="s">
        <v>5387</v>
      </c>
      <c r="L44" s="531" t="s">
        <v>5388</v>
      </c>
      <c r="M44" s="531" t="s">
        <v>15</v>
      </c>
      <c r="N44" s="533">
        <v>10000</v>
      </c>
      <c r="O44" s="531" t="s">
        <v>5389</v>
      </c>
      <c r="P44" s="502">
        <v>6</v>
      </c>
      <c r="Q44" s="512">
        <v>0</v>
      </c>
      <c r="R44" s="512"/>
      <c r="S44" s="512"/>
      <c r="T44" s="512"/>
      <c r="U44" s="512"/>
      <c r="V44" s="512"/>
      <c r="W44" s="512"/>
      <c r="X44" s="512"/>
      <c r="Y44" s="512"/>
      <c r="Z44" s="512"/>
      <c r="AA44" s="512"/>
      <c r="AB44" s="512"/>
      <c r="AC44" s="512">
        <v>10000</v>
      </c>
      <c r="AD44" s="512"/>
      <c r="AE44" s="512"/>
      <c r="AF44" s="512"/>
      <c r="AG44" s="512">
        <v>0</v>
      </c>
      <c r="AH44" s="512"/>
      <c r="AI44" s="512"/>
      <c r="AJ44" s="512"/>
      <c r="AK44" s="512">
        <v>0</v>
      </c>
      <c r="AL44" s="512"/>
      <c r="AM44" s="512">
        <v>0</v>
      </c>
      <c r="AN44" s="512"/>
      <c r="AO44" s="512"/>
      <c r="AP44" s="512"/>
      <c r="AQ44" s="512"/>
      <c r="AR44" s="512"/>
      <c r="AS44" s="512"/>
      <c r="AT44" s="512"/>
      <c r="AU44" s="512">
        <v>0</v>
      </c>
      <c r="AV44" s="512"/>
      <c r="AW44" s="512"/>
      <c r="AX44" s="512"/>
      <c r="AY44" s="512"/>
      <c r="AZ44" s="512"/>
      <c r="BA44" s="512"/>
      <c r="BB44" s="512"/>
      <c r="BC44" s="512">
        <v>0</v>
      </c>
      <c r="BD44" s="534"/>
      <c r="BE44" s="512">
        <v>0</v>
      </c>
      <c r="BF44" s="512">
        <v>0</v>
      </c>
      <c r="BG44" s="512">
        <v>0</v>
      </c>
      <c r="BH44" s="512"/>
      <c r="BI44" s="512">
        <v>0</v>
      </c>
      <c r="BJ44" s="512"/>
      <c r="BK44" s="512">
        <v>0</v>
      </c>
      <c r="BL44" s="512"/>
      <c r="BM44" s="512">
        <v>0</v>
      </c>
      <c r="BN44" s="512"/>
      <c r="BO44" s="512">
        <v>0</v>
      </c>
      <c r="BP44" s="512"/>
      <c r="BQ44" s="512"/>
      <c r="BR44" s="512"/>
      <c r="BS44" s="512"/>
      <c r="BT44" s="512"/>
      <c r="BU44" s="512"/>
      <c r="BV44" s="512"/>
      <c r="BW44" s="512">
        <v>0</v>
      </c>
      <c r="BX44" s="512"/>
      <c r="BY44" s="512">
        <v>0</v>
      </c>
      <c r="BZ44" s="512"/>
      <c r="CA44" s="512"/>
      <c r="CB44" s="512"/>
      <c r="CC44" s="512">
        <v>0</v>
      </c>
      <c r="CD44" s="512">
        <v>0</v>
      </c>
      <c r="CE44" s="512">
        <v>0</v>
      </c>
      <c r="CF44" s="512"/>
      <c r="CG44" s="512"/>
      <c r="CH44" s="512"/>
      <c r="CI44" s="512">
        <v>0</v>
      </c>
      <c r="CJ44" s="512">
        <v>0</v>
      </c>
      <c r="CK44" s="512">
        <v>0</v>
      </c>
      <c r="CL44" s="512"/>
      <c r="CM44" s="512"/>
      <c r="CN44" s="512"/>
      <c r="CO44" s="512">
        <v>0</v>
      </c>
      <c r="CP44" s="512"/>
      <c r="CQ44" s="512">
        <v>0</v>
      </c>
      <c r="CR44" s="512"/>
      <c r="CS44" s="512">
        <v>0</v>
      </c>
      <c r="CT44" s="512"/>
      <c r="CU44" s="512">
        <v>0</v>
      </c>
      <c r="CV44" s="512"/>
      <c r="CW44" s="512"/>
      <c r="CX44" s="534"/>
      <c r="CY44" s="512">
        <v>0</v>
      </c>
      <c r="CZ44" s="512"/>
      <c r="DA44" s="512">
        <v>0</v>
      </c>
      <c r="DB44" s="512"/>
      <c r="DC44" s="512"/>
      <c r="DD44" s="512"/>
      <c r="DE44" s="512">
        <v>0</v>
      </c>
      <c r="DF44" s="512"/>
      <c r="DG44" s="512"/>
      <c r="DH44" s="512"/>
      <c r="DI44" s="512"/>
      <c r="DJ44" s="512"/>
      <c r="DK44" s="512"/>
      <c r="DL44" s="512"/>
      <c r="DM44" s="512"/>
      <c r="DN44" s="512"/>
      <c r="DO44" s="512"/>
      <c r="DP44" s="512"/>
      <c r="DQ44" s="512"/>
      <c r="DR44" s="512"/>
      <c r="DS44" s="512"/>
      <c r="DT44" s="512"/>
      <c r="DU44" s="512"/>
      <c r="DV44" s="512"/>
      <c r="DW44" s="512"/>
      <c r="DX44" s="512"/>
      <c r="DY44" s="512"/>
      <c r="DZ44" s="512"/>
      <c r="EA44" s="512"/>
      <c r="EB44" s="512">
        <v>0</v>
      </c>
      <c r="EC44" s="512"/>
      <c r="ED44" s="512"/>
      <c r="EE44" s="512"/>
      <c r="EF44" s="512"/>
      <c r="EG44" s="512"/>
      <c r="EH44" s="512">
        <v>0</v>
      </c>
      <c r="EI44" s="512"/>
      <c r="EJ44" s="512"/>
      <c r="EK44" s="512"/>
      <c r="EL44" s="512"/>
      <c r="EM44" s="512">
        <v>0</v>
      </c>
      <c r="EN44" s="512"/>
      <c r="EO44" s="512"/>
      <c r="EP44" s="512"/>
      <c r="EQ44" s="512"/>
      <c r="ER44" s="512"/>
      <c r="ES44" s="512"/>
      <c r="ET44" s="512"/>
      <c r="EU44" s="512"/>
      <c r="EV44" s="535"/>
      <c r="EW44" s="512"/>
      <c r="EX44" s="512"/>
      <c r="EY44" s="512"/>
      <c r="EZ44" s="512"/>
      <c r="FA44" s="536">
        <f t="shared" si="0"/>
        <v>0</v>
      </c>
      <c r="FB44" s="512">
        <f t="shared" si="1"/>
        <v>10000</v>
      </c>
    </row>
    <row r="45" spans="1:158" s="466" customFormat="1" ht="40.9" customHeight="1">
      <c r="A45" s="203">
        <v>23</v>
      </c>
      <c r="B45" s="502" t="s">
        <v>5390</v>
      </c>
      <c r="C45" s="502" t="s">
        <v>5391</v>
      </c>
      <c r="D45" s="502">
        <v>178</v>
      </c>
      <c r="E45" s="502">
        <v>217</v>
      </c>
      <c r="F45" s="503" t="s">
        <v>5392</v>
      </c>
      <c r="G45" s="502" t="s">
        <v>123</v>
      </c>
      <c r="H45" s="502" t="s">
        <v>80</v>
      </c>
      <c r="I45" s="502" t="s">
        <v>5393</v>
      </c>
      <c r="J45" s="502">
        <v>36</v>
      </c>
      <c r="K45" s="502" t="s">
        <v>5394</v>
      </c>
      <c r="L45" s="502" t="s">
        <v>5388</v>
      </c>
      <c r="M45" s="502" t="s">
        <v>15</v>
      </c>
      <c r="N45" s="504">
        <v>9000</v>
      </c>
      <c r="O45" s="502" t="s">
        <v>5389</v>
      </c>
      <c r="P45" s="502">
        <v>6</v>
      </c>
      <c r="Q45" s="490">
        <v>5000</v>
      </c>
      <c r="R45" s="490">
        <v>500</v>
      </c>
      <c r="S45" s="490"/>
      <c r="T45" s="490"/>
      <c r="U45" s="490"/>
      <c r="V45" s="490"/>
      <c r="W45" s="490"/>
      <c r="X45" s="490"/>
      <c r="Y45" s="490"/>
      <c r="Z45" s="490"/>
      <c r="AA45" s="490"/>
      <c r="AB45" s="490"/>
      <c r="AC45" s="490">
        <v>0</v>
      </c>
      <c r="AD45" s="490"/>
      <c r="AE45" s="490"/>
      <c r="AF45" s="490"/>
      <c r="AG45" s="490">
        <v>4000</v>
      </c>
      <c r="AH45" s="490">
        <v>4800</v>
      </c>
      <c r="AI45" s="490"/>
      <c r="AJ45" s="490"/>
      <c r="AK45" s="490">
        <v>0</v>
      </c>
      <c r="AL45" s="490"/>
      <c r="AM45" s="490">
        <v>0</v>
      </c>
      <c r="AN45" s="490"/>
      <c r="AO45" s="490"/>
      <c r="AP45" s="490"/>
      <c r="AQ45" s="490"/>
      <c r="AR45" s="490"/>
      <c r="AS45" s="490"/>
      <c r="AT45" s="490"/>
      <c r="AU45" s="490">
        <v>0</v>
      </c>
      <c r="AV45" s="490"/>
      <c r="AW45" s="490"/>
      <c r="AX45" s="490"/>
      <c r="AY45" s="490"/>
      <c r="AZ45" s="490"/>
      <c r="BA45" s="490"/>
      <c r="BB45" s="490"/>
      <c r="BC45" s="490">
        <v>0</v>
      </c>
      <c r="BD45" s="500"/>
      <c r="BE45" s="490">
        <v>0</v>
      </c>
      <c r="BF45" s="490">
        <v>0</v>
      </c>
      <c r="BG45" s="490">
        <v>0</v>
      </c>
      <c r="BH45" s="490"/>
      <c r="BI45" s="490">
        <v>0</v>
      </c>
      <c r="BJ45" s="490"/>
      <c r="BK45" s="490">
        <v>0</v>
      </c>
      <c r="BL45" s="490"/>
      <c r="BM45" s="490">
        <v>0</v>
      </c>
      <c r="BN45" s="490"/>
      <c r="BO45" s="490">
        <v>0</v>
      </c>
      <c r="BP45" s="490"/>
      <c r="BQ45" s="490"/>
      <c r="BR45" s="490"/>
      <c r="BS45" s="490"/>
      <c r="BT45" s="490"/>
      <c r="BU45" s="490"/>
      <c r="BV45" s="490"/>
      <c r="BW45" s="490">
        <v>0</v>
      </c>
      <c r="BX45" s="490"/>
      <c r="BY45" s="490">
        <v>0</v>
      </c>
      <c r="BZ45" s="490"/>
      <c r="CA45" s="490"/>
      <c r="CB45" s="490"/>
      <c r="CC45" s="490">
        <v>0</v>
      </c>
      <c r="CD45" s="490">
        <v>0</v>
      </c>
      <c r="CE45" s="490">
        <v>0</v>
      </c>
      <c r="CF45" s="490"/>
      <c r="CG45" s="490"/>
      <c r="CH45" s="490"/>
      <c r="CI45" s="490">
        <v>0</v>
      </c>
      <c r="CJ45" s="490">
        <v>0</v>
      </c>
      <c r="CK45" s="490">
        <v>0</v>
      </c>
      <c r="CL45" s="490"/>
      <c r="CM45" s="490"/>
      <c r="CN45" s="490"/>
      <c r="CO45" s="490">
        <v>0</v>
      </c>
      <c r="CP45" s="490"/>
      <c r="CQ45" s="490">
        <v>0</v>
      </c>
      <c r="CR45" s="490"/>
      <c r="CS45" s="490">
        <v>0</v>
      </c>
      <c r="CT45" s="490"/>
      <c r="CU45" s="490">
        <v>0</v>
      </c>
      <c r="CV45" s="490"/>
      <c r="CW45" s="490"/>
      <c r="CX45" s="500"/>
      <c r="CY45" s="490">
        <v>0</v>
      </c>
      <c r="CZ45" s="490"/>
      <c r="DA45" s="490">
        <v>0</v>
      </c>
      <c r="DB45" s="490"/>
      <c r="DC45" s="490"/>
      <c r="DD45" s="490"/>
      <c r="DE45" s="490">
        <v>0</v>
      </c>
      <c r="DF45" s="490"/>
      <c r="DG45" s="490"/>
      <c r="DH45" s="490"/>
      <c r="DI45" s="490"/>
      <c r="DJ45" s="490"/>
      <c r="DK45" s="490"/>
      <c r="DL45" s="490"/>
      <c r="DM45" s="490"/>
      <c r="DN45" s="490"/>
      <c r="DO45" s="490"/>
      <c r="DP45" s="490"/>
      <c r="DQ45" s="490"/>
      <c r="DR45" s="490"/>
      <c r="DS45" s="490"/>
      <c r="DT45" s="490"/>
      <c r="DU45" s="490"/>
      <c r="DV45" s="490"/>
      <c r="DW45" s="490"/>
      <c r="DX45" s="490"/>
      <c r="DY45" s="490"/>
      <c r="DZ45" s="490"/>
      <c r="EA45" s="490"/>
      <c r="EB45" s="490">
        <v>0</v>
      </c>
      <c r="EC45" s="490"/>
      <c r="ED45" s="490"/>
      <c r="EE45" s="490"/>
      <c r="EF45" s="490"/>
      <c r="EG45" s="490"/>
      <c r="EH45" s="490">
        <v>0</v>
      </c>
      <c r="EI45" s="490"/>
      <c r="EJ45" s="490"/>
      <c r="EK45" s="490"/>
      <c r="EL45" s="490"/>
      <c r="EM45" s="490">
        <v>0</v>
      </c>
      <c r="EN45" s="490"/>
      <c r="EO45" s="490"/>
      <c r="EP45" s="490"/>
      <c r="EQ45" s="490"/>
      <c r="ER45" s="490"/>
      <c r="ES45" s="490"/>
      <c r="ET45" s="490"/>
      <c r="EU45" s="490"/>
      <c r="EV45" s="513"/>
      <c r="EW45" s="490"/>
      <c r="EX45" s="490"/>
      <c r="EY45" s="490"/>
      <c r="EZ45" s="490"/>
      <c r="FA45" s="481">
        <f t="shared" si="0"/>
        <v>5300</v>
      </c>
      <c r="FB45" s="490">
        <f t="shared" si="1"/>
        <v>3700</v>
      </c>
    </row>
    <row r="46" spans="1:158" s="466" customFormat="1" ht="40.9" customHeight="1">
      <c r="A46" s="203">
        <v>24</v>
      </c>
      <c r="B46" s="502" t="s">
        <v>5353</v>
      </c>
      <c r="C46" s="502" t="s">
        <v>5395</v>
      </c>
      <c r="D46" s="515">
        <v>179</v>
      </c>
      <c r="E46" s="502">
        <v>218</v>
      </c>
      <c r="F46" s="503" t="s">
        <v>5396</v>
      </c>
      <c r="G46" s="502" t="s">
        <v>199</v>
      </c>
      <c r="H46" s="502" t="s">
        <v>82</v>
      </c>
      <c r="I46" s="502" t="s">
        <v>509</v>
      </c>
      <c r="J46" s="502">
        <v>24</v>
      </c>
      <c r="K46" s="502" t="s">
        <v>5397</v>
      </c>
      <c r="L46" s="502" t="s">
        <v>5358</v>
      </c>
      <c r="M46" s="502" t="s">
        <v>15</v>
      </c>
      <c r="N46" s="504">
        <v>71700</v>
      </c>
      <c r="O46" s="502" t="s">
        <v>3102</v>
      </c>
      <c r="P46" s="502">
        <v>121</v>
      </c>
      <c r="Q46" s="490">
        <v>0</v>
      </c>
      <c r="R46" s="490"/>
      <c r="S46" s="490"/>
      <c r="T46" s="490"/>
      <c r="U46" s="490"/>
      <c r="V46" s="490"/>
      <c r="W46" s="490"/>
      <c r="X46" s="490"/>
      <c r="Y46" s="490">
        <v>3000</v>
      </c>
      <c r="Z46" s="490">
        <v>3000</v>
      </c>
      <c r="AA46" s="490"/>
      <c r="AB46" s="490"/>
      <c r="AC46" s="490">
        <v>10000</v>
      </c>
      <c r="AD46" s="490">
        <v>500</v>
      </c>
      <c r="AE46" s="490"/>
      <c r="AF46" s="490"/>
      <c r="AG46" s="490">
        <v>8000</v>
      </c>
      <c r="AH46" s="490">
        <v>7200</v>
      </c>
      <c r="AI46" s="490"/>
      <c r="AJ46" s="490"/>
      <c r="AK46" s="490">
        <v>0</v>
      </c>
      <c r="AL46" s="490"/>
      <c r="AM46" s="490">
        <v>0</v>
      </c>
      <c r="AN46" s="490"/>
      <c r="AO46" s="490"/>
      <c r="AP46" s="490"/>
      <c r="AQ46" s="490">
        <v>4000</v>
      </c>
      <c r="AR46" s="490">
        <v>4000</v>
      </c>
      <c r="AS46" s="490"/>
      <c r="AT46" s="490"/>
      <c r="AU46" s="490">
        <v>0</v>
      </c>
      <c r="AV46" s="490"/>
      <c r="AW46" s="490"/>
      <c r="AX46" s="490"/>
      <c r="AY46" s="490"/>
      <c r="AZ46" s="490"/>
      <c r="BA46" s="490"/>
      <c r="BB46" s="490"/>
      <c r="BC46" s="490">
        <v>0</v>
      </c>
      <c r="BD46" s="500"/>
      <c r="BE46" s="490">
        <v>3000</v>
      </c>
      <c r="BF46" s="490">
        <v>0</v>
      </c>
      <c r="BG46" s="490">
        <v>0</v>
      </c>
      <c r="BH46" s="490"/>
      <c r="BI46" s="490">
        <v>0</v>
      </c>
      <c r="BJ46" s="490"/>
      <c r="BK46" s="490">
        <v>0</v>
      </c>
      <c r="BL46" s="490"/>
      <c r="BM46" s="490">
        <v>3000</v>
      </c>
      <c r="BN46" s="490">
        <v>3000</v>
      </c>
      <c r="BO46" s="490">
        <v>0</v>
      </c>
      <c r="BP46" s="490"/>
      <c r="BQ46" s="490">
        <v>3000</v>
      </c>
      <c r="BR46" s="490">
        <v>3000</v>
      </c>
      <c r="BS46" s="490">
        <v>1200</v>
      </c>
      <c r="BT46" s="490">
        <v>600</v>
      </c>
      <c r="BU46" s="490"/>
      <c r="BV46" s="490">
        <v>1000</v>
      </c>
      <c r="BW46" s="490">
        <v>1000</v>
      </c>
      <c r="BX46" s="490"/>
      <c r="BY46" s="490">
        <v>10000</v>
      </c>
      <c r="BZ46" s="490">
        <v>12480</v>
      </c>
      <c r="CA46" s="490">
        <v>3000</v>
      </c>
      <c r="CB46" s="490">
        <v>1960</v>
      </c>
      <c r="CC46" s="490">
        <v>3000</v>
      </c>
      <c r="CD46" s="490">
        <v>1920</v>
      </c>
      <c r="CE46" s="490">
        <v>0</v>
      </c>
      <c r="CF46" s="490"/>
      <c r="CG46" s="490">
        <v>2000</v>
      </c>
      <c r="CH46" s="490">
        <v>2500</v>
      </c>
      <c r="CI46" s="490">
        <v>0</v>
      </c>
      <c r="CJ46" s="490">
        <v>9000</v>
      </c>
      <c r="CK46" s="490">
        <v>9000</v>
      </c>
      <c r="CL46" s="490">
        <v>10800</v>
      </c>
      <c r="CM46" s="490"/>
      <c r="CN46" s="490"/>
      <c r="CO46" s="490">
        <v>0</v>
      </c>
      <c r="CP46" s="490"/>
      <c r="CQ46" s="490">
        <v>4500</v>
      </c>
      <c r="CR46" s="490">
        <v>1300</v>
      </c>
      <c r="CS46" s="490">
        <v>4000</v>
      </c>
      <c r="CT46" s="490">
        <v>480</v>
      </c>
      <c r="CU46" s="490">
        <v>0</v>
      </c>
      <c r="CV46" s="490"/>
      <c r="CW46" s="490"/>
      <c r="CX46" s="500"/>
      <c r="CY46" s="490">
        <v>0</v>
      </c>
      <c r="CZ46" s="490"/>
      <c r="DA46" s="490">
        <v>0</v>
      </c>
      <c r="DB46" s="490"/>
      <c r="DC46" s="490"/>
      <c r="DD46" s="490"/>
      <c r="DE46" s="490">
        <v>0</v>
      </c>
      <c r="DF46" s="490"/>
      <c r="DG46" s="490"/>
      <c r="DH46" s="490"/>
      <c r="DI46" s="490"/>
      <c r="DJ46" s="490"/>
      <c r="DK46" s="490"/>
      <c r="DL46" s="490"/>
      <c r="DM46" s="490"/>
      <c r="DN46" s="490"/>
      <c r="DO46" s="490"/>
      <c r="DP46" s="490"/>
      <c r="DQ46" s="490"/>
      <c r="DR46" s="490"/>
      <c r="DS46" s="490"/>
      <c r="DT46" s="490"/>
      <c r="DU46" s="490"/>
      <c r="DV46" s="490"/>
      <c r="DW46" s="490"/>
      <c r="DX46" s="490"/>
      <c r="DY46" s="490"/>
      <c r="DZ46" s="490"/>
      <c r="EA46" s="490"/>
      <c r="EB46" s="490">
        <v>0</v>
      </c>
      <c r="EC46" s="490"/>
      <c r="ED46" s="490"/>
      <c r="EE46" s="490"/>
      <c r="EF46" s="490"/>
      <c r="EG46" s="490"/>
      <c r="EH46" s="490">
        <v>0</v>
      </c>
      <c r="EI46" s="490"/>
      <c r="EJ46" s="490"/>
      <c r="EK46" s="490"/>
      <c r="EL46" s="490"/>
      <c r="EM46" s="490">
        <v>0</v>
      </c>
      <c r="EN46" s="490"/>
      <c r="EO46" s="490"/>
      <c r="EP46" s="490"/>
      <c r="EQ46" s="490"/>
      <c r="ER46" s="490"/>
      <c r="ES46" s="490"/>
      <c r="ET46" s="490"/>
      <c r="EU46" s="490"/>
      <c r="EV46" s="513"/>
      <c r="EW46" s="490"/>
      <c r="EX46" s="490"/>
      <c r="EY46" s="490"/>
      <c r="EZ46" s="490"/>
      <c r="FA46" s="481">
        <f t="shared" si="0"/>
        <v>52740</v>
      </c>
      <c r="FB46" s="490">
        <f t="shared" si="1"/>
        <v>18960</v>
      </c>
    </row>
    <row r="47" spans="1:158" s="466" customFormat="1" ht="40.9" customHeight="1">
      <c r="A47" s="203">
        <v>25</v>
      </c>
      <c r="B47" s="502" t="s">
        <v>5359</v>
      </c>
      <c r="C47" s="502" t="s">
        <v>5398</v>
      </c>
      <c r="D47" s="515">
        <v>179</v>
      </c>
      <c r="E47" s="502">
        <v>218</v>
      </c>
      <c r="F47" s="503" t="s">
        <v>5399</v>
      </c>
      <c r="G47" s="502" t="s">
        <v>199</v>
      </c>
      <c r="H47" s="502" t="s">
        <v>28</v>
      </c>
      <c r="I47" s="502" t="s">
        <v>5400</v>
      </c>
      <c r="J47" s="502">
        <v>24</v>
      </c>
      <c r="K47" s="502" t="s">
        <v>5401</v>
      </c>
      <c r="L47" s="502" t="s">
        <v>5402</v>
      </c>
      <c r="M47" s="502" t="s">
        <v>15</v>
      </c>
      <c r="N47" s="504">
        <v>146800</v>
      </c>
      <c r="O47" s="502" t="s">
        <v>3056</v>
      </c>
      <c r="P47" s="502">
        <v>119</v>
      </c>
      <c r="Q47" s="490">
        <v>8000</v>
      </c>
      <c r="R47" s="490">
        <v>8000</v>
      </c>
      <c r="S47" s="490"/>
      <c r="T47" s="490"/>
      <c r="U47" s="490"/>
      <c r="V47" s="490"/>
      <c r="W47" s="490"/>
      <c r="X47" s="490"/>
      <c r="Y47" s="490">
        <v>5000</v>
      </c>
      <c r="Z47" s="490">
        <v>2000</v>
      </c>
      <c r="AA47" s="490">
        <v>33000</v>
      </c>
      <c r="AB47" s="490">
        <v>3000</v>
      </c>
      <c r="AC47" s="490">
        <v>10000</v>
      </c>
      <c r="AD47" s="490">
        <v>5700</v>
      </c>
      <c r="AE47" s="490"/>
      <c r="AF47" s="490"/>
      <c r="AG47" s="490">
        <v>1000</v>
      </c>
      <c r="AH47" s="490"/>
      <c r="AI47" s="490"/>
      <c r="AJ47" s="490"/>
      <c r="AK47" s="490">
        <v>0</v>
      </c>
      <c r="AL47" s="490"/>
      <c r="AM47" s="490">
        <v>4000</v>
      </c>
      <c r="AN47" s="490">
        <v>4000</v>
      </c>
      <c r="AO47" s="490"/>
      <c r="AP47" s="490"/>
      <c r="AQ47" s="490"/>
      <c r="AR47" s="490"/>
      <c r="AS47" s="490"/>
      <c r="AT47" s="490"/>
      <c r="AU47" s="490">
        <v>0</v>
      </c>
      <c r="AV47" s="490"/>
      <c r="AW47" s="490">
        <v>2000</v>
      </c>
      <c r="AX47" s="490">
        <v>2000</v>
      </c>
      <c r="AY47" s="490"/>
      <c r="AZ47" s="490"/>
      <c r="BA47" s="490"/>
      <c r="BB47" s="490"/>
      <c r="BC47" s="490">
        <v>0</v>
      </c>
      <c r="BD47" s="500"/>
      <c r="BE47" s="490">
        <v>13000</v>
      </c>
      <c r="BF47" s="490">
        <v>15500</v>
      </c>
      <c r="BG47" s="490">
        <v>2000</v>
      </c>
      <c r="BH47" s="490">
        <v>2400</v>
      </c>
      <c r="BI47" s="490">
        <v>0</v>
      </c>
      <c r="BJ47" s="490"/>
      <c r="BK47" s="490">
        <v>0</v>
      </c>
      <c r="BL47" s="490"/>
      <c r="BM47" s="490">
        <v>10000</v>
      </c>
      <c r="BN47" s="490">
        <v>6000</v>
      </c>
      <c r="BO47" s="490">
        <v>0</v>
      </c>
      <c r="BP47" s="490"/>
      <c r="BQ47" s="490">
        <v>2000</v>
      </c>
      <c r="BR47" s="490"/>
      <c r="BS47" s="490"/>
      <c r="BT47" s="490"/>
      <c r="BU47" s="490"/>
      <c r="BV47" s="490">
        <v>5000</v>
      </c>
      <c r="BW47" s="490">
        <v>5000</v>
      </c>
      <c r="BX47" s="490">
        <v>3000</v>
      </c>
      <c r="BY47" s="490">
        <v>10000</v>
      </c>
      <c r="BZ47" s="490">
        <v>900</v>
      </c>
      <c r="CA47" s="490">
        <v>5000</v>
      </c>
      <c r="CB47" s="490">
        <v>6000</v>
      </c>
      <c r="CC47" s="490">
        <v>0</v>
      </c>
      <c r="CD47" s="490">
        <v>0</v>
      </c>
      <c r="CE47" s="490">
        <v>5000</v>
      </c>
      <c r="CF47" s="490">
        <v>3000</v>
      </c>
      <c r="CG47" s="490">
        <v>5000</v>
      </c>
      <c r="CH47" s="490"/>
      <c r="CI47" s="490">
        <v>0</v>
      </c>
      <c r="CJ47" s="490">
        <v>0</v>
      </c>
      <c r="CK47" s="490">
        <v>0</v>
      </c>
      <c r="CL47" s="490"/>
      <c r="CM47" s="490"/>
      <c r="CN47" s="490"/>
      <c r="CO47" s="490">
        <v>0</v>
      </c>
      <c r="CP47" s="490"/>
      <c r="CQ47" s="490">
        <v>1800</v>
      </c>
      <c r="CR47" s="490"/>
      <c r="CS47" s="490">
        <v>25000</v>
      </c>
      <c r="CT47" s="490">
        <v>14000</v>
      </c>
      <c r="CU47" s="490">
        <v>0</v>
      </c>
      <c r="CV47" s="490"/>
      <c r="CW47" s="490"/>
      <c r="CX47" s="500"/>
      <c r="CY47" s="490">
        <v>0</v>
      </c>
      <c r="CZ47" s="490"/>
      <c r="DA47" s="490">
        <v>0</v>
      </c>
      <c r="DB47" s="490"/>
      <c r="DC47" s="490"/>
      <c r="DD47" s="490"/>
      <c r="DE47" s="490">
        <v>0</v>
      </c>
      <c r="DF47" s="490"/>
      <c r="DG47" s="490"/>
      <c r="DH47" s="490"/>
      <c r="DI47" s="490"/>
      <c r="DJ47" s="490"/>
      <c r="DK47" s="490"/>
      <c r="DL47" s="490"/>
      <c r="DM47" s="490"/>
      <c r="DN47" s="490"/>
      <c r="DO47" s="490"/>
      <c r="DP47" s="490"/>
      <c r="DQ47" s="490"/>
      <c r="DR47" s="490"/>
      <c r="DS47" s="490"/>
      <c r="DT47" s="490"/>
      <c r="DU47" s="490"/>
      <c r="DV47" s="490"/>
      <c r="DW47" s="490"/>
      <c r="DX47" s="490"/>
      <c r="DY47" s="490"/>
      <c r="DZ47" s="490"/>
      <c r="EA47" s="490"/>
      <c r="EB47" s="490">
        <v>0</v>
      </c>
      <c r="EC47" s="490"/>
      <c r="ED47" s="490"/>
      <c r="EE47" s="490"/>
      <c r="EF47" s="490"/>
      <c r="EG47" s="490"/>
      <c r="EH47" s="490">
        <v>0</v>
      </c>
      <c r="EI47" s="490"/>
      <c r="EJ47" s="490"/>
      <c r="EK47" s="490"/>
      <c r="EL47" s="490"/>
      <c r="EM47" s="490">
        <v>0</v>
      </c>
      <c r="EN47" s="490"/>
      <c r="EO47" s="490"/>
      <c r="EP47" s="490"/>
      <c r="EQ47" s="490"/>
      <c r="ER47" s="490"/>
      <c r="ES47" s="490"/>
      <c r="ET47" s="490"/>
      <c r="EU47" s="490"/>
      <c r="EV47" s="513"/>
      <c r="EW47" s="490"/>
      <c r="EX47" s="490"/>
      <c r="EY47" s="490"/>
      <c r="EZ47" s="490"/>
      <c r="FA47" s="481">
        <f t="shared" si="0"/>
        <v>75500</v>
      </c>
      <c r="FB47" s="490">
        <f t="shared" si="1"/>
        <v>71300</v>
      </c>
    </row>
    <row r="48" spans="1:158" s="466" customFormat="1" ht="40.9" customHeight="1">
      <c r="A48" s="203">
        <v>26</v>
      </c>
      <c r="B48" s="502" t="s">
        <v>5364</v>
      </c>
      <c r="C48" s="502" t="s">
        <v>5403</v>
      </c>
      <c r="D48" s="515">
        <v>179</v>
      </c>
      <c r="E48" s="502">
        <v>218</v>
      </c>
      <c r="F48" s="503" t="s">
        <v>5404</v>
      </c>
      <c r="G48" s="502" t="s">
        <v>199</v>
      </c>
      <c r="H48" s="502" t="s">
        <v>80</v>
      </c>
      <c r="I48" s="502" t="s">
        <v>311</v>
      </c>
      <c r="J48" s="502">
        <v>24</v>
      </c>
      <c r="K48" s="502" t="s">
        <v>5405</v>
      </c>
      <c r="L48" s="502" t="s">
        <v>5406</v>
      </c>
      <c r="M48" s="502" t="s">
        <v>15</v>
      </c>
      <c r="N48" s="504">
        <v>26700</v>
      </c>
      <c r="O48" s="502" t="s">
        <v>3056</v>
      </c>
      <c r="P48" s="502">
        <v>119</v>
      </c>
      <c r="Q48" s="490">
        <v>5000</v>
      </c>
      <c r="R48" s="490">
        <v>1000</v>
      </c>
      <c r="S48" s="490"/>
      <c r="T48" s="490"/>
      <c r="U48" s="490"/>
      <c r="V48" s="490"/>
      <c r="W48" s="490">
        <v>5000</v>
      </c>
      <c r="X48" s="490">
        <v>1500</v>
      </c>
      <c r="Y48" s="490"/>
      <c r="Z48" s="490"/>
      <c r="AA48" s="490">
        <v>9000</v>
      </c>
      <c r="AB48" s="490">
        <v>1500</v>
      </c>
      <c r="AC48" s="490">
        <v>0</v>
      </c>
      <c r="AD48" s="490"/>
      <c r="AE48" s="490"/>
      <c r="AF48" s="490"/>
      <c r="AG48" s="490">
        <v>1200</v>
      </c>
      <c r="AH48" s="490"/>
      <c r="AI48" s="490"/>
      <c r="AJ48" s="490"/>
      <c r="AK48" s="490">
        <v>0</v>
      </c>
      <c r="AL48" s="490"/>
      <c r="AM48" s="490">
        <v>6000</v>
      </c>
      <c r="AN48" s="490">
        <v>6000</v>
      </c>
      <c r="AO48" s="490"/>
      <c r="AP48" s="490"/>
      <c r="AQ48" s="490"/>
      <c r="AR48" s="490"/>
      <c r="AS48" s="490"/>
      <c r="AT48" s="490"/>
      <c r="AU48" s="490">
        <v>0</v>
      </c>
      <c r="AV48" s="490"/>
      <c r="AW48" s="490"/>
      <c r="AX48" s="490"/>
      <c r="AY48" s="490"/>
      <c r="AZ48" s="490"/>
      <c r="BA48" s="490"/>
      <c r="BB48" s="490"/>
      <c r="BC48" s="490">
        <v>0</v>
      </c>
      <c r="BD48" s="500"/>
      <c r="BE48" s="490">
        <v>0</v>
      </c>
      <c r="BF48" s="490">
        <v>0</v>
      </c>
      <c r="BG48" s="490">
        <v>500</v>
      </c>
      <c r="BH48" s="490">
        <v>500</v>
      </c>
      <c r="BI48" s="490">
        <v>0</v>
      </c>
      <c r="BJ48" s="490"/>
      <c r="BK48" s="490">
        <v>0</v>
      </c>
      <c r="BL48" s="490"/>
      <c r="BM48" s="490">
        <v>0</v>
      </c>
      <c r="BN48" s="490"/>
      <c r="BO48" s="490">
        <v>0</v>
      </c>
      <c r="BP48" s="490"/>
      <c r="BQ48" s="490"/>
      <c r="BR48" s="490"/>
      <c r="BS48" s="490"/>
      <c r="BT48" s="490"/>
      <c r="BU48" s="490"/>
      <c r="BV48" s="490"/>
      <c r="BW48" s="490">
        <v>0</v>
      </c>
      <c r="BX48" s="490"/>
      <c r="BY48" s="490">
        <v>0</v>
      </c>
      <c r="BZ48" s="490"/>
      <c r="CA48" s="490"/>
      <c r="CB48" s="490"/>
      <c r="CC48" s="490">
        <v>0</v>
      </c>
      <c r="CD48" s="490">
        <v>0</v>
      </c>
      <c r="CE48" s="490">
        <v>0</v>
      </c>
      <c r="CF48" s="490"/>
      <c r="CG48" s="490"/>
      <c r="CH48" s="490"/>
      <c r="CI48" s="490">
        <v>0</v>
      </c>
      <c r="CJ48" s="490">
        <v>0</v>
      </c>
      <c r="CK48" s="490">
        <v>0</v>
      </c>
      <c r="CL48" s="490"/>
      <c r="CM48" s="490"/>
      <c r="CN48" s="490"/>
      <c r="CO48" s="490">
        <v>0</v>
      </c>
      <c r="CP48" s="490"/>
      <c r="CQ48" s="490">
        <v>0</v>
      </c>
      <c r="CR48" s="490"/>
      <c r="CS48" s="490">
        <v>0</v>
      </c>
      <c r="CT48" s="490"/>
      <c r="CU48" s="490">
        <v>0</v>
      </c>
      <c r="CV48" s="490"/>
      <c r="CW48" s="490"/>
      <c r="CX48" s="500"/>
      <c r="CY48" s="490">
        <v>0</v>
      </c>
      <c r="CZ48" s="490"/>
      <c r="DA48" s="490">
        <v>0</v>
      </c>
      <c r="DB48" s="490"/>
      <c r="DC48" s="490"/>
      <c r="DD48" s="490"/>
      <c r="DE48" s="490">
        <v>0</v>
      </c>
      <c r="DF48" s="490"/>
      <c r="DG48" s="490"/>
      <c r="DH48" s="490"/>
      <c r="DI48" s="490"/>
      <c r="DJ48" s="490"/>
      <c r="DK48" s="490"/>
      <c r="DL48" s="490"/>
      <c r="DM48" s="490"/>
      <c r="DN48" s="490"/>
      <c r="DO48" s="490"/>
      <c r="DP48" s="490"/>
      <c r="DQ48" s="490"/>
      <c r="DR48" s="490"/>
      <c r="DS48" s="490"/>
      <c r="DT48" s="490"/>
      <c r="DU48" s="490"/>
      <c r="DV48" s="490"/>
      <c r="DW48" s="490"/>
      <c r="DX48" s="490"/>
      <c r="DY48" s="490"/>
      <c r="DZ48" s="490"/>
      <c r="EA48" s="490"/>
      <c r="EB48" s="490">
        <v>0</v>
      </c>
      <c r="EC48" s="490"/>
      <c r="ED48" s="490"/>
      <c r="EE48" s="490"/>
      <c r="EF48" s="490"/>
      <c r="EG48" s="490"/>
      <c r="EH48" s="490">
        <v>0</v>
      </c>
      <c r="EI48" s="490"/>
      <c r="EJ48" s="490"/>
      <c r="EK48" s="490"/>
      <c r="EL48" s="490"/>
      <c r="EM48" s="490">
        <v>0</v>
      </c>
      <c r="EN48" s="490"/>
      <c r="EO48" s="490"/>
      <c r="EP48" s="490"/>
      <c r="EQ48" s="490"/>
      <c r="ER48" s="490"/>
      <c r="ES48" s="490"/>
      <c r="ET48" s="490"/>
      <c r="EU48" s="490"/>
      <c r="EV48" s="513"/>
      <c r="EW48" s="490"/>
      <c r="EX48" s="490"/>
      <c r="EY48" s="490"/>
      <c r="EZ48" s="490"/>
      <c r="FA48" s="481">
        <f t="shared" si="0"/>
        <v>10500</v>
      </c>
      <c r="FB48" s="490">
        <f t="shared" si="1"/>
        <v>16200</v>
      </c>
    </row>
    <row r="49" spans="1:158" s="466" customFormat="1" ht="40.9" customHeight="1">
      <c r="A49" s="203">
        <v>27</v>
      </c>
      <c r="B49" s="502" t="s">
        <v>5365</v>
      </c>
      <c r="C49" s="502" t="s">
        <v>5407</v>
      </c>
      <c r="D49" s="515">
        <v>180</v>
      </c>
      <c r="E49" s="502">
        <v>219</v>
      </c>
      <c r="F49" s="503" t="s">
        <v>5408</v>
      </c>
      <c r="G49" s="502" t="s">
        <v>492</v>
      </c>
      <c r="H49" s="502" t="s">
        <v>80</v>
      </c>
      <c r="I49" s="502" t="s">
        <v>5409</v>
      </c>
      <c r="J49" s="502">
        <v>36</v>
      </c>
      <c r="K49" s="502" t="s">
        <v>5410</v>
      </c>
      <c r="L49" s="502" t="s">
        <v>5411</v>
      </c>
      <c r="M49" s="502" t="s">
        <v>15</v>
      </c>
      <c r="N49" s="504">
        <v>50900</v>
      </c>
      <c r="O49" s="502" t="s">
        <v>3066</v>
      </c>
      <c r="P49" s="502">
        <v>117</v>
      </c>
      <c r="Q49" s="490">
        <v>0</v>
      </c>
      <c r="R49" s="490"/>
      <c r="S49" s="490"/>
      <c r="T49" s="490"/>
      <c r="U49" s="490"/>
      <c r="V49" s="490"/>
      <c r="W49" s="490"/>
      <c r="X49" s="490"/>
      <c r="Y49" s="490"/>
      <c r="Z49" s="490"/>
      <c r="AA49" s="490"/>
      <c r="AB49" s="490"/>
      <c r="AC49" s="490">
        <v>0</v>
      </c>
      <c r="AD49" s="490"/>
      <c r="AE49" s="490"/>
      <c r="AF49" s="490"/>
      <c r="AG49" s="490">
        <v>2400</v>
      </c>
      <c r="AH49" s="490"/>
      <c r="AI49" s="490">
        <v>10000</v>
      </c>
      <c r="AJ49" s="490"/>
      <c r="AK49" s="490">
        <v>0</v>
      </c>
      <c r="AL49" s="490"/>
      <c r="AM49" s="490">
        <v>0</v>
      </c>
      <c r="AN49" s="490"/>
      <c r="AO49" s="490"/>
      <c r="AP49" s="490"/>
      <c r="AQ49" s="490"/>
      <c r="AR49" s="490"/>
      <c r="AS49" s="490"/>
      <c r="AT49" s="490">
        <v>15000</v>
      </c>
      <c r="AU49" s="490">
        <v>15000</v>
      </c>
      <c r="AV49" s="490">
        <v>2000</v>
      </c>
      <c r="AW49" s="490"/>
      <c r="AX49" s="490"/>
      <c r="AY49" s="490"/>
      <c r="AZ49" s="490"/>
      <c r="BA49" s="490"/>
      <c r="BB49" s="490"/>
      <c r="BC49" s="490">
        <v>0</v>
      </c>
      <c r="BD49" s="500"/>
      <c r="BE49" s="490">
        <v>0</v>
      </c>
      <c r="BF49" s="490">
        <v>0</v>
      </c>
      <c r="BG49" s="490">
        <v>0</v>
      </c>
      <c r="BH49" s="490"/>
      <c r="BI49" s="490">
        <v>3000</v>
      </c>
      <c r="BJ49" s="490">
        <v>3000</v>
      </c>
      <c r="BK49" s="490">
        <v>0</v>
      </c>
      <c r="BL49" s="490"/>
      <c r="BM49" s="490">
        <v>0</v>
      </c>
      <c r="BN49" s="490"/>
      <c r="BO49" s="490">
        <v>2000</v>
      </c>
      <c r="BP49" s="490"/>
      <c r="BQ49" s="490"/>
      <c r="BR49" s="490"/>
      <c r="BS49" s="490"/>
      <c r="BT49" s="490"/>
      <c r="BU49" s="490"/>
      <c r="BV49" s="490"/>
      <c r="BW49" s="490">
        <v>0</v>
      </c>
      <c r="BX49" s="490"/>
      <c r="BY49" s="490">
        <v>0</v>
      </c>
      <c r="BZ49" s="490"/>
      <c r="CA49" s="490"/>
      <c r="CB49" s="490"/>
      <c r="CC49" s="490">
        <v>0</v>
      </c>
      <c r="CD49" s="490">
        <v>0</v>
      </c>
      <c r="CE49" s="490">
        <v>4000</v>
      </c>
      <c r="CF49" s="490">
        <v>0</v>
      </c>
      <c r="CG49" s="490"/>
      <c r="CH49" s="490"/>
      <c r="CI49" s="490">
        <v>0</v>
      </c>
      <c r="CJ49" s="490">
        <v>0</v>
      </c>
      <c r="CK49" s="490">
        <v>0</v>
      </c>
      <c r="CL49" s="490"/>
      <c r="CM49" s="490"/>
      <c r="CN49" s="490"/>
      <c r="CO49" s="490">
        <v>10000</v>
      </c>
      <c r="CP49" s="490">
        <v>4000</v>
      </c>
      <c r="CQ49" s="490">
        <v>4500</v>
      </c>
      <c r="CR49" s="490">
        <v>3000</v>
      </c>
      <c r="CS49" s="490">
        <v>0</v>
      </c>
      <c r="CT49" s="490"/>
      <c r="CU49" s="490">
        <v>0</v>
      </c>
      <c r="CV49" s="490"/>
      <c r="CW49" s="490"/>
      <c r="CX49" s="500"/>
      <c r="CY49" s="490">
        <v>0</v>
      </c>
      <c r="CZ49" s="490"/>
      <c r="DA49" s="490">
        <v>0</v>
      </c>
      <c r="DB49" s="490"/>
      <c r="DC49" s="490"/>
      <c r="DD49" s="490"/>
      <c r="DE49" s="490">
        <v>0</v>
      </c>
      <c r="DF49" s="490"/>
      <c r="DG49" s="490"/>
      <c r="DH49" s="490"/>
      <c r="DI49" s="490"/>
      <c r="DJ49" s="490"/>
      <c r="DK49" s="490"/>
      <c r="DL49" s="490"/>
      <c r="DM49" s="490"/>
      <c r="DN49" s="490"/>
      <c r="DO49" s="490"/>
      <c r="DP49" s="490"/>
      <c r="DQ49" s="490"/>
      <c r="DR49" s="490"/>
      <c r="DS49" s="490"/>
      <c r="DT49" s="490"/>
      <c r="DU49" s="490"/>
      <c r="DV49" s="490"/>
      <c r="DW49" s="490"/>
      <c r="DX49" s="490"/>
      <c r="DY49" s="490"/>
      <c r="DZ49" s="490"/>
      <c r="EA49" s="490"/>
      <c r="EB49" s="490">
        <v>0</v>
      </c>
      <c r="EC49" s="490"/>
      <c r="ED49" s="490"/>
      <c r="EE49" s="490"/>
      <c r="EF49" s="490"/>
      <c r="EG49" s="490"/>
      <c r="EH49" s="490">
        <v>0</v>
      </c>
      <c r="EI49" s="490"/>
      <c r="EJ49" s="490"/>
      <c r="EK49" s="490"/>
      <c r="EL49" s="490"/>
      <c r="EM49" s="490">
        <v>0</v>
      </c>
      <c r="EN49" s="490"/>
      <c r="EO49" s="490"/>
      <c r="EP49" s="490"/>
      <c r="EQ49" s="490"/>
      <c r="ER49" s="490"/>
      <c r="ES49" s="490"/>
      <c r="ET49" s="490"/>
      <c r="EU49" s="490"/>
      <c r="EV49" s="513"/>
      <c r="EW49" s="490"/>
      <c r="EX49" s="490"/>
      <c r="EY49" s="490"/>
      <c r="EZ49" s="490"/>
      <c r="FA49" s="481">
        <f t="shared" si="0"/>
        <v>12000</v>
      </c>
      <c r="FB49" s="490">
        <f t="shared" si="1"/>
        <v>38900</v>
      </c>
    </row>
    <row r="50" spans="1:158" s="466" customFormat="1" ht="40.9" customHeight="1">
      <c r="A50" s="203">
        <v>28</v>
      </c>
      <c r="B50" s="502" t="s">
        <v>5368</v>
      </c>
      <c r="C50" s="502" t="s">
        <v>5412</v>
      </c>
      <c r="D50" s="515">
        <v>180</v>
      </c>
      <c r="E50" s="502">
        <v>219</v>
      </c>
      <c r="F50" s="503" t="s">
        <v>5413</v>
      </c>
      <c r="G50" s="502" t="s">
        <v>492</v>
      </c>
      <c r="H50" s="502" t="s">
        <v>28</v>
      </c>
      <c r="I50" s="502" t="s">
        <v>5409</v>
      </c>
      <c r="J50" s="502">
        <v>36</v>
      </c>
      <c r="K50" s="502" t="s">
        <v>5414</v>
      </c>
      <c r="L50" s="502" t="s">
        <v>5411</v>
      </c>
      <c r="M50" s="502" t="s">
        <v>15</v>
      </c>
      <c r="N50" s="504">
        <v>83400</v>
      </c>
      <c r="O50" s="502" t="s">
        <v>3066</v>
      </c>
      <c r="P50" s="502">
        <v>117</v>
      </c>
      <c r="Q50" s="490">
        <v>0</v>
      </c>
      <c r="R50" s="490"/>
      <c r="S50" s="490"/>
      <c r="T50" s="490"/>
      <c r="U50" s="490"/>
      <c r="V50" s="490"/>
      <c r="W50" s="490"/>
      <c r="X50" s="490"/>
      <c r="Y50" s="490"/>
      <c r="Z50" s="490"/>
      <c r="AA50" s="490">
        <v>8000</v>
      </c>
      <c r="AB50" s="490"/>
      <c r="AC50" s="490">
        <v>0</v>
      </c>
      <c r="AD50" s="490"/>
      <c r="AE50" s="490"/>
      <c r="AF50" s="490"/>
      <c r="AG50" s="490">
        <v>2400</v>
      </c>
      <c r="AH50" s="490"/>
      <c r="AI50" s="490"/>
      <c r="AJ50" s="490"/>
      <c r="AK50" s="490">
        <v>0</v>
      </c>
      <c r="AL50" s="490"/>
      <c r="AM50" s="490">
        <v>0</v>
      </c>
      <c r="AN50" s="490"/>
      <c r="AO50" s="490">
        <v>1000</v>
      </c>
      <c r="AP50" s="490">
        <v>0</v>
      </c>
      <c r="AQ50" s="490"/>
      <c r="AR50" s="490"/>
      <c r="AS50" s="490"/>
      <c r="AT50" s="490">
        <v>10000</v>
      </c>
      <c r="AU50" s="490">
        <v>10000</v>
      </c>
      <c r="AV50" s="490">
        <v>6200</v>
      </c>
      <c r="AW50" s="490">
        <v>6000</v>
      </c>
      <c r="AX50" s="490">
        <v>1000</v>
      </c>
      <c r="AY50" s="490"/>
      <c r="AZ50" s="490"/>
      <c r="BA50" s="490"/>
      <c r="BB50" s="490"/>
      <c r="BC50" s="490">
        <v>0</v>
      </c>
      <c r="BD50" s="500"/>
      <c r="BE50" s="490">
        <v>0</v>
      </c>
      <c r="BF50" s="490">
        <v>0</v>
      </c>
      <c r="BG50" s="490">
        <v>0</v>
      </c>
      <c r="BH50" s="490"/>
      <c r="BI50" s="490">
        <v>12000</v>
      </c>
      <c r="BJ50" s="490">
        <v>0</v>
      </c>
      <c r="BK50" s="490">
        <v>0</v>
      </c>
      <c r="BL50" s="490"/>
      <c r="BM50" s="490">
        <v>0</v>
      </c>
      <c r="BN50" s="490"/>
      <c r="BO50" s="490">
        <v>0</v>
      </c>
      <c r="BP50" s="490"/>
      <c r="BQ50" s="490">
        <v>4000</v>
      </c>
      <c r="BR50" s="490">
        <v>4000</v>
      </c>
      <c r="BS50" s="490">
        <v>2000</v>
      </c>
      <c r="BT50" s="490">
        <v>1500</v>
      </c>
      <c r="BU50" s="490"/>
      <c r="BV50" s="490"/>
      <c r="BW50" s="490">
        <v>0</v>
      </c>
      <c r="BX50" s="490"/>
      <c r="BY50" s="490">
        <v>0</v>
      </c>
      <c r="BZ50" s="490"/>
      <c r="CA50" s="490"/>
      <c r="CB50" s="490"/>
      <c r="CC50" s="490">
        <v>15000</v>
      </c>
      <c r="CD50" s="490">
        <v>0</v>
      </c>
      <c r="CE50" s="490">
        <v>14000</v>
      </c>
      <c r="CF50" s="490">
        <v>13000</v>
      </c>
      <c r="CG50" s="490"/>
      <c r="CH50" s="490"/>
      <c r="CI50" s="490">
        <v>0</v>
      </c>
      <c r="CJ50" s="490">
        <v>0</v>
      </c>
      <c r="CK50" s="490">
        <v>0</v>
      </c>
      <c r="CL50" s="490"/>
      <c r="CM50" s="490"/>
      <c r="CN50" s="490"/>
      <c r="CO50" s="490">
        <v>2000</v>
      </c>
      <c r="CP50" s="490">
        <v>2000</v>
      </c>
      <c r="CQ50" s="490">
        <v>7000</v>
      </c>
      <c r="CR50" s="490">
        <v>4000</v>
      </c>
      <c r="CS50" s="490">
        <v>0</v>
      </c>
      <c r="CT50" s="490"/>
      <c r="CU50" s="490">
        <v>0</v>
      </c>
      <c r="CV50" s="490"/>
      <c r="CW50" s="490"/>
      <c r="CX50" s="500"/>
      <c r="CY50" s="490">
        <v>0</v>
      </c>
      <c r="CZ50" s="490"/>
      <c r="DA50" s="490">
        <v>0</v>
      </c>
      <c r="DB50" s="490"/>
      <c r="DC50" s="490"/>
      <c r="DD50" s="490"/>
      <c r="DE50" s="490">
        <v>0</v>
      </c>
      <c r="DF50" s="490"/>
      <c r="DG50" s="490"/>
      <c r="DH50" s="490"/>
      <c r="DI50" s="490"/>
      <c r="DJ50" s="490"/>
      <c r="DK50" s="490"/>
      <c r="DL50" s="490"/>
      <c r="DM50" s="490"/>
      <c r="DN50" s="490"/>
      <c r="DO50" s="490"/>
      <c r="DP50" s="490"/>
      <c r="DQ50" s="490"/>
      <c r="DR50" s="490"/>
      <c r="DS50" s="490"/>
      <c r="DT50" s="490"/>
      <c r="DU50" s="490"/>
      <c r="DV50" s="490"/>
      <c r="DW50" s="490"/>
      <c r="DX50" s="490"/>
      <c r="DY50" s="490"/>
      <c r="DZ50" s="490"/>
      <c r="EA50" s="490"/>
      <c r="EB50" s="490">
        <v>0</v>
      </c>
      <c r="EC50" s="490"/>
      <c r="ED50" s="490"/>
      <c r="EE50" s="490"/>
      <c r="EF50" s="490"/>
      <c r="EG50" s="490"/>
      <c r="EH50" s="490">
        <v>0</v>
      </c>
      <c r="EI50" s="490"/>
      <c r="EJ50" s="490"/>
      <c r="EK50" s="490"/>
      <c r="EL50" s="490"/>
      <c r="EM50" s="490">
        <v>0</v>
      </c>
      <c r="EN50" s="490"/>
      <c r="EO50" s="490"/>
      <c r="EP50" s="490"/>
      <c r="EQ50" s="490"/>
      <c r="ER50" s="490"/>
      <c r="ES50" s="490"/>
      <c r="ET50" s="490"/>
      <c r="EU50" s="490"/>
      <c r="EV50" s="513"/>
      <c r="EW50" s="490"/>
      <c r="EX50" s="490"/>
      <c r="EY50" s="490"/>
      <c r="EZ50" s="490"/>
      <c r="FA50" s="481">
        <f t="shared" si="0"/>
        <v>31700</v>
      </c>
      <c r="FB50" s="490">
        <f t="shared" si="1"/>
        <v>51700</v>
      </c>
    </row>
    <row r="51" spans="1:158" s="466" customFormat="1" ht="40.9" customHeight="1">
      <c r="A51" s="203">
        <v>29</v>
      </c>
      <c r="B51" s="502" t="s">
        <v>5372</v>
      </c>
      <c r="C51" s="502" t="s">
        <v>5415</v>
      </c>
      <c r="D51" s="502">
        <v>181</v>
      </c>
      <c r="E51" s="502">
        <v>220</v>
      </c>
      <c r="F51" s="503" t="s">
        <v>5416</v>
      </c>
      <c r="G51" s="502" t="s">
        <v>26</v>
      </c>
      <c r="H51" s="502" t="s">
        <v>53</v>
      </c>
      <c r="I51" s="502" t="s">
        <v>5417</v>
      </c>
      <c r="J51" s="502">
        <v>24</v>
      </c>
      <c r="K51" s="502" t="s">
        <v>5418</v>
      </c>
      <c r="L51" s="502" t="s">
        <v>5419</v>
      </c>
      <c r="M51" s="502" t="s">
        <v>66</v>
      </c>
      <c r="N51" s="504">
        <v>51600</v>
      </c>
      <c r="O51" s="502" t="s">
        <v>3060</v>
      </c>
      <c r="P51" s="502">
        <v>7</v>
      </c>
      <c r="Q51" s="490">
        <v>0</v>
      </c>
      <c r="R51" s="490"/>
      <c r="S51" s="490"/>
      <c r="T51" s="490"/>
      <c r="U51" s="490"/>
      <c r="V51" s="490"/>
      <c r="W51" s="490"/>
      <c r="X51" s="490"/>
      <c r="Y51" s="490"/>
      <c r="Z51" s="490"/>
      <c r="AA51" s="490"/>
      <c r="AB51" s="490"/>
      <c r="AC51" s="490">
        <v>20000</v>
      </c>
      <c r="AD51" s="490">
        <v>1992</v>
      </c>
      <c r="AE51" s="490"/>
      <c r="AF51" s="490"/>
      <c r="AG51" s="490">
        <v>8000</v>
      </c>
      <c r="AH51" s="490"/>
      <c r="AI51" s="490"/>
      <c r="AJ51" s="490"/>
      <c r="AK51" s="490">
        <v>0</v>
      </c>
      <c r="AL51" s="490"/>
      <c r="AM51" s="490">
        <v>0</v>
      </c>
      <c r="AN51" s="490"/>
      <c r="AO51" s="490"/>
      <c r="AP51" s="490"/>
      <c r="AQ51" s="490"/>
      <c r="AR51" s="490"/>
      <c r="AS51" s="490"/>
      <c r="AT51" s="490"/>
      <c r="AU51" s="490">
        <v>0</v>
      </c>
      <c r="AV51" s="490"/>
      <c r="AW51" s="490"/>
      <c r="AX51" s="490"/>
      <c r="AY51" s="490"/>
      <c r="AZ51" s="490"/>
      <c r="BA51" s="490"/>
      <c r="BB51" s="490"/>
      <c r="BC51" s="490">
        <v>5000</v>
      </c>
      <c r="BD51" s="500">
        <v>4992</v>
      </c>
      <c r="BE51" s="490">
        <v>0</v>
      </c>
      <c r="BF51" s="490">
        <v>0</v>
      </c>
      <c r="BG51" s="490">
        <v>0</v>
      </c>
      <c r="BH51" s="490"/>
      <c r="BI51" s="490">
        <v>10000</v>
      </c>
      <c r="BJ51" s="490">
        <v>9996</v>
      </c>
      <c r="BK51" s="490">
        <v>0</v>
      </c>
      <c r="BL51" s="490"/>
      <c r="BM51" s="490">
        <v>5000</v>
      </c>
      <c r="BN51" s="490"/>
      <c r="BO51" s="490">
        <v>0</v>
      </c>
      <c r="BP51" s="490"/>
      <c r="BQ51" s="490"/>
      <c r="BR51" s="490"/>
      <c r="BS51" s="490">
        <v>600</v>
      </c>
      <c r="BT51" s="490"/>
      <c r="BU51" s="490"/>
      <c r="BV51" s="490"/>
      <c r="BW51" s="490">
        <v>0</v>
      </c>
      <c r="BX51" s="490"/>
      <c r="BY51" s="490">
        <v>0</v>
      </c>
      <c r="BZ51" s="490"/>
      <c r="CA51" s="490"/>
      <c r="CB51" s="490"/>
      <c r="CC51" s="490">
        <v>0</v>
      </c>
      <c r="CD51" s="490">
        <v>0</v>
      </c>
      <c r="CE51" s="490">
        <v>0</v>
      </c>
      <c r="CF51" s="490"/>
      <c r="CG51" s="490"/>
      <c r="CH51" s="490"/>
      <c r="CI51" s="490">
        <v>0</v>
      </c>
      <c r="CJ51" s="490">
        <v>0</v>
      </c>
      <c r="CK51" s="490">
        <v>0</v>
      </c>
      <c r="CL51" s="490"/>
      <c r="CM51" s="490">
        <v>3000</v>
      </c>
      <c r="CN51" s="490">
        <v>3000</v>
      </c>
      <c r="CO51" s="490">
        <v>0</v>
      </c>
      <c r="CP51" s="490"/>
      <c r="CQ51" s="490">
        <v>0</v>
      </c>
      <c r="CR51" s="490"/>
      <c r="CS51" s="490">
        <v>0</v>
      </c>
      <c r="CT51" s="490"/>
      <c r="CU51" s="490">
        <v>0</v>
      </c>
      <c r="CV51" s="490"/>
      <c r="CW51" s="490"/>
      <c r="CX51" s="500"/>
      <c r="CY51" s="490">
        <v>0</v>
      </c>
      <c r="CZ51" s="490"/>
      <c r="DA51" s="490">
        <v>0</v>
      </c>
      <c r="DB51" s="490"/>
      <c r="DC51" s="490"/>
      <c r="DD51" s="490"/>
      <c r="DE51" s="490">
        <v>0</v>
      </c>
      <c r="DF51" s="490"/>
      <c r="DG51" s="490"/>
      <c r="DH51" s="490"/>
      <c r="DI51" s="490"/>
      <c r="DJ51" s="490"/>
      <c r="DK51" s="490"/>
      <c r="DL51" s="490"/>
      <c r="DM51" s="490"/>
      <c r="DN51" s="490"/>
      <c r="DO51" s="490"/>
      <c r="DP51" s="490"/>
      <c r="DQ51" s="490"/>
      <c r="DR51" s="490"/>
      <c r="DS51" s="490"/>
      <c r="DT51" s="490"/>
      <c r="DU51" s="490"/>
      <c r="DV51" s="490"/>
      <c r="DW51" s="490"/>
      <c r="DX51" s="490"/>
      <c r="DY51" s="490"/>
      <c r="DZ51" s="490"/>
      <c r="EA51" s="490"/>
      <c r="EB51" s="490">
        <v>0</v>
      </c>
      <c r="EC51" s="490"/>
      <c r="ED51" s="490"/>
      <c r="EE51" s="490"/>
      <c r="EF51" s="490"/>
      <c r="EG51" s="490"/>
      <c r="EH51" s="490">
        <v>0</v>
      </c>
      <c r="EI51" s="490"/>
      <c r="EJ51" s="490"/>
      <c r="EK51" s="490"/>
      <c r="EL51" s="490"/>
      <c r="EM51" s="490">
        <v>0</v>
      </c>
      <c r="EN51" s="490"/>
      <c r="EO51" s="490"/>
      <c r="EP51" s="490"/>
      <c r="EQ51" s="490"/>
      <c r="ER51" s="490"/>
      <c r="ES51" s="490"/>
      <c r="ET51" s="490"/>
      <c r="EU51" s="490"/>
      <c r="EV51" s="513"/>
      <c r="EW51" s="490"/>
      <c r="EX51" s="490"/>
      <c r="EY51" s="490"/>
      <c r="EZ51" s="490"/>
      <c r="FA51" s="481">
        <f t="shared" si="0"/>
        <v>19980</v>
      </c>
      <c r="FB51" s="490">
        <f t="shared" si="1"/>
        <v>31620</v>
      </c>
    </row>
    <row r="52" spans="1:158" s="466" customFormat="1" ht="40.9" customHeight="1">
      <c r="A52" s="203">
        <v>30</v>
      </c>
      <c r="B52" s="502" t="s">
        <v>5376</v>
      </c>
      <c r="C52" s="502" t="s">
        <v>5420</v>
      </c>
      <c r="D52" s="502">
        <v>182</v>
      </c>
      <c r="E52" s="502">
        <v>222</v>
      </c>
      <c r="F52" s="503" t="s">
        <v>5421</v>
      </c>
      <c r="G52" s="502" t="s">
        <v>5422</v>
      </c>
      <c r="H52" s="502" t="s">
        <v>80</v>
      </c>
      <c r="I52" s="502" t="s">
        <v>5423</v>
      </c>
      <c r="J52" s="502">
        <v>36</v>
      </c>
      <c r="K52" s="502" t="s">
        <v>5424</v>
      </c>
      <c r="L52" s="502" t="s">
        <v>2468</v>
      </c>
      <c r="M52" s="502" t="s">
        <v>15</v>
      </c>
      <c r="N52" s="504">
        <v>12100</v>
      </c>
      <c r="O52" s="502" t="s">
        <v>3063</v>
      </c>
      <c r="P52" s="502">
        <v>120</v>
      </c>
      <c r="Q52" s="490">
        <v>5000</v>
      </c>
      <c r="R52" s="490">
        <v>3700</v>
      </c>
      <c r="S52" s="490"/>
      <c r="T52" s="490"/>
      <c r="U52" s="490"/>
      <c r="V52" s="490"/>
      <c r="W52" s="490"/>
      <c r="X52" s="490"/>
      <c r="Y52" s="490"/>
      <c r="Z52" s="490"/>
      <c r="AA52" s="490"/>
      <c r="AB52" s="490"/>
      <c r="AC52" s="490">
        <v>400</v>
      </c>
      <c r="AD52" s="490"/>
      <c r="AE52" s="490"/>
      <c r="AF52" s="490"/>
      <c r="AG52" s="490">
        <v>1200</v>
      </c>
      <c r="AH52" s="490">
        <v>500</v>
      </c>
      <c r="AI52" s="490"/>
      <c r="AJ52" s="490"/>
      <c r="AK52" s="490">
        <v>0</v>
      </c>
      <c r="AL52" s="490"/>
      <c r="AM52" s="490">
        <v>0</v>
      </c>
      <c r="AN52" s="490"/>
      <c r="AO52" s="490"/>
      <c r="AP52" s="490"/>
      <c r="AQ52" s="490"/>
      <c r="AR52" s="490"/>
      <c r="AS52" s="490"/>
      <c r="AT52" s="490"/>
      <c r="AU52" s="490">
        <v>0</v>
      </c>
      <c r="AV52" s="490"/>
      <c r="AW52" s="490"/>
      <c r="AX52" s="490"/>
      <c r="AY52" s="490"/>
      <c r="AZ52" s="490"/>
      <c r="BA52" s="490"/>
      <c r="BB52" s="490"/>
      <c r="BC52" s="490">
        <v>0</v>
      </c>
      <c r="BD52" s="500"/>
      <c r="BE52" s="490">
        <v>0</v>
      </c>
      <c r="BF52" s="490">
        <v>0</v>
      </c>
      <c r="BG52" s="490">
        <v>0</v>
      </c>
      <c r="BH52" s="490"/>
      <c r="BI52" s="490">
        <v>0</v>
      </c>
      <c r="BJ52" s="490"/>
      <c r="BK52" s="490">
        <v>0</v>
      </c>
      <c r="BL52" s="490"/>
      <c r="BM52" s="490">
        <v>0</v>
      </c>
      <c r="BN52" s="490"/>
      <c r="BO52" s="490">
        <v>0</v>
      </c>
      <c r="BP52" s="490"/>
      <c r="BQ52" s="490"/>
      <c r="BR52" s="490"/>
      <c r="BS52" s="490"/>
      <c r="BT52" s="490"/>
      <c r="BU52" s="490"/>
      <c r="BV52" s="490"/>
      <c r="BW52" s="490">
        <v>0</v>
      </c>
      <c r="BX52" s="490"/>
      <c r="BY52" s="490">
        <v>0</v>
      </c>
      <c r="BZ52" s="490"/>
      <c r="CA52" s="490"/>
      <c r="CB52" s="490"/>
      <c r="CC52" s="490">
        <v>0</v>
      </c>
      <c r="CD52" s="490">
        <v>0</v>
      </c>
      <c r="CE52" s="490">
        <v>3000</v>
      </c>
      <c r="CF52" s="490">
        <v>0</v>
      </c>
      <c r="CG52" s="490">
        <v>500</v>
      </c>
      <c r="CH52" s="490"/>
      <c r="CI52" s="490">
        <v>0</v>
      </c>
      <c r="CJ52" s="490">
        <v>0</v>
      </c>
      <c r="CK52" s="490">
        <v>0</v>
      </c>
      <c r="CL52" s="490"/>
      <c r="CM52" s="490">
        <v>2000</v>
      </c>
      <c r="CN52" s="490">
        <v>1000</v>
      </c>
      <c r="CO52" s="490">
        <v>0</v>
      </c>
      <c r="CP52" s="490"/>
      <c r="CQ52" s="490">
        <v>0</v>
      </c>
      <c r="CR52" s="490"/>
      <c r="CS52" s="490">
        <v>0</v>
      </c>
      <c r="CT52" s="490"/>
      <c r="CU52" s="490">
        <v>0</v>
      </c>
      <c r="CV52" s="490"/>
      <c r="CW52" s="490"/>
      <c r="CX52" s="500"/>
      <c r="CY52" s="490">
        <v>0</v>
      </c>
      <c r="CZ52" s="490"/>
      <c r="DA52" s="490">
        <v>0</v>
      </c>
      <c r="DB52" s="490"/>
      <c r="DC52" s="490"/>
      <c r="DD52" s="490"/>
      <c r="DE52" s="490">
        <v>0</v>
      </c>
      <c r="DF52" s="490"/>
      <c r="DG52" s="490"/>
      <c r="DH52" s="490"/>
      <c r="DI52" s="490"/>
      <c r="DJ52" s="490"/>
      <c r="DK52" s="490"/>
      <c r="DL52" s="490"/>
      <c r="DM52" s="490"/>
      <c r="DN52" s="490"/>
      <c r="DO52" s="490"/>
      <c r="DP52" s="490"/>
      <c r="DQ52" s="490"/>
      <c r="DR52" s="490"/>
      <c r="DS52" s="490"/>
      <c r="DT52" s="490"/>
      <c r="DU52" s="490"/>
      <c r="DV52" s="490"/>
      <c r="DW52" s="490"/>
      <c r="DX52" s="490"/>
      <c r="DY52" s="490"/>
      <c r="DZ52" s="490"/>
      <c r="EA52" s="490"/>
      <c r="EB52" s="490">
        <v>0</v>
      </c>
      <c r="EC52" s="490"/>
      <c r="ED52" s="490"/>
      <c r="EE52" s="490"/>
      <c r="EF52" s="490"/>
      <c r="EG52" s="490"/>
      <c r="EH52" s="490">
        <v>0</v>
      </c>
      <c r="EI52" s="490"/>
      <c r="EJ52" s="490"/>
      <c r="EK52" s="490"/>
      <c r="EL52" s="490"/>
      <c r="EM52" s="490">
        <v>0</v>
      </c>
      <c r="EN52" s="490"/>
      <c r="EO52" s="490"/>
      <c r="EP52" s="490"/>
      <c r="EQ52" s="490"/>
      <c r="ER52" s="490"/>
      <c r="ES52" s="490"/>
      <c r="ET52" s="490"/>
      <c r="EU52" s="490"/>
      <c r="EV52" s="513"/>
      <c r="EW52" s="490"/>
      <c r="EX52" s="490"/>
      <c r="EY52" s="490"/>
      <c r="EZ52" s="490"/>
      <c r="FA52" s="481">
        <f t="shared" si="0"/>
        <v>5200</v>
      </c>
      <c r="FB52" s="490">
        <f t="shared" si="1"/>
        <v>6900</v>
      </c>
    </row>
    <row r="53" spans="1:158" s="466" customFormat="1" ht="40.9" customHeight="1">
      <c r="A53" s="203">
        <v>31</v>
      </c>
      <c r="B53" s="502" t="s">
        <v>5425</v>
      </c>
      <c r="C53" s="502" t="s">
        <v>5426</v>
      </c>
      <c r="D53" s="516">
        <v>183</v>
      </c>
      <c r="E53" s="502">
        <v>223</v>
      </c>
      <c r="F53" s="503" t="s">
        <v>5427</v>
      </c>
      <c r="G53" s="502" t="s">
        <v>89</v>
      </c>
      <c r="H53" s="502" t="s">
        <v>74</v>
      </c>
      <c r="I53" s="502" t="s">
        <v>5428</v>
      </c>
      <c r="J53" s="502">
        <v>36</v>
      </c>
      <c r="K53" s="502" t="s">
        <v>5429</v>
      </c>
      <c r="L53" s="502" t="s">
        <v>5430</v>
      </c>
      <c r="M53" s="502" t="s">
        <v>10</v>
      </c>
      <c r="N53" s="504">
        <v>97000</v>
      </c>
      <c r="O53" s="502" t="s">
        <v>3063</v>
      </c>
      <c r="P53" s="502">
        <v>120</v>
      </c>
      <c r="Q53" s="490">
        <v>10000</v>
      </c>
      <c r="R53" s="490">
        <v>5000</v>
      </c>
      <c r="S53" s="490">
        <v>10000</v>
      </c>
      <c r="T53" s="490">
        <v>5880</v>
      </c>
      <c r="U53" s="490"/>
      <c r="V53" s="490"/>
      <c r="W53" s="490"/>
      <c r="X53" s="490"/>
      <c r="Y53" s="490">
        <v>10000</v>
      </c>
      <c r="Z53" s="490">
        <v>9840</v>
      </c>
      <c r="AA53" s="490"/>
      <c r="AB53" s="490"/>
      <c r="AC53" s="490">
        <v>0</v>
      </c>
      <c r="AD53" s="490"/>
      <c r="AE53" s="490"/>
      <c r="AF53" s="490"/>
      <c r="AG53" s="490">
        <v>6000</v>
      </c>
      <c r="AH53" s="490">
        <v>3340</v>
      </c>
      <c r="AI53" s="490"/>
      <c r="AJ53" s="490"/>
      <c r="AK53" s="490">
        <v>0</v>
      </c>
      <c r="AL53" s="490"/>
      <c r="AM53" s="490">
        <v>0</v>
      </c>
      <c r="AN53" s="490"/>
      <c r="AO53" s="490">
        <v>1000</v>
      </c>
      <c r="AP53" s="490">
        <v>0</v>
      </c>
      <c r="AQ53" s="490"/>
      <c r="AR53" s="490"/>
      <c r="AS53" s="490"/>
      <c r="AT53" s="490"/>
      <c r="AU53" s="490">
        <v>0</v>
      </c>
      <c r="AV53" s="490"/>
      <c r="AW53" s="490">
        <v>1000</v>
      </c>
      <c r="AX53" s="490"/>
      <c r="AY53" s="490"/>
      <c r="AZ53" s="490"/>
      <c r="BA53" s="490"/>
      <c r="BB53" s="490"/>
      <c r="BC53" s="490">
        <v>20000</v>
      </c>
      <c r="BD53" s="500">
        <v>24000</v>
      </c>
      <c r="BE53" s="490">
        <v>0</v>
      </c>
      <c r="BF53" s="490">
        <v>0</v>
      </c>
      <c r="BG53" s="490">
        <v>0</v>
      </c>
      <c r="BH53" s="490"/>
      <c r="BI53" s="490">
        <v>0</v>
      </c>
      <c r="BJ53" s="490"/>
      <c r="BK53" s="490">
        <v>0</v>
      </c>
      <c r="BL53" s="490"/>
      <c r="BM53" s="490">
        <v>10000</v>
      </c>
      <c r="BN53" s="490">
        <v>2000</v>
      </c>
      <c r="BO53" s="490">
        <v>0</v>
      </c>
      <c r="BP53" s="490"/>
      <c r="BQ53" s="490"/>
      <c r="BR53" s="490"/>
      <c r="BS53" s="490"/>
      <c r="BT53" s="490"/>
      <c r="BU53" s="490"/>
      <c r="BV53" s="490"/>
      <c r="BW53" s="490">
        <v>0</v>
      </c>
      <c r="BX53" s="490"/>
      <c r="BY53" s="490">
        <v>0</v>
      </c>
      <c r="BZ53" s="490"/>
      <c r="CA53" s="490"/>
      <c r="CB53" s="490"/>
      <c r="CC53" s="490">
        <v>0</v>
      </c>
      <c r="CD53" s="490">
        <v>0</v>
      </c>
      <c r="CE53" s="490">
        <v>0</v>
      </c>
      <c r="CF53" s="490"/>
      <c r="CG53" s="490">
        <v>5000</v>
      </c>
      <c r="CH53" s="490">
        <v>3000</v>
      </c>
      <c r="CI53" s="490">
        <v>0</v>
      </c>
      <c r="CJ53" s="490">
        <v>24000</v>
      </c>
      <c r="CK53" s="490">
        <v>24000</v>
      </c>
      <c r="CL53" s="490">
        <v>7760</v>
      </c>
      <c r="CM53" s="490"/>
      <c r="CN53" s="490"/>
      <c r="CO53" s="490"/>
      <c r="CP53" s="490"/>
      <c r="CQ53" s="490"/>
      <c r="CR53" s="490"/>
      <c r="CS53" s="490"/>
      <c r="CT53" s="490"/>
      <c r="CU53" s="490"/>
      <c r="CV53" s="490"/>
      <c r="CW53" s="490"/>
      <c r="CX53" s="500"/>
      <c r="CY53" s="490"/>
      <c r="CZ53" s="490"/>
      <c r="DA53" s="490"/>
      <c r="DB53" s="490"/>
      <c r="DC53" s="490"/>
      <c r="DD53" s="490"/>
      <c r="DE53" s="490"/>
      <c r="DF53" s="490"/>
      <c r="DG53" s="490"/>
      <c r="DH53" s="490"/>
      <c r="DI53" s="490"/>
      <c r="DJ53" s="490"/>
      <c r="DK53" s="490"/>
      <c r="DL53" s="490"/>
      <c r="DM53" s="490"/>
      <c r="DN53" s="490"/>
      <c r="DO53" s="490"/>
      <c r="DP53" s="490"/>
      <c r="DQ53" s="490"/>
      <c r="DR53" s="490"/>
      <c r="DS53" s="490"/>
      <c r="DT53" s="490"/>
      <c r="DU53" s="490"/>
      <c r="DV53" s="490"/>
      <c r="DW53" s="490"/>
      <c r="DX53" s="490"/>
      <c r="DY53" s="490"/>
      <c r="DZ53" s="490"/>
      <c r="EA53" s="490"/>
      <c r="EB53" s="490"/>
      <c r="EC53" s="490"/>
      <c r="ED53" s="490"/>
      <c r="EE53" s="490"/>
      <c r="EF53" s="490"/>
      <c r="EG53" s="490"/>
      <c r="EH53" s="490"/>
      <c r="EI53" s="490"/>
      <c r="EJ53" s="490"/>
      <c r="EK53" s="490"/>
      <c r="EL53" s="490"/>
      <c r="EM53" s="490"/>
      <c r="EN53" s="490"/>
      <c r="EO53" s="490"/>
      <c r="EP53" s="490"/>
      <c r="EQ53" s="490"/>
      <c r="ER53" s="490"/>
      <c r="ES53" s="490"/>
      <c r="ET53" s="490"/>
      <c r="EU53" s="490"/>
      <c r="EV53" s="513"/>
      <c r="EW53" s="490"/>
      <c r="EX53" s="490"/>
      <c r="EY53" s="490"/>
      <c r="EZ53" s="490"/>
      <c r="FA53" s="481">
        <f t="shared" si="0"/>
        <v>60820</v>
      </c>
      <c r="FB53" s="490">
        <f t="shared" si="1"/>
        <v>36180</v>
      </c>
    </row>
    <row r="54" spans="1:158" s="466" customFormat="1" ht="40.9" customHeight="1">
      <c r="A54" s="203">
        <v>32</v>
      </c>
      <c r="B54" s="502" t="s">
        <v>5383</v>
      </c>
      <c r="C54" s="502" t="s">
        <v>5431</v>
      </c>
      <c r="D54" s="515">
        <v>185</v>
      </c>
      <c r="E54" s="502">
        <v>226</v>
      </c>
      <c r="F54" s="503" t="s">
        <v>5432</v>
      </c>
      <c r="G54" s="502" t="s">
        <v>3202</v>
      </c>
      <c r="H54" s="502" t="s">
        <v>80</v>
      </c>
      <c r="I54" s="502" t="s">
        <v>5433</v>
      </c>
      <c r="J54" s="502">
        <v>24</v>
      </c>
      <c r="K54" s="502" t="s">
        <v>5434</v>
      </c>
      <c r="L54" s="502" t="s">
        <v>5435</v>
      </c>
      <c r="M54" s="502" t="s">
        <v>15</v>
      </c>
      <c r="N54" s="504">
        <v>100100</v>
      </c>
      <c r="O54" s="502" t="s">
        <v>3062</v>
      </c>
      <c r="P54" s="502">
        <v>116</v>
      </c>
      <c r="Q54" s="490">
        <v>30000</v>
      </c>
      <c r="R54" s="490">
        <v>17000</v>
      </c>
      <c r="S54" s="490"/>
      <c r="T54" s="490"/>
      <c r="U54" s="490"/>
      <c r="V54" s="490"/>
      <c r="W54" s="490"/>
      <c r="X54" s="490"/>
      <c r="Y54" s="490"/>
      <c r="Z54" s="490"/>
      <c r="AA54" s="490"/>
      <c r="AB54" s="490"/>
      <c r="AC54" s="490">
        <v>0</v>
      </c>
      <c r="AD54" s="490"/>
      <c r="AE54" s="490"/>
      <c r="AF54" s="490"/>
      <c r="AG54" s="490">
        <v>6000</v>
      </c>
      <c r="AH54" s="490"/>
      <c r="AI54" s="490"/>
      <c r="AJ54" s="490"/>
      <c r="AK54" s="490">
        <v>0</v>
      </c>
      <c r="AL54" s="490"/>
      <c r="AM54" s="490">
        <v>3000</v>
      </c>
      <c r="AN54" s="490"/>
      <c r="AO54" s="490"/>
      <c r="AP54" s="490"/>
      <c r="AQ54" s="490"/>
      <c r="AR54" s="490"/>
      <c r="AS54" s="490"/>
      <c r="AT54" s="490"/>
      <c r="AU54" s="490">
        <v>0</v>
      </c>
      <c r="AV54" s="490"/>
      <c r="AW54" s="490"/>
      <c r="AX54" s="490"/>
      <c r="AY54" s="490"/>
      <c r="AZ54" s="490"/>
      <c r="BA54" s="490"/>
      <c r="BB54" s="490"/>
      <c r="BC54" s="490">
        <v>0</v>
      </c>
      <c r="BD54" s="500"/>
      <c r="BE54" s="490">
        <v>0</v>
      </c>
      <c r="BF54" s="490">
        <v>0</v>
      </c>
      <c r="BG54" s="490">
        <v>0</v>
      </c>
      <c r="BH54" s="490"/>
      <c r="BI54" s="490">
        <v>2000</v>
      </c>
      <c r="BJ54" s="490">
        <v>2000</v>
      </c>
      <c r="BK54" s="490">
        <v>10000</v>
      </c>
      <c r="BL54" s="490">
        <v>5000</v>
      </c>
      <c r="BM54" s="490">
        <v>0</v>
      </c>
      <c r="BN54" s="490"/>
      <c r="BO54" s="490">
        <v>0</v>
      </c>
      <c r="BP54" s="490"/>
      <c r="BQ54" s="490"/>
      <c r="BR54" s="490"/>
      <c r="BS54" s="490"/>
      <c r="BT54" s="490"/>
      <c r="BU54" s="490"/>
      <c r="BV54" s="490"/>
      <c r="BW54" s="490">
        <v>0</v>
      </c>
      <c r="BX54" s="490"/>
      <c r="BY54" s="490">
        <v>0</v>
      </c>
      <c r="BZ54" s="490"/>
      <c r="CA54" s="490"/>
      <c r="CB54" s="490"/>
      <c r="CC54" s="490">
        <v>0</v>
      </c>
      <c r="CD54" s="490">
        <v>0</v>
      </c>
      <c r="CE54" s="490">
        <v>0</v>
      </c>
      <c r="CF54" s="490"/>
      <c r="CG54" s="490"/>
      <c r="CH54" s="490"/>
      <c r="CI54" s="490">
        <v>0</v>
      </c>
      <c r="CJ54" s="490">
        <v>0</v>
      </c>
      <c r="CK54" s="490">
        <v>0</v>
      </c>
      <c r="CL54" s="490"/>
      <c r="CM54" s="490">
        <v>6000</v>
      </c>
      <c r="CN54" s="490">
        <v>7000</v>
      </c>
      <c r="CO54" s="490">
        <v>0</v>
      </c>
      <c r="CP54" s="490"/>
      <c r="CQ54" s="490">
        <v>3100</v>
      </c>
      <c r="CR54" s="490">
        <v>3000</v>
      </c>
      <c r="CS54" s="490">
        <v>0</v>
      </c>
      <c r="CT54" s="490"/>
      <c r="CU54" s="490">
        <v>40000</v>
      </c>
      <c r="CV54" s="490">
        <v>48000</v>
      </c>
      <c r="CW54" s="490"/>
      <c r="CX54" s="500"/>
      <c r="CY54" s="490">
        <v>0</v>
      </c>
      <c r="CZ54" s="490"/>
      <c r="DA54" s="490">
        <v>0</v>
      </c>
      <c r="DB54" s="490"/>
      <c r="DC54" s="490"/>
      <c r="DD54" s="490"/>
      <c r="DE54" s="490">
        <v>0</v>
      </c>
      <c r="DF54" s="490"/>
      <c r="DG54" s="490"/>
      <c r="DH54" s="490"/>
      <c r="DI54" s="490"/>
      <c r="DJ54" s="490"/>
      <c r="DK54" s="490"/>
      <c r="DL54" s="490"/>
      <c r="DM54" s="490"/>
      <c r="DN54" s="490"/>
      <c r="DO54" s="490"/>
      <c r="DP54" s="490"/>
      <c r="DQ54" s="490"/>
      <c r="DR54" s="490"/>
      <c r="DS54" s="490"/>
      <c r="DT54" s="490"/>
      <c r="DU54" s="490"/>
      <c r="DV54" s="490"/>
      <c r="DW54" s="490"/>
      <c r="DX54" s="490"/>
      <c r="DY54" s="490"/>
      <c r="DZ54" s="490"/>
      <c r="EA54" s="490"/>
      <c r="EB54" s="490">
        <v>0</v>
      </c>
      <c r="EC54" s="490"/>
      <c r="ED54" s="490"/>
      <c r="EE54" s="490"/>
      <c r="EF54" s="490"/>
      <c r="EG54" s="490"/>
      <c r="EH54" s="490">
        <v>0</v>
      </c>
      <c r="EI54" s="490"/>
      <c r="EJ54" s="490"/>
      <c r="EK54" s="490"/>
      <c r="EL54" s="490"/>
      <c r="EM54" s="490">
        <v>0</v>
      </c>
      <c r="EN54" s="490"/>
      <c r="EO54" s="490"/>
      <c r="EP54" s="490"/>
      <c r="EQ54" s="490"/>
      <c r="ER54" s="490"/>
      <c r="ES54" s="490"/>
      <c r="ET54" s="490"/>
      <c r="EU54" s="490"/>
      <c r="EV54" s="513"/>
      <c r="EW54" s="490"/>
      <c r="EX54" s="490"/>
      <c r="EY54" s="490"/>
      <c r="EZ54" s="490"/>
      <c r="FA54" s="481">
        <f t="shared" si="0"/>
        <v>82000</v>
      </c>
      <c r="FB54" s="490">
        <f t="shared" si="1"/>
        <v>18100</v>
      </c>
    </row>
    <row r="55" spans="1:158" s="466" customFormat="1" ht="40.9" customHeight="1">
      <c r="A55" s="203">
        <v>33</v>
      </c>
      <c r="B55" s="502" t="s">
        <v>5391</v>
      </c>
      <c r="C55" s="502" t="s">
        <v>5436</v>
      </c>
      <c r="D55" s="502">
        <v>185</v>
      </c>
      <c r="E55" s="502">
        <v>226</v>
      </c>
      <c r="F55" s="503" t="s">
        <v>5437</v>
      </c>
      <c r="G55" s="502" t="s">
        <v>5438</v>
      </c>
      <c r="H55" s="502" t="s">
        <v>28</v>
      </c>
      <c r="I55" s="502" t="s">
        <v>5439</v>
      </c>
      <c r="J55" s="502">
        <v>24</v>
      </c>
      <c r="K55" s="502" t="s">
        <v>5440</v>
      </c>
      <c r="L55" s="502" t="s">
        <v>5441</v>
      </c>
      <c r="M55" s="502" t="s">
        <v>15</v>
      </c>
      <c r="N55" s="504">
        <v>299000</v>
      </c>
      <c r="O55" s="502" t="s">
        <v>3065</v>
      </c>
      <c r="P55" s="502">
        <v>96</v>
      </c>
      <c r="Q55" s="490">
        <v>20000</v>
      </c>
      <c r="R55" s="490">
        <v>14000</v>
      </c>
      <c r="S55" s="490"/>
      <c r="T55" s="490"/>
      <c r="U55" s="490"/>
      <c r="V55" s="490"/>
      <c r="W55" s="490">
        <v>18000</v>
      </c>
      <c r="X55" s="490">
        <v>2000</v>
      </c>
      <c r="Y55" s="490">
        <v>21000</v>
      </c>
      <c r="Z55" s="490">
        <v>21060</v>
      </c>
      <c r="AA55" s="490">
        <v>22000</v>
      </c>
      <c r="AB55" s="490">
        <v>26400</v>
      </c>
      <c r="AC55" s="490">
        <v>20000</v>
      </c>
      <c r="AD55" s="490">
        <v>18000</v>
      </c>
      <c r="AE55" s="490">
        <v>1000</v>
      </c>
      <c r="AF55" s="490">
        <v>500</v>
      </c>
      <c r="AG55" s="490">
        <v>9000</v>
      </c>
      <c r="AH55" s="490"/>
      <c r="AI55" s="490"/>
      <c r="AJ55" s="490"/>
      <c r="AK55" s="490">
        <v>500</v>
      </c>
      <c r="AL55" s="490"/>
      <c r="AM55" s="490">
        <v>0</v>
      </c>
      <c r="AN55" s="490"/>
      <c r="AO55" s="490">
        <v>1000</v>
      </c>
      <c r="AP55" s="490">
        <v>0</v>
      </c>
      <c r="AQ55" s="490">
        <v>800</v>
      </c>
      <c r="AR55" s="490">
        <v>800</v>
      </c>
      <c r="AS55" s="490"/>
      <c r="AT55" s="490">
        <v>1000</v>
      </c>
      <c r="AU55" s="490">
        <v>1000</v>
      </c>
      <c r="AV55" s="490">
        <v>1000</v>
      </c>
      <c r="AW55" s="490">
        <v>6000</v>
      </c>
      <c r="AX55" s="490">
        <v>6000</v>
      </c>
      <c r="AY55" s="490">
        <v>5000</v>
      </c>
      <c r="AZ55" s="490">
        <v>600</v>
      </c>
      <c r="BA55" s="490">
        <v>9700</v>
      </c>
      <c r="BB55" s="490">
        <v>11500</v>
      </c>
      <c r="BC55" s="490">
        <v>11000</v>
      </c>
      <c r="BD55" s="500">
        <v>13120</v>
      </c>
      <c r="BE55" s="490">
        <v>8000</v>
      </c>
      <c r="BF55" s="490">
        <v>5000</v>
      </c>
      <c r="BG55" s="490">
        <v>8000</v>
      </c>
      <c r="BH55" s="490">
        <v>8500</v>
      </c>
      <c r="BI55" s="490">
        <v>6000</v>
      </c>
      <c r="BJ55" s="490">
        <v>6000</v>
      </c>
      <c r="BK55" s="490">
        <v>17000</v>
      </c>
      <c r="BL55" s="490">
        <v>16000</v>
      </c>
      <c r="BM55" s="490">
        <v>15000</v>
      </c>
      <c r="BN55" s="490">
        <v>3000</v>
      </c>
      <c r="BO55" s="490">
        <v>7000</v>
      </c>
      <c r="BP55" s="490">
        <v>4000</v>
      </c>
      <c r="BQ55" s="490">
        <v>2000</v>
      </c>
      <c r="BR55" s="490">
        <v>2000</v>
      </c>
      <c r="BS55" s="490">
        <v>4500</v>
      </c>
      <c r="BT55" s="490">
        <v>2000</v>
      </c>
      <c r="BU55" s="490"/>
      <c r="BV55" s="490"/>
      <c r="BW55" s="490">
        <v>0</v>
      </c>
      <c r="BX55" s="490"/>
      <c r="BY55" s="490">
        <v>12000</v>
      </c>
      <c r="BZ55" s="490"/>
      <c r="CA55" s="490">
        <v>8000</v>
      </c>
      <c r="CB55" s="490">
        <v>7400</v>
      </c>
      <c r="CC55" s="490">
        <v>6000</v>
      </c>
      <c r="CD55" s="490">
        <v>0</v>
      </c>
      <c r="CE55" s="490">
        <v>15000</v>
      </c>
      <c r="CF55" s="490">
        <v>12000</v>
      </c>
      <c r="CG55" s="490">
        <v>10000</v>
      </c>
      <c r="CH55" s="490">
        <v>8000</v>
      </c>
      <c r="CI55" s="490">
        <v>0</v>
      </c>
      <c r="CJ55" s="490">
        <v>4500</v>
      </c>
      <c r="CK55" s="490">
        <v>4500</v>
      </c>
      <c r="CL55" s="490"/>
      <c r="CM55" s="490"/>
      <c r="CN55" s="490"/>
      <c r="CO55" s="490">
        <v>0</v>
      </c>
      <c r="CP55" s="490"/>
      <c r="CQ55" s="490">
        <v>8000</v>
      </c>
      <c r="CR55" s="490">
        <v>4000</v>
      </c>
      <c r="CS55" s="490">
        <v>13000</v>
      </c>
      <c r="CT55" s="490"/>
      <c r="CU55" s="490">
        <v>5000</v>
      </c>
      <c r="CV55" s="490"/>
      <c r="CW55" s="490">
        <v>3200</v>
      </c>
      <c r="CX55" s="500">
        <v>500</v>
      </c>
      <c r="CY55" s="490">
        <v>800</v>
      </c>
      <c r="CZ55" s="490"/>
      <c r="DA55" s="490">
        <v>0</v>
      </c>
      <c r="DB55" s="490"/>
      <c r="DC55" s="490"/>
      <c r="DD55" s="490"/>
      <c r="DE55" s="490">
        <v>0</v>
      </c>
      <c r="DF55" s="490"/>
      <c r="DG55" s="490"/>
      <c r="DH55" s="490"/>
      <c r="DI55" s="490"/>
      <c r="DJ55" s="490"/>
      <c r="DK55" s="490"/>
      <c r="DL55" s="490"/>
      <c r="DM55" s="490"/>
      <c r="DN55" s="490"/>
      <c r="DO55" s="490"/>
      <c r="DP55" s="490"/>
      <c r="DQ55" s="490"/>
      <c r="DR55" s="490"/>
      <c r="DS55" s="490"/>
      <c r="DT55" s="490"/>
      <c r="DU55" s="490"/>
      <c r="DV55" s="490"/>
      <c r="DW55" s="490"/>
      <c r="DX55" s="490"/>
      <c r="DY55" s="490"/>
      <c r="DZ55" s="490"/>
      <c r="EA55" s="490"/>
      <c r="EB55" s="490">
        <v>0</v>
      </c>
      <c r="EC55" s="490"/>
      <c r="ED55" s="490"/>
      <c r="EE55" s="490"/>
      <c r="EF55" s="490"/>
      <c r="EG55" s="490"/>
      <c r="EH55" s="490">
        <v>0</v>
      </c>
      <c r="EI55" s="490"/>
      <c r="EJ55" s="490"/>
      <c r="EK55" s="490"/>
      <c r="EL55" s="490"/>
      <c r="EM55" s="490">
        <v>0</v>
      </c>
      <c r="EN55" s="490"/>
      <c r="EO55" s="490"/>
      <c r="EP55" s="490"/>
      <c r="EQ55" s="490"/>
      <c r="ER55" s="490"/>
      <c r="ES55" s="490"/>
      <c r="ET55" s="490"/>
      <c r="EU55" s="490"/>
      <c r="EV55" s="513"/>
      <c r="EW55" s="490"/>
      <c r="EX55" s="490"/>
      <c r="EY55" s="490"/>
      <c r="EZ55" s="490"/>
      <c r="FA55" s="481">
        <f t="shared" si="0"/>
        <v>193380</v>
      </c>
      <c r="FB55" s="490">
        <f t="shared" si="1"/>
        <v>105620</v>
      </c>
    </row>
    <row r="56" spans="1:158" s="466" customFormat="1" ht="40.9" customHeight="1">
      <c r="A56" s="203">
        <v>34</v>
      </c>
      <c r="B56" s="502" t="s">
        <v>5395</v>
      </c>
      <c r="C56" s="502" t="s">
        <v>5442</v>
      </c>
      <c r="D56" s="502">
        <v>185</v>
      </c>
      <c r="E56" s="502">
        <v>226</v>
      </c>
      <c r="F56" s="503" t="s">
        <v>5443</v>
      </c>
      <c r="G56" s="502" t="s">
        <v>3202</v>
      </c>
      <c r="H56" s="502" t="s">
        <v>82</v>
      </c>
      <c r="I56" s="502" t="s">
        <v>311</v>
      </c>
      <c r="J56" s="502">
        <v>24</v>
      </c>
      <c r="K56" s="502" t="s">
        <v>5444</v>
      </c>
      <c r="L56" s="502" t="s">
        <v>5445</v>
      </c>
      <c r="M56" s="502" t="s">
        <v>15</v>
      </c>
      <c r="N56" s="504">
        <v>218100</v>
      </c>
      <c r="O56" s="502" t="s">
        <v>3056</v>
      </c>
      <c r="P56" s="502">
        <v>119</v>
      </c>
      <c r="Q56" s="490">
        <v>0</v>
      </c>
      <c r="R56" s="490"/>
      <c r="S56" s="490"/>
      <c r="T56" s="490"/>
      <c r="U56" s="490"/>
      <c r="V56" s="490"/>
      <c r="W56" s="490"/>
      <c r="X56" s="490"/>
      <c r="Y56" s="490">
        <v>8000</v>
      </c>
      <c r="Z56" s="490"/>
      <c r="AA56" s="490">
        <v>2500</v>
      </c>
      <c r="AB56" s="490"/>
      <c r="AC56" s="490">
        <v>20000</v>
      </c>
      <c r="AD56" s="490">
        <v>500</v>
      </c>
      <c r="AE56" s="490"/>
      <c r="AF56" s="490"/>
      <c r="AG56" s="490">
        <v>6000</v>
      </c>
      <c r="AH56" s="490">
        <v>6000</v>
      </c>
      <c r="AI56" s="490"/>
      <c r="AJ56" s="490"/>
      <c r="AK56" s="490">
        <v>500</v>
      </c>
      <c r="AL56" s="490">
        <v>100</v>
      </c>
      <c r="AM56" s="490">
        <v>0</v>
      </c>
      <c r="AN56" s="490"/>
      <c r="AO56" s="490"/>
      <c r="AP56" s="490"/>
      <c r="AQ56" s="490">
        <v>8000</v>
      </c>
      <c r="AR56" s="490">
        <v>3640</v>
      </c>
      <c r="AS56" s="490"/>
      <c r="AT56" s="490">
        <v>8000</v>
      </c>
      <c r="AU56" s="490">
        <v>8000</v>
      </c>
      <c r="AV56" s="490">
        <v>0</v>
      </c>
      <c r="AW56" s="490">
        <v>4000</v>
      </c>
      <c r="AX56" s="490">
        <v>4000</v>
      </c>
      <c r="AY56" s="490">
        <v>5000</v>
      </c>
      <c r="AZ56" s="490">
        <v>1500</v>
      </c>
      <c r="BA56" s="490"/>
      <c r="BB56" s="490"/>
      <c r="BC56" s="490">
        <v>2000</v>
      </c>
      <c r="BD56" s="500">
        <v>0</v>
      </c>
      <c r="BE56" s="490">
        <v>0</v>
      </c>
      <c r="BF56" s="490">
        <v>0</v>
      </c>
      <c r="BG56" s="490">
        <v>3000</v>
      </c>
      <c r="BH56" s="490">
        <v>1680</v>
      </c>
      <c r="BI56" s="490">
        <v>2000</v>
      </c>
      <c r="BJ56" s="490">
        <v>1998</v>
      </c>
      <c r="BK56" s="490">
        <v>20000</v>
      </c>
      <c r="BL56" s="490">
        <v>6000</v>
      </c>
      <c r="BM56" s="490">
        <v>0</v>
      </c>
      <c r="BN56" s="490"/>
      <c r="BO56" s="490">
        <v>4000</v>
      </c>
      <c r="BP56" s="490">
        <v>1000</v>
      </c>
      <c r="BQ56" s="490">
        <v>5000</v>
      </c>
      <c r="BR56" s="490">
        <v>1920</v>
      </c>
      <c r="BS56" s="490">
        <v>600</v>
      </c>
      <c r="BT56" s="490"/>
      <c r="BU56" s="490"/>
      <c r="BV56" s="490"/>
      <c r="BW56" s="490">
        <v>0</v>
      </c>
      <c r="BX56" s="490"/>
      <c r="BY56" s="490">
        <v>0</v>
      </c>
      <c r="BZ56" s="490"/>
      <c r="CA56" s="490">
        <v>5000</v>
      </c>
      <c r="CB56" s="490"/>
      <c r="CC56" s="490">
        <v>2000</v>
      </c>
      <c r="CD56" s="490">
        <v>0</v>
      </c>
      <c r="CE56" s="490">
        <v>8000</v>
      </c>
      <c r="CF56" s="490">
        <v>5000</v>
      </c>
      <c r="CG56" s="490">
        <v>4000</v>
      </c>
      <c r="CH56" s="490">
        <v>3700</v>
      </c>
      <c r="CI56" s="490">
        <v>0</v>
      </c>
      <c r="CJ56" s="490">
        <v>0</v>
      </c>
      <c r="CK56" s="490">
        <v>0</v>
      </c>
      <c r="CL56" s="490"/>
      <c r="CM56" s="490">
        <v>9000</v>
      </c>
      <c r="CN56" s="490">
        <v>7500</v>
      </c>
      <c r="CO56" s="490">
        <v>0</v>
      </c>
      <c r="CP56" s="490"/>
      <c r="CQ56" s="490">
        <v>5500</v>
      </c>
      <c r="CR56" s="490">
        <v>1752</v>
      </c>
      <c r="CS56" s="490">
        <v>6000</v>
      </c>
      <c r="CT56" s="490"/>
      <c r="CU56" s="490">
        <v>80000</v>
      </c>
      <c r="CV56" s="490">
        <v>46000</v>
      </c>
      <c r="CW56" s="490"/>
      <c r="CX56" s="500"/>
      <c r="CY56" s="490">
        <v>0</v>
      </c>
      <c r="CZ56" s="490"/>
      <c r="DA56" s="490">
        <v>0</v>
      </c>
      <c r="DB56" s="490"/>
      <c r="DC56" s="490"/>
      <c r="DD56" s="490"/>
      <c r="DE56" s="490">
        <v>0</v>
      </c>
      <c r="DF56" s="490"/>
      <c r="DG56" s="490"/>
      <c r="DH56" s="490"/>
      <c r="DI56" s="490"/>
      <c r="DJ56" s="490"/>
      <c r="DK56" s="490"/>
      <c r="DL56" s="490"/>
      <c r="DM56" s="490"/>
      <c r="DN56" s="490"/>
      <c r="DO56" s="490"/>
      <c r="DP56" s="490"/>
      <c r="DQ56" s="490"/>
      <c r="DR56" s="490"/>
      <c r="DS56" s="490"/>
      <c r="DT56" s="490"/>
      <c r="DU56" s="490"/>
      <c r="DV56" s="490"/>
      <c r="DW56" s="490"/>
      <c r="DX56" s="490"/>
      <c r="DY56" s="490"/>
      <c r="DZ56" s="490"/>
      <c r="EA56" s="490"/>
      <c r="EB56" s="490">
        <v>0</v>
      </c>
      <c r="EC56" s="490"/>
      <c r="ED56" s="490"/>
      <c r="EE56" s="490"/>
      <c r="EF56" s="490"/>
      <c r="EG56" s="490"/>
      <c r="EH56" s="490">
        <v>0</v>
      </c>
      <c r="EI56" s="490"/>
      <c r="EJ56" s="490"/>
      <c r="EK56" s="490"/>
      <c r="EL56" s="490"/>
      <c r="EM56" s="490">
        <v>0</v>
      </c>
      <c r="EN56" s="490"/>
      <c r="EO56" s="490"/>
      <c r="EP56" s="490"/>
      <c r="EQ56" s="490"/>
      <c r="ER56" s="490"/>
      <c r="ES56" s="490"/>
      <c r="ET56" s="490"/>
      <c r="EU56" s="490"/>
      <c r="EV56" s="513"/>
      <c r="EW56" s="490"/>
      <c r="EX56" s="490"/>
      <c r="EY56" s="490"/>
      <c r="EZ56" s="490"/>
      <c r="FA56" s="481">
        <f t="shared" si="0"/>
        <v>92290</v>
      </c>
      <c r="FB56" s="490">
        <f t="shared" si="1"/>
        <v>125810</v>
      </c>
    </row>
    <row r="57" spans="1:158" s="466" customFormat="1" ht="40.9" customHeight="1">
      <c r="A57" s="203">
        <v>35</v>
      </c>
      <c r="B57" s="502" t="s">
        <v>5398</v>
      </c>
      <c r="C57" s="502" t="s">
        <v>5446</v>
      </c>
      <c r="D57" s="502">
        <v>186</v>
      </c>
      <c r="E57" s="502">
        <v>227</v>
      </c>
      <c r="F57" s="503" t="s">
        <v>5447</v>
      </c>
      <c r="G57" s="502" t="s">
        <v>5448</v>
      </c>
      <c r="H57" s="502" t="s">
        <v>95</v>
      </c>
      <c r="I57" s="502" t="s">
        <v>5449</v>
      </c>
      <c r="J57" s="502">
        <v>36</v>
      </c>
      <c r="K57" s="502" t="s">
        <v>5450</v>
      </c>
      <c r="L57" s="502" t="s">
        <v>5451</v>
      </c>
      <c r="M57" s="502" t="s">
        <v>15</v>
      </c>
      <c r="N57" s="504">
        <v>259750</v>
      </c>
      <c r="O57" s="502" t="s">
        <v>3062</v>
      </c>
      <c r="P57" s="502">
        <v>116</v>
      </c>
      <c r="Q57" s="490">
        <v>15000</v>
      </c>
      <c r="R57" s="490"/>
      <c r="S57" s="490"/>
      <c r="T57" s="490"/>
      <c r="U57" s="490"/>
      <c r="V57" s="490"/>
      <c r="W57" s="490">
        <v>17000</v>
      </c>
      <c r="X57" s="490">
        <v>4351</v>
      </c>
      <c r="Y57" s="490">
        <v>8000</v>
      </c>
      <c r="Z57" s="490"/>
      <c r="AA57" s="490">
        <v>10000</v>
      </c>
      <c r="AB57" s="490"/>
      <c r="AC57" s="490">
        <v>30000</v>
      </c>
      <c r="AD57" s="490">
        <v>30000</v>
      </c>
      <c r="AE57" s="490"/>
      <c r="AF57" s="490"/>
      <c r="AG57" s="490">
        <v>5000</v>
      </c>
      <c r="AH57" s="490"/>
      <c r="AI57" s="490">
        <v>20000</v>
      </c>
      <c r="AJ57" s="490"/>
      <c r="AK57" s="490">
        <v>0</v>
      </c>
      <c r="AL57" s="490"/>
      <c r="AM57" s="490">
        <v>5000</v>
      </c>
      <c r="AN57" s="490"/>
      <c r="AO57" s="490"/>
      <c r="AP57" s="490"/>
      <c r="AQ57" s="490">
        <v>7000</v>
      </c>
      <c r="AR57" s="490">
        <v>3360</v>
      </c>
      <c r="AS57" s="490"/>
      <c r="AT57" s="490"/>
      <c r="AU57" s="490">
        <v>0</v>
      </c>
      <c r="AV57" s="490"/>
      <c r="AW57" s="490">
        <v>4000</v>
      </c>
      <c r="AX57" s="490"/>
      <c r="AY57" s="490"/>
      <c r="AZ57" s="490"/>
      <c r="BA57" s="490">
        <v>6850</v>
      </c>
      <c r="BB57" s="490">
        <v>8180</v>
      </c>
      <c r="BC57" s="490">
        <v>15000</v>
      </c>
      <c r="BD57" s="500">
        <v>15080</v>
      </c>
      <c r="BE57" s="490">
        <v>0</v>
      </c>
      <c r="BF57" s="490">
        <v>0</v>
      </c>
      <c r="BG57" s="490">
        <v>3500</v>
      </c>
      <c r="BH57" s="490">
        <v>3540</v>
      </c>
      <c r="BI57" s="490">
        <v>600</v>
      </c>
      <c r="BJ57" s="490">
        <v>0</v>
      </c>
      <c r="BK57" s="490">
        <v>2000</v>
      </c>
      <c r="BL57" s="490"/>
      <c r="BM57" s="490">
        <v>20000</v>
      </c>
      <c r="BN57" s="490">
        <v>16420</v>
      </c>
      <c r="BO57" s="490">
        <v>1000</v>
      </c>
      <c r="BP57" s="490"/>
      <c r="BQ57" s="490"/>
      <c r="BR57" s="490"/>
      <c r="BS57" s="490"/>
      <c r="BT57" s="490"/>
      <c r="BU57" s="490"/>
      <c r="BV57" s="490"/>
      <c r="BW57" s="490">
        <v>0</v>
      </c>
      <c r="BX57" s="490"/>
      <c r="BY57" s="490">
        <v>15000</v>
      </c>
      <c r="BZ57" s="490"/>
      <c r="CA57" s="490">
        <v>5000</v>
      </c>
      <c r="CB57" s="490">
        <v>5000</v>
      </c>
      <c r="CC57" s="490">
        <v>6000</v>
      </c>
      <c r="CD57" s="490">
        <v>2400</v>
      </c>
      <c r="CE57" s="490">
        <v>12000</v>
      </c>
      <c r="CF57" s="490">
        <v>12000</v>
      </c>
      <c r="CG57" s="490">
        <v>13000</v>
      </c>
      <c r="CH57" s="490">
        <v>8240</v>
      </c>
      <c r="CI57" s="490">
        <v>0</v>
      </c>
      <c r="CJ57" s="490">
        <v>10000</v>
      </c>
      <c r="CK57" s="490">
        <v>10000</v>
      </c>
      <c r="CL57" s="490">
        <v>12000</v>
      </c>
      <c r="CM57" s="490">
        <v>12000</v>
      </c>
      <c r="CN57" s="490">
        <v>8160</v>
      </c>
      <c r="CO57" s="490">
        <v>0</v>
      </c>
      <c r="CP57" s="490"/>
      <c r="CQ57" s="490">
        <v>1800</v>
      </c>
      <c r="CR57" s="490"/>
      <c r="CS57" s="490">
        <v>10000</v>
      </c>
      <c r="CT57" s="490">
        <v>7680</v>
      </c>
      <c r="CU57" s="490">
        <v>0</v>
      </c>
      <c r="CV57" s="490"/>
      <c r="CW57" s="490">
        <v>5000</v>
      </c>
      <c r="CX57" s="500">
        <v>3980</v>
      </c>
      <c r="CY57" s="490">
        <v>0</v>
      </c>
      <c r="CZ57" s="490"/>
      <c r="DA57" s="490">
        <v>0</v>
      </c>
      <c r="DB57" s="490"/>
      <c r="DC57" s="490"/>
      <c r="DD57" s="490"/>
      <c r="DE57" s="490">
        <v>0</v>
      </c>
      <c r="DF57" s="490"/>
      <c r="DG57" s="490"/>
      <c r="DH57" s="490"/>
      <c r="DI57" s="490"/>
      <c r="DJ57" s="490"/>
      <c r="DK57" s="490"/>
      <c r="DL57" s="490"/>
      <c r="DM57" s="490"/>
      <c r="DN57" s="490"/>
      <c r="DO57" s="490"/>
      <c r="DP57" s="490"/>
      <c r="DQ57" s="490"/>
      <c r="DR57" s="490"/>
      <c r="DS57" s="490"/>
      <c r="DT57" s="490"/>
      <c r="DU57" s="490"/>
      <c r="DV57" s="490"/>
      <c r="DW57" s="490"/>
      <c r="DX57" s="490"/>
      <c r="DY57" s="490"/>
      <c r="DZ57" s="490"/>
      <c r="EA57" s="490"/>
      <c r="EB57" s="490">
        <v>0</v>
      </c>
      <c r="EC57" s="490"/>
      <c r="ED57" s="490"/>
      <c r="EE57" s="490"/>
      <c r="EF57" s="490"/>
      <c r="EG57" s="490"/>
      <c r="EH57" s="490">
        <v>0</v>
      </c>
      <c r="EI57" s="490"/>
      <c r="EJ57" s="490"/>
      <c r="EK57" s="490"/>
      <c r="EL57" s="490"/>
      <c r="EM57" s="490">
        <v>0</v>
      </c>
      <c r="EN57" s="490"/>
      <c r="EO57" s="490"/>
      <c r="EP57" s="490"/>
      <c r="EQ57" s="490"/>
      <c r="ER57" s="490"/>
      <c r="ES57" s="490"/>
      <c r="ET57" s="490"/>
      <c r="EU57" s="490"/>
      <c r="EV57" s="513"/>
      <c r="EW57" s="490"/>
      <c r="EX57" s="490"/>
      <c r="EY57" s="490"/>
      <c r="EZ57" s="490"/>
      <c r="FA57" s="481">
        <f t="shared" si="0"/>
        <v>140391</v>
      </c>
      <c r="FB57" s="490">
        <f t="shared" si="1"/>
        <v>119359</v>
      </c>
    </row>
    <row r="58" spans="1:158" s="466" customFormat="1" ht="40.9" customHeight="1">
      <c r="A58" s="203">
        <v>36</v>
      </c>
      <c r="B58" s="502" t="s">
        <v>5403</v>
      </c>
      <c r="C58" s="502" t="s">
        <v>5452</v>
      </c>
      <c r="D58" s="502">
        <v>186</v>
      </c>
      <c r="E58" s="502">
        <v>227</v>
      </c>
      <c r="F58" s="503" t="s">
        <v>5453</v>
      </c>
      <c r="G58" s="502" t="s">
        <v>5454</v>
      </c>
      <c r="H58" s="502" t="s">
        <v>5455</v>
      </c>
      <c r="I58" s="502" t="s">
        <v>311</v>
      </c>
      <c r="J58" s="502">
        <v>24</v>
      </c>
      <c r="K58" s="502" t="s">
        <v>5456</v>
      </c>
      <c r="L58" s="502" t="s">
        <v>5402</v>
      </c>
      <c r="M58" s="502" t="s">
        <v>15</v>
      </c>
      <c r="N58" s="504">
        <v>125960</v>
      </c>
      <c r="O58" s="502" t="s">
        <v>3056</v>
      </c>
      <c r="P58" s="502">
        <v>119</v>
      </c>
      <c r="Q58" s="490">
        <v>40000</v>
      </c>
      <c r="R58" s="490">
        <v>21000</v>
      </c>
      <c r="S58" s="490">
        <v>2000</v>
      </c>
      <c r="T58" s="490">
        <v>980</v>
      </c>
      <c r="U58" s="490"/>
      <c r="V58" s="490"/>
      <c r="W58" s="490">
        <v>13000</v>
      </c>
      <c r="X58" s="490">
        <v>4000</v>
      </c>
      <c r="Y58" s="490"/>
      <c r="Z58" s="490"/>
      <c r="AA58" s="490">
        <v>6500</v>
      </c>
      <c r="AB58" s="490"/>
      <c r="AC58" s="490">
        <v>13000</v>
      </c>
      <c r="AD58" s="490">
        <v>13000</v>
      </c>
      <c r="AE58" s="490"/>
      <c r="AF58" s="490"/>
      <c r="AG58" s="490">
        <v>2000</v>
      </c>
      <c r="AH58" s="490"/>
      <c r="AI58" s="490">
        <v>15000</v>
      </c>
      <c r="AJ58" s="490">
        <v>15000</v>
      </c>
      <c r="AK58" s="490">
        <v>0</v>
      </c>
      <c r="AL58" s="490"/>
      <c r="AM58" s="490">
        <v>6000</v>
      </c>
      <c r="AN58" s="490">
        <v>1500</v>
      </c>
      <c r="AO58" s="490"/>
      <c r="AP58" s="490"/>
      <c r="AQ58" s="490"/>
      <c r="AR58" s="490"/>
      <c r="AS58" s="490"/>
      <c r="AT58" s="490"/>
      <c r="AU58" s="490">
        <v>0</v>
      </c>
      <c r="AV58" s="490"/>
      <c r="AW58" s="490"/>
      <c r="AX58" s="490"/>
      <c r="AY58" s="490"/>
      <c r="AZ58" s="490"/>
      <c r="BA58" s="490">
        <v>5160</v>
      </c>
      <c r="BB58" s="490">
        <v>5160</v>
      </c>
      <c r="BC58" s="490">
        <v>0</v>
      </c>
      <c r="BD58" s="500"/>
      <c r="BE58" s="490">
        <v>0</v>
      </c>
      <c r="BF58" s="490">
        <v>0</v>
      </c>
      <c r="BG58" s="490">
        <v>0</v>
      </c>
      <c r="BH58" s="490"/>
      <c r="BI58" s="490">
        <v>0</v>
      </c>
      <c r="BJ58" s="490"/>
      <c r="BK58" s="490">
        <v>0</v>
      </c>
      <c r="BL58" s="490"/>
      <c r="BM58" s="490">
        <v>4000</v>
      </c>
      <c r="BN58" s="490"/>
      <c r="BO58" s="490">
        <v>0</v>
      </c>
      <c r="BP58" s="490"/>
      <c r="BQ58" s="490"/>
      <c r="BR58" s="490"/>
      <c r="BS58" s="490"/>
      <c r="BT58" s="490"/>
      <c r="BU58" s="490"/>
      <c r="BV58" s="490"/>
      <c r="BW58" s="490">
        <v>0</v>
      </c>
      <c r="BX58" s="490"/>
      <c r="BY58" s="490">
        <v>0</v>
      </c>
      <c r="BZ58" s="490"/>
      <c r="CA58" s="490"/>
      <c r="CB58" s="490"/>
      <c r="CC58" s="490">
        <v>0</v>
      </c>
      <c r="CD58" s="490">
        <v>0</v>
      </c>
      <c r="CE58" s="490">
        <v>0</v>
      </c>
      <c r="CF58" s="490"/>
      <c r="CG58" s="490"/>
      <c r="CH58" s="490"/>
      <c r="CI58" s="490">
        <v>0</v>
      </c>
      <c r="CJ58" s="490">
        <v>4800</v>
      </c>
      <c r="CK58" s="490">
        <v>4800</v>
      </c>
      <c r="CL58" s="490">
        <v>4800</v>
      </c>
      <c r="CM58" s="490">
        <v>2500</v>
      </c>
      <c r="CN58" s="490"/>
      <c r="CO58" s="490">
        <v>0</v>
      </c>
      <c r="CP58" s="490"/>
      <c r="CQ58" s="490">
        <v>4000</v>
      </c>
      <c r="CR58" s="490">
        <v>2000</v>
      </c>
      <c r="CS58" s="490">
        <v>8000</v>
      </c>
      <c r="CT58" s="490"/>
      <c r="CU58" s="490">
        <v>0</v>
      </c>
      <c r="CV58" s="490"/>
      <c r="CW58" s="490"/>
      <c r="CX58" s="500"/>
      <c r="CY58" s="490">
        <v>0</v>
      </c>
      <c r="CZ58" s="490"/>
      <c r="DA58" s="490">
        <v>0</v>
      </c>
      <c r="DB58" s="490"/>
      <c r="DC58" s="490"/>
      <c r="DD58" s="490"/>
      <c r="DE58" s="490">
        <v>0</v>
      </c>
      <c r="DF58" s="490"/>
      <c r="DG58" s="490"/>
      <c r="DH58" s="490"/>
      <c r="DI58" s="490"/>
      <c r="DJ58" s="490"/>
      <c r="DK58" s="490"/>
      <c r="DL58" s="490"/>
      <c r="DM58" s="490"/>
      <c r="DN58" s="490"/>
      <c r="DO58" s="490"/>
      <c r="DP58" s="490"/>
      <c r="DQ58" s="490"/>
      <c r="DR58" s="490"/>
      <c r="DS58" s="490"/>
      <c r="DT58" s="490"/>
      <c r="DU58" s="490"/>
      <c r="DV58" s="490"/>
      <c r="DW58" s="490"/>
      <c r="DX58" s="490"/>
      <c r="DY58" s="490"/>
      <c r="DZ58" s="490"/>
      <c r="EA58" s="490"/>
      <c r="EB58" s="490">
        <v>0</v>
      </c>
      <c r="EC58" s="490"/>
      <c r="ED58" s="490"/>
      <c r="EE58" s="490"/>
      <c r="EF58" s="490"/>
      <c r="EG58" s="490"/>
      <c r="EH58" s="490">
        <v>0</v>
      </c>
      <c r="EI58" s="490"/>
      <c r="EJ58" s="490"/>
      <c r="EK58" s="490"/>
      <c r="EL58" s="490"/>
      <c r="EM58" s="490">
        <v>0</v>
      </c>
      <c r="EN58" s="490"/>
      <c r="EO58" s="490"/>
      <c r="EP58" s="490"/>
      <c r="EQ58" s="490"/>
      <c r="ER58" s="490"/>
      <c r="ES58" s="490"/>
      <c r="ET58" s="490"/>
      <c r="EU58" s="490"/>
      <c r="EV58" s="513"/>
      <c r="EW58" s="490"/>
      <c r="EX58" s="490"/>
      <c r="EY58" s="490"/>
      <c r="EZ58" s="490"/>
      <c r="FA58" s="481">
        <f t="shared" si="0"/>
        <v>67440</v>
      </c>
      <c r="FB58" s="490">
        <f t="shared" si="1"/>
        <v>58520</v>
      </c>
    </row>
    <row r="59" spans="1:158" s="466" customFormat="1" ht="40.9" customHeight="1">
      <c r="A59" s="203">
        <v>37</v>
      </c>
      <c r="B59" s="502" t="s">
        <v>5407</v>
      </c>
      <c r="C59" s="502" t="s">
        <v>5457</v>
      </c>
      <c r="D59" s="502">
        <v>188</v>
      </c>
      <c r="E59" s="502">
        <v>229</v>
      </c>
      <c r="F59" s="503" t="s">
        <v>5458</v>
      </c>
      <c r="G59" s="502" t="s">
        <v>5459</v>
      </c>
      <c r="H59" s="502" t="s">
        <v>82</v>
      </c>
      <c r="I59" s="502" t="s">
        <v>5460</v>
      </c>
      <c r="J59" s="502">
        <v>36</v>
      </c>
      <c r="K59" s="502" t="s">
        <v>5461</v>
      </c>
      <c r="L59" s="502" t="s">
        <v>5462</v>
      </c>
      <c r="M59" s="502" t="s">
        <v>15</v>
      </c>
      <c r="N59" s="504">
        <v>84900</v>
      </c>
      <c r="O59" s="502" t="s">
        <v>3060</v>
      </c>
      <c r="P59" s="502">
        <v>7</v>
      </c>
      <c r="Q59" s="490">
        <v>0</v>
      </c>
      <c r="R59" s="490"/>
      <c r="S59" s="490"/>
      <c r="T59" s="490"/>
      <c r="U59" s="490"/>
      <c r="V59" s="490"/>
      <c r="W59" s="490"/>
      <c r="X59" s="490"/>
      <c r="Y59" s="490"/>
      <c r="Z59" s="490"/>
      <c r="AA59" s="490"/>
      <c r="AB59" s="490"/>
      <c r="AC59" s="490">
        <v>30000</v>
      </c>
      <c r="AD59" s="490"/>
      <c r="AE59" s="490"/>
      <c r="AF59" s="490"/>
      <c r="AG59" s="490">
        <v>3000</v>
      </c>
      <c r="AH59" s="490"/>
      <c r="AI59" s="490"/>
      <c r="AJ59" s="490"/>
      <c r="AK59" s="490">
        <v>0</v>
      </c>
      <c r="AL59" s="490"/>
      <c r="AM59" s="490">
        <v>0</v>
      </c>
      <c r="AN59" s="490"/>
      <c r="AO59" s="490"/>
      <c r="AP59" s="490"/>
      <c r="AQ59" s="490"/>
      <c r="AR59" s="490"/>
      <c r="AS59" s="490"/>
      <c r="AT59" s="490"/>
      <c r="AU59" s="490">
        <v>0</v>
      </c>
      <c r="AV59" s="490"/>
      <c r="AW59" s="490">
        <v>5000</v>
      </c>
      <c r="AX59" s="490"/>
      <c r="AY59" s="490"/>
      <c r="AZ59" s="490"/>
      <c r="BA59" s="490">
        <v>10400</v>
      </c>
      <c r="BB59" s="490">
        <v>3000</v>
      </c>
      <c r="BC59" s="490">
        <v>0</v>
      </c>
      <c r="BD59" s="500"/>
      <c r="BE59" s="490">
        <v>0</v>
      </c>
      <c r="BF59" s="490">
        <v>0</v>
      </c>
      <c r="BG59" s="490">
        <v>0</v>
      </c>
      <c r="BH59" s="490"/>
      <c r="BI59" s="490">
        <v>0</v>
      </c>
      <c r="BJ59" s="490"/>
      <c r="BK59" s="490">
        <v>0</v>
      </c>
      <c r="BL59" s="490"/>
      <c r="BM59" s="490">
        <v>10000</v>
      </c>
      <c r="BN59" s="490"/>
      <c r="BO59" s="490">
        <v>0</v>
      </c>
      <c r="BP59" s="490"/>
      <c r="BQ59" s="490">
        <v>4000</v>
      </c>
      <c r="BR59" s="490">
        <v>2000</v>
      </c>
      <c r="BS59" s="490"/>
      <c r="BT59" s="490"/>
      <c r="BU59" s="490"/>
      <c r="BV59" s="490"/>
      <c r="BW59" s="490">
        <v>0</v>
      </c>
      <c r="BX59" s="490"/>
      <c r="BY59" s="490">
        <v>0</v>
      </c>
      <c r="BZ59" s="490"/>
      <c r="CA59" s="490">
        <v>5000</v>
      </c>
      <c r="CB59" s="490"/>
      <c r="CC59" s="490">
        <v>0</v>
      </c>
      <c r="CD59" s="490">
        <v>0</v>
      </c>
      <c r="CE59" s="490"/>
      <c r="CF59" s="490"/>
      <c r="CG59" s="490">
        <v>1000</v>
      </c>
      <c r="CH59" s="490"/>
      <c r="CI59" s="490">
        <v>0</v>
      </c>
      <c r="CJ59" s="490">
        <v>0</v>
      </c>
      <c r="CK59" s="490">
        <v>0</v>
      </c>
      <c r="CL59" s="490"/>
      <c r="CM59" s="490">
        <v>4500</v>
      </c>
      <c r="CN59" s="490">
        <v>1000</v>
      </c>
      <c r="CO59" s="490">
        <v>0</v>
      </c>
      <c r="CP59" s="490"/>
      <c r="CQ59" s="490">
        <v>6000</v>
      </c>
      <c r="CR59" s="490">
        <v>2500</v>
      </c>
      <c r="CS59" s="490">
        <v>6000</v>
      </c>
      <c r="CT59" s="490"/>
      <c r="CU59" s="490">
        <v>0</v>
      </c>
      <c r="CV59" s="490"/>
      <c r="CW59" s="490"/>
      <c r="CX59" s="500"/>
      <c r="CY59" s="490">
        <v>0</v>
      </c>
      <c r="CZ59" s="490"/>
      <c r="DA59" s="490">
        <v>0</v>
      </c>
      <c r="DB59" s="490"/>
      <c r="DC59" s="490"/>
      <c r="DD59" s="490"/>
      <c r="DE59" s="490">
        <v>0</v>
      </c>
      <c r="DF59" s="490"/>
      <c r="DG59" s="490"/>
      <c r="DH59" s="490"/>
      <c r="DI59" s="490"/>
      <c r="DJ59" s="490"/>
      <c r="DK59" s="490"/>
      <c r="DL59" s="490"/>
      <c r="DM59" s="490"/>
      <c r="DN59" s="490"/>
      <c r="DO59" s="490"/>
      <c r="DP59" s="490"/>
      <c r="DQ59" s="490"/>
      <c r="DR59" s="490"/>
      <c r="DS59" s="490"/>
      <c r="DT59" s="490"/>
      <c r="DU59" s="490"/>
      <c r="DV59" s="490"/>
      <c r="DW59" s="490"/>
      <c r="DX59" s="490"/>
      <c r="DY59" s="490"/>
      <c r="DZ59" s="490"/>
      <c r="EA59" s="490"/>
      <c r="EB59" s="490">
        <v>0</v>
      </c>
      <c r="EC59" s="490"/>
      <c r="ED59" s="490"/>
      <c r="EE59" s="490"/>
      <c r="EF59" s="490"/>
      <c r="EG59" s="490"/>
      <c r="EH59" s="490">
        <v>0</v>
      </c>
      <c r="EI59" s="490"/>
      <c r="EJ59" s="490"/>
      <c r="EK59" s="490"/>
      <c r="EL59" s="490"/>
      <c r="EM59" s="490">
        <v>0</v>
      </c>
      <c r="EN59" s="490"/>
      <c r="EO59" s="490"/>
      <c r="EP59" s="490"/>
      <c r="EQ59" s="490"/>
      <c r="ER59" s="490"/>
      <c r="ES59" s="490"/>
      <c r="ET59" s="490"/>
      <c r="EU59" s="490"/>
      <c r="EV59" s="513"/>
      <c r="EW59" s="490"/>
      <c r="EX59" s="490"/>
      <c r="EY59" s="490"/>
      <c r="EZ59" s="490"/>
      <c r="FA59" s="481">
        <f t="shared" si="0"/>
        <v>8500</v>
      </c>
      <c r="FB59" s="490">
        <f t="shared" si="1"/>
        <v>76400</v>
      </c>
    </row>
    <row r="60" spans="1:158" s="466" customFormat="1" ht="40.9" customHeight="1">
      <c r="A60" s="203">
        <v>38</v>
      </c>
      <c r="B60" s="502" t="s">
        <v>5412</v>
      </c>
      <c r="C60" s="502" t="s">
        <v>5463</v>
      </c>
      <c r="D60" s="517">
        <v>188</v>
      </c>
      <c r="E60" s="502">
        <v>229</v>
      </c>
      <c r="F60" s="503" t="s">
        <v>5464</v>
      </c>
      <c r="G60" s="502" t="s">
        <v>5459</v>
      </c>
      <c r="H60" s="502" t="s">
        <v>28</v>
      </c>
      <c r="I60" s="502" t="s">
        <v>5465</v>
      </c>
      <c r="J60" s="502">
        <v>36</v>
      </c>
      <c r="K60" s="502" t="s">
        <v>5466</v>
      </c>
      <c r="L60" s="502" t="s">
        <v>1778</v>
      </c>
      <c r="M60" s="502" t="s">
        <v>15</v>
      </c>
      <c r="N60" s="504">
        <v>84300</v>
      </c>
      <c r="O60" s="502" t="s">
        <v>3106</v>
      </c>
      <c r="P60" s="502">
        <v>76</v>
      </c>
      <c r="Q60" s="490">
        <v>0</v>
      </c>
      <c r="R60" s="490"/>
      <c r="S60" s="490"/>
      <c r="T60" s="490"/>
      <c r="U60" s="490"/>
      <c r="V60" s="490"/>
      <c r="W60" s="490"/>
      <c r="X60" s="490"/>
      <c r="Y60" s="490">
        <v>5000</v>
      </c>
      <c r="Z60" s="490">
        <v>4400</v>
      </c>
      <c r="AA60" s="490">
        <v>10000</v>
      </c>
      <c r="AB60" s="490">
        <v>12000</v>
      </c>
      <c r="AC60" s="490">
        <v>10000</v>
      </c>
      <c r="AD60" s="490"/>
      <c r="AE60" s="490"/>
      <c r="AF60" s="490"/>
      <c r="AG60" s="490">
        <v>3000</v>
      </c>
      <c r="AH60" s="490"/>
      <c r="AI60" s="490"/>
      <c r="AJ60" s="490"/>
      <c r="AK60" s="490">
        <v>500</v>
      </c>
      <c r="AL60" s="490"/>
      <c r="AM60" s="490">
        <v>0</v>
      </c>
      <c r="AN60" s="490"/>
      <c r="AO60" s="490"/>
      <c r="AP60" s="490"/>
      <c r="AQ60" s="490">
        <v>3000</v>
      </c>
      <c r="AR60" s="490">
        <v>3000</v>
      </c>
      <c r="AS60" s="490"/>
      <c r="AT60" s="490"/>
      <c r="AU60" s="490">
        <v>0</v>
      </c>
      <c r="AV60" s="490"/>
      <c r="AW60" s="490">
        <v>7500</v>
      </c>
      <c r="AX60" s="490">
        <v>7500</v>
      </c>
      <c r="AY60" s="490"/>
      <c r="AZ60" s="490"/>
      <c r="BA60" s="490">
        <v>5800</v>
      </c>
      <c r="BB60" s="490">
        <v>6960</v>
      </c>
      <c r="BC60" s="490">
        <v>5000</v>
      </c>
      <c r="BD60" s="500">
        <v>0</v>
      </c>
      <c r="BE60" s="490">
        <v>0</v>
      </c>
      <c r="BF60" s="490">
        <v>0</v>
      </c>
      <c r="BG60" s="490">
        <v>0</v>
      </c>
      <c r="BH60" s="490"/>
      <c r="BI60" s="490">
        <v>0</v>
      </c>
      <c r="BJ60" s="490"/>
      <c r="BK60" s="490">
        <v>2000</v>
      </c>
      <c r="BL60" s="490"/>
      <c r="BM60" s="490">
        <v>0</v>
      </c>
      <c r="BN60" s="490"/>
      <c r="BO60" s="490">
        <v>0</v>
      </c>
      <c r="BP60" s="490"/>
      <c r="BQ60" s="490">
        <v>3000</v>
      </c>
      <c r="BR60" s="490">
        <v>3000</v>
      </c>
      <c r="BS60" s="490"/>
      <c r="BT60" s="490"/>
      <c r="BU60" s="490"/>
      <c r="BV60" s="490"/>
      <c r="BW60" s="490">
        <v>0</v>
      </c>
      <c r="BX60" s="490"/>
      <c r="BY60" s="490">
        <v>0</v>
      </c>
      <c r="BZ60" s="490"/>
      <c r="CA60" s="490"/>
      <c r="CB60" s="490"/>
      <c r="CC60" s="490">
        <v>0</v>
      </c>
      <c r="CD60" s="490">
        <v>0</v>
      </c>
      <c r="CE60" s="490">
        <v>4000</v>
      </c>
      <c r="CF60" s="490">
        <v>4000</v>
      </c>
      <c r="CG60" s="490">
        <v>10000</v>
      </c>
      <c r="CH60" s="490">
        <v>10000</v>
      </c>
      <c r="CI60" s="490">
        <v>0</v>
      </c>
      <c r="CJ60" s="490">
        <v>0</v>
      </c>
      <c r="CK60" s="490">
        <v>0</v>
      </c>
      <c r="CL60" s="490"/>
      <c r="CM60" s="490">
        <v>10000</v>
      </c>
      <c r="CN60" s="490"/>
      <c r="CO60" s="490">
        <v>0</v>
      </c>
      <c r="CP60" s="490"/>
      <c r="CQ60" s="490">
        <v>5500</v>
      </c>
      <c r="CR60" s="490">
        <v>2000</v>
      </c>
      <c r="CS60" s="490">
        <v>0</v>
      </c>
      <c r="CT60" s="490"/>
      <c r="CU60" s="490">
        <v>0</v>
      </c>
      <c r="CV60" s="490"/>
      <c r="CW60" s="490"/>
      <c r="CX60" s="500"/>
      <c r="CY60" s="490">
        <v>0</v>
      </c>
      <c r="CZ60" s="490"/>
      <c r="DA60" s="490">
        <v>0</v>
      </c>
      <c r="DB60" s="490"/>
      <c r="DC60" s="490"/>
      <c r="DD60" s="490"/>
      <c r="DE60" s="490">
        <v>0</v>
      </c>
      <c r="DF60" s="490"/>
      <c r="DG60" s="490"/>
      <c r="DH60" s="490"/>
      <c r="DI60" s="490"/>
      <c r="DJ60" s="490"/>
      <c r="DK60" s="490"/>
      <c r="DL60" s="490"/>
      <c r="DM60" s="490"/>
      <c r="DN60" s="490"/>
      <c r="DO60" s="490"/>
      <c r="DP60" s="490"/>
      <c r="DQ60" s="490"/>
      <c r="DR60" s="490"/>
      <c r="DS60" s="490"/>
      <c r="DT60" s="490"/>
      <c r="DU60" s="490"/>
      <c r="DV60" s="490"/>
      <c r="DW60" s="490"/>
      <c r="DX60" s="490"/>
      <c r="DY60" s="490"/>
      <c r="DZ60" s="490"/>
      <c r="EA60" s="490"/>
      <c r="EB60" s="490">
        <v>0</v>
      </c>
      <c r="EC60" s="490"/>
      <c r="ED60" s="490"/>
      <c r="EE60" s="490"/>
      <c r="EF60" s="490"/>
      <c r="EG60" s="490"/>
      <c r="EH60" s="490">
        <v>0</v>
      </c>
      <c r="EI60" s="490"/>
      <c r="EJ60" s="490"/>
      <c r="EK60" s="490"/>
      <c r="EL60" s="490"/>
      <c r="EM60" s="490">
        <v>0</v>
      </c>
      <c r="EN60" s="490"/>
      <c r="EO60" s="490"/>
      <c r="EP60" s="490"/>
      <c r="EQ60" s="490"/>
      <c r="ER60" s="490"/>
      <c r="ES60" s="490"/>
      <c r="ET60" s="490"/>
      <c r="EU60" s="490"/>
      <c r="EV60" s="513"/>
      <c r="EW60" s="490"/>
      <c r="EX60" s="490"/>
      <c r="EY60" s="490"/>
      <c r="EZ60" s="490"/>
      <c r="FA60" s="481">
        <f t="shared" si="0"/>
        <v>52860</v>
      </c>
      <c r="FB60" s="490">
        <f t="shared" si="1"/>
        <v>31440</v>
      </c>
    </row>
    <row r="61" spans="1:158" s="466" customFormat="1" ht="40.9" customHeight="1">
      <c r="A61" s="203">
        <v>39</v>
      </c>
      <c r="B61" s="502" t="s">
        <v>5415</v>
      </c>
      <c r="C61" s="502" t="s">
        <v>5467</v>
      </c>
      <c r="D61" s="502">
        <v>188</v>
      </c>
      <c r="E61" s="502">
        <v>229</v>
      </c>
      <c r="F61" s="503" t="s">
        <v>5468</v>
      </c>
      <c r="G61" s="502" t="s">
        <v>5459</v>
      </c>
      <c r="H61" s="502" t="s">
        <v>80</v>
      </c>
      <c r="I61" s="502" t="s">
        <v>5460</v>
      </c>
      <c r="J61" s="502">
        <v>36</v>
      </c>
      <c r="K61" s="502" t="s">
        <v>5469</v>
      </c>
      <c r="L61" s="502" t="s">
        <v>5462</v>
      </c>
      <c r="M61" s="502" t="s">
        <v>15</v>
      </c>
      <c r="N61" s="504">
        <v>27600</v>
      </c>
      <c r="O61" s="502" t="s">
        <v>3060</v>
      </c>
      <c r="P61" s="502">
        <v>7</v>
      </c>
      <c r="Q61" s="490">
        <v>25000</v>
      </c>
      <c r="R61" s="490">
        <v>11000</v>
      </c>
      <c r="S61" s="490"/>
      <c r="T61" s="490"/>
      <c r="U61" s="490"/>
      <c r="V61" s="490"/>
      <c r="W61" s="490"/>
      <c r="X61" s="490"/>
      <c r="Y61" s="490"/>
      <c r="Z61" s="490"/>
      <c r="AA61" s="490"/>
      <c r="AB61" s="490"/>
      <c r="AC61" s="490">
        <v>0</v>
      </c>
      <c r="AD61" s="490"/>
      <c r="AE61" s="490"/>
      <c r="AF61" s="490"/>
      <c r="AG61" s="490">
        <v>1000</v>
      </c>
      <c r="AH61" s="490"/>
      <c r="AI61" s="490"/>
      <c r="AJ61" s="490"/>
      <c r="AK61" s="490">
        <v>0</v>
      </c>
      <c r="AL61" s="490"/>
      <c r="AM61" s="490">
        <v>0</v>
      </c>
      <c r="AN61" s="490"/>
      <c r="AO61" s="490"/>
      <c r="AP61" s="490"/>
      <c r="AQ61" s="490"/>
      <c r="AR61" s="490"/>
      <c r="AS61" s="490"/>
      <c r="AT61" s="490"/>
      <c r="AU61" s="490">
        <v>0</v>
      </c>
      <c r="AV61" s="490"/>
      <c r="AW61" s="490"/>
      <c r="AX61" s="490"/>
      <c r="AY61" s="490"/>
      <c r="AZ61" s="490"/>
      <c r="BA61" s="490"/>
      <c r="BB61" s="490"/>
      <c r="BC61" s="490">
        <v>0</v>
      </c>
      <c r="BD61" s="500"/>
      <c r="BE61" s="490">
        <v>0</v>
      </c>
      <c r="BF61" s="490">
        <v>0</v>
      </c>
      <c r="BG61" s="490">
        <v>0</v>
      </c>
      <c r="BH61" s="490"/>
      <c r="BI61" s="490">
        <v>0</v>
      </c>
      <c r="BJ61" s="490"/>
      <c r="BK61" s="490">
        <v>0</v>
      </c>
      <c r="BL61" s="490"/>
      <c r="BM61" s="490">
        <v>0</v>
      </c>
      <c r="BN61" s="490"/>
      <c r="BO61" s="490">
        <v>0</v>
      </c>
      <c r="BP61" s="490"/>
      <c r="BQ61" s="490"/>
      <c r="BR61" s="490"/>
      <c r="BS61" s="490"/>
      <c r="BT61" s="490"/>
      <c r="BU61" s="490"/>
      <c r="BV61" s="490"/>
      <c r="BW61" s="490">
        <v>0</v>
      </c>
      <c r="BX61" s="490"/>
      <c r="BY61" s="490">
        <v>0</v>
      </c>
      <c r="BZ61" s="490"/>
      <c r="CA61" s="490"/>
      <c r="CB61" s="490"/>
      <c r="CC61" s="490">
        <v>0</v>
      </c>
      <c r="CD61" s="490">
        <v>0</v>
      </c>
      <c r="CE61" s="490">
        <v>0</v>
      </c>
      <c r="CF61" s="490"/>
      <c r="CG61" s="490"/>
      <c r="CH61" s="490"/>
      <c r="CI61" s="490">
        <v>0</v>
      </c>
      <c r="CJ61" s="490">
        <v>0</v>
      </c>
      <c r="CK61" s="490">
        <v>0</v>
      </c>
      <c r="CL61" s="490"/>
      <c r="CM61" s="490"/>
      <c r="CN61" s="490"/>
      <c r="CO61" s="490">
        <v>0</v>
      </c>
      <c r="CP61" s="490"/>
      <c r="CQ61" s="490">
        <v>1600</v>
      </c>
      <c r="CR61" s="490"/>
      <c r="CS61" s="490">
        <v>0</v>
      </c>
      <c r="CT61" s="490"/>
      <c r="CU61" s="490">
        <v>0</v>
      </c>
      <c r="CV61" s="490"/>
      <c r="CW61" s="490"/>
      <c r="CX61" s="500"/>
      <c r="CY61" s="490">
        <v>0</v>
      </c>
      <c r="CZ61" s="490"/>
      <c r="DA61" s="490">
        <v>0</v>
      </c>
      <c r="DB61" s="490"/>
      <c r="DC61" s="490"/>
      <c r="DD61" s="490"/>
      <c r="DE61" s="490">
        <v>0</v>
      </c>
      <c r="DF61" s="490"/>
      <c r="DG61" s="490"/>
      <c r="DH61" s="490"/>
      <c r="DI61" s="490"/>
      <c r="DJ61" s="490"/>
      <c r="DK61" s="490"/>
      <c r="DL61" s="490"/>
      <c r="DM61" s="490"/>
      <c r="DN61" s="490"/>
      <c r="DO61" s="490"/>
      <c r="DP61" s="490"/>
      <c r="DQ61" s="490"/>
      <c r="DR61" s="490"/>
      <c r="DS61" s="490"/>
      <c r="DT61" s="490"/>
      <c r="DU61" s="490"/>
      <c r="DV61" s="490"/>
      <c r="DW61" s="490"/>
      <c r="DX61" s="490"/>
      <c r="DY61" s="490"/>
      <c r="DZ61" s="490"/>
      <c r="EA61" s="490"/>
      <c r="EB61" s="490">
        <v>0</v>
      </c>
      <c r="EC61" s="490"/>
      <c r="ED61" s="490"/>
      <c r="EE61" s="490"/>
      <c r="EF61" s="490"/>
      <c r="EG61" s="490"/>
      <c r="EH61" s="490">
        <v>0</v>
      </c>
      <c r="EI61" s="490"/>
      <c r="EJ61" s="490"/>
      <c r="EK61" s="490"/>
      <c r="EL61" s="490"/>
      <c r="EM61" s="490">
        <v>0</v>
      </c>
      <c r="EN61" s="490"/>
      <c r="EO61" s="490"/>
      <c r="EP61" s="490"/>
      <c r="EQ61" s="490"/>
      <c r="ER61" s="490"/>
      <c r="ES61" s="490"/>
      <c r="ET61" s="490"/>
      <c r="EU61" s="490"/>
      <c r="EV61" s="513"/>
      <c r="EW61" s="490"/>
      <c r="EX61" s="490"/>
      <c r="EY61" s="490"/>
      <c r="EZ61" s="490"/>
      <c r="FA61" s="481">
        <f t="shared" si="0"/>
        <v>11000</v>
      </c>
      <c r="FB61" s="490">
        <f t="shared" si="1"/>
        <v>16600</v>
      </c>
    </row>
    <row r="62" spans="1:158" s="466" customFormat="1" ht="40.9" customHeight="1">
      <c r="A62" s="203">
        <v>40</v>
      </c>
      <c r="B62" s="502" t="s">
        <v>5420</v>
      </c>
      <c r="C62" s="502" t="s">
        <v>5470</v>
      </c>
      <c r="D62" s="502">
        <v>191</v>
      </c>
      <c r="E62" s="502">
        <v>233</v>
      </c>
      <c r="F62" s="503" t="s">
        <v>5471</v>
      </c>
      <c r="G62" s="502" t="s">
        <v>27</v>
      </c>
      <c r="H62" s="502" t="s">
        <v>9</v>
      </c>
      <c r="I62" s="502" t="s">
        <v>5472</v>
      </c>
      <c r="J62" s="502">
        <v>24</v>
      </c>
      <c r="K62" s="502" t="s">
        <v>5473</v>
      </c>
      <c r="L62" s="502" t="s">
        <v>5474</v>
      </c>
      <c r="M62" s="502" t="s">
        <v>66</v>
      </c>
      <c r="N62" s="504">
        <v>187600</v>
      </c>
      <c r="O62" s="502" t="s">
        <v>3079</v>
      </c>
      <c r="P62" s="502">
        <v>63</v>
      </c>
      <c r="Q62" s="490">
        <v>0</v>
      </c>
      <c r="R62" s="490"/>
      <c r="S62" s="490"/>
      <c r="T62" s="490"/>
      <c r="U62" s="490"/>
      <c r="V62" s="490"/>
      <c r="W62" s="490"/>
      <c r="X62" s="490"/>
      <c r="Y62" s="490"/>
      <c r="Z62" s="490"/>
      <c r="AA62" s="490"/>
      <c r="AB62" s="490"/>
      <c r="AC62" s="490">
        <v>50000</v>
      </c>
      <c r="AD62" s="490"/>
      <c r="AE62" s="490"/>
      <c r="AF62" s="490"/>
      <c r="AG62" s="490">
        <v>0</v>
      </c>
      <c r="AH62" s="490"/>
      <c r="AI62" s="490"/>
      <c r="AJ62" s="490"/>
      <c r="AK62" s="490">
        <v>0</v>
      </c>
      <c r="AL62" s="490"/>
      <c r="AM62" s="490">
        <v>0</v>
      </c>
      <c r="AN62" s="490"/>
      <c r="AO62" s="490"/>
      <c r="AP62" s="490"/>
      <c r="AQ62" s="490">
        <v>5000</v>
      </c>
      <c r="AR62" s="490">
        <v>4992</v>
      </c>
      <c r="AS62" s="490"/>
      <c r="AT62" s="490"/>
      <c r="AU62" s="490">
        <v>0</v>
      </c>
      <c r="AV62" s="490"/>
      <c r="AW62" s="490"/>
      <c r="AX62" s="490"/>
      <c r="AY62" s="490"/>
      <c r="AZ62" s="490"/>
      <c r="BA62" s="490">
        <v>21800</v>
      </c>
      <c r="BB62" s="490">
        <v>17988</v>
      </c>
      <c r="BC62" s="490">
        <v>0</v>
      </c>
      <c r="BD62" s="500"/>
      <c r="BE62" s="490">
        <v>0</v>
      </c>
      <c r="BF62" s="490">
        <v>0</v>
      </c>
      <c r="BG62" s="490">
        <v>0</v>
      </c>
      <c r="BH62" s="490"/>
      <c r="BI62" s="490">
        <v>0</v>
      </c>
      <c r="BJ62" s="490"/>
      <c r="BK62" s="490">
        <v>0</v>
      </c>
      <c r="BL62" s="490"/>
      <c r="BM62" s="490">
        <v>0</v>
      </c>
      <c r="BN62" s="490"/>
      <c r="BO62" s="490">
        <v>0</v>
      </c>
      <c r="BP62" s="490"/>
      <c r="BQ62" s="490">
        <v>6000</v>
      </c>
      <c r="BR62" s="490"/>
      <c r="BS62" s="490">
        <v>1200</v>
      </c>
      <c r="BT62" s="490"/>
      <c r="BU62" s="490"/>
      <c r="BV62" s="490"/>
      <c r="BW62" s="490">
        <v>0</v>
      </c>
      <c r="BX62" s="490"/>
      <c r="BY62" s="490">
        <v>0</v>
      </c>
      <c r="BZ62" s="490"/>
      <c r="CA62" s="490"/>
      <c r="CB62" s="490"/>
      <c r="CC62" s="490">
        <v>0</v>
      </c>
      <c r="CD62" s="490">
        <v>0</v>
      </c>
      <c r="CE62" s="490">
        <v>0</v>
      </c>
      <c r="CF62" s="490"/>
      <c r="CG62" s="490"/>
      <c r="CH62" s="490"/>
      <c r="CI62" s="490">
        <v>0</v>
      </c>
      <c r="CJ62" s="490">
        <v>3600</v>
      </c>
      <c r="CK62" s="490">
        <v>3600</v>
      </c>
      <c r="CL62" s="490"/>
      <c r="CM62" s="490"/>
      <c r="CN62" s="490"/>
      <c r="CO62" s="490">
        <v>100000</v>
      </c>
      <c r="CP62" s="490">
        <v>23000</v>
      </c>
      <c r="CQ62" s="490">
        <v>0</v>
      </c>
      <c r="CR62" s="490"/>
      <c r="CS62" s="490">
        <v>0</v>
      </c>
      <c r="CT62" s="490"/>
      <c r="CU62" s="490">
        <v>0</v>
      </c>
      <c r="CV62" s="490"/>
      <c r="CW62" s="490"/>
      <c r="CX62" s="500"/>
      <c r="CY62" s="490">
        <v>0</v>
      </c>
      <c r="CZ62" s="490"/>
      <c r="DA62" s="490">
        <v>0</v>
      </c>
      <c r="DB62" s="490"/>
      <c r="DC62" s="490"/>
      <c r="DD62" s="490"/>
      <c r="DE62" s="490">
        <v>0</v>
      </c>
      <c r="DF62" s="490"/>
      <c r="DG62" s="490"/>
      <c r="DH62" s="490"/>
      <c r="DI62" s="490"/>
      <c r="DJ62" s="490"/>
      <c r="DK62" s="490"/>
      <c r="DL62" s="490"/>
      <c r="DM62" s="490"/>
      <c r="DN62" s="490"/>
      <c r="DO62" s="490"/>
      <c r="DP62" s="490"/>
      <c r="DQ62" s="490"/>
      <c r="DR62" s="490"/>
      <c r="DS62" s="490"/>
      <c r="DT62" s="490"/>
      <c r="DU62" s="490"/>
      <c r="DV62" s="490"/>
      <c r="DW62" s="490"/>
      <c r="DX62" s="490"/>
      <c r="DY62" s="490"/>
      <c r="DZ62" s="490"/>
      <c r="EA62" s="490"/>
      <c r="EB62" s="490">
        <v>0</v>
      </c>
      <c r="EC62" s="490"/>
      <c r="ED62" s="490"/>
      <c r="EE62" s="490"/>
      <c r="EF62" s="490"/>
      <c r="EG62" s="490"/>
      <c r="EH62" s="490">
        <v>0</v>
      </c>
      <c r="EI62" s="490"/>
      <c r="EJ62" s="490"/>
      <c r="EK62" s="490"/>
      <c r="EL62" s="490"/>
      <c r="EM62" s="490">
        <v>0</v>
      </c>
      <c r="EN62" s="490"/>
      <c r="EO62" s="490"/>
      <c r="EP62" s="490"/>
      <c r="EQ62" s="490"/>
      <c r="ER62" s="490"/>
      <c r="ES62" s="490"/>
      <c r="ET62" s="490"/>
      <c r="EU62" s="490"/>
      <c r="EV62" s="513"/>
      <c r="EW62" s="490"/>
      <c r="EX62" s="490"/>
      <c r="EY62" s="490"/>
      <c r="EZ62" s="490"/>
      <c r="FA62" s="481">
        <f t="shared" si="0"/>
        <v>45980</v>
      </c>
      <c r="FB62" s="490">
        <f t="shared" si="1"/>
        <v>141620</v>
      </c>
    </row>
    <row r="63" spans="1:158" s="537" customFormat="1" ht="40.9" customHeight="1">
      <c r="A63" s="530">
        <v>41</v>
      </c>
      <c r="B63" s="531" t="s">
        <v>5426</v>
      </c>
      <c r="C63" s="502" t="s">
        <v>5475</v>
      </c>
      <c r="D63" s="502">
        <v>191</v>
      </c>
      <c r="E63" s="502">
        <v>233</v>
      </c>
      <c r="F63" s="532" t="s">
        <v>5476</v>
      </c>
      <c r="G63" s="531" t="s">
        <v>27</v>
      </c>
      <c r="H63" s="531" t="s">
        <v>13</v>
      </c>
      <c r="I63" s="502" t="s">
        <v>5477</v>
      </c>
      <c r="J63" s="502">
        <v>24</v>
      </c>
      <c r="K63" s="531" t="s">
        <v>5478</v>
      </c>
      <c r="L63" s="531" t="s">
        <v>5479</v>
      </c>
      <c r="M63" s="531" t="s">
        <v>10</v>
      </c>
      <c r="N63" s="533">
        <v>260000</v>
      </c>
      <c r="O63" s="531" t="s">
        <v>3102</v>
      </c>
      <c r="P63" s="502">
        <v>121</v>
      </c>
      <c r="Q63" s="512">
        <v>20000</v>
      </c>
      <c r="R63" s="512"/>
      <c r="S63" s="512"/>
      <c r="T63" s="512"/>
      <c r="U63" s="512">
        <v>2000</v>
      </c>
      <c r="V63" s="512"/>
      <c r="W63" s="512">
        <v>20000</v>
      </c>
      <c r="X63" s="512"/>
      <c r="Y63" s="512"/>
      <c r="Z63" s="512"/>
      <c r="AA63" s="512"/>
      <c r="AB63" s="512"/>
      <c r="AC63" s="512">
        <v>0</v>
      </c>
      <c r="AD63" s="512"/>
      <c r="AE63" s="512"/>
      <c r="AF63" s="512"/>
      <c r="AG63" s="512">
        <v>50000</v>
      </c>
      <c r="AH63" s="512"/>
      <c r="AI63" s="512">
        <v>10000</v>
      </c>
      <c r="AJ63" s="512"/>
      <c r="AK63" s="512">
        <v>0</v>
      </c>
      <c r="AL63" s="512"/>
      <c r="AM63" s="512">
        <v>20000</v>
      </c>
      <c r="AN63" s="512"/>
      <c r="AO63" s="512">
        <v>2000</v>
      </c>
      <c r="AP63" s="512">
        <v>0</v>
      </c>
      <c r="AQ63" s="512">
        <v>10000</v>
      </c>
      <c r="AR63" s="512">
        <v>0</v>
      </c>
      <c r="AS63" s="512"/>
      <c r="AT63" s="512"/>
      <c r="AU63" s="512">
        <v>0</v>
      </c>
      <c r="AV63" s="512"/>
      <c r="AW63" s="512">
        <v>12000</v>
      </c>
      <c r="AX63" s="512"/>
      <c r="AY63" s="512"/>
      <c r="AZ63" s="512"/>
      <c r="BA63" s="512"/>
      <c r="BB63" s="512"/>
      <c r="BC63" s="512">
        <v>20000</v>
      </c>
      <c r="BD63" s="534">
        <v>0</v>
      </c>
      <c r="BE63" s="512">
        <v>0</v>
      </c>
      <c r="BF63" s="512">
        <v>0</v>
      </c>
      <c r="BG63" s="512">
        <v>0</v>
      </c>
      <c r="BH63" s="512"/>
      <c r="BI63" s="512">
        <v>0</v>
      </c>
      <c r="BJ63" s="512"/>
      <c r="BK63" s="512">
        <v>10000</v>
      </c>
      <c r="BL63" s="512"/>
      <c r="BM63" s="512">
        <v>0</v>
      </c>
      <c r="BN63" s="512"/>
      <c r="BO63" s="512">
        <v>0</v>
      </c>
      <c r="BP63" s="512"/>
      <c r="BQ63" s="512"/>
      <c r="BR63" s="512"/>
      <c r="BS63" s="512"/>
      <c r="BT63" s="512"/>
      <c r="BU63" s="512"/>
      <c r="BV63" s="512"/>
      <c r="BW63" s="512">
        <v>0</v>
      </c>
      <c r="BX63" s="512"/>
      <c r="BY63" s="512">
        <v>8000</v>
      </c>
      <c r="BZ63" s="512"/>
      <c r="CA63" s="512"/>
      <c r="CB63" s="512"/>
      <c r="CC63" s="512">
        <v>0</v>
      </c>
      <c r="CD63" s="512">
        <v>0</v>
      </c>
      <c r="CE63" s="512">
        <v>0</v>
      </c>
      <c r="CF63" s="512"/>
      <c r="CG63" s="512">
        <v>20000</v>
      </c>
      <c r="CH63" s="512"/>
      <c r="CI63" s="512">
        <v>0</v>
      </c>
      <c r="CJ63" s="512">
        <v>24000</v>
      </c>
      <c r="CK63" s="512">
        <v>24000</v>
      </c>
      <c r="CL63" s="512"/>
      <c r="CM63" s="512"/>
      <c r="CN63" s="512"/>
      <c r="CO63" s="512">
        <v>0</v>
      </c>
      <c r="CP63" s="512"/>
      <c r="CQ63" s="512">
        <v>27000</v>
      </c>
      <c r="CR63" s="512"/>
      <c r="CS63" s="512">
        <v>0</v>
      </c>
      <c r="CT63" s="512"/>
      <c r="CU63" s="512">
        <v>0</v>
      </c>
      <c r="CV63" s="512"/>
      <c r="CW63" s="512">
        <v>5000</v>
      </c>
      <c r="CX63" s="534">
        <v>0</v>
      </c>
      <c r="CY63" s="512">
        <v>0</v>
      </c>
      <c r="CZ63" s="512"/>
      <c r="DA63" s="512">
        <v>0</v>
      </c>
      <c r="DB63" s="512"/>
      <c r="DC63" s="512"/>
      <c r="DD63" s="512"/>
      <c r="DE63" s="512">
        <v>0</v>
      </c>
      <c r="DF63" s="512"/>
      <c r="DG63" s="512"/>
      <c r="DH63" s="512"/>
      <c r="DI63" s="512"/>
      <c r="DJ63" s="512"/>
      <c r="DK63" s="512"/>
      <c r="DL63" s="512"/>
      <c r="DM63" s="512"/>
      <c r="DN63" s="512"/>
      <c r="DO63" s="512"/>
      <c r="DP63" s="512"/>
      <c r="DQ63" s="512"/>
      <c r="DR63" s="512"/>
      <c r="DS63" s="512"/>
      <c r="DT63" s="512"/>
      <c r="DU63" s="512"/>
      <c r="DV63" s="512"/>
      <c r="DW63" s="512"/>
      <c r="DX63" s="512"/>
      <c r="DY63" s="512"/>
      <c r="DZ63" s="512"/>
      <c r="EA63" s="512"/>
      <c r="EB63" s="512">
        <v>0</v>
      </c>
      <c r="EC63" s="512"/>
      <c r="ED63" s="512"/>
      <c r="EE63" s="512"/>
      <c r="EF63" s="512"/>
      <c r="EG63" s="512"/>
      <c r="EH63" s="512">
        <v>0</v>
      </c>
      <c r="EI63" s="512"/>
      <c r="EJ63" s="512"/>
      <c r="EK63" s="512"/>
      <c r="EL63" s="512"/>
      <c r="EM63" s="512">
        <v>0</v>
      </c>
      <c r="EN63" s="512"/>
      <c r="EO63" s="512"/>
      <c r="EP63" s="512"/>
      <c r="EQ63" s="512"/>
      <c r="ER63" s="512"/>
      <c r="ES63" s="512"/>
      <c r="ET63" s="512"/>
      <c r="EU63" s="512"/>
      <c r="EV63" s="535"/>
      <c r="EW63" s="512"/>
      <c r="EX63" s="512"/>
      <c r="EY63" s="512"/>
      <c r="EZ63" s="512"/>
      <c r="FA63" s="536">
        <f t="shared" si="0"/>
        <v>0</v>
      </c>
      <c r="FB63" s="512">
        <f t="shared" si="1"/>
        <v>260000</v>
      </c>
    </row>
    <row r="64" spans="1:158" s="466" customFormat="1" ht="40.9" customHeight="1">
      <c r="A64" s="203">
        <v>42</v>
      </c>
      <c r="B64" s="502" t="s">
        <v>5480</v>
      </c>
      <c r="C64" s="502" t="s">
        <v>5481</v>
      </c>
      <c r="D64" s="502">
        <v>191</v>
      </c>
      <c r="E64" s="502">
        <v>233</v>
      </c>
      <c r="F64" s="503" t="s">
        <v>5482</v>
      </c>
      <c r="G64" s="502" t="s">
        <v>5483</v>
      </c>
      <c r="H64" s="502" t="s">
        <v>5484</v>
      </c>
      <c r="I64" s="502" t="s">
        <v>5485</v>
      </c>
      <c r="J64" s="502">
        <v>24</v>
      </c>
      <c r="K64" s="502" t="s">
        <v>5486</v>
      </c>
      <c r="L64" s="502" t="s">
        <v>5487</v>
      </c>
      <c r="M64" s="502" t="s">
        <v>15</v>
      </c>
      <c r="N64" s="504">
        <v>6610</v>
      </c>
      <c r="O64" s="502" t="s">
        <v>3118</v>
      </c>
      <c r="P64" s="502">
        <v>74</v>
      </c>
      <c r="Q64" s="490">
        <v>0</v>
      </c>
      <c r="R64" s="490"/>
      <c r="S64" s="490">
        <v>200</v>
      </c>
      <c r="T64" s="490"/>
      <c r="U64" s="490"/>
      <c r="V64" s="490"/>
      <c r="W64" s="490"/>
      <c r="X64" s="490"/>
      <c r="Y64" s="490"/>
      <c r="Z64" s="490"/>
      <c r="AA64" s="490"/>
      <c r="AB64" s="490"/>
      <c r="AC64" s="490">
        <v>6000</v>
      </c>
      <c r="AD64" s="490">
        <v>600</v>
      </c>
      <c r="AE64" s="490"/>
      <c r="AF64" s="490"/>
      <c r="AG64" s="490">
        <v>0</v>
      </c>
      <c r="AH64" s="490"/>
      <c r="AI64" s="490"/>
      <c r="AJ64" s="490"/>
      <c r="AK64" s="490">
        <v>0</v>
      </c>
      <c r="AL64" s="490"/>
      <c r="AM64" s="490">
        <v>0</v>
      </c>
      <c r="AN64" s="490"/>
      <c r="AO64" s="490"/>
      <c r="AP64" s="490"/>
      <c r="AQ64" s="490"/>
      <c r="AR64" s="490"/>
      <c r="AS64" s="490"/>
      <c r="AT64" s="490"/>
      <c r="AU64" s="490">
        <v>0</v>
      </c>
      <c r="AV64" s="490"/>
      <c r="AW64" s="490">
        <v>120</v>
      </c>
      <c r="AX64" s="490"/>
      <c r="AY64" s="490"/>
      <c r="AZ64" s="490"/>
      <c r="BA64" s="490"/>
      <c r="BB64" s="490"/>
      <c r="BC64" s="490">
        <v>0</v>
      </c>
      <c r="BD64" s="500"/>
      <c r="BE64" s="490">
        <v>0</v>
      </c>
      <c r="BF64" s="490">
        <v>0</v>
      </c>
      <c r="BG64" s="490">
        <v>200</v>
      </c>
      <c r="BH64" s="490"/>
      <c r="BI64" s="490">
        <v>0</v>
      </c>
      <c r="BJ64" s="490"/>
      <c r="BK64" s="490">
        <v>0</v>
      </c>
      <c r="BL64" s="490"/>
      <c r="BM64" s="490">
        <v>0</v>
      </c>
      <c r="BN64" s="490"/>
      <c r="BO64" s="490">
        <v>0</v>
      </c>
      <c r="BP64" s="490"/>
      <c r="BQ64" s="490"/>
      <c r="BR64" s="490"/>
      <c r="BS64" s="490"/>
      <c r="BT64" s="490"/>
      <c r="BU64" s="490"/>
      <c r="BV64" s="490"/>
      <c r="BW64" s="490">
        <v>0</v>
      </c>
      <c r="BX64" s="490"/>
      <c r="BY64" s="490">
        <v>0</v>
      </c>
      <c r="BZ64" s="490"/>
      <c r="CA64" s="490"/>
      <c r="CB64" s="490"/>
      <c r="CC64" s="490">
        <v>0</v>
      </c>
      <c r="CD64" s="490">
        <v>0</v>
      </c>
      <c r="CE64" s="490">
        <v>0</v>
      </c>
      <c r="CF64" s="490"/>
      <c r="CG64" s="490"/>
      <c r="CH64" s="490"/>
      <c r="CI64" s="490">
        <v>0</v>
      </c>
      <c r="CJ64" s="490">
        <v>0</v>
      </c>
      <c r="CK64" s="490">
        <v>0</v>
      </c>
      <c r="CL64" s="490"/>
      <c r="CM64" s="490"/>
      <c r="CN64" s="490"/>
      <c r="CO64" s="490">
        <v>0</v>
      </c>
      <c r="CP64" s="490"/>
      <c r="CQ64" s="490">
        <v>90</v>
      </c>
      <c r="CR64" s="490"/>
      <c r="CS64" s="490">
        <v>0</v>
      </c>
      <c r="CT64" s="490"/>
      <c r="CU64" s="490">
        <v>0</v>
      </c>
      <c r="CV64" s="490"/>
      <c r="CW64" s="490"/>
      <c r="CX64" s="500"/>
      <c r="CY64" s="490">
        <v>0</v>
      </c>
      <c r="CZ64" s="490"/>
      <c r="DA64" s="490">
        <v>0</v>
      </c>
      <c r="DB64" s="490"/>
      <c r="DC64" s="490"/>
      <c r="DD64" s="490"/>
      <c r="DE64" s="490">
        <v>0</v>
      </c>
      <c r="DF64" s="490"/>
      <c r="DG64" s="490"/>
      <c r="DH64" s="490"/>
      <c r="DI64" s="490"/>
      <c r="DJ64" s="490"/>
      <c r="DK64" s="490"/>
      <c r="DL64" s="490"/>
      <c r="DM64" s="490"/>
      <c r="DN64" s="490"/>
      <c r="DO64" s="490"/>
      <c r="DP64" s="490"/>
      <c r="DQ64" s="490"/>
      <c r="DR64" s="490"/>
      <c r="DS64" s="490"/>
      <c r="DT64" s="490"/>
      <c r="DU64" s="490"/>
      <c r="DV64" s="490"/>
      <c r="DW64" s="490"/>
      <c r="DX64" s="490"/>
      <c r="DY64" s="490"/>
      <c r="DZ64" s="490"/>
      <c r="EA64" s="490"/>
      <c r="EB64" s="490">
        <v>0</v>
      </c>
      <c r="EC64" s="490"/>
      <c r="ED64" s="490"/>
      <c r="EE64" s="490"/>
      <c r="EF64" s="490"/>
      <c r="EG64" s="490"/>
      <c r="EH64" s="490">
        <v>0</v>
      </c>
      <c r="EI64" s="490"/>
      <c r="EJ64" s="490"/>
      <c r="EK64" s="490"/>
      <c r="EL64" s="490"/>
      <c r="EM64" s="490">
        <v>0</v>
      </c>
      <c r="EN64" s="490"/>
      <c r="EO64" s="490"/>
      <c r="EP64" s="490"/>
      <c r="EQ64" s="490"/>
      <c r="ER64" s="490"/>
      <c r="ES64" s="490"/>
      <c r="ET64" s="490"/>
      <c r="EU64" s="490"/>
      <c r="EV64" s="513"/>
      <c r="EW64" s="490"/>
      <c r="EX64" s="490"/>
      <c r="EY64" s="490"/>
      <c r="EZ64" s="490"/>
      <c r="FA64" s="481">
        <f t="shared" si="0"/>
        <v>600</v>
      </c>
      <c r="FB64" s="490">
        <f t="shared" si="1"/>
        <v>6010</v>
      </c>
    </row>
    <row r="65" spans="1:158" s="466" customFormat="1" ht="40.9" customHeight="1">
      <c r="A65" s="203">
        <v>43</v>
      </c>
      <c r="B65" s="502" t="s">
        <v>5431</v>
      </c>
      <c r="C65" s="502" t="s">
        <v>5488</v>
      </c>
      <c r="D65" s="515">
        <v>192</v>
      </c>
      <c r="E65" s="502">
        <v>235</v>
      </c>
      <c r="F65" s="503" t="s">
        <v>5489</v>
      </c>
      <c r="G65" s="502" t="s">
        <v>5490</v>
      </c>
      <c r="H65" s="502" t="s">
        <v>28</v>
      </c>
      <c r="I65" s="502" t="s">
        <v>5491</v>
      </c>
      <c r="J65" s="502">
        <v>36</v>
      </c>
      <c r="K65" s="502" t="s">
        <v>5492</v>
      </c>
      <c r="L65" s="502" t="s">
        <v>5451</v>
      </c>
      <c r="M65" s="502" t="s">
        <v>15</v>
      </c>
      <c r="N65" s="504">
        <v>145000</v>
      </c>
      <c r="O65" s="502" t="s">
        <v>3062</v>
      </c>
      <c r="P65" s="502">
        <v>116</v>
      </c>
      <c r="Q65" s="490">
        <v>10000</v>
      </c>
      <c r="R65" s="490"/>
      <c r="S65" s="490"/>
      <c r="T65" s="490"/>
      <c r="U65" s="490"/>
      <c r="V65" s="490"/>
      <c r="W65" s="490"/>
      <c r="X65" s="490"/>
      <c r="Y65" s="490"/>
      <c r="Z65" s="490"/>
      <c r="AA65" s="490"/>
      <c r="AB65" s="490"/>
      <c r="AC65" s="490">
        <v>10000</v>
      </c>
      <c r="AD65" s="490"/>
      <c r="AE65" s="490"/>
      <c r="AF65" s="490"/>
      <c r="AG65" s="490">
        <v>0</v>
      </c>
      <c r="AH65" s="490"/>
      <c r="AI65" s="490">
        <v>40000</v>
      </c>
      <c r="AJ65" s="490">
        <v>10000</v>
      </c>
      <c r="AK65" s="490">
        <v>0</v>
      </c>
      <c r="AL65" s="490"/>
      <c r="AM65" s="490">
        <v>0</v>
      </c>
      <c r="AN65" s="490"/>
      <c r="AO65" s="490"/>
      <c r="AP65" s="490"/>
      <c r="AQ65" s="490"/>
      <c r="AR65" s="490"/>
      <c r="AS65" s="490"/>
      <c r="AT65" s="490"/>
      <c r="AU65" s="490">
        <v>0</v>
      </c>
      <c r="AV65" s="490"/>
      <c r="AW65" s="490"/>
      <c r="AX65" s="490"/>
      <c r="AY65" s="490"/>
      <c r="AZ65" s="490"/>
      <c r="BA65" s="490"/>
      <c r="BB65" s="490"/>
      <c r="BC65" s="490">
        <v>0</v>
      </c>
      <c r="BD65" s="500"/>
      <c r="BE65" s="490">
        <v>7000</v>
      </c>
      <c r="BF65" s="490">
        <v>0</v>
      </c>
      <c r="BG65" s="490">
        <v>2000</v>
      </c>
      <c r="BH65" s="490">
        <v>1920</v>
      </c>
      <c r="BI65" s="490">
        <v>8000</v>
      </c>
      <c r="BJ65" s="490">
        <v>1920</v>
      </c>
      <c r="BK65" s="490">
        <v>0</v>
      </c>
      <c r="BL65" s="490"/>
      <c r="BM65" s="490">
        <v>0</v>
      </c>
      <c r="BN65" s="490"/>
      <c r="BO65" s="490">
        <v>4000</v>
      </c>
      <c r="BP65" s="490"/>
      <c r="BQ65" s="490">
        <v>5000</v>
      </c>
      <c r="BR65" s="490">
        <v>3920</v>
      </c>
      <c r="BS65" s="490"/>
      <c r="BT65" s="490"/>
      <c r="BU65" s="490"/>
      <c r="BV65" s="490"/>
      <c r="BW65" s="490">
        <v>0</v>
      </c>
      <c r="BX65" s="490"/>
      <c r="BY65" s="490">
        <v>15000</v>
      </c>
      <c r="BZ65" s="490">
        <v>5000</v>
      </c>
      <c r="CA65" s="490">
        <v>10000</v>
      </c>
      <c r="CB65" s="490">
        <v>3000</v>
      </c>
      <c r="CC65" s="490">
        <v>10000</v>
      </c>
      <c r="CD65" s="490">
        <v>0</v>
      </c>
      <c r="CE65" s="490">
        <v>4000</v>
      </c>
      <c r="CF65" s="490">
        <v>2000</v>
      </c>
      <c r="CG65" s="490"/>
      <c r="CH65" s="490"/>
      <c r="CI65" s="490">
        <v>0</v>
      </c>
      <c r="CJ65" s="490">
        <v>0</v>
      </c>
      <c r="CK65" s="490">
        <v>0</v>
      </c>
      <c r="CL65" s="490"/>
      <c r="CM65" s="490"/>
      <c r="CN65" s="490"/>
      <c r="CO65" s="490">
        <v>0</v>
      </c>
      <c r="CP65" s="490"/>
      <c r="CQ65" s="490">
        <v>0</v>
      </c>
      <c r="CR65" s="490"/>
      <c r="CS65" s="490">
        <v>0</v>
      </c>
      <c r="CT65" s="490"/>
      <c r="CU65" s="490">
        <v>20000</v>
      </c>
      <c r="CV65" s="490">
        <v>20000</v>
      </c>
      <c r="CW65" s="490"/>
      <c r="CX65" s="500"/>
      <c r="CY65" s="490">
        <v>0</v>
      </c>
      <c r="CZ65" s="490"/>
      <c r="DA65" s="490">
        <v>0</v>
      </c>
      <c r="DB65" s="490"/>
      <c r="DC65" s="490"/>
      <c r="DD65" s="490"/>
      <c r="DE65" s="490">
        <v>0</v>
      </c>
      <c r="DF65" s="490"/>
      <c r="DG65" s="490"/>
      <c r="DH65" s="490"/>
      <c r="DI65" s="490"/>
      <c r="DJ65" s="490"/>
      <c r="DK65" s="490"/>
      <c r="DL65" s="490"/>
      <c r="DM65" s="490"/>
      <c r="DN65" s="490"/>
      <c r="DO65" s="490"/>
      <c r="DP65" s="490"/>
      <c r="DQ65" s="490"/>
      <c r="DR65" s="490"/>
      <c r="DS65" s="490"/>
      <c r="DT65" s="490"/>
      <c r="DU65" s="490"/>
      <c r="DV65" s="490"/>
      <c r="DW65" s="490"/>
      <c r="DX65" s="490"/>
      <c r="DY65" s="490"/>
      <c r="DZ65" s="490"/>
      <c r="EA65" s="490"/>
      <c r="EB65" s="490">
        <v>0</v>
      </c>
      <c r="EC65" s="490"/>
      <c r="ED65" s="490"/>
      <c r="EE65" s="490"/>
      <c r="EF65" s="490"/>
      <c r="EG65" s="490"/>
      <c r="EH65" s="490">
        <v>0</v>
      </c>
      <c r="EI65" s="490"/>
      <c r="EJ65" s="490"/>
      <c r="EK65" s="490"/>
      <c r="EL65" s="490"/>
      <c r="EM65" s="490">
        <v>0</v>
      </c>
      <c r="EN65" s="490"/>
      <c r="EO65" s="490"/>
      <c r="EP65" s="490"/>
      <c r="EQ65" s="490"/>
      <c r="ER65" s="490"/>
      <c r="ES65" s="490"/>
      <c r="ET65" s="490"/>
      <c r="EU65" s="490"/>
      <c r="EV65" s="513"/>
      <c r="EW65" s="490"/>
      <c r="EX65" s="490"/>
      <c r="EY65" s="490"/>
      <c r="EZ65" s="490"/>
      <c r="FA65" s="481">
        <f t="shared" si="0"/>
        <v>47760</v>
      </c>
      <c r="FB65" s="490">
        <f t="shared" si="1"/>
        <v>97240</v>
      </c>
    </row>
    <row r="66" spans="1:158" s="466" customFormat="1" ht="40.9" customHeight="1">
      <c r="A66" s="203">
        <v>44</v>
      </c>
      <c r="B66" s="502" t="s">
        <v>5436</v>
      </c>
      <c r="C66" s="502" t="s">
        <v>3189</v>
      </c>
      <c r="D66" s="515">
        <v>192</v>
      </c>
      <c r="E66" s="502">
        <v>235</v>
      </c>
      <c r="F66" s="503" t="s">
        <v>5493</v>
      </c>
      <c r="G66" s="502" t="s">
        <v>97</v>
      </c>
      <c r="H66" s="502" t="s">
        <v>14</v>
      </c>
      <c r="I66" s="502" t="s">
        <v>5494</v>
      </c>
      <c r="J66" s="502">
        <v>36</v>
      </c>
      <c r="K66" s="502" t="s">
        <v>5495</v>
      </c>
      <c r="L66" s="502" t="s">
        <v>1778</v>
      </c>
      <c r="M66" s="502" t="s">
        <v>10</v>
      </c>
      <c r="N66" s="504">
        <v>235000</v>
      </c>
      <c r="O66" s="502" t="s">
        <v>3106</v>
      </c>
      <c r="P66" s="502">
        <v>76</v>
      </c>
      <c r="Q66" s="490"/>
      <c r="R66" s="490"/>
      <c r="S66" s="490"/>
      <c r="T66" s="490"/>
      <c r="U66" s="490"/>
      <c r="V66" s="490"/>
      <c r="W66" s="490"/>
      <c r="X66" s="490"/>
      <c r="Y66" s="490">
        <v>120000</v>
      </c>
      <c r="Z66" s="490">
        <v>69600</v>
      </c>
      <c r="AA66" s="490"/>
      <c r="AB66" s="490"/>
      <c r="AC66" s="490"/>
      <c r="AD66" s="490"/>
      <c r="AE66" s="490"/>
      <c r="AF66" s="490"/>
      <c r="AG66" s="490"/>
      <c r="AH66" s="490"/>
      <c r="AI66" s="490"/>
      <c r="AJ66" s="490"/>
      <c r="AK66" s="490"/>
      <c r="AL66" s="490"/>
      <c r="AM66" s="490"/>
      <c r="AN66" s="490"/>
      <c r="AO66" s="490"/>
      <c r="AP66" s="490"/>
      <c r="AQ66" s="490"/>
      <c r="AR66" s="490"/>
      <c r="AS66" s="490"/>
      <c r="AT66" s="490"/>
      <c r="AU66" s="490">
        <v>0</v>
      </c>
      <c r="AV66" s="490"/>
      <c r="AW66" s="490"/>
      <c r="AX66" s="490"/>
      <c r="AY66" s="490"/>
      <c r="AZ66" s="490"/>
      <c r="BA66" s="490"/>
      <c r="BB66" s="490"/>
      <c r="BC66" s="490"/>
      <c r="BD66" s="500"/>
      <c r="BE66" s="490"/>
      <c r="BF66" s="490">
        <v>0</v>
      </c>
      <c r="BG66" s="490">
        <v>10000</v>
      </c>
      <c r="BH66" s="490">
        <v>12000</v>
      </c>
      <c r="BI66" s="490"/>
      <c r="BJ66" s="490"/>
      <c r="BK66" s="490"/>
      <c r="BL66" s="490"/>
      <c r="BM66" s="490"/>
      <c r="BN66" s="490"/>
      <c r="BO66" s="490"/>
      <c r="BP66" s="490"/>
      <c r="BQ66" s="490">
        <v>20000</v>
      </c>
      <c r="BR66" s="490">
        <v>19530</v>
      </c>
      <c r="BS66" s="490"/>
      <c r="BT66" s="490"/>
      <c r="BU66" s="490"/>
      <c r="BV66" s="490"/>
      <c r="BW66" s="490">
        <v>0</v>
      </c>
      <c r="BX66" s="490"/>
      <c r="BY66" s="490"/>
      <c r="BZ66" s="490"/>
      <c r="CA66" s="490">
        <v>40000</v>
      </c>
      <c r="CB66" s="490"/>
      <c r="CC66" s="490"/>
      <c r="CD66" s="490">
        <v>0</v>
      </c>
      <c r="CE66" s="490">
        <v>15000</v>
      </c>
      <c r="CF66" s="490">
        <v>11520</v>
      </c>
      <c r="CG66" s="490"/>
      <c r="CH66" s="490"/>
      <c r="CI66" s="490"/>
      <c r="CJ66" s="490"/>
      <c r="CK66" s="490">
        <v>0</v>
      </c>
      <c r="CL66" s="490"/>
      <c r="CM66" s="490"/>
      <c r="CN66" s="490"/>
      <c r="CO66" s="490"/>
      <c r="CP66" s="490"/>
      <c r="CQ66" s="490"/>
      <c r="CR66" s="490"/>
      <c r="CS66" s="490"/>
      <c r="CT66" s="490"/>
      <c r="CU66" s="490"/>
      <c r="CV66" s="490"/>
      <c r="CW66" s="490"/>
      <c r="CX66" s="500"/>
      <c r="CY66" s="490"/>
      <c r="CZ66" s="490"/>
      <c r="DA66" s="490"/>
      <c r="DB66" s="490"/>
      <c r="DC66" s="490"/>
      <c r="DD66" s="490"/>
      <c r="DE66" s="490"/>
      <c r="DF66" s="490"/>
      <c r="DG66" s="490"/>
      <c r="DH66" s="490"/>
      <c r="DI66" s="490"/>
      <c r="DJ66" s="490"/>
      <c r="DK66" s="490"/>
      <c r="DL66" s="490"/>
      <c r="DM66" s="490"/>
      <c r="DN66" s="490"/>
      <c r="DO66" s="490"/>
      <c r="DP66" s="490"/>
      <c r="DQ66" s="490"/>
      <c r="DR66" s="490"/>
      <c r="DS66" s="490"/>
      <c r="DT66" s="490"/>
      <c r="DU66" s="490"/>
      <c r="DV66" s="490"/>
      <c r="DW66" s="490"/>
      <c r="DX66" s="490"/>
      <c r="DY66" s="490"/>
      <c r="DZ66" s="490">
        <v>30000</v>
      </c>
      <c r="EA66" s="490">
        <v>23040</v>
      </c>
      <c r="EB66" s="490"/>
      <c r="EC66" s="490"/>
      <c r="ED66" s="490"/>
      <c r="EE66" s="490"/>
      <c r="EF66" s="490"/>
      <c r="EG66" s="490"/>
      <c r="EH66" s="490"/>
      <c r="EI66" s="490"/>
      <c r="EJ66" s="490"/>
      <c r="EK66" s="490"/>
      <c r="EL66" s="490"/>
      <c r="EM66" s="490"/>
      <c r="EN66" s="490"/>
      <c r="EO66" s="490"/>
      <c r="EP66" s="490"/>
      <c r="EQ66" s="490"/>
      <c r="ER66" s="490"/>
      <c r="ES66" s="490"/>
      <c r="ET66" s="490"/>
      <c r="EU66" s="490"/>
      <c r="EV66" s="513"/>
      <c r="EW66" s="490"/>
      <c r="EX66" s="490"/>
      <c r="EY66" s="490"/>
      <c r="EZ66" s="490"/>
      <c r="FA66" s="481">
        <f t="shared" si="0"/>
        <v>135690</v>
      </c>
      <c r="FB66" s="490">
        <f t="shared" si="1"/>
        <v>99310</v>
      </c>
    </row>
    <row r="67" spans="1:158" s="466" customFormat="1" ht="40.9" customHeight="1">
      <c r="A67" s="203">
        <v>45</v>
      </c>
      <c r="B67" s="502" t="s">
        <v>5442</v>
      </c>
      <c r="C67" s="502" t="s">
        <v>5496</v>
      </c>
      <c r="D67" s="502">
        <v>195</v>
      </c>
      <c r="E67" s="502">
        <v>238</v>
      </c>
      <c r="F67" s="503" t="s">
        <v>5497</v>
      </c>
      <c r="G67" s="502" t="s">
        <v>5498</v>
      </c>
      <c r="H67" s="502" t="s">
        <v>5499</v>
      </c>
      <c r="I67" s="502" t="s">
        <v>5500</v>
      </c>
      <c r="J67" s="502">
        <v>36</v>
      </c>
      <c r="K67" s="502" t="s">
        <v>5501</v>
      </c>
      <c r="L67" s="502" t="s">
        <v>5502</v>
      </c>
      <c r="M67" s="502" t="s">
        <v>15</v>
      </c>
      <c r="N67" s="504">
        <v>96100</v>
      </c>
      <c r="O67" s="502" t="s">
        <v>3108</v>
      </c>
      <c r="P67" s="502">
        <v>73</v>
      </c>
      <c r="Q67" s="490">
        <v>40000</v>
      </c>
      <c r="R67" s="490">
        <v>31500</v>
      </c>
      <c r="S67" s="490"/>
      <c r="T67" s="490"/>
      <c r="U67" s="490"/>
      <c r="V67" s="490"/>
      <c r="W67" s="490"/>
      <c r="X67" s="490"/>
      <c r="Y67" s="490">
        <v>5000</v>
      </c>
      <c r="Z67" s="490"/>
      <c r="AA67" s="490">
        <v>5000</v>
      </c>
      <c r="AB67" s="490"/>
      <c r="AC67" s="490">
        <v>0</v>
      </c>
      <c r="AD67" s="490"/>
      <c r="AE67" s="490"/>
      <c r="AF67" s="490"/>
      <c r="AG67" s="490">
        <v>5000</v>
      </c>
      <c r="AH67" s="490"/>
      <c r="AI67" s="490"/>
      <c r="AJ67" s="490"/>
      <c r="AK67" s="490">
        <v>0</v>
      </c>
      <c r="AL67" s="490"/>
      <c r="AM67" s="490">
        <v>9000</v>
      </c>
      <c r="AN67" s="490">
        <v>5000</v>
      </c>
      <c r="AO67" s="490"/>
      <c r="AP67" s="490"/>
      <c r="AQ67" s="490"/>
      <c r="AR67" s="490"/>
      <c r="AS67" s="490"/>
      <c r="AT67" s="490"/>
      <c r="AU67" s="490">
        <v>0</v>
      </c>
      <c r="AV67" s="490"/>
      <c r="AW67" s="490"/>
      <c r="AX67" s="490"/>
      <c r="AY67" s="490"/>
      <c r="AZ67" s="490"/>
      <c r="BA67" s="490"/>
      <c r="BB67" s="490"/>
      <c r="BC67" s="490">
        <v>0</v>
      </c>
      <c r="BD67" s="500"/>
      <c r="BE67" s="490">
        <v>0</v>
      </c>
      <c r="BF67" s="490">
        <v>0</v>
      </c>
      <c r="BG67" s="490">
        <v>0</v>
      </c>
      <c r="BH67" s="490"/>
      <c r="BI67" s="490">
        <v>1600</v>
      </c>
      <c r="BJ67" s="490">
        <v>1600</v>
      </c>
      <c r="BK67" s="490">
        <v>0</v>
      </c>
      <c r="BL67" s="490"/>
      <c r="BM67" s="490">
        <v>7000</v>
      </c>
      <c r="BN67" s="490">
        <v>7000</v>
      </c>
      <c r="BO67" s="490">
        <v>0</v>
      </c>
      <c r="BP67" s="490"/>
      <c r="BQ67" s="490"/>
      <c r="BR67" s="490"/>
      <c r="BS67" s="490"/>
      <c r="BT67" s="490"/>
      <c r="BU67" s="490"/>
      <c r="BV67" s="490">
        <v>2000</v>
      </c>
      <c r="BW67" s="490">
        <v>2000</v>
      </c>
      <c r="BX67" s="490"/>
      <c r="BY67" s="490">
        <v>2000</v>
      </c>
      <c r="BZ67" s="490">
        <v>2400</v>
      </c>
      <c r="CA67" s="490"/>
      <c r="CB67" s="490"/>
      <c r="CC67" s="490">
        <v>5000</v>
      </c>
      <c r="CD67" s="490">
        <v>1500</v>
      </c>
      <c r="CE67" s="490">
        <v>0</v>
      </c>
      <c r="CF67" s="490"/>
      <c r="CG67" s="490"/>
      <c r="CH67" s="490"/>
      <c r="CI67" s="490">
        <v>0</v>
      </c>
      <c r="CJ67" s="490">
        <v>0</v>
      </c>
      <c r="CK67" s="490">
        <v>0</v>
      </c>
      <c r="CL67" s="490"/>
      <c r="CM67" s="490">
        <v>2500</v>
      </c>
      <c r="CN67" s="490"/>
      <c r="CO67" s="490">
        <v>3000</v>
      </c>
      <c r="CP67" s="490">
        <v>3000</v>
      </c>
      <c r="CQ67" s="490">
        <v>0</v>
      </c>
      <c r="CR67" s="490"/>
      <c r="CS67" s="490">
        <v>9000</v>
      </c>
      <c r="CT67" s="490">
        <v>7000</v>
      </c>
      <c r="CU67" s="490">
        <v>0</v>
      </c>
      <c r="CV67" s="490"/>
      <c r="CW67" s="490"/>
      <c r="CX67" s="500"/>
      <c r="CY67" s="490">
        <v>0</v>
      </c>
      <c r="CZ67" s="490"/>
      <c r="DA67" s="490">
        <v>0</v>
      </c>
      <c r="DB67" s="490"/>
      <c r="DC67" s="490"/>
      <c r="DD67" s="490"/>
      <c r="DE67" s="490">
        <v>0</v>
      </c>
      <c r="DF67" s="490"/>
      <c r="DG67" s="490"/>
      <c r="DH67" s="490"/>
      <c r="DI67" s="490"/>
      <c r="DJ67" s="490"/>
      <c r="DK67" s="490"/>
      <c r="DL67" s="490"/>
      <c r="DM67" s="490"/>
      <c r="DN67" s="490"/>
      <c r="DO67" s="490"/>
      <c r="DP67" s="490"/>
      <c r="DQ67" s="490"/>
      <c r="DR67" s="490"/>
      <c r="DS67" s="490"/>
      <c r="DT67" s="490"/>
      <c r="DU67" s="490"/>
      <c r="DV67" s="490"/>
      <c r="DW67" s="490"/>
      <c r="DX67" s="490"/>
      <c r="DY67" s="490"/>
      <c r="DZ67" s="490"/>
      <c r="EA67" s="490"/>
      <c r="EB67" s="490">
        <v>0</v>
      </c>
      <c r="EC67" s="490"/>
      <c r="ED67" s="490"/>
      <c r="EE67" s="490"/>
      <c r="EF67" s="490"/>
      <c r="EG67" s="490"/>
      <c r="EH67" s="490">
        <v>0</v>
      </c>
      <c r="EI67" s="490"/>
      <c r="EJ67" s="490"/>
      <c r="EK67" s="490"/>
      <c r="EL67" s="490"/>
      <c r="EM67" s="490">
        <v>0</v>
      </c>
      <c r="EN67" s="490"/>
      <c r="EO67" s="490"/>
      <c r="EP67" s="490"/>
      <c r="EQ67" s="490"/>
      <c r="ER67" s="490"/>
      <c r="ES67" s="490"/>
      <c r="ET67" s="490"/>
      <c r="EU67" s="490"/>
      <c r="EV67" s="513"/>
      <c r="EW67" s="490"/>
      <c r="EX67" s="490"/>
      <c r="EY67" s="490"/>
      <c r="EZ67" s="490"/>
      <c r="FA67" s="481">
        <f t="shared" si="0"/>
        <v>59000</v>
      </c>
      <c r="FB67" s="490">
        <f t="shared" si="1"/>
        <v>37100</v>
      </c>
    </row>
    <row r="68" spans="1:158" s="466" customFormat="1" ht="40.9" customHeight="1">
      <c r="A68" s="203">
        <v>46</v>
      </c>
      <c r="B68" s="502" t="s">
        <v>5446</v>
      </c>
      <c r="C68" s="502" t="s">
        <v>5503</v>
      </c>
      <c r="D68" s="502">
        <v>195</v>
      </c>
      <c r="E68" s="502">
        <v>238</v>
      </c>
      <c r="F68" s="503" t="s">
        <v>5504</v>
      </c>
      <c r="G68" s="502" t="s">
        <v>5505</v>
      </c>
      <c r="H68" s="502" t="s">
        <v>193</v>
      </c>
      <c r="I68" s="502" t="s">
        <v>1521</v>
      </c>
      <c r="J68" s="502">
        <v>24</v>
      </c>
      <c r="K68" s="502" t="s">
        <v>5506</v>
      </c>
      <c r="L68" s="502" t="s">
        <v>5419</v>
      </c>
      <c r="M68" s="502" t="s">
        <v>15</v>
      </c>
      <c r="N68" s="504">
        <v>288400</v>
      </c>
      <c r="O68" s="502" t="s">
        <v>3076</v>
      </c>
      <c r="P68" s="502">
        <v>35</v>
      </c>
      <c r="Q68" s="490">
        <v>60000</v>
      </c>
      <c r="R68" s="490">
        <v>13960</v>
      </c>
      <c r="S68" s="490"/>
      <c r="T68" s="490"/>
      <c r="U68" s="490">
        <v>500</v>
      </c>
      <c r="V68" s="490"/>
      <c r="W68" s="490">
        <v>5000</v>
      </c>
      <c r="X68" s="490">
        <v>2220</v>
      </c>
      <c r="Y68" s="490">
        <v>8000</v>
      </c>
      <c r="Z68" s="490">
        <v>3000</v>
      </c>
      <c r="AA68" s="490">
        <v>5000</v>
      </c>
      <c r="AB68" s="490">
        <v>3000</v>
      </c>
      <c r="AC68" s="490">
        <v>30000</v>
      </c>
      <c r="AD68" s="490">
        <v>9400</v>
      </c>
      <c r="AE68" s="490"/>
      <c r="AF68" s="490"/>
      <c r="AG68" s="490">
        <v>10000</v>
      </c>
      <c r="AH68" s="490">
        <v>6000</v>
      </c>
      <c r="AI68" s="490"/>
      <c r="AJ68" s="490"/>
      <c r="AK68" s="490">
        <v>0</v>
      </c>
      <c r="AL68" s="490"/>
      <c r="AM68" s="490">
        <v>17000</v>
      </c>
      <c r="AN68" s="490">
        <v>7940</v>
      </c>
      <c r="AO68" s="490"/>
      <c r="AP68" s="490"/>
      <c r="AQ68" s="490">
        <v>7000</v>
      </c>
      <c r="AR68" s="490">
        <v>7000</v>
      </c>
      <c r="AS68" s="490"/>
      <c r="AT68" s="490"/>
      <c r="AU68" s="490">
        <v>0</v>
      </c>
      <c r="AV68" s="490"/>
      <c r="AW68" s="490">
        <v>18500</v>
      </c>
      <c r="AX68" s="490">
        <v>6720</v>
      </c>
      <c r="AY68" s="490">
        <v>8000</v>
      </c>
      <c r="AZ68" s="490">
        <v>3160</v>
      </c>
      <c r="BA68" s="490">
        <v>6900</v>
      </c>
      <c r="BB68" s="490">
        <v>8200</v>
      </c>
      <c r="BC68" s="490">
        <v>2000</v>
      </c>
      <c r="BD68" s="500">
        <v>2000</v>
      </c>
      <c r="BE68" s="490">
        <v>9000</v>
      </c>
      <c r="BF68" s="490">
        <v>9000</v>
      </c>
      <c r="BG68" s="490">
        <v>2500</v>
      </c>
      <c r="BH68" s="490">
        <v>10</v>
      </c>
      <c r="BI68" s="490">
        <v>0</v>
      </c>
      <c r="BJ68" s="490"/>
      <c r="BK68" s="490">
        <v>1000</v>
      </c>
      <c r="BL68" s="490">
        <v>1000</v>
      </c>
      <c r="BM68" s="490">
        <v>8000</v>
      </c>
      <c r="BN68" s="490">
        <v>1200</v>
      </c>
      <c r="BO68" s="490">
        <v>0</v>
      </c>
      <c r="BP68" s="490"/>
      <c r="BQ68" s="490">
        <v>4000</v>
      </c>
      <c r="BR68" s="490">
        <v>2640</v>
      </c>
      <c r="BS68" s="490">
        <v>5000</v>
      </c>
      <c r="BT68" s="490">
        <v>3000</v>
      </c>
      <c r="BU68" s="490"/>
      <c r="BV68" s="490"/>
      <c r="BW68" s="490">
        <v>0</v>
      </c>
      <c r="BX68" s="490"/>
      <c r="BY68" s="490">
        <v>20000</v>
      </c>
      <c r="BZ68" s="490">
        <v>9100</v>
      </c>
      <c r="CA68" s="490">
        <v>12000</v>
      </c>
      <c r="CB68" s="490">
        <v>1200</v>
      </c>
      <c r="CC68" s="490">
        <v>3000</v>
      </c>
      <c r="CD68" s="490">
        <v>0</v>
      </c>
      <c r="CE68" s="490">
        <v>3000</v>
      </c>
      <c r="CF68" s="490">
        <v>0</v>
      </c>
      <c r="CG68" s="490">
        <v>5000</v>
      </c>
      <c r="CH68" s="490"/>
      <c r="CI68" s="490">
        <v>0</v>
      </c>
      <c r="CJ68" s="490">
        <v>12000</v>
      </c>
      <c r="CK68" s="490">
        <v>12000</v>
      </c>
      <c r="CL68" s="490">
        <v>14400</v>
      </c>
      <c r="CM68" s="490">
        <v>3000</v>
      </c>
      <c r="CN68" s="490"/>
      <c r="CO68" s="490">
        <v>2000</v>
      </c>
      <c r="CP68" s="490">
        <v>1000</v>
      </c>
      <c r="CQ68" s="490">
        <v>8000</v>
      </c>
      <c r="CR68" s="490">
        <v>1000</v>
      </c>
      <c r="CS68" s="490">
        <v>12000</v>
      </c>
      <c r="CT68" s="490"/>
      <c r="CU68" s="490">
        <v>0</v>
      </c>
      <c r="CV68" s="490"/>
      <c r="CW68" s="490"/>
      <c r="CX68" s="500"/>
      <c r="CY68" s="490">
        <v>1000</v>
      </c>
      <c r="CZ68" s="490"/>
      <c r="DA68" s="490">
        <v>0</v>
      </c>
      <c r="DB68" s="490"/>
      <c r="DC68" s="490"/>
      <c r="DD68" s="490"/>
      <c r="DE68" s="490">
        <v>0</v>
      </c>
      <c r="DF68" s="490"/>
      <c r="DG68" s="490"/>
      <c r="DH68" s="490"/>
      <c r="DI68" s="490"/>
      <c r="DJ68" s="490"/>
      <c r="DK68" s="490"/>
      <c r="DL68" s="490"/>
      <c r="DM68" s="490"/>
      <c r="DN68" s="490"/>
      <c r="DO68" s="490"/>
      <c r="DP68" s="490"/>
      <c r="DQ68" s="490"/>
      <c r="DR68" s="490"/>
      <c r="DS68" s="490"/>
      <c r="DT68" s="490"/>
      <c r="DU68" s="490"/>
      <c r="DV68" s="490"/>
      <c r="DW68" s="490"/>
      <c r="DX68" s="490"/>
      <c r="DY68" s="490"/>
      <c r="DZ68" s="490"/>
      <c r="EA68" s="490"/>
      <c r="EB68" s="490">
        <v>0</v>
      </c>
      <c r="EC68" s="490"/>
      <c r="ED68" s="490"/>
      <c r="EE68" s="490"/>
      <c r="EF68" s="490"/>
      <c r="EG68" s="490"/>
      <c r="EH68" s="490">
        <v>0</v>
      </c>
      <c r="EI68" s="490"/>
      <c r="EJ68" s="490"/>
      <c r="EK68" s="490"/>
      <c r="EL68" s="490"/>
      <c r="EM68" s="490">
        <v>0</v>
      </c>
      <c r="EN68" s="490"/>
      <c r="EO68" s="490"/>
      <c r="EP68" s="490"/>
      <c r="EQ68" s="490"/>
      <c r="ER68" s="490"/>
      <c r="ES68" s="490"/>
      <c r="ET68" s="490"/>
      <c r="EU68" s="490"/>
      <c r="EV68" s="513"/>
      <c r="EW68" s="490"/>
      <c r="EX68" s="490"/>
      <c r="EY68" s="490"/>
      <c r="EZ68" s="490"/>
      <c r="FA68" s="481">
        <f t="shared" si="0"/>
        <v>116150</v>
      </c>
      <c r="FB68" s="490">
        <f t="shared" si="1"/>
        <v>172250</v>
      </c>
    </row>
    <row r="69" spans="1:158" s="466" customFormat="1" ht="40.9" customHeight="1">
      <c r="A69" s="203">
        <v>47</v>
      </c>
      <c r="B69" s="502" t="s">
        <v>5452</v>
      </c>
      <c r="C69" s="502" t="s">
        <v>5507</v>
      </c>
      <c r="D69" s="502">
        <v>203</v>
      </c>
      <c r="E69" s="502">
        <v>835</v>
      </c>
      <c r="F69" s="503" t="s">
        <v>5508</v>
      </c>
      <c r="G69" s="502" t="s">
        <v>5509</v>
      </c>
      <c r="H69" s="502" t="s">
        <v>193</v>
      </c>
      <c r="I69" s="502" t="s">
        <v>1521</v>
      </c>
      <c r="J69" s="502">
        <v>24</v>
      </c>
      <c r="K69" s="502" t="s">
        <v>5510</v>
      </c>
      <c r="L69" s="502" t="s">
        <v>5419</v>
      </c>
      <c r="M69" s="502" t="s">
        <v>15</v>
      </c>
      <c r="N69" s="504">
        <v>55800</v>
      </c>
      <c r="O69" s="502" t="s">
        <v>3076</v>
      </c>
      <c r="P69" s="502">
        <v>35</v>
      </c>
      <c r="Q69" s="490">
        <v>40000</v>
      </c>
      <c r="R69" s="490">
        <v>12000</v>
      </c>
      <c r="S69" s="490"/>
      <c r="T69" s="490"/>
      <c r="U69" s="490">
        <v>2500</v>
      </c>
      <c r="V69" s="490">
        <v>1500</v>
      </c>
      <c r="W69" s="490"/>
      <c r="X69" s="490"/>
      <c r="Y69" s="490"/>
      <c r="Z69" s="490"/>
      <c r="AA69" s="490"/>
      <c r="AB69" s="490"/>
      <c r="AC69" s="490">
        <v>1000</v>
      </c>
      <c r="AD69" s="490">
        <v>50</v>
      </c>
      <c r="AE69" s="490"/>
      <c r="AF69" s="490"/>
      <c r="AG69" s="490">
        <v>3000</v>
      </c>
      <c r="AH69" s="490"/>
      <c r="AI69" s="490"/>
      <c r="AJ69" s="490"/>
      <c r="AK69" s="490">
        <v>0</v>
      </c>
      <c r="AL69" s="490"/>
      <c r="AM69" s="490">
        <v>0</v>
      </c>
      <c r="AN69" s="490"/>
      <c r="AO69" s="490"/>
      <c r="AP69" s="490"/>
      <c r="AQ69" s="490"/>
      <c r="AR69" s="490"/>
      <c r="AS69" s="490"/>
      <c r="AT69" s="490"/>
      <c r="AU69" s="490">
        <v>0</v>
      </c>
      <c r="AV69" s="490"/>
      <c r="AW69" s="490"/>
      <c r="AX69" s="490"/>
      <c r="AY69" s="490"/>
      <c r="AZ69" s="490"/>
      <c r="BA69" s="490"/>
      <c r="BB69" s="490"/>
      <c r="BC69" s="490">
        <v>0</v>
      </c>
      <c r="BD69" s="500"/>
      <c r="BE69" s="490">
        <v>0</v>
      </c>
      <c r="BF69" s="490">
        <v>0</v>
      </c>
      <c r="BG69" s="490">
        <v>0</v>
      </c>
      <c r="BH69" s="490"/>
      <c r="BI69" s="490">
        <v>0</v>
      </c>
      <c r="BJ69" s="490"/>
      <c r="BK69" s="490">
        <v>0</v>
      </c>
      <c r="BL69" s="490"/>
      <c r="BM69" s="490">
        <v>0</v>
      </c>
      <c r="BN69" s="490"/>
      <c r="BO69" s="490">
        <v>0</v>
      </c>
      <c r="BP69" s="490"/>
      <c r="BQ69" s="490"/>
      <c r="BR69" s="490"/>
      <c r="BS69" s="490">
        <v>1000</v>
      </c>
      <c r="BT69" s="490">
        <v>150</v>
      </c>
      <c r="BU69" s="490"/>
      <c r="BV69" s="490"/>
      <c r="BW69" s="490">
        <v>0</v>
      </c>
      <c r="BX69" s="490"/>
      <c r="BY69" s="490">
        <v>0</v>
      </c>
      <c r="BZ69" s="490"/>
      <c r="CA69" s="490"/>
      <c r="CB69" s="490"/>
      <c r="CC69" s="490">
        <v>500</v>
      </c>
      <c r="CD69" s="490">
        <v>0</v>
      </c>
      <c r="CE69" s="490">
        <v>4000</v>
      </c>
      <c r="CF69" s="490">
        <v>0</v>
      </c>
      <c r="CG69" s="490"/>
      <c r="CH69" s="490"/>
      <c r="CI69" s="490">
        <v>0</v>
      </c>
      <c r="CJ69" s="490">
        <v>0</v>
      </c>
      <c r="CK69" s="490">
        <v>0</v>
      </c>
      <c r="CL69" s="490"/>
      <c r="CM69" s="490"/>
      <c r="CN69" s="490"/>
      <c r="CO69" s="490">
        <v>0</v>
      </c>
      <c r="CP69" s="490"/>
      <c r="CQ69" s="490">
        <v>3500</v>
      </c>
      <c r="CR69" s="490"/>
      <c r="CS69" s="490">
        <v>0</v>
      </c>
      <c r="CT69" s="490"/>
      <c r="CU69" s="490">
        <v>0</v>
      </c>
      <c r="CV69" s="490"/>
      <c r="CW69" s="490"/>
      <c r="CX69" s="500"/>
      <c r="CY69" s="490">
        <v>0</v>
      </c>
      <c r="CZ69" s="490"/>
      <c r="DA69" s="490">
        <v>0</v>
      </c>
      <c r="DB69" s="490"/>
      <c r="DC69" s="490"/>
      <c r="DD69" s="490"/>
      <c r="DE69" s="490">
        <v>0</v>
      </c>
      <c r="DF69" s="490"/>
      <c r="DG69" s="490">
        <v>300</v>
      </c>
      <c r="DH69" s="490">
        <v>300</v>
      </c>
      <c r="DI69" s="490"/>
      <c r="DJ69" s="490"/>
      <c r="DK69" s="490"/>
      <c r="DL69" s="490"/>
      <c r="DM69" s="490"/>
      <c r="DN69" s="490"/>
      <c r="DO69" s="490"/>
      <c r="DP69" s="490"/>
      <c r="DQ69" s="490"/>
      <c r="DR69" s="490"/>
      <c r="DS69" s="490"/>
      <c r="DT69" s="490"/>
      <c r="DU69" s="490"/>
      <c r="DV69" s="490"/>
      <c r="DW69" s="490"/>
      <c r="DX69" s="490"/>
      <c r="DY69" s="490"/>
      <c r="DZ69" s="490"/>
      <c r="EA69" s="490"/>
      <c r="EB69" s="490">
        <v>0</v>
      </c>
      <c r="EC69" s="490"/>
      <c r="ED69" s="490"/>
      <c r="EE69" s="490"/>
      <c r="EF69" s="490"/>
      <c r="EG69" s="490"/>
      <c r="EH69" s="490">
        <v>0</v>
      </c>
      <c r="EI69" s="490"/>
      <c r="EJ69" s="490"/>
      <c r="EK69" s="490"/>
      <c r="EL69" s="490"/>
      <c r="EM69" s="490">
        <v>0</v>
      </c>
      <c r="EN69" s="490"/>
      <c r="EO69" s="490"/>
      <c r="EP69" s="490"/>
      <c r="EQ69" s="490"/>
      <c r="ER69" s="490"/>
      <c r="ES69" s="490"/>
      <c r="ET69" s="490"/>
      <c r="EU69" s="490"/>
      <c r="EV69" s="513"/>
      <c r="EW69" s="490"/>
      <c r="EX69" s="490"/>
      <c r="EY69" s="490"/>
      <c r="EZ69" s="490"/>
      <c r="FA69" s="481">
        <f t="shared" si="0"/>
        <v>14000</v>
      </c>
      <c r="FB69" s="490">
        <f t="shared" si="1"/>
        <v>41800</v>
      </c>
    </row>
    <row r="70" spans="1:158" s="466" customFormat="1" ht="40.9" customHeight="1">
      <c r="A70" s="203">
        <v>48</v>
      </c>
      <c r="B70" s="502" t="s">
        <v>5457</v>
      </c>
      <c r="C70" s="502" t="s">
        <v>5511</v>
      </c>
      <c r="D70" s="502">
        <v>203</v>
      </c>
      <c r="E70" s="502">
        <v>835</v>
      </c>
      <c r="F70" s="503" t="s">
        <v>5512</v>
      </c>
      <c r="G70" s="502" t="s">
        <v>81</v>
      </c>
      <c r="H70" s="502" t="s">
        <v>82</v>
      </c>
      <c r="I70" s="502" t="s">
        <v>5513</v>
      </c>
      <c r="J70" s="502">
        <v>24</v>
      </c>
      <c r="K70" s="502" t="s">
        <v>5514</v>
      </c>
      <c r="L70" s="502" t="s">
        <v>5515</v>
      </c>
      <c r="M70" s="502" t="s">
        <v>15</v>
      </c>
      <c r="N70" s="504">
        <v>30700</v>
      </c>
      <c r="O70" s="502" t="s">
        <v>3056</v>
      </c>
      <c r="P70" s="502">
        <v>119</v>
      </c>
      <c r="Q70" s="490">
        <v>0</v>
      </c>
      <c r="R70" s="490"/>
      <c r="S70" s="490"/>
      <c r="T70" s="490"/>
      <c r="U70" s="490"/>
      <c r="V70" s="490"/>
      <c r="W70" s="490"/>
      <c r="X70" s="490"/>
      <c r="Y70" s="490"/>
      <c r="Z70" s="490"/>
      <c r="AA70" s="490"/>
      <c r="AB70" s="490"/>
      <c r="AC70" s="490">
        <v>1000</v>
      </c>
      <c r="AD70" s="490"/>
      <c r="AE70" s="490"/>
      <c r="AF70" s="490"/>
      <c r="AG70" s="490">
        <v>0</v>
      </c>
      <c r="AH70" s="490"/>
      <c r="AI70" s="490"/>
      <c r="AJ70" s="490"/>
      <c r="AK70" s="490">
        <v>0</v>
      </c>
      <c r="AL70" s="490"/>
      <c r="AM70" s="490">
        <v>0</v>
      </c>
      <c r="AN70" s="490"/>
      <c r="AO70" s="490"/>
      <c r="AP70" s="490"/>
      <c r="AQ70" s="490"/>
      <c r="AR70" s="490"/>
      <c r="AS70" s="490"/>
      <c r="AT70" s="490"/>
      <c r="AU70" s="490">
        <v>0</v>
      </c>
      <c r="AV70" s="490"/>
      <c r="AW70" s="490"/>
      <c r="AX70" s="490"/>
      <c r="AY70" s="490"/>
      <c r="AZ70" s="490"/>
      <c r="BA70" s="490"/>
      <c r="BB70" s="490"/>
      <c r="BC70" s="490">
        <v>0</v>
      </c>
      <c r="BD70" s="500"/>
      <c r="BE70" s="490">
        <v>0</v>
      </c>
      <c r="BF70" s="490">
        <v>0</v>
      </c>
      <c r="BG70" s="490">
        <v>0</v>
      </c>
      <c r="BH70" s="490"/>
      <c r="BI70" s="490">
        <v>3000</v>
      </c>
      <c r="BJ70" s="490">
        <v>0</v>
      </c>
      <c r="BK70" s="490">
        <v>0</v>
      </c>
      <c r="BL70" s="490"/>
      <c r="BM70" s="490">
        <v>0</v>
      </c>
      <c r="BN70" s="490"/>
      <c r="BO70" s="490">
        <v>6000</v>
      </c>
      <c r="BP70" s="490"/>
      <c r="BQ70" s="490"/>
      <c r="BR70" s="490"/>
      <c r="BS70" s="490"/>
      <c r="BT70" s="490"/>
      <c r="BU70" s="490"/>
      <c r="BV70" s="490"/>
      <c r="BW70" s="490">
        <v>0</v>
      </c>
      <c r="BX70" s="490"/>
      <c r="BY70" s="490">
        <v>0</v>
      </c>
      <c r="BZ70" s="490"/>
      <c r="CA70" s="490"/>
      <c r="CB70" s="490"/>
      <c r="CC70" s="490">
        <v>0</v>
      </c>
      <c r="CD70" s="490">
        <v>0</v>
      </c>
      <c r="CE70" s="490">
        <v>3000</v>
      </c>
      <c r="CF70" s="490">
        <v>1000</v>
      </c>
      <c r="CG70" s="490"/>
      <c r="CH70" s="490"/>
      <c r="CI70" s="490">
        <v>0</v>
      </c>
      <c r="CJ70" s="490">
        <v>0</v>
      </c>
      <c r="CK70" s="490">
        <v>0</v>
      </c>
      <c r="CL70" s="490"/>
      <c r="CM70" s="490"/>
      <c r="CN70" s="490"/>
      <c r="CO70" s="490">
        <v>0</v>
      </c>
      <c r="CP70" s="490"/>
      <c r="CQ70" s="490">
        <v>2700</v>
      </c>
      <c r="CR70" s="490"/>
      <c r="CS70" s="490">
        <v>0</v>
      </c>
      <c r="CT70" s="490"/>
      <c r="CU70" s="490">
        <v>15000</v>
      </c>
      <c r="CV70" s="490">
        <v>18000</v>
      </c>
      <c r="CW70" s="490"/>
      <c r="CX70" s="500"/>
      <c r="CY70" s="490">
        <v>0</v>
      </c>
      <c r="CZ70" s="490"/>
      <c r="DA70" s="490">
        <v>0</v>
      </c>
      <c r="DB70" s="490"/>
      <c r="DC70" s="490"/>
      <c r="DD70" s="490"/>
      <c r="DE70" s="490">
        <v>0</v>
      </c>
      <c r="DF70" s="490"/>
      <c r="DG70" s="490"/>
      <c r="DH70" s="490"/>
      <c r="DI70" s="490"/>
      <c r="DJ70" s="490"/>
      <c r="DK70" s="490"/>
      <c r="DL70" s="490"/>
      <c r="DM70" s="490"/>
      <c r="DN70" s="490"/>
      <c r="DO70" s="490"/>
      <c r="DP70" s="490"/>
      <c r="DQ70" s="490"/>
      <c r="DR70" s="490"/>
      <c r="DS70" s="490"/>
      <c r="DT70" s="490"/>
      <c r="DU70" s="490"/>
      <c r="DV70" s="490"/>
      <c r="DW70" s="490"/>
      <c r="DX70" s="490"/>
      <c r="DY70" s="490"/>
      <c r="DZ70" s="490"/>
      <c r="EA70" s="490"/>
      <c r="EB70" s="490">
        <v>0</v>
      </c>
      <c r="EC70" s="490"/>
      <c r="ED70" s="490"/>
      <c r="EE70" s="490"/>
      <c r="EF70" s="490"/>
      <c r="EG70" s="490"/>
      <c r="EH70" s="490">
        <v>0</v>
      </c>
      <c r="EI70" s="490"/>
      <c r="EJ70" s="490"/>
      <c r="EK70" s="490"/>
      <c r="EL70" s="490"/>
      <c r="EM70" s="490">
        <v>0</v>
      </c>
      <c r="EN70" s="490"/>
      <c r="EO70" s="490"/>
      <c r="EP70" s="490"/>
      <c r="EQ70" s="490"/>
      <c r="ER70" s="490"/>
      <c r="ES70" s="490"/>
      <c r="ET70" s="490"/>
      <c r="EU70" s="490"/>
      <c r="EV70" s="513"/>
      <c r="EW70" s="490"/>
      <c r="EX70" s="490"/>
      <c r="EY70" s="490"/>
      <c r="EZ70" s="490"/>
      <c r="FA70" s="481">
        <f t="shared" si="0"/>
        <v>19000</v>
      </c>
      <c r="FB70" s="490">
        <f t="shared" si="1"/>
        <v>11700</v>
      </c>
    </row>
    <row r="71" spans="1:158" s="537" customFormat="1" ht="40.9" customHeight="1">
      <c r="A71" s="530">
        <v>49</v>
      </c>
      <c r="B71" s="531" t="s">
        <v>5463</v>
      </c>
      <c r="C71" s="502" t="s">
        <v>5516</v>
      </c>
      <c r="D71" s="502">
        <v>203</v>
      </c>
      <c r="E71" s="502">
        <v>835</v>
      </c>
      <c r="F71" s="532" t="s">
        <v>5517</v>
      </c>
      <c r="G71" s="531" t="s">
        <v>81</v>
      </c>
      <c r="H71" s="531" t="s">
        <v>25</v>
      </c>
      <c r="I71" s="502" t="s">
        <v>5518</v>
      </c>
      <c r="J71" s="502">
        <v>24</v>
      </c>
      <c r="K71" s="531" t="s">
        <v>5519</v>
      </c>
      <c r="L71" s="531" t="s">
        <v>5520</v>
      </c>
      <c r="M71" s="531" t="s">
        <v>10</v>
      </c>
      <c r="N71" s="533">
        <v>24000</v>
      </c>
      <c r="O71" s="531" t="s">
        <v>5521</v>
      </c>
      <c r="P71" s="502">
        <v>53</v>
      </c>
      <c r="Q71" s="512">
        <v>0</v>
      </c>
      <c r="R71" s="512"/>
      <c r="S71" s="512"/>
      <c r="T71" s="512"/>
      <c r="U71" s="512"/>
      <c r="V71" s="512"/>
      <c r="W71" s="512"/>
      <c r="X71" s="512"/>
      <c r="Y71" s="512"/>
      <c r="Z71" s="512"/>
      <c r="AA71" s="512"/>
      <c r="AB71" s="512"/>
      <c r="AC71" s="512">
        <v>0</v>
      </c>
      <c r="AD71" s="512"/>
      <c r="AE71" s="512"/>
      <c r="AF71" s="512"/>
      <c r="AG71" s="512">
        <v>0</v>
      </c>
      <c r="AH71" s="512"/>
      <c r="AI71" s="512"/>
      <c r="AJ71" s="512"/>
      <c r="AK71" s="512">
        <v>0</v>
      </c>
      <c r="AL71" s="512"/>
      <c r="AM71" s="512">
        <v>0</v>
      </c>
      <c r="AN71" s="512"/>
      <c r="AO71" s="512"/>
      <c r="AP71" s="512"/>
      <c r="AQ71" s="512"/>
      <c r="AR71" s="512"/>
      <c r="AS71" s="512"/>
      <c r="AT71" s="512"/>
      <c r="AU71" s="512">
        <v>0</v>
      </c>
      <c r="AV71" s="512"/>
      <c r="AW71" s="512"/>
      <c r="AX71" s="512"/>
      <c r="AY71" s="512"/>
      <c r="AZ71" s="512"/>
      <c r="BA71" s="512"/>
      <c r="BB71" s="512"/>
      <c r="BC71" s="512">
        <v>0</v>
      </c>
      <c r="BD71" s="534"/>
      <c r="BE71" s="512">
        <v>0</v>
      </c>
      <c r="BF71" s="512">
        <v>0</v>
      </c>
      <c r="BG71" s="512">
        <v>0</v>
      </c>
      <c r="BH71" s="512"/>
      <c r="BI71" s="512">
        <v>0</v>
      </c>
      <c r="BJ71" s="512"/>
      <c r="BK71" s="512">
        <v>0</v>
      </c>
      <c r="BL71" s="512"/>
      <c r="BM71" s="512">
        <v>0</v>
      </c>
      <c r="BN71" s="512"/>
      <c r="BO71" s="512">
        <v>0</v>
      </c>
      <c r="BP71" s="512"/>
      <c r="BQ71" s="512">
        <v>4000</v>
      </c>
      <c r="BR71" s="512"/>
      <c r="BS71" s="512"/>
      <c r="BT71" s="512"/>
      <c r="BU71" s="512"/>
      <c r="BV71" s="512"/>
      <c r="BW71" s="512">
        <v>0</v>
      </c>
      <c r="BX71" s="512"/>
      <c r="BY71" s="512">
        <v>0</v>
      </c>
      <c r="BZ71" s="512"/>
      <c r="CA71" s="512"/>
      <c r="CB71" s="512"/>
      <c r="CC71" s="512">
        <v>0</v>
      </c>
      <c r="CD71" s="512">
        <v>0</v>
      </c>
      <c r="CE71" s="512">
        <v>0</v>
      </c>
      <c r="CF71" s="512"/>
      <c r="CG71" s="512"/>
      <c r="CH71" s="512"/>
      <c r="CI71" s="512">
        <v>0</v>
      </c>
      <c r="CJ71" s="512">
        <v>12000</v>
      </c>
      <c r="CK71" s="512">
        <v>12000</v>
      </c>
      <c r="CL71" s="512"/>
      <c r="CM71" s="512"/>
      <c r="CN71" s="512"/>
      <c r="CO71" s="512">
        <v>0</v>
      </c>
      <c r="CP71" s="512"/>
      <c r="CQ71" s="512">
        <v>0</v>
      </c>
      <c r="CR71" s="512"/>
      <c r="CS71" s="512">
        <v>0</v>
      </c>
      <c r="CT71" s="512"/>
      <c r="CU71" s="512">
        <v>0</v>
      </c>
      <c r="CV71" s="512"/>
      <c r="CW71" s="512"/>
      <c r="CX71" s="534"/>
      <c r="CY71" s="512">
        <v>0</v>
      </c>
      <c r="CZ71" s="512"/>
      <c r="DA71" s="512">
        <v>0</v>
      </c>
      <c r="DB71" s="512"/>
      <c r="DC71" s="512"/>
      <c r="DD71" s="512"/>
      <c r="DE71" s="512">
        <v>0</v>
      </c>
      <c r="DF71" s="512"/>
      <c r="DG71" s="512"/>
      <c r="DH71" s="512"/>
      <c r="DI71" s="512"/>
      <c r="DJ71" s="512"/>
      <c r="DK71" s="512"/>
      <c r="DL71" s="512"/>
      <c r="DM71" s="512"/>
      <c r="DN71" s="512"/>
      <c r="DO71" s="512"/>
      <c r="DP71" s="512"/>
      <c r="DQ71" s="512"/>
      <c r="DR71" s="512"/>
      <c r="DS71" s="512"/>
      <c r="DT71" s="512">
        <v>8000</v>
      </c>
      <c r="DU71" s="512"/>
      <c r="DV71" s="512"/>
      <c r="DW71" s="512"/>
      <c r="DX71" s="512"/>
      <c r="DY71" s="512"/>
      <c r="DZ71" s="512"/>
      <c r="EA71" s="512"/>
      <c r="EB71" s="512">
        <v>0</v>
      </c>
      <c r="EC71" s="512"/>
      <c r="ED71" s="512"/>
      <c r="EE71" s="512"/>
      <c r="EF71" s="512"/>
      <c r="EG71" s="512"/>
      <c r="EH71" s="512">
        <v>0</v>
      </c>
      <c r="EI71" s="512"/>
      <c r="EJ71" s="512"/>
      <c r="EK71" s="512"/>
      <c r="EL71" s="512"/>
      <c r="EM71" s="512">
        <v>0</v>
      </c>
      <c r="EN71" s="512"/>
      <c r="EO71" s="512"/>
      <c r="EP71" s="512"/>
      <c r="EQ71" s="512"/>
      <c r="ER71" s="512"/>
      <c r="ES71" s="512"/>
      <c r="ET71" s="512"/>
      <c r="EU71" s="512"/>
      <c r="EV71" s="535"/>
      <c r="EW71" s="512"/>
      <c r="EX71" s="512"/>
      <c r="EY71" s="512"/>
      <c r="EZ71" s="512"/>
      <c r="FA71" s="536">
        <f t="shared" si="0"/>
        <v>0</v>
      </c>
      <c r="FB71" s="512">
        <f t="shared" si="1"/>
        <v>24000</v>
      </c>
    </row>
    <row r="72" spans="1:158" s="537" customFormat="1" ht="40.9" customHeight="1">
      <c r="A72" s="530">
        <v>50</v>
      </c>
      <c r="B72" s="531" t="s">
        <v>5467</v>
      </c>
      <c r="C72" s="502" t="s">
        <v>5522</v>
      </c>
      <c r="D72" s="502">
        <v>203</v>
      </c>
      <c r="E72" s="502">
        <v>835</v>
      </c>
      <c r="F72" s="532" t="s">
        <v>5523</v>
      </c>
      <c r="G72" s="531" t="s">
        <v>81</v>
      </c>
      <c r="H72" s="531" t="s">
        <v>14</v>
      </c>
      <c r="I72" s="502" t="s">
        <v>5524</v>
      </c>
      <c r="J72" s="502">
        <v>24</v>
      </c>
      <c r="K72" s="531" t="s">
        <v>5525</v>
      </c>
      <c r="L72" s="531" t="s">
        <v>5520</v>
      </c>
      <c r="M72" s="531" t="s">
        <v>10</v>
      </c>
      <c r="N72" s="533">
        <v>22000</v>
      </c>
      <c r="O72" s="531" t="s">
        <v>5521</v>
      </c>
      <c r="P72" s="502">
        <v>53</v>
      </c>
      <c r="Q72" s="512">
        <v>0</v>
      </c>
      <c r="R72" s="512"/>
      <c r="S72" s="512"/>
      <c r="T72" s="512"/>
      <c r="U72" s="512"/>
      <c r="V72" s="512"/>
      <c r="W72" s="512"/>
      <c r="X72" s="512"/>
      <c r="Y72" s="512"/>
      <c r="Z72" s="512"/>
      <c r="AA72" s="512"/>
      <c r="AB72" s="512"/>
      <c r="AC72" s="512">
        <v>0</v>
      </c>
      <c r="AD72" s="512"/>
      <c r="AE72" s="512"/>
      <c r="AF72" s="512"/>
      <c r="AG72" s="512">
        <v>6000</v>
      </c>
      <c r="AH72" s="512"/>
      <c r="AI72" s="512"/>
      <c r="AJ72" s="512"/>
      <c r="AK72" s="512">
        <v>0</v>
      </c>
      <c r="AL72" s="512"/>
      <c r="AM72" s="512">
        <v>0</v>
      </c>
      <c r="AN72" s="512"/>
      <c r="AO72" s="512"/>
      <c r="AP72" s="512"/>
      <c r="AQ72" s="512"/>
      <c r="AR72" s="512"/>
      <c r="AS72" s="512"/>
      <c r="AT72" s="512"/>
      <c r="AU72" s="512">
        <v>0</v>
      </c>
      <c r="AV72" s="512"/>
      <c r="AW72" s="512"/>
      <c r="AX72" s="512"/>
      <c r="AY72" s="512"/>
      <c r="AZ72" s="512"/>
      <c r="BA72" s="512"/>
      <c r="BB72" s="512"/>
      <c r="BC72" s="512">
        <v>0</v>
      </c>
      <c r="BD72" s="534"/>
      <c r="BE72" s="512">
        <v>0</v>
      </c>
      <c r="BF72" s="512">
        <v>0</v>
      </c>
      <c r="BG72" s="512">
        <v>0</v>
      </c>
      <c r="BH72" s="512"/>
      <c r="BI72" s="512">
        <v>0</v>
      </c>
      <c r="BJ72" s="512"/>
      <c r="BK72" s="512">
        <v>0</v>
      </c>
      <c r="BL72" s="512"/>
      <c r="BM72" s="512">
        <v>0</v>
      </c>
      <c r="BN72" s="512"/>
      <c r="BO72" s="512">
        <v>0</v>
      </c>
      <c r="BP72" s="512"/>
      <c r="BQ72" s="512"/>
      <c r="BR72" s="512"/>
      <c r="BS72" s="512"/>
      <c r="BT72" s="512"/>
      <c r="BU72" s="512"/>
      <c r="BV72" s="512"/>
      <c r="BW72" s="512">
        <v>0</v>
      </c>
      <c r="BX72" s="512"/>
      <c r="BY72" s="512">
        <v>0</v>
      </c>
      <c r="BZ72" s="512"/>
      <c r="CA72" s="512"/>
      <c r="CB72" s="512"/>
      <c r="CC72" s="512">
        <v>0</v>
      </c>
      <c r="CD72" s="512">
        <v>0</v>
      </c>
      <c r="CE72" s="512">
        <v>0</v>
      </c>
      <c r="CF72" s="512"/>
      <c r="CG72" s="512"/>
      <c r="CH72" s="512"/>
      <c r="CI72" s="512">
        <v>0</v>
      </c>
      <c r="CJ72" s="512">
        <v>0</v>
      </c>
      <c r="CK72" s="512">
        <v>0</v>
      </c>
      <c r="CL72" s="512"/>
      <c r="CM72" s="512"/>
      <c r="CN72" s="512"/>
      <c r="CO72" s="512">
        <v>0</v>
      </c>
      <c r="CP72" s="512"/>
      <c r="CQ72" s="512">
        <v>16000</v>
      </c>
      <c r="CR72" s="512"/>
      <c r="CS72" s="512">
        <v>0</v>
      </c>
      <c r="CT72" s="512"/>
      <c r="CU72" s="512">
        <v>0</v>
      </c>
      <c r="CV72" s="512"/>
      <c r="CW72" s="512"/>
      <c r="CX72" s="534"/>
      <c r="CY72" s="512">
        <v>0</v>
      </c>
      <c r="CZ72" s="512"/>
      <c r="DA72" s="512">
        <v>0</v>
      </c>
      <c r="DB72" s="512"/>
      <c r="DC72" s="512"/>
      <c r="DD72" s="512"/>
      <c r="DE72" s="512">
        <v>0</v>
      </c>
      <c r="DF72" s="512"/>
      <c r="DG72" s="512"/>
      <c r="DH72" s="512"/>
      <c r="DI72" s="512"/>
      <c r="DJ72" s="512"/>
      <c r="DK72" s="512"/>
      <c r="DL72" s="512"/>
      <c r="DM72" s="512"/>
      <c r="DN72" s="512"/>
      <c r="DO72" s="512"/>
      <c r="DP72" s="512"/>
      <c r="DQ72" s="512"/>
      <c r="DR72" s="512"/>
      <c r="DS72" s="512"/>
      <c r="DT72" s="512"/>
      <c r="DU72" s="512"/>
      <c r="DV72" s="512"/>
      <c r="DW72" s="512"/>
      <c r="DX72" s="512"/>
      <c r="DY72" s="512"/>
      <c r="DZ72" s="512"/>
      <c r="EA72" s="512"/>
      <c r="EB72" s="512">
        <v>0</v>
      </c>
      <c r="EC72" s="512"/>
      <c r="ED72" s="512"/>
      <c r="EE72" s="512"/>
      <c r="EF72" s="512"/>
      <c r="EG72" s="512"/>
      <c r="EH72" s="512">
        <v>0</v>
      </c>
      <c r="EI72" s="512"/>
      <c r="EJ72" s="512"/>
      <c r="EK72" s="512"/>
      <c r="EL72" s="512"/>
      <c r="EM72" s="512">
        <v>0</v>
      </c>
      <c r="EN72" s="512"/>
      <c r="EO72" s="512"/>
      <c r="EP72" s="512"/>
      <c r="EQ72" s="512"/>
      <c r="ER72" s="512"/>
      <c r="ES72" s="512"/>
      <c r="ET72" s="512"/>
      <c r="EU72" s="512"/>
      <c r="EV72" s="535"/>
      <c r="EW72" s="512"/>
      <c r="EX72" s="512"/>
      <c r="EY72" s="512"/>
      <c r="EZ72" s="512"/>
      <c r="FA72" s="536">
        <f t="shared" si="0"/>
        <v>0</v>
      </c>
      <c r="FB72" s="512">
        <f t="shared" si="1"/>
        <v>22000</v>
      </c>
    </row>
    <row r="73" spans="1:158" s="466" customFormat="1" ht="40.9" customHeight="1">
      <c r="A73" s="203">
        <v>51</v>
      </c>
      <c r="B73" s="502" t="s">
        <v>5526</v>
      </c>
      <c r="C73" s="502" t="s">
        <v>5527</v>
      </c>
      <c r="D73" s="502">
        <v>209</v>
      </c>
      <c r="E73" s="502">
        <v>1078</v>
      </c>
      <c r="F73" s="503" t="s">
        <v>5528</v>
      </c>
      <c r="G73" s="502" t="s">
        <v>84</v>
      </c>
      <c r="H73" s="502" t="s">
        <v>5529</v>
      </c>
      <c r="I73" s="502" t="s">
        <v>5530</v>
      </c>
      <c r="J73" s="502">
        <v>24</v>
      </c>
      <c r="K73" s="502" t="s">
        <v>5531</v>
      </c>
      <c r="L73" s="502" t="s">
        <v>5532</v>
      </c>
      <c r="M73" s="502" t="s">
        <v>15</v>
      </c>
      <c r="N73" s="504">
        <v>66800</v>
      </c>
      <c r="O73" s="502" t="s">
        <v>3056</v>
      </c>
      <c r="P73" s="502">
        <v>119</v>
      </c>
      <c r="Q73" s="490">
        <v>20000</v>
      </c>
      <c r="R73" s="490">
        <v>16800</v>
      </c>
      <c r="S73" s="490"/>
      <c r="T73" s="490"/>
      <c r="U73" s="490"/>
      <c r="V73" s="490"/>
      <c r="W73" s="490"/>
      <c r="X73" s="490"/>
      <c r="Y73" s="490"/>
      <c r="Z73" s="490"/>
      <c r="AA73" s="490">
        <v>6000</v>
      </c>
      <c r="AB73" s="490"/>
      <c r="AC73" s="490">
        <v>8000</v>
      </c>
      <c r="AD73" s="490">
        <v>2100</v>
      </c>
      <c r="AE73" s="490"/>
      <c r="AF73" s="490"/>
      <c r="AG73" s="490">
        <v>2000</v>
      </c>
      <c r="AH73" s="490"/>
      <c r="AI73" s="490"/>
      <c r="AJ73" s="490"/>
      <c r="AK73" s="490">
        <v>0</v>
      </c>
      <c r="AL73" s="490"/>
      <c r="AM73" s="490">
        <v>3000</v>
      </c>
      <c r="AN73" s="490"/>
      <c r="AO73" s="490"/>
      <c r="AP73" s="490"/>
      <c r="AQ73" s="490"/>
      <c r="AR73" s="490"/>
      <c r="AS73" s="490"/>
      <c r="AT73" s="490"/>
      <c r="AU73" s="490">
        <v>0</v>
      </c>
      <c r="AV73" s="490"/>
      <c r="AW73" s="490"/>
      <c r="AX73" s="490"/>
      <c r="AY73" s="490"/>
      <c r="AZ73" s="490"/>
      <c r="BA73" s="490"/>
      <c r="BB73" s="490"/>
      <c r="BC73" s="490">
        <v>0</v>
      </c>
      <c r="BD73" s="500"/>
      <c r="BE73" s="490">
        <v>0</v>
      </c>
      <c r="BF73" s="490">
        <v>0</v>
      </c>
      <c r="BG73" s="490">
        <v>1500</v>
      </c>
      <c r="BH73" s="490"/>
      <c r="BI73" s="490">
        <v>0</v>
      </c>
      <c r="BJ73" s="490"/>
      <c r="BK73" s="490">
        <v>0</v>
      </c>
      <c r="BL73" s="490"/>
      <c r="BM73" s="490">
        <v>8000</v>
      </c>
      <c r="BN73" s="490">
        <v>2800</v>
      </c>
      <c r="BO73" s="490">
        <v>0</v>
      </c>
      <c r="BP73" s="490"/>
      <c r="BQ73" s="490">
        <v>6000</v>
      </c>
      <c r="BR73" s="490">
        <v>2000</v>
      </c>
      <c r="BS73" s="490"/>
      <c r="BT73" s="490"/>
      <c r="BU73" s="490"/>
      <c r="BV73" s="490"/>
      <c r="BW73" s="490">
        <v>0</v>
      </c>
      <c r="BX73" s="490"/>
      <c r="BY73" s="490">
        <v>0</v>
      </c>
      <c r="BZ73" s="490"/>
      <c r="CA73" s="490">
        <v>2000</v>
      </c>
      <c r="CB73" s="490">
        <v>100</v>
      </c>
      <c r="CC73" s="490">
        <v>0</v>
      </c>
      <c r="CD73" s="490">
        <v>0</v>
      </c>
      <c r="CE73" s="490">
        <v>0</v>
      </c>
      <c r="CF73" s="490"/>
      <c r="CG73" s="490"/>
      <c r="CH73" s="490"/>
      <c r="CI73" s="490">
        <v>0</v>
      </c>
      <c r="CJ73" s="490">
        <v>0</v>
      </c>
      <c r="CK73" s="490">
        <v>0</v>
      </c>
      <c r="CL73" s="490"/>
      <c r="CM73" s="490">
        <v>10300</v>
      </c>
      <c r="CN73" s="490">
        <v>500</v>
      </c>
      <c r="CO73" s="490">
        <v>0</v>
      </c>
      <c r="CP73" s="490"/>
      <c r="CQ73" s="490">
        <v>0</v>
      </c>
      <c r="CR73" s="490"/>
      <c r="CS73" s="490">
        <v>0</v>
      </c>
      <c r="CT73" s="490"/>
      <c r="CU73" s="490">
        <v>0</v>
      </c>
      <c r="CV73" s="490"/>
      <c r="CW73" s="490"/>
      <c r="CX73" s="500"/>
      <c r="CY73" s="490">
        <v>0</v>
      </c>
      <c r="CZ73" s="490"/>
      <c r="DA73" s="490">
        <v>0</v>
      </c>
      <c r="DB73" s="490"/>
      <c r="DC73" s="490"/>
      <c r="DD73" s="490"/>
      <c r="DE73" s="490">
        <v>0</v>
      </c>
      <c r="DF73" s="490"/>
      <c r="DG73" s="490"/>
      <c r="DH73" s="490"/>
      <c r="DI73" s="490"/>
      <c r="DJ73" s="490"/>
      <c r="DK73" s="490"/>
      <c r="DL73" s="490"/>
      <c r="DM73" s="490"/>
      <c r="DN73" s="490"/>
      <c r="DO73" s="490"/>
      <c r="DP73" s="490"/>
      <c r="DQ73" s="490"/>
      <c r="DR73" s="490"/>
      <c r="DS73" s="490"/>
      <c r="DT73" s="490"/>
      <c r="DU73" s="490"/>
      <c r="DV73" s="490"/>
      <c r="DW73" s="490"/>
      <c r="DX73" s="490"/>
      <c r="DY73" s="490"/>
      <c r="DZ73" s="490"/>
      <c r="EA73" s="490"/>
      <c r="EB73" s="490">
        <v>0</v>
      </c>
      <c r="EC73" s="490"/>
      <c r="ED73" s="490"/>
      <c r="EE73" s="490"/>
      <c r="EF73" s="490"/>
      <c r="EG73" s="490"/>
      <c r="EH73" s="490">
        <v>0</v>
      </c>
      <c r="EI73" s="490"/>
      <c r="EJ73" s="490"/>
      <c r="EK73" s="490"/>
      <c r="EL73" s="490"/>
      <c r="EM73" s="490">
        <v>0</v>
      </c>
      <c r="EN73" s="490"/>
      <c r="EO73" s="490"/>
      <c r="EP73" s="490"/>
      <c r="EQ73" s="490"/>
      <c r="ER73" s="490"/>
      <c r="ES73" s="490"/>
      <c r="ET73" s="490"/>
      <c r="EU73" s="490"/>
      <c r="EV73" s="513"/>
      <c r="EW73" s="490"/>
      <c r="EX73" s="490"/>
      <c r="EY73" s="490"/>
      <c r="EZ73" s="490"/>
      <c r="FA73" s="481">
        <f t="shared" si="0"/>
        <v>24300</v>
      </c>
      <c r="FB73" s="490">
        <f t="shared" si="1"/>
        <v>42500</v>
      </c>
    </row>
    <row r="74" spans="1:158" s="466" customFormat="1" ht="40.9" customHeight="1">
      <c r="A74" s="203" t="s">
        <v>8243</v>
      </c>
      <c r="B74" s="502"/>
      <c r="C74" s="502"/>
      <c r="D74" s="502"/>
      <c r="E74" s="502"/>
      <c r="F74" s="507" t="s">
        <v>3203</v>
      </c>
      <c r="G74" s="502"/>
      <c r="H74" s="502"/>
      <c r="I74" s="502"/>
      <c r="J74" s="502"/>
      <c r="K74" s="502"/>
      <c r="L74" s="502"/>
      <c r="M74" s="502"/>
      <c r="N74" s="504"/>
      <c r="O74" s="502"/>
      <c r="P74" s="502"/>
      <c r="Q74" s="490"/>
      <c r="R74" s="490"/>
      <c r="S74" s="490"/>
      <c r="T74" s="490"/>
      <c r="U74" s="490"/>
      <c r="V74" s="490"/>
      <c r="W74" s="490"/>
      <c r="X74" s="490"/>
      <c r="Y74" s="490"/>
      <c r="Z74" s="490"/>
      <c r="AA74" s="490"/>
      <c r="AB74" s="490"/>
      <c r="AC74" s="490"/>
      <c r="AD74" s="490"/>
      <c r="AE74" s="490"/>
      <c r="AF74" s="490"/>
      <c r="AG74" s="490"/>
      <c r="AH74" s="490"/>
      <c r="AI74" s="490"/>
      <c r="AJ74" s="490"/>
      <c r="AK74" s="490"/>
      <c r="AL74" s="490"/>
      <c r="AM74" s="490"/>
      <c r="AN74" s="490"/>
      <c r="AO74" s="490"/>
      <c r="AP74" s="490"/>
      <c r="AQ74" s="490"/>
      <c r="AR74" s="490"/>
      <c r="AS74" s="490"/>
      <c r="AT74" s="490"/>
      <c r="AU74" s="490"/>
      <c r="AV74" s="490"/>
      <c r="AW74" s="490"/>
      <c r="AX74" s="490"/>
      <c r="AY74" s="490"/>
      <c r="AZ74" s="490"/>
      <c r="BA74" s="490"/>
      <c r="BB74" s="490"/>
      <c r="BC74" s="490"/>
      <c r="BD74" s="500"/>
      <c r="BE74" s="490"/>
      <c r="BF74" s="490"/>
      <c r="BG74" s="490"/>
      <c r="BH74" s="490"/>
      <c r="BI74" s="490"/>
      <c r="BJ74" s="490"/>
      <c r="BK74" s="490"/>
      <c r="BL74" s="490"/>
      <c r="BM74" s="490"/>
      <c r="BN74" s="490"/>
      <c r="BO74" s="490"/>
      <c r="BP74" s="490"/>
      <c r="BQ74" s="490"/>
      <c r="BR74" s="490"/>
      <c r="BS74" s="490"/>
      <c r="BT74" s="490"/>
      <c r="BU74" s="490"/>
      <c r="BV74" s="490"/>
      <c r="BW74" s="490"/>
      <c r="BX74" s="490"/>
      <c r="BY74" s="490"/>
      <c r="BZ74" s="490"/>
      <c r="CA74" s="490"/>
      <c r="CB74" s="490"/>
      <c r="CC74" s="490"/>
      <c r="CD74" s="490"/>
      <c r="CE74" s="490"/>
      <c r="CF74" s="490"/>
      <c r="CG74" s="490"/>
      <c r="CH74" s="490"/>
      <c r="CI74" s="490"/>
      <c r="CJ74" s="490"/>
      <c r="CK74" s="490"/>
      <c r="CL74" s="490"/>
      <c r="CM74" s="490"/>
      <c r="CN74" s="490"/>
      <c r="CO74" s="490"/>
      <c r="CP74" s="490"/>
      <c r="CQ74" s="490"/>
      <c r="CR74" s="490"/>
      <c r="CS74" s="490"/>
      <c r="CT74" s="490"/>
      <c r="CU74" s="490"/>
      <c r="CV74" s="490"/>
      <c r="CW74" s="490"/>
      <c r="CX74" s="500"/>
      <c r="CY74" s="490"/>
      <c r="CZ74" s="490"/>
      <c r="DA74" s="490"/>
      <c r="DB74" s="490"/>
      <c r="DC74" s="490"/>
      <c r="DD74" s="490"/>
      <c r="DE74" s="490"/>
      <c r="DF74" s="490"/>
      <c r="DG74" s="490"/>
      <c r="DH74" s="490"/>
      <c r="DI74" s="490"/>
      <c r="DJ74" s="490"/>
      <c r="DK74" s="490"/>
      <c r="DL74" s="490"/>
      <c r="DM74" s="490"/>
      <c r="DN74" s="490"/>
      <c r="DO74" s="490"/>
      <c r="DP74" s="490"/>
      <c r="DQ74" s="490"/>
      <c r="DR74" s="490"/>
      <c r="DS74" s="490"/>
      <c r="DT74" s="490"/>
      <c r="DU74" s="490"/>
      <c r="DV74" s="490"/>
      <c r="DW74" s="490"/>
      <c r="DX74" s="490"/>
      <c r="DY74" s="490"/>
      <c r="DZ74" s="490"/>
      <c r="EA74" s="490"/>
      <c r="EB74" s="490"/>
      <c r="EC74" s="490"/>
      <c r="ED74" s="490"/>
      <c r="EE74" s="490"/>
      <c r="EF74" s="490"/>
      <c r="EG74" s="490"/>
      <c r="EH74" s="490"/>
      <c r="EI74" s="490"/>
      <c r="EJ74" s="490"/>
      <c r="EK74" s="490"/>
      <c r="EL74" s="490"/>
      <c r="EM74" s="490"/>
      <c r="EN74" s="490"/>
      <c r="EO74" s="490"/>
      <c r="EP74" s="490"/>
      <c r="EQ74" s="490"/>
      <c r="ER74" s="490"/>
      <c r="ES74" s="490"/>
      <c r="ET74" s="490"/>
      <c r="EU74" s="490"/>
      <c r="EV74" s="513"/>
      <c r="EW74" s="490"/>
      <c r="EX74" s="490"/>
      <c r="EY74" s="490"/>
      <c r="EZ74" s="490"/>
      <c r="FA74" s="481"/>
      <c r="FB74" s="490"/>
    </row>
    <row r="75" spans="1:158" s="466" customFormat="1" ht="40.9" customHeight="1">
      <c r="A75" s="203">
        <v>52</v>
      </c>
      <c r="B75" s="502" t="s">
        <v>5470</v>
      </c>
      <c r="C75" s="502" t="s">
        <v>5533</v>
      </c>
      <c r="D75" s="502">
        <v>210</v>
      </c>
      <c r="E75" s="502">
        <v>58</v>
      </c>
      <c r="F75" s="503" t="s">
        <v>5534</v>
      </c>
      <c r="G75" s="502" t="s">
        <v>5535</v>
      </c>
      <c r="H75" s="502" t="s">
        <v>29</v>
      </c>
      <c r="I75" s="502" t="s">
        <v>5536</v>
      </c>
      <c r="J75" s="502">
        <v>24</v>
      </c>
      <c r="K75" s="502" t="s">
        <v>5537</v>
      </c>
      <c r="L75" s="502" t="s">
        <v>5538</v>
      </c>
      <c r="M75" s="502" t="s">
        <v>67</v>
      </c>
      <c r="N75" s="504">
        <v>20060</v>
      </c>
      <c r="O75" s="502" t="s">
        <v>3108</v>
      </c>
      <c r="P75" s="502">
        <v>73</v>
      </c>
      <c r="Q75" s="490">
        <v>10000</v>
      </c>
      <c r="R75" s="490">
        <v>4000</v>
      </c>
      <c r="S75" s="490"/>
      <c r="T75" s="490"/>
      <c r="U75" s="490"/>
      <c r="V75" s="490"/>
      <c r="W75" s="490">
        <v>300</v>
      </c>
      <c r="X75" s="490"/>
      <c r="Y75" s="490"/>
      <c r="Z75" s="490"/>
      <c r="AA75" s="490"/>
      <c r="AB75" s="490"/>
      <c r="AC75" s="490">
        <v>0</v>
      </c>
      <c r="AD75" s="490"/>
      <c r="AE75" s="490"/>
      <c r="AF75" s="490"/>
      <c r="AG75" s="490">
        <v>1000</v>
      </c>
      <c r="AH75" s="490">
        <v>100</v>
      </c>
      <c r="AI75" s="490">
        <v>50</v>
      </c>
      <c r="AJ75" s="490"/>
      <c r="AK75" s="490">
        <v>0</v>
      </c>
      <c r="AL75" s="490"/>
      <c r="AM75" s="490">
        <v>0</v>
      </c>
      <c r="AN75" s="490"/>
      <c r="AO75" s="490"/>
      <c r="AP75" s="490"/>
      <c r="AQ75" s="490"/>
      <c r="AR75" s="490"/>
      <c r="AS75" s="490"/>
      <c r="AT75" s="490"/>
      <c r="AU75" s="490">
        <v>0</v>
      </c>
      <c r="AV75" s="490"/>
      <c r="AW75" s="490"/>
      <c r="AX75" s="490"/>
      <c r="AY75" s="490"/>
      <c r="AZ75" s="490"/>
      <c r="BA75" s="490">
        <v>560</v>
      </c>
      <c r="BB75" s="490">
        <v>0</v>
      </c>
      <c r="BC75" s="490">
        <v>0</v>
      </c>
      <c r="BD75" s="500"/>
      <c r="BE75" s="490">
        <v>0</v>
      </c>
      <c r="BF75" s="490">
        <v>0</v>
      </c>
      <c r="BG75" s="490">
        <v>0</v>
      </c>
      <c r="BH75" s="490"/>
      <c r="BI75" s="490">
        <v>0</v>
      </c>
      <c r="BJ75" s="490"/>
      <c r="BK75" s="490">
        <v>1000</v>
      </c>
      <c r="BL75" s="490"/>
      <c r="BM75" s="490">
        <v>0</v>
      </c>
      <c r="BN75" s="490"/>
      <c r="BO75" s="490">
        <v>0</v>
      </c>
      <c r="BP75" s="490"/>
      <c r="BQ75" s="490"/>
      <c r="BR75" s="490"/>
      <c r="BS75" s="490"/>
      <c r="BT75" s="490"/>
      <c r="BU75" s="490"/>
      <c r="BV75" s="490"/>
      <c r="BW75" s="490">
        <v>0</v>
      </c>
      <c r="BX75" s="490"/>
      <c r="BY75" s="490">
        <v>2000</v>
      </c>
      <c r="BZ75" s="490"/>
      <c r="CA75" s="490"/>
      <c r="CB75" s="490"/>
      <c r="CC75" s="490">
        <v>1000</v>
      </c>
      <c r="CD75" s="490">
        <v>0</v>
      </c>
      <c r="CE75" s="490">
        <v>500</v>
      </c>
      <c r="CF75" s="490">
        <v>0</v>
      </c>
      <c r="CG75" s="490"/>
      <c r="CH75" s="490"/>
      <c r="CI75" s="490">
        <v>0</v>
      </c>
      <c r="CJ75" s="490">
        <v>0</v>
      </c>
      <c r="CK75" s="490">
        <v>0</v>
      </c>
      <c r="CL75" s="490"/>
      <c r="CM75" s="490">
        <v>1000</v>
      </c>
      <c r="CN75" s="490"/>
      <c r="CO75" s="490">
        <v>2000</v>
      </c>
      <c r="CP75" s="490">
        <v>2000</v>
      </c>
      <c r="CQ75" s="490">
        <v>450</v>
      </c>
      <c r="CR75" s="490"/>
      <c r="CS75" s="490">
        <v>200</v>
      </c>
      <c r="CT75" s="490">
        <v>200</v>
      </c>
      <c r="CU75" s="490">
        <v>0</v>
      </c>
      <c r="CV75" s="490"/>
      <c r="CW75" s="490"/>
      <c r="CX75" s="500"/>
      <c r="CY75" s="490">
        <v>0</v>
      </c>
      <c r="CZ75" s="490"/>
      <c r="DA75" s="490">
        <v>0</v>
      </c>
      <c r="DB75" s="490"/>
      <c r="DC75" s="490"/>
      <c r="DD75" s="490"/>
      <c r="DE75" s="490">
        <v>0</v>
      </c>
      <c r="DF75" s="490"/>
      <c r="DG75" s="490"/>
      <c r="DH75" s="490"/>
      <c r="DI75" s="490"/>
      <c r="DJ75" s="490"/>
      <c r="DK75" s="490"/>
      <c r="DL75" s="490"/>
      <c r="DM75" s="490"/>
      <c r="DN75" s="490"/>
      <c r="DO75" s="490"/>
      <c r="DP75" s="490"/>
      <c r="DQ75" s="490"/>
      <c r="DR75" s="490"/>
      <c r="DS75" s="490"/>
      <c r="DT75" s="490"/>
      <c r="DU75" s="490"/>
      <c r="DV75" s="490"/>
      <c r="DW75" s="490"/>
      <c r="DX75" s="490"/>
      <c r="DY75" s="490"/>
      <c r="DZ75" s="490"/>
      <c r="EA75" s="490"/>
      <c r="EB75" s="490">
        <v>0</v>
      </c>
      <c r="EC75" s="490"/>
      <c r="ED75" s="490"/>
      <c r="EE75" s="490"/>
      <c r="EF75" s="490"/>
      <c r="EG75" s="490"/>
      <c r="EH75" s="490">
        <v>0</v>
      </c>
      <c r="EI75" s="490"/>
      <c r="EJ75" s="490"/>
      <c r="EK75" s="490"/>
      <c r="EL75" s="490"/>
      <c r="EM75" s="490">
        <v>0</v>
      </c>
      <c r="EN75" s="490"/>
      <c r="EO75" s="490"/>
      <c r="EP75" s="490"/>
      <c r="EQ75" s="490"/>
      <c r="ER75" s="490"/>
      <c r="ES75" s="490"/>
      <c r="ET75" s="490"/>
      <c r="EU75" s="490"/>
      <c r="EV75" s="513"/>
      <c r="EW75" s="490"/>
      <c r="EX75" s="490"/>
      <c r="EY75" s="490"/>
      <c r="EZ75" s="490"/>
      <c r="FA75" s="481">
        <f t="shared" si="0"/>
        <v>6300</v>
      </c>
      <c r="FB75" s="490">
        <f>N75-FA75</f>
        <v>13760</v>
      </c>
    </row>
    <row r="76" spans="1:158" s="537" customFormat="1" ht="40.9" customHeight="1">
      <c r="A76" s="530">
        <v>53</v>
      </c>
      <c r="B76" s="531" t="s">
        <v>5481</v>
      </c>
      <c r="C76" s="502" t="s">
        <v>5540</v>
      </c>
      <c r="D76" s="502">
        <v>216</v>
      </c>
      <c r="E76" s="502"/>
      <c r="F76" s="532" t="s">
        <v>5541</v>
      </c>
      <c r="G76" s="531" t="s">
        <v>1294</v>
      </c>
      <c r="H76" s="531" t="s">
        <v>5542</v>
      </c>
      <c r="I76" s="502" t="s">
        <v>5543</v>
      </c>
      <c r="J76" s="502">
        <v>36</v>
      </c>
      <c r="K76" s="531" t="s">
        <v>5544</v>
      </c>
      <c r="L76" s="531" t="s">
        <v>5545</v>
      </c>
      <c r="M76" s="531" t="s">
        <v>15</v>
      </c>
      <c r="N76" s="533">
        <v>20000</v>
      </c>
      <c r="O76" s="531" t="s">
        <v>5546</v>
      </c>
      <c r="P76" s="502">
        <v>62</v>
      </c>
      <c r="Q76" s="512">
        <v>3000</v>
      </c>
      <c r="R76" s="512"/>
      <c r="S76" s="512"/>
      <c r="T76" s="512"/>
      <c r="U76" s="512"/>
      <c r="V76" s="512"/>
      <c r="W76" s="512"/>
      <c r="X76" s="512"/>
      <c r="Y76" s="512"/>
      <c r="Z76" s="512"/>
      <c r="AA76" s="512"/>
      <c r="AB76" s="512"/>
      <c r="AC76" s="512">
        <v>0</v>
      </c>
      <c r="AD76" s="512"/>
      <c r="AE76" s="512"/>
      <c r="AF76" s="512"/>
      <c r="AG76" s="512">
        <v>1000</v>
      </c>
      <c r="AH76" s="512"/>
      <c r="AI76" s="512"/>
      <c r="AJ76" s="512"/>
      <c r="AK76" s="512">
        <v>0</v>
      </c>
      <c r="AL76" s="512"/>
      <c r="AM76" s="512">
        <v>0</v>
      </c>
      <c r="AN76" s="512"/>
      <c r="AO76" s="512"/>
      <c r="AP76" s="512"/>
      <c r="AQ76" s="512"/>
      <c r="AR76" s="512"/>
      <c r="AS76" s="512"/>
      <c r="AT76" s="512"/>
      <c r="AU76" s="512">
        <v>0</v>
      </c>
      <c r="AV76" s="512"/>
      <c r="AW76" s="512"/>
      <c r="AX76" s="512"/>
      <c r="AY76" s="512">
        <v>1000</v>
      </c>
      <c r="AZ76" s="512"/>
      <c r="BA76" s="512">
        <v>2700</v>
      </c>
      <c r="BB76" s="512">
        <v>0</v>
      </c>
      <c r="BC76" s="512">
        <v>0</v>
      </c>
      <c r="BD76" s="534"/>
      <c r="BE76" s="512">
        <v>0</v>
      </c>
      <c r="BF76" s="512">
        <v>0</v>
      </c>
      <c r="BG76" s="512">
        <v>0</v>
      </c>
      <c r="BH76" s="512"/>
      <c r="BI76" s="512">
        <v>0</v>
      </c>
      <c r="BJ76" s="512"/>
      <c r="BK76" s="512">
        <v>0</v>
      </c>
      <c r="BL76" s="512"/>
      <c r="BM76" s="512">
        <v>0</v>
      </c>
      <c r="BN76" s="512"/>
      <c r="BO76" s="512">
        <v>0</v>
      </c>
      <c r="BP76" s="512"/>
      <c r="BQ76" s="512">
        <v>500</v>
      </c>
      <c r="BR76" s="512"/>
      <c r="BS76" s="512"/>
      <c r="BT76" s="512"/>
      <c r="BU76" s="512"/>
      <c r="BV76" s="512"/>
      <c r="BW76" s="512">
        <v>0</v>
      </c>
      <c r="BX76" s="512"/>
      <c r="BY76" s="512">
        <v>0</v>
      </c>
      <c r="BZ76" s="512"/>
      <c r="CA76" s="512">
        <v>3000</v>
      </c>
      <c r="CB76" s="512"/>
      <c r="CC76" s="512">
        <v>1000</v>
      </c>
      <c r="CD76" s="512">
        <v>0</v>
      </c>
      <c r="CE76" s="512">
        <v>3000</v>
      </c>
      <c r="CF76" s="512">
        <v>0</v>
      </c>
      <c r="CG76" s="512">
        <v>500</v>
      </c>
      <c r="CH76" s="512"/>
      <c r="CI76" s="512">
        <v>0</v>
      </c>
      <c r="CJ76" s="512">
        <v>0</v>
      </c>
      <c r="CK76" s="512">
        <v>0</v>
      </c>
      <c r="CL76" s="512"/>
      <c r="CM76" s="512">
        <v>2500</v>
      </c>
      <c r="CN76" s="512"/>
      <c r="CO76" s="512">
        <v>0</v>
      </c>
      <c r="CP76" s="512"/>
      <c r="CQ76" s="512">
        <v>1800</v>
      </c>
      <c r="CR76" s="512"/>
      <c r="CS76" s="512">
        <v>0</v>
      </c>
      <c r="CT76" s="512"/>
      <c r="CU76" s="512">
        <v>0</v>
      </c>
      <c r="CV76" s="512"/>
      <c r="CW76" s="512"/>
      <c r="CX76" s="534"/>
      <c r="CY76" s="512">
        <v>0</v>
      </c>
      <c r="CZ76" s="512"/>
      <c r="DA76" s="512">
        <v>0</v>
      </c>
      <c r="DB76" s="512"/>
      <c r="DC76" s="512"/>
      <c r="DD76" s="512"/>
      <c r="DE76" s="512">
        <v>0</v>
      </c>
      <c r="DF76" s="512"/>
      <c r="DG76" s="512"/>
      <c r="DH76" s="512"/>
      <c r="DI76" s="512"/>
      <c r="DJ76" s="512"/>
      <c r="DK76" s="512"/>
      <c r="DL76" s="512"/>
      <c r="DM76" s="512"/>
      <c r="DN76" s="512"/>
      <c r="DO76" s="512"/>
      <c r="DP76" s="512"/>
      <c r="DQ76" s="512"/>
      <c r="DR76" s="512"/>
      <c r="DS76" s="512"/>
      <c r="DT76" s="512"/>
      <c r="DU76" s="512"/>
      <c r="DV76" s="512"/>
      <c r="DW76" s="512"/>
      <c r="DX76" s="512"/>
      <c r="DY76" s="512"/>
      <c r="DZ76" s="512"/>
      <c r="EA76" s="512"/>
      <c r="EB76" s="512">
        <v>0</v>
      </c>
      <c r="EC76" s="512"/>
      <c r="ED76" s="512"/>
      <c r="EE76" s="512"/>
      <c r="EF76" s="512"/>
      <c r="EG76" s="512"/>
      <c r="EH76" s="512">
        <v>0</v>
      </c>
      <c r="EI76" s="512"/>
      <c r="EJ76" s="512"/>
      <c r="EK76" s="512"/>
      <c r="EL76" s="512"/>
      <c r="EM76" s="512">
        <v>0</v>
      </c>
      <c r="EN76" s="512"/>
      <c r="EO76" s="512"/>
      <c r="EP76" s="512"/>
      <c r="EQ76" s="512"/>
      <c r="ER76" s="512"/>
      <c r="ES76" s="512"/>
      <c r="ET76" s="512"/>
      <c r="EU76" s="512"/>
      <c r="EV76" s="535"/>
      <c r="EW76" s="512"/>
      <c r="EX76" s="512"/>
      <c r="EY76" s="512"/>
      <c r="EZ76" s="512"/>
      <c r="FA76" s="536">
        <f t="shared" si="0"/>
        <v>0</v>
      </c>
      <c r="FB76" s="512">
        <f>N76-FA76</f>
        <v>20000</v>
      </c>
    </row>
    <row r="77" spans="1:158" s="466" customFormat="1" ht="40.9" customHeight="1">
      <c r="A77" s="203">
        <v>54</v>
      </c>
      <c r="B77" s="502" t="s">
        <v>5488</v>
      </c>
      <c r="C77" s="502" t="s">
        <v>5547</v>
      </c>
      <c r="D77" s="502">
        <v>216</v>
      </c>
      <c r="E77" s="502">
        <v>1091</v>
      </c>
      <c r="F77" s="503" t="s">
        <v>5548</v>
      </c>
      <c r="G77" s="502" t="s">
        <v>1294</v>
      </c>
      <c r="H77" s="502" t="s">
        <v>559</v>
      </c>
      <c r="I77" s="502" t="s">
        <v>5549</v>
      </c>
      <c r="J77" s="502">
        <v>24</v>
      </c>
      <c r="K77" s="502" t="s">
        <v>5550</v>
      </c>
      <c r="L77" s="502" t="s">
        <v>5551</v>
      </c>
      <c r="M77" s="502" t="s">
        <v>15</v>
      </c>
      <c r="N77" s="504">
        <v>4600</v>
      </c>
      <c r="O77" s="502" t="s">
        <v>3065</v>
      </c>
      <c r="P77" s="502">
        <v>96</v>
      </c>
      <c r="Q77" s="490">
        <v>0</v>
      </c>
      <c r="R77" s="490"/>
      <c r="S77" s="490"/>
      <c r="T77" s="490"/>
      <c r="U77" s="490"/>
      <c r="V77" s="490"/>
      <c r="W77" s="490"/>
      <c r="X77" s="490"/>
      <c r="Y77" s="490"/>
      <c r="Z77" s="490"/>
      <c r="AA77" s="490"/>
      <c r="AB77" s="490"/>
      <c r="AC77" s="490">
        <v>1000</v>
      </c>
      <c r="AD77" s="490"/>
      <c r="AE77" s="490"/>
      <c r="AF77" s="490"/>
      <c r="AG77" s="490">
        <v>0</v>
      </c>
      <c r="AH77" s="490"/>
      <c r="AI77" s="490"/>
      <c r="AJ77" s="490"/>
      <c r="AK77" s="490">
        <v>0</v>
      </c>
      <c r="AL77" s="490"/>
      <c r="AM77" s="490">
        <v>0</v>
      </c>
      <c r="AN77" s="490"/>
      <c r="AO77" s="490"/>
      <c r="AP77" s="490"/>
      <c r="AQ77" s="490">
        <v>1000</v>
      </c>
      <c r="AR77" s="490">
        <v>0</v>
      </c>
      <c r="AS77" s="490"/>
      <c r="AT77" s="490"/>
      <c r="AU77" s="490">
        <v>0</v>
      </c>
      <c r="AV77" s="490"/>
      <c r="AW77" s="490"/>
      <c r="AX77" s="490"/>
      <c r="AY77" s="490"/>
      <c r="AZ77" s="490"/>
      <c r="BA77" s="490"/>
      <c r="BB77" s="490"/>
      <c r="BC77" s="490">
        <v>0</v>
      </c>
      <c r="BD77" s="500"/>
      <c r="BE77" s="490">
        <v>0</v>
      </c>
      <c r="BF77" s="490">
        <v>0</v>
      </c>
      <c r="BG77" s="490">
        <v>0</v>
      </c>
      <c r="BH77" s="490"/>
      <c r="BI77" s="490">
        <v>0</v>
      </c>
      <c r="BJ77" s="490"/>
      <c r="BK77" s="490">
        <v>0</v>
      </c>
      <c r="BL77" s="490"/>
      <c r="BM77" s="490">
        <v>0</v>
      </c>
      <c r="BN77" s="490"/>
      <c r="BO77" s="490">
        <v>0</v>
      </c>
      <c r="BP77" s="490"/>
      <c r="BQ77" s="490"/>
      <c r="BR77" s="490"/>
      <c r="BS77" s="490"/>
      <c r="BT77" s="490"/>
      <c r="BU77" s="490"/>
      <c r="BV77" s="490"/>
      <c r="BW77" s="490">
        <v>0</v>
      </c>
      <c r="BX77" s="490"/>
      <c r="BY77" s="490">
        <v>1000</v>
      </c>
      <c r="BZ77" s="490"/>
      <c r="CA77" s="490"/>
      <c r="CB77" s="490"/>
      <c r="CC77" s="490">
        <v>0</v>
      </c>
      <c r="CD77" s="490">
        <v>0</v>
      </c>
      <c r="CE77" s="490">
        <v>0</v>
      </c>
      <c r="CF77" s="490"/>
      <c r="CG77" s="490"/>
      <c r="CH77" s="490"/>
      <c r="CI77" s="490">
        <v>0</v>
      </c>
      <c r="CJ77" s="490">
        <v>0</v>
      </c>
      <c r="CK77" s="490">
        <v>0</v>
      </c>
      <c r="CL77" s="490"/>
      <c r="CM77" s="490"/>
      <c r="CN77" s="490"/>
      <c r="CO77" s="490">
        <v>0</v>
      </c>
      <c r="CP77" s="490"/>
      <c r="CQ77" s="490">
        <v>0</v>
      </c>
      <c r="CR77" s="490"/>
      <c r="CS77" s="490">
        <v>250</v>
      </c>
      <c r="CT77" s="490"/>
      <c r="CU77" s="490">
        <v>0</v>
      </c>
      <c r="CV77" s="490"/>
      <c r="CW77" s="490"/>
      <c r="CX77" s="500"/>
      <c r="CY77" s="490">
        <v>0</v>
      </c>
      <c r="CZ77" s="490"/>
      <c r="DA77" s="490">
        <v>0</v>
      </c>
      <c r="DB77" s="490"/>
      <c r="DC77" s="490">
        <v>50</v>
      </c>
      <c r="DD77" s="490">
        <v>0</v>
      </c>
      <c r="DE77" s="490">
        <v>0</v>
      </c>
      <c r="DF77" s="490"/>
      <c r="DG77" s="490"/>
      <c r="DH77" s="490"/>
      <c r="DI77" s="490"/>
      <c r="DJ77" s="490"/>
      <c r="DK77" s="490">
        <v>1000</v>
      </c>
      <c r="DL77" s="512">
        <v>1000</v>
      </c>
      <c r="DM77" s="490"/>
      <c r="DN77" s="490"/>
      <c r="DO77" s="490"/>
      <c r="DP77" s="490"/>
      <c r="DQ77" s="490"/>
      <c r="DR77" s="490"/>
      <c r="DS77" s="490"/>
      <c r="DT77" s="490"/>
      <c r="DU77" s="490"/>
      <c r="DV77" s="490"/>
      <c r="DW77" s="490"/>
      <c r="DX77" s="490"/>
      <c r="DY77" s="490"/>
      <c r="DZ77" s="490"/>
      <c r="EA77" s="490"/>
      <c r="EB77" s="490">
        <v>0</v>
      </c>
      <c r="EC77" s="490"/>
      <c r="ED77" s="490"/>
      <c r="EE77" s="490"/>
      <c r="EF77" s="490"/>
      <c r="EG77" s="490"/>
      <c r="EH77" s="490">
        <v>300</v>
      </c>
      <c r="EI77" s="490">
        <v>200</v>
      </c>
      <c r="EJ77" s="490"/>
      <c r="EK77" s="490"/>
      <c r="EL77" s="490"/>
      <c r="EM77" s="490">
        <v>0</v>
      </c>
      <c r="EN77" s="490"/>
      <c r="EO77" s="490"/>
      <c r="EP77" s="490"/>
      <c r="EQ77" s="490"/>
      <c r="ER77" s="490"/>
      <c r="ES77" s="490"/>
      <c r="ET77" s="490"/>
      <c r="EU77" s="490"/>
      <c r="EV77" s="513"/>
      <c r="EW77" s="490"/>
      <c r="EX77" s="490"/>
      <c r="EY77" s="490"/>
      <c r="EZ77" s="490"/>
      <c r="FA77" s="481">
        <f t="shared" ref="FA77:FA139" si="2">EZ77+EX77+EV77+ET77+ER77+EP77+EN77+EL77+EI77+EG77+EE77+EC77+EA77+DY77+DW77+DU77+DR77+DP77+DN77+DL77+DJ77+DH77+DF77+DD77+DB77+CZ77+CX77+CV77+CT77+CR77+CP77+CN77+CL77+CH77+CF77+CD77+CB77+BZ77+BX77+BT77+BR77+BP77+BN77+BL77+BJ77+BH77+BF77+BD77+BB77+AZ77+AX77+AV77+AR77+AP77+AN77+AL77+AJ77+AH77+AF77+AD77+AB77+Z77+X77+V77+T77+R77</f>
        <v>1200</v>
      </c>
      <c r="FB77" s="490">
        <f>N77-FA77</f>
        <v>3400</v>
      </c>
    </row>
    <row r="78" spans="1:158" s="466" customFormat="1" ht="40.9" customHeight="1">
      <c r="A78" s="203" t="s">
        <v>8243</v>
      </c>
      <c r="B78" s="502"/>
      <c r="C78" s="502"/>
      <c r="D78" s="518"/>
      <c r="E78" s="502"/>
      <c r="F78" s="507" t="s">
        <v>3204</v>
      </c>
      <c r="G78" s="502"/>
      <c r="H78" s="502"/>
      <c r="I78" s="502"/>
      <c r="J78" s="502"/>
      <c r="K78" s="502"/>
      <c r="L78" s="502"/>
      <c r="M78" s="502"/>
      <c r="N78" s="504"/>
      <c r="O78" s="502"/>
      <c r="P78" s="502"/>
      <c r="Q78" s="490"/>
      <c r="R78" s="490"/>
      <c r="S78" s="490"/>
      <c r="T78" s="490"/>
      <c r="U78" s="490"/>
      <c r="V78" s="490"/>
      <c r="W78" s="490"/>
      <c r="X78" s="490"/>
      <c r="Y78" s="490"/>
      <c r="Z78" s="490"/>
      <c r="AA78" s="490"/>
      <c r="AB78" s="490"/>
      <c r="AC78" s="490"/>
      <c r="AD78" s="490"/>
      <c r="AE78" s="490"/>
      <c r="AF78" s="490"/>
      <c r="AG78" s="490"/>
      <c r="AH78" s="490"/>
      <c r="AI78" s="490"/>
      <c r="AJ78" s="490"/>
      <c r="AK78" s="490"/>
      <c r="AL78" s="490"/>
      <c r="AM78" s="490"/>
      <c r="AN78" s="490"/>
      <c r="AO78" s="490"/>
      <c r="AP78" s="490"/>
      <c r="AQ78" s="490"/>
      <c r="AR78" s="490"/>
      <c r="AS78" s="490"/>
      <c r="AT78" s="490"/>
      <c r="AU78" s="490"/>
      <c r="AV78" s="490"/>
      <c r="AW78" s="490"/>
      <c r="AX78" s="490"/>
      <c r="AY78" s="490"/>
      <c r="AZ78" s="490"/>
      <c r="BA78" s="490"/>
      <c r="BB78" s="490"/>
      <c r="BC78" s="490"/>
      <c r="BD78" s="500"/>
      <c r="BE78" s="490"/>
      <c r="BF78" s="490"/>
      <c r="BG78" s="490"/>
      <c r="BH78" s="490"/>
      <c r="BI78" s="490"/>
      <c r="BJ78" s="490"/>
      <c r="BK78" s="490"/>
      <c r="BL78" s="490"/>
      <c r="BM78" s="490"/>
      <c r="BN78" s="490"/>
      <c r="BO78" s="490"/>
      <c r="BP78" s="490"/>
      <c r="BQ78" s="490"/>
      <c r="BR78" s="490"/>
      <c r="BS78" s="490"/>
      <c r="BT78" s="490"/>
      <c r="BU78" s="490"/>
      <c r="BV78" s="490"/>
      <c r="BW78" s="490"/>
      <c r="BX78" s="490"/>
      <c r="BY78" s="490"/>
      <c r="BZ78" s="490"/>
      <c r="CA78" s="490"/>
      <c r="CB78" s="490"/>
      <c r="CC78" s="490"/>
      <c r="CD78" s="490"/>
      <c r="CE78" s="490"/>
      <c r="CF78" s="490"/>
      <c r="CG78" s="490"/>
      <c r="CH78" s="490"/>
      <c r="CI78" s="490"/>
      <c r="CJ78" s="490"/>
      <c r="CK78" s="490"/>
      <c r="CL78" s="490"/>
      <c r="CM78" s="490"/>
      <c r="CN78" s="490"/>
      <c r="CO78" s="490"/>
      <c r="CP78" s="490"/>
      <c r="CQ78" s="490"/>
      <c r="CR78" s="490"/>
      <c r="CS78" s="490"/>
      <c r="CT78" s="490"/>
      <c r="CU78" s="490"/>
      <c r="CV78" s="490"/>
      <c r="CW78" s="490"/>
      <c r="CX78" s="500"/>
      <c r="CY78" s="490"/>
      <c r="CZ78" s="490"/>
      <c r="DA78" s="490"/>
      <c r="DB78" s="490"/>
      <c r="DC78" s="490"/>
      <c r="DD78" s="490"/>
      <c r="DE78" s="490"/>
      <c r="DF78" s="490"/>
      <c r="DG78" s="490"/>
      <c r="DH78" s="490"/>
      <c r="DI78" s="490"/>
      <c r="DJ78" s="490"/>
      <c r="DK78" s="490"/>
      <c r="DL78" s="490"/>
      <c r="DM78" s="490"/>
      <c r="DN78" s="490"/>
      <c r="DO78" s="490"/>
      <c r="DP78" s="490"/>
      <c r="DQ78" s="490"/>
      <c r="DR78" s="490"/>
      <c r="DS78" s="490"/>
      <c r="DT78" s="490"/>
      <c r="DU78" s="490"/>
      <c r="DV78" s="490"/>
      <c r="DW78" s="490"/>
      <c r="DX78" s="490"/>
      <c r="DY78" s="490"/>
      <c r="DZ78" s="490"/>
      <c r="EA78" s="490"/>
      <c r="EB78" s="490"/>
      <c r="EC78" s="490"/>
      <c r="ED78" s="490"/>
      <c r="EE78" s="490"/>
      <c r="EF78" s="490"/>
      <c r="EG78" s="490"/>
      <c r="EH78" s="490"/>
      <c r="EI78" s="490"/>
      <c r="EJ78" s="490"/>
      <c r="EK78" s="490"/>
      <c r="EL78" s="490"/>
      <c r="EM78" s="490"/>
      <c r="EN78" s="490"/>
      <c r="EO78" s="490"/>
      <c r="EP78" s="490"/>
      <c r="EQ78" s="490"/>
      <c r="ER78" s="490"/>
      <c r="ES78" s="490"/>
      <c r="ET78" s="490"/>
      <c r="EU78" s="490"/>
      <c r="EV78" s="513"/>
      <c r="EW78" s="490"/>
      <c r="EX78" s="490"/>
      <c r="EY78" s="490"/>
      <c r="EZ78" s="490"/>
      <c r="FA78" s="481"/>
      <c r="FB78" s="490"/>
    </row>
    <row r="79" spans="1:158" s="466" customFormat="1" ht="40.9" customHeight="1">
      <c r="A79" s="203">
        <v>55</v>
      </c>
      <c r="B79" s="502" t="s">
        <v>5496</v>
      </c>
      <c r="C79" s="502" t="s">
        <v>5552</v>
      </c>
      <c r="D79" s="502">
        <v>219</v>
      </c>
      <c r="E79" s="502">
        <v>734</v>
      </c>
      <c r="F79" s="503" t="s">
        <v>5553</v>
      </c>
      <c r="G79" s="502" t="s">
        <v>85</v>
      </c>
      <c r="H79" s="502" t="s">
        <v>25</v>
      </c>
      <c r="I79" s="502" t="s">
        <v>5311</v>
      </c>
      <c r="J79" s="502">
        <v>24</v>
      </c>
      <c r="K79" s="502" t="s">
        <v>5554</v>
      </c>
      <c r="L79" s="502" t="s">
        <v>5555</v>
      </c>
      <c r="M79" s="502" t="s">
        <v>10</v>
      </c>
      <c r="N79" s="504">
        <v>1906000</v>
      </c>
      <c r="O79" s="502" t="s">
        <v>5556</v>
      </c>
      <c r="P79" s="502">
        <v>43</v>
      </c>
      <c r="Q79" s="490">
        <v>10000</v>
      </c>
      <c r="R79" s="490">
        <v>5000</v>
      </c>
      <c r="S79" s="490"/>
      <c r="T79" s="490"/>
      <c r="U79" s="490"/>
      <c r="V79" s="490"/>
      <c r="W79" s="490"/>
      <c r="X79" s="490"/>
      <c r="Y79" s="490">
        <v>10000</v>
      </c>
      <c r="Z79" s="490">
        <v>6000</v>
      </c>
      <c r="AA79" s="490">
        <v>40000</v>
      </c>
      <c r="AB79" s="490">
        <v>23000</v>
      </c>
      <c r="AC79" s="490">
        <v>20000</v>
      </c>
      <c r="AD79" s="490">
        <v>500</v>
      </c>
      <c r="AE79" s="490"/>
      <c r="AF79" s="490"/>
      <c r="AG79" s="490">
        <v>36000</v>
      </c>
      <c r="AH79" s="490"/>
      <c r="AI79" s="490">
        <v>2000</v>
      </c>
      <c r="AJ79" s="490"/>
      <c r="AK79" s="490">
        <v>0</v>
      </c>
      <c r="AL79" s="490"/>
      <c r="AM79" s="490">
        <v>0</v>
      </c>
      <c r="AN79" s="490"/>
      <c r="AO79" s="490"/>
      <c r="AP79" s="490"/>
      <c r="AQ79" s="490">
        <v>100000</v>
      </c>
      <c r="AR79" s="490">
        <v>50000</v>
      </c>
      <c r="AS79" s="490"/>
      <c r="AT79" s="490"/>
      <c r="AU79" s="490">
        <v>0</v>
      </c>
      <c r="AV79" s="490"/>
      <c r="AW79" s="490">
        <v>60000</v>
      </c>
      <c r="AX79" s="490">
        <v>20000</v>
      </c>
      <c r="AY79" s="490">
        <v>20000</v>
      </c>
      <c r="AZ79" s="490"/>
      <c r="BA79" s="490">
        <v>45000</v>
      </c>
      <c r="BB79" s="490">
        <v>15000</v>
      </c>
      <c r="BC79" s="490">
        <v>40000</v>
      </c>
      <c r="BD79" s="500">
        <v>20000</v>
      </c>
      <c r="BE79" s="490">
        <v>200000</v>
      </c>
      <c r="BF79" s="490">
        <v>94000</v>
      </c>
      <c r="BG79" s="490">
        <v>12000</v>
      </c>
      <c r="BH79" s="490">
        <v>2000</v>
      </c>
      <c r="BI79" s="490">
        <v>5000</v>
      </c>
      <c r="BJ79" s="490">
        <v>5000</v>
      </c>
      <c r="BK79" s="490">
        <v>50000</v>
      </c>
      <c r="BL79" s="490"/>
      <c r="BM79" s="490">
        <v>40000</v>
      </c>
      <c r="BN79" s="490">
        <v>30000</v>
      </c>
      <c r="BO79" s="490">
        <v>10000</v>
      </c>
      <c r="BP79" s="490"/>
      <c r="BQ79" s="490">
        <v>20000</v>
      </c>
      <c r="BR79" s="490">
        <v>10000</v>
      </c>
      <c r="BS79" s="490">
        <v>36000</v>
      </c>
      <c r="BT79" s="490">
        <v>10000</v>
      </c>
      <c r="BU79" s="490">
        <v>25000</v>
      </c>
      <c r="BV79" s="490">
        <v>30000</v>
      </c>
      <c r="BW79" s="490">
        <v>55000</v>
      </c>
      <c r="BX79" s="490"/>
      <c r="BY79" s="490">
        <v>0</v>
      </c>
      <c r="BZ79" s="490"/>
      <c r="CA79" s="490">
        <v>100000</v>
      </c>
      <c r="CB79" s="490">
        <v>40000</v>
      </c>
      <c r="CC79" s="490">
        <v>50000</v>
      </c>
      <c r="CD79" s="490">
        <v>15000</v>
      </c>
      <c r="CE79" s="490">
        <v>100000</v>
      </c>
      <c r="CF79" s="490">
        <v>0</v>
      </c>
      <c r="CG79" s="490">
        <v>50000</v>
      </c>
      <c r="CH79" s="490">
        <v>50000</v>
      </c>
      <c r="CI79" s="490">
        <v>6000</v>
      </c>
      <c r="CJ79" s="490">
        <v>6000</v>
      </c>
      <c r="CK79" s="490">
        <v>12000</v>
      </c>
      <c r="CL79" s="490">
        <v>12000</v>
      </c>
      <c r="CM79" s="490">
        <v>10000</v>
      </c>
      <c r="CN79" s="490">
        <v>2000</v>
      </c>
      <c r="CO79" s="490">
        <v>150000</v>
      </c>
      <c r="CP79" s="490">
        <v>65100</v>
      </c>
      <c r="CQ79" s="490">
        <v>45000</v>
      </c>
      <c r="CR79" s="490">
        <v>8000</v>
      </c>
      <c r="CS79" s="490">
        <v>40000</v>
      </c>
      <c r="CT79" s="490">
        <v>6000</v>
      </c>
      <c r="CU79" s="490">
        <v>0</v>
      </c>
      <c r="CV79" s="490"/>
      <c r="CW79" s="490">
        <v>8000</v>
      </c>
      <c r="CX79" s="500">
        <v>3000</v>
      </c>
      <c r="CY79" s="490">
        <v>5000</v>
      </c>
      <c r="CZ79" s="490">
        <v>5000</v>
      </c>
      <c r="DA79" s="490">
        <v>18000</v>
      </c>
      <c r="DB79" s="490">
        <v>5000</v>
      </c>
      <c r="DC79" s="490">
        <v>1000</v>
      </c>
      <c r="DD79" s="490">
        <v>0</v>
      </c>
      <c r="DE79" s="490">
        <v>20000</v>
      </c>
      <c r="DF79" s="490">
        <v>15000</v>
      </c>
      <c r="DG79" s="490">
        <v>50000</v>
      </c>
      <c r="DH79" s="490">
        <v>50000</v>
      </c>
      <c r="DI79" s="490">
        <v>20000</v>
      </c>
      <c r="DJ79" s="490"/>
      <c r="DK79" s="490"/>
      <c r="DL79" s="490"/>
      <c r="DM79" s="490"/>
      <c r="DN79" s="490"/>
      <c r="DO79" s="490"/>
      <c r="DP79" s="490"/>
      <c r="DQ79" s="490">
        <v>30000</v>
      </c>
      <c r="DR79" s="512">
        <v>24000</v>
      </c>
      <c r="DS79" s="490"/>
      <c r="DT79" s="490"/>
      <c r="DU79" s="490"/>
      <c r="DV79" s="490">
        <v>100000</v>
      </c>
      <c r="DW79" s="490">
        <v>0</v>
      </c>
      <c r="DX79" s="490"/>
      <c r="DY79" s="490"/>
      <c r="DZ79" s="490">
        <v>20000</v>
      </c>
      <c r="EA79" s="490"/>
      <c r="EB79" s="490">
        <v>60000</v>
      </c>
      <c r="EC79" s="490">
        <v>5000</v>
      </c>
      <c r="ED79" s="490"/>
      <c r="EE79" s="490"/>
      <c r="EF79" s="490">
        <v>15000</v>
      </c>
      <c r="EG79" s="490">
        <v>15000</v>
      </c>
      <c r="EH79" s="490">
        <v>5000</v>
      </c>
      <c r="EI79" s="490">
        <v>3000</v>
      </c>
      <c r="EJ79" s="490"/>
      <c r="EK79" s="490">
        <v>1000</v>
      </c>
      <c r="EL79" s="490"/>
      <c r="EM79" s="490">
        <v>20000</v>
      </c>
      <c r="EN79" s="490">
        <v>5000</v>
      </c>
      <c r="EO79" s="490"/>
      <c r="EP79" s="490"/>
      <c r="EQ79" s="490">
        <v>20000</v>
      </c>
      <c r="ER79" s="490">
        <v>0</v>
      </c>
      <c r="ES79" s="490"/>
      <c r="ET79" s="490"/>
      <c r="EU79" s="490">
        <v>100000</v>
      </c>
      <c r="EV79" s="513">
        <v>34000</v>
      </c>
      <c r="EW79" s="490">
        <v>15000</v>
      </c>
      <c r="EX79" s="490">
        <v>9000</v>
      </c>
      <c r="EY79" s="490">
        <v>30000</v>
      </c>
      <c r="EZ79" s="490">
        <v>15000</v>
      </c>
      <c r="FA79" s="481">
        <f t="shared" si="2"/>
        <v>676600</v>
      </c>
      <c r="FB79" s="490">
        <f>N79-FA79</f>
        <v>1229400</v>
      </c>
    </row>
    <row r="80" spans="1:158" s="466" customFormat="1" ht="40.9" customHeight="1">
      <c r="A80" s="203">
        <v>56</v>
      </c>
      <c r="B80" s="502" t="s">
        <v>5503</v>
      </c>
      <c r="C80" s="502" t="s">
        <v>5557</v>
      </c>
      <c r="D80" s="502">
        <v>222</v>
      </c>
      <c r="E80" s="502">
        <v>1082</v>
      </c>
      <c r="F80" s="503" t="s">
        <v>5558</v>
      </c>
      <c r="G80" s="502" t="s">
        <v>5559</v>
      </c>
      <c r="H80" s="502" t="s">
        <v>3857</v>
      </c>
      <c r="I80" s="502" t="s">
        <v>5560</v>
      </c>
      <c r="J80" s="502">
        <v>36</v>
      </c>
      <c r="K80" s="502" t="s">
        <v>5561</v>
      </c>
      <c r="L80" s="502" t="s">
        <v>5562</v>
      </c>
      <c r="M80" s="502" t="s">
        <v>15</v>
      </c>
      <c r="N80" s="504">
        <v>57500</v>
      </c>
      <c r="O80" s="502" t="s">
        <v>3861</v>
      </c>
      <c r="P80" s="502">
        <v>19</v>
      </c>
      <c r="Q80" s="490">
        <v>20000</v>
      </c>
      <c r="R80" s="490">
        <v>20000</v>
      </c>
      <c r="S80" s="490"/>
      <c r="T80" s="490"/>
      <c r="U80" s="490"/>
      <c r="V80" s="490"/>
      <c r="W80" s="490"/>
      <c r="X80" s="490"/>
      <c r="Y80" s="490">
        <v>3000</v>
      </c>
      <c r="Z80" s="490"/>
      <c r="AA80" s="490">
        <v>1000</v>
      </c>
      <c r="AB80" s="490"/>
      <c r="AC80" s="490">
        <v>0</v>
      </c>
      <c r="AD80" s="490"/>
      <c r="AE80" s="490"/>
      <c r="AF80" s="490"/>
      <c r="AG80" s="490">
        <v>2400</v>
      </c>
      <c r="AH80" s="490"/>
      <c r="AI80" s="490"/>
      <c r="AJ80" s="490"/>
      <c r="AK80" s="490">
        <v>0</v>
      </c>
      <c r="AL80" s="490"/>
      <c r="AM80" s="490">
        <v>5000</v>
      </c>
      <c r="AN80" s="490">
        <v>3000</v>
      </c>
      <c r="AO80" s="490"/>
      <c r="AP80" s="490"/>
      <c r="AQ80" s="490"/>
      <c r="AR80" s="490"/>
      <c r="AS80" s="490"/>
      <c r="AT80" s="490"/>
      <c r="AU80" s="490">
        <v>0</v>
      </c>
      <c r="AV80" s="490"/>
      <c r="AW80" s="490">
        <v>5500</v>
      </c>
      <c r="AX80" s="490"/>
      <c r="AY80" s="490"/>
      <c r="AZ80" s="490"/>
      <c r="BA80" s="490"/>
      <c r="BB80" s="490"/>
      <c r="BC80" s="490">
        <v>3000</v>
      </c>
      <c r="BD80" s="500">
        <v>3000</v>
      </c>
      <c r="BE80" s="490">
        <v>0</v>
      </c>
      <c r="BF80" s="490">
        <v>0</v>
      </c>
      <c r="BG80" s="490">
        <v>1000</v>
      </c>
      <c r="BH80" s="490"/>
      <c r="BI80" s="490">
        <v>0</v>
      </c>
      <c r="BJ80" s="490"/>
      <c r="BK80" s="490">
        <v>1000</v>
      </c>
      <c r="BL80" s="490">
        <v>980</v>
      </c>
      <c r="BM80" s="490">
        <v>0</v>
      </c>
      <c r="BN80" s="490"/>
      <c r="BO80" s="490">
        <v>1000</v>
      </c>
      <c r="BP80" s="490">
        <v>300</v>
      </c>
      <c r="BQ80" s="490"/>
      <c r="BR80" s="490"/>
      <c r="BS80" s="490">
        <v>800</v>
      </c>
      <c r="BT80" s="490">
        <v>400</v>
      </c>
      <c r="BU80" s="490"/>
      <c r="BV80" s="490"/>
      <c r="BW80" s="490">
        <v>0</v>
      </c>
      <c r="BX80" s="490"/>
      <c r="BY80" s="490"/>
      <c r="BZ80" s="490"/>
      <c r="CA80" s="490">
        <v>500</v>
      </c>
      <c r="CB80" s="490"/>
      <c r="CC80" s="490">
        <v>2000</v>
      </c>
      <c r="CD80" s="490">
        <v>500</v>
      </c>
      <c r="CE80" s="490">
        <v>0</v>
      </c>
      <c r="CF80" s="490"/>
      <c r="CG80" s="490">
        <v>3000</v>
      </c>
      <c r="CH80" s="490">
        <v>3000</v>
      </c>
      <c r="CI80" s="490">
        <v>0</v>
      </c>
      <c r="CJ80" s="490">
        <v>3600</v>
      </c>
      <c r="CK80" s="490">
        <v>3600</v>
      </c>
      <c r="CL80" s="490">
        <v>3600</v>
      </c>
      <c r="CM80" s="490">
        <v>2500</v>
      </c>
      <c r="CN80" s="490"/>
      <c r="CO80" s="490">
        <v>0</v>
      </c>
      <c r="CP80" s="490"/>
      <c r="CQ80" s="490">
        <v>2200</v>
      </c>
      <c r="CR80" s="490">
        <v>900</v>
      </c>
      <c r="CS80" s="490">
        <v>0</v>
      </c>
      <c r="CT80" s="490"/>
      <c r="CU80" s="490">
        <v>0</v>
      </c>
      <c r="CV80" s="490"/>
      <c r="CW80" s="490"/>
      <c r="CX80" s="500"/>
      <c r="CY80" s="490">
        <v>0</v>
      </c>
      <c r="CZ80" s="490"/>
      <c r="DA80" s="490">
        <v>0</v>
      </c>
      <c r="DB80" s="490"/>
      <c r="DC80" s="490"/>
      <c r="DD80" s="490"/>
      <c r="DE80" s="490">
        <v>0</v>
      </c>
      <c r="DF80" s="490"/>
      <c r="DG80" s="490"/>
      <c r="DH80" s="490"/>
      <c r="DI80" s="490"/>
      <c r="DJ80" s="490"/>
      <c r="DK80" s="490"/>
      <c r="DL80" s="490"/>
      <c r="DM80" s="490"/>
      <c r="DN80" s="490"/>
      <c r="DO80" s="490"/>
      <c r="DP80" s="490"/>
      <c r="DQ80" s="490"/>
      <c r="DR80" s="490"/>
      <c r="DS80" s="490"/>
      <c r="DT80" s="490"/>
      <c r="DU80" s="490"/>
      <c r="DV80" s="490"/>
      <c r="DW80" s="490"/>
      <c r="DX80" s="490"/>
      <c r="DY80" s="490"/>
      <c r="DZ80" s="490"/>
      <c r="EA80" s="490"/>
      <c r="EB80" s="490">
        <v>0</v>
      </c>
      <c r="EC80" s="490"/>
      <c r="ED80" s="490"/>
      <c r="EE80" s="490"/>
      <c r="EF80" s="490"/>
      <c r="EG80" s="490"/>
      <c r="EH80" s="490">
        <v>0</v>
      </c>
      <c r="EI80" s="490"/>
      <c r="EJ80" s="490"/>
      <c r="EK80" s="490"/>
      <c r="EL80" s="490"/>
      <c r="EM80" s="490">
        <v>0</v>
      </c>
      <c r="EN80" s="490"/>
      <c r="EO80" s="490"/>
      <c r="EP80" s="490"/>
      <c r="EQ80" s="490"/>
      <c r="ER80" s="490"/>
      <c r="ES80" s="490"/>
      <c r="ET80" s="490"/>
      <c r="EU80" s="490"/>
      <c r="EV80" s="513"/>
      <c r="EW80" s="490"/>
      <c r="EX80" s="490"/>
      <c r="EY80" s="490"/>
      <c r="EZ80" s="490"/>
      <c r="FA80" s="481">
        <f t="shared" si="2"/>
        <v>35680</v>
      </c>
      <c r="FB80" s="490">
        <f>N80-FA80</f>
        <v>21820</v>
      </c>
    </row>
    <row r="81" spans="1:158" s="466" customFormat="1" ht="40.9" customHeight="1">
      <c r="A81" s="203" t="s">
        <v>8243</v>
      </c>
      <c r="B81" s="502"/>
      <c r="C81" s="502"/>
      <c r="D81" s="502"/>
      <c r="E81" s="502"/>
      <c r="F81" s="507" t="s">
        <v>5563</v>
      </c>
      <c r="G81" s="502"/>
      <c r="H81" s="502"/>
      <c r="I81" s="502"/>
      <c r="J81" s="502"/>
      <c r="K81" s="502"/>
      <c r="L81" s="502"/>
      <c r="M81" s="502"/>
      <c r="N81" s="504"/>
      <c r="O81" s="502"/>
      <c r="P81" s="502"/>
      <c r="Q81" s="490"/>
      <c r="R81" s="490"/>
      <c r="S81" s="490"/>
      <c r="T81" s="490"/>
      <c r="U81" s="490"/>
      <c r="V81" s="490"/>
      <c r="W81" s="490"/>
      <c r="X81" s="490"/>
      <c r="Y81" s="490"/>
      <c r="Z81" s="490"/>
      <c r="AA81" s="490"/>
      <c r="AB81" s="490"/>
      <c r="AC81" s="490"/>
      <c r="AD81" s="490"/>
      <c r="AE81" s="490"/>
      <c r="AF81" s="490"/>
      <c r="AG81" s="490"/>
      <c r="AH81" s="490"/>
      <c r="AI81" s="490"/>
      <c r="AJ81" s="490"/>
      <c r="AK81" s="490"/>
      <c r="AL81" s="490"/>
      <c r="AM81" s="490"/>
      <c r="AN81" s="490"/>
      <c r="AO81" s="490"/>
      <c r="AP81" s="490"/>
      <c r="AQ81" s="490"/>
      <c r="AR81" s="490"/>
      <c r="AS81" s="490"/>
      <c r="AT81" s="490"/>
      <c r="AU81" s="490"/>
      <c r="AV81" s="490"/>
      <c r="AW81" s="490"/>
      <c r="AX81" s="490"/>
      <c r="AY81" s="490"/>
      <c r="AZ81" s="490"/>
      <c r="BA81" s="490"/>
      <c r="BB81" s="490"/>
      <c r="BC81" s="490"/>
      <c r="BD81" s="500"/>
      <c r="BE81" s="490"/>
      <c r="BF81" s="490"/>
      <c r="BG81" s="490"/>
      <c r="BH81" s="490"/>
      <c r="BI81" s="490"/>
      <c r="BJ81" s="490"/>
      <c r="BK81" s="490"/>
      <c r="BL81" s="490"/>
      <c r="BM81" s="490"/>
      <c r="BN81" s="490"/>
      <c r="BO81" s="490"/>
      <c r="BP81" s="490"/>
      <c r="BQ81" s="490"/>
      <c r="BR81" s="490"/>
      <c r="BS81" s="490"/>
      <c r="BT81" s="490"/>
      <c r="BU81" s="490"/>
      <c r="BV81" s="490"/>
      <c r="BW81" s="490"/>
      <c r="BX81" s="490"/>
      <c r="BY81" s="490"/>
      <c r="BZ81" s="490"/>
      <c r="CA81" s="490"/>
      <c r="CB81" s="490"/>
      <c r="CC81" s="490"/>
      <c r="CD81" s="490"/>
      <c r="CE81" s="490"/>
      <c r="CF81" s="490"/>
      <c r="CG81" s="490"/>
      <c r="CH81" s="490"/>
      <c r="CI81" s="490"/>
      <c r="CJ81" s="490"/>
      <c r="CK81" s="490"/>
      <c r="CL81" s="490"/>
      <c r="CM81" s="490"/>
      <c r="CN81" s="490"/>
      <c r="CO81" s="490"/>
      <c r="CP81" s="490"/>
      <c r="CQ81" s="490"/>
      <c r="CR81" s="490"/>
      <c r="CS81" s="490"/>
      <c r="CT81" s="490"/>
      <c r="CU81" s="490"/>
      <c r="CV81" s="490"/>
      <c r="CW81" s="490"/>
      <c r="CX81" s="500"/>
      <c r="CY81" s="490"/>
      <c r="CZ81" s="490"/>
      <c r="DA81" s="490"/>
      <c r="DB81" s="490"/>
      <c r="DC81" s="490"/>
      <c r="DD81" s="490"/>
      <c r="DE81" s="490"/>
      <c r="DF81" s="490"/>
      <c r="DG81" s="490"/>
      <c r="DH81" s="490"/>
      <c r="DI81" s="490"/>
      <c r="DJ81" s="490"/>
      <c r="DK81" s="490"/>
      <c r="DL81" s="490"/>
      <c r="DM81" s="490"/>
      <c r="DN81" s="490"/>
      <c r="DO81" s="490"/>
      <c r="DP81" s="490"/>
      <c r="DQ81" s="490"/>
      <c r="DR81" s="490"/>
      <c r="DS81" s="490"/>
      <c r="DT81" s="490"/>
      <c r="DU81" s="490"/>
      <c r="DV81" s="490"/>
      <c r="DW81" s="490"/>
      <c r="DX81" s="490"/>
      <c r="DY81" s="490"/>
      <c r="DZ81" s="490"/>
      <c r="EA81" s="490"/>
      <c r="EB81" s="490"/>
      <c r="EC81" s="490"/>
      <c r="ED81" s="490"/>
      <c r="EE81" s="490"/>
      <c r="EF81" s="490"/>
      <c r="EG81" s="490"/>
      <c r="EH81" s="490"/>
      <c r="EI81" s="490"/>
      <c r="EJ81" s="490"/>
      <c r="EK81" s="490"/>
      <c r="EL81" s="490"/>
      <c r="EM81" s="490"/>
      <c r="EN81" s="490"/>
      <c r="EO81" s="490"/>
      <c r="EP81" s="490"/>
      <c r="EQ81" s="490"/>
      <c r="ER81" s="490"/>
      <c r="ES81" s="490"/>
      <c r="ET81" s="490"/>
      <c r="EU81" s="490"/>
      <c r="EV81" s="513"/>
      <c r="EW81" s="490"/>
      <c r="EX81" s="490"/>
      <c r="EY81" s="490"/>
      <c r="EZ81" s="490"/>
      <c r="FA81" s="481"/>
      <c r="FB81" s="490"/>
    </row>
    <row r="82" spans="1:158" s="466" customFormat="1" ht="40.9" customHeight="1">
      <c r="A82" s="203">
        <v>57</v>
      </c>
      <c r="B82" s="502" t="s">
        <v>5507</v>
      </c>
      <c r="C82" s="502" t="s">
        <v>5564</v>
      </c>
      <c r="D82" s="502">
        <v>223</v>
      </c>
      <c r="E82" s="502">
        <v>261</v>
      </c>
      <c r="F82" s="503" t="s">
        <v>5565</v>
      </c>
      <c r="G82" s="502" t="s">
        <v>5566</v>
      </c>
      <c r="H82" s="502" t="s">
        <v>5567</v>
      </c>
      <c r="I82" s="502" t="s">
        <v>397</v>
      </c>
      <c r="J82" s="502">
        <v>24</v>
      </c>
      <c r="K82" s="502" t="s">
        <v>5568</v>
      </c>
      <c r="L82" s="502" t="s">
        <v>5569</v>
      </c>
      <c r="M82" s="502" t="s">
        <v>65</v>
      </c>
      <c r="N82" s="504">
        <v>14200</v>
      </c>
      <c r="O82" s="502" t="s">
        <v>3581</v>
      </c>
      <c r="P82" s="502">
        <v>72</v>
      </c>
      <c r="Q82" s="490">
        <v>6000</v>
      </c>
      <c r="R82" s="490">
        <v>6000</v>
      </c>
      <c r="S82" s="490"/>
      <c r="T82" s="490"/>
      <c r="U82" s="490"/>
      <c r="V82" s="490"/>
      <c r="W82" s="490">
        <v>5000</v>
      </c>
      <c r="X82" s="490">
        <v>900</v>
      </c>
      <c r="Y82" s="490"/>
      <c r="Z82" s="490"/>
      <c r="AA82" s="490">
        <v>2000</v>
      </c>
      <c r="AB82" s="490">
        <v>500</v>
      </c>
      <c r="AC82" s="490">
        <v>0</v>
      </c>
      <c r="AD82" s="490"/>
      <c r="AE82" s="490"/>
      <c r="AF82" s="490"/>
      <c r="AG82" s="490">
        <v>0</v>
      </c>
      <c r="AH82" s="490"/>
      <c r="AI82" s="490">
        <v>1000</v>
      </c>
      <c r="AJ82" s="490">
        <v>700</v>
      </c>
      <c r="AK82" s="490">
        <v>0</v>
      </c>
      <c r="AL82" s="490"/>
      <c r="AM82" s="490">
        <v>0</v>
      </c>
      <c r="AN82" s="490"/>
      <c r="AO82" s="490"/>
      <c r="AP82" s="490"/>
      <c r="AQ82" s="490"/>
      <c r="AR82" s="490"/>
      <c r="AS82" s="490"/>
      <c r="AT82" s="490"/>
      <c r="AU82" s="490">
        <v>0</v>
      </c>
      <c r="AV82" s="490"/>
      <c r="AW82" s="490"/>
      <c r="AX82" s="490"/>
      <c r="AY82" s="490"/>
      <c r="AZ82" s="490"/>
      <c r="BA82" s="490"/>
      <c r="BB82" s="490"/>
      <c r="BC82" s="490">
        <v>0</v>
      </c>
      <c r="BD82" s="500"/>
      <c r="BE82" s="490">
        <v>0</v>
      </c>
      <c r="BF82" s="490">
        <v>0</v>
      </c>
      <c r="BG82" s="490">
        <v>0</v>
      </c>
      <c r="BH82" s="490"/>
      <c r="BI82" s="490">
        <v>0</v>
      </c>
      <c r="BJ82" s="490"/>
      <c r="BK82" s="490">
        <v>0</v>
      </c>
      <c r="BL82" s="490"/>
      <c r="BM82" s="490">
        <v>0</v>
      </c>
      <c r="BN82" s="490"/>
      <c r="BO82" s="490">
        <v>0</v>
      </c>
      <c r="BP82" s="490"/>
      <c r="BQ82" s="490"/>
      <c r="BR82" s="490"/>
      <c r="BS82" s="490"/>
      <c r="BT82" s="490"/>
      <c r="BU82" s="490"/>
      <c r="BV82" s="490"/>
      <c r="BW82" s="490">
        <v>0</v>
      </c>
      <c r="BX82" s="490"/>
      <c r="BY82" s="490">
        <v>0</v>
      </c>
      <c r="BZ82" s="490"/>
      <c r="CA82" s="490"/>
      <c r="CB82" s="490"/>
      <c r="CC82" s="490">
        <v>0</v>
      </c>
      <c r="CD82" s="490">
        <v>0</v>
      </c>
      <c r="CE82" s="490">
        <v>0</v>
      </c>
      <c r="CF82" s="490"/>
      <c r="CG82" s="490"/>
      <c r="CH82" s="490"/>
      <c r="CI82" s="490">
        <v>0</v>
      </c>
      <c r="CJ82" s="490">
        <v>0</v>
      </c>
      <c r="CK82" s="490">
        <v>0</v>
      </c>
      <c r="CL82" s="490"/>
      <c r="CM82" s="490"/>
      <c r="CN82" s="490"/>
      <c r="CO82" s="490">
        <v>0</v>
      </c>
      <c r="CP82" s="490"/>
      <c r="CQ82" s="490">
        <v>0</v>
      </c>
      <c r="CR82" s="490"/>
      <c r="CS82" s="490">
        <v>200</v>
      </c>
      <c r="CT82" s="490"/>
      <c r="CU82" s="490">
        <v>0</v>
      </c>
      <c r="CV82" s="490"/>
      <c r="CW82" s="490"/>
      <c r="CX82" s="500"/>
      <c r="CY82" s="490">
        <v>0</v>
      </c>
      <c r="CZ82" s="490"/>
      <c r="DA82" s="490">
        <v>0</v>
      </c>
      <c r="DB82" s="490"/>
      <c r="DC82" s="490"/>
      <c r="DD82" s="490"/>
      <c r="DE82" s="490">
        <v>0</v>
      </c>
      <c r="DF82" s="490"/>
      <c r="DG82" s="490"/>
      <c r="DH82" s="490"/>
      <c r="DI82" s="490"/>
      <c r="DJ82" s="490"/>
      <c r="DK82" s="490"/>
      <c r="DL82" s="490"/>
      <c r="DM82" s="490"/>
      <c r="DN82" s="490"/>
      <c r="DO82" s="490"/>
      <c r="DP82" s="490"/>
      <c r="DQ82" s="490"/>
      <c r="DR82" s="490"/>
      <c r="DS82" s="490"/>
      <c r="DT82" s="490"/>
      <c r="DU82" s="490"/>
      <c r="DV82" s="490"/>
      <c r="DW82" s="490"/>
      <c r="DX82" s="490"/>
      <c r="DY82" s="490"/>
      <c r="DZ82" s="490"/>
      <c r="EA82" s="490"/>
      <c r="EB82" s="490">
        <v>0</v>
      </c>
      <c r="EC82" s="490"/>
      <c r="ED82" s="490"/>
      <c r="EE82" s="490"/>
      <c r="EF82" s="490"/>
      <c r="EG82" s="490"/>
      <c r="EH82" s="490">
        <v>0</v>
      </c>
      <c r="EI82" s="490"/>
      <c r="EJ82" s="490"/>
      <c r="EK82" s="490"/>
      <c r="EL82" s="490"/>
      <c r="EM82" s="490">
        <v>0</v>
      </c>
      <c r="EN82" s="490"/>
      <c r="EO82" s="490"/>
      <c r="EP82" s="490"/>
      <c r="EQ82" s="490"/>
      <c r="ER82" s="490"/>
      <c r="ES82" s="490"/>
      <c r="ET82" s="490"/>
      <c r="EU82" s="490"/>
      <c r="EV82" s="513"/>
      <c r="EW82" s="490"/>
      <c r="EX82" s="490"/>
      <c r="EY82" s="490"/>
      <c r="EZ82" s="490"/>
      <c r="FA82" s="481">
        <f t="shared" si="2"/>
        <v>8100</v>
      </c>
      <c r="FB82" s="490">
        <f>N82-FA82</f>
        <v>6100</v>
      </c>
    </row>
    <row r="83" spans="1:158" s="466" customFormat="1" ht="40.9" customHeight="1">
      <c r="A83" s="203" t="s">
        <v>8243</v>
      </c>
      <c r="B83" s="502"/>
      <c r="C83" s="502"/>
      <c r="D83" s="502"/>
      <c r="E83" s="502"/>
      <c r="F83" s="507" t="s">
        <v>3205</v>
      </c>
      <c r="G83" s="502"/>
      <c r="H83" s="502"/>
      <c r="I83" s="502"/>
      <c r="J83" s="502"/>
      <c r="K83" s="502"/>
      <c r="L83" s="502"/>
      <c r="M83" s="502"/>
      <c r="N83" s="504"/>
      <c r="O83" s="502"/>
      <c r="P83" s="502"/>
      <c r="Q83" s="490"/>
      <c r="R83" s="490"/>
      <c r="S83" s="490"/>
      <c r="T83" s="490"/>
      <c r="U83" s="490"/>
      <c r="V83" s="490"/>
      <c r="W83" s="490"/>
      <c r="X83" s="490"/>
      <c r="Y83" s="490"/>
      <c r="Z83" s="490"/>
      <c r="AA83" s="490"/>
      <c r="AB83" s="490"/>
      <c r="AC83" s="490"/>
      <c r="AD83" s="490"/>
      <c r="AE83" s="490"/>
      <c r="AF83" s="490"/>
      <c r="AG83" s="490"/>
      <c r="AH83" s="490"/>
      <c r="AI83" s="490"/>
      <c r="AJ83" s="490"/>
      <c r="AK83" s="490"/>
      <c r="AL83" s="490"/>
      <c r="AM83" s="490"/>
      <c r="AN83" s="490"/>
      <c r="AO83" s="490"/>
      <c r="AP83" s="490"/>
      <c r="AQ83" s="490"/>
      <c r="AR83" s="490"/>
      <c r="AS83" s="490"/>
      <c r="AT83" s="490"/>
      <c r="AU83" s="490"/>
      <c r="AV83" s="490"/>
      <c r="AW83" s="490"/>
      <c r="AX83" s="490"/>
      <c r="AY83" s="490"/>
      <c r="AZ83" s="490"/>
      <c r="BA83" s="490"/>
      <c r="BB83" s="490"/>
      <c r="BC83" s="490"/>
      <c r="BD83" s="500"/>
      <c r="BE83" s="490"/>
      <c r="BF83" s="490"/>
      <c r="BG83" s="490"/>
      <c r="BH83" s="490"/>
      <c r="BI83" s="490"/>
      <c r="BJ83" s="490"/>
      <c r="BK83" s="490"/>
      <c r="BL83" s="490"/>
      <c r="BM83" s="490"/>
      <c r="BN83" s="490"/>
      <c r="BO83" s="490"/>
      <c r="BP83" s="490"/>
      <c r="BQ83" s="490"/>
      <c r="BR83" s="490"/>
      <c r="BS83" s="490"/>
      <c r="BT83" s="490"/>
      <c r="BU83" s="490"/>
      <c r="BV83" s="490"/>
      <c r="BW83" s="490"/>
      <c r="BX83" s="490"/>
      <c r="BY83" s="490"/>
      <c r="BZ83" s="490"/>
      <c r="CA83" s="490"/>
      <c r="CB83" s="490"/>
      <c r="CC83" s="490"/>
      <c r="CD83" s="490"/>
      <c r="CE83" s="490"/>
      <c r="CF83" s="490"/>
      <c r="CG83" s="490"/>
      <c r="CH83" s="490"/>
      <c r="CI83" s="490"/>
      <c r="CJ83" s="490"/>
      <c r="CK83" s="490"/>
      <c r="CL83" s="490"/>
      <c r="CM83" s="490"/>
      <c r="CN83" s="490"/>
      <c r="CO83" s="490"/>
      <c r="CP83" s="490"/>
      <c r="CQ83" s="490"/>
      <c r="CR83" s="490"/>
      <c r="CS83" s="490"/>
      <c r="CT83" s="490"/>
      <c r="CU83" s="490"/>
      <c r="CV83" s="490"/>
      <c r="CW83" s="490"/>
      <c r="CX83" s="500"/>
      <c r="CY83" s="490"/>
      <c r="CZ83" s="490"/>
      <c r="DA83" s="490"/>
      <c r="DB83" s="490"/>
      <c r="DC83" s="490"/>
      <c r="DD83" s="490"/>
      <c r="DE83" s="490"/>
      <c r="DF83" s="490"/>
      <c r="DG83" s="490"/>
      <c r="DH83" s="490"/>
      <c r="DI83" s="490"/>
      <c r="DJ83" s="490"/>
      <c r="DK83" s="490"/>
      <c r="DL83" s="490"/>
      <c r="DM83" s="490"/>
      <c r="DN83" s="490"/>
      <c r="DO83" s="490"/>
      <c r="DP83" s="490"/>
      <c r="DQ83" s="490"/>
      <c r="DR83" s="490"/>
      <c r="DS83" s="490"/>
      <c r="DT83" s="490"/>
      <c r="DU83" s="490"/>
      <c r="DV83" s="490"/>
      <c r="DW83" s="490"/>
      <c r="DX83" s="490"/>
      <c r="DY83" s="490"/>
      <c r="DZ83" s="490"/>
      <c r="EA83" s="490"/>
      <c r="EB83" s="490"/>
      <c r="EC83" s="490"/>
      <c r="ED83" s="490"/>
      <c r="EE83" s="490"/>
      <c r="EF83" s="490"/>
      <c r="EG83" s="490"/>
      <c r="EH83" s="490"/>
      <c r="EI83" s="490"/>
      <c r="EJ83" s="490"/>
      <c r="EK83" s="490"/>
      <c r="EL83" s="490"/>
      <c r="EM83" s="490"/>
      <c r="EN83" s="490"/>
      <c r="EO83" s="490"/>
      <c r="EP83" s="490"/>
      <c r="EQ83" s="490"/>
      <c r="ER83" s="490"/>
      <c r="ES83" s="490"/>
      <c r="ET83" s="490"/>
      <c r="EU83" s="490"/>
      <c r="EV83" s="513"/>
      <c r="EW83" s="490"/>
      <c r="EX83" s="490"/>
      <c r="EY83" s="490"/>
      <c r="EZ83" s="490"/>
      <c r="FA83" s="481"/>
      <c r="FB83" s="490"/>
    </row>
    <row r="84" spans="1:158" s="466" customFormat="1" ht="40.9" customHeight="1">
      <c r="A84" s="203">
        <v>58</v>
      </c>
      <c r="B84" s="502" t="s">
        <v>5511</v>
      </c>
      <c r="C84" s="502" t="s">
        <v>5570</v>
      </c>
      <c r="D84" s="502">
        <v>229</v>
      </c>
      <c r="E84" s="502">
        <v>1027</v>
      </c>
      <c r="F84" s="503" t="s">
        <v>5571</v>
      </c>
      <c r="G84" s="502" t="s">
        <v>1580</v>
      </c>
      <c r="H84" s="502" t="s">
        <v>5572</v>
      </c>
      <c r="I84" s="502" t="s">
        <v>5573</v>
      </c>
      <c r="J84" s="502">
        <v>36</v>
      </c>
      <c r="K84" s="502" t="s">
        <v>5574</v>
      </c>
      <c r="L84" s="502" t="s">
        <v>5555</v>
      </c>
      <c r="M84" s="502" t="s">
        <v>10</v>
      </c>
      <c r="N84" s="504">
        <v>294800</v>
      </c>
      <c r="O84" s="502" t="s">
        <v>5556</v>
      </c>
      <c r="P84" s="502">
        <v>43</v>
      </c>
      <c r="Q84" s="490">
        <v>15000</v>
      </c>
      <c r="R84" s="490">
        <v>15000</v>
      </c>
      <c r="S84" s="490"/>
      <c r="T84" s="490"/>
      <c r="U84" s="490"/>
      <c r="V84" s="490"/>
      <c r="W84" s="490"/>
      <c r="X84" s="490"/>
      <c r="Y84" s="490">
        <v>20000</v>
      </c>
      <c r="Z84" s="490">
        <v>13000</v>
      </c>
      <c r="AA84" s="490"/>
      <c r="AB84" s="490"/>
      <c r="AC84" s="490">
        <v>0</v>
      </c>
      <c r="AD84" s="490"/>
      <c r="AE84" s="490"/>
      <c r="AF84" s="490"/>
      <c r="AG84" s="490">
        <v>0</v>
      </c>
      <c r="AH84" s="490"/>
      <c r="AI84" s="490"/>
      <c r="AJ84" s="490"/>
      <c r="AK84" s="490">
        <v>0</v>
      </c>
      <c r="AL84" s="490"/>
      <c r="AM84" s="490">
        <v>0</v>
      </c>
      <c r="AN84" s="490"/>
      <c r="AO84" s="490"/>
      <c r="AP84" s="490"/>
      <c r="AQ84" s="490">
        <v>20000</v>
      </c>
      <c r="AR84" s="490">
        <v>10000</v>
      </c>
      <c r="AS84" s="490"/>
      <c r="AT84" s="490">
        <v>20000</v>
      </c>
      <c r="AU84" s="490">
        <v>20000</v>
      </c>
      <c r="AV84" s="490">
        <v>10000</v>
      </c>
      <c r="AW84" s="490">
        <v>5000</v>
      </c>
      <c r="AX84" s="490"/>
      <c r="AY84" s="490"/>
      <c r="AZ84" s="490"/>
      <c r="BA84" s="490">
        <v>20000</v>
      </c>
      <c r="BB84" s="490">
        <v>10000</v>
      </c>
      <c r="BC84" s="490">
        <v>0</v>
      </c>
      <c r="BD84" s="500"/>
      <c r="BE84" s="490">
        <v>15000</v>
      </c>
      <c r="BF84" s="490">
        <v>0</v>
      </c>
      <c r="BG84" s="490">
        <v>2000</v>
      </c>
      <c r="BH84" s="490">
        <v>2000</v>
      </c>
      <c r="BI84" s="490">
        <v>0</v>
      </c>
      <c r="BJ84" s="490"/>
      <c r="BK84" s="490">
        <v>0</v>
      </c>
      <c r="BL84" s="490"/>
      <c r="BM84" s="490">
        <v>5000</v>
      </c>
      <c r="BN84" s="490"/>
      <c r="BO84" s="490">
        <v>10000</v>
      </c>
      <c r="BP84" s="490"/>
      <c r="BQ84" s="490">
        <v>10000</v>
      </c>
      <c r="BR84" s="490">
        <v>3000</v>
      </c>
      <c r="BS84" s="490">
        <v>2000</v>
      </c>
      <c r="BT84" s="490"/>
      <c r="BU84" s="490"/>
      <c r="BV84" s="490">
        <v>2000</v>
      </c>
      <c r="BW84" s="490">
        <v>2000</v>
      </c>
      <c r="BX84" s="490">
        <v>2000</v>
      </c>
      <c r="BY84" s="490">
        <v>0</v>
      </c>
      <c r="BZ84" s="490"/>
      <c r="CA84" s="490"/>
      <c r="CB84" s="490"/>
      <c r="CC84" s="490">
        <v>5000</v>
      </c>
      <c r="CD84" s="490">
        <v>6000</v>
      </c>
      <c r="CE84" s="490">
        <v>15000</v>
      </c>
      <c r="CF84" s="490">
        <v>15000</v>
      </c>
      <c r="CG84" s="490">
        <v>30000</v>
      </c>
      <c r="CH84" s="490">
        <v>9000</v>
      </c>
      <c r="CI84" s="490">
        <v>0</v>
      </c>
      <c r="CJ84" s="490">
        <v>24000</v>
      </c>
      <c r="CK84" s="490">
        <v>24000</v>
      </c>
      <c r="CL84" s="490"/>
      <c r="CM84" s="490"/>
      <c r="CN84" s="490"/>
      <c r="CO84" s="490">
        <v>15000</v>
      </c>
      <c r="CP84" s="490">
        <v>6280</v>
      </c>
      <c r="CQ84" s="490">
        <v>1800</v>
      </c>
      <c r="CR84" s="490">
        <v>1800</v>
      </c>
      <c r="CS84" s="490">
        <v>5000</v>
      </c>
      <c r="CT84" s="490">
        <v>3000</v>
      </c>
      <c r="CU84" s="490">
        <v>0</v>
      </c>
      <c r="CV84" s="490"/>
      <c r="CW84" s="490">
        <v>2000</v>
      </c>
      <c r="CX84" s="500">
        <v>1000</v>
      </c>
      <c r="CY84" s="490">
        <v>10000</v>
      </c>
      <c r="CZ84" s="490">
        <v>5000</v>
      </c>
      <c r="DA84" s="490">
        <v>20000</v>
      </c>
      <c r="DB84" s="490">
        <v>10000</v>
      </c>
      <c r="DC84" s="490">
        <v>1000</v>
      </c>
      <c r="DD84" s="490">
        <v>1000</v>
      </c>
      <c r="DE84" s="490">
        <v>0</v>
      </c>
      <c r="DF84" s="490"/>
      <c r="DG84" s="490"/>
      <c r="DH84" s="490"/>
      <c r="DI84" s="490">
        <v>10000</v>
      </c>
      <c r="DJ84" s="490"/>
      <c r="DK84" s="490"/>
      <c r="DL84" s="490"/>
      <c r="DM84" s="490"/>
      <c r="DN84" s="490"/>
      <c r="DO84" s="490"/>
      <c r="DP84" s="490"/>
      <c r="DQ84" s="490"/>
      <c r="DR84" s="490"/>
      <c r="DS84" s="490"/>
      <c r="DT84" s="490"/>
      <c r="DU84" s="490"/>
      <c r="DV84" s="490"/>
      <c r="DW84" s="490"/>
      <c r="DX84" s="490"/>
      <c r="DY84" s="490"/>
      <c r="DZ84" s="490"/>
      <c r="EA84" s="490"/>
      <c r="EB84" s="490">
        <v>0</v>
      </c>
      <c r="EC84" s="490"/>
      <c r="ED84" s="490"/>
      <c r="EE84" s="490"/>
      <c r="EF84" s="490"/>
      <c r="EG84" s="490"/>
      <c r="EH84" s="490">
        <v>0</v>
      </c>
      <c r="EI84" s="490"/>
      <c r="EJ84" s="490"/>
      <c r="EK84" s="490"/>
      <c r="EL84" s="490"/>
      <c r="EM84" s="490">
        <v>0</v>
      </c>
      <c r="EN84" s="490"/>
      <c r="EO84" s="490"/>
      <c r="EP84" s="490"/>
      <c r="EQ84" s="490"/>
      <c r="ER84" s="490"/>
      <c r="ES84" s="490"/>
      <c r="ET84" s="490"/>
      <c r="EU84" s="490"/>
      <c r="EV84" s="513"/>
      <c r="EW84" s="490"/>
      <c r="EX84" s="490"/>
      <c r="EY84" s="490">
        <v>10000</v>
      </c>
      <c r="EZ84" s="490">
        <v>5000</v>
      </c>
      <c r="FA84" s="481">
        <f t="shared" si="2"/>
        <v>128080</v>
      </c>
      <c r="FB84" s="490">
        <f>N84-FA84</f>
        <v>166720</v>
      </c>
    </row>
    <row r="85" spans="1:158" s="466" customFormat="1" ht="40.9" customHeight="1">
      <c r="A85" s="203" t="s">
        <v>8243</v>
      </c>
      <c r="B85" s="502"/>
      <c r="C85" s="502"/>
      <c r="D85" s="502"/>
      <c r="E85" s="502"/>
      <c r="F85" s="507" t="s">
        <v>3206</v>
      </c>
      <c r="G85" s="502"/>
      <c r="H85" s="502"/>
      <c r="I85" s="502"/>
      <c r="J85" s="502"/>
      <c r="K85" s="502"/>
      <c r="L85" s="502"/>
      <c r="M85" s="502"/>
      <c r="N85" s="504"/>
      <c r="O85" s="502"/>
      <c r="P85" s="502"/>
      <c r="Q85" s="490"/>
      <c r="R85" s="490"/>
      <c r="S85" s="490"/>
      <c r="T85" s="490"/>
      <c r="U85" s="490"/>
      <c r="V85" s="490"/>
      <c r="W85" s="490"/>
      <c r="X85" s="490"/>
      <c r="Y85" s="490"/>
      <c r="Z85" s="490"/>
      <c r="AA85" s="490"/>
      <c r="AB85" s="490"/>
      <c r="AC85" s="490"/>
      <c r="AD85" s="490"/>
      <c r="AE85" s="490"/>
      <c r="AF85" s="490"/>
      <c r="AG85" s="490"/>
      <c r="AH85" s="490"/>
      <c r="AI85" s="490"/>
      <c r="AJ85" s="490"/>
      <c r="AK85" s="490"/>
      <c r="AL85" s="490"/>
      <c r="AM85" s="490"/>
      <c r="AN85" s="490"/>
      <c r="AO85" s="490"/>
      <c r="AP85" s="490"/>
      <c r="AQ85" s="490"/>
      <c r="AR85" s="490"/>
      <c r="AS85" s="490"/>
      <c r="AT85" s="490"/>
      <c r="AU85" s="490"/>
      <c r="AV85" s="490"/>
      <c r="AW85" s="490"/>
      <c r="AX85" s="490"/>
      <c r="AY85" s="490"/>
      <c r="AZ85" s="490"/>
      <c r="BA85" s="490"/>
      <c r="BB85" s="490"/>
      <c r="BC85" s="490"/>
      <c r="BD85" s="500"/>
      <c r="BE85" s="490"/>
      <c r="BF85" s="490"/>
      <c r="BG85" s="490"/>
      <c r="BH85" s="490"/>
      <c r="BI85" s="490"/>
      <c r="BJ85" s="490"/>
      <c r="BK85" s="490"/>
      <c r="BL85" s="490"/>
      <c r="BM85" s="490"/>
      <c r="BN85" s="490"/>
      <c r="BO85" s="490"/>
      <c r="BP85" s="490"/>
      <c r="BQ85" s="490"/>
      <c r="BR85" s="490"/>
      <c r="BS85" s="490"/>
      <c r="BT85" s="490"/>
      <c r="BU85" s="490"/>
      <c r="BV85" s="490"/>
      <c r="BW85" s="490"/>
      <c r="BX85" s="490"/>
      <c r="BY85" s="490"/>
      <c r="BZ85" s="490"/>
      <c r="CA85" s="490"/>
      <c r="CB85" s="490"/>
      <c r="CC85" s="490"/>
      <c r="CD85" s="490"/>
      <c r="CE85" s="490"/>
      <c r="CF85" s="490"/>
      <c r="CG85" s="490"/>
      <c r="CH85" s="490"/>
      <c r="CI85" s="490"/>
      <c r="CJ85" s="490"/>
      <c r="CK85" s="490"/>
      <c r="CL85" s="490"/>
      <c r="CM85" s="490"/>
      <c r="CN85" s="490"/>
      <c r="CO85" s="490"/>
      <c r="CP85" s="490"/>
      <c r="CQ85" s="490"/>
      <c r="CR85" s="490"/>
      <c r="CS85" s="490"/>
      <c r="CT85" s="490"/>
      <c r="CU85" s="490"/>
      <c r="CV85" s="490"/>
      <c r="CW85" s="490"/>
      <c r="CX85" s="500"/>
      <c r="CY85" s="490"/>
      <c r="CZ85" s="490"/>
      <c r="DA85" s="490"/>
      <c r="DB85" s="490"/>
      <c r="DC85" s="490"/>
      <c r="DD85" s="490"/>
      <c r="DE85" s="490"/>
      <c r="DF85" s="490"/>
      <c r="DG85" s="490"/>
      <c r="DH85" s="490"/>
      <c r="DI85" s="490"/>
      <c r="DJ85" s="490"/>
      <c r="DK85" s="490"/>
      <c r="DL85" s="490"/>
      <c r="DM85" s="490"/>
      <c r="DN85" s="490"/>
      <c r="DO85" s="490"/>
      <c r="DP85" s="490"/>
      <c r="DQ85" s="490"/>
      <c r="DR85" s="490"/>
      <c r="DS85" s="490"/>
      <c r="DT85" s="490"/>
      <c r="DU85" s="490"/>
      <c r="DV85" s="490"/>
      <c r="DW85" s="490"/>
      <c r="DX85" s="490"/>
      <c r="DY85" s="490"/>
      <c r="DZ85" s="490"/>
      <c r="EA85" s="490"/>
      <c r="EB85" s="490"/>
      <c r="EC85" s="490"/>
      <c r="ED85" s="490"/>
      <c r="EE85" s="490"/>
      <c r="EF85" s="490"/>
      <c r="EG85" s="490"/>
      <c r="EH85" s="490"/>
      <c r="EI85" s="490"/>
      <c r="EJ85" s="490"/>
      <c r="EK85" s="490"/>
      <c r="EL85" s="490"/>
      <c r="EM85" s="490"/>
      <c r="EN85" s="490"/>
      <c r="EO85" s="490"/>
      <c r="EP85" s="490"/>
      <c r="EQ85" s="490"/>
      <c r="ER85" s="490"/>
      <c r="ES85" s="490"/>
      <c r="ET85" s="490"/>
      <c r="EU85" s="490"/>
      <c r="EV85" s="513"/>
      <c r="EW85" s="490"/>
      <c r="EX85" s="490"/>
      <c r="EY85" s="490"/>
      <c r="EZ85" s="490"/>
      <c r="FA85" s="481"/>
      <c r="FB85" s="490"/>
    </row>
    <row r="86" spans="1:158" s="466" customFormat="1" ht="40.9" customHeight="1">
      <c r="A86" s="203">
        <v>59</v>
      </c>
      <c r="B86" s="502" t="s">
        <v>5516</v>
      </c>
      <c r="C86" s="502" t="s">
        <v>5575</v>
      </c>
      <c r="D86" s="502">
        <v>234</v>
      </c>
      <c r="E86" s="502">
        <v>751</v>
      </c>
      <c r="F86" s="503" t="s">
        <v>5576</v>
      </c>
      <c r="G86" s="502" t="s">
        <v>3924</v>
      </c>
      <c r="H86" s="502" t="s">
        <v>194</v>
      </c>
      <c r="I86" s="502" t="s">
        <v>5577</v>
      </c>
      <c r="J86" s="502">
        <v>24</v>
      </c>
      <c r="K86" s="502" t="s">
        <v>5578</v>
      </c>
      <c r="L86" s="502" t="s">
        <v>5579</v>
      </c>
      <c r="M86" s="502" t="s">
        <v>69</v>
      </c>
      <c r="N86" s="504">
        <v>5620</v>
      </c>
      <c r="O86" s="502" t="s">
        <v>3063</v>
      </c>
      <c r="P86" s="502">
        <v>120</v>
      </c>
      <c r="Q86" s="490">
        <v>2000</v>
      </c>
      <c r="R86" s="490">
        <v>500</v>
      </c>
      <c r="S86" s="490"/>
      <c r="T86" s="490"/>
      <c r="U86" s="490"/>
      <c r="V86" s="490"/>
      <c r="W86" s="490"/>
      <c r="X86" s="490"/>
      <c r="Y86" s="490">
        <v>300</v>
      </c>
      <c r="Z86" s="490"/>
      <c r="AA86" s="490"/>
      <c r="AB86" s="490"/>
      <c r="AC86" s="490">
        <v>0</v>
      </c>
      <c r="AD86" s="490"/>
      <c r="AE86" s="490"/>
      <c r="AF86" s="490"/>
      <c r="AG86" s="490">
        <v>1200</v>
      </c>
      <c r="AH86" s="490"/>
      <c r="AI86" s="490"/>
      <c r="AJ86" s="490"/>
      <c r="AK86" s="490">
        <v>0</v>
      </c>
      <c r="AL86" s="490"/>
      <c r="AM86" s="490">
        <v>0</v>
      </c>
      <c r="AN86" s="490"/>
      <c r="AO86" s="490"/>
      <c r="AP86" s="490"/>
      <c r="AQ86" s="490"/>
      <c r="AR86" s="490"/>
      <c r="AS86" s="490"/>
      <c r="AT86" s="490"/>
      <c r="AU86" s="490">
        <v>0</v>
      </c>
      <c r="AV86" s="490"/>
      <c r="AW86" s="490"/>
      <c r="AX86" s="490"/>
      <c r="AY86" s="490"/>
      <c r="AZ86" s="490"/>
      <c r="BA86" s="490">
        <v>520</v>
      </c>
      <c r="BB86" s="490">
        <v>100</v>
      </c>
      <c r="BC86" s="490">
        <v>0</v>
      </c>
      <c r="BD86" s="500"/>
      <c r="BE86" s="490">
        <v>0</v>
      </c>
      <c r="BF86" s="490">
        <v>0</v>
      </c>
      <c r="BG86" s="490">
        <v>0</v>
      </c>
      <c r="BH86" s="490"/>
      <c r="BI86" s="490">
        <v>0</v>
      </c>
      <c r="BJ86" s="490"/>
      <c r="BK86" s="490">
        <v>0</v>
      </c>
      <c r="BL86" s="490"/>
      <c r="BM86" s="490">
        <v>0</v>
      </c>
      <c r="BN86" s="490"/>
      <c r="BO86" s="490">
        <v>0</v>
      </c>
      <c r="BP86" s="490"/>
      <c r="BQ86" s="490"/>
      <c r="BR86" s="490"/>
      <c r="BS86" s="490"/>
      <c r="BT86" s="490"/>
      <c r="BU86" s="490"/>
      <c r="BV86" s="490"/>
      <c r="BW86" s="490">
        <v>0</v>
      </c>
      <c r="BX86" s="490"/>
      <c r="BY86" s="490">
        <v>200</v>
      </c>
      <c r="BZ86" s="490"/>
      <c r="CA86" s="490"/>
      <c r="CB86" s="490"/>
      <c r="CC86" s="490">
        <v>0</v>
      </c>
      <c r="CD86" s="490">
        <v>0</v>
      </c>
      <c r="CE86" s="490">
        <v>500</v>
      </c>
      <c r="CF86" s="490">
        <v>100</v>
      </c>
      <c r="CG86" s="490">
        <v>300</v>
      </c>
      <c r="CH86" s="490">
        <v>200</v>
      </c>
      <c r="CI86" s="490">
        <v>0</v>
      </c>
      <c r="CJ86" s="490">
        <v>0</v>
      </c>
      <c r="CK86" s="490">
        <v>0</v>
      </c>
      <c r="CL86" s="490"/>
      <c r="CM86" s="490"/>
      <c r="CN86" s="490"/>
      <c r="CO86" s="490">
        <v>0</v>
      </c>
      <c r="CP86" s="490"/>
      <c r="CQ86" s="490">
        <v>0</v>
      </c>
      <c r="CR86" s="490"/>
      <c r="CS86" s="490">
        <v>0</v>
      </c>
      <c r="CT86" s="490"/>
      <c r="CU86" s="490">
        <v>0</v>
      </c>
      <c r="CV86" s="490"/>
      <c r="CW86" s="490">
        <v>600</v>
      </c>
      <c r="CX86" s="500">
        <v>150</v>
      </c>
      <c r="CY86" s="490">
        <v>0</v>
      </c>
      <c r="CZ86" s="490"/>
      <c r="DA86" s="490">
        <v>0</v>
      </c>
      <c r="DB86" s="490"/>
      <c r="DC86" s="490"/>
      <c r="DD86" s="490"/>
      <c r="DE86" s="490">
        <v>0</v>
      </c>
      <c r="DF86" s="490"/>
      <c r="DG86" s="490"/>
      <c r="DH86" s="490"/>
      <c r="DI86" s="490"/>
      <c r="DJ86" s="490"/>
      <c r="DK86" s="490"/>
      <c r="DL86" s="490"/>
      <c r="DM86" s="490"/>
      <c r="DN86" s="490"/>
      <c r="DO86" s="490"/>
      <c r="DP86" s="490"/>
      <c r="DQ86" s="490"/>
      <c r="DR86" s="490"/>
      <c r="DS86" s="490"/>
      <c r="DT86" s="490"/>
      <c r="DU86" s="490"/>
      <c r="DV86" s="490"/>
      <c r="DW86" s="490"/>
      <c r="DX86" s="490"/>
      <c r="DY86" s="490"/>
      <c r="DZ86" s="490"/>
      <c r="EA86" s="490"/>
      <c r="EB86" s="490">
        <v>0</v>
      </c>
      <c r="EC86" s="490"/>
      <c r="ED86" s="490"/>
      <c r="EE86" s="490"/>
      <c r="EF86" s="490"/>
      <c r="EG86" s="490"/>
      <c r="EH86" s="490">
        <v>0</v>
      </c>
      <c r="EI86" s="490"/>
      <c r="EJ86" s="490"/>
      <c r="EK86" s="490"/>
      <c r="EL86" s="490"/>
      <c r="EM86" s="490">
        <v>0</v>
      </c>
      <c r="EN86" s="490"/>
      <c r="EO86" s="490"/>
      <c r="EP86" s="490"/>
      <c r="EQ86" s="490"/>
      <c r="ER86" s="490"/>
      <c r="ES86" s="490"/>
      <c r="ET86" s="490"/>
      <c r="EU86" s="490"/>
      <c r="EV86" s="513"/>
      <c r="EW86" s="490"/>
      <c r="EX86" s="490"/>
      <c r="EY86" s="490"/>
      <c r="EZ86" s="490"/>
      <c r="FA86" s="481">
        <f t="shared" si="2"/>
        <v>1050</v>
      </c>
      <c r="FB86" s="490">
        <f>N86-FA86</f>
        <v>4570</v>
      </c>
    </row>
    <row r="87" spans="1:158" s="466" customFormat="1" ht="40.9" customHeight="1">
      <c r="A87" s="203" t="s">
        <v>8243</v>
      </c>
      <c r="B87" s="502"/>
      <c r="C87" s="502"/>
      <c r="D87" s="502"/>
      <c r="E87" s="502"/>
      <c r="F87" s="507" t="s">
        <v>3210</v>
      </c>
      <c r="G87" s="502"/>
      <c r="H87" s="502"/>
      <c r="I87" s="502"/>
      <c r="J87" s="502"/>
      <c r="K87" s="502"/>
      <c r="L87" s="502"/>
      <c r="M87" s="502"/>
      <c r="N87" s="504"/>
      <c r="O87" s="502"/>
      <c r="P87" s="502"/>
      <c r="Q87" s="490"/>
      <c r="R87" s="490"/>
      <c r="S87" s="490"/>
      <c r="T87" s="490"/>
      <c r="U87" s="490"/>
      <c r="V87" s="490"/>
      <c r="W87" s="490"/>
      <c r="X87" s="490"/>
      <c r="Y87" s="490"/>
      <c r="Z87" s="490"/>
      <c r="AA87" s="490"/>
      <c r="AB87" s="490"/>
      <c r="AC87" s="490"/>
      <c r="AD87" s="490"/>
      <c r="AE87" s="490"/>
      <c r="AF87" s="490"/>
      <c r="AG87" s="490"/>
      <c r="AH87" s="490"/>
      <c r="AI87" s="490"/>
      <c r="AJ87" s="490"/>
      <c r="AK87" s="490"/>
      <c r="AL87" s="490"/>
      <c r="AM87" s="490"/>
      <c r="AN87" s="490"/>
      <c r="AO87" s="490"/>
      <c r="AP87" s="490"/>
      <c r="AQ87" s="490"/>
      <c r="AR87" s="490"/>
      <c r="AS87" s="490"/>
      <c r="AT87" s="490"/>
      <c r="AU87" s="490"/>
      <c r="AV87" s="490"/>
      <c r="AW87" s="490"/>
      <c r="AX87" s="490"/>
      <c r="AY87" s="490"/>
      <c r="AZ87" s="490"/>
      <c r="BA87" s="490"/>
      <c r="BB87" s="490"/>
      <c r="BC87" s="490"/>
      <c r="BD87" s="500"/>
      <c r="BE87" s="490"/>
      <c r="BF87" s="490"/>
      <c r="BG87" s="490"/>
      <c r="BH87" s="490"/>
      <c r="BI87" s="490"/>
      <c r="BJ87" s="490"/>
      <c r="BK87" s="490"/>
      <c r="BL87" s="490"/>
      <c r="BM87" s="490"/>
      <c r="BN87" s="490"/>
      <c r="BO87" s="490"/>
      <c r="BP87" s="490"/>
      <c r="BQ87" s="490"/>
      <c r="BR87" s="490"/>
      <c r="BS87" s="490"/>
      <c r="BT87" s="490"/>
      <c r="BU87" s="490"/>
      <c r="BV87" s="490"/>
      <c r="BW87" s="490"/>
      <c r="BX87" s="490"/>
      <c r="BY87" s="490"/>
      <c r="BZ87" s="490"/>
      <c r="CA87" s="490"/>
      <c r="CB87" s="490"/>
      <c r="CC87" s="490"/>
      <c r="CD87" s="490"/>
      <c r="CE87" s="490"/>
      <c r="CF87" s="490"/>
      <c r="CG87" s="490"/>
      <c r="CH87" s="490"/>
      <c r="CI87" s="490"/>
      <c r="CJ87" s="490"/>
      <c r="CK87" s="490"/>
      <c r="CL87" s="490"/>
      <c r="CM87" s="490"/>
      <c r="CN87" s="490"/>
      <c r="CO87" s="490"/>
      <c r="CP87" s="490"/>
      <c r="CQ87" s="490"/>
      <c r="CR87" s="490"/>
      <c r="CS87" s="490"/>
      <c r="CT87" s="490"/>
      <c r="CU87" s="490"/>
      <c r="CV87" s="490"/>
      <c r="CW87" s="490"/>
      <c r="CX87" s="500"/>
      <c r="CY87" s="490"/>
      <c r="CZ87" s="490"/>
      <c r="DA87" s="490"/>
      <c r="DB87" s="490"/>
      <c r="DC87" s="490"/>
      <c r="DD87" s="490"/>
      <c r="DE87" s="490"/>
      <c r="DF87" s="490"/>
      <c r="DG87" s="490"/>
      <c r="DH87" s="490"/>
      <c r="DI87" s="490"/>
      <c r="DJ87" s="490"/>
      <c r="DK87" s="490"/>
      <c r="DL87" s="490"/>
      <c r="DM87" s="490"/>
      <c r="DN87" s="490"/>
      <c r="DO87" s="490"/>
      <c r="DP87" s="490"/>
      <c r="DQ87" s="490"/>
      <c r="DR87" s="490"/>
      <c r="DS87" s="490"/>
      <c r="DT87" s="490"/>
      <c r="DU87" s="490"/>
      <c r="DV87" s="490"/>
      <c r="DW87" s="490"/>
      <c r="DX87" s="490"/>
      <c r="DY87" s="490"/>
      <c r="DZ87" s="490"/>
      <c r="EA87" s="490"/>
      <c r="EB87" s="490"/>
      <c r="EC87" s="490"/>
      <c r="ED87" s="490"/>
      <c r="EE87" s="490"/>
      <c r="EF87" s="490"/>
      <c r="EG87" s="490"/>
      <c r="EH87" s="490"/>
      <c r="EI87" s="490"/>
      <c r="EJ87" s="490"/>
      <c r="EK87" s="490"/>
      <c r="EL87" s="490"/>
      <c r="EM87" s="490"/>
      <c r="EN87" s="490"/>
      <c r="EO87" s="490"/>
      <c r="EP87" s="490"/>
      <c r="EQ87" s="490"/>
      <c r="ER87" s="490"/>
      <c r="ES87" s="490"/>
      <c r="ET87" s="490"/>
      <c r="EU87" s="490"/>
      <c r="EV87" s="513"/>
      <c r="EW87" s="490"/>
      <c r="EX87" s="490"/>
      <c r="EY87" s="490"/>
      <c r="EZ87" s="490"/>
      <c r="FA87" s="481"/>
      <c r="FB87" s="490"/>
    </row>
    <row r="88" spans="1:158" s="537" customFormat="1" ht="40.9" customHeight="1">
      <c r="A88" s="530">
        <v>60</v>
      </c>
      <c r="B88" s="531" t="s">
        <v>5522</v>
      </c>
      <c r="C88" s="502" t="s">
        <v>5580</v>
      </c>
      <c r="D88" s="502">
        <v>253</v>
      </c>
      <c r="E88" s="502">
        <v>668</v>
      </c>
      <c r="F88" s="532" t="s">
        <v>5581</v>
      </c>
      <c r="G88" s="531" t="s">
        <v>3977</v>
      </c>
      <c r="H88" s="531" t="s">
        <v>3978</v>
      </c>
      <c r="I88" s="502" t="s">
        <v>5582</v>
      </c>
      <c r="J88" s="502">
        <v>36</v>
      </c>
      <c r="K88" s="531" t="s">
        <v>5583</v>
      </c>
      <c r="L88" s="531" t="s">
        <v>5584</v>
      </c>
      <c r="M88" s="531" t="s">
        <v>69</v>
      </c>
      <c r="N88" s="533">
        <v>4450</v>
      </c>
      <c r="O88" s="531" t="s">
        <v>3103</v>
      </c>
      <c r="P88" s="502">
        <v>58</v>
      </c>
      <c r="Q88" s="512">
        <v>2000</v>
      </c>
      <c r="R88" s="512"/>
      <c r="S88" s="512"/>
      <c r="T88" s="512"/>
      <c r="U88" s="512"/>
      <c r="V88" s="512"/>
      <c r="W88" s="512">
        <v>50</v>
      </c>
      <c r="X88" s="512"/>
      <c r="Y88" s="512"/>
      <c r="Z88" s="512"/>
      <c r="AA88" s="512"/>
      <c r="AB88" s="512"/>
      <c r="AC88" s="512">
        <v>200</v>
      </c>
      <c r="AD88" s="512"/>
      <c r="AE88" s="512"/>
      <c r="AF88" s="512"/>
      <c r="AG88" s="512">
        <v>2000</v>
      </c>
      <c r="AH88" s="512"/>
      <c r="AI88" s="512"/>
      <c r="AJ88" s="512"/>
      <c r="AK88" s="512">
        <v>0</v>
      </c>
      <c r="AL88" s="512"/>
      <c r="AM88" s="512">
        <v>100</v>
      </c>
      <c r="AN88" s="512"/>
      <c r="AO88" s="512"/>
      <c r="AP88" s="512"/>
      <c r="AQ88" s="512"/>
      <c r="AR88" s="512"/>
      <c r="AS88" s="512"/>
      <c r="AT88" s="512"/>
      <c r="AU88" s="512">
        <v>0</v>
      </c>
      <c r="AV88" s="512"/>
      <c r="AW88" s="512"/>
      <c r="AX88" s="512"/>
      <c r="AY88" s="512"/>
      <c r="AZ88" s="512"/>
      <c r="BA88" s="512"/>
      <c r="BB88" s="512"/>
      <c r="BC88" s="512">
        <v>0</v>
      </c>
      <c r="BD88" s="534"/>
      <c r="BE88" s="512">
        <v>0</v>
      </c>
      <c r="BF88" s="512">
        <v>0</v>
      </c>
      <c r="BG88" s="512">
        <v>0</v>
      </c>
      <c r="BH88" s="512"/>
      <c r="BI88" s="512">
        <v>0</v>
      </c>
      <c r="BJ88" s="512"/>
      <c r="BK88" s="512">
        <v>0</v>
      </c>
      <c r="BL88" s="512"/>
      <c r="BM88" s="512">
        <v>0</v>
      </c>
      <c r="BN88" s="512"/>
      <c r="BO88" s="512">
        <v>0</v>
      </c>
      <c r="BP88" s="512"/>
      <c r="BQ88" s="512"/>
      <c r="BR88" s="512"/>
      <c r="BS88" s="512"/>
      <c r="BT88" s="512"/>
      <c r="BU88" s="512"/>
      <c r="BV88" s="512"/>
      <c r="BW88" s="512">
        <v>0</v>
      </c>
      <c r="BX88" s="512"/>
      <c r="BY88" s="512">
        <v>0</v>
      </c>
      <c r="BZ88" s="512"/>
      <c r="CA88" s="512"/>
      <c r="CB88" s="512"/>
      <c r="CC88" s="512">
        <v>0</v>
      </c>
      <c r="CD88" s="512">
        <v>0</v>
      </c>
      <c r="CE88" s="512">
        <v>0</v>
      </c>
      <c r="CF88" s="512"/>
      <c r="CG88" s="512"/>
      <c r="CH88" s="512"/>
      <c r="CI88" s="512">
        <v>0</v>
      </c>
      <c r="CJ88" s="512">
        <v>100</v>
      </c>
      <c r="CK88" s="512">
        <v>100</v>
      </c>
      <c r="CL88" s="512"/>
      <c r="CM88" s="512"/>
      <c r="CN88" s="512"/>
      <c r="CO88" s="512">
        <v>0</v>
      </c>
      <c r="CP88" s="512"/>
      <c r="CQ88" s="512">
        <v>0</v>
      </c>
      <c r="CR88" s="512"/>
      <c r="CS88" s="512">
        <v>0</v>
      </c>
      <c r="CT88" s="512"/>
      <c r="CU88" s="512">
        <v>0</v>
      </c>
      <c r="CV88" s="512"/>
      <c r="CW88" s="512"/>
      <c r="CX88" s="534"/>
      <c r="CY88" s="512">
        <v>0</v>
      </c>
      <c r="CZ88" s="512"/>
      <c r="DA88" s="512">
        <v>0</v>
      </c>
      <c r="DB88" s="512"/>
      <c r="DC88" s="512"/>
      <c r="DD88" s="512"/>
      <c r="DE88" s="512">
        <v>0</v>
      </c>
      <c r="DF88" s="512"/>
      <c r="DG88" s="512"/>
      <c r="DH88" s="512"/>
      <c r="DI88" s="512"/>
      <c r="DJ88" s="512"/>
      <c r="DK88" s="512"/>
      <c r="DL88" s="512"/>
      <c r="DM88" s="512"/>
      <c r="DN88" s="512"/>
      <c r="DO88" s="512"/>
      <c r="DP88" s="512"/>
      <c r="DQ88" s="512"/>
      <c r="DR88" s="512"/>
      <c r="DS88" s="512"/>
      <c r="DT88" s="512"/>
      <c r="DU88" s="512"/>
      <c r="DV88" s="512"/>
      <c r="DW88" s="512"/>
      <c r="DX88" s="512"/>
      <c r="DY88" s="512"/>
      <c r="DZ88" s="512"/>
      <c r="EA88" s="512"/>
      <c r="EB88" s="512">
        <v>0</v>
      </c>
      <c r="EC88" s="512"/>
      <c r="ED88" s="512"/>
      <c r="EE88" s="512"/>
      <c r="EF88" s="512"/>
      <c r="EG88" s="512"/>
      <c r="EH88" s="512">
        <v>0</v>
      </c>
      <c r="EI88" s="512"/>
      <c r="EJ88" s="512"/>
      <c r="EK88" s="512"/>
      <c r="EL88" s="512"/>
      <c r="EM88" s="512">
        <v>0</v>
      </c>
      <c r="EN88" s="512"/>
      <c r="EO88" s="512"/>
      <c r="EP88" s="512"/>
      <c r="EQ88" s="512"/>
      <c r="ER88" s="512"/>
      <c r="ES88" s="512"/>
      <c r="ET88" s="512"/>
      <c r="EU88" s="512"/>
      <c r="EV88" s="535"/>
      <c r="EW88" s="512"/>
      <c r="EX88" s="512"/>
      <c r="EY88" s="512"/>
      <c r="EZ88" s="512"/>
      <c r="FA88" s="536">
        <f t="shared" si="2"/>
        <v>0</v>
      </c>
      <c r="FB88" s="512">
        <f>N88-FA88</f>
        <v>4450</v>
      </c>
    </row>
    <row r="89" spans="1:158" s="466" customFormat="1" ht="40.9" customHeight="1">
      <c r="A89" s="203" t="s">
        <v>8243</v>
      </c>
      <c r="B89" s="502"/>
      <c r="C89" s="502"/>
      <c r="D89" s="502"/>
      <c r="E89" s="502"/>
      <c r="F89" s="507" t="s">
        <v>3211</v>
      </c>
      <c r="G89" s="502"/>
      <c r="H89" s="502"/>
      <c r="I89" s="502"/>
      <c r="J89" s="502"/>
      <c r="K89" s="502"/>
      <c r="L89" s="502"/>
      <c r="M89" s="502"/>
      <c r="N89" s="504"/>
      <c r="O89" s="502"/>
      <c r="P89" s="502"/>
      <c r="Q89" s="490"/>
      <c r="R89" s="490"/>
      <c r="S89" s="490"/>
      <c r="T89" s="490"/>
      <c r="U89" s="490"/>
      <c r="V89" s="490"/>
      <c r="W89" s="490"/>
      <c r="X89" s="490"/>
      <c r="Y89" s="490"/>
      <c r="Z89" s="490"/>
      <c r="AA89" s="490"/>
      <c r="AB89" s="490"/>
      <c r="AC89" s="490"/>
      <c r="AD89" s="490"/>
      <c r="AE89" s="490"/>
      <c r="AF89" s="490"/>
      <c r="AG89" s="490"/>
      <c r="AH89" s="490"/>
      <c r="AI89" s="490"/>
      <c r="AJ89" s="490"/>
      <c r="AK89" s="490"/>
      <c r="AL89" s="490"/>
      <c r="AM89" s="490"/>
      <c r="AN89" s="490"/>
      <c r="AO89" s="490"/>
      <c r="AP89" s="490"/>
      <c r="AQ89" s="490"/>
      <c r="AR89" s="490"/>
      <c r="AS89" s="490"/>
      <c r="AT89" s="490"/>
      <c r="AU89" s="490"/>
      <c r="AV89" s="490"/>
      <c r="AW89" s="490"/>
      <c r="AX89" s="490"/>
      <c r="AY89" s="490"/>
      <c r="AZ89" s="490"/>
      <c r="BA89" s="490"/>
      <c r="BB89" s="490"/>
      <c r="BC89" s="490"/>
      <c r="BD89" s="500"/>
      <c r="BE89" s="490"/>
      <c r="BF89" s="490"/>
      <c r="BG89" s="490"/>
      <c r="BH89" s="490"/>
      <c r="BI89" s="490"/>
      <c r="BJ89" s="490"/>
      <c r="BK89" s="490"/>
      <c r="BL89" s="490"/>
      <c r="BM89" s="490"/>
      <c r="BN89" s="490"/>
      <c r="BO89" s="490"/>
      <c r="BP89" s="490"/>
      <c r="BQ89" s="490"/>
      <c r="BR89" s="490"/>
      <c r="BS89" s="490"/>
      <c r="BT89" s="490"/>
      <c r="BU89" s="490"/>
      <c r="BV89" s="490"/>
      <c r="BW89" s="490"/>
      <c r="BX89" s="490"/>
      <c r="BY89" s="490"/>
      <c r="BZ89" s="490"/>
      <c r="CA89" s="490"/>
      <c r="CB89" s="490"/>
      <c r="CC89" s="490"/>
      <c r="CD89" s="490"/>
      <c r="CE89" s="490"/>
      <c r="CF89" s="490"/>
      <c r="CG89" s="490"/>
      <c r="CH89" s="490"/>
      <c r="CI89" s="490"/>
      <c r="CJ89" s="490"/>
      <c r="CK89" s="490"/>
      <c r="CL89" s="490"/>
      <c r="CM89" s="490"/>
      <c r="CN89" s="490"/>
      <c r="CO89" s="490"/>
      <c r="CP89" s="490"/>
      <c r="CQ89" s="490"/>
      <c r="CR89" s="490"/>
      <c r="CS89" s="490"/>
      <c r="CT89" s="490"/>
      <c r="CU89" s="490"/>
      <c r="CV89" s="490"/>
      <c r="CW89" s="490"/>
      <c r="CX89" s="500"/>
      <c r="CY89" s="490"/>
      <c r="CZ89" s="490"/>
      <c r="DA89" s="490"/>
      <c r="DB89" s="490"/>
      <c r="DC89" s="490"/>
      <c r="DD89" s="490"/>
      <c r="DE89" s="490"/>
      <c r="DF89" s="490"/>
      <c r="DG89" s="490"/>
      <c r="DH89" s="490"/>
      <c r="DI89" s="490"/>
      <c r="DJ89" s="490"/>
      <c r="DK89" s="490"/>
      <c r="DL89" s="490"/>
      <c r="DM89" s="490"/>
      <c r="DN89" s="490"/>
      <c r="DO89" s="490"/>
      <c r="DP89" s="490"/>
      <c r="DQ89" s="490"/>
      <c r="DR89" s="490"/>
      <c r="DS89" s="490"/>
      <c r="DT89" s="490"/>
      <c r="DU89" s="490"/>
      <c r="DV89" s="490"/>
      <c r="DW89" s="490"/>
      <c r="DX89" s="490"/>
      <c r="DY89" s="490"/>
      <c r="DZ89" s="490"/>
      <c r="EA89" s="490"/>
      <c r="EB89" s="490"/>
      <c r="EC89" s="490"/>
      <c r="ED89" s="490"/>
      <c r="EE89" s="490"/>
      <c r="EF89" s="490"/>
      <c r="EG89" s="490"/>
      <c r="EH89" s="490"/>
      <c r="EI89" s="490"/>
      <c r="EJ89" s="490"/>
      <c r="EK89" s="490"/>
      <c r="EL89" s="490"/>
      <c r="EM89" s="490"/>
      <c r="EN89" s="490"/>
      <c r="EO89" s="490"/>
      <c r="EP89" s="490"/>
      <c r="EQ89" s="490"/>
      <c r="ER89" s="490"/>
      <c r="ES89" s="490"/>
      <c r="ET89" s="490"/>
      <c r="EU89" s="490"/>
      <c r="EV89" s="513"/>
      <c r="EW89" s="490"/>
      <c r="EX89" s="490"/>
      <c r="EY89" s="490"/>
      <c r="EZ89" s="490"/>
      <c r="FA89" s="481"/>
      <c r="FB89" s="490"/>
    </row>
    <row r="90" spans="1:158" s="466" customFormat="1" ht="40.9" customHeight="1">
      <c r="A90" s="203" t="s">
        <v>8243</v>
      </c>
      <c r="B90" s="502"/>
      <c r="C90" s="502"/>
      <c r="D90" s="502"/>
      <c r="E90" s="502"/>
      <c r="F90" s="507" t="s">
        <v>3212</v>
      </c>
      <c r="G90" s="502"/>
      <c r="H90" s="502"/>
      <c r="I90" s="502"/>
      <c r="J90" s="502"/>
      <c r="K90" s="502"/>
      <c r="L90" s="502"/>
      <c r="M90" s="502"/>
      <c r="N90" s="504"/>
      <c r="O90" s="502"/>
      <c r="P90" s="502"/>
      <c r="Q90" s="490"/>
      <c r="R90" s="490"/>
      <c r="S90" s="490"/>
      <c r="T90" s="490"/>
      <c r="U90" s="490"/>
      <c r="V90" s="490"/>
      <c r="W90" s="490"/>
      <c r="X90" s="490"/>
      <c r="Y90" s="490"/>
      <c r="Z90" s="490"/>
      <c r="AA90" s="490"/>
      <c r="AB90" s="490"/>
      <c r="AC90" s="490"/>
      <c r="AD90" s="490"/>
      <c r="AE90" s="490"/>
      <c r="AF90" s="490"/>
      <c r="AG90" s="490"/>
      <c r="AH90" s="490"/>
      <c r="AI90" s="490"/>
      <c r="AJ90" s="490"/>
      <c r="AK90" s="490"/>
      <c r="AL90" s="490"/>
      <c r="AM90" s="490"/>
      <c r="AN90" s="490"/>
      <c r="AO90" s="490"/>
      <c r="AP90" s="490"/>
      <c r="AQ90" s="490"/>
      <c r="AR90" s="490"/>
      <c r="AS90" s="490"/>
      <c r="AT90" s="490"/>
      <c r="AU90" s="490"/>
      <c r="AV90" s="490"/>
      <c r="AW90" s="490"/>
      <c r="AX90" s="490"/>
      <c r="AY90" s="490"/>
      <c r="AZ90" s="490"/>
      <c r="BA90" s="490"/>
      <c r="BB90" s="490"/>
      <c r="BC90" s="490"/>
      <c r="BD90" s="500"/>
      <c r="BE90" s="490"/>
      <c r="BF90" s="490"/>
      <c r="BG90" s="490"/>
      <c r="BH90" s="490"/>
      <c r="BI90" s="490"/>
      <c r="BJ90" s="490"/>
      <c r="BK90" s="490"/>
      <c r="BL90" s="490"/>
      <c r="BM90" s="490"/>
      <c r="BN90" s="490"/>
      <c r="BO90" s="490"/>
      <c r="BP90" s="490"/>
      <c r="BQ90" s="490"/>
      <c r="BR90" s="490"/>
      <c r="BS90" s="490"/>
      <c r="BT90" s="490"/>
      <c r="BU90" s="490"/>
      <c r="BV90" s="490"/>
      <c r="BW90" s="490"/>
      <c r="BX90" s="490"/>
      <c r="BY90" s="490"/>
      <c r="BZ90" s="490"/>
      <c r="CA90" s="490"/>
      <c r="CB90" s="490"/>
      <c r="CC90" s="490"/>
      <c r="CD90" s="490"/>
      <c r="CE90" s="490"/>
      <c r="CF90" s="490"/>
      <c r="CG90" s="490"/>
      <c r="CH90" s="490"/>
      <c r="CI90" s="490"/>
      <c r="CJ90" s="490"/>
      <c r="CK90" s="490"/>
      <c r="CL90" s="490"/>
      <c r="CM90" s="490"/>
      <c r="CN90" s="490"/>
      <c r="CO90" s="490"/>
      <c r="CP90" s="490"/>
      <c r="CQ90" s="490"/>
      <c r="CR90" s="490"/>
      <c r="CS90" s="490"/>
      <c r="CT90" s="490"/>
      <c r="CU90" s="490"/>
      <c r="CV90" s="490"/>
      <c r="CW90" s="490"/>
      <c r="CX90" s="500"/>
      <c r="CY90" s="490"/>
      <c r="CZ90" s="490"/>
      <c r="DA90" s="490"/>
      <c r="DB90" s="490"/>
      <c r="DC90" s="490"/>
      <c r="DD90" s="490"/>
      <c r="DE90" s="490"/>
      <c r="DF90" s="490"/>
      <c r="DG90" s="490"/>
      <c r="DH90" s="490"/>
      <c r="DI90" s="490"/>
      <c r="DJ90" s="490"/>
      <c r="DK90" s="490"/>
      <c r="DL90" s="490"/>
      <c r="DM90" s="490"/>
      <c r="DN90" s="490"/>
      <c r="DO90" s="490"/>
      <c r="DP90" s="490"/>
      <c r="DQ90" s="490"/>
      <c r="DR90" s="490"/>
      <c r="DS90" s="490"/>
      <c r="DT90" s="490"/>
      <c r="DU90" s="490"/>
      <c r="DV90" s="490"/>
      <c r="DW90" s="490"/>
      <c r="DX90" s="490"/>
      <c r="DY90" s="490"/>
      <c r="DZ90" s="490"/>
      <c r="EA90" s="490"/>
      <c r="EB90" s="490"/>
      <c r="EC90" s="490"/>
      <c r="ED90" s="490"/>
      <c r="EE90" s="490"/>
      <c r="EF90" s="490"/>
      <c r="EG90" s="490"/>
      <c r="EH90" s="490"/>
      <c r="EI90" s="490"/>
      <c r="EJ90" s="490"/>
      <c r="EK90" s="490"/>
      <c r="EL90" s="490"/>
      <c r="EM90" s="490"/>
      <c r="EN90" s="490"/>
      <c r="EO90" s="490"/>
      <c r="EP90" s="490"/>
      <c r="EQ90" s="490"/>
      <c r="ER90" s="490"/>
      <c r="ES90" s="490"/>
      <c r="ET90" s="490"/>
      <c r="EU90" s="490"/>
      <c r="EV90" s="513"/>
      <c r="EW90" s="490"/>
      <c r="EX90" s="490"/>
      <c r="EY90" s="490"/>
      <c r="EZ90" s="490"/>
      <c r="FA90" s="481"/>
      <c r="FB90" s="490"/>
    </row>
    <row r="91" spans="1:158" s="466" customFormat="1" ht="40.9" customHeight="1">
      <c r="A91" s="203">
        <v>61</v>
      </c>
      <c r="B91" s="502" t="s">
        <v>5585</v>
      </c>
      <c r="C91" s="502" t="s">
        <v>5586</v>
      </c>
      <c r="D91" s="502">
        <v>265</v>
      </c>
      <c r="E91" s="502">
        <v>1062</v>
      </c>
      <c r="F91" s="503" t="s">
        <v>5587</v>
      </c>
      <c r="G91" s="502" t="s">
        <v>5588</v>
      </c>
      <c r="H91" s="502" t="s">
        <v>408</v>
      </c>
      <c r="I91" s="502" t="s">
        <v>5589</v>
      </c>
      <c r="J91" s="502">
        <v>36</v>
      </c>
      <c r="K91" s="502" t="s">
        <v>5590</v>
      </c>
      <c r="L91" s="502" t="s">
        <v>5313</v>
      </c>
      <c r="M91" s="502" t="s">
        <v>10</v>
      </c>
      <c r="N91" s="504">
        <v>177500</v>
      </c>
      <c r="O91" s="502" t="s">
        <v>3636</v>
      </c>
      <c r="P91" s="502">
        <v>46</v>
      </c>
      <c r="Q91" s="490">
        <v>140000</v>
      </c>
      <c r="R91" s="490">
        <v>59970</v>
      </c>
      <c r="S91" s="490"/>
      <c r="T91" s="490"/>
      <c r="U91" s="490"/>
      <c r="V91" s="490"/>
      <c r="W91" s="490"/>
      <c r="X91" s="490"/>
      <c r="Y91" s="490"/>
      <c r="Z91" s="490"/>
      <c r="AA91" s="490"/>
      <c r="AB91" s="490"/>
      <c r="AC91" s="490">
        <v>0</v>
      </c>
      <c r="AD91" s="490"/>
      <c r="AE91" s="490"/>
      <c r="AF91" s="490"/>
      <c r="AG91" s="490">
        <v>0</v>
      </c>
      <c r="AH91" s="490"/>
      <c r="AI91" s="490"/>
      <c r="AJ91" s="490"/>
      <c r="AK91" s="490">
        <v>0</v>
      </c>
      <c r="AL91" s="490"/>
      <c r="AM91" s="490">
        <v>0</v>
      </c>
      <c r="AN91" s="490"/>
      <c r="AO91" s="490"/>
      <c r="AP91" s="490"/>
      <c r="AQ91" s="490"/>
      <c r="AR91" s="490"/>
      <c r="AS91" s="490"/>
      <c r="AT91" s="490"/>
      <c r="AU91" s="490">
        <v>0</v>
      </c>
      <c r="AV91" s="490"/>
      <c r="AW91" s="490"/>
      <c r="AX91" s="490"/>
      <c r="AY91" s="490"/>
      <c r="AZ91" s="490"/>
      <c r="BA91" s="490"/>
      <c r="BB91" s="490"/>
      <c r="BC91" s="490">
        <v>5000</v>
      </c>
      <c r="BD91" s="500">
        <v>0</v>
      </c>
      <c r="BE91" s="490">
        <v>0</v>
      </c>
      <c r="BF91" s="490">
        <v>0</v>
      </c>
      <c r="BG91" s="490">
        <v>4000</v>
      </c>
      <c r="BH91" s="490">
        <v>1500</v>
      </c>
      <c r="BI91" s="490">
        <v>0</v>
      </c>
      <c r="BJ91" s="490"/>
      <c r="BK91" s="490">
        <v>0</v>
      </c>
      <c r="BL91" s="490"/>
      <c r="BM91" s="490">
        <v>10000</v>
      </c>
      <c r="BN91" s="490"/>
      <c r="BO91" s="490">
        <v>0</v>
      </c>
      <c r="BP91" s="490"/>
      <c r="BQ91" s="490"/>
      <c r="BR91" s="490"/>
      <c r="BS91" s="490"/>
      <c r="BT91" s="490"/>
      <c r="BU91" s="490"/>
      <c r="BV91" s="490"/>
      <c r="BW91" s="490">
        <v>0</v>
      </c>
      <c r="BX91" s="490"/>
      <c r="BY91" s="490">
        <v>0</v>
      </c>
      <c r="BZ91" s="490"/>
      <c r="CA91" s="490">
        <v>3000</v>
      </c>
      <c r="CB91" s="490"/>
      <c r="CC91" s="490">
        <v>0</v>
      </c>
      <c r="CD91" s="490">
        <v>0</v>
      </c>
      <c r="CE91" s="490">
        <v>2000</v>
      </c>
      <c r="CF91" s="490">
        <v>300</v>
      </c>
      <c r="CG91" s="490"/>
      <c r="CH91" s="490"/>
      <c r="CI91" s="490">
        <v>0</v>
      </c>
      <c r="CJ91" s="490">
        <v>3000</v>
      </c>
      <c r="CK91" s="490">
        <v>3000</v>
      </c>
      <c r="CL91" s="490"/>
      <c r="CM91" s="490"/>
      <c r="CN91" s="490"/>
      <c r="CO91" s="490">
        <v>0</v>
      </c>
      <c r="CP91" s="490"/>
      <c r="CQ91" s="490">
        <v>5500</v>
      </c>
      <c r="CR91" s="490">
        <v>2700</v>
      </c>
      <c r="CS91" s="490">
        <v>0</v>
      </c>
      <c r="CT91" s="490"/>
      <c r="CU91" s="490">
        <v>0</v>
      </c>
      <c r="CV91" s="490"/>
      <c r="CW91" s="490"/>
      <c r="CX91" s="500"/>
      <c r="CY91" s="490">
        <v>5000</v>
      </c>
      <c r="CZ91" s="490"/>
      <c r="DA91" s="490">
        <v>0</v>
      </c>
      <c r="DB91" s="490"/>
      <c r="DC91" s="490"/>
      <c r="DD91" s="490"/>
      <c r="DE91" s="490">
        <v>0</v>
      </c>
      <c r="DF91" s="490"/>
      <c r="DG91" s="490"/>
      <c r="DH91" s="490"/>
      <c r="DI91" s="490"/>
      <c r="DJ91" s="490"/>
      <c r="DK91" s="490"/>
      <c r="DL91" s="490"/>
      <c r="DM91" s="490"/>
      <c r="DN91" s="490"/>
      <c r="DO91" s="490"/>
      <c r="DP91" s="490"/>
      <c r="DQ91" s="490"/>
      <c r="DR91" s="490"/>
      <c r="DS91" s="490"/>
      <c r="DT91" s="490"/>
      <c r="DU91" s="490"/>
      <c r="DV91" s="490"/>
      <c r="DW91" s="490"/>
      <c r="DX91" s="490"/>
      <c r="DY91" s="490"/>
      <c r="DZ91" s="490"/>
      <c r="EA91" s="490"/>
      <c r="EB91" s="490">
        <v>0</v>
      </c>
      <c r="EC91" s="490"/>
      <c r="ED91" s="490"/>
      <c r="EE91" s="490"/>
      <c r="EF91" s="490"/>
      <c r="EG91" s="490"/>
      <c r="EH91" s="490">
        <v>0</v>
      </c>
      <c r="EI91" s="490"/>
      <c r="EJ91" s="490"/>
      <c r="EK91" s="490"/>
      <c r="EL91" s="490"/>
      <c r="EM91" s="490">
        <v>0</v>
      </c>
      <c r="EN91" s="490"/>
      <c r="EO91" s="490"/>
      <c r="EP91" s="490"/>
      <c r="EQ91" s="490"/>
      <c r="ER91" s="490"/>
      <c r="ES91" s="490"/>
      <c r="ET91" s="490"/>
      <c r="EU91" s="490"/>
      <c r="EV91" s="513"/>
      <c r="EW91" s="490"/>
      <c r="EX91" s="490"/>
      <c r="EY91" s="490"/>
      <c r="EZ91" s="490"/>
      <c r="FA91" s="481">
        <f t="shared" si="2"/>
        <v>64470</v>
      </c>
      <c r="FB91" s="490">
        <f>N91-FA91</f>
        <v>113030</v>
      </c>
    </row>
    <row r="92" spans="1:158" s="466" customFormat="1" ht="40.9" customHeight="1">
      <c r="A92" s="203" t="s">
        <v>8243</v>
      </c>
      <c r="B92" s="502"/>
      <c r="C92" s="502"/>
      <c r="D92" s="502"/>
      <c r="E92" s="502"/>
      <c r="F92" s="507" t="s">
        <v>5591</v>
      </c>
      <c r="G92" s="502"/>
      <c r="H92" s="502"/>
      <c r="I92" s="502"/>
      <c r="J92" s="502"/>
      <c r="K92" s="502"/>
      <c r="L92" s="502"/>
      <c r="M92" s="502"/>
      <c r="N92" s="504"/>
      <c r="O92" s="502"/>
      <c r="P92" s="502"/>
      <c r="Q92" s="490"/>
      <c r="R92" s="490"/>
      <c r="S92" s="490"/>
      <c r="T92" s="490"/>
      <c r="U92" s="490"/>
      <c r="V92" s="490"/>
      <c r="W92" s="490"/>
      <c r="X92" s="490"/>
      <c r="Y92" s="490"/>
      <c r="Z92" s="490"/>
      <c r="AA92" s="490"/>
      <c r="AB92" s="490"/>
      <c r="AC92" s="490"/>
      <c r="AD92" s="490"/>
      <c r="AE92" s="490"/>
      <c r="AF92" s="490"/>
      <c r="AG92" s="490"/>
      <c r="AH92" s="490"/>
      <c r="AI92" s="490"/>
      <c r="AJ92" s="490"/>
      <c r="AK92" s="490"/>
      <c r="AL92" s="490"/>
      <c r="AM92" s="490"/>
      <c r="AN92" s="490"/>
      <c r="AO92" s="490"/>
      <c r="AP92" s="490"/>
      <c r="AQ92" s="490"/>
      <c r="AR92" s="490"/>
      <c r="AS92" s="490"/>
      <c r="AT92" s="490"/>
      <c r="AU92" s="490"/>
      <c r="AV92" s="490"/>
      <c r="AW92" s="490"/>
      <c r="AX92" s="490"/>
      <c r="AY92" s="490"/>
      <c r="AZ92" s="490"/>
      <c r="BA92" s="490"/>
      <c r="BB92" s="490"/>
      <c r="BC92" s="490"/>
      <c r="BD92" s="500"/>
      <c r="BE92" s="490"/>
      <c r="BF92" s="490"/>
      <c r="BG92" s="490"/>
      <c r="BH92" s="490"/>
      <c r="BI92" s="490"/>
      <c r="BJ92" s="490"/>
      <c r="BK92" s="490"/>
      <c r="BL92" s="490"/>
      <c r="BM92" s="490"/>
      <c r="BN92" s="490"/>
      <c r="BO92" s="490"/>
      <c r="BP92" s="490"/>
      <c r="BQ92" s="490"/>
      <c r="BR92" s="490"/>
      <c r="BS92" s="490"/>
      <c r="BT92" s="490"/>
      <c r="BU92" s="490"/>
      <c r="BV92" s="490"/>
      <c r="BW92" s="490"/>
      <c r="BX92" s="490"/>
      <c r="BY92" s="490"/>
      <c r="BZ92" s="490"/>
      <c r="CA92" s="490"/>
      <c r="CB92" s="490"/>
      <c r="CC92" s="490"/>
      <c r="CD92" s="490"/>
      <c r="CE92" s="490"/>
      <c r="CF92" s="490"/>
      <c r="CG92" s="490"/>
      <c r="CH92" s="490"/>
      <c r="CI92" s="490"/>
      <c r="CJ92" s="490"/>
      <c r="CK92" s="490"/>
      <c r="CL92" s="490"/>
      <c r="CM92" s="490"/>
      <c r="CN92" s="490"/>
      <c r="CO92" s="490"/>
      <c r="CP92" s="490"/>
      <c r="CQ92" s="490"/>
      <c r="CR92" s="490"/>
      <c r="CS92" s="490"/>
      <c r="CT92" s="490"/>
      <c r="CU92" s="490"/>
      <c r="CV92" s="490"/>
      <c r="CW92" s="490"/>
      <c r="CX92" s="500"/>
      <c r="CY92" s="490"/>
      <c r="CZ92" s="490"/>
      <c r="DA92" s="490"/>
      <c r="DB92" s="490"/>
      <c r="DC92" s="490"/>
      <c r="DD92" s="490"/>
      <c r="DE92" s="490"/>
      <c r="DF92" s="490"/>
      <c r="DG92" s="490"/>
      <c r="DH92" s="490"/>
      <c r="DI92" s="490"/>
      <c r="DJ92" s="490"/>
      <c r="DK92" s="490"/>
      <c r="DL92" s="490"/>
      <c r="DM92" s="490"/>
      <c r="DN92" s="490"/>
      <c r="DO92" s="490"/>
      <c r="DP92" s="490"/>
      <c r="DQ92" s="490"/>
      <c r="DR92" s="490"/>
      <c r="DS92" s="490"/>
      <c r="DT92" s="490"/>
      <c r="DU92" s="490"/>
      <c r="DV92" s="490"/>
      <c r="DW92" s="490"/>
      <c r="DX92" s="490"/>
      <c r="DY92" s="490"/>
      <c r="DZ92" s="490"/>
      <c r="EA92" s="490"/>
      <c r="EB92" s="490"/>
      <c r="EC92" s="490"/>
      <c r="ED92" s="490"/>
      <c r="EE92" s="490"/>
      <c r="EF92" s="490"/>
      <c r="EG92" s="490"/>
      <c r="EH92" s="490"/>
      <c r="EI92" s="490"/>
      <c r="EJ92" s="490"/>
      <c r="EK92" s="490"/>
      <c r="EL92" s="490"/>
      <c r="EM92" s="490"/>
      <c r="EN92" s="490"/>
      <c r="EO92" s="490"/>
      <c r="EP92" s="490"/>
      <c r="EQ92" s="490"/>
      <c r="ER92" s="490"/>
      <c r="ES92" s="490"/>
      <c r="ET92" s="490"/>
      <c r="EU92" s="490"/>
      <c r="EV92" s="513"/>
      <c r="EW92" s="490"/>
      <c r="EX92" s="490"/>
      <c r="EY92" s="490"/>
      <c r="EZ92" s="490"/>
      <c r="FA92" s="481"/>
      <c r="FB92" s="490"/>
    </row>
    <row r="93" spans="1:158" s="466" customFormat="1" ht="40.9" customHeight="1">
      <c r="A93" s="203">
        <v>62</v>
      </c>
      <c r="B93" s="502" t="s">
        <v>5592</v>
      </c>
      <c r="C93" s="502" t="s">
        <v>5593</v>
      </c>
      <c r="D93" s="502">
        <v>275</v>
      </c>
      <c r="E93" s="502">
        <v>1017</v>
      </c>
      <c r="F93" s="503" t="s">
        <v>5594</v>
      </c>
      <c r="G93" s="502" t="s">
        <v>5595</v>
      </c>
      <c r="H93" s="502" t="s">
        <v>5596</v>
      </c>
      <c r="I93" s="502" t="s">
        <v>5597</v>
      </c>
      <c r="J93" s="502">
        <v>24</v>
      </c>
      <c r="K93" s="502" t="s">
        <v>5598</v>
      </c>
      <c r="L93" s="502" t="s">
        <v>5599</v>
      </c>
      <c r="M93" s="502" t="s">
        <v>10</v>
      </c>
      <c r="N93" s="504">
        <v>9030</v>
      </c>
      <c r="O93" s="502" t="s">
        <v>3082</v>
      </c>
      <c r="P93" s="502">
        <v>24</v>
      </c>
      <c r="Q93" s="490">
        <v>9000</v>
      </c>
      <c r="R93" s="490">
        <v>2436</v>
      </c>
      <c r="S93" s="490"/>
      <c r="T93" s="490"/>
      <c r="U93" s="490"/>
      <c r="V93" s="490"/>
      <c r="W93" s="490"/>
      <c r="X93" s="490"/>
      <c r="Y93" s="490"/>
      <c r="Z93" s="490"/>
      <c r="AA93" s="490"/>
      <c r="AB93" s="490"/>
      <c r="AC93" s="490">
        <v>0</v>
      </c>
      <c r="AD93" s="490"/>
      <c r="AE93" s="490"/>
      <c r="AF93" s="490"/>
      <c r="AG93" s="490">
        <v>0</v>
      </c>
      <c r="AH93" s="490"/>
      <c r="AI93" s="490"/>
      <c r="AJ93" s="490"/>
      <c r="AK93" s="490">
        <v>0</v>
      </c>
      <c r="AL93" s="490"/>
      <c r="AM93" s="490">
        <v>0</v>
      </c>
      <c r="AN93" s="490"/>
      <c r="AO93" s="490"/>
      <c r="AP93" s="490"/>
      <c r="AQ93" s="490"/>
      <c r="AR93" s="490"/>
      <c r="AS93" s="490"/>
      <c r="AT93" s="490"/>
      <c r="AU93" s="490">
        <v>0</v>
      </c>
      <c r="AV93" s="490"/>
      <c r="AW93" s="490"/>
      <c r="AX93" s="490"/>
      <c r="AY93" s="490"/>
      <c r="AZ93" s="490"/>
      <c r="BA93" s="490"/>
      <c r="BB93" s="490"/>
      <c r="BC93" s="490">
        <v>0</v>
      </c>
      <c r="BD93" s="500"/>
      <c r="BE93" s="490">
        <v>0</v>
      </c>
      <c r="BF93" s="490">
        <v>0</v>
      </c>
      <c r="BG93" s="490">
        <v>0</v>
      </c>
      <c r="BH93" s="490"/>
      <c r="BI93" s="490">
        <v>0</v>
      </c>
      <c r="BJ93" s="490"/>
      <c r="BK93" s="490">
        <v>0</v>
      </c>
      <c r="BL93" s="490"/>
      <c r="BM93" s="490">
        <v>0</v>
      </c>
      <c r="BN93" s="490"/>
      <c r="BO93" s="490">
        <v>0</v>
      </c>
      <c r="BP93" s="490"/>
      <c r="BQ93" s="490"/>
      <c r="BR93" s="490"/>
      <c r="BS93" s="490"/>
      <c r="BT93" s="490"/>
      <c r="BU93" s="490"/>
      <c r="BV93" s="490"/>
      <c r="BW93" s="490">
        <v>0</v>
      </c>
      <c r="BX93" s="490"/>
      <c r="BY93" s="490">
        <v>0</v>
      </c>
      <c r="BZ93" s="490"/>
      <c r="CA93" s="490"/>
      <c r="CB93" s="490"/>
      <c r="CC93" s="490">
        <v>0</v>
      </c>
      <c r="CD93" s="490">
        <v>0</v>
      </c>
      <c r="CE93" s="490">
        <v>0</v>
      </c>
      <c r="CF93" s="490"/>
      <c r="CG93" s="490"/>
      <c r="CH93" s="490"/>
      <c r="CI93" s="490">
        <v>0</v>
      </c>
      <c r="CJ93" s="490">
        <v>30</v>
      </c>
      <c r="CK93" s="490">
        <v>30</v>
      </c>
      <c r="CL93" s="490">
        <v>28</v>
      </c>
      <c r="CM93" s="490"/>
      <c r="CN93" s="490"/>
      <c r="CO93" s="490">
        <v>0</v>
      </c>
      <c r="CP93" s="490"/>
      <c r="CQ93" s="490">
        <v>0</v>
      </c>
      <c r="CR93" s="490"/>
      <c r="CS93" s="490">
        <v>0</v>
      </c>
      <c r="CT93" s="490"/>
      <c r="CU93" s="490">
        <v>0</v>
      </c>
      <c r="CV93" s="490"/>
      <c r="CW93" s="490"/>
      <c r="CX93" s="500"/>
      <c r="CY93" s="490">
        <v>0</v>
      </c>
      <c r="CZ93" s="490"/>
      <c r="DA93" s="490">
        <v>0</v>
      </c>
      <c r="DB93" s="490"/>
      <c r="DC93" s="490"/>
      <c r="DD93" s="490"/>
      <c r="DE93" s="490">
        <v>0</v>
      </c>
      <c r="DF93" s="490"/>
      <c r="DG93" s="490"/>
      <c r="DH93" s="490"/>
      <c r="DI93" s="490"/>
      <c r="DJ93" s="490"/>
      <c r="DK93" s="490"/>
      <c r="DL93" s="490"/>
      <c r="DM93" s="490"/>
      <c r="DN93" s="490"/>
      <c r="DO93" s="490"/>
      <c r="DP93" s="490"/>
      <c r="DQ93" s="490"/>
      <c r="DR93" s="490"/>
      <c r="DS93" s="490"/>
      <c r="DT93" s="490"/>
      <c r="DU93" s="490"/>
      <c r="DV93" s="490"/>
      <c r="DW93" s="490"/>
      <c r="DX93" s="490"/>
      <c r="DY93" s="490"/>
      <c r="DZ93" s="490"/>
      <c r="EA93" s="490"/>
      <c r="EB93" s="490">
        <v>0</v>
      </c>
      <c r="EC93" s="490"/>
      <c r="ED93" s="490"/>
      <c r="EE93" s="490"/>
      <c r="EF93" s="490"/>
      <c r="EG93" s="490"/>
      <c r="EH93" s="490">
        <v>0</v>
      </c>
      <c r="EI93" s="490"/>
      <c r="EJ93" s="490"/>
      <c r="EK93" s="490"/>
      <c r="EL93" s="490"/>
      <c r="EM93" s="490">
        <v>0</v>
      </c>
      <c r="EN93" s="490"/>
      <c r="EO93" s="490"/>
      <c r="EP93" s="490"/>
      <c r="EQ93" s="490"/>
      <c r="ER93" s="490"/>
      <c r="ES93" s="490"/>
      <c r="ET93" s="490"/>
      <c r="EU93" s="490"/>
      <c r="EV93" s="513"/>
      <c r="EW93" s="490"/>
      <c r="EX93" s="490"/>
      <c r="EY93" s="490"/>
      <c r="EZ93" s="490"/>
      <c r="FA93" s="481">
        <f t="shared" si="2"/>
        <v>2464</v>
      </c>
      <c r="FB93" s="490">
        <f>N93-FA93</f>
        <v>6566</v>
      </c>
    </row>
    <row r="94" spans="1:158" s="466" customFormat="1" ht="40.9" customHeight="1">
      <c r="A94" s="203" t="s">
        <v>8243</v>
      </c>
      <c r="B94" s="502"/>
      <c r="C94" s="502"/>
      <c r="D94" s="502"/>
      <c r="E94" s="502"/>
      <c r="F94" s="507" t="s">
        <v>3214</v>
      </c>
      <c r="G94" s="502"/>
      <c r="H94" s="502"/>
      <c r="I94" s="502"/>
      <c r="J94" s="502"/>
      <c r="K94" s="502"/>
      <c r="L94" s="502"/>
      <c r="M94" s="502"/>
      <c r="N94" s="504"/>
      <c r="O94" s="502"/>
      <c r="P94" s="502"/>
      <c r="Q94" s="490"/>
      <c r="R94" s="490"/>
      <c r="S94" s="490"/>
      <c r="T94" s="490"/>
      <c r="U94" s="490"/>
      <c r="V94" s="490"/>
      <c r="W94" s="490"/>
      <c r="X94" s="490"/>
      <c r="Y94" s="490"/>
      <c r="Z94" s="490"/>
      <c r="AA94" s="490"/>
      <c r="AB94" s="490"/>
      <c r="AC94" s="490"/>
      <c r="AD94" s="490"/>
      <c r="AE94" s="490"/>
      <c r="AF94" s="490"/>
      <c r="AG94" s="490"/>
      <c r="AH94" s="490"/>
      <c r="AI94" s="490"/>
      <c r="AJ94" s="490"/>
      <c r="AK94" s="490"/>
      <c r="AL94" s="490"/>
      <c r="AM94" s="490"/>
      <c r="AN94" s="490"/>
      <c r="AO94" s="490"/>
      <c r="AP94" s="490"/>
      <c r="AQ94" s="490"/>
      <c r="AR94" s="490"/>
      <c r="AS94" s="490"/>
      <c r="AT94" s="490"/>
      <c r="AU94" s="490"/>
      <c r="AV94" s="490"/>
      <c r="AW94" s="490"/>
      <c r="AX94" s="490"/>
      <c r="AY94" s="490"/>
      <c r="AZ94" s="490"/>
      <c r="BA94" s="490"/>
      <c r="BB94" s="490"/>
      <c r="BC94" s="490"/>
      <c r="BD94" s="500"/>
      <c r="BE94" s="490"/>
      <c r="BF94" s="490"/>
      <c r="BG94" s="490"/>
      <c r="BH94" s="490"/>
      <c r="BI94" s="490"/>
      <c r="BJ94" s="490"/>
      <c r="BK94" s="490"/>
      <c r="BL94" s="490"/>
      <c r="BM94" s="490"/>
      <c r="BN94" s="490"/>
      <c r="BO94" s="490"/>
      <c r="BP94" s="490"/>
      <c r="BQ94" s="490"/>
      <c r="BR94" s="490"/>
      <c r="BS94" s="490"/>
      <c r="BT94" s="490"/>
      <c r="BU94" s="490"/>
      <c r="BV94" s="490"/>
      <c r="BW94" s="490"/>
      <c r="BX94" s="490"/>
      <c r="BY94" s="490"/>
      <c r="BZ94" s="490"/>
      <c r="CA94" s="490"/>
      <c r="CB94" s="490"/>
      <c r="CC94" s="490"/>
      <c r="CD94" s="490"/>
      <c r="CE94" s="490"/>
      <c r="CF94" s="490"/>
      <c r="CG94" s="490"/>
      <c r="CH94" s="490"/>
      <c r="CI94" s="490"/>
      <c r="CJ94" s="490"/>
      <c r="CK94" s="490"/>
      <c r="CL94" s="490"/>
      <c r="CM94" s="490"/>
      <c r="CN94" s="490"/>
      <c r="CO94" s="490"/>
      <c r="CP94" s="490"/>
      <c r="CQ94" s="490"/>
      <c r="CR94" s="490"/>
      <c r="CS94" s="490"/>
      <c r="CT94" s="490"/>
      <c r="CU94" s="490"/>
      <c r="CV94" s="490"/>
      <c r="CW94" s="490"/>
      <c r="CX94" s="500"/>
      <c r="CY94" s="490"/>
      <c r="CZ94" s="490"/>
      <c r="DA94" s="490"/>
      <c r="DB94" s="490"/>
      <c r="DC94" s="490"/>
      <c r="DD94" s="490"/>
      <c r="DE94" s="490"/>
      <c r="DF94" s="490"/>
      <c r="DG94" s="490"/>
      <c r="DH94" s="490"/>
      <c r="DI94" s="490"/>
      <c r="DJ94" s="490"/>
      <c r="DK94" s="490"/>
      <c r="DL94" s="490"/>
      <c r="DM94" s="490"/>
      <c r="DN94" s="490"/>
      <c r="DO94" s="490"/>
      <c r="DP94" s="490"/>
      <c r="DQ94" s="490"/>
      <c r="DR94" s="490"/>
      <c r="DS94" s="490"/>
      <c r="DT94" s="490"/>
      <c r="DU94" s="490"/>
      <c r="DV94" s="490"/>
      <c r="DW94" s="490"/>
      <c r="DX94" s="490"/>
      <c r="DY94" s="490"/>
      <c r="DZ94" s="490"/>
      <c r="EA94" s="490"/>
      <c r="EB94" s="490"/>
      <c r="EC94" s="490"/>
      <c r="ED94" s="490"/>
      <c r="EE94" s="490"/>
      <c r="EF94" s="490"/>
      <c r="EG94" s="490"/>
      <c r="EH94" s="490"/>
      <c r="EI94" s="490"/>
      <c r="EJ94" s="490"/>
      <c r="EK94" s="490"/>
      <c r="EL94" s="490"/>
      <c r="EM94" s="490"/>
      <c r="EN94" s="490"/>
      <c r="EO94" s="490"/>
      <c r="EP94" s="490"/>
      <c r="EQ94" s="490"/>
      <c r="ER94" s="490"/>
      <c r="ES94" s="490"/>
      <c r="ET94" s="490"/>
      <c r="EU94" s="490"/>
      <c r="EV94" s="513"/>
      <c r="EW94" s="490"/>
      <c r="EX94" s="490"/>
      <c r="EY94" s="490"/>
      <c r="EZ94" s="490"/>
      <c r="FA94" s="481"/>
      <c r="FB94" s="490"/>
    </row>
    <row r="95" spans="1:158" s="466" customFormat="1" ht="40.9" customHeight="1">
      <c r="A95" s="203" t="s">
        <v>8243</v>
      </c>
      <c r="B95" s="502"/>
      <c r="C95" s="502"/>
      <c r="D95" s="502"/>
      <c r="E95" s="502"/>
      <c r="F95" s="507" t="s">
        <v>3215</v>
      </c>
      <c r="G95" s="502"/>
      <c r="H95" s="502"/>
      <c r="I95" s="502"/>
      <c r="J95" s="502"/>
      <c r="K95" s="502"/>
      <c r="L95" s="502"/>
      <c r="M95" s="502"/>
      <c r="N95" s="504"/>
      <c r="O95" s="502"/>
      <c r="P95" s="502"/>
      <c r="Q95" s="490"/>
      <c r="R95" s="490"/>
      <c r="S95" s="490"/>
      <c r="T95" s="490"/>
      <c r="U95" s="490"/>
      <c r="V95" s="490"/>
      <c r="W95" s="490"/>
      <c r="X95" s="490"/>
      <c r="Y95" s="490"/>
      <c r="Z95" s="490"/>
      <c r="AA95" s="490"/>
      <c r="AB95" s="490"/>
      <c r="AC95" s="490"/>
      <c r="AD95" s="490"/>
      <c r="AE95" s="490"/>
      <c r="AF95" s="490"/>
      <c r="AG95" s="490"/>
      <c r="AH95" s="490"/>
      <c r="AI95" s="490"/>
      <c r="AJ95" s="490"/>
      <c r="AK95" s="490"/>
      <c r="AL95" s="490"/>
      <c r="AM95" s="490"/>
      <c r="AN95" s="490"/>
      <c r="AO95" s="490"/>
      <c r="AP95" s="490"/>
      <c r="AQ95" s="490"/>
      <c r="AR95" s="490"/>
      <c r="AS95" s="490"/>
      <c r="AT95" s="490"/>
      <c r="AU95" s="490"/>
      <c r="AV95" s="490"/>
      <c r="AW95" s="490"/>
      <c r="AX95" s="490"/>
      <c r="AY95" s="490"/>
      <c r="AZ95" s="490"/>
      <c r="BA95" s="490"/>
      <c r="BB95" s="490"/>
      <c r="BC95" s="490"/>
      <c r="BD95" s="500"/>
      <c r="BE95" s="490"/>
      <c r="BF95" s="490"/>
      <c r="BG95" s="490"/>
      <c r="BH95" s="490"/>
      <c r="BI95" s="490"/>
      <c r="BJ95" s="490"/>
      <c r="BK95" s="490"/>
      <c r="BL95" s="490"/>
      <c r="BM95" s="490"/>
      <c r="BN95" s="490"/>
      <c r="BO95" s="490"/>
      <c r="BP95" s="490"/>
      <c r="BQ95" s="490"/>
      <c r="BR95" s="490"/>
      <c r="BS95" s="490"/>
      <c r="BT95" s="490"/>
      <c r="BU95" s="490"/>
      <c r="BV95" s="490"/>
      <c r="BW95" s="490"/>
      <c r="BX95" s="490"/>
      <c r="BY95" s="490"/>
      <c r="BZ95" s="490"/>
      <c r="CA95" s="490"/>
      <c r="CB95" s="490"/>
      <c r="CC95" s="490"/>
      <c r="CD95" s="490"/>
      <c r="CE95" s="490"/>
      <c r="CF95" s="490"/>
      <c r="CG95" s="490"/>
      <c r="CH95" s="490"/>
      <c r="CI95" s="490"/>
      <c r="CJ95" s="490"/>
      <c r="CK95" s="490"/>
      <c r="CL95" s="490"/>
      <c r="CM95" s="490"/>
      <c r="CN95" s="490"/>
      <c r="CO95" s="490"/>
      <c r="CP95" s="490"/>
      <c r="CQ95" s="490"/>
      <c r="CR95" s="490"/>
      <c r="CS95" s="490"/>
      <c r="CT95" s="490"/>
      <c r="CU95" s="490"/>
      <c r="CV95" s="490"/>
      <c r="CW95" s="490"/>
      <c r="CX95" s="500"/>
      <c r="CY95" s="490"/>
      <c r="CZ95" s="490"/>
      <c r="DA95" s="490"/>
      <c r="DB95" s="490"/>
      <c r="DC95" s="490"/>
      <c r="DD95" s="490"/>
      <c r="DE95" s="490"/>
      <c r="DF95" s="490"/>
      <c r="DG95" s="490"/>
      <c r="DH95" s="490"/>
      <c r="DI95" s="490"/>
      <c r="DJ95" s="490"/>
      <c r="DK95" s="490"/>
      <c r="DL95" s="490"/>
      <c r="DM95" s="490"/>
      <c r="DN95" s="490"/>
      <c r="DO95" s="490"/>
      <c r="DP95" s="490"/>
      <c r="DQ95" s="490"/>
      <c r="DR95" s="490"/>
      <c r="DS95" s="490"/>
      <c r="DT95" s="490"/>
      <c r="DU95" s="490"/>
      <c r="DV95" s="490"/>
      <c r="DW95" s="490"/>
      <c r="DX95" s="490"/>
      <c r="DY95" s="490"/>
      <c r="DZ95" s="490"/>
      <c r="EA95" s="490"/>
      <c r="EB95" s="490"/>
      <c r="EC95" s="490"/>
      <c r="ED95" s="490"/>
      <c r="EE95" s="490"/>
      <c r="EF95" s="490"/>
      <c r="EG95" s="490"/>
      <c r="EH95" s="490"/>
      <c r="EI95" s="490"/>
      <c r="EJ95" s="490"/>
      <c r="EK95" s="490"/>
      <c r="EL95" s="490"/>
      <c r="EM95" s="490"/>
      <c r="EN95" s="490"/>
      <c r="EO95" s="490"/>
      <c r="EP95" s="490"/>
      <c r="EQ95" s="490"/>
      <c r="ER95" s="490"/>
      <c r="ES95" s="490"/>
      <c r="ET95" s="490"/>
      <c r="EU95" s="490"/>
      <c r="EV95" s="513"/>
      <c r="EW95" s="490"/>
      <c r="EX95" s="490"/>
      <c r="EY95" s="490"/>
      <c r="EZ95" s="490"/>
      <c r="FA95" s="481"/>
      <c r="FB95" s="490"/>
    </row>
    <row r="96" spans="1:158" s="466" customFormat="1" ht="40.9" customHeight="1">
      <c r="A96" s="203">
        <v>63</v>
      </c>
      <c r="B96" s="502" t="s">
        <v>5601</v>
      </c>
      <c r="C96" s="502" t="s">
        <v>5602</v>
      </c>
      <c r="D96" s="515">
        <v>295</v>
      </c>
      <c r="E96" s="502">
        <v>608</v>
      </c>
      <c r="F96" s="503" t="s">
        <v>5603</v>
      </c>
      <c r="G96" s="502" t="s">
        <v>5604</v>
      </c>
      <c r="H96" s="502" t="s">
        <v>116</v>
      </c>
      <c r="I96" s="502" t="s">
        <v>5605</v>
      </c>
      <c r="J96" s="502">
        <v>24</v>
      </c>
      <c r="K96" s="502" t="s">
        <v>5606</v>
      </c>
      <c r="L96" s="502" t="s">
        <v>5607</v>
      </c>
      <c r="M96" s="502" t="s">
        <v>10</v>
      </c>
      <c r="N96" s="504">
        <v>19700</v>
      </c>
      <c r="O96" s="502" t="s">
        <v>3061</v>
      </c>
      <c r="P96" s="502">
        <v>10</v>
      </c>
      <c r="Q96" s="490">
        <v>5000</v>
      </c>
      <c r="R96" s="490">
        <v>2000</v>
      </c>
      <c r="S96" s="490"/>
      <c r="T96" s="490"/>
      <c r="U96" s="490">
        <v>1000</v>
      </c>
      <c r="V96" s="490">
        <v>1000</v>
      </c>
      <c r="W96" s="490"/>
      <c r="X96" s="490"/>
      <c r="Y96" s="490"/>
      <c r="Z96" s="490"/>
      <c r="AA96" s="490"/>
      <c r="AB96" s="490"/>
      <c r="AC96" s="490">
        <v>0</v>
      </c>
      <c r="AD96" s="490"/>
      <c r="AE96" s="490"/>
      <c r="AF96" s="490"/>
      <c r="AG96" s="490">
        <v>1000</v>
      </c>
      <c r="AH96" s="490"/>
      <c r="AI96" s="490"/>
      <c r="AJ96" s="490"/>
      <c r="AK96" s="490">
        <v>0</v>
      </c>
      <c r="AL96" s="490"/>
      <c r="AM96" s="490">
        <v>0</v>
      </c>
      <c r="AN96" s="490"/>
      <c r="AO96" s="490"/>
      <c r="AP96" s="490"/>
      <c r="AQ96" s="490"/>
      <c r="AR96" s="490"/>
      <c r="AS96" s="490"/>
      <c r="AT96" s="490"/>
      <c r="AU96" s="490">
        <v>0</v>
      </c>
      <c r="AV96" s="490"/>
      <c r="AW96" s="490">
        <v>1000</v>
      </c>
      <c r="AX96" s="490"/>
      <c r="AY96" s="490"/>
      <c r="AZ96" s="490"/>
      <c r="BA96" s="490">
        <v>500</v>
      </c>
      <c r="BB96" s="490">
        <v>400</v>
      </c>
      <c r="BC96" s="490">
        <v>0</v>
      </c>
      <c r="BD96" s="500"/>
      <c r="BE96" s="490">
        <v>0</v>
      </c>
      <c r="BF96" s="490">
        <v>0</v>
      </c>
      <c r="BG96" s="490">
        <v>0</v>
      </c>
      <c r="BH96" s="490"/>
      <c r="BI96" s="490">
        <v>0</v>
      </c>
      <c r="BJ96" s="490"/>
      <c r="BK96" s="490">
        <v>0</v>
      </c>
      <c r="BL96" s="490"/>
      <c r="BM96" s="490">
        <v>0</v>
      </c>
      <c r="BN96" s="490"/>
      <c r="BO96" s="490">
        <v>0</v>
      </c>
      <c r="BP96" s="490"/>
      <c r="BQ96" s="490">
        <v>1000</v>
      </c>
      <c r="BR96" s="490">
        <v>1000</v>
      </c>
      <c r="BS96" s="490"/>
      <c r="BT96" s="490"/>
      <c r="BU96" s="490"/>
      <c r="BV96" s="490"/>
      <c r="BW96" s="490">
        <v>0</v>
      </c>
      <c r="BX96" s="490"/>
      <c r="BY96" s="490">
        <v>0</v>
      </c>
      <c r="BZ96" s="490"/>
      <c r="CA96" s="490"/>
      <c r="CB96" s="490"/>
      <c r="CC96" s="490">
        <v>0</v>
      </c>
      <c r="CD96" s="490">
        <v>0</v>
      </c>
      <c r="CE96" s="490">
        <v>0</v>
      </c>
      <c r="CF96" s="490"/>
      <c r="CG96" s="490">
        <v>500</v>
      </c>
      <c r="CH96" s="490">
        <v>500</v>
      </c>
      <c r="CI96" s="490">
        <v>0</v>
      </c>
      <c r="CJ96" s="490">
        <v>0</v>
      </c>
      <c r="CK96" s="490">
        <v>0</v>
      </c>
      <c r="CL96" s="490"/>
      <c r="CM96" s="490"/>
      <c r="CN96" s="490"/>
      <c r="CO96" s="490">
        <v>5000</v>
      </c>
      <c r="CP96" s="490">
        <v>1000</v>
      </c>
      <c r="CQ96" s="490">
        <v>900</v>
      </c>
      <c r="CR96" s="490"/>
      <c r="CS96" s="490">
        <v>0</v>
      </c>
      <c r="CT96" s="490"/>
      <c r="CU96" s="490">
        <v>500</v>
      </c>
      <c r="CV96" s="490"/>
      <c r="CW96" s="490"/>
      <c r="CX96" s="500"/>
      <c r="CY96" s="490">
        <v>1000</v>
      </c>
      <c r="CZ96" s="490"/>
      <c r="DA96" s="490">
        <v>0</v>
      </c>
      <c r="DB96" s="490"/>
      <c r="DC96" s="490"/>
      <c r="DD96" s="490"/>
      <c r="DE96" s="490">
        <v>0</v>
      </c>
      <c r="DF96" s="490"/>
      <c r="DG96" s="490"/>
      <c r="DH96" s="490"/>
      <c r="DI96" s="490"/>
      <c r="DJ96" s="490"/>
      <c r="DK96" s="490"/>
      <c r="DL96" s="490"/>
      <c r="DM96" s="490"/>
      <c r="DN96" s="490"/>
      <c r="DO96" s="490"/>
      <c r="DP96" s="490"/>
      <c r="DQ96" s="490"/>
      <c r="DR96" s="490"/>
      <c r="DS96" s="490"/>
      <c r="DT96" s="490"/>
      <c r="DU96" s="490"/>
      <c r="DV96" s="490"/>
      <c r="DW96" s="490"/>
      <c r="DX96" s="490"/>
      <c r="DY96" s="490"/>
      <c r="DZ96" s="490"/>
      <c r="EA96" s="490"/>
      <c r="EB96" s="490">
        <v>2300</v>
      </c>
      <c r="EC96" s="490"/>
      <c r="ED96" s="490"/>
      <c r="EE96" s="490"/>
      <c r="EF96" s="490"/>
      <c r="EG96" s="490"/>
      <c r="EH96" s="490">
        <v>0</v>
      </c>
      <c r="EI96" s="490"/>
      <c r="EJ96" s="490"/>
      <c r="EK96" s="490"/>
      <c r="EL96" s="490"/>
      <c r="EM96" s="490">
        <v>0</v>
      </c>
      <c r="EN96" s="490"/>
      <c r="EO96" s="490"/>
      <c r="EP96" s="490"/>
      <c r="EQ96" s="490"/>
      <c r="ER96" s="490"/>
      <c r="ES96" s="490"/>
      <c r="ET96" s="490"/>
      <c r="EU96" s="490"/>
      <c r="EV96" s="513"/>
      <c r="EW96" s="490"/>
      <c r="EX96" s="490"/>
      <c r="EY96" s="490"/>
      <c r="EZ96" s="490"/>
      <c r="FA96" s="481">
        <f t="shared" si="2"/>
        <v>5900</v>
      </c>
      <c r="FB96" s="490">
        <f>N96-FA96</f>
        <v>13800</v>
      </c>
    </row>
    <row r="97" spans="1:158" s="466" customFormat="1" ht="40.9" customHeight="1">
      <c r="A97" s="203" t="s">
        <v>8243</v>
      </c>
      <c r="B97" s="502"/>
      <c r="C97" s="502"/>
      <c r="D97" s="502"/>
      <c r="E97" s="502"/>
      <c r="F97" s="507" t="s">
        <v>3216</v>
      </c>
      <c r="G97" s="502"/>
      <c r="H97" s="502"/>
      <c r="I97" s="502"/>
      <c r="J97" s="502"/>
      <c r="K97" s="502"/>
      <c r="L97" s="502"/>
      <c r="M97" s="502"/>
      <c r="N97" s="504"/>
      <c r="O97" s="502"/>
      <c r="P97" s="502"/>
      <c r="Q97" s="490"/>
      <c r="R97" s="490"/>
      <c r="S97" s="490"/>
      <c r="T97" s="490"/>
      <c r="U97" s="490"/>
      <c r="V97" s="490"/>
      <c r="W97" s="490"/>
      <c r="X97" s="490"/>
      <c r="Y97" s="490"/>
      <c r="Z97" s="490"/>
      <c r="AA97" s="490"/>
      <c r="AB97" s="490"/>
      <c r="AC97" s="490"/>
      <c r="AD97" s="490"/>
      <c r="AE97" s="490"/>
      <c r="AF97" s="490"/>
      <c r="AG97" s="490"/>
      <c r="AH97" s="490"/>
      <c r="AI97" s="490"/>
      <c r="AJ97" s="490"/>
      <c r="AK97" s="490"/>
      <c r="AL97" s="490"/>
      <c r="AM97" s="490"/>
      <c r="AN97" s="490"/>
      <c r="AO97" s="490"/>
      <c r="AP97" s="490"/>
      <c r="AQ97" s="490"/>
      <c r="AR97" s="490"/>
      <c r="AS97" s="490"/>
      <c r="AT97" s="490"/>
      <c r="AU97" s="490"/>
      <c r="AV97" s="490"/>
      <c r="AW97" s="490"/>
      <c r="AX97" s="490"/>
      <c r="AY97" s="490"/>
      <c r="AZ97" s="490"/>
      <c r="BA97" s="490"/>
      <c r="BB97" s="490"/>
      <c r="BC97" s="490"/>
      <c r="BD97" s="500"/>
      <c r="BE97" s="490"/>
      <c r="BF97" s="490"/>
      <c r="BG97" s="490"/>
      <c r="BH97" s="490"/>
      <c r="BI97" s="490"/>
      <c r="BJ97" s="490"/>
      <c r="BK97" s="490"/>
      <c r="BL97" s="490"/>
      <c r="BM97" s="490"/>
      <c r="BN97" s="490"/>
      <c r="BO97" s="490"/>
      <c r="BP97" s="490"/>
      <c r="BQ97" s="490"/>
      <c r="BR97" s="490"/>
      <c r="BS97" s="490"/>
      <c r="BT97" s="490"/>
      <c r="BU97" s="490"/>
      <c r="BV97" s="490"/>
      <c r="BW97" s="490"/>
      <c r="BX97" s="490"/>
      <c r="BY97" s="490"/>
      <c r="BZ97" s="490"/>
      <c r="CA97" s="490"/>
      <c r="CB97" s="490"/>
      <c r="CC97" s="490"/>
      <c r="CD97" s="490"/>
      <c r="CE97" s="490"/>
      <c r="CF97" s="490"/>
      <c r="CG97" s="490"/>
      <c r="CH97" s="490"/>
      <c r="CI97" s="490"/>
      <c r="CJ97" s="490"/>
      <c r="CK97" s="490"/>
      <c r="CL97" s="490"/>
      <c r="CM97" s="490"/>
      <c r="CN97" s="490"/>
      <c r="CO97" s="490"/>
      <c r="CP97" s="490"/>
      <c r="CQ97" s="490"/>
      <c r="CR97" s="490"/>
      <c r="CS97" s="490"/>
      <c r="CT97" s="490"/>
      <c r="CU97" s="490"/>
      <c r="CV97" s="490"/>
      <c r="CW97" s="490"/>
      <c r="CX97" s="500"/>
      <c r="CY97" s="490"/>
      <c r="CZ97" s="490"/>
      <c r="DA97" s="490"/>
      <c r="DB97" s="490"/>
      <c r="DC97" s="490"/>
      <c r="DD97" s="490"/>
      <c r="DE97" s="490"/>
      <c r="DF97" s="490"/>
      <c r="DG97" s="490"/>
      <c r="DH97" s="490"/>
      <c r="DI97" s="490"/>
      <c r="DJ97" s="490"/>
      <c r="DK97" s="490"/>
      <c r="DL97" s="490"/>
      <c r="DM97" s="490"/>
      <c r="DN97" s="490"/>
      <c r="DO97" s="490"/>
      <c r="DP97" s="490"/>
      <c r="DQ97" s="490"/>
      <c r="DR97" s="490"/>
      <c r="DS97" s="490"/>
      <c r="DT97" s="490"/>
      <c r="DU97" s="490"/>
      <c r="DV97" s="490"/>
      <c r="DW97" s="490"/>
      <c r="DX97" s="490"/>
      <c r="DY97" s="490"/>
      <c r="DZ97" s="490"/>
      <c r="EA97" s="490"/>
      <c r="EB97" s="490"/>
      <c r="EC97" s="490"/>
      <c r="ED97" s="490"/>
      <c r="EE97" s="490"/>
      <c r="EF97" s="490"/>
      <c r="EG97" s="490"/>
      <c r="EH97" s="490"/>
      <c r="EI97" s="490"/>
      <c r="EJ97" s="490"/>
      <c r="EK97" s="490"/>
      <c r="EL97" s="490"/>
      <c r="EM97" s="490"/>
      <c r="EN97" s="490"/>
      <c r="EO97" s="490"/>
      <c r="EP97" s="490"/>
      <c r="EQ97" s="490"/>
      <c r="ER97" s="490"/>
      <c r="ES97" s="490"/>
      <c r="ET97" s="490"/>
      <c r="EU97" s="490"/>
      <c r="EV97" s="513"/>
      <c r="EW97" s="490"/>
      <c r="EX97" s="490"/>
      <c r="EY97" s="490"/>
      <c r="EZ97" s="490"/>
      <c r="FA97" s="481"/>
      <c r="FB97" s="490"/>
    </row>
    <row r="98" spans="1:158" s="466" customFormat="1" ht="40.9" customHeight="1">
      <c r="A98" s="203">
        <v>64</v>
      </c>
      <c r="B98" s="502" t="s">
        <v>5527</v>
      </c>
      <c r="C98" s="502" t="s">
        <v>5608</v>
      </c>
      <c r="D98" s="502">
        <v>338</v>
      </c>
      <c r="E98" s="502">
        <v>473</v>
      </c>
      <c r="F98" s="503" t="s">
        <v>5609</v>
      </c>
      <c r="G98" s="502" t="s">
        <v>1276</v>
      </c>
      <c r="H98" s="502" t="s">
        <v>18</v>
      </c>
      <c r="I98" s="502" t="s">
        <v>5610</v>
      </c>
      <c r="J98" s="502">
        <v>36</v>
      </c>
      <c r="K98" s="502" t="s">
        <v>5611</v>
      </c>
      <c r="L98" s="502" t="s">
        <v>5612</v>
      </c>
      <c r="M98" s="502" t="s">
        <v>10</v>
      </c>
      <c r="N98" s="504">
        <v>111300</v>
      </c>
      <c r="O98" s="502" t="s">
        <v>3063</v>
      </c>
      <c r="P98" s="502">
        <v>120</v>
      </c>
      <c r="Q98" s="490">
        <v>0</v>
      </c>
      <c r="R98" s="490"/>
      <c r="S98" s="490"/>
      <c r="T98" s="490"/>
      <c r="U98" s="490"/>
      <c r="V98" s="490"/>
      <c r="W98" s="490"/>
      <c r="X98" s="490"/>
      <c r="Y98" s="490"/>
      <c r="Z98" s="490"/>
      <c r="AA98" s="490"/>
      <c r="AB98" s="490"/>
      <c r="AC98" s="490">
        <v>0</v>
      </c>
      <c r="AD98" s="490"/>
      <c r="AE98" s="490"/>
      <c r="AF98" s="490"/>
      <c r="AG98" s="490">
        <v>1000</v>
      </c>
      <c r="AH98" s="490"/>
      <c r="AI98" s="490"/>
      <c r="AJ98" s="490"/>
      <c r="AK98" s="490">
        <v>0</v>
      </c>
      <c r="AL98" s="490"/>
      <c r="AM98" s="490">
        <v>0</v>
      </c>
      <c r="AN98" s="490"/>
      <c r="AO98" s="490"/>
      <c r="AP98" s="490"/>
      <c r="AQ98" s="490">
        <v>2000</v>
      </c>
      <c r="AR98" s="490">
        <v>1000</v>
      </c>
      <c r="AS98" s="490"/>
      <c r="AT98" s="490"/>
      <c r="AU98" s="490">
        <v>0</v>
      </c>
      <c r="AV98" s="490"/>
      <c r="AW98" s="490"/>
      <c r="AX98" s="490"/>
      <c r="AY98" s="490"/>
      <c r="AZ98" s="490"/>
      <c r="BA98" s="490"/>
      <c r="BB98" s="490"/>
      <c r="BC98" s="490">
        <v>0</v>
      </c>
      <c r="BD98" s="500"/>
      <c r="BE98" s="490">
        <v>0</v>
      </c>
      <c r="BF98" s="490">
        <v>0</v>
      </c>
      <c r="BG98" s="490">
        <v>0</v>
      </c>
      <c r="BH98" s="490"/>
      <c r="BI98" s="490">
        <v>0</v>
      </c>
      <c r="BJ98" s="490"/>
      <c r="BK98" s="490">
        <v>0</v>
      </c>
      <c r="BL98" s="490"/>
      <c r="BM98" s="490">
        <v>0</v>
      </c>
      <c r="BN98" s="490"/>
      <c r="BO98" s="490">
        <v>0</v>
      </c>
      <c r="BP98" s="490"/>
      <c r="BQ98" s="490"/>
      <c r="BR98" s="490"/>
      <c r="BS98" s="490"/>
      <c r="BT98" s="490"/>
      <c r="BU98" s="490"/>
      <c r="BV98" s="490"/>
      <c r="BW98" s="490">
        <v>0</v>
      </c>
      <c r="BX98" s="490"/>
      <c r="BY98" s="490">
        <v>0</v>
      </c>
      <c r="BZ98" s="490"/>
      <c r="CA98" s="490"/>
      <c r="CB98" s="490"/>
      <c r="CC98" s="490">
        <v>0</v>
      </c>
      <c r="CD98" s="490">
        <v>0</v>
      </c>
      <c r="CE98" s="490">
        <v>30000</v>
      </c>
      <c r="CF98" s="490">
        <v>20800</v>
      </c>
      <c r="CG98" s="490"/>
      <c r="CH98" s="490"/>
      <c r="CI98" s="490">
        <v>0</v>
      </c>
      <c r="CJ98" s="490">
        <v>0</v>
      </c>
      <c r="CK98" s="490">
        <v>0</v>
      </c>
      <c r="CL98" s="490"/>
      <c r="CM98" s="490"/>
      <c r="CN98" s="490"/>
      <c r="CO98" s="490">
        <v>0</v>
      </c>
      <c r="CP98" s="490"/>
      <c r="CQ98" s="490">
        <v>0</v>
      </c>
      <c r="CR98" s="490"/>
      <c r="CS98" s="490">
        <v>2000</v>
      </c>
      <c r="CT98" s="490">
        <v>2000</v>
      </c>
      <c r="CU98" s="490">
        <v>0</v>
      </c>
      <c r="CV98" s="490"/>
      <c r="CW98" s="490">
        <v>300</v>
      </c>
      <c r="CX98" s="500">
        <v>200</v>
      </c>
      <c r="CY98" s="490">
        <v>5000</v>
      </c>
      <c r="CZ98" s="490"/>
      <c r="DA98" s="490">
        <v>15000</v>
      </c>
      <c r="DB98" s="490">
        <v>0</v>
      </c>
      <c r="DC98" s="490">
        <v>2000</v>
      </c>
      <c r="DD98" s="490">
        <v>2000</v>
      </c>
      <c r="DE98" s="490">
        <v>0</v>
      </c>
      <c r="DF98" s="490"/>
      <c r="DG98" s="490"/>
      <c r="DH98" s="490"/>
      <c r="DI98" s="490">
        <v>10000</v>
      </c>
      <c r="DJ98" s="490">
        <v>10000</v>
      </c>
      <c r="DK98" s="490">
        <v>1000</v>
      </c>
      <c r="DL98" s="512">
        <v>1000</v>
      </c>
      <c r="DM98" s="490"/>
      <c r="DN98" s="490"/>
      <c r="DO98" s="490"/>
      <c r="DP98" s="490"/>
      <c r="DQ98" s="490"/>
      <c r="DR98" s="490"/>
      <c r="DS98" s="490"/>
      <c r="DT98" s="490"/>
      <c r="DU98" s="490"/>
      <c r="DV98" s="490"/>
      <c r="DW98" s="490"/>
      <c r="DX98" s="490"/>
      <c r="DY98" s="490"/>
      <c r="DZ98" s="490"/>
      <c r="EA98" s="490"/>
      <c r="EB98" s="490">
        <v>0</v>
      </c>
      <c r="EC98" s="490"/>
      <c r="ED98" s="490"/>
      <c r="EE98" s="490"/>
      <c r="EF98" s="490"/>
      <c r="EG98" s="490"/>
      <c r="EH98" s="490">
        <v>0</v>
      </c>
      <c r="EI98" s="490"/>
      <c r="EJ98" s="490">
        <v>10000</v>
      </c>
      <c r="EK98" s="490">
        <v>3000</v>
      </c>
      <c r="EL98" s="490"/>
      <c r="EM98" s="490">
        <v>0</v>
      </c>
      <c r="EN98" s="490"/>
      <c r="EO98" s="490">
        <v>20000</v>
      </c>
      <c r="EP98" s="490">
        <v>15000</v>
      </c>
      <c r="EQ98" s="490"/>
      <c r="ER98" s="490"/>
      <c r="ES98" s="490"/>
      <c r="ET98" s="490"/>
      <c r="EU98" s="490"/>
      <c r="EV98" s="513"/>
      <c r="EW98" s="490"/>
      <c r="EX98" s="490"/>
      <c r="EY98" s="490">
        <v>10000</v>
      </c>
      <c r="EZ98" s="490"/>
      <c r="FA98" s="481">
        <f t="shared" si="2"/>
        <v>52000</v>
      </c>
      <c r="FB98" s="490">
        <f>N98-FA98</f>
        <v>59300</v>
      </c>
    </row>
    <row r="99" spans="1:158" s="537" customFormat="1" ht="40.9" customHeight="1">
      <c r="A99" s="530">
        <v>65</v>
      </c>
      <c r="B99" s="531" t="s">
        <v>5533</v>
      </c>
      <c r="C99" s="502" t="s">
        <v>5613</v>
      </c>
      <c r="D99" s="517">
        <v>339</v>
      </c>
      <c r="E99" s="502">
        <v>1045</v>
      </c>
      <c r="F99" s="532" t="s">
        <v>5614</v>
      </c>
      <c r="G99" s="531" t="s">
        <v>460</v>
      </c>
      <c r="H99" s="531" t="s">
        <v>22</v>
      </c>
      <c r="I99" s="502" t="s">
        <v>461</v>
      </c>
      <c r="J99" s="502">
        <v>36</v>
      </c>
      <c r="K99" s="531" t="s">
        <v>5615</v>
      </c>
      <c r="L99" s="531" t="s">
        <v>462</v>
      </c>
      <c r="M99" s="531" t="s">
        <v>10</v>
      </c>
      <c r="N99" s="533">
        <v>10200</v>
      </c>
      <c r="O99" s="531" t="s">
        <v>3061</v>
      </c>
      <c r="P99" s="502">
        <v>10</v>
      </c>
      <c r="Q99" s="512">
        <v>3000</v>
      </c>
      <c r="R99" s="512"/>
      <c r="S99" s="512"/>
      <c r="T99" s="512"/>
      <c r="U99" s="512"/>
      <c r="V99" s="512"/>
      <c r="W99" s="512"/>
      <c r="X99" s="512"/>
      <c r="Y99" s="512"/>
      <c r="Z99" s="512"/>
      <c r="AA99" s="512"/>
      <c r="AB99" s="512"/>
      <c r="AC99" s="512">
        <v>0</v>
      </c>
      <c r="AD99" s="512"/>
      <c r="AE99" s="512"/>
      <c r="AF99" s="512"/>
      <c r="AG99" s="512">
        <v>500</v>
      </c>
      <c r="AH99" s="512"/>
      <c r="AI99" s="512"/>
      <c r="AJ99" s="512"/>
      <c r="AK99" s="512">
        <v>1000</v>
      </c>
      <c r="AL99" s="512"/>
      <c r="AM99" s="512">
        <v>0</v>
      </c>
      <c r="AN99" s="512"/>
      <c r="AO99" s="512"/>
      <c r="AP99" s="512"/>
      <c r="AQ99" s="512"/>
      <c r="AR99" s="512"/>
      <c r="AS99" s="512"/>
      <c r="AT99" s="512"/>
      <c r="AU99" s="512">
        <v>0</v>
      </c>
      <c r="AV99" s="512"/>
      <c r="AW99" s="512"/>
      <c r="AX99" s="512"/>
      <c r="AY99" s="512">
        <v>3000</v>
      </c>
      <c r="AZ99" s="512"/>
      <c r="BA99" s="512"/>
      <c r="BB99" s="512"/>
      <c r="BC99" s="512">
        <v>0</v>
      </c>
      <c r="BD99" s="534"/>
      <c r="BE99" s="512">
        <v>0</v>
      </c>
      <c r="BF99" s="512">
        <v>0</v>
      </c>
      <c r="BG99" s="512">
        <v>0</v>
      </c>
      <c r="BH99" s="512"/>
      <c r="BI99" s="512">
        <v>2000</v>
      </c>
      <c r="BJ99" s="512">
        <v>0</v>
      </c>
      <c r="BK99" s="512">
        <v>0</v>
      </c>
      <c r="BL99" s="512"/>
      <c r="BM99" s="512">
        <v>0</v>
      </c>
      <c r="BN99" s="512"/>
      <c r="BO99" s="512">
        <v>0</v>
      </c>
      <c r="BP99" s="512"/>
      <c r="BQ99" s="512"/>
      <c r="BR99" s="512"/>
      <c r="BS99" s="512">
        <v>500</v>
      </c>
      <c r="BT99" s="512"/>
      <c r="BU99" s="512"/>
      <c r="BV99" s="512"/>
      <c r="BW99" s="512">
        <v>0</v>
      </c>
      <c r="BX99" s="512"/>
      <c r="BY99" s="512">
        <v>0</v>
      </c>
      <c r="BZ99" s="512"/>
      <c r="CA99" s="512"/>
      <c r="CB99" s="512"/>
      <c r="CC99" s="512">
        <v>0</v>
      </c>
      <c r="CD99" s="512">
        <v>0</v>
      </c>
      <c r="CE99" s="512">
        <v>0</v>
      </c>
      <c r="CF99" s="512"/>
      <c r="CG99" s="512"/>
      <c r="CH99" s="512"/>
      <c r="CI99" s="512">
        <v>0</v>
      </c>
      <c r="CJ99" s="512">
        <v>0</v>
      </c>
      <c r="CK99" s="512">
        <v>0</v>
      </c>
      <c r="CL99" s="512"/>
      <c r="CM99" s="512"/>
      <c r="CN99" s="512"/>
      <c r="CO99" s="512">
        <v>0</v>
      </c>
      <c r="CP99" s="512"/>
      <c r="CQ99" s="512">
        <v>0</v>
      </c>
      <c r="CR99" s="512"/>
      <c r="CS99" s="512">
        <v>0</v>
      </c>
      <c r="CT99" s="512"/>
      <c r="CU99" s="512">
        <v>0</v>
      </c>
      <c r="CV99" s="512"/>
      <c r="CW99" s="512">
        <v>200</v>
      </c>
      <c r="CX99" s="534">
        <v>0</v>
      </c>
      <c r="CY99" s="512">
        <v>0</v>
      </c>
      <c r="CZ99" s="512"/>
      <c r="DA99" s="512">
        <v>0</v>
      </c>
      <c r="DB99" s="512"/>
      <c r="DC99" s="512"/>
      <c r="DD99" s="512"/>
      <c r="DE99" s="512">
        <v>0</v>
      </c>
      <c r="DF99" s="512"/>
      <c r="DG99" s="512"/>
      <c r="DH99" s="512"/>
      <c r="DI99" s="512"/>
      <c r="DJ99" s="512"/>
      <c r="DK99" s="512"/>
      <c r="DL99" s="512"/>
      <c r="DM99" s="512"/>
      <c r="DN99" s="512"/>
      <c r="DO99" s="512"/>
      <c r="DP99" s="512"/>
      <c r="DQ99" s="512"/>
      <c r="DR99" s="512"/>
      <c r="DS99" s="512"/>
      <c r="DT99" s="512"/>
      <c r="DU99" s="512"/>
      <c r="DV99" s="512"/>
      <c r="DW99" s="512"/>
      <c r="DX99" s="512"/>
      <c r="DY99" s="512"/>
      <c r="DZ99" s="512"/>
      <c r="EA99" s="512"/>
      <c r="EB99" s="512">
        <v>0</v>
      </c>
      <c r="EC99" s="512"/>
      <c r="ED99" s="512"/>
      <c r="EE99" s="512"/>
      <c r="EF99" s="512"/>
      <c r="EG99" s="512"/>
      <c r="EH99" s="512">
        <v>0</v>
      </c>
      <c r="EI99" s="512"/>
      <c r="EJ99" s="512"/>
      <c r="EK99" s="512"/>
      <c r="EL99" s="512"/>
      <c r="EM99" s="512">
        <v>0</v>
      </c>
      <c r="EN99" s="512"/>
      <c r="EO99" s="512"/>
      <c r="EP99" s="512"/>
      <c r="EQ99" s="512"/>
      <c r="ER99" s="512"/>
      <c r="ES99" s="512"/>
      <c r="ET99" s="512"/>
      <c r="EU99" s="512"/>
      <c r="EV99" s="535"/>
      <c r="EW99" s="512"/>
      <c r="EX99" s="512"/>
      <c r="EY99" s="512"/>
      <c r="EZ99" s="512"/>
      <c r="FA99" s="536">
        <f t="shared" si="2"/>
        <v>0</v>
      </c>
      <c r="FB99" s="512">
        <f>N99-FA99</f>
        <v>10200</v>
      </c>
    </row>
    <row r="100" spans="1:158" s="466" customFormat="1" ht="40.9" customHeight="1">
      <c r="A100" s="203" t="s">
        <v>8243</v>
      </c>
      <c r="B100" s="502"/>
      <c r="C100" s="502"/>
      <c r="D100" s="502"/>
      <c r="E100" s="502"/>
      <c r="F100" s="507" t="s">
        <v>3217</v>
      </c>
      <c r="G100" s="502"/>
      <c r="H100" s="502"/>
      <c r="I100" s="502"/>
      <c r="J100" s="502"/>
      <c r="K100" s="502"/>
      <c r="L100" s="502"/>
      <c r="M100" s="502"/>
      <c r="N100" s="504"/>
      <c r="O100" s="502"/>
      <c r="P100" s="502"/>
      <c r="Q100" s="490"/>
      <c r="R100" s="490"/>
      <c r="S100" s="490"/>
      <c r="T100" s="490"/>
      <c r="U100" s="490"/>
      <c r="V100" s="490"/>
      <c r="W100" s="490"/>
      <c r="X100" s="490"/>
      <c r="Y100" s="490"/>
      <c r="Z100" s="490"/>
      <c r="AA100" s="490"/>
      <c r="AB100" s="490"/>
      <c r="AC100" s="490"/>
      <c r="AD100" s="490"/>
      <c r="AE100" s="490"/>
      <c r="AF100" s="490"/>
      <c r="AG100" s="490"/>
      <c r="AH100" s="490"/>
      <c r="AI100" s="490"/>
      <c r="AJ100" s="490"/>
      <c r="AK100" s="490"/>
      <c r="AL100" s="490"/>
      <c r="AM100" s="490"/>
      <c r="AN100" s="490"/>
      <c r="AO100" s="490"/>
      <c r="AP100" s="490"/>
      <c r="AQ100" s="490"/>
      <c r="AR100" s="490"/>
      <c r="AS100" s="490"/>
      <c r="AT100" s="490"/>
      <c r="AU100" s="490"/>
      <c r="AV100" s="490"/>
      <c r="AW100" s="490"/>
      <c r="AX100" s="490"/>
      <c r="AY100" s="490"/>
      <c r="AZ100" s="490"/>
      <c r="BA100" s="490"/>
      <c r="BB100" s="490"/>
      <c r="BC100" s="490"/>
      <c r="BD100" s="500"/>
      <c r="BE100" s="490"/>
      <c r="BF100" s="490"/>
      <c r="BG100" s="490"/>
      <c r="BH100" s="490"/>
      <c r="BI100" s="490"/>
      <c r="BJ100" s="490"/>
      <c r="BK100" s="490"/>
      <c r="BL100" s="490"/>
      <c r="BM100" s="490"/>
      <c r="BN100" s="490"/>
      <c r="BO100" s="490"/>
      <c r="BP100" s="490"/>
      <c r="BQ100" s="490"/>
      <c r="BR100" s="490"/>
      <c r="BS100" s="490"/>
      <c r="BT100" s="490"/>
      <c r="BU100" s="490"/>
      <c r="BV100" s="490"/>
      <c r="BW100" s="490"/>
      <c r="BX100" s="490"/>
      <c r="BY100" s="490"/>
      <c r="BZ100" s="490"/>
      <c r="CA100" s="490"/>
      <c r="CB100" s="490"/>
      <c r="CC100" s="490"/>
      <c r="CD100" s="490"/>
      <c r="CE100" s="490"/>
      <c r="CF100" s="490"/>
      <c r="CG100" s="490"/>
      <c r="CH100" s="490"/>
      <c r="CI100" s="490"/>
      <c r="CJ100" s="490"/>
      <c r="CK100" s="490"/>
      <c r="CL100" s="490"/>
      <c r="CM100" s="490"/>
      <c r="CN100" s="490"/>
      <c r="CO100" s="490"/>
      <c r="CP100" s="490"/>
      <c r="CQ100" s="490"/>
      <c r="CR100" s="490"/>
      <c r="CS100" s="490"/>
      <c r="CT100" s="490"/>
      <c r="CU100" s="490"/>
      <c r="CV100" s="490"/>
      <c r="CW100" s="490"/>
      <c r="CX100" s="500"/>
      <c r="CY100" s="490"/>
      <c r="CZ100" s="490"/>
      <c r="DA100" s="490"/>
      <c r="DB100" s="490"/>
      <c r="DC100" s="490"/>
      <c r="DD100" s="490"/>
      <c r="DE100" s="490"/>
      <c r="DF100" s="490"/>
      <c r="DG100" s="490"/>
      <c r="DH100" s="490"/>
      <c r="DI100" s="490"/>
      <c r="DJ100" s="490"/>
      <c r="DK100" s="490"/>
      <c r="DL100" s="490"/>
      <c r="DM100" s="490"/>
      <c r="DN100" s="490"/>
      <c r="DO100" s="490"/>
      <c r="DP100" s="490"/>
      <c r="DQ100" s="490"/>
      <c r="DR100" s="490"/>
      <c r="DS100" s="490"/>
      <c r="DT100" s="490"/>
      <c r="DU100" s="490"/>
      <c r="DV100" s="490"/>
      <c r="DW100" s="490"/>
      <c r="DX100" s="490"/>
      <c r="DY100" s="490"/>
      <c r="DZ100" s="490"/>
      <c r="EA100" s="490"/>
      <c r="EB100" s="490"/>
      <c r="EC100" s="490"/>
      <c r="ED100" s="490"/>
      <c r="EE100" s="490"/>
      <c r="EF100" s="490"/>
      <c r="EG100" s="490"/>
      <c r="EH100" s="490"/>
      <c r="EI100" s="490"/>
      <c r="EJ100" s="490"/>
      <c r="EK100" s="490"/>
      <c r="EL100" s="490"/>
      <c r="EM100" s="490"/>
      <c r="EN100" s="490"/>
      <c r="EO100" s="490"/>
      <c r="EP100" s="490"/>
      <c r="EQ100" s="490"/>
      <c r="ER100" s="490"/>
      <c r="ES100" s="490"/>
      <c r="ET100" s="490"/>
      <c r="EU100" s="490"/>
      <c r="EV100" s="513"/>
      <c r="EW100" s="490"/>
      <c r="EX100" s="490"/>
      <c r="EY100" s="490"/>
      <c r="EZ100" s="490"/>
      <c r="FA100" s="481"/>
      <c r="FB100" s="490"/>
    </row>
    <row r="101" spans="1:158" s="466" customFormat="1" ht="40.9" customHeight="1">
      <c r="A101" s="203" t="s">
        <v>8243</v>
      </c>
      <c r="B101" s="502"/>
      <c r="C101" s="502"/>
      <c r="D101" s="502"/>
      <c r="E101" s="502"/>
      <c r="F101" s="507" t="s">
        <v>3218</v>
      </c>
      <c r="G101" s="502"/>
      <c r="H101" s="502"/>
      <c r="I101" s="502"/>
      <c r="J101" s="502"/>
      <c r="K101" s="502"/>
      <c r="L101" s="502"/>
      <c r="M101" s="502"/>
      <c r="N101" s="504"/>
      <c r="O101" s="502"/>
      <c r="P101" s="502"/>
      <c r="Q101" s="490"/>
      <c r="R101" s="490"/>
      <c r="S101" s="490"/>
      <c r="T101" s="490"/>
      <c r="U101" s="490"/>
      <c r="V101" s="490"/>
      <c r="W101" s="490"/>
      <c r="X101" s="490"/>
      <c r="Y101" s="490"/>
      <c r="Z101" s="490"/>
      <c r="AA101" s="490"/>
      <c r="AB101" s="490"/>
      <c r="AC101" s="490"/>
      <c r="AD101" s="490"/>
      <c r="AE101" s="490"/>
      <c r="AF101" s="490"/>
      <c r="AG101" s="490"/>
      <c r="AH101" s="490"/>
      <c r="AI101" s="490"/>
      <c r="AJ101" s="490"/>
      <c r="AK101" s="490"/>
      <c r="AL101" s="490"/>
      <c r="AM101" s="490"/>
      <c r="AN101" s="490"/>
      <c r="AO101" s="490"/>
      <c r="AP101" s="490"/>
      <c r="AQ101" s="490"/>
      <c r="AR101" s="490"/>
      <c r="AS101" s="490"/>
      <c r="AT101" s="490"/>
      <c r="AU101" s="490"/>
      <c r="AV101" s="490"/>
      <c r="AW101" s="490"/>
      <c r="AX101" s="490"/>
      <c r="AY101" s="490"/>
      <c r="AZ101" s="490"/>
      <c r="BA101" s="490"/>
      <c r="BB101" s="490"/>
      <c r="BC101" s="490"/>
      <c r="BD101" s="500"/>
      <c r="BE101" s="490"/>
      <c r="BF101" s="490"/>
      <c r="BG101" s="490"/>
      <c r="BH101" s="490"/>
      <c r="BI101" s="490"/>
      <c r="BJ101" s="490"/>
      <c r="BK101" s="490"/>
      <c r="BL101" s="490"/>
      <c r="BM101" s="490"/>
      <c r="BN101" s="490"/>
      <c r="BO101" s="490"/>
      <c r="BP101" s="490"/>
      <c r="BQ101" s="490"/>
      <c r="BR101" s="490"/>
      <c r="BS101" s="490"/>
      <c r="BT101" s="490"/>
      <c r="BU101" s="490"/>
      <c r="BV101" s="490"/>
      <c r="BW101" s="490"/>
      <c r="BX101" s="490"/>
      <c r="BY101" s="490"/>
      <c r="BZ101" s="490"/>
      <c r="CA101" s="490"/>
      <c r="CB101" s="490"/>
      <c r="CC101" s="490"/>
      <c r="CD101" s="490"/>
      <c r="CE101" s="490"/>
      <c r="CF101" s="490"/>
      <c r="CG101" s="490"/>
      <c r="CH101" s="490"/>
      <c r="CI101" s="490"/>
      <c r="CJ101" s="490"/>
      <c r="CK101" s="490"/>
      <c r="CL101" s="490"/>
      <c r="CM101" s="490"/>
      <c r="CN101" s="490"/>
      <c r="CO101" s="490"/>
      <c r="CP101" s="490"/>
      <c r="CQ101" s="490"/>
      <c r="CR101" s="490"/>
      <c r="CS101" s="490"/>
      <c r="CT101" s="490"/>
      <c r="CU101" s="490"/>
      <c r="CV101" s="490"/>
      <c r="CW101" s="490"/>
      <c r="CX101" s="500"/>
      <c r="CY101" s="490"/>
      <c r="CZ101" s="490"/>
      <c r="DA101" s="490"/>
      <c r="DB101" s="490"/>
      <c r="DC101" s="490"/>
      <c r="DD101" s="490"/>
      <c r="DE101" s="490"/>
      <c r="DF101" s="490"/>
      <c r="DG101" s="490"/>
      <c r="DH101" s="490"/>
      <c r="DI101" s="490"/>
      <c r="DJ101" s="490"/>
      <c r="DK101" s="490"/>
      <c r="DL101" s="490"/>
      <c r="DM101" s="490"/>
      <c r="DN101" s="490"/>
      <c r="DO101" s="490"/>
      <c r="DP101" s="490"/>
      <c r="DQ101" s="490"/>
      <c r="DR101" s="490"/>
      <c r="DS101" s="490"/>
      <c r="DT101" s="490"/>
      <c r="DU101" s="490"/>
      <c r="DV101" s="490"/>
      <c r="DW101" s="490"/>
      <c r="DX101" s="490"/>
      <c r="DY101" s="490"/>
      <c r="DZ101" s="490"/>
      <c r="EA101" s="490"/>
      <c r="EB101" s="490"/>
      <c r="EC101" s="490"/>
      <c r="ED101" s="490"/>
      <c r="EE101" s="490"/>
      <c r="EF101" s="490"/>
      <c r="EG101" s="490"/>
      <c r="EH101" s="490"/>
      <c r="EI101" s="490"/>
      <c r="EJ101" s="490"/>
      <c r="EK101" s="490"/>
      <c r="EL101" s="490"/>
      <c r="EM101" s="490"/>
      <c r="EN101" s="490"/>
      <c r="EO101" s="490"/>
      <c r="EP101" s="490"/>
      <c r="EQ101" s="490"/>
      <c r="ER101" s="490"/>
      <c r="ES101" s="490"/>
      <c r="ET101" s="490"/>
      <c r="EU101" s="490"/>
      <c r="EV101" s="513"/>
      <c r="EW101" s="490"/>
      <c r="EX101" s="490"/>
      <c r="EY101" s="490"/>
      <c r="EZ101" s="490"/>
      <c r="FA101" s="481"/>
      <c r="FB101" s="490"/>
    </row>
    <row r="102" spans="1:158" s="537" customFormat="1" ht="40.9" customHeight="1">
      <c r="A102" s="530">
        <v>66</v>
      </c>
      <c r="B102" s="531" t="s">
        <v>5539</v>
      </c>
      <c r="C102" s="502" t="s">
        <v>5616</v>
      </c>
      <c r="D102" s="519">
        <v>362</v>
      </c>
      <c r="E102" s="502">
        <v>513</v>
      </c>
      <c r="F102" s="532" t="s">
        <v>5617</v>
      </c>
      <c r="G102" s="531" t="s">
        <v>5618</v>
      </c>
      <c r="H102" s="531" t="s">
        <v>13</v>
      </c>
      <c r="I102" s="502" t="s">
        <v>5619</v>
      </c>
      <c r="J102" s="502">
        <v>24</v>
      </c>
      <c r="K102" s="531" t="s">
        <v>5620</v>
      </c>
      <c r="L102" s="531" t="s">
        <v>5621</v>
      </c>
      <c r="M102" s="531" t="s">
        <v>15</v>
      </c>
      <c r="N102" s="533">
        <v>700</v>
      </c>
      <c r="O102" s="531" t="s">
        <v>3122</v>
      </c>
      <c r="P102" s="502">
        <v>23</v>
      </c>
      <c r="Q102" s="512">
        <v>0</v>
      </c>
      <c r="R102" s="512"/>
      <c r="S102" s="512"/>
      <c r="T102" s="512"/>
      <c r="U102" s="512"/>
      <c r="V102" s="512"/>
      <c r="W102" s="512"/>
      <c r="X102" s="512"/>
      <c r="Y102" s="512"/>
      <c r="Z102" s="512"/>
      <c r="AA102" s="512"/>
      <c r="AB102" s="512"/>
      <c r="AC102" s="512">
        <v>0</v>
      </c>
      <c r="AD102" s="512"/>
      <c r="AE102" s="512"/>
      <c r="AF102" s="512"/>
      <c r="AG102" s="512">
        <v>500</v>
      </c>
      <c r="AH102" s="512"/>
      <c r="AI102" s="512"/>
      <c r="AJ102" s="512"/>
      <c r="AK102" s="512">
        <v>0</v>
      </c>
      <c r="AL102" s="512"/>
      <c r="AM102" s="512">
        <v>0</v>
      </c>
      <c r="AN102" s="512"/>
      <c r="AO102" s="512"/>
      <c r="AP102" s="512"/>
      <c r="AQ102" s="512"/>
      <c r="AR102" s="512"/>
      <c r="AS102" s="512"/>
      <c r="AT102" s="512"/>
      <c r="AU102" s="512">
        <v>0</v>
      </c>
      <c r="AV102" s="512"/>
      <c r="AW102" s="512"/>
      <c r="AX102" s="512"/>
      <c r="AY102" s="512"/>
      <c r="AZ102" s="512"/>
      <c r="BA102" s="512"/>
      <c r="BB102" s="512"/>
      <c r="BC102" s="512">
        <v>0</v>
      </c>
      <c r="BD102" s="534"/>
      <c r="BE102" s="512">
        <v>0</v>
      </c>
      <c r="BF102" s="512">
        <v>0</v>
      </c>
      <c r="BG102" s="512">
        <v>0</v>
      </c>
      <c r="BH102" s="512"/>
      <c r="BI102" s="512">
        <v>0</v>
      </c>
      <c r="BJ102" s="512"/>
      <c r="BK102" s="512">
        <v>0</v>
      </c>
      <c r="BL102" s="512"/>
      <c r="BM102" s="512">
        <v>0</v>
      </c>
      <c r="BN102" s="512"/>
      <c r="BO102" s="512">
        <v>0</v>
      </c>
      <c r="BP102" s="512"/>
      <c r="BQ102" s="512"/>
      <c r="BR102" s="512"/>
      <c r="BS102" s="512"/>
      <c r="BT102" s="512"/>
      <c r="BU102" s="512"/>
      <c r="BV102" s="512"/>
      <c r="BW102" s="512">
        <v>0</v>
      </c>
      <c r="BX102" s="512"/>
      <c r="BY102" s="512">
        <v>0</v>
      </c>
      <c r="BZ102" s="512"/>
      <c r="CA102" s="512"/>
      <c r="CB102" s="512"/>
      <c r="CC102" s="512">
        <v>0</v>
      </c>
      <c r="CD102" s="512">
        <v>0</v>
      </c>
      <c r="CE102" s="512">
        <v>0</v>
      </c>
      <c r="CF102" s="512"/>
      <c r="CG102" s="512"/>
      <c r="CH102" s="512"/>
      <c r="CI102" s="512">
        <v>0</v>
      </c>
      <c r="CJ102" s="512">
        <v>0</v>
      </c>
      <c r="CK102" s="512">
        <v>0</v>
      </c>
      <c r="CL102" s="512"/>
      <c r="CM102" s="512"/>
      <c r="CN102" s="512"/>
      <c r="CO102" s="512">
        <v>0</v>
      </c>
      <c r="CP102" s="512"/>
      <c r="CQ102" s="512">
        <v>0</v>
      </c>
      <c r="CR102" s="512"/>
      <c r="CS102" s="512">
        <v>0</v>
      </c>
      <c r="CT102" s="512"/>
      <c r="CU102" s="512">
        <v>200</v>
      </c>
      <c r="CV102" s="512"/>
      <c r="CW102" s="512"/>
      <c r="CX102" s="534"/>
      <c r="CY102" s="512">
        <v>0</v>
      </c>
      <c r="CZ102" s="512"/>
      <c r="DA102" s="512">
        <v>0</v>
      </c>
      <c r="DB102" s="512"/>
      <c r="DC102" s="512"/>
      <c r="DD102" s="512"/>
      <c r="DE102" s="512">
        <v>0</v>
      </c>
      <c r="DF102" s="512"/>
      <c r="DG102" s="512"/>
      <c r="DH102" s="512"/>
      <c r="DI102" s="512"/>
      <c r="DJ102" s="512"/>
      <c r="DK102" s="512"/>
      <c r="DL102" s="512"/>
      <c r="DM102" s="512"/>
      <c r="DN102" s="512"/>
      <c r="DO102" s="512"/>
      <c r="DP102" s="512"/>
      <c r="DQ102" s="512"/>
      <c r="DR102" s="512"/>
      <c r="DS102" s="512"/>
      <c r="DT102" s="512"/>
      <c r="DU102" s="512"/>
      <c r="DV102" s="512"/>
      <c r="DW102" s="512"/>
      <c r="DX102" s="512"/>
      <c r="DY102" s="512"/>
      <c r="DZ102" s="512"/>
      <c r="EA102" s="512"/>
      <c r="EB102" s="512">
        <v>0</v>
      </c>
      <c r="EC102" s="512"/>
      <c r="ED102" s="512"/>
      <c r="EE102" s="512"/>
      <c r="EF102" s="512"/>
      <c r="EG102" s="512"/>
      <c r="EH102" s="512">
        <v>0</v>
      </c>
      <c r="EI102" s="512"/>
      <c r="EJ102" s="512"/>
      <c r="EK102" s="512"/>
      <c r="EL102" s="512"/>
      <c r="EM102" s="512">
        <v>0</v>
      </c>
      <c r="EN102" s="512"/>
      <c r="EO102" s="512"/>
      <c r="EP102" s="512"/>
      <c r="EQ102" s="512"/>
      <c r="ER102" s="512"/>
      <c r="ES102" s="512"/>
      <c r="ET102" s="512"/>
      <c r="EU102" s="512"/>
      <c r="EV102" s="535"/>
      <c r="EW102" s="512"/>
      <c r="EX102" s="512"/>
      <c r="EY102" s="512"/>
      <c r="EZ102" s="512"/>
      <c r="FA102" s="536">
        <f t="shared" si="2"/>
        <v>0</v>
      </c>
      <c r="FB102" s="512">
        <f>N102-FA102</f>
        <v>700</v>
      </c>
    </row>
    <row r="103" spans="1:158" s="537" customFormat="1" ht="40.9" customHeight="1">
      <c r="A103" s="530">
        <v>67</v>
      </c>
      <c r="B103" s="531" t="s">
        <v>5540</v>
      </c>
      <c r="C103" s="502" t="s">
        <v>3189</v>
      </c>
      <c r="D103" s="519">
        <v>376</v>
      </c>
      <c r="E103" s="502">
        <v>879</v>
      </c>
      <c r="F103" s="532" t="s">
        <v>5622</v>
      </c>
      <c r="G103" s="531" t="s">
        <v>5623</v>
      </c>
      <c r="H103" s="531" t="s">
        <v>9</v>
      </c>
      <c r="I103" s="502" t="s">
        <v>3972</v>
      </c>
      <c r="J103" s="502">
        <v>24</v>
      </c>
      <c r="K103" s="531" t="s">
        <v>5624</v>
      </c>
      <c r="L103" s="531" t="s">
        <v>5625</v>
      </c>
      <c r="M103" s="531" t="s">
        <v>15</v>
      </c>
      <c r="N103" s="533">
        <v>400</v>
      </c>
      <c r="O103" s="531" t="s">
        <v>3394</v>
      </c>
      <c r="P103" s="502">
        <v>89</v>
      </c>
      <c r="Q103" s="512"/>
      <c r="R103" s="512"/>
      <c r="S103" s="512"/>
      <c r="T103" s="512"/>
      <c r="U103" s="512"/>
      <c r="V103" s="512"/>
      <c r="W103" s="512"/>
      <c r="X103" s="512"/>
      <c r="Y103" s="512"/>
      <c r="Z103" s="512"/>
      <c r="AA103" s="512"/>
      <c r="AB103" s="512"/>
      <c r="AC103" s="512"/>
      <c r="AD103" s="512"/>
      <c r="AE103" s="512"/>
      <c r="AF103" s="512"/>
      <c r="AG103" s="512"/>
      <c r="AH103" s="512"/>
      <c r="AI103" s="512"/>
      <c r="AJ103" s="512"/>
      <c r="AK103" s="512"/>
      <c r="AL103" s="512"/>
      <c r="AM103" s="512">
        <v>400</v>
      </c>
      <c r="AN103" s="512"/>
      <c r="AO103" s="512"/>
      <c r="AP103" s="512"/>
      <c r="AQ103" s="512"/>
      <c r="AR103" s="512"/>
      <c r="AS103" s="512"/>
      <c r="AT103" s="512"/>
      <c r="AU103" s="512">
        <v>0</v>
      </c>
      <c r="AV103" s="512"/>
      <c r="AW103" s="512"/>
      <c r="AX103" s="512"/>
      <c r="AY103" s="512"/>
      <c r="AZ103" s="512"/>
      <c r="BA103" s="512"/>
      <c r="BB103" s="512"/>
      <c r="BC103" s="512"/>
      <c r="BD103" s="534"/>
      <c r="BE103" s="512"/>
      <c r="BF103" s="512">
        <v>0</v>
      </c>
      <c r="BG103" s="512"/>
      <c r="BH103" s="512"/>
      <c r="BI103" s="512"/>
      <c r="BJ103" s="512"/>
      <c r="BK103" s="512"/>
      <c r="BL103" s="512"/>
      <c r="BM103" s="512"/>
      <c r="BN103" s="512"/>
      <c r="BO103" s="512"/>
      <c r="BP103" s="512"/>
      <c r="BQ103" s="512"/>
      <c r="BR103" s="512"/>
      <c r="BS103" s="512"/>
      <c r="BT103" s="512"/>
      <c r="BU103" s="512"/>
      <c r="BV103" s="512"/>
      <c r="BW103" s="512">
        <v>0</v>
      </c>
      <c r="BX103" s="512"/>
      <c r="BY103" s="512"/>
      <c r="BZ103" s="512"/>
      <c r="CA103" s="512"/>
      <c r="CB103" s="512"/>
      <c r="CC103" s="512"/>
      <c r="CD103" s="512">
        <v>0</v>
      </c>
      <c r="CE103" s="512"/>
      <c r="CF103" s="512"/>
      <c r="CG103" s="512"/>
      <c r="CH103" s="512"/>
      <c r="CI103" s="512"/>
      <c r="CJ103" s="512"/>
      <c r="CK103" s="512">
        <v>0</v>
      </c>
      <c r="CL103" s="512"/>
      <c r="CM103" s="512"/>
      <c r="CN103" s="512"/>
      <c r="CO103" s="512"/>
      <c r="CP103" s="512"/>
      <c r="CQ103" s="512"/>
      <c r="CR103" s="512"/>
      <c r="CS103" s="512"/>
      <c r="CT103" s="512"/>
      <c r="CU103" s="512"/>
      <c r="CV103" s="512"/>
      <c r="CW103" s="512"/>
      <c r="CX103" s="534"/>
      <c r="CY103" s="512"/>
      <c r="CZ103" s="512"/>
      <c r="DA103" s="512"/>
      <c r="DB103" s="512"/>
      <c r="DC103" s="512"/>
      <c r="DD103" s="512"/>
      <c r="DE103" s="512"/>
      <c r="DF103" s="512"/>
      <c r="DG103" s="512"/>
      <c r="DH103" s="512"/>
      <c r="DI103" s="512"/>
      <c r="DJ103" s="512"/>
      <c r="DK103" s="512"/>
      <c r="DL103" s="512"/>
      <c r="DM103" s="512"/>
      <c r="DN103" s="512"/>
      <c r="DO103" s="512"/>
      <c r="DP103" s="512"/>
      <c r="DQ103" s="512"/>
      <c r="DR103" s="512"/>
      <c r="DS103" s="512"/>
      <c r="DT103" s="512"/>
      <c r="DU103" s="512"/>
      <c r="DV103" s="512"/>
      <c r="DW103" s="512"/>
      <c r="DX103" s="512"/>
      <c r="DY103" s="512"/>
      <c r="DZ103" s="512"/>
      <c r="EA103" s="512"/>
      <c r="EB103" s="512"/>
      <c r="EC103" s="512"/>
      <c r="ED103" s="512"/>
      <c r="EE103" s="512"/>
      <c r="EF103" s="512"/>
      <c r="EG103" s="512"/>
      <c r="EH103" s="512"/>
      <c r="EI103" s="512"/>
      <c r="EJ103" s="512"/>
      <c r="EK103" s="512"/>
      <c r="EL103" s="512"/>
      <c r="EM103" s="512"/>
      <c r="EN103" s="512"/>
      <c r="EO103" s="512"/>
      <c r="EP103" s="512"/>
      <c r="EQ103" s="512"/>
      <c r="ER103" s="512"/>
      <c r="ES103" s="512"/>
      <c r="ET103" s="512"/>
      <c r="EU103" s="512"/>
      <c r="EV103" s="535"/>
      <c r="EW103" s="512"/>
      <c r="EX103" s="512"/>
      <c r="EY103" s="512"/>
      <c r="EZ103" s="512"/>
      <c r="FA103" s="536">
        <f t="shared" si="2"/>
        <v>0</v>
      </c>
      <c r="FB103" s="512">
        <f>N103-FA103</f>
        <v>400</v>
      </c>
    </row>
    <row r="104" spans="1:158" s="466" customFormat="1" ht="40.9" customHeight="1">
      <c r="A104" s="203" t="s">
        <v>8243</v>
      </c>
      <c r="B104" s="502"/>
      <c r="C104" s="502"/>
      <c r="D104" s="502"/>
      <c r="E104" s="502"/>
      <c r="F104" s="507" t="s">
        <v>3219</v>
      </c>
      <c r="G104" s="502"/>
      <c r="H104" s="502"/>
      <c r="I104" s="502"/>
      <c r="J104" s="502"/>
      <c r="K104" s="502"/>
      <c r="L104" s="502"/>
      <c r="M104" s="502"/>
      <c r="N104" s="504"/>
      <c r="O104" s="502"/>
      <c r="P104" s="502"/>
      <c r="Q104" s="490"/>
      <c r="R104" s="490"/>
      <c r="S104" s="490"/>
      <c r="T104" s="490"/>
      <c r="U104" s="490"/>
      <c r="V104" s="490"/>
      <c r="W104" s="490"/>
      <c r="X104" s="490"/>
      <c r="Y104" s="490"/>
      <c r="Z104" s="490"/>
      <c r="AA104" s="490"/>
      <c r="AB104" s="490"/>
      <c r="AC104" s="490"/>
      <c r="AD104" s="490"/>
      <c r="AE104" s="490"/>
      <c r="AF104" s="490"/>
      <c r="AG104" s="490"/>
      <c r="AH104" s="490"/>
      <c r="AI104" s="490"/>
      <c r="AJ104" s="490"/>
      <c r="AK104" s="490"/>
      <c r="AL104" s="490"/>
      <c r="AM104" s="490"/>
      <c r="AN104" s="490"/>
      <c r="AO104" s="490"/>
      <c r="AP104" s="490"/>
      <c r="AQ104" s="490"/>
      <c r="AR104" s="490"/>
      <c r="AS104" s="490"/>
      <c r="AT104" s="490"/>
      <c r="AU104" s="490"/>
      <c r="AV104" s="490"/>
      <c r="AW104" s="490"/>
      <c r="AX104" s="490"/>
      <c r="AY104" s="490"/>
      <c r="AZ104" s="490"/>
      <c r="BA104" s="490"/>
      <c r="BB104" s="490"/>
      <c r="BC104" s="490"/>
      <c r="BD104" s="500"/>
      <c r="BE104" s="490"/>
      <c r="BF104" s="490"/>
      <c r="BG104" s="490"/>
      <c r="BH104" s="490"/>
      <c r="BI104" s="490"/>
      <c r="BJ104" s="490"/>
      <c r="BK104" s="490"/>
      <c r="BL104" s="490"/>
      <c r="BM104" s="490"/>
      <c r="BN104" s="490"/>
      <c r="BO104" s="490"/>
      <c r="BP104" s="490"/>
      <c r="BQ104" s="490"/>
      <c r="BR104" s="490"/>
      <c r="BS104" s="490"/>
      <c r="BT104" s="490"/>
      <c r="BU104" s="490"/>
      <c r="BV104" s="490"/>
      <c r="BW104" s="490"/>
      <c r="BX104" s="490"/>
      <c r="BY104" s="490"/>
      <c r="BZ104" s="490"/>
      <c r="CA104" s="490"/>
      <c r="CB104" s="490"/>
      <c r="CC104" s="490"/>
      <c r="CD104" s="490"/>
      <c r="CE104" s="490"/>
      <c r="CF104" s="490"/>
      <c r="CG104" s="490"/>
      <c r="CH104" s="490"/>
      <c r="CI104" s="490"/>
      <c r="CJ104" s="490"/>
      <c r="CK104" s="490"/>
      <c r="CL104" s="490"/>
      <c r="CM104" s="490"/>
      <c r="CN104" s="490"/>
      <c r="CO104" s="490"/>
      <c r="CP104" s="490"/>
      <c r="CQ104" s="490"/>
      <c r="CR104" s="490"/>
      <c r="CS104" s="490"/>
      <c r="CT104" s="490"/>
      <c r="CU104" s="490"/>
      <c r="CV104" s="490"/>
      <c r="CW104" s="490"/>
      <c r="CX104" s="500"/>
      <c r="CY104" s="490"/>
      <c r="CZ104" s="490"/>
      <c r="DA104" s="490"/>
      <c r="DB104" s="490"/>
      <c r="DC104" s="490"/>
      <c r="DD104" s="490"/>
      <c r="DE104" s="490"/>
      <c r="DF104" s="490"/>
      <c r="DG104" s="490"/>
      <c r="DH104" s="490"/>
      <c r="DI104" s="490"/>
      <c r="DJ104" s="490"/>
      <c r="DK104" s="490"/>
      <c r="DL104" s="490"/>
      <c r="DM104" s="490"/>
      <c r="DN104" s="490"/>
      <c r="DO104" s="490"/>
      <c r="DP104" s="490"/>
      <c r="DQ104" s="490"/>
      <c r="DR104" s="490"/>
      <c r="DS104" s="490"/>
      <c r="DT104" s="490"/>
      <c r="DU104" s="490"/>
      <c r="DV104" s="490"/>
      <c r="DW104" s="490"/>
      <c r="DX104" s="490"/>
      <c r="DY104" s="490"/>
      <c r="DZ104" s="490"/>
      <c r="EA104" s="490"/>
      <c r="EB104" s="490"/>
      <c r="EC104" s="490"/>
      <c r="ED104" s="490"/>
      <c r="EE104" s="490"/>
      <c r="EF104" s="490"/>
      <c r="EG104" s="490"/>
      <c r="EH104" s="490"/>
      <c r="EI104" s="490"/>
      <c r="EJ104" s="490"/>
      <c r="EK104" s="490"/>
      <c r="EL104" s="490"/>
      <c r="EM104" s="490"/>
      <c r="EN104" s="490"/>
      <c r="EO104" s="490"/>
      <c r="EP104" s="490"/>
      <c r="EQ104" s="490"/>
      <c r="ER104" s="490"/>
      <c r="ES104" s="490"/>
      <c r="ET104" s="490"/>
      <c r="EU104" s="490"/>
      <c r="EV104" s="513"/>
      <c r="EW104" s="490"/>
      <c r="EX104" s="490"/>
      <c r="EY104" s="490"/>
      <c r="EZ104" s="490"/>
      <c r="FA104" s="481"/>
      <c r="FB104" s="490"/>
    </row>
    <row r="105" spans="1:158" s="466" customFormat="1" ht="40.9" customHeight="1">
      <c r="A105" s="203">
        <v>68</v>
      </c>
      <c r="B105" s="502" t="s">
        <v>5547</v>
      </c>
      <c r="C105" s="502" t="s">
        <v>5626</v>
      </c>
      <c r="D105" s="520">
        <v>396</v>
      </c>
      <c r="E105" s="502">
        <v>1115</v>
      </c>
      <c r="F105" s="503" t="s">
        <v>5627</v>
      </c>
      <c r="G105" s="502" t="s">
        <v>5628</v>
      </c>
      <c r="H105" s="502" t="s">
        <v>535</v>
      </c>
      <c r="I105" s="502" t="s">
        <v>5629</v>
      </c>
      <c r="J105" s="502">
        <v>24</v>
      </c>
      <c r="K105" s="502" t="s">
        <v>5630</v>
      </c>
      <c r="L105" s="502" t="s">
        <v>5631</v>
      </c>
      <c r="M105" s="502" t="s">
        <v>15</v>
      </c>
      <c r="N105" s="504">
        <v>150</v>
      </c>
      <c r="O105" s="502" t="s">
        <v>3099</v>
      </c>
      <c r="P105" s="502">
        <v>48</v>
      </c>
      <c r="Q105" s="490">
        <v>0</v>
      </c>
      <c r="R105" s="490"/>
      <c r="S105" s="490"/>
      <c r="T105" s="490"/>
      <c r="U105" s="490"/>
      <c r="V105" s="490"/>
      <c r="W105" s="490"/>
      <c r="X105" s="490"/>
      <c r="Y105" s="490"/>
      <c r="Z105" s="490"/>
      <c r="AA105" s="490"/>
      <c r="AB105" s="490"/>
      <c r="AC105" s="490">
        <v>0</v>
      </c>
      <c r="AD105" s="490"/>
      <c r="AE105" s="490"/>
      <c r="AF105" s="490"/>
      <c r="AG105" s="490">
        <v>0</v>
      </c>
      <c r="AH105" s="490"/>
      <c r="AI105" s="490"/>
      <c r="AJ105" s="490"/>
      <c r="AK105" s="490">
        <v>0</v>
      </c>
      <c r="AL105" s="490"/>
      <c r="AM105" s="490">
        <v>150</v>
      </c>
      <c r="AN105" s="490">
        <v>150</v>
      </c>
      <c r="AO105" s="490"/>
      <c r="AP105" s="490"/>
      <c r="AQ105" s="490"/>
      <c r="AR105" s="490"/>
      <c r="AS105" s="490"/>
      <c r="AT105" s="490"/>
      <c r="AU105" s="490">
        <v>0</v>
      </c>
      <c r="AV105" s="490"/>
      <c r="AW105" s="490"/>
      <c r="AX105" s="490"/>
      <c r="AY105" s="490"/>
      <c r="AZ105" s="490"/>
      <c r="BA105" s="490"/>
      <c r="BB105" s="490"/>
      <c r="BC105" s="490">
        <v>0</v>
      </c>
      <c r="BD105" s="500"/>
      <c r="BE105" s="490">
        <v>0</v>
      </c>
      <c r="BF105" s="490">
        <v>0</v>
      </c>
      <c r="BG105" s="490">
        <v>0</v>
      </c>
      <c r="BH105" s="490"/>
      <c r="BI105" s="490">
        <v>0</v>
      </c>
      <c r="BJ105" s="490"/>
      <c r="BK105" s="490">
        <v>0</v>
      </c>
      <c r="BL105" s="490"/>
      <c r="BM105" s="490">
        <v>0</v>
      </c>
      <c r="BN105" s="490"/>
      <c r="BO105" s="490">
        <v>0</v>
      </c>
      <c r="BP105" s="490"/>
      <c r="BQ105" s="490"/>
      <c r="BR105" s="490"/>
      <c r="BS105" s="490"/>
      <c r="BT105" s="490"/>
      <c r="BU105" s="490"/>
      <c r="BV105" s="490"/>
      <c r="BW105" s="490">
        <v>0</v>
      </c>
      <c r="BX105" s="490"/>
      <c r="BY105" s="490">
        <v>0</v>
      </c>
      <c r="BZ105" s="490"/>
      <c r="CA105" s="490"/>
      <c r="CB105" s="490"/>
      <c r="CC105" s="490">
        <v>0</v>
      </c>
      <c r="CD105" s="490">
        <v>0</v>
      </c>
      <c r="CE105" s="490">
        <v>0</v>
      </c>
      <c r="CF105" s="490"/>
      <c r="CG105" s="490"/>
      <c r="CH105" s="490"/>
      <c r="CI105" s="490">
        <v>0</v>
      </c>
      <c r="CJ105" s="490">
        <v>0</v>
      </c>
      <c r="CK105" s="490">
        <v>0</v>
      </c>
      <c r="CL105" s="490"/>
      <c r="CM105" s="490"/>
      <c r="CN105" s="490"/>
      <c r="CO105" s="490">
        <v>0</v>
      </c>
      <c r="CP105" s="490"/>
      <c r="CQ105" s="490">
        <v>0</v>
      </c>
      <c r="CR105" s="490"/>
      <c r="CS105" s="490">
        <v>0</v>
      </c>
      <c r="CT105" s="490"/>
      <c r="CU105" s="490">
        <v>0</v>
      </c>
      <c r="CV105" s="490"/>
      <c r="CW105" s="490"/>
      <c r="CX105" s="500"/>
      <c r="CY105" s="490">
        <v>0</v>
      </c>
      <c r="CZ105" s="490"/>
      <c r="DA105" s="490">
        <v>0</v>
      </c>
      <c r="DB105" s="490"/>
      <c r="DC105" s="490"/>
      <c r="DD105" s="490"/>
      <c r="DE105" s="490">
        <v>0</v>
      </c>
      <c r="DF105" s="490"/>
      <c r="DG105" s="490"/>
      <c r="DH105" s="490"/>
      <c r="DI105" s="490"/>
      <c r="DJ105" s="490"/>
      <c r="DK105" s="490"/>
      <c r="DL105" s="490"/>
      <c r="DM105" s="490"/>
      <c r="DN105" s="490"/>
      <c r="DO105" s="490"/>
      <c r="DP105" s="490"/>
      <c r="DQ105" s="490"/>
      <c r="DR105" s="490"/>
      <c r="DS105" s="490"/>
      <c r="DT105" s="490"/>
      <c r="DU105" s="490"/>
      <c r="DV105" s="490"/>
      <c r="DW105" s="490"/>
      <c r="DX105" s="490"/>
      <c r="DY105" s="490"/>
      <c r="DZ105" s="490"/>
      <c r="EA105" s="490"/>
      <c r="EB105" s="490">
        <v>0</v>
      </c>
      <c r="EC105" s="490"/>
      <c r="ED105" s="490"/>
      <c r="EE105" s="490"/>
      <c r="EF105" s="490"/>
      <c r="EG105" s="490"/>
      <c r="EH105" s="490">
        <v>0</v>
      </c>
      <c r="EI105" s="490"/>
      <c r="EJ105" s="490"/>
      <c r="EK105" s="490"/>
      <c r="EL105" s="490"/>
      <c r="EM105" s="490">
        <v>0</v>
      </c>
      <c r="EN105" s="490"/>
      <c r="EO105" s="490"/>
      <c r="EP105" s="490"/>
      <c r="EQ105" s="490"/>
      <c r="ER105" s="490"/>
      <c r="ES105" s="490"/>
      <c r="ET105" s="490"/>
      <c r="EU105" s="490"/>
      <c r="EV105" s="513"/>
      <c r="EW105" s="490"/>
      <c r="EX105" s="490"/>
      <c r="EY105" s="490"/>
      <c r="EZ105" s="490"/>
      <c r="FA105" s="481">
        <f t="shared" si="2"/>
        <v>150</v>
      </c>
      <c r="FB105" s="490">
        <f>N105-FA105</f>
        <v>0</v>
      </c>
    </row>
    <row r="106" spans="1:158" s="466" customFormat="1" ht="40.9" customHeight="1">
      <c r="A106" s="203" t="s">
        <v>8243</v>
      </c>
      <c r="B106" s="502"/>
      <c r="C106" s="502"/>
      <c r="D106" s="502"/>
      <c r="E106" s="502"/>
      <c r="F106" s="507" t="s">
        <v>3220</v>
      </c>
      <c r="G106" s="502"/>
      <c r="H106" s="502"/>
      <c r="I106" s="502"/>
      <c r="J106" s="502"/>
      <c r="K106" s="502"/>
      <c r="L106" s="502"/>
      <c r="M106" s="502"/>
      <c r="N106" s="504"/>
      <c r="O106" s="502"/>
      <c r="P106" s="502"/>
      <c r="Q106" s="490"/>
      <c r="R106" s="490"/>
      <c r="S106" s="490"/>
      <c r="T106" s="490"/>
      <c r="U106" s="490"/>
      <c r="V106" s="490"/>
      <c r="W106" s="490"/>
      <c r="X106" s="490"/>
      <c r="Y106" s="490"/>
      <c r="Z106" s="490"/>
      <c r="AA106" s="490"/>
      <c r="AB106" s="490"/>
      <c r="AC106" s="490"/>
      <c r="AD106" s="490"/>
      <c r="AE106" s="490"/>
      <c r="AF106" s="490"/>
      <c r="AG106" s="490"/>
      <c r="AH106" s="490"/>
      <c r="AI106" s="490"/>
      <c r="AJ106" s="490"/>
      <c r="AK106" s="490"/>
      <c r="AL106" s="490"/>
      <c r="AM106" s="490"/>
      <c r="AN106" s="490"/>
      <c r="AO106" s="490"/>
      <c r="AP106" s="490"/>
      <c r="AQ106" s="490"/>
      <c r="AR106" s="490"/>
      <c r="AS106" s="490"/>
      <c r="AT106" s="490"/>
      <c r="AU106" s="490"/>
      <c r="AV106" s="490"/>
      <c r="AW106" s="490"/>
      <c r="AX106" s="490"/>
      <c r="AY106" s="490"/>
      <c r="AZ106" s="490"/>
      <c r="BA106" s="490"/>
      <c r="BB106" s="490"/>
      <c r="BC106" s="490"/>
      <c r="BD106" s="500"/>
      <c r="BE106" s="490"/>
      <c r="BF106" s="490"/>
      <c r="BG106" s="490"/>
      <c r="BH106" s="490"/>
      <c r="BI106" s="490"/>
      <c r="BJ106" s="490"/>
      <c r="BK106" s="490"/>
      <c r="BL106" s="490"/>
      <c r="BM106" s="490"/>
      <c r="BN106" s="490"/>
      <c r="BO106" s="490"/>
      <c r="BP106" s="490"/>
      <c r="BQ106" s="490"/>
      <c r="BR106" s="490"/>
      <c r="BS106" s="490"/>
      <c r="BT106" s="490"/>
      <c r="BU106" s="490"/>
      <c r="BV106" s="490"/>
      <c r="BW106" s="490"/>
      <c r="BX106" s="490"/>
      <c r="BY106" s="490"/>
      <c r="BZ106" s="490"/>
      <c r="CA106" s="490"/>
      <c r="CB106" s="490"/>
      <c r="CC106" s="490"/>
      <c r="CD106" s="490"/>
      <c r="CE106" s="490"/>
      <c r="CF106" s="490"/>
      <c r="CG106" s="490"/>
      <c r="CH106" s="490"/>
      <c r="CI106" s="490"/>
      <c r="CJ106" s="490"/>
      <c r="CK106" s="490"/>
      <c r="CL106" s="490"/>
      <c r="CM106" s="490"/>
      <c r="CN106" s="490"/>
      <c r="CO106" s="490"/>
      <c r="CP106" s="490"/>
      <c r="CQ106" s="490"/>
      <c r="CR106" s="490"/>
      <c r="CS106" s="490"/>
      <c r="CT106" s="490"/>
      <c r="CU106" s="490"/>
      <c r="CV106" s="490"/>
      <c r="CW106" s="490"/>
      <c r="CX106" s="500"/>
      <c r="CY106" s="490"/>
      <c r="CZ106" s="490"/>
      <c r="DA106" s="490"/>
      <c r="DB106" s="490"/>
      <c r="DC106" s="490"/>
      <c r="DD106" s="490"/>
      <c r="DE106" s="490"/>
      <c r="DF106" s="490"/>
      <c r="DG106" s="490"/>
      <c r="DH106" s="490"/>
      <c r="DI106" s="490"/>
      <c r="DJ106" s="490"/>
      <c r="DK106" s="490"/>
      <c r="DL106" s="490"/>
      <c r="DM106" s="490"/>
      <c r="DN106" s="490"/>
      <c r="DO106" s="490"/>
      <c r="DP106" s="490"/>
      <c r="DQ106" s="490"/>
      <c r="DR106" s="490"/>
      <c r="DS106" s="490"/>
      <c r="DT106" s="490"/>
      <c r="DU106" s="490"/>
      <c r="DV106" s="490"/>
      <c r="DW106" s="490"/>
      <c r="DX106" s="490"/>
      <c r="DY106" s="490"/>
      <c r="DZ106" s="490"/>
      <c r="EA106" s="490"/>
      <c r="EB106" s="490"/>
      <c r="EC106" s="490"/>
      <c r="ED106" s="490"/>
      <c r="EE106" s="490"/>
      <c r="EF106" s="490"/>
      <c r="EG106" s="490"/>
      <c r="EH106" s="490"/>
      <c r="EI106" s="490"/>
      <c r="EJ106" s="490"/>
      <c r="EK106" s="490"/>
      <c r="EL106" s="490"/>
      <c r="EM106" s="490"/>
      <c r="EN106" s="490"/>
      <c r="EO106" s="490"/>
      <c r="EP106" s="490"/>
      <c r="EQ106" s="490"/>
      <c r="ER106" s="490"/>
      <c r="ES106" s="490"/>
      <c r="ET106" s="490"/>
      <c r="EU106" s="490"/>
      <c r="EV106" s="513"/>
      <c r="EW106" s="490"/>
      <c r="EX106" s="490"/>
      <c r="EY106" s="490"/>
      <c r="EZ106" s="490"/>
      <c r="FA106" s="481"/>
      <c r="FB106" s="490"/>
    </row>
    <row r="107" spans="1:158" s="537" customFormat="1" ht="40.9" customHeight="1">
      <c r="A107" s="530">
        <v>69</v>
      </c>
      <c r="B107" s="531" t="s">
        <v>5552</v>
      </c>
      <c r="C107" s="502" t="s">
        <v>5632</v>
      </c>
      <c r="D107" s="515">
        <v>401</v>
      </c>
      <c r="E107" s="502">
        <v>450</v>
      </c>
      <c r="F107" s="532" t="s">
        <v>5633</v>
      </c>
      <c r="G107" s="531" t="s">
        <v>5634</v>
      </c>
      <c r="H107" s="531" t="s">
        <v>22</v>
      </c>
      <c r="I107" s="502" t="s">
        <v>5635</v>
      </c>
      <c r="J107" s="502">
        <v>24</v>
      </c>
      <c r="K107" s="531" t="s">
        <v>5636</v>
      </c>
      <c r="L107" s="531" t="s">
        <v>5625</v>
      </c>
      <c r="M107" s="531" t="s">
        <v>10</v>
      </c>
      <c r="N107" s="533">
        <v>10000</v>
      </c>
      <c r="O107" s="531" t="s">
        <v>3394</v>
      </c>
      <c r="P107" s="502">
        <v>89</v>
      </c>
      <c r="Q107" s="512">
        <v>0</v>
      </c>
      <c r="R107" s="512"/>
      <c r="S107" s="512"/>
      <c r="T107" s="512"/>
      <c r="U107" s="512"/>
      <c r="V107" s="512"/>
      <c r="W107" s="512"/>
      <c r="X107" s="512"/>
      <c r="Y107" s="512"/>
      <c r="Z107" s="512"/>
      <c r="AA107" s="512"/>
      <c r="AB107" s="512"/>
      <c r="AC107" s="512">
        <v>0</v>
      </c>
      <c r="AD107" s="512"/>
      <c r="AE107" s="512"/>
      <c r="AF107" s="512"/>
      <c r="AG107" s="512">
        <v>0</v>
      </c>
      <c r="AH107" s="512"/>
      <c r="AI107" s="512"/>
      <c r="AJ107" s="512"/>
      <c r="AK107" s="512">
        <v>0</v>
      </c>
      <c r="AL107" s="512"/>
      <c r="AM107" s="512">
        <v>10000</v>
      </c>
      <c r="AN107" s="512"/>
      <c r="AO107" s="512"/>
      <c r="AP107" s="512"/>
      <c r="AQ107" s="512"/>
      <c r="AR107" s="512"/>
      <c r="AS107" s="512"/>
      <c r="AT107" s="512"/>
      <c r="AU107" s="512">
        <v>0</v>
      </c>
      <c r="AV107" s="512"/>
      <c r="AW107" s="512"/>
      <c r="AX107" s="512"/>
      <c r="AY107" s="512"/>
      <c r="AZ107" s="512"/>
      <c r="BA107" s="512"/>
      <c r="BB107" s="512"/>
      <c r="BC107" s="512">
        <v>0</v>
      </c>
      <c r="BD107" s="534"/>
      <c r="BE107" s="512">
        <v>0</v>
      </c>
      <c r="BF107" s="512">
        <v>0</v>
      </c>
      <c r="BG107" s="512">
        <v>0</v>
      </c>
      <c r="BH107" s="512"/>
      <c r="BI107" s="512">
        <v>0</v>
      </c>
      <c r="BJ107" s="512"/>
      <c r="BK107" s="512">
        <v>0</v>
      </c>
      <c r="BL107" s="512"/>
      <c r="BM107" s="512">
        <v>0</v>
      </c>
      <c r="BN107" s="512"/>
      <c r="BO107" s="512">
        <v>0</v>
      </c>
      <c r="BP107" s="512"/>
      <c r="BQ107" s="512"/>
      <c r="BR107" s="512"/>
      <c r="BS107" s="512"/>
      <c r="BT107" s="512"/>
      <c r="BU107" s="512"/>
      <c r="BV107" s="512"/>
      <c r="BW107" s="512">
        <v>0</v>
      </c>
      <c r="BX107" s="512"/>
      <c r="BY107" s="512">
        <v>0</v>
      </c>
      <c r="BZ107" s="512"/>
      <c r="CA107" s="512"/>
      <c r="CB107" s="512"/>
      <c r="CC107" s="512">
        <v>0</v>
      </c>
      <c r="CD107" s="512">
        <v>0</v>
      </c>
      <c r="CE107" s="512">
        <v>0</v>
      </c>
      <c r="CF107" s="512"/>
      <c r="CG107" s="512"/>
      <c r="CH107" s="512"/>
      <c r="CI107" s="512">
        <v>0</v>
      </c>
      <c r="CJ107" s="512">
        <v>0</v>
      </c>
      <c r="CK107" s="512">
        <v>0</v>
      </c>
      <c r="CL107" s="512"/>
      <c r="CM107" s="512"/>
      <c r="CN107" s="512"/>
      <c r="CO107" s="512">
        <v>0</v>
      </c>
      <c r="CP107" s="512"/>
      <c r="CQ107" s="512">
        <v>0</v>
      </c>
      <c r="CR107" s="512"/>
      <c r="CS107" s="512">
        <v>0</v>
      </c>
      <c r="CT107" s="512"/>
      <c r="CU107" s="512">
        <v>0</v>
      </c>
      <c r="CV107" s="512"/>
      <c r="CW107" s="512"/>
      <c r="CX107" s="534"/>
      <c r="CY107" s="512">
        <v>0</v>
      </c>
      <c r="CZ107" s="512"/>
      <c r="DA107" s="512">
        <v>0</v>
      </c>
      <c r="DB107" s="512"/>
      <c r="DC107" s="512"/>
      <c r="DD107" s="512"/>
      <c r="DE107" s="512">
        <v>0</v>
      </c>
      <c r="DF107" s="512"/>
      <c r="DG107" s="512"/>
      <c r="DH107" s="512"/>
      <c r="DI107" s="512"/>
      <c r="DJ107" s="512"/>
      <c r="DK107" s="512"/>
      <c r="DL107" s="512"/>
      <c r="DM107" s="512"/>
      <c r="DN107" s="512"/>
      <c r="DO107" s="512"/>
      <c r="DP107" s="512"/>
      <c r="DQ107" s="512"/>
      <c r="DR107" s="512"/>
      <c r="DS107" s="512"/>
      <c r="DT107" s="512"/>
      <c r="DU107" s="512"/>
      <c r="DV107" s="512"/>
      <c r="DW107" s="512"/>
      <c r="DX107" s="512"/>
      <c r="DY107" s="512"/>
      <c r="DZ107" s="512"/>
      <c r="EA107" s="512"/>
      <c r="EB107" s="512">
        <v>0</v>
      </c>
      <c r="EC107" s="512"/>
      <c r="ED107" s="512"/>
      <c r="EE107" s="512"/>
      <c r="EF107" s="512"/>
      <c r="EG107" s="512"/>
      <c r="EH107" s="512">
        <v>0</v>
      </c>
      <c r="EI107" s="512"/>
      <c r="EJ107" s="512"/>
      <c r="EK107" s="512"/>
      <c r="EL107" s="512"/>
      <c r="EM107" s="512">
        <v>0</v>
      </c>
      <c r="EN107" s="512"/>
      <c r="EO107" s="512"/>
      <c r="EP107" s="512"/>
      <c r="EQ107" s="512"/>
      <c r="ER107" s="512"/>
      <c r="ES107" s="512"/>
      <c r="ET107" s="512"/>
      <c r="EU107" s="512"/>
      <c r="EV107" s="535"/>
      <c r="EW107" s="512"/>
      <c r="EX107" s="512"/>
      <c r="EY107" s="512"/>
      <c r="EZ107" s="512"/>
      <c r="FA107" s="536">
        <f t="shared" si="2"/>
        <v>0</v>
      </c>
      <c r="FB107" s="512">
        <f>N107-FA107</f>
        <v>10000</v>
      </c>
    </row>
    <row r="108" spans="1:158" s="466" customFormat="1" ht="40.9" customHeight="1">
      <c r="A108" s="203" t="s">
        <v>8243</v>
      </c>
      <c r="B108" s="502"/>
      <c r="C108" s="502"/>
      <c r="D108" s="502"/>
      <c r="E108" s="502"/>
      <c r="F108" s="507" t="s">
        <v>3222</v>
      </c>
      <c r="G108" s="502"/>
      <c r="H108" s="502"/>
      <c r="I108" s="502"/>
      <c r="J108" s="502"/>
      <c r="K108" s="502"/>
      <c r="L108" s="502"/>
      <c r="M108" s="502"/>
      <c r="N108" s="504"/>
      <c r="O108" s="502"/>
      <c r="P108" s="502"/>
      <c r="Q108" s="490"/>
      <c r="R108" s="490"/>
      <c r="S108" s="490"/>
      <c r="T108" s="490"/>
      <c r="U108" s="490"/>
      <c r="V108" s="490"/>
      <c r="W108" s="490"/>
      <c r="X108" s="490"/>
      <c r="Y108" s="490"/>
      <c r="Z108" s="490"/>
      <c r="AA108" s="490"/>
      <c r="AB108" s="490"/>
      <c r="AC108" s="490"/>
      <c r="AD108" s="490"/>
      <c r="AE108" s="490"/>
      <c r="AF108" s="490"/>
      <c r="AG108" s="490"/>
      <c r="AH108" s="490"/>
      <c r="AI108" s="490"/>
      <c r="AJ108" s="490"/>
      <c r="AK108" s="490"/>
      <c r="AL108" s="490"/>
      <c r="AM108" s="490"/>
      <c r="AN108" s="490"/>
      <c r="AO108" s="490"/>
      <c r="AP108" s="490"/>
      <c r="AQ108" s="490"/>
      <c r="AR108" s="490"/>
      <c r="AS108" s="490"/>
      <c r="AT108" s="490"/>
      <c r="AU108" s="490"/>
      <c r="AV108" s="490"/>
      <c r="AW108" s="490"/>
      <c r="AX108" s="490"/>
      <c r="AY108" s="490"/>
      <c r="AZ108" s="490"/>
      <c r="BA108" s="490"/>
      <c r="BB108" s="490"/>
      <c r="BC108" s="490"/>
      <c r="BD108" s="500"/>
      <c r="BE108" s="490"/>
      <c r="BF108" s="490"/>
      <c r="BG108" s="490"/>
      <c r="BH108" s="490"/>
      <c r="BI108" s="490"/>
      <c r="BJ108" s="490"/>
      <c r="BK108" s="490"/>
      <c r="BL108" s="490"/>
      <c r="BM108" s="490"/>
      <c r="BN108" s="490"/>
      <c r="BO108" s="490"/>
      <c r="BP108" s="490"/>
      <c r="BQ108" s="490"/>
      <c r="BR108" s="490"/>
      <c r="BS108" s="490"/>
      <c r="BT108" s="490"/>
      <c r="BU108" s="490"/>
      <c r="BV108" s="490"/>
      <c r="BW108" s="490"/>
      <c r="BX108" s="490"/>
      <c r="BY108" s="490"/>
      <c r="BZ108" s="490"/>
      <c r="CA108" s="490"/>
      <c r="CB108" s="490"/>
      <c r="CC108" s="490"/>
      <c r="CD108" s="490"/>
      <c r="CE108" s="490"/>
      <c r="CF108" s="490"/>
      <c r="CG108" s="490"/>
      <c r="CH108" s="490"/>
      <c r="CI108" s="490"/>
      <c r="CJ108" s="490"/>
      <c r="CK108" s="490"/>
      <c r="CL108" s="490"/>
      <c r="CM108" s="490"/>
      <c r="CN108" s="490"/>
      <c r="CO108" s="490"/>
      <c r="CP108" s="490"/>
      <c r="CQ108" s="490"/>
      <c r="CR108" s="490"/>
      <c r="CS108" s="490"/>
      <c r="CT108" s="490"/>
      <c r="CU108" s="490"/>
      <c r="CV108" s="490"/>
      <c r="CW108" s="490"/>
      <c r="CX108" s="500"/>
      <c r="CY108" s="490"/>
      <c r="CZ108" s="490"/>
      <c r="DA108" s="490"/>
      <c r="DB108" s="490"/>
      <c r="DC108" s="490"/>
      <c r="DD108" s="490"/>
      <c r="DE108" s="490"/>
      <c r="DF108" s="490"/>
      <c r="DG108" s="490"/>
      <c r="DH108" s="490"/>
      <c r="DI108" s="490"/>
      <c r="DJ108" s="490"/>
      <c r="DK108" s="490"/>
      <c r="DL108" s="490"/>
      <c r="DM108" s="490"/>
      <c r="DN108" s="490"/>
      <c r="DO108" s="490"/>
      <c r="DP108" s="490"/>
      <c r="DQ108" s="490"/>
      <c r="DR108" s="490"/>
      <c r="DS108" s="490"/>
      <c r="DT108" s="490"/>
      <c r="DU108" s="490"/>
      <c r="DV108" s="490"/>
      <c r="DW108" s="490"/>
      <c r="DX108" s="490"/>
      <c r="DY108" s="490"/>
      <c r="DZ108" s="490"/>
      <c r="EA108" s="490"/>
      <c r="EB108" s="490"/>
      <c r="EC108" s="490"/>
      <c r="ED108" s="490"/>
      <c r="EE108" s="490"/>
      <c r="EF108" s="490"/>
      <c r="EG108" s="490"/>
      <c r="EH108" s="490"/>
      <c r="EI108" s="490"/>
      <c r="EJ108" s="490"/>
      <c r="EK108" s="490"/>
      <c r="EL108" s="490"/>
      <c r="EM108" s="490"/>
      <c r="EN108" s="490"/>
      <c r="EO108" s="490"/>
      <c r="EP108" s="490"/>
      <c r="EQ108" s="490"/>
      <c r="ER108" s="490"/>
      <c r="ES108" s="490"/>
      <c r="ET108" s="490"/>
      <c r="EU108" s="490"/>
      <c r="EV108" s="513"/>
      <c r="EW108" s="490"/>
      <c r="EX108" s="490"/>
      <c r="EY108" s="490"/>
      <c r="EZ108" s="490"/>
      <c r="FA108" s="481"/>
      <c r="FB108" s="490"/>
    </row>
    <row r="109" spans="1:158" s="537" customFormat="1" ht="40.9" customHeight="1">
      <c r="A109" s="530">
        <v>70</v>
      </c>
      <c r="B109" s="531" t="s">
        <v>5557</v>
      </c>
      <c r="C109" s="502" t="s">
        <v>5637</v>
      </c>
      <c r="D109" s="502">
        <v>412</v>
      </c>
      <c r="E109" s="502">
        <v>247</v>
      </c>
      <c r="F109" s="532" t="s">
        <v>5638</v>
      </c>
      <c r="G109" s="531" t="s">
        <v>5639</v>
      </c>
      <c r="H109" s="531" t="s">
        <v>22</v>
      </c>
      <c r="I109" s="502" t="s">
        <v>5640</v>
      </c>
      <c r="J109" s="502">
        <v>24</v>
      </c>
      <c r="K109" s="531" t="s">
        <v>5641</v>
      </c>
      <c r="L109" s="531" t="s">
        <v>5642</v>
      </c>
      <c r="M109" s="531" t="s">
        <v>10</v>
      </c>
      <c r="N109" s="533">
        <v>9200</v>
      </c>
      <c r="O109" s="531" t="s">
        <v>3394</v>
      </c>
      <c r="P109" s="502">
        <v>89</v>
      </c>
      <c r="Q109" s="512">
        <v>5000</v>
      </c>
      <c r="R109" s="512"/>
      <c r="S109" s="512"/>
      <c r="T109" s="512"/>
      <c r="U109" s="512"/>
      <c r="V109" s="512"/>
      <c r="W109" s="512"/>
      <c r="X109" s="512"/>
      <c r="Y109" s="512"/>
      <c r="Z109" s="512"/>
      <c r="AA109" s="512"/>
      <c r="AB109" s="512"/>
      <c r="AC109" s="512">
        <v>4000</v>
      </c>
      <c r="AD109" s="512"/>
      <c r="AE109" s="512"/>
      <c r="AF109" s="512"/>
      <c r="AG109" s="512">
        <v>0</v>
      </c>
      <c r="AH109" s="512"/>
      <c r="AI109" s="512"/>
      <c r="AJ109" s="512"/>
      <c r="AK109" s="512">
        <v>0</v>
      </c>
      <c r="AL109" s="512"/>
      <c r="AM109" s="512">
        <v>0</v>
      </c>
      <c r="AN109" s="512"/>
      <c r="AO109" s="512"/>
      <c r="AP109" s="512"/>
      <c r="AQ109" s="512"/>
      <c r="AR109" s="512"/>
      <c r="AS109" s="512"/>
      <c r="AT109" s="512"/>
      <c r="AU109" s="512">
        <v>0</v>
      </c>
      <c r="AV109" s="512"/>
      <c r="AW109" s="512"/>
      <c r="AX109" s="512"/>
      <c r="AY109" s="512"/>
      <c r="AZ109" s="512"/>
      <c r="BA109" s="512"/>
      <c r="BB109" s="512"/>
      <c r="BC109" s="512">
        <v>0</v>
      </c>
      <c r="BD109" s="534"/>
      <c r="BE109" s="512">
        <v>0</v>
      </c>
      <c r="BF109" s="512">
        <v>0</v>
      </c>
      <c r="BG109" s="512">
        <v>0</v>
      </c>
      <c r="BH109" s="512"/>
      <c r="BI109" s="512">
        <v>0</v>
      </c>
      <c r="BJ109" s="512"/>
      <c r="BK109" s="512">
        <v>0</v>
      </c>
      <c r="BL109" s="512"/>
      <c r="BM109" s="512">
        <v>0</v>
      </c>
      <c r="BN109" s="512"/>
      <c r="BO109" s="512">
        <v>0</v>
      </c>
      <c r="BP109" s="512"/>
      <c r="BQ109" s="512"/>
      <c r="BR109" s="512"/>
      <c r="BS109" s="512"/>
      <c r="BT109" s="512"/>
      <c r="BU109" s="512"/>
      <c r="BV109" s="512"/>
      <c r="BW109" s="512">
        <v>0</v>
      </c>
      <c r="BX109" s="512"/>
      <c r="BY109" s="512">
        <v>0</v>
      </c>
      <c r="BZ109" s="512"/>
      <c r="CA109" s="512"/>
      <c r="CB109" s="512"/>
      <c r="CC109" s="512">
        <v>0</v>
      </c>
      <c r="CD109" s="512">
        <v>0</v>
      </c>
      <c r="CE109" s="512">
        <v>0</v>
      </c>
      <c r="CF109" s="512"/>
      <c r="CG109" s="512"/>
      <c r="CH109" s="512"/>
      <c r="CI109" s="512">
        <v>0</v>
      </c>
      <c r="CJ109" s="512">
        <v>200</v>
      </c>
      <c r="CK109" s="512">
        <v>200</v>
      </c>
      <c r="CL109" s="512"/>
      <c r="CM109" s="512"/>
      <c r="CN109" s="512"/>
      <c r="CO109" s="512">
        <v>0</v>
      </c>
      <c r="CP109" s="512"/>
      <c r="CQ109" s="512">
        <v>0</v>
      </c>
      <c r="CR109" s="512"/>
      <c r="CS109" s="512">
        <v>0</v>
      </c>
      <c r="CT109" s="512"/>
      <c r="CU109" s="512">
        <v>0</v>
      </c>
      <c r="CV109" s="512"/>
      <c r="CW109" s="512"/>
      <c r="CX109" s="534"/>
      <c r="CY109" s="512">
        <v>0</v>
      </c>
      <c r="CZ109" s="512"/>
      <c r="DA109" s="512">
        <v>0</v>
      </c>
      <c r="DB109" s="512"/>
      <c r="DC109" s="512"/>
      <c r="DD109" s="512"/>
      <c r="DE109" s="512">
        <v>0</v>
      </c>
      <c r="DF109" s="512"/>
      <c r="DG109" s="512"/>
      <c r="DH109" s="512"/>
      <c r="DI109" s="512"/>
      <c r="DJ109" s="512"/>
      <c r="DK109" s="512"/>
      <c r="DL109" s="512"/>
      <c r="DM109" s="512"/>
      <c r="DN109" s="512"/>
      <c r="DO109" s="512"/>
      <c r="DP109" s="512"/>
      <c r="DQ109" s="512"/>
      <c r="DR109" s="512"/>
      <c r="DS109" s="512"/>
      <c r="DT109" s="512"/>
      <c r="DU109" s="512"/>
      <c r="DV109" s="512"/>
      <c r="DW109" s="512"/>
      <c r="DX109" s="512"/>
      <c r="DY109" s="512"/>
      <c r="DZ109" s="512"/>
      <c r="EA109" s="512"/>
      <c r="EB109" s="512">
        <v>0</v>
      </c>
      <c r="EC109" s="512"/>
      <c r="ED109" s="512"/>
      <c r="EE109" s="512"/>
      <c r="EF109" s="512"/>
      <c r="EG109" s="512"/>
      <c r="EH109" s="512">
        <v>0</v>
      </c>
      <c r="EI109" s="512"/>
      <c r="EJ109" s="512"/>
      <c r="EK109" s="512"/>
      <c r="EL109" s="512"/>
      <c r="EM109" s="512">
        <v>0</v>
      </c>
      <c r="EN109" s="512"/>
      <c r="EO109" s="512"/>
      <c r="EP109" s="512"/>
      <c r="EQ109" s="512"/>
      <c r="ER109" s="512"/>
      <c r="ES109" s="512"/>
      <c r="ET109" s="512"/>
      <c r="EU109" s="512"/>
      <c r="EV109" s="535"/>
      <c r="EW109" s="512"/>
      <c r="EX109" s="512"/>
      <c r="EY109" s="512"/>
      <c r="EZ109" s="512"/>
      <c r="FA109" s="536">
        <f t="shared" si="2"/>
        <v>0</v>
      </c>
      <c r="FB109" s="512">
        <f>N109-FA109</f>
        <v>9200</v>
      </c>
    </row>
    <row r="110" spans="1:158" s="466" customFormat="1" ht="40.9" customHeight="1">
      <c r="A110" s="203" t="s">
        <v>8243</v>
      </c>
      <c r="B110" s="502"/>
      <c r="C110" s="502"/>
      <c r="D110" s="502"/>
      <c r="E110" s="502"/>
      <c r="F110" s="507" t="s">
        <v>3223</v>
      </c>
      <c r="G110" s="502"/>
      <c r="H110" s="502"/>
      <c r="I110" s="502"/>
      <c r="J110" s="502"/>
      <c r="K110" s="502"/>
      <c r="L110" s="502"/>
      <c r="M110" s="502"/>
      <c r="N110" s="504"/>
      <c r="O110" s="502"/>
      <c r="P110" s="502"/>
      <c r="Q110" s="490"/>
      <c r="R110" s="490"/>
      <c r="S110" s="490"/>
      <c r="T110" s="490"/>
      <c r="U110" s="490"/>
      <c r="V110" s="490"/>
      <c r="W110" s="490"/>
      <c r="X110" s="490"/>
      <c r="Y110" s="490"/>
      <c r="Z110" s="490"/>
      <c r="AA110" s="490"/>
      <c r="AB110" s="490"/>
      <c r="AC110" s="490"/>
      <c r="AD110" s="490"/>
      <c r="AE110" s="490"/>
      <c r="AF110" s="490"/>
      <c r="AG110" s="490"/>
      <c r="AH110" s="490"/>
      <c r="AI110" s="490"/>
      <c r="AJ110" s="490"/>
      <c r="AK110" s="490"/>
      <c r="AL110" s="490"/>
      <c r="AM110" s="490"/>
      <c r="AN110" s="490"/>
      <c r="AO110" s="490"/>
      <c r="AP110" s="490"/>
      <c r="AQ110" s="490"/>
      <c r="AR110" s="490"/>
      <c r="AS110" s="490"/>
      <c r="AT110" s="490"/>
      <c r="AU110" s="490"/>
      <c r="AV110" s="490"/>
      <c r="AW110" s="490"/>
      <c r="AX110" s="490"/>
      <c r="AY110" s="490"/>
      <c r="AZ110" s="490"/>
      <c r="BA110" s="490"/>
      <c r="BB110" s="490"/>
      <c r="BC110" s="490"/>
      <c r="BD110" s="500"/>
      <c r="BE110" s="490"/>
      <c r="BF110" s="490"/>
      <c r="BG110" s="490"/>
      <c r="BH110" s="490"/>
      <c r="BI110" s="490"/>
      <c r="BJ110" s="490"/>
      <c r="BK110" s="490"/>
      <c r="BL110" s="490"/>
      <c r="BM110" s="490"/>
      <c r="BN110" s="490"/>
      <c r="BO110" s="490"/>
      <c r="BP110" s="490"/>
      <c r="BQ110" s="490"/>
      <c r="BR110" s="490"/>
      <c r="BS110" s="490"/>
      <c r="BT110" s="490"/>
      <c r="BU110" s="490"/>
      <c r="BV110" s="490"/>
      <c r="BW110" s="490"/>
      <c r="BX110" s="490"/>
      <c r="BY110" s="490"/>
      <c r="BZ110" s="490"/>
      <c r="CA110" s="490"/>
      <c r="CB110" s="490"/>
      <c r="CC110" s="490"/>
      <c r="CD110" s="490"/>
      <c r="CE110" s="490"/>
      <c r="CF110" s="490"/>
      <c r="CG110" s="490"/>
      <c r="CH110" s="490"/>
      <c r="CI110" s="490"/>
      <c r="CJ110" s="490"/>
      <c r="CK110" s="490"/>
      <c r="CL110" s="490"/>
      <c r="CM110" s="490"/>
      <c r="CN110" s="490"/>
      <c r="CO110" s="490"/>
      <c r="CP110" s="490"/>
      <c r="CQ110" s="490"/>
      <c r="CR110" s="490"/>
      <c r="CS110" s="490"/>
      <c r="CT110" s="490"/>
      <c r="CU110" s="490"/>
      <c r="CV110" s="490"/>
      <c r="CW110" s="490"/>
      <c r="CX110" s="500"/>
      <c r="CY110" s="490"/>
      <c r="CZ110" s="490"/>
      <c r="DA110" s="490"/>
      <c r="DB110" s="490"/>
      <c r="DC110" s="490"/>
      <c r="DD110" s="490"/>
      <c r="DE110" s="490"/>
      <c r="DF110" s="490"/>
      <c r="DG110" s="490"/>
      <c r="DH110" s="490"/>
      <c r="DI110" s="490"/>
      <c r="DJ110" s="490"/>
      <c r="DK110" s="490"/>
      <c r="DL110" s="490"/>
      <c r="DM110" s="490"/>
      <c r="DN110" s="490"/>
      <c r="DO110" s="490"/>
      <c r="DP110" s="490"/>
      <c r="DQ110" s="490"/>
      <c r="DR110" s="490"/>
      <c r="DS110" s="490"/>
      <c r="DT110" s="490"/>
      <c r="DU110" s="490"/>
      <c r="DV110" s="490"/>
      <c r="DW110" s="490"/>
      <c r="DX110" s="490"/>
      <c r="DY110" s="490"/>
      <c r="DZ110" s="490"/>
      <c r="EA110" s="490"/>
      <c r="EB110" s="490"/>
      <c r="EC110" s="490"/>
      <c r="ED110" s="490"/>
      <c r="EE110" s="490"/>
      <c r="EF110" s="490"/>
      <c r="EG110" s="490"/>
      <c r="EH110" s="490"/>
      <c r="EI110" s="490"/>
      <c r="EJ110" s="490"/>
      <c r="EK110" s="490"/>
      <c r="EL110" s="490"/>
      <c r="EM110" s="490"/>
      <c r="EN110" s="490"/>
      <c r="EO110" s="490"/>
      <c r="EP110" s="490"/>
      <c r="EQ110" s="490"/>
      <c r="ER110" s="490"/>
      <c r="ES110" s="490"/>
      <c r="ET110" s="490"/>
      <c r="EU110" s="490"/>
      <c r="EV110" s="513"/>
      <c r="EW110" s="490"/>
      <c r="EX110" s="490"/>
      <c r="EY110" s="490"/>
      <c r="EZ110" s="490"/>
      <c r="FA110" s="481"/>
      <c r="FB110" s="490"/>
    </row>
    <row r="111" spans="1:158" s="466" customFormat="1" ht="40.9" customHeight="1">
      <c r="A111" s="203">
        <v>71</v>
      </c>
      <c r="B111" s="502" t="s">
        <v>5570</v>
      </c>
      <c r="C111" s="502" t="s">
        <v>5644</v>
      </c>
      <c r="D111" s="515">
        <v>421</v>
      </c>
      <c r="E111" s="502">
        <v>43</v>
      </c>
      <c r="F111" s="503" t="s">
        <v>5645</v>
      </c>
      <c r="G111" s="502" t="s">
        <v>5646</v>
      </c>
      <c r="H111" s="502" t="s">
        <v>16</v>
      </c>
      <c r="I111" s="502" t="s">
        <v>5647</v>
      </c>
      <c r="J111" s="502">
        <v>36</v>
      </c>
      <c r="K111" s="502" t="s">
        <v>5648</v>
      </c>
      <c r="L111" s="502" t="s">
        <v>5649</v>
      </c>
      <c r="M111" s="502" t="s">
        <v>10</v>
      </c>
      <c r="N111" s="504">
        <v>28600</v>
      </c>
      <c r="O111" s="502" t="s">
        <v>3065</v>
      </c>
      <c r="P111" s="502">
        <v>96</v>
      </c>
      <c r="Q111" s="490">
        <v>20000</v>
      </c>
      <c r="R111" s="490">
        <v>19980</v>
      </c>
      <c r="S111" s="490"/>
      <c r="T111" s="490"/>
      <c r="U111" s="490"/>
      <c r="V111" s="490"/>
      <c r="W111" s="490">
        <v>1000</v>
      </c>
      <c r="X111" s="490">
        <v>600</v>
      </c>
      <c r="Y111" s="490"/>
      <c r="Z111" s="490"/>
      <c r="AA111" s="490"/>
      <c r="AB111" s="490"/>
      <c r="AC111" s="490">
        <v>0</v>
      </c>
      <c r="AD111" s="490"/>
      <c r="AE111" s="490"/>
      <c r="AF111" s="490"/>
      <c r="AG111" s="490">
        <v>0</v>
      </c>
      <c r="AH111" s="490"/>
      <c r="AI111" s="490"/>
      <c r="AJ111" s="490"/>
      <c r="AK111" s="490">
        <v>0</v>
      </c>
      <c r="AL111" s="490"/>
      <c r="AM111" s="490">
        <v>0</v>
      </c>
      <c r="AN111" s="490"/>
      <c r="AO111" s="490"/>
      <c r="AP111" s="490"/>
      <c r="AQ111" s="490"/>
      <c r="AR111" s="490"/>
      <c r="AS111" s="490"/>
      <c r="AT111" s="490"/>
      <c r="AU111" s="490">
        <v>0</v>
      </c>
      <c r="AV111" s="490"/>
      <c r="AW111" s="490"/>
      <c r="AX111" s="490"/>
      <c r="AY111" s="490"/>
      <c r="AZ111" s="490"/>
      <c r="BA111" s="490"/>
      <c r="BB111" s="490"/>
      <c r="BC111" s="490">
        <v>0</v>
      </c>
      <c r="BD111" s="500"/>
      <c r="BE111" s="490">
        <v>5000</v>
      </c>
      <c r="BF111" s="490">
        <v>910</v>
      </c>
      <c r="BG111" s="490">
        <v>0</v>
      </c>
      <c r="BH111" s="490"/>
      <c r="BI111" s="490">
        <v>0</v>
      </c>
      <c r="BJ111" s="490"/>
      <c r="BK111" s="490">
        <v>0</v>
      </c>
      <c r="BL111" s="490"/>
      <c r="BM111" s="490">
        <v>0</v>
      </c>
      <c r="BN111" s="490"/>
      <c r="BO111" s="490">
        <v>0</v>
      </c>
      <c r="BP111" s="490"/>
      <c r="BQ111" s="490"/>
      <c r="BR111" s="490"/>
      <c r="BS111" s="490"/>
      <c r="BT111" s="490"/>
      <c r="BU111" s="490"/>
      <c r="BV111" s="490"/>
      <c r="BW111" s="490">
        <v>0</v>
      </c>
      <c r="BX111" s="490"/>
      <c r="BY111" s="490">
        <v>0</v>
      </c>
      <c r="BZ111" s="490"/>
      <c r="CA111" s="490"/>
      <c r="CB111" s="490"/>
      <c r="CC111" s="490">
        <v>0</v>
      </c>
      <c r="CD111" s="490">
        <v>0</v>
      </c>
      <c r="CE111" s="490">
        <v>0</v>
      </c>
      <c r="CF111" s="490"/>
      <c r="CG111" s="490"/>
      <c r="CH111" s="490"/>
      <c r="CI111" s="490">
        <v>0</v>
      </c>
      <c r="CJ111" s="490">
        <v>0</v>
      </c>
      <c r="CK111" s="490">
        <v>0</v>
      </c>
      <c r="CL111" s="490"/>
      <c r="CM111" s="490"/>
      <c r="CN111" s="490"/>
      <c r="CO111" s="490">
        <v>0</v>
      </c>
      <c r="CP111" s="490"/>
      <c r="CQ111" s="490">
        <v>2600</v>
      </c>
      <c r="CR111" s="490">
        <v>2980</v>
      </c>
      <c r="CS111" s="490">
        <v>0</v>
      </c>
      <c r="CT111" s="490"/>
      <c r="CU111" s="490">
        <v>0</v>
      </c>
      <c r="CV111" s="490"/>
      <c r="CW111" s="490"/>
      <c r="CX111" s="500"/>
      <c r="CY111" s="490">
        <v>0</v>
      </c>
      <c r="CZ111" s="490"/>
      <c r="DA111" s="490">
        <v>0</v>
      </c>
      <c r="DB111" s="490"/>
      <c r="DC111" s="490"/>
      <c r="DD111" s="490"/>
      <c r="DE111" s="490">
        <v>0</v>
      </c>
      <c r="DF111" s="490"/>
      <c r="DG111" s="490"/>
      <c r="DH111" s="490"/>
      <c r="DI111" s="490"/>
      <c r="DJ111" s="490"/>
      <c r="DK111" s="490"/>
      <c r="DL111" s="490"/>
      <c r="DM111" s="490"/>
      <c r="DN111" s="490"/>
      <c r="DO111" s="490"/>
      <c r="DP111" s="490"/>
      <c r="DQ111" s="490"/>
      <c r="DR111" s="490"/>
      <c r="DS111" s="490"/>
      <c r="DT111" s="490"/>
      <c r="DU111" s="490"/>
      <c r="DV111" s="490"/>
      <c r="DW111" s="490"/>
      <c r="DX111" s="490"/>
      <c r="DY111" s="490"/>
      <c r="DZ111" s="490"/>
      <c r="EA111" s="490"/>
      <c r="EB111" s="490">
        <v>0</v>
      </c>
      <c r="EC111" s="490"/>
      <c r="ED111" s="490"/>
      <c r="EE111" s="490"/>
      <c r="EF111" s="490"/>
      <c r="EG111" s="490"/>
      <c r="EH111" s="490">
        <v>0</v>
      </c>
      <c r="EI111" s="490"/>
      <c r="EJ111" s="490"/>
      <c r="EK111" s="490"/>
      <c r="EL111" s="490"/>
      <c r="EM111" s="490">
        <v>0</v>
      </c>
      <c r="EN111" s="490"/>
      <c r="EO111" s="490"/>
      <c r="EP111" s="490"/>
      <c r="EQ111" s="490"/>
      <c r="ER111" s="490"/>
      <c r="ES111" s="490"/>
      <c r="ET111" s="490"/>
      <c r="EU111" s="490"/>
      <c r="EV111" s="513"/>
      <c r="EW111" s="490"/>
      <c r="EX111" s="490"/>
      <c r="EY111" s="490"/>
      <c r="EZ111" s="490"/>
      <c r="FA111" s="481">
        <f t="shared" si="2"/>
        <v>24470</v>
      </c>
      <c r="FB111" s="490">
        <f>N111-FA111</f>
        <v>4130</v>
      </c>
    </row>
    <row r="112" spans="1:158" s="466" customFormat="1" ht="40.9" customHeight="1">
      <c r="A112" s="203" t="s">
        <v>8243</v>
      </c>
      <c r="B112" s="502"/>
      <c r="C112" s="502"/>
      <c r="D112" s="502"/>
      <c r="E112" s="502"/>
      <c r="F112" s="507" t="s">
        <v>3225</v>
      </c>
      <c r="G112" s="502"/>
      <c r="H112" s="502"/>
      <c r="I112" s="502"/>
      <c r="J112" s="502"/>
      <c r="K112" s="502"/>
      <c r="L112" s="502"/>
      <c r="M112" s="502"/>
      <c r="N112" s="504"/>
      <c r="O112" s="502"/>
      <c r="P112" s="502"/>
      <c r="Q112" s="490"/>
      <c r="R112" s="490"/>
      <c r="S112" s="490"/>
      <c r="T112" s="490"/>
      <c r="U112" s="490"/>
      <c r="V112" s="490"/>
      <c r="W112" s="490"/>
      <c r="X112" s="490"/>
      <c r="Y112" s="490"/>
      <c r="Z112" s="490"/>
      <c r="AA112" s="490"/>
      <c r="AB112" s="490"/>
      <c r="AC112" s="490"/>
      <c r="AD112" s="490"/>
      <c r="AE112" s="490"/>
      <c r="AF112" s="490"/>
      <c r="AG112" s="490"/>
      <c r="AH112" s="490"/>
      <c r="AI112" s="490"/>
      <c r="AJ112" s="490"/>
      <c r="AK112" s="490"/>
      <c r="AL112" s="490"/>
      <c r="AM112" s="490"/>
      <c r="AN112" s="490"/>
      <c r="AO112" s="490"/>
      <c r="AP112" s="490"/>
      <c r="AQ112" s="490"/>
      <c r="AR112" s="490"/>
      <c r="AS112" s="490"/>
      <c r="AT112" s="490"/>
      <c r="AU112" s="490"/>
      <c r="AV112" s="490"/>
      <c r="AW112" s="490"/>
      <c r="AX112" s="490"/>
      <c r="AY112" s="490"/>
      <c r="AZ112" s="490"/>
      <c r="BA112" s="490"/>
      <c r="BB112" s="490"/>
      <c r="BC112" s="490"/>
      <c r="BD112" s="500"/>
      <c r="BE112" s="490"/>
      <c r="BF112" s="490"/>
      <c r="BG112" s="490"/>
      <c r="BH112" s="490"/>
      <c r="BI112" s="490"/>
      <c r="BJ112" s="490"/>
      <c r="BK112" s="490"/>
      <c r="BL112" s="490"/>
      <c r="BM112" s="490"/>
      <c r="BN112" s="490"/>
      <c r="BO112" s="490"/>
      <c r="BP112" s="490"/>
      <c r="BQ112" s="490"/>
      <c r="BR112" s="490"/>
      <c r="BS112" s="490"/>
      <c r="BT112" s="490"/>
      <c r="BU112" s="490"/>
      <c r="BV112" s="490"/>
      <c r="BW112" s="490"/>
      <c r="BX112" s="490"/>
      <c r="BY112" s="490"/>
      <c r="BZ112" s="490"/>
      <c r="CA112" s="490"/>
      <c r="CB112" s="490"/>
      <c r="CC112" s="490"/>
      <c r="CD112" s="490"/>
      <c r="CE112" s="490"/>
      <c r="CF112" s="490"/>
      <c r="CG112" s="490"/>
      <c r="CH112" s="490"/>
      <c r="CI112" s="490"/>
      <c r="CJ112" s="490"/>
      <c r="CK112" s="490"/>
      <c r="CL112" s="490"/>
      <c r="CM112" s="490"/>
      <c r="CN112" s="490"/>
      <c r="CO112" s="490"/>
      <c r="CP112" s="490"/>
      <c r="CQ112" s="490"/>
      <c r="CR112" s="490"/>
      <c r="CS112" s="490"/>
      <c r="CT112" s="490"/>
      <c r="CU112" s="490"/>
      <c r="CV112" s="490"/>
      <c r="CW112" s="490"/>
      <c r="CX112" s="500"/>
      <c r="CY112" s="490"/>
      <c r="CZ112" s="490"/>
      <c r="DA112" s="490"/>
      <c r="DB112" s="490"/>
      <c r="DC112" s="490"/>
      <c r="DD112" s="490"/>
      <c r="DE112" s="490"/>
      <c r="DF112" s="490"/>
      <c r="DG112" s="490"/>
      <c r="DH112" s="490"/>
      <c r="DI112" s="490"/>
      <c r="DJ112" s="490"/>
      <c r="DK112" s="490"/>
      <c r="DL112" s="490"/>
      <c r="DM112" s="490"/>
      <c r="DN112" s="490"/>
      <c r="DO112" s="490"/>
      <c r="DP112" s="490"/>
      <c r="DQ112" s="490"/>
      <c r="DR112" s="490"/>
      <c r="DS112" s="490"/>
      <c r="DT112" s="490"/>
      <c r="DU112" s="490"/>
      <c r="DV112" s="490"/>
      <c r="DW112" s="490"/>
      <c r="DX112" s="490"/>
      <c r="DY112" s="490"/>
      <c r="DZ112" s="490"/>
      <c r="EA112" s="490"/>
      <c r="EB112" s="490"/>
      <c r="EC112" s="490"/>
      <c r="ED112" s="490"/>
      <c r="EE112" s="490"/>
      <c r="EF112" s="490"/>
      <c r="EG112" s="490"/>
      <c r="EH112" s="490"/>
      <c r="EI112" s="490"/>
      <c r="EJ112" s="490"/>
      <c r="EK112" s="490"/>
      <c r="EL112" s="490"/>
      <c r="EM112" s="490"/>
      <c r="EN112" s="490"/>
      <c r="EO112" s="490"/>
      <c r="EP112" s="490"/>
      <c r="EQ112" s="490"/>
      <c r="ER112" s="490"/>
      <c r="ES112" s="490"/>
      <c r="ET112" s="490"/>
      <c r="EU112" s="490"/>
      <c r="EV112" s="513"/>
      <c r="EW112" s="490"/>
      <c r="EX112" s="490"/>
      <c r="EY112" s="490"/>
      <c r="EZ112" s="490"/>
      <c r="FA112" s="481"/>
      <c r="FB112" s="490"/>
    </row>
    <row r="113" spans="1:158" s="466" customFormat="1" ht="40.9" customHeight="1">
      <c r="A113" s="203" t="s">
        <v>8243</v>
      </c>
      <c r="B113" s="502"/>
      <c r="C113" s="502"/>
      <c r="D113" s="502"/>
      <c r="E113" s="502"/>
      <c r="F113" s="507" t="s">
        <v>3226</v>
      </c>
      <c r="G113" s="502"/>
      <c r="H113" s="502"/>
      <c r="I113" s="502"/>
      <c r="J113" s="502"/>
      <c r="K113" s="502"/>
      <c r="L113" s="502"/>
      <c r="M113" s="502"/>
      <c r="N113" s="504"/>
      <c r="O113" s="502"/>
      <c r="P113" s="502"/>
      <c r="Q113" s="490"/>
      <c r="R113" s="490"/>
      <c r="S113" s="490"/>
      <c r="T113" s="490"/>
      <c r="U113" s="490"/>
      <c r="V113" s="490"/>
      <c r="W113" s="490"/>
      <c r="X113" s="490"/>
      <c r="Y113" s="490"/>
      <c r="Z113" s="490"/>
      <c r="AA113" s="490"/>
      <c r="AB113" s="490"/>
      <c r="AC113" s="490"/>
      <c r="AD113" s="490"/>
      <c r="AE113" s="490"/>
      <c r="AF113" s="490"/>
      <c r="AG113" s="490"/>
      <c r="AH113" s="490"/>
      <c r="AI113" s="490"/>
      <c r="AJ113" s="490"/>
      <c r="AK113" s="490"/>
      <c r="AL113" s="490"/>
      <c r="AM113" s="490"/>
      <c r="AN113" s="490"/>
      <c r="AO113" s="490"/>
      <c r="AP113" s="490"/>
      <c r="AQ113" s="490"/>
      <c r="AR113" s="490"/>
      <c r="AS113" s="490"/>
      <c r="AT113" s="490"/>
      <c r="AU113" s="490"/>
      <c r="AV113" s="490"/>
      <c r="AW113" s="490"/>
      <c r="AX113" s="490"/>
      <c r="AY113" s="490"/>
      <c r="AZ113" s="490"/>
      <c r="BA113" s="490"/>
      <c r="BB113" s="490"/>
      <c r="BC113" s="490"/>
      <c r="BD113" s="500"/>
      <c r="BE113" s="490"/>
      <c r="BF113" s="490"/>
      <c r="BG113" s="490"/>
      <c r="BH113" s="490"/>
      <c r="BI113" s="490"/>
      <c r="BJ113" s="490"/>
      <c r="BK113" s="490"/>
      <c r="BL113" s="490"/>
      <c r="BM113" s="490"/>
      <c r="BN113" s="490"/>
      <c r="BO113" s="490"/>
      <c r="BP113" s="490"/>
      <c r="BQ113" s="490"/>
      <c r="BR113" s="490"/>
      <c r="BS113" s="490"/>
      <c r="BT113" s="490"/>
      <c r="BU113" s="490"/>
      <c r="BV113" s="490"/>
      <c r="BW113" s="490"/>
      <c r="BX113" s="490"/>
      <c r="BY113" s="490"/>
      <c r="BZ113" s="490"/>
      <c r="CA113" s="490"/>
      <c r="CB113" s="490"/>
      <c r="CC113" s="490"/>
      <c r="CD113" s="490"/>
      <c r="CE113" s="490"/>
      <c r="CF113" s="490"/>
      <c r="CG113" s="490"/>
      <c r="CH113" s="490"/>
      <c r="CI113" s="490"/>
      <c r="CJ113" s="490"/>
      <c r="CK113" s="490"/>
      <c r="CL113" s="490"/>
      <c r="CM113" s="490"/>
      <c r="CN113" s="490"/>
      <c r="CO113" s="490"/>
      <c r="CP113" s="490"/>
      <c r="CQ113" s="490"/>
      <c r="CR113" s="490"/>
      <c r="CS113" s="490"/>
      <c r="CT113" s="490"/>
      <c r="CU113" s="490"/>
      <c r="CV113" s="490"/>
      <c r="CW113" s="490"/>
      <c r="CX113" s="500"/>
      <c r="CY113" s="490"/>
      <c r="CZ113" s="490"/>
      <c r="DA113" s="490"/>
      <c r="DB113" s="490"/>
      <c r="DC113" s="490"/>
      <c r="DD113" s="490"/>
      <c r="DE113" s="490"/>
      <c r="DF113" s="490"/>
      <c r="DG113" s="490"/>
      <c r="DH113" s="490"/>
      <c r="DI113" s="490"/>
      <c r="DJ113" s="490"/>
      <c r="DK113" s="490"/>
      <c r="DL113" s="490"/>
      <c r="DM113" s="490"/>
      <c r="DN113" s="490"/>
      <c r="DO113" s="490"/>
      <c r="DP113" s="490"/>
      <c r="DQ113" s="490"/>
      <c r="DR113" s="490"/>
      <c r="DS113" s="490"/>
      <c r="DT113" s="490"/>
      <c r="DU113" s="490"/>
      <c r="DV113" s="490"/>
      <c r="DW113" s="490"/>
      <c r="DX113" s="490"/>
      <c r="DY113" s="490"/>
      <c r="DZ113" s="490"/>
      <c r="EA113" s="490"/>
      <c r="EB113" s="490"/>
      <c r="EC113" s="490"/>
      <c r="ED113" s="490"/>
      <c r="EE113" s="490"/>
      <c r="EF113" s="490"/>
      <c r="EG113" s="490"/>
      <c r="EH113" s="490"/>
      <c r="EI113" s="490"/>
      <c r="EJ113" s="490"/>
      <c r="EK113" s="490"/>
      <c r="EL113" s="490"/>
      <c r="EM113" s="490"/>
      <c r="EN113" s="490"/>
      <c r="EO113" s="490"/>
      <c r="EP113" s="490"/>
      <c r="EQ113" s="490"/>
      <c r="ER113" s="490"/>
      <c r="ES113" s="490"/>
      <c r="ET113" s="490"/>
      <c r="EU113" s="490"/>
      <c r="EV113" s="513"/>
      <c r="EW113" s="490"/>
      <c r="EX113" s="490"/>
      <c r="EY113" s="490"/>
      <c r="EZ113" s="490"/>
      <c r="FA113" s="481"/>
      <c r="FB113" s="490"/>
    </row>
    <row r="114" spans="1:158" s="537" customFormat="1" ht="40.9" customHeight="1">
      <c r="A114" s="530">
        <v>72</v>
      </c>
      <c r="B114" s="531" t="s">
        <v>5575</v>
      </c>
      <c r="C114" s="502" t="s">
        <v>5650</v>
      </c>
      <c r="D114" s="502">
        <v>438</v>
      </c>
      <c r="E114" s="502">
        <v>991</v>
      </c>
      <c r="F114" s="532" t="s">
        <v>5651</v>
      </c>
      <c r="G114" s="531" t="s">
        <v>448</v>
      </c>
      <c r="H114" s="531" t="s">
        <v>5652</v>
      </c>
      <c r="I114" s="502" t="s">
        <v>5653</v>
      </c>
      <c r="J114" s="502">
        <v>24</v>
      </c>
      <c r="K114" s="531" t="s">
        <v>5654</v>
      </c>
      <c r="L114" s="531" t="s">
        <v>5655</v>
      </c>
      <c r="M114" s="531" t="s">
        <v>67</v>
      </c>
      <c r="N114" s="533">
        <v>1100</v>
      </c>
      <c r="O114" s="531" t="s">
        <v>3060</v>
      </c>
      <c r="P114" s="502">
        <v>7</v>
      </c>
      <c r="Q114" s="512">
        <v>0</v>
      </c>
      <c r="R114" s="512"/>
      <c r="S114" s="512"/>
      <c r="T114" s="512"/>
      <c r="U114" s="512"/>
      <c r="V114" s="512"/>
      <c r="W114" s="512"/>
      <c r="X114" s="512"/>
      <c r="Y114" s="512"/>
      <c r="Z114" s="512"/>
      <c r="AA114" s="512"/>
      <c r="AB114" s="512"/>
      <c r="AC114" s="512">
        <v>1000</v>
      </c>
      <c r="AD114" s="512"/>
      <c r="AE114" s="512"/>
      <c r="AF114" s="512"/>
      <c r="AG114" s="512">
        <v>100</v>
      </c>
      <c r="AH114" s="512"/>
      <c r="AI114" s="512"/>
      <c r="AJ114" s="512"/>
      <c r="AK114" s="512">
        <v>0</v>
      </c>
      <c r="AL114" s="512"/>
      <c r="AM114" s="512">
        <v>0</v>
      </c>
      <c r="AN114" s="512"/>
      <c r="AO114" s="512"/>
      <c r="AP114" s="512"/>
      <c r="AQ114" s="512"/>
      <c r="AR114" s="512"/>
      <c r="AS114" s="512"/>
      <c r="AT114" s="512"/>
      <c r="AU114" s="512">
        <v>0</v>
      </c>
      <c r="AV114" s="512"/>
      <c r="AW114" s="512"/>
      <c r="AX114" s="512"/>
      <c r="AY114" s="512"/>
      <c r="AZ114" s="512"/>
      <c r="BA114" s="512"/>
      <c r="BB114" s="512"/>
      <c r="BC114" s="512">
        <v>0</v>
      </c>
      <c r="BD114" s="534"/>
      <c r="BE114" s="512">
        <v>0</v>
      </c>
      <c r="BF114" s="512">
        <v>0</v>
      </c>
      <c r="BG114" s="512">
        <v>0</v>
      </c>
      <c r="BH114" s="512"/>
      <c r="BI114" s="512">
        <v>0</v>
      </c>
      <c r="BJ114" s="512"/>
      <c r="BK114" s="512">
        <v>0</v>
      </c>
      <c r="BL114" s="512"/>
      <c r="BM114" s="512">
        <v>0</v>
      </c>
      <c r="BN114" s="512"/>
      <c r="BO114" s="512">
        <v>0</v>
      </c>
      <c r="BP114" s="512"/>
      <c r="BQ114" s="512"/>
      <c r="BR114" s="512"/>
      <c r="BS114" s="512"/>
      <c r="BT114" s="512"/>
      <c r="BU114" s="512"/>
      <c r="BV114" s="512"/>
      <c r="BW114" s="512">
        <v>0</v>
      </c>
      <c r="BX114" s="512"/>
      <c r="BY114" s="512">
        <v>0</v>
      </c>
      <c r="BZ114" s="512"/>
      <c r="CA114" s="512"/>
      <c r="CB114" s="512"/>
      <c r="CC114" s="512">
        <v>0</v>
      </c>
      <c r="CD114" s="512">
        <v>0</v>
      </c>
      <c r="CE114" s="512">
        <v>0</v>
      </c>
      <c r="CF114" s="512"/>
      <c r="CG114" s="512"/>
      <c r="CH114" s="512"/>
      <c r="CI114" s="512">
        <v>0</v>
      </c>
      <c r="CJ114" s="512">
        <v>0</v>
      </c>
      <c r="CK114" s="512">
        <v>0</v>
      </c>
      <c r="CL114" s="512"/>
      <c r="CM114" s="512"/>
      <c r="CN114" s="512"/>
      <c r="CO114" s="512">
        <v>0</v>
      </c>
      <c r="CP114" s="512"/>
      <c r="CQ114" s="512">
        <v>0</v>
      </c>
      <c r="CR114" s="512"/>
      <c r="CS114" s="512">
        <v>0</v>
      </c>
      <c r="CT114" s="512"/>
      <c r="CU114" s="512">
        <v>0</v>
      </c>
      <c r="CV114" s="512"/>
      <c r="CW114" s="512"/>
      <c r="CX114" s="534"/>
      <c r="CY114" s="512">
        <v>0</v>
      </c>
      <c r="CZ114" s="512"/>
      <c r="DA114" s="512">
        <v>0</v>
      </c>
      <c r="DB114" s="512"/>
      <c r="DC114" s="512"/>
      <c r="DD114" s="512"/>
      <c r="DE114" s="512">
        <v>0</v>
      </c>
      <c r="DF114" s="512"/>
      <c r="DG114" s="512"/>
      <c r="DH114" s="512"/>
      <c r="DI114" s="512"/>
      <c r="DJ114" s="512"/>
      <c r="DK114" s="512"/>
      <c r="DL114" s="512"/>
      <c r="DM114" s="512"/>
      <c r="DN114" s="512"/>
      <c r="DO114" s="512"/>
      <c r="DP114" s="512"/>
      <c r="DQ114" s="512"/>
      <c r="DR114" s="512"/>
      <c r="DS114" s="512"/>
      <c r="DT114" s="512"/>
      <c r="DU114" s="512"/>
      <c r="DV114" s="512"/>
      <c r="DW114" s="512"/>
      <c r="DX114" s="512"/>
      <c r="DY114" s="512"/>
      <c r="DZ114" s="512"/>
      <c r="EA114" s="512"/>
      <c r="EB114" s="512">
        <v>0</v>
      </c>
      <c r="EC114" s="512"/>
      <c r="ED114" s="512"/>
      <c r="EE114" s="512"/>
      <c r="EF114" s="512"/>
      <c r="EG114" s="512"/>
      <c r="EH114" s="512">
        <v>0</v>
      </c>
      <c r="EI114" s="512"/>
      <c r="EJ114" s="512"/>
      <c r="EK114" s="512"/>
      <c r="EL114" s="512"/>
      <c r="EM114" s="512">
        <v>0</v>
      </c>
      <c r="EN114" s="512"/>
      <c r="EO114" s="512"/>
      <c r="EP114" s="512"/>
      <c r="EQ114" s="512"/>
      <c r="ER114" s="512"/>
      <c r="ES114" s="512"/>
      <c r="ET114" s="512"/>
      <c r="EU114" s="512"/>
      <c r="EV114" s="535"/>
      <c r="EW114" s="512"/>
      <c r="EX114" s="512"/>
      <c r="EY114" s="512"/>
      <c r="EZ114" s="512"/>
      <c r="FA114" s="536">
        <f t="shared" si="2"/>
        <v>0</v>
      </c>
      <c r="FB114" s="512">
        <f>N114-FA114</f>
        <v>1100</v>
      </c>
    </row>
    <row r="115" spans="1:158" s="466" customFormat="1" ht="40.9" customHeight="1">
      <c r="A115" s="203" t="s">
        <v>8243</v>
      </c>
      <c r="B115" s="502"/>
      <c r="C115" s="502"/>
      <c r="D115" s="502"/>
      <c r="E115" s="502"/>
      <c r="F115" s="507" t="s">
        <v>3227</v>
      </c>
      <c r="G115" s="502"/>
      <c r="H115" s="502"/>
      <c r="I115" s="502"/>
      <c r="J115" s="502"/>
      <c r="K115" s="502"/>
      <c r="L115" s="502"/>
      <c r="M115" s="502"/>
      <c r="N115" s="504"/>
      <c r="O115" s="502"/>
      <c r="P115" s="502"/>
      <c r="Q115" s="490"/>
      <c r="R115" s="490"/>
      <c r="S115" s="490"/>
      <c r="T115" s="490"/>
      <c r="U115" s="490"/>
      <c r="V115" s="490"/>
      <c r="W115" s="490"/>
      <c r="X115" s="490"/>
      <c r="Y115" s="490"/>
      <c r="Z115" s="490"/>
      <c r="AA115" s="490"/>
      <c r="AB115" s="490"/>
      <c r="AC115" s="490"/>
      <c r="AD115" s="490"/>
      <c r="AE115" s="490"/>
      <c r="AF115" s="490"/>
      <c r="AG115" s="490"/>
      <c r="AH115" s="490"/>
      <c r="AI115" s="490"/>
      <c r="AJ115" s="490"/>
      <c r="AK115" s="490"/>
      <c r="AL115" s="490"/>
      <c r="AM115" s="490"/>
      <c r="AN115" s="490"/>
      <c r="AO115" s="490"/>
      <c r="AP115" s="490"/>
      <c r="AQ115" s="490"/>
      <c r="AR115" s="490"/>
      <c r="AS115" s="490"/>
      <c r="AT115" s="490"/>
      <c r="AU115" s="490"/>
      <c r="AV115" s="490"/>
      <c r="AW115" s="490"/>
      <c r="AX115" s="490"/>
      <c r="AY115" s="490"/>
      <c r="AZ115" s="490"/>
      <c r="BA115" s="490"/>
      <c r="BB115" s="490"/>
      <c r="BC115" s="490"/>
      <c r="BD115" s="500"/>
      <c r="BE115" s="490"/>
      <c r="BF115" s="490"/>
      <c r="BG115" s="490"/>
      <c r="BH115" s="490"/>
      <c r="BI115" s="490"/>
      <c r="BJ115" s="490"/>
      <c r="BK115" s="490"/>
      <c r="BL115" s="490"/>
      <c r="BM115" s="490"/>
      <c r="BN115" s="490"/>
      <c r="BO115" s="490"/>
      <c r="BP115" s="490"/>
      <c r="BQ115" s="490"/>
      <c r="BR115" s="490"/>
      <c r="BS115" s="490"/>
      <c r="BT115" s="490"/>
      <c r="BU115" s="490"/>
      <c r="BV115" s="490"/>
      <c r="BW115" s="490"/>
      <c r="BX115" s="490"/>
      <c r="BY115" s="490"/>
      <c r="BZ115" s="490"/>
      <c r="CA115" s="490"/>
      <c r="CB115" s="490"/>
      <c r="CC115" s="490"/>
      <c r="CD115" s="490"/>
      <c r="CE115" s="490"/>
      <c r="CF115" s="490"/>
      <c r="CG115" s="490"/>
      <c r="CH115" s="490"/>
      <c r="CI115" s="490"/>
      <c r="CJ115" s="490"/>
      <c r="CK115" s="490"/>
      <c r="CL115" s="490"/>
      <c r="CM115" s="490"/>
      <c r="CN115" s="490"/>
      <c r="CO115" s="490"/>
      <c r="CP115" s="490"/>
      <c r="CQ115" s="490"/>
      <c r="CR115" s="490"/>
      <c r="CS115" s="490"/>
      <c r="CT115" s="490"/>
      <c r="CU115" s="490"/>
      <c r="CV115" s="490"/>
      <c r="CW115" s="490"/>
      <c r="CX115" s="500"/>
      <c r="CY115" s="490"/>
      <c r="CZ115" s="490"/>
      <c r="DA115" s="490"/>
      <c r="DB115" s="490"/>
      <c r="DC115" s="490"/>
      <c r="DD115" s="490"/>
      <c r="DE115" s="490"/>
      <c r="DF115" s="490"/>
      <c r="DG115" s="490"/>
      <c r="DH115" s="490"/>
      <c r="DI115" s="490"/>
      <c r="DJ115" s="490"/>
      <c r="DK115" s="490"/>
      <c r="DL115" s="490"/>
      <c r="DM115" s="490"/>
      <c r="DN115" s="490"/>
      <c r="DO115" s="490"/>
      <c r="DP115" s="490"/>
      <c r="DQ115" s="490"/>
      <c r="DR115" s="490"/>
      <c r="DS115" s="490"/>
      <c r="DT115" s="490"/>
      <c r="DU115" s="490"/>
      <c r="DV115" s="490"/>
      <c r="DW115" s="490"/>
      <c r="DX115" s="490"/>
      <c r="DY115" s="490"/>
      <c r="DZ115" s="490"/>
      <c r="EA115" s="490"/>
      <c r="EB115" s="490"/>
      <c r="EC115" s="490"/>
      <c r="ED115" s="490"/>
      <c r="EE115" s="490"/>
      <c r="EF115" s="490"/>
      <c r="EG115" s="490"/>
      <c r="EH115" s="490"/>
      <c r="EI115" s="490"/>
      <c r="EJ115" s="490"/>
      <c r="EK115" s="490"/>
      <c r="EL115" s="490"/>
      <c r="EM115" s="490"/>
      <c r="EN115" s="490"/>
      <c r="EO115" s="490"/>
      <c r="EP115" s="490"/>
      <c r="EQ115" s="490"/>
      <c r="ER115" s="490"/>
      <c r="ES115" s="490"/>
      <c r="ET115" s="490"/>
      <c r="EU115" s="490"/>
      <c r="EV115" s="513"/>
      <c r="EW115" s="490"/>
      <c r="EX115" s="490"/>
      <c r="EY115" s="490"/>
      <c r="EZ115" s="490"/>
      <c r="FA115" s="481"/>
      <c r="FB115" s="490"/>
    </row>
    <row r="116" spans="1:158" s="466" customFormat="1" ht="40.9" customHeight="1">
      <c r="A116" s="203">
        <v>73</v>
      </c>
      <c r="B116" s="502" t="s">
        <v>5586</v>
      </c>
      <c r="C116" s="502" t="s">
        <v>5657</v>
      </c>
      <c r="D116" s="502">
        <v>454</v>
      </c>
      <c r="E116" s="502">
        <v>1114</v>
      </c>
      <c r="F116" s="503" t="s">
        <v>5658</v>
      </c>
      <c r="G116" s="502" t="s">
        <v>5659</v>
      </c>
      <c r="H116" s="502" t="s">
        <v>62</v>
      </c>
      <c r="I116" s="502" t="s">
        <v>5660</v>
      </c>
      <c r="J116" s="502">
        <v>24</v>
      </c>
      <c r="K116" s="502" t="s">
        <v>5661</v>
      </c>
      <c r="L116" s="502" t="s">
        <v>5662</v>
      </c>
      <c r="M116" s="502" t="s">
        <v>65</v>
      </c>
      <c r="N116" s="504">
        <v>77100</v>
      </c>
      <c r="O116" s="502" t="s">
        <v>3115</v>
      </c>
      <c r="P116" s="502">
        <v>113</v>
      </c>
      <c r="Q116" s="490">
        <v>6000</v>
      </c>
      <c r="R116" s="490">
        <v>6000</v>
      </c>
      <c r="S116" s="490"/>
      <c r="T116" s="490"/>
      <c r="U116" s="490"/>
      <c r="V116" s="490"/>
      <c r="W116" s="490"/>
      <c r="X116" s="490"/>
      <c r="Y116" s="490"/>
      <c r="Z116" s="490"/>
      <c r="AA116" s="490">
        <v>12000</v>
      </c>
      <c r="AB116" s="490">
        <v>4000</v>
      </c>
      <c r="AC116" s="490">
        <v>500</v>
      </c>
      <c r="AD116" s="490">
        <v>500</v>
      </c>
      <c r="AE116" s="490"/>
      <c r="AF116" s="490"/>
      <c r="AG116" s="490">
        <v>6000</v>
      </c>
      <c r="AH116" s="490">
        <v>3000</v>
      </c>
      <c r="AI116" s="490">
        <v>8000</v>
      </c>
      <c r="AJ116" s="490">
        <v>6600</v>
      </c>
      <c r="AK116" s="490">
        <v>0</v>
      </c>
      <c r="AL116" s="490"/>
      <c r="AM116" s="490">
        <v>0</v>
      </c>
      <c r="AN116" s="490"/>
      <c r="AO116" s="490"/>
      <c r="AP116" s="490"/>
      <c r="AQ116" s="490">
        <v>3000</v>
      </c>
      <c r="AR116" s="490">
        <v>1000</v>
      </c>
      <c r="AS116" s="490"/>
      <c r="AT116" s="490">
        <v>2000</v>
      </c>
      <c r="AU116" s="490">
        <v>2000</v>
      </c>
      <c r="AV116" s="490">
        <v>0</v>
      </c>
      <c r="AW116" s="490">
        <v>3500</v>
      </c>
      <c r="AX116" s="490">
        <v>600</v>
      </c>
      <c r="AY116" s="490"/>
      <c r="AZ116" s="490"/>
      <c r="BA116" s="490"/>
      <c r="BB116" s="490"/>
      <c r="BC116" s="490">
        <v>0</v>
      </c>
      <c r="BD116" s="500"/>
      <c r="BE116" s="490">
        <v>0</v>
      </c>
      <c r="BF116" s="490">
        <v>0</v>
      </c>
      <c r="BG116" s="490">
        <v>500</v>
      </c>
      <c r="BH116" s="490">
        <v>200</v>
      </c>
      <c r="BI116" s="490">
        <v>1700</v>
      </c>
      <c r="BJ116" s="490">
        <v>0</v>
      </c>
      <c r="BK116" s="490">
        <v>0</v>
      </c>
      <c r="BL116" s="490"/>
      <c r="BM116" s="490">
        <v>0</v>
      </c>
      <c r="BN116" s="490"/>
      <c r="BO116" s="490">
        <v>1000</v>
      </c>
      <c r="BP116" s="490"/>
      <c r="BQ116" s="490">
        <v>500</v>
      </c>
      <c r="BR116" s="490"/>
      <c r="BS116" s="490">
        <v>500</v>
      </c>
      <c r="BT116" s="490">
        <v>500</v>
      </c>
      <c r="BU116" s="490"/>
      <c r="BV116" s="490">
        <v>1500</v>
      </c>
      <c r="BW116" s="490">
        <v>1500</v>
      </c>
      <c r="BX116" s="490"/>
      <c r="BY116" s="490">
        <v>2000</v>
      </c>
      <c r="BZ116" s="490"/>
      <c r="CA116" s="490">
        <v>1500</v>
      </c>
      <c r="CB116" s="490">
        <v>500</v>
      </c>
      <c r="CC116" s="490">
        <v>2500</v>
      </c>
      <c r="CD116" s="490">
        <v>1500</v>
      </c>
      <c r="CE116" s="490">
        <v>3000</v>
      </c>
      <c r="CF116" s="490">
        <v>500</v>
      </c>
      <c r="CG116" s="490"/>
      <c r="CH116" s="490"/>
      <c r="CI116" s="490">
        <v>0</v>
      </c>
      <c r="CJ116" s="490">
        <v>3000</v>
      </c>
      <c r="CK116" s="490">
        <v>3000</v>
      </c>
      <c r="CL116" s="490">
        <v>1000</v>
      </c>
      <c r="CM116" s="490"/>
      <c r="CN116" s="490"/>
      <c r="CO116" s="490">
        <v>2000</v>
      </c>
      <c r="CP116" s="490">
        <v>2000</v>
      </c>
      <c r="CQ116" s="490">
        <v>2500</v>
      </c>
      <c r="CR116" s="490">
        <v>1300</v>
      </c>
      <c r="CS116" s="490">
        <v>3500</v>
      </c>
      <c r="CT116" s="490"/>
      <c r="CU116" s="490">
        <v>10000</v>
      </c>
      <c r="CV116" s="490">
        <v>4000</v>
      </c>
      <c r="CW116" s="490">
        <v>300</v>
      </c>
      <c r="CX116" s="500">
        <v>100</v>
      </c>
      <c r="CY116" s="490">
        <v>100</v>
      </c>
      <c r="CZ116" s="490"/>
      <c r="DA116" s="490">
        <v>0</v>
      </c>
      <c r="DB116" s="490"/>
      <c r="DC116" s="490"/>
      <c r="DD116" s="490"/>
      <c r="DE116" s="490">
        <v>0</v>
      </c>
      <c r="DF116" s="490"/>
      <c r="DG116" s="490"/>
      <c r="DH116" s="490"/>
      <c r="DI116" s="490"/>
      <c r="DJ116" s="490"/>
      <c r="DK116" s="490"/>
      <c r="DL116" s="490"/>
      <c r="DM116" s="490"/>
      <c r="DN116" s="490"/>
      <c r="DO116" s="490"/>
      <c r="DP116" s="490"/>
      <c r="DQ116" s="490"/>
      <c r="DR116" s="490"/>
      <c r="DS116" s="490"/>
      <c r="DT116" s="490"/>
      <c r="DU116" s="490"/>
      <c r="DV116" s="490"/>
      <c r="DW116" s="490"/>
      <c r="DX116" s="490"/>
      <c r="DY116" s="490"/>
      <c r="DZ116" s="490"/>
      <c r="EA116" s="490"/>
      <c r="EB116" s="490">
        <v>0</v>
      </c>
      <c r="EC116" s="490"/>
      <c r="ED116" s="490"/>
      <c r="EE116" s="490"/>
      <c r="EF116" s="490"/>
      <c r="EG116" s="490"/>
      <c r="EH116" s="490">
        <v>0</v>
      </c>
      <c r="EI116" s="490"/>
      <c r="EJ116" s="490"/>
      <c r="EK116" s="490"/>
      <c r="EL116" s="490"/>
      <c r="EM116" s="490">
        <v>0</v>
      </c>
      <c r="EN116" s="490"/>
      <c r="EO116" s="490"/>
      <c r="EP116" s="490"/>
      <c r="EQ116" s="490"/>
      <c r="ER116" s="490"/>
      <c r="ES116" s="490"/>
      <c r="ET116" s="490"/>
      <c r="EU116" s="490"/>
      <c r="EV116" s="513"/>
      <c r="EW116" s="490"/>
      <c r="EX116" s="490"/>
      <c r="EY116" s="490"/>
      <c r="EZ116" s="490"/>
      <c r="FA116" s="481">
        <f t="shared" si="2"/>
        <v>33300</v>
      </c>
      <c r="FB116" s="490">
        <f>N116-FA116</f>
        <v>43800</v>
      </c>
    </row>
    <row r="117" spans="1:158" s="466" customFormat="1" ht="40.9" customHeight="1">
      <c r="A117" s="203" t="s">
        <v>8243</v>
      </c>
      <c r="B117" s="502"/>
      <c r="C117" s="502"/>
      <c r="D117" s="502"/>
      <c r="E117" s="502"/>
      <c r="F117" s="507" t="s">
        <v>3228</v>
      </c>
      <c r="G117" s="502"/>
      <c r="H117" s="502"/>
      <c r="I117" s="502"/>
      <c r="J117" s="502"/>
      <c r="K117" s="502"/>
      <c r="L117" s="502"/>
      <c r="M117" s="502"/>
      <c r="N117" s="504"/>
      <c r="O117" s="502"/>
      <c r="P117" s="502"/>
      <c r="Q117" s="490"/>
      <c r="R117" s="490"/>
      <c r="S117" s="490"/>
      <c r="T117" s="490"/>
      <c r="U117" s="490"/>
      <c r="V117" s="490"/>
      <c r="W117" s="490"/>
      <c r="X117" s="490"/>
      <c r="Y117" s="490"/>
      <c r="Z117" s="490"/>
      <c r="AA117" s="490"/>
      <c r="AB117" s="490"/>
      <c r="AC117" s="490"/>
      <c r="AD117" s="490"/>
      <c r="AE117" s="490"/>
      <c r="AF117" s="490"/>
      <c r="AG117" s="490"/>
      <c r="AH117" s="490"/>
      <c r="AI117" s="490"/>
      <c r="AJ117" s="490"/>
      <c r="AK117" s="490"/>
      <c r="AL117" s="490"/>
      <c r="AM117" s="490"/>
      <c r="AN117" s="490"/>
      <c r="AO117" s="490"/>
      <c r="AP117" s="490"/>
      <c r="AQ117" s="490"/>
      <c r="AR117" s="490"/>
      <c r="AS117" s="490"/>
      <c r="AT117" s="490"/>
      <c r="AU117" s="490"/>
      <c r="AV117" s="490"/>
      <c r="AW117" s="490"/>
      <c r="AX117" s="490"/>
      <c r="AY117" s="490"/>
      <c r="AZ117" s="490"/>
      <c r="BA117" s="490"/>
      <c r="BB117" s="490"/>
      <c r="BC117" s="490"/>
      <c r="BD117" s="500"/>
      <c r="BE117" s="490"/>
      <c r="BF117" s="490"/>
      <c r="BG117" s="490"/>
      <c r="BH117" s="490"/>
      <c r="BI117" s="490"/>
      <c r="BJ117" s="490"/>
      <c r="BK117" s="490"/>
      <c r="BL117" s="490"/>
      <c r="BM117" s="490"/>
      <c r="BN117" s="490"/>
      <c r="BO117" s="490"/>
      <c r="BP117" s="490"/>
      <c r="BQ117" s="490"/>
      <c r="BR117" s="490"/>
      <c r="BS117" s="490"/>
      <c r="BT117" s="490"/>
      <c r="BU117" s="490"/>
      <c r="BV117" s="490"/>
      <c r="BW117" s="490"/>
      <c r="BX117" s="490"/>
      <c r="BY117" s="490"/>
      <c r="BZ117" s="490"/>
      <c r="CA117" s="490"/>
      <c r="CB117" s="490"/>
      <c r="CC117" s="490"/>
      <c r="CD117" s="490"/>
      <c r="CE117" s="490"/>
      <c r="CF117" s="490"/>
      <c r="CG117" s="490"/>
      <c r="CH117" s="490"/>
      <c r="CI117" s="490"/>
      <c r="CJ117" s="490"/>
      <c r="CK117" s="490"/>
      <c r="CL117" s="490"/>
      <c r="CM117" s="490"/>
      <c r="CN117" s="490"/>
      <c r="CO117" s="490"/>
      <c r="CP117" s="490"/>
      <c r="CQ117" s="490"/>
      <c r="CR117" s="490"/>
      <c r="CS117" s="490"/>
      <c r="CT117" s="490"/>
      <c r="CU117" s="490"/>
      <c r="CV117" s="490"/>
      <c r="CW117" s="490"/>
      <c r="CX117" s="500"/>
      <c r="CY117" s="490"/>
      <c r="CZ117" s="490"/>
      <c r="DA117" s="490"/>
      <c r="DB117" s="490"/>
      <c r="DC117" s="490"/>
      <c r="DD117" s="490"/>
      <c r="DE117" s="490"/>
      <c r="DF117" s="490"/>
      <c r="DG117" s="490"/>
      <c r="DH117" s="490"/>
      <c r="DI117" s="490"/>
      <c r="DJ117" s="490"/>
      <c r="DK117" s="490"/>
      <c r="DL117" s="490"/>
      <c r="DM117" s="490"/>
      <c r="DN117" s="490"/>
      <c r="DO117" s="490"/>
      <c r="DP117" s="490"/>
      <c r="DQ117" s="490"/>
      <c r="DR117" s="490"/>
      <c r="DS117" s="490"/>
      <c r="DT117" s="490"/>
      <c r="DU117" s="490"/>
      <c r="DV117" s="490"/>
      <c r="DW117" s="490"/>
      <c r="DX117" s="490"/>
      <c r="DY117" s="490"/>
      <c r="DZ117" s="490"/>
      <c r="EA117" s="490"/>
      <c r="EB117" s="490"/>
      <c r="EC117" s="490"/>
      <c r="ED117" s="490"/>
      <c r="EE117" s="490"/>
      <c r="EF117" s="490"/>
      <c r="EG117" s="490"/>
      <c r="EH117" s="490"/>
      <c r="EI117" s="490"/>
      <c r="EJ117" s="490"/>
      <c r="EK117" s="490"/>
      <c r="EL117" s="490"/>
      <c r="EM117" s="490"/>
      <c r="EN117" s="490"/>
      <c r="EO117" s="490"/>
      <c r="EP117" s="490"/>
      <c r="EQ117" s="490"/>
      <c r="ER117" s="490"/>
      <c r="ES117" s="490"/>
      <c r="ET117" s="490"/>
      <c r="EU117" s="490"/>
      <c r="EV117" s="513"/>
      <c r="EW117" s="490"/>
      <c r="EX117" s="490"/>
      <c r="EY117" s="490"/>
      <c r="EZ117" s="490"/>
      <c r="FA117" s="481"/>
      <c r="FB117" s="490"/>
    </row>
    <row r="118" spans="1:158" s="466" customFormat="1" ht="40.9" customHeight="1">
      <c r="A118" s="203">
        <v>74</v>
      </c>
      <c r="B118" s="502" t="s">
        <v>5593</v>
      </c>
      <c r="C118" s="502" t="s">
        <v>5663</v>
      </c>
      <c r="D118" s="502">
        <v>476</v>
      </c>
      <c r="E118" s="502">
        <v>322</v>
      </c>
      <c r="F118" s="503" t="s">
        <v>5664</v>
      </c>
      <c r="G118" s="502" t="s">
        <v>5665</v>
      </c>
      <c r="H118" s="502" t="s">
        <v>464</v>
      </c>
      <c r="I118" s="502" t="s">
        <v>5666</v>
      </c>
      <c r="J118" s="502">
        <v>36</v>
      </c>
      <c r="K118" s="502" t="s">
        <v>5667</v>
      </c>
      <c r="L118" s="502" t="s">
        <v>5668</v>
      </c>
      <c r="M118" s="502" t="s">
        <v>10</v>
      </c>
      <c r="N118" s="504">
        <v>30000</v>
      </c>
      <c r="O118" s="502" t="s">
        <v>3100</v>
      </c>
      <c r="P118" s="502">
        <v>110</v>
      </c>
      <c r="Q118" s="490">
        <v>20000</v>
      </c>
      <c r="R118" s="490">
        <v>19950</v>
      </c>
      <c r="S118" s="490"/>
      <c r="T118" s="490"/>
      <c r="U118" s="490"/>
      <c r="V118" s="490"/>
      <c r="W118" s="490"/>
      <c r="X118" s="490"/>
      <c r="Y118" s="490"/>
      <c r="Z118" s="490"/>
      <c r="AA118" s="490"/>
      <c r="AB118" s="490"/>
      <c r="AC118" s="490">
        <v>10000</v>
      </c>
      <c r="AD118" s="490"/>
      <c r="AE118" s="490"/>
      <c r="AF118" s="490"/>
      <c r="AG118" s="490">
        <v>0</v>
      </c>
      <c r="AH118" s="490"/>
      <c r="AI118" s="490"/>
      <c r="AJ118" s="490"/>
      <c r="AK118" s="490">
        <v>0</v>
      </c>
      <c r="AL118" s="490"/>
      <c r="AM118" s="490">
        <v>0</v>
      </c>
      <c r="AN118" s="490"/>
      <c r="AO118" s="490"/>
      <c r="AP118" s="490"/>
      <c r="AQ118" s="490"/>
      <c r="AR118" s="490"/>
      <c r="AS118" s="490"/>
      <c r="AT118" s="490"/>
      <c r="AU118" s="490">
        <v>0</v>
      </c>
      <c r="AV118" s="490"/>
      <c r="AW118" s="490"/>
      <c r="AX118" s="490"/>
      <c r="AY118" s="490"/>
      <c r="AZ118" s="490"/>
      <c r="BA118" s="490"/>
      <c r="BB118" s="490"/>
      <c r="BC118" s="490">
        <v>0</v>
      </c>
      <c r="BD118" s="500"/>
      <c r="BE118" s="490">
        <v>0</v>
      </c>
      <c r="BF118" s="490">
        <v>0</v>
      </c>
      <c r="BG118" s="490">
        <v>0</v>
      </c>
      <c r="BH118" s="490"/>
      <c r="BI118" s="490">
        <v>0</v>
      </c>
      <c r="BJ118" s="490"/>
      <c r="BK118" s="490">
        <v>0</v>
      </c>
      <c r="BL118" s="490"/>
      <c r="BM118" s="490">
        <v>0</v>
      </c>
      <c r="BN118" s="490"/>
      <c r="BO118" s="490">
        <v>0</v>
      </c>
      <c r="BP118" s="490"/>
      <c r="BQ118" s="490"/>
      <c r="BR118" s="490"/>
      <c r="BS118" s="490"/>
      <c r="BT118" s="490"/>
      <c r="BU118" s="490"/>
      <c r="BV118" s="490"/>
      <c r="BW118" s="490">
        <v>0</v>
      </c>
      <c r="BX118" s="490"/>
      <c r="BY118" s="490">
        <v>0</v>
      </c>
      <c r="BZ118" s="490"/>
      <c r="CA118" s="490"/>
      <c r="CB118" s="490"/>
      <c r="CC118" s="490">
        <v>0</v>
      </c>
      <c r="CD118" s="490">
        <v>0</v>
      </c>
      <c r="CE118" s="490">
        <v>0</v>
      </c>
      <c r="CF118" s="490"/>
      <c r="CG118" s="490"/>
      <c r="CH118" s="490"/>
      <c r="CI118" s="490">
        <v>0</v>
      </c>
      <c r="CJ118" s="490">
        <v>0</v>
      </c>
      <c r="CK118" s="490">
        <v>0</v>
      </c>
      <c r="CL118" s="490"/>
      <c r="CM118" s="490"/>
      <c r="CN118" s="490"/>
      <c r="CO118" s="490">
        <v>0</v>
      </c>
      <c r="CP118" s="490"/>
      <c r="CQ118" s="490">
        <v>0</v>
      </c>
      <c r="CR118" s="490"/>
      <c r="CS118" s="490">
        <v>0</v>
      </c>
      <c r="CT118" s="490"/>
      <c r="CU118" s="490">
        <v>0</v>
      </c>
      <c r="CV118" s="490"/>
      <c r="CW118" s="490"/>
      <c r="CX118" s="500"/>
      <c r="CY118" s="490">
        <v>0</v>
      </c>
      <c r="CZ118" s="490"/>
      <c r="DA118" s="490">
        <v>0</v>
      </c>
      <c r="DB118" s="490"/>
      <c r="DC118" s="490"/>
      <c r="DD118" s="490"/>
      <c r="DE118" s="490">
        <v>0</v>
      </c>
      <c r="DF118" s="490"/>
      <c r="DG118" s="490"/>
      <c r="DH118" s="490"/>
      <c r="DI118" s="490"/>
      <c r="DJ118" s="490"/>
      <c r="DK118" s="490"/>
      <c r="DL118" s="490"/>
      <c r="DM118" s="490"/>
      <c r="DN118" s="490"/>
      <c r="DO118" s="490"/>
      <c r="DP118" s="490"/>
      <c r="DQ118" s="490"/>
      <c r="DR118" s="490"/>
      <c r="DS118" s="490"/>
      <c r="DT118" s="490"/>
      <c r="DU118" s="490"/>
      <c r="DV118" s="490"/>
      <c r="DW118" s="490"/>
      <c r="DX118" s="490"/>
      <c r="DY118" s="490"/>
      <c r="DZ118" s="490"/>
      <c r="EA118" s="490"/>
      <c r="EB118" s="490">
        <v>0</v>
      </c>
      <c r="EC118" s="490"/>
      <c r="ED118" s="490"/>
      <c r="EE118" s="490"/>
      <c r="EF118" s="490"/>
      <c r="EG118" s="490"/>
      <c r="EH118" s="490">
        <v>0</v>
      </c>
      <c r="EI118" s="490"/>
      <c r="EJ118" s="490"/>
      <c r="EK118" s="490"/>
      <c r="EL118" s="490"/>
      <c r="EM118" s="490">
        <v>0</v>
      </c>
      <c r="EN118" s="490"/>
      <c r="EO118" s="490"/>
      <c r="EP118" s="490"/>
      <c r="EQ118" s="490"/>
      <c r="ER118" s="490"/>
      <c r="ES118" s="490"/>
      <c r="ET118" s="490"/>
      <c r="EU118" s="490"/>
      <c r="EV118" s="513"/>
      <c r="EW118" s="490"/>
      <c r="EX118" s="490"/>
      <c r="EY118" s="490"/>
      <c r="EZ118" s="490"/>
      <c r="FA118" s="481">
        <f t="shared" si="2"/>
        <v>19950</v>
      </c>
      <c r="FB118" s="490">
        <f>N118-FA118</f>
        <v>10050</v>
      </c>
    </row>
    <row r="119" spans="1:158" s="466" customFormat="1" ht="40.9" customHeight="1">
      <c r="A119" s="203">
        <v>75</v>
      </c>
      <c r="B119" s="502" t="s">
        <v>5600</v>
      </c>
      <c r="C119" s="502" t="s">
        <v>5669</v>
      </c>
      <c r="D119" s="515">
        <v>478</v>
      </c>
      <c r="E119" s="502">
        <v>423</v>
      </c>
      <c r="F119" s="503" t="s">
        <v>5670</v>
      </c>
      <c r="G119" s="502" t="s">
        <v>5671</v>
      </c>
      <c r="H119" s="502" t="s">
        <v>5672</v>
      </c>
      <c r="I119" s="502" t="s">
        <v>5673</v>
      </c>
      <c r="J119" s="502">
        <v>24</v>
      </c>
      <c r="K119" s="502" t="s">
        <v>5674</v>
      </c>
      <c r="L119" s="502" t="s">
        <v>5675</v>
      </c>
      <c r="M119" s="502" t="s">
        <v>2884</v>
      </c>
      <c r="N119" s="504">
        <v>25850</v>
      </c>
      <c r="O119" s="502" t="s">
        <v>3108</v>
      </c>
      <c r="P119" s="502">
        <v>73</v>
      </c>
      <c r="Q119" s="490">
        <v>15000</v>
      </c>
      <c r="R119" s="490">
        <v>13000</v>
      </c>
      <c r="S119" s="490"/>
      <c r="T119" s="490"/>
      <c r="U119" s="490"/>
      <c r="V119" s="490"/>
      <c r="W119" s="490"/>
      <c r="X119" s="490"/>
      <c r="Y119" s="490">
        <v>1000</v>
      </c>
      <c r="Z119" s="490">
        <v>1000</v>
      </c>
      <c r="AA119" s="490">
        <v>3400</v>
      </c>
      <c r="AB119" s="490">
        <v>3400</v>
      </c>
      <c r="AC119" s="490">
        <v>0</v>
      </c>
      <c r="AD119" s="490"/>
      <c r="AE119" s="490"/>
      <c r="AF119" s="490"/>
      <c r="AG119" s="490">
        <v>30</v>
      </c>
      <c r="AH119" s="490"/>
      <c r="AI119" s="490"/>
      <c r="AJ119" s="490"/>
      <c r="AK119" s="490">
        <v>0</v>
      </c>
      <c r="AL119" s="490"/>
      <c r="AM119" s="490">
        <v>200</v>
      </c>
      <c r="AN119" s="490"/>
      <c r="AO119" s="490"/>
      <c r="AP119" s="490"/>
      <c r="AQ119" s="490"/>
      <c r="AR119" s="490"/>
      <c r="AS119" s="490"/>
      <c r="AT119" s="490">
        <v>1000</v>
      </c>
      <c r="AU119" s="490">
        <v>1000</v>
      </c>
      <c r="AV119" s="490">
        <v>900</v>
      </c>
      <c r="AW119" s="490"/>
      <c r="AX119" s="490"/>
      <c r="AY119" s="490"/>
      <c r="AZ119" s="490"/>
      <c r="BA119" s="490">
        <v>1900</v>
      </c>
      <c r="BB119" s="490">
        <v>500</v>
      </c>
      <c r="BC119" s="490">
        <v>0</v>
      </c>
      <c r="BD119" s="500"/>
      <c r="BE119" s="490">
        <v>0</v>
      </c>
      <c r="BF119" s="490">
        <v>0</v>
      </c>
      <c r="BG119" s="490">
        <v>0</v>
      </c>
      <c r="BH119" s="490"/>
      <c r="BI119" s="490">
        <v>0</v>
      </c>
      <c r="BJ119" s="490"/>
      <c r="BK119" s="490">
        <v>1000</v>
      </c>
      <c r="BL119" s="490">
        <v>900</v>
      </c>
      <c r="BM119" s="490">
        <v>120</v>
      </c>
      <c r="BN119" s="490"/>
      <c r="BO119" s="490">
        <v>0</v>
      </c>
      <c r="BP119" s="490"/>
      <c r="BQ119" s="490"/>
      <c r="BR119" s="490"/>
      <c r="BS119" s="490"/>
      <c r="BT119" s="490"/>
      <c r="BU119" s="490"/>
      <c r="BV119" s="490"/>
      <c r="BW119" s="490">
        <v>0</v>
      </c>
      <c r="BX119" s="490"/>
      <c r="BY119" s="490">
        <v>700</v>
      </c>
      <c r="BZ119" s="490">
        <v>700</v>
      </c>
      <c r="CA119" s="490"/>
      <c r="CB119" s="490"/>
      <c r="CC119" s="490">
        <v>0</v>
      </c>
      <c r="CD119" s="490">
        <v>0</v>
      </c>
      <c r="CE119" s="490">
        <v>0</v>
      </c>
      <c r="CF119" s="490"/>
      <c r="CG119" s="490"/>
      <c r="CH119" s="490"/>
      <c r="CI119" s="490">
        <v>0</v>
      </c>
      <c r="CJ119" s="490">
        <v>1500</v>
      </c>
      <c r="CK119" s="490">
        <v>1500</v>
      </c>
      <c r="CL119" s="490">
        <v>1000</v>
      </c>
      <c r="CM119" s="490"/>
      <c r="CN119" s="490"/>
      <c r="CO119" s="490">
        <v>0</v>
      </c>
      <c r="CP119" s="490"/>
      <c r="CQ119" s="490">
        <v>0</v>
      </c>
      <c r="CR119" s="490"/>
      <c r="CS119" s="490">
        <v>0</v>
      </c>
      <c r="CT119" s="490"/>
      <c r="CU119" s="490">
        <v>0</v>
      </c>
      <c r="CV119" s="490"/>
      <c r="CW119" s="490"/>
      <c r="CX119" s="500"/>
      <c r="CY119" s="490">
        <v>0</v>
      </c>
      <c r="CZ119" s="490"/>
      <c r="DA119" s="490">
        <v>0</v>
      </c>
      <c r="DB119" s="490"/>
      <c r="DC119" s="490"/>
      <c r="DD119" s="490"/>
      <c r="DE119" s="490">
        <v>0</v>
      </c>
      <c r="DF119" s="490"/>
      <c r="DG119" s="490"/>
      <c r="DH119" s="490"/>
      <c r="DI119" s="490"/>
      <c r="DJ119" s="490"/>
      <c r="DK119" s="490"/>
      <c r="DL119" s="490"/>
      <c r="DM119" s="490"/>
      <c r="DN119" s="490"/>
      <c r="DO119" s="490"/>
      <c r="DP119" s="490"/>
      <c r="DQ119" s="490"/>
      <c r="DR119" s="490"/>
      <c r="DS119" s="490"/>
      <c r="DT119" s="490"/>
      <c r="DU119" s="490"/>
      <c r="DV119" s="490"/>
      <c r="DW119" s="490"/>
      <c r="DX119" s="490"/>
      <c r="DY119" s="490"/>
      <c r="DZ119" s="490"/>
      <c r="EA119" s="490"/>
      <c r="EB119" s="490">
        <v>0</v>
      </c>
      <c r="EC119" s="490"/>
      <c r="ED119" s="490"/>
      <c r="EE119" s="490"/>
      <c r="EF119" s="490"/>
      <c r="EG119" s="490"/>
      <c r="EH119" s="490">
        <v>0</v>
      </c>
      <c r="EI119" s="490"/>
      <c r="EJ119" s="490"/>
      <c r="EK119" s="490"/>
      <c r="EL119" s="490"/>
      <c r="EM119" s="490">
        <v>0</v>
      </c>
      <c r="EN119" s="490"/>
      <c r="EO119" s="490"/>
      <c r="EP119" s="490"/>
      <c r="EQ119" s="490"/>
      <c r="ER119" s="490"/>
      <c r="ES119" s="490"/>
      <c r="ET119" s="490"/>
      <c r="EU119" s="490"/>
      <c r="EV119" s="513"/>
      <c r="EW119" s="490"/>
      <c r="EX119" s="490"/>
      <c r="EY119" s="490"/>
      <c r="EZ119" s="490"/>
      <c r="FA119" s="481">
        <f t="shared" si="2"/>
        <v>21400</v>
      </c>
      <c r="FB119" s="490">
        <f>N119-FA119</f>
        <v>4450</v>
      </c>
    </row>
    <row r="120" spans="1:158" s="466" customFormat="1" ht="40.9" customHeight="1">
      <c r="A120" s="203" t="s">
        <v>8243</v>
      </c>
      <c r="B120" s="502"/>
      <c r="C120" s="502"/>
      <c r="D120" s="515"/>
      <c r="E120" s="502"/>
      <c r="F120" s="507" t="s">
        <v>3229</v>
      </c>
      <c r="G120" s="502"/>
      <c r="H120" s="502"/>
      <c r="I120" s="502"/>
      <c r="J120" s="502"/>
      <c r="K120" s="502"/>
      <c r="L120" s="502"/>
      <c r="M120" s="502"/>
      <c r="N120" s="504"/>
      <c r="O120" s="502"/>
      <c r="P120" s="502"/>
      <c r="Q120" s="490"/>
      <c r="R120" s="490"/>
      <c r="S120" s="490"/>
      <c r="T120" s="490"/>
      <c r="U120" s="490"/>
      <c r="V120" s="490"/>
      <c r="W120" s="490"/>
      <c r="X120" s="490"/>
      <c r="Y120" s="490"/>
      <c r="Z120" s="490"/>
      <c r="AA120" s="490"/>
      <c r="AB120" s="490"/>
      <c r="AC120" s="490"/>
      <c r="AD120" s="490"/>
      <c r="AE120" s="490"/>
      <c r="AF120" s="490"/>
      <c r="AG120" s="490"/>
      <c r="AH120" s="490"/>
      <c r="AI120" s="490"/>
      <c r="AJ120" s="490"/>
      <c r="AK120" s="490"/>
      <c r="AL120" s="490"/>
      <c r="AM120" s="490"/>
      <c r="AN120" s="490"/>
      <c r="AO120" s="490"/>
      <c r="AP120" s="490"/>
      <c r="AQ120" s="490"/>
      <c r="AR120" s="490"/>
      <c r="AS120" s="490"/>
      <c r="AT120" s="490"/>
      <c r="AU120" s="490"/>
      <c r="AV120" s="490"/>
      <c r="AW120" s="490"/>
      <c r="AX120" s="490"/>
      <c r="AY120" s="490"/>
      <c r="AZ120" s="490"/>
      <c r="BA120" s="490"/>
      <c r="BB120" s="490"/>
      <c r="BC120" s="490"/>
      <c r="BD120" s="500"/>
      <c r="BE120" s="490"/>
      <c r="BF120" s="490"/>
      <c r="BG120" s="490"/>
      <c r="BH120" s="490"/>
      <c r="BI120" s="490"/>
      <c r="BJ120" s="490"/>
      <c r="BK120" s="490"/>
      <c r="BL120" s="490"/>
      <c r="BM120" s="490"/>
      <c r="BN120" s="490"/>
      <c r="BO120" s="490"/>
      <c r="BP120" s="490"/>
      <c r="BQ120" s="490"/>
      <c r="BR120" s="490"/>
      <c r="BS120" s="490"/>
      <c r="BT120" s="490"/>
      <c r="BU120" s="490"/>
      <c r="BV120" s="490"/>
      <c r="BW120" s="490"/>
      <c r="BX120" s="490"/>
      <c r="BY120" s="490"/>
      <c r="BZ120" s="490"/>
      <c r="CA120" s="490"/>
      <c r="CB120" s="490"/>
      <c r="CC120" s="490"/>
      <c r="CD120" s="490"/>
      <c r="CE120" s="490"/>
      <c r="CF120" s="490"/>
      <c r="CG120" s="490"/>
      <c r="CH120" s="490"/>
      <c r="CI120" s="490"/>
      <c r="CJ120" s="490"/>
      <c r="CK120" s="490"/>
      <c r="CL120" s="490"/>
      <c r="CM120" s="490"/>
      <c r="CN120" s="490"/>
      <c r="CO120" s="490"/>
      <c r="CP120" s="490"/>
      <c r="CQ120" s="490"/>
      <c r="CR120" s="490"/>
      <c r="CS120" s="490"/>
      <c r="CT120" s="490"/>
      <c r="CU120" s="490"/>
      <c r="CV120" s="490"/>
      <c r="CW120" s="490"/>
      <c r="CX120" s="500"/>
      <c r="CY120" s="490"/>
      <c r="CZ120" s="490"/>
      <c r="DA120" s="490"/>
      <c r="DB120" s="490"/>
      <c r="DC120" s="490"/>
      <c r="DD120" s="490"/>
      <c r="DE120" s="490"/>
      <c r="DF120" s="490"/>
      <c r="DG120" s="490"/>
      <c r="DH120" s="490"/>
      <c r="DI120" s="490"/>
      <c r="DJ120" s="490"/>
      <c r="DK120" s="490"/>
      <c r="DL120" s="490"/>
      <c r="DM120" s="490"/>
      <c r="DN120" s="490"/>
      <c r="DO120" s="490"/>
      <c r="DP120" s="490"/>
      <c r="DQ120" s="490"/>
      <c r="DR120" s="490"/>
      <c r="DS120" s="490"/>
      <c r="DT120" s="490"/>
      <c r="DU120" s="490"/>
      <c r="DV120" s="490"/>
      <c r="DW120" s="490"/>
      <c r="DX120" s="490"/>
      <c r="DY120" s="490"/>
      <c r="DZ120" s="490"/>
      <c r="EA120" s="490"/>
      <c r="EB120" s="490"/>
      <c r="EC120" s="490"/>
      <c r="ED120" s="490"/>
      <c r="EE120" s="490"/>
      <c r="EF120" s="490"/>
      <c r="EG120" s="490"/>
      <c r="EH120" s="490"/>
      <c r="EI120" s="490"/>
      <c r="EJ120" s="490"/>
      <c r="EK120" s="490"/>
      <c r="EL120" s="490"/>
      <c r="EM120" s="490"/>
      <c r="EN120" s="490"/>
      <c r="EO120" s="490"/>
      <c r="EP120" s="490"/>
      <c r="EQ120" s="490"/>
      <c r="ER120" s="490"/>
      <c r="ES120" s="490"/>
      <c r="ET120" s="490"/>
      <c r="EU120" s="490"/>
      <c r="EV120" s="513"/>
      <c r="EW120" s="490"/>
      <c r="EX120" s="490"/>
      <c r="EY120" s="490"/>
      <c r="EZ120" s="490"/>
      <c r="FA120" s="481"/>
      <c r="FB120" s="490"/>
    </row>
    <row r="121" spans="1:158" s="466" customFormat="1" ht="40.9" customHeight="1">
      <c r="A121" s="203" t="s">
        <v>8243</v>
      </c>
      <c r="B121" s="502"/>
      <c r="C121" s="502"/>
      <c r="D121" s="515"/>
      <c r="E121" s="502"/>
      <c r="F121" s="507" t="s">
        <v>3230</v>
      </c>
      <c r="G121" s="502"/>
      <c r="H121" s="502"/>
      <c r="I121" s="502"/>
      <c r="J121" s="502"/>
      <c r="K121" s="502"/>
      <c r="L121" s="502"/>
      <c r="M121" s="502"/>
      <c r="N121" s="504"/>
      <c r="O121" s="502"/>
      <c r="P121" s="502"/>
      <c r="Q121" s="490"/>
      <c r="R121" s="490"/>
      <c r="S121" s="490"/>
      <c r="T121" s="490"/>
      <c r="U121" s="490"/>
      <c r="V121" s="490"/>
      <c r="W121" s="490"/>
      <c r="X121" s="490"/>
      <c r="Y121" s="490"/>
      <c r="Z121" s="490"/>
      <c r="AA121" s="490"/>
      <c r="AB121" s="490"/>
      <c r="AC121" s="490"/>
      <c r="AD121" s="490"/>
      <c r="AE121" s="490"/>
      <c r="AF121" s="490"/>
      <c r="AG121" s="490"/>
      <c r="AH121" s="490"/>
      <c r="AI121" s="490"/>
      <c r="AJ121" s="490"/>
      <c r="AK121" s="490"/>
      <c r="AL121" s="490"/>
      <c r="AM121" s="490"/>
      <c r="AN121" s="490"/>
      <c r="AO121" s="490"/>
      <c r="AP121" s="490"/>
      <c r="AQ121" s="490"/>
      <c r="AR121" s="490"/>
      <c r="AS121" s="490"/>
      <c r="AT121" s="490"/>
      <c r="AU121" s="490"/>
      <c r="AV121" s="490"/>
      <c r="AW121" s="490"/>
      <c r="AX121" s="490"/>
      <c r="AY121" s="490"/>
      <c r="AZ121" s="490"/>
      <c r="BA121" s="490"/>
      <c r="BB121" s="490"/>
      <c r="BC121" s="490"/>
      <c r="BD121" s="500"/>
      <c r="BE121" s="490"/>
      <c r="BF121" s="490"/>
      <c r="BG121" s="490"/>
      <c r="BH121" s="490"/>
      <c r="BI121" s="490"/>
      <c r="BJ121" s="490"/>
      <c r="BK121" s="490"/>
      <c r="BL121" s="490"/>
      <c r="BM121" s="490"/>
      <c r="BN121" s="490"/>
      <c r="BO121" s="490"/>
      <c r="BP121" s="490"/>
      <c r="BQ121" s="490"/>
      <c r="BR121" s="490"/>
      <c r="BS121" s="490"/>
      <c r="BT121" s="490"/>
      <c r="BU121" s="490"/>
      <c r="BV121" s="490"/>
      <c r="BW121" s="490"/>
      <c r="BX121" s="490"/>
      <c r="BY121" s="490"/>
      <c r="BZ121" s="490"/>
      <c r="CA121" s="490"/>
      <c r="CB121" s="490"/>
      <c r="CC121" s="490"/>
      <c r="CD121" s="490"/>
      <c r="CE121" s="490"/>
      <c r="CF121" s="490"/>
      <c r="CG121" s="490"/>
      <c r="CH121" s="490"/>
      <c r="CI121" s="490"/>
      <c r="CJ121" s="490"/>
      <c r="CK121" s="490"/>
      <c r="CL121" s="490"/>
      <c r="CM121" s="490"/>
      <c r="CN121" s="490"/>
      <c r="CO121" s="490"/>
      <c r="CP121" s="490"/>
      <c r="CQ121" s="490"/>
      <c r="CR121" s="490"/>
      <c r="CS121" s="490"/>
      <c r="CT121" s="490"/>
      <c r="CU121" s="490"/>
      <c r="CV121" s="490"/>
      <c r="CW121" s="490"/>
      <c r="CX121" s="500"/>
      <c r="CY121" s="490"/>
      <c r="CZ121" s="490"/>
      <c r="DA121" s="490"/>
      <c r="DB121" s="490"/>
      <c r="DC121" s="490"/>
      <c r="DD121" s="490"/>
      <c r="DE121" s="490"/>
      <c r="DF121" s="490"/>
      <c r="DG121" s="490"/>
      <c r="DH121" s="490"/>
      <c r="DI121" s="490"/>
      <c r="DJ121" s="490"/>
      <c r="DK121" s="490"/>
      <c r="DL121" s="490"/>
      <c r="DM121" s="490"/>
      <c r="DN121" s="490"/>
      <c r="DO121" s="490"/>
      <c r="DP121" s="490"/>
      <c r="DQ121" s="490"/>
      <c r="DR121" s="490"/>
      <c r="DS121" s="490"/>
      <c r="DT121" s="490"/>
      <c r="DU121" s="490"/>
      <c r="DV121" s="490"/>
      <c r="DW121" s="490"/>
      <c r="DX121" s="490"/>
      <c r="DY121" s="490"/>
      <c r="DZ121" s="490"/>
      <c r="EA121" s="490"/>
      <c r="EB121" s="490"/>
      <c r="EC121" s="490"/>
      <c r="ED121" s="490"/>
      <c r="EE121" s="490"/>
      <c r="EF121" s="490"/>
      <c r="EG121" s="490"/>
      <c r="EH121" s="490"/>
      <c r="EI121" s="490"/>
      <c r="EJ121" s="490"/>
      <c r="EK121" s="490"/>
      <c r="EL121" s="490"/>
      <c r="EM121" s="490"/>
      <c r="EN121" s="490"/>
      <c r="EO121" s="490"/>
      <c r="EP121" s="490"/>
      <c r="EQ121" s="490"/>
      <c r="ER121" s="490"/>
      <c r="ES121" s="490"/>
      <c r="ET121" s="490"/>
      <c r="EU121" s="490"/>
      <c r="EV121" s="513"/>
      <c r="EW121" s="490"/>
      <c r="EX121" s="490"/>
      <c r="EY121" s="490"/>
      <c r="EZ121" s="490"/>
      <c r="FA121" s="481"/>
      <c r="FB121" s="490"/>
    </row>
    <row r="122" spans="1:158" s="466" customFormat="1" ht="40.9" customHeight="1">
      <c r="A122" s="203">
        <v>76</v>
      </c>
      <c r="B122" s="502" t="s">
        <v>5608</v>
      </c>
      <c r="C122" s="502" t="s">
        <v>5677</v>
      </c>
      <c r="D122" s="502">
        <v>485</v>
      </c>
      <c r="E122" s="502">
        <v>800</v>
      </c>
      <c r="F122" s="503" t="s">
        <v>5678</v>
      </c>
      <c r="G122" s="502" t="s">
        <v>1295</v>
      </c>
      <c r="H122" s="502" t="s">
        <v>18</v>
      </c>
      <c r="I122" s="502" t="s">
        <v>708</v>
      </c>
      <c r="J122" s="502">
        <v>24</v>
      </c>
      <c r="K122" s="502" t="s">
        <v>5679</v>
      </c>
      <c r="L122" s="502" t="s">
        <v>5680</v>
      </c>
      <c r="M122" s="502" t="s">
        <v>10</v>
      </c>
      <c r="N122" s="504">
        <v>67000</v>
      </c>
      <c r="O122" s="502" t="s">
        <v>3065</v>
      </c>
      <c r="P122" s="502">
        <v>96</v>
      </c>
      <c r="Q122" s="490">
        <v>20000</v>
      </c>
      <c r="R122" s="490">
        <v>20000</v>
      </c>
      <c r="S122" s="490"/>
      <c r="T122" s="490"/>
      <c r="U122" s="490"/>
      <c r="V122" s="490"/>
      <c r="W122" s="490"/>
      <c r="X122" s="490"/>
      <c r="Y122" s="490"/>
      <c r="Z122" s="490"/>
      <c r="AA122" s="490"/>
      <c r="AB122" s="490"/>
      <c r="AC122" s="490">
        <v>0</v>
      </c>
      <c r="AD122" s="490"/>
      <c r="AE122" s="490"/>
      <c r="AF122" s="490"/>
      <c r="AG122" s="490">
        <v>0</v>
      </c>
      <c r="AH122" s="490"/>
      <c r="AI122" s="490"/>
      <c r="AJ122" s="490"/>
      <c r="AK122" s="490">
        <v>0</v>
      </c>
      <c r="AL122" s="490"/>
      <c r="AM122" s="490">
        <v>0</v>
      </c>
      <c r="AN122" s="490"/>
      <c r="AO122" s="490"/>
      <c r="AP122" s="490"/>
      <c r="AQ122" s="490"/>
      <c r="AR122" s="490"/>
      <c r="AS122" s="490"/>
      <c r="AT122" s="490"/>
      <c r="AU122" s="490">
        <v>0</v>
      </c>
      <c r="AV122" s="490"/>
      <c r="AW122" s="490">
        <v>12000</v>
      </c>
      <c r="AX122" s="490"/>
      <c r="AY122" s="490"/>
      <c r="AZ122" s="490"/>
      <c r="BA122" s="490"/>
      <c r="BB122" s="490"/>
      <c r="BC122" s="490">
        <v>0</v>
      </c>
      <c r="BD122" s="500"/>
      <c r="BE122" s="490">
        <v>35000</v>
      </c>
      <c r="BF122" s="490">
        <v>15500</v>
      </c>
      <c r="BG122" s="490">
        <v>0</v>
      </c>
      <c r="BH122" s="490"/>
      <c r="BI122" s="490">
        <v>0</v>
      </c>
      <c r="BJ122" s="490"/>
      <c r="BK122" s="490">
        <v>0</v>
      </c>
      <c r="BL122" s="490"/>
      <c r="BM122" s="490">
        <v>0</v>
      </c>
      <c r="BN122" s="490"/>
      <c r="BO122" s="490">
        <v>0</v>
      </c>
      <c r="BP122" s="490"/>
      <c r="BQ122" s="490"/>
      <c r="BR122" s="490"/>
      <c r="BS122" s="490"/>
      <c r="BT122" s="490"/>
      <c r="BU122" s="490"/>
      <c r="BV122" s="490"/>
      <c r="BW122" s="490">
        <v>0</v>
      </c>
      <c r="BX122" s="490"/>
      <c r="BY122" s="490">
        <v>0</v>
      </c>
      <c r="BZ122" s="490"/>
      <c r="CA122" s="490"/>
      <c r="CB122" s="490"/>
      <c r="CC122" s="490">
        <v>0</v>
      </c>
      <c r="CD122" s="490">
        <v>0</v>
      </c>
      <c r="CE122" s="490">
        <v>0</v>
      </c>
      <c r="CF122" s="490"/>
      <c r="CG122" s="490"/>
      <c r="CH122" s="490"/>
      <c r="CI122" s="490">
        <v>0</v>
      </c>
      <c r="CJ122" s="490">
        <v>0</v>
      </c>
      <c r="CK122" s="490">
        <v>0</v>
      </c>
      <c r="CL122" s="490"/>
      <c r="CM122" s="490"/>
      <c r="CN122" s="490"/>
      <c r="CO122" s="490">
        <v>0</v>
      </c>
      <c r="CP122" s="490"/>
      <c r="CQ122" s="490">
        <v>0</v>
      </c>
      <c r="CR122" s="490"/>
      <c r="CS122" s="490">
        <v>0</v>
      </c>
      <c r="CT122" s="490"/>
      <c r="CU122" s="490">
        <v>0</v>
      </c>
      <c r="CV122" s="490"/>
      <c r="CW122" s="490"/>
      <c r="CX122" s="500"/>
      <c r="CY122" s="490">
        <v>0</v>
      </c>
      <c r="CZ122" s="490"/>
      <c r="DA122" s="490">
        <v>0</v>
      </c>
      <c r="DB122" s="490"/>
      <c r="DC122" s="490"/>
      <c r="DD122" s="490"/>
      <c r="DE122" s="490">
        <v>0</v>
      </c>
      <c r="DF122" s="490"/>
      <c r="DG122" s="490"/>
      <c r="DH122" s="490"/>
      <c r="DI122" s="490"/>
      <c r="DJ122" s="490"/>
      <c r="DK122" s="490"/>
      <c r="DL122" s="490"/>
      <c r="DM122" s="490"/>
      <c r="DN122" s="490"/>
      <c r="DO122" s="490"/>
      <c r="DP122" s="490"/>
      <c r="DQ122" s="490"/>
      <c r="DR122" s="490"/>
      <c r="DS122" s="490"/>
      <c r="DT122" s="490"/>
      <c r="DU122" s="490"/>
      <c r="DV122" s="490"/>
      <c r="DW122" s="490"/>
      <c r="DX122" s="490"/>
      <c r="DY122" s="490"/>
      <c r="DZ122" s="490"/>
      <c r="EA122" s="490"/>
      <c r="EB122" s="490">
        <v>0</v>
      </c>
      <c r="EC122" s="490"/>
      <c r="ED122" s="490"/>
      <c r="EE122" s="490"/>
      <c r="EF122" s="490"/>
      <c r="EG122" s="490"/>
      <c r="EH122" s="490">
        <v>0</v>
      </c>
      <c r="EI122" s="490"/>
      <c r="EJ122" s="490"/>
      <c r="EK122" s="490"/>
      <c r="EL122" s="490"/>
      <c r="EM122" s="490">
        <v>0</v>
      </c>
      <c r="EN122" s="490"/>
      <c r="EO122" s="490"/>
      <c r="EP122" s="490"/>
      <c r="EQ122" s="490"/>
      <c r="ER122" s="490"/>
      <c r="ES122" s="490"/>
      <c r="ET122" s="490"/>
      <c r="EU122" s="490"/>
      <c r="EV122" s="513"/>
      <c r="EW122" s="490"/>
      <c r="EX122" s="490"/>
      <c r="EY122" s="490"/>
      <c r="EZ122" s="490"/>
      <c r="FA122" s="481">
        <f t="shared" si="2"/>
        <v>35500</v>
      </c>
      <c r="FB122" s="490">
        <f>N122-FA122</f>
        <v>31500</v>
      </c>
    </row>
    <row r="123" spans="1:158" s="466" customFormat="1" ht="40.9" customHeight="1">
      <c r="A123" s="203">
        <v>77</v>
      </c>
      <c r="B123" s="502" t="s">
        <v>5613</v>
      </c>
      <c r="C123" s="502" t="s">
        <v>5681</v>
      </c>
      <c r="D123" s="502">
        <v>486</v>
      </c>
      <c r="E123" s="502">
        <v>1130</v>
      </c>
      <c r="F123" s="503" t="s">
        <v>5682</v>
      </c>
      <c r="G123" s="502" t="s">
        <v>420</v>
      </c>
      <c r="H123" s="502" t="s">
        <v>421</v>
      </c>
      <c r="I123" s="502" t="s">
        <v>5683</v>
      </c>
      <c r="J123" s="502">
        <v>36</v>
      </c>
      <c r="K123" s="502" t="s">
        <v>5684</v>
      </c>
      <c r="L123" s="502" t="s">
        <v>5685</v>
      </c>
      <c r="M123" s="502" t="s">
        <v>10</v>
      </c>
      <c r="N123" s="504">
        <v>430000</v>
      </c>
      <c r="O123" s="502" t="s">
        <v>5556</v>
      </c>
      <c r="P123" s="502">
        <v>43</v>
      </c>
      <c r="Q123" s="490">
        <v>50000</v>
      </c>
      <c r="R123" s="490">
        <v>25000</v>
      </c>
      <c r="S123" s="490"/>
      <c r="T123" s="490"/>
      <c r="U123" s="490"/>
      <c r="V123" s="490"/>
      <c r="W123" s="490"/>
      <c r="X123" s="490"/>
      <c r="Y123" s="490"/>
      <c r="Z123" s="490"/>
      <c r="AA123" s="490"/>
      <c r="AB123" s="490"/>
      <c r="AC123" s="490">
        <v>0</v>
      </c>
      <c r="AD123" s="490"/>
      <c r="AE123" s="490"/>
      <c r="AF123" s="490"/>
      <c r="AG123" s="490">
        <v>0</v>
      </c>
      <c r="AH123" s="490"/>
      <c r="AI123" s="490"/>
      <c r="AJ123" s="490"/>
      <c r="AK123" s="490">
        <v>0</v>
      </c>
      <c r="AL123" s="490"/>
      <c r="AM123" s="490">
        <v>0</v>
      </c>
      <c r="AN123" s="490"/>
      <c r="AO123" s="490"/>
      <c r="AP123" s="490"/>
      <c r="AQ123" s="490"/>
      <c r="AR123" s="490"/>
      <c r="AS123" s="490"/>
      <c r="AT123" s="490"/>
      <c r="AU123" s="490">
        <v>0</v>
      </c>
      <c r="AV123" s="490"/>
      <c r="AW123" s="490"/>
      <c r="AX123" s="490"/>
      <c r="AY123" s="490"/>
      <c r="AZ123" s="490"/>
      <c r="BA123" s="490"/>
      <c r="BB123" s="490"/>
      <c r="BC123" s="490">
        <v>0</v>
      </c>
      <c r="BD123" s="500"/>
      <c r="BE123" s="490">
        <v>80000</v>
      </c>
      <c r="BF123" s="490">
        <v>50000</v>
      </c>
      <c r="BG123" s="490">
        <v>3000</v>
      </c>
      <c r="BH123" s="490">
        <v>3000</v>
      </c>
      <c r="BI123" s="490">
        <v>0</v>
      </c>
      <c r="BJ123" s="490"/>
      <c r="BK123" s="490">
        <v>0</v>
      </c>
      <c r="BL123" s="490"/>
      <c r="BM123" s="490">
        <v>20000</v>
      </c>
      <c r="BN123" s="490">
        <v>5000</v>
      </c>
      <c r="BO123" s="490">
        <v>0</v>
      </c>
      <c r="BP123" s="490"/>
      <c r="BQ123" s="490"/>
      <c r="BR123" s="490"/>
      <c r="BS123" s="490"/>
      <c r="BT123" s="490"/>
      <c r="BU123" s="490"/>
      <c r="BV123" s="490"/>
      <c r="BW123" s="490">
        <v>0</v>
      </c>
      <c r="BX123" s="490"/>
      <c r="BY123" s="490">
        <v>50000</v>
      </c>
      <c r="BZ123" s="490"/>
      <c r="CA123" s="490"/>
      <c r="CB123" s="490"/>
      <c r="CC123" s="490">
        <v>50000</v>
      </c>
      <c r="CD123" s="490">
        <v>20000</v>
      </c>
      <c r="CE123" s="490">
        <v>100000</v>
      </c>
      <c r="CF123" s="490">
        <v>50000</v>
      </c>
      <c r="CG123" s="490"/>
      <c r="CH123" s="490"/>
      <c r="CI123" s="490">
        <v>0</v>
      </c>
      <c r="CJ123" s="490">
        <v>0</v>
      </c>
      <c r="CK123" s="490">
        <v>0</v>
      </c>
      <c r="CL123" s="490"/>
      <c r="CM123" s="490">
        <v>5000</v>
      </c>
      <c r="CN123" s="490"/>
      <c r="CO123" s="490">
        <v>0</v>
      </c>
      <c r="CP123" s="490"/>
      <c r="CQ123" s="490">
        <v>0</v>
      </c>
      <c r="CR123" s="490"/>
      <c r="CS123" s="490">
        <v>0</v>
      </c>
      <c r="CT123" s="490"/>
      <c r="CU123" s="490">
        <v>0</v>
      </c>
      <c r="CV123" s="490"/>
      <c r="CW123" s="490">
        <v>40000</v>
      </c>
      <c r="CX123" s="500">
        <v>18000</v>
      </c>
      <c r="CY123" s="490">
        <v>3000</v>
      </c>
      <c r="CZ123" s="490"/>
      <c r="DA123" s="490">
        <v>15000</v>
      </c>
      <c r="DB123" s="490">
        <v>8000</v>
      </c>
      <c r="DC123" s="490">
        <v>10000</v>
      </c>
      <c r="DD123" s="490">
        <v>0</v>
      </c>
      <c r="DE123" s="490">
        <v>0</v>
      </c>
      <c r="DF123" s="490"/>
      <c r="DG123" s="490"/>
      <c r="DH123" s="490"/>
      <c r="DI123" s="490"/>
      <c r="DJ123" s="490"/>
      <c r="DK123" s="490"/>
      <c r="DL123" s="490"/>
      <c r="DM123" s="490"/>
      <c r="DN123" s="490"/>
      <c r="DO123" s="490"/>
      <c r="DP123" s="490"/>
      <c r="DQ123" s="490"/>
      <c r="DR123" s="490"/>
      <c r="DS123" s="490"/>
      <c r="DT123" s="490"/>
      <c r="DU123" s="490"/>
      <c r="DV123" s="490"/>
      <c r="DW123" s="490"/>
      <c r="DX123" s="490"/>
      <c r="DY123" s="490"/>
      <c r="DZ123" s="490"/>
      <c r="EA123" s="490"/>
      <c r="EB123" s="490">
        <v>0</v>
      </c>
      <c r="EC123" s="490"/>
      <c r="ED123" s="490"/>
      <c r="EE123" s="490"/>
      <c r="EF123" s="490"/>
      <c r="EG123" s="490"/>
      <c r="EH123" s="490">
        <v>0</v>
      </c>
      <c r="EI123" s="490"/>
      <c r="EJ123" s="490"/>
      <c r="EK123" s="490"/>
      <c r="EL123" s="490"/>
      <c r="EM123" s="490">
        <v>0</v>
      </c>
      <c r="EN123" s="490"/>
      <c r="EO123" s="490"/>
      <c r="EP123" s="490"/>
      <c r="EQ123" s="490"/>
      <c r="ER123" s="490"/>
      <c r="ES123" s="490"/>
      <c r="ET123" s="490"/>
      <c r="EU123" s="490">
        <v>4000</v>
      </c>
      <c r="EV123" s="513">
        <v>4000</v>
      </c>
      <c r="EW123" s="490"/>
      <c r="EX123" s="490"/>
      <c r="EY123" s="490"/>
      <c r="EZ123" s="490"/>
      <c r="FA123" s="481">
        <f t="shared" si="2"/>
        <v>183000</v>
      </c>
      <c r="FB123" s="490">
        <f>N123-FA123</f>
        <v>247000</v>
      </c>
    </row>
    <row r="124" spans="1:158" s="466" customFormat="1" ht="40.9" customHeight="1">
      <c r="A124" s="203" t="s">
        <v>8243</v>
      </c>
      <c r="B124" s="502"/>
      <c r="C124" s="502"/>
      <c r="D124" s="502"/>
      <c r="E124" s="502"/>
      <c r="F124" s="507" t="s">
        <v>3232</v>
      </c>
      <c r="G124" s="502"/>
      <c r="H124" s="502"/>
      <c r="I124" s="502"/>
      <c r="J124" s="502"/>
      <c r="K124" s="502"/>
      <c r="L124" s="502"/>
      <c r="M124" s="502"/>
      <c r="N124" s="504"/>
      <c r="O124" s="502"/>
      <c r="P124" s="502"/>
      <c r="Q124" s="490"/>
      <c r="R124" s="490"/>
      <c r="S124" s="490"/>
      <c r="T124" s="490"/>
      <c r="U124" s="490"/>
      <c r="V124" s="490"/>
      <c r="W124" s="490"/>
      <c r="X124" s="490"/>
      <c r="Y124" s="490"/>
      <c r="Z124" s="490"/>
      <c r="AA124" s="490"/>
      <c r="AB124" s="490"/>
      <c r="AC124" s="490"/>
      <c r="AD124" s="490"/>
      <c r="AE124" s="490"/>
      <c r="AF124" s="490"/>
      <c r="AG124" s="490"/>
      <c r="AH124" s="490"/>
      <c r="AI124" s="490"/>
      <c r="AJ124" s="490"/>
      <c r="AK124" s="490"/>
      <c r="AL124" s="490"/>
      <c r="AM124" s="490"/>
      <c r="AN124" s="490"/>
      <c r="AO124" s="490"/>
      <c r="AP124" s="490"/>
      <c r="AQ124" s="490"/>
      <c r="AR124" s="490"/>
      <c r="AS124" s="490"/>
      <c r="AT124" s="490"/>
      <c r="AU124" s="490"/>
      <c r="AV124" s="490"/>
      <c r="AW124" s="490"/>
      <c r="AX124" s="490"/>
      <c r="AY124" s="490"/>
      <c r="AZ124" s="490"/>
      <c r="BA124" s="490"/>
      <c r="BB124" s="490"/>
      <c r="BC124" s="490"/>
      <c r="BD124" s="500"/>
      <c r="BE124" s="490"/>
      <c r="BF124" s="490"/>
      <c r="BG124" s="490"/>
      <c r="BH124" s="490"/>
      <c r="BI124" s="490"/>
      <c r="BJ124" s="490"/>
      <c r="BK124" s="490"/>
      <c r="BL124" s="490"/>
      <c r="BM124" s="490"/>
      <c r="BN124" s="490"/>
      <c r="BO124" s="490"/>
      <c r="BP124" s="490"/>
      <c r="BQ124" s="490"/>
      <c r="BR124" s="490"/>
      <c r="BS124" s="490"/>
      <c r="BT124" s="490"/>
      <c r="BU124" s="490"/>
      <c r="BV124" s="490"/>
      <c r="BW124" s="490"/>
      <c r="BX124" s="490"/>
      <c r="BY124" s="490"/>
      <c r="BZ124" s="490"/>
      <c r="CA124" s="490"/>
      <c r="CB124" s="490"/>
      <c r="CC124" s="490"/>
      <c r="CD124" s="490"/>
      <c r="CE124" s="490"/>
      <c r="CF124" s="490"/>
      <c r="CG124" s="490"/>
      <c r="CH124" s="490"/>
      <c r="CI124" s="490"/>
      <c r="CJ124" s="490"/>
      <c r="CK124" s="490"/>
      <c r="CL124" s="490"/>
      <c r="CM124" s="490"/>
      <c r="CN124" s="490"/>
      <c r="CO124" s="490"/>
      <c r="CP124" s="490"/>
      <c r="CQ124" s="490"/>
      <c r="CR124" s="490"/>
      <c r="CS124" s="490"/>
      <c r="CT124" s="490"/>
      <c r="CU124" s="490"/>
      <c r="CV124" s="490"/>
      <c r="CW124" s="490"/>
      <c r="CX124" s="500"/>
      <c r="CY124" s="490"/>
      <c r="CZ124" s="490"/>
      <c r="DA124" s="490"/>
      <c r="DB124" s="490"/>
      <c r="DC124" s="490"/>
      <c r="DD124" s="490"/>
      <c r="DE124" s="490"/>
      <c r="DF124" s="490"/>
      <c r="DG124" s="490"/>
      <c r="DH124" s="490"/>
      <c r="DI124" s="490"/>
      <c r="DJ124" s="490"/>
      <c r="DK124" s="490"/>
      <c r="DL124" s="490"/>
      <c r="DM124" s="490"/>
      <c r="DN124" s="490"/>
      <c r="DO124" s="490"/>
      <c r="DP124" s="490"/>
      <c r="DQ124" s="490"/>
      <c r="DR124" s="490"/>
      <c r="DS124" s="490"/>
      <c r="DT124" s="490"/>
      <c r="DU124" s="490"/>
      <c r="DV124" s="490"/>
      <c r="DW124" s="490"/>
      <c r="DX124" s="490"/>
      <c r="DY124" s="490"/>
      <c r="DZ124" s="490"/>
      <c r="EA124" s="490"/>
      <c r="EB124" s="490"/>
      <c r="EC124" s="490"/>
      <c r="ED124" s="490"/>
      <c r="EE124" s="490"/>
      <c r="EF124" s="490"/>
      <c r="EG124" s="490"/>
      <c r="EH124" s="490"/>
      <c r="EI124" s="490"/>
      <c r="EJ124" s="490"/>
      <c r="EK124" s="490"/>
      <c r="EL124" s="490"/>
      <c r="EM124" s="490"/>
      <c r="EN124" s="490"/>
      <c r="EO124" s="490"/>
      <c r="EP124" s="490"/>
      <c r="EQ124" s="490"/>
      <c r="ER124" s="490"/>
      <c r="ES124" s="490"/>
      <c r="ET124" s="490"/>
      <c r="EU124" s="490"/>
      <c r="EV124" s="513"/>
      <c r="EW124" s="490"/>
      <c r="EX124" s="490"/>
      <c r="EY124" s="490"/>
      <c r="EZ124" s="490"/>
      <c r="FA124" s="481"/>
      <c r="FB124" s="490"/>
    </row>
    <row r="125" spans="1:158" s="466" customFormat="1" ht="40.9" customHeight="1">
      <c r="A125" s="203">
        <v>78</v>
      </c>
      <c r="B125" s="502" t="s">
        <v>5616</v>
      </c>
      <c r="C125" s="502" t="s">
        <v>5686</v>
      </c>
      <c r="D125" s="521">
        <v>505</v>
      </c>
      <c r="E125" s="502">
        <v>144</v>
      </c>
      <c r="F125" s="503" t="s">
        <v>5687</v>
      </c>
      <c r="G125" s="502" t="s">
        <v>5688</v>
      </c>
      <c r="H125" s="502" t="s">
        <v>16</v>
      </c>
      <c r="I125" s="502" t="s">
        <v>1235</v>
      </c>
      <c r="J125" s="502">
        <v>36</v>
      </c>
      <c r="K125" s="502" t="s">
        <v>5689</v>
      </c>
      <c r="L125" s="502" t="s">
        <v>5690</v>
      </c>
      <c r="M125" s="502" t="s">
        <v>456</v>
      </c>
      <c r="N125" s="504">
        <v>74000</v>
      </c>
      <c r="O125" s="502" t="s">
        <v>3084</v>
      </c>
      <c r="P125" s="502">
        <v>32</v>
      </c>
      <c r="Q125" s="490">
        <v>20000</v>
      </c>
      <c r="R125" s="490">
        <v>17580</v>
      </c>
      <c r="S125" s="490"/>
      <c r="T125" s="490"/>
      <c r="U125" s="490"/>
      <c r="V125" s="490"/>
      <c r="W125" s="490"/>
      <c r="X125" s="490"/>
      <c r="Y125" s="490"/>
      <c r="Z125" s="490"/>
      <c r="AA125" s="490"/>
      <c r="AB125" s="490"/>
      <c r="AC125" s="490">
        <v>0</v>
      </c>
      <c r="AD125" s="490"/>
      <c r="AE125" s="490"/>
      <c r="AF125" s="490"/>
      <c r="AG125" s="490">
        <v>0</v>
      </c>
      <c r="AH125" s="490"/>
      <c r="AI125" s="490"/>
      <c r="AJ125" s="490"/>
      <c r="AK125" s="490">
        <v>2000</v>
      </c>
      <c r="AL125" s="490"/>
      <c r="AM125" s="490">
        <v>0</v>
      </c>
      <c r="AN125" s="490"/>
      <c r="AO125" s="490"/>
      <c r="AP125" s="490"/>
      <c r="AQ125" s="490"/>
      <c r="AR125" s="490"/>
      <c r="AS125" s="490"/>
      <c r="AT125" s="490"/>
      <c r="AU125" s="490">
        <v>0</v>
      </c>
      <c r="AV125" s="490"/>
      <c r="AW125" s="490">
        <v>2000</v>
      </c>
      <c r="AX125" s="490"/>
      <c r="AY125" s="490"/>
      <c r="AZ125" s="490"/>
      <c r="BA125" s="490"/>
      <c r="BB125" s="490"/>
      <c r="BC125" s="490">
        <v>0</v>
      </c>
      <c r="BD125" s="500"/>
      <c r="BE125" s="490">
        <v>0</v>
      </c>
      <c r="BF125" s="490">
        <v>0</v>
      </c>
      <c r="BG125" s="490">
        <v>0</v>
      </c>
      <c r="BH125" s="490"/>
      <c r="BI125" s="490">
        <v>0</v>
      </c>
      <c r="BJ125" s="490"/>
      <c r="BK125" s="490">
        <v>0</v>
      </c>
      <c r="BL125" s="490"/>
      <c r="BM125" s="490">
        <v>0</v>
      </c>
      <c r="BN125" s="490"/>
      <c r="BO125" s="490">
        <v>0</v>
      </c>
      <c r="BP125" s="490"/>
      <c r="BQ125" s="490"/>
      <c r="BR125" s="490"/>
      <c r="BS125" s="490"/>
      <c r="BT125" s="490"/>
      <c r="BU125" s="490"/>
      <c r="BV125" s="490"/>
      <c r="BW125" s="490">
        <v>0</v>
      </c>
      <c r="BX125" s="490"/>
      <c r="BY125" s="490">
        <v>0</v>
      </c>
      <c r="BZ125" s="490"/>
      <c r="CA125" s="490"/>
      <c r="CB125" s="490"/>
      <c r="CC125" s="490">
        <v>2000</v>
      </c>
      <c r="CD125" s="490">
        <v>0</v>
      </c>
      <c r="CE125" s="490">
        <v>0</v>
      </c>
      <c r="CF125" s="490"/>
      <c r="CG125" s="490"/>
      <c r="CH125" s="490"/>
      <c r="CI125" s="490">
        <v>0</v>
      </c>
      <c r="CJ125" s="490">
        <v>0</v>
      </c>
      <c r="CK125" s="490">
        <v>0</v>
      </c>
      <c r="CL125" s="490"/>
      <c r="CM125" s="490"/>
      <c r="CN125" s="490"/>
      <c r="CO125" s="490">
        <v>0</v>
      </c>
      <c r="CP125" s="490"/>
      <c r="CQ125" s="490">
        <v>18000</v>
      </c>
      <c r="CR125" s="490">
        <v>2370</v>
      </c>
      <c r="CS125" s="490">
        <v>0</v>
      </c>
      <c r="CT125" s="490"/>
      <c r="CU125" s="490">
        <v>0</v>
      </c>
      <c r="CV125" s="490"/>
      <c r="CW125" s="490"/>
      <c r="CX125" s="500"/>
      <c r="CY125" s="490">
        <v>0</v>
      </c>
      <c r="CZ125" s="490"/>
      <c r="DA125" s="490">
        <v>0</v>
      </c>
      <c r="DB125" s="490"/>
      <c r="DC125" s="490"/>
      <c r="DD125" s="490"/>
      <c r="DE125" s="490">
        <v>0</v>
      </c>
      <c r="DF125" s="490"/>
      <c r="DG125" s="490"/>
      <c r="DH125" s="490"/>
      <c r="DI125" s="490"/>
      <c r="DJ125" s="490"/>
      <c r="DK125" s="490"/>
      <c r="DL125" s="490"/>
      <c r="DM125" s="490"/>
      <c r="DN125" s="490"/>
      <c r="DO125" s="490"/>
      <c r="DP125" s="490"/>
      <c r="DQ125" s="490"/>
      <c r="DR125" s="490"/>
      <c r="DS125" s="490"/>
      <c r="DT125" s="490"/>
      <c r="DU125" s="490"/>
      <c r="DV125" s="490"/>
      <c r="DW125" s="490"/>
      <c r="DX125" s="490"/>
      <c r="DY125" s="490"/>
      <c r="DZ125" s="490"/>
      <c r="EA125" s="490"/>
      <c r="EB125" s="490">
        <v>0</v>
      </c>
      <c r="EC125" s="490"/>
      <c r="ED125" s="490"/>
      <c r="EE125" s="490"/>
      <c r="EF125" s="490"/>
      <c r="EG125" s="490"/>
      <c r="EH125" s="490">
        <v>0</v>
      </c>
      <c r="EI125" s="490"/>
      <c r="EJ125" s="490">
        <v>30000</v>
      </c>
      <c r="EK125" s="490"/>
      <c r="EL125" s="490"/>
      <c r="EM125" s="490">
        <v>0</v>
      </c>
      <c r="EN125" s="490"/>
      <c r="EO125" s="490"/>
      <c r="EP125" s="490"/>
      <c r="EQ125" s="490"/>
      <c r="ER125" s="490"/>
      <c r="ES125" s="490"/>
      <c r="ET125" s="490"/>
      <c r="EU125" s="490"/>
      <c r="EV125" s="513"/>
      <c r="EW125" s="490"/>
      <c r="EX125" s="490"/>
      <c r="EY125" s="490"/>
      <c r="EZ125" s="490"/>
      <c r="FA125" s="481">
        <f t="shared" si="2"/>
        <v>19950</v>
      </c>
      <c r="FB125" s="490">
        <f t="shared" ref="FB125:FB139" si="3">N125-FA125</f>
        <v>54050</v>
      </c>
    </row>
    <row r="126" spans="1:158" s="466" customFormat="1" ht="40.9" customHeight="1">
      <c r="A126" s="203">
        <v>79</v>
      </c>
      <c r="B126" s="502" t="s">
        <v>5626</v>
      </c>
      <c r="C126" s="502" t="s">
        <v>5691</v>
      </c>
      <c r="D126" s="521">
        <v>505</v>
      </c>
      <c r="E126" s="502"/>
      <c r="F126" s="503" t="s">
        <v>5692</v>
      </c>
      <c r="G126" s="502" t="s">
        <v>5693</v>
      </c>
      <c r="H126" s="502" t="s">
        <v>4346</v>
      </c>
      <c r="I126" s="502" t="s">
        <v>5694</v>
      </c>
      <c r="J126" s="502">
        <v>36</v>
      </c>
      <c r="K126" s="502" t="s">
        <v>5695</v>
      </c>
      <c r="L126" s="502" t="s">
        <v>1272</v>
      </c>
      <c r="M126" s="502" t="s">
        <v>10</v>
      </c>
      <c r="N126" s="504">
        <v>601000</v>
      </c>
      <c r="O126" s="502" t="s">
        <v>3110</v>
      </c>
      <c r="P126" s="502">
        <v>33</v>
      </c>
      <c r="Q126" s="490">
        <v>100000</v>
      </c>
      <c r="R126" s="490">
        <v>54840</v>
      </c>
      <c r="S126" s="490"/>
      <c r="T126" s="490"/>
      <c r="U126" s="490"/>
      <c r="V126" s="490"/>
      <c r="W126" s="490">
        <v>150000</v>
      </c>
      <c r="X126" s="490">
        <v>57960</v>
      </c>
      <c r="Y126" s="490"/>
      <c r="Z126" s="490"/>
      <c r="AA126" s="490"/>
      <c r="AB126" s="490"/>
      <c r="AC126" s="490">
        <v>0</v>
      </c>
      <c r="AD126" s="490"/>
      <c r="AE126" s="490">
        <v>1000</v>
      </c>
      <c r="AF126" s="490">
        <v>600</v>
      </c>
      <c r="AG126" s="490">
        <v>0</v>
      </c>
      <c r="AH126" s="490"/>
      <c r="AI126" s="490"/>
      <c r="AJ126" s="490"/>
      <c r="AK126" s="490">
        <v>0</v>
      </c>
      <c r="AL126" s="490"/>
      <c r="AM126" s="490">
        <v>0</v>
      </c>
      <c r="AN126" s="490"/>
      <c r="AO126" s="490"/>
      <c r="AP126" s="490"/>
      <c r="AQ126" s="490"/>
      <c r="AR126" s="490"/>
      <c r="AS126" s="490"/>
      <c r="AT126" s="490"/>
      <c r="AU126" s="490">
        <v>0</v>
      </c>
      <c r="AV126" s="490"/>
      <c r="AW126" s="490">
        <v>22000</v>
      </c>
      <c r="AX126" s="490">
        <v>7980</v>
      </c>
      <c r="AY126" s="490"/>
      <c r="AZ126" s="490"/>
      <c r="BA126" s="490"/>
      <c r="BB126" s="490"/>
      <c r="BC126" s="490">
        <v>10000</v>
      </c>
      <c r="BD126" s="500">
        <v>9960</v>
      </c>
      <c r="BE126" s="490">
        <v>0</v>
      </c>
      <c r="BF126" s="490">
        <v>0</v>
      </c>
      <c r="BG126" s="490">
        <v>0</v>
      </c>
      <c r="BH126" s="490"/>
      <c r="BI126" s="490">
        <v>0</v>
      </c>
      <c r="BJ126" s="490"/>
      <c r="BK126" s="490">
        <v>0</v>
      </c>
      <c r="BL126" s="490"/>
      <c r="BM126" s="490">
        <v>0</v>
      </c>
      <c r="BN126" s="490"/>
      <c r="BO126" s="490">
        <v>0</v>
      </c>
      <c r="BP126" s="490"/>
      <c r="BQ126" s="490">
        <v>2000</v>
      </c>
      <c r="BR126" s="490"/>
      <c r="BS126" s="490">
        <v>2000</v>
      </c>
      <c r="BT126" s="490"/>
      <c r="BU126" s="490"/>
      <c r="BV126" s="490"/>
      <c r="BW126" s="490">
        <v>0</v>
      </c>
      <c r="BX126" s="490"/>
      <c r="BY126" s="490">
        <v>30000</v>
      </c>
      <c r="BZ126" s="490"/>
      <c r="CA126" s="490"/>
      <c r="CB126" s="490"/>
      <c r="CC126" s="490">
        <v>5000</v>
      </c>
      <c r="CD126" s="490">
        <v>0</v>
      </c>
      <c r="CE126" s="490">
        <v>35000</v>
      </c>
      <c r="CF126" s="490">
        <v>24900</v>
      </c>
      <c r="CG126" s="490">
        <v>40000</v>
      </c>
      <c r="CH126" s="490">
        <v>3000</v>
      </c>
      <c r="CI126" s="490">
        <v>0</v>
      </c>
      <c r="CJ126" s="490">
        <v>24000</v>
      </c>
      <c r="CK126" s="490">
        <v>24000</v>
      </c>
      <c r="CL126" s="490"/>
      <c r="CM126" s="490"/>
      <c r="CN126" s="490"/>
      <c r="CO126" s="490">
        <v>0</v>
      </c>
      <c r="CP126" s="490"/>
      <c r="CQ126" s="490">
        <v>0</v>
      </c>
      <c r="CR126" s="490"/>
      <c r="CS126" s="490">
        <v>0</v>
      </c>
      <c r="CT126" s="490"/>
      <c r="CU126" s="490">
        <v>0</v>
      </c>
      <c r="CV126" s="490"/>
      <c r="CW126" s="490"/>
      <c r="CX126" s="500"/>
      <c r="CY126" s="490">
        <v>10000</v>
      </c>
      <c r="CZ126" s="490"/>
      <c r="DA126" s="490">
        <v>5000</v>
      </c>
      <c r="DB126" s="490">
        <v>0</v>
      </c>
      <c r="DC126" s="490">
        <v>5000</v>
      </c>
      <c r="DD126" s="490">
        <v>0</v>
      </c>
      <c r="DE126" s="490">
        <v>0</v>
      </c>
      <c r="DF126" s="490"/>
      <c r="DG126" s="490"/>
      <c r="DH126" s="490"/>
      <c r="DI126" s="490">
        <v>20000</v>
      </c>
      <c r="DJ126" s="490"/>
      <c r="DK126" s="490"/>
      <c r="DL126" s="490"/>
      <c r="DM126" s="490"/>
      <c r="DN126" s="490"/>
      <c r="DO126" s="490"/>
      <c r="DP126" s="490"/>
      <c r="DQ126" s="490"/>
      <c r="DR126" s="490"/>
      <c r="DS126" s="490"/>
      <c r="DT126" s="490"/>
      <c r="DU126" s="490"/>
      <c r="DV126" s="490"/>
      <c r="DW126" s="490"/>
      <c r="DX126" s="490"/>
      <c r="DY126" s="490"/>
      <c r="DZ126" s="490"/>
      <c r="EA126" s="490"/>
      <c r="EB126" s="490">
        <v>60000</v>
      </c>
      <c r="EC126" s="490"/>
      <c r="ED126" s="490"/>
      <c r="EE126" s="490"/>
      <c r="EF126" s="490"/>
      <c r="EG126" s="490"/>
      <c r="EH126" s="490">
        <v>0</v>
      </c>
      <c r="EI126" s="490"/>
      <c r="EJ126" s="490"/>
      <c r="EK126" s="490"/>
      <c r="EL126" s="490"/>
      <c r="EM126" s="490">
        <v>0</v>
      </c>
      <c r="EN126" s="490"/>
      <c r="EO126" s="490"/>
      <c r="EP126" s="490"/>
      <c r="EQ126" s="490">
        <v>30000</v>
      </c>
      <c r="ER126" s="490">
        <v>0</v>
      </c>
      <c r="ES126" s="490"/>
      <c r="ET126" s="490"/>
      <c r="EU126" s="490"/>
      <c r="EV126" s="513"/>
      <c r="EW126" s="490"/>
      <c r="EX126" s="490"/>
      <c r="EY126" s="490">
        <v>50000</v>
      </c>
      <c r="EZ126" s="490"/>
      <c r="FA126" s="481">
        <f t="shared" si="2"/>
        <v>159240</v>
      </c>
      <c r="FB126" s="490">
        <f t="shared" si="3"/>
        <v>441760</v>
      </c>
    </row>
    <row r="127" spans="1:158" s="466" customFormat="1" ht="40.9" customHeight="1">
      <c r="A127" s="203">
        <v>80</v>
      </c>
      <c r="B127" s="502" t="s">
        <v>5632</v>
      </c>
      <c r="C127" s="502" t="s">
        <v>5696</v>
      </c>
      <c r="D127" s="521">
        <v>506</v>
      </c>
      <c r="E127" s="502">
        <v>145</v>
      </c>
      <c r="F127" s="503" t="s">
        <v>5697</v>
      </c>
      <c r="G127" s="502" t="s">
        <v>5698</v>
      </c>
      <c r="H127" s="502" t="s">
        <v>5699</v>
      </c>
      <c r="I127" s="502" t="s">
        <v>447</v>
      </c>
      <c r="J127" s="502">
        <v>36</v>
      </c>
      <c r="K127" s="502" t="s">
        <v>5700</v>
      </c>
      <c r="L127" s="502" t="s">
        <v>5701</v>
      </c>
      <c r="M127" s="502" t="s">
        <v>10</v>
      </c>
      <c r="N127" s="504">
        <v>111500</v>
      </c>
      <c r="O127" s="502" t="s">
        <v>3102</v>
      </c>
      <c r="P127" s="502">
        <v>121</v>
      </c>
      <c r="Q127" s="490">
        <v>50000</v>
      </c>
      <c r="R127" s="490">
        <v>49950</v>
      </c>
      <c r="S127" s="490"/>
      <c r="T127" s="490"/>
      <c r="U127" s="490"/>
      <c r="V127" s="490"/>
      <c r="W127" s="490"/>
      <c r="X127" s="490"/>
      <c r="Y127" s="490"/>
      <c r="Z127" s="490"/>
      <c r="AA127" s="490"/>
      <c r="AB127" s="490"/>
      <c r="AC127" s="490">
        <v>0</v>
      </c>
      <c r="AD127" s="490"/>
      <c r="AE127" s="490"/>
      <c r="AF127" s="490"/>
      <c r="AG127" s="490">
        <v>0</v>
      </c>
      <c r="AH127" s="490"/>
      <c r="AI127" s="490"/>
      <c r="AJ127" s="490"/>
      <c r="AK127" s="490">
        <v>0</v>
      </c>
      <c r="AL127" s="490"/>
      <c r="AM127" s="490">
        <v>0</v>
      </c>
      <c r="AN127" s="490"/>
      <c r="AO127" s="490"/>
      <c r="AP127" s="490"/>
      <c r="AQ127" s="490"/>
      <c r="AR127" s="490"/>
      <c r="AS127" s="490"/>
      <c r="AT127" s="490"/>
      <c r="AU127" s="490">
        <v>0</v>
      </c>
      <c r="AV127" s="490"/>
      <c r="AW127" s="490"/>
      <c r="AX127" s="490"/>
      <c r="AY127" s="490"/>
      <c r="AZ127" s="490"/>
      <c r="BA127" s="490"/>
      <c r="BB127" s="490"/>
      <c r="BC127" s="490">
        <v>0</v>
      </c>
      <c r="BD127" s="500"/>
      <c r="BE127" s="490">
        <v>0</v>
      </c>
      <c r="BF127" s="490">
        <v>0</v>
      </c>
      <c r="BG127" s="490">
        <v>0</v>
      </c>
      <c r="BH127" s="490"/>
      <c r="BI127" s="490">
        <v>0</v>
      </c>
      <c r="BJ127" s="490"/>
      <c r="BK127" s="490">
        <v>0</v>
      </c>
      <c r="BL127" s="490"/>
      <c r="BM127" s="490">
        <v>0</v>
      </c>
      <c r="BN127" s="490"/>
      <c r="BO127" s="490">
        <v>0</v>
      </c>
      <c r="BP127" s="490"/>
      <c r="BQ127" s="490"/>
      <c r="BR127" s="490"/>
      <c r="BS127" s="490"/>
      <c r="BT127" s="490"/>
      <c r="BU127" s="490"/>
      <c r="BV127" s="490"/>
      <c r="BW127" s="490">
        <v>0</v>
      </c>
      <c r="BX127" s="490"/>
      <c r="BY127" s="490">
        <v>5000</v>
      </c>
      <c r="BZ127" s="490">
        <v>5000</v>
      </c>
      <c r="CA127" s="490"/>
      <c r="CB127" s="490"/>
      <c r="CC127" s="490">
        <v>5000</v>
      </c>
      <c r="CD127" s="490">
        <v>0</v>
      </c>
      <c r="CE127" s="490">
        <v>20000</v>
      </c>
      <c r="CF127" s="490">
        <v>19980</v>
      </c>
      <c r="CG127" s="490"/>
      <c r="CH127" s="490"/>
      <c r="CI127" s="490">
        <v>0</v>
      </c>
      <c r="CJ127" s="490">
        <v>24000</v>
      </c>
      <c r="CK127" s="490">
        <v>24000</v>
      </c>
      <c r="CL127" s="490">
        <v>24000</v>
      </c>
      <c r="CM127" s="490">
        <v>2000</v>
      </c>
      <c r="CN127" s="490">
        <v>1980</v>
      </c>
      <c r="CO127" s="490">
        <v>0</v>
      </c>
      <c r="CP127" s="490"/>
      <c r="CQ127" s="490">
        <v>4500</v>
      </c>
      <c r="CR127" s="490">
        <v>2970</v>
      </c>
      <c r="CS127" s="490">
        <v>0</v>
      </c>
      <c r="CT127" s="490"/>
      <c r="CU127" s="490">
        <v>0</v>
      </c>
      <c r="CV127" s="490"/>
      <c r="CW127" s="490"/>
      <c r="CX127" s="500"/>
      <c r="CY127" s="490">
        <v>0</v>
      </c>
      <c r="CZ127" s="490"/>
      <c r="DA127" s="490">
        <v>0</v>
      </c>
      <c r="DB127" s="490"/>
      <c r="DC127" s="490">
        <v>1000</v>
      </c>
      <c r="DD127" s="490">
        <v>0</v>
      </c>
      <c r="DE127" s="490">
        <v>0</v>
      </c>
      <c r="DF127" s="490"/>
      <c r="DG127" s="490"/>
      <c r="DH127" s="490"/>
      <c r="DI127" s="490"/>
      <c r="DJ127" s="490"/>
      <c r="DK127" s="490"/>
      <c r="DL127" s="490"/>
      <c r="DM127" s="490"/>
      <c r="DN127" s="490"/>
      <c r="DO127" s="490"/>
      <c r="DP127" s="490"/>
      <c r="DQ127" s="490"/>
      <c r="DR127" s="490"/>
      <c r="DS127" s="490"/>
      <c r="DT127" s="490"/>
      <c r="DU127" s="490"/>
      <c r="DV127" s="490"/>
      <c r="DW127" s="490"/>
      <c r="DX127" s="490"/>
      <c r="DY127" s="490"/>
      <c r="DZ127" s="490"/>
      <c r="EA127" s="490"/>
      <c r="EB127" s="490">
        <v>0</v>
      </c>
      <c r="EC127" s="490"/>
      <c r="ED127" s="490"/>
      <c r="EE127" s="490"/>
      <c r="EF127" s="490"/>
      <c r="EG127" s="490"/>
      <c r="EH127" s="490">
        <v>0</v>
      </c>
      <c r="EI127" s="490"/>
      <c r="EJ127" s="490"/>
      <c r="EK127" s="490"/>
      <c r="EL127" s="490"/>
      <c r="EM127" s="490">
        <v>0</v>
      </c>
      <c r="EN127" s="490"/>
      <c r="EO127" s="490"/>
      <c r="EP127" s="490"/>
      <c r="EQ127" s="490"/>
      <c r="ER127" s="490"/>
      <c r="ES127" s="490"/>
      <c r="ET127" s="490"/>
      <c r="EU127" s="490"/>
      <c r="EV127" s="513"/>
      <c r="EW127" s="490"/>
      <c r="EX127" s="490"/>
      <c r="EY127" s="490"/>
      <c r="EZ127" s="490"/>
      <c r="FA127" s="481">
        <f t="shared" si="2"/>
        <v>103880</v>
      </c>
      <c r="FB127" s="490">
        <f t="shared" si="3"/>
        <v>7620</v>
      </c>
    </row>
    <row r="128" spans="1:158" s="466" customFormat="1" ht="40.9" customHeight="1">
      <c r="A128" s="203">
        <v>81</v>
      </c>
      <c r="B128" s="502" t="s">
        <v>5637</v>
      </c>
      <c r="C128" s="502" t="s">
        <v>5702</v>
      </c>
      <c r="D128" s="516">
        <v>507</v>
      </c>
      <c r="E128" s="502">
        <v>193</v>
      </c>
      <c r="F128" s="503" t="s">
        <v>5703</v>
      </c>
      <c r="G128" s="502" t="s">
        <v>5704</v>
      </c>
      <c r="H128" s="502" t="s">
        <v>4353</v>
      </c>
      <c r="I128" s="502" t="s">
        <v>426</v>
      </c>
      <c r="J128" s="502">
        <v>36</v>
      </c>
      <c r="K128" s="502" t="s">
        <v>5705</v>
      </c>
      <c r="L128" s="502" t="s">
        <v>1272</v>
      </c>
      <c r="M128" s="502" t="s">
        <v>10</v>
      </c>
      <c r="N128" s="504">
        <v>57000</v>
      </c>
      <c r="O128" s="502" t="s">
        <v>3110</v>
      </c>
      <c r="P128" s="502">
        <v>33</v>
      </c>
      <c r="Q128" s="490">
        <v>20000</v>
      </c>
      <c r="R128" s="490">
        <v>9990</v>
      </c>
      <c r="S128" s="490"/>
      <c r="T128" s="490"/>
      <c r="U128" s="490"/>
      <c r="V128" s="490"/>
      <c r="W128" s="490"/>
      <c r="X128" s="490"/>
      <c r="Y128" s="490"/>
      <c r="Z128" s="490"/>
      <c r="AA128" s="490"/>
      <c r="AB128" s="490"/>
      <c r="AC128" s="490">
        <v>0</v>
      </c>
      <c r="AD128" s="490"/>
      <c r="AE128" s="490"/>
      <c r="AF128" s="490"/>
      <c r="AG128" s="490">
        <v>12000</v>
      </c>
      <c r="AH128" s="490"/>
      <c r="AI128" s="490"/>
      <c r="AJ128" s="490"/>
      <c r="AK128" s="490">
        <v>0</v>
      </c>
      <c r="AL128" s="490"/>
      <c r="AM128" s="490">
        <v>0</v>
      </c>
      <c r="AN128" s="490"/>
      <c r="AO128" s="490"/>
      <c r="AP128" s="490"/>
      <c r="AQ128" s="490"/>
      <c r="AR128" s="490"/>
      <c r="AS128" s="490"/>
      <c r="AT128" s="490"/>
      <c r="AU128" s="490">
        <v>0</v>
      </c>
      <c r="AV128" s="490"/>
      <c r="AW128" s="490"/>
      <c r="AX128" s="490"/>
      <c r="AY128" s="490"/>
      <c r="AZ128" s="490"/>
      <c r="BA128" s="490"/>
      <c r="BB128" s="490"/>
      <c r="BC128" s="490">
        <v>0</v>
      </c>
      <c r="BD128" s="500"/>
      <c r="BE128" s="490">
        <v>0</v>
      </c>
      <c r="BF128" s="490">
        <v>0</v>
      </c>
      <c r="BG128" s="490">
        <v>0</v>
      </c>
      <c r="BH128" s="490"/>
      <c r="BI128" s="490">
        <v>0</v>
      </c>
      <c r="BJ128" s="490"/>
      <c r="BK128" s="490">
        <v>0</v>
      </c>
      <c r="BL128" s="490"/>
      <c r="BM128" s="490">
        <v>0</v>
      </c>
      <c r="BN128" s="490"/>
      <c r="BO128" s="490">
        <v>0</v>
      </c>
      <c r="BP128" s="490"/>
      <c r="BQ128" s="490"/>
      <c r="BR128" s="490"/>
      <c r="BS128" s="490"/>
      <c r="BT128" s="490"/>
      <c r="BU128" s="490"/>
      <c r="BV128" s="490"/>
      <c r="BW128" s="490">
        <v>0</v>
      </c>
      <c r="BX128" s="490"/>
      <c r="BY128" s="490">
        <v>5000</v>
      </c>
      <c r="BZ128" s="490">
        <v>4980</v>
      </c>
      <c r="CA128" s="490"/>
      <c r="CB128" s="490"/>
      <c r="CC128" s="490">
        <v>10000</v>
      </c>
      <c r="CD128" s="490">
        <v>9960</v>
      </c>
      <c r="CE128" s="490">
        <v>0</v>
      </c>
      <c r="CF128" s="490"/>
      <c r="CG128" s="490"/>
      <c r="CH128" s="490"/>
      <c r="CI128" s="490">
        <v>0</v>
      </c>
      <c r="CJ128" s="490">
        <v>0</v>
      </c>
      <c r="CK128" s="490">
        <v>0</v>
      </c>
      <c r="CL128" s="490"/>
      <c r="CM128" s="490"/>
      <c r="CN128" s="490"/>
      <c r="CO128" s="490">
        <v>0</v>
      </c>
      <c r="CP128" s="490"/>
      <c r="CQ128" s="490">
        <v>0</v>
      </c>
      <c r="CR128" s="490"/>
      <c r="CS128" s="490">
        <v>0</v>
      </c>
      <c r="CT128" s="490"/>
      <c r="CU128" s="490">
        <v>0</v>
      </c>
      <c r="CV128" s="490"/>
      <c r="CW128" s="490"/>
      <c r="CX128" s="500"/>
      <c r="CY128" s="490">
        <v>10000</v>
      </c>
      <c r="CZ128" s="490"/>
      <c r="DA128" s="490">
        <v>0</v>
      </c>
      <c r="DB128" s="490"/>
      <c r="DC128" s="490"/>
      <c r="DD128" s="490"/>
      <c r="DE128" s="490">
        <v>0</v>
      </c>
      <c r="DF128" s="490"/>
      <c r="DG128" s="490"/>
      <c r="DH128" s="490"/>
      <c r="DI128" s="490"/>
      <c r="DJ128" s="490"/>
      <c r="DK128" s="490"/>
      <c r="DL128" s="490"/>
      <c r="DM128" s="490"/>
      <c r="DN128" s="490"/>
      <c r="DO128" s="490"/>
      <c r="DP128" s="490"/>
      <c r="DQ128" s="490"/>
      <c r="DR128" s="490"/>
      <c r="DS128" s="490"/>
      <c r="DT128" s="490"/>
      <c r="DU128" s="490"/>
      <c r="DV128" s="490"/>
      <c r="DW128" s="490"/>
      <c r="DX128" s="490"/>
      <c r="DY128" s="490"/>
      <c r="DZ128" s="490"/>
      <c r="EA128" s="490"/>
      <c r="EB128" s="490">
        <v>0</v>
      </c>
      <c r="EC128" s="490"/>
      <c r="ED128" s="490"/>
      <c r="EE128" s="490"/>
      <c r="EF128" s="490"/>
      <c r="EG128" s="490"/>
      <c r="EH128" s="490">
        <v>0</v>
      </c>
      <c r="EI128" s="490"/>
      <c r="EJ128" s="490"/>
      <c r="EK128" s="490"/>
      <c r="EL128" s="490"/>
      <c r="EM128" s="490">
        <v>0</v>
      </c>
      <c r="EN128" s="490"/>
      <c r="EO128" s="490"/>
      <c r="EP128" s="490"/>
      <c r="EQ128" s="490"/>
      <c r="ER128" s="490"/>
      <c r="ES128" s="490"/>
      <c r="ET128" s="490"/>
      <c r="EU128" s="490"/>
      <c r="EV128" s="513"/>
      <c r="EW128" s="490"/>
      <c r="EX128" s="490"/>
      <c r="EY128" s="490"/>
      <c r="EZ128" s="490"/>
      <c r="FA128" s="481">
        <f t="shared" si="2"/>
        <v>24930</v>
      </c>
      <c r="FB128" s="490">
        <f t="shared" si="3"/>
        <v>32070</v>
      </c>
    </row>
    <row r="129" spans="1:158" s="466" customFormat="1" ht="40.9" customHeight="1">
      <c r="A129" s="203">
        <v>82</v>
      </c>
      <c r="B129" s="502" t="s">
        <v>5643</v>
      </c>
      <c r="C129" s="502" t="s">
        <v>5706</v>
      </c>
      <c r="D129" s="502">
        <v>516</v>
      </c>
      <c r="E129" s="502">
        <v>407</v>
      </c>
      <c r="F129" s="503" t="s">
        <v>5707</v>
      </c>
      <c r="G129" s="502" t="s">
        <v>200</v>
      </c>
      <c r="H129" s="502" t="s">
        <v>36</v>
      </c>
      <c r="I129" s="502" t="s">
        <v>5708</v>
      </c>
      <c r="J129" s="502">
        <v>24</v>
      </c>
      <c r="K129" s="502" t="s">
        <v>5709</v>
      </c>
      <c r="L129" s="502" t="s">
        <v>5710</v>
      </c>
      <c r="M129" s="502" t="s">
        <v>10</v>
      </c>
      <c r="N129" s="504">
        <v>1265600</v>
      </c>
      <c r="O129" s="502" t="s">
        <v>3056</v>
      </c>
      <c r="P129" s="502">
        <v>119</v>
      </c>
      <c r="Q129" s="490">
        <v>30000</v>
      </c>
      <c r="R129" s="490">
        <v>5000</v>
      </c>
      <c r="S129" s="490"/>
      <c r="T129" s="490"/>
      <c r="U129" s="490"/>
      <c r="V129" s="490"/>
      <c r="W129" s="490">
        <v>180000</v>
      </c>
      <c r="X129" s="490">
        <v>125480</v>
      </c>
      <c r="Y129" s="490">
        <v>30000</v>
      </c>
      <c r="Z129" s="490"/>
      <c r="AA129" s="490"/>
      <c r="AB129" s="490"/>
      <c r="AC129" s="490">
        <v>0</v>
      </c>
      <c r="AD129" s="490"/>
      <c r="AE129" s="490"/>
      <c r="AF129" s="490"/>
      <c r="AG129" s="490">
        <v>6000</v>
      </c>
      <c r="AH129" s="490"/>
      <c r="AI129" s="490"/>
      <c r="AJ129" s="490"/>
      <c r="AK129" s="490">
        <v>0</v>
      </c>
      <c r="AL129" s="490"/>
      <c r="AM129" s="490">
        <v>8000</v>
      </c>
      <c r="AN129" s="490">
        <v>4000</v>
      </c>
      <c r="AO129" s="490"/>
      <c r="AP129" s="490"/>
      <c r="AQ129" s="490">
        <v>130000</v>
      </c>
      <c r="AR129" s="490">
        <v>36360</v>
      </c>
      <c r="AS129" s="490"/>
      <c r="AT129" s="490">
        <v>50000</v>
      </c>
      <c r="AU129" s="490">
        <v>50000</v>
      </c>
      <c r="AV129" s="490">
        <v>10000</v>
      </c>
      <c r="AW129" s="490">
        <v>90000</v>
      </c>
      <c r="AX129" s="490">
        <v>77640</v>
      </c>
      <c r="AY129" s="490">
        <v>30000</v>
      </c>
      <c r="AZ129" s="490">
        <v>25000</v>
      </c>
      <c r="BA129" s="490">
        <v>49600</v>
      </c>
      <c r="BB129" s="490">
        <v>57680</v>
      </c>
      <c r="BC129" s="490">
        <v>50000</v>
      </c>
      <c r="BD129" s="500">
        <v>58640</v>
      </c>
      <c r="BE129" s="490">
        <v>0</v>
      </c>
      <c r="BF129" s="490">
        <v>0</v>
      </c>
      <c r="BG129" s="490">
        <v>0</v>
      </c>
      <c r="BH129" s="490"/>
      <c r="BI129" s="490">
        <v>10000</v>
      </c>
      <c r="BJ129" s="490">
        <v>9760</v>
      </c>
      <c r="BK129" s="490">
        <v>20000</v>
      </c>
      <c r="BL129" s="490">
        <v>20000</v>
      </c>
      <c r="BM129" s="490">
        <v>40000</v>
      </c>
      <c r="BN129" s="490">
        <v>40000</v>
      </c>
      <c r="BO129" s="490">
        <v>50000</v>
      </c>
      <c r="BP129" s="490">
        <v>2600</v>
      </c>
      <c r="BQ129" s="490">
        <v>30000</v>
      </c>
      <c r="BR129" s="490">
        <v>30000</v>
      </c>
      <c r="BS129" s="490"/>
      <c r="BT129" s="490"/>
      <c r="BU129" s="490"/>
      <c r="BV129" s="490"/>
      <c r="BW129" s="490">
        <v>0</v>
      </c>
      <c r="BX129" s="490"/>
      <c r="BY129" s="490">
        <v>38000</v>
      </c>
      <c r="BZ129" s="490">
        <v>19640</v>
      </c>
      <c r="CA129" s="490"/>
      <c r="CB129" s="490"/>
      <c r="CC129" s="490">
        <v>20000</v>
      </c>
      <c r="CD129" s="490">
        <v>5760</v>
      </c>
      <c r="CE129" s="490">
        <v>80000</v>
      </c>
      <c r="CF129" s="490">
        <v>65760</v>
      </c>
      <c r="CG129" s="490">
        <v>30000</v>
      </c>
      <c r="CH129" s="490">
        <v>29520</v>
      </c>
      <c r="CI129" s="490">
        <v>0</v>
      </c>
      <c r="CJ129" s="490">
        <v>60000</v>
      </c>
      <c r="CK129" s="490">
        <v>60000</v>
      </c>
      <c r="CL129" s="490">
        <v>21520</v>
      </c>
      <c r="CM129" s="490"/>
      <c r="CN129" s="490"/>
      <c r="CO129" s="490">
        <v>100000</v>
      </c>
      <c r="CP129" s="490">
        <v>100000</v>
      </c>
      <c r="CQ129" s="490">
        <v>32000</v>
      </c>
      <c r="CR129" s="490">
        <v>11440</v>
      </c>
      <c r="CS129" s="490">
        <v>0</v>
      </c>
      <c r="CT129" s="490"/>
      <c r="CU129" s="490">
        <v>0</v>
      </c>
      <c r="CV129" s="490"/>
      <c r="CW129" s="490">
        <v>10000</v>
      </c>
      <c r="CX129" s="500">
        <v>5880</v>
      </c>
      <c r="CY129" s="490">
        <v>0</v>
      </c>
      <c r="CZ129" s="490"/>
      <c r="DA129" s="490">
        <v>5000</v>
      </c>
      <c r="DB129" s="490">
        <v>0</v>
      </c>
      <c r="DC129" s="490">
        <v>1000</v>
      </c>
      <c r="DD129" s="490">
        <v>0</v>
      </c>
      <c r="DE129" s="490">
        <v>0</v>
      </c>
      <c r="DF129" s="490"/>
      <c r="DG129" s="490"/>
      <c r="DH129" s="490"/>
      <c r="DI129" s="490"/>
      <c r="DJ129" s="490"/>
      <c r="DK129" s="490"/>
      <c r="DL129" s="490"/>
      <c r="DM129" s="490"/>
      <c r="DN129" s="490"/>
      <c r="DO129" s="490"/>
      <c r="DP129" s="490"/>
      <c r="DQ129" s="490"/>
      <c r="DR129" s="490"/>
      <c r="DS129" s="490"/>
      <c r="DT129" s="490"/>
      <c r="DU129" s="490"/>
      <c r="DV129" s="490">
        <v>10000</v>
      </c>
      <c r="DW129" s="490">
        <v>10000</v>
      </c>
      <c r="DX129" s="490"/>
      <c r="DY129" s="490"/>
      <c r="DZ129" s="490"/>
      <c r="EA129" s="490"/>
      <c r="EB129" s="490">
        <v>15000</v>
      </c>
      <c r="EC129" s="490">
        <v>18000</v>
      </c>
      <c r="ED129" s="490"/>
      <c r="EE129" s="490"/>
      <c r="EF129" s="490"/>
      <c r="EG129" s="490"/>
      <c r="EH129" s="490">
        <v>1000</v>
      </c>
      <c r="EI129" s="490">
        <v>1000</v>
      </c>
      <c r="EJ129" s="490">
        <v>60000</v>
      </c>
      <c r="EK129" s="490"/>
      <c r="EL129" s="490"/>
      <c r="EM129" s="490">
        <v>0</v>
      </c>
      <c r="EN129" s="490"/>
      <c r="EO129" s="490"/>
      <c r="EP129" s="490"/>
      <c r="EQ129" s="490"/>
      <c r="ER129" s="490"/>
      <c r="ES129" s="490"/>
      <c r="ET129" s="490"/>
      <c r="EU129" s="490"/>
      <c r="EV129" s="513"/>
      <c r="EW129" s="490"/>
      <c r="EX129" s="490"/>
      <c r="EY129" s="490"/>
      <c r="EZ129" s="490"/>
      <c r="FA129" s="481">
        <f t="shared" si="2"/>
        <v>790680</v>
      </c>
      <c r="FB129" s="490">
        <f t="shared" si="3"/>
        <v>474920</v>
      </c>
    </row>
    <row r="130" spans="1:158" s="466" customFormat="1" ht="40.9" customHeight="1">
      <c r="A130" s="203">
        <v>83</v>
      </c>
      <c r="B130" s="502" t="s">
        <v>5644</v>
      </c>
      <c r="C130" s="502" t="s">
        <v>5711</v>
      </c>
      <c r="D130" s="502">
        <v>516</v>
      </c>
      <c r="E130" s="502"/>
      <c r="F130" s="503" t="s">
        <v>5712</v>
      </c>
      <c r="G130" s="502" t="s">
        <v>200</v>
      </c>
      <c r="H130" s="502" t="s">
        <v>127</v>
      </c>
      <c r="I130" s="502" t="s">
        <v>5713</v>
      </c>
      <c r="J130" s="502">
        <v>24</v>
      </c>
      <c r="K130" s="502" t="s">
        <v>5714</v>
      </c>
      <c r="L130" s="502" t="s">
        <v>5715</v>
      </c>
      <c r="M130" s="502" t="s">
        <v>10</v>
      </c>
      <c r="N130" s="504">
        <v>898000</v>
      </c>
      <c r="O130" s="502" t="s">
        <v>3066</v>
      </c>
      <c r="P130" s="502">
        <v>117</v>
      </c>
      <c r="Q130" s="490">
        <v>0</v>
      </c>
      <c r="R130" s="490"/>
      <c r="S130" s="490"/>
      <c r="T130" s="490"/>
      <c r="U130" s="490"/>
      <c r="V130" s="490"/>
      <c r="W130" s="490">
        <v>80000</v>
      </c>
      <c r="X130" s="490"/>
      <c r="Y130" s="490"/>
      <c r="Z130" s="490"/>
      <c r="AA130" s="490"/>
      <c r="AB130" s="490"/>
      <c r="AC130" s="490">
        <v>0</v>
      </c>
      <c r="AD130" s="490"/>
      <c r="AE130" s="490"/>
      <c r="AF130" s="490"/>
      <c r="AG130" s="490">
        <v>12000</v>
      </c>
      <c r="AH130" s="490"/>
      <c r="AI130" s="490"/>
      <c r="AJ130" s="490"/>
      <c r="AK130" s="490">
        <v>0</v>
      </c>
      <c r="AL130" s="490"/>
      <c r="AM130" s="490">
        <v>0</v>
      </c>
      <c r="AN130" s="490"/>
      <c r="AO130" s="490">
        <v>5000</v>
      </c>
      <c r="AP130" s="490">
        <v>5000</v>
      </c>
      <c r="AQ130" s="490"/>
      <c r="AR130" s="490"/>
      <c r="AS130" s="490"/>
      <c r="AT130" s="490">
        <v>50000</v>
      </c>
      <c r="AU130" s="490">
        <v>50000</v>
      </c>
      <c r="AV130" s="490">
        <v>25440</v>
      </c>
      <c r="AW130" s="490">
        <v>48000</v>
      </c>
      <c r="AX130" s="490"/>
      <c r="AY130" s="490"/>
      <c r="AZ130" s="490"/>
      <c r="BA130" s="490"/>
      <c r="BB130" s="490"/>
      <c r="BC130" s="490">
        <v>100000</v>
      </c>
      <c r="BD130" s="500">
        <v>120000</v>
      </c>
      <c r="BE130" s="490">
        <v>0</v>
      </c>
      <c r="BF130" s="490">
        <v>0</v>
      </c>
      <c r="BG130" s="490">
        <v>10000</v>
      </c>
      <c r="BH130" s="490">
        <v>2000</v>
      </c>
      <c r="BI130" s="490">
        <v>0</v>
      </c>
      <c r="BJ130" s="490"/>
      <c r="BK130" s="490">
        <v>0</v>
      </c>
      <c r="BL130" s="490"/>
      <c r="BM130" s="490">
        <v>40000</v>
      </c>
      <c r="BN130" s="490">
        <v>40000</v>
      </c>
      <c r="BO130" s="490">
        <v>0</v>
      </c>
      <c r="BP130" s="490"/>
      <c r="BQ130" s="490"/>
      <c r="BR130" s="490"/>
      <c r="BS130" s="490"/>
      <c r="BT130" s="490"/>
      <c r="BU130" s="490"/>
      <c r="BV130" s="490">
        <v>10000</v>
      </c>
      <c r="BW130" s="490">
        <v>10000</v>
      </c>
      <c r="BX130" s="490">
        <v>10000</v>
      </c>
      <c r="BY130" s="490">
        <v>38000</v>
      </c>
      <c r="BZ130" s="490"/>
      <c r="CA130" s="490"/>
      <c r="CB130" s="490"/>
      <c r="CC130" s="490">
        <v>10000</v>
      </c>
      <c r="CD130" s="490">
        <v>0</v>
      </c>
      <c r="CE130" s="490">
        <v>70000</v>
      </c>
      <c r="CF130" s="490">
        <v>45760</v>
      </c>
      <c r="CG130" s="490"/>
      <c r="CH130" s="490"/>
      <c r="CI130" s="490">
        <v>0</v>
      </c>
      <c r="CJ130" s="490">
        <v>240000</v>
      </c>
      <c r="CK130" s="490">
        <v>240000</v>
      </c>
      <c r="CL130" s="490">
        <v>168980</v>
      </c>
      <c r="CM130" s="490">
        <v>40000</v>
      </c>
      <c r="CN130" s="490">
        <v>35060</v>
      </c>
      <c r="CO130" s="490">
        <v>0</v>
      </c>
      <c r="CP130" s="490"/>
      <c r="CQ130" s="490">
        <v>45000</v>
      </c>
      <c r="CR130" s="490">
        <v>30080</v>
      </c>
      <c r="CS130" s="490">
        <v>0</v>
      </c>
      <c r="CT130" s="490"/>
      <c r="CU130" s="490">
        <v>0</v>
      </c>
      <c r="CV130" s="490"/>
      <c r="CW130" s="490"/>
      <c r="CX130" s="500"/>
      <c r="CY130" s="490">
        <v>20000</v>
      </c>
      <c r="CZ130" s="490">
        <v>15000</v>
      </c>
      <c r="DA130" s="490">
        <v>0</v>
      </c>
      <c r="DB130" s="490"/>
      <c r="DC130" s="490"/>
      <c r="DD130" s="490"/>
      <c r="DE130" s="490">
        <v>0</v>
      </c>
      <c r="DF130" s="490"/>
      <c r="DG130" s="490">
        <v>20000</v>
      </c>
      <c r="DH130" s="490">
        <v>20000</v>
      </c>
      <c r="DI130" s="490"/>
      <c r="DJ130" s="490"/>
      <c r="DK130" s="490"/>
      <c r="DL130" s="490"/>
      <c r="DM130" s="490"/>
      <c r="DN130" s="490"/>
      <c r="DO130" s="490"/>
      <c r="DP130" s="490"/>
      <c r="DQ130" s="490"/>
      <c r="DR130" s="490"/>
      <c r="DS130" s="490"/>
      <c r="DT130" s="490"/>
      <c r="DU130" s="490"/>
      <c r="DV130" s="490">
        <v>10000</v>
      </c>
      <c r="DW130" s="490">
        <v>10000</v>
      </c>
      <c r="DX130" s="490"/>
      <c r="DY130" s="490"/>
      <c r="DZ130" s="490"/>
      <c r="EA130" s="490"/>
      <c r="EB130" s="490">
        <v>0</v>
      </c>
      <c r="EC130" s="490"/>
      <c r="ED130" s="490"/>
      <c r="EE130" s="490"/>
      <c r="EF130" s="490"/>
      <c r="EG130" s="490"/>
      <c r="EH130" s="490">
        <v>0</v>
      </c>
      <c r="EI130" s="490"/>
      <c r="EJ130" s="490">
        <v>40000</v>
      </c>
      <c r="EK130" s="490"/>
      <c r="EL130" s="490"/>
      <c r="EM130" s="490">
        <v>0</v>
      </c>
      <c r="EN130" s="490"/>
      <c r="EO130" s="490"/>
      <c r="EP130" s="490"/>
      <c r="EQ130" s="490"/>
      <c r="ER130" s="490"/>
      <c r="ES130" s="490">
        <v>10000</v>
      </c>
      <c r="ET130" s="490">
        <v>12000</v>
      </c>
      <c r="EU130" s="490"/>
      <c r="EV130" s="513"/>
      <c r="EW130" s="490"/>
      <c r="EX130" s="490"/>
      <c r="EY130" s="490"/>
      <c r="EZ130" s="490"/>
      <c r="FA130" s="481">
        <f t="shared" si="2"/>
        <v>539320</v>
      </c>
      <c r="FB130" s="490">
        <f t="shared" si="3"/>
        <v>358680</v>
      </c>
    </row>
    <row r="131" spans="1:158" s="466" customFormat="1" ht="40.9" customHeight="1">
      <c r="A131" s="203">
        <v>84</v>
      </c>
      <c r="B131" s="502" t="s">
        <v>5650</v>
      </c>
      <c r="C131" s="502" t="s">
        <v>5716</v>
      </c>
      <c r="D131" s="502">
        <v>516</v>
      </c>
      <c r="E131" s="502"/>
      <c r="F131" s="503" t="s">
        <v>5717</v>
      </c>
      <c r="G131" s="502" t="s">
        <v>200</v>
      </c>
      <c r="H131" s="502" t="s">
        <v>1576</v>
      </c>
      <c r="I131" s="502" t="s">
        <v>5718</v>
      </c>
      <c r="J131" s="502">
        <v>24</v>
      </c>
      <c r="K131" s="502" t="s">
        <v>5719</v>
      </c>
      <c r="L131" s="502" t="s">
        <v>5720</v>
      </c>
      <c r="M131" s="502" t="s">
        <v>10</v>
      </c>
      <c r="N131" s="504">
        <v>330000</v>
      </c>
      <c r="O131" s="502" t="s">
        <v>5721</v>
      </c>
      <c r="P131" s="502">
        <v>60</v>
      </c>
      <c r="Q131" s="490">
        <v>50000</v>
      </c>
      <c r="R131" s="490">
        <v>19980</v>
      </c>
      <c r="S131" s="490"/>
      <c r="T131" s="490"/>
      <c r="U131" s="490"/>
      <c r="V131" s="490"/>
      <c r="W131" s="490">
        <v>100000</v>
      </c>
      <c r="X131" s="490">
        <v>25020</v>
      </c>
      <c r="Y131" s="490"/>
      <c r="Z131" s="490"/>
      <c r="AA131" s="490">
        <v>25000</v>
      </c>
      <c r="AB131" s="490">
        <v>24990</v>
      </c>
      <c r="AC131" s="490">
        <v>0</v>
      </c>
      <c r="AD131" s="490"/>
      <c r="AE131" s="490"/>
      <c r="AF131" s="490"/>
      <c r="AG131" s="490">
        <v>12000</v>
      </c>
      <c r="AH131" s="490"/>
      <c r="AI131" s="490"/>
      <c r="AJ131" s="490"/>
      <c r="AK131" s="490">
        <v>0</v>
      </c>
      <c r="AL131" s="490"/>
      <c r="AM131" s="490">
        <v>0</v>
      </c>
      <c r="AN131" s="490"/>
      <c r="AO131" s="490"/>
      <c r="AP131" s="490"/>
      <c r="AQ131" s="490"/>
      <c r="AR131" s="490"/>
      <c r="AS131" s="490"/>
      <c r="AT131" s="490"/>
      <c r="AU131" s="490">
        <v>0</v>
      </c>
      <c r="AV131" s="490"/>
      <c r="AW131" s="490"/>
      <c r="AX131" s="490"/>
      <c r="AY131" s="490"/>
      <c r="AZ131" s="490"/>
      <c r="BA131" s="490"/>
      <c r="BB131" s="490"/>
      <c r="BC131" s="490">
        <v>0</v>
      </c>
      <c r="BD131" s="500"/>
      <c r="BE131" s="490">
        <v>0</v>
      </c>
      <c r="BF131" s="490">
        <v>0</v>
      </c>
      <c r="BG131" s="490">
        <v>0</v>
      </c>
      <c r="BH131" s="490"/>
      <c r="BI131" s="490">
        <v>0</v>
      </c>
      <c r="BJ131" s="490"/>
      <c r="BK131" s="490">
        <v>0</v>
      </c>
      <c r="BL131" s="490"/>
      <c r="BM131" s="490">
        <v>20000</v>
      </c>
      <c r="BN131" s="490">
        <v>19980</v>
      </c>
      <c r="BO131" s="490">
        <v>20000</v>
      </c>
      <c r="BP131" s="511">
        <v>23010</v>
      </c>
      <c r="BQ131" s="490"/>
      <c r="BR131" s="490"/>
      <c r="BS131" s="490"/>
      <c r="BT131" s="490"/>
      <c r="BU131" s="490"/>
      <c r="BV131" s="490">
        <v>15000</v>
      </c>
      <c r="BW131" s="490">
        <v>15000</v>
      </c>
      <c r="BX131" s="490"/>
      <c r="BY131" s="490">
        <v>0</v>
      </c>
      <c r="BZ131" s="490"/>
      <c r="CA131" s="490"/>
      <c r="CB131" s="490"/>
      <c r="CC131" s="490">
        <v>0</v>
      </c>
      <c r="CD131" s="490">
        <v>0</v>
      </c>
      <c r="CE131" s="490">
        <v>0</v>
      </c>
      <c r="CF131" s="490"/>
      <c r="CG131" s="490"/>
      <c r="CH131" s="490"/>
      <c r="CI131" s="490">
        <v>0</v>
      </c>
      <c r="CJ131" s="490">
        <v>0</v>
      </c>
      <c r="CK131" s="490">
        <v>0</v>
      </c>
      <c r="CL131" s="490"/>
      <c r="CM131" s="490"/>
      <c r="CN131" s="490"/>
      <c r="CO131" s="490">
        <v>0</v>
      </c>
      <c r="CP131" s="490"/>
      <c r="CQ131" s="490">
        <v>27000</v>
      </c>
      <c r="CR131" s="490">
        <v>13140</v>
      </c>
      <c r="CS131" s="490">
        <v>35000</v>
      </c>
      <c r="CT131" s="490">
        <v>42000</v>
      </c>
      <c r="CU131" s="490">
        <v>0</v>
      </c>
      <c r="CV131" s="490"/>
      <c r="CW131" s="490"/>
      <c r="CX131" s="500"/>
      <c r="CY131" s="490">
        <v>0</v>
      </c>
      <c r="CZ131" s="490"/>
      <c r="DA131" s="490">
        <v>0</v>
      </c>
      <c r="DB131" s="490"/>
      <c r="DC131" s="490"/>
      <c r="DD131" s="490"/>
      <c r="DE131" s="490">
        <v>0</v>
      </c>
      <c r="DF131" s="490"/>
      <c r="DG131" s="490"/>
      <c r="DH131" s="490"/>
      <c r="DI131" s="490"/>
      <c r="DJ131" s="490"/>
      <c r="DK131" s="490">
        <v>3000</v>
      </c>
      <c r="DL131" s="490"/>
      <c r="DM131" s="490"/>
      <c r="DN131" s="490"/>
      <c r="DO131" s="490"/>
      <c r="DP131" s="490"/>
      <c r="DQ131" s="490"/>
      <c r="DR131" s="490"/>
      <c r="DS131" s="490"/>
      <c r="DT131" s="490">
        <v>8000</v>
      </c>
      <c r="DU131" s="490"/>
      <c r="DV131" s="490">
        <v>10000</v>
      </c>
      <c r="DW131" s="490">
        <v>9990</v>
      </c>
      <c r="DX131" s="490"/>
      <c r="DY131" s="490"/>
      <c r="DZ131" s="490"/>
      <c r="EA131" s="490"/>
      <c r="EB131" s="490">
        <v>0</v>
      </c>
      <c r="EC131" s="490"/>
      <c r="ED131" s="490"/>
      <c r="EE131" s="490"/>
      <c r="EF131" s="490"/>
      <c r="EG131" s="490"/>
      <c r="EH131" s="490">
        <v>5000</v>
      </c>
      <c r="EI131" s="490"/>
      <c r="EJ131" s="490"/>
      <c r="EK131" s="490"/>
      <c r="EL131" s="490"/>
      <c r="EM131" s="490">
        <v>0</v>
      </c>
      <c r="EN131" s="490"/>
      <c r="EO131" s="490"/>
      <c r="EP131" s="490"/>
      <c r="EQ131" s="490"/>
      <c r="ER131" s="490"/>
      <c r="ES131" s="490"/>
      <c r="ET131" s="490"/>
      <c r="EU131" s="490"/>
      <c r="EV131" s="513"/>
      <c r="EW131" s="490"/>
      <c r="EX131" s="490"/>
      <c r="EY131" s="490"/>
      <c r="EZ131" s="490"/>
      <c r="FA131" s="481">
        <f t="shared" si="2"/>
        <v>178110</v>
      </c>
      <c r="FB131" s="490">
        <f t="shared" si="3"/>
        <v>151890</v>
      </c>
    </row>
    <row r="132" spans="1:158" s="466" customFormat="1" ht="40.9" customHeight="1">
      <c r="A132" s="203">
        <v>85</v>
      </c>
      <c r="B132" s="502" t="s">
        <v>5722</v>
      </c>
      <c r="C132" s="502" t="s">
        <v>5723</v>
      </c>
      <c r="D132" s="502">
        <v>526</v>
      </c>
      <c r="E132" s="502">
        <v>671</v>
      </c>
      <c r="F132" s="503" t="s">
        <v>5724</v>
      </c>
      <c r="G132" s="502" t="s">
        <v>4387</v>
      </c>
      <c r="H132" s="502" t="s">
        <v>16</v>
      </c>
      <c r="I132" s="502" t="s">
        <v>366</v>
      </c>
      <c r="J132" s="502">
        <v>36</v>
      </c>
      <c r="K132" s="502" t="s">
        <v>5725</v>
      </c>
      <c r="L132" s="502" t="s">
        <v>5726</v>
      </c>
      <c r="M132" s="502" t="s">
        <v>10</v>
      </c>
      <c r="N132" s="504">
        <v>411000</v>
      </c>
      <c r="O132" s="502" t="s">
        <v>3056</v>
      </c>
      <c r="P132" s="502">
        <v>119</v>
      </c>
      <c r="Q132" s="490">
        <v>20000</v>
      </c>
      <c r="R132" s="490">
        <v>4980</v>
      </c>
      <c r="S132" s="490"/>
      <c r="T132" s="490"/>
      <c r="U132" s="490"/>
      <c r="V132" s="490"/>
      <c r="W132" s="490"/>
      <c r="X132" s="490"/>
      <c r="Y132" s="490"/>
      <c r="Z132" s="490"/>
      <c r="AA132" s="490">
        <v>40000</v>
      </c>
      <c r="AB132" s="490"/>
      <c r="AC132" s="490">
        <v>0</v>
      </c>
      <c r="AD132" s="490"/>
      <c r="AE132" s="490"/>
      <c r="AF132" s="490"/>
      <c r="AG132" s="490">
        <v>0</v>
      </c>
      <c r="AH132" s="490"/>
      <c r="AI132" s="490"/>
      <c r="AJ132" s="490"/>
      <c r="AK132" s="490">
        <v>0</v>
      </c>
      <c r="AL132" s="490"/>
      <c r="AM132" s="490">
        <v>0</v>
      </c>
      <c r="AN132" s="490"/>
      <c r="AO132" s="490">
        <v>20000</v>
      </c>
      <c r="AP132" s="490"/>
      <c r="AQ132" s="490"/>
      <c r="AR132" s="490"/>
      <c r="AS132" s="490"/>
      <c r="AT132" s="490"/>
      <c r="AU132" s="490">
        <v>0</v>
      </c>
      <c r="AV132" s="490"/>
      <c r="AW132" s="490"/>
      <c r="AX132" s="490"/>
      <c r="AY132" s="490"/>
      <c r="AZ132" s="490"/>
      <c r="BA132" s="490"/>
      <c r="BB132" s="490"/>
      <c r="BC132" s="490">
        <v>0</v>
      </c>
      <c r="BD132" s="500"/>
      <c r="BE132" s="490">
        <v>100000</v>
      </c>
      <c r="BF132" s="490">
        <v>0</v>
      </c>
      <c r="BG132" s="490">
        <v>5000</v>
      </c>
      <c r="BH132" s="490"/>
      <c r="BI132" s="490">
        <v>0</v>
      </c>
      <c r="BJ132" s="490"/>
      <c r="BK132" s="490">
        <v>0</v>
      </c>
      <c r="BL132" s="490"/>
      <c r="BM132" s="490">
        <v>0</v>
      </c>
      <c r="BN132" s="490"/>
      <c r="BO132" s="490">
        <v>0</v>
      </c>
      <c r="BP132" s="490"/>
      <c r="BQ132" s="490"/>
      <c r="BR132" s="490"/>
      <c r="BS132" s="490"/>
      <c r="BT132" s="490"/>
      <c r="BU132" s="490">
        <v>10000</v>
      </c>
      <c r="BV132" s="490">
        <v>10000</v>
      </c>
      <c r="BW132" s="490">
        <v>20000</v>
      </c>
      <c r="BX132" s="490">
        <v>19000</v>
      </c>
      <c r="BY132" s="490">
        <v>20000</v>
      </c>
      <c r="BZ132" s="490">
        <v>10000</v>
      </c>
      <c r="CA132" s="490"/>
      <c r="CB132" s="490"/>
      <c r="CC132" s="490">
        <v>20000</v>
      </c>
      <c r="CD132" s="490">
        <v>6000</v>
      </c>
      <c r="CE132" s="490">
        <v>20000</v>
      </c>
      <c r="CF132" s="490">
        <v>5000</v>
      </c>
      <c r="CG132" s="490"/>
      <c r="CH132" s="490"/>
      <c r="CI132" s="490">
        <v>0</v>
      </c>
      <c r="CJ132" s="490">
        <v>60000</v>
      </c>
      <c r="CK132" s="490">
        <v>60000</v>
      </c>
      <c r="CL132" s="490"/>
      <c r="CM132" s="490">
        <v>25000</v>
      </c>
      <c r="CN132" s="490"/>
      <c r="CO132" s="490">
        <v>0</v>
      </c>
      <c r="CP132" s="490"/>
      <c r="CQ132" s="490">
        <v>0</v>
      </c>
      <c r="CR132" s="490"/>
      <c r="CS132" s="490">
        <v>0</v>
      </c>
      <c r="CT132" s="490"/>
      <c r="CU132" s="490">
        <v>0</v>
      </c>
      <c r="CV132" s="490"/>
      <c r="CW132" s="490"/>
      <c r="CX132" s="500"/>
      <c r="CY132" s="490">
        <v>15000</v>
      </c>
      <c r="CZ132" s="490"/>
      <c r="DA132" s="490">
        <v>5000</v>
      </c>
      <c r="DB132" s="490">
        <v>0</v>
      </c>
      <c r="DC132" s="490">
        <v>1000</v>
      </c>
      <c r="DD132" s="490">
        <v>0</v>
      </c>
      <c r="DE132" s="490">
        <v>0</v>
      </c>
      <c r="DF132" s="490"/>
      <c r="DG132" s="490"/>
      <c r="DH132" s="490"/>
      <c r="DI132" s="490"/>
      <c r="DJ132" s="490"/>
      <c r="DK132" s="490"/>
      <c r="DL132" s="490"/>
      <c r="DM132" s="490"/>
      <c r="DN132" s="490"/>
      <c r="DO132" s="490"/>
      <c r="DP132" s="490"/>
      <c r="DQ132" s="490"/>
      <c r="DR132" s="490"/>
      <c r="DS132" s="490"/>
      <c r="DT132" s="490"/>
      <c r="DU132" s="490"/>
      <c r="DV132" s="490"/>
      <c r="DW132" s="490"/>
      <c r="DX132" s="490"/>
      <c r="DY132" s="490"/>
      <c r="DZ132" s="490"/>
      <c r="EA132" s="490"/>
      <c r="EB132" s="490">
        <v>0</v>
      </c>
      <c r="EC132" s="490"/>
      <c r="ED132" s="490"/>
      <c r="EE132" s="490"/>
      <c r="EF132" s="490"/>
      <c r="EG132" s="490"/>
      <c r="EH132" s="490">
        <v>0</v>
      </c>
      <c r="EI132" s="490"/>
      <c r="EJ132" s="490">
        <v>30000</v>
      </c>
      <c r="EK132" s="490"/>
      <c r="EL132" s="490"/>
      <c r="EM132" s="490">
        <v>0</v>
      </c>
      <c r="EN132" s="490"/>
      <c r="EO132" s="490"/>
      <c r="EP132" s="490"/>
      <c r="EQ132" s="490"/>
      <c r="ER132" s="490"/>
      <c r="ES132" s="490"/>
      <c r="ET132" s="490"/>
      <c r="EU132" s="490">
        <v>10000</v>
      </c>
      <c r="EV132" s="513">
        <v>5000</v>
      </c>
      <c r="EW132" s="490"/>
      <c r="EX132" s="490"/>
      <c r="EY132" s="490"/>
      <c r="EZ132" s="490"/>
      <c r="FA132" s="481">
        <f t="shared" si="2"/>
        <v>49980</v>
      </c>
      <c r="FB132" s="490">
        <f t="shared" si="3"/>
        <v>361020</v>
      </c>
    </row>
    <row r="133" spans="1:158" s="466" customFormat="1" ht="40.9" customHeight="1">
      <c r="A133" s="203">
        <v>86</v>
      </c>
      <c r="B133" s="502" t="s">
        <v>5656</v>
      </c>
      <c r="C133" s="502" t="s">
        <v>5727</v>
      </c>
      <c r="D133" s="502">
        <v>527</v>
      </c>
      <c r="E133" s="502">
        <v>672</v>
      </c>
      <c r="F133" s="503" t="s">
        <v>5728</v>
      </c>
      <c r="G133" s="502" t="s">
        <v>5729</v>
      </c>
      <c r="H133" s="502" t="s">
        <v>36</v>
      </c>
      <c r="I133" s="502" t="s">
        <v>5730</v>
      </c>
      <c r="J133" s="502">
        <v>36</v>
      </c>
      <c r="K133" s="502" t="s">
        <v>5731</v>
      </c>
      <c r="L133" s="502" t="s">
        <v>5732</v>
      </c>
      <c r="M133" s="502" t="s">
        <v>10</v>
      </c>
      <c r="N133" s="504">
        <v>254000</v>
      </c>
      <c r="O133" s="502" t="s">
        <v>3065</v>
      </c>
      <c r="P133" s="502">
        <v>96</v>
      </c>
      <c r="Q133" s="490">
        <v>10000</v>
      </c>
      <c r="R133" s="490">
        <v>8140</v>
      </c>
      <c r="S133" s="490"/>
      <c r="T133" s="490"/>
      <c r="U133" s="490"/>
      <c r="V133" s="490"/>
      <c r="W133" s="490"/>
      <c r="X133" s="490"/>
      <c r="Y133" s="490">
        <v>50000</v>
      </c>
      <c r="Z133" s="490">
        <v>30000</v>
      </c>
      <c r="AA133" s="490"/>
      <c r="AB133" s="490"/>
      <c r="AC133" s="490">
        <v>0</v>
      </c>
      <c r="AD133" s="490"/>
      <c r="AE133" s="490"/>
      <c r="AF133" s="490"/>
      <c r="AG133" s="490">
        <v>12000</v>
      </c>
      <c r="AH133" s="490"/>
      <c r="AI133" s="490"/>
      <c r="AJ133" s="490"/>
      <c r="AK133" s="490">
        <v>0</v>
      </c>
      <c r="AL133" s="490"/>
      <c r="AM133" s="490">
        <v>0</v>
      </c>
      <c r="AN133" s="490"/>
      <c r="AO133" s="490">
        <v>5000</v>
      </c>
      <c r="AP133" s="490">
        <v>5000</v>
      </c>
      <c r="AQ133" s="490"/>
      <c r="AR133" s="490"/>
      <c r="AS133" s="490"/>
      <c r="AT133" s="490"/>
      <c r="AU133" s="490">
        <v>0</v>
      </c>
      <c r="AV133" s="490"/>
      <c r="AW133" s="490"/>
      <c r="AX133" s="490"/>
      <c r="AY133" s="490"/>
      <c r="AZ133" s="490"/>
      <c r="BA133" s="490"/>
      <c r="BB133" s="490"/>
      <c r="BC133" s="490">
        <v>0</v>
      </c>
      <c r="BD133" s="500"/>
      <c r="BE133" s="490">
        <v>0</v>
      </c>
      <c r="BF133" s="490">
        <v>0</v>
      </c>
      <c r="BG133" s="490">
        <v>0</v>
      </c>
      <c r="BH133" s="490"/>
      <c r="BI133" s="490">
        <v>6000</v>
      </c>
      <c r="BJ133" s="490">
        <v>6000</v>
      </c>
      <c r="BK133" s="490">
        <v>40000</v>
      </c>
      <c r="BL133" s="490">
        <v>10024</v>
      </c>
      <c r="BM133" s="490">
        <v>0</v>
      </c>
      <c r="BN133" s="490"/>
      <c r="BO133" s="490">
        <v>0</v>
      </c>
      <c r="BP133" s="490"/>
      <c r="BQ133" s="490"/>
      <c r="BR133" s="490"/>
      <c r="BS133" s="490"/>
      <c r="BT133" s="490"/>
      <c r="BU133" s="490"/>
      <c r="BV133" s="490"/>
      <c r="BW133" s="490">
        <v>0</v>
      </c>
      <c r="BX133" s="490"/>
      <c r="BY133" s="490">
        <v>0</v>
      </c>
      <c r="BZ133" s="490"/>
      <c r="CA133" s="490">
        <v>20000</v>
      </c>
      <c r="CB133" s="490"/>
      <c r="CC133" s="490">
        <v>10000</v>
      </c>
      <c r="CD133" s="490">
        <v>0</v>
      </c>
      <c r="CE133" s="490">
        <v>0</v>
      </c>
      <c r="CF133" s="490"/>
      <c r="CG133" s="490">
        <v>30000</v>
      </c>
      <c r="CH133" s="490"/>
      <c r="CI133" s="490">
        <v>0</v>
      </c>
      <c r="CJ133" s="490">
        <v>0</v>
      </c>
      <c r="CK133" s="490">
        <v>0</v>
      </c>
      <c r="CL133" s="490"/>
      <c r="CM133" s="490"/>
      <c r="CN133" s="490"/>
      <c r="CO133" s="490">
        <v>0</v>
      </c>
      <c r="CP133" s="490"/>
      <c r="CQ133" s="490">
        <v>0</v>
      </c>
      <c r="CR133" s="490"/>
      <c r="CS133" s="490">
        <v>40000</v>
      </c>
      <c r="CT133" s="490"/>
      <c r="CU133" s="490">
        <v>0</v>
      </c>
      <c r="CV133" s="490"/>
      <c r="CW133" s="490"/>
      <c r="CX133" s="500"/>
      <c r="CY133" s="490">
        <v>0</v>
      </c>
      <c r="CZ133" s="490"/>
      <c r="DA133" s="490">
        <v>20000</v>
      </c>
      <c r="DB133" s="490">
        <v>3000</v>
      </c>
      <c r="DC133" s="490">
        <v>1000</v>
      </c>
      <c r="DD133" s="490">
        <v>0</v>
      </c>
      <c r="DE133" s="490">
        <v>0</v>
      </c>
      <c r="DF133" s="490"/>
      <c r="DG133" s="490"/>
      <c r="DH133" s="490"/>
      <c r="DI133" s="490"/>
      <c r="DJ133" s="490"/>
      <c r="DK133" s="490"/>
      <c r="DL133" s="490"/>
      <c r="DM133" s="490"/>
      <c r="DN133" s="490"/>
      <c r="DO133" s="490"/>
      <c r="DP133" s="490"/>
      <c r="DQ133" s="490"/>
      <c r="DR133" s="490"/>
      <c r="DS133" s="490"/>
      <c r="DT133" s="490"/>
      <c r="DU133" s="490"/>
      <c r="DV133" s="490"/>
      <c r="DW133" s="490"/>
      <c r="DX133" s="490"/>
      <c r="DY133" s="490"/>
      <c r="DZ133" s="490"/>
      <c r="EA133" s="490"/>
      <c r="EB133" s="490">
        <v>0</v>
      </c>
      <c r="EC133" s="490"/>
      <c r="ED133" s="490"/>
      <c r="EE133" s="490"/>
      <c r="EF133" s="490"/>
      <c r="EG133" s="490"/>
      <c r="EH133" s="490">
        <v>0</v>
      </c>
      <c r="EI133" s="490"/>
      <c r="EJ133" s="490"/>
      <c r="EK133" s="490"/>
      <c r="EL133" s="490"/>
      <c r="EM133" s="490">
        <v>0</v>
      </c>
      <c r="EN133" s="490"/>
      <c r="EO133" s="490"/>
      <c r="EP133" s="490"/>
      <c r="EQ133" s="490">
        <v>10000</v>
      </c>
      <c r="ER133" s="490">
        <v>0</v>
      </c>
      <c r="ES133" s="490"/>
      <c r="ET133" s="490"/>
      <c r="EU133" s="490"/>
      <c r="EV133" s="513"/>
      <c r="EW133" s="490"/>
      <c r="EX133" s="490"/>
      <c r="EY133" s="490"/>
      <c r="EZ133" s="490"/>
      <c r="FA133" s="481">
        <f t="shared" si="2"/>
        <v>62164</v>
      </c>
      <c r="FB133" s="490">
        <f t="shared" si="3"/>
        <v>191836</v>
      </c>
    </row>
    <row r="134" spans="1:158" s="466" customFormat="1" ht="40.9" customHeight="1">
      <c r="A134" s="203">
        <v>87</v>
      </c>
      <c r="B134" s="502" t="s">
        <v>5657</v>
      </c>
      <c r="C134" s="502" t="s">
        <v>5733</v>
      </c>
      <c r="D134" s="502">
        <v>527</v>
      </c>
      <c r="E134" s="502"/>
      <c r="F134" s="503" t="s">
        <v>5734</v>
      </c>
      <c r="G134" s="502" t="s">
        <v>5735</v>
      </c>
      <c r="H134" s="502" t="s">
        <v>127</v>
      </c>
      <c r="I134" s="502" t="s">
        <v>1235</v>
      </c>
      <c r="J134" s="502">
        <v>36</v>
      </c>
      <c r="K134" s="502" t="s">
        <v>5736</v>
      </c>
      <c r="L134" s="502" t="s">
        <v>5690</v>
      </c>
      <c r="M134" s="502" t="s">
        <v>10</v>
      </c>
      <c r="N134" s="504">
        <v>563800</v>
      </c>
      <c r="O134" s="502" t="s">
        <v>3084</v>
      </c>
      <c r="P134" s="502">
        <v>32</v>
      </c>
      <c r="Q134" s="490">
        <v>70000</v>
      </c>
      <c r="R134" s="490">
        <v>49980</v>
      </c>
      <c r="S134" s="490"/>
      <c r="T134" s="490"/>
      <c r="U134" s="490"/>
      <c r="V134" s="490"/>
      <c r="W134" s="490"/>
      <c r="X134" s="490"/>
      <c r="Y134" s="490"/>
      <c r="Z134" s="490"/>
      <c r="AA134" s="490"/>
      <c r="AB134" s="490"/>
      <c r="AC134" s="490">
        <v>0</v>
      </c>
      <c r="AD134" s="490"/>
      <c r="AE134" s="490"/>
      <c r="AF134" s="490"/>
      <c r="AG134" s="490">
        <v>0</v>
      </c>
      <c r="AH134" s="490"/>
      <c r="AI134" s="490"/>
      <c r="AJ134" s="490"/>
      <c r="AK134" s="490">
        <v>0</v>
      </c>
      <c r="AL134" s="490"/>
      <c r="AM134" s="490">
        <v>0</v>
      </c>
      <c r="AN134" s="490"/>
      <c r="AO134" s="490">
        <v>10000</v>
      </c>
      <c r="AP134" s="490">
        <v>9960</v>
      </c>
      <c r="AQ134" s="490"/>
      <c r="AR134" s="490"/>
      <c r="AS134" s="490"/>
      <c r="AT134" s="490"/>
      <c r="AU134" s="490">
        <v>0</v>
      </c>
      <c r="AV134" s="490"/>
      <c r="AW134" s="490"/>
      <c r="AX134" s="490"/>
      <c r="AY134" s="490">
        <v>30000</v>
      </c>
      <c r="AZ134" s="490">
        <v>29970</v>
      </c>
      <c r="BA134" s="490"/>
      <c r="BB134" s="490"/>
      <c r="BC134" s="490">
        <v>0</v>
      </c>
      <c r="BD134" s="500"/>
      <c r="BE134" s="490">
        <v>100000</v>
      </c>
      <c r="BF134" s="490">
        <v>19980</v>
      </c>
      <c r="BG134" s="490">
        <v>25000</v>
      </c>
      <c r="BH134" s="490"/>
      <c r="BI134" s="490">
        <v>7800</v>
      </c>
      <c r="BJ134" s="490">
        <v>7800</v>
      </c>
      <c r="BK134" s="490">
        <v>0</v>
      </c>
      <c r="BL134" s="490"/>
      <c r="BM134" s="490">
        <v>10000</v>
      </c>
      <c r="BN134" s="490"/>
      <c r="BO134" s="490">
        <v>0</v>
      </c>
      <c r="BP134" s="490"/>
      <c r="BQ134" s="490"/>
      <c r="BR134" s="490"/>
      <c r="BS134" s="490"/>
      <c r="BT134" s="490"/>
      <c r="BU134" s="490">
        <v>6000</v>
      </c>
      <c r="BV134" s="490"/>
      <c r="BW134" s="490">
        <v>6000</v>
      </c>
      <c r="BX134" s="490"/>
      <c r="BY134" s="490">
        <v>80000</v>
      </c>
      <c r="BZ134" s="490">
        <v>19980</v>
      </c>
      <c r="CA134" s="490">
        <v>20000</v>
      </c>
      <c r="CB134" s="490"/>
      <c r="CC134" s="490">
        <v>30000</v>
      </c>
      <c r="CD134" s="490">
        <v>9990</v>
      </c>
      <c r="CE134" s="490">
        <v>50000</v>
      </c>
      <c r="CF134" s="490">
        <v>10020</v>
      </c>
      <c r="CG134" s="490"/>
      <c r="CH134" s="490"/>
      <c r="CI134" s="490">
        <v>30000</v>
      </c>
      <c r="CJ134" s="490">
        <v>70000</v>
      </c>
      <c r="CK134" s="490">
        <v>100000</v>
      </c>
      <c r="CL134" s="490"/>
      <c r="CM134" s="490"/>
      <c r="CN134" s="490"/>
      <c r="CO134" s="490">
        <v>0</v>
      </c>
      <c r="CP134" s="490"/>
      <c r="CQ134" s="490">
        <v>0</v>
      </c>
      <c r="CR134" s="490"/>
      <c r="CS134" s="490">
        <v>0</v>
      </c>
      <c r="CT134" s="490"/>
      <c r="CU134" s="490">
        <v>0</v>
      </c>
      <c r="CV134" s="490"/>
      <c r="CW134" s="490"/>
      <c r="CX134" s="500"/>
      <c r="CY134" s="490">
        <v>0</v>
      </c>
      <c r="CZ134" s="490"/>
      <c r="DA134" s="490">
        <v>0</v>
      </c>
      <c r="DB134" s="490"/>
      <c r="DC134" s="490"/>
      <c r="DD134" s="490"/>
      <c r="DE134" s="490">
        <v>0</v>
      </c>
      <c r="DF134" s="490"/>
      <c r="DG134" s="490"/>
      <c r="DH134" s="490"/>
      <c r="DI134" s="490">
        <v>20000</v>
      </c>
      <c r="DJ134" s="490"/>
      <c r="DK134" s="490">
        <v>5000</v>
      </c>
      <c r="DL134" s="512">
        <v>5000</v>
      </c>
      <c r="DM134" s="490"/>
      <c r="DN134" s="490"/>
      <c r="DO134" s="490"/>
      <c r="DP134" s="490"/>
      <c r="DQ134" s="490"/>
      <c r="DR134" s="490"/>
      <c r="DS134" s="490"/>
      <c r="DT134" s="490"/>
      <c r="DU134" s="490"/>
      <c r="DV134" s="490"/>
      <c r="DW134" s="490"/>
      <c r="DX134" s="490"/>
      <c r="DY134" s="490"/>
      <c r="DZ134" s="490"/>
      <c r="EA134" s="490"/>
      <c r="EB134" s="490">
        <v>0</v>
      </c>
      <c r="EC134" s="490"/>
      <c r="ED134" s="490"/>
      <c r="EE134" s="490"/>
      <c r="EF134" s="490"/>
      <c r="EG134" s="490"/>
      <c r="EH134" s="490">
        <v>0</v>
      </c>
      <c r="EI134" s="490"/>
      <c r="EJ134" s="490"/>
      <c r="EK134" s="490"/>
      <c r="EL134" s="490"/>
      <c r="EM134" s="490">
        <v>0</v>
      </c>
      <c r="EN134" s="490"/>
      <c r="EO134" s="490"/>
      <c r="EP134" s="490"/>
      <c r="EQ134" s="490"/>
      <c r="ER134" s="490"/>
      <c r="ES134" s="490"/>
      <c r="ET134" s="490"/>
      <c r="EU134" s="490"/>
      <c r="EV134" s="513"/>
      <c r="EW134" s="490"/>
      <c r="EX134" s="490"/>
      <c r="EY134" s="490"/>
      <c r="EZ134" s="490"/>
      <c r="FA134" s="481">
        <f t="shared" si="2"/>
        <v>162680</v>
      </c>
      <c r="FB134" s="490">
        <f t="shared" si="3"/>
        <v>401120</v>
      </c>
    </row>
    <row r="135" spans="1:158" s="537" customFormat="1" ht="40.9" customHeight="1">
      <c r="A135" s="530">
        <v>88</v>
      </c>
      <c r="B135" s="531" t="s">
        <v>5663</v>
      </c>
      <c r="C135" s="502" t="s">
        <v>5737</v>
      </c>
      <c r="D135" s="502">
        <v>527</v>
      </c>
      <c r="E135" s="502"/>
      <c r="F135" s="532" t="s">
        <v>5738</v>
      </c>
      <c r="G135" s="531" t="s">
        <v>5735</v>
      </c>
      <c r="H135" s="531" t="s">
        <v>5739</v>
      </c>
      <c r="I135" s="502" t="s">
        <v>1235</v>
      </c>
      <c r="J135" s="502">
        <v>36</v>
      </c>
      <c r="K135" s="531" t="s">
        <v>5740</v>
      </c>
      <c r="L135" s="531" t="s">
        <v>5690</v>
      </c>
      <c r="M135" s="531" t="s">
        <v>10</v>
      </c>
      <c r="N135" s="533">
        <v>41000</v>
      </c>
      <c r="O135" s="531" t="s">
        <v>3084</v>
      </c>
      <c r="P135" s="502">
        <v>32</v>
      </c>
      <c r="Q135" s="512">
        <v>0</v>
      </c>
      <c r="R135" s="512"/>
      <c r="S135" s="512"/>
      <c r="T135" s="512"/>
      <c r="U135" s="512"/>
      <c r="V135" s="512"/>
      <c r="W135" s="512"/>
      <c r="X135" s="512"/>
      <c r="Y135" s="512"/>
      <c r="Z135" s="512"/>
      <c r="AA135" s="512"/>
      <c r="AB135" s="512"/>
      <c r="AC135" s="512">
        <v>0</v>
      </c>
      <c r="AD135" s="512"/>
      <c r="AE135" s="512"/>
      <c r="AF135" s="512"/>
      <c r="AG135" s="512">
        <v>0</v>
      </c>
      <c r="AH135" s="512"/>
      <c r="AI135" s="512"/>
      <c r="AJ135" s="512"/>
      <c r="AK135" s="512">
        <v>0</v>
      </c>
      <c r="AL135" s="512"/>
      <c r="AM135" s="512">
        <v>0</v>
      </c>
      <c r="AN135" s="512"/>
      <c r="AO135" s="512"/>
      <c r="AP135" s="512"/>
      <c r="AQ135" s="512"/>
      <c r="AR135" s="512"/>
      <c r="AS135" s="512"/>
      <c r="AT135" s="512"/>
      <c r="AU135" s="512">
        <v>0</v>
      </c>
      <c r="AV135" s="512"/>
      <c r="AW135" s="512"/>
      <c r="AX135" s="512"/>
      <c r="AY135" s="512"/>
      <c r="AZ135" s="512"/>
      <c r="BA135" s="512"/>
      <c r="BB135" s="512"/>
      <c r="BC135" s="512">
        <v>0</v>
      </c>
      <c r="BD135" s="534"/>
      <c r="BE135" s="512">
        <v>0</v>
      </c>
      <c r="BF135" s="512">
        <v>0</v>
      </c>
      <c r="BG135" s="512">
        <v>5000</v>
      </c>
      <c r="BH135" s="512"/>
      <c r="BI135" s="512">
        <v>0</v>
      </c>
      <c r="BJ135" s="512"/>
      <c r="BK135" s="512">
        <v>0</v>
      </c>
      <c r="BL135" s="512"/>
      <c r="BM135" s="512">
        <v>0</v>
      </c>
      <c r="BN135" s="512"/>
      <c r="BO135" s="512">
        <v>0</v>
      </c>
      <c r="BP135" s="512"/>
      <c r="BQ135" s="512"/>
      <c r="BR135" s="512"/>
      <c r="BS135" s="512"/>
      <c r="BT135" s="512"/>
      <c r="BU135" s="512"/>
      <c r="BV135" s="512"/>
      <c r="BW135" s="512">
        <v>0</v>
      </c>
      <c r="BX135" s="512"/>
      <c r="BY135" s="512">
        <v>0</v>
      </c>
      <c r="BZ135" s="512"/>
      <c r="CA135" s="512"/>
      <c r="CB135" s="512"/>
      <c r="CC135" s="512">
        <v>0</v>
      </c>
      <c r="CD135" s="512">
        <v>0</v>
      </c>
      <c r="CE135" s="512">
        <v>0</v>
      </c>
      <c r="CF135" s="512"/>
      <c r="CG135" s="512"/>
      <c r="CH135" s="512"/>
      <c r="CI135" s="512">
        <v>0</v>
      </c>
      <c r="CJ135" s="512">
        <v>36000</v>
      </c>
      <c r="CK135" s="512">
        <v>36000</v>
      </c>
      <c r="CL135" s="512"/>
      <c r="CM135" s="512"/>
      <c r="CN135" s="512"/>
      <c r="CO135" s="512">
        <v>0</v>
      </c>
      <c r="CP135" s="512"/>
      <c r="CQ135" s="512">
        <v>0</v>
      </c>
      <c r="CR135" s="512"/>
      <c r="CS135" s="512">
        <v>0</v>
      </c>
      <c r="CT135" s="512"/>
      <c r="CU135" s="512">
        <v>0</v>
      </c>
      <c r="CV135" s="512"/>
      <c r="CW135" s="512"/>
      <c r="CX135" s="534"/>
      <c r="CY135" s="512">
        <v>0</v>
      </c>
      <c r="CZ135" s="512"/>
      <c r="DA135" s="512">
        <v>0</v>
      </c>
      <c r="DB135" s="512"/>
      <c r="DC135" s="512"/>
      <c r="DD135" s="512"/>
      <c r="DE135" s="512">
        <v>0</v>
      </c>
      <c r="DF135" s="512"/>
      <c r="DG135" s="512"/>
      <c r="DH135" s="512"/>
      <c r="DI135" s="512"/>
      <c r="DJ135" s="512"/>
      <c r="DK135" s="512"/>
      <c r="DL135" s="512"/>
      <c r="DM135" s="512"/>
      <c r="DN135" s="512"/>
      <c r="DO135" s="512"/>
      <c r="DP135" s="512"/>
      <c r="DQ135" s="512"/>
      <c r="DR135" s="512"/>
      <c r="DS135" s="512"/>
      <c r="DT135" s="512"/>
      <c r="DU135" s="512"/>
      <c r="DV135" s="512"/>
      <c r="DW135" s="512"/>
      <c r="DX135" s="512"/>
      <c r="DY135" s="512"/>
      <c r="DZ135" s="512"/>
      <c r="EA135" s="512"/>
      <c r="EB135" s="512">
        <v>0</v>
      </c>
      <c r="EC135" s="512"/>
      <c r="ED135" s="512"/>
      <c r="EE135" s="512"/>
      <c r="EF135" s="512"/>
      <c r="EG135" s="512"/>
      <c r="EH135" s="512">
        <v>0</v>
      </c>
      <c r="EI135" s="512"/>
      <c r="EJ135" s="512"/>
      <c r="EK135" s="512"/>
      <c r="EL135" s="512"/>
      <c r="EM135" s="512">
        <v>0</v>
      </c>
      <c r="EN135" s="512"/>
      <c r="EO135" s="512"/>
      <c r="EP135" s="512"/>
      <c r="EQ135" s="512"/>
      <c r="ER135" s="512"/>
      <c r="ES135" s="512"/>
      <c r="ET135" s="512"/>
      <c r="EU135" s="512"/>
      <c r="EV135" s="535"/>
      <c r="EW135" s="512"/>
      <c r="EX135" s="512"/>
      <c r="EY135" s="512"/>
      <c r="EZ135" s="512"/>
      <c r="FA135" s="536">
        <f t="shared" si="2"/>
        <v>0</v>
      </c>
      <c r="FB135" s="512">
        <f t="shared" si="3"/>
        <v>41000</v>
      </c>
    </row>
    <row r="136" spans="1:158" s="466" customFormat="1" ht="40.9" customHeight="1">
      <c r="A136" s="203">
        <v>89</v>
      </c>
      <c r="B136" s="502" t="s">
        <v>5669</v>
      </c>
      <c r="C136" s="502" t="s">
        <v>5741</v>
      </c>
      <c r="D136" s="515">
        <v>534</v>
      </c>
      <c r="E136" s="502">
        <v>801</v>
      </c>
      <c r="F136" s="503" t="s">
        <v>5742</v>
      </c>
      <c r="G136" s="502" t="s">
        <v>4422</v>
      </c>
      <c r="H136" s="502" t="s">
        <v>11</v>
      </c>
      <c r="I136" s="502" t="s">
        <v>5743</v>
      </c>
      <c r="J136" s="502">
        <v>48</v>
      </c>
      <c r="K136" s="502" t="s">
        <v>5744</v>
      </c>
      <c r="L136" s="502" t="s">
        <v>3525</v>
      </c>
      <c r="M136" s="502" t="s">
        <v>10</v>
      </c>
      <c r="N136" s="504">
        <v>315300</v>
      </c>
      <c r="O136" s="502" t="s">
        <v>3526</v>
      </c>
      <c r="P136" s="502">
        <v>34</v>
      </c>
      <c r="Q136" s="490">
        <v>20000</v>
      </c>
      <c r="R136" s="490"/>
      <c r="S136" s="490"/>
      <c r="T136" s="490"/>
      <c r="U136" s="490"/>
      <c r="V136" s="490"/>
      <c r="W136" s="490"/>
      <c r="X136" s="490"/>
      <c r="Y136" s="490"/>
      <c r="Z136" s="490"/>
      <c r="AA136" s="490"/>
      <c r="AB136" s="490"/>
      <c r="AC136" s="490">
        <v>0</v>
      </c>
      <c r="AD136" s="490"/>
      <c r="AE136" s="490"/>
      <c r="AF136" s="490"/>
      <c r="AG136" s="490">
        <v>5000</v>
      </c>
      <c r="AH136" s="490"/>
      <c r="AI136" s="490">
        <v>300</v>
      </c>
      <c r="AJ136" s="490">
        <v>300</v>
      </c>
      <c r="AK136" s="490">
        <v>0</v>
      </c>
      <c r="AL136" s="490"/>
      <c r="AM136" s="490">
        <v>0</v>
      </c>
      <c r="AN136" s="490"/>
      <c r="AO136" s="490">
        <v>10000</v>
      </c>
      <c r="AP136" s="490">
        <v>0</v>
      </c>
      <c r="AQ136" s="490"/>
      <c r="AR136" s="490"/>
      <c r="AS136" s="490"/>
      <c r="AT136" s="490"/>
      <c r="AU136" s="490">
        <v>0</v>
      </c>
      <c r="AV136" s="490"/>
      <c r="AW136" s="490"/>
      <c r="AX136" s="490"/>
      <c r="AY136" s="490"/>
      <c r="AZ136" s="490"/>
      <c r="BA136" s="490"/>
      <c r="BB136" s="490"/>
      <c r="BC136" s="490">
        <v>0</v>
      </c>
      <c r="BD136" s="500"/>
      <c r="BE136" s="490">
        <v>0</v>
      </c>
      <c r="BF136" s="490">
        <v>0</v>
      </c>
      <c r="BG136" s="490">
        <v>0</v>
      </c>
      <c r="BH136" s="490"/>
      <c r="BI136" s="490">
        <v>0</v>
      </c>
      <c r="BJ136" s="490"/>
      <c r="BK136" s="490">
        <v>0</v>
      </c>
      <c r="BL136" s="490"/>
      <c r="BM136" s="490">
        <v>0</v>
      </c>
      <c r="BN136" s="490"/>
      <c r="BO136" s="490">
        <v>0</v>
      </c>
      <c r="BP136" s="490"/>
      <c r="BQ136" s="490"/>
      <c r="BR136" s="490"/>
      <c r="BS136" s="490"/>
      <c r="BT136" s="490"/>
      <c r="BU136" s="490"/>
      <c r="BV136" s="490"/>
      <c r="BW136" s="490">
        <v>0</v>
      </c>
      <c r="BX136" s="490"/>
      <c r="BY136" s="490">
        <v>0</v>
      </c>
      <c r="BZ136" s="490"/>
      <c r="CA136" s="490"/>
      <c r="CB136" s="490"/>
      <c r="CC136" s="490">
        <v>50000</v>
      </c>
      <c r="CD136" s="490">
        <v>10000</v>
      </c>
      <c r="CE136" s="490">
        <v>5000</v>
      </c>
      <c r="CF136" s="490">
        <v>5000</v>
      </c>
      <c r="CG136" s="490"/>
      <c r="CH136" s="490"/>
      <c r="CI136" s="490">
        <v>0</v>
      </c>
      <c r="CJ136" s="490">
        <v>0</v>
      </c>
      <c r="CK136" s="490">
        <v>0</v>
      </c>
      <c r="CL136" s="490"/>
      <c r="CM136" s="490"/>
      <c r="CN136" s="490"/>
      <c r="CO136" s="490">
        <v>0</v>
      </c>
      <c r="CP136" s="490"/>
      <c r="CQ136" s="490">
        <v>0</v>
      </c>
      <c r="CR136" s="490"/>
      <c r="CS136" s="490">
        <v>0</v>
      </c>
      <c r="CT136" s="490"/>
      <c r="CU136" s="490">
        <v>0</v>
      </c>
      <c r="CV136" s="490"/>
      <c r="CW136" s="490"/>
      <c r="CX136" s="500"/>
      <c r="CY136" s="490">
        <v>0</v>
      </c>
      <c r="CZ136" s="490"/>
      <c r="DA136" s="490">
        <v>0</v>
      </c>
      <c r="DB136" s="490"/>
      <c r="DC136" s="490">
        <v>5000</v>
      </c>
      <c r="DD136" s="490">
        <v>0</v>
      </c>
      <c r="DE136" s="490">
        <v>0</v>
      </c>
      <c r="DF136" s="490"/>
      <c r="DG136" s="490"/>
      <c r="DH136" s="490"/>
      <c r="DI136" s="490">
        <v>100000</v>
      </c>
      <c r="DJ136" s="490">
        <v>100000</v>
      </c>
      <c r="DK136" s="490"/>
      <c r="DL136" s="490"/>
      <c r="DM136" s="490"/>
      <c r="DN136" s="490"/>
      <c r="DO136" s="490"/>
      <c r="DP136" s="490"/>
      <c r="DQ136" s="490"/>
      <c r="DR136" s="490"/>
      <c r="DS136" s="490"/>
      <c r="DT136" s="490"/>
      <c r="DU136" s="490"/>
      <c r="DV136" s="490">
        <v>20000</v>
      </c>
      <c r="DW136" s="490">
        <v>20300</v>
      </c>
      <c r="DX136" s="490"/>
      <c r="DY136" s="490"/>
      <c r="DZ136" s="490"/>
      <c r="EA136" s="490"/>
      <c r="EB136" s="490">
        <v>0</v>
      </c>
      <c r="EC136" s="490"/>
      <c r="ED136" s="490"/>
      <c r="EE136" s="490"/>
      <c r="EF136" s="490"/>
      <c r="EG136" s="490"/>
      <c r="EH136" s="490">
        <v>0</v>
      </c>
      <c r="EI136" s="490"/>
      <c r="EJ136" s="490">
        <v>20000</v>
      </c>
      <c r="EK136" s="490"/>
      <c r="EL136" s="490"/>
      <c r="EM136" s="490">
        <v>0</v>
      </c>
      <c r="EN136" s="490"/>
      <c r="EO136" s="490">
        <v>50000</v>
      </c>
      <c r="EP136" s="490"/>
      <c r="EQ136" s="490"/>
      <c r="ER136" s="490"/>
      <c r="ES136" s="490">
        <v>30000</v>
      </c>
      <c r="ET136" s="490">
        <v>0</v>
      </c>
      <c r="EU136" s="490"/>
      <c r="EV136" s="513"/>
      <c r="EW136" s="490"/>
      <c r="EX136" s="490"/>
      <c r="EY136" s="490"/>
      <c r="EZ136" s="490"/>
      <c r="FA136" s="481">
        <f t="shared" si="2"/>
        <v>135600</v>
      </c>
      <c r="FB136" s="490">
        <f t="shared" si="3"/>
        <v>179700</v>
      </c>
    </row>
    <row r="137" spans="1:158" s="466" customFormat="1" ht="40.9" customHeight="1">
      <c r="A137" s="203">
        <v>90</v>
      </c>
      <c r="B137" s="502" t="s">
        <v>5676</v>
      </c>
      <c r="C137" s="502" t="s">
        <v>5745</v>
      </c>
      <c r="D137" s="502">
        <v>537</v>
      </c>
      <c r="E137" s="502">
        <v>886</v>
      </c>
      <c r="F137" s="503" t="s">
        <v>5746</v>
      </c>
      <c r="G137" s="502" t="s">
        <v>5747</v>
      </c>
      <c r="H137" s="502" t="s">
        <v>5748</v>
      </c>
      <c r="I137" s="502" t="s">
        <v>457</v>
      </c>
      <c r="J137" s="502">
        <v>36</v>
      </c>
      <c r="K137" s="502" t="s">
        <v>5749</v>
      </c>
      <c r="L137" s="502" t="s">
        <v>5291</v>
      </c>
      <c r="M137" s="502" t="s">
        <v>456</v>
      </c>
      <c r="N137" s="504">
        <v>1077000</v>
      </c>
      <c r="O137" s="502" t="s">
        <v>5292</v>
      </c>
      <c r="P137" s="502">
        <v>9</v>
      </c>
      <c r="Q137" s="490">
        <v>30000</v>
      </c>
      <c r="R137" s="490"/>
      <c r="S137" s="490"/>
      <c r="T137" s="490"/>
      <c r="U137" s="490"/>
      <c r="V137" s="490"/>
      <c r="W137" s="490">
        <v>70000</v>
      </c>
      <c r="X137" s="490"/>
      <c r="Y137" s="490">
        <v>60000</v>
      </c>
      <c r="Z137" s="490">
        <v>30000</v>
      </c>
      <c r="AA137" s="490"/>
      <c r="AB137" s="490"/>
      <c r="AC137" s="490">
        <v>0</v>
      </c>
      <c r="AD137" s="490"/>
      <c r="AE137" s="490"/>
      <c r="AF137" s="490"/>
      <c r="AG137" s="490">
        <v>3000</v>
      </c>
      <c r="AH137" s="490"/>
      <c r="AI137" s="490"/>
      <c r="AJ137" s="490"/>
      <c r="AK137" s="490">
        <v>1000</v>
      </c>
      <c r="AL137" s="490"/>
      <c r="AM137" s="490">
        <v>0</v>
      </c>
      <c r="AN137" s="490"/>
      <c r="AO137" s="490"/>
      <c r="AP137" s="490"/>
      <c r="AQ137" s="490"/>
      <c r="AR137" s="490"/>
      <c r="AS137" s="490"/>
      <c r="AT137" s="490">
        <v>100000</v>
      </c>
      <c r="AU137" s="490">
        <v>100000</v>
      </c>
      <c r="AV137" s="490">
        <v>0</v>
      </c>
      <c r="AW137" s="490">
        <v>42000</v>
      </c>
      <c r="AX137" s="490"/>
      <c r="AY137" s="490"/>
      <c r="AZ137" s="490"/>
      <c r="BA137" s="490"/>
      <c r="BB137" s="490"/>
      <c r="BC137" s="490">
        <v>100000</v>
      </c>
      <c r="BD137" s="500">
        <v>119940</v>
      </c>
      <c r="BE137" s="490">
        <v>0</v>
      </c>
      <c r="BF137" s="490">
        <v>0</v>
      </c>
      <c r="BG137" s="490">
        <v>10000</v>
      </c>
      <c r="BH137" s="490"/>
      <c r="BI137" s="490">
        <v>0</v>
      </c>
      <c r="BJ137" s="490"/>
      <c r="BK137" s="490">
        <v>0</v>
      </c>
      <c r="BL137" s="490"/>
      <c r="BM137" s="490">
        <v>25000</v>
      </c>
      <c r="BN137" s="490"/>
      <c r="BO137" s="490">
        <v>20000</v>
      </c>
      <c r="BP137" s="511">
        <v>3480</v>
      </c>
      <c r="BQ137" s="490"/>
      <c r="BR137" s="490"/>
      <c r="BS137" s="490"/>
      <c r="BT137" s="490"/>
      <c r="BU137" s="490"/>
      <c r="BV137" s="490"/>
      <c r="BW137" s="490">
        <v>0</v>
      </c>
      <c r="BX137" s="490"/>
      <c r="BY137" s="490">
        <v>108000</v>
      </c>
      <c r="BZ137" s="490"/>
      <c r="CA137" s="490"/>
      <c r="CB137" s="490"/>
      <c r="CC137" s="490">
        <v>20000</v>
      </c>
      <c r="CD137" s="490">
        <v>0</v>
      </c>
      <c r="CE137" s="490">
        <v>110000</v>
      </c>
      <c r="CF137" s="490">
        <v>19980</v>
      </c>
      <c r="CG137" s="490"/>
      <c r="CH137" s="490"/>
      <c r="CI137" s="490">
        <v>0</v>
      </c>
      <c r="CJ137" s="490">
        <v>48000</v>
      </c>
      <c r="CK137" s="490">
        <v>48000</v>
      </c>
      <c r="CL137" s="490"/>
      <c r="CM137" s="490">
        <v>20000</v>
      </c>
      <c r="CN137" s="490"/>
      <c r="CO137" s="490">
        <v>300000</v>
      </c>
      <c r="CP137" s="490">
        <v>100000</v>
      </c>
      <c r="CQ137" s="490">
        <v>0</v>
      </c>
      <c r="CR137" s="490"/>
      <c r="CS137" s="490">
        <v>0</v>
      </c>
      <c r="CT137" s="490"/>
      <c r="CU137" s="490">
        <v>0</v>
      </c>
      <c r="CV137" s="490"/>
      <c r="CW137" s="490"/>
      <c r="CX137" s="500"/>
      <c r="CY137" s="490">
        <v>9000</v>
      </c>
      <c r="CZ137" s="490">
        <v>9000</v>
      </c>
      <c r="DA137" s="490">
        <v>0</v>
      </c>
      <c r="DB137" s="490"/>
      <c r="DC137" s="490">
        <v>1000</v>
      </c>
      <c r="DD137" s="490">
        <v>0</v>
      </c>
      <c r="DE137" s="490">
        <v>0</v>
      </c>
      <c r="DF137" s="490"/>
      <c r="DG137" s="490"/>
      <c r="DH137" s="490"/>
      <c r="DI137" s="490"/>
      <c r="DJ137" s="490"/>
      <c r="DK137" s="490"/>
      <c r="DL137" s="490"/>
      <c r="DM137" s="490"/>
      <c r="DN137" s="490"/>
      <c r="DO137" s="490"/>
      <c r="DP137" s="490"/>
      <c r="DQ137" s="490"/>
      <c r="DR137" s="490"/>
      <c r="DS137" s="490"/>
      <c r="DT137" s="490"/>
      <c r="DU137" s="490"/>
      <c r="DV137" s="490"/>
      <c r="DW137" s="490"/>
      <c r="DX137" s="490"/>
      <c r="DY137" s="490"/>
      <c r="DZ137" s="490"/>
      <c r="EA137" s="490"/>
      <c r="EB137" s="490">
        <v>0</v>
      </c>
      <c r="EC137" s="490"/>
      <c r="ED137" s="490"/>
      <c r="EE137" s="490"/>
      <c r="EF137" s="490"/>
      <c r="EG137" s="490"/>
      <c r="EH137" s="490">
        <v>0</v>
      </c>
      <c r="EI137" s="490"/>
      <c r="EJ137" s="490"/>
      <c r="EK137" s="490"/>
      <c r="EL137" s="490"/>
      <c r="EM137" s="490">
        <v>0</v>
      </c>
      <c r="EN137" s="490"/>
      <c r="EO137" s="490"/>
      <c r="EP137" s="490"/>
      <c r="EQ137" s="490"/>
      <c r="ER137" s="490"/>
      <c r="ES137" s="490"/>
      <c r="ET137" s="490"/>
      <c r="EU137" s="490"/>
      <c r="EV137" s="513"/>
      <c r="EW137" s="490"/>
      <c r="EX137" s="490"/>
      <c r="EY137" s="490"/>
      <c r="EZ137" s="490"/>
      <c r="FA137" s="481">
        <f t="shared" si="2"/>
        <v>282400</v>
      </c>
      <c r="FB137" s="490">
        <f t="shared" si="3"/>
        <v>794600</v>
      </c>
    </row>
    <row r="138" spans="1:158" s="466" customFormat="1" ht="40.9" customHeight="1">
      <c r="A138" s="203">
        <v>91</v>
      </c>
      <c r="B138" s="502" t="s">
        <v>5677</v>
      </c>
      <c r="C138" s="502" t="s">
        <v>5750</v>
      </c>
      <c r="D138" s="502">
        <v>539</v>
      </c>
      <c r="E138" s="502">
        <v>948</v>
      </c>
      <c r="F138" s="503" t="s">
        <v>5751</v>
      </c>
      <c r="G138" s="502" t="s">
        <v>37</v>
      </c>
      <c r="H138" s="502" t="s">
        <v>16</v>
      </c>
      <c r="I138" s="502" t="s">
        <v>403</v>
      </c>
      <c r="J138" s="502">
        <v>24</v>
      </c>
      <c r="K138" s="502" t="s">
        <v>5752</v>
      </c>
      <c r="L138" s="502" t="s">
        <v>5753</v>
      </c>
      <c r="M138" s="502" t="s">
        <v>10</v>
      </c>
      <c r="N138" s="504">
        <v>45000</v>
      </c>
      <c r="O138" s="502" t="s">
        <v>3065</v>
      </c>
      <c r="P138" s="502">
        <v>96</v>
      </c>
      <c r="Q138" s="490">
        <v>10000</v>
      </c>
      <c r="R138" s="490"/>
      <c r="S138" s="490"/>
      <c r="T138" s="490"/>
      <c r="U138" s="490"/>
      <c r="V138" s="490"/>
      <c r="W138" s="490"/>
      <c r="X138" s="490"/>
      <c r="Y138" s="490"/>
      <c r="Z138" s="490"/>
      <c r="AA138" s="490"/>
      <c r="AB138" s="490"/>
      <c r="AC138" s="490">
        <v>0</v>
      </c>
      <c r="AD138" s="490"/>
      <c r="AE138" s="490"/>
      <c r="AF138" s="490"/>
      <c r="AG138" s="490">
        <v>12000</v>
      </c>
      <c r="AH138" s="490"/>
      <c r="AI138" s="490"/>
      <c r="AJ138" s="490"/>
      <c r="AK138" s="490">
        <v>0</v>
      </c>
      <c r="AL138" s="490"/>
      <c r="AM138" s="490">
        <v>0</v>
      </c>
      <c r="AN138" s="490"/>
      <c r="AO138" s="490"/>
      <c r="AP138" s="490"/>
      <c r="AQ138" s="490"/>
      <c r="AR138" s="490"/>
      <c r="AS138" s="490"/>
      <c r="AT138" s="490"/>
      <c r="AU138" s="490">
        <v>0</v>
      </c>
      <c r="AV138" s="490"/>
      <c r="AW138" s="490"/>
      <c r="AX138" s="490"/>
      <c r="AY138" s="490"/>
      <c r="AZ138" s="490"/>
      <c r="BA138" s="490"/>
      <c r="BB138" s="490"/>
      <c r="BC138" s="490">
        <v>0</v>
      </c>
      <c r="BD138" s="500"/>
      <c r="BE138" s="490">
        <v>0</v>
      </c>
      <c r="BF138" s="490">
        <v>0</v>
      </c>
      <c r="BG138" s="490">
        <v>10000</v>
      </c>
      <c r="BH138" s="490">
        <v>5000</v>
      </c>
      <c r="BI138" s="490">
        <v>0</v>
      </c>
      <c r="BJ138" s="490"/>
      <c r="BK138" s="490">
        <v>0</v>
      </c>
      <c r="BL138" s="490"/>
      <c r="BM138" s="490">
        <v>0</v>
      </c>
      <c r="BN138" s="490"/>
      <c r="BO138" s="490">
        <v>0</v>
      </c>
      <c r="BP138" s="490"/>
      <c r="BQ138" s="490"/>
      <c r="BR138" s="490"/>
      <c r="BS138" s="490"/>
      <c r="BT138" s="490"/>
      <c r="BU138" s="490"/>
      <c r="BV138" s="490"/>
      <c r="BW138" s="490">
        <v>0</v>
      </c>
      <c r="BX138" s="490"/>
      <c r="BY138" s="490">
        <v>8000</v>
      </c>
      <c r="BZ138" s="490">
        <v>8000</v>
      </c>
      <c r="CA138" s="490"/>
      <c r="CB138" s="490"/>
      <c r="CC138" s="490">
        <v>0</v>
      </c>
      <c r="CD138" s="490">
        <v>0</v>
      </c>
      <c r="CE138" s="490">
        <v>5000</v>
      </c>
      <c r="CF138" s="490">
        <v>0</v>
      </c>
      <c r="CG138" s="490"/>
      <c r="CH138" s="490"/>
      <c r="CI138" s="490">
        <v>0</v>
      </c>
      <c r="CJ138" s="490">
        <v>0</v>
      </c>
      <c r="CK138" s="490">
        <v>0</v>
      </c>
      <c r="CL138" s="490"/>
      <c r="CM138" s="490"/>
      <c r="CN138" s="490"/>
      <c r="CO138" s="490">
        <v>0</v>
      </c>
      <c r="CP138" s="490"/>
      <c r="CQ138" s="490">
        <v>0</v>
      </c>
      <c r="CR138" s="490"/>
      <c r="CS138" s="490">
        <v>0</v>
      </c>
      <c r="CT138" s="490"/>
      <c r="CU138" s="490">
        <v>0</v>
      </c>
      <c r="CV138" s="490"/>
      <c r="CW138" s="490"/>
      <c r="CX138" s="500"/>
      <c r="CY138" s="490">
        <v>0</v>
      </c>
      <c r="CZ138" s="490"/>
      <c r="DA138" s="490">
        <v>0</v>
      </c>
      <c r="DB138" s="490"/>
      <c r="DC138" s="490"/>
      <c r="DD138" s="490"/>
      <c r="DE138" s="490">
        <v>0</v>
      </c>
      <c r="DF138" s="490"/>
      <c r="DG138" s="490"/>
      <c r="DH138" s="490"/>
      <c r="DI138" s="490"/>
      <c r="DJ138" s="490"/>
      <c r="DK138" s="490"/>
      <c r="DL138" s="490"/>
      <c r="DM138" s="490"/>
      <c r="DN138" s="490"/>
      <c r="DO138" s="490"/>
      <c r="DP138" s="490"/>
      <c r="DQ138" s="490"/>
      <c r="DR138" s="490"/>
      <c r="DS138" s="490"/>
      <c r="DT138" s="490"/>
      <c r="DU138" s="490"/>
      <c r="DV138" s="490"/>
      <c r="DW138" s="490"/>
      <c r="DX138" s="490"/>
      <c r="DY138" s="490"/>
      <c r="DZ138" s="490"/>
      <c r="EA138" s="490"/>
      <c r="EB138" s="490">
        <v>0</v>
      </c>
      <c r="EC138" s="490"/>
      <c r="ED138" s="490"/>
      <c r="EE138" s="490"/>
      <c r="EF138" s="490"/>
      <c r="EG138" s="490"/>
      <c r="EH138" s="490">
        <v>0</v>
      </c>
      <c r="EI138" s="490"/>
      <c r="EJ138" s="490"/>
      <c r="EK138" s="490"/>
      <c r="EL138" s="490"/>
      <c r="EM138" s="490">
        <v>0</v>
      </c>
      <c r="EN138" s="490"/>
      <c r="EO138" s="490"/>
      <c r="EP138" s="490"/>
      <c r="EQ138" s="490"/>
      <c r="ER138" s="490"/>
      <c r="ES138" s="490"/>
      <c r="ET138" s="490"/>
      <c r="EU138" s="490"/>
      <c r="EV138" s="513"/>
      <c r="EW138" s="490"/>
      <c r="EX138" s="490"/>
      <c r="EY138" s="490"/>
      <c r="EZ138" s="490"/>
      <c r="FA138" s="481">
        <f t="shared" si="2"/>
        <v>13000</v>
      </c>
      <c r="FB138" s="490">
        <f t="shared" si="3"/>
        <v>32000</v>
      </c>
    </row>
    <row r="139" spans="1:158" s="466" customFormat="1" ht="40.9" customHeight="1">
      <c r="A139" s="203">
        <v>92</v>
      </c>
      <c r="B139" s="502" t="s">
        <v>5681</v>
      </c>
      <c r="C139" s="502" t="s">
        <v>5754</v>
      </c>
      <c r="D139" s="502">
        <v>539</v>
      </c>
      <c r="E139" s="502">
        <v>948</v>
      </c>
      <c r="F139" s="503" t="s">
        <v>1273</v>
      </c>
      <c r="G139" s="502" t="s">
        <v>37</v>
      </c>
      <c r="H139" s="502" t="s">
        <v>18</v>
      </c>
      <c r="I139" s="502" t="s">
        <v>1274</v>
      </c>
      <c r="J139" s="502">
        <v>36</v>
      </c>
      <c r="K139" s="502" t="s">
        <v>1275</v>
      </c>
      <c r="L139" s="502" t="s">
        <v>1272</v>
      </c>
      <c r="M139" s="502" t="s">
        <v>10</v>
      </c>
      <c r="N139" s="504">
        <v>93000</v>
      </c>
      <c r="O139" s="502" t="s">
        <v>3110</v>
      </c>
      <c r="P139" s="502">
        <v>33</v>
      </c>
      <c r="Q139" s="490">
        <v>20000</v>
      </c>
      <c r="R139" s="490">
        <v>15000</v>
      </c>
      <c r="S139" s="490"/>
      <c r="T139" s="490"/>
      <c r="U139" s="490"/>
      <c r="V139" s="490"/>
      <c r="W139" s="490"/>
      <c r="X139" s="490"/>
      <c r="Y139" s="490"/>
      <c r="Z139" s="490"/>
      <c r="AA139" s="490"/>
      <c r="AB139" s="490"/>
      <c r="AC139" s="490">
        <v>0</v>
      </c>
      <c r="AD139" s="490"/>
      <c r="AE139" s="490"/>
      <c r="AF139" s="490"/>
      <c r="AG139" s="490">
        <v>12000</v>
      </c>
      <c r="AH139" s="490"/>
      <c r="AI139" s="490"/>
      <c r="AJ139" s="490"/>
      <c r="AK139" s="490">
        <v>0</v>
      </c>
      <c r="AL139" s="490"/>
      <c r="AM139" s="490">
        <v>0</v>
      </c>
      <c r="AN139" s="490"/>
      <c r="AO139" s="490"/>
      <c r="AP139" s="490"/>
      <c r="AQ139" s="490"/>
      <c r="AR139" s="490"/>
      <c r="AS139" s="490"/>
      <c r="AT139" s="490"/>
      <c r="AU139" s="490">
        <v>0</v>
      </c>
      <c r="AV139" s="490"/>
      <c r="AW139" s="490"/>
      <c r="AX139" s="490"/>
      <c r="AY139" s="490"/>
      <c r="AZ139" s="490"/>
      <c r="BA139" s="490"/>
      <c r="BB139" s="490"/>
      <c r="BC139" s="490">
        <v>0</v>
      </c>
      <c r="BD139" s="500"/>
      <c r="BE139" s="490">
        <v>0</v>
      </c>
      <c r="BF139" s="490">
        <v>0</v>
      </c>
      <c r="BG139" s="490">
        <v>0</v>
      </c>
      <c r="BH139" s="490"/>
      <c r="BI139" s="490">
        <v>0</v>
      </c>
      <c r="BJ139" s="490"/>
      <c r="BK139" s="490">
        <v>0</v>
      </c>
      <c r="BL139" s="490"/>
      <c r="BM139" s="490">
        <v>0</v>
      </c>
      <c r="BN139" s="490"/>
      <c r="BO139" s="490">
        <v>0</v>
      </c>
      <c r="BP139" s="490"/>
      <c r="BQ139" s="490"/>
      <c r="BR139" s="490"/>
      <c r="BS139" s="490"/>
      <c r="BT139" s="490"/>
      <c r="BU139" s="490"/>
      <c r="BV139" s="490"/>
      <c r="BW139" s="490">
        <v>0</v>
      </c>
      <c r="BX139" s="490"/>
      <c r="BY139" s="490">
        <v>9000</v>
      </c>
      <c r="BZ139" s="490"/>
      <c r="CA139" s="490"/>
      <c r="CB139" s="490"/>
      <c r="CC139" s="490">
        <v>5000</v>
      </c>
      <c r="CD139" s="490">
        <v>0</v>
      </c>
      <c r="CE139" s="490">
        <v>0</v>
      </c>
      <c r="CF139" s="490"/>
      <c r="CG139" s="490"/>
      <c r="CH139" s="490"/>
      <c r="CI139" s="490">
        <v>0</v>
      </c>
      <c r="CJ139" s="490">
        <v>0</v>
      </c>
      <c r="CK139" s="490">
        <v>0</v>
      </c>
      <c r="CL139" s="490"/>
      <c r="CM139" s="490"/>
      <c r="CN139" s="490"/>
      <c r="CO139" s="490">
        <v>0</v>
      </c>
      <c r="CP139" s="490"/>
      <c r="CQ139" s="490">
        <v>0</v>
      </c>
      <c r="CR139" s="490"/>
      <c r="CS139" s="490">
        <v>0</v>
      </c>
      <c r="CT139" s="490"/>
      <c r="CU139" s="490">
        <v>0</v>
      </c>
      <c r="CV139" s="490"/>
      <c r="CW139" s="490"/>
      <c r="CX139" s="500"/>
      <c r="CY139" s="490">
        <v>0</v>
      </c>
      <c r="CZ139" s="490"/>
      <c r="DA139" s="490">
        <v>0</v>
      </c>
      <c r="DB139" s="490"/>
      <c r="DC139" s="490">
        <v>2000</v>
      </c>
      <c r="DD139" s="490">
        <v>2000</v>
      </c>
      <c r="DE139" s="490">
        <v>0</v>
      </c>
      <c r="DF139" s="490"/>
      <c r="DG139" s="490"/>
      <c r="DH139" s="490"/>
      <c r="DI139" s="490"/>
      <c r="DJ139" s="490"/>
      <c r="DK139" s="490">
        <v>5000</v>
      </c>
      <c r="DL139" s="512">
        <v>5000</v>
      </c>
      <c r="DM139" s="490"/>
      <c r="DN139" s="490"/>
      <c r="DO139" s="490"/>
      <c r="DP139" s="490"/>
      <c r="DQ139" s="490">
        <v>20000</v>
      </c>
      <c r="DR139" s="512">
        <v>16000</v>
      </c>
      <c r="DS139" s="490"/>
      <c r="DT139" s="490">
        <v>10000</v>
      </c>
      <c r="DU139" s="490">
        <v>2000</v>
      </c>
      <c r="DV139" s="490">
        <v>10000</v>
      </c>
      <c r="DW139" s="490">
        <v>0</v>
      </c>
      <c r="DX139" s="490"/>
      <c r="DY139" s="490"/>
      <c r="DZ139" s="490"/>
      <c r="EA139" s="490"/>
      <c r="EB139" s="490">
        <v>0</v>
      </c>
      <c r="EC139" s="490"/>
      <c r="ED139" s="490"/>
      <c r="EE139" s="490"/>
      <c r="EF139" s="490"/>
      <c r="EG139" s="490"/>
      <c r="EH139" s="490">
        <v>0</v>
      </c>
      <c r="EI139" s="490"/>
      <c r="EJ139" s="490"/>
      <c r="EK139" s="490"/>
      <c r="EL139" s="490"/>
      <c r="EM139" s="490">
        <v>0</v>
      </c>
      <c r="EN139" s="490"/>
      <c r="EO139" s="490"/>
      <c r="EP139" s="490"/>
      <c r="EQ139" s="490"/>
      <c r="ER139" s="490"/>
      <c r="ES139" s="490"/>
      <c r="ET139" s="490"/>
      <c r="EU139" s="490"/>
      <c r="EV139" s="513"/>
      <c r="EW139" s="490"/>
      <c r="EX139" s="490"/>
      <c r="EY139" s="490"/>
      <c r="EZ139" s="490"/>
      <c r="FA139" s="481">
        <f t="shared" si="2"/>
        <v>40000</v>
      </c>
      <c r="FB139" s="490">
        <f t="shared" si="3"/>
        <v>53000</v>
      </c>
    </row>
    <row r="140" spans="1:158" s="466" customFormat="1" ht="40.9" customHeight="1">
      <c r="A140" s="203" t="s">
        <v>8243</v>
      </c>
      <c r="B140" s="502"/>
      <c r="C140" s="502"/>
      <c r="D140" s="502"/>
      <c r="E140" s="502"/>
      <c r="F140" s="507" t="s">
        <v>3236</v>
      </c>
      <c r="G140" s="502"/>
      <c r="H140" s="502"/>
      <c r="I140" s="502"/>
      <c r="J140" s="502"/>
      <c r="K140" s="502"/>
      <c r="L140" s="502"/>
      <c r="M140" s="502"/>
      <c r="N140" s="504"/>
      <c r="O140" s="502"/>
      <c r="P140" s="502"/>
      <c r="Q140" s="490"/>
      <c r="R140" s="490"/>
      <c r="S140" s="490"/>
      <c r="T140" s="490"/>
      <c r="U140" s="490"/>
      <c r="V140" s="490"/>
      <c r="W140" s="490"/>
      <c r="X140" s="490"/>
      <c r="Y140" s="490"/>
      <c r="Z140" s="490"/>
      <c r="AA140" s="490"/>
      <c r="AB140" s="490"/>
      <c r="AC140" s="490"/>
      <c r="AD140" s="490"/>
      <c r="AE140" s="490"/>
      <c r="AF140" s="490"/>
      <c r="AG140" s="490"/>
      <c r="AH140" s="490"/>
      <c r="AI140" s="490"/>
      <c r="AJ140" s="490"/>
      <c r="AK140" s="490"/>
      <c r="AL140" s="490"/>
      <c r="AM140" s="490"/>
      <c r="AN140" s="490"/>
      <c r="AO140" s="490"/>
      <c r="AP140" s="490"/>
      <c r="AQ140" s="490"/>
      <c r="AR140" s="490"/>
      <c r="AS140" s="490"/>
      <c r="AT140" s="490"/>
      <c r="AU140" s="490"/>
      <c r="AV140" s="490"/>
      <c r="AW140" s="490"/>
      <c r="AX140" s="490"/>
      <c r="AY140" s="490"/>
      <c r="AZ140" s="490"/>
      <c r="BA140" s="490"/>
      <c r="BB140" s="490"/>
      <c r="BC140" s="490"/>
      <c r="BD140" s="500"/>
      <c r="BE140" s="490"/>
      <c r="BF140" s="490"/>
      <c r="BG140" s="490"/>
      <c r="BH140" s="490"/>
      <c r="BI140" s="490"/>
      <c r="BJ140" s="490"/>
      <c r="BK140" s="490"/>
      <c r="BL140" s="490"/>
      <c r="BM140" s="490"/>
      <c r="BN140" s="490"/>
      <c r="BO140" s="490"/>
      <c r="BP140" s="490"/>
      <c r="BQ140" s="490"/>
      <c r="BR140" s="490"/>
      <c r="BS140" s="490"/>
      <c r="BT140" s="490"/>
      <c r="BU140" s="490"/>
      <c r="BV140" s="490"/>
      <c r="BW140" s="490"/>
      <c r="BX140" s="490"/>
      <c r="BY140" s="490"/>
      <c r="BZ140" s="490"/>
      <c r="CA140" s="490"/>
      <c r="CB140" s="490"/>
      <c r="CC140" s="490"/>
      <c r="CD140" s="490"/>
      <c r="CE140" s="490"/>
      <c r="CF140" s="490"/>
      <c r="CG140" s="490"/>
      <c r="CH140" s="490"/>
      <c r="CI140" s="490"/>
      <c r="CJ140" s="490"/>
      <c r="CK140" s="490"/>
      <c r="CL140" s="490"/>
      <c r="CM140" s="490"/>
      <c r="CN140" s="490"/>
      <c r="CO140" s="490"/>
      <c r="CP140" s="490"/>
      <c r="CQ140" s="490"/>
      <c r="CR140" s="490"/>
      <c r="CS140" s="490"/>
      <c r="CT140" s="490"/>
      <c r="CU140" s="490"/>
      <c r="CV140" s="490"/>
      <c r="CW140" s="490"/>
      <c r="CX140" s="500"/>
      <c r="CY140" s="490"/>
      <c r="CZ140" s="490"/>
      <c r="DA140" s="490"/>
      <c r="DB140" s="490"/>
      <c r="DC140" s="490"/>
      <c r="DD140" s="490"/>
      <c r="DE140" s="490"/>
      <c r="DF140" s="490"/>
      <c r="DG140" s="490"/>
      <c r="DH140" s="490"/>
      <c r="DI140" s="490"/>
      <c r="DJ140" s="490"/>
      <c r="DK140" s="490"/>
      <c r="DL140" s="490"/>
      <c r="DM140" s="490"/>
      <c r="DN140" s="490"/>
      <c r="DO140" s="490"/>
      <c r="DP140" s="490"/>
      <c r="DQ140" s="490"/>
      <c r="DR140" s="490"/>
      <c r="DS140" s="490"/>
      <c r="DT140" s="490"/>
      <c r="DU140" s="490"/>
      <c r="DV140" s="490"/>
      <c r="DW140" s="490"/>
      <c r="DX140" s="490"/>
      <c r="DY140" s="490"/>
      <c r="DZ140" s="490"/>
      <c r="EA140" s="490"/>
      <c r="EB140" s="490"/>
      <c r="EC140" s="490"/>
      <c r="ED140" s="490"/>
      <c r="EE140" s="490"/>
      <c r="EF140" s="490"/>
      <c r="EG140" s="490"/>
      <c r="EH140" s="490"/>
      <c r="EI140" s="490"/>
      <c r="EJ140" s="490"/>
      <c r="EK140" s="490"/>
      <c r="EL140" s="490"/>
      <c r="EM140" s="490"/>
      <c r="EN140" s="490"/>
      <c r="EO140" s="490"/>
      <c r="EP140" s="490"/>
      <c r="EQ140" s="490"/>
      <c r="ER140" s="490"/>
      <c r="ES140" s="490"/>
      <c r="ET140" s="490"/>
      <c r="EU140" s="490"/>
      <c r="EV140" s="513"/>
      <c r="EW140" s="490"/>
      <c r="EX140" s="490"/>
      <c r="EY140" s="490"/>
      <c r="EZ140" s="490"/>
      <c r="FA140" s="481"/>
      <c r="FB140" s="490"/>
    </row>
    <row r="141" spans="1:158" s="466" customFormat="1" ht="40.9" customHeight="1">
      <c r="A141" s="203">
        <v>93</v>
      </c>
      <c r="B141" s="502" t="s">
        <v>5686</v>
      </c>
      <c r="C141" s="502" t="s">
        <v>5755</v>
      </c>
      <c r="D141" s="502">
        <v>566</v>
      </c>
      <c r="E141" s="502">
        <v>96</v>
      </c>
      <c r="F141" s="503" t="s">
        <v>5756</v>
      </c>
      <c r="G141" s="502" t="s">
        <v>5757</v>
      </c>
      <c r="H141" s="502" t="s">
        <v>16</v>
      </c>
      <c r="I141" s="502" t="s">
        <v>5001</v>
      </c>
      <c r="J141" s="502">
        <v>36</v>
      </c>
      <c r="K141" s="502" t="s">
        <v>5758</v>
      </c>
      <c r="L141" s="502" t="s">
        <v>1272</v>
      </c>
      <c r="M141" s="502" t="s">
        <v>10</v>
      </c>
      <c r="N141" s="504">
        <v>130000</v>
      </c>
      <c r="O141" s="502" t="s">
        <v>3110</v>
      </c>
      <c r="P141" s="502">
        <v>33</v>
      </c>
      <c r="Q141" s="490">
        <v>0</v>
      </c>
      <c r="R141" s="490"/>
      <c r="S141" s="490"/>
      <c r="T141" s="490"/>
      <c r="U141" s="490"/>
      <c r="V141" s="490"/>
      <c r="W141" s="490"/>
      <c r="X141" s="490"/>
      <c r="Y141" s="490"/>
      <c r="Z141" s="490"/>
      <c r="AA141" s="490"/>
      <c r="AB141" s="490"/>
      <c r="AC141" s="490">
        <v>0</v>
      </c>
      <c r="AD141" s="490"/>
      <c r="AE141" s="490"/>
      <c r="AF141" s="490"/>
      <c r="AG141" s="490">
        <v>0</v>
      </c>
      <c r="AH141" s="490"/>
      <c r="AI141" s="490"/>
      <c r="AJ141" s="490"/>
      <c r="AK141" s="490">
        <v>0</v>
      </c>
      <c r="AL141" s="490"/>
      <c r="AM141" s="490">
        <v>0</v>
      </c>
      <c r="AN141" s="490"/>
      <c r="AO141" s="490"/>
      <c r="AP141" s="490"/>
      <c r="AQ141" s="490"/>
      <c r="AR141" s="490"/>
      <c r="AS141" s="490"/>
      <c r="AT141" s="490"/>
      <c r="AU141" s="490">
        <v>0</v>
      </c>
      <c r="AV141" s="490"/>
      <c r="AW141" s="490"/>
      <c r="AX141" s="490"/>
      <c r="AY141" s="490"/>
      <c r="AZ141" s="490"/>
      <c r="BA141" s="490"/>
      <c r="BB141" s="490"/>
      <c r="BC141" s="490">
        <v>0</v>
      </c>
      <c r="BD141" s="500"/>
      <c r="BE141" s="490">
        <v>0</v>
      </c>
      <c r="BF141" s="490">
        <v>0</v>
      </c>
      <c r="BG141" s="490">
        <v>0</v>
      </c>
      <c r="BH141" s="490"/>
      <c r="BI141" s="490">
        <v>0</v>
      </c>
      <c r="BJ141" s="490"/>
      <c r="BK141" s="490">
        <v>0</v>
      </c>
      <c r="BL141" s="490"/>
      <c r="BM141" s="490">
        <v>0</v>
      </c>
      <c r="BN141" s="490"/>
      <c r="BO141" s="490">
        <v>0</v>
      </c>
      <c r="BP141" s="490"/>
      <c r="BQ141" s="490"/>
      <c r="BR141" s="490"/>
      <c r="BS141" s="490"/>
      <c r="BT141" s="490"/>
      <c r="BU141" s="490"/>
      <c r="BV141" s="490"/>
      <c r="BW141" s="490">
        <v>0</v>
      </c>
      <c r="BX141" s="490"/>
      <c r="BY141" s="490">
        <v>0</v>
      </c>
      <c r="BZ141" s="490"/>
      <c r="CA141" s="490"/>
      <c r="CB141" s="490"/>
      <c r="CC141" s="490"/>
      <c r="CD141" s="490">
        <v>0</v>
      </c>
      <c r="CE141" s="490">
        <v>50000</v>
      </c>
      <c r="CF141" s="490">
        <v>29988</v>
      </c>
      <c r="CG141" s="490"/>
      <c r="CH141" s="490"/>
      <c r="CI141" s="490">
        <v>0</v>
      </c>
      <c r="CJ141" s="490">
        <v>0</v>
      </c>
      <c r="CK141" s="490">
        <v>0</v>
      </c>
      <c r="CL141" s="490"/>
      <c r="CM141" s="490"/>
      <c r="CN141" s="490"/>
      <c r="CO141" s="490">
        <v>0</v>
      </c>
      <c r="CP141" s="490"/>
      <c r="CQ141" s="490">
        <v>0</v>
      </c>
      <c r="CR141" s="490"/>
      <c r="CS141" s="490">
        <v>60000</v>
      </c>
      <c r="CT141" s="490">
        <v>60000</v>
      </c>
      <c r="CU141" s="490">
        <v>0</v>
      </c>
      <c r="CV141" s="490"/>
      <c r="CW141" s="490"/>
      <c r="CX141" s="500"/>
      <c r="CY141" s="490">
        <v>10000</v>
      </c>
      <c r="CZ141" s="490">
        <v>4984</v>
      </c>
      <c r="DA141" s="490"/>
      <c r="DB141" s="490"/>
      <c r="DC141" s="490">
        <v>10000</v>
      </c>
      <c r="DD141" s="490">
        <v>11984</v>
      </c>
      <c r="DE141" s="490">
        <v>0</v>
      </c>
      <c r="DF141" s="490"/>
      <c r="DG141" s="490"/>
      <c r="DH141" s="490"/>
      <c r="DI141" s="490"/>
      <c r="DJ141" s="490"/>
      <c r="DK141" s="490"/>
      <c r="DL141" s="490"/>
      <c r="DM141" s="490"/>
      <c r="DN141" s="490"/>
      <c r="DO141" s="490"/>
      <c r="DP141" s="490"/>
      <c r="DQ141" s="490"/>
      <c r="DR141" s="490"/>
      <c r="DS141" s="490"/>
      <c r="DT141" s="490"/>
      <c r="DU141" s="490"/>
      <c r="DV141" s="490"/>
      <c r="DW141" s="490"/>
      <c r="DX141" s="490"/>
      <c r="DY141" s="490"/>
      <c r="DZ141" s="490"/>
      <c r="EA141" s="490"/>
      <c r="EB141" s="490">
        <v>0</v>
      </c>
      <c r="EC141" s="490"/>
      <c r="ED141" s="490"/>
      <c r="EE141" s="490"/>
      <c r="EF141" s="490"/>
      <c r="EG141" s="490"/>
      <c r="EH141" s="490">
        <v>0</v>
      </c>
      <c r="EI141" s="490"/>
      <c r="EJ141" s="490"/>
      <c r="EK141" s="490"/>
      <c r="EL141" s="490"/>
      <c r="EM141" s="490">
        <v>0</v>
      </c>
      <c r="EN141" s="490"/>
      <c r="EO141" s="490"/>
      <c r="EP141" s="490"/>
      <c r="EQ141" s="490"/>
      <c r="ER141" s="490"/>
      <c r="ES141" s="490"/>
      <c r="ET141" s="490"/>
      <c r="EU141" s="490"/>
      <c r="EV141" s="513"/>
      <c r="EW141" s="490"/>
      <c r="EX141" s="490"/>
      <c r="EY141" s="490"/>
      <c r="EZ141" s="490"/>
      <c r="FA141" s="481">
        <f t="shared" ref="FA141:FA204" si="4">EZ141+EX141+EV141+ET141+ER141+EP141+EN141+EL141+EI141+EG141+EE141+EC141+EA141+DY141+DW141+DU141+DR141+DP141+DN141+DL141+DJ141+DH141+DF141+DD141+DB141+CZ141+CX141+CV141+CT141+CR141+CP141+CN141+CL141+CH141+CF141+CD141+CB141+BZ141+BX141+BT141+BR141+BP141+BN141+BL141+BJ141+BH141+BF141+BD141+BB141+AZ141+AX141+AV141+AR141+AP141+AN141+AL141+AJ141+AH141+AF141+AD141+AB141+Z141+X141+V141+T141+R141</f>
        <v>106956</v>
      </c>
      <c r="FB141" s="490">
        <f t="shared" ref="FB141:FB148" si="5">N141-FA141</f>
        <v>23044</v>
      </c>
    </row>
    <row r="142" spans="1:158" s="466" customFormat="1" ht="40.9" customHeight="1">
      <c r="A142" s="203">
        <v>94</v>
      </c>
      <c r="B142" s="502" t="s">
        <v>5691</v>
      </c>
      <c r="C142" s="502" t="s">
        <v>5759</v>
      </c>
      <c r="D142" s="506">
        <v>567</v>
      </c>
      <c r="E142" s="502">
        <v>97</v>
      </c>
      <c r="F142" s="503" t="s">
        <v>5760</v>
      </c>
      <c r="G142" s="502" t="s">
        <v>5761</v>
      </c>
      <c r="H142" s="502" t="s">
        <v>5762</v>
      </c>
      <c r="I142" s="502" t="s">
        <v>5763</v>
      </c>
      <c r="J142" s="502">
        <v>36</v>
      </c>
      <c r="K142" s="502" t="s">
        <v>5764</v>
      </c>
      <c r="L142" s="502" t="s">
        <v>1272</v>
      </c>
      <c r="M142" s="502" t="s">
        <v>10</v>
      </c>
      <c r="N142" s="504">
        <v>194600</v>
      </c>
      <c r="O142" s="502" t="s">
        <v>3094</v>
      </c>
      <c r="P142" s="502">
        <v>79</v>
      </c>
      <c r="Q142" s="490">
        <v>20000</v>
      </c>
      <c r="R142" s="490">
        <v>30960</v>
      </c>
      <c r="S142" s="490"/>
      <c r="T142" s="490"/>
      <c r="U142" s="490"/>
      <c r="V142" s="490"/>
      <c r="W142" s="490">
        <v>50000</v>
      </c>
      <c r="X142" s="490">
        <v>15000</v>
      </c>
      <c r="Y142" s="490"/>
      <c r="Z142" s="490"/>
      <c r="AA142" s="490"/>
      <c r="AB142" s="490"/>
      <c r="AC142" s="490">
        <v>0</v>
      </c>
      <c r="AD142" s="490"/>
      <c r="AE142" s="490"/>
      <c r="AF142" s="490"/>
      <c r="AG142" s="490">
        <v>0</v>
      </c>
      <c r="AH142" s="490"/>
      <c r="AI142" s="490"/>
      <c r="AJ142" s="490"/>
      <c r="AK142" s="490">
        <v>0</v>
      </c>
      <c r="AL142" s="490"/>
      <c r="AM142" s="490">
        <v>0</v>
      </c>
      <c r="AN142" s="490"/>
      <c r="AO142" s="490"/>
      <c r="AP142" s="490"/>
      <c r="AQ142" s="490"/>
      <c r="AR142" s="490"/>
      <c r="AS142" s="490"/>
      <c r="AT142" s="490"/>
      <c r="AU142" s="490">
        <v>0</v>
      </c>
      <c r="AV142" s="490"/>
      <c r="AW142" s="490"/>
      <c r="AX142" s="490"/>
      <c r="AY142" s="490"/>
      <c r="AZ142" s="490"/>
      <c r="BA142" s="490"/>
      <c r="BB142" s="490"/>
      <c r="BC142" s="490">
        <v>10000</v>
      </c>
      <c r="BD142" s="500">
        <v>10000</v>
      </c>
      <c r="BE142" s="490">
        <v>15000</v>
      </c>
      <c r="BF142" s="490">
        <v>17960</v>
      </c>
      <c r="BG142" s="490">
        <v>3000</v>
      </c>
      <c r="BH142" s="490"/>
      <c r="BI142" s="490">
        <v>0</v>
      </c>
      <c r="BJ142" s="490"/>
      <c r="BK142" s="490">
        <v>0</v>
      </c>
      <c r="BL142" s="490"/>
      <c r="BM142" s="490">
        <v>0</v>
      </c>
      <c r="BN142" s="490"/>
      <c r="BO142" s="490">
        <v>0</v>
      </c>
      <c r="BP142" s="490"/>
      <c r="BQ142" s="490">
        <v>4000</v>
      </c>
      <c r="BR142" s="490"/>
      <c r="BS142" s="490"/>
      <c r="BT142" s="490"/>
      <c r="BU142" s="490"/>
      <c r="BV142" s="490"/>
      <c r="BW142" s="490">
        <v>0</v>
      </c>
      <c r="BX142" s="490"/>
      <c r="BY142" s="490">
        <v>8000</v>
      </c>
      <c r="BZ142" s="490"/>
      <c r="CA142" s="490">
        <v>10000</v>
      </c>
      <c r="CB142" s="490"/>
      <c r="CC142" s="490">
        <v>10000</v>
      </c>
      <c r="CD142" s="490">
        <v>9990</v>
      </c>
      <c r="CE142" s="490">
        <v>30000</v>
      </c>
      <c r="CF142" s="490">
        <v>9960</v>
      </c>
      <c r="CG142" s="490">
        <v>10000</v>
      </c>
      <c r="CH142" s="490">
        <v>7980</v>
      </c>
      <c r="CI142" s="490">
        <v>0</v>
      </c>
      <c r="CJ142" s="490">
        <v>24000</v>
      </c>
      <c r="CK142" s="490">
        <v>24000</v>
      </c>
      <c r="CL142" s="490"/>
      <c r="CM142" s="490"/>
      <c r="CN142" s="490"/>
      <c r="CO142" s="490">
        <v>0</v>
      </c>
      <c r="CP142" s="490"/>
      <c r="CQ142" s="490">
        <v>0</v>
      </c>
      <c r="CR142" s="490"/>
      <c r="CS142" s="490">
        <v>0</v>
      </c>
      <c r="CT142" s="490"/>
      <c r="CU142" s="490">
        <v>0</v>
      </c>
      <c r="CV142" s="490"/>
      <c r="CW142" s="490"/>
      <c r="CX142" s="500"/>
      <c r="CY142" s="490">
        <v>0</v>
      </c>
      <c r="CZ142" s="490"/>
      <c r="DA142" s="490">
        <v>0</v>
      </c>
      <c r="DB142" s="490"/>
      <c r="DC142" s="490">
        <v>600</v>
      </c>
      <c r="DD142" s="490">
        <v>0</v>
      </c>
      <c r="DE142" s="490">
        <v>0</v>
      </c>
      <c r="DF142" s="490"/>
      <c r="DG142" s="490"/>
      <c r="DH142" s="490"/>
      <c r="DI142" s="490"/>
      <c r="DJ142" s="490"/>
      <c r="DK142" s="490"/>
      <c r="DL142" s="490"/>
      <c r="DM142" s="490"/>
      <c r="DN142" s="490"/>
      <c r="DO142" s="490"/>
      <c r="DP142" s="490"/>
      <c r="DQ142" s="490"/>
      <c r="DR142" s="490"/>
      <c r="DS142" s="490"/>
      <c r="DT142" s="490"/>
      <c r="DU142" s="490"/>
      <c r="DV142" s="490"/>
      <c r="DW142" s="490"/>
      <c r="DX142" s="490"/>
      <c r="DY142" s="490"/>
      <c r="DZ142" s="490"/>
      <c r="EA142" s="490"/>
      <c r="EB142" s="490">
        <v>0</v>
      </c>
      <c r="EC142" s="490"/>
      <c r="ED142" s="490"/>
      <c r="EE142" s="490"/>
      <c r="EF142" s="490"/>
      <c r="EG142" s="490"/>
      <c r="EH142" s="490">
        <v>0</v>
      </c>
      <c r="EI142" s="490"/>
      <c r="EJ142" s="490"/>
      <c r="EK142" s="490"/>
      <c r="EL142" s="490"/>
      <c r="EM142" s="490">
        <v>0</v>
      </c>
      <c r="EN142" s="490"/>
      <c r="EO142" s="490"/>
      <c r="EP142" s="490"/>
      <c r="EQ142" s="490"/>
      <c r="ER142" s="490"/>
      <c r="ES142" s="490"/>
      <c r="ET142" s="490"/>
      <c r="EU142" s="490"/>
      <c r="EV142" s="513"/>
      <c r="EW142" s="490"/>
      <c r="EX142" s="490"/>
      <c r="EY142" s="490"/>
      <c r="EZ142" s="490"/>
      <c r="FA142" s="481">
        <f t="shared" si="4"/>
        <v>101850</v>
      </c>
      <c r="FB142" s="490">
        <f t="shared" si="5"/>
        <v>92750</v>
      </c>
    </row>
    <row r="143" spans="1:158" s="466" customFormat="1" ht="40.9" customHeight="1">
      <c r="A143" s="203">
        <v>95</v>
      </c>
      <c r="B143" s="502" t="s">
        <v>5696</v>
      </c>
      <c r="C143" s="502" t="s">
        <v>5765</v>
      </c>
      <c r="D143" s="506">
        <v>567</v>
      </c>
      <c r="E143" s="502">
        <v>97</v>
      </c>
      <c r="F143" s="503" t="s">
        <v>5766</v>
      </c>
      <c r="G143" s="502" t="s">
        <v>5767</v>
      </c>
      <c r="H143" s="502" t="s">
        <v>5768</v>
      </c>
      <c r="I143" s="502" t="s">
        <v>1601</v>
      </c>
      <c r="J143" s="502">
        <v>24</v>
      </c>
      <c r="K143" s="502" t="s">
        <v>5769</v>
      </c>
      <c r="L143" s="502" t="s">
        <v>5299</v>
      </c>
      <c r="M143" s="502" t="s">
        <v>10</v>
      </c>
      <c r="N143" s="504">
        <v>327000</v>
      </c>
      <c r="O143" s="502" t="s">
        <v>3081</v>
      </c>
      <c r="P143" s="502">
        <v>49</v>
      </c>
      <c r="Q143" s="490">
        <v>0</v>
      </c>
      <c r="R143" s="490"/>
      <c r="S143" s="490"/>
      <c r="T143" s="490"/>
      <c r="U143" s="490"/>
      <c r="V143" s="490"/>
      <c r="W143" s="490">
        <v>200000</v>
      </c>
      <c r="X143" s="490">
        <v>139920</v>
      </c>
      <c r="Y143" s="490">
        <v>10000</v>
      </c>
      <c r="Z143" s="490">
        <v>9990</v>
      </c>
      <c r="AA143" s="490"/>
      <c r="AB143" s="490"/>
      <c r="AC143" s="490">
        <v>0</v>
      </c>
      <c r="AD143" s="490"/>
      <c r="AE143" s="490"/>
      <c r="AF143" s="490"/>
      <c r="AG143" s="490">
        <v>0</v>
      </c>
      <c r="AH143" s="490"/>
      <c r="AI143" s="490"/>
      <c r="AJ143" s="490"/>
      <c r="AK143" s="490">
        <v>0</v>
      </c>
      <c r="AL143" s="490"/>
      <c r="AM143" s="490">
        <v>0</v>
      </c>
      <c r="AN143" s="490"/>
      <c r="AO143" s="490"/>
      <c r="AP143" s="490"/>
      <c r="AQ143" s="490"/>
      <c r="AR143" s="490"/>
      <c r="AS143" s="490"/>
      <c r="AT143" s="490"/>
      <c r="AU143" s="490">
        <v>0</v>
      </c>
      <c r="AV143" s="490"/>
      <c r="AW143" s="490"/>
      <c r="AX143" s="490"/>
      <c r="AY143" s="490">
        <v>20000</v>
      </c>
      <c r="AZ143" s="490">
        <v>9960</v>
      </c>
      <c r="BA143" s="490"/>
      <c r="BB143" s="490"/>
      <c r="BC143" s="490">
        <v>0</v>
      </c>
      <c r="BD143" s="500"/>
      <c r="BE143" s="490">
        <v>0</v>
      </c>
      <c r="BF143" s="490">
        <v>0</v>
      </c>
      <c r="BG143" s="490">
        <v>3000</v>
      </c>
      <c r="BH143" s="490"/>
      <c r="BI143" s="490">
        <v>0</v>
      </c>
      <c r="BJ143" s="490"/>
      <c r="BK143" s="490">
        <v>0</v>
      </c>
      <c r="BL143" s="490"/>
      <c r="BM143" s="490">
        <v>10000</v>
      </c>
      <c r="BN143" s="490">
        <v>1980</v>
      </c>
      <c r="BO143" s="490">
        <v>0</v>
      </c>
      <c r="BP143" s="490"/>
      <c r="BQ143" s="490"/>
      <c r="BR143" s="490"/>
      <c r="BS143" s="490"/>
      <c r="BT143" s="490"/>
      <c r="BU143" s="490"/>
      <c r="BV143" s="490"/>
      <c r="BW143" s="490">
        <v>0</v>
      </c>
      <c r="BX143" s="490"/>
      <c r="BY143" s="490">
        <v>8000</v>
      </c>
      <c r="BZ143" s="490">
        <v>7980</v>
      </c>
      <c r="CA143" s="490"/>
      <c r="CB143" s="490"/>
      <c r="CC143" s="490">
        <v>0</v>
      </c>
      <c r="CD143" s="490">
        <v>0</v>
      </c>
      <c r="CE143" s="490">
        <v>30000</v>
      </c>
      <c r="CF143" s="490">
        <v>14940</v>
      </c>
      <c r="CG143" s="490">
        <v>20000</v>
      </c>
      <c r="CH143" s="490">
        <v>9990</v>
      </c>
      <c r="CI143" s="490">
        <v>0</v>
      </c>
      <c r="CJ143" s="490">
        <v>24000</v>
      </c>
      <c r="CK143" s="490">
        <v>24000</v>
      </c>
      <c r="CL143" s="490"/>
      <c r="CM143" s="490"/>
      <c r="CN143" s="490"/>
      <c r="CO143" s="490">
        <v>0</v>
      </c>
      <c r="CP143" s="490"/>
      <c r="CQ143" s="490">
        <v>0</v>
      </c>
      <c r="CR143" s="490"/>
      <c r="CS143" s="490">
        <v>0</v>
      </c>
      <c r="CT143" s="490"/>
      <c r="CU143" s="490">
        <v>0</v>
      </c>
      <c r="CV143" s="490"/>
      <c r="CW143" s="490"/>
      <c r="CX143" s="500"/>
      <c r="CY143" s="490">
        <v>2000</v>
      </c>
      <c r="CZ143" s="490"/>
      <c r="DA143" s="490">
        <v>0</v>
      </c>
      <c r="DB143" s="490"/>
      <c r="DC143" s="490"/>
      <c r="DD143" s="490"/>
      <c r="DE143" s="490">
        <v>0</v>
      </c>
      <c r="DF143" s="490"/>
      <c r="DG143" s="490"/>
      <c r="DH143" s="490"/>
      <c r="DI143" s="490"/>
      <c r="DJ143" s="490"/>
      <c r="DK143" s="490"/>
      <c r="DL143" s="490"/>
      <c r="DM143" s="490"/>
      <c r="DN143" s="490"/>
      <c r="DO143" s="490"/>
      <c r="DP143" s="490"/>
      <c r="DQ143" s="490"/>
      <c r="DR143" s="490"/>
      <c r="DS143" s="490"/>
      <c r="DT143" s="490"/>
      <c r="DU143" s="490"/>
      <c r="DV143" s="490"/>
      <c r="DW143" s="490"/>
      <c r="DX143" s="490"/>
      <c r="DY143" s="490"/>
      <c r="DZ143" s="490"/>
      <c r="EA143" s="490"/>
      <c r="EB143" s="490">
        <v>0</v>
      </c>
      <c r="EC143" s="490"/>
      <c r="ED143" s="490"/>
      <c r="EE143" s="490"/>
      <c r="EF143" s="490"/>
      <c r="EG143" s="490"/>
      <c r="EH143" s="490">
        <v>0</v>
      </c>
      <c r="EI143" s="490"/>
      <c r="EJ143" s="490"/>
      <c r="EK143" s="490"/>
      <c r="EL143" s="490"/>
      <c r="EM143" s="490">
        <v>0</v>
      </c>
      <c r="EN143" s="490"/>
      <c r="EO143" s="490"/>
      <c r="EP143" s="490"/>
      <c r="EQ143" s="490"/>
      <c r="ER143" s="490"/>
      <c r="ES143" s="490"/>
      <c r="ET143" s="490"/>
      <c r="EU143" s="490"/>
      <c r="EV143" s="513"/>
      <c r="EW143" s="490"/>
      <c r="EX143" s="490"/>
      <c r="EY143" s="490"/>
      <c r="EZ143" s="490"/>
      <c r="FA143" s="481">
        <f t="shared" si="4"/>
        <v>194760</v>
      </c>
      <c r="FB143" s="490">
        <f t="shared" si="5"/>
        <v>132240</v>
      </c>
    </row>
    <row r="144" spans="1:158" s="466" customFormat="1" ht="40.9" customHeight="1">
      <c r="A144" s="203">
        <v>96</v>
      </c>
      <c r="B144" s="502" t="s">
        <v>5702</v>
      </c>
      <c r="C144" s="502" t="s">
        <v>5770</v>
      </c>
      <c r="D144" s="508">
        <v>568</v>
      </c>
      <c r="E144" s="502">
        <v>135</v>
      </c>
      <c r="F144" s="503" t="s">
        <v>5771</v>
      </c>
      <c r="G144" s="502" t="s">
        <v>4513</v>
      </c>
      <c r="H144" s="502" t="s">
        <v>13</v>
      </c>
      <c r="I144" s="502" t="s">
        <v>5772</v>
      </c>
      <c r="J144" s="502">
        <v>36</v>
      </c>
      <c r="K144" s="502" t="s">
        <v>5773</v>
      </c>
      <c r="L144" s="502" t="s">
        <v>5774</v>
      </c>
      <c r="M144" s="502" t="s">
        <v>10</v>
      </c>
      <c r="N144" s="504">
        <v>187500</v>
      </c>
      <c r="O144" s="502" t="s">
        <v>3066</v>
      </c>
      <c r="P144" s="502">
        <v>117</v>
      </c>
      <c r="Q144" s="490">
        <v>25000</v>
      </c>
      <c r="R144" s="490"/>
      <c r="S144" s="490"/>
      <c r="T144" s="490"/>
      <c r="U144" s="490"/>
      <c r="V144" s="490"/>
      <c r="W144" s="490"/>
      <c r="X144" s="490"/>
      <c r="Y144" s="490">
        <v>20000</v>
      </c>
      <c r="Z144" s="490"/>
      <c r="AA144" s="490"/>
      <c r="AB144" s="490"/>
      <c r="AC144" s="490">
        <v>0</v>
      </c>
      <c r="AD144" s="490"/>
      <c r="AE144" s="490">
        <v>1000</v>
      </c>
      <c r="AF144" s="490"/>
      <c r="AG144" s="490">
        <v>1000</v>
      </c>
      <c r="AH144" s="490"/>
      <c r="AI144" s="490"/>
      <c r="AJ144" s="490"/>
      <c r="AK144" s="490">
        <v>0</v>
      </c>
      <c r="AL144" s="490"/>
      <c r="AM144" s="490">
        <v>0</v>
      </c>
      <c r="AN144" s="490"/>
      <c r="AO144" s="490"/>
      <c r="AP144" s="490"/>
      <c r="AQ144" s="490"/>
      <c r="AR144" s="490"/>
      <c r="AS144" s="490"/>
      <c r="AT144" s="490"/>
      <c r="AU144" s="490">
        <v>0</v>
      </c>
      <c r="AV144" s="490"/>
      <c r="AW144" s="490"/>
      <c r="AX144" s="490"/>
      <c r="AY144" s="490"/>
      <c r="AZ144" s="490"/>
      <c r="BA144" s="490"/>
      <c r="BB144" s="490"/>
      <c r="BC144" s="490">
        <v>20000</v>
      </c>
      <c r="BD144" s="500">
        <v>10000</v>
      </c>
      <c r="BE144" s="490">
        <v>0</v>
      </c>
      <c r="BF144" s="490">
        <v>0</v>
      </c>
      <c r="BG144" s="490">
        <v>0</v>
      </c>
      <c r="BH144" s="490"/>
      <c r="BI144" s="490">
        <v>0</v>
      </c>
      <c r="BJ144" s="490"/>
      <c r="BK144" s="490">
        <v>20000</v>
      </c>
      <c r="BL144" s="490"/>
      <c r="BM144" s="490">
        <v>0</v>
      </c>
      <c r="BN144" s="490"/>
      <c r="BO144" s="490">
        <v>5000</v>
      </c>
      <c r="BP144" s="490"/>
      <c r="BQ144" s="490">
        <v>7000</v>
      </c>
      <c r="BR144" s="490"/>
      <c r="BS144" s="490"/>
      <c r="BT144" s="490"/>
      <c r="BU144" s="490"/>
      <c r="BV144" s="490"/>
      <c r="BW144" s="490">
        <v>0</v>
      </c>
      <c r="BX144" s="490"/>
      <c r="BY144" s="490">
        <v>8000</v>
      </c>
      <c r="BZ144" s="490"/>
      <c r="CA144" s="490"/>
      <c r="CB144" s="490"/>
      <c r="CC144" s="490">
        <v>0</v>
      </c>
      <c r="CD144" s="490">
        <v>0</v>
      </c>
      <c r="CE144" s="490">
        <v>0</v>
      </c>
      <c r="CF144" s="490"/>
      <c r="CG144" s="490"/>
      <c r="CH144" s="490"/>
      <c r="CI144" s="490">
        <v>0</v>
      </c>
      <c r="CJ144" s="490">
        <v>24000</v>
      </c>
      <c r="CK144" s="490">
        <v>24000</v>
      </c>
      <c r="CL144" s="490">
        <v>3800</v>
      </c>
      <c r="CM144" s="490">
        <v>20000</v>
      </c>
      <c r="CN144" s="490"/>
      <c r="CO144" s="490">
        <v>30000</v>
      </c>
      <c r="CP144" s="490">
        <v>7400</v>
      </c>
      <c r="CQ144" s="490">
        <v>5500</v>
      </c>
      <c r="CR144" s="490"/>
      <c r="CS144" s="490">
        <v>0</v>
      </c>
      <c r="CT144" s="490"/>
      <c r="CU144" s="490">
        <v>0</v>
      </c>
      <c r="CV144" s="490"/>
      <c r="CW144" s="490"/>
      <c r="CX144" s="500"/>
      <c r="CY144" s="490">
        <v>0</v>
      </c>
      <c r="CZ144" s="490"/>
      <c r="DA144" s="490">
        <v>0</v>
      </c>
      <c r="DB144" s="490"/>
      <c r="DC144" s="490">
        <v>1000</v>
      </c>
      <c r="DD144" s="490">
        <v>0</v>
      </c>
      <c r="DE144" s="490">
        <v>0</v>
      </c>
      <c r="DF144" s="490"/>
      <c r="DG144" s="490"/>
      <c r="DH144" s="490"/>
      <c r="DI144" s="490"/>
      <c r="DJ144" s="490"/>
      <c r="DK144" s="490"/>
      <c r="DL144" s="490"/>
      <c r="DM144" s="490"/>
      <c r="DN144" s="490"/>
      <c r="DO144" s="490"/>
      <c r="DP144" s="490"/>
      <c r="DQ144" s="490"/>
      <c r="DR144" s="490"/>
      <c r="DS144" s="490"/>
      <c r="DT144" s="490"/>
      <c r="DU144" s="490"/>
      <c r="DV144" s="490"/>
      <c r="DW144" s="490"/>
      <c r="DX144" s="490"/>
      <c r="DY144" s="490"/>
      <c r="DZ144" s="490"/>
      <c r="EA144" s="490"/>
      <c r="EB144" s="490">
        <v>0</v>
      </c>
      <c r="EC144" s="490"/>
      <c r="ED144" s="490"/>
      <c r="EE144" s="490"/>
      <c r="EF144" s="490"/>
      <c r="EG144" s="490"/>
      <c r="EH144" s="490">
        <v>0</v>
      </c>
      <c r="EI144" s="490"/>
      <c r="EJ144" s="490"/>
      <c r="EK144" s="490"/>
      <c r="EL144" s="490"/>
      <c r="EM144" s="490">
        <v>0</v>
      </c>
      <c r="EN144" s="490"/>
      <c r="EO144" s="490"/>
      <c r="EP144" s="490"/>
      <c r="EQ144" s="490"/>
      <c r="ER144" s="490"/>
      <c r="ES144" s="490"/>
      <c r="ET144" s="490"/>
      <c r="EU144" s="490"/>
      <c r="EV144" s="513"/>
      <c r="EW144" s="490"/>
      <c r="EX144" s="490"/>
      <c r="EY144" s="490"/>
      <c r="EZ144" s="490"/>
      <c r="FA144" s="481">
        <f t="shared" si="4"/>
        <v>21200</v>
      </c>
      <c r="FB144" s="490">
        <f t="shared" si="5"/>
        <v>166300</v>
      </c>
    </row>
    <row r="145" spans="1:158" s="466" customFormat="1" ht="40.9" customHeight="1">
      <c r="A145" s="203">
        <v>97</v>
      </c>
      <c r="B145" s="502" t="s">
        <v>5706</v>
      </c>
      <c r="C145" s="502" t="s">
        <v>5775</v>
      </c>
      <c r="D145" s="502">
        <v>571</v>
      </c>
      <c r="E145" s="502">
        <v>457</v>
      </c>
      <c r="F145" s="503" t="s">
        <v>5776</v>
      </c>
      <c r="G145" s="502" t="s">
        <v>4516</v>
      </c>
      <c r="H145" s="502" t="s">
        <v>1153</v>
      </c>
      <c r="I145" s="502" t="s">
        <v>1205</v>
      </c>
      <c r="J145" s="502">
        <v>36</v>
      </c>
      <c r="K145" s="502" t="s">
        <v>5777</v>
      </c>
      <c r="L145" s="502" t="s">
        <v>5778</v>
      </c>
      <c r="M145" s="502" t="s">
        <v>10</v>
      </c>
      <c r="N145" s="504">
        <v>299500</v>
      </c>
      <c r="O145" s="502" t="s">
        <v>3088</v>
      </c>
      <c r="P145" s="502">
        <v>47</v>
      </c>
      <c r="Q145" s="490">
        <v>50000</v>
      </c>
      <c r="R145" s="490">
        <v>3960</v>
      </c>
      <c r="S145" s="490"/>
      <c r="T145" s="490"/>
      <c r="U145" s="490"/>
      <c r="V145" s="490"/>
      <c r="W145" s="490">
        <v>100000</v>
      </c>
      <c r="X145" s="490">
        <v>22680</v>
      </c>
      <c r="Y145" s="490">
        <v>5000</v>
      </c>
      <c r="Z145" s="490">
        <v>4980</v>
      </c>
      <c r="AA145" s="490">
        <v>10000</v>
      </c>
      <c r="AB145" s="490"/>
      <c r="AC145" s="490">
        <v>0</v>
      </c>
      <c r="AD145" s="490"/>
      <c r="AE145" s="490"/>
      <c r="AF145" s="490"/>
      <c r="AG145" s="490">
        <v>0</v>
      </c>
      <c r="AH145" s="490"/>
      <c r="AI145" s="490"/>
      <c r="AJ145" s="490"/>
      <c r="AK145" s="490">
        <v>0</v>
      </c>
      <c r="AL145" s="490"/>
      <c r="AM145" s="490">
        <v>5000</v>
      </c>
      <c r="AN145" s="490">
        <v>1980</v>
      </c>
      <c r="AO145" s="490"/>
      <c r="AP145" s="490"/>
      <c r="AQ145" s="490"/>
      <c r="AR145" s="490"/>
      <c r="AS145" s="490"/>
      <c r="AT145" s="490"/>
      <c r="AU145" s="490">
        <v>0</v>
      </c>
      <c r="AV145" s="490"/>
      <c r="AW145" s="490"/>
      <c r="AX145" s="490"/>
      <c r="AY145" s="490"/>
      <c r="AZ145" s="490"/>
      <c r="BA145" s="490"/>
      <c r="BB145" s="490"/>
      <c r="BC145" s="490">
        <v>0</v>
      </c>
      <c r="BD145" s="500"/>
      <c r="BE145" s="490">
        <v>0</v>
      </c>
      <c r="BF145" s="490">
        <v>0</v>
      </c>
      <c r="BG145" s="490">
        <v>0</v>
      </c>
      <c r="BH145" s="490"/>
      <c r="BI145" s="490">
        <v>0</v>
      </c>
      <c r="BJ145" s="490"/>
      <c r="BK145" s="490">
        <v>10000</v>
      </c>
      <c r="BL145" s="490">
        <v>4980</v>
      </c>
      <c r="BM145" s="490">
        <v>0</v>
      </c>
      <c r="BN145" s="490"/>
      <c r="BO145" s="490">
        <v>0</v>
      </c>
      <c r="BP145" s="490"/>
      <c r="BQ145" s="490"/>
      <c r="BR145" s="490"/>
      <c r="BS145" s="490"/>
      <c r="BT145" s="490"/>
      <c r="BU145" s="490"/>
      <c r="BV145" s="490"/>
      <c r="BW145" s="490">
        <v>0</v>
      </c>
      <c r="BX145" s="490"/>
      <c r="BY145" s="490">
        <v>8000</v>
      </c>
      <c r="BZ145" s="490">
        <v>7980</v>
      </c>
      <c r="CA145" s="490"/>
      <c r="CB145" s="490"/>
      <c r="CC145" s="490">
        <v>10000</v>
      </c>
      <c r="CD145" s="490">
        <v>12000</v>
      </c>
      <c r="CE145" s="490">
        <v>60000</v>
      </c>
      <c r="CF145" s="490">
        <v>44940</v>
      </c>
      <c r="CG145" s="490">
        <v>10000</v>
      </c>
      <c r="CH145" s="490"/>
      <c r="CI145" s="490">
        <v>0</v>
      </c>
      <c r="CJ145" s="490">
        <v>6000</v>
      </c>
      <c r="CK145" s="490">
        <v>6000</v>
      </c>
      <c r="CL145" s="490">
        <v>6000</v>
      </c>
      <c r="CM145" s="490"/>
      <c r="CN145" s="490"/>
      <c r="CO145" s="490">
        <v>0</v>
      </c>
      <c r="CP145" s="490"/>
      <c r="CQ145" s="490">
        <v>4500</v>
      </c>
      <c r="CR145" s="490"/>
      <c r="CS145" s="490">
        <v>0</v>
      </c>
      <c r="CT145" s="490"/>
      <c r="CU145" s="490">
        <v>0</v>
      </c>
      <c r="CV145" s="490"/>
      <c r="CW145" s="490"/>
      <c r="CX145" s="500"/>
      <c r="CY145" s="490">
        <v>0</v>
      </c>
      <c r="CZ145" s="490"/>
      <c r="DA145" s="490">
        <v>20000</v>
      </c>
      <c r="DB145" s="490">
        <v>0</v>
      </c>
      <c r="DC145" s="490">
        <v>1000</v>
      </c>
      <c r="DD145" s="490">
        <v>0</v>
      </c>
      <c r="DE145" s="490">
        <v>0</v>
      </c>
      <c r="DF145" s="490"/>
      <c r="DG145" s="490"/>
      <c r="DH145" s="490"/>
      <c r="DI145" s="490"/>
      <c r="DJ145" s="490"/>
      <c r="DK145" s="490"/>
      <c r="DL145" s="490"/>
      <c r="DM145" s="490"/>
      <c r="DN145" s="490"/>
      <c r="DO145" s="490"/>
      <c r="DP145" s="490"/>
      <c r="DQ145" s="490"/>
      <c r="DR145" s="490"/>
      <c r="DS145" s="490"/>
      <c r="DT145" s="490"/>
      <c r="DU145" s="490"/>
      <c r="DV145" s="490"/>
      <c r="DW145" s="490"/>
      <c r="DX145" s="490"/>
      <c r="DY145" s="490"/>
      <c r="DZ145" s="490"/>
      <c r="EA145" s="490"/>
      <c r="EB145" s="490">
        <v>0</v>
      </c>
      <c r="EC145" s="490"/>
      <c r="ED145" s="490"/>
      <c r="EE145" s="490"/>
      <c r="EF145" s="490"/>
      <c r="EG145" s="490"/>
      <c r="EH145" s="490">
        <v>0</v>
      </c>
      <c r="EI145" s="490"/>
      <c r="EJ145" s="490"/>
      <c r="EK145" s="490"/>
      <c r="EL145" s="490"/>
      <c r="EM145" s="490">
        <v>0</v>
      </c>
      <c r="EN145" s="490"/>
      <c r="EO145" s="490"/>
      <c r="EP145" s="490"/>
      <c r="EQ145" s="490"/>
      <c r="ER145" s="490"/>
      <c r="ES145" s="490"/>
      <c r="ET145" s="490"/>
      <c r="EU145" s="490"/>
      <c r="EV145" s="513"/>
      <c r="EW145" s="490"/>
      <c r="EX145" s="490"/>
      <c r="EY145" s="490"/>
      <c r="EZ145" s="490"/>
      <c r="FA145" s="481">
        <f t="shared" si="4"/>
        <v>109500</v>
      </c>
      <c r="FB145" s="490">
        <f t="shared" si="5"/>
        <v>190000</v>
      </c>
    </row>
    <row r="146" spans="1:158" s="466" customFormat="1" ht="40.9" customHeight="1">
      <c r="A146" s="203">
        <v>98</v>
      </c>
      <c r="B146" s="502" t="s">
        <v>5711</v>
      </c>
      <c r="C146" s="502" t="s">
        <v>5779</v>
      </c>
      <c r="D146" s="502">
        <v>572</v>
      </c>
      <c r="E146" s="502">
        <v>486</v>
      </c>
      <c r="F146" s="503" t="s">
        <v>5780</v>
      </c>
      <c r="G146" s="502" t="s">
        <v>38</v>
      </c>
      <c r="H146" s="502" t="s">
        <v>35</v>
      </c>
      <c r="I146" s="502" t="s">
        <v>264</v>
      </c>
      <c r="J146" s="502">
        <v>36</v>
      </c>
      <c r="K146" s="502" t="s">
        <v>5781</v>
      </c>
      <c r="L146" s="502" t="s">
        <v>5782</v>
      </c>
      <c r="M146" s="502" t="s">
        <v>10</v>
      </c>
      <c r="N146" s="504">
        <v>68000</v>
      </c>
      <c r="O146" s="502" t="s">
        <v>3056</v>
      </c>
      <c r="P146" s="502">
        <v>119</v>
      </c>
      <c r="Q146" s="490">
        <v>40000</v>
      </c>
      <c r="R146" s="490">
        <v>39000</v>
      </c>
      <c r="S146" s="490"/>
      <c r="T146" s="490"/>
      <c r="U146" s="490"/>
      <c r="V146" s="490"/>
      <c r="W146" s="490"/>
      <c r="X146" s="490"/>
      <c r="Y146" s="490"/>
      <c r="Z146" s="490"/>
      <c r="AA146" s="490"/>
      <c r="AB146" s="490"/>
      <c r="AC146" s="490">
        <v>0</v>
      </c>
      <c r="AD146" s="490"/>
      <c r="AE146" s="490"/>
      <c r="AF146" s="490"/>
      <c r="AG146" s="490">
        <v>0</v>
      </c>
      <c r="AH146" s="490"/>
      <c r="AI146" s="490"/>
      <c r="AJ146" s="490"/>
      <c r="AK146" s="490">
        <v>0</v>
      </c>
      <c r="AL146" s="490"/>
      <c r="AM146" s="490">
        <v>0</v>
      </c>
      <c r="AN146" s="490"/>
      <c r="AO146" s="490"/>
      <c r="AP146" s="490"/>
      <c r="AQ146" s="490"/>
      <c r="AR146" s="490"/>
      <c r="AS146" s="490"/>
      <c r="AT146" s="490"/>
      <c r="AU146" s="490">
        <v>0</v>
      </c>
      <c r="AV146" s="490"/>
      <c r="AW146" s="490"/>
      <c r="AX146" s="490"/>
      <c r="AY146" s="490"/>
      <c r="AZ146" s="490"/>
      <c r="BA146" s="490"/>
      <c r="BB146" s="490"/>
      <c r="BC146" s="490">
        <v>0</v>
      </c>
      <c r="BD146" s="500"/>
      <c r="BE146" s="490">
        <v>0</v>
      </c>
      <c r="BF146" s="490">
        <v>0</v>
      </c>
      <c r="BG146" s="490">
        <v>0</v>
      </c>
      <c r="BH146" s="490"/>
      <c r="BI146" s="490">
        <v>1000</v>
      </c>
      <c r="BJ146" s="490">
        <v>0</v>
      </c>
      <c r="BK146" s="490">
        <v>0</v>
      </c>
      <c r="BL146" s="490"/>
      <c r="BM146" s="490">
        <v>0</v>
      </c>
      <c r="BN146" s="490"/>
      <c r="BO146" s="490">
        <v>0</v>
      </c>
      <c r="BP146" s="490"/>
      <c r="BQ146" s="490"/>
      <c r="BR146" s="490"/>
      <c r="BS146" s="490"/>
      <c r="BT146" s="490"/>
      <c r="BU146" s="490"/>
      <c r="BV146" s="490"/>
      <c r="BW146" s="490">
        <v>0</v>
      </c>
      <c r="BX146" s="490"/>
      <c r="BY146" s="490">
        <v>0</v>
      </c>
      <c r="BZ146" s="490"/>
      <c r="CA146" s="490"/>
      <c r="CB146" s="490"/>
      <c r="CC146" s="490">
        <v>0</v>
      </c>
      <c r="CD146" s="490">
        <v>0</v>
      </c>
      <c r="CE146" s="490">
        <v>0</v>
      </c>
      <c r="CF146" s="490"/>
      <c r="CG146" s="490"/>
      <c r="CH146" s="490"/>
      <c r="CI146" s="490">
        <v>0</v>
      </c>
      <c r="CJ146" s="490">
        <v>9000</v>
      </c>
      <c r="CK146" s="490">
        <v>9000</v>
      </c>
      <c r="CL146" s="490">
        <v>3000</v>
      </c>
      <c r="CM146" s="490">
        <v>18000</v>
      </c>
      <c r="CN146" s="490">
        <v>18000</v>
      </c>
      <c r="CO146" s="490">
        <v>0</v>
      </c>
      <c r="CP146" s="490"/>
      <c r="CQ146" s="490">
        <v>0</v>
      </c>
      <c r="CR146" s="490"/>
      <c r="CS146" s="490">
        <v>0</v>
      </c>
      <c r="CT146" s="490"/>
      <c r="CU146" s="490">
        <v>0</v>
      </c>
      <c r="CV146" s="490"/>
      <c r="CW146" s="490"/>
      <c r="CX146" s="500"/>
      <c r="CY146" s="490">
        <v>0</v>
      </c>
      <c r="CZ146" s="490"/>
      <c r="DA146" s="490">
        <v>0</v>
      </c>
      <c r="DB146" s="490"/>
      <c r="DC146" s="490"/>
      <c r="DD146" s="490"/>
      <c r="DE146" s="490">
        <v>0</v>
      </c>
      <c r="DF146" s="490"/>
      <c r="DG146" s="490"/>
      <c r="DH146" s="490"/>
      <c r="DI146" s="490"/>
      <c r="DJ146" s="490"/>
      <c r="DK146" s="490"/>
      <c r="DL146" s="490"/>
      <c r="DM146" s="490"/>
      <c r="DN146" s="490"/>
      <c r="DO146" s="490"/>
      <c r="DP146" s="490"/>
      <c r="DQ146" s="490"/>
      <c r="DR146" s="490"/>
      <c r="DS146" s="490"/>
      <c r="DT146" s="490"/>
      <c r="DU146" s="490"/>
      <c r="DV146" s="490"/>
      <c r="DW146" s="490"/>
      <c r="DX146" s="490"/>
      <c r="DY146" s="490"/>
      <c r="DZ146" s="490"/>
      <c r="EA146" s="490"/>
      <c r="EB146" s="490">
        <v>0</v>
      </c>
      <c r="EC146" s="490"/>
      <c r="ED146" s="490"/>
      <c r="EE146" s="490"/>
      <c r="EF146" s="490"/>
      <c r="EG146" s="490"/>
      <c r="EH146" s="490">
        <v>0</v>
      </c>
      <c r="EI146" s="490"/>
      <c r="EJ146" s="490"/>
      <c r="EK146" s="490"/>
      <c r="EL146" s="490"/>
      <c r="EM146" s="490">
        <v>0</v>
      </c>
      <c r="EN146" s="490"/>
      <c r="EO146" s="490"/>
      <c r="EP146" s="490"/>
      <c r="EQ146" s="490"/>
      <c r="ER146" s="490"/>
      <c r="ES146" s="490"/>
      <c r="ET146" s="490"/>
      <c r="EU146" s="490"/>
      <c r="EV146" s="513"/>
      <c r="EW146" s="490"/>
      <c r="EX146" s="490"/>
      <c r="EY146" s="490"/>
      <c r="EZ146" s="490"/>
      <c r="FA146" s="481">
        <f t="shared" si="4"/>
        <v>60000</v>
      </c>
      <c r="FB146" s="490">
        <f t="shared" si="5"/>
        <v>8000</v>
      </c>
    </row>
    <row r="147" spans="1:158" s="466" customFormat="1" ht="40.9" customHeight="1">
      <c r="A147" s="203">
        <v>99</v>
      </c>
      <c r="B147" s="502" t="s">
        <v>5784</v>
      </c>
      <c r="C147" s="502" t="s">
        <v>5785</v>
      </c>
      <c r="D147" s="502">
        <v>575</v>
      </c>
      <c r="E147" s="502">
        <v>907</v>
      </c>
      <c r="F147" s="503" t="s">
        <v>5786</v>
      </c>
      <c r="G147" s="502" t="s">
        <v>5787</v>
      </c>
      <c r="H147" s="502" t="s">
        <v>11</v>
      </c>
      <c r="I147" s="502" t="s">
        <v>5666</v>
      </c>
      <c r="J147" s="502">
        <v>36</v>
      </c>
      <c r="K147" s="502" t="s">
        <v>5788</v>
      </c>
      <c r="L147" s="502" t="s">
        <v>5668</v>
      </c>
      <c r="M147" s="502" t="s">
        <v>10</v>
      </c>
      <c r="N147" s="504">
        <v>102000</v>
      </c>
      <c r="O147" s="502" t="s">
        <v>3100</v>
      </c>
      <c r="P147" s="502">
        <v>110</v>
      </c>
      <c r="Q147" s="490">
        <v>70000</v>
      </c>
      <c r="R147" s="490">
        <v>24940</v>
      </c>
      <c r="S147" s="490"/>
      <c r="T147" s="490"/>
      <c r="U147" s="490"/>
      <c r="V147" s="490"/>
      <c r="W147" s="490"/>
      <c r="X147" s="490"/>
      <c r="Y147" s="490"/>
      <c r="Z147" s="490"/>
      <c r="AA147" s="490"/>
      <c r="AB147" s="490"/>
      <c r="AC147" s="490">
        <v>0</v>
      </c>
      <c r="AD147" s="490"/>
      <c r="AE147" s="490"/>
      <c r="AF147" s="490"/>
      <c r="AG147" s="490">
        <v>1000</v>
      </c>
      <c r="AH147" s="490"/>
      <c r="AI147" s="490"/>
      <c r="AJ147" s="490"/>
      <c r="AK147" s="490">
        <v>0</v>
      </c>
      <c r="AL147" s="490"/>
      <c r="AM147" s="490">
        <v>0</v>
      </c>
      <c r="AN147" s="490"/>
      <c r="AO147" s="490"/>
      <c r="AP147" s="490"/>
      <c r="AQ147" s="490"/>
      <c r="AR147" s="490"/>
      <c r="AS147" s="490"/>
      <c r="AT147" s="490"/>
      <c r="AU147" s="490">
        <v>0</v>
      </c>
      <c r="AV147" s="490"/>
      <c r="AW147" s="490"/>
      <c r="AX147" s="490"/>
      <c r="AY147" s="490"/>
      <c r="AZ147" s="490"/>
      <c r="BA147" s="490"/>
      <c r="BB147" s="490"/>
      <c r="BC147" s="490">
        <v>0</v>
      </c>
      <c r="BD147" s="500"/>
      <c r="BE147" s="490">
        <v>0</v>
      </c>
      <c r="BF147" s="490">
        <v>0</v>
      </c>
      <c r="BG147" s="490">
        <v>3000</v>
      </c>
      <c r="BH147" s="490">
        <v>3590</v>
      </c>
      <c r="BI147" s="490">
        <v>10000</v>
      </c>
      <c r="BJ147" s="490">
        <v>6000</v>
      </c>
      <c r="BK147" s="490">
        <v>0</v>
      </c>
      <c r="BL147" s="490"/>
      <c r="BM147" s="490">
        <v>0</v>
      </c>
      <c r="BN147" s="490"/>
      <c r="BO147" s="490">
        <v>0</v>
      </c>
      <c r="BP147" s="490"/>
      <c r="BQ147" s="490"/>
      <c r="BR147" s="490"/>
      <c r="BS147" s="490"/>
      <c r="BT147" s="490"/>
      <c r="BU147" s="490"/>
      <c r="BV147" s="490"/>
      <c r="BW147" s="490">
        <v>0</v>
      </c>
      <c r="BX147" s="490"/>
      <c r="BY147" s="490">
        <v>0</v>
      </c>
      <c r="BZ147" s="490"/>
      <c r="CA147" s="490">
        <v>5000</v>
      </c>
      <c r="CB147" s="490"/>
      <c r="CC147" s="490">
        <v>0</v>
      </c>
      <c r="CD147" s="490">
        <v>0</v>
      </c>
      <c r="CE147" s="490">
        <v>0</v>
      </c>
      <c r="CF147" s="490"/>
      <c r="CG147" s="490"/>
      <c r="CH147" s="490"/>
      <c r="CI147" s="490">
        <v>0</v>
      </c>
      <c r="CJ147" s="490">
        <v>6000</v>
      </c>
      <c r="CK147" s="490">
        <v>6000</v>
      </c>
      <c r="CL147" s="490">
        <v>6000</v>
      </c>
      <c r="CM147" s="490"/>
      <c r="CN147" s="490"/>
      <c r="CO147" s="490">
        <v>0</v>
      </c>
      <c r="CP147" s="490"/>
      <c r="CQ147" s="490">
        <v>7000</v>
      </c>
      <c r="CR147" s="490">
        <v>1440</v>
      </c>
      <c r="CS147" s="490">
        <v>0</v>
      </c>
      <c r="CT147" s="490"/>
      <c r="CU147" s="490">
        <v>0</v>
      </c>
      <c r="CV147" s="490"/>
      <c r="CW147" s="490"/>
      <c r="CX147" s="500"/>
      <c r="CY147" s="490">
        <v>0</v>
      </c>
      <c r="CZ147" s="490"/>
      <c r="DA147" s="490">
        <v>0</v>
      </c>
      <c r="DB147" s="490"/>
      <c r="DC147" s="490"/>
      <c r="DD147" s="490"/>
      <c r="DE147" s="490">
        <v>0</v>
      </c>
      <c r="DF147" s="490"/>
      <c r="DG147" s="490"/>
      <c r="DH147" s="490"/>
      <c r="DI147" s="490"/>
      <c r="DJ147" s="490"/>
      <c r="DK147" s="490"/>
      <c r="DL147" s="490"/>
      <c r="DM147" s="490"/>
      <c r="DN147" s="490"/>
      <c r="DO147" s="490"/>
      <c r="DP147" s="490"/>
      <c r="DQ147" s="490"/>
      <c r="DR147" s="490"/>
      <c r="DS147" s="490"/>
      <c r="DT147" s="490"/>
      <c r="DU147" s="490"/>
      <c r="DV147" s="490"/>
      <c r="DW147" s="490"/>
      <c r="DX147" s="490"/>
      <c r="DY147" s="490"/>
      <c r="DZ147" s="490"/>
      <c r="EA147" s="490"/>
      <c r="EB147" s="490">
        <v>0</v>
      </c>
      <c r="EC147" s="490"/>
      <c r="ED147" s="490"/>
      <c r="EE147" s="490"/>
      <c r="EF147" s="490"/>
      <c r="EG147" s="490"/>
      <c r="EH147" s="490">
        <v>0</v>
      </c>
      <c r="EI147" s="490"/>
      <c r="EJ147" s="490"/>
      <c r="EK147" s="490"/>
      <c r="EL147" s="490"/>
      <c r="EM147" s="490">
        <v>0</v>
      </c>
      <c r="EN147" s="490"/>
      <c r="EO147" s="490"/>
      <c r="EP147" s="490"/>
      <c r="EQ147" s="490"/>
      <c r="ER147" s="490"/>
      <c r="ES147" s="490"/>
      <c r="ET147" s="490"/>
      <c r="EU147" s="490"/>
      <c r="EV147" s="513"/>
      <c r="EW147" s="490"/>
      <c r="EX147" s="490"/>
      <c r="EY147" s="490"/>
      <c r="EZ147" s="490"/>
      <c r="FA147" s="481">
        <f t="shared" si="4"/>
        <v>41970</v>
      </c>
      <c r="FB147" s="490">
        <f t="shared" si="5"/>
        <v>60030</v>
      </c>
    </row>
    <row r="148" spans="1:158" s="466" customFormat="1" ht="40.9" customHeight="1">
      <c r="A148" s="203">
        <v>100</v>
      </c>
      <c r="B148" s="502" t="s">
        <v>5789</v>
      </c>
      <c r="C148" s="502" t="s">
        <v>5790</v>
      </c>
      <c r="D148" s="502">
        <v>577</v>
      </c>
      <c r="E148" s="502">
        <v>1010</v>
      </c>
      <c r="F148" s="503" t="s">
        <v>5791</v>
      </c>
      <c r="G148" s="502" t="s">
        <v>5792</v>
      </c>
      <c r="H148" s="502" t="s">
        <v>35</v>
      </c>
      <c r="I148" s="502" t="s">
        <v>5793</v>
      </c>
      <c r="J148" s="502">
        <v>36</v>
      </c>
      <c r="K148" s="502" t="s">
        <v>5794</v>
      </c>
      <c r="L148" s="502" t="s">
        <v>5795</v>
      </c>
      <c r="M148" s="502" t="s">
        <v>10</v>
      </c>
      <c r="N148" s="504">
        <v>295000</v>
      </c>
      <c r="O148" s="502" t="s">
        <v>5796</v>
      </c>
      <c r="P148" s="502">
        <v>107</v>
      </c>
      <c r="Q148" s="490">
        <v>30000</v>
      </c>
      <c r="R148" s="490">
        <v>30000</v>
      </c>
      <c r="S148" s="490"/>
      <c r="T148" s="490"/>
      <c r="U148" s="490"/>
      <c r="V148" s="490"/>
      <c r="W148" s="490"/>
      <c r="X148" s="490"/>
      <c r="Y148" s="490"/>
      <c r="Z148" s="490"/>
      <c r="AA148" s="490">
        <v>10000</v>
      </c>
      <c r="AB148" s="490">
        <v>6000</v>
      </c>
      <c r="AC148" s="490">
        <v>0</v>
      </c>
      <c r="AD148" s="490"/>
      <c r="AE148" s="490"/>
      <c r="AF148" s="490"/>
      <c r="AG148" s="490">
        <v>1000</v>
      </c>
      <c r="AH148" s="490"/>
      <c r="AI148" s="490"/>
      <c r="AJ148" s="490"/>
      <c r="AK148" s="490">
        <v>0</v>
      </c>
      <c r="AL148" s="490"/>
      <c r="AM148" s="490">
        <v>0</v>
      </c>
      <c r="AN148" s="490"/>
      <c r="AO148" s="490"/>
      <c r="AP148" s="490"/>
      <c r="AQ148" s="490">
        <v>8000</v>
      </c>
      <c r="AR148" s="490">
        <v>7980</v>
      </c>
      <c r="AS148" s="490"/>
      <c r="AT148" s="490"/>
      <c r="AU148" s="490">
        <v>0</v>
      </c>
      <c r="AV148" s="490"/>
      <c r="AW148" s="490">
        <v>9000</v>
      </c>
      <c r="AX148" s="490">
        <v>9000</v>
      </c>
      <c r="AY148" s="490"/>
      <c r="AZ148" s="490"/>
      <c r="BA148" s="490"/>
      <c r="BB148" s="490"/>
      <c r="BC148" s="490">
        <v>10000</v>
      </c>
      <c r="BD148" s="500">
        <v>9990</v>
      </c>
      <c r="BE148" s="490">
        <v>0</v>
      </c>
      <c r="BF148" s="490">
        <v>0</v>
      </c>
      <c r="BG148" s="490">
        <v>3000</v>
      </c>
      <c r="BH148" s="490"/>
      <c r="BI148" s="490">
        <v>0</v>
      </c>
      <c r="BJ148" s="490"/>
      <c r="BK148" s="490">
        <v>0</v>
      </c>
      <c r="BL148" s="490"/>
      <c r="BM148" s="490">
        <v>0</v>
      </c>
      <c r="BN148" s="490"/>
      <c r="BO148" s="490">
        <v>0</v>
      </c>
      <c r="BP148" s="490"/>
      <c r="BQ148" s="490"/>
      <c r="BR148" s="490"/>
      <c r="BS148" s="490"/>
      <c r="BT148" s="490"/>
      <c r="BU148" s="490"/>
      <c r="BV148" s="490">
        <v>3000</v>
      </c>
      <c r="BW148" s="490">
        <v>3000</v>
      </c>
      <c r="BX148" s="490"/>
      <c r="BY148" s="490">
        <v>0</v>
      </c>
      <c r="BZ148" s="490"/>
      <c r="CA148" s="490">
        <v>5000</v>
      </c>
      <c r="CB148" s="490">
        <v>4980</v>
      </c>
      <c r="CC148" s="490">
        <v>10000</v>
      </c>
      <c r="CD148" s="490">
        <v>9990</v>
      </c>
      <c r="CE148" s="490">
        <v>120000</v>
      </c>
      <c r="CF148" s="490">
        <v>45000</v>
      </c>
      <c r="CG148" s="490">
        <v>30000</v>
      </c>
      <c r="CH148" s="490"/>
      <c r="CI148" s="490">
        <v>0</v>
      </c>
      <c r="CJ148" s="490">
        <v>30000</v>
      </c>
      <c r="CK148" s="490">
        <v>30000</v>
      </c>
      <c r="CL148" s="490">
        <v>18000</v>
      </c>
      <c r="CM148" s="490"/>
      <c r="CN148" s="490"/>
      <c r="CO148" s="490">
        <v>0</v>
      </c>
      <c r="CP148" s="490"/>
      <c r="CQ148" s="490">
        <v>9000</v>
      </c>
      <c r="CR148" s="490">
        <v>9000</v>
      </c>
      <c r="CS148" s="490">
        <v>0</v>
      </c>
      <c r="CT148" s="490"/>
      <c r="CU148" s="490">
        <v>0</v>
      </c>
      <c r="CV148" s="490"/>
      <c r="CW148" s="490"/>
      <c r="CX148" s="500"/>
      <c r="CY148" s="490">
        <v>12000</v>
      </c>
      <c r="CZ148" s="490"/>
      <c r="DA148" s="490">
        <v>0</v>
      </c>
      <c r="DB148" s="490"/>
      <c r="DC148" s="490">
        <v>5000</v>
      </c>
      <c r="DD148" s="490">
        <v>0</v>
      </c>
      <c r="DE148" s="490">
        <v>0</v>
      </c>
      <c r="DF148" s="490"/>
      <c r="DG148" s="490"/>
      <c r="DH148" s="490"/>
      <c r="DI148" s="490"/>
      <c r="DJ148" s="490"/>
      <c r="DK148" s="490"/>
      <c r="DL148" s="490"/>
      <c r="DM148" s="490"/>
      <c r="DN148" s="490"/>
      <c r="DO148" s="490"/>
      <c r="DP148" s="490"/>
      <c r="DQ148" s="490"/>
      <c r="DR148" s="490"/>
      <c r="DS148" s="490"/>
      <c r="DT148" s="490"/>
      <c r="DU148" s="490"/>
      <c r="DV148" s="490"/>
      <c r="DW148" s="490"/>
      <c r="DX148" s="490"/>
      <c r="DY148" s="490"/>
      <c r="DZ148" s="490"/>
      <c r="EA148" s="490"/>
      <c r="EB148" s="490">
        <v>0</v>
      </c>
      <c r="EC148" s="490"/>
      <c r="ED148" s="490"/>
      <c r="EE148" s="490"/>
      <c r="EF148" s="490"/>
      <c r="EG148" s="490"/>
      <c r="EH148" s="490">
        <v>0</v>
      </c>
      <c r="EI148" s="490"/>
      <c r="EJ148" s="490"/>
      <c r="EK148" s="490"/>
      <c r="EL148" s="490"/>
      <c r="EM148" s="490">
        <v>0</v>
      </c>
      <c r="EN148" s="490"/>
      <c r="EO148" s="490"/>
      <c r="EP148" s="490"/>
      <c r="EQ148" s="490"/>
      <c r="ER148" s="490"/>
      <c r="ES148" s="490"/>
      <c r="ET148" s="490"/>
      <c r="EU148" s="490"/>
      <c r="EV148" s="513"/>
      <c r="EW148" s="490"/>
      <c r="EX148" s="490"/>
      <c r="EY148" s="490"/>
      <c r="EZ148" s="490"/>
      <c r="FA148" s="481">
        <f t="shared" si="4"/>
        <v>149940</v>
      </c>
      <c r="FB148" s="490">
        <f t="shared" si="5"/>
        <v>145060</v>
      </c>
    </row>
    <row r="149" spans="1:158" s="466" customFormat="1" ht="40.9" customHeight="1">
      <c r="A149" s="203" t="s">
        <v>8243</v>
      </c>
      <c r="B149" s="502"/>
      <c r="C149" s="502"/>
      <c r="D149" s="502"/>
      <c r="E149" s="502"/>
      <c r="F149" s="507" t="s">
        <v>3237</v>
      </c>
      <c r="G149" s="502"/>
      <c r="H149" s="502"/>
      <c r="I149" s="502"/>
      <c r="J149" s="502"/>
      <c r="K149" s="502"/>
      <c r="L149" s="502"/>
      <c r="M149" s="502"/>
      <c r="N149" s="504"/>
      <c r="O149" s="502"/>
      <c r="P149" s="502"/>
      <c r="Q149" s="490"/>
      <c r="R149" s="490"/>
      <c r="S149" s="490"/>
      <c r="T149" s="490"/>
      <c r="U149" s="490"/>
      <c r="V149" s="490"/>
      <c r="W149" s="490"/>
      <c r="X149" s="490"/>
      <c r="Y149" s="490"/>
      <c r="Z149" s="490"/>
      <c r="AA149" s="490"/>
      <c r="AB149" s="490"/>
      <c r="AC149" s="490"/>
      <c r="AD149" s="490"/>
      <c r="AE149" s="490"/>
      <c r="AF149" s="490"/>
      <c r="AG149" s="490"/>
      <c r="AH149" s="490"/>
      <c r="AI149" s="490"/>
      <c r="AJ149" s="490"/>
      <c r="AK149" s="490"/>
      <c r="AL149" s="490"/>
      <c r="AM149" s="490"/>
      <c r="AN149" s="490"/>
      <c r="AO149" s="490"/>
      <c r="AP149" s="490"/>
      <c r="AQ149" s="490"/>
      <c r="AR149" s="490"/>
      <c r="AS149" s="490"/>
      <c r="AT149" s="490"/>
      <c r="AU149" s="490"/>
      <c r="AV149" s="490"/>
      <c r="AW149" s="490"/>
      <c r="AX149" s="490"/>
      <c r="AY149" s="490"/>
      <c r="AZ149" s="490"/>
      <c r="BA149" s="490"/>
      <c r="BB149" s="490"/>
      <c r="BC149" s="490"/>
      <c r="BD149" s="500"/>
      <c r="BE149" s="490"/>
      <c r="BF149" s="490"/>
      <c r="BG149" s="490"/>
      <c r="BH149" s="490"/>
      <c r="BI149" s="490"/>
      <c r="BJ149" s="490"/>
      <c r="BK149" s="490"/>
      <c r="BL149" s="490"/>
      <c r="BM149" s="490"/>
      <c r="BN149" s="490"/>
      <c r="BO149" s="490"/>
      <c r="BP149" s="490"/>
      <c r="BQ149" s="490"/>
      <c r="BR149" s="490"/>
      <c r="BS149" s="490"/>
      <c r="BT149" s="490"/>
      <c r="BU149" s="490"/>
      <c r="BV149" s="490"/>
      <c r="BW149" s="490"/>
      <c r="BX149" s="490"/>
      <c r="BY149" s="490"/>
      <c r="BZ149" s="490"/>
      <c r="CA149" s="490"/>
      <c r="CB149" s="490"/>
      <c r="CC149" s="490"/>
      <c r="CD149" s="490"/>
      <c r="CE149" s="490"/>
      <c r="CF149" s="490"/>
      <c r="CG149" s="490"/>
      <c r="CH149" s="490"/>
      <c r="CI149" s="490"/>
      <c r="CJ149" s="490"/>
      <c r="CK149" s="490"/>
      <c r="CL149" s="490"/>
      <c r="CM149" s="490"/>
      <c r="CN149" s="490"/>
      <c r="CO149" s="490"/>
      <c r="CP149" s="490"/>
      <c r="CQ149" s="490"/>
      <c r="CR149" s="490"/>
      <c r="CS149" s="490"/>
      <c r="CT149" s="490"/>
      <c r="CU149" s="490"/>
      <c r="CV149" s="490"/>
      <c r="CW149" s="490"/>
      <c r="CX149" s="500"/>
      <c r="CY149" s="490"/>
      <c r="CZ149" s="490"/>
      <c r="DA149" s="490"/>
      <c r="DB149" s="490"/>
      <c r="DC149" s="490"/>
      <c r="DD149" s="490"/>
      <c r="DE149" s="490"/>
      <c r="DF149" s="490"/>
      <c r="DG149" s="490"/>
      <c r="DH149" s="490"/>
      <c r="DI149" s="490"/>
      <c r="DJ149" s="490"/>
      <c r="DK149" s="490"/>
      <c r="DL149" s="490"/>
      <c r="DM149" s="490"/>
      <c r="DN149" s="490"/>
      <c r="DO149" s="490"/>
      <c r="DP149" s="490"/>
      <c r="DQ149" s="490"/>
      <c r="DR149" s="490"/>
      <c r="DS149" s="490"/>
      <c r="DT149" s="490"/>
      <c r="DU149" s="490"/>
      <c r="DV149" s="490"/>
      <c r="DW149" s="490"/>
      <c r="DX149" s="490"/>
      <c r="DY149" s="490"/>
      <c r="DZ149" s="490"/>
      <c r="EA149" s="490"/>
      <c r="EB149" s="490"/>
      <c r="EC149" s="490"/>
      <c r="ED149" s="490"/>
      <c r="EE149" s="490"/>
      <c r="EF149" s="490"/>
      <c r="EG149" s="490"/>
      <c r="EH149" s="490"/>
      <c r="EI149" s="490"/>
      <c r="EJ149" s="490"/>
      <c r="EK149" s="490"/>
      <c r="EL149" s="490"/>
      <c r="EM149" s="490"/>
      <c r="EN149" s="490"/>
      <c r="EO149" s="490"/>
      <c r="EP149" s="490"/>
      <c r="EQ149" s="490"/>
      <c r="ER149" s="490"/>
      <c r="ES149" s="490"/>
      <c r="ET149" s="490"/>
      <c r="EU149" s="490"/>
      <c r="EV149" s="513"/>
      <c r="EW149" s="490"/>
      <c r="EX149" s="490"/>
      <c r="EY149" s="490"/>
      <c r="EZ149" s="490"/>
      <c r="FA149" s="481"/>
      <c r="FB149" s="490"/>
    </row>
    <row r="150" spans="1:158" s="466" customFormat="1" ht="40.9" customHeight="1">
      <c r="A150" s="203">
        <v>101</v>
      </c>
      <c r="B150" s="502" t="s">
        <v>5723</v>
      </c>
      <c r="C150" s="502" t="s">
        <v>5797</v>
      </c>
      <c r="D150" s="502">
        <v>586</v>
      </c>
      <c r="E150" s="502">
        <v>804</v>
      </c>
      <c r="F150" s="503" t="s">
        <v>5798</v>
      </c>
      <c r="G150" s="502" t="s">
        <v>836</v>
      </c>
      <c r="H150" s="502" t="s">
        <v>5799</v>
      </c>
      <c r="I150" s="502" t="s">
        <v>5800</v>
      </c>
      <c r="J150" s="502">
        <v>24</v>
      </c>
      <c r="K150" s="502" t="s">
        <v>5801</v>
      </c>
      <c r="L150" s="502" t="s">
        <v>5802</v>
      </c>
      <c r="M150" s="502" t="s">
        <v>67</v>
      </c>
      <c r="N150" s="504">
        <v>1214</v>
      </c>
      <c r="O150" s="502" t="s">
        <v>3065</v>
      </c>
      <c r="P150" s="502">
        <v>96</v>
      </c>
      <c r="Q150" s="490">
        <v>1000</v>
      </c>
      <c r="R150" s="490">
        <v>1000</v>
      </c>
      <c r="S150" s="490"/>
      <c r="T150" s="490"/>
      <c r="U150" s="490"/>
      <c r="V150" s="490"/>
      <c r="W150" s="490"/>
      <c r="X150" s="490"/>
      <c r="Y150" s="490"/>
      <c r="Z150" s="490"/>
      <c r="AA150" s="490"/>
      <c r="AB150" s="490"/>
      <c r="AC150" s="490">
        <v>50</v>
      </c>
      <c r="AD150" s="490">
        <v>15</v>
      </c>
      <c r="AE150" s="490"/>
      <c r="AF150" s="490"/>
      <c r="AG150" s="490">
        <v>10</v>
      </c>
      <c r="AH150" s="490"/>
      <c r="AI150" s="490"/>
      <c r="AJ150" s="490"/>
      <c r="AK150" s="490">
        <v>0</v>
      </c>
      <c r="AL150" s="490"/>
      <c r="AM150" s="490">
        <v>0</v>
      </c>
      <c r="AN150" s="490"/>
      <c r="AO150" s="490"/>
      <c r="AP150" s="490"/>
      <c r="AQ150" s="490"/>
      <c r="AR150" s="490"/>
      <c r="AS150" s="490"/>
      <c r="AT150" s="490"/>
      <c r="AU150" s="490">
        <v>0</v>
      </c>
      <c r="AV150" s="490"/>
      <c r="AW150" s="490"/>
      <c r="AX150" s="490"/>
      <c r="AY150" s="490"/>
      <c r="AZ150" s="490"/>
      <c r="BA150" s="490">
        <v>50</v>
      </c>
      <c r="BB150" s="490">
        <v>20</v>
      </c>
      <c r="BC150" s="490">
        <v>0</v>
      </c>
      <c r="BD150" s="500"/>
      <c r="BE150" s="490">
        <v>0</v>
      </c>
      <c r="BF150" s="490">
        <v>0</v>
      </c>
      <c r="BG150" s="490">
        <v>0</v>
      </c>
      <c r="BH150" s="490"/>
      <c r="BI150" s="490">
        <v>0</v>
      </c>
      <c r="BJ150" s="490"/>
      <c r="BK150" s="490">
        <v>0</v>
      </c>
      <c r="BL150" s="490"/>
      <c r="BM150" s="490">
        <v>0</v>
      </c>
      <c r="BN150" s="490"/>
      <c r="BO150" s="490">
        <v>0</v>
      </c>
      <c r="BP150" s="490"/>
      <c r="BQ150" s="490"/>
      <c r="BR150" s="490"/>
      <c r="BS150" s="490"/>
      <c r="BT150" s="490"/>
      <c r="BU150" s="490"/>
      <c r="BV150" s="490"/>
      <c r="BW150" s="490">
        <v>0</v>
      </c>
      <c r="BX150" s="490"/>
      <c r="BY150" s="490">
        <v>0</v>
      </c>
      <c r="BZ150" s="490"/>
      <c r="CA150" s="490">
        <v>50</v>
      </c>
      <c r="CB150" s="490"/>
      <c r="CC150" s="490">
        <v>0</v>
      </c>
      <c r="CD150" s="490">
        <v>0</v>
      </c>
      <c r="CE150" s="490">
        <v>0</v>
      </c>
      <c r="CF150" s="490"/>
      <c r="CG150" s="490"/>
      <c r="CH150" s="490"/>
      <c r="CI150" s="490">
        <v>0</v>
      </c>
      <c r="CJ150" s="490">
        <v>24</v>
      </c>
      <c r="CK150" s="490">
        <v>24</v>
      </c>
      <c r="CL150" s="490">
        <v>5</v>
      </c>
      <c r="CM150" s="490">
        <v>30</v>
      </c>
      <c r="CN150" s="490"/>
      <c r="CO150" s="490">
        <v>0</v>
      </c>
      <c r="CP150" s="490"/>
      <c r="CQ150" s="490">
        <v>0</v>
      </c>
      <c r="CR150" s="490"/>
      <c r="CS150" s="490">
        <v>0</v>
      </c>
      <c r="CT150" s="490"/>
      <c r="CU150" s="490">
        <v>0</v>
      </c>
      <c r="CV150" s="490"/>
      <c r="CW150" s="490"/>
      <c r="CX150" s="500"/>
      <c r="CY150" s="490">
        <v>0</v>
      </c>
      <c r="CZ150" s="490"/>
      <c r="DA150" s="490">
        <v>0</v>
      </c>
      <c r="DB150" s="490"/>
      <c r="DC150" s="490"/>
      <c r="DD150" s="490"/>
      <c r="DE150" s="490">
        <v>0</v>
      </c>
      <c r="DF150" s="490"/>
      <c r="DG150" s="490"/>
      <c r="DH150" s="490"/>
      <c r="DI150" s="490"/>
      <c r="DJ150" s="490"/>
      <c r="DK150" s="490"/>
      <c r="DL150" s="490"/>
      <c r="DM150" s="490"/>
      <c r="DN150" s="490"/>
      <c r="DO150" s="490"/>
      <c r="DP150" s="490"/>
      <c r="DQ150" s="490"/>
      <c r="DR150" s="490"/>
      <c r="DS150" s="490"/>
      <c r="DT150" s="490"/>
      <c r="DU150" s="490"/>
      <c r="DV150" s="490"/>
      <c r="DW150" s="490"/>
      <c r="DX150" s="490"/>
      <c r="DY150" s="490"/>
      <c r="DZ150" s="490"/>
      <c r="EA150" s="490"/>
      <c r="EB150" s="490">
        <v>0</v>
      </c>
      <c r="EC150" s="490"/>
      <c r="ED150" s="490"/>
      <c r="EE150" s="490"/>
      <c r="EF150" s="490"/>
      <c r="EG150" s="490"/>
      <c r="EH150" s="490">
        <v>0</v>
      </c>
      <c r="EI150" s="490"/>
      <c r="EJ150" s="490"/>
      <c r="EK150" s="490"/>
      <c r="EL150" s="490"/>
      <c r="EM150" s="490">
        <v>0</v>
      </c>
      <c r="EN150" s="490"/>
      <c r="EO150" s="490"/>
      <c r="EP150" s="490"/>
      <c r="EQ150" s="490"/>
      <c r="ER150" s="490"/>
      <c r="ES150" s="490"/>
      <c r="ET150" s="490"/>
      <c r="EU150" s="490"/>
      <c r="EV150" s="513"/>
      <c r="EW150" s="490"/>
      <c r="EX150" s="490"/>
      <c r="EY150" s="490"/>
      <c r="EZ150" s="490"/>
      <c r="FA150" s="481">
        <f t="shared" si="4"/>
        <v>1040</v>
      </c>
      <c r="FB150" s="490">
        <f>N150-FA150</f>
        <v>174</v>
      </c>
    </row>
    <row r="151" spans="1:158" s="466" customFormat="1" ht="40.9" customHeight="1">
      <c r="A151" s="203" t="s">
        <v>8243</v>
      </c>
      <c r="B151" s="502"/>
      <c r="C151" s="502"/>
      <c r="D151" s="502"/>
      <c r="E151" s="502"/>
      <c r="F151" s="507" t="s">
        <v>3239</v>
      </c>
      <c r="G151" s="502"/>
      <c r="H151" s="502"/>
      <c r="I151" s="502"/>
      <c r="J151" s="502"/>
      <c r="K151" s="502"/>
      <c r="L151" s="502"/>
      <c r="M151" s="502"/>
      <c r="N151" s="504"/>
      <c r="O151" s="502"/>
      <c r="P151" s="502"/>
      <c r="Q151" s="490"/>
      <c r="R151" s="490"/>
      <c r="S151" s="490"/>
      <c r="T151" s="490"/>
      <c r="U151" s="490"/>
      <c r="V151" s="490"/>
      <c r="W151" s="490"/>
      <c r="X151" s="490"/>
      <c r="Y151" s="490"/>
      <c r="Z151" s="490"/>
      <c r="AA151" s="490"/>
      <c r="AB151" s="490"/>
      <c r="AC151" s="490"/>
      <c r="AD151" s="490"/>
      <c r="AE151" s="490"/>
      <c r="AF151" s="490"/>
      <c r="AG151" s="490"/>
      <c r="AH151" s="490"/>
      <c r="AI151" s="490"/>
      <c r="AJ151" s="490"/>
      <c r="AK151" s="490"/>
      <c r="AL151" s="490"/>
      <c r="AM151" s="490"/>
      <c r="AN151" s="490"/>
      <c r="AO151" s="490"/>
      <c r="AP151" s="490"/>
      <c r="AQ151" s="490"/>
      <c r="AR151" s="490"/>
      <c r="AS151" s="490"/>
      <c r="AT151" s="490"/>
      <c r="AU151" s="490"/>
      <c r="AV151" s="490"/>
      <c r="AW151" s="490"/>
      <c r="AX151" s="490"/>
      <c r="AY151" s="490"/>
      <c r="AZ151" s="490"/>
      <c r="BA151" s="490"/>
      <c r="BB151" s="490"/>
      <c r="BC151" s="490"/>
      <c r="BD151" s="500"/>
      <c r="BE151" s="490"/>
      <c r="BF151" s="490"/>
      <c r="BG151" s="490"/>
      <c r="BH151" s="490"/>
      <c r="BI151" s="490"/>
      <c r="BJ151" s="490"/>
      <c r="BK151" s="490"/>
      <c r="BL151" s="490"/>
      <c r="BM151" s="490"/>
      <c r="BN151" s="490"/>
      <c r="BO151" s="490"/>
      <c r="BP151" s="490"/>
      <c r="BQ151" s="490"/>
      <c r="BR151" s="490"/>
      <c r="BS151" s="490"/>
      <c r="BT151" s="490"/>
      <c r="BU151" s="490"/>
      <c r="BV151" s="490"/>
      <c r="BW151" s="490"/>
      <c r="BX151" s="490"/>
      <c r="BY151" s="490"/>
      <c r="BZ151" s="490"/>
      <c r="CA151" s="490"/>
      <c r="CB151" s="490"/>
      <c r="CC151" s="490"/>
      <c r="CD151" s="490"/>
      <c r="CE151" s="490"/>
      <c r="CF151" s="490"/>
      <c r="CG151" s="490"/>
      <c r="CH151" s="490"/>
      <c r="CI151" s="490"/>
      <c r="CJ151" s="490"/>
      <c r="CK151" s="490"/>
      <c r="CL151" s="490"/>
      <c r="CM151" s="490"/>
      <c r="CN151" s="490"/>
      <c r="CO151" s="490"/>
      <c r="CP151" s="490"/>
      <c r="CQ151" s="490"/>
      <c r="CR151" s="490"/>
      <c r="CS151" s="490"/>
      <c r="CT151" s="490"/>
      <c r="CU151" s="490"/>
      <c r="CV151" s="490"/>
      <c r="CW151" s="490"/>
      <c r="CX151" s="500"/>
      <c r="CY151" s="490"/>
      <c r="CZ151" s="490"/>
      <c r="DA151" s="490"/>
      <c r="DB151" s="490"/>
      <c r="DC151" s="490"/>
      <c r="DD151" s="490"/>
      <c r="DE151" s="490"/>
      <c r="DF151" s="490"/>
      <c r="DG151" s="490"/>
      <c r="DH151" s="490"/>
      <c r="DI151" s="490"/>
      <c r="DJ151" s="490"/>
      <c r="DK151" s="490"/>
      <c r="DL151" s="490"/>
      <c r="DM151" s="490"/>
      <c r="DN151" s="490"/>
      <c r="DO151" s="490"/>
      <c r="DP151" s="490"/>
      <c r="DQ151" s="490"/>
      <c r="DR151" s="490"/>
      <c r="DS151" s="490"/>
      <c r="DT151" s="490"/>
      <c r="DU151" s="490"/>
      <c r="DV151" s="490"/>
      <c r="DW151" s="490"/>
      <c r="DX151" s="490"/>
      <c r="DY151" s="490"/>
      <c r="DZ151" s="490"/>
      <c r="EA151" s="490"/>
      <c r="EB151" s="490"/>
      <c r="EC151" s="490"/>
      <c r="ED151" s="490"/>
      <c r="EE151" s="490"/>
      <c r="EF151" s="490"/>
      <c r="EG151" s="490"/>
      <c r="EH151" s="490"/>
      <c r="EI151" s="490"/>
      <c r="EJ151" s="490"/>
      <c r="EK151" s="490"/>
      <c r="EL151" s="490"/>
      <c r="EM151" s="490"/>
      <c r="EN151" s="490"/>
      <c r="EO151" s="490"/>
      <c r="EP151" s="490"/>
      <c r="EQ151" s="490"/>
      <c r="ER151" s="490"/>
      <c r="ES151" s="490"/>
      <c r="ET151" s="490"/>
      <c r="EU151" s="490"/>
      <c r="EV151" s="513"/>
      <c r="EW151" s="490"/>
      <c r="EX151" s="490"/>
      <c r="EY151" s="490"/>
      <c r="EZ151" s="490"/>
      <c r="FA151" s="481"/>
      <c r="FB151" s="490"/>
    </row>
    <row r="152" spans="1:158" s="466" customFormat="1" ht="40.9" customHeight="1">
      <c r="A152" s="203">
        <v>102</v>
      </c>
      <c r="B152" s="502" t="s">
        <v>5803</v>
      </c>
      <c r="C152" s="502" t="s">
        <v>5804</v>
      </c>
      <c r="D152" s="502">
        <v>621</v>
      </c>
      <c r="E152" s="502">
        <v>746</v>
      </c>
      <c r="F152" s="503" t="s">
        <v>5805</v>
      </c>
      <c r="G152" s="502" t="s">
        <v>404</v>
      </c>
      <c r="H152" s="502" t="s">
        <v>5806</v>
      </c>
      <c r="I152" s="502" t="s">
        <v>5807</v>
      </c>
      <c r="J152" s="502">
        <v>24</v>
      </c>
      <c r="K152" s="502" t="s">
        <v>5808</v>
      </c>
      <c r="L152" s="502" t="s">
        <v>5809</v>
      </c>
      <c r="M152" s="502" t="s">
        <v>68</v>
      </c>
      <c r="N152" s="504">
        <v>6010</v>
      </c>
      <c r="O152" s="502" t="s">
        <v>5810</v>
      </c>
      <c r="P152" s="502">
        <v>2</v>
      </c>
      <c r="Q152" s="490">
        <v>0</v>
      </c>
      <c r="R152" s="490"/>
      <c r="S152" s="490">
        <v>5000</v>
      </c>
      <c r="T152" s="490">
        <v>3000</v>
      </c>
      <c r="U152" s="490"/>
      <c r="V152" s="490"/>
      <c r="W152" s="490"/>
      <c r="X152" s="490"/>
      <c r="Y152" s="490">
        <v>100</v>
      </c>
      <c r="Z152" s="490"/>
      <c r="AA152" s="490"/>
      <c r="AB152" s="490"/>
      <c r="AC152" s="490">
        <v>0</v>
      </c>
      <c r="AD152" s="490"/>
      <c r="AE152" s="490"/>
      <c r="AF152" s="490"/>
      <c r="AG152" s="490">
        <v>0</v>
      </c>
      <c r="AH152" s="490"/>
      <c r="AI152" s="490"/>
      <c r="AJ152" s="490"/>
      <c r="AK152" s="490">
        <v>0</v>
      </c>
      <c r="AL152" s="490"/>
      <c r="AM152" s="490">
        <v>0</v>
      </c>
      <c r="AN152" s="490"/>
      <c r="AO152" s="490"/>
      <c r="AP152" s="490"/>
      <c r="AQ152" s="490"/>
      <c r="AR152" s="490"/>
      <c r="AS152" s="490"/>
      <c r="AT152" s="490"/>
      <c r="AU152" s="490">
        <v>0</v>
      </c>
      <c r="AV152" s="490"/>
      <c r="AW152" s="490"/>
      <c r="AX152" s="490"/>
      <c r="AY152" s="490"/>
      <c r="AZ152" s="490"/>
      <c r="BA152" s="490">
        <v>300</v>
      </c>
      <c r="BB152" s="490">
        <v>0</v>
      </c>
      <c r="BC152" s="490">
        <v>0</v>
      </c>
      <c r="BD152" s="500"/>
      <c r="BE152" s="490">
        <v>0</v>
      </c>
      <c r="BF152" s="490">
        <v>0</v>
      </c>
      <c r="BG152" s="490">
        <v>0</v>
      </c>
      <c r="BH152" s="490"/>
      <c r="BI152" s="490">
        <v>0</v>
      </c>
      <c r="BJ152" s="490"/>
      <c r="BK152" s="490">
        <v>0</v>
      </c>
      <c r="BL152" s="490"/>
      <c r="BM152" s="490">
        <v>0</v>
      </c>
      <c r="BN152" s="490"/>
      <c r="BO152" s="490">
        <v>0</v>
      </c>
      <c r="BP152" s="490"/>
      <c r="BQ152" s="490">
        <v>100</v>
      </c>
      <c r="BR152" s="490"/>
      <c r="BS152" s="490"/>
      <c r="BT152" s="490"/>
      <c r="BU152" s="490"/>
      <c r="BV152" s="490"/>
      <c r="BW152" s="490">
        <v>0</v>
      </c>
      <c r="BX152" s="490"/>
      <c r="BY152" s="490">
        <v>200</v>
      </c>
      <c r="BZ152" s="490"/>
      <c r="CA152" s="490">
        <v>100</v>
      </c>
      <c r="CB152" s="490"/>
      <c r="CC152" s="490">
        <v>0</v>
      </c>
      <c r="CD152" s="490">
        <v>0</v>
      </c>
      <c r="CE152" s="490">
        <v>0</v>
      </c>
      <c r="CF152" s="490"/>
      <c r="CG152" s="490"/>
      <c r="CH152" s="490"/>
      <c r="CI152" s="490">
        <v>0</v>
      </c>
      <c r="CJ152" s="490">
        <v>120</v>
      </c>
      <c r="CK152" s="490">
        <v>120</v>
      </c>
      <c r="CL152" s="490"/>
      <c r="CM152" s="490"/>
      <c r="CN152" s="490"/>
      <c r="CO152" s="490">
        <v>0</v>
      </c>
      <c r="CP152" s="490"/>
      <c r="CQ152" s="490">
        <v>90</v>
      </c>
      <c r="CR152" s="490"/>
      <c r="CS152" s="490">
        <v>0</v>
      </c>
      <c r="CT152" s="490"/>
      <c r="CU152" s="490">
        <v>0</v>
      </c>
      <c r="CV152" s="490"/>
      <c r="CW152" s="490"/>
      <c r="CX152" s="500"/>
      <c r="CY152" s="490">
        <v>0</v>
      </c>
      <c r="CZ152" s="490"/>
      <c r="DA152" s="490">
        <v>0</v>
      </c>
      <c r="DB152" s="490"/>
      <c r="DC152" s="490"/>
      <c r="DD152" s="490"/>
      <c r="DE152" s="490">
        <v>0</v>
      </c>
      <c r="DF152" s="490"/>
      <c r="DG152" s="490"/>
      <c r="DH152" s="490"/>
      <c r="DI152" s="490"/>
      <c r="DJ152" s="490"/>
      <c r="DK152" s="490"/>
      <c r="DL152" s="490"/>
      <c r="DM152" s="490"/>
      <c r="DN152" s="490"/>
      <c r="DO152" s="490"/>
      <c r="DP152" s="490"/>
      <c r="DQ152" s="490"/>
      <c r="DR152" s="490"/>
      <c r="DS152" s="490"/>
      <c r="DT152" s="490"/>
      <c r="DU152" s="490"/>
      <c r="DV152" s="490"/>
      <c r="DW152" s="490"/>
      <c r="DX152" s="490"/>
      <c r="DY152" s="490"/>
      <c r="DZ152" s="490"/>
      <c r="EA152" s="490"/>
      <c r="EB152" s="490">
        <v>0</v>
      </c>
      <c r="EC152" s="490"/>
      <c r="ED152" s="490"/>
      <c r="EE152" s="490"/>
      <c r="EF152" s="490"/>
      <c r="EG152" s="490"/>
      <c r="EH152" s="490">
        <v>0</v>
      </c>
      <c r="EI152" s="490"/>
      <c r="EJ152" s="490"/>
      <c r="EK152" s="490"/>
      <c r="EL152" s="490"/>
      <c r="EM152" s="490">
        <v>0</v>
      </c>
      <c r="EN152" s="490"/>
      <c r="EO152" s="490"/>
      <c r="EP152" s="490"/>
      <c r="EQ152" s="490"/>
      <c r="ER152" s="490"/>
      <c r="ES152" s="490"/>
      <c r="ET152" s="490"/>
      <c r="EU152" s="490"/>
      <c r="EV152" s="513"/>
      <c r="EW152" s="490"/>
      <c r="EX152" s="490"/>
      <c r="EY152" s="490"/>
      <c r="EZ152" s="490"/>
      <c r="FA152" s="481">
        <f t="shared" si="4"/>
        <v>3000</v>
      </c>
      <c r="FB152" s="490">
        <f>N152-FA152</f>
        <v>3010</v>
      </c>
    </row>
    <row r="153" spans="1:158" s="466" customFormat="1" ht="40.9" customHeight="1">
      <c r="A153" s="203">
        <v>103</v>
      </c>
      <c r="B153" s="502" t="s">
        <v>5727</v>
      </c>
      <c r="C153" s="502" t="s">
        <v>5811</v>
      </c>
      <c r="D153" s="517">
        <v>623</v>
      </c>
      <c r="E153" s="502">
        <v>756</v>
      </c>
      <c r="F153" s="503" t="s">
        <v>5812</v>
      </c>
      <c r="G153" s="502" t="s">
        <v>1215</v>
      </c>
      <c r="H153" s="502" t="s">
        <v>5813</v>
      </c>
      <c r="I153" s="502" t="s">
        <v>5814</v>
      </c>
      <c r="J153" s="502">
        <v>24</v>
      </c>
      <c r="K153" s="502" t="s">
        <v>5815</v>
      </c>
      <c r="L153" s="502" t="s">
        <v>5816</v>
      </c>
      <c r="M153" s="502" t="s">
        <v>68</v>
      </c>
      <c r="N153" s="504">
        <v>8730</v>
      </c>
      <c r="O153" s="502" t="s">
        <v>3114</v>
      </c>
      <c r="P153" s="502">
        <v>28</v>
      </c>
      <c r="Q153" s="490">
        <v>0</v>
      </c>
      <c r="R153" s="490">
        <v>398</v>
      </c>
      <c r="S153" s="490">
        <v>3000</v>
      </c>
      <c r="T153" s="490"/>
      <c r="U153" s="490"/>
      <c r="V153" s="490"/>
      <c r="W153" s="490"/>
      <c r="X153" s="490"/>
      <c r="Y153" s="490"/>
      <c r="Z153" s="490"/>
      <c r="AA153" s="490">
        <v>1000</v>
      </c>
      <c r="AB153" s="490">
        <v>250</v>
      </c>
      <c r="AC153" s="490">
        <v>200</v>
      </c>
      <c r="AD153" s="490"/>
      <c r="AE153" s="490"/>
      <c r="AF153" s="490"/>
      <c r="AG153" s="490">
        <v>0</v>
      </c>
      <c r="AH153" s="490"/>
      <c r="AI153" s="490"/>
      <c r="AJ153" s="490"/>
      <c r="AK153" s="490">
        <v>0</v>
      </c>
      <c r="AL153" s="490"/>
      <c r="AM153" s="490">
        <v>0</v>
      </c>
      <c r="AN153" s="490"/>
      <c r="AO153" s="490"/>
      <c r="AP153" s="490"/>
      <c r="AQ153" s="490"/>
      <c r="AR153" s="490"/>
      <c r="AS153" s="490"/>
      <c r="AT153" s="490"/>
      <c r="AU153" s="490">
        <v>0</v>
      </c>
      <c r="AV153" s="490"/>
      <c r="AW153" s="490">
        <v>100</v>
      </c>
      <c r="AX153" s="490">
        <v>100</v>
      </c>
      <c r="AY153" s="490"/>
      <c r="AZ153" s="490"/>
      <c r="BA153" s="490">
        <v>500</v>
      </c>
      <c r="BB153" s="490">
        <v>200</v>
      </c>
      <c r="BC153" s="490">
        <v>1000</v>
      </c>
      <c r="BD153" s="500">
        <v>600</v>
      </c>
      <c r="BE153" s="490">
        <v>0</v>
      </c>
      <c r="BF153" s="490">
        <v>0</v>
      </c>
      <c r="BG153" s="490">
        <v>0</v>
      </c>
      <c r="BH153" s="490"/>
      <c r="BI153" s="490">
        <v>0</v>
      </c>
      <c r="BJ153" s="490"/>
      <c r="BK153" s="490">
        <v>0</v>
      </c>
      <c r="BL153" s="490"/>
      <c r="BM153" s="490">
        <v>500</v>
      </c>
      <c r="BN153" s="490"/>
      <c r="BO153" s="490">
        <v>200</v>
      </c>
      <c r="BP153" s="490"/>
      <c r="BQ153" s="490"/>
      <c r="BR153" s="490"/>
      <c r="BS153" s="490">
        <v>50</v>
      </c>
      <c r="BT153" s="490">
        <v>50</v>
      </c>
      <c r="BU153" s="490"/>
      <c r="BV153" s="490">
        <v>300</v>
      </c>
      <c r="BW153" s="490">
        <v>300</v>
      </c>
      <c r="BX153" s="490"/>
      <c r="BY153" s="490">
        <v>0</v>
      </c>
      <c r="BZ153" s="490"/>
      <c r="CA153" s="490"/>
      <c r="CB153" s="490"/>
      <c r="CC153" s="490">
        <v>500</v>
      </c>
      <c r="CD153" s="490">
        <v>0</v>
      </c>
      <c r="CE153" s="490">
        <v>1000</v>
      </c>
      <c r="CF153" s="490">
        <v>100</v>
      </c>
      <c r="CG153" s="490"/>
      <c r="CH153" s="490"/>
      <c r="CI153" s="490">
        <v>0</v>
      </c>
      <c r="CJ153" s="490">
        <v>0</v>
      </c>
      <c r="CK153" s="490">
        <v>0</v>
      </c>
      <c r="CL153" s="490"/>
      <c r="CM153" s="490"/>
      <c r="CN153" s="490"/>
      <c r="CO153" s="490">
        <v>0</v>
      </c>
      <c r="CP153" s="490"/>
      <c r="CQ153" s="490">
        <v>180</v>
      </c>
      <c r="CR153" s="490">
        <v>180</v>
      </c>
      <c r="CS153" s="490">
        <v>200</v>
      </c>
      <c r="CT153" s="490"/>
      <c r="CU153" s="490">
        <v>0</v>
      </c>
      <c r="CV153" s="490"/>
      <c r="CW153" s="490"/>
      <c r="CX153" s="500"/>
      <c r="CY153" s="490">
        <v>0</v>
      </c>
      <c r="CZ153" s="490"/>
      <c r="DA153" s="490">
        <v>0</v>
      </c>
      <c r="DB153" s="490"/>
      <c r="DC153" s="490"/>
      <c r="DD153" s="490"/>
      <c r="DE153" s="490">
        <v>0</v>
      </c>
      <c r="DF153" s="490"/>
      <c r="DG153" s="490"/>
      <c r="DH153" s="490"/>
      <c r="DI153" s="490"/>
      <c r="DJ153" s="490"/>
      <c r="DK153" s="490"/>
      <c r="DL153" s="490"/>
      <c r="DM153" s="490"/>
      <c r="DN153" s="490"/>
      <c r="DO153" s="490"/>
      <c r="DP153" s="490"/>
      <c r="DQ153" s="490"/>
      <c r="DR153" s="490"/>
      <c r="DS153" s="490"/>
      <c r="DT153" s="490"/>
      <c r="DU153" s="490"/>
      <c r="DV153" s="490"/>
      <c r="DW153" s="490"/>
      <c r="DX153" s="490"/>
      <c r="DY153" s="490"/>
      <c r="DZ153" s="490"/>
      <c r="EA153" s="490"/>
      <c r="EB153" s="490">
        <v>0</v>
      </c>
      <c r="EC153" s="490"/>
      <c r="ED153" s="490"/>
      <c r="EE153" s="490"/>
      <c r="EF153" s="490"/>
      <c r="EG153" s="490"/>
      <c r="EH153" s="490">
        <v>0</v>
      </c>
      <c r="EI153" s="490"/>
      <c r="EJ153" s="490"/>
      <c r="EK153" s="490"/>
      <c r="EL153" s="490"/>
      <c r="EM153" s="490">
        <v>0</v>
      </c>
      <c r="EN153" s="490"/>
      <c r="EO153" s="490"/>
      <c r="EP153" s="490"/>
      <c r="EQ153" s="490"/>
      <c r="ER153" s="490"/>
      <c r="ES153" s="490"/>
      <c r="ET153" s="490"/>
      <c r="EU153" s="490"/>
      <c r="EV153" s="513"/>
      <c r="EW153" s="490"/>
      <c r="EX153" s="490"/>
      <c r="EY153" s="490"/>
      <c r="EZ153" s="490"/>
      <c r="FA153" s="481">
        <f t="shared" si="4"/>
        <v>1878</v>
      </c>
      <c r="FB153" s="490">
        <f>N153-FA153</f>
        <v>6852</v>
      </c>
    </row>
    <row r="154" spans="1:158" s="466" customFormat="1" ht="40.9" customHeight="1">
      <c r="A154" s="203">
        <v>104</v>
      </c>
      <c r="B154" s="502" t="s">
        <v>5733</v>
      </c>
      <c r="C154" s="502" t="s">
        <v>5817</v>
      </c>
      <c r="D154" s="517">
        <v>623</v>
      </c>
      <c r="E154" s="502">
        <v>756</v>
      </c>
      <c r="F154" s="503" t="s">
        <v>5812</v>
      </c>
      <c r="G154" s="502" t="s">
        <v>1215</v>
      </c>
      <c r="H154" s="502" t="s">
        <v>5818</v>
      </c>
      <c r="I154" s="502" t="s">
        <v>5819</v>
      </c>
      <c r="J154" s="502">
        <v>24</v>
      </c>
      <c r="K154" s="502" t="s">
        <v>5815</v>
      </c>
      <c r="L154" s="502" t="s">
        <v>5816</v>
      </c>
      <c r="M154" s="502" t="s">
        <v>68</v>
      </c>
      <c r="N154" s="504">
        <v>2290</v>
      </c>
      <c r="O154" s="502" t="s">
        <v>3114</v>
      </c>
      <c r="P154" s="502">
        <v>28</v>
      </c>
      <c r="Q154" s="490">
        <v>400</v>
      </c>
      <c r="R154" s="490">
        <v>398</v>
      </c>
      <c r="S154" s="490">
        <v>1000</v>
      </c>
      <c r="T154" s="490">
        <v>3500</v>
      </c>
      <c r="U154" s="490"/>
      <c r="V154" s="490"/>
      <c r="W154" s="490"/>
      <c r="X154" s="490"/>
      <c r="Y154" s="490"/>
      <c r="Z154" s="490"/>
      <c r="AA154" s="490"/>
      <c r="AB154" s="490"/>
      <c r="AC154" s="490">
        <v>0</v>
      </c>
      <c r="AD154" s="490"/>
      <c r="AE154" s="490"/>
      <c r="AF154" s="490"/>
      <c r="AG154" s="490">
        <v>0</v>
      </c>
      <c r="AH154" s="490"/>
      <c r="AI154" s="490"/>
      <c r="AJ154" s="490"/>
      <c r="AK154" s="490">
        <v>0</v>
      </c>
      <c r="AL154" s="490"/>
      <c r="AM154" s="490">
        <v>0</v>
      </c>
      <c r="AN154" s="490"/>
      <c r="AO154" s="490"/>
      <c r="AP154" s="490"/>
      <c r="AQ154" s="490"/>
      <c r="AR154" s="490"/>
      <c r="AS154" s="490"/>
      <c r="AT154" s="490"/>
      <c r="AU154" s="490">
        <v>0</v>
      </c>
      <c r="AV154" s="490"/>
      <c r="AW154" s="490"/>
      <c r="AX154" s="490"/>
      <c r="AY154" s="490"/>
      <c r="AZ154" s="490"/>
      <c r="BA154" s="490">
        <v>200</v>
      </c>
      <c r="BB154" s="490">
        <v>100</v>
      </c>
      <c r="BC154" s="490">
        <v>0</v>
      </c>
      <c r="BD154" s="500"/>
      <c r="BE154" s="490">
        <v>0</v>
      </c>
      <c r="BF154" s="490">
        <v>0</v>
      </c>
      <c r="BG154" s="490">
        <v>0</v>
      </c>
      <c r="BH154" s="490"/>
      <c r="BI154" s="490">
        <v>0</v>
      </c>
      <c r="BJ154" s="490"/>
      <c r="BK154" s="490">
        <v>200</v>
      </c>
      <c r="BL154" s="490"/>
      <c r="BM154" s="490">
        <v>200</v>
      </c>
      <c r="BN154" s="490"/>
      <c r="BO154" s="490">
        <v>0</v>
      </c>
      <c r="BP154" s="490"/>
      <c r="BQ154" s="490"/>
      <c r="BR154" s="490"/>
      <c r="BS154" s="490"/>
      <c r="BT154" s="490"/>
      <c r="BU154" s="490"/>
      <c r="BV154" s="490">
        <v>200</v>
      </c>
      <c r="BW154" s="490">
        <v>200</v>
      </c>
      <c r="BX154" s="490"/>
      <c r="BY154" s="490">
        <v>0</v>
      </c>
      <c r="BZ154" s="490"/>
      <c r="CA154" s="490"/>
      <c r="CB154" s="490"/>
      <c r="CC154" s="490">
        <v>0</v>
      </c>
      <c r="CD154" s="490">
        <v>0</v>
      </c>
      <c r="CE154" s="490">
        <v>0</v>
      </c>
      <c r="CF154" s="490"/>
      <c r="CG154" s="490"/>
      <c r="CH154" s="490"/>
      <c r="CI154" s="490">
        <v>0</v>
      </c>
      <c r="CJ154" s="490">
        <v>0</v>
      </c>
      <c r="CK154" s="490">
        <v>0</v>
      </c>
      <c r="CL154" s="490"/>
      <c r="CM154" s="490"/>
      <c r="CN154" s="490"/>
      <c r="CO154" s="490">
        <v>0</v>
      </c>
      <c r="CP154" s="490"/>
      <c r="CQ154" s="490">
        <v>90</v>
      </c>
      <c r="CR154" s="490"/>
      <c r="CS154" s="490">
        <v>0</v>
      </c>
      <c r="CT154" s="490"/>
      <c r="CU154" s="490">
        <v>0</v>
      </c>
      <c r="CV154" s="490"/>
      <c r="CW154" s="490"/>
      <c r="CX154" s="500"/>
      <c r="CY154" s="490">
        <v>0</v>
      </c>
      <c r="CZ154" s="490"/>
      <c r="DA154" s="490">
        <v>0</v>
      </c>
      <c r="DB154" s="490"/>
      <c r="DC154" s="490"/>
      <c r="DD154" s="490"/>
      <c r="DE154" s="490">
        <v>0</v>
      </c>
      <c r="DF154" s="490"/>
      <c r="DG154" s="490"/>
      <c r="DH154" s="490"/>
      <c r="DI154" s="490"/>
      <c r="DJ154" s="490"/>
      <c r="DK154" s="490"/>
      <c r="DL154" s="490"/>
      <c r="DM154" s="490"/>
      <c r="DN154" s="490"/>
      <c r="DO154" s="490"/>
      <c r="DP154" s="490"/>
      <c r="DQ154" s="490"/>
      <c r="DR154" s="490"/>
      <c r="DS154" s="490"/>
      <c r="DT154" s="490"/>
      <c r="DU154" s="490"/>
      <c r="DV154" s="490"/>
      <c r="DW154" s="490"/>
      <c r="DX154" s="490"/>
      <c r="DY154" s="490"/>
      <c r="DZ154" s="490"/>
      <c r="EA154" s="490"/>
      <c r="EB154" s="490">
        <v>0</v>
      </c>
      <c r="EC154" s="490"/>
      <c r="ED154" s="490"/>
      <c r="EE154" s="490"/>
      <c r="EF154" s="490"/>
      <c r="EG154" s="490"/>
      <c r="EH154" s="490">
        <v>0</v>
      </c>
      <c r="EI154" s="490"/>
      <c r="EJ154" s="490"/>
      <c r="EK154" s="490"/>
      <c r="EL154" s="490"/>
      <c r="EM154" s="490">
        <v>0</v>
      </c>
      <c r="EN154" s="490"/>
      <c r="EO154" s="490"/>
      <c r="EP154" s="490"/>
      <c r="EQ154" s="490"/>
      <c r="ER154" s="490"/>
      <c r="ES154" s="490"/>
      <c r="ET154" s="490"/>
      <c r="EU154" s="490"/>
      <c r="EV154" s="513"/>
      <c r="EW154" s="490"/>
      <c r="EX154" s="490"/>
      <c r="EY154" s="490"/>
      <c r="EZ154" s="490"/>
      <c r="FA154" s="481">
        <f t="shared" si="4"/>
        <v>3998</v>
      </c>
      <c r="FB154" s="490">
        <f>N154-FA154</f>
        <v>-1708</v>
      </c>
    </row>
    <row r="155" spans="1:158" s="466" customFormat="1" ht="40.9" customHeight="1">
      <c r="A155" s="203">
        <v>105</v>
      </c>
      <c r="B155" s="502" t="s">
        <v>5737</v>
      </c>
      <c r="C155" s="502" t="s">
        <v>5820</v>
      </c>
      <c r="D155" s="502">
        <v>630</v>
      </c>
      <c r="E155" s="502">
        <v>987</v>
      </c>
      <c r="F155" s="503" t="s">
        <v>5821</v>
      </c>
      <c r="G155" s="502" t="s">
        <v>109</v>
      </c>
      <c r="H155" s="502" t="s">
        <v>5822</v>
      </c>
      <c r="I155" s="502" t="s">
        <v>5823</v>
      </c>
      <c r="J155" s="502">
        <v>36</v>
      </c>
      <c r="K155" s="502" t="s">
        <v>5824</v>
      </c>
      <c r="L155" s="502" t="s">
        <v>5825</v>
      </c>
      <c r="M155" s="502" t="s">
        <v>68</v>
      </c>
      <c r="N155" s="504">
        <v>10440</v>
      </c>
      <c r="O155" s="502" t="s">
        <v>3114</v>
      </c>
      <c r="P155" s="502">
        <v>28</v>
      </c>
      <c r="Q155" s="490">
        <v>1000</v>
      </c>
      <c r="R155" s="490">
        <v>400</v>
      </c>
      <c r="S155" s="490">
        <v>6000</v>
      </c>
      <c r="T155" s="490">
        <v>6000</v>
      </c>
      <c r="U155" s="490"/>
      <c r="V155" s="490"/>
      <c r="W155" s="490"/>
      <c r="X155" s="490"/>
      <c r="Y155" s="490"/>
      <c r="Z155" s="490"/>
      <c r="AA155" s="490">
        <v>1000</v>
      </c>
      <c r="AB155" s="490">
        <v>200</v>
      </c>
      <c r="AC155" s="490">
        <v>0</v>
      </c>
      <c r="AD155" s="490"/>
      <c r="AE155" s="490"/>
      <c r="AF155" s="490"/>
      <c r="AG155" s="490">
        <v>0</v>
      </c>
      <c r="AH155" s="490"/>
      <c r="AI155" s="490"/>
      <c r="AJ155" s="490"/>
      <c r="AK155" s="490">
        <v>0</v>
      </c>
      <c r="AL155" s="490"/>
      <c r="AM155" s="490">
        <v>0</v>
      </c>
      <c r="AN155" s="490"/>
      <c r="AO155" s="490"/>
      <c r="AP155" s="490"/>
      <c r="AQ155" s="490"/>
      <c r="AR155" s="490"/>
      <c r="AS155" s="490"/>
      <c r="AT155" s="490"/>
      <c r="AU155" s="490">
        <v>0</v>
      </c>
      <c r="AV155" s="490"/>
      <c r="AW155" s="490">
        <v>200</v>
      </c>
      <c r="AX155" s="490">
        <v>50</v>
      </c>
      <c r="AY155" s="490"/>
      <c r="AZ155" s="490"/>
      <c r="BA155" s="490">
        <v>150</v>
      </c>
      <c r="BB155" s="490">
        <v>70</v>
      </c>
      <c r="BC155" s="490">
        <v>700</v>
      </c>
      <c r="BD155" s="500">
        <v>800</v>
      </c>
      <c r="BE155" s="490">
        <v>0</v>
      </c>
      <c r="BF155" s="490">
        <v>0</v>
      </c>
      <c r="BG155" s="490">
        <v>0</v>
      </c>
      <c r="BH155" s="490"/>
      <c r="BI155" s="490">
        <v>0</v>
      </c>
      <c r="BJ155" s="490"/>
      <c r="BK155" s="490">
        <v>0</v>
      </c>
      <c r="BL155" s="490"/>
      <c r="BM155" s="490">
        <v>200</v>
      </c>
      <c r="BN155" s="490"/>
      <c r="BO155" s="490">
        <v>0</v>
      </c>
      <c r="BP155" s="490"/>
      <c r="BQ155" s="490"/>
      <c r="BR155" s="490"/>
      <c r="BS155" s="490"/>
      <c r="BT155" s="490"/>
      <c r="BU155" s="490"/>
      <c r="BV155" s="490"/>
      <c r="BW155" s="490">
        <v>0</v>
      </c>
      <c r="BX155" s="490"/>
      <c r="BY155" s="490">
        <v>200</v>
      </c>
      <c r="BZ155" s="490">
        <v>200</v>
      </c>
      <c r="CA155" s="490"/>
      <c r="CB155" s="490"/>
      <c r="CC155" s="490">
        <v>200</v>
      </c>
      <c r="CD155" s="490">
        <v>0</v>
      </c>
      <c r="CE155" s="490">
        <v>200</v>
      </c>
      <c r="CF155" s="490">
        <v>150</v>
      </c>
      <c r="CG155" s="490">
        <v>200</v>
      </c>
      <c r="CH155" s="490">
        <v>300</v>
      </c>
      <c r="CI155" s="490">
        <v>300</v>
      </c>
      <c r="CJ155" s="490">
        <v>0</v>
      </c>
      <c r="CK155" s="490">
        <v>300</v>
      </c>
      <c r="CL155" s="490"/>
      <c r="CM155" s="490"/>
      <c r="CN155" s="490"/>
      <c r="CO155" s="490">
        <v>0</v>
      </c>
      <c r="CP155" s="490"/>
      <c r="CQ155" s="490">
        <v>90</v>
      </c>
      <c r="CR155" s="490"/>
      <c r="CS155" s="490">
        <v>0</v>
      </c>
      <c r="CT155" s="490"/>
      <c r="CU155" s="490">
        <v>0</v>
      </c>
      <c r="CV155" s="490"/>
      <c r="CW155" s="490"/>
      <c r="CX155" s="500"/>
      <c r="CY155" s="490">
        <v>0</v>
      </c>
      <c r="CZ155" s="490"/>
      <c r="DA155" s="490">
        <v>0</v>
      </c>
      <c r="DB155" s="490"/>
      <c r="DC155" s="490"/>
      <c r="DD155" s="490"/>
      <c r="DE155" s="490">
        <v>0</v>
      </c>
      <c r="DF155" s="490"/>
      <c r="DG155" s="490"/>
      <c r="DH155" s="490"/>
      <c r="DI155" s="490"/>
      <c r="DJ155" s="490"/>
      <c r="DK155" s="490"/>
      <c r="DL155" s="490"/>
      <c r="DM155" s="490"/>
      <c r="DN155" s="490"/>
      <c r="DO155" s="490"/>
      <c r="DP155" s="490"/>
      <c r="DQ155" s="490"/>
      <c r="DR155" s="490"/>
      <c r="DS155" s="490"/>
      <c r="DT155" s="490"/>
      <c r="DU155" s="490"/>
      <c r="DV155" s="490"/>
      <c r="DW155" s="490"/>
      <c r="DX155" s="490"/>
      <c r="DY155" s="490"/>
      <c r="DZ155" s="490"/>
      <c r="EA155" s="490"/>
      <c r="EB155" s="490">
        <v>0</v>
      </c>
      <c r="EC155" s="490"/>
      <c r="ED155" s="490"/>
      <c r="EE155" s="490"/>
      <c r="EF155" s="490"/>
      <c r="EG155" s="490"/>
      <c r="EH155" s="490">
        <v>0</v>
      </c>
      <c r="EI155" s="490"/>
      <c r="EJ155" s="490"/>
      <c r="EK155" s="490"/>
      <c r="EL155" s="490"/>
      <c r="EM155" s="490">
        <v>0</v>
      </c>
      <c r="EN155" s="490"/>
      <c r="EO155" s="490"/>
      <c r="EP155" s="490"/>
      <c r="EQ155" s="490"/>
      <c r="ER155" s="490"/>
      <c r="ES155" s="490"/>
      <c r="ET155" s="490"/>
      <c r="EU155" s="490"/>
      <c r="EV155" s="513"/>
      <c r="EW155" s="490"/>
      <c r="EX155" s="490"/>
      <c r="EY155" s="490"/>
      <c r="EZ155" s="490"/>
      <c r="FA155" s="481">
        <f t="shared" si="4"/>
        <v>8170</v>
      </c>
      <c r="FB155" s="490">
        <f>N155-FA155</f>
        <v>2270</v>
      </c>
    </row>
    <row r="156" spans="1:158" s="466" customFormat="1" ht="40.9" customHeight="1">
      <c r="A156" s="203" t="s">
        <v>8243</v>
      </c>
      <c r="B156" s="502"/>
      <c r="C156" s="502"/>
      <c r="D156" s="502"/>
      <c r="E156" s="502"/>
      <c r="F156" s="507" t="s">
        <v>3241</v>
      </c>
      <c r="G156" s="502"/>
      <c r="H156" s="502"/>
      <c r="I156" s="502"/>
      <c r="J156" s="502"/>
      <c r="K156" s="502"/>
      <c r="L156" s="502"/>
      <c r="M156" s="502"/>
      <c r="N156" s="504"/>
      <c r="O156" s="502"/>
      <c r="P156" s="502"/>
      <c r="Q156" s="490"/>
      <c r="R156" s="490"/>
      <c r="S156" s="490"/>
      <c r="T156" s="490"/>
      <c r="U156" s="490"/>
      <c r="V156" s="490"/>
      <c r="W156" s="490"/>
      <c r="X156" s="490"/>
      <c r="Y156" s="490"/>
      <c r="Z156" s="490"/>
      <c r="AA156" s="490"/>
      <c r="AB156" s="490"/>
      <c r="AC156" s="490"/>
      <c r="AD156" s="490"/>
      <c r="AE156" s="490"/>
      <c r="AF156" s="490"/>
      <c r="AG156" s="490"/>
      <c r="AH156" s="490"/>
      <c r="AI156" s="490"/>
      <c r="AJ156" s="490"/>
      <c r="AK156" s="490"/>
      <c r="AL156" s="490"/>
      <c r="AM156" s="490"/>
      <c r="AN156" s="490"/>
      <c r="AO156" s="490"/>
      <c r="AP156" s="490"/>
      <c r="AQ156" s="490"/>
      <c r="AR156" s="490"/>
      <c r="AS156" s="490"/>
      <c r="AT156" s="490"/>
      <c r="AU156" s="490"/>
      <c r="AV156" s="490"/>
      <c r="AW156" s="490"/>
      <c r="AX156" s="490"/>
      <c r="AY156" s="490"/>
      <c r="AZ156" s="490"/>
      <c r="BA156" s="490"/>
      <c r="BB156" s="490"/>
      <c r="BC156" s="490"/>
      <c r="BD156" s="500"/>
      <c r="BE156" s="490"/>
      <c r="BF156" s="490"/>
      <c r="BG156" s="490"/>
      <c r="BH156" s="490"/>
      <c r="BI156" s="490"/>
      <c r="BJ156" s="490"/>
      <c r="BK156" s="490"/>
      <c r="BL156" s="490"/>
      <c r="BM156" s="490"/>
      <c r="BN156" s="490"/>
      <c r="BO156" s="490"/>
      <c r="BP156" s="490"/>
      <c r="BQ156" s="490"/>
      <c r="BR156" s="490"/>
      <c r="BS156" s="490"/>
      <c r="BT156" s="490"/>
      <c r="BU156" s="490"/>
      <c r="BV156" s="490"/>
      <c r="BW156" s="490"/>
      <c r="BX156" s="490"/>
      <c r="BY156" s="490"/>
      <c r="BZ156" s="490"/>
      <c r="CA156" s="490"/>
      <c r="CB156" s="490"/>
      <c r="CC156" s="490"/>
      <c r="CD156" s="490"/>
      <c r="CE156" s="490"/>
      <c r="CF156" s="490"/>
      <c r="CG156" s="490"/>
      <c r="CH156" s="490"/>
      <c r="CI156" s="490"/>
      <c r="CJ156" s="490"/>
      <c r="CK156" s="490"/>
      <c r="CL156" s="490"/>
      <c r="CM156" s="490"/>
      <c r="CN156" s="490"/>
      <c r="CO156" s="490"/>
      <c r="CP156" s="490"/>
      <c r="CQ156" s="490"/>
      <c r="CR156" s="490"/>
      <c r="CS156" s="490"/>
      <c r="CT156" s="490"/>
      <c r="CU156" s="490"/>
      <c r="CV156" s="490"/>
      <c r="CW156" s="490"/>
      <c r="CX156" s="500"/>
      <c r="CY156" s="490"/>
      <c r="CZ156" s="490"/>
      <c r="DA156" s="490"/>
      <c r="DB156" s="490"/>
      <c r="DC156" s="490"/>
      <c r="DD156" s="490"/>
      <c r="DE156" s="490"/>
      <c r="DF156" s="490"/>
      <c r="DG156" s="490"/>
      <c r="DH156" s="490"/>
      <c r="DI156" s="490"/>
      <c r="DJ156" s="490"/>
      <c r="DK156" s="490"/>
      <c r="DL156" s="490"/>
      <c r="DM156" s="490"/>
      <c r="DN156" s="490"/>
      <c r="DO156" s="490"/>
      <c r="DP156" s="490"/>
      <c r="DQ156" s="490"/>
      <c r="DR156" s="490"/>
      <c r="DS156" s="490"/>
      <c r="DT156" s="490"/>
      <c r="DU156" s="490"/>
      <c r="DV156" s="490"/>
      <c r="DW156" s="490"/>
      <c r="DX156" s="490"/>
      <c r="DY156" s="490"/>
      <c r="DZ156" s="490"/>
      <c r="EA156" s="490"/>
      <c r="EB156" s="490"/>
      <c r="EC156" s="490"/>
      <c r="ED156" s="490"/>
      <c r="EE156" s="490"/>
      <c r="EF156" s="490"/>
      <c r="EG156" s="490"/>
      <c r="EH156" s="490"/>
      <c r="EI156" s="490"/>
      <c r="EJ156" s="490"/>
      <c r="EK156" s="490"/>
      <c r="EL156" s="490"/>
      <c r="EM156" s="490"/>
      <c r="EN156" s="490"/>
      <c r="EO156" s="490"/>
      <c r="EP156" s="490"/>
      <c r="EQ156" s="490"/>
      <c r="ER156" s="490"/>
      <c r="ES156" s="490"/>
      <c r="ET156" s="490"/>
      <c r="EU156" s="490"/>
      <c r="EV156" s="513"/>
      <c r="EW156" s="490"/>
      <c r="EX156" s="490"/>
      <c r="EY156" s="490"/>
      <c r="EZ156" s="490"/>
      <c r="FA156" s="481"/>
      <c r="FB156" s="490"/>
    </row>
    <row r="157" spans="1:158" s="466" customFormat="1" ht="40.9" customHeight="1">
      <c r="A157" s="203">
        <v>106</v>
      </c>
      <c r="B157" s="502" t="s">
        <v>5826</v>
      </c>
      <c r="C157" s="502" t="s">
        <v>5827</v>
      </c>
      <c r="D157" s="515">
        <v>661</v>
      </c>
      <c r="E157" s="502">
        <v>497</v>
      </c>
      <c r="F157" s="503" t="s">
        <v>5828</v>
      </c>
      <c r="G157" s="502" t="s">
        <v>3242</v>
      </c>
      <c r="H157" s="502" t="s">
        <v>3243</v>
      </c>
      <c r="I157" s="502" t="s">
        <v>5829</v>
      </c>
      <c r="J157" s="502">
        <v>36</v>
      </c>
      <c r="K157" s="502" t="s">
        <v>5830</v>
      </c>
      <c r="L157" s="502" t="s">
        <v>1735</v>
      </c>
      <c r="M157" s="502" t="s">
        <v>10</v>
      </c>
      <c r="N157" s="504">
        <v>120000</v>
      </c>
      <c r="O157" s="502" t="s">
        <v>4991</v>
      </c>
      <c r="P157" s="502">
        <v>112</v>
      </c>
      <c r="Q157" s="490">
        <v>50000</v>
      </c>
      <c r="R157" s="490">
        <v>25000</v>
      </c>
      <c r="S157" s="490"/>
      <c r="T157" s="490"/>
      <c r="U157" s="490"/>
      <c r="V157" s="490"/>
      <c r="W157" s="490">
        <v>3000</v>
      </c>
      <c r="X157" s="490"/>
      <c r="Y157" s="490">
        <v>2000</v>
      </c>
      <c r="Z157" s="490"/>
      <c r="AA157" s="490"/>
      <c r="AB157" s="490"/>
      <c r="AC157" s="490">
        <v>3000</v>
      </c>
      <c r="AD157" s="490"/>
      <c r="AE157" s="490"/>
      <c r="AF157" s="490"/>
      <c r="AG157" s="490">
        <v>6000</v>
      </c>
      <c r="AH157" s="490"/>
      <c r="AI157" s="490"/>
      <c r="AJ157" s="490"/>
      <c r="AK157" s="490">
        <v>0</v>
      </c>
      <c r="AL157" s="490"/>
      <c r="AM157" s="490">
        <v>0</v>
      </c>
      <c r="AN157" s="490"/>
      <c r="AO157" s="490">
        <v>5000</v>
      </c>
      <c r="AP157" s="490">
        <v>0</v>
      </c>
      <c r="AQ157" s="490">
        <v>2000</v>
      </c>
      <c r="AR157" s="490">
        <v>0</v>
      </c>
      <c r="AS157" s="490"/>
      <c r="AT157" s="490"/>
      <c r="AU157" s="490">
        <v>0</v>
      </c>
      <c r="AV157" s="490"/>
      <c r="AW157" s="490"/>
      <c r="AX157" s="490"/>
      <c r="AY157" s="490"/>
      <c r="AZ157" s="490"/>
      <c r="BA157" s="490"/>
      <c r="BB157" s="490"/>
      <c r="BC157" s="490">
        <v>0</v>
      </c>
      <c r="BD157" s="500"/>
      <c r="BE157" s="490">
        <v>0</v>
      </c>
      <c r="BF157" s="490">
        <v>0</v>
      </c>
      <c r="BG157" s="490">
        <v>0</v>
      </c>
      <c r="BH157" s="490"/>
      <c r="BI157" s="490">
        <v>0</v>
      </c>
      <c r="BJ157" s="490"/>
      <c r="BK157" s="490">
        <v>0</v>
      </c>
      <c r="BL157" s="490"/>
      <c r="BM157" s="490">
        <v>0</v>
      </c>
      <c r="BN157" s="490"/>
      <c r="BO157" s="490">
        <v>0</v>
      </c>
      <c r="BP157" s="490"/>
      <c r="BQ157" s="490"/>
      <c r="BR157" s="490"/>
      <c r="BS157" s="490">
        <v>1200</v>
      </c>
      <c r="BT157" s="490">
        <v>1200</v>
      </c>
      <c r="BU157" s="490"/>
      <c r="BV157" s="490"/>
      <c r="BW157" s="490">
        <v>0</v>
      </c>
      <c r="BX157" s="490"/>
      <c r="BY157" s="490">
        <v>3000</v>
      </c>
      <c r="BZ157" s="490"/>
      <c r="CA157" s="490"/>
      <c r="CB157" s="490"/>
      <c r="CC157" s="490">
        <v>5000</v>
      </c>
      <c r="CD157" s="490">
        <v>0</v>
      </c>
      <c r="CE157" s="490">
        <v>5000</v>
      </c>
      <c r="CF157" s="490">
        <v>0</v>
      </c>
      <c r="CG157" s="490">
        <v>1000</v>
      </c>
      <c r="CH157" s="490"/>
      <c r="CI157" s="490">
        <v>0</v>
      </c>
      <c r="CJ157" s="490">
        <v>6000</v>
      </c>
      <c r="CK157" s="490">
        <v>6000</v>
      </c>
      <c r="CL157" s="490">
        <v>6000</v>
      </c>
      <c r="CM157" s="490"/>
      <c r="CN157" s="490"/>
      <c r="CO157" s="490">
        <v>20000</v>
      </c>
      <c r="CP157" s="490">
        <v>4000</v>
      </c>
      <c r="CQ157" s="490">
        <v>1800</v>
      </c>
      <c r="CR157" s="490"/>
      <c r="CS157" s="490">
        <v>2000</v>
      </c>
      <c r="CT157" s="490"/>
      <c r="CU157" s="490">
        <v>0</v>
      </c>
      <c r="CV157" s="490"/>
      <c r="CW157" s="490"/>
      <c r="CX157" s="500"/>
      <c r="CY157" s="490">
        <v>0</v>
      </c>
      <c r="CZ157" s="490"/>
      <c r="DA157" s="490">
        <v>3000</v>
      </c>
      <c r="DB157" s="490">
        <v>1000</v>
      </c>
      <c r="DC157" s="490">
        <v>1000</v>
      </c>
      <c r="DD157" s="490">
        <v>0</v>
      </c>
      <c r="DE157" s="490">
        <v>0</v>
      </c>
      <c r="DF157" s="490"/>
      <c r="DG157" s="490"/>
      <c r="DH157" s="490"/>
      <c r="DI157" s="490"/>
      <c r="DJ157" s="490"/>
      <c r="DK157" s="490"/>
      <c r="DL157" s="490"/>
      <c r="DM157" s="490"/>
      <c r="DN157" s="490"/>
      <c r="DO157" s="490"/>
      <c r="DP157" s="490"/>
      <c r="DQ157" s="490"/>
      <c r="DR157" s="490"/>
      <c r="DS157" s="490"/>
      <c r="DT157" s="490"/>
      <c r="DU157" s="490"/>
      <c r="DV157" s="490"/>
      <c r="DW157" s="490"/>
      <c r="DX157" s="490"/>
      <c r="DY157" s="490"/>
      <c r="DZ157" s="490"/>
      <c r="EA157" s="490"/>
      <c r="EB157" s="490">
        <v>0</v>
      </c>
      <c r="EC157" s="490"/>
      <c r="ED157" s="490"/>
      <c r="EE157" s="490"/>
      <c r="EF157" s="490"/>
      <c r="EG157" s="490"/>
      <c r="EH157" s="490">
        <v>0</v>
      </c>
      <c r="EI157" s="490"/>
      <c r="EJ157" s="490"/>
      <c r="EK157" s="490"/>
      <c r="EL157" s="490"/>
      <c r="EM157" s="490">
        <v>0</v>
      </c>
      <c r="EN157" s="490"/>
      <c r="EO157" s="490"/>
      <c r="EP157" s="490"/>
      <c r="EQ157" s="490"/>
      <c r="ER157" s="490"/>
      <c r="ES157" s="490"/>
      <c r="ET157" s="490"/>
      <c r="EU157" s="490"/>
      <c r="EV157" s="513"/>
      <c r="EW157" s="490"/>
      <c r="EX157" s="490"/>
      <c r="EY157" s="490"/>
      <c r="EZ157" s="490"/>
      <c r="FA157" s="481">
        <f t="shared" si="4"/>
        <v>37200</v>
      </c>
      <c r="FB157" s="490">
        <f>N157-FA157</f>
        <v>82800</v>
      </c>
    </row>
    <row r="158" spans="1:158" s="466" customFormat="1" ht="40.9" customHeight="1">
      <c r="A158" s="203" t="s">
        <v>8243</v>
      </c>
      <c r="B158" s="502"/>
      <c r="C158" s="502"/>
      <c r="D158" s="502"/>
      <c r="E158" s="502"/>
      <c r="F158" s="507" t="s">
        <v>3245</v>
      </c>
      <c r="G158" s="502"/>
      <c r="H158" s="502"/>
      <c r="I158" s="502"/>
      <c r="J158" s="502"/>
      <c r="K158" s="502"/>
      <c r="L158" s="502"/>
      <c r="M158" s="502"/>
      <c r="N158" s="504"/>
      <c r="O158" s="502"/>
      <c r="P158" s="502"/>
      <c r="Q158" s="490"/>
      <c r="R158" s="490"/>
      <c r="S158" s="490"/>
      <c r="T158" s="490"/>
      <c r="U158" s="490"/>
      <c r="V158" s="490"/>
      <c r="W158" s="490"/>
      <c r="X158" s="490"/>
      <c r="Y158" s="490"/>
      <c r="Z158" s="490"/>
      <c r="AA158" s="490"/>
      <c r="AB158" s="490"/>
      <c r="AC158" s="490"/>
      <c r="AD158" s="490"/>
      <c r="AE158" s="490"/>
      <c r="AF158" s="490"/>
      <c r="AG158" s="490"/>
      <c r="AH158" s="490"/>
      <c r="AI158" s="490"/>
      <c r="AJ158" s="490"/>
      <c r="AK158" s="490"/>
      <c r="AL158" s="490"/>
      <c r="AM158" s="490"/>
      <c r="AN158" s="490"/>
      <c r="AO158" s="490"/>
      <c r="AP158" s="490"/>
      <c r="AQ158" s="490"/>
      <c r="AR158" s="490"/>
      <c r="AS158" s="490"/>
      <c r="AT158" s="490"/>
      <c r="AU158" s="490"/>
      <c r="AV158" s="490"/>
      <c r="AW158" s="490"/>
      <c r="AX158" s="490"/>
      <c r="AY158" s="490"/>
      <c r="AZ158" s="490"/>
      <c r="BA158" s="490"/>
      <c r="BB158" s="490"/>
      <c r="BC158" s="490"/>
      <c r="BD158" s="500"/>
      <c r="BE158" s="490"/>
      <c r="BF158" s="490"/>
      <c r="BG158" s="490"/>
      <c r="BH158" s="490"/>
      <c r="BI158" s="490"/>
      <c r="BJ158" s="490"/>
      <c r="BK158" s="490"/>
      <c r="BL158" s="490"/>
      <c r="BM158" s="490"/>
      <c r="BN158" s="490"/>
      <c r="BO158" s="490"/>
      <c r="BP158" s="490"/>
      <c r="BQ158" s="490"/>
      <c r="BR158" s="490"/>
      <c r="BS158" s="490"/>
      <c r="BT158" s="490"/>
      <c r="BU158" s="490"/>
      <c r="BV158" s="490"/>
      <c r="BW158" s="490"/>
      <c r="BX158" s="490"/>
      <c r="BY158" s="490"/>
      <c r="BZ158" s="490"/>
      <c r="CA158" s="490"/>
      <c r="CB158" s="490"/>
      <c r="CC158" s="490"/>
      <c r="CD158" s="490"/>
      <c r="CE158" s="490"/>
      <c r="CF158" s="490"/>
      <c r="CG158" s="490"/>
      <c r="CH158" s="490"/>
      <c r="CI158" s="490"/>
      <c r="CJ158" s="490"/>
      <c r="CK158" s="490"/>
      <c r="CL158" s="490"/>
      <c r="CM158" s="490"/>
      <c r="CN158" s="490"/>
      <c r="CO158" s="490"/>
      <c r="CP158" s="490"/>
      <c r="CQ158" s="490"/>
      <c r="CR158" s="490"/>
      <c r="CS158" s="490"/>
      <c r="CT158" s="490"/>
      <c r="CU158" s="490"/>
      <c r="CV158" s="490"/>
      <c r="CW158" s="490"/>
      <c r="CX158" s="500"/>
      <c r="CY158" s="490"/>
      <c r="CZ158" s="490"/>
      <c r="DA158" s="490"/>
      <c r="DB158" s="490"/>
      <c r="DC158" s="490"/>
      <c r="DD158" s="490"/>
      <c r="DE158" s="490"/>
      <c r="DF158" s="490"/>
      <c r="DG158" s="490"/>
      <c r="DH158" s="490"/>
      <c r="DI158" s="490"/>
      <c r="DJ158" s="490"/>
      <c r="DK158" s="490"/>
      <c r="DL158" s="490"/>
      <c r="DM158" s="490"/>
      <c r="DN158" s="490"/>
      <c r="DO158" s="490"/>
      <c r="DP158" s="490"/>
      <c r="DQ158" s="490"/>
      <c r="DR158" s="490"/>
      <c r="DS158" s="490"/>
      <c r="DT158" s="490"/>
      <c r="DU158" s="490"/>
      <c r="DV158" s="490"/>
      <c r="DW158" s="490"/>
      <c r="DX158" s="490"/>
      <c r="DY158" s="490"/>
      <c r="DZ158" s="490"/>
      <c r="EA158" s="490"/>
      <c r="EB158" s="490"/>
      <c r="EC158" s="490"/>
      <c r="ED158" s="490"/>
      <c r="EE158" s="490"/>
      <c r="EF158" s="490"/>
      <c r="EG158" s="490"/>
      <c r="EH158" s="490"/>
      <c r="EI158" s="490"/>
      <c r="EJ158" s="490"/>
      <c r="EK158" s="490"/>
      <c r="EL158" s="490"/>
      <c r="EM158" s="490"/>
      <c r="EN158" s="490"/>
      <c r="EO158" s="490"/>
      <c r="EP158" s="490"/>
      <c r="EQ158" s="490"/>
      <c r="ER158" s="490"/>
      <c r="ES158" s="490"/>
      <c r="ET158" s="490"/>
      <c r="EU158" s="490"/>
      <c r="EV158" s="513"/>
      <c r="EW158" s="490"/>
      <c r="EX158" s="490"/>
      <c r="EY158" s="490"/>
      <c r="EZ158" s="490"/>
      <c r="FA158" s="481"/>
      <c r="FB158" s="490"/>
    </row>
    <row r="159" spans="1:158" s="466" customFormat="1" ht="40.9" customHeight="1">
      <c r="A159" s="203" t="s">
        <v>8243</v>
      </c>
      <c r="B159" s="502"/>
      <c r="C159" s="502"/>
      <c r="D159" s="502"/>
      <c r="E159" s="502"/>
      <c r="F159" s="507" t="s">
        <v>3246</v>
      </c>
      <c r="G159" s="502"/>
      <c r="H159" s="502"/>
      <c r="I159" s="502"/>
      <c r="J159" s="502"/>
      <c r="K159" s="502"/>
      <c r="L159" s="502"/>
      <c r="M159" s="502"/>
      <c r="N159" s="504"/>
      <c r="O159" s="502"/>
      <c r="P159" s="502"/>
      <c r="Q159" s="490"/>
      <c r="R159" s="490"/>
      <c r="S159" s="490"/>
      <c r="T159" s="490"/>
      <c r="U159" s="490"/>
      <c r="V159" s="490"/>
      <c r="W159" s="490"/>
      <c r="X159" s="490"/>
      <c r="Y159" s="490"/>
      <c r="Z159" s="490"/>
      <c r="AA159" s="490"/>
      <c r="AB159" s="490"/>
      <c r="AC159" s="490"/>
      <c r="AD159" s="490"/>
      <c r="AE159" s="490"/>
      <c r="AF159" s="490"/>
      <c r="AG159" s="490"/>
      <c r="AH159" s="490"/>
      <c r="AI159" s="490"/>
      <c r="AJ159" s="490"/>
      <c r="AK159" s="490"/>
      <c r="AL159" s="490"/>
      <c r="AM159" s="490"/>
      <c r="AN159" s="490"/>
      <c r="AO159" s="490"/>
      <c r="AP159" s="490"/>
      <c r="AQ159" s="490"/>
      <c r="AR159" s="490"/>
      <c r="AS159" s="490"/>
      <c r="AT159" s="490"/>
      <c r="AU159" s="490"/>
      <c r="AV159" s="490"/>
      <c r="AW159" s="490"/>
      <c r="AX159" s="490"/>
      <c r="AY159" s="490"/>
      <c r="AZ159" s="490"/>
      <c r="BA159" s="490"/>
      <c r="BB159" s="490"/>
      <c r="BC159" s="490"/>
      <c r="BD159" s="500"/>
      <c r="BE159" s="490"/>
      <c r="BF159" s="490"/>
      <c r="BG159" s="490"/>
      <c r="BH159" s="490"/>
      <c r="BI159" s="490"/>
      <c r="BJ159" s="490"/>
      <c r="BK159" s="490"/>
      <c r="BL159" s="490"/>
      <c r="BM159" s="490"/>
      <c r="BN159" s="490"/>
      <c r="BO159" s="490"/>
      <c r="BP159" s="490"/>
      <c r="BQ159" s="490"/>
      <c r="BR159" s="490"/>
      <c r="BS159" s="490"/>
      <c r="BT159" s="490"/>
      <c r="BU159" s="490"/>
      <c r="BV159" s="490"/>
      <c r="BW159" s="490"/>
      <c r="BX159" s="490"/>
      <c r="BY159" s="490"/>
      <c r="BZ159" s="490"/>
      <c r="CA159" s="490"/>
      <c r="CB159" s="490"/>
      <c r="CC159" s="490"/>
      <c r="CD159" s="490"/>
      <c r="CE159" s="490"/>
      <c r="CF159" s="490"/>
      <c r="CG159" s="490"/>
      <c r="CH159" s="490"/>
      <c r="CI159" s="490"/>
      <c r="CJ159" s="490"/>
      <c r="CK159" s="490"/>
      <c r="CL159" s="490"/>
      <c r="CM159" s="490"/>
      <c r="CN159" s="490"/>
      <c r="CO159" s="490"/>
      <c r="CP159" s="490"/>
      <c r="CQ159" s="490"/>
      <c r="CR159" s="490"/>
      <c r="CS159" s="490"/>
      <c r="CT159" s="490"/>
      <c r="CU159" s="490"/>
      <c r="CV159" s="490"/>
      <c r="CW159" s="490"/>
      <c r="CX159" s="500"/>
      <c r="CY159" s="490"/>
      <c r="CZ159" s="490"/>
      <c r="DA159" s="490"/>
      <c r="DB159" s="490"/>
      <c r="DC159" s="490"/>
      <c r="DD159" s="490"/>
      <c r="DE159" s="490"/>
      <c r="DF159" s="490"/>
      <c r="DG159" s="490"/>
      <c r="DH159" s="490"/>
      <c r="DI159" s="490"/>
      <c r="DJ159" s="490"/>
      <c r="DK159" s="490"/>
      <c r="DL159" s="490"/>
      <c r="DM159" s="490"/>
      <c r="DN159" s="490"/>
      <c r="DO159" s="490"/>
      <c r="DP159" s="490"/>
      <c r="DQ159" s="490"/>
      <c r="DR159" s="490"/>
      <c r="DS159" s="490"/>
      <c r="DT159" s="490"/>
      <c r="DU159" s="490"/>
      <c r="DV159" s="490"/>
      <c r="DW159" s="490"/>
      <c r="DX159" s="490"/>
      <c r="DY159" s="490"/>
      <c r="DZ159" s="490"/>
      <c r="EA159" s="490"/>
      <c r="EB159" s="490"/>
      <c r="EC159" s="490"/>
      <c r="ED159" s="490"/>
      <c r="EE159" s="490"/>
      <c r="EF159" s="490"/>
      <c r="EG159" s="490"/>
      <c r="EH159" s="490"/>
      <c r="EI159" s="490"/>
      <c r="EJ159" s="490"/>
      <c r="EK159" s="490"/>
      <c r="EL159" s="490"/>
      <c r="EM159" s="490"/>
      <c r="EN159" s="490"/>
      <c r="EO159" s="490"/>
      <c r="EP159" s="490"/>
      <c r="EQ159" s="490"/>
      <c r="ER159" s="490"/>
      <c r="ES159" s="490"/>
      <c r="ET159" s="490"/>
      <c r="EU159" s="490"/>
      <c r="EV159" s="513"/>
      <c r="EW159" s="490"/>
      <c r="EX159" s="490"/>
      <c r="EY159" s="490"/>
      <c r="EZ159" s="490"/>
      <c r="FA159" s="481"/>
      <c r="FB159" s="490"/>
    </row>
    <row r="160" spans="1:158" s="466" customFormat="1" ht="40.9" customHeight="1">
      <c r="A160" s="203">
        <v>107</v>
      </c>
      <c r="B160" s="502" t="s">
        <v>5741</v>
      </c>
      <c r="C160" s="502" t="s">
        <v>5831</v>
      </c>
      <c r="D160" s="502">
        <v>675</v>
      </c>
      <c r="E160" s="502">
        <v>830</v>
      </c>
      <c r="F160" s="503" t="s">
        <v>5832</v>
      </c>
      <c r="G160" s="502" t="s">
        <v>5833</v>
      </c>
      <c r="H160" s="502" t="s">
        <v>11</v>
      </c>
      <c r="I160" s="502" t="s">
        <v>1116</v>
      </c>
      <c r="J160" s="502">
        <v>36</v>
      </c>
      <c r="K160" s="502" t="s">
        <v>5834</v>
      </c>
      <c r="L160" s="502" t="s">
        <v>5835</v>
      </c>
      <c r="M160" s="502" t="s">
        <v>10</v>
      </c>
      <c r="N160" s="504">
        <v>572000</v>
      </c>
      <c r="O160" s="502" t="s">
        <v>3394</v>
      </c>
      <c r="P160" s="502">
        <v>89</v>
      </c>
      <c r="Q160" s="490">
        <v>80000</v>
      </c>
      <c r="R160" s="490">
        <v>96000</v>
      </c>
      <c r="S160" s="490"/>
      <c r="T160" s="490"/>
      <c r="U160" s="490"/>
      <c r="V160" s="490"/>
      <c r="W160" s="490"/>
      <c r="X160" s="490"/>
      <c r="Y160" s="490"/>
      <c r="Z160" s="490"/>
      <c r="AA160" s="490"/>
      <c r="AB160" s="490"/>
      <c r="AC160" s="490">
        <v>20000</v>
      </c>
      <c r="AD160" s="490"/>
      <c r="AE160" s="490"/>
      <c r="AF160" s="490"/>
      <c r="AG160" s="490">
        <v>0</v>
      </c>
      <c r="AH160" s="490"/>
      <c r="AI160" s="490"/>
      <c r="AJ160" s="490"/>
      <c r="AK160" s="490">
        <v>0</v>
      </c>
      <c r="AL160" s="490"/>
      <c r="AM160" s="490">
        <v>0</v>
      </c>
      <c r="AN160" s="490"/>
      <c r="AO160" s="490"/>
      <c r="AP160" s="490"/>
      <c r="AQ160" s="490"/>
      <c r="AR160" s="490"/>
      <c r="AS160" s="490"/>
      <c r="AT160" s="490"/>
      <c r="AU160" s="490">
        <v>0</v>
      </c>
      <c r="AV160" s="490"/>
      <c r="AW160" s="490"/>
      <c r="AX160" s="490"/>
      <c r="AY160" s="490">
        <v>40000</v>
      </c>
      <c r="AZ160" s="490"/>
      <c r="BA160" s="490"/>
      <c r="BB160" s="490"/>
      <c r="BC160" s="490">
        <v>0</v>
      </c>
      <c r="BD160" s="500"/>
      <c r="BE160" s="490">
        <v>50000</v>
      </c>
      <c r="BF160" s="490">
        <v>25000</v>
      </c>
      <c r="BG160" s="490">
        <v>0</v>
      </c>
      <c r="BH160" s="490"/>
      <c r="BI160" s="490">
        <v>0</v>
      </c>
      <c r="BJ160" s="490"/>
      <c r="BK160" s="490">
        <v>0</v>
      </c>
      <c r="BL160" s="490"/>
      <c r="BM160" s="490">
        <v>0</v>
      </c>
      <c r="BN160" s="490"/>
      <c r="BO160" s="490">
        <v>0</v>
      </c>
      <c r="BP160" s="490"/>
      <c r="BQ160" s="490"/>
      <c r="BR160" s="490"/>
      <c r="BS160" s="490"/>
      <c r="BT160" s="490"/>
      <c r="BU160" s="490"/>
      <c r="BV160" s="490"/>
      <c r="BW160" s="490">
        <v>0</v>
      </c>
      <c r="BX160" s="490"/>
      <c r="BY160" s="490">
        <v>0</v>
      </c>
      <c r="BZ160" s="490"/>
      <c r="CA160" s="490"/>
      <c r="CB160" s="490"/>
      <c r="CC160" s="490"/>
      <c r="CD160" s="490">
        <v>0</v>
      </c>
      <c r="CE160" s="490">
        <v>20000</v>
      </c>
      <c r="CF160" s="490">
        <v>20000</v>
      </c>
      <c r="CG160" s="490"/>
      <c r="CH160" s="490"/>
      <c r="CI160" s="490">
        <v>0</v>
      </c>
      <c r="CJ160" s="490">
        <v>0</v>
      </c>
      <c r="CK160" s="490">
        <v>0</v>
      </c>
      <c r="CL160" s="490"/>
      <c r="CM160" s="490"/>
      <c r="CN160" s="490"/>
      <c r="CO160" s="490">
        <v>50000</v>
      </c>
      <c r="CP160" s="490">
        <v>50000</v>
      </c>
      <c r="CQ160" s="490">
        <v>0</v>
      </c>
      <c r="CR160" s="490"/>
      <c r="CS160" s="490">
        <v>30000</v>
      </c>
      <c r="CT160" s="490">
        <v>36000</v>
      </c>
      <c r="CU160" s="490">
        <v>0</v>
      </c>
      <c r="CV160" s="490"/>
      <c r="CW160" s="490"/>
      <c r="CX160" s="500"/>
      <c r="CY160" s="490">
        <v>20000</v>
      </c>
      <c r="CZ160" s="490"/>
      <c r="DA160" s="490">
        <v>70000</v>
      </c>
      <c r="DB160" s="490">
        <v>10000</v>
      </c>
      <c r="DC160" s="490">
        <v>2000</v>
      </c>
      <c r="DD160" s="490">
        <v>1000</v>
      </c>
      <c r="DE160" s="490">
        <v>0</v>
      </c>
      <c r="DF160" s="490"/>
      <c r="DG160" s="490"/>
      <c r="DH160" s="490"/>
      <c r="DI160" s="490">
        <v>50000</v>
      </c>
      <c r="DJ160" s="490"/>
      <c r="DK160" s="490"/>
      <c r="DL160" s="490"/>
      <c r="DM160" s="490">
        <v>30000</v>
      </c>
      <c r="DN160" s="490"/>
      <c r="DO160" s="490"/>
      <c r="DP160" s="490"/>
      <c r="DQ160" s="490"/>
      <c r="DR160" s="490"/>
      <c r="DS160" s="490"/>
      <c r="DT160" s="490"/>
      <c r="DU160" s="490"/>
      <c r="DV160" s="490"/>
      <c r="DW160" s="490"/>
      <c r="DX160" s="490"/>
      <c r="DY160" s="490"/>
      <c r="DZ160" s="490"/>
      <c r="EA160" s="490"/>
      <c r="EB160" s="490">
        <v>0</v>
      </c>
      <c r="EC160" s="490"/>
      <c r="ED160" s="490"/>
      <c r="EE160" s="490"/>
      <c r="EF160" s="490">
        <v>10000</v>
      </c>
      <c r="EG160" s="490">
        <v>0</v>
      </c>
      <c r="EH160" s="490">
        <v>0</v>
      </c>
      <c r="EI160" s="490"/>
      <c r="EJ160" s="490"/>
      <c r="EK160" s="490"/>
      <c r="EL160" s="490"/>
      <c r="EM160" s="490">
        <v>0</v>
      </c>
      <c r="EN160" s="490"/>
      <c r="EO160" s="490">
        <v>50000</v>
      </c>
      <c r="EP160" s="490"/>
      <c r="EQ160" s="490"/>
      <c r="ER160" s="490"/>
      <c r="ES160" s="490"/>
      <c r="ET160" s="490"/>
      <c r="EU160" s="490"/>
      <c r="EV160" s="513"/>
      <c r="EW160" s="490"/>
      <c r="EX160" s="490"/>
      <c r="EY160" s="490">
        <v>50000</v>
      </c>
      <c r="EZ160" s="490">
        <v>20000</v>
      </c>
      <c r="FA160" s="481">
        <f t="shared" si="4"/>
        <v>258000</v>
      </c>
      <c r="FB160" s="490">
        <f>N160-FA160</f>
        <v>314000</v>
      </c>
    </row>
    <row r="161" spans="1:158" s="466" customFormat="1" ht="40.9" customHeight="1">
      <c r="A161" s="203">
        <v>108</v>
      </c>
      <c r="B161" s="502" t="s">
        <v>5745</v>
      </c>
      <c r="C161" s="502" t="s">
        <v>5836</v>
      </c>
      <c r="D161" s="502">
        <v>676</v>
      </c>
      <c r="E161" s="502">
        <v>426</v>
      </c>
      <c r="F161" s="503" t="s">
        <v>5837</v>
      </c>
      <c r="G161" s="502" t="s">
        <v>5838</v>
      </c>
      <c r="H161" s="502" t="s">
        <v>35</v>
      </c>
      <c r="I161" s="502" t="s">
        <v>5839</v>
      </c>
      <c r="J161" s="502">
        <v>24</v>
      </c>
      <c r="K161" s="502" t="s">
        <v>5840</v>
      </c>
      <c r="L161" s="502" t="s">
        <v>5625</v>
      </c>
      <c r="M161" s="502" t="s">
        <v>15</v>
      </c>
      <c r="N161" s="504">
        <v>12150</v>
      </c>
      <c r="O161" s="502" t="s">
        <v>3394</v>
      </c>
      <c r="P161" s="502">
        <v>89</v>
      </c>
      <c r="Q161" s="490">
        <v>0</v>
      </c>
      <c r="R161" s="490"/>
      <c r="S161" s="490"/>
      <c r="T161" s="490"/>
      <c r="U161" s="490"/>
      <c r="V161" s="490"/>
      <c r="W161" s="490"/>
      <c r="X161" s="490"/>
      <c r="Y161" s="490"/>
      <c r="Z161" s="490"/>
      <c r="AA161" s="490"/>
      <c r="AB161" s="490"/>
      <c r="AC161" s="490">
        <v>0</v>
      </c>
      <c r="AD161" s="490"/>
      <c r="AE161" s="490"/>
      <c r="AF161" s="490"/>
      <c r="AG161" s="490">
        <v>0</v>
      </c>
      <c r="AH161" s="490"/>
      <c r="AI161" s="490"/>
      <c r="AJ161" s="490"/>
      <c r="AK161" s="490">
        <v>0</v>
      </c>
      <c r="AL161" s="490"/>
      <c r="AM161" s="490">
        <v>0</v>
      </c>
      <c r="AN161" s="490"/>
      <c r="AO161" s="490"/>
      <c r="AP161" s="490"/>
      <c r="AQ161" s="490"/>
      <c r="AR161" s="490"/>
      <c r="AS161" s="490"/>
      <c r="AT161" s="490"/>
      <c r="AU161" s="490">
        <v>0</v>
      </c>
      <c r="AV161" s="490"/>
      <c r="AW161" s="490"/>
      <c r="AX161" s="490"/>
      <c r="AY161" s="490"/>
      <c r="AZ161" s="490"/>
      <c r="BA161" s="490">
        <v>1900</v>
      </c>
      <c r="BB161" s="490">
        <v>100</v>
      </c>
      <c r="BC161" s="490"/>
      <c r="BD161" s="500"/>
      <c r="BE161" s="490">
        <v>0</v>
      </c>
      <c r="BF161" s="490">
        <v>0</v>
      </c>
      <c r="BG161" s="490">
        <v>0</v>
      </c>
      <c r="BH161" s="490"/>
      <c r="BI161" s="490">
        <v>1300</v>
      </c>
      <c r="BJ161" s="490">
        <v>0</v>
      </c>
      <c r="BK161" s="490">
        <v>0</v>
      </c>
      <c r="BL161" s="490"/>
      <c r="BM161" s="490">
        <v>0</v>
      </c>
      <c r="BN161" s="490"/>
      <c r="BO161" s="490">
        <v>0</v>
      </c>
      <c r="BP161" s="490"/>
      <c r="BQ161" s="490"/>
      <c r="BR161" s="490"/>
      <c r="BS161" s="490"/>
      <c r="BT161" s="490"/>
      <c r="BU161" s="490"/>
      <c r="BV161" s="490"/>
      <c r="BW161" s="490">
        <v>0</v>
      </c>
      <c r="BX161" s="490"/>
      <c r="BY161" s="490">
        <v>0</v>
      </c>
      <c r="BZ161" s="490"/>
      <c r="CA161" s="490"/>
      <c r="CB161" s="490"/>
      <c r="CC161" s="490">
        <v>0</v>
      </c>
      <c r="CD161" s="490">
        <v>0</v>
      </c>
      <c r="CE161" s="490">
        <v>0</v>
      </c>
      <c r="CF161" s="490"/>
      <c r="CG161" s="490"/>
      <c r="CH161" s="490"/>
      <c r="CI161" s="490">
        <v>0</v>
      </c>
      <c r="CJ161" s="490">
        <v>6000</v>
      </c>
      <c r="CK161" s="490">
        <v>6000</v>
      </c>
      <c r="CL161" s="490">
        <v>300</v>
      </c>
      <c r="CM161" s="490"/>
      <c r="CN161" s="490"/>
      <c r="CO161" s="490">
        <v>2000</v>
      </c>
      <c r="CP161" s="490"/>
      <c r="CQ161" s="490">
        <v>450</v>
      </c>
      <c r="CR161" s="490"/>
      <c r="CS161" s="490">
        <v>0</v>
      </c>
      <c r="CT161" s="490"/>
      <c r="CU161" s="490">
        <v>0</v>
      </c>
      <c r="CV161" s="490"/>
      <c r="CW161" s="490"/>
      <c r="CX161" s="500"/>
      <c r="CY161" s="490">
        <v>500</v>
      </c>
      <c r="CZ161" s="490"/>
      <c r="DA161" s="490">
        <v>0</v>
      </c>
      <c r="DB161" s="490"/>
      <c r="DC161" s="490"/>
      <c r="DD161" s="490"/>
      <c r="DE161" s="490">
        <v>0</v>
      </c>
      <c r="DF161" s="490"/>
      <c r="DG161" s="490"/>
      <c r="DH161" s="490"/>
      <c r="DI161" s="490"/>
      <c r="DJ161" s="490"/>
      <c r="DK161" s="490"/>
      <c r="DL161" s="490"/>
      <c r="DM161" s="490"/>
      <c r="DN161" s="490"/>
      <c r="DO161" s="490"/>
      <c r="DP161" s="490"/>
      <c r="DQ161" s="490"/>
      <c r="DR161" s="490"/>
      <c r="DS161" s="490"/>
      <c r="DT161" s="490"/>
      <c r="DU161" s="490"/>
      <c r="DV161" s="490"/>
      <c r="DW161" s="490"/>
      <c r="DX161" s="490"/>
      <c r="DY161" s="490"/>
      <c r="DZ161" s="490"/>
      <c r="EA161" s="490"/>
      <c r="EB161" s="490">
        <v>0</v>
      </c>
      <c r="EC161" s="490"/>
      <c r="ED161" s="490"/>
      <c r="EE161" s="490"/>
      <c r="EF161" s="490"/>
      <c r="EG161" s="490"/>
      <c r="EH161" s="490">
        <v>0</v>
      </c>
      <c r="EI161" s="490"/>
      <c r="EJ161" s="490"/>
      <c r="EK161" s="490"/>
      <c r="EL161" s="490"/>
      <c r="EM161" s="490">
        <v>0</v>
      </c>
      <c r="EN161" s="490"/>
      <c r="EO161" s="490"/>
      <c r="EP161" s="490"/>
      <c r="EQ161" s="490"/>
      <c r="ER161" s="490"/>
      <c r="ES161" s="490"/>
      <c r="ET161" s="490"/>
      <c r="EU161" s="490"/>
      <c r="EV161" s="513"/>
      <c r="EW161" s="490"/>
      <c r="EX161" s="490"/>
      <c r="EY161" s="490"/>
      <c r="EZ161" s="490"/>
      <c r="FA161" s="481">
        <f t="shared" si="4"/>
        <v>400</v>
      </c>
      <c r="FB161" s="490">
        <f>N161-FA161</f>
        <v>11750</v>
      </c>
    </row>
    <row r="162" spans="1:158" s="466" customFormat="1" ht="40.9" customHeight="1">
      <c r="A162" s="203">
        <v>109</v>
      </c>
      <c r="B162" s="502" t="s">
        <v>5754</v>
      </c>
      <c r="C162" s="502" t="s">
        <v>5842</v>
      </c>
      <c r="D162" s="522">
        <v>677</v>
      </c>
      <c r="E162" s="502">
        <v>851</v>
      </c>
      <c r="F162" s="503" t="s">
        <v>5843</v>
      </c>
      <c r="G162" s="502" t="s">
        <v>636</v>
      </c>
      <c r="H162" s="502" t="s">
        <v>35</v>
      </c>
      <c r="I162" s="502" t="s">
        <v>5844</v>
      </c>
      <c r="J162" s="502">
        <v>24</v>
      </c>
      <c r="K162" s="502" t="s">
        <v>5845</v>
      </c>
      <c r="L162" s="502" t="s">
        <v>5625</v>
      </c>
      <c r="M162" s="502" t="s">
        <v>15</v>
      </c>
      <c r="N162" s="504">
        <v>17500</v>
      </c>
      <c r="O162" s="502" t="s">
        <v>3394</v>
      </c>
      <c r="P162" s="502">
        <v>89</v>
      </c>
      <c r="Q162" s="490">
        <v>0</v>
      </c>
      <c r="R162" s="490"/>
      <c r="S162" s="490"/>
      <c r="T162" s="490"/>
      <c r="U162" s="490"/>
      <c r="V162" s="490"/>
      <c r="W162" s="490"/>
      <c r="X162" s="490"/>
      <c r="Y162" s="490"/>
      <c r="Z162" s="490"/>
      <c r="AA162" s="490"/>
      <c r="AB162" s="490"/>
      <c r="AC162" s="490">
        <v>0</v>
      </c>
      <c r="AD162" s="490"/>
      <c r="AE162" s="490"/>
      <c r="AF162" s="490"/>
      <c r="AG162" s="490">
        <v>0</v>
      </c>
      <c r="AH162" s="490"/>
      <c r="AI162" s="490"/>
      <c r="AJ162" s="490"/>
      <c r="AK162" s="490">
        <v>0</v>
      </c>
      <c r="AL162" s="490"/>
      <c r="AM162" s="490">
        <v>0</v>
      </c>
      <c r="AN162" s="490"/>
      <c r="AO162" s="490"/>
      <c r="AP162" s="490"/>
      <c r="AQ162" s="490"/>
      <c r="AR162" s="490"/>
      <c r="AS162" s="490"/>
      <c r="AT162" s="490"/>
      <c r="AU162" s="490">
        <v>0</v>
      </c>
      <c r="AV162" s="490"/>
      <c r="AW162" s="490"/>
      <c r="AX162" s="490"/>
      <c r="AY162" s="490"/>
      <c r="AZ162" s="490"/>
      <c r="BA162" s="490"/>
      <c r="BB162" s="490"/>
      <c r="BC162" s="490">
        <v>1000</v>
      </c>
      <c r="BD162" s="500">
        <v>1200</v>
      </c>
      <c r="BE162" s="490">
        <v>0</v>
      </c>
      <c r="BF162" s="490">
        <v>0</v>
      </c>
      <c r="BG162" s="490">
        <v>0</v>
      </c>
      <c r="BH162" s="490"/>
      <c r="BI162" s="490">
        <v>0</v>
      </c>
      <c r="BJ162" s="490"/>
      <c r="BK162" s="490">
        <v>15000</v>
      </c>
      <c r="BL162" s="490">
        <v>3000</v>
      </c>
      <c r="BM162" s="490">
        <v>0</v>
      </c>
      <c r="BN162" s="490"/>
      <c r="BO162" s="490">
        <v>0</v>
      </c>
      <c r="BP162" s="490"/>
      <c r="BQ162" s="490"/>
      <c r="BR162" s="490"/>
      <c r="BS162" s="490"/>
      <c r="BT162" s="490"/>
      <c r="BU162" s="490"/>
      <c r="BV162" s="490"/>
      <c r="BW162" s="490">
        <v>0</v>
      </c>
      <c r="BX162" s="490"/>
      <c r="BY162" s="490">
        <v>0</v>
      </c>
      <c r="BZ162" s="490"/>
      <c r="CA162" s="490"/>
      <c r="CB162" s="490"/>
      <c r="CC162" s="490">
        <v>0</v>
      </c>
      <c r="CD162" s="490">
        <v>0</v>
      </c>
      <c r="CE162" s="490">
        <v>0</v>
      </c>
      <c r="CF162" s="490"/>
      <c r="CG162" s="490"/>
      <c r="CH162" s="490"/>
      <c r="CI162" s="490">
        <v>0</v>
      </c>
      <c r="CJ162" s="490">
        <v>0</v>
      </c>
      <c r="CK162" s="490">
        <v>0</v>
      </c>
      <c r="CL162" s="490"/>
      <c r="CM162" s="490"/>
      <c r="CN162" s="490"/>
      <c r="CO162" s="490">
        <v>0</v>
      </c>
      <c r="CP162" s="490"/>
      <c r="CQ162" s="490">
        <v>0</v>
      </c>
      <c r="CR162" s="490"/>
      <c r="CS162" s="490">
        <v>0</v>
      </c>
      <c r="CT162" s="490"/>
      <c r="CU162" s="490">
        <v>0</v>
      </c>
      <c r="CV162" s="490"/>
      <c r="CW162" s="490"/>
      <c r="CX162" s="500"/>
      <c r="CY162" s="490">
        <v>1500</v>
      </c>
      <c r="CZ162" s="490"/>
      <c r="DA162" s="490">
        <v>0</v>
      </c>
      <c r="DB162" s="490"/>
      <c r="DC162" s="490"/>
      <c r="DD162" s="490"/>
      <c r="DE162" s="490">
        <v>0</v>
      </c>
      <c r="DF162" s="490"/>
      <c r="DG162" s="490"/>
      <c r="DH162" s="490"/>
      <c r="DI162" s="490"/>
      <c r="DJ162" s="490"/>
      <c r="DK162" s="490"/>
      <c r="DL162" s="490"/>
      <c r="DM162" s="490"/>
      <c r="DN162" s="490"/>
      <c r="DO162" s="490"/>
      <c r="DP162" s="490"/>
      <c r="DQ162" s="490"/>
      <c r="DR162" s="490"/>
      <c r="DS162" s="490"/>
      <c r="DT162" s="490"/>
      <c r="DU162" s="490"/>
      <c r="DV162" s="490"/>
      <c r="DW162" s="490"/>
      <c r="DX162" s="490"/>
      <c r="DY162" s="490"/>
      <c r="DZ162" s="490"/>
      <c r="EA162" s="490"/>
      <c r="EB162" s="490">
        <v>0</v>
      </c>
      <c r="EC162" s="490"/>
      <c r="ED162" s="490"/>
      <c r="EE162" s="490"/>
      <c r="EF162" s="490"/>
      <c r="EG162" s="490"/>
      <c r="EH162" s="490">
        <v>0</v>
      </c>
      <c r="EI162" s="490"/>
      <c r="EJ162" s="490"/>
      <c r="EK162" s="490"/>
      <c r="EL162" s="490"/>
      <c r="EM162" s="490">
        <v>0</v>
      </c>
      <c r="EN162" s="490"/>
      <c r="EO162" s="490"/>
      <c r="EP162" s="490"/>
      <c r="EQ162" s="490"/>
      <c r="ER162" s="490"/>
      <c r="ES162" s="490"/>
      <c r="ET162" s="490"/>
      <c r="EU162" s="490"/>
      <c r="EV162" s="513"/>
      <c r="EW162" s="490"/>
      <c r="EX162" s="490"/>
      <c r="EY162" s="490"/>
      <c r="EZ162" s="490"/>
      <c r="FA162" s="481">
        <f t="shared" si="4"/>
        <v>4200</v>
      </c>
      <c r="FB162" s="490">
        <f>N162-FA162</f>
        <v>13300</v>
      </c>
    </row>
    <row r="163" spans="1:158" s="466" customFormat="1" ht="40.9" customHeight="1">
      <c r="A163" s="203" t="s">
        <v>8243</v>
      </c>
      <c r="B163" s="502"/>
      <c r="C163" s="502"/>
      <c r="D163" s="502"/>
      <c r="E163" s="502"/>
      <c r="F163" s="507" t="s">
        <v>3252</v>
      </c>
      <c r="G163" s="502"/>
      <c r="H163" s="502"/>
      <c r="I163" s="502"/>
      <c r="J163" s="502"/>
      <c r="K163" s="502"/>
      <c r="L163" s="502"/>
      <c r="M163" s="502"/>
      <c r="N163" s="504"/>
      <c r="O163" s="502"/>
      <c r="P163" s="502"/>
      <c r="Q163" s="490"/>
      <c r="R163" s="490"/>
      <c r="S163" s="490"/>
      <c r="T163" s="490"/>
      <c r="U163" s="490"/>
      <c r="V163" s="490"/>
      <c r="W163" s="490"/>
      <c r="X163" s="490"/>
      <c r="Y163" s="490"/>
      <c r="Z163" s="490"/>
      <c r="AA163" s="490"/>
      <c r="AB163" s="490"/>
      <c r="AC163" s="490"/>
      <c r="AD163" s="490"/>
      <c r="AE163" s="490"/>
      <c r="AF163" s="490"/>
      <c r="AG163" s="490"/>
      <c r="AH163" s="490"/>
      <c r="AI163" s="490"/>
      <c r="AJ163" s="490"/>
      <c r="AK163" s="490"/>
      <c r="AL163" s="490"/>
      <c r="AM163" s="490"/>
      <c r="AN163" s="490"/>
      <c r="AO163" s="490"/>
      <c r="AP163" s="490"/>
      <c r="AQ163" s="490"/>
      <c r="AR163" s="490"/>
      <c r="AS163" s="490"/>
      <c r="AT163" s="490"/>
      <c r="AU163" s="490"/>
      <c r="AV163" s="490"/>
      <c r="AW163" s="490"/>
      <c r="AX163" s="490"/>
      <c r="AY163" s="490"/>
      <c r="AZ163" s="490"/>
      <c r="BA163" s="490"/>
      <c r="BB163" s="490"/>
      <c r="BC163" s="490"/>
      <c r="BD163" s="500"/>
      <c r="BE163" s="490"/>
      <c r="BF163" s="490"/>
      <c r="BG163" s="490"/>
      <c r="BH163" s="490"/>
      <c r="BI163" s="490"/>
      <c r="BJ163" s="490"/>
      <c r="BK163" s="490"/>
      <c r="BL163" s="490"/>
      <c r="BM163" s="490"/>
      <c r="BN163" s="490"/>
      <c r="BO163" s="490"/>
      <c r="BP163" s="490"/>
      <c r="BQ163" s="490"/>
      <c r="BR163" s="490"/>
      <c r="BS163" s="490"/>
      <c r="BT163" s="490"/>
      <c r="BU163" s="490"/>
      <c r="BV163" s="490"/>
      <c r="BW163" s="490"/>
      <c r="BX163" s="490"/>
      <c r="BY163" s="490"/>
      <c r="BZ163" s="490"/>
      <c r="CA163" s="490"/>
      <c r="CB163" s="490"/>
      <c r="CC163" s="490"/>
      <c r="CD163" s="490"/>
      <c r="CE163" s="490"/>
      <c r="CF163" s="490"/>
      <c r="CG163" s="490"/>
      <c r="CH163" s="490"/>
      <c r="CI163" s="490"/>
      <c r="CJ163" s="490"/>
      <c r="CK163" s="490"/>
      <c r="CL163" s="490"/>
      <c r="CM163" s="490"/>
      <c r="CN163" s="490"/>
      <c r="CO163" s="490"/>
      <c r="CP163" s="490"/>
      <c r="CQ163" s="490"/>
      <c r="CR163" s="490"/>
      <c r="CS163" s="490"/>
      <c r="CT163" s="490"/>
      <c r="CU163" s="490"/>
      <c r="CV163" s="490"/>
      <c r="CW163" s="490"/>
      <c r="CX163" s="500"/>
      <c r="CY163" s="490"/>
      <c r="CZ163" s="490"/>
      <c r="DA163" s="490"/>
      <c r="DB163" s="490"/>
      <c r="DC163" s="490"/>
      <c r="DD163" s="490"/>
      <c r="DE163" s="490"/>
      <c r="DF163" s="490"/>
      <c r="DG163" s="490"/>
      <c r="DH163" s="490"/>
      <c r="DI163" s="490"/>
      <c r="DJ163" s="490"/>
      <c r="DK163" s="490"/>
      <c r="DL163" s="490"/>
      <c r="DM163" s="490"/>
      <c r="DN163" s="490"/>
      <c r="DO163" s="490"/>
      <c r="DP163" s="490"/>
      <c r="DQ163" s="490"/>
      <c r="DR163" s="490"/>
      <c r="DS163" s="490"/>
      <c r="DT163" s="490"/>
      <c r="DU163" s="490"/>
      <c r="DV163" s="490"/>
      <c r="DW163" s="490"/>
      <c r="DX163" s="490"/>
      <c r="DY163" s="490"/>
      <c r="DZ163" s="490"/>
      <c r="EA163" s="490"/>
      <c r="EB163" s="490"/>
      <c r="EC163" s="490"/>
      <c r="ED163" s="490"/>
      <c r="EE163" s="490"/>
      <c r="EF163" s="490"/>
      <c r="EG163" s="490"/>
      <c r="EH163" s="490"/>
      <c r="EI163" s="490"/>
      <c r="EJ163" s="490"/>
      <c r="EK163" s="490"/>
      <c r="EL163" s="490"/>
      <c r="EM163" s="490"/>
      <c r="EN163" s="490"/>
      <c r="EO163" s="490"/>
      <c r="EP163" s="490"/>
      <c r="EQ163" s="490"/>
      <c r="ER163" s="490"/>
      <c r="ES163" s="490"/>
      <c r="ET163" s="490"/>
      <c r="EU163" s="490"/>
      <c r="EV163" s="513"/>
      <c r="EW163" s="490"/>
      <c r="EX163" s="490"/>
      <c r="EY163" s="490"/>
      <c r="EZ163" s="490"/>
      <c r="FA163" s="481"/>
      <c r="FB163" s="490"/>
    </row>
    <row r="164" spans="1:158" s="466" customFormat="1" ht="40.9" customHeight="1">
      <c r="A164" s="203">
        <v>110</v>
      </c>
      <c r="B164" s="502" t="s">
        <v>5759</v>
      </c>
      <c r="C164" s="502" t="s">
        <v>5847</v>
      </c>
      <c r="D164" s="502">
        <v>713</v>
      </c>
      <c r="E164" s="502">
        <v>367</v>
      </c>
      <c r="F164" s="503" t="s">
        <v>5848</v>
      </c>
      <c r="G164" s="502" t="s">
        <v>5849</v>
      </c>
      <c r="H164" s="502" t="s">
        <v>5850</v>
      </c>
      <c r="I164" s="502" t="s">
        <v>5851</v>
      </c>
      <c r="J164" s="502">
        <v>36</v>
      </c>
      <c r="K164" s="502" t="s">
        <v>5852</v>
      </c>
      <c r="L164" s="502" t="s">
        <v>5853</v>
      </c>
      <c r="M164" s="502" t="s">
        <v>66</v>
      </c>
      <c r="N164" s="504">
        <v>47000</v>
      </c>
      <c r="O164" s="502" t="s">
        <v>3089</v>
      </c>
      <c r="P164" s="502">
        <v>102</v>
      </c>
      <c r="Q164" s="490">
        <v>0</v>
      </c>
      <c r="R164" s="490"/>
      <c r="S164" s="490"/>
      <c r="T164" s="490"/>
      <c r="U164" s="490"/>
      <c r="V164" s="490"/>
      <c r="W164" s="490"/>
      <c r="X164" s="490"/>
      <c r="Y164" s="490">
        <v>5000</v>
      </c>
      <c r="Z164" s="490"/>
      <c r="AA164" s="490"/>
      <c r="AB164" s="490"/>
      <c r="AC164" s="490">
        <v>6000</v>
      </c>
      <c r="AD164" s="490">
        <v>2500</v>
      </c>
      <c r="AE164" s="490"/>
      <c r="AF164" s="490"/>
      <c r="AG164" s="490">
        <v>500</v>
      </c>
      <c r="AH164" s="490"/>
      <c r="AI164" s="490"/>
      <c r="AJ164" s="490"/>
      <c r="AK164" s="490">
        <v>0</v>
      </c>
      <c r="AL164" s="490"/>
      <c r="AM164" s="490">
        <v>0</v>
      </c>
      <c r="AN164" s="490"/>
      <c r="AO164" s="490"/>
      <c r="AP164" s="490"/>
      <c r="AQ164" s="490"/>
      <c r="AR164" s="490"/>
      <c r="AS164" s="490"/>
      <c r="AT164" s="490"/>
      <c r="AU164" s="490">
        <v>0</v>
      </c>
      <c r="AV164" s="490"/>
      <c r="AW164" s="490"/>
      <c r="AX164" s="490"/>
      <c r="AY164" s="490">
        <v>10000</v>
      </c>
      <c r="AZ164" s="490">
        <v>12000</v>
      </c>
      <c r="BA164" s="490"/>
      <c r="BB164" s="490"/>
      <c r="BC164" s="490">
        <v>0</v>
      </c>
      <c r="BD164" s="500"/>
      <c r="BE164" s="490">
        <v>0</v>
      </c>
      <c r="BF164" s="490">
        <v>0</v>
      </c>
      <c r="BG164" s="490">
        <v>0</v>
      </c>
      <c r="BH164" s="490"/>
      <c r="BI164" s="490">
        <v>0</v>
      </c>
      <c r="BJ164" s="490"/>
      <c r="BK164" s="490">
        <v>5000</v>
      </c>
      <c r="BL164" s="490">
        <v>5000</v>
      </c>
      <c r="BM164" s="490">
        <v>0</v>
      </c>
      <c r="BN164" s="490"/>
      <c r="BO164" s="490">
        <v>0</v>
      </c>
      <c r="BP164" s="490"/>
      <c r="BQ164" s="490"/>
      <c r="BR164" s="490"/>
      <c r="BS164" s="490"/>
      <c r="BT164" s="490"/>
      <c r="BU164" s="490"/>
      <c r="BV164" s="490"/>
      <c r="BW164" s="490">
        <v>0</v>
      </c>
      <c r="BX164" s="490"/>
      <c r="BY164" s="490">
        <v>0</v>
      </c>
      <c r="BZ164" s="490"/>
      <c r="CA164" s="490">
        <v>1500</v>
      </c>
      <c r="CB164" s="490">
        <v>1000</v>
      </c>
      <c r="CC164" s="490">
        <v>1000</v>
      </c>
      <c r="CD164" s="490">
        <v>0</v>
      </c>
      <c r="CE164" s="490">
        <v>0</v>
      </c>
      <c r="CF164" s="490"/>
      <c r="CG164" s="490">
        <v>5000</v>
      </c>
      <c r="CH164" s="490"/>
      <c r="CI164" s="490">
        <v>0</v>
      </c>
      <c r="CJ164" s="490">
        <v>12000</v>
      </c>
      <c r="CK164" s="490">
        <v>12000</v>
      </c>
      <c r="CL164" s="490">
        <v>7500</v>
      </c>
      <c r="CM164" s="490"/>
      <c r="CN164" s="490"/>
      <c r="CO164" s="490">
        <v>0</v>
      </c>
      <c r="CP164" s="490"/>
      <c r="CQ164" s="490">
        <v>0</v>
      </c>
      <c r="CR164" s="490"/>
      <c r="CS164" s="490">
        <v>0</v>
      </c>
      <c r="CT164" s="490"/>
      <c r="CU164" s="490">
        <v>0</v>
      </c>
      <c r="CV164" s="490"/>
      <c r="CW164" s="490"/>
      <c r="CX164" s="500"/>
      <c r="CY164" s="490">
        <v>0</v>
      </c>
      <c r="CZ164" s="490"/>
      <c r="DA164" s="490">
        <v>0</v>
      </c>
      <c r="DB164" s="490"/>
      <c r="DC164" s="490"/>
      <c r="DD164" s="490"/>
      <c r="DE164" s="490">
        <v>0</v>
      </c>
      <c r="DF164" s="490"/>
      <c r="DG164" s="490"/>
      <c r="DH164" s="490"/>
      <c r="DI164" s="490"/>
      <c r="DJ164" s="490"/>
      <c r="DK164" s="490">
        <v>1000</v>
      </c>
      <c r="DL164" s="512">
        <v>1000</v>
      </c>
      <c r="DM164" s="490"/>
      <c r="DN164" s="490"/>
      <c r="DO164" s="490"/>
      <c r="DP164" s="490"/>
      <c r="DQ164" s="490"/>
      <c r="DR164" s="490"/>
      <c r="DS164" s="490"/>
      <c r="DT164" s="490"/>
      <c r="DU164" s="490"/>
      <c r="DV164" s="490"/>
      <c r="DW164" s="490"/>
      <c r="DX164" s="490"/>
      <c r="DY164" s="490"/>
      <c r="DZ164" s="490"/>
      <c r="EA164" s="490"/>
      <c r="EB164" s="490">
        <v>0</v>
      </c>
      <c r="EC164" s="490"/>
      <c r="ED164" s="490"/>
      <c r="EE164" s="490"/>
      <c r="EF164" s="490"/>
      <c r="EG164" s="490"/>
      <c r="EH164" s="490">
        <v>0</v>
      </c>
      <c r="EI164" s="490"/>
      <c r="EJ164" s="490"/>
      <c r="EK164" s="490"/>
      <c r="EL164" s="490"/>
      <c r="EM164" s="490">
        <v>0</v>
      </c>
      <c r="EN164" s="490"/>
      <c r="EO164" s="490"/>
      <c r="EP164" s="490"/>
      <c r="EQ164" s="490"/>
      <c r="ER164" s="490"/>
      <c r="ES164" s="490"/>
      <c r="ET164" s="490"/>
      <c r="EU164" s="490"/>
      <c r="EV164" s="513"/>
      <c r="EW164" s="490"/>
      <c r="EX164" s="490"/>
      <c r="EY164" s="490"/>
      <c r="EZ164" s="490"/>
      <c r="FA164" s="481">
        <f t="shared" si="4"/>
        <v>29000</v>
      </c>
      <c r="FB164" s="490">
        <f>N164-FA164</f>
        <v>18000</v>
      </c>
    </row>
    <row r="165" spans="1:158" s="466" customFormat="1" ht="40.9" customHeight="1">
      <c r="A165" s="203" t="s">
        <v>8243</v>
      </c>
      <c r="B165" s="502"/>
      <c r="C165" s="502"/>
      <c r="D165" s="502"/>
      <c r="E165" s="502"/>
      <c r="F165" s="507" t="s">
        <v>3255</v>
      </c>
      <c r="G165" s="502"/>
      <c r="H165" s="502"/>
      <c r="I165" s="502"/>
      <c r="J165" s="502"/>
      <c r="K165" s="502"/>
      <c r="L165" s="502"/>
      <c r="M165" s="502"/>
      <c r="N165" s="504"/>
      <c r="O165" s="502"/>
      <c r="P165" s="502"/>
      <c r="Q165" s="490"/>
      <c r="R165" s="490"/>
      <c r="S165" s="490"/>
      <c r="T165" s="490"/>
      <c r="U165" s="490"/>
      <c r="V165" s="490"/>
      <c r="W165" s="490"/>
      <c r="X165" s="490"/>
      <c r="Y165" s="490"/>
      <c r="Z165" s="490"/>
      <c r="AA165" s="490"/>
      <c r="AB165" s="490"/>
      <c r="AC165" s="490"/>
      <c r="AD165" s="490"/>
      <c r="AE165" s="490"/>
      <c r="AF165" s="490"/>
      <c r="AG165" s="490"/>
      <c r="AH165" s="490"/>
      <c r="AI165" s="490"/>
      <c r="AJ165" s="490"/>
      <c r="AK165" s="490"/>
      <c r="AL165" s="490"/>
      <c r="AM165" s="490"/>
      <c r="AN165" s="490"/>
      <c r="AO165" s="490"/>
      <c r="AP165" s="490"/>
      <c r="AQ165" s="490"/>
      <c r="AR165" s="490"/>
      <c r="AS165" s="490"/>
      <c r="AT165" s="490"/>
      <c r="AU165" s="490"/>
      <c r="AV165" s="490"/>
      <c r="AW165" s="490"/>
      <c r="AX165" s="490"/>
      <c r="AY165" s="490"/>
      <c r="AZ165" s="490"/>
      <c r="BA165" s="490"/>
      <c r="BB165" s="490"/>
      <c r="BC165" s="490"/>
      <c r="BD165" s="500"/>
      <c r="BE165" s="490"/>
      <c r="BF165" s="490"/>
      <c r="BG165" s="490"/>
      <c r="BH165" s="490"/>
      <c r="BI165" s="490"/>
      <c r="BJ165" s="490"/>
      <c r="BK165" s="490"/>
      <c r="BL165" s="490"/>
      <c r="BM165" s="490"/>
      <c r="BN165" s="490"/>
      <c r="BO165" s="490"/>
      <c r="BP165" s="490"/>
      <c r="BQ165" s="490"/>
      <c r="BR165" s="490"/>
      <c r="BS165" s="490"/>
      <c r="BT165" s="490"/>
      <c r="BU165" s="490"/>
      <c r="BV165" s="490"/>
      <c r="BW165" s="490"/>
      <c r="BX165" s="490"/>
      <c r="BY165" s="490"/>
      <c r="BZ165" s="490"/>
      <c r="CA165" s="490"/>
      <c r="CB165" s="490"/>
      <c r="CC165" s="490"/>
      <c r="CD165" s="490"/>
      <c r="CE165" s="490"/>
      <c r="CF165" s="490"/>
      <c r="CG165" s="490"/>
      <c r="CH165" s="490"/>
      <c r="CI165" s="490"/>
      <c r="CJ165" s="490"/>
      <c r="CK165" s="490"/>
      <c r="CL165" s="490"/>
      <c r="CM165" s="490"/>
      <c r="CN165" s="490"/>
      <c r="CO165" s="490"/>
      <c r="CP165" s="490"/>
      <c r="CQ165" s="490"/>
      <c r="CR165" s="490"/>
      <c r="CS165" s="490"/>
      <c r="CT165" s="490"/>
      <c r="CU165" s="490"/>
      <c r="CV165" s="490"/>
      <c r="CW165" s="490"/>
      <c r="CX165" s="500"/>
      <c r="CY165" s="490"/>
      <c r="CZ165" s="490"/>
      <c r="DA165" s="490"/>
      <c r="DB165" s="490"/>
      <c r="DC165" s="490"/>
      <c r="DD165" s="490"/>
      <c r="DE165" s="490"/>
      <c r="DF165" s="490"/>
      <c r="DG165" s="490"/>
      <c r="DH165" s="490"/>
      <c r="DI165" s="490"/>
      <c r="DJ165" s="490"/>
      <c r="DK165" s="490"/>
      <c r="DL165" s="490"/>
      <c r="DM165" s="490"/>
      <c r="DN165" s="490"/>
      <c r="DO165" s="490"/>
      <c r="DP165" s="490"/>
      <c r="DQ165" s="490"/>
      <c r="DR165" s="490"/>
      <c r="DS165" s="490"/>
      <c r="DT165" s="490"/>
      <c r="DU165" s="490"/>
      <c r="DV165" s="490"/>
      <c r="DW165" s="490"/>
      <c r="DX165" s="490"/>
      <c r="DY165" s="490"/>
      <c r="DZ165" s="490"/>
      <c r="EA165" s="490"/>
      <c r="EB165" s="490"/>
      <c r="EC165" s="490"/>
      <c r="ED165" s="490"/>
      <c r="EE165" s="490"/>
      <c r="EF165" s="490"/>
      <c r="EG165" s="490"/>
      <c r="EH165" s="490"/>
      <c r="EI165" s="490"/>
      <c r="EJ165" s="490"/>
      <c r="EK165" s="490"/>
      <c r="EL165" s="490"/>
      <c r="EM165" s="490"/>
      <c r="EN165" s="490"/>
      <c r="EO165" s="490"/>
      <c r="EP165" s="490"/>
      <c r="EQ165" s="490"/>
      <c r="ER165" s="490"/>
      <c r="ES165" s="490"/>
      <c r="ET165" s="490"/>
      <c r="EU165" s="490"/>
      <c r="EV165" s="513"/>
      <c r="EW165" s="490"/>
      <c r="EX165" s="490"/>
      <c r="EY165" s="490"/>
      <c r="EZ165" s="490"/>
      <c r="FA165" s="481"/>
      <c r="FB165" s="490"/>
    </row>
    <row r="166" spans="1:158" s="466" customFormat="1" ht="40.9" customHeight="1">
      <c r="A166" s="203" t="s">
        <v>8243</v>
      </c>
      <c r="B166" s="502"/>
      <c r="C166" s="502"/>
      <c r="D166" s="502"/>
      <c r="E166" s="502"/>
      <c r="F166" s="507" t="s">
        <v>3256</v>
      </c>
      <c r="G166" s="502"/>
      <c r="H166" s="502"/>
      <c r="I166" s="502"/>
      <c r="J166" s="502"/>
      <c r="K166" s="502"/>
      <c r="L166" s="502"/>
      <c r="M166" s="502"/>
      <c r="N166" s="504"/>
      <c r="O166" s="502"/>
      <c r="P166" s="502"/>
      <c r="Q166" s="490"/>
      <c r="R166" s="490"/>
      <c r="S166" s="490"/>
      <c r="T166" s="490"/>
      <c r="U166" s="490"/>
      <c r="V166" s="490"/>
      <c r="W166" s="490"/>
      <c r="X166" s="490"/>
      <c r="Y166" s="490"/>
      <c r="Z166" s="490"/>
      <c r="AA166" s="490"/>
      <c r="AB166" s="490"/>
      <c r="AC166" s="490"/>
      <c r="AD166" s="490"/>
      <c r="AE166" s="490"/>
      <c r="AF166" s="490"/>
      <c r="AG166" s="490"/>
      <c r="AH166" s="490"/>
      <c r="AI166" s="490"/>
      <c r="AJ166" s="490"/>
      <c r="AK166" s="490"/>
      <c r="AL166" s="490"/>
      <c r="AM166" s="490"/>
      <c r="AN166" s="490"/>
      <c r="AO166" s="490"/>
      <c r="AP166" s="490"/>
      <c r="AQ166" s="490"/>
      <c r="AR166" s="490"/>
      <c r="AS166" s="490"/>
      <c r="AT166" s="490"/>
      <c r="AU166" s="490"/>
      <c r="AV166" s="490"/>
      <c r="AW166" s="490"/>
      <c r="AX166" s="490"/>
      <c r="AY166" s="490"/>
      <c r="AZ166" s="490"/>
      <c r="BA166" s="490"/>
      <c r="BB166" s="490"/>
      <c r="BC166" s="490"/>
      <c r="BD166" s="500"/>
      <c r="BE166" s="490"/>
      <c r="BF166" s="490"/>
      <c r="BG166" s="490"/>
      <c r="BH166" s="490"/>
      <c r="BI166" s="490"/>
      <c r="BJ166" s="490"/>
      <c r="BK166" s="490"/>
      <c r="BL166" s="490"/>
      <c r="BM166" s="490"/>
      <c r="BN166" s="490"/>
      <c r="BO166" s="490"/>
      <c r="BP166" s="490"/>
      <c r="BQ166" s="490"/>
      <c r="BR166" s="490"/>
      <c r="BS166" s="490"/>
      <c r="BT166" s="490"/>
      <c r="BU166" s="490"/>
      <c r="BV166" s="490"/>
      <c r="BW166" s="490"/>
      <c r="BX166" s="490"/>
      <c r="BY166" s="490"/>
      <c r="BZ166" s="490"/>
      <c r="CA166" s="490"/>
      <c r="CB166" s="490"/>
      <c r="CC166" s="490"/>
      <c r="CD166" s="490"/>
      <c r="CE166" s="490"/>
      <c r="CF166" s="490"/>
      <c r="CG166" s="490"/>
      <c r="CH166" s="490"/>
      <c r="CI166" s="490"/>
      <c r="CJ166" s="490"/>
      <c r="CK166" s="490"/>
      <c r="CL166" s="490"/>
      <c r="CM166" s="490"/>
      <c r="CN166" s="490"/>
      <c r="CO166" s="490"/>
      <c r="CP166" s="490"/>
      <c r="CQ166" s="490"/>
      <c r="CR166" s="490"/>
      <c r="CS166" s="490"/>
      <c r="CT166" s="490"/>
      <c r="CU166" s="490"/>
      <c r="CV166" s="490"/>
      <c r="CW166" s="490"/>
      <c r="CX166" s="500"/>
      <c r="CY166" s="490"/>
      <c r="CZ166" s="490"/>
      <c r="DA166" s="490"/>
      <c r="DB166" s="490"/>
      <c r="DC166" s="490"/>
      <c r="DD166" s="490"/>
      <c r="DE166" s="490"/>
      <c r="DF166" s="490"/>
      <c r="DG166" s="490"/>
      <c r="DH166" s="490"/>
      <c r="DI166" s="490"/>
      <c r="DJ166" s="490"/>
      <c r="DK166" s="490"/>
      <c r="DL166" s="490"/>
      <c r="DM166" s="490"/>
      <c r="DN166" s="490"/>
      <c r="DO166" s="490"/>
      <c r="DP166" s="490"/>
      <c r="DQ166" s="490"/>
      <c r="DR166" s="490"/>
      <c r="DS166" s="490"/>
      <c r="DT166" s="490"/>
      <c r="DU166" s="490"/>
      <c r="DV166" s="490"/>
      <c r="DW166" s="490"/>
      <c r="DX166" s="490"/>
      <c r="DY166" s="490"/>
      <c r="DZ166" s="490"/>
      <c r="EA166" s="490"/>
      <c r="EB166" s="490"/>
      <c r="EC166" s="490"/>
      <c r="ED166" s="490"/>
      <c r="EE166" s="490"/>
      <c r="EF166" s="490"/>
      <c r="EG166" s="490"/>
      <c r="EH166" s="490"/>
      <c r="EI166" s="490"/>
      <c r="EJ166" s="490"/>
      <c r="EK166" s="490"/>
      <c r="EL166" s="490"/>
      <c r="EM166" s="490"/>
      <c r="EN166" s="490"/>
      <c r="EO166" s="490"/>
      <c r="EP166" s="490"/>
      <c r="EQ166" s="490"/>
      <c r="ER166" s="490"/>
      <c r="ES166" s="490"/>
      <c r="ET166" s="490"/>
      <c r="EU166" s="490"/>
      <c r="EV166" s="513"/>
      <c r="EW166" s="490"/>
      <c r="EX166" s="490"/>
      <c r="EY166" s="490"/>
      <c r="EZ166" s="490"/>
      <c r="FA166" s="481"/>
      <c r="FB166" s="490"/>
    </row>
    <row r="167" spans="1:158" s="466" customFormat="1" ht="40.9" customHeight="1">
      <c r="A167" s="203">
        <v>111</v>
      </c>
      <c r="B167" s="502" t="s">
        <v>5770</v>
      </c>
      <c r="C167" s="502" t="s">
        <v>5855</v>
      </c>
      <c r="D167" s="502">
        <v>729</v>
      </c>
      <c r="E167" s="502">
        <v>680</v>
      </c>
      <c r="F167" s="503" t="s">
        <v>5856</v>
      </c>
      <c r="G167" s="502" t="s">
        <v>3257</v>
      </c>
      <c r="H167" s="502" t="s">
        <v>5857</v>
      </c>
      <c r="I167" s="502" t="s">
        <v>5858</v>
      </c>
      <c r="J167" s="502">
        <v>36</v>
      </c>
      <c r="K167" s="502" t="s">
        <v>5859</v>
      </c>
      <c r="L167" s="502" t="s">
        <v>5860</v>
      </c>
      <c r="M167" s="502" t="s">
        <v>65</v>
      </c>
      <c r="N167" s="504">
        <v>42000</v>
      </c>
      <c r="O167" s="502" t="s">
        <v>3093</v>
      </c>
      <c r="P167" s="502">
        <v>100</v>
      </c>
      <c r="Q167" s="490">
        <v>0</v>
      </c>
      <c r="R167" s="490"/>
      <c r="S167" s="490"/>
      <c r="T167" s="490"/>
      <c r="U167" s="490"/>
      <c r="V167" s="490"/>
      <c r="W167" s="490"/>
      <c r="X167" s="490"/>
      <c r="Y167" s="490"/>
      <c r="Z167" s="490"/>
      <c r="AA167" s="490"/>
      <c r="AB167" s="490"/>
      <c r="AC167" s="490">
        <v>500</v>
      </c>
      <c r="AD167" s="490"/>
      <c r="AE167" s="490"/>
      <c r="AF167" s="490"/>
      <c r="AG167" s="490">
        <v>1000</v>
      </c>
      <c r="AH167" s="490">
        <v>1000</v>
      </c>
      <c r="AI167" s="490"/>
      <c r="AJ167" s="490"/>
      <c r="AK167" s="490">
        <v>0</v>
      </c>
      <c r="AL167" s="490"/>
      <c r="AM167" s="490">
        <v>0</v>
      </c>
      <c r="AN167" s="490"/>
      <c r="AO167" s="490"/>
      <c r="AP167" s="490"/>
      <c r="AQ167" s="490"/>
      <c r="AR167" s="490"/>
      <c r="AS167" s="490"/>
      <c r="AT167" s="490"/>
      <c r="AU167" s="490">
        <v>0</v>
      </c>
      <c r="AV167" s="490"/>
      <c r="AW167" s="490">
        <v>3000</v>
      </c>
      <c r="AX167" s="490">
        <v>500</v>
      </c>
      <c r="AY167" s="490">
        <v>500</v>
      </c>
      <c r="AZ167" s="490">
        <v>400</v>
      </c>
      <c r="BA167" s="490"/>
      <c r="BB167" s="490"/>
      <c r="BC167" s="490">
        <v>0</v>
      </c>
      <c r="BD167" s="500"/>
      <c r="BE167" s="490">
        <v>0</v>
      </c>
      <c r="BF167" s="490">
        <v>0</v>
      </c>
      <c r="BG167" s="490">
        <v>200</v>
      </c>
      <c r="BH167" s="490"/>
      <c r="BI167" s="490">
        <v>0</v>
      </c>
      <c r="BJ167" s="490"/>
      <c r="BK167" s="490">
        <v>500</v>
      </c>
      <c r="BL167" s="490">
        <v>500</v>
      </c>
      <c r="BM167" s="490">
        <v>15000</v>
      </c>
      <c r="BN167" s="490">
        <v>4000</v>
      </c>
      <c r="BO167" s="490">
        <v>500</v>
      </c>
      <c r="BP167" s="490">
        <v>500</v>
      </c>
      <c r="BQ167" s="490"/>
      <c r="BR167" s="490"/>
      <c r="BS167" s="490"/>
      <c r="BT167" s="490"/>
      <c r="BU167" s="490"/>
      <c r="BV167" s="490"/>
      <c r="BW167" s="490">
        <v>0</v>
      </c>
      <c r="BX167" s="490"/>
      <c r="BY167" s="490">
        <v>0</v>
      </c>
      <c r="BZ167" s="490"/>
      <c r="CA167" s="490">
        <v>1000</v>
      </c>
      <c r="CB167" s="490">
        <v>600</v>
      </c>
      <c r="CC167" s="490">
        <v>0</v>
      </c>
      <c r="CD167" s="490">
        <v>0</v>
      </c>
      <c r="CE167" s="490">
        <v>15000</v>
      </c>
      <c r="CF167" s="490">
        <v>12400</v>
      </c>
      <c r="CG167" s="490">
        <v>1000</v>
      </c>
      <c r="CH167" s="490">
        <v>500</v>
      </c>
      <c r="CI167" s="490">
        <v>0</v>
      </c>
      <c r="CJ167" s="490">
        <v>3600</v>
      </c>
      <c r="CK167" s="490">
        <v>3600</v>
      </c>
      <c r="CL167" s="490">
        <v>1300</v>
      </c>
      <c r="CM167" s="490"/>
      <c r="CN167" s="490"/>
      <c r="CO167" s="490">
        <v>0</v>
      </c>
      <c r="CP167" s="490"/>
      <c r="CQ167" s="490">
        <v>0</v>
      </c>
      <c r="CR167" s="490"/>
      <c r="CS167" s="490">
        <v>200</v>
      </c>
      <c r="CT167" s="490"/>
      <c r="CU167" s="490">
        <v>0</v>
      </c>
      <c r="CV167" s="490"/>
      <c r="CW167" s="490"/>
      <c r="CX167" s="500"/>
      <c r="CY167" s="490">
        <v>0</v>
      </c>
      <c r="CZ167" s="490"/>
      <c r="DA167" s="490">
        <v>0</v>
      </c>
      <c r="DB167" s="490"/>
      <c r="DC167" s="490"/>
      <c r="DD167" s="490"/>
      <c r="DE167" s="490">
        <v>0</v>
      </c>
      <c r="DF167" s="490"/>
      <c r="DG167" s="490"/>
      <c r="DH167" s="490"/>
      <c r="DI167" s="490"/>
      <c r="DJ167" s="490"/>
      <c r="DK167" s="490"/>
      <c r="DL167" s="490"/>
      <c r="DM167" s="490"/>
      <c r="DN167" s="490"/>
      <c r="DO167" s="490"/>
      <c r="DP167" s="490"/>
      <c r="DQ167" s="490"/>
      <c r="DR167" s="490"/>
      <c r="DS167" s="490"/>
      <c r="DT167" s="490"/>
      <c r="DU167" s="490"/>
      <c r="DV167" s="490"/>
      <c r="DW167" s="490"/>
      <c r="DX167" s="490"/>
      <c r="DY167" s="490"/>
      <c r="DZ167" s="490"/>
      <c r="EA167" s="490"/>
      <c r="EB167" s="490">
        <v>0</v>
      </c>
      <c r="EC167" s="490"/>
      <c r="ED167" s="490"/>
      <c r="EE167" s="490"/>
      <c r="EF167" s="490"/>
      <c r="EG167" s="490"/>
      <c r="EH167" s="490">
        <v>0</v>
      </c>
      <c r="EI167" s="490"/>
      <c r="EJ167" s="490"/>
      <c r="EK167" s="490"/>
      <c r="EL167" s="490"/>
      <c r="EM167" s="490">
        <v>0</v>
      </c>
      <c r="EN167" s="490"/>
      <c r="EO167" s="490"/>
      <c r="EP167" s="490"/>
      <c r="EQ167" s="490"/>
      <c r="ER167" s="490"/>
      <c r="ES167" s="490"/>
      <c r="ET167" s="490"/>
      <c r="EU167" s="490"/>
      <c r="EV167" s="513"/>
      <c r="EW167" s="490"/>
      <c r="EX167" s="490"/>
      <c r="EY167" s="490"/>
      <c r="EZ167" s="490"/>
      <c r="FA167" s="481">
        <f t="shared" si="4"/>
        <v>21700</v>
      </c>
      <c r="FB167" s="490">
        <f>N167-FA167</f>
        <v>20300</v>
      </c>
    </row>
    <row r="168" spans="1:158" s="466" customFormat="1" ht="40.9" customHeight="1">
      <c r="A168" s="203" t="s">
        <v>8243</v>
      </c>
      <c r="B168" s="502"/>
      <c r="C168" s="502"/>
      <c r="D168" s="502"/>
      <c r="E168" s="502"/>
      <c r="F168" s="507" t="s">
        <v>3258</v>
      </c>
      <c r="G168" s="502"/>
      <c r="H168" s="502"/>
      <c r="I168" s="502"/>
      <c r="J168" s="502"/>
      <c r="K168" s="502"/>
      <c r="L168" s="502"/>
      <c r="M168" s="502"/>
      <c r="N168" s="504"/>
      <c r="O168" s="502"/>
      <c r="P168" s="502"/>
      <c r="Q168" s="490"/>
      <c r="R168" s="490"/>
      <c r="S168" s="490"/>
      <c r="T168" s="490"/>
      <c r="U168" s="490"/>
      <c r="V168" s="490"/>
      <c r="W168" s="490"/>
      <c r="X168" s="490"/>
      <c r="Y168" s="490"/>
      <c r="Z168" s="490"/>
      <c r="AA168" s="490"/>
      <c r="AB168" s="490"/>
      <c r="AC168" s="490"/>
      <c r="AD168" s="490"/>
      <c r="AE168" s="490"/>
      <c r="AF168" s="490"/>
      <c r="AG168" s="490"/>
      <c r="AH168" s="490"/>
      <c r="AI168" s="490"/>
      <c r="AJ168" s="490"/>
      <c r="AK168" s="490"/>
      <c r="AL168" s="490"/>
      <c r="AM168" s="490"/>
      <c r="AN168" s="490"/>
      <c r="AO168" s="490"/>
      <c r="AP168" s="490"/>
      <c r="AQ168" s="490"/>
      <c r="AR168" s="490"/>
      <c r="AS168" s="490"/>
      <c r="AT168" s="490"/>
      <c r="AU168" s="490"/>
      <c r="AV168" s="490"/>
      <c r="AW168" s="490"/>
      <c r="AX168" s="490"/>
      <c r="AY168" s="490"/>
      <c r="AZ168" s="490"/>
      <c r="BA168" s="490"/>
      <c r="BB168" s="490"/>
      <c r="BC168" s="490"/>
      <c r="BD168" s="500"/>
      <c r="BE168" s="490"/>
      <c r="BF168" s="490"/>
      <c r="BG168" s="490"/>
      <c r="BH168" s="490"/>
      <c r="BI168" s="490"/>
      <c r="BJ168" s="490"/>
      <c r="BK168" s="490"/>
      <c r="BL168" s="490"/>
      <c r="BM168" s="490"/>
      <c r="BN168" s="490"/>
      <c r="BO168" s="490"/>
      <c r="BP168" s="490"/>
      <c r="BQ168" s="490"/>
      <c r="BR168" s="490"/>
      <c r="BS168" s="490"/>
      <c r="BT168" s="490"/>
      <c r="BU168" s="490"/>
      <c r="BV168" s="490"/>
      <c r="BW168" s="490"/>
      <c r="BX168" s="490"/>
      <c r="BY168" s="490"/>
      <c r="BZ168" s="490"/>
      <c r="CA168" s="490"/>
      <c r="CB168" s="490"/>
      <c r="CC168" s="490"/>
      <c r="CD168" s="490"/>
      <c r="CE168" s="490"/>
      <c r="CF168" s="490"/>
      <c r="CG168" s="490"/>
      <c r="CH168" s="490"/>
      <c r="CI168" s="490"/>
      <c r="CJ168" s="490"/>
      <c r="CK168" s="490"/>
      <c r="CL168" s="490"/>
      <c r="CM168" s="490"/>
      <c r="CN168" s="490"/>
      <c r="CO168" s="490"/>
      <c r="CP168" s="490"/>
      <c r="CQ168" s="490"/>
      <c r="CR168" s="490"/>
      <c r="CS168" s="490"/>
      <c r="CT168" s="490"/>
      <c r="CU168" s="490"/>
      <c r="CV168" s="490"/>
      <c r="CW168" s="490"/>
      <c r="CX168" s="500"/>
      <c r="CY168" s="490"/>
      <c r="CZ168" s="490"/>
      <c r="DA168" s="490"/>
      <c r="DB168" s="490"/>
      <c r="DC168" s="490"/>
      <c r="DD168" s="490"/>
      <c r="DE168" s="490"/>
      <c r="DF168" s="490"/>
      <c r="DG168" s="490"/>
      <c r="DH168" s="490"/>
      <c r="DI168" s="490"/>
      <c r="DJ168" s="490"/>
      <c r="DK168" s="490"/>
      <c r="DL168" s="490"/>
      <c r="DM168" s="490"/>
      <c r="DN168" s="490"/>
      <c r="DO168" s="490"/>
      <c r="DP168" s="490"/>
      <c r="DQ168" s="490"/>
      <c r="DR168" s="490"/>
      <c r="DS168" s="490"/>
      <c r="DT168" s="490"/>
      <c r="DU168" s="490"/>
      <c r="DV168" s="490"/>
      <c r="DW168" s="490"/>
      <c r="DX168" s="490"/>
      <c r="DY168" s="490"/>
      <c r="DZ168" s="490"/>
      <c r="EA168" s="490"/>
      <c r="EB168" s="490"/>
      <c r="EC168" s="490"/>
      <c r="ED168" s="490"/>
      <c r="EE168" s="490"/>
      <c r="EF168" s="490"/>
      <c r="EG168" s="490"/>
      <c r="EH168" s="490"/>
      <c r="EI168" s="490"/>
      <c r="EJ168" s="490"/>
      <c r="EK168" s="490"/>
      <c r="EL168" s="490"/>
      <c r="EM168" s="490"/>
      <c r="EN168" s="490"/>
      <c r="EO168" s="490"/>
      <c r="EP168" s="490"/>
      <c r="EQ168" s="490"/>
      <c r="ER168" s="490"/>
      <c r="ES168" s="490"/>
      <c r="ET168" s="490"/>
      <c r="EU168" s="490"/>
      <c r="EV168" s="513"/>
      <c r="EW168" s="490"/>
      <c r="EX168" s="490"/>
      <c r="EY168" s="490"/>
      <c r="EZ168" s="490"/>
      <c r="FA168" s="481"/>
      <c r="FB168" s="490"/>
    </row>
    <row r="169" spans="1:158" s="466" customFormat="1" ht="40.9" customHeight="1">
      <c r="A169" s="203" t="s">
        <v>8243</v>
      </c>
      <c r="B169" s="502"/>
      <c r="C169" s="502"/>
      <c r="D169" s="502"/>
      <c r="E169" s="502"/>
      <c r="F169" s="507" t="s">
        <v>3259</v>
      </c>
      <c r="G169" s="502"/>
      <c r="H169" s="502"/>
      <c r="I169" s="502"/>
      <c r="J169" s="502"/>
      <c r="K169" s="502"/>
      <c r="L169" s="502"/>
      <c r="M169" s="502"/>
      <c r="N169" s="504"/>
      <c r="O169" s="502"/>
      <c r="P169" s="502"/>
      <c r="Q169" s="490"/>
      <c r="R169" s="490"/>
      <c r="S169" s="490"/>
      <c r="T169" s="490"/>
      <c r="U169" s="490"/>
      <c r="V169" s="490"/>
      <c r="W169" s="490"/>
      <c r="X169" s="490"/>
      <c r="Y169" s="490"/>
      <c r="Z169" s="490"/>
      <c r="AA169" s="490"/>
      <c r="AB169" s="490"/>
      <c r="AC169" s="490"/>
      <c r="AD169" s="490"/>
      <c r="AE169" s="490"/>
      <c r="AF169" s="490"/>
      <c r="AG169" s="490"/>
      <c r="AH169" s="490"/>
      <c r="AI169" s="490"/>
      <c r="AJ169" s="490"/>
      <c r="AK169" s="490"/>
      <c r="AL169" s="490"/>
      <c r="AM169" s="490"/>
      <c r="AN169" s="490"/>
      <c r="AO169" s="490"/>
      <c r="AP169" s="490"/>
      <c r="AQ169" s="490"/>
      <c r="AR169" s="490"/>
      <c r="AS169" s="490"/>
      <c r="AT169" s="490"/>
      <c r="AU169" s="490"/>
      <c r="AV169" s="490"/>
      <c r="AW169" s="490"/>
      <c r="AX169" s="490"/>
      <c r="AY169" s="490"/>
      <c r="AZ169" s="490"/>
      <c r="BA169" s="490"/>
      <c r="BB169" s="490"/>
      <c r="BC169" s="490"/>
      <c r="BD169" s="500"/>
      <c r="BE169" s="490"/>
      <c r="BF169" s="490"/>
      <c r="BG169" s="490"/>
      <c r="BH169" s="490"/>
      <c r="BI169" s="490"/>
      <c r="BJ169" s="490"/>
      <c r="BK169" s="490"/>
      <c r="BL169" s="490"/>
      <c r="BM169" s="490"/>
      <c r="BN169" s="490"/>
      <c r="BO169" s="490"/>
      <c r="BP169" s="490"/>
      <c r="BQ169" s="490"/>
      <c r="BR169" s="490"/>
      <c r="BS169" s="490"/>
      <c r="BT169" s="490"/>
      <c r="BU169" s="490"/>
      <c r="BV169" s="490"/>
      <c r="BW169" s="490"/>
      <c r="BX169" s="490"/>
      <c r="BY169" s="490"/>
      <c r="BZ169" s="490"/>
      <c r="CA169" s="490"/>
      <c r="CB169" s="490"/>
      <c r="CC169" s="490"/>
      <c r="CD169" s="490"/>
      <c r="CE169" s="490"/>
      <c r="CF169" s="490"/>
      <c r="CG169" s="490"/>
      <c r="CH169" s="490"/>
      <c r="CI169" s="490"/>
      <c r="CJ169" s="490"/>
      <c r="CK169" s="490"/>
      <c r="CL169" s="490"/>
      <c r="CM169" s="490"/>
      <c r="CN169" s="490"/>
      <c r="CO169" s="490"/>
      <c r="CP169" s="490"/>
      <c r="CQ169" s="490"/>
      <c r="CR169" s="490"/>
      <c r="CS169" s="490"/>
      <c r="CT169" s="490"/>
      <c r="CU169" s="490"/>
      <c r="CV169" s="490"/>
      <c r="CW169" s="490"/>
      <c r="CX169" s="500"/>
      <c r="CY169" s="490"/>
      <c r="CZ169" s="490"/>
      <c r="DA169" s="490"/>
      <c r="DB169" s="490"/>
      <c r="DC169" s="490"/>
      <c r="DD169" s="490"/>
      <c r="DE169" s="490"/>
      <c r="DF169" s="490"/>
      <c r="DG169" s="490"/>
      <c r="DH169" s="490"/>
      <c r="DI169" s="490"/>
      <c r="DJ169" s="490"/>
      <c r="DK169" s="490"/>
      <c r="DL169" s="490"/>
      <c r="DM169" s="490"/>
      <c r="DN169" s="490"/>
      <c r="DO169" s="490"/>
      <c r="DP169" s="490"/>
      <c r="DQ169" s="490"/>
      <c r="DR169" s="490"/>
      <c r="DS169" s="490"/>
      <c r="DT169" s="490"/>
      <c r="DU169" s="490"/>
      <c r="DV169" s="490"/>
      <c r="DW169" s="490"/>
      <c r="DX169" s="490"/>
      <c r="DY169" s="490"/>
      <c r="DZ169" s="490"/>
      <c r="EA169" s="490"/>
      <c r="EB169" s="490"/>
      <c r="EC169" s="490"/>
      <c r="ED169" s="490"/>
      <c r="EE169" s="490"/>
      <c r="EF169" s="490"/>
      <c r="EG169" s="490"/>
      <c r="EH169" s="490"/>
      <c r="EI169" s="490"/>
      <c r="EJ169" s="490"/>
      <c r="EK169" s="490"/>
      <c r="EL169" s="490"/>
      <c r="EM169" s="490"/>
      <c r="EN169" s="490"/>
      <c r="EO169" s="490"/>
      <c r="EP169" s="490"/>
      <c r="EQ169" s="490"/>
      <c r="ER169" s="490"/>
      <c r="ES169" s="490"/>
      <c r="ET169" s="490"/>
      <c r="EU169" s="490"/>
      <c r="EV169" s="513"/>
      <c r="EW169" s="490"/>
      <c r="EX169" s="490"/>
      <c r="EY169" s="490"/>
      <c r="EZ169" s="490"/>
      <c r="FA169" s="481"/>
      <c r="FB169" s="490"/>
    </row>
    <row r="170" spans="1:158" s="466" customFormat="1" ht="40.9" customHeight="1">
      <c r="A170" s="203">
        <v>112</v>
      </c>
      <c r="B170" s="502" t="s">
        <v>5775</v>
      </c>
      <c r="C170" s="502" t="s">
        <v>5861</v>
      </c>
      <c r="D170" s="502">
        <v>740</v>
      </c>
      <c r="E170" s="502">
        <v>131</v>
      </c>
      <c r="F170" s="503" t="s">
        <v>5862</v>
      </c>
      <c r="G170" s="502" t="s">
        <v>5863</v>
      </c>
      <c r="H170" s="502" t="s">
        <v>1216</v>
      </c>
      <c r="I170" s="502" t="s">
        <v>5864</v>
      </c>
      <c r="J170" s="502">
        <v>24</v>
      </c>
      <c r="K170" s="502" t="s">
        <v>5865</v>
      </c>
      <c r="L170" s="502" t="s">
        <v>5825</v>
      </c>
      <c r="M170" s="502" t="s">
        <v>68</v>
      </c>
      <c r="N170" s="504">
        <v>10450</v>
      </c>
      <c r="O170" s="502" t="s">
        <v>3114</v>
      </c>
      <c r="P170" s="502">
        <v>28</v>
      </c>
      <c r="Q170" s="490">
        <v>600</v>
      </c>
      <c r="R170" s="490">
        <v>300</v>
      </c>
      <c r="S170" s="490">
        <v>6000</v>
      </c>
      <c r="T170" s="490">
        <v>6000</v>
      </c>
      <c r="U170" s="490"/>
      <c r="V170" s="490"/>
      <c r="W170" s="490"/>
      <c r="X170" s="490"/>
      <c r="Y170" s="490"/>
      <c r="Z170" s="490"/>
      <c r="AA170" s="490">
        <v>900</v>
      </c>
      <c r="AB170" s="490">
        <v>250</v>
      </c>
      <c r="AC170" s="490">
        <v>200</v>
      </c>
      <c r="AD170" s="490"/>
      <c r="AE170" s="490"/>
      <c r="AF170" s="490"/>
      <c r="AG170" s="490">
        <v>100</v>
      </c>
      <c r="AH170" s="490"/>
      <c r="AI170" s="490"/>
      <c r="AJ170" s="490"/>
      <c r="AK170" s="490">
        <v>0</v>
      </c>
      <c r="AL170" s="490"/>
      <c r="AM170" s="490">
        <v>0</v>
      </c>
      <c r="AN170" s="490"/>
      <c r="AO170" s="490"/>
      <c r="AP170" s="490"/>
      <c r="AQ170" s="490"/>
      <c r="AR170" s="490"/>
      <c r="AS170" s="490"/>
      <c r="AT170" s="490"/>
      <c r="AU170" s="490">
        <v>0</v>
      </c>
      <c r="AV170" s="490"/>
      <c r="AW170" s="490">
        <v>200</v>
      </c>
      <c r="AX170" s="490">
        <v>100</v>
      </c>
      <c r="AY170" s="490">
        <v>500</v>
      </c>
      <c r="AZ170" s="490">
        <v>200</v>
      </c>
      <c r="BA170" s="490">
        <v>130</v>
      </c>
      <c r="BB170" s="490">
        <v>150</v>
      </c>
      <c r="BC170" s="490">
        <v>1000</v>
      </c>
      <c r="BD170" s="500">
        <v>900</v>
      </c>
      <c r="BE170" s="490">
        <v>0</v>
      </c>
      <c r="BF170" s="490">
        <v>0</v>
      </c>
      <c r="BG170" s="490">
        <v>100</v>
      </c>
      <c r="BH170" s="490">
        <v>60</v>
      </c>
      <c r="BI170" s="490">
        <v>0</v>
      </c>
      <c r="BJ170" s="490"/>
      <c r="BK170" s="490">
        <v>0</v>
      </c>
      <c r="BL170" s="490"/>
      <c r="BM170" s="490">
        <v>300</v>
      </c>
      <c r="BN170" s="490">
        <v>300</v>
      </c>
      <c r="BO170" s="490">
        <v>20</v>
      </c>
      <c r="BP170" s="490"/>
      <c r="BQ170" s="490"/>
      <c r="BR170" s="490"/>
      <c r="BS170" s="490"/>
      <c r="BT170" s="490"/>
      <c r="BU170" s="490"/>
      <c r="BV170" s="490"/>
      <c r="BW170" s="490">
        <v>0</v>
      </c>
      <c r="BX170" s="490"/>
      <c r="BY170" s="490">
        <v>0</v>
      </c>
      <c r="BZ170" s="490"/>
      <c r="CA170" s="490"/>
      <c r="CB170" s="490"/>
      <c r="CC170" s="490">
        <v>200</v>
      </c>
      <c r="CD170" s="490">
        <v>0</v>
      </c>
      <c r="CE170" s="490">
        <v>0</v>
      </c>
      <c r="CF170" s="490"/>
      <c r="CG170" s="490">
        <v>200</v>
      </c>
      <c r="CH170" s="490">
        <v>300</v>
      </c>
      <c r="CI170" s="490">
        <v>0</v>
      </c>
      <c r="CJ170" s="490">
        <v>0</v>
      </c>
      <c r="CK170" s="490">
        <v>0</v>
      </c>
      <c r="CL170" s="490"/>
      <c r="CM170" s="490"/>
      <c r="CN170" s="490"/>
      <c r="CO170" s="490">
        <v>0</v>
      </c>
      <c r="CP170" s="490"/>
      <c r="CQ170" s="490">
        <v>0</v>
      </c>
      <c r="CR170" s="490"/>
      <c r="CS170" s="490">
        <v>0</v>
      </c>
      <c r="CT170" s="490"/>
      <c r="CU170" s="490">
        <v>0</v>
      </c>
      <c r="CV170" s="490"/>
      <c r="CW170" s="490"/>
      <c r="CX170" s="500"/>
      <c r="CY170" s="490">
        <v>0</v>
      </c>
      <c r="CZ170" s="490"/>
      <c r="DA170" s="490">
        <v>0</v>
      </c>
      <c r="DB170" s="490"/>
      <c r="DC170" s="490"/>
      <c r="DD170" s="490"/>
      <c r="DE170" s="490">
        <v>0</v>
      </c>
      <c r="DF170" s="490"/>
      <c r="DG170" s="490"/>
      <c r="DH170" s="490"/>
      <c r="DI170" s="490"/>
      <c r="DJ170" s="490"/>
      <c r="DK170" s="490"/>
      <c r="DL170" s="490"/>
      <c r="DM170" s="490"/>
      <c r="DN170" s="490"/>
      <c r="DO170" s="490"/>
      <c r="DP170" s="490"/>
      <c r="DQ170" s="490"/>
      <c r="DR170" s="490"/>
      <c r="DS170" s="490"/>
      <c r="DT170" s="490"/>
      <c r="DU170" s="490"/>
      <c r="DV170" s="490"/>
      <c r="DW170" s="490"/>
      <c r="DX170" s="490"/>
      <c r="DY170" s="490"/>
      <c r="DZ170" s="490"/>
      <c r="EA170" s="490"/>
      <c r="EB170" s="490">
        <v>0</v>
      </c>
      <c r="EC170" s="490"/>
      <c r="ED170" s="490"/>
      <c r="EE170" s="490"/>
      <c r="EF170" s="490"/>
      <c r="EG170" s="490"/>
      <c r="EH170" s="490">
        <v>0</v>
      </c>
      <c r="EI170" s="490"/>
      <c r="EJ170" s="490"/>
      <c r="EK170" s="490"/>
      <c r="EL170" s="490"/>
      <c r="EM170" s="490">
        <v>0</v>
      </c>
      <c r="EN170" s="490"/>
      <c r="EO170" s="490"/>
      <c r="EP170" s="490"/>
      <c r="EQ170" s="490"/>
      <c r="ER170" s="490"/>
      <c r="ES170" s="490"/>
      <c r="ET170" s="490"/>
      <c r="EU170" s="490"/>
      <c r="EV170" s="513"/>
      <c r="EW170" s="490"/>
      <c r="EX170" s="490"/>
      <c r="EY170" s="490"/>
      <c r="EZ170" s="490"/>
      <c r="FA170" s="481">
        <f t="shared" si="4"/>
        <v>8560</v>
      </c>
      <c r="FB170" s="490">
        <f>N170-FA170</f>
        <v>1890</v>
      </c>
    </row>
    <row r="171" spans="1:158" s="466" customFormat="1" ht="40.9" customHeight="1">
      <c r="A171" s="203" t="s">
        <v>8243</v>
      </c>
      <c r="B171" s="502"/>
      <c r="C171" s="502"/>
      <c r="D171" s="502"/>
      <c r="E171" s="502"/>
      <c r="F171" s="507" t="s">
        <v>3261</v>
      </c>
      <c r="G171" s="502"/>
      <c r="H171" s="502"/>
      <c r="I171" s="502"/>
      <c r="J171" s="502"/>
      <c r="K171" s="502"/>
      <c r="L171" s="502"/>
      <c r="M171" s="502"/>
      <c r="N171" s="504"/>
      <c r="O171" s="502"/>
      <c r="P171" s="502"/>
      <c r="Q171" s="490"/>
      <c r="R171" s="490"/>
      <c r="S171" s="490"/>
      <c r="T171" s="490"/>
      <c r="U171" s="490"/>
      <c r="V171" s="490"/>
      <c r="W171" s="490"/>
      <c r="X171" s="490"/>
      <c r="Y171" s="490"/>
      <c r="Z171" s="490"/>
      <c r="AA171" s="490"/>
      <c r="AB171" s="490"/>
      <c r="AC171" s="490"/>
      <c r="AD171" s="490"/>
      <c r="AE171" s="490"/>
      <c r="AF171" s="490"/>
      <c r="AG171" s="490"/>
      <c r="AH171" s="490"/>
      <c r="AI171" s="490"/>
      <c r="AJ171" s="490"/>
      <c r="AK171" s="490"/>
      <c r="AL171" s="490"/>
      <c r="AM171" s="490"/>
      <c r="AN171" s="490"/>
      <c r="AO171" s="490"/>
      <c r="AP171" s="490"/>
      <c r="AQ171" s="490"/>
      <c r="AR171" s="490"/>
      <c r="AS171" s="490"/>
      <c r="AT171" s="490"/>
      <c r="AU171" s="490"/>
      <c r="AV171" s="490"/>
      <c r="AW171" s="490"/>
      <c r="AX171" s="490"/>
      <c r="AY171" s="490"/>
      <c r="AZ171" s="490"/>
      <c r="BA171" s="490"/>
      <c r="BB171" s="490"/>
      <c r="BC171" s="490"/>
      <c r="BD171" s="500"/>
      <c r="BE171" s="490"/>
      <c r="BF171" s="490"/>
      <c r="BG171" s="490"/>
      <c r="BH171" s="490"/>
      <c r="BI171" s="490"/>
      <c r="BJ171" s="490"/>
      <c r="BK171" s="490"/>
      <c r="BL171" s="490"/>
      <c r="BM171" s="490"/>
      <c r="BN171" s="490"/>
      <c r="BO171" s="490"/>
      <c r="BP171" s="490"/>
      <c r="BQ171" s="490"/>
      <c r="BR171" s="490"/>
      <c r="BS171" s="490"/>
      <c r="BT171" s="490"/>
      <c r="BU171" s="490"/>
      <c r="BV171" s="490"/>
      <c r="BW171" s="490"/>
      <c r="BX171" s="490"/>
      <c r="BY171" s="490"/>
      <c r="BZ171" s="490"/>
      <c r="CA171" s="490"/>
      <c r="CB171" s="490"/>
      <c r="CC171" s="490"/>
      <c r="CD171" s="490"/>
      <c r="CE171" s="490"/>
      <c r="CF171" s="490"/>
      <c r="CG171" s="490"/>
      <c r="CH171" s="490"/>
      <c r="CI171" s="490"/>
      <c r="CJ171" s="490"/>
      <c r="CK171" s="490"/>
      <c r="CL171" s="490"/>
      <c r="CM171" s="490"/>
      <c r="CN171" s="490"/>
      <c r="CO171" s="490"/>
      <c r="CP171" s="490"/>
      <c r="CQ171" s="490"/>
      <c r="CR171" s="490"/>
      <c r="CS171" s="490"/>
      <c r="CT171" s="490"/>
      <c r="CU171" s="490"/>
      <c r="CV171" s="490"/>
      <c r="CW171" s="490"/>
      <c r="CX171" s="500"/>
      <c r="CY171" s="490"/>
      <c r="CZ171" s="490"/>
      <c r="DA171" s="490"/>
      <c r="DB171" s="490"/>
      <c r="DC171" s="490"/>
      <c r="DD171" s="490"/>
      <c r="DE171" s="490"/>
      <c r="DF171" s="490"/>
      <c r="DG171" s="490"/>
      <c r="DH171" s="490"/>
      <c r="DI171" s="490"/>
      <c r="DJ171" s="490"/>
      <c r="DK171" s="490"/>
      <c r="DL171" s="490"/>
      <c r="DM171" s="490"/>
      <c r="DN171" s="490"/>
      <c r="DO171" s="490"/>
      <c r="DP171" s="490"/>
      <c r="DQ171" s="490"/>
      <c r="DR171" s="490"/>
      <c r="DS171" s="490"/>
      <c r="DT171" s="490"/>
      <c r="DU171" s="490"/>
      <c r="DV171" s="490"/>
      <c r="DW171" s="490"/>
      <c r="DX171" s="490"/>
      <c r="DY171" s="490"/>
      <c r="DZ171" s="490"/>
      <c r="EA171" s="490"/>
      <c r="EB171" s="490"/>
      <c r="EC171" s="490"/>
      <c r="ED171" s="490"/>
      <c r="EE171" s="490"/>
      <c r="EF171" s="490"/>
      <c r="EG171" s="490"/>
      <c r="EH171" s="490"/>
      <c r="EI171" s="490"/>
      <c r="EJ171" s="490"/>
      <c r="EK171" s="490"/>
      <c r="EL171" s="490"/>
      <c r="EM171" s="490"/>
      <c r="EN171" s="490"/>
      <c r="EO171" s="490"/>
      <c r="EP171" s="490"/>
      <c r="EQ171" s="490"/>
      <c r="ER171" s="490"/>
      <c r="ES171" s="490"/>
      <c r="ET171" s="490"/>
      <c r="EU171" s="490"/>
      <c r="EV171" s="513"/>
      <c r="EW171" s="490"/>
      <c r="EX171" s="490"/>
      <c r="EY171" s="490"/>
      <c r="EZ171" s="490"/>
      <c r="FA171" s="481"/>
      <c r="FB171" s="490"/>
    </row>
    <row r="172" spans="1:158" s="466" customFormat="1" ht="40.9" customHeight="1">
      <c r="A172" s="203">
        <v>113</v>
      </c>
      <c r="B172" s="502" t="s">
        <v>5779</v>
      </c>
      <c r="C172" s="502" t="s">
        <v>5866</v>
      </c>
      <c r="D172" s="502">
        <v>770</v>
      </c>
      <c r="E172" s="502">
        <v>3</v>
      </c>
      <c r="F172" s="503" t="s">
        <v>5867</v>
      </c>
      <c r="G172" s="502" t="s">
        <v>4727</v>
      </c>
      <c r="H172" s="502" t="s">
        <v>30</v>
      </c>
      <c r="I172" s="502" t="s">
        <v>708</v>
      </c>
      <c r="J172" s="502">
        <v>24</v>
      </c>
      <c r="K172" s="502" t="s">
        <v>5868</v>
      </c>
      <c r="L172" s="502" t="s">
        <v>5680</v>
      </c>
      <c r="M172" s="502" t="s">
        <v>10</v>
      </c>
      <c r="N172" s="504">
        <v>51000</v>
      </c>
      <c r="O172" s="502" t="s">
        <v>3065</v>
      </c>
      <c r="P172" s="502">
        <v>96</v>
      </c>
      <c r="Q172" s="490">
        <v>0</v>
      </c>
      <c r="R172" s="490"/>
      <c r="S172" s="490"/>
      <c r="T172" s="490"/>
      <c r="U172" s="490"/>
      <c r="V172" s="490"/>
      <c r="W172" s="490">
        <v>50000</v>
      </c>
      <c r="X172" s="490">
        <v>37000</v>
      </c>
      <c r="Y172" s="490"/>
      <c r="Z172" s="490"/>
      <c r="AA172" s="490"/>
      <c r="AB172" s="490"/>
      <c r="AC172" s="490">
        <v>0</v>
      </c>
      <c r="AD172" s="490"/>
      <c r="AE172" s="490"/>
      <c r="AF172" s="490"/>
      <c r="AG172" s="490">
        <v>0</v>
      </c>
      <c r="AH172" s="490"/>
      <c r="AI172" s="490"/>
      <c r="AJ172" s="490"/>
      <c r="AK172" s="490">
        <v>0</v>
      </c>
      <c r="AL172" s="490"/>
      <c r="AM172" s="490">
        <v>0</v>
      </c>
      <c r="AN172" s="490"/>
      <c r="AO172" s="490"/>
      <c r="AP172" s="490"/>
      <c r="AQ172" s="490"/>
      <c r="AR172" s="490"/>
      <c r="AS172" s="490"/>
      <c r="AT172" s="490"/>
      <c r="AU172" s="490">
        <v>0</v>
      </c>
      <c r="AV172" s="490"/>
      <c r="AW172" s="490"/>
      <c r="AX172" s="490"/>
      <c r="AY172" s="490"/>
      <c r="AZ172" s="490"/>
      <c r="BA172" s="490"/>
      <c r="BB172" s="490"/>
      <c r="BC172" s="490">
        <v>0</v>
      </c>
      <c r="BD172" s="500"/>
      <c r="BE172" s="490">
        <v>0</v>
      </c>
      <c r="BF172" s="490">
        <v>0</v>
      </c>
      <c r="BG172" s="490">
        <v>0</v>
      </c>
      <c r="BH172" s="490"/>
      <c r="BI172" s="490">
        <v>0</v>
      </c>
      <c r="BJ172" s="490"/>
      <c r="BK172" s="490">
        <v>0</v>
      </c>
      <c r="BL172" s="490"/>
      <c r="BM172" s="490">
        <v>0</v>
      </c>
      <c r="BN172" s="490"/>
      <c r="BO172" s="490">
        <v>0</v>
      </c>
      <c r="BP172" s="490"/>
      <c r="BQ172" s="490"/>
      <c r="BR172" s="490"/>
      <c r="BS172" s="490"/>
      <c r="BT172" s="490"/>
      <c r="BU172" s="490"/>
      <c r="BV172" s="490"/>
      <c r="BW172" s="490">
        <v>0</v>
      </c>
      <c r="BX172" s="490"/>
      <c r="BY172" s="490">
        <v>0</v>
      </c>
      <c r="BZ172" s="490"/>
      <c r="CA172" s="490"/>
      <c r="CB172" s="490"/>
      <c r="CC172" s="490">
        <v>0</v>
      </c>
      <c r="CD172" s="490">
        <v>0</v>
      </c>
      <c r="CE172" s="490">
        <v>0</v>
      </c>
      <c r="CF172" s="490"/>
      <c r="CG172" s="490"/>
      <c r="CH172" s="490"/>
      <c r="CI172" s="490">
        <v>0</v>
      </c>
      <c r="CJ172" s="490">
        <v>0</v>
      </c>
      <c r="CK172" s="490">
        <v>0</v>
      </c>
      <c r="CL172" s="490"/>
      <c r="CM172" s="490"/>
      <c r="CN172" s="490"/>
      <c r="CO172" s="490">
        <v>0</v>
      </c>
      <c r="CP172" s="490"/>
      <c r="CQ172" s="490">
        <v>0</v>
      </c>
      <c r="CR172" s="490"/>
      <c r="CS172" s="490">
        <v>0</v>
      </c>
      <c r="CT172" s="490"/>
      <c r="CU172" s="490">
        <v>0</v>
      </c>
      <c r="CV172" s="490"/>
      <c r="CW172" s="490"/>
      <c r="CX172" s="500"/>
      <c r="CY172" s="490">
        <v>0</v>
      </c>
      <c r="CZ172" s="490"/>
      <c r="DA172" s="490">
        <v>0</v>
      </c>
      <c r="DB172" s="490"/>
      <c r="DC172" s="490">
        <v>1000</v>
      </c>
      <c r="DD172" s="490">
        <v>0</v>
      </c>
      <c r="DE172" s="490">
        <v>0</v>
      </c>
      <c r="DF172" s="490"/>
      <c r="DG172" s="490"/>
      <c r="DH172" s="490"/>
      <c r="DI172" s="490"/>
      <c r="DJ172" s="490"/>
      <c r="DK172" s="490"/>
      <c r="DL172" s="490"/>
      <c r="DM172" s="490"/>
      <c r="DN172" s="490"/>
      <c r="DO172" s="490"/>
      <c r="DP172" s="490"/>
      <c r="DQ172" s="490"/>
      <c r="DR172" s="490"/>
      <c r="DS172" s="490"/>
      <c r="DT172" s="490"/>
      <c r="DU172" s="490"/>
      <c r="DV172" s="490"/>
      <c r="DW172" s="490"/>
      <c r="DX172" s="490"/>
      <c r="DY172" s="490"/>
      <c r="DZ172" s="490"/>
      <c r="EA172" s="490"/>
      <c r="EB172" s="490">
        <v>0</v>
      </c>
      <c r="EC172" s="490"/>
      <c r="ED172" s="490"/>
      <c r="EE172" s="490"/>
      <c r="EF172" s="490"/>
      <c r="EG172" s="490"/>
      <c r="EH172" s="490">
        <v>0</v>
      </c>
      <c r="EI172" s="490"/>
      <c r="EJ172" s="490"/>
      <c r="EK172" s="490"/>
      <c r="EL172" s="490"/>
      <c r="EM172" s="490">
        <v>0</v>
      </c>
      <c r="EN172" s="490"/>
      <c r="EO172" s="490"/>
      <c r="EP172" s="490"/>
      <c r="EQ172" s="490"/>
      <c r="ER172" s="490"/>
      <c r="ES172" s="490"/>
      <c r="ET172" s="490"/>
      <c r="EU172" s="490"/>
      <c r="EV172" s="513"/>
      <c r="EW172" s="490"/>
      <c r="EX172" s="490"/>
      <c r="EY172" s="490"/>
      <c r="EZ172" s="490"/>
      <c r="FA172" s="481">
        <f t="shared" si="4"/>
        <v>37000</v>
      </c>
      <c r="FB172" s="490">
        <f>N172-FA172</f>
        <v>14000</v>
      </c>
    </row>
    <row r="173" spans="1:158" s="466" customFormat="1" ht="40.9" customHeight="1">
      <c r="A173" s="203">
        <v>114</v>
      </c>
      <c r="B173" s="502" t="s">
        <v>5783</v>
      </c>
      <c r="C173" s="502" t="s">
        <v>5869</v>
      </c>
      <c r="D173" s="523">
        <v>773</v>
      </c>
      <c r="E173" s="502">
        <v>516</v>
      </c>
      <c r="F173" s="503" t="s">
        <v>5870</v>
      </c>
      <c r="G173" s="502" t="s">
        <v>5871</v>
      </c>
      <c r="H173" s="502" t="s">
        <v>5872</v>
      </c>
      <c r="I173" s="502" t="s">
        <v>5589</v>
      </c>
      <c r="J173" s="502">
        <v>36</v>
      </c>
      <c r="K173" s="502" t="s">
        <v>5873</v>
      </c>
      <c r="L173" s="502" t="s">
        <v>5555</v>
      </c>
      <c r="M173" s="502" t="s">
        <v>10</v>
      </c>
      <c r="N173" s="504">
        <v>620000</v>
      </c>
      <c r="O173" s="502" t="s">
        <v>5556</v>
      </c>
      <c r="P173" s="502">
        <v>43</v>
      </c>
      <c r="Q173" s="490">
        <v>0</v>
      </c>
      <c r="R173" s="490"/>
      <c r="S173" s="490"/>
      <c r="T173" s="490"/>
      <c r="U173" s="490"/>
      <c r="V173" s="490"/>
      <c r="W173" s="490"/>
      <c r="X173" s="490"/>
      <c r="Y173" s="490"/>
      <c r="Z173" s="490"/>
      <c r="AA173" s="490"/>
      <c r="AB173" s="490"/>
      <c r="AC173" s="490">
        <v>0</v>
      </c>
      <c r="AD173" s="490"/>
      <c r="AE173" s="490"/>
      <c r="AF173" s="490"/>
      <c r="AG173" s="490">
        <v>0</v>
      </c>
      <c r="AH173" s="490"/>
      <c r="AI173" s="490"/>
      <c r="AJ173" s="490"/>
      <c r="AK173" s="490">
        <v>0</v>
      </c>
      <c r="AL173" s="490"/>
      <c r="AM173" s="490">
        <v>0</v>
      </c>
      <c r="AN173" s="490"/>
      <c r="AO173" s="490"/>
      <c r="AP173" s="490"/>
      <c r="AQ173" s="490"/>
      <c r="AR173" s="490"/>
      <c r="AS173" s="490"/>
      <c r="AT173" s="490"/>
      <c r="AU173" s="490">
        <v>0</v>
      </c>
      <c r="AV173" s="490"/>
      <c r="AW173" s="490"/>
      <c r="AX173" s="490"/>
      <c r="AY173" s="490"/>
      <c r="AZ173" s="490"/>
      <c r="BA173" s="490"/>
      <c r="BB173" s="490"/>
      <c r="BC173" s="490">
        <v>0</v>
      </c>
      <c r="BD173" s="500"/>
      <c r="BE173" s="490">
        <v>0</v>
      </c>
      <c r="BF173" s="490">
        <v>0</v>
      </c>
      <c r="BG173" s="490">
        <v>0</v>
      </c>
      <c r="BH173" s="490"/>
      <c r="BI173" s="490">
        <v>0</v>
      </c>
      <c r="BJ173" s="490"/>
      <c r="BK173" s="490">
        <v>0</v>
      </c>
      <c r="BL173" s="490"/>
      <c r="BM173" s="490">
        <v>80000</v>
      </c>
      <c r="BN173" s="490">
        <v>59940</v>
      </c>
      <c r="BO173" s="490">
        <v>0</v>
      </c>
      <c r="BP173" s="490"/>
      <c r="BQ173" s="490"/>
      <c r="BR173" s="490"/>
      <c r="BS173" s="490"/>
      <c r="BT173" s="490"/>
      <c r="BU173" s="490"/>
      <c r="BV173" s="490"/>
      <c r="BW173" s="490">
        <v>0</v>
      </c>
      <c r="BX173" s="490"/>
      <c r="BY173" s="490">
        <v>0</v>
      </c>
      <c r="BZ173" s="490"/>
      <c r="CA173" s="490"/>
      <c r="CB173" s="490"/>
      <c r="CC173" s="490">
        <v>0</v>
      </c>
      <c r="CD173" s="490">
        <v>0</v>
      </c>
      <c r="CE173" s="490">
        <v>0</v>
      </c>
      <c r="CF173" s="490"/>
      <c r="CG173" s="490"/>
      <c r="CH173" s="490"/>
      <c r="CI173" s="490">
        <v>0</v>
      </c>
      <c r="CJ173" s="490">
        <v>0</v>
      </c>
      <c r="CK173" s="490">
        <v>0</v>
      </c>
      <c r="CL173" s="490"/>
      <c r="CM173" s="490"/>
      <c r="CN173" s="490"/>
      <c r="CO173" s="490">
        <v>500000</v>
      </c>
      <c r="CP173" s="490">
        <v>450000</v>
      </c>
      <c r="CQ173" s="490">
        <v>0</v>
      </c>
      <c r="CR173" s="490"/>
      <c r="CS173" s="490">
        <v>0</v>
      </c>
      <c r="CT173" s="490"/>
      <c r="CU173" s="490">
        <v>0</v>
      </c>
      <c r="CV173" s="490"/>
      <c r="CW173" s="490"/>
      <c r="CX173" s="500"/>
      <c r="CY173" s="490">
        <v>0</v>
      </c>
      <c r="CZ173" s="490"/>
      <c r="DA173" s="490">
        <v>0</v>
      </c>
      <c r="DB173" s="490"/>
      <c r="DC173" s="490"/>
      <c r="DD173" s="490"/>
      <c r="DE173" s="490">
        <v>0</v>
      </c>
      <c r="DF173" s="490"/>
      <c r="DG173" s="490"/>
      <c r="DH173" s="490"/>
      <c r="DI173" s="490"/>
      <c r="DJ173" s="490"/>
      <c r="DK173" s="490"/>
      <c r="DL173" s="490"/>
      <c r="DM173" s="490"/>
      <c r="DN173" s="490"/>
      <c r="DO173" s="490"/>
      <c r="DP173" s="490"/>
      <c r="DQ173" s="490"/>
      <c r="DR173" s="490"/>
      <c r="DS173" s="490"/>
      <c r="DT173" s="490"/>
      <c r="DU173" s="490"/>
      <c r="DV173" s="490"/>
      <c r="DW173" s="490"/>
      <c r="DX173" s="490"/>
      <c r="DY173" s="490"/>
      <c r="DZ173" s="490"/>
      <c r="EA173" s="490"/>
      <c r="EB173" s="490">
        <v>0</v>
      </c>
      <c r="EC173" s="490"/>
      <c r="ED173" s="490"/>
      <c r="EE173" s="490"/>
      <c r="EF173" s="490"/>
      <c r="EG173" s="490"/>
      <c r="EH173" s="490">
        <v>0</v>
      </c>
      <c r="EI173" s="490"/>
      <c r="EJ173" s="490">
        <v>40000</v>
      </c>
      <c r="EK173" s="490"/>
      <c r="EL173" s="490"/>
      <c r="EM173" s="490">
        <v>0</v>
      </c>
      <c r="EN173" s="490"/>
      <c r="EO173" s="490"/>
      <c r="EP173" s="490"/>
      <c r="EQ173" s="490"/>
      <c r="ER173" s="490"/>
      <c r="ES173" s="490"/>
      <c r="ET173" s="490"/>
      <c r="EU173" s="490"/>
      <c r="EV173" s="513"/>
      <c r="EW173" s="490"/>
      <c r="EX173" s="490"/>
      <c r="EY173" s="490"/>
      <c r="EZ173" s="490"/>
      <c r="FA173" s="481">
        <f t="shared" si="4"/>
        <v>509940</v>
      </c>
      <c r="FB173" s="490">
        <f>N173-FA173</f>
        <v>110060</v>
      </c>
    </row>
    <row r="174" spans="1:158" s="466" customFormat="1" ht="40.9" customHeight="1">
      <c r="A174" s="203">
        <v>115</v>
      </c>
      <c r="B174" s="502" t="s">
        <v>5785</v>
      </c>
      <c r="C174" s="502" t="s">
        <v>5874</v>
      </c>
      <c r="D174" s="515">
        <v>778</v>
      </c>
      <c r="E174" s="502">
        <v>521</v>
      </c>
      <c r="F174" s="503" t="s">
        <v>5875</v>
      </c>
      <c r="G174" s="502" t="s">
        <v>402</v>
      </c>
      <c r="H174" s="502" t="s">
        <v>18</v>
      </c>
      <c r="I174" s="502" t="s">
        <v>5876</v>
      </c>
      <c r="J174" s="502">
        <v>36</v>
      </c>
      <c r="K174" s="502" t="s">
        <v>5877</v>
      </c>
      <c r="L174" s="502" t="s">
        <v>5878</v>
      </c>
      <c r="M174" s="502" t="s">
        <v>10</v>
      </c>
      <c r="N174" s="504">
        <v>405000</v>
      </c>
      <c r="O174" s="502" t="s">
        <v>3107</v>
      </c>
      <c r="P174" s="502">
        <v>42</v>
      </c>
      <c r="Q174" s="490">
        <v>20000</v>
      </c>
      <c r="R174" s="490"/>
      <c r="S174" s="490"/>
      <c r="T174" s="490"/>
      <c r="U174" s="490"/>
      <c r="V174" s="490"/>
      <c r="W174" s="490"/>
      <c r="X174" s="490"/>
      <c r="Y174" s="490">
        <v>50000</v>
      </c>
      <c r="Z174" s="490">
        <v>50000</v>
      </c>
      <c r="AA174" s="490">
        <v>130000</v>
      </c>
      <c r="AB174" s="490"/>
      <c r="AC174" s="490">
        <v>0</v>
      </c>
      <c r="AD174" s="490"/>
      <c r="AE174" s="490"/>
      <c r="AF174" s="490"/>
      <c r="AG174" s="490">
        <v>0</v>
      </c>
      <c r="AH174" s="490"/>
      <c r="AI174" s="490"/>
      <c r="AJ174" s="490"/>
      <c r="AK174" s="490">
        <v>0</v>
      </c>
      <c r="AL174" s="490"/>
      <c r="AM174" s="490">
        <v>0</v>
      </c>
      <c r="AN174" s="490"/>
      <c r="AO174" s="490"/>
      <c r="AP174" s="490"/>
      <c r="AQ174" s="490"/>
      <c r="AR174" s="490"/>
      <c r="AS174" s="490"/>
      <c r="AT174" s="490">
        <v>100000</v>
      </c>
      <c r="AU174" s="490">
        <v>100000</v>
      </c>
      <c r="AV174" s="490">
        <v>0</v>
      </c>
      <c r="AW174" s="490"/>
      <c r="AX174" s="490"/>
      <c r="AY174" s="490"/>
      <c r="AZ174" s="490"/>
      <c r="BA174" s="490"/>
      <c r="BB174" s="490"/>
      <c r="BC174" s="490">
        <v>30000</v>
      </c>
      <c r="BD174" s="500">
        <v>0</v>
      </c>
      <c r="BE174" s="490">
        <v>0</v>
      </c>
      <c r="BF174" s="490">
        <v>0</v>
      </c>
      <c r="BG174" s="490">
        <v>0</v>
      </c>
      <c r="BH174" s="490"/>
      <c r="BI174" s="490">
        <v>0</v>
      </c>
      <c r="BJ174" s="490"/>
      <c r="BK174" s="490">
        <v>0</v>
      </c>
      <c r="BL174" s="490"/>
      <c r="BM174" s="490">
        <v>0</v>
      </c>
      <c r="BN174" s="490"/>
      <c r="BO174" s="490">
        <v>5000</v>
      </c>
      <c r="BP174" s="490"/>
      <c r="BQ174" s="490"/>
      <c r="BR174" s="490"/>
      <c r="BS174" s="490"/>
      <c r="BT174" s="490"/>
      <c r="BU174" s="490"/>
      <c r="BV174" s="490"/>
      <c r="BW174" s="490">
        <v>0</v>
      </c>
      <c r="BX174" s="490"/>
      <c r="BY174" s="490">
        <v>0</v>
      </c>
      <c r="BZ174" s="490"/>
      <c r="CA174" s="490">
        <v>30000</v>
      </c>
      <c r="CB174" s="490"/>
      <c r="CC174" s="490">
        <v>0</v>
      </c>
      <c r="CD174" s="490">
        <v>0</v>
      </c>
      <c r="CE174" s="490">
        <v>10000</v>
      </c>
      <c r="CF174" s="490">
        <v>0</v>
      </c>
      <c r="CG174" s="490"/>
      <c r="CH174" s="490"/>
      <c r="CI174" s="490">
        <v>30000</v>
      </c>
      <c r="CJ174" s="490">
        <v>0</v>
      </c>
      <c r="CK174" s="490">
        <v>30000</v>
      </c>
      <c r="CL174" s="490"/>
      <c r="CM174" s="490"/>
      <c r="CN174" s="490"/>
      <c r="CO174" s="490">
        <v>0</v>
      </c>
      <c r="CP174" s="490"/>
      <c r="CQ174" s="490">
        <v>0</v>
      </c>
      <c r="CR174" s="490"/>
      <c r="CS174" s="490">
        <v>0</v>
      </c>
      <c r="CT174" s="490"/>
      <c r="CU174" s="490">
        <v>0</v>
      </c>
      <c r="CV174" s="490"/>
      <c r="CW174" s="490"/>
      <c r="CX174" s="500"/>
      <c r="CY174" s="490">
        <v>0</v>
      </c>
      <c r="CZ174" s="490"/>
      <c r="DA174" s="490">
        <v>0</v>
      </c>
      <c r="DB174" s="490"/>
      <c r="DC174" s="490"/>
      <c r="DD174" s="490"/>
      <c r="DE174" s="490">
        <v>0</v>
      </c>
      <c r="DF174" s="490"/>
      <c r="DG174" s="490"/>
      <c r="DH174" s="490"/>
      <c r="DI174" s="490"/>
      <c r="DJ174" s="490"/>
      <c r="DK174" s="490"/>
      <c r="DL174" s="490"/>
      <c r="DM174" s="490"/>
      <c r="DN174" s="490"/>
      <c r="DO174" s="490"/>
      <c r="DP174" s="490"/>
      <c r="DQ174" s="490"/>
      <c r="DR174" s="490"/>
      <c r="DS174" s="490"/>
      <c r="DT174" s="490"/>
      <c r="DU174" s="490"/>
      <c r="DV174" s="490"/>
      <c r="DW174" s="490"/>
      <c r="DX174" s="490"/>
      <c r="DY174" s="490"/>
      <c r="DZ174" s="490"/>
      <c r="EA174" s="490"/>
      <c r="EB174" s="490">
        <v>0</v>
      </c>
      <c r="EC174" s="490"/>
      <c r="ED174" s="490"/>
      <c r="EE174" s="490"/>
      <c r="EF174" s="490"/>
      <c r="EG174" s="490"/>
      <c r="EH174" s="490">
        <v>0</v>
      </c>
      <c r="EI174" s="490"/>
      <c r="EJ174" s="490"/>
      <c r="EK174" s="490"/>
      <c r="EL174" s="490"/>
      <c r="EM174" s="490">
        <v>0</v>
      </c>
      <c r="EN174" s="490"/>
      <c r="EO174" s="490"/>
      <c r="EP174" s="490"/>
      <c r="EQ174" s="490"/>
      <c r="ER174" s="490"/>
      <c r="ES174" s="490"/>
      <c r="ET174" s="490"/>
      <c r="EU174" s="490"/>
      <c r="EV174" s="513"/>
      <c r="EW174" s="490"/>
      <c r="EX174" s="490"/>
      <c r="EY174" s="490"/>
      <c r="EZ174" s="490"/>
      <c r="FA174" s="481">
        <f t="shared" si="4"/>
        <v>50000</v>
      </c>
      <c r="FB174" s="490">
        <f>N174-FA174</f>
        <v>355000</v>
      </c>
    </row>
    <row r="175" spans="1:158" s="466" customFormat="1" ht="40.9" customHeight="1">
      <c r="A175" s="203">
        <v>116</v>
      </c>
      <c r="B175" s="502" t="s">
        <v>5790</v>
      </c>
      <c r="C175" s="502" t="s">
        <v>5879</v>
      </c>
      <c r="D175" s="502">
        <v>792</v>
      </c>
      <c r="E175" s="502">
        <v>1012</v>
      </c>
      <c r="F175" s="503" t="s">
        <v>5880</v>
      </c>
      <c r="G175" s="502" t="s">
        <v>140</v>
      </c>
      <c r="H175" s="502" t="s">
        <v>9</v>
      </c>
      <c r="I175" s="502" t="s">
        <v>5881</v>
      </c>
      <c r="J175" s="502">
        <v>24</v>
      </c>
      <c r="K175" s="502" t="s">
        <v>5882</v>
      </c>
      <c r="L175" s="502" t="s">
        <v>5883</v>
      </c>
      <c r="M175" s="502" t="s">
        <v>10</v>
      </c>
      <c r="N175" s="504">
        <v>20600</v>
      </c>
      <c r="O175" s="502" t="s">
        <v>3102</v>
      </c>
      <c r="P175" s="502">
        <v>121</v>
      </c>
      <c r="Q175" s="490">
        <v>20000</v>
      </c>
      <c r="R175" s="490">
        <v>7980</v>
      </c>
      <c r="S175" s="490"/>
      <c r="T175" s="490"/>
      <c r="U175" s="490"/>
      <c r="V175" s="490"/>
      <c r="W175" s="490"/>
      <c r="X175" s="490"/>
      <c r="Y175" s="490"/>
      <c r="Z175" s="490"/>
      <c r="AA175" s="490"/>
      <c r="AB175" s="490"/>
      <c r="AC175" s="490">
        <v>0</v>
      </c>
      <c r="AD175" s="490"/>
      <c r="AE175" s="490"/>
      <c r="AF175" s="490"/>
      <c r="AG175" s="490">
        <v>0</v>
      </c>
      <c r="AH175" s="490"/>
      <c r="AI175" s="490"/>
      <c r="AJ175" s="490"/>
      <c r="AK175" s="490">
        <v>0</v>
      </c>
      <c r="AL175" s="490"/>
      <c r="AM175" s="490">
        <v>0</v>
      </c>
      <c r="AN175" s="490"/>
      <c r="AO175" s="490"/>
      <c r="AP175" s="490"/>
      <c r="AQ175" s="490"/>
      <c r="AR175" s="490"/>
      <c r="AS175" s="490"/>
      <c r="AT175" s="490"/>
      <c r="AU175" s="490">
        <v>0</v>
      </c>
      <c r="AV175" s="490"/>
      <c r="AW175" s="490"/>
      <c r="AX175" s="490"/>
      <c r="AY175" s="490"/>
      <c r="AZ175" s="490"/>
      <c r="BA175" s="490"/>
      <c r="BB175" s="490"/>
      <c r="BC175" s="490">
        <v>0</v>
      </c>
      <c r="BD175" s="500"/>
      <c r="BE175" s="490">
        <v>0</v>
      </c>
      <c r="BF175" s="490">
        <v>0</v>
      </c>
      <c r="BG175" s="490">
        <v>0</v>
      </c>
      <c r="BH175" s="490"/>
      <c r="BI175" s="490">
        <v>0</v>
      </c>
      <c r="BJ175" s="490"/>
      <c r="BK175" s="490">
        <v>0</v>
      </c>
      <c r="BL175" s="490"/>
      <c r="BM175" s="490">
        <v>0</v>
      </c>
      <c r="BN175" s="490"/>
      <c r="BO175" s="490">
        <v>0</v>
      </c>
      <c r="BP175" s="490"/>
      <c r="BQ175" s="490"/>
      <c r="BR175" s="490"/>
      <c r="BS175" s="490"/>
      <c r="BT175" s="490"/>
      <c r="BU175" s="490"/>
      <c r="BV175" s="490"/>
      <c r="BW175" s="490">
        <v>0</v>
      </c>
      <c r="BX175" s="490"/>
      <c r="BY175" s="490">
        <v>0</v>
      </c>
      <c r="BZ175" s="490"/>
      <c r="CA175" s="490"/>
      <c r="CB175" s="490"/>
      <c r="CC175" s="490">
        <v>0</v>
      </c>
      <c r="CD175" s="490">
        <v>0</v>
      </c>
      <c r="CE175" s="490">
        <v>0</v>
      </c>
      <c r="CF175" s="490"/>
      <c r="CG175" s="490"/>
      <c r="CH175" s="490"/>
      <c r="CI175" s="490">
        <v>0</v>
      </c>
      <c r="CJ175" s="490">
        <v>0</v>
      </c>
      <c r="CK175" s="490">
        <v>0</v>
      </c>
      <c r="CL175" s="490"/>
      <c r="CM175" s="490"/>
      <c r="CN175" s="490"/>
      <c r="CO175" s="490">
        <v>0</v>
      </c>
      <c r="CP175" s="490"/>
      <c r="CQ175" s="490">
        <v>0</v>
      </c>
      <c r="CR175" s="490"/>
      <c r="CS175" s="490">
        <v>0</v>
      </c>
      <c r="CT175" s="490"/>
      <c r="CU175" s="490">
        <v>0</v>
      </c>
      <c r="CV175" s="490"/>
      <c r="CW175" s="490"/>
      <c r="CX175" s="500"/>
      <c r="CY175" s="490">
        <v>0</v>
      </c>
      <c r="CZ175" s="490"/>
      <c r="DA175" s="490">
        <v>0</v>
      </c>
      <c r="DB175" s="490"/>
      <c r="DC175" s="490">
        <v>600</v>
      </c>
      <c r="DD175" s="490">
        <v>600</v>
      </c>
      <c r="DE175" s="490">
        <v>0</v>
      </c>
      <c r="DF175" s="490"/>
      <c r="DG175" s="490"/>
      <c r="DH175" s="490"/>
      <c r="DI175" s="490"/>
      <c r="DJ175" s="490"/>
      <c r="DK175" s="490"/>
      <c r="DL175" s="490"/>
      <c r="DM175" s="490"/>
      <c r="DN175" s="490"/>
      <c r="DO175" s="490"/>
      <c r="DP175" s="490"/>
      <c r="DQ175" s="490"/>
      <c r="DR175" s="490"/>
      <c r="DS175" s="490"/>
      <c r="DT175" s="490"/>
      <c r="DU175" s="490"/>
      <c r="DV175" s="490"/>
      <c r="DW175" s="490"/>
      <c r="DX175" s="490"/>
      <c r="DY175" s="490"/>
      <c r="DZ175" s="490"/>
      <c r="EA175" s="490"/>
      <c r="EB175" s="490">
        <v>0</v>
      </c>
      <c r="EC175" s="490"/>
      <c r="ED175" s="490"/>
      <c r="EE175" s="490"/>
      <c r="EF175" s="490"/>
      <c r="EG175" s="490"/>
      <c r="EH175" s="490">
        <v>0</v>
      </c>
      <c r="EI175" s="490"/>
      <c r="EJ175" s="490"/>
      <c r="EK175" s="490"/>
      <c r="EL175" s="490"/>
      <c r="EM175" s="490">
        <v>0</v>
      </c>
      <c r="EN175" s="490"/>
      <c r="EO175" s="490"/>
      <c r="EP175" s="490"/>
      <c r="EQ175" s="490"/>
      <c r="ER175" s="490"/>
      <c r="ES175" s="490"/>
      <c r="ET175" s="490"/>
      <c r="EU175" s="490"/>
      <c r="EV175" s="513"/>
      <c r="EW175" s="490"/>
      <c r="EX175" s="490"/>
      <c r="EY175" s="490"/>
      <c r="EZ175" s="490"/>
      <c r="FA175" s="481">
        <f t="shared" si="4"/>
        <v>8580</v>
      </c>
      <c r="FB175" s="490">
        <f>N175-FA175</f>
        <v>12020</v>
      </c>
    </row>
    <row r="176" spans="1:158" s="466" customFormat="1" ht="40.9" customHeight="1">
      <c r="A176" s="203" t="s">
        <v>8243</v>
      </c>
      <c r="B176" s="502"/>
      <c r="C176" s="502"/>
      <c r="D176" s="502"/>
      <c r="E176" s="502"/>
      <c r="F176" s="507" t="s">
        <v>3265</v>
      </c>
      <c r="G176" s="502"/>
      <c r="H176" s="502"/>
      <c r="I176" s="502"/>
      <c r="J176" s="502"/>
      <c r="K176" s="502"/>
      <c r="L176" s="502"/>
      <c r="M176" s="502"/>
      <c r="N176" s="504"/>
      <c r="O176" s="502"/>
      <c r="P176" s="502"/>
      <c r="Q176" s="490"/>
      <c r="R176" s="490"/>
      <c r="S176" s="490"/>
      <c r="T176" s="490"/>
      <c r="U176" s="490"/>
      <c r="V176" s="490"/>
      <c r="W176" s="490"/>
      <c r="X176" s="490"/>
      <c r="Y176" s="490"/>
      <c r="Z176" s="490"/>
      <c r="AA176" s="490"/>
      <c r="AB176" s="490"/>
      <c r="AC176" s="490"/>
      <c r="AD176" s="490"/>
      <c r="AE176" s="490"/>
      <c r="AF176" s="490"/>
      <c r="AG176" s="490"/>
      <c r="AH176" s="490"/>
      <c r="AI176" s="490"/>
      <c r="AJ176" s="490"/>
      <c r="AK176" s="490"/>
      <c r="AL176" s="490"/>
      <c r="AM176" s="490"/>
      <c r="AN176" s="490"/>
      <c r="AO176" s="490"/>
      <c r="AP176" s="490"/>
      <c r="AQ176" s="490"/>
      <c r="AR176" s="490"/>
      <c r="AS176" s="490"/>
      <c r="AT176" s="490"/>
      <c r="AU176" s="490"/>
      <c r="AV176" s="490"/>
      <c r="AW176" s="490"/>
      <c r="AX176" s="490"/>
      <c r="AY176" s="490"/>
      <c r="AZ176" s="490"/>
      <c r="BA176" s="490"/>
      <c r="BB176" s="490"/>
      <c r="BC176" s="490"/>
      <c r="BD176" s="500"/>
      <c r="BE176" s="490"/>
      <c r="BF176" s="490"/>
      <c r="BG176" s="490"/>
      <c r="BH176" s="490"/>
      <c r="BI176" s="490"/>
      <c r="BJ176" s="490"/>
      <c r="BK176" s="490"/>
      <c r="BL176" s="490"/>
      <c r="BM176" s="490"/>
      <c r="BN176" s="490"/>
      <c r="BO176" s="490"/>
      <c r="BP176" s="490"/>
      <c r="BQ176" s="490"/>
      <c r="BR176" s="490"/>
      <c r="BS176" s="490"/>
      <c r="BT176" s="490"/>
      <c r="BU176" s="490"/>
      <c r="BV176" s="490"/>
      <c r="BW176" s="490"/>
      <c r="BX176" s="490"/>
      <c r="BY176" s="490"/>
      <c r="BZ176" s="490"/>
      <c r="CA176" s="490"/>
      <c r="CB176" s="490"/>
      <c r="CC176" s="490"/>
      <c r="CD176" s="490"/>
      <c r="CE176" s="490"/>
      <c r="CF176" s="490"/>
      <c r="CG176" s="490"/>
      <c r="CH176" s="490"/>
      <c r="CI176" s="490"/>
      <c r="CJ176" s="490"/>
      <c r="CK176" s="490"/>
      <c r="CL176" s="490"/>
      <c r="CM176" s="490"/>
      <c r="CN176" s="490"/>
      <c r="CO176" s="490"/>
      <c r="CP176" s="490"/>
      <c r="CQ176" s="490"/>
      <c r="CR176" s="490"/>
      <c r="CS176" s="490"/>
      <c r="CT176" s="490"/>
      <c r="CU176" s="490"/>
      <c r="CV176" s="490"/>
      <c r="CW176" s="490"/>
      <c r="CX176" s="500"/>
      <c r="CY176" s="490"/>
      <c r="CZ176" s="490"/>
      <c r="DA176" s="490"/>
      <c r="DB176" s="490"/>
      <c r="DC176" s="490"/>
      <c r="DD176" s="490"/>
      <c r="DE176" s="490"/>
      <c r="DF176" s="490"/>
      <c r="DG176" s="490"/>
      <c r="DH176" s="490"/>
      <c r="DI176" s="490"/>
      <c r="DJ176" s="490"/>
      <c r="DK176" s="490"/>
      <c r="DL176" s="490"/>
      <c r="DM176" s="490"/>
      <c r="DN176" s="490"/>
      <c r="DO176" s="490"/>
      <c r="DP176" s="490"/>
      <c r="DQ176" s="490"/>
      <c r="DR176" s="490"/>
      <c r="DS176" s="490"/>
      <c r="DT176" s="490"/>
      <c r="DU176" s="490"/>
      <c r="DV176" s="490"/>
      <c r="DW176" s="490"/>
      <c r="DX176" s="490"/>
      <c r="DY176" s="490"/>
      <c r="DZ176" s="490"/>
      <c r="EA176" s="490"/>
      <c r="EB176" s="490"/>
      <c r="EC176" s="490"/>
      <c r="ED176" s="490"/>
      <c r="EE176" s="490"/>
      <c r="EF176" s="490"/>
      <c r="EG176" s="490"/>
      <c r="EH176" s="490"/>
      <c r="EI176" s="490"/>
      <c r="EJ176" s="490"/>
      <c r="EK176" s="490"/>
      <c r="EL176" s="490"/>
      <c r="EM176" s="490"/>
      <c r="EN176" s="490"/>
      <c r="EO176" s="490"/>
      <c r="EP176" s="490"/>
      <c r="EQ176" s="490"/>
      <c r="ER176" s="490"/>
      <c r="ES176" s="490"/>
      <c r="ET176" s="490"/>
      <c r="EU176" s="490"/>
      <c r="EV176" s="513"/>
      <c r="EW176" s="490"/>
      <c r="EX176" s="490"/>
      <c r="EY176" s="490"/>
      <c r="EZ176" s="490"/>
      <c r="FA176" s="481"/>
      <c r="FB176" s="490"/>
    </row>
    <row r="177" spans="1:158" s="466" customFormat="1" ht="40.9" customHeight="1">
      <c r="A177" s="203" t="s">
        <v>8243</v>
      </c>
      <c r="B177" s="502"/>
      <c r="C177" s="502"/>
      <c r="D177" s="502"/>
      <c r="E177" s="502"/>
      <c r="F177" s="507" t="s">
        <v>3267</v>
      </c>
      <c r="G177" s="502"/>
      <c r="H177" s="502"/>
      <c r="I177" s="502"/>
      <c r="J177" s="502"/>
      <c r="K177" s="502"/>
      <c r="L177" s="502"/>
      <c r="M177" s="502"/>
      <c r="N177" s="504"/>
      <c r="O177" s="502"/>
      <c r="P177" s="502"/>
      <c r="Q177" s="490"/>
      <c r="R177" s="490"/>
      <c r="S177" s="490"/>
      <c r="T177" s="490"/>
      <c r="U177" s="490"/>
      <c r="V177" s="490"/>
      <c r="W177" s="490"/>
      <c r="X177" s="490"/>
      <c r="Y177" s="490"/>
      <c r="Z177" s="490"/>
      <c r="AA177" s="490"/>
      <c r="AB177" s="490"/>
      <c r="AC177" s="490"/>
      <c r="AD177" s="490"/>
      <c r="AE177" s="490"/>
      <c r="AF177" s="490"/>
      <c r="AG177" s="490"/>
      <c r="AH177" s="490"/>
      <c r="AI177" s="490"/>
      <c r="AJ177" s="490"/>
      <c r="AK177" s="490"/>
      <c r="AL177" s="490"/>
      <c r="AM177" s="490"/>
      <c r="AN177" s="490"/>
      <c r="AO177" s="490"/>
      <c r="AP177" s="490"/>
      <c r="AQ177" s="490"/>
      <c r="AR177" s="490"/>
      <c r="AS177" s="490"/>
      <c r="AT177" s="490"/>
      <c r="AU177" s="490"/>
      <c r="AV177" s="490"/>
      <c r="AW177" s="490"/>
      <c r="AX177" s="490"/>
      <c r="AY177" s="490"/>
      <c r="AZ177" s="490"/>
      <c r="BA177" s="490"/>
      <c r="BB177" s="490"/>
      <c r="BC177" s="490"/>
      <c r="BD177" s="500"/>
      <c r="BE177" s="490"/>
      <c r="BF177" s="490"/>
      <c r="BG177" s="490"/>
      <c r="BH177" s="490"/>
      <c r="BI177" s="490"/>
      <c r="BJ177" s="490"/>
      <c r="BK177" s="490"/>
      <c r="BL177" s="490"/>
      <c r="BM177" s="490"/>
      <c r="BN177" s="490"/>
      <c r="BO177" s="490"/>
      <c r="BP177" s="490"/>
      <c r="BQ177" s="490"/>
      <c r="BR177" s="490"/>
      <c r="BS177" s="490"/>
      <c r="BT177" s="490"/>
      <c r="BU177" s="490"/>
      <c r="BV177" s="490"/>
      <c r="BW177" s="490"/>
      <c r="BX177" s="490"/>
      <c r="BY177" s="490"/>
      <c r="BZ177" s="490"/>
      <c r="CA177" s="490"/>
      <c r="CB177" s="490"/>
      <c r="CC177" s="490"/>
      <c r="CD177" s="490"/>
      <c r="CE177" s="490"/>
      <c r="CF177" s="490"/>
      <c r="CG177" s="490"/>
      <c r="CH177" s="490"/>
      <c r="CI177" s="490"/>
      <c r="CJ177" s="490"/>
      <c r="CK177" s="490"/>
      <c r="CL177" s="490"/>
      <c r="CM177" s="490"/>
      <c r="CN177" s="490"/>
      <c r="CO177" s="490"/>
      <c r="CP177" s="490"/>
      <c r="CQ177" s="490"/>
      <c r="CR177" s="490"/>
      <c r="CS177" s="490"/>
      <c r="CT177" s="490"/>
      <c r="CU177" s="490"/>
      <c r="CV177" s="490"/>
      <c r="CW177" s="490"/>
      <c r="CX177" s="500"/>
      <c r="CY177" s="490"/>
      <c r="CZ177" s="490"/>
      <c r="DA177" s="490"/>
      <c r="DB177" s="490"/>
      <c r="DC177" s="490"/>
      <c r="DD177" s="490"/>
      <c r="DE177" s="490"/>
      <c r="DF177" s="490"/>
      <c r="DG177" s="490"/>
      <c r="DH177" s="490"/>
      <c r="DI177" s="490"/>
      <c r="DJ177" s="490"/>
      <c r="DK177" s="490"/>
      <c r="DL177" s="490"/>
      <c r="DM177" s="490"/>
      <c r="DN177" s="490"/>
      <c r="DO177" s="490"/>
      <c r="DP177" s="490"/>
      <c r="DQ177" s="490"/>
      <c r="DR177" s="490"/>
      <c r="DS177" s="490"/>
      <c r="DT177" s="490"/>
      <c r="DU177" s="490"/>
      <c r="DV177" s="490"/>
      <c r="DW177" s="490"/>
      <c r="DX177" s="490"/>
      <c r="DY177" s="490"/>
      <c r="DZ177" s="490"/>
      <c r="EA177" s="490"/>
      <c r="EB177" s="490"/>
      <c r="EC177" s="490"/>
      <c r="ED177" s="490"/>
      <c r="EE177" s="490"/>
      <c r="EF177" s="490"/>
      <c r="EG177" s="490"/>
      <c r="EH177" s="490"/>
      <c r="EI177" s="490"/>
      <c r="EJ177" s="490"/>
      <c r="EK177" s="490"/>
      <c r="EL177" s="490"/>
      <c r="EM177" s="490"/>
      <c r="EN177" s="490"/>
      <c r="EO177" s="490"/>
      <c r="EP177" s="490"/>
      <c r="EQ177" s="490"/>
      <c r="ER177" s="490"/>
      <c r="ES177" s="490"/>
      <c r="ET177" s="490"/>
      <c r="EU177" s="490"/>
      <c r="EV177" s="513"/>
      <c r="EW177" s="490"/>
      <c r="EX177" s="490"/>
      <c r="EY177" s="490"/>
      <c r="EZ177" s="490"/>
      <c r="FA177" s="481"/>
      <c r="FB177" s="490"/>
    </row>
    <row r="178" spans="1:158" s="466" customFormat="1" ht="40.9" customHeight="1">
      <c r="A178" s="203">
        <v>117</v>
      </c>
      <c r="B178" s="502" t="s">
        <v>5797</v>
      </c>
      <c r="C178" s="502" t="s">
        <v>5884</v>
      </c>
      <c r="D178" s="502">
        <v>865</v>
      </c>
      <c r="E178" s="502">
        <v>130</v>
      </c>
      <c r="F178" s="503" t="s">
        <v>5885</v>
      </c>
      <c r="G178" s="502" t="s">
        <v>5886</v>
      </c>
      <c r="H178" s="502" t="s">
        <v>5887</v>
      </c>
      <c r="I178" s="502" t="s">
        <v>5888</v>
      </c>
      <c r="J178" s="502">
        <v>36</v>
      </c>
      <c r="K178" s="502" t="s">
        <v>5889</v>
      </c>
      <c r="L178" s="502" t="s">
        <v>5890</v>
      </c>
      <c r="M178" s="502" t="s">
        <v>10</v>
      </c>
      <c r="N178" s="504">
        <v>82500</v>
      </c>
      <c r="O178" s="502" t="s">
        <v>3081</v>
      </c>
      <c r="P178" s="502">
        <v>49</v>
      </c>
      <c r="Q178" s="490">
        <v>5000</v>
      </c>
      <c r="R178" s="490"/>
      <c r="S178" s="490"/>
      <c r="T178" s="490"/>
      <c r="U178" s="490"/>
      <c r="V178" s="490"/>
      <c r="W178" s="490"/>
      <c r="X178" s="490"/>
      <c r="Y178" s="490"/>
      <c r="Z178" s="490"/>
      <c r="AA178" s="490"/>
      <c r="AB178" s="490"/>
      <c r="AC178" s="490">
        <v>500</v>
      </c>
      <c r="AD178" s="490"/>
      <c r="AE178" s="490"/>
      <c r="AF178" s="490"/>
      <c r="AG178" s="490">
        <v>0</v>
      </c>
      <c r="AH178" s="490"/>
      <c r="AI178" s="490"/>
      <c r="AJ178" s="490"/>
      <c r="AK178" s="490">
        <v>0</v>
      </c>
      <c r="AL178" s="490"/>
      <c r="AM178" s="490">
        <v>0</v>
      </c>
      <c r="AN178" s="490"/>
      <c r="AO178" s="490"/>
      <c r="AP178" s="490"/>
      <c r="AQ178" s="490"/>
      <c r="AR178" s="490"/>
      <c r="AS178" s="490"/>
      <c r="AT178" s="490"/>
      <c r="AU178" s="490">
        <v>0</v>
      </c>
      <c r="AV178" s="490"/>
      <c r="AW178" s="490"/>
      <c r="AX178" s="490"/>
      <c r="AY178" s="490"/>
      <c r="AZ178" s="490"/>
      <c r="BA178" s="490">
        <v>12000</v>
      </c>
      <c r="BB178" s="490">
        <v>0</v>
      </c>
      <c r="BC178" s="490">
        <v>0</v>
      </c>
      <c r="BD178" s="500"/>
      <c r="BE178" s="490">
        <v>0</v>
      </c>
      <c r="BF178" s="490">
        <v>0</v>
      </c>
      <c r="BG178" s="490">
        <v>0</v>
      </c>
      <c r="BH178" s="490"/>
      <c r="BI178" s="490">
        <v>0</v>
      </c>
      <c r="BJ178" s="490"/>
      <c r="BK178" s="490">
        <v>10000</v>
      </c>
      <c r="BL178" s="490"/>
      <c r="BM178" s="490">
        <v>2000</v>
      </c>
      <c r="BN178" s="490"/>
      <c r="BO178" s="490">
        <v>0</v>
      </c>
      <c r="BP178" s="490"/>
      <c r="BQ178" s="490">
        <v>10000</v>
      </c>
      <c r="BR178" s="490">
        <v>5000</v>
      </c>
      <c r="BS178" s="490"/>
      <c r="BT178" s="490"/>
      <c r="BU178" s="490"/>
      <c r="BV178" s="490"/>
      <c r="BW178" s="490">
        <v>0</v>
      </c>
      <c r="BX178" s="490"/>
      <c r="BY178" s="490">
        <v>5000</v>
      </c>
      <c r="BZ178" s="490">
        <v>6000</v>
      </c>
      <c r="CA178" s="490"/>
      <c r="CB178" s="490"/>
      <c r="CC178" s="490">
        <v>10000</v>
      </c>
      <c r="CD178" s="490">
        <v>6000</v>
      </c>
      <c r="CE178" s="490">
        <v>0</v>
      </c>
      <c r="CF178" s="490"/>
      <c r="CG178" s="490">
        <v>10000</v>
      </c>
      <c r="CH178" s="490">
        <v>4000</v>
      </c>
      <c r="CI178" s="490">
        <v>0</v>
      </c>
      <c r="CJ178" s="490">
        <v>0</v>
      </c>
      <c r="CK178" s="490">
        <v>0</v>
      </c>
      <c r="CL178" s="490"/>
      <c r="CM178" s="490"/>
      <c r="CN178" s="490"/>
      <c r="CO178" s="490">
        <v>0</v>
      </c>
      <c r="CP178" s="490"/>
      <c r="CQ178" s="490">
        <v>0</v>
      </c>
      <c r="CR178" s="490"/>
      <c r="CS178" s="490">
        <v>18000</v>
      </c>
      <c r="CT178" s="490">
        <v>10000</v>
      </c>
      <c r="CU178" s="490">
        <v>0</v>
      </c>
      <c r="CV178" s="490"/>
      <c r="CW178" s="490"/>
      <c r="CX178" s="500"/>
      <c r="CY178" s="490">
        <v>0</v>
      </c>
      <c r="CZ178" s="490"/>
      <c r="DA178" s="490">
        <v>0</v>
      </c>
      <c r="DB178" s="490"/>
      <c r="DC178" s="490"/>
      <c r="DD178" s="490"/>
      <c r="DE178" s="490">
        <v>0</v>
      </c>
      <c r="DF178" s="490"/>
      <c r="DG178" s="490"/>
      <c r="DH178" s="490"/>
      <c r="DI178" s="490"/>
      <c r="DJ178" s="490"/>
      <c r="DK178" s="490"/>
      <c r="DL178" s="490"/>
      <c r="DM178" s="490"/>
      <c r="DN178" s="490"/>
      <c r="DO178" s="490"/>
      <c r="DP178" s="490"/>
      <c r="DQ178" s="490"/>
      <c r="DR178" s="490"/>
      <c r="DS178" s="490"/>
      <c r="DT178" s="490"/>
      <c r="DU178" s="490"/>
      <c r="DV178" s="490"/>
      <c r="DW178" s="490"/>
      <c r="DX178" s="490"/>
      <c r="DY178" s="490"/>
      <c r="DZ178" s="490"/>
      <c r="EA178" s="490"/>
      <c r="EB178" s="490">
        <v>0</v>
      </c>
      <c r="EC178" s="490"/>
      <c r="ED178" s="490"/>
      <c r="EE178" s="490"/>
      <c r="EF178" s="490"/>
      <c r="EG178" s="490"/>
      <c r="EH178" s="490">
        <v>0</v>
      </c>
      <c r="EI178" s="490"/>
      <c r="EJ178" s="490"/>
      <c r="EK178" s="490"/>
      <c r="EL178" s="490"/>
      <c r="EM178" s="490">
        <v>0</v>
      </c>
      <c r="EN178" s="490"/>
      <c r="EO178" s="490"/>
      <c r="EP178" s="490"/>
      <c r="EQ178" s="490"/>
      <c r="ER178" s="490"/>
      <c r="ES178" s="490"/>
      <c r="ET178" s="490"/>
      <c r="EU178" s="490"/>
      <c r="EV178" s="513"/>
      <c r="EW178" s="490"/>
      <c r="EX178" s="490"/>
      <c r="EY178" s="490"/>
      <c r="EZ178" s="490"/>
      <c r="FA178" s="481">
        <f t="shared" si="4"/>
        <v>31000</v>
      </c>
      <c r="FB178" s="490">
        <f>N178-FA178</f>
        <v>51500</v>
      </c>
    </row>
    <row r="179" spans="1:158" s="466" customFormat="1" ht="40.9" customHeight="1">
      <c r="A179" s="203" t="s">
        <v>8243</v>
      </c>
      <c r="B179" s="502"/>
      <c r="C179" s="502"/>
      <c r="D179" s="502"/>
      <c r="E179" s="502"/>
      <c r="F179" s="507" t="s">
        <v>3270</v>
      </c>
      <c r="G179" s="502"/>
      <c r="H179" s="502"/>
      <c r="I179" s="502"/>
      <c r="J179" s="502"/>
      <c r="K179" s="502"/>
      <c r="L179" s="502"/>
      <c r="M179" s="502"/>
      <c r="N179" s="504"/>
      <c r="O179" s="502"/>
      <c r="P179" s="502"/>
      <c r="Q179" s="490"/>
      <c r="R179" s="490"/>
      <c r="S179" s="490"/>
      <c r="T179" s="490"/>
      <c r="U179" s="490"/>
      <c r="V179" s="490"/>
      <c r="W179" s="490"/>
      <c r="X179" s="490"/>
      <c r="Y179" s="490"/>
      <c r="Z179" s="490"/>
      <c r="AA179" s="490"/>
      <c r="AB179" s="490"/>
      <c r="AC179" s="490"/>
      <c r="AD179" s="490"/>
      <c r="AE179" s="490"/>
      <c r="AF179" s="490"/>
      <c r="AG179" s="490"/>
      <c r="AH179" s="490"/>
      <c r="AI179" s="490"/>
      <c r="AJ179" s="490"/>
      <c r="AK179" s="490"/>
      <c r="AL179" s="490"/>
      <c r="AM179" s="490"/>
      <c r="AN179" s="490"/>
      <c r="AO179" s="490"/>
      <c r="AP179" s="490"/>
      <c r="AQ179" s="490"/>
      <c r="AR179" s="490"/>
      <c r="AS179" s="490"/>
      <c r="AT179" s="490"/>
      <c r="AU179" s="490"/>
      <c r="AV179" s="490"/>
      <c r="AW179" s="490"/>
      <c r="AX179" s="490"/>
      <c r="AY179" s="490"/>
      <c r="AZ179" s="490"/>
      <c r="BA179" s="490"/>
      <c r="BB179" s="490"/>
      <c r="BC179" s="490"/>
      <c r="BD179" s="500"/>
      <c r="BE179" s="490"/>
      <c r="BF179" s="490"/>
      <c r="BG179" s="490"/>
      <c r="BH179" s="490"/>
      <c r="BI179" s="490"/>
      <c r="BJ179" s="490"/>
      <c r="BK179" s="490"/>
      <c r="BL179" s="490"/>
      <c r="BM179" s="490"/>
      <c r="BN179" s="490"/>
      <c r="BO179" s="490"/>
      <c r="BP179" s="490"/>
      <c r="BQ179" s="490"/>
      <c r="BR179" s="490"/>
      <c r="BS179" s="490"/>
      <c r="BT179" s="490"/>
      <c r="BU179" s="490"/>
      <c r="BV179" s="490"/>
      <c r="BW179" s="490"/>
      <c r="BX179" s="490"/>
      <c r="BY179" s="490"/>
      <c r="BZ179" s="490"/>
      <c r="CA179" s="490"/>
      <c r="CB179" s="490"/>
      <c r="CC179" s="490"/>
      <c r="CD179" s="490"/>
      <c r="CE179" s="490"/>
      <c r="CF179" s="490"/>
      <c r="CG179" s="490"/>
      <c r="CH179" s="490"/>
      <c r="CI179" s="490"/>
      <c r="CJ179" s="490"/>
      <c r="CK179" s="490"/>
      <c r="CL179" s="490"/>
      <c r="CM179" s="490"/>
      <c r="CN179" s="490"/>
      <c r="CO179" s="490"/>
      <c r="CP179" s="490"/>
      <c r="CQ179" s="490"/>
      <c r="CR179" s="490"/>
      <c r="CS179" s="490"/>
      <c r="CT179" s="490"/>
      <c r="CU179" s="490"/>
      <c r="CV179" s="490"/>
      <c r="CW179" s="490"/>
      <c r="CX179" s="500"/>
      <c r="CY179" s="490"/>
      <c r="CZ179" s="490"/>
      <c r="DA179" s="490"/>
      <c r="DB179" s="490"/>
      <c r="DC179" s="490"/>
      <c r="DD179" s="490"/>
      <c r="DE179" s="490"/>
      <c r="DF179" s="490"/>
      <c r="DG179" s="490"/>
      <c r="DH179" s="490"/>
      <c r="DI179" s="490"/>
      <c r="DJ179" s="490"/>
      <c r="DK179" s="490"/>
      <c r="DL179" s="490"/>
      <c r="DM179" s="490"/>
      <c r="DN179" s="490"/>
      <c r="DO179" s="490"/>
      <c r="DP179" s="490"/>
      <c r="DQ179" s="490"/>
      <c r="DR179" s="490"/>
      <c r="DS179" s="490"/>
      <c r="DT179" s="490"/>
      <c r="DU179" s="490"/>
      <c r="DV179" s="490"/>
      <c r="DW179" s="490"/>
      <c r="DX179" s="490"/>
      <c r="DY179" s="490"/>
      <c r="DZ179" s="490"/>
      <c r="EA179" s="490"/>
      <c r="EB179" s="490"/>
      <c r="EC179" s="490"/>
      <c r="ED179" s="490"/>
      <c r="EE179" s="490"/>
      <c r="EF179" s="490"/>
      <c r="EG179" s="490"/>
      <c r="EH179" s="490"/>
      <c r="EI179" s="490"/>
      <c r="EJ179" s="490"/>
      <c r="EK179" s="490"/>
      <c r="EL179" s="490"/>
      <c r="EM179" s="490"/>
      <c r="EN179" s="490"/>
      <c r="EO179" s="490"/>
      <c r="EP179" s="490"/>
      <c r="EQ179" s="490"/>
      <c r="ER179" s="490"/>
      <c r="ES179" s="490"/>
      <c r="ET179" s="490"/>
      <c r="EU179" s="490"/>
      <c r="EV179" s="513"/>
      <c r="EW179" s="490"/>
      <c r="EX179" s="490"/>
      <c r="EY179" s="490"/>
      <c r="EZ179" s="490"/>
      <c r="FA179" s="481"/>
      <c r="FB179" s="490"/>
    </row>
    <row r="180" spans="1:158" s="466" customFormat="1" ht="40.9" customHeight="1">
      <c r="A180" s="203" t="s">
        <v>8243</v>
      </c>
      <c r="B180" s="502"/>
      <c r="C180" s="502"/>
      <c r="D180" s="502"/>
      <c r="E180" s="502"/>
      <c r="F180" s="507" t="s">
        <v>3272</v>
      </c>
      <c r="G180" s="502"/>
      <c r="H180" s="502"/>
      <c r="I180" s="502"/>
      <c r="J180" s="502"/>
      <c r="K180" s="502"/>
      <c r="L180" s="502"/>
      <c r="M180" s="502"/>
      <c r="N180" s="504"/>
      <c r="O180" s="502"/>
      <c r="P180" s="502"/>
      <c r="Q180" s="490"/>
      <c r="R180" s="490"/>
      <c r="S180" s="490"/>
      <c r="T180" s="490"/>
      <c r="U180" s="490"/>
      <c r="V180" s="490"/>
      <c r="W180" s="490"/>
      <c r="X180" s="490"/>
      <c r="Y180" s="490"/>
      <c r="Z180" s="490"/>
      <c r="AA180" s="490"/>
      <c r="AB180" s="490"/>
      <c r="AC180" s="490"/>
      <c r="AD180" s="490"/>
      <c r="AE180" s="490"/>
      <c r="AF180" s="490"/>
      <c r="AG180" s="490"/>
      <c r="AH180" s="490"/>
      <c r="AI180" s="490"/>
      <c r="AJ180" s="490"/>
      <c r="AK180" s="490"/>
      <c r="AL180" s="490"/>
      <c r="AM180" s="490"/>
      <c r="AN180" s="490"/>
      <c r="AO180" s="490"/>
      <c r="AP180" s="490"/>
      <c r="AQ180" s="490"/>
      <c r="AR180" s="490"/>
      <c r="AS180" s="490"/>
      <c r="AT180" s="490"/>
      <c r="AU180" s="490"/>
      <c r="AV180" s="490"/>
      <c r="AW180" s="490"/>
      <c r="AX180" s="490"/>
      <c r="AY180" s="490"/>
      <c r="AZ180" s="490"/>
      <c r="BA180" s="490"/>
      <c r="BB180" s="490"/>
      <c r="BC180" s="490"/>
      <c r="BD180" s="500"/>
      <c r="BE180" s="490"/>
      <c r="BF180" s="490"/>
      <c r="BG180" s="490"/>
      <c r="BH180" s="490"/>
      <c r="BI180" s="490"/>
      <c r="BJ180" s="490"/>
      <c r="BK180" s="490"/>
      <c r="BL180" s="490"/>
      <c r="BM180" s="490"/>
      <c r="BN180" s="490"/>
      <c r="BO180" s="490"/>
      <c r="BP180" s="490"/>
      <c r="BQ180" s="490"/>
      <c r="BR180" s="490"/>
      <c r="BS180" s="490"/>
      <c r="BT180" s="490"/>
      <c r="BU180" s="490"/>
      <c r="BV180" s="490"/>
      <c r="BW180" s="490"/>
      <c r="BX180" s="490"/>
      <c r="BY180" s="490"/>
      <c r="BZ180" s="490"/>
      <c r="CA180" s="490"/>
      <c r="CB180" s="490"/>
      <c r="CC180" s="490"/>
      <c r="CD180" s="490"/>
      <c r="CE180" s="490"/>
      <c r="CF180" s="490"/>
      <c r="CG180" s="490"/>
      <c r="CH180" s="490"/>
      <c r="CI180" s="490"/>
      <c r="CJ180" s="490"/>
      <c r="CK180" s="490"/>
      <c r="CL180" s="490"/>
      <c r="CM180" s="490"/>
      <c r="CN180" s="490"/>
      <c r="CO180" s="490"/>
      <c r="CP180" s="490"/>
      <c r="CQ180" s="490"/>
      <c r="CR180" s="490"/>
      <c r="CS180" s="490"/>
      <c r="CT180" s="490"/>
      <c r="CU180" s="490"/>
      <c r="CV180" s="490"/>
      <c r="CW180" s="490"/>
      <c r="CX180" s="500"/>
      <c r="CY180" s="490"/>
      <c r="CZ180" s="490"/>
      <c r="DA180" s="490"/>
      <c r="DB180" s="490"/>
      <c r="DC180" s="490"/>
      <c r="DD180" s="490"/>
      <c r="DE180" s="490"/>
      <c r="DF180" s="490"/>
      <c r="DG180" s="490"/>
      <c r="DH180" s="490"/>
      <c r="DI180" s="490"/>
      <c r="DJ180" s="490"/>
      <c r="DK180" s="490"/>
      <c r="DL180" s="490"/>
      <c r="DM180" s="490"/>
      <c r="DN180" s="490"/>
      <c r="DO180" s="490"/>
      <c r="DP180" s="490"/>
      <c r="DQ180" s="490"/>
      <c r="DR180" s="490"/>
      <c r="DS180" s="490"/>
      <c r="DT180" s="490"/>
      <c r="DU180" s="490"/>
      <c r="DV180" s="490"/>
      <c r="DW180" s="490"/>
      <c r="DX180" s="490"/>
      <c r="DY180" s="490"/>
      <c r="DZ180" s="490"/>
      <c r="EA180" s="490"/>
      <c r="EB180" s="490"/>
      <c r="EC180" s="490"/>
      <c r="ED180" s="490"/>
      <c r="EE180" s="490"/>
      <c r="EF180" s="490"/>
      <c r="EG180" s="490"/>
      <c r="EH180" s="490"/>
      <c r="EI180" s="490"/>
      <c r="EJ180" s="490"/>
      <c r="EK180" s="490"/>
      <c r="EL180" s="490"/>
      <c r="EM180" s="490"/>
      <c r="EN180" s="490"/>
      <c r="EO180" s="490"/>
      <c r="EP180" s="490"/>
      <c r="EQ180" s="490"/>
      <c r="ER180" s="490"/>
      <c r="ES180" s="490"/>
      <c r="ET180" s="490"/>
      <c r="EU180" s="490"/>
      <c r="EV180" s="513"/>
      <c r="EW180" s="490"/>
      <c r="EX180" s="490"/>
      <c r="EY180" s="490"/>
      <c r="EZ180" s="490"/>
      <c r="FA180" s="481"/>
      <c r="FB180" s="490"/>
    </row>
    <row r="181" spans="1:158" s="466" customFormat="1" ht="40.9" customHeight="1">
      <c r="A181" s="203">
        <v>118</v>
      </c>
      <c r="B181" s="502" t="s">
        <v>5804</v>
      </c>
      <c r="C181" s="502" t="s">
        <v>5891</v>
      </c>
      <c r="D181" s="502">
        <v>913</v>
      </c>
      <c r="E181" s="502">
        <v>827</v>
      </c>
      <c r="F181" s="503" t="s">
        <v>5892</v>
      </c>
      <c r="G181" s="502" t="s">
        <v>696</v>
      </c>
      <c r="H181" s="502" t="s">
        <v>18</v>
      </c>
      <c r="I181" s="502" t="s">
        <v>5893</v>
      </c>
      <c r="J181" s="502">
        <v>36</v>
      </c>
      <c r="K181" s="502" t="s">
        <v>5894</v>
      </c>
      <c r="L181" s="502" t="s">
        <v>5313</v>
      </c>
      <c r="M181" s="502" t="s">
        <v>10</v>
      </c>
      <c r="N181" s="504">
        <v>105000</v>
      </c>
      <c r="O181" s="502" t="s">
        <v>3636</v>
      </c>
      <c r="P181" s="502">
        <v>46</v>
      </c>
      <c r="Q181" s="490">
        <v>0</v>
      </c>
      <c r="R181" s="490"/>
      <c r="S181" s="490"/>
      <c r="T181" s="490"/>
      <c r="U181" s="490"/>
      <c r="V181" s="490"/>
      <c r="W181" s="490"/>
      <c r="X181" s="490"/>
      <c r="Y181" s="490"/>
      <c r="Z181" s="490"/>
      <c r="AA181" s="490"/>
      <c r="AB181" s="490"/>
      <c r="AC181" s="490">
        <v>0</v>
      </c>
      <c r="AD181" s="490"/>
      <c r="AE181" s="490"/>
      <c r="AF181" s="490"/>
      <c r="AG181" s="490">
        <v>0</v>
      </c>
      <c r="AH181" s="490"/>
      <c r="AI181" s="490"/>
      <c r="AJ181" s="490"/>
      <c r="AK181" s="490">
        <v>105000</v>
      </c>
      <c r="AL181" s="490">
        <v>24900</v>
      </c>
      <c r="AM181" s="490">
        <v>0</v>
      </c>
      <c r="AN181" s="490"/>
      <c r="AO181" s="490"/>
      <c r="AP181" s="490"/>
      <c r="AQ181" s="490"/>
      <c r="AR181" s="490"/>
      <c r="AS181" s="490"/>
      <c r="AT181" s="490"/>
      <c r="AU181" s="490">
        <v>0</v>
      </c>
      <c r="AV181" s="490"/>
      <c r="AW181" s="490"/>
      <c r="AX181" s="490"/>
      <c r="AY181" s="490"/>
      <c r="AZ181" s="490"/>
      <c r="BA181" s="490"/>
      <c r="BB181" s="490"/>
      <c r="BC181" s="490">
        <v>0</v>
      </c>
      <c r="BD181" s="500"/>
      <c r="BE181" s="490">
        <v>0</v>
      </c>
      <c r="BF181" s="490">
        <v>0</v>
      </c>
      <c r="BG181" s="490">
        <v>0</v>
      </c>
      <c r="BH181" s="490"/>
      <c r="BI181" s="490">
        <v>0</v>
      </c>
      <c r="BJ181" s="490"/>
      <c r="BK181" s="490">
        <v>0</v>
      </c>
      <c r="BL181" s="490"/>
      <c r="BM181" s="490">
        <v>0</v>
      </c>
      <c r="BN181" s="490"/>
      <c r="BO181" s="490">
        <v>0</v>
      </c>
      <c r="BP181" s="490"/>
      <c r="BQ181" s="490"/>
      <c r="BR181" s="490"/>
      <c r="BS181" s="490"/>
      <c r="BT181" s="490"/>
      <c r="BU181" s="490"/>
      <c r="BV181" s="490"/>
      <c r="BW181" s="490">
        <v>0</v>
      </c>
      <c r="BX181" s="490"/>
      <c r="BY181" s="490">
        <v>0</v>
      </c>
      <c r="BZ181" s="490"/>
      <c r="CA181" s="490"/>
      <c r="CB181" s="490"/>
      <c r="CC181" s="490">
        <v>0</v>
      </c>
      <c r="CD181" s="490">
        <v>0</v>
      </c>
      <c r="CE181" s="490">
        <v>0</v>
      </c>
      <c r="CF181" s="490"/>
      <c r="CG181" s="490"/>
      <c r="CH181" s="490"/>
      <c r="CI181" s="490">
        <v>0</v>
      </c>
      <c r="CJ181" s="490">
        <v>0</v>
      </c>
      <c r="CK181" s="490">
        <v>0</v>
      </c>
      <c r="CL181" s="490"/>
      <c r="CM181" s="490"/>
      <c r="CN181" s="490"/>
      <c r="CO181" s="490">
        <v>0</v>
      </c>
      <c r="CP181" s="490"/>
      <c r="CQ181" s="490">
        <v>0</v>
      </c>
      <c r="CR181" s="490"/>
      <c r="CS181" s="490">
        <v>0</v>
      </c>
      <c r="CT181" s="490"/>
      <c r="CU181" s="490">
        <v>0</v>
      </c>
      <c r="CV181" s="490"/>
      <c r="CW181" s="490"/>
      <c r="CX181" s="500"/>
      <c r="CY181" s="490">
        <v>0</v>
      </c>
      <c r="CZ181" s="490"/>
      <c r="DA181" s="490">
        <v>0</v>
      </c>
      <c r="DB181" s="490"/>
      <c r="DC181" s="490"/>
      <c r="DD181" s="490"/>
      <c r="DE181" s="490">
        <v>0</v>
      </c>
      <c r="DF181" s="490"/>
      <c r="DG181" s="490"/>
      <c r="DH181" s="490"/>
      <c r="DI181" s="490"/>
      <c r="DJ181" s="490"/>
      <c r="DK181" s="490"/>
      <c r="DL181" s="490"/>
      <c r="DM181" s="490"/>
      <c r="DN181" s="490"/>
      <c r="DO181" s="490"/>
      <c r="DP181" s="490"/>
      <c r="DQ181" s="490"/>
      <c r="DR181" s="490"/>
      <c r="DS181" s="490"/>
      <c r="DT181" s="490"/>
      <c r="DU181" s="490"/>
      <c r="DV181" s="490"/>
      <c r="DW181" s="490"/>
      <c r="DX181" s="490"/>
      <c r="DY181" s="490"/>
      <c r="DZ181" s="490"/>
      <c r="EA181" s="490"/>
      <c r="EB181" s="490">
        <v>0</v>
      </c>
      <c r="EC181" s="490"/>
      <c r="ED181" s="490"/>
      <c r="EE181" s="490"/>
      <c r="EF181" s="490"/>
      <c r="EG181" s="490"/>
      <c r="EH181" s="490">
        <v>0</v>
      </c>
      <c r="EI181" s="490"/>
      <c r="EJ181" s="490"/>
      <c r="EK181" s="490"/>
      <c r="EL181" s="490"/>
      <c r="EM181" s="490">
        <v>0</v>
      </c>
      <c r="EN181" s="490"/>
      <c r="EO181" s="490"/>
      <c r="EP181" s="490"/>
      <c r="EQ181" s="490"/>
      <c r="ER181" s="490"/>
      <c r="ES181" s="490"/>
      <c r="ET181" s="490"/>
      <c r="EU181" s="490"/>
      <c r="EV181" s="513"/>
      <c r="EW181" s="490"/>
      <c r="EX181" s="490"/>
      <c r="EY181" s="490"/>
      <c r="EZ181" s="490"/>
      <c r="FA181" s="481">
        <f t="shared" si="4"/>
        <v>24900</v>
      </c>
      <c r="FB181" s="490">
        <f>N181-FA181</f>
        <v>80100</v>
      </c>
    </row>
    <row r="182" spans="1:158" s="466" customFormat="1" ht="40.9" customHeight="1">
      <c r="A182" s="203">
        <v>119</v>
      </c>
      <c r="B182" s="502" t="s">
        <v>5895</v>
      </c>
      <c r="C182" s="502" t="s">
        <v>5896</v>
      </c>
      <c r="D182" s="502">
        <v>913</v>
      </c>
      <c r="E182" s="502">
        <v>827</v>
      </c>
      <c r="F182" s="503" t="s">
        <v>5897</v>
      </c>
      <c r="G182" s="502" t="s">
        <v>696</v>
      </c>
      <c r="H182" s="502" t="s">
        <v>16</v>
      </c>
      <c r="I182" s="502" t="s">
        <v>5898</v>
      </c>
      <c r="J182" s="502">
        <v>36</v>
      </c>
      <c r="K182" s="502" t="s">
        <v>5899</v>
      </c>
      <c r="L182" s="502" t="s">
        <v>5313</v>
      </c>
      <c r="M182" s="502" t="s">
        <v>10</v>
      </c>
      <c r="N182" s="504">
        <v>171500</v>
      </c>
      <c r="O182" s="502" t="s">
        <v>3636</v>
      </c>
      <c r="P182" s="502">
        <v>46</v>
      </c>
      <c r="Q182" s="490">
        <v>2000</v>
      </c>
      <c r="R182" s="490"/>
      <c r="S182" s="490"/>
      <c r="T182" s="490"/>
      <c r="U182" s="490"/>
      <c r="V182" s="490"/>
      <c r="W182" s="490"/>
      <c r="X182" s="490"/>
      <c r="Y182" s="490"/>
      <c r="Z182" s="490"/>
      <c r="AA182" s="490"/>
      <c r="AB182" s="490"/>
      <c r="AC182" s="490">
        <v>0</v>
      </c>
      <c r="AD182" s="490"/>
      <c r="AE182" s="490"/>
      <c r="AF182" s="490"/>
      <c r="AG182" s="490">
        <v>1500</v>
      </c>
      <c r="AH182" s="490"/>
      <c r="AI182" s="490"/>
      <c r="AJ182" s="490"/>
      <c r="AK182" s="490">
        <v>100000</v>
      </c>
      <c r="AL182" s="490">
        <v>29970</v>
      </c>
      <c r="AM182" s="490">
        <v>0</v>
      </c>
      <c r="AN182" s="490"/>
      <c r="AO182" s="490"/>
      <c r="AP182" s="490"/>
      <c r="AQ182" s="490"/>
      <c r="AR182" s="490"/>
      <c r="AS182" s="490"/>
      <c r="AT182" s="490"/>
      <c r="AU182" s="490">
        <v>0</v>
      </c>
      <c r="AV182" s="490"/>
      <c r="AW182" s="490"/>
      <c r="AX182" s="490"/>
      <c r="AY182" s="490"/>
      <c r="AZ182" s="490"/>
      <c r="BA182" s="490"/>
      <c r="BB182" s="490"/>
      <c r="BC182" s="490">
        <v>0</v>
      </c>
      <c r="BD182" s="500"/>
      <c r="BE182" s="490">
        <v>0</v>
      </c>
      <c r="BF182" s="490">
        <v>0</v>
      </c>
      <c r="BG182" s="490">
        <v>3000</v>
      </c>
      <c r="BH182" s="490"/>
      <c r="BI182" s="490">
        <v>0</v>
      </c>
      <c r="BJ182" s="490"/>
      <c r="BK182" s="490">
        <v>0</v>
      </c>
      <c r="BL182" s="490"/>
      <c r="BM182" s="490">
        <v>0</v>
      </c>
      <c r="BN182" s="490"/>
      <c r="BO182" s="490">
        <v>0</v>
      </c>
      <c r="BP182" s="490"/>
      <c r="BQ182" s="490"/>
      <c r="BR182" s="490"/>
      <c r="BS182" s="490"/>
      <c r="BT182" s="490"/>
      <c r="BU182" s="490"/>
      <c r="BV182" s="490"/>
      <c r="BW182" s="490">
        <v>0</v>
      </c>
      <c r="BX182" s="490"/>
      <c r="BY182" s="490">
        <v>25000</v>
      </c>
      <c r="BZ182" s="490"/>
      <c r="CA182" s="490"/>
      <c r="CB182" s="490"/>
      <c r="CC182" s="490">
        <v>10000</v>
      </c>
      <c r="CD182" s="490">
        <v>0</v>
      </c>
      <c r="CE182" s="490">
        <v>0</v>
      </c>
      <c r="CF182" s="490"/>
      <c r="CG182" s="490"/>
      <c r="CH182" s="490"/>
      <c r="CI182" s="490">
        <v>0</v>
      </c>
      <c r="CJ182" s="490">
        <v>0</v>
      </c>
      <c r="CK182" s="490">
        <v>0</v>
      </c>
      <c r="CL182" s="490"/>
      <c r="CM182" s="490"/>
      <c r="CN182" s="490"/>
      <c r="CO182" s="490">
        <v>30000</v>
      </c>
      <c r="CP182" s="490"/>
      <c r="CQ182" s="490">
        <v>0</v>
      </c>
      <c r="CR182" s="490"/>
      <c r="CS182" s="490">
        <v>0</v>
      </c>
      <c r="CT182" s="490"/>
      <c r="CU182" s="490">
        <v>0</v>
      </c>
      <c r="CV182" s="490"/>
      <c r="CW182" s="490"/>
      <c r="CX182" s="500"/>
      <c r="CY182" s="490">
        <v>0</v>
      </c>
      <c r="CZ182" s="490"/>
      <c r="DA182" s="490">
        <v>0</v>
      </c>
      <c r="DB182" s="490"/>
      <c r="DC182" s="490"/>
      <c r="DD182" s="490"/>
      <c r="DE182" s="490">
        <v>0</v>
      </c>
      <c r="DF182" s="490"/>
      <c r="DG182" s="490"/>
      <c r="DH182" s="490"/>
      <c r="DI182" s="490"/>
      <c r="DJ182" s="490"/>
      <c r="DK182" s="490"/>
      <c r="DL182" s="490"/>
      <c r="DM182" s="490"/>
      <c r="DN182" s="490"/>
      <c r="DO182" s="490"/>
      <c r="DP182" s="490"/>
      <c r="DQ182" s="490"/>
      <c r="DR182" s="490"/>
      <c r="DS182" s="490"/>
      <c r="DT182" s="490"/>
      <c r="DU182" s="490"/>
      <c r="DV182" s="490"/>
      <c r="DW182" s="490"/>
      <c r="DX182" s="490"/>
      <c r="DY182" s="490"/>
      <c r="DZ182" s="490"/>
      <c r="EA182" s="490"/>
      <c r="EB182" s="490">
        <v>0</v>
      </c>
      <c r="EC182" s="490"/>
      <c r="ED182" s="490"/>
      <c r="EE182" s="490"/>
      <c r="EF182" s="490"/>
      <c r="EG182" s="490"/>
      <c r="EH182" s="490">
        <v>0</v>
      </c>
      <c r="EI182" s="490"/>
      <c r="EJ182" s="490"/>
      <c r="EK182" s="490"/>
      <c r="EL182" s="490"/>
      <c r="EM182" s="490">
        <v>0</v>
      </c>
      <c r="EN182" s="490"/>
      <c r="EO182" s="490"/>
      <c r="EP182" s="490"/>
      <c r="EQ182" s="490"/>
      <c r="ER182" s="490"/>
      <c r="ES182" s="490"/>
      <c r="ET182" s="490"/>
      <c r="EU182" s="490"/>
      <c r="EV182" s="513"/>
      <c r="EW182" s="490"/>
      <c r="EX182" s="490"/>
      <c r="EY182" s="490"/>
      <c r="EZ182" s="490"/>
      <c r="FA182" s="481">
        <f t="shared" si="4"/>
        <v>29970</v>
      </c>
      <c r="FB182" s="490">
        <f>N182-FA182</f>
        <v>141530</v>
      </c>
    </row>
    <row r="183" spans="1:158" s="466" customFormat="1" ht="40.9" customHeight="1">
      <c r="A183" s="203">
        <v>120</v>
      </c>
      <c r="B183" s="502" t="s">
        <v>5811</v>
      </c>
      <c r="C183" s="502" t="s">
        <v>5900</v>
      </c>
      <c r="D183" s="502">
        <v>914</v>
      </c>
      <c r="E183" s="502">
        <v>941</v>
      </c>
      <c r="F183" s="503" t="s">
        <v>5901</v>
      </c>
      <c r="G183" s="502" t="s">
        <v>5902</v>
      </c>
      <c r="H183" s="502" t="s">
        <v>9</v>
      </c>
      <c r="I183" s="502" t="s">
        <v>457</v>
      </c>
      <c r="J183" s="502">
        <v>36</v>
      </c>
      <c r="K183" s="502" t="s">
        <v>5903</v>
      </c>
      <c r="L183" s="502" t="s">
        <v>5291</v>
      </c>
      <c r="M183" s="502" t="s">
        <v>456</v>
      </c>
      <c r="N183" s="504">
        <v>60000</v>
      </c>
      <c r="O183" s="502" t="s">
        <v>5292</v>
      </c>
      <c r="P183" s="502">
        <v>9</v>
      </c>
      <c r="Q183" s="490">
        <v>0</v>
      </c>
      <c r="R183" s="490"/>
      <c r="S183" s="490"/>
      <c r="T183" s="490"/>
      <c r="U183" s="490"/>
      <c r="V183" s="490"/>
      <c r="W183" s="490"/>
      <c r="X183" s="490"/>
      <c r="Y183" s="490"/>
      <c r="Z183" s="490"/>
      <c r="AA183" s="490"/>
      <c r="AB183" s="490"/>
      <c r="AC183" s="490">
        <v>0</v>
      </c>
      <c r="AD183" s="490"/>
      <c r="AE183" s="490"/>
      <c r="AF183" s="490"/>
      <c r="AG183" s="490">
        <v>0</v>
      </c>
      <c r="AH183" s="490"/>
      <c r="AI183" s="490"/>
      <c r="AJ183" s="490"/>
      <c r="AK183" s="490">
        <v>60000</v>
      </c>
      <c r="AL183" s="490">
        <v>36000</v>
      </c>
      <c r="AM183" s="490">
        <v>0</v>
      </c>
      <c r="AN183" s="490"/>
      <c r="AO183" s="490"/>
      <c r="AP183" s="490"/>
      <c r="AQ183" s="490"/>
      <c r="AR183" s="490"/>
      <c r="AS183" s="490"/>
      <c r="AT183" s="490"/>
      <c r="AU183" s="490">
        <v>0</v>
      </c>
      <c r="AV183" s="490"/>
      <c r="AW183" s="490"/>
      <c r="AX183" s="490"/>
      <c r="AY183" s="490"/>
      <c r="AZ183" s="490"/>
      <c r="BA183" s="490"/>
      <c r="BB183" s="490"/>
      <c r="BC183" s="490">
        <v>0</v>
      </c>
      <c r="BD183" s="500"/>
      <c r="BE183" s="490">
        <v>0</v>
      </c>
      <c r="BF183" s="490">
        <v>0</v>
      </c>
      <c r="BG183" s="490">
        <v>0</v>
      </c>
      <c r="BH183" s="490"/>
      <c r="BI183" s="490">
        <v>0</v>
      </c>
      <c r="BJ183" s="490"/>
      <c r="BK183" s="490">
        <v>0</v>
      </c>
      <c r="BL183" s="490"/>
      <c r="BM183" s="490">
        <v>0</v>
      </c>
      <c r="BN183" s="490"/>
      <c r="BO183" s="490">
        <v>0</v>
      </c>
      <c r="BP183" s="490"/>
      <c r="BQ183" s="490"/>
      <c r="BR183" s="490"/>
      <c r="BS183" s="490"/>
      <c r="BT183" s="490"/>
      <c r="BU183" s="490"/>
      <c r="BV183" s="490"/>
      <c r="BW183" s="490">
        <v>0</v>
      </c>
      <c r="BX183" s="490"/>
      <c r="BY183" s="490">
        <v>0</v>
      </c>
      <c r="BZ183" s="490"/>
      <c r="CA183" s="490"/>
      <c r="CB183" s="490"/>
      <c r="CC183" s="490">
        <v>0</v>
      </c>
      <c r="CD183" s="490">
        <v>0</v>
      </c>
      <c r="CE183" s="490">
        <v>0</v>
      </c>
      <c r="CF183" s="490"/>
      <c r="CG183" s="490"/>
      <c r="CH183" s="490"/>
      <c r="CI183" s="490">
        <v>0</v>
      </c>
      <c r="CJ183" s="490">
        <v>0</v>
      </c>
      <c r="CK183" s="490">
        <v>0</v>
      </c>
      <c r="CL183" s="490"/>
      <c r="CM183" s="490"/>
      <c r="CN183" s="490"/>
      <c r="CO183" s="490">
        <v>0</v>
      </c>
      <c r="CP183" s="490"/>
      <c r="CQ183" s="490">
        <v>0</v>
      </c>
      <c r="CR183" s="490"/>
      <c r="CS183" s="490">
        <v>0</v>
      </c>
      <c r="CT183" s="490"/>
      <c r="CU183" s="490">
        <v>0</v>
      </c>
      <c r="CV183" s="490"/>
      <c r="CW183" s="490"/>
      <c r="CX183" s="500"/>
      <c r="CY183" s="490">
        <v>0</v>
      </c>
      <c r="CZ183" s="490"/>
      <c r="DA183" s="490">
        <v>0</v>
      </c>
      <c r="DB183" s="490"/>
      <c r="DC183" s="490"/>
      <c r="DD183" s="490"/>
      <c r="DE183" s="490">
        <v>0</v>
      </c>
      <c r="DF183" s="490"/>
      <c r="DG183" s="490"/>
      <c r="DH183" s="490"/>
      <c r="DI183" s="490"/>
      <c r="DJ183" s="490"/>
      <c r="DK183" s="490"/>
      <c r="DL183" s="490"/>
      <c r="DM183" s="490"/>
      <c r="DN183" s="490"/>
      <c r="DO183" s="490"/>
      <c r="DP183" s="490"/>
      <c r="DQ183" s="490"/>
      <c r="DR183" s="490"/>
      <c r="DS183" s="490"/>
      <c r="DT183" s="490"/>
      <c r="DU183" s="490"/>
      <c r="DV183" s="490"/>
      <c r="DW183" s="490"/>
      <c r="DX183" s="490"/>
      <c r="DY183" s="490"/>
      <c r="DZ183" s="490"/>
      <c r="EA183" s="490"/>
      <c r="EB183" s="490">
        <v>0</v>
      </c>
      <c r="EC183" s="490"/>
      <c r="ED183" s="490"/>
      <c r="EE183" s="490"/>
      <c r="EF183" s="490"/>
      <c r="EG183" s="490"/>
      <c r="EH183" s="490">
        <v>0</v>
      </c>
      <c r="EI183" s="490"/>
      <c r="EJ183" s="490"/>
      <c r="EK183" s="490"/>
      <c r="EL183" s="490"/>
      <c r="EM183" s="490">
        <v>0</v>
      </c>
      <c r="EN183" s="490"/>
      <c r="EO183" s="490"/>
      <c r="EP183" s="490"/>
      <c r="EQ183" s="490"/>
      <c r="ER183" s="490"/>
      <c r="ES183" s="490"/>
      <c r="ET183" s="490"/>
      <c r="EU183" s="490"/>
      <c r="EV183" s="513"/>
      <c r="EW183" s="490"/>
      <c r="EX183" s="490"/>
      <c r="EY183" s="490"/>
      <c r="EZ183" s="490"/>
      <c r="FA183" s="481">
        <f t="shared" si="4"/>
        <v>36000</v>
      </c>
      <c r="FB183" s="490">
        <f>N183-FA183</f>
        <v>24000</v>
      </c>
    </row>
    <row r="184" spans="1:158" s="466" customFormat="1" ht="40.9" customHeight="1">
      <c r="A184" s="203" t="s">
        <v>8243</v>
      </c>
      <c r="B184" s="502"/>
      <c r="C184" s="502"/>
      <c r="D184" s="502"/>
      <c r="E184" s="502"/>
      <c r="F184" s="507" t="s">
        <v>3273</v>
      </c>
      <c r="G184" s="502"/>
      <c r="H184" s="502"/>
      <c r="I184" s="502"/>
      <c r="J184" s="502"/>
      <c r="K184" s="502"/>
      <c r="L184" s="502"/>
      <c r="M184" s="502"/>
      <c r="N184" s="504"/>
      <c r="O184" s="502"/>
      <c r="P184" s="502"/>
      <c r="Q184" s="490"/>
      <c r="R184" s="490"/>
      <c r="S184" s="490"/>
      <c r="T184" s="490"/>
      <c r="U184" s="490"/>
      <c r="V184" s="490"/>
      <c r="W184" s="490"/>
      <c r="X184" s="490"/>
      <c r="Y184" s="490"/>
      <c r="Z184" s="490"/>
      <c r="AA184" s="490"/>
      <c r="AB184" s="490"/>
      <c r="AC184" s="490"/>
      <c r="AD184" s="490"/>
      <c r="AE184" s="490"/>
      <c r="AF184" s="490"/>
      <c r="AG184" s="490"/>
      <c r="AH184" s="490"/>
      <c r="AI184" s="490"/>
      <c r="AJ184" s="490"/>
      <c r="AK184" s="490"/>
      <c r="AL184" s="490"/>
      <c r="AM184" s="490"/>
      <c r="AN184" s="490"/>
      <c r="AO184" s="490"/>
      <c r="AP184" s="490"/>
      <c r="AQ184" s="490"/>
      <c r="AR184" s="490"/>
      <c r="AS184" s="490"/>
      <c r="AT184" s="490"/>
      <c r="AU184" s="490"/>
      <c r="AV184" s="490"/>
      <c r="AW184" s="490"/>
      <c r="AX184" s="490"/>
      <c r="AY184" s="490"/>
      <c r="AZ184" s="490"/>
      <c r="BA184" s="490"/>
      <c r="BB184" s="490"/>
      <c r="BC184" s="490"/>
      <c r="BD184" s="500"/>
      <c r="BE184" s="490"/>
      <c r="BF184" s="490"/>
      <c r="BG184" s="490"/>
      <c r="BH184" s="490"/>
      <c r="BI184" s="490"/>
      <c r="BJ184" s="490"/>
      <c r="BK184" s="490"/>
      <c r="BL184" s="490"/>
      <c r="BM184" s="490"/>
      <c r="BN184" s="490"/>
      <c r="BO184" s="490"/>
      <c r="BP184" s="490"/>
      <c r="BQ184" s="490"/>
      <c r="BR184" s="490"/>
      <c r="BS184" s="490"/>
      <c r="BT184" s="490"/>
      <c r="BU184" s="490"/>
      <c r="BV184" s="490"/>
      <c r="BW184" s="490"/>
      <c r="BX184" s="490"/>
      <c r="BY184" s="490"/>
      <c r="BZ184" s="490"/>
      <c r="CA184" s="490"/>
      <c r="CB184" s="490"/>
      <c r="CC184" s="490"/>
      <c r="CD184" s="490"/>
      <c r="CE184" s="490"/>
      <c r="CF184" s="490"/>
      <c r="CG184" s="490"/>
      <c r="CH184" s="490"/>
      <c r="CI184" s="490"/>
      <c r="CJ184" s="490"/>
      <c r="CK184" s="490"/>
      <c r="CL184" s="490"/>
      <c r="CM184" s="490"/>
      <c r="CN184" s="490"/>
      <c r="CO184" s="490"/>
      <c r="CP184" s="490"/>
      <c r="CQ184" s="490"/>
      <c r="CR184" s="490"/>
      <c r="CS184" s="490"/>
      <c r="CT184" s="490"/>
      <c r="CU184" s="490"/>
      <c r="CV184" s="490"/>
      <c r="CW184" s="490"/>
      <c r="CX184" s="500"/>
      <c r="CY184" s="490"/>
      <c r="CZ184" s="490"/>
      <c r="DA184" s="490"/>
      <c r="DB184" s="490"/>
      <c r="DC184" s="490"/>
      <c r="DD184" s="490"/>
      <c r="DE184" s="490"/>
      <c r="DF184" s="490"/>
      <c r="DG184" s="490"/>
      <c r="DH184" s="490"/>
      <c r="DI184" s="490"/>
      <c r="DJ184" s="490"/>
      <c r="DK184" s="490"/>
      <c r="DL184" s="490"/>
      <c r="DM184" s="490"/>
      <c r="DN184" s="490"/>
      <c r="DO184" s="490"/>
      <c r="DP184" s="490"/>
      <c r="DQ184" s="490"/>
      <c r="DR184" s="490"/>
      <c r="DS184" s="490"/>
      <c r="DT184" s="490"/>
      <c r="DU184" s="490"/>
      <c r="DV184" s="490"/>
      <c r="DW184" s="490"/>
      <c r="DX184" s="490"/>
      <c r="DY184" s="490"/>
      <c r="DZ184" s="490"/>
      <c r="EA184" s="490"/>
      <c r="EB184" s="490"/>
      <c r="EC184" s="490"/>
      <c r="ED184" s="490"/>
      <c r="EE184" s="490"/>
      <c r="EF184" s="490"/>
      <c r="EG184" s="490"/>
      <c r="EH184" s="490"/>
      <c r="EI184" s="490"/>
      <c r="EJ184" s="490"/>
      <c r="EK184" s="490"/>
      <c r="EL184" s="490"/>
      <c r="EM184" s="490"/>
      <c r="EN184" s="490"/>
      <c r="EO184" s="490"/>
      <c r="EP184" s="490"/>
      <c r="EQ184" s="490"/>
      <c r="ER184" s="490"/>
      <c r="ES184" s="490"/>
      <c r="ET184" s="490"/>
      <c r="EU184" s="490"/>
      <c r="EV184" s="513"/>
      <c r="EW184" s="490"/>
      <c r="EX184" s="490"/>
      <c r="EY184" s="490"/>
      <c r="EZ184" s="490"/>
      <c r="FA184" s="481"/>
      <c r="FB184" s="490"/>
    </row>
    <row r="185" spans="1:158" s="466" customFormat="1" ht="40.9" customHeight="1">
      <c r="A185" s="203">
        <v>121</v>
      </c>
      <c r="B185" s="502" t="s">
        <v>5817</v>
      </c>
      <c r="C185" s="502" t="s">
        <v>5904</v>
      </c>
      <c r="D185" s="524">
        <v>921</v>
      </c>
      <c r="E185" s="502">
        <v>62</v>
      </c>
      <c r="F185" s="503" t="s">
        <v>5905</v>
      </c>
      <c r="G185" s="502" t="s">
        <v>5906</v>
      </c>
      <c r="H185" s="502" t="s">
        <v>22</v>
      </c>
      <c r="I185" s="502" t="s">
        <v>5907</v>
      </c>
      <c r="J185" s="502">
        <v>36</v>
      </c>
      <c r="K185" s="502" t="s">
        <v>5908</v>
      </c>
      <c r="L185" s="502" t="s">
        <v>5690</v>
      </c>
      <c r="M185" s="502" t="s">
        <v>10</v>
      </c>
      <c r="N185" s="504">
        <v>79700</v>
      </c>
      <c r="O185" s="502" t="s">
        <v>3084</v>
      </c>
      <c r="P185" s="502">
        <v>32</v>
      </c>
      <c r="Q185" s="490">
        <v>3000</v>
      </c>
      <c r="R185" s="490"/>
      <c r="S185" s="490"/>
      <c r="T185" s="490"/>
      <c r="U185" s="490"/>
      <c r="V185" s="490"/>
      <c r="W185" s="490"/>
      <c r="X185" s="490"/>
      <c r="Y185" s="490"/>
      <c r="Z185" s="490"/>
      <c r="AA185" s="490"/>
      <c r="AB185" s="490"/>
      <c r="AC185" s="490">
        <v>0</v>
      </c>
      <c r="AD185" s="490"/>
      <c r="AE185" s="490"/>
      <c r="AF185" s="490"/>
      <c r="AG185" s="490">
        <v>1000</v>
      </c>
      <c r="AH185" s="490"/>
      <c r="AI185" s="490"/>
      <c r="AJ185" s="490"/>
      <c r="AK185" s="490">
        <v>70000</v>
      </c>
      <c r="AL185" s="490">
        <v>13000</v>
      </c>
      <c r="AM185" s="490">
        <v>0</v>
      </c>
      <c r="AN185" s="490"/>
      <c r="AO185" s="490"/>
      <c r="AP185" s="490"/>
      <c r="AQ185" s="490"/>
      <c r="AR185" s="490"/>
      <c r="AS185" s="490"/>
      <c r="AT185" s="490"/>
      <c r="AU185" s="490">
        <v>0</v>
      </c>
      <c r="AV185" s="490"/>
      <c r="AW185" s="490"/>
      <c r="AX185" s="490"/>
      <c r="AY185" s="490"/>
      <c r="AZ185" s="490"/>
      <c r="BA185" s="490"/>
      <c r="BB185" s="490"/>
      <c r="BC185" s="490">
        <v>0</v>
      </c>
      <c r="BD185" s="500"/>
      <c r="BE185" s="490">
        <v>0</v>
      </c>
      <c r="BF185" s="490">
        <v>0</v>
      </c>
      <c r="BG185" s="490">
        <v>0</v>
      </c>
      <c r="BH185" s="490"/>
      <c r="BI185" s="490">
        <v>0</v>
      </c>
      <c r="BJ185" s="490"/>
      <c r="BK185" s="490">
        <v>0</v>
      </c>
      <c r="BL185" s="490"/>
      <c r="BM185" s="490">
        <v>0</v>
      </c>
      <c r="BN185" s="490"/>
      <c r="BO185" s="490">
        <v>0</v>
      </c>
      <c r="BP185" s="490"/>
      <c r="BQ185" s="490"/>
      <c r="BR185" s="490"/>
      <c r="BS185" s="490"/>
      <c r="BT185" s="490"/>
      <c r="BU185" s="490"/>
      <c r="BV185" s="490"/>
      <c r="BW185" s="490">
        <v>0</v>
      </c>
      <c r="BX185" s="490"/>
      <c r="BY185" s="490">
        <v>0</v>
      </c>
      <c r="BZ185" s="490"/>
      <c r="CA185" s="490"/>
      <c r="CB185" s="490"/>
      <c r="CC185" s="490">
        <v>2000</v>
      </c>
      <c r="CD185" s="490">
        <v>0</v>
      </c>
      <c r="CE185" s="490">
        <v>0</v>
      </c>
      <c r="CF185" s="490"/>
      <c r="CG185" s="490"/>
      <c r="CH185" s="490"/>
      <c r="CI185" s="490">
        <v>0</v>
      </c>
      <c r="CJ185" s="490">
        <v>0</v>
      </c>
      <c r="CK185" s="490">
        <v>0</v>
      </c>
      <c r="CL185" s="490"/>
      <c r="CM185" s="490"/>
      <c r="CN185" s="490"/>
      <c r="CO185" s="490">
        <v>0</v>
      </c>
      <c r="CP185" s="490"/>
      <c r="CQ185" s="490">
        <v>2700</v>
      </c>
      <c r="CR185" s="490"/>
      <c r="CS185" s="490">
        <v>0</v>
      </c>
      <c r="CT185" s="490"/>
      <c r="CU185" s="490">
        <v>0</v>
      </c>
      <c r="CV185" s="490"/>
      <c r="CW185" s="490"/>
      <c r="CX185" s="500"/>
      <c r="CY185" s="490">
        <v>0</v>
      </c>
      <c r="CZ185" s="490"/>
      <c r="DA185" s="490">
        <v>1000</v>
      </c>
      <c r="DB185" s="490">
        <v>0</v>
      </c>
      <c r="DC185" s="490"/>
      <c r="DD185" s="490"/>
      <c r="DE185" s="490">
        <v>0</v>
      </c>
      <c r="DF185" s="490"/>
      <c r="DG185" s="490"/>
      <c r="DH185" s="490"/>
      <c r="DI185" s="490"/>
      <c r="DJ185" s="490"/>
      <c r="DK185" s="490"/>
      <c r="DL185" s="490"/>
      <c r="DM185" s="490"/>
      <c r="DN185" s="490"/>
      <c r="DO185" s="490"/>
      <c r="DP185" s="490"/>
      <c r="DQ185" s="490"/>
      <c r="DR185" s="490"/>
      <c r="DS185" s="490"/>
      <c r="DT185" s="490"/>
      <c r="DU185" s="490"/>
      <c r="DV185" s="490"/>
      <c r="DW185" s="490"/>
      <c r="DX185" s="490"/>
      <c r="DY185" s="490"/>
      <c r="DZ185" s="490"/>
      <c r="EA185" s="490"/>
      <c r="EB185" s="490">
        <v>0</v>
      </c>
      <c r="EC185" s="490"/>
      <c r="ED185" s="490"/>
      <c r="EE185" s="490"/>
      <c r="EF185" s="490"/>
      <c r="EG185" s="490"/>
      <c r="EH185" s="490">
        <v>0</v>
      </c>
      <c r="EI185" s="490"/>
      <c r="EJ185" s="490"/>
      <c r="EK185" s="490"/>
      <c r="EL185" s="490"/>
      <c r="EM185" s="490">
        <v>0</v>
      </c>
      <c r="EN185" s="490"/>
      <c r="EO185" s="490"/>
      <c r="EP185" s="490"/>
      <c r="EQ185" s="490"/>
      <c r="ER185" s="490"/>
      <c r="ES185" s="490"/>
      <c r="ET185" s="490"/>
      <c r="EU185" s="490"/>
      <c r="EV185" s="513"/>
      <c r="EW185" s="490"/>
      <c r="EX185" s="490"/>
      <c r="EY185" s="490"/>
      <c r="EZ185" s="490"/>
      <c r="FA185" s="481">
        <f t="shared" si="4"/>
        <v>13000</v>
      </c>
      <c r="FB185" s="490">
        <f>N185-FA185</f>
        <v>66700</v>
      </c>
    </row>
    <row r="186" spans="1:158" s="466" customFormat="1" ht="40.9" customHeight="1">
      <c r="A186" s="203" t="s">
        <v>8243</v>
      </c>
      <c r="B186" s="502"/>
      <c r="C186" s="502"/>
      <c r="D186" s="502"/>
      <c r="E186" s="502"/>
      <c r="F186" s="507" t="s">
        <v>3274</v>
      </c>
      <c r="G186" s="502"/>
      <c r="H186" s="502"/>
      <c r="I186" s="502"/>
      <c r="J186" s="502"/>
      <c r="K186" s="502"/>
      <c r="L186" s="502"/>
      <c r="M186" s="502"/>
      <c r="N186" s="504"/>
      <c r="O186" s="502"/>
      <c r="P186" s="502"/>
      <c r="Q186" s="490"/>
      <c r="R186" s="490"/>
      <c r="S186" s="490"/>
      <c r="T186" s="490"/>
      <c r="U186" s="490"/>
      <c r="V186" s="490"/>
      <c r="W186" s="490"/>
      <c r="X186" s="490"/>
      <c r="Y186" s="490"/>
      <c r="Z186" s="490"/>
      <c r="AA186" s="490"/>
      <c r="AB186" s="490"/>
      <c r="AC186" s="490"/>
      <c r="AD186" s="490"/>
      <c r="AE186" s="490"/>
      <c r="AF186" s="490"/>
      <c r="AG186" s="490"/>
      <c r="AH186" s="490"/>
      <c r="AI186" s="490"/>
      <c r="AJ186" s="490"/>
      <c r="AK186" s="490"/>
      <c r="AL186" s="490"/>
      <c r="AM186" s="490"/>
      <c r="AN186" s="490"/>
      <c r="AO186" s="490"/>
      <c r="AP186" s="490"/>
      <c r="AQ186" s="490"/>
      <c r="AR186" s="490"/>
      <c r="AS186" s="490"/>
      <c r="AT186" s="490"/>
      <c r="AU186" s="490"/>
      <c r="AV186" s="490"/>
      <c r="AW186" s="490"/>
      <c r="AX186" s="490"/>
      <c r="AY186" s="490"/>
      <c r="AZ186" s="490"/>
      <c r="BA186" s="490"/>
      <c r="BB186" s="490"/>
      <c r="BC186" s="490"/>
      <c r="BD186" s="500"/>
      <c r="BE186" s="490"/>
      <c r="BF186" s="490"/>
      <c r="BG186" s="490"/>
      <c r="BH186" s="490"/>
      <c r="BI186" s="490"/>
      <c r="BJ186" s="490"/>
      <c r="BK186" s="490"/>
      <c r="BL186" s="490"/>
      <c r="BM186" s="490"/>
      <c r="BN186" s="490"/>
      <c r="BO186" s="490"/>
      <c r="BP186" s="490"/>
      <c r="BQ186" s="490"/>
      <c r="BR186" s="490"/>
      <c r="BS186" s="490"/>
      <c r="BT186" s="490"/>
      <c r="BU186" s="490"/>
      <c r="BV186" s="490"/>
      <c r="BW186" s="490"/>
      <c r="BX186" s="490"/>
      <c r="BY186" s="490"/>
      <c r="BZ186" s="490"/>
      <c r="CA186" s="490"/>
      <c r="CB186" s="490"/>
      <c r="CC186" s="490"/>
      <c r="CD186" s="490"/>
      <c r="CE186" s="490"/>
      <c r="CF186" s="490"/>
      <c r="CG186" s="490"/>
      <c r="CH186" s="490"/>
      <c r="CI186" s="490"/>
      <c r="CJ186" s="490"/>
      <c r="CK186" s="490"/>
      <c r="CL186" s="490"/>
      <c r="CM186" s="490"/>
      <c r="CN186" s="490"/>
      <c r="CO186" s="490"/>
      <c r="CP186" s="490"/>
      <c r="CQ186" s="490"/>
      <c r="CR186" s="490"/>
      <c r="CS186" s="490"/>
      <c r="CT186" s="490"/>
      <c r="CU186" s="490"/>
      <c r="CV186" s="490"/>
      <c r="CW186" s="490"/>
      <c r="CX186" s="500"/>
      <c r="CY186" s="490"/>
      <c r="CZ186" s="490"/>
      <c r="DA186" s="490"/>
      <c r="DB186" s="490"/>
      <c r="DC186" s="490"/>
      <c r="DD186" s="490"/>
      <c r="DE186" s="490"/>
      <c r="DF186" s="490"/>
      <c r="DG186" s="490"/>
      <c r="DH186" s="490"/>
      <c r="DI186" s="490"/>
      <c r="DJ186" s="490"/>
      <c r="DK186" s="490"/>
      <c r="DL186" s="490"/>
      <c r="DM186" s="490"/>
      <c r="DN186" s="490"/>
      <c r="DO186" s="490"/>
      <c r="DP186" s="490"/>
      <c r="DQ186" s="490"/>
      <c r="DR186" s="490"/>
      <c r="DS186" s="490"/>
      <c r="DT186" s="490"/>
      <c r="DU186" s="490"/>
      <c r="DV186" s="490"/>
      <c r="DW186" s="490"/>
      <c r="DX186" s="490"/>
      <c r="DY186" s="490"/>
      <c r="DZ186" s="490"/>
      <c r="EA186" s="490"/>
      <c r="EB186" s="490"/>
      <c r="EC186" s="490"/>
      <c r="ED186" s="490"/>
      <c r="EE186" s="490"/>
      <c r="EF186" s="490"/>
      <c r="EG186" s="490"/>
      <c r="EH186" s="490"/>
      <c r="EI186" s="490"/>
      <c r="EJ186" s="490"/>
      <c r="EK186" s="490"/>
      <c r="EL186" s="490"/>
      <c r="EM186" s="490"/>
      <c r="EN186" s="490"/>
      <c r="EO186" s="490"/>
      <c r="EP186" s="490"/>
      <c r="EQ186" s="490"/>
      <c r="ER186" s="490"/>
      <c r="ES186" s="490"/>
      <c r="ET186" s="490"/>
      <c r="EU186" s="490"/>
      <c r="EV186" s="513"/>
      <c r="EW186" s="490"/>
      <c r="EX186" s="490"/>
      <c r="EY186" s="490"/>
      <c r="EZ186" s="490"/>
      <c r="FA186" s="481"/>
      <c r="FB186" s="490"/>
    </row>
    <row r="187" spans="1:158" s="466" customFormat="1" ht="40.9" customHeight="1">
      <c r="A187" s="203">
        <v>122</v>
      </c>
      <c r="B187" s="502" t="s">
        <v>5820</v>
      </c>
      <c r="C187" s="502" t="s">
        <v>5909</v>
      </c>
      <c r="D187" s="502">
        <v>932</v>
      </c>
      <c r="E187" s="502">
        <v>9</v>
      </c>
      <c r="F187" s="503" t="s">
        <v>5910</v>
      </c>
      <c r="G187" s="502" t="s">
        <v>5911</v>
      </c>
      <c r="H187" s="502" t="s">
        <v>14</v>
      </c>
      <c r="I187" s="502" t="s">
        <v>5297</v>
      </c>
      <c r="J187" s="502">
        <v>36</v>
      </c>
      <c r="K187" s="502" t="s">
        <v>5912</v>
      </c>
      <c r="L187" s="502" t="s">
        <v>5299</v>
      </c>
      <c r="M187" s="502" t="s">
        <v>10</v>
      </c>
      <c r="N187" s="504">
        <v>1251000</v>
      </c>
      <c r="O187" s="502" t="s">
        <v>3081</v>
      </c>
      <c r="P187" s="502">
        <v>49</v>
      </c>
      <c r="Q187" s="490">
        <v>10000</v>
      </c>
      <c r="R187" s="490"/>
      <c r="S187" s="490"/>
      <c r="T187" s="490"/>
      <c r="U187" s="490"/>
      <c r="V187" s="490"/>
      <c r="W187" s="490">
        <v>180000</v>
      </c>
      <c r="X187" s="490">
        <v>39960</v>
      </c>
      <c r="Y187" s="490">
        <v>20000</v>
      </c>
      <c r="Z187" s="490">
        <v>9990</v>
      </c>
      <c r="AA187" s="490">
        <v>35000</v>
      </c>
      <c r="AB187" s="490">
        <v>10980</v>
      </c>
      <c r="AC187" s="490">
        <v>0</v>
      </c>
      <c r="AD187" s="490"/>
      <c r="AE187" s="490"/>
      <c r="AF187" s="490"/>
      <c r="AG187" s="490">
        <v>24000</v>
      </c>
      <c r="AH187" s="490"/>
      <c r="AI187" s="490"/>
      <c r="AJ187" s="490"/>
      <c r="AK187" s="490">
        <v>40000</v>
      </c>
      <c r="AL187" s="490"/>
      <c r="AM187" s="490">
        <v>0</v>
      </c>
      <c r="AN187" s="490"/>
      <c r="AO187" s="490"/>
      <c r="AP187" s="490"/>
      <c r="AQ187" s="490"/>
      <c r="AR187" s="490"/>
      <c r="AS187" s="490">
        <v>30000</v>
      </c>
      <c r="AT187" s="490">
        <v>70000</v>
      </c>
      <c r="AU187" s="490">
        <v>100000</v>
      </c>
      <c r="AV187" s="490">
        <v>0</v>
      </c>
      <c r="AW187" s="490"/>
      <c r="AX187" s="490"/>
      <c r="AY187" s="490">
        <v>20000</v>
      </c>
      <c r="AZ187" s="490">
        <v>21960</v>
      </c>
      <c r="BA187" s="490">
        <v>17000</v>
      </c>
      <c r="BB187" s="490">
        <v>16980</v>
      </c>
      <c r="BC187" s="490">
        <v>100000</v>
      </c>
      <c r="BD187" s="500">
        <v>29970</v>
      </c>
      <c r="BE187" s="490">
        <v>5000</v>
      </c>
      <c r="BF187" s="490">
        <v>0</v>
      </c>
      <c r="BG187" s="490">
        <v>8000</v>
      </c>
      <c r="BH187" s="490">
        <v>990</v>
      </c>
      <c r="BI187" s="490">
        <v>0</v>
      </c>
      <c r="BJ187" s="490"/>
      <c r="BK187" s="490">
        <v>0</v>
      </c>
      <c r="BL187" s="490"/>
      <c r="BM187" s="490">
        <v>85000</v>
      </c>
      <c r="BN187" s="490">
        <v>15450</v>
      </c>
      <c r="BO187" s="490">
        <v>30000</v>
      </c>
      <c r="BP187" s="511">
        <v>4980</v>
      </c>
      <c r="BQ187" s="490">
        <v>15000</v>
      </c>
      <c r="BR187" s="490">
        <v>4980</v>
      </c>
      <c r="BS187" s="490">
        <v>5000</v>
      </c>
      <c r="BT187" s="490">
        <v>3000</v>
      </c>
      <c r="BU187" s="490"/>
      <c r="BV187" s="490"/>
      <c r="BW187" s="490">
        <v>0</v>
      </c>
      <c r="BX187" s="490"/>
      <c r="BY187" s="490">
        <v>50000</v>
      </c>
      <c r="BZ187" s="490">
        <v>9990</v>
      </c>
      <c r="CA187" s="490"/>
      <c r="CB187" s="490"/>
      <c r="CC187" s="490">
        <v>40000</v>
      </c>
      <c r="CD187" s="490">
        <v>19980</v>
      </c>
      <c r="CE187" s="490">
        <v>30000</v>
      </c>
      <c r="CF187" s="490">
        <v>15000</v>
      </c>
      <c r="CG187" s="490">
        <v>50000</v>
      </c>
      <c r="CH187" s="490">
        <v>29970</v>
      </c>
      <c r="CI187" s="490">
        <v>0</v>
      </c>
      <c r="CJ187" s="490">
        <v>24000</v>
      </c>
      <c r="CK187" s="490">
        <v>24000</v>
      </c>
      <c r="CL187" s="490">
        <v>1980</v>
      </c>
      <c r="CM187" s="490">
        <v>30000</v>
      </c>
      <c r="CN187" s="490">
        <v>36000</v>
      </c>
      <c r="CO187" s="490">
        <v>0</v>
      </c>
      <c r="CP187" s="490"/>
      <c r="CQ187" s="490">
        <v>100000</v>
      </c>
      <c r="CR187" s="490">
        <v>36960</v>
      </c>
      <c r="CS187" s="490">
        <v>80000</v>
      </c>
      <c r="CT187" s="490">
        <v>96000</v>
      </c>
      <c r="CU187" s="490">
        <v>0</v>
      </c>
      <c r="CV187" s="490"/>
      <c r="CW187" s="490"/>
      <c r="CX187" s="500"/>
      <c r="CY187" s="490">
        <v>0</v>
      </c>
      <c r="CZ187" s="490"/>
      <c r="DA187" s="490">
        <v>2000</v>
      </c>
      <c r="DB187" s="490">
        <v>1980</v>
      </c>
      <c r="DC187" s="490">
        <v>1000</v>
      </c>
      <c r="DD187" s="490">
        <v>0</v>
      </c>
      <c r="DE187" s="490">
        <v>0</v>
      </c>
      <c r="DF187" s="490"/>
      <c r="DG187" s="490"/>
      <c r="DH187" s="490"/>
      <c r="DI187" s="490"/>
      <c r="DJ187" s="490"/>
      <c r="DK187" s="490"/>
      <c r="DL187" s="490"/>
      <c r="DM187" s="490"/>
      <c r="DN187" s="490"/>
      <c r="DO187" s="490"/>
      <c r="DP187" s="490"/>
      <c r="DQ187" s="490">
        <v>30000</v>
      </c>
      <c r="DR187" s="512">
        <v>24000</v>
      </c>
      <c r="DS187" s="490"/>
      <c r="DT187" s="490"/>
      <c r="DU187" s="490"/>
      <c r="DV187" s="490"/>
      <c r="DW187" s="490"/>
      <c r="DX187" s="490"/>
      <c r="DY187" s="490"/>
      <c r="DZ187" s="490"/>
      <c r="EA187" s="490"/>
      <c r="EB187" s="490">
        <v>80000</v>
      </c>
      <c r="EC187" s="490">
        <v>79980</v>
      </c>
      <c r="ED187" s="490"/>
      <c r="EE187" s="490"/>
      <c r="EF187" s="490">
        <v>5000</v>
      </c>
      <c r="EG187" s="490">
        <v>0</v>
      </c>
      <c r="EH187" s="490">
        <v>0</v>
      </c>
      <c r="EI187" s="490"/>
      <c r="EJ187" s="490">
        <v>15000</v>
      </c>
      <c r="EK187" s="490"/>
      <c r="EL187" s="490"/>
      <c r="EM187" s="490">
        <v>0</v>
      </c>
      <c r="EN187" s="490"/>
      <c r="EO187" s="490"/>
      <c r="EP187" s="490"/>
      <c r="EQ187" s="490"/>
      <c r="ER187" s="490"/>
      <c r="ES187" s="490"/>
      <c r="ET187" s="490"/>
      <c r="EU187" s="490"/>
      <c r="EV187" s="513"/>
      <c r="EW187" s="490"/>
      <c r="EX187" s="490"/>
      <c r="EY187" s="490">
        <v>20000</v>
      </c>
      <c r="EZ187" s="490"/>
      <c r="FA187" s="481">
        <f t="shared" si="4"/>
        <v>511080</v>
      </c>
      <c r="FB187" s="490">
        <f>N187-FA187</f>
        <v>739920</v>
      </c>
    </row>
    <row r="188" spans="1:158" s="466" customFormat="1" ht="40.9" customHeight="1">
      <c r="A188" s="203" t="s">
        <v>8243</v>
      </c>
      <c r="B188" s="502"/>
      <c r="C188" s="502"/>
      <c r="D188" s="502"/>
      <c r="E188" s="502"/>
      <c r="F188" s="507" t="s">
        <v>3275</v>
      </c>
      <c r="G188" s="502"/>
      <c r="H188" s="502"/>
      <c r="I188" s="502"/>
      <c r="J188" s="502"/>
      <c r="K188" s="502"/>
      <c r="L188" s="502"/>
      <c r="M188" s="502"/>
      <c r="N188" s="504"/>
      <c r="O188" s="502"/>
      <c r="P188" s="502"/>
      <c r="Q188" s="490"/>
      <c r="R188" s="490"/>
      <c r="S188" s="490"/>
      <c r="T188" s="490"/>
      <c r="U188" s="490"/>
      <c r="V188" s="490"/>
      <c r="W188" s="490"/>
      <c r="X188" s="490"/>
      <c r="Y188" s="490"/>
      <c r="Z188" s="490"/>
      <c r="AA188" s="490"/>
      <c r="AB188" s="490"/>
      <c r="AC188" s="490"/>
      <c r="AD188" s="490"/>
      <c r="AE188" s="490"/>
      <c r="AF188" s="490"/>
      <c r="AG188" s="490"/>
      <c r="AH188" s="490"/>
      <c r="AI188" s="490"/>
      <c r="AJ188" s="490"/>
      <c r="AK188" s="490"/>
      <c r="AL188" s="490"/>
      <c r="AM188" s="490"/>
      <c r="AN188" s="490"/>
      <c r="AO188" s="490"/>
      <c r="AP188" s="490"/>
      <c r="AQ188" s="490"/>
      <c r="AR188" s="490"/>
      <c r="AS188" s="490"/>
      <c r="AT188" s="490"/>
      <c r="AU188" s="490"/>
      <c r="AV188" s="490"/>
      <c r="AW188" s="490"/>
      <c r="AX188" s="490"/>
      <c r="AY188" s="490"/>
      <c r="AZ188" s="490"/>
      <c r="BA188" s="490"/>
      <c r="BB188" s="490"/>
      <c r="BC188" s="490"/>
      <c r="BD188" s="500"/>
      <c r="BE188" s="490"/>
      <c r="BF188" s="490"/>
      <c r="BG188" s="490"/>
      <c r="BH188" s="490"/>
      <c r="BI188" s="490"/>
      <c r="BJ188" s="490"/>
      <c r="BK188" s="490"/>
      <c r="BL188" s="490"/>
      <c r="BM188" s="490"/>
      <c r="BN188" s="490"/>
      <c r="BO188" s="490"/>
      <c r="BP188" s="490"/>
      <c r="BQ188" s="490"/>
      <c r="BR188" s="490"/>
      <c r="BS188" s="490"/>
      <c r="BT188" s="490"/>
      <c r="BU188" s="490"/>
      <c r="BV188" s="490"/>
      <c r="BW188" s="490"/>
      <c r="BX188" s="490"/>
      <c r="BY188" s="490"/>
      <c r="BZ188" s="490"/>
      <c r="CA188" s="490"/>
      <c r="CB188" s="490"/>
      <c r="CC188" s="490"/>
      <c r="CD188" s="490"/>
      <c r="CE188" s="490"/>
      <c r="CF188" s="490"/>
      <c r="CG188" s="490"/>
      <c r="CH188" s="490"/>
      <c r="CI188" s="490"/>
      <c r="CJ188" s="490"/>
      <c r="CK188" s="490"/>
      <c r="CL188" s="490"/>
      <c r="CM188" s="490"/>
      <c r="CN188" s="490"/>
      <c r="CO188" s="490"/>
      <c r="CP188" s="490"/>
      <c r="CQ188" s="490"/>
      <c r="CR188" s="490"/>
      <c r="CS188" s="490"/>
      <c r="CT188" s="490"/>
      <c r="CU188" s="490"/>
      <c r="CV188" s="490"/>
      <c r="CW188" s="490"/>
      <c r="CX188" s="500"/>
      <c r="CY188" s="490"/>
      <c r="CZ188" s="490"/>
      <c r="DA188" s="490"/>
      <c r="DB188" s="490"/>
      <c r="DC188" s="490"/>
      <c r="DD188" s="490"/>
      <c r="DE188" s="490"/>
      <c r="DF188" s="490"/>
      <c r="DG188" s="490"/>
      <c r="DH188" s="490"/>
      <c r="DI188" s="490"/>
      <c r="DJ188" s="490"/>
      <c r="DK188" s="490"/>
      <c r="DL188" s="490"/>
      <c r="DM188" s="490"/>
      <c r="DN188" s="490"/>
      <c r="DO188" s="490"/>
      <c r="DP188" s="490"/>
      <c r="DQ188" s="490"/>
      <c r="DR188" s="490"/>
      <c r="DS188" s="490"/>
      <c r="DT188" s="490"/>
      <c r="DU188" s="490"/>
      <c r="DV188" s="490"/>
      <c r="DW188" s="490"/>
      <c r="DX188" s="490"/>
      <c r="DY188" s="490"/>
      <c r="DZ188" s="490"/>
      <c r="EA188" s="490"/>
      <c r="EB188" s="490"/>
      <c r="EC188" s="490"/>
      <c r="ED188" s="490"/>
      <c r="EE188" s="490"/>
      <c r="EF188" s="490"/>
      <c r="EG188" s="490"/>
      <c r="EH188" s="490"/>
      <c r="EI188" s="490"/>
      <c r="EJ188" s="490"/>
      <c r="EK188" s="490"/>
      <c r="EL188" s="490"/>
      <c r="EM188" s="490"/>
      <c r="EN188" s="490"/>
      <c r="EO188" s="490"/>
      <c r="EP188" s="490"/>
      <c r="EQ188" s="490"/>
      <c r="ER188" s="490"/>
      <c r="ES188" s="490"/>
      <c r="ET188" s="490"/>
      <c r="EU188" s="490"/>
      <c r="EV188" s="513"/>
      <c r="EW188" s="490"/>
      <c r="EX188" s="490"/>
      <c r="EY188" s="490"/>
      <c r="EZ188" s="490"/>
      <c r="FA188" s="481"/>
      <c r="FB188" s="490"/>
    </row>
    <row r="189" spans="1:158" s="466" customFormat="1" ht="40.9" customHeight="1">
      <c r="A189" s="203" t="s">
        <v>8243</v>
      </c>
      <c r="B189" s="502"/>
      <c r="C189" s="502"/>
      <c r="D189" s="502"/>
      <c r="E189" s="502"/>
      <c r="F189" s="507" t="s">
        <v>3276</v>
      </c>
      <c r="G189" s="502"/>
      <c r="H189" s="502"/>
      <c r="I189" s="502"/>
      <c r="J189" s="502"/>
      <c r="K189" s="502"/>
      <c r="L189" s="502"/>
      <c r="M189" s="502"/>
      <c r="N189" s="504"/>
      <c r="O189" s="502"/>
      <c r="P189" s="502"/>
      <c r="Q189" s="490"/>
      <c r="R189" s="490"/>
      <c r="S189" s="490"/>
      <c r="T189" s="490"/>
      <c r="U189" s="490"/>
      <c r="V189" s="490"/>
      <c r="W189" s="490"/>
      <c r="X189" s="490"/>
      <c r="Y189" s="490"/>
      <c r="Z189" s="490"/>
      <c r="AA189" s="490"/>
      <c r="AB189" s="490"/>
      <c r="AC189" s="490"/>
      <c r="AD189" s="490"/>
      <c r="AE189" s="490"/>
      <c r="AF189" s="490"/>
      <c r="AG189" s="490"/>
      <c r="AH189" s="490"/>
      <c r="AI189" s="490"/>
      <c r="AJ189" s="490"/>
      <c r="AK189" s="490"/>
      <c r="AL189" s="490"/>
      <c r="AM189" s="490"/>
      <c r="AN189" s="490"/>
      <c r="AO189" s="490"/>
      <c r="AP189" s="490"/>
      <c r="AQ189" s="490"/>
      <c r="AR189" s="490"/>
      <c r="AS189" s="490"/>
      <c r="AT189" s="490"/>
      <c r="AU189" s="490"/>
      <c r="AV189" s="490"/>
      <c r="AW189" s="490"/>
      <c r="AX189" s="490"/>
      <c r="AY189" s="490"/>
      <c r="AZ189" s="490"/>
      <c r="BA189" s="490"/>
      <c r="BB189" s="490"/>
      <c r="BC189" s="490"/>
      <c r="BD189" s="500"/>
      <c r="BE189" s="490"/>
      <c r="BF189" s="490"/>
      <c r="BG189" s="490"/>
      <c r="BH189" s="490"/>
      <c r="BI189" s="490"/>
      <c r="BJ189" s="490"/>
      <c r="BK189" s="490"/>
      <c r="BL189" s="490"/>
      <c r="BM189" s="490"/>
      <c r="BN189" s="490"/>
      <c r="BO189" s="490"/>
      <c r="BP189" s="490"/>
      <c r="BQ189" s="490"/>
      <c r="BR189" s="490"/>
      <c r="BS189" s="490"/>
      <c r="BT189" s="490"/>
      <c r="BU189" s="490"/>
      <c r="BV189" s="490"/>
      <c r="BW189" s="490"/>
      <c r="BX189" s="490"/>
      <c r="BY189" s="490"/>
      <c r="BZ189" s="490"/>
      <c r="CA189" s="490"/>
      <c r="CB189" s="490"/>
      <c r="CC189" s="490"/>
      <c r="CD189" s="490"/>
      <c r="CE189" s="490"/>
      <c r="CF189" s="490"/>
      <c r="CG189" s="490"/>
      <c r="CH189" s="490"/>
      <c r="CI189" s="490"/>
      <c r="CJ189" s="490"/>
      <c r="CK189" s="490"/>
      <c r="CL189" s="490"/>
      <c r="CM189" s="490"/>
      <c r="CN189" s="490"/>
      <c r="CO189" s="490"/>
      <c r="CP189" s="490"/>
      <c r="CQ189" s="490"/>
      <c r="CR189" s="490"/>
      <c r="CS189" s="490"/>
      <c r="CT189" s="490"/>
      <c r="CU189" s="490"/>
      <c r="CV189" s="490"/>
      <c r="CW189" s="490"/>
      <c r="CX189" s="500"/>
      <c r="CY189" s="490"/>
      <c r="CZ189" s="490"/>
      <c r="DA189" s="490"/>
      <c r="DB189" s="490"/>
      <c r="DC189" s="490"/>
      <c r="DD189" s="490"/>
      <c r="DE189" s="490"/>
      <c r="DF189" s="490"/>
      <c r="DG189" s="490"/>
      <c r="DH189" s="490"/>
      <c r="DI189" s="490"/>
      <c r="DJ189" s="490"/>
      <c r="DK189" s="490"/>
      <c r="DL189" s="490"/>
      <c r="DM189" s="490"/>
      <c r="DN189" s="490"/>
      <c r="DO189" s="490"/>
      <c r="DP189" s="490"/>
      <c r="DQ189" s="490"/>
      <c r="DR189" s="490"/>
      <c r="DS189" s="490"/>
      <c r="DT189" s="490"/>
      <c r="DU189" s="490"/>
      <c r="DV189" s="490"/>
      <c r="DW189" s="490"/>
      <c r="DX189" s="490"/>
      <c r="DY189" s="490"/>
      <c r="DZ189" s="490"/>
      <c r="EA189" s="490"/>
      <c r="EB189" s="490"/>
      <c r="EC189" s="490"/>
      <c r="ED189" s="490"/>
      <c r="EE189" s="490"/>
      <c r="EF189" s="490"/>
      <c r="EG189" s="490"/>
      <c r="EH189" s="490"/>
      <c r="EI189" s="490"/>
      <c r="EJ189" s="490"/>
      <c r="EK189" s="490"/>
      <c r="EL189" s="490"/>
      <c r="EM189" s="490"/>
      <c r="EN189" s="490"/>
      <c r="EO189" s="490"/>
      <c r="EP189" s="490"/>
      <c r="EQ189" s="490"/>
      <c r="ER189" s="490"/>
      <c r="ES189" s="490"/>
      <c r="ET189" s="490"/>
      <c r="EU189" s="490"/>
      <c r="EV189" s="513"/>
      <c r="EW189" s="490"/>
      <c r="EX189" s="490"/>
      <c r="EY189" s="490"/>
      <c r="EZ189" s="490"/>
      <c r="FA189" s="481"/>
      <c r="FB189" s="490"/>
    </row>
    <row r="190" spans="1:158" s="466" customFormat="1" ht="40.9" customHeight="1">
      <c r="A190" s="203">
        <v>123</v>
      </c>
      <c r="B190" s="502" t="s">
        <v>5827</v>
      </c>
      <c r="C190" s="502" t="s">
        <v>5913</v>
      </c>
      <c r="D190" s="502">
        <v>946</v>
      </c>
      <c r="E190" s="502">
        <v>163</v>
      </c>
      <c r="F190" s="503" t="s">
        <v>5914</v>
      </c>
      <c r="G190" s="502" t="s">
        <v>463</v>
      </c>
      <c r="H190" s="502" t="s">
        <v>5915</v>
      </c>
      <c r="I190" s="502" t="s">
        <v>5916</v>
      </c>
      <c r="J190" s="502">
        <v>24</v>
      </c>
      <c r="K190" s="502" t="s">
        <v>5917</v>
      </c>
      <c r="L190" s="502" t="s">
        <v>5918</v>
      </c>
      <c r="M190" s="502" t="s">
        <v>5919</v>
      </c>
      <c r="N190" s="504">
        <v>107510</v>
      </c>
      <c r="O190" s="502" t="s">
        <v>3061</v>
      </c>
      <c r="P190" s="502">
        <v>10</v>
      </c>
      <c r="Q190" s="490">
        <v>1000</v>
      </c>
      <c r="R190" s="490"/>
      <c r="S190" s="490"/>
      <c r="T190" s="490"/>
      <c r="U190" s="490"/>
      <c r="V190" s="490"/>
      <c r="W190" s="490">
        <v>3000</v>
      </c>
      <c r="X190" s="490"/>
      <c r="Y190" s="490">
        <v>2000</v>
      </c>
      <c r="Z190" s="490"/>
      <c r="AA190" s="490">
        <v>4000</v>
      </c>
      <c r="AB190" s="490"/>
      <c r="AC190" s="490">
        <v>40000</v>
      </c>
      <c r="AD190" s="490"/>
      <c r="AE190" s="490">
        <v>500</v>
      </c>
      <c r="AF190" s="490"/>
      <c r="AG190" s="490">
        <v>15000</v>
      </c>
      <c r="AH190" s="490"/>
      <c r="AI190" s="490">
        <v>10</v>
      </c>
      <c r="AJ190" s="490"/>
      <c r="AK190" s="490">
        <v>0</v>
      </c>
      <c r="AL190" s="490"/>
      <c r="AM190" s="490">
        <v>0</v>
      </c>
      <c r="AN190" s="490"/>
      <c r="AO190" s="490"/>
      <c r="AP190" s="490"/>
      <c r="AQ190" s="490">
        <v>3000</v>
      </c>
      <c r="AR190" s="490">
        <v>300</v>
      </c>
      <c r="AS190" s="490"/>
      <c r="AT190" s="490"/>
      <c r="AU190" s="490">
        <v>0</v>
      </c>
      <c r="AV190" s="490"/>
      <c r="AW190" s="490">
        <v>8000</v>
      </c>
      <c r="AX190" s="490"/>
      <c r="AY190" s="490"/>
      <c r="AZ190" s="490"/>
      <c r="BA190" s="490"/>
      <c r="BB190" s="490"/>
      <c r="BC190" s="490">
        <v>5000</v>
      </c>
      <c r="BD190" s="500">
        <v>0</v>
      </c>
      <c r="BE190" s="490">
        <v>5000</v>
      </c>
      <c r="BF190" s="490">
        <v>0</v>
      </c>
      <c r="BG190" s="490">
        <v>1000</v>
      </c>
      <c r="BH190" s="490"/>
      <c r="BI190" s="490">
        <v>0</v>
      </c>
      <c r="BJ190" s="490"/>
      <c r="BK190" s="490">
        <v>0</v>
      </c>
      <c r="BL190" s="490"/>
      <c r="BM190" s="490">
        <v>6000</v>
      </c>
      <c r="BN190" s="490"/>
      <c r="BO190" s="490">
        <v>2000</v>
      </c>
      <c r="BP190" s="490"/>
      <c r="BQ190" s="490">
        <v>4000</v>
      </c>
      <c r="BR190" s="490"/>
      <c r="BS190" s="490"/>
      <c r="BT190" s="490"/>
      <c r="BU190" s="490"/>
      <c r="BV190" s="490"/>
      <c r="BW190" s="490">
        <v>0</v>
      </c>
      <c r="BX190" s="490"/>
      <c r="BY190" s="490">
        <v>0</v>
      </c>
      <c r="BZ190" s="490"/>
      <c r="CA190" s="490"/>
      <c r="CB190" s="490"/>
      <c r="CC190" s="490">
        <v>5000</v>
      </c>
      <c r="CD190" s="490">
        <v>0</v>
      </c>
      <c r="CE190" s="490">
        <v>0</v>
      </c>
      <c r="CF190" s="490"/>
      <c r="CG190" s="490"/>
      <c r="CH190" s="490"/>
      <c r="CI190" s="490">
        <v>0</v>
      </c>
      <c r="CJ190" s="490">
        <v>0</v>
      </c>
      <c r="CK190" s="490">
        <v>0</v>
      </c>
      <c r="CL190" s="490"/>
      <c r="CM190" s="490">
        <v>3000</v>
      </c>
      <c r="CN190" s="490"/>
      <c r="CO190" s="490">
        <v>0</v>
      </c>
      <c r="CP190" s="490"/>
      <c r="CQ190" s="490">
        <v>0</v>
      </c>
      <c r="CR190" s="490"/>
      <c r="CS190" s="490">
        <v>0</v>
      </c>
      <c r="CT190" s="490"/>
      <c r="CU190" s="490">
        <v>0</v>
      </c>
      <c r="CV190" s="490"/>
      <c r="CW190" s="490"/>
      <c r="CX190" s="500"/>
      <c r="CY190" s="490">
        <v>0</v>
      </c>
      <c r="CZ190" s="490"/>
      <c r="DA190" s="490">
        <v>0</v>
      </c>
      <c r="DB190" s="490"/>
      <c r="DC190" s="490"/>
      <c r="DD190" s="490"/>
      <c r="DE190" s="490">
        <v>0</v>
      </c>
      <c r="DF190" s="490"/>
      <c r="DG190" s="490"/>
      <c r="DH190" s="490"/>
      <c r="DI190" s="490"/>
      <c r="DJ190" s="490"/>
      <c r="DK190" s="490"/>
      <c r="DL190" s="490"/>
      <c r="DM190" s="490"/>
      <c r="DN190" s="490"/>
      <c r="DO190" s="490"/>
      <c r="DP190" s="490"/>
      <c r="DQ190" s="490"/>
      <c r="DR190" s="490"/>
      <c r="DS190" s="490"/>
      <c r="DT190" s="490"/>
      <c r="DU190" s="490"/>
      <c r="DV190" s="490"/>
      <c r="DW190" s="490"/>
      <c r="DX190" s="490"/>
      <c r="DY190" s="490"/>
      <c r="DZ190" s="490"/>
      <c r="EA190" s="490"/>
      <c r="EB190" s="490">
        <v>0</v>
      </c>
      <c r="EC190" s="490"/>
      <c r="ED190" s="490"/>
      <c r="EE190" s="490"/>
      <c r="EF190" s="490"/>
      <c r="EG190" s="490"/>
      <c r="EH190" s="490">
        <v>0</v>
      </c>
      <c r="EI190" s="490"/>
      <c r="EJ190" s="490"/>
      <c r="EK190" s="490"/>
      <c r="EL190" s="490"/>
      <c r="EM190" s="490">
        <v>0</v>
      </c>
      <c r="EN190" s="490"/>
      <c r="EO190" s="490"/>
      <c r="EP190" s="490"/>
      <c r="EQ190" s="490"/>
      <c r="ER190" s="490"/>
      <c r="ES190" s="490"/>
      <c r="ET190" s="490"/>
      <c r="EU190" s="490"/>
      <c r="EV190" s="513"/>
      <c r="EW190" s="490"/>
      <c r="EX190" s="490"/>
      <c r="EY190" s="490"/>
      <c r="EZ190" s="490"/>
      <c r="FA190" s="481">
        <f t="shared" si="4"/>
        <v>300</v>
      </c>
      <c r="FB190" s="490">
        <f>N190-FA190</f>
        <v>107210</v>
      </c>
    </row>
    <row r="191" spans="1:158" s="466" customFormat="1" ht="40.9" customHeight="1">
      <c r="A191" s="203">
        <v>124</v>
      </c>
      <c r="B191" s="502" t="s">
        <v>5841</v>
      </c>
      <c r="C191" s="502" t="s">
        <v>5922</v>
      </c>
      <c r="D191" s="502">
        <v>953</v>
      </c>
      <c r="E191" s="502">
        <v>783</v>
      </c>
      <c r="F191" s="503" t="s">
        <v>5923</v>
      </c>
      <c r="G191" s="502" t="s">
        <v>5924</v>
      </c>
      <c r="H191" s="502" t="s">
        <v>17</v>
      </c>
      <c r="I191" s="502" t="s">
        <v>5925</v>
      </c>
      <c r="J191" s="502">
        <v>24</v>
      </c>
      <c r="K191" s="502" t="s">
        <v>5926</v>
      </c>
      <c r="L191" s="502" t="s">
        <v>5927</v>
      </c>
      <c r="M191" s="502" t="s">
        <v>66</v>
      </c>
      <c r="N191" s="504">
        <v>72100</v>
      </c>
      <c r="O191" s="502" t="s">
        <v>3125</v>
      </c>
      <c r="P191" s="502">
        <v>45</v>
      </c>
      <c r="Q191" s="490">
        <v>0</v>
      </c>
      <c r="R191" s="490"/>
      <c r="S191" s="490"/>
      <c r="T191" s="490"/>
      <c r="U191" s="490"/>
      <c r="V191" s="490"/>
      <c r="W191" s="490"/>
      <c r="X191" s="490"/>
      <c r="Y191" s="490"/>
      <c r="Z191" s="490"/>
      <c r="AA191" s="490"/>
      <c r="AB191" s="490"/>
      <c r="AC191" s="490">
        <v>50000</v>
      </c>
      <c r="AD191" s="490">
        <v>16200</v>
      </c>
      <c r="AE191" s="490"/>
      <c r="AF191" s="490"/>
      <c r="AG191" s="490">
        <v>10000</v>
      </c>
      <c r="AH191" s="490"/>
      <c r="AI191" s="490"/>
      <c r="AJ191" s="490"/>
      <c r="AK191" s="490">
        <v>0</v>
      </c>
      <c r="AL191" s="490"/>
      <c r="AM191" s="490">
        <v>0</v>
      </c>
      <c r="AN191" s="490"/>
      <c r="AO191" s="490"/>
      <c r="AP191" s="490"/>
      <c r="AQ191" s="490"/>
      <c r="AR191" s="490"/>
      <c r="AS191" s="490"/>
      <c r="AT191" s="490"/>
      <c r="AU191" s="490">
        <v>0</v>
      </c>
      <c r="AV191" s="490"/>
      <c r="AW191" s="490"/>
      <c r="AX191" s="490"/>
      <c r="AY191" s="490"/>
      <c r="AZ191" s="490"/>
      <c r="BA191" s="490">
        <v>2000</v>
      </c>
      <c r="BB191" s="490">
        <v>0</v>
      </c>
      <c r="BC191" s="490">
        <v>5000</v>
      </c>
      <c r="BD191" s="500">
        <v>1000</v>
      </c>
      <c r="BE191" s="490">
        <v>0</v>
      </c>
      <c r="BF191" s="490">
        <v>0</v>
      </c>
      <c r="BG191" s="490">
        <v>0</v>
      </c>
      <c r="BH191" s="490"/>
      <c r="BI191" s="490">
        <v>0</v>
      </c>
      <c r="BJ191" s="490"/>
      <c r="BK191" s="490">
        <v>0</v>
      </c>
      <c r="BL191" s="490"/>
      <c r="BM191" s="490">
        <v>0</v>
      </c>
      <c r="BN191" s="490"/>
      <c r="BO191" s="490">
        <v>0</v>
      </c>
      <c r="BP191" s="490"/>
      <c r="BQ191" s="490">
        <v>3000</v>
      </c>
      <c r="BR191" s="490"/>
      <c r="BS191" s="490"/>
      <c r="BT191" s="490"/>
      <c r="BU191" s="490"/>
      <c r="BV191" s="490"/>
      <c r="BW191" s="490">
        <v>0</v>
      </c>
      <c r="BX191" s="490"/>
      <c r="BY191" s="490">
        <v>0</v>
      </c>
      <c r="BZ191" s="490"/>
      <c r="CA191" s="490"/>
      <c r="CB191" s="490"/>
      <c r="CC191" s="490">
        <v>0</v>
      </c>
      <c r="CD191" s="490">
        <v>0</v>
      </c>
      <c r="CE191" s="490">
        <v>0</v>
      </c>
      <c r="CF191" s="490"/>
      <c r="CG191" s="490"/>
      <c r="CH191" s="490"/>
      <c r="CI191" s="490">
        <v>0</v>
      </c>
      <c r="CJ191" s="490">
        <v>0</v>
      </c>
      <c r="CK191" s="490">
        <v>0</v>
      </c>
      <c r="CL191" s="490"/>
      <c r="CM191" s="490">
        <v>300</v>
      </c>
      <c r="CN191" s="490">
        <v>300</v>
      </c>
      <c r="CO191" s="490">
        <v>0</v>
      </c>
      <c r="CP191" s="490"/>
      <c r="CQ191" s="490">
        <v>1800</v>
      </c>
      <c r="CR191" s="490"/>
      <c r="CS191" s="490">
        <v>0</v>
      </c>
      <c r="CT191" s="490"/>
      <c r="CU191" s="490">
        <v>0</v>
      </c>
      <c r="CV191" s="490"/>
      <c r="CW191" s="490"/>
      <c r="CX191" s="500"/>
      <c r="CY191" s="490">
        <v>0</v>
      </c>
      <c r="CZ191" s="490"/>
      <c r="DA191" s="490">
        <v>0</v>
      </c>
      <c r="DB191" s="490"/>
      <c r="DC191" s="490"/>
      <c r="DD191" s="490"/>
      <c r="DE191" s="490">
        <v>0</v>
      </c>
      <c r="DF191" s="490"/>
      <c r="DG191" s="490"/>
      <c r="DH191" s="490"/>
      <c r="DI191" s="490"/>
      <c r="DJ191" s="490"/>
      <c r="DK191" s="490"/>
      <c r="DL191" s="490"/>
      <c r="DM191" s="490"/>
      <c r="DN191" s="490"/>
      <c r="DO191" s="490"/>
      <c r="DP191" s="490"/>
      <c r="DQ191" s="490"/>
      <c r="DR191" s="490"/>
      <c r="DS191" s="490"/>
      <c r="DT191" s="490"/>
      <c r="DU191" s="490"/>
      <c r="DV191" s="490"/>
      <c r="DW191" s="490"/>
      <c r="DX191" s="490"/>
      <c r="DY191" s="490"/>
      <c r="DZ191" s="490"/>
      <c r="EA191" s="490"/>
      <c r="EB191" s="490">
        <v>0</v>
      </c>
      <c r="EC191" s="490"/>
      <c r="ED191" s="490"/>
      <c r="EE191" s="490"/>
      <c r="EF191" s="490"/>
      <c r="EG191" s="490"/>
      <c r="EH191" s="490">
        <v>0</v>
      </c>
      <c r="EI191" s="490"/>
      <c r="EJ191" s="490"/>
      <c r="EK191" s="490"/>
      <c r="EL191" s="490"/>
      <c r="EM191" s="490">
        <v>0</v>
      </c>
      <c r="EN191" s="490"/>
      <c r="EO191" s="490"/>
      <c r="EP191" s="490"/>
      <c r="EQ191" s="490"/>
      <c r="ER191" s="490"/>
      <c r="ES191" s="490"/>
      <c r="ET191" s="490"/>
      <c r="EU191" s="490"/>
      <c r="EV191" s="513"/>
      <c r="EW191" s="490"/>
      <c r="EX191" s="490"/>
      <c r="EY191" s="490"/>
      <c r="EZ191" s="490"/>
      <c r="FA191" s="481">
        <f t="shared" si="4"/>
        <v>17500</v>
      </c>
      <c r="FB191" s="490">
        <f>N191-FA191</f>
        <v>54600</v>
      </c>
    </row>
    <row r="192" spans="1:158" s="466" customFormat="1" ht="40.9" customHeight="1">
      <c r="A192" s="203">
        <v>125</v>
      </c>
      <c r="B192" s="502" t="s">
        <v>5842</v>
      </c>
      <c r="C192" s="502" t="s">
        <v>5928</v>
      </c>
      <c r="D192" s="506">
        <v>956</v>
      </c>
      <c r="E192" s="502">
        <v>984</v>
      </c>
      <c r="F192" s="503" t="s">
        <v>5929</v>
      </c>
      <c r="G192" s="502" t="s">
        <v>2374</v>
      </c>
      <c r="H192" s="502" t="s">
        <v>5930</v>
      </c>
      <c r="I192" s="502" t="s">
        <v>5931</v>
      </c>
      <c r="J192" s="502">
        <v>18</v>
      </c>
      <c r="K192" s="502" t="s">
        <v>5932</v>
      </c>
      <c r="L192" s="502" t="s">
        <v>5933</v>
      </c>
      <c r="M192" s="502" t="s">
        <v>65</v>
      </c>
      <c r="N192" s="504">
        <v>75000</v>
      </c>
      <c r="O192" s="502" t="s">
        <v>3062</v>
      </c>
      <c r="P192" s="502">
        <v>116</v>
      </c>
      <c r="Q192" s="490">
        <v>10000</v>
      </c>
      <c r="R192" s="490"/>
      <c r="S192" s="490"/>
      <c r="T192" s="490"/>
      <c r="U192" s="490"/>
      <c r="V192" s="490"/>
      <c r="W192" s="490"/>
      <c r="X192" s="490"/>
      <c r="Y192" s="490"/>
      <c r="Z192" s="490"/>
      <c r="AA192" s="490"/>
      <c r="AB192" s="490"/>
      <c r="AC192" s="490">
        <v>10000</v>
      </c>
      <c r="AD192" s="490"/>
      <c r="AE192" s="490"/>
      <c r="AF192" s="490"/>
      <c r="AG192" s="490">
        <v>10000</v>
      </c>
      <c r="AH192" s="490"/>
      <c r="AI192" s="490"/>
      <c r="AJ192" s="490"/>
      <c r="AK192" s="490">
        <v>0</v>
      </c>
      <c r="AL192" s="490"/>
      <c r="AM192" s="490">
        <v>0</v>
      </c>
      <c r="AN192" s="490"/>
      <c r="AO192" s="490"/>
      <c r="AP192" s="490"/>
      <c r="AQ192" s="490"/>
      <c r="AR192" s="490"/>
      <c r="AS192" s="490"/>
      <c r="AT192" s="490"/>
      <c r="AU192" s="490">
        <v>0</v>
      </c>
      <c r="AV192" s="490"/>
      <c r="AW192" s="490"/>
      <c r="AX192" s="490"/>
      <c r="AY192" s="490">
        <v>5000</v>
      </c>
      <c r="AZ192" s="490"/>
      <c r="BA192" s="490"/>
      <c r="BB192" s="490"/>
      <c r="BC192" s="490">
        <v>0</v>
      </c>
      <c r="BD192" s="500"/>
      <c r="BE192" s="490">
        <v>0</v>
      </c>
      <c r="BF192" s="490">
        <v>0</v>
      </c>
      <c r="BG192" s="490">
        <v>1000</v>
      </c>
      <c r="BH192" s="490">
        <v>300</v>
      </c>
      <c r="BI192" s="490">
        <v>16000</v>
      </c>
      <c r="BJ192" s="490">
        <v>5000</v>
      </c>
      <c r="BK192" s="490">
        <v>5000</v>
      </c>
      <c r="BL192" s="490"/>
      <c r="BM192" s="490">
        <v>3000</v>
      </c>
      <c r="BN192" s="490"/>
      <c r="BO192" s="490">
        <v>0</v>
      </c>
      <c r="BP192" s="490"/>
      <c r="BQ192" s="490"/>
      <c r="BR192" s="490"/>
      <c r="BS192" s="490"/>
      <c r="BT192" s="490"/>
      <c r="BU192" s="490"/>
      <c r="BV192" s="490"/>
      <c r="BW192" s="490">
        <v>0</v>
      </c>
      <c r="BX192" s="490"/>
      <c r="BY192" s="490">
        <v>0</v>
      </c>
      <c r="BZ192" s="490"/>
      <c r="CA192" s="490"/>
      <c r="CB192" s="490"/>
      <c r="CC192" s="490">
        <v>2000</v>
      </c>
      <c r="CD192" s="490">
        <v>0</v>
      </c>
      <c r="CE192" s="490">
        <v>0</v>
      </c>
      <c r="CF192" s="490"/>
      <c r="CG192" s="490">
        <v>5000</v>
      </c>
      <c r="CH192" s="490">
        <v>4700</v>
      </c>
      <c r="CI192" s="490">
        <v>0</v>
      </c>
      <c r="CJ192" s="490">
        <v>0</v>
      </c>
      <c r="CK192" s="490">
        <v>0</v>
      </c>
      <c r="CL192" s="490"/>
      <c r="CM192" s="490">
        <v>8000</v>
      </c>
      <c r="CN192" s="490">
        <v>4000</v>
      </c>
      <c r="CO192" s="490">
        <v>0</v>
      </c>
      <c r="CP192" s="490"/>
      <c r="CQ192" s="490">
        <v>0</v>
      </c>
      <c r="CR192" s="490"/>
      <c r="CS192" s="490">
        <v>0</v>
      </c>
      <c r="CT192" s="490"/>
      <c r="CU192" s="490">
        <v>0</v>
      </c>
      <c r="CV192" s="490"/>
      <c r="CW192" s="490"/>
      <c r="CX192" s="500"/>
      <c r="CY192" s="490">
        <v>0</v>
      </c>
      <c r="CZ192" s="490"/>
      <c r="DA192" s="490">
        <v>0</v>
      </c>
      <c r="DB192" s="490"/>
      <c r="DC192" s="490"/>
      <c r="DD192" s="490"/>
      <c r="DE192" s="490">
        <v>0</v>
      </c>
      <c r="DF192" s="490"/>
      <c r="DG192" s="490"/>
      <c r="DH192" s="490"/>
      <c r="DI192" s="490"/>
      <c r="DJ192" s="490"/>
      <c r="DK192" s="490"/>
      <c r="DL192" s="490"/>
      <c r="DM192" s="490"/>
      <c r="DN192" s="490"/>
      <c r="DO192" s="490"/>
      <c r="DP192" s="490"/>
      <c r="DQ192" s="490"/>
      <c r="DR192" s="490"/>
      <c r="DS192" s="490"/>
      <c r="DT192" s="490"/>
      <c r="DU192" s="490"/>
      <c r="DV192" s="490"/>
      <c r="DW192" s="490"/>
      <c r="DX192" s="490"/>
      <c r="DY192" s="490"/>
      <c r="DZ192" s="490"/>
      <c r="EA192" s="490"/>
      <c r="EB192" s="490">
        <v>0</v>
      </c>
      <c r="EC192" s="490"/>
      <c r="ED192" s="490"/>
      <c r="EE192" s="490"/>
      <c r="EF192" s="490"/>
      <c r="EG192" s="490"/>
      <c r="EH192" s="490">
        <v>0</v>
      </c>
      <c r="EI192" s="490"/>
      <c r="EJ192" s="490"/>
      <c r="EK192" s="490"/>
      <c r="EL192" s="490"/>
      <c r="EM192" s="490">
        <v>0</v>
      </c>
      <c r="EN192" s="490"/>
      <c r="EO192" s="490"/>
      <c r="EP192" s="490"/>
      <c r="EQ192" s="490"/>
      <c r="ER192" s="490"/>
      <c r="ES192" s="490"/>
      <c r="ET192" s="490"/>
      <c r="EU192" s="490"/>
      <c r="EV192" s="513"/>
      <c r="EW192" s="490"/>
      <c r="EX192" s="490"/>
      <c r="EY192" s="490"/>
      <c r="EZ192" s="490"/>
      <c r="FA192" s="481">
        <f t="shared" si="4"/>
        <v>14000</v>
      </c>
      <c r="FB192" s="490">
        <f>N192-FA192</f>
        <v>61000</v>
      </c>
    </row>
    <row r="193" spans="1:158" s="466" customFormat="1" ht="40.9" customHeight="1">
      <c r="A193" s="203">
        <v>126</v>
      </c>
      <c r="B193" s="502" t="s">
        <v>5846</v>
      </c>
      <c r="C193" s="502" t="s">
        <v>5934</v>
      </c>
      <c r="D193" s="506">
        <v>957</v>
      </c>
      <c r="E193" s="502">
        <v>988</v>
      </c>
      <c r="F193" s="503" t="s">
        <v>5935</v>
      </c>
      <c r="G193" s="502" t="s">
        <v>5936</v>
      </c>
      <c r="H193" s="502" t="s">
        <v>5937</v>
      </c>
      <c r="I193" s="502" t="s">
        <v>5938</v>
      </c>
      <c r="J193" s="502">
        <v>24</v>
      </c>
      <c r="K193" s="502" t="s">
        <v>5939</v>
      </c>
      <c r="L193" s="502" t="s">
        <v>5940</v>
      </c>
      <c r="M193" s="502" t="s">
        <v>5078</v>
      </c>
      <c r="N193" s="504">
        <v>5050</v>
      </c>
      <c r="O193" s="502" t="s">
        <v>3636</v>
      </c>
      <c r="P193" s="502">
        <v>46</v>
      </c>
      <c r="Q193" s="490">
        <v>0</v>
      </c>
      <c r="R193" s="490"/>
      <c r="S193" s="490"/>
      <c r="T193" s="490"/>
      <c r="U193" s="490"/>
      <c r="V193" s="490"/>
      <c r="W193" s="490"/>
      <c r="X193" s="490"/>
      <c r="Y193" s="490">
        <v>200</v>
      </c>
      <c r="Z193" s="490"/>
      <c r="AA193" s="490">
        <v>150</v>
      </c>
      <c r="AB193" s="490"/>
      <c r="AC193" s="490">
        <v>0</v>
      </c>
      <c r="AD193" s="490"/>
      <c r="AE193" s="490"/>
      <c r="AF193" s="490"/>
      <c r="AG193" s="490">
        <v>2000</v>
      </c>
      <c r="AH193" s="490">
        <v>200</v>
      </c>
      <c r="AI193" s="490"/>
      <c r="AJ193" s="490"/>
      <c r="AK193" s="490">
        <v>0</v>
      </c>
      <c r="AL193" s="490"/>
      <c r="AM193" s="490">
        <v>0</v>
      </c>
      <c r="AN193" s="490"/>
      <c r="AO193" s="490"/>
      <c r="AP193" s="490"/>
      <c r="AQ193" s="490"/>
      <c r="AR193" s="490"/>
      <c r="AS193" s="490"/>
      <c r="AT193" s="490"/>
      <c r="AU193" s="490">
        <v>0</v>
      </c>
      <c r="AV193" s="490"/>
      <c r="AW193" s="490"/>
      <c r="AX193" s="490"/>
      <c r="AY193" s="490"/>
      <c r="AZ193" s="490"/>
      <c r="BA193" s="490"/>
      <c r="BB193" s="490"/>
      <c r="BC193" s="490">
        <v>0</v>
      </c>
      <c r="BD193" s="500"/>
      <c r="BE193" s="490">
        <v>0</v>
      </c>
      <c r="BF193" s="490">
        <v>0</v>
      </c>
      <c r="BG193" s="490">
        <v>0</v>
      </c>
      <c r="BH193" s="490"/>
      <c r="BI193" s="490">
        <v>0</v>
      </c>
      <c r="BJ193" s="490"/>
      <c r="BK193" s="490">
        <v>0</v>
      </c>
      <c r="BL193" s="490"/>
      <c r="BM193" s="490">
        <v>0</v>
      </c>
      <c r="BN193" s="490"/>
      <c r="BO193" s="490">
        <v>0</v>
      </c>
      <c r="BP193" s="490"/>
      <c r="BQ193" s="490"/>
      <c r="BR193" s="490"/>
      <c r="BS193" s="490"/>
      <c r="BT193" s="490"/>
      <c r="BU193" s="490"/>
      <c r="BV193" s="490"/>
      <c r="BW193" s="490">
        <v>0</v>
      </c>
      <c r="BX193" s="490"/>
      <c r="BY193" s="490">
        <v>0</v>
      </c>
      <c r="BZ193" s="490"/>
      <c r="CA193" s="490"/>
      <c r="CB193" s="490"/>
      <c r="CC193" s="490">
        <v>0</v>
      </c>
      <c r="CD193" s="490">
        <v>0</v>
      </c>
      <c r="CE193" s="490">
        <v>0</v>
      </c>
      <c r="CF193" s="490"/>
      <c r="CG193" s="490">
        <v>500</v>
      </c>
      <c r="CH193" s="490">
        <v>100</v>
      </c>
      <c r="CI193" s="490">
        <v>0</v>
      </c>
      <c r="CJ193" s="490">
        <v>0</v>
      </c>
      <c r="CK193" s="490">
        <v>0</v>
      </c>
      <c r="CL193" s="490"/>
      <c r="CM193" s="490">
        <v>200</v>
      </c>
      <c r="CN193" s="490"/>
      <c r="CO193" s="490">
        <v>0</v>
      </c>
      <c r="CP193" s="490"/>
      <c r="CQ193" s="490">
        <v>0</v>
      </c>
      <c r="CR193" s="490"/>
      <c r="CS193" s="490">
        <v>0</v>
      </c>
      <c r="CT193" s="490"/>
      <c r="CU193" s="490">
        <v>2000</v>
      </c>
      <c r="CV193" s="490">
        <v>2000</v>
      </c>
      <c r="CW193" s="490"/>
      <c r="CX193" s="500"/>
      <c r="CY193" s="490">
        <v>0</v>
      </c>
      <c r="CZ193" s="490"/>
      <c r="DA193" s="490">
        <v>0</v>
      </c>
      <c r="DB193" s="490"/>
      <c r="DC193" s="490"/>
      <c r="DD193" s="490"/>
      <c r="DE193" s="490">
        <v>0</v>
      </c>
      <c r="DF193" s="490"/>
      <c r="DG193" s="490"/>
      <c r="DH193" s="490"/>
      <c r="DI193" s="490"/>
      <c r="DJ193" s="490"/>
      <c r="DK193" s="490"/>
      <c r="DL193" s="490"/>
      <c r="DM193" s="490"/>
      <c r="DN193" s="490"/>
      <c r="DO193" s="490"/>
      <c r="DP193" s="490"/>
      <c r="DQ193" s="490"/>
      <c r="DR193" s="490"/>
      <c r="DS193" s="490"/>
      <c r="DT193" s="490"/>
      <c r="DU193" s="490"/>
      <c r="DV193" s="490"/>
      <c r="DW193" s="490"/>
      <c r="DX193" s="490"/>
      <c r="DY193" s="490"/>
      <c r="DZ193" s="490"/>
      <c r="EA193" s="490"/>
      <c r="EB193" s="490">
        <v>0</v>
      </c>
      <c r="EC193" s="490"/>
      <c r="ED193" s="490"/>
      <c r="EE193" s="490"/>
      <c r="EF193" s="490"/>
      <c r="EG193" s="490"/>
      <c r="EH193" s="490">
        <v>0</v>
      </c>
      <c r="EI193" s="490"/>
      <c r="EJ193" s="490"/>
      <c r="EK193" s="490"/>
      <c r="EL193" s="490"/>
      <c r="EM193" s="490">
        <v>0</v>
      </c>
      <c r="EN193" s="490"/>
      <c r="EO193" s="490"/>
      <c r="EP193" s="490"/>
      <c r="EQ193" s="490"/>
      <c r="ER193" s="490"/>
      <c r="ES193" s="490"/>
      <c r="ET193" s="490"/>
      <c r="EU193" s="490"/>
      <c r="EV193" s="513"/>
      <c r="EW193" s="490"/>
      <c r="EX193" s="490"/>
      <c r="EY193" s="490"/>
      <c r="EZ193" s="490"/>
      <c r="FA193" s="481">
        <f t="shared" si="4"/>
        <v>2300</v>
      </c>
      <c r="FB193" s="490">
        <f>N193-FA193</f>
        <v>2750</v>
      </c>
    </row>
    <row r="194" spans="1:158" s="466" customFormat="1" ht="40.9" customHeight="1">
      <c r="A194" s="203">
        <v>127</v>
      </c>
      <c r="B194" s="502" t="s">
        <v>5847</v>
      </c>
      <c r="C194" s="502" t="s">
        <v>5941</v>
      </c>
      <c r="D194" s="506">
        <v>957</v>
      </c>
      <c r="E194" s="502">
        <v>988</v>
      </c>
      <c r="F194" s="503" t="s">
        <v>5942</v>
      </c>
      <c r="G194" s="502" t="s">
        <v>5936</v>
      </c>
      <c r="H194" s="502" t="s">
        <v>5943</v>
      </c>
      <c r="I194" s="502" t="s">
        <v>5944</v>
      </c>
      <c r="J194" s="502">
        <v>24</v>
      </c>
      <c r="K194" s="502" t="s">
        <v>5945</v>
      </c>
      <c r="L194" s="502" t="s">
        <v>5940</v>
      </c>
      <c r="M194" s="502" t="s">
        <v>5078</v>
      </c>
      <c r="N194" s="504">
        <v>3560</v>
      </c>
      <c r="O194" s="502" t="s">
        <v>3636</v>
      </c>
      <c r="P194" s="502">
        <v>46</v>
      </c>
      <c r="Q194" s="490">
        <v>0</v>
      </c>
      <c r="R194" s="490"/>
      <c r="S194" s="490"/>
      <c r="T194" s="490"/>
      <c r="U194" s="490"/>
      <c r="V194" s="490"/>
      <c r="W194" s="490"/>
      <c r="X194" s="490"/>
      <c r="Y194" s="490"/>
      <c r="Z194" s="490"/>
      <c r="AA194" s="490"/>
      <c r="AB194" s="490"/>
      <c r="AC194" s="490">
        <v>0</v>
      </c>
      <c r="AD194" s="490"/>
      <c r="AE194" s="490"/>
      <c r="AF194" s="490"/>
      <c r="AG194" s="490">
        <v>250</v>
      </c>
      <c r="AH194" s="490"/>
      <c r="AI194" s="490"/>
      <c r="AJ194" s="490"/>
      <c r="AK194" s="490">
        <v>0</v>
      </c>
      <c r="AL194" s="490"/>
      <c r="AM194" s="490">
        <v>0</v>
      </c>
      <c r="AN194" s="490"/>
      <c r="AO194" s="490"/>
      <c r="AP194" s="490"/>
      <c r="AQ194" s="490"/>
      <c r="AR194" s="490"/>
      <c r="AS194" s="490"/>
      <c r="AT194" s="490"/>
      <c r="AU194" s="490">
        <v>0</v>
      </c>
      <c r="AV194" s="490"/>
      <c r="AW194" s="490"/>
      <c r="AX194" s="490"/>
      <c r="AY194" s="490"/>
      <c r="AZ194" s="490"/>
      <c r="BA194" s="490"/>
      <c r="BB194" s="490"/>
      <c r="BC194" s="490">
        <v>0</v>
      </c>
      <c r="BD194" s="500"/>
      <c r="BE194" s="490">
        <v>0</v>
      </c>
      <c r="BF194" s="490">
        <v>0</v>
      </c>
      <c r="BG194" s="490">
        <v>10</v>
      </c>
      <c r="BH194" s="490"/>
      <c r="BI194" s="490">
        <v>0</v>
      </c>
      <c r="BJ194" s="490"/>
      <c r="BK194" s="490">
        <v>0</v>
      </c>
      <c r="BL194" s="490"/>
      <c r="BM194" s="490">
        <v>0</v>
      </c>
      <c r="BN194" s="490"/>
      <c r="BO194" s="490">
        <v>100</v>
      </c>
      <c r="BP194" s="490"/>
      <c r="BQ194" s="490"/>
      <c r="BR194" s="490"/>
      <c r="BS194" s="490"/>
      <c r="BT194" s="490"/>
      <c r="BU194" s="490"/>
      <c r="BV194" s="490"/>
      <c r="BW194" s="490">
        <v>0</v>
      </c>
      <c r="BX194" s="490"/>
      <c r="BY194" s="490">
        <v>0</v>
      </c>
      <c r="BZ194" s="490"/>
      <c r="CA194" s="490"/>
      <c r="CB194" s="490"/>
      <c r="CC194" s="490">
        <v>0</v>
      </c>
      <c r="CD194" s="490">
        <v>0</v>
      </c>
      <c r="CE194" s="490">
        <v>0</v>
      </c>
      <c r="CF194" s="490"/>
      <c r="CG194" s="490">
        <v>1000</v>
      </c>
      <c r="CH194" s="490">
        <v>400</v>
      </c>
      <c r="CI194" s="490">
        <v>0</v>
      </c>
      <c r="CJ194" s="490">
        <v>0</v>
      </c>
      <c r="CK194" s="490">
        <v>0</v>
      </c>
      <c r="CL194" s="490"/>
      <c r="CM194" s="490">
        <v>200</v>
      </c>
      <c r="CN194" s="490"/>
      <c r="CO194" s="490">
        <v>1000</v>
      </c>
      <c r="CP194" s="490">
        <v>800</v>
      </c>
      <c r="CQ194" s="490">
        <v>0</v>
      </c>
      <c r="CR194" s="490"/>
      <c r="CS194" s="490">
        <v>0</v>
      </c>
      <c r="CT194" s="490"/>
      <c r="CU194" s="490">
        <v>1000</v>
      </c>
      <c r="CV194" s="490">
        <v>1000</v>
      </c>
      <c r="CW194" s="490"/>
      <c r="CX194" s="500"/>
      <c r="CY194" s="490">
        <v>0</v>
      </c>
      <c r="CZ194" s="490"/>
      <c r="DA194" s="490">
        <v>0</v>
      </c>
      <c r="DB194" s="490"/>
      <c r="DC194" s="490"/>
      <c r="DD194" s="490"/>
      <c r="DE194" s="490">
        <v>0</v>
      </c>
      <c r="DF194" s="490"/>
      <c r="DG194" s="490"/>
      <c r="DH194" s="490"/>
      <c r="DI194" s="490"/>
      <c r="DJ194" s="490"/>
      <c r="DK194" s="490"/>
      <c r="DL194" s="490"/>
      <c r="DM194" s="490"/>
      <c r="DN194" s="490"/>
      <c r="DO194" s="490"/>
      <c r="DP194" s="490"/>
      <c r="DQ194" s="490"/>
      <c r="DR194" s="490"/>
      <c r="DS194" s="490"/>
      <c r="DT194" s="490"/>
      <c r="DU194" s="490"/>
      <c r="DV194" s="490"/>
      <c r="DW194" s="490"/>
      <c r="DX194" s="490"/>
      <c r="DY194" s="490"/>
      <c r="DZ194" s="490"/>
      <c r="EA194" s="490"/>
      <c r="EB194" s="490">
        <v>0</v>
      </c>
      <c r="EC194" s="490"/>
      <c r="ED194" s="490"/>
      <c r="EE194" s="490"/>
      <c r="EF194" s="490"/>
      <c r="EG194" s="490"/>
      <c r="EH194" s="490">
        <v>0</v>
      </c>
      <c r="EI194" s="490"/>
      <c r="EJ194" s="490"/>
      <c r="EK194" s="490"/>
      <c r="EL194" s="490"/>
      <c r="EM194" s="490">
        <v>0</v>
      </c>
      <c r="EN194" s="490"/>
      <c r="EO194" s="490"/>
      <c r="EP194" s="490"/>
      <c r="EQ194" s="490"/>
      <c r="ER194" s="490"/>
      <c r="ES194" s="490"/>
      <c r="ET194" s="490"/>
      <c r="EU194" s="490"/>
      <c r="EV194" s="513"/>
      <c r="EW194" s="490"/>
      <c r="EX194" s="490"/>
      <c r="EY194" s="490"/>
      <c r="EZ194" s="490"/>
      <c r="FA194" s="481">
        <f t="shared" si="4"/>
        <v>2200</v>
      </c>
      <c r="FB194" s="490">
        <f>N194-FA194</f>
        <v>1360</v>
      </c>
    </row>
    <row r="195" spans="1:158" s="466" customFormat="1" ht="40.9" customHeight="1">
      <c r="A195" s="203" t="s">
        <v>8243</v>
      </c>
      <c r="B195" s="502"/>
      <c r="C195" s="502"/>
      <c r="D195" s="502"/>
      <c r="E195" s="502"/>
      <c r="F195" s="507" t="s">
        <v>3278</v>
      </c>
      <c r="G195" s="502"/>
      <c r="H195" s="502"/>
      <c r="I195" s="502"/>
      <c r="J195" s="502"/>
      <c r="K195" s="502"/>
      <c r="L195" s="502"/>
      <c r="M195" s="502"/>
      <c r="N195" s="504"/>
      <c r="O195" s="502"/>
      <c r="P195" s="502"/>
      <c r="Q195" s="490"/>
      <c r="R195" s="490"/>
      <c r="S195" s="490"/>
      <c r="T195" s="490"/>
      <c r="U195" s="490"/>
      <c r="V195" s="490"/>
      <c r="W195" s="490"/>
      <c r="X195" s="490"/>
      <c r="Y195" s="490"/>
      <c r="Z195" s="490"/>
      <c r="AA195" s="490"/>
      <c r="AB195" s="490"/>
      <c r="AC195" s="490"/>
      <c r="AD195" s="490"/>
      <c r="AE195" s="490"/>
      <c r="AF195" s="490"/>
      <c r="AG195" s="490"/>
      <c r="AH195" s="490"/>
      <c r="AI195" s="490"/>
      <c r="AJ195" s="490"/>
      <c r="AK195" s="490"/>
      <c r="AL195" s="490"/>
      <c r="AM195" s="490"/>
      <c r="AN195" s="490"/>
      <c r="AO195" s="490"/>
      <c r="AP195" s="490"/>
      <c r="AQ195" s="490"/>
      <c r="AR195" s="490"/>
      <c r="AS195" s="490"/>
      <c r="AT195" s="490"/>
      <c r="AU195" s="490"/>
      <c r="AV195" s="490"/>
      <c r="AW195" s="490"/>
      <c r="AX195" s="490"/>
      <c r="AY195" s="490"/>
      <c r="AZ195" s="490"/>
      <c r="BA195" s="490"/>
      <c r="BB195" s="490"/>
      <c r="BC195" s="490"/>
      <c r="BD195" s="500"/>
      <c r="BE195" s="490"/>
      <c r="BF195" s="490"/>
      <c r="BG195" s="490"/>
      <c r="BH195" s="490"/>
      <c r="BI195" s="490"/>
      <c r="BJ195" s="490"/>
      <c r="BK195" s="490"/>
      <c r="BL195" s="490"/>
      <c r="BM195" s="490"/>
      <c r="BN195" s="490"/>
      <c r="BO195" s="490"/>
      <c r="BP195" s="490"/>
      <c r="BQ195" s="490"/>
      <c r="BR195" s="490"/>
      <c r="BS195" s="490"/>
      <c r="BT195" s="490"/>
      <c r="BU195" s="490"/>
      <c r="BV195" s="490"/>
      <c r="BW195" s="490"/>
      <c r="BX195" s="490"/>
      <c r="BY195" s="490"/>
      <c r="BZ195" s="490"/>
      <c r="CA195" s="490"/>
      <c r="CB195" s="490"/>
      <c r="CC195" s="490"/>
      <c r="CD195" s="490"/>
      <c r="CE195" s="490"/>
      <c r="CF195" s="490"/>
      <c r="CG195" s="490"/>
      <c r="CH195" s="490"/>
      <c r="CI195" s="490"/>
      <c r="CJ195" s="490"/>
      <c r="CK195" s="490"/>
      <c r="CL195" s="490"/>
      <c r="CM195" s="490"/>
      <c r="CN195" s="490"/>
      <c r="CO195" s="490"/>
      <c r="CP195" s="490"/>
      <c r="CQ195" s="490"/>
      <c r="CR195" s="490"/>
      <c r="CS195" s="490"/>
      <c r="CT195" s="490"/>
      <c r="CU195" s="490"/>
      <c r="CV195" s="490"/>
      <c r="CW195" s="490"/>
      <c r="CX195" s="500"/>
      <c r="CY195" s="490"/>
      <c r="CZ195" s="490"/>
      <c r="DA195" s="490"/>
      <c r="DB195" s="490"/>
      <c r="DC195" s="490"/>
      <c r="DD195" s="490"/>
      <c r="DE195" s="490"/>
      <c r="DF195" s="490"/>
      <c r="DG195" s="490"/>
      <c r="DH195" s="490"/>
      <c r="DI195" s="490"/>
      <c r="DJ195" s="490"/>
      <c r="DK195" s="490"/>
      <c r="DL195" s="490"/>
      <c r="DM195" s="490"/>
      <c r="DN195" s="490"/>
      <c r="DO195" s="490"/>
      <c r="DP195" s="490"/>
      <c r="DQ195" s="490"/>
      <c r="DR195" s="490"/>
      <c r="DS195" s="490"/>
      <c r="DT195" s="490"/>
      <c r="DU195" s="490"/>
      <c r="DV195" s="490"/>
      <c r="DW195" s="490"/>
      <c r="DX195" s="490"/>
      <c r="DY195" s="490"/>
      <c r="DZ195" s="490"/>
      <c r="EA195" s="490"/>
      <c r="EB195" s="490"/>
      <c r="EC195" s="490"/>
      <c r="ED195" s="490"/>
      <c r="EE195" s="490"/>
      <c r="EF195" s="490"/>
      <c r="EG195" s="490"/>
      <c r="EH195" s="490"/>
      <c r="EI195" s="490"/>
      <c r="EJ195" s="490"/>
      <c r="EK195" s="490"/>
      <c r="EL195" s="490"/>
      <c r="EM195" s="490"/>
      <c r="EN195" s="490"/>
      <c r="EO195" s="490"/>
      <c r="EP195" s="490"/>
      <c r="EQ195" s="490"/>
      <c r="ER195" s="490"/>
      <c r="ES195" s="490"/>
      <c r="ET195" s="490"/>
      <c r="EU195" s="490"/>
      <c r="EV195" s="513"/>
      <c r="EW195" s="490"/>
      <c r="EX195" s="490"/>
      <c r="EY195" s="490"/>
      <c r="EZ195" s="490"/>
      <c r="FA195" s="481"/>
      <c r="FB195" s="490"/>
    </row>
    <row r="196" spans="1:158" s="466" customFormat="1" ht="40.9" customHeight="1">
      <c r="A196" s="203">
        <v>128</v>
      </c>
      <c r="B196" s="502" t="s">
        <v>5854</v>
      </c>
      <c r="C196" s="502" t="s">
        <v>5946</v>
      </c>
      <c r="D196" s="502">
        <v>961</v>
      </c>
      <c r="E196" s="502">
        <v>55</v>
      </c>
      <c r="F196" s="503" t="s">
        <v>5947</v>
      </c>
      <c r="G196" s="502" t="s">
        <v>558</v>
      </c>
      <c r="H196" s="502" t="s">
        <v>75</v>
      </c>
      <c r="I196" s="502" t="s">
        <v>5948</v>
      </c>
      <c r="J196" s="502">
        <v>24</v>
      </c>
      <c r="K196" s="502" t="s">
        <v>5949</v>
      </c>
      <c r="L196" s="502" t="s">
        <v>5690</v>
      </c>
      <c r="M196" s="502" t="s">
        <v>10</v>
      </c>
      <c r="N196" s="504">
        <v>84000</v>
      </c>
      <c r="O196" s="502" t="s">
        <v>3084</v>
      </c>
      <c r="P196" s="502">
        <v>32</v>
      </c>
      <c r="Q196" s="490">
        <v>0</v>
      </c>
      <c r="R196" s="490"/>
      <c r="S196" s="490"/>
      <c r="T196" s="490"/>
      <c r="U196" s="490"/>
      <c r="V196" s="490"/>
      <c r="W196" s="490"/>
      <c r="X196" s="490"/>
      <c r="Y196" s="490"/>
      <c r="Z196" s="490"/>
      <c r="AA196" s="490"/>
      <c r="AB196" s="490"/>
      <c r="AC196" s="490">
        <v>0</v>
      </c>
      <c r="AD196" s="490"/>
      <c r="AE196" s="490"/>
      <c r="AF196" s="490"/>
      <c r="AG196" s="490">
        <v>0</v>
      </c>
      <c r="AH196" s="490"/>
      <c r="AI196" s="490"/>
      <c r="AJ196" s="490"/>
      <c r="AK196" s="490">
        <v>2000</v>
      </c>
      <c r="AL196" s="490">
        <v>660</v>
      </c>
      <c r="AM196" s="490">
        <v>0</v>
      </c>
      <c r="AN196" s="490"/>
      <c r="AO196" s="490"/>
      <c r="AP196" s="490"/>
      <c r="AQ196" s="490"/>
      <c r="AR196" s="490"/>
      <c r="AS196" s="490"/>
      <c r="AT196" s="490"/>
      <c r="AU196" s="490">
        <v>0</v>
      </c>
      <c r="AV196" s="490"/>
      <c r="AW196" s="490"/>
      <c r="AX196" s="490"/>
      <c r="AY196" s="490"/>
      <c r="AZ196" s="490"/>
      <c r="BA196" s="490"/>
      <c r="BB196" s="490"/>
      <c r="BC196" s="490">
        <v>0</v>
      </c>
      <c r="BD196" s="500"/>
      <c r="BE196" s="490">
        <v>0</v>
      </c>
      <c r="BF196" s="490">
        <v>0</v>
      </c>
      <c r="BG196" s="490">
        <v>0</v>
      </c>
      <c r="BH196" s="490"/>
      <c r="BI196" s="490">
        <v>0</v>
      </c>
      <c r="BJ196" s="490"/>
      <c r="BK196" s="490">
        <v>0</v>
      </c>
      <c r="BL196" s="490"/>
      <c r="BM196" s="490">
        <v>0</v>
      </c>
      <c r="BN196" s="490"/>
      <c r="BO196" s="490">
        <v>0</v>
      </c>
      <c r="BP196" s="490"/>
      <c r="BQ196" s="490"/>
      <c r="BR196" s="490"/>
      <c r="BS196" s="490"/>
      <c r="BT196" s="490"/>
      <c r="BU196" s="490">
        <v>15000</v>
      </c>
      <c r="BV196" s="490">
        <v>20000</v>
      </c>
      <c r="BW196" s="490">
        <v>35000</v>
      </c>
      <c r="BX196" s="490"/>
      <c r="BY196" s="490">
        <v>0</v>
      </c>
      <c r="BZ196" s="490"/>
      <c r="CA196" s="490"/>
      <c r="CB196" s="490"/>
      <c r="CC196" s="490">
        <v>10000</v>
      </c>
      <c r="CD196" s="490">
        <v>0</v>
      </c>
      <c r="CE196" s="490">
        <v>0</v>
      </c>
      <c r="CF196" s="490"/>
      <c r="CG196" s="490"/>
      <c r="CH196" s="490"/>
      <c r="CI196" s="490">
        <v>0</v>
      </c>
      <c r="CJ196" s="490">
        <v>0</v>
      </c>
      <c r="CK196" s="490">
        <v>0</v>
      </c>
      <c r="CL196" s="490"/>
      <c r="CM196" s="490"/>
      <c r="CN196" s="490"/>
      <c r="CO196" s="490">
        <v>0</v>
      </c>
      <c r="CP196" s="490"/>
      <c r="CQ196" s="490">
        <v>0</v>
      </c>
      <c r="CR196" s="490"/>
      <c r="CS196" s="490">
        <v>0</v>
      </c>
      <c r="CT196" s="490"/>
      <c r="CU196" s="490">
        <v>0</v>
      </c>
      <c r="CV196" s="490"/>
      <c r="CW196" s="490"/>
      <c r="CX196" s="500"/>
      <c r="CY196" s="490">
        <v>0</v>
      </c>
      <c r="CZ196" s="490"/>
      <c r="DA196" s="490">
        <v>0</v>
      </c>
      <c r="DB196" s="490"/>
      <c r="DC196" s="490">
        <v>1000</v>
      </c>
      <c r="DD196" s="490">
        <v>990</v>
      </c>
      <c r="DE196" s="490">
        <v>0</v>
      </c>
      <c r="DF196" s="490"/>
      <c r="DG196" s="490"/>
      <c r="DH196" s="490"/>
      <c r="DI196" s="490"/>
      <c r="DJ196" s="490"/>
      <c r="DK196" s="490"/>
      <c r="DL196" s="490"/>
      <c r="DM196" s="490"/>
      <c r="DN196" s="490"/>
      <c r="DO196" s="490"/>
      <c r="DP196" s="490"/>
      <c r="DQ196" s="490"/>
      <c r="DR196" s="490"/>
      <c r="DS196" s="490"/>
      <c r="DT196" s="490"/>
      <c r="DU196" s="490"/>
      <c r="DV196" s="490">
        <v>10000</v>
      </c>
      <c r="DW196" s="490">
        <v>0</v>
      </c>
      <c r="DX196" s="490"/>
      <c r="DY196" s="490"/>
      <c r="DZ196" s="490"/>
      <c r="EA196" s="490"/>
      <c r="EB196" s="490">
        <v>0</v>
      </c>
      <c r="EC196" s="490"/>
      <c r="ED196" s="490"/>
      <c r="EE196" s="490"/>
      <c r="EF196" s="490">
        <v>5000</v>
      </c>
      <c r="EG196" s="490">
        <v>4980</v>
      </c>
      <c r="EH196" s="490">
        <v>0</v>
      </c>
      <c r="EI196" s="490"/>
      <c r="EJ196" s="490">
        <v>10000</v>
      </c>
      <c r="EK196" s="490">
        <v>1000</v>
      </c>
      <c r="EL196" s="490"/>
      <c r="EM196" s="490">
        <v>0</v>
      </c>
      <c r="EN196" s="490"/>
      <c r="EO196" s="490"/>
      <c r="EP196" s="490"/>
      <c r="EQ196" s="490"/>
      <c r="ER196" s="490"/>
      <c r="ES196" s="490"/>
      <c r="ET196" s="490"/>
      <c r="EU196" s="490"/>
      <c r="EV196" s="513"/>
      <c r="EW196" s="490"/>
      <c r="EX196" s="490"/>
      <c r="EY196" s="490">
        <v>10000</v>
      </c>
      <c r="EZ196" s="490">
        <v>9990</v>
      </c>
      <c r="FA196" s="481">
        <f t="shared" si="4"/>
        <v>16620</v>
      </c>
      <c r="FB196" s="490">
        <f>N196-FA196</f>
        <v>67380</v>
      </c>
    </row>
    <row r="197" spans="1:158" s="466" customFormat="1" ht="40.9" customHeight="1">
      <c r="A197" s="203">
        <v>129</v>
      </c>
      <c r="B197" s="502" t="s">
        <v>5950</v>
      </c>
      <c r="C197" s="502" t="s">
        <v>5951</v>
      </c>
      <c r="D197" s="502">
        <v>961</v>
      </c>
      <c r="E197" s="502">
        <v>55</v>
      </c>
      <c r="F197" s="503" t="s">
        <v>5952</v>
      </c>
      <c r="G197" s="502" t="s">
        <v>5149</v>
      </c>
      <c r="H197" s="502" t="s">
        <v>5953</v>
      </c>
      <c r="I197" s="502" t="s">
        <v>5954</v>
      </c>
      <c r="J197" s="502">
        <v>60</v>
      </c>
      <c r="K197" s="502" t="s">
        <v>5955</v>
      </c>
      <c r="L197" s="502" t="s">
        <v>5956</v>
      </c>
      <c r="M197" s="502" t="s">
        <v>15</v>
      </c>
      <c r="N197" s="504">
        <v>11400</v>
      </c>
      <c r="O197" s="502" t="s">
        <v>3896</v>
      </c>
      <c r="P197" s="502">
        <v>44</v>
      </c>
      <c r="Q197" s="490">
        <v>0</v>
      </c>
      <c r="R197" s="490"/>
      <c r="S197" s="490"/>
      <c r="T197" s="490"/>
      <c r="U197" s="490"/>
      <c r="V197" s="490"/>
      <c r="W197" s="490"/>
      <c r="X197" s="490"/>
      <c r="Y197" s="490"/>
      <c r="Z197" s="490"/>
      <c r="AA197" s="490">
        <v>1000</v>
      </c>
      <c r="AB197" s="490"/>
      <c r="AC197" s="490">
        <v>2000</v>
      </c>
      <c r="AD197" s="490">
        <v>2000</v>
      </c>
      <c r="AE197" s="490"/>
      <c r="AF197" s="490"/>
      <c r="AG197" s="490">
        <v>1000</v>
      </c>
      <c r="AH197" s="490"/>
      <c r="AI197" s="490"/>
      <c r="AJ197" s="490"/>
      <c r="AK197" s="490">
        <v>0</v>
      </c>
      <c r="AL197" s="490"/>
      <c r="AM197" s="490">
        <v>0</v>
      </c>
      <c r="AN197" s="490"/>
      <c r="AO197" s="490"/>
      <c r="AP197" s="490"/>
      <c r="AQ197" s="490">
        <v>500</v>
      </c>
      <c r="AR197" s="490">
        <v>0</v>
      </c>
      <c r="AS197" s="490"/>
      <c r="AT197" s="490"/>
      <c r="AU197" s="490">
        <v>0</v>
      </c>
      <c r="AV197" s="490"/>
      <c r="AW197" s="490"/>
      <c r="AX197" s="490"/>
      <c r="AY197" s="490"/>
      <c r="AZ197" s="490"/>
      <c r="BA197" s="490"/>
      <c r="BB197" s="490"/>
      <c r="BC197" s="490">
        <v>0</v>
      </c>
      <c r="BD197" s="500"/>
      <c r="BE197" s="490">
        <v>0</v>
      </c>
      <c r="BF197" s="490">
        <v>0</v>
      </c>
      <c r="BG197" s="490">
        <v>0</v>
      </c>
      <c r="BH197" s="490"/>
      <c r="BI197" s="490">
        <v>0</v>
      </c>
      <c r="BJ197" s="490"/>
      <c r="BK197" s="490">
        <v>0</v>
      </c>
      <c r="BL197" s="490"/>
      <c r="BM197" s="490">
        <v>1000</v>
      </c>
      <c r="BN197" s="490"/>
      <c r="BO197" s="490">
        <v>500</v>
      </c>
      <c r="BP197" s="490">
        <v>500</v>
      </c>
      <c r="BQ197" s="490">
        <v>500</v>
      </c>
      <c r="BR197" s="490">
        <v>500</v>
      </c>
      <c r="BS197" s="490"/>
      <c r="BT197" s="490"/>
      <c r="BU197" s="490"/>
      <c r="BV197" s="490"/>
      <c r="BW197" s="490">
        <v>0</v>
      </c>
      <c r="BX197" s="490"/>
      <c r="BY197" s="490">
        <v>200</v>
      </c>
      <c r="BZ197" s="490"/>
      <c r="CA197" s="490"/>
      <c r="CB197" s="490"/>
      <c r="CC197" s="490">
        <v>0</v>
      </c>
      <c r="CD197" s="490">
        <v>0</v>
      </c>
      <c r="CE197" s="490">
        <v>500</v>
      </c>
      <c r="CF197" s="490">
        <v>300</v>
      </c>
      <c r="CG197" s="490">
        <v>500</v>
      </c>
      <c r="CH197" s="490">
        <v>500</v>
      </c>
      <c r="CI197" s="490">
        <v>0</v>
      </c>
      <c r="CJ197" s="490">
        <v>0</v>
      </c>
      <c r="CK197" s="490">
        <v>0</v>
      </c>
      <c r="CL197" s="490"/>
      <c r="CM197" s="490">
        <v>2000</v>
      </c>
      <c r="CN197" s="490">
        <v>1000</v>
      </c>
      <c r="CO197" s="490">
        <v>0</v>
      </c>
      <c r="CP197" s="490"/>
      <c r="CQ197" s="490">
        <v>0</v>
      </c>
      <c r="CR197" s="490"/>
      <c r="CS197" s="490">
        <v>0</v>
      </c>
      <c r="CT197" s="490"/>
      <c r="CU197" s="490">
        <v>0</v>
      </c>
      <c r="CV197" s="490"/>
      <c r="CW197" s="490">
        <v>500</v>
      </c>
      <c r="CX197" s="500">
        <v>100</v>
      </c>
      <c r="CY197" s="490">
        <v>0</v>
      </c>
      <c r="CZ197" s="490"/>
      <c r="DA197" s="490">
        <v>0</v>
      </c>
      <c r="DB197" s="490"/>
      <c r="DC197" s="490"/>
      <c r="DD197" s="490"/>
      <c r="DE197" s="490">
        <v>0</v>
      </c>
      <c r="DF197" s="490"/>
      <c r="DG197" s="490"/>
      <c r="DH197" s="490"/>
      <c r="DI197" s="490"/>
      <c r="DJ197" s="490"/>
      <c r="DK197" s="490"/>
      <c r="DL197" s="490"/>
      <c r="DM197" s="490"/>
      <c r="DN197" s="490"/>
      <c r="DO197" s="490"/>
      <c r="DP197" s="490"/>
      <c r="DQ197" s="490"/>
      <c r="DR197" s="490"/>
      <c r="DS197" s="490"/>
      <c r="DT197" s="490"/>
      <c r="DU197" s="490"/>
      <c r="DV197" s="490"/>
      <c r="DW197" s="490"/>
      <c r="DX197" s="490"/>
      <c r="DY197" s="490"/>
      <c r="DZ197" s="490"/>
      <c r="EA197" s="490"/>
      <c r="EB197" s="490">
        <v>400</v>
      </c>
      <c r="EC197" s="490">
        <v>400</v>
      </c>
      <c r="ED197" s="490"/>
      <c r="EE197" s="490"/>
      <c r="EF197" s="490"/>
      <c r="EG197" s="490"/>
      <c r="EH197" s="490">
        <v>300</v>
      </c>
      <c r="EI197" s="490"/>
      <c r="EJ197" s="490">
        <v>500</v>
      </c>
      <c r="EK197" s="490"/>
      <c r="EL197" s="490"/>
      <c r="EM197" s="490">
        <v>0</v>
      </c>
      <c r="EN197" s="490"/>
      <c r="EO197" s="490"/>
      <c r="EP197" s="490"/>
      <c r="EQ197" s="490"/>
      <c r="ER197" s="490"/>
      <c r="ES197" s="490"/>
      <c r="ET197" s="490"/>
      <c r="EU197" s="490"/>
      <c r="EV197" s="513"/>
      <c r="EW197" s="490"/>
      <c r="EX197" s="490"/>
      <c r="EY197" s="490"/>
      <c r="EZ197" s="490"/>
      <c r="FA197" s="481">
        <f t="shared" si="4"/>
        <v>5300</v>
      </c>
      <c r="FB197" s="490">
        <f>N197-FA197</f>
        <v>6100</v>
      </c>
    </row>
    <row r="198" spans="1:158" s="466" customFormat="1" ht="40.9" customHeight="1">
      <c r="A198" s="203" t="s">
        <v>8243</v>
      </c>
      <c r="B198" s="502"/>
      <c r="C198" s="502"/>
      <c r="D198" s="502"/>
      <c r="E198" s="502"/>
      <c r="F198" s="507" t="s">
        <v>3286</v>
      </c>
      <c r="G198" s="502"/>
      <c r="H198" s="502"/>
      <c r="I198" s="502"/>
      <c r="J198" s="502"/>
      <c r="K198" s="502"/>
      <c r="L198" s="502"/>
      <c r="M198" s="502"/>
      <c r="N198" s="504"/>
      <c r="O198" s="502"/>
      <c r="P198" s="502"/>
      <c r="Q198" s="490"/>
      <c r="R198" s="490"/>
      <c r="S198" s="490"/>
      <c r="T198" s="490"/>
      <c r="U198" s="490"/>
      <c r="V198" s="490"/>
      <c r="W198" s="490"/>
      <c r="X198" s="490"/>
      <c r="Y198" s="490"/>
      <c r="Z198" s="490"/>
      <c r="AA198" s="490"/>
      <c r="AB198" s="490"/>
      <c r="AC198" s="490"/>
      <c r="AD198" s="490"/>
      <c r="AE198" s="490"/>
      <c r="AF198" s="490"/>
      <c r="AG198" s="490"/>
      <c r="AH198" s="490"/>
      <c r="AI198" s="490"/>
      <c r="AJ198" s="490"/>
      <c r="AK198" s="490"/>
      <c r="AL198" s="490"/>
      <c r="AM198" s="490"/>
      <c r="AN198" s="490"/>
      <c r="AO198" s="490"/>
      <c r="AP198" s="490"/>
      <c r="AQ198" s="490"/>
      <c r="AR198" s="490"/>
      <c r="AS198" s="490"/>
      <c r="AT198" s="490"/>
      <c r="AU198" s="490"/>
      <c r="AV198" s="490"/>
      <c r="AW198" s="490"/>
      <c r="AX198" s="490"/>
      <c r="AY198" s="490"/>
      <c r="AZ198" s="490"/>
      <c r="BA198" s="490"/>
      <c r="BB198" s="490"/>
      <c r="BC198" s="490"/>
      <c r="BD198" s="500"/>
      <c r="BE198" s="490"/>
      <c r="BF198" s="490"/>
      <c r="BG198" s="490"/>
      <c r="BH198" s="490"/>
      <c r="BI198" s="490"/>
      <c r="BJ198" s="490"/>
      <c r="BK198" s="490"/>
      <c r="BL198" s="490"/>
      <c r="BM198" s="490"/>
      <c r="BN198" s="490"/>
      <c r="BO198" s="490"/>
      <c r="BP198" s="490"/>
      <c r="BQ198" s="490"/>
      <c r="BR198" s="490"/>
      <c r="BS198" s="490"/>
      <c r="BT198" s="490"/>
      <c r="BU198" s="490"/>
      <c r="BV198" s="490"/>
      <c r="BW198" s="490"/>
      <c r="BX198" s="490"/>
      <c r="BY198" s="490"/>
      <c r="BZ198" s="490"/>
      <c r="CA198" s="490"/>
      <c r="CB198" s="490"/>
      <c r="CC198" s="490"/>
      <c r="CD198" s="490"/>
      <c r="CE198" s="490"/>
      <c r="CF198" s="490"/>
      <c r="CG198" s="490"/>
      <c r="CH198" s="490"/>
      <c r="CI198" s="490"/>
      <c r="CJ198" s="490"/>
      <c r="CK198" s="490"/>
      <c r="CL198" s="490"/>
      <c r="CM198" s="490"/>
      <c r="CN198" s="490"/>
      <c r="CO198" s="490"/>
      <c r="CP198" s="490"/>
      <c r="CQ198" s="490"/>
      <c r="CR198" s="490"/>
      <c r="CS198" s="490"/>
      <c r="CT198" s="490"/>
      <c r="CU198" s="490"/>
      <c r="CV198" s="490"/>
      <c r="CW198" s="490"/>
      <c r="CX198" s="500"/>
      <c r="CY198" s="490"/>
      <c r="CZ198" s="490"/>
      <c r="DA198" s="490"/>
      <c r="DB198" s="490"/>
      <c r="DC198" s="490"/>
      <c r="DD198" s="490"/>
      <c r="DE198" s="490"/>
      <c r="DF198" s="490"/>
      <c r="DG198" s="490"/>
      <c r="DH198" s="490"/>
      <c r="DI198" s="490"/>
      <c r="DJ198" s="490"/>
      <c r="DK198" s="490"/>
      <c r="DL198" s="490"/>
      <c r="DM198" s="490"/>
      <c r="DN198" s="490"/>
      <c r="DO198" s="490"/>
      <c r="DP198" s="490"/>
      <c r="DQ198" s="490"/>
      <c r="DR198" s="490"/>
      <c r="DS198" s="490"/>
      <c r="DT198" s="490"/>
      <c r="DU198" s="490"/>
      <c r="DV198" s="490"/>
      <c r="DW198" s="490"/>
      <c r="DX198" s="490"/>
      <c r="DY198" s="490"/>
      <c r="DZ198" s="490"/>
      <c r="EA198" s="490"/>
      <c r="EB198" s="490"/>
      <c r="EC198" s="490"/>
      <c r="ED198" s="490"/>
      <c r="EE198" s="490"/>
      <c r="EF198" s="490"/>
      <c r="EG198" s="490"/>
      <c r="EH198" s="490"/>
      <c r="EI198" s="490"/>
      <c r="EJ198" s="490"/>
      <c r="EK198" s="490"/>
      <c r="EL198" s="490"/>
      <c r="EM198" s="490"/>
      <c r="EN198" s="490"/>
      <c r="EO198" s="490"/>
      <c r="EP198" s="490"/>
      <c r="EQ198" s="490"/>
      <c r="ER198" s="490"/>
      <c r="ES198" s="490"/>
      <c r="ET198" s="490"/>
      <c r="EU198" s="490"/>
      <c r="EV198" s="513"/>
      <c r="EW198" s="490"/>
      <c r="EX198" s="490"/>
      <c r="EY198" s="490"/>
      <c r="EZ198" s="490"/>
      <c r="FA198" s="481"/>
      <c r="FB198" s="490"/>
    </row>
    <row r="199" spans="1:158" s="466" customFormat="1" ht="40.9" customHeight="1">
      <c r="A199" s="203">
        <v>130</v>
      </c>
      <c r="B199" s="502" t="s">
        <v>5855</v>
      </c>
      <c r="C199" s="502" t="s">
        <v>5957</v>
      </c>
      <c r="D199" s="525">
        <v>974</v>
      </c>
      <c r="E199" s="502">
        <v>746</v>
      </c>
      <c r="F199" s="503" t="s">
        <v>5958</v>
      </c>
      <c r="G199" s="502" t="s">
        <v>5959</v>
      </c>
      <c r="H199" s="502" t="s">
        <v>5960</v>
      </c>
      <c r="I199" s="502" t="s">
        <v>5961</v>
      </c>
      <c r="J199" s="502">
        <v>24</v>
      </c>
      <c r="K199" s="502" t="s">
        <v>5962</v>
      </c>
      <c r="L199" s="502" t="s">
        <v>5963</v>
      </c>
      <c r="M199" s="502" t="s">
        <v>67</v>
      </c>
      <c r="N199" s="504">
        <v>1710</v>
      </c>
      <c r="O199" s="502" t="s">
        <v>3125</v>
      </c>
      <c r="P199" s="502">
        <v>45</v>
      </c>
      <c r="Q199" s="490">
        <v>300</v>
      </c>
      <c r="R199" s="490"/>
      <c r="S199" s="490"/>
      <c r="T199" s="490"/>
      <c r="U199" s="490"/>
      <c r="V199" s="490"/>
      <c r="W199" s="490"/>
      <c r="X199" s="490"/>
      <c r="Y199" s="490"/>
      <c r="Z199" s="490"/>
      <c r="AA199" s="490"/>
      <c r="AB199" s="490"/>
      <c r="AC199" s="490">
        <v>0</v>
      </c>
      <c r="AD199" s="490"/>
      <c r="AE199" s="490"/>
      <c r="AF199" s="490"/>
      <c r="AG199" s="490">
        <v>100</v>
      </c>
      <c r="AH199" s="490"/>
      <c r="AI199" s="490"/>
      <c r="AJ199" s="490"/>
      <c r="AK199" s="490">
        <v>0</v>
      </c>
      <c r="AL199" s="490"/>
      <c r="AM199" s="490">
        <v>0</v>
      </c>
      <c r="AN199" s="490"/>
      <c r="AO199" s="490"/>
      <c r="AP199" s="490"/>
      <c r="AQ199" s="490">
        <v>50</v>
      </c>
      <c r="AR199" s="490">
        <v>0</v>
      </c>
      <c r="AS199" s="490"/>
      <c r="AT199" s="490"/>
      <c r="AU199" s="490">
        <v>0</v>
      </c>
      <c r="AV199" s="490"/>
      <c r="AW199" s="490">
        <v>10</v>
      </c>
      <c r="AX199" s="490"/>
      <c r="AY199" s="490"/>
      <c r="AZ199" s="490"/>
      <c r="BA199" s="490">
        <v>50</v>
      </c>
      <c r="BB199" s="490">
        <v>50</v>
      </c>
      <c r="BC199" s="490">
        <v>0</v>
      </c>
      <c r="BD199" s="500"/>
      <c r="BE199" s="490">
        <v>0</v>
      </c>
      <c r="BF199" s="490">
        <v>0</v>
      </c>
      <c r="BG199" s="490">
        <v>100</v>
      </c>
      <c r="BH199" s="490"/>
      <c r="BI199" s="490">
        <v>0</v>
      </c>
      <c r="BJ199" s="490"/>
      <c r="BK199" s="490">
        <v>0</v>
      </c>
      <c r="BL199" s="490"/>
      <c r="BM199" s="490">
        <v>0</v>
      </c>
      <c r="BN199" s="490"/>
      <c r="BO199" s="490">
        <v>0</v>
      </c>
      <c r="BP199" s="490"/>
      <c r="BQ199" s="490">
        <v>100</v>
      </c>
      <c r="BR199" s="490">
        <v>100</v>
      </c>
      <c r="BS199" s="490"/>
      <c r="BT199" s="490"/>
      <c r="BU199" s="490"/>
      <c r="BV199" s="490"/>
      <c r="BW199" s="490">
        <v>0</v>
      </c>
      <c r="BX199" s="490"/>
      <c r="BY199" s="490">
        <v>0</v>
      </c>
      <c r="BZ199" s="490"/>
      <c r="CA199" s="490"/>
      <c r="CB199" s="490"/>
      <c r="CC199" s="490">
        <v>0</v>
      </c>
      <c r="CD199" s="490">
        <v>0</v>
      </c>
      <c r="CE199" s="490">
        <v>0</v>
      </c>
      <c r="CF199" s="490"/>
      <c r="CG199" s="490"/>
      <c r="CH199" s="490"/>
      <c r="CI199" s="490">
        <v>0</v>
      </c>
      <c r="CJ199" s="490">
        <v>200</v>
      </c>
      <c r="CK199" s="490">
        <v>200</v>
      </c>
      <c r="CL199" s="490"/>
      <c r="CM199" s="490">
        <v>300</v>
      </c>
      <c r="CN199" s="490"/>
      <c r="CO199" s="490">
        <v>0</v>
      </c>
      <c r="CP199" s="490"/>
      <c r="CQ199" s="490">
        <v>0</v>
      </c>
      <c r="CR199" s="490"/>
      <c r="CS199" s="490">
        <v>0</v>
      </c>
      <c r="CT199" s="490"/>
      <c r="CU199" s="490">
        <v>500</v>
      </c>
      <c r="CV199" s="490">
        <v>300</v>
      </c>
      <c r="CW199" s="490"/>
      <c r="CX199" s="500"/>
      <c r="CY199" s="490">
        <v>0</v>
      </c>
      <c r="CZ199" s="490"/>
      <c r="DA199" s="490">
        <v>0</v>
      </c>
      <c r="DB199" s="490"/>
      <c r="DC199" s="490"/>
      <c r="DD199" s="490"/>
      <c r="DE199" s="490">
        <v>0</v>
      </c>
      <c r="DF199" s="490"/>
      <c r="DG199" s="490"/>
      <c r="DH199" s="490"/>
      <c r="DI199" s="490"/>
      <c r="DJ199" s="490"/>
      <c r="DK199" s="490"/>
      <c r="DL199" s="490"/>
      <c r="DM199" s="490"/>
      <c r="DN199" s="490"/>
      <c r="DO199" s="490"/>
      <c r="DP199" s="490"/>
      <c r="DQ199" s="490"/>
      <c r="DR199" s="490"/>
      <c r="DS199" s="490"/>
      <c r="DT199" s="490"/>
      <c r="DU199" s="490"/>
      <c r="DV199" s="490"/>
      <c r="DW199" s="490"/>
      <c r="DX199" s="490"/>
      <c r="DY199" s="490"/>
      <c r="DZ199" s="490"/>
      <c r="EA199" s="490"/>
      <c r="EB199" s="490">
        <v>0</v>
      </c>
      <c r="EC199" s="490"/>
      <c r="ED199" s="490"/>
      <c r="EE199" s="490"/>
      <c r="EF199" s="490"/>
      <c r="EG199" s="490"/>
      <c r="EH199" s="490">
        <v>0</v>
      </c>
      <c r="EI199" s="490"/>
      <c r="EJ199" s="490"/>
      <c r="EK199" s="490"/>
      <c r="EL199" s="490"/>
      <c r="EM199" s="490">
        <v>0</v>
      </c>
      <c r="EN199" s="490"/>
      <c r="EO199" s="490"/>
      <c r="EP199" s="490"/>
      <c r="EQ199" s="490"/>
      <c r="ER199" s="490"/>
      <c r="ES199" s="490"/>
      <c r="ET199" s="490"/>
      <c r="EU199" s="490"/>
      <c r="EV199" s="513"/>
      <c r="EW199" s="490"/>
      <c r="EX199" s="490"/>
      <c r="EY199" s="490"/>
      <c r="EZ199" s="490"/>
      <c r="FA199" s="481">
        <f t="shared" si="4"/>
        <v>450</v>
      </c>
      <c r="FB199" s="490">
        <f>N199-FA199</f>
        <v>1260</v>
      </c>
    </row>
    <row r="200" spans="1:158" s="466" customFormat="1" ht="40.9" customHeight="1">
      <c r="A200" s="203" t="s">
        <v>8243</v>
      </c>
      <c r="B200" s="502"/>
      <c r="C200" s="502"/>
      <c r="D200" s="525"/>
      <c r="E200" s="502"/>
      <c r="F200" s="507" t="s">
        <v>3290</v>
      </c>
      <c r="G200" s="502"/>
      <c r="H200" s="502"/>
      <c r="I200" s="502"/>
      <c r="J200" s="502"/>
      <c r="K200" s="502"/>
      <c r="L200" s="502"/>
      <c r="M200" s="502"/>
      <c r="N200" s="504"/>
      <c r="O200" s="502"/>
      <c r="P200" s="502"/>
      <c r="Q200" s="490"/>
      <c r="R200" s="490"/>
      <c r="S200" s="490"/>
      <c r="T200" s="490"/>
      <c r="U200" s="490"/>
      <c r="V200" s="490"/>
      <c r="W200" s="490"/>
      <c r="X200" s="490"/>
      <c r="Y200" s="490"/>
      <c r="Z200" s="490"/>
      <c r="AA200" s="490"/>
      <c r="AB200" s="490"/>
      <c r="AC200" s="490"/>
      <c r="AD200" s="490"/>
      <c r="AE200" s="490"/>
      <c r="AF200" s="490"/>
      <c r="AG200" s="490"/>
      <c r="AH200" s="490"/>
      <c r="AI200" s="490"/>
      <c r="AJ200" s="490"/>
      <c r="AK200" s="490"/>
      <c r="AL200" s="490"/>
      <c r="AM200" s="490"/>
      <c r="AN200" s="490"/>
      <c r="AO200" s="490"/>
      <c r="AP200" s="490"/>
      <c r="AQ200" s="490"/>
      <c r="AR200" s="490"/>
      <c r="AS200" s="490"/>
      <c r="AT200" s="490"/>
      <c r="AU200" s="490"/>
      <c r="AV200" s="490"/>
      <c r="AW200" s="490"/>
      <c r="AX200" s="490"/>
      <c r="AY200" s="490"/>
      <c r="AZ200" s="490"/>
      <c r="BA200" s="490"/>
      <c r="BB200" s="490"/>
      <c r="BC200" s="490"/>
      <c r="BD200" s="500"/>
      <c r="BE200" s="490"/>
      <c r="BF200" s="490"/>
      <c r="BG200" s="490"/>
      <c r="BH200" s="490"/>
      <c r="BI200" s="490"/>
      <c r="BJ200" s="490"/>
      <c r="BK200" s="490"/>
      <c r="BL200" s="490"/>
      <c r="BM200" s="490"/>
      <c r="BN200" s="490"/>
      <c r="BO200" s="490"/>
      <c r="BP200" s="490"/>
      <c r="BQ200" s="490"/>
      <c r="BR200" s="490"/>
      <c r="BS200" s="490"/>
      <c r="BT200" s="490"/>
      <c r="BU200" s="490"/>
      <c r="BV200" s="490"/>
      <c r="BW200" s="490"/>
      <c r="BX200" s="490"/>
      <c r="BY200" s="490"/>
      <c r="BZ200" s="490"/>
      <c r="CA200" s="490"/>
      <c r="CB200" s="490"/>
      <c r="CC200" s="490"/>
      <c r="CD200" s="490"/>
      <c r="CE200" s="490"/>
      <c r="CF200" s="490"/>
      <c r="CG200" s="490"/>
      <c r="CH200" s="490"/>
      <c r="CI200" s="490"/>
      <c r="CJ200" s="490"/>
      <c r="CK200" s="490"/>
      <c r="CL200" s="490"/>
      <c r="CM200" s="490"/>
      <c r="CN200" s="490"/>
      <c r="CO200" s="490"/>
      <c r="CP200" s="490"/>
      <c r="CQ200" s="490"/>
      <c r="CR200" s="490"/>
      <c r="CS200" s="490"/>
      <c r="CT200" s="490"/>
      <c r="CU200" s="490"/>
      <c r="CV200" s="490"/>
      <c r="CW200" s="490"/>
      <c r="CX200" s="500"/>
      <c r="CY200" s="490"/>
      <c r="CZ200" s="490"/>
      <c r="DA200" s="490"/>
      <c r="DB200" s="490"/>
      <c r="DC200" s="490"/>
      <c r="DD200" s="490"/>
      <c r="DE200" s="490"/>
      <c r="DF200" s="490"/>
      <c r="DG200" s="490"/>
      <c r="DH200" s="490"/>
      <c r="DI200" s="490"/>
      <c r="DJ200" s="490"/>
      <c r="DK200" s="490"/>
      <c r="DL200" s="490"/>
      <c r="DM200" s="490"/>
      <c r="DN200" s="490"/>
      <c r="DO200" s="490"/>
      <c r="DP200" s="490"/>
      <c r="DQ200" s="490"/>
      <c r="DR200" s="490"/>
      <c r="DS200" s="490"/>
      <c r="DT200" s="490"/>
      <c r="DU200" s="490"/>
      <c r="DV200" s="490"/>
      <c r="DW200" s="490"/>
      <c r="DX200" s="490"/>
      <c r="DY200" s="490"/>
      <c r="DZ200" s="490"/>
      <c r="EA200" s="490"/>
      <c r="EB200" s="490"/>
      <c r="EC200" s="490"/>
      <c r="ED200" s="490"/>
      <c r="EE200" s="490"/>
      <c r="EF200" s="490"/>
      <c r="EG200" s="490"/>
      <c r="EH200" s="490"/>
      <c r="EI200" s="490"/>
      <c r="EJ200" s="490"/>
      <c r="EK200" s="490"/>
      <c r="EL200" s="490"/>
      <c r="EM200" s="490"/>
      <c r="EN200" s="490"/>
      <c r="EO200" s="490"/>
      <c r="EP200" s="490"/>
      <c r="EQ200" s="490"/>
      <c r="ER200" s="490"/>
      <c r="ES200" s="490"/>
      <c r="ET200" s="490"/>
      <c r="EU200" s="490"/>
      <c r="EV200" s="513"/>
      <c r="EW200" s="490"/>
      <c r="EX200" s="490"/>
      <c r="EY200" s="490"/>
      <c r="EZ200" s="490"/>
      <c r="FA200" s="481"/>
      <c r="FB200" s="490"/>
    </row>
    <row r="201" spans="1:158" s="466" customFormat="1" ht="40.9" customHeight="1">
      <c r="A201" s="203" t="s">
        <v>8243</v>
      </c>
      <c r="B201" s="502"/>
      <c r="C201" s="502"/>
      <c r="D201" s="502"/>
      <c r="E201" s="502"/>
      <c r="F201" s="507" t="s">
        <v>3296</v>
      </c>
      <c r="G201" s="502"/>
      <c r="H201" s="502"/>
      <c r="I201" s="502"/>
      <c r="J201" s="502"/>
      <c r="K201" s="502"/>
      <c r="L201" s="502"/>
      <c r="M201" s="502"/>
      <c r="N201" s="504"/>
      <c r="O201" s="502"/>
      <c r="P201" s="502"/>
      <c r="Q201" s="490"/>
      <c r="R201" s="490"/>
      <c r="S201" s="490"/>
      <c r="T201" s="490"/>
      <c r="U201" s="490"/>
      <c r="V201" s="490"/>
      <c r="W201" s="490"/>
      <c r="X201" s="490"/>
      <c r="Y201" s="490"/>
      <c r="Z201" s="490"/>
      <c r="AA201" s="490"/>
      <c r="AB201" s="490"/>
      <c r="AC201" s="490"/>
      <c r="AD201" s="490"/>
      <c r="AE201" s="490"/>
      <c r="AF201" s="490"/>
      <c r="AG201" s="490"/>
      <c r="AH201" s="490"/>
      <c r="AI201" s="490"/>
      <c r="AJ201" s="490"/>
      <c r="AK201" s="490"/>
      <c r="AL201" s="490"/>
      <c r="AM201" s="490"/>
      <c r="AN201" s="490"/>
      <c r="AO201" s="490"/>
      <c r="AP201" s="490"/>
      <c r="AQ201" s="490"/>
      <c r="AR201" s="490"/>
      <c r="AS201" s="490"/>
      <c r="AT201" s="490"/>
      <c r="AU201" s="490"/>
      <c r="AV201" s="490"/>
      <c r="AW201" s="490"/>
      <c r="AX201" s="490"/>
      <c r="AY201" s="490"/>
      <c r="AZ201" s="490"/>
      <c r="BA201" s="490"/>
      <c r="BB201" s="490"/>
      <c r="BC201" s="490"/>
      <c r="BD201" s="500"/>
      <c r="BE201" s="490"/>
      <c r="BF201" s="490"/>
      <c r="BG201" s="490"/>
      <c r="BH201" s="490"/>
      <c r="BI201" s="490"/>
      <c r="BJ201" s="490"/>
      <c r="BK201" s="490"/>
      <c r="BL201" s="490"/>
      <c r="BM201" s="490"/>
      <c r="BN201" s="490"/>
      <c r="BO201" s="490"/>
      <c r="BP201" s="490"/>
      <c r="BQ201" s="490"/>
      <c r="BR201" s="490"/>
      <c r="BS201" s="490"/>
      <c r="BT201" s="490"/>
      <c r="BU201" s="490"/>
      <c r="BV201" s="490"/>
      <c r="BW201" s="490"/>
      <c r="BX201" s="490"/>
      <c r="BY201" s="490"/>
      <c r="BZ201" s="490"/>
      <c r="CA201" s="490"/>
      <c r="CB201" s="490"/>
      <c r="CC201" s="490"/>
      <c r="CD201" s="490"/>
      <c r="CE201" s="490"/>
      <c r="CF201" s="490"/>
      <c r="CG201" s="490"/>
      <c r="CH201" s="490"/>
      <c r="CI201" s="490"/>
      <c r="CJ201" s="490"/>
      <c r="CK201" s="490"/>
      <c r="CL201" s="490"/>
      <c r="CM201" s="490"/>
      <c r="CN201" s="490"/>
      <c r="CO201" s="490"/>
      <c r="CP201" s="490"/>
      <c r="CQ201" s="490"/>
      <c r="CR201" s="490"/>
      <c r="CS201" s="490"/>
      <c r="CT201" s="490"/>
      <c r="CU201" s="490"/>
      <c r="CV201" s="490"/>
      <c r="CW201" s="490"/>
      <c r="CX201" s="500"/>
      <c r="CY201" s="490"/>
      <c r="CZ201" s="490"/>
      <c r="DA201" s="490"/>
      <c r="DB201" s="490"/>
      <c r="DC201" s="490"/>
      <c r="DD201" s="490"/>
      <c r="DE201" s="490"/>
      <c r="DF201" s="490"/>
      <c r="DG201" s="490"/>
      <c r="DH201" s="490"/>
      <c r="DI201" s="490"/>
      <c r="DJ201" s="490"/>
      <c r="DK201" s="490"/>
      <c r="DL201" s="490"/>
      <c r="DM201" s="490"/>
      <c r="DN201" s="490"/>
      <c r="DO201" s="490"/>
      <c r="DP201" s="490"/>
      <c r="DQ201" s="490"/>
      <c r="DR201" s="490"/>
      <c r="DS201" s="490"/>
      <c r="DT201" s="490"/>
      <c r="DU201" s="490"/>
      <c r="DV201" s="490"/>
      <c r="DW201" s="490"/>
      <c r="DX201" s="490"/>
      <c r="DY201" s="490"/>
      <c r="DZ201" s="490"/>
      <c r="EA201" s="490"/>
      <c r="EB201" s="490"/>
      <c r="EC201" s="490"/>
      <c r="ED201" s="490"/>
      <c r="EE201" s="490"/>
      <c r="EF201" s="490"/>
      <c r="EG201" s="490"/>
      <c r="EH201" s="490"/>
      <c r="EI201" s="490"/>
      <c r="EJ201" s="490"/>
      <c r="EK201" s="490"/>
      <c r="EL201" s="490"/>
      <c r="EM201" s="490"/>
      <c r="EN201" s="490"/>
      <c r="EO201" s="490"/>
      <c r="EP201" s="490"/>
      <c r="EQ201" s="490"/>
      <c r="ER201" s="490"/>
      <c r="ES201" s="490"/>
      <c r="ET201" s="490"/>
      <c r="EU201" s="490"/>
      <c r="EV201" s="513"/>
      <c r="EW201" s="490"/>
      <c r="EX201" s="490"/>
      <c r="EY201" s="490"/>
      <c r="EZ201" s="490"/>
      <c r="FA201" s="481"/>
      <c r="FB201" s="490"/>
    </row>
    <row r="202" spans="1:158" s="537" customFormat="1" ht="40.9" customHeight="1">
      <c r="A202" s="530">
        <v>131</v>
      </c>
      <c r="B202" s="531" t="s">
        <v>5861</v>
      </c>
      <c r="C202" s="502" t="s">
        <v>5964</v>
      </c>
      <c r="D202" s="506">
        <v>980</v>
      </c>
      <c r="E202" s="502">
        <v>14</v>
      </c>
      <c r="F202" s="532" t="s">
        <v>5965</v>
      </c>
      <c r="G202" s="531" t="s">
        <v>5966</v>
      </c>
      <c r="H202" s="531" t="s">
        <v>5967</v>
      </c>
      <c r="I202" s="502" t="s">
        <v>5968</v>
      </c>
      <c r="J202" s="502">
        <v>24</v>
      </c>
      <c r="K202" s="531" t="s">
        <v>5969</v>
      </c>
      <c r="L202" s="531" t="s">
        <v>5970</v>
      </c>
      <c r="M202" s="531" t="s">
        <v>69</v>
      </c>
      <c r="N202" s="533">
        <v>1190</v>
      </c>
      <c r="O202" s="531" t="s">
        <v>3080</v>
      </c>
      <c r="P202" s="502">
        <v>85</v>
      </c>
      <c r="Q202" s="512">
        <v>0</v>
      </c>
      <c r="R202" s="512"/>
      <c r="S202" s="512"/>
      <c r="T202" s="512"/>
      <c r="U202" s="512"/>
      <c r="V202" s="512"/>
      <c r="W202" s="512">
        <v>500</v>
      </c>
      <c r="X202" s="512"/>
      <c r="Y202" s="512"/>
      <c r="Z202" s="512"/>
      <c r="AA202" s="512"/>
      <c r="AB202" s="512"/>
      <c r="AC202" s="512">
        <v>0</v>
      </c>
      <c r="AD202" s="512"/>
      <c r="AE202" s="512"/>
      <c r="AF202" s="512"/>
      <c r="AG202" s="512">
        <v>500</v>
      </c>
      <c r="AH202" s="512"/>
      <c r="AI202" s="512"/>
      <c r="AJ202" s="512"/>
      <c r="AK202" s="512">
        <v>0</v>
      </c>
      <c r="AL202" s="512"/>
      <c r="AM202" s="512">
        <v>0</v>
      </c>
      <c r="AN202" s="512"/>
      <c r="AO202" s="512"/>
      <c r="AP202" s="512"/>
      <c r="AQ202" s="512"/>
      <c r="AR202" s="512"/>
      <c r="AS202" s="512"/>
      <c r="AT202" s="512"/>
      <c r="AU202" s="512">
        <v>0</v>
      </c>
      <c r="AV202" s="512"/>
      <c r="AW202" s="512"/>
      <c r="AX202" s="512"/>
      <c r="AY202" s="512"/>
      <c r="AZ202" s="512"/>
      <c r="BA202" s="512"/>
      <c r="BB202" s="512"/>
      <c r="BC202" s="512">
        <v>0</v>
      </c>
      <c r="BD202" s="534"/>
      <c r="BE202" s="512">
        <v>0</v>
      </c>
      <c r="BF202" s="512">
        <v>0</v>
      </c>
      <c r="BG202" s="512">
        <v>0</v>
      </c>
      <c r="BH202" s="512"/>
      <c r="BI202" s="512">
        <v>50</v>
      </c>
      <c r="BJ202" s="512"/>
      <c r="BK202" s="512">
        <v>0</v>
      </c>
      <c r="BL202" s="512"/>
      <c r="BM202" s="512">
        <v>0</v>
      </c>
      <c r="BN202" s="512"/>
      <c r="BO202" s="512">
        <v>50</v>
      </c>
      <c r="BP202" s="512"/>
      <c r="BQ202" s="512"/>
      <c r="BR202" s="512"/>
      <c r="BS202" s="512"/>
      <c r="BT202" s="512"/>
      <c r="BU202" s="512"/>
      <c r="BV202" s="512"/>
      <c r="BW202" s="512">
        <v>0</v>
      </c>
      <c r="BX202" s="512"/>
      <c r="BY202" s="512">
        <v>0</v>
      </c>
      <c r="BZ202" s="512"/>
      <c r="CA202" s="512"/>
      <c r="CB202" s="512"/>
      <c r="CC202" s="512">
        <v>0</v>
      </c>
      <c r="CD202" s="512">
        <v>0</v>
      </c>
      <c r="CE202" s="512">
        <v>0</v>
      </c>
      <c r="CF202" s="512"/>
      <c r="CG202" s="512"/>
      <c r="CH202" s="512"/>
      <c r="CI202" s="512">
        <v>0</v>
      </c>
      <c r="CJ202" s="512">
        <v>0</v>
      </c>
      <c r="CK202" s="512">
        <v>0</v>
      </c>
      <c r="CL202" s="512"/>
      <c r="CM202" s="512"/>
      <c r="CN202" s="512"/>
      <c r="CO202" s="512">
        <v>0</v>
      </c>
      <c r="CP202" s="512"/>
      <c r="CQ202" s="512">
        <v>90</v>
      </c>
      <c r="CR202" s="512"/>
      <c r="CS202" s="512">
        <v>0</v>
      </c>
      <c r="CT202" s="512"/>
      <c r="CU202" s="512">
        <v>0</v>
      </c>
      <c r="CV202" s="512"/>
      <c r="CW202" s="512"/>
      <c r="CX202" s="534"/>
      <c r="CY202" s="512">
        <v>0</v>
      </c>
      <c r="CZ202" s="512"/>
      <c r="DA202" s="512">
        <v>0</v>
      </c>
      <c r="DB202" s="512"/>
      <c r="DC202" s="512"/>
      <c r="DD202" s="512"/>
      <c r="DE202" s="512">
        <v>0</v>
      </c>
      <c r="DF202" s="512"/>
      <c r="DG202" s="512"/>
      <c r="DH202" s="512"/>
      <c r="DI202" s="512"/>
      <c r="DJ202" s="512"/>
      <c r="DK202" s="512"/>
      <c r="DL202" s="512"/>
      <c r="DM202" s="512"/>
      <c r="DN202" s="512"/>
      <c r="DO202" s="512"/>
      <c r="DP202" s="512"/>
      <c r="DQ202" s="512"/>
      <c r="DR202" s="512"/>
      <c r="DS202" s="512"/>
      <c r="DT202" s="512"/>
      <c r="DU202" s="512"/>
      <c r="DV202" s="512"/>
      <c r="DW202" s="512"/>
      <c r="DX202" s="512"/>
      <c r="DY202" s="512"/>
      <c r="DZ202" s="512"/>
      <c r="EA202" s="512"/>
      <c r="EB202" s="512">
        <v>0</v>
      </c>
      <c r="EC202" s="512"/>
      <c r="ED202" s="512"/>
      <c r="EE202" s="512"/>
      <c r="EF202" s="512"/>
      <c r="EG202" s="512"/>
      <c r="EH202" s="512">
        <v>0</v>
      </c>
      <c r="EI202" s="512"/>
      <c r="EJ202" s="512"/>
      <c r="EK202" s="512"/>
      <c r="EL202" s="512"/>
      <c r="EM202" s="512">
        <v>0</v>
      </c>
      <c r="EN202" s="512"/>
      <c r="EO202" s="512"/>
      <c r="EP202" s="512"/>
      <c r="EQ202" s="512"/>
      <c r="ER202" s="512"/>
      <c r="ES202" s="512"/>
      <c r="ET202" s="512"/>
      <c r="EU202" s="512"/>
      <c r="EV202" s="535"/>
      <c r="EW202" s="512"/>
      <c r="EX202" s="512"/>
      <c r="EY202" s="512"/>
      <c r="EZ202" s="512"/>
      <c r="FA202" s="536">
        <f t="shared" si="4"/>
        <v>0</v>
      </c>
      <c r="FB202" s="512">
        <f>N202-FA202</f>
        <v>1190</v>
      </c>
    </row>
    <row r="203" spans="1:158" s="466" customFormat="1" ht="40.9" customHeight="1">
      <c r="A203" s="203">
        <v>132</v>
      </c>
      <c r="B203" s="502" t="s">
        <v>5866</v>
      </c>
      <c r="C203" s="502" t="s">
        <v>5971</v>
      </c>
      <c r="D203" s="506">
        <v>980</v>
      </c>
      <c r="E203" s="502"/>
      <c r="F203" s="503" t="s">
        <v>5972</v>
      </c>
      <c r="G203" s="502" t="s">
        <v>5973</v>
      </c>
      <c r="H203" s="502" t="s">
        <v>5974</v>
      </c>
      <c r="I203" s="502" t="s">
        <v>5968</v>
      </c>
      <c r="J203" s="502">
        <v>24</v>
      </c>
      <c r="K203" s="502" t="s">
        <v>5975</v>
      </c>
      <c r="L203" s="502" t="s">
        <v>5970</v>
      </c>
      <c r="M203" s="502" t="s">
        <v>69</v>
      </c>
      <c r="N203" s="504">
        <v>2160</v>
      </c>
      <c r="O203" s="502" t="s">
        <v>3080</v>
      </c>
      <c r="P203" s="502">
        <v>85</v>
      </c>
      <c r="Q203" s="490">
        <v>0</v>
      </c>
      <c r="R203" s="490"/>
      <c r="S203" s="490"/>
      <c r="T203" s="490"/>
      <c r="U203" s="490"/>
      <c r="V203" s="490"/>
      <c r="W203" s="490"/>
      <c r="X203" s="490"/>
      <c r="Y203" s="490"/>
      <c r="Z203" s="490"/>
      <c r="AA203" s="490">
        <v>400</v>
      </c>
      <c r="AB203" s="490"/>
      <c r="AC203" s="490">
        <v>0</v>
      </c>
      <c r="AD203" s="490"/>
      <c r="AE203" s="490">
        <v>100</v>
      </c>
      <c r="AF203" s="490"/>
      <c r="AG203" s="490">
        <v>1000</v>
      </c>
      <c r="AH203" s="490"/>
      <c r="AI203" s="490"/>
      <c r="AJ203" s="490"/>
      <c r="AK203" s="490">
        <v>0</v>
      </c>
      <c r="AL203" s="490"/>
      <c r="AM203" s="490">
        <v>0</v>
      </c>
      <c r="AN203" s="490"/>
      <c r="AO203" s="490"/>
      <c r="AP203" s="490"/>
      <c r="AQ203" s="490"/>
      <c r="AR203" s="490"/>
      <c r="AS203" s="490"/>
      <c r="AT203" s="490"/>
      <c r="AU203" s="490">
        <v>0</v>
      </c>
      <c r="AV203" s="490"/>
      <c r="AW203" s="490"/>
      <c r="AX203" s="490"/>
      <c r="AY203" s="490"/>
      <c r="AZ203" s="490"/>
      <c r="BA203" s="490"/>
      <c r="BB203" s="490"/>
      <c r="BC203" s="490">
        <v>0</v>
      </c>
      <c r="BD203" s="500"/>
      <c r="BE203" s="490">
        <v>0</v>
      </c>
      <c r="BF203" s="490">
        <v>0</v>
      </c>
      <c r="BG203" s="490">
        <v>0</v>
      </c>
      <c r="BH203" s="490"/>
      <c r="BI203" s="490">
        <v>120</v>
      </c>
      <c r="BJ203" s="490"/>
      <c r="BK203" s="490">
        <v>0</v>
      </c>
      <c r="BL203" s="490"/>
      <c r="BM203" s="490">
        <v>0</v>
      </c>
      <c r="BN203" s="490"/>
      <c r="BO203" s="490">
        <v>50</v>
      </c>
      <c r="BP203" s="490"/>
      <c r="BQ203" s="490"/>
      <c r="BR203" s="490"/>
      <c r="BS203" s="490"/>
      <c r="BT203" s="490"/>
      <c r="BU203" s="490"/>
      <c r="BV203" s="490"/>
      <c r="BW203" s="490">
        <v>0</v>
      </c>
      <c r="BX203" s="490"/>
      <c r="BY203" s="490">
        <v>100</v>
      </c>
      <c r="BZ203" s="490"/>
      <c r="CA203" s="490"/>
      <c r="CB203" s="490"/>
      <c r="CC203" s="490">
        <v>200</v>
      </c>
      <c r="CD203" s="490">
        <v>0</v>
      </c>
      <c r="CE203" s="490">
        <v>0</v>
      </c>
      <c r="CF203" s="490"/>
      <c r="CG203" s="490">
        <v>100</v>
      </c>
      <c r="CH203" s="490">
        <v>50</v>
      </c>
      <c r="CI203" s="490">
        <v>0</v>
      </c>
      <c r="CJ203" s="490">
        <v>0</v>
      </c>
      <c r="CK203" s="490">
        <v>0</v>
      </c>
      <c r="CL203" s="490"/>
      <c r="CM203" s="490"/>
      <c r="CN203" s="490"/>
      <c r="CO203" s="490">
        <v>0</v>
      </c>
      <c r="CP203" s="490"/>
      <c r="CQ203" s="490">
        <v>90</v>
      </c>
      <c r="CR203" s="490"/>
      <c r="CS203" s="490">
        <v>0</v>
      </c>
      <c r="CT203" s="490"/>
      <c r="CU203" s="490">
        <v>0</v>
      </c>
      <c r="CV203" s="490"/>
      <c r="CW203" s="490"/>
      <c r="CX203" s="500"/>
      <c r="CY203" s="490">
        <v>0</v>
      </c>
      <c r="CZ203" s="490"/>
      <c r="DA203" s="490">
        <v>0</v>
      </c>
      <c r="DB203" s="490"/>
      <c r="DC203" s="490"/>
      <c r="DD203" s="490"/>
      <c r="DE203" s="490">
        <v>0</v>
      </c>
      <c r="DF203" s="490"/>
      <c r="DG203" s="490"/>
      <c r="DH203" s="490"/>
      <c r="DI203" s="490"/>
      <c r="DJ203" s="490"/>
      <c r="DK203" s="490"/>
      <c r="DL203" s="490"/>
      <c r="DM203" s="490"/>
      <c r="DN203" s="490"/>
      <c r="DO203" s="490"/>
      <c r="DP203" s="490"/>
      <c r="DQ203" s="490"/>
      <c r="DR203" s="490"/>
      <c r="DS203" s="490"/>
      <c r="DT203" s="490"/>
      <c r="DU203" s="490"/>
      <c r="DV203" s="490"/>
      <c r="DW203" s="490"/>
      <c r="DX203" s="490"/>
      <c r="DY203" s="490"/>
      <c r="DZ203" s="490"/>
      <c r="EA203" s="490"/>
      <c r="EB203" s="490">
        <v>0</v>
      </c>
      <c r="EC203" s="490"/>
      <c r="ED203" s="490"/>
      <c r="EE203" s="490"/>
      <c r="EF203" s="490"/>
      <c r="EG203" s="490"/>
      <c r="EH203" s="490">
        <v>0</v>
      </c>
      <c r="EI203" s="490"/>
      <c r="EJ203" s="490"/>
      <c r="EK203" s="490"/>
      <c r="EL203" s="490"/>
      <c r="EM203" s="490">
        <v>0</v>
      </c>
      <c r="EN203" s="490"/>
      <c r="EO203" s="490"/>
      <c r="EP203" s="490"/>
      <c r="EQ203" s="490"/>
      <c r="ER203" s="490"/>
      <c r="ES203" s="490"/>
      <c r="ET203" s="490"/>
      <c r="EU203" s="490"/>
      <c r="EV203" s="513"/>
      <c r="EW203" s="490"/>
      <c r="EX203" s="490"/>
      <c r="EY203" s="490"/>
      <c r="EZ203" s="490"/>
      <c r="FA203" s="481">
        <f t="shared" si="4"/>
        <v>50</v>
      </c>
      <c r="FB203" s="490">
        <f>N203-FA203</f>
        <v>2110</v>
      </c>
    </row>
    <row r="204" spans="1:158" s="466" customFormat="1" ht="40.9" customHeight="1">
      <c r="A204" s="203">
        <v>133</v>
      </c>
      <c r="B204" s="502" t="s">
        <v>5869</v>
      </c>
      <c r="C204" s="502" t="s">
        <v>5976</v>
      </c>
      <c r="D204" s="506">
        <v>990</v>
      </c>
      <c r="E204" s="502"/>
      <c r="F204" s="503" t="s">
        <v>5977</v>
      </c>
      <c r="G204" s="502" t="s">
        <v>5978</v>
      </c>
      <c r="H204" s="502" t="s">
        <v>5979</v>
      </c>
      <c r="I204" s="502" t="s">
        <v>5980</v>
      </c>
      <c r="J204" s="502">
        <v>36</v>
      </c>
      <c r="K204" s="502" t="s">
        <v>5981</v>
      </c>
      <c r="L204" s="502" t="s">
        <v>5982</v>
      </c>
      <c r="M204" s="502" t="s">
        <v>5983</v>
      </c>
      <c r="N204" s="504">
        <v>361900</v>
      </c>
      <c r="O204" s="502" t="s">
        <v>3062</v>
      </c>
      <c r="P204" s="502">
        <v>116</v>
      </c>
      <c r="Q204" s="490">
        <v>10000</v>
      </c>
      <c r="R204" s="490"/>
      <c r="S204" s="490"/>
      <c r="T204" s="490"/>
      <c r="U204" s="490"/>
      <c r="V204" s="490"/>
      <c r="W204" s="490">
        <v>10000</v>
      </c>
      <c r="X204" s="490"/>
      <c r="Y204" s="490">
        <v>2000</v>
      </c>
      <c r="Z204" s="490"/>
      <c r="AA204" s="490"/>
      <c r="AB204" s="490"/>
      <c r="AC204" s="490">
        <v>0</v>
      </c>
      <c r="AD204" s="490"/>
      <c r="AE204" s="490"/>
      <c r="AF204" s="490"/>
      <c r="AG204" s="490">
        <v>20000</v>
      </c>
      <c r="AH204" s="490">
        <v>23990</v>
      </c>
      <c r="AI204" s="490">
        <v>40000</v>
      </c>
      <c r="AJ204" s="490">
        <v>18000</v>
      </c>
      <c r="AK204" s="490">
        <v>0</v>
      </c>
      <c r="AL204" s="490"/>
      <c r="AM204" s="490">
        <v>30000</v>
      </c>
      <c r="AN204" s="490">
        <v>4980</v>
      </c>
      <c r="AO204" s="490"/>
      <c r="AP204" s="490"/>
      <c r="AQ204" s="490">
        <v>5000</v>
      </c>
      <c r="AR204" s="490">
        <v>0</v>
      </c>
      <c r="AS204" s="490"/>
      <c r="AT204" s="490"/>
      <c r="AU204" s="490">
        <v>0</v>
      </c>
      <c r="AV204" s="490"/>
      <c r="AW204" s="490">
        <v>500</v>
      </c>
      <c r="AX204" s="490"/>
      <c r="AY204" s="490">
        <v>6000</v>
      </c>
      <c r="AZ204" s="490">
        <v>1980</v>
      </c>
      <c r="BA204" s="490">
        <v>27000</v>
      </c>
      <c r="BB204" s="490">
        <v>20040</v>
      </c>
      <c r="BC204" s="490">
        <v>0</v>
      </c>
      <c r="BD204" s="500"/>
      <c r="BE204" s="490">
        <v>12000</v>
      </c>
      <c r="BF204" s="490">
        <v>3000</v>
      </c>
      <c r="BG204" s="490">
        <v>4000</v>
      </c>
      <c r="BH204" s="490">
        <v>990</v>
      </c>
      <c r="BI204" s="490">
        <v>0</v>
      </c>
      <c r="BJ204" s="490"/>
      <c r="BK204" s="490">
        <v>50000</v>
      </c>
      <c r="BL204" s="490">
        <v>30070</v>
      </c>
      <c r="BM204" s="490">
        <v>0</v>
      </c>
      <c r="BN204" s="490"/>
      <c r="BO204" s="490">
        <v>500</v>
      </c>
      <c r="BP204" s="490"/>
      <c r="BQ204" s="490"/>
      <c r="BR204" s="490"/>
      <c r="BS204" s="490"/>
      <c r="BT204" s="490"/>
      <c r="BU204" s="490"/>
      <c r="BV204" s="490"/>
      <c r="BW204" s="490">
        <v>0</v>
      </c>
      <c r="BX204" s="490"/>
      <c r="BY204" s="490">
        <v>0</v>
      </c>
      <c r="BZ204" s="490"/>
      <c r="CA204" s="490"/>
      <c r="CB204" s="490"/>
      <c r="CC204" s="490">
        <v>5000</v>
      </c>
      <c r="CD204" s="490">
        <v>0</v>
      </c>
      <c r="CE204" s="490">
        <v>30000</v>
      </c>
      <c r="CF204" s="490">
        <v>26280</v>
      </c>
      <c r="CG204" s="490">
        <v>20000</v>
      </c>
      <c r="CH204" s="490">
        <v>9480</v>
      </c>
      <c r="CI204" s="490">
        <v>0</v>
      </c>
      <c r="CJ204" s="490">
        <v>0</v>
      </c>
      <c r="CK204" s="490">
        <v>0</v>
      </c>
      <c r="CL204" s="490"/>
      <c r="CM204" s="490">
        <v>10000</v>
      </c>
      <c r="CN204" s="490">
        <v>12000</v>
      </c>
      <c r="CO204" s="490">
        <v>40000</v>
      </c>
      <c r="CP204" s="490"/>
      <c r="CQ204" s="490">
        <v>7200</v>
      </c>
      <c r="CR204" s="490">
        <v>990</v>
      </c>
      <c r="CS204" s="490">
        <v>2000</v>
      </c>
      <c r="CT204" s="490"/>
      <c r="CU204" s="490">
        <v>0</v>
      </c>
      <c r="CV204" s="490"/>
      <c r="CW204" s="490">
        <v>30000</v>
      </c>
      <c r="CX204" s="500">
        <v>8790</v>
      </c>
      <c r="CY204" s="490">
        <v>0</v>
      </c>
      <c r="CZ204" s="490"/>
      <c r="DA204" s="490">
        <v>200</v>
      </c>
      <c r="DB204" s="490">
        <v>0</v>
      </c>
      <c r="DC204" s="490"/>
      <c r="DD204" s="490"/>
      <c r="DE204" s="490">
        <v>0</v>
      </c>
      <c r="DF204" s="490"/>
      <c r="DG204" s="490"/>
      <c r="DH204" s="490"/>
      <c r="DI204" s="490">
        <v>500</v>
      </c>
      <c r="DJ204" s="490"/>
      <c r="DK204" s="490"/>
      <c r="DL204" s="490"/>
      <c r="DM204" s="490"/>
      <c r="DN204" s="490"/>
      <c r="DO204" s="490"/>
      <c r="DP204" s="490"/>
      <c r="DQ204" s="490"/>
      <c r="DR204" s="490"/>
      <c r="DS204" s="490"/>
      <c r="DT204" s="490"/>
      <c r="DU204" s="490"/>
      <c r="DV204" s="490"/>
      <c r="DW204" s="490"/>
      <c r="DX204" s="490"/>
      <c r="DY204" s="490"/>
      <c r="DZ204" s="490"/>
      <c r="EA204" s="490"/>
      <c r="EB204" s="490">
        <v>0</v>
      </c>
      <c r="EC204" s="490"/>
      <c r="ED204" s="490"/>
      <c r="EE204" s="490"/>
      <c r="EF204" s="490"/>
      <c r="EG204" s="490"/>
      <c r="EH204" s="490">
        <v>0</v>
      </c>
      <c r="EI204" s="490"/>
      <c r="EJ204" s="490"/>
      <c r="EK204" s="490"/>
      <c r="EL204" s="490"/>
      <c r="EM204" s="490">
        <v>0</v>
      </c>
      <c r="EN204" s="490"/>
      <c r="EO204" s="490"/>
      <c r="EP204" s="490"/>
      <c r="EQ204" s="490"/>
      <c r="ER204" s="490"/>
      <c r="ES204" s="490"/>
      <c r="ET204" s="490"/>
      <c r="EU204" s="490"/>
      <c r="EV204" s="513"/>
      <c r="EW204" s="490"/>
      <c r="EX204" s="490"/>
      <c r="EY204" s="490"/>
      <c r="EZ204" s="490"/>
      <c r="FA204" s="481">
        <f t="shared" si="4"/>
        <v>160590</v>
      </c>
      <c r="FB204" s="490">
        <f>N204-FA204</f>
        <v>201310</v>
      </c>
    </row>
    <row r="205" spans="1:158" s="466" customFormat="1" ht="40.9" customHeight="1">
      <c r="A205" s="203">
        <v>134</v>
      </c>
      <c r="B205" s="502" t="s">
        <v>5874</v>
      </c>
      <c r="C205" s="502" t="s">
        <v>5984</v>
      </c>
      <c r="D205" s="506">
        <v>992</v>
      </c>
      <c r="E205" s="502">
        <v>824</v>
      </c>
      <c r="F205" s="503" t="s">
        <v>5265</v>
      </c>
      <c r="G205" s="502" t="s">
        <v>5266</v>
      </c>
      <c r="H205" s="502" t="s">
        <v>5985</v>
      </c>
      <c r="I205" s="502" t="s">
        <v>5986</v>
      </c>
      <c r="J205" s="502">
        <v>18</v>
      </c>
      <c r="K205" s="502" t="s">
        <v>5269</v>
      </c>
      <c r="L205" s="502" t="s">
        <v>3432</v>
      </c>
      <c r="M205" s="502" t="s">
        <v>67</v>
      </c>
      <c r="N205" s="504">
        <v>705</v>
      </c>
      <c r="O205" s="502" t="s">
        <v>3122</v>
      </c>
      <c r="P205" s="502">
        <v>23</v>
      </c>
      <c r="Q205" s="490">
        <v>0</v>
      </c>
      <c r="R205" s="490"/>
      <c r="S205" s="490"/>
      <c r="T205" s="490"/>
      <c r="U205" s="490"/>
      <c r="V205" s="490"/>
      <c r="W205" s="490"/>
      <c r="X205" s="490"/>
      <c r="Y205" s="490"/>
      <c r="Z205" s="490"/>
      <c r="AA205" s="490"/>
      <c r="AB205" s="490"/>
      <c r="AC205" s="490">
        <v>0</v>
      </c>
      <c r="AD205" s="490"/>
      <c r="AE205" s="490"/>
      <c r="AF205" s="490"/>
      <c r="AG205" s="490">
        <v>400</v>
      </c>
      <c r="AH205" s="490"/>
      <c r="AI205" s="490"/>
      <c r="AJ205" s="490"/>
      <c r="AK205" s="490">
        <v>0</v>
      </c>
      <c r="AL205" s="490"/>
      <c r="AM205" s="490">
        <v>0</v>
      </c>
      <c r="AN205" s="490"/>
      <c r="AO205" s="490"/>
      <c r="AP205" s="490"/>
      <c r="AQ205" s="490"/>
      <c r="AR205" s="490"/>
      <c r="AS205" s="490"/>
      <c r="AT205" s="490"/>
      <c r="AU205" s="490">
        <v>0</v>
      </c>
      <c r="AV205" s="490"/>
      <c r="AW205" s="490"/>
      <c r="AX205" s="490"/>
      <c r="AY205" s="490"/>
      <c r="AZ205" s="490"/>
      <c r="BA205" s="490"/>
      <c r="BB205" s="490"/>
      <c r="BC205" s="490">
        <v>0</v>
      </c>
      <c r="BD205" s="500"/>
      <c r="BE205" s="490">
        <v>0</v>
      </c>
      <c r="BF205" s="490">
        <v>0</v>
      </c>
      <c r="BG205" s="490"/>
      <c r="BH205" s="490"/>
      <c r="BI205" s="490">
        <v>0</v>
      </c>
      <c r="BJ205" s="490"/>
      <c r="BK205" s="490">
        <v>0</v>
      </c>
      <c r="BL205" s="490"/>
      <c r="BM205" s="490">
        <v>0</v>
      </c>
      <c r="BN205" s="490"/>
      <c r="BO205" s="490">
        <v>0</v>
      </c>
      <c r="BP205" s="490"/>
      <c r="BQ205" s="490">
        <v>5</v>
      </c>
      <c r="BR205" s="490"/>
      <c r="BS205" s="490"/>
      <c r="BT205" s="490"/>
      <c r="BU205" s="490"/>
      <c r="BV205" s="490"/>
      <c r="BW205" s="490">
        <v>0</v>
      </c>
      <c r="BX205" s="490"/>
      <c r="BY205" s="490">
        <v>0</v>
      </c>
      <c r="BZ205" s="490"/>
      <c r="CA205" s="490"/>
      <c r="CB205" s="490"/>
      <c r="CC205" s="490">
        <v>50</v>
      </c>
      <c r="CD205" s="490">
        <v>0</v>
      </c>
      <c r="CE205" s="490">
        <v>0</v>
      </c>
      <c r="CF205" s="490"/>
      <c r="CG205" s="490"/>
      <c r="CH205" s="490"/>
      <c r="CI205" s="490">
        <v>0</v>
      </c>
      <c r="CJ205" s="490">
        <v>0</v>
      </c>
      <c r="CK205" s="490">
        <v>0</v>
      </c>
      <c r="CL205" s="490"/>
      <c r="CM205" s="490"/>
      <c r="CN205" s="490"/>
      <c r="CO205" s="490">
        <v>0</v>
      </c>
      <c r="CP205" s="490"/>
      <c r="CQ205" s="490">
        <v>0</v>
      </c>
      <c r="CR205" s="490"/>
      <c r="CS205" s="490">
        <v>0</v>
      </c>
      <c r="CT205" s="490"/>
      <c r="CU205" s="490">
        <v>50</v>
      </c>
      <c r="CV205" s="490">
        <v>50</v>
      </c>
      <c r="CW205" s="490">
        <v>200</v>
      </c>
      <c r="CX205" s="500">
        <v>0</v>
      </c>
      <c r="CY205" s="490">
        <v>0</v>
      </c>
      <c r="CZ205" s="490"/>
      <c r="DA205" s="490">
        <v>0</v>
      </c>
      <c r="DB205" s="490"/>
      <c r="DC205" s="490"/>
      <c r="DD205" s="490"/>
      <c r="DE205" s="490">
        <v>0</v>
      </c>
      <c r="DF205" s="490"/>
      <c r="DG205" s="490"/>
      <c r="DH205" s="490"/>
      <c r="DI205" s="490"/>
      <c r="DJ205" s="490"/>
      <c r="DK205" s="490"/>
      <c r="DL205" s="490"/>
      <c r="DM205" s="490"/>
      <c r="DN205" s="490"/>
      <c r="DO205" s="490"/>
      <c r="DP205" s="490"/>
      <c r="DQ205" s="490"/>
      <c r="DR205" s="490"/>
      <c r="DS205" s="490"/>
      <c r="DT205" s="490"/>
      <c r="DU205" s="490"/>
      <c r="DV205" s="490"/>
      <c r="DW205" s="490"/>
      <c r="DX205" s="490"/>
      <c r="DY205" s="490"/>
      <c r="DZ205" s="490"/>
      <c r="EA205" s="490"/>
      <c r="EB205" s="490">
        <v>0</v>
      </c>
      <c r="EC205" s="490"/>
      <c r="ED205" s="490"/>
      <c r="EE205" s="490"/>
      <c r="EF205" s="490"/>
      <c r="EG205" s="490"/>
      <c r="EH205" s="490">
        <v>0</v>
      </c>
      <c r="EI205" s="490"/>
      <c r="EJ205" s="490"/>
      <c r="EK205" s="490"/>
      <c r="EL205" s="490"/>
      <c r="EM205" s="490">
        <v>0</v>
      </c>
      <c r="EN205" s="490"/>
      <c r="EO205" s="490"/>
      <c r="EP205" s="490"/>
      <c r="EQ205" s="490"/>
      <c r="ER205" s="490"/>
      <c r="ES205" s="490"/>
      <c r="ET205" s="490"/>
      <c r="EU205" s="490"/>
      <c r="EV205" s="513"/>
      <c r="EW205" s="490"/>
      <c r="EX205" s="490"/>
      <c r="EY205" s="490"/>
      <c r="EZ205" s="490"/>
      <c r="FA205" s="481">
        <f t="shared" ref="FA205:FA210" si="6">EZ205+EX205+EV205+ET205+ER205+EP205+EN205+EL205+EI205+EG205+EE205+EC205+EA205+DY205+DW205+DU205+DR205+DP205+DN205+DL205+DJ205+DH205+DF205+DD205+DB205+CZ205+CX205+CV205+CT205+CR205+CP205+CN205+CL205+CH205+CF205+CD205+CB205+BZ205+BX205+BT205+BR205+BP205+BN205+BL205+BJ205+BH205+BF205+BD205+BB205+AZ205+AX205+AV205+AR205+AP205+AN205+AL205+AJ205+AH205+AF205+AD205+AB205+Z205+X205+V205+T205+R205</f>
        <v>50</v>
      </c>
      <c r="FB205" s="490">
        <f>N205-FA205</f>
        <v>655</v>
      </c>
    </row>
    <row r="206" spans="1:158" s="466" customFormat="1" ht="40.9" customHeight="1">
      <c r="A206" s="203" t="s">
        <v>8243</v>
      </c>
      <c r="B206" s="502"/>
      <c r="C206" s="502"/>
      <c r="D206" s="502"/>
      <c r="E206" s="502"/>
      <c r="F206" s="507" t="s">
        <v>3316</v>
      </c>
      <c r="G206" s="502"/>
      <c r="H206" s="502"/>
      <c r="I206" s="502"/>
      <c r="J206" s="502"/>
      <c r="K206" s="502"/>
      <c r="L206" s="502"/>
      <c r="M206" s="502"/>
      <c r="N206" s="504"/>
      <c r="O206" s="502"/>
      <c r="P206" s="502"/>
      <c r="Q206" s="490"/>
      <c r="R206" s="490"/>
      <c r="S206" s="490"/>
      <c r="T206" s="490"/>
      <c r="U206" s="490"/>
      <c r="V206" s="490"/>
      <c r="W206" s="490"/>
      <c r="X206" s="490"/>
      <c r="Y206" s="490"/>
      <c r="Z206" s="490"/>
      <c r="AA206" s="490"/>
      <c r="AB206" s="490"/>
      <c r="AC206" s="490"/>
      <c r="AD206" s="490"/>
      <c r="AE206" s="490"/>
      <c r="AF206" s="490"/>
      <c r="AG206" s="490"/>
      <c r="AH206" s="490"/>
      <c r="AI206" s="490"/>
      <c r="AJ206" s="490"/>
      <c r="AK206" s="490"/>
      <c r="AL206" s="490"/>
      <c r="AM206" s="490"/>
      <c r="AN206" s="490"/>
      <c r="AO206" s="490"/>
      <c r="AP206" s="490"/>
      <c r="AQ206" s="490"/>
      <c r="AR206" s="490"/>
      <c r="AS206" s="490"/>
      <c r="AT206" s="490"/>
      <c r="AU206" s="490"/>
      <c r="AV206" s="490"/>
      <c r="AW206" s="490"/>
      <c r="AX206" s="490"/>
      <c r="AY206" s="490"/>
      <c r="AZ206" s="490"/>
      <c r="BA206" s="490"/>
      <c r="BB206" s="490"/>
      <c r="BC206" s="490"/>
      <c r="BD206" s="500"/>
      <c r="BE206" s="490"/>
      <c r="BF206" s="490"/>
      <c r="BG206" s="490"/>
      <c r="BH206" s="490"/>
      <c r="BI206" s="490"/>
      <c r="BJ206" s="490"/>
      <c r="BK206" s="490"/>
      <c r="BL206" s="490"/>
      <c r="BM206" s="490"/>
      <c r="BN206" s="490"/>
      <c r="BO206" s="490"/>
      <c r="BP206" s="490"/>
      <c r="BQ206" s="490"/>
      <c r="BR206" s="490"/>
      <c r="BS206" s="490"/>
      <c r="BT206" s="490"/>
      <c r="BU206" s="490"/>
      <c r="BV206" s="490"/>
      <c r="BW206" s="490"/>
      <c r="BX206" s="490"/>
      <c r="BY206" s="490"/>
      <c r="BZ206" s="490"/>
      <c r="CA206" s="490"/>
      <c r="CB206" s="490"/>
      <c r="CC206" s="490"/>
      <c r="CD206" s="490"/>
      <c r="CE206" s="490"/>
      <c r="CF206" s="490"/>
      <c r="CG206" s="490"/>
      <c r="CH206" s="490"/>
      <c r="CI206" s="490"/>
      <c r="CJ206" s="490"/>
      <c r="CK206" s="490"/>
      <c r="CL206" s="490"/>
      <c r="CM206" s="490"/>
      <c r="CN206" s="490"/>
      <c r="CO206" s="490"/>
      <c r="CP206" s="490"/>
      <c r="CQ206" s="490"/>
      <c r="CR206" s="490"/>
      <c r="CS206" s="490"/>
      <c r="CT206" s="490"/>
      <c r="CU206" s="490"/>
      <c r="CV206" s="490"/>
      <c r="CW206" s="490"/>
      <c r="CX206" s="500"/>
      <c r="CY206" s="490"/>
      <c r="CZ206" s="490"/>
      <c r="DA206" s="490"/>
      <c r="DB206" s="490"/>
      <c r="DC206" s="490"/>
      <c r="DD206" s="490"/>
      <c r="DE206" s="490"/>
      <c r="DF206" s="490"/>
      <c r="DG206" s="490"/>
      <c r="DH206" s="490"/>
      <c r="DI206" s="490"/>
      <c r="DJ206" s="490"/>
      <c r="DK206" s="490"/>
      <c r="DL206" s="490"/>
      <c r="DM206" s="490"/>
      <c r="DN206" s="490"/>
      <c r="DO206" s="490"/>
      <c r="DP206" s="490"/>
      <c r="DQ206" s="490"/>
      <c r="DR206" s="490"/>
      <c r="DS206" s="490"/>
      <c r="DT206" s="490"/>
      <c r="DU206" s="490"/>
      <c r="DV206" s="490"/>
      <c r="DW206" s="490"/>
      <c r="DX206" s="490"/>
      <c r="DY206" s="490"/>
      <c r="DZ206" s="490"/>
      <c r="EA206" s="490"/>
      <c r="EB206" s="490"/>
      <c r="EC206" s="490"/>
      <c r="ED206" s="490"/>
      <c r="EE206" s="490"/>
      <c r="EF206" s="490"/>
      <c r="EG206" s="490"/>
      <c r="EH206" s="490"/>
      <c r="EI206" s="490"/>
      <c r="EJ206" s="490"/>
      <c r="EK206" s="490"/>
      <c r="EL206" s="490"/>
      <c r="EM206" s="490"/>
      <c r="EN206" s="490"/>
      <c r="EO206" s="490"/>
      <c r="EP206" s="490"/>
      <c r="EQ206" s="490"/>
      <c r="ER206" s="490"/>
      <c r="ES206" s="490"/>
      <c r="ET206" s="490"/>
      <c r="EU206" s="490"/>
      <c r="EV206" s="513"/>
      <c r="EW206" s="490"/>
      <c r="EX206" s="490"/>
      <c r="EY206" s="490"/>
      <c r="EZ206" s="490"/>
      <c r="FA206" s="481"/>
      <c r="FB206" s="490"/>
    </row>
    <row r="207" spans="1:158" s="466" customFormat="1" ht="40.9" customHeight="1">
      <c r="A207" s="203">
        <v>135</v>
      </c>
      <c r="B207" s="502" t="s">
        <v>5987</v>
      </c>
      <c r="C207" s="502" t="s">
        <v>5988</v>
      </c>
      <c r="D207" s="502">
        <v>1000</v>
      </c>
      <c r="E207" s="502">
        <v>175</v>
      </c>
      <c r="F207" s="503" t="s">
        <v>5989</v>
      </c>
      <c r="G207" s="502" t="s">
        <v>5990</v>
      </c>
      <c r="H207" s="502" t="s">
        <v>1602</v>
      </c>
      <c r="I207" s="502" t="s">
        <v>1601</v>
      </c>
      <c r="J207" s="502">
        <v>36</v>
      </c>
      <c r="K207" s="502" t="s">
        <v>5991</v>
      </c>
      <c r="L207" s="502" t="s">
        <v>5299</v>
      </c>
      <c r="M207" s="502" t="s">
        <v>10</v>
      </c>
      <c r="N207" s="504">
        <v>393000</v>
      </c>
      <c r="O207" s="502" t="s">
        <v>3081</v>
      </c>
      <c r="P207" s="502">
        <v>49</v>
      </c>
      <c r="Q207" s="490">
        <v>10000</v>
      </c>
      <c r="R207" s="490">
        <v>4980</v>
      </c>
      <c r="S207" s="490"/>
      <c r="T207" s="490"/>
      <c r="U207" s="490"/>
      <c r="V207" s="490"/>
      <c r="W207" s="490">
        <v>150000</v>
      </c>
      <c r="X207" s="490">
        <v>69960</v>
      </c>
      <c r="Y207" s="490">
        <v>20000</v>
      </c>
      <c r="Z207" s="490"/>
      <c r="AA207" s="490"/>
      <c r="AB207" s="490"/>
      <c r="AC207" s="490">
        <v>0</v>
      </c>
      <c r="AD207" s="490"/>
      <c r="AE207" s="490"/>
      <c r="AF207" s="490"/>
      <c r="AG207" s="490">
        <v>6000</v>
      </c>
      <c r="AH207" s="490"/>
      <c r="AI207" s="490"/>
      <c r="AJ207" s="490"/>
      <c r="AK207" s="490">
        <v>0</v>
      </c>
      <c r="AL207" s="490"/>
      <c r="AM207" s="490">
        <v>0</v>
      </c>
      <c r="AN207" s="490"/>
      <c r="AO207" s="490"/>
      <c r="AP207" s="490"/>
      <c r="AQ207" s="490"/>
      <c r="AR207" s="490"/>
      <c r="AS207" s="490"/>
      <c r="AT207" s="490"/>
      <c r="AU207" s="490">
        <v>0</v>
      </c>
      <c r="AV207" s="490"/>
      <c r="AW207" s="490"/>
      <c r="AX207" s="490"/>
      <c r="AY207" s="490"/>
      <c r="AZ207" s="490"/>
      <c r="BA207" s="490">
        <v>2000</v>
      </c>
      <c r="BB207" s="490">
        <v>0</v>
      </c>
      <c r="BC207" s="490">
        <v>0</v>
      </c>
      <c r="BD207" s="500"/>
      <c r="BE207" s="490">
        <v>0</v>
      </c>
      <c r="BF207" s="490">
        <v>0</v>
      </c>
      <c r="BG207" s="490">
        <v>10000</v>
      </c>
      <c r="BH207" s="490"/>
      <c r="BI207" s="490">
        <v>0</v>
      </c>
      <c r="BJ207" s="490"/>
      <c r="BK207" s="490">
        <v>20000</v>
      </c>
      <c r="BL207" s="490">
        <v>4980</v>
      </c>
      <c r="BM207" s="490">
        <v>10000</v>
      </c>
      <c r="BN207" s="490">
        <v>2970</v>
      </c>
      <c r="BO207" s="490">
        <v>10000</v>
      </c>
      <c r="BP207" s="490"/>
      <c r="BQ207" s="490"/>
      <c r="BR207" s="490"/>
      <c r="BS207" s="490"/>
      <c r="BT207" s="490"/>
      <c r="BU207" s="490"/>
      <c r="BV207" s="490"/>
      <c r="BW207" s="490">
        <v>0</v>
      </c>
      <c r="BX207" s="490"/>
      <c r="BY207" s="490">
        <v>30000</v>
      </c>
      <c r="BZ207" s="490">
        <v>12960</v>
      </c>
      <c r="CA207" s="490"/>
      <c r="CB207" s="490"/>
      <c r="CC207" s="490">
        <v>10000</v>
      </c>
      <c r="CD207" s="490">
        <v>0</v>
      </c>
      <c r="CE207" s="490">
        <v>40000</v>
      </c>
      <c r="CF207" s="490">
        <v>19950</v>
      </c>
      <c r="CG207" s="490">
        <v>20000</v>
      </c>
      <c r="CH207" s="490">
        <v>4980</v>
      </c>
      <c r="CI207" s="490">
        <v>0</v>
      </c>
      <c r="CJ207" s="490">
        <v>24000</v>
      </c>
      <c r="CK207" s="490">
        <v>24000</v>
      </c>
      <c r="CL207" s="490"/>
      <c r="CM207" s="490"/>
      <c r="CN207" s="490"/>
      <c r="CO207" s="490">
        <v>20000</v>
      </c>
      <c r="CP207" s="490">
        <v>15600</v>
      </c>
      <c r="CQ207" s="490">
        <v>9000</v>
      </c>
      <c r="CR207" s="490"/>
      <c r="CS207" s="490">
        <v>0</v>
      </c>
      <c r="CT207" s="490"/>
      <c r="CU207" s="490">
        <v>0</v>
      </c>
      <c r="CV207" s="490"/>
      <c r="CW207" s="490"/>
      <c r="CX207" s="500"/>
      <c r="CY207" s="490">
        <v>0</v>
      </c>
      <c r="CZ207" s="490"/>
      <c r="DA207" s="490">
        <v>0</v>
      </c>
      <c r="DB207" s="490"/>
      <c r="DC207" s="490">
        <v>2000</v>
      </c>
      <c r="DD207" s="490">
        <v>0</v>
      </c>
      <c r="DE207" s="490">
        <v>0</v>
      </c>
      <c r="DF207" s="490"/>
      <c r="DG207" s="490"/>
      <c r="DH207" s="490"/>
      <c r="DI207" s="490"/>
      <c r="DJ207" s="490"/>
      <c r="DK207" s="490"/>
      <c r="DL207" s="490"/>
      <c r="DM207" s="490"/>
      <c r="DN207" s="490"/>
      <c r="DO207" s="490"/>
      <c r="DP207" s="490"/>
      <c r="DQ207" s="490"/>
      <c r="DR207" s="490"/>
      <c r="DS207" s="490"/>
      <c r="DT207" s="490"/>
      <c r="DU207" s="490"/>
      <c r="DV207" s="490"/>
      <c r="DW207" s="490"/>
      <c r="DX207" s="490"/>
      <c r="DY207" s="490"/>
      <c r="DZ207" s="490"/>
      <c r="EA207" s="490"/>
      <c r="EB207" s="490">
        <v>0</v>
      </c>
      <c r="EC207" s="490"/>
      <c r="ED207" s="490"/>
      <c r="EE207" s="490"/>
      <c r="EF207" s="490"/>
      <c r="EG207" s="490"/>
      <c r="EH207" s="490">
        <v>0</v>
      </c>
      <c r="EI207" s="490"/>
      <c r="EJ207" s="490"/>
      <c r="EK207" s="490"/>
      <c r="EL207" s="490"/>
      <c r="EM207" s="490">
        <v>0</v>
      </c>
      <c r="EN207" s="490"/>
      <c r="EO207" s="490"/>
      <c r="EP207" s="490"/>
      <c r="EQ207" s="490"/>
      <c r="ER207" s="490"/>
      <c r="ES207" s="490"/>
      <c r="ET207" s="490"/>
      <c r="EU207" s="490"/>
      <c r="EV207" s="513"/>
      <c r="EW207" s="490"/>
      <c r="EX207" s="490"/>
      <c r="EY207" s="490"/>
      <c r="EZ207" s="490"/>
      <c r="FA207" s="481">
        <f t="shared" si="6"/>
        <v>136380</v>
      </c>
      <c r="FB207" s="490">
        <f>N207-FA207</f>
        <v>256620</v>
      </c>
    </row>
    <row r="208" spans="1:158" s="466" customFormat="1" ht="40.9" customHeight="1">
      <c r="A208" s="203">
        <v>136</v>
      </c>
      <c r="B208" s="502" t="s">
        <v>5992</v>
      </c>
      <c r="C208" s="502" t="s">
        <v>5993</v>
      </c>
      <c r="D208" s="502">
        <v>1017</v>
      </c>
      <c r="E208" s="502">
        <v>1193</v>
      </c>
      <c r="F208" s="503" t="s">
        <v>5994</v>
      </c>
      <c r="G208" s="502" t="s">
        <v>5995</v>
      </c>
      <c r="H208" s="502" t="s">
        <v>5996</v>
      </c>
      <c r="I208" s="502" t="s">
        <v>5907</v>
      </c>
      <c r="J208" s="502">
        <v>24</v>
      </c>
      <c r="K208" s="502" t="s">
        <v>5997</v>
      </c>
      <c r="L208" s="502" t="s">
        <v>5690</v>
      </c>
      <c r="M208" s="502" t="s">
        <v>10</v>
      </c>
      <c r="N208" s="504">
        <v>505200</v>
      </c>
      <c r="O208" s="502" t="s">
        <v>3084</v>
      </c>
      <c r="P208" s="502">
        <v>32</v>
      </c>
      <c r="Q208" s="490">
        <v>0</v>
      </c>
      <c r="R208" s="490"/>
      <c r="S208" s="490"/>
      <c r="T208" s="490"/>
      <c r="U208" s="490"/>
      <c r="V208" s="490"/>
      <c r="W208" s="490"/>
      <c r="X208" s="490"/>
      <c r="Y208" s="490"/>
      <c r="Z208" s="490"/>
      <c r="AA208" s="490"/>
      <c r="AB208" s="490"/>
      <c r="AC208" s="490">
        <v>0</v>
      </c>
      <c r="AD208" s="490"/>
      <c r="AE208" s="490"/>
      <c r="AF208" s="490"/>
      <c r="AG208" s="490">
        <v>0</v>
      </c>
      <c r="AH208" s="490"/>
      <c r="AI208" s="490"/>
      <c r="AJ208" s="490"/>
      <c r="AK208" s="490">
        <v>70000</v>
      </c>
      <c r="AL208" s="490"/>
      <c r="AM208" s="490">
        <v>20000</v>
      </c>
      <c r="AN208" s="490">
        <v>2000</v>
      </c>
      <c r="AO208" s="490"/>
      <c r="AP208" s="490"/>
      <c r="AQ208" s="490"/>
      <c r="AR208" s="490"/>
      <c r="AS208" s="490"/>
      <c r="AT208" s="490"/>
      <c r="AU208" s="490">
        <v>0</v>
      </c>
      <c r="AV208" s="490"/>
      <c r="AW208" s="490"/>
      <c r="AX208" s="490"/>
      <c r="AY208" s="490"/>
      <c r="AZ208" s="490"/>
      <c r="BA208" s="490"/>
      <c r="BB208" s="490"/>
      <c r="BC208" s="490">
        <v>0</v>
      </c>
      <c r="BD208" s="500"/>
      <c r="BE208" s="490">
        <v>0</v>
      </c>
      <c r="BF208" s="490">
        <v>0</v>
      </c>
      <c r="BG208" s="490">
        <v>0</v>
      </c>
      <c r="BH208" s="490"/>
      <c r="BI208" s="490">
        <v>0</v>
      </c>
      <c r="BJ208" s="490"/>
      <c r="BK208" s="490">
        <v>0</v>
      </c>
      <c r="BL208" s="490"/>
      <c r="BM208" s="490">
        <v>0</v>
      </c>
      <c r="BN208" s="490"/>
      <c r="BO208" s="490">
        <v>10000</v>
      </c>
      <c r="BP208" s="490"/>
      <c r="BQ208" s="490">
        <v>20000</v>
      </c>
      <c r="BR208" s="490">
        <v>10000</v>
      </c>
      <c r="BS208" s="490"/>
      <c r="BT208" s="490"/>
      <c r="BU208" s="490"/>
      <c r="BV208" s="490"/>
      <c r="BW208" s="490">
        <v>0</v>
      </c>
      <c r="BX208" s="490"/>
      <c r="BY208" s="490">
        <v>20000</v>
      </c>
      <c r="BZ208" s="490"/>
      <c r="CA208" s="490">
        <v>50000</v>
      </c>
      <c r="CB208" s="490">
        <v>50000</v>
      </c>
      <c r="CC208" s="490">
        <v>0</v>
      </c>
      <c r="CD208" s="490">
        <v>0</v>
      </c>
      <c r="CE208" s="490">
        <v>0</v>
      </c>
      <c r="CF208" s="490"/>
      <c r="CG208" s="490"/>
      <c r="CH208" s="490"/>
      <c r="CI208" s="490">
        <v>0</v>
      </c>
      <c r="CJ208" s="490">
        <v>60000</v>
      </c>
      <c r="CK208" s="490">
        <v>60000</v>
      </c>
      <c r="CL208" s="490">
        <v>20000</v>
      </c>
      <c r="CM208" s="490"/>
      <c r="CN208" s="490"/>
      <c r="CO208" s="490">
        <v>0</v>
      </c>
      <c r="CP208" s="490"/>
      <c r="CQ208" s="490">
        <v>40000</v>
      </c>
      <c r="CR208" s="490">
        <v>10000</v>
      </c>
      <c r="CS208" s="490">
        <v>50000</v>
      </c>
      <c r="CT208" s="490"/>
      <c r="CU208" s="490">
        <v>0</v>
      </c>
      <c r="CV208" s="490"/>
      <c r="CW208" s="490"/>
      <c r="CX208" s="500"/>
      <c r="CY208" s="490">
        <v>0</v>
      </c>
      <c r="CZ208" s="490"/>
      <c r="DA208" s="490">
        <v>0</v>
      </c>
      <c r="DB208" s="490"/>
      <c r="DC208" s="490">
        <v>5000</v>
      </c>
      <c r="DD208" s="490">
        <v>5000</v>
      </c>
      <c r="DE208" s="490">
        <v>0</v>
      </c>
      <c r="DF208" s="490"/>
      <c r="DG208" s="490"/>
      <c r="DH208" s="490"/>
      <c r="DI208" s="490"/>
      <c r="DJ208" s="490"/>
      <c r="DK208" s="490"/>
      <c r="DL208" s="490"/>
      <c r="DM208" s="490">
        <v>60000</v>
      </c>
      <c r="DN208" s="490">
        <v>20000</v>
      </c>
      <c r="DO208" s="490"/>
      <c r="DP208" s="490"/>
      <c r="DQ208" s="490"/>
      <c r="DR208" s="490"/>
      <c r="DS208" s="490"/>
      <c r="DT208" s="490"/>
      <c r="DU208" s="490"/>
      <c r="DV208" s="490">
        <v>40000</v>
      </c>
      <c r="DW208" s="490">
        <v>40000</v>
      </c>
      <c r="DX208" s="490"/>
      <c r="DY208" s="490"/>
      <c r="DZ208" s="490"/>
      <c r="EA208" s="490"/>
      <c r="EB208" s="490">
        <v>0</v>
      </c>
      <c r="EC208" s="490"/>
      <c r="ED208" s="490"/>
      <c r="EE208" s="490"/>
      <c r="EF208" s="490"/>
      <c r="EG208" s="490"/>
      <c r="EH208" s="490">
        <v>10000</v>
      </c>
      <c r="EI208" s="490"/>
      <c r="EJ208" s="490"/>
      <c r="EK208" s="490">
        <v>20200</v>
      </c>
      <c r="EL208" s="490"/>
      <c r="EM208" s="490">
        <v>0</v>
      </c>
      <c r="EN208" s="490"/>
      <c r="EO208" s="490"/>
      <c r="EP208" s="490"/>
      <c r="EQ208" s="490"/>
      <c r="ER208" s="490"/>
      <c r="ES208" s="490"/>
      <c r="ET208" s="490"/>
      <c r="EU208" s="490"/>
      <c r="EV208" s="513"/>
      <c r="EW208" s="490"/>
      <c r="EX208" s="490"/>
      <c r="EY208" s="490">
        <v>30000</v>
      </c>
      <c r="EZ208" s="490">
        <v>30000</v>
      </c>
      <c r="FA208" s="481">
        <f t="shared" si="6"/>
        <v>187000</v>
      </c>
      <c r="FB208" s="490">
        <f>N208-FA208</f>
        <v>318200</v>
      </c>
    </row>
    <row r="209" spans="1:158" s="466" customFormat="1" ht="40.9" customHeight="1">
      <c r="A209" s="203">
        <v>137</v>
      </c>
      <c r="B209" s="502" t="s">
        <v>5879</v>
      </c>
      <c r="C209" s="502" t="s">
        <v>5998</v>
      </c>
      <c r="D209" s="502">
        <v>1024</v>
      </c>
      <c r="E209" s="502">
        <v>1200</v>
      </c>
      <c r="F209" s="503" t="s">
        <v>5999</v>
      </c>
      <c r="G209" s="502" t="s">
        <v>685</v>
      </c>
      <c r="H209" s="502" t="s">
        <v>14</v>
      </c>
      <c r="I209" s="502" t="s">
        <v>6000</v>
      </c>
      <c r="J209" s="502">
        <v>36</v>
      </c>
      <c r="K209" s="502" t="s">
        <v>6001</v>
      </c>
      <c r="L209" s="502" t="s">
        <v>5774</v>
      </c>
      <c r="M209" s="502" t="s">
        <v>10</v>
      </c>
      <c r="N209" s="504">
        <v>843000</v>
      </c>
      <c r="O209" s="502" t="s">
        <v>3066</v>
      </c>
      <c r="P209" s="502">
        <v>117</v>
      </c>
      <c r="Q209" s="490">
        <v>100000</v>
      </c>
      <c r="R209" s="490"/>
      <c r="S209" s="490"/>
      <c r="T209" s="490"/>
      <c r="U209" s="490"/>
      <c r="V209" s="490"/>
      <c r="W209" s="490"/>
      <c r="X209" s="490"/>
      <c r="Y209" s="490"/>
      <c r="Z209" s="490"/>
      <c r="AA209" s="490"/>
      <c r="AB209" s="490"/>
      <c r="AC209" s="490">
        <v>0</v>
      </c>
      <c r="AD209" s="490"/>
      <c r="AE209" s="490">
        <v>3000</v>
      </c>
      <c r="AF209" s="490"/>
      <c r="AG209" s="490">
        <v>100000</v>
      </c>
      <c r="AH209" s="490"/>
      <c r="AI209" s="490">
        <v>3000</v>
      </c>
      <c r="AJ209" s="490"/>
      <c r="AK209" s="490">
        <v>0</v>
      </c>
      <c r="AL209" s="490"/>
      <c r="AM209" s="490">
        <v>0</v>
      </c>
      <c r="AN209" s="490"/>
      <c r="AO209" s="490">
        <v>3000</v>
      </c>
      <c r="AP209" s="490">
        <v>0</v>
      </c>
      <c r="AQ209" s="490">
        <v>10000</v>
      </c>
      <c r="AR209" s="490">
        <v>0</v>
      </c>
      <c r="AS209" s="490">
        <v>30000</v>
      </c>
      <c r="AT209" s="490">
        <v>70000</v>
      </c>
      <c r="AU209" s="490">
        <v>100000</v>
      </c>
      <c r="AV209" s="490">
        <v>0</v>
      </c>
      <c r="AW209" s="490">
        <v>50000</v>
      </c>
      <c r="AX209" s="490"/>
      <c r="AY209" s="490"/>
      <c r="AZ209" s="490"/>
      <c r="BA209" s="490">
        <v>45000</v>
      </c>
      <c r="BB209" s="490">
        <v>35000</v>
      </c>
      <c r="BC209" s="490">
        <v>0</v>
      </c>
      <c r="BD209" s="500"/>
      <c r="BE209" s="490">
        <v>0</v>
      </c>
      <c r="BF209" s="490">
        <v>0</v>
      </c>
      <c r="BG209" s="490">
        <v>10000</v>
      </c>
      <c r="BH209" s="490"/>
      <c r="BI209" s="490">
        <v>0</v>
      </c>
      <c r="BJ209" s="490"/>
      <c r="BK209" s="490">
        <v>50000</v>
      </c>
      <c r="BL209" s="490"/>
      <c r="BM209" s="490">
        <v>24000</v>
      </c>
      <c r="BN209" s="490"/>
      <c r="BO209" s="490">
        <v>0</v>
      </c>
      <c r="BP209" s="490"/>
      <c r="BQ209" s="490"/>
      <c r="BR209" s="490"/>
      <c r="BS209" s="490"/>
      <c r="BT209" s="490"/>
      <c r="BU209" s="490">
        <v>5000</v>
      </c>
      <c r="BV209" s="490">
        <v>10000</v>
      </c>
      <c r="BW209" s="490">
        <v>15000</v>
      </c>
      <c r="BX209" s="490"/>
      <c r="BY209" s="490">
        <v>5000</v>
      </c>
      <c r="BZ209" s="490"/>
      <c r="CA209" s="490"/>
      <c r="CB209" s="490"/>
      <c r="CC209" s="490">
        <v>20000</v>
      </c>
      <c r="CD209" s="490">
        <v>0</v>
      </c>
      <c r="CE209" s="490">
        <v>5000</v>
      </c>
      <c r="CF209" s="490">
        <v>0</v>
      </c>
      <c r="CG209" s="490">
        <v>30000</v>
      </c>
      <c r="CH209" s="490">
        <v>5000</v>
      </c>
      <c r="CI209" s="490">
        <v>0</v>
      </c>
      <c r="CJ209" s="490">
        <v>6000</v>
      </c>
      <c r="CK209" s="490">
        <v>6000</v>
      </c>
      <c r="CL209" s="490"/>
      <c r="CM209" s="490"/>
      <c r="CN209" s="490"/>
      <c r="CO209" s="490">
        <v>0</v>
      </c>
      <c r="CP209" s="490"/>
      <c r="CQ209" s="490">
        <v>55000</v>
      </c>
      <c r="CR209" s="490"/>
      <c r="CS209" s="490">
        <v>50000</v>
      </c>
      <c r="CT209" s="490"/>
      <c r="CU209" s="490">
        <v>0</v>
      </c>
      <c r="CV209" s="490"/>
      <c r="CW209" s="490"/>
      <c r="CX209" s="500"/>
      <c r="CY209" s="490">
        <v>0</v>
      </c>
      <c r="CZ209" s="490"/>
      <c r="DA209" s="490">
        <v>30000</v>
      </c>
      <c r="DB209" s="490">
        <v>2000</v>
      </c>
      <c r="DC209" s="490">
        <v>1000</v>
      </c>
      <c r="DD209" s="490">
        <v>0</v>
      </c>
      <c r="DE209" s="490">
        <v>0</v>
      </c>
      <c r="DF209" s="490"/>
      <c r="DG209" s="490"/>
      <c r="DH209" s="490"/>
      <c r="DI209" s="490"/>
      <c r="DJ209" s="490"/>
      <c r="DK209" s="490"/>
      <c r="DL209" s="490"/>
      <c r="DM209" s="490"/>
      <c r="DN209" s="490"/>
      <c r="DO209" s="490"/>
      <c r="DP209" s="490"/>
      <c r="DQ209" s="490">
        <v>20000</v>
      </c>
      <c r="DR209" s="512">
        <v>0</v>
      </c>
      <c r="DS209" s="490"/>
      <c r="DT209" s="490">
        <v>10000</v>
      </c>
      <c r="DU209" s="490"/>
      <c r="DV209" s="490">
        <v>30000</v>
      </c>
      <c r="DW209" s="490">
        <v>0</v>
      </c>
      <c r="DX209" s="490">
        <v>30000</v>
      </c>
      <c r="DY209" s="490"/>
      <c r="DZ209" s="490"/>
      <c r="EA209" s="490"/>
      <c r="EB209" s="490">
        <v>0</v>
      </c>
      <c r="EC209" s="490"/>
      <c r="ED209" s="490"/>
      <c r="EE209" s="490"/>
      <c r="EF209" s="490"/>
      <c r="EG209" s="490"/>
      <c r="EH209" s="490">
        <v>3000</v>
      </c>
      <c r="EI209" s="490"/>
      <c r="EJ209" s="490"/>
      <c r="EK209" s="490"/>
      <c r="EL209" s="490"/>
      <c r="EM209" s="490">
        <v>0</v>
      </c>
      <c r="EN209" s="490"/>
      <c r="EO209" s="490"/>
      <c r="EP209" s="490"/>
      <c r="EQ209" s="490">
        <v>15000</v>
      </c>
      <c r="ER209" s="490">
        <v>0</v>
      </c>
      <c r="ES209" s="490"/>
      <c r="ET209" s="490"/>
      <c r="EU209" s="490"/>
      <c r="EV209" s="513"/>
      <c r="EW209" s="490"/>
      <c r="EX209" s="490"/>
      <c r="EY209" s="490">
        <v>20000</v>
      </c>
      <c r="EZ209" s="490">
        <v>4300</v>
      </c>
      <c r="FA209" s="481">
        <f t="shared" si="6"/>
        <v>46300</v>
      </c>
      <c r="FB209" s="490">
        <f>N209-FA209</f>
        <v>796700</v>
      </c>
    </row>
    <row r="210" spans="1:158" s="466" customFormat="1" ht="40.9" customHeight="1">
      <c r="A210" s="203">
        <v>138</v>
      </c>
      <c r="B210" s="502" t="s">
        <v>5884</v>
      </c>
      <c r="C210" s="502" t="s">
        <v>6002</v>
      </c>
      <c r="D210" s="502">
        <v>1027</v>
      </c>
      <c r="E210" s="502">
        <v>1203</v>
      </c>
      <c r="F210" s="503" t="s">
        <v>6003</v>
      </c>
      <c r="G210" s="502" t="s">
        <v>87</v>
      </c>
      <c r="H210" s="502" t="s">
        <v>88</v>
      </c>
      <c r="I210" s="502" t="s">
        <v>6004</v>
      </c>
      <c r="J210" s="502">
        <v>24</v>
      </c>
      <c r="K210" s="502" t="s">
        <v>6005</v>
      </c>
      <c r="L210" s="502" t="s">
        <v>6006</v>
      </c>
      <c r="M210" s="502" t="s">
        <v>10</v>
      </c>
      <c r="N210" s="504">
        <v>26000</v>
      </c>
      <c r="O210" s="502" t="s">
        <v>3056</v>
      </c>
      <c r="P210" s="502">
        <v>119</v>
      </c>
      <c r="Q210" s="490">
        <v>0</v>
      </c>
      <c r="R210" s="490"/>
      <c r="S210" s="490"/>
      <c r="T210" s="490"/>
      <c r="U210" s="490"/>
      <c r="V210" s="490"/>
      <c r="W210" s="490"/>
      <c r="X210" s="490"/>
      <c r="Y210" s="490"/>
      <c r="Z210" s="490"/>
      <c r="AA210" s="490"/>
      <c r="AB210" s="490"/>
      <c r="AC210" s="490">
        <v>0</v>
      </c>
      <c r="AD210" s="490"/>
      <c r="AE210" s="490"/>
      <c r="AF210" s="490"/>
      <c r="AG210" s="490">
        <v>0</v>
      </c>
      <c r="AH210" s="490"/>
      <c r="AI210" s="490"/>
      <c r="AJ210" s="490"/>
      <c r="AK210" s="490">
        <v>0</v>
      </c>
      <c r="AL210" s="490"/>
      <c r="AM210" s="490">
        <v>0</v>
      </c>
      <c r="AN210" s="490"/>
      <c r="AO210" s="490"/>
      <c r="AP210" s="490"/>
      <c r="AQ210" s="490"/>
      <c r="AR210" s="490"/>
      <c r="AS210" s="490"/>
      <c r="AT210" s="490"/>
      <c r="AU210" s="490">
        <v>0</v>
      </c>
      <c r="AV210" s="490"/>
      <c r="AW210" s="490"/>
      <c r="AX210" s="490"/>
      <c r="AY210" s="490"/>
      <c r="AZ210" s="490"/>
      <c r="BA210" s="490"/>
      <c r="BB210" s="490"/>
      <c r="BC210" s="490">
        <v>0</v>
      </c>
      <c r="BD210" s="500"/>
      <c r="BE210" s="490">
        <v>0</v>
      </c>
      <c r="BF210" s="490">
        <v>0</v>
      </c>
      <c r="BG210" s="490">
        <v>0</v>
      </c>
      <c r="BH210" s="490"/>
      <c r="BI210" s="490">
        <v>0</v>
      </c>
      <c r="BJ210" s="490"/>
      <c r="BK210" s="490">
        <v>0</v>
      </c>
      <c r="BL210" s="490"/>
      <c r="BM210" s="490">
        <v>3000</v>
      </c>
      <c r="BN210" s="490"/>
      <c r="BO210" s="490">
        <v>0</v>
      </c>
      <c r="BP210" s="490"/>
      <c r="BQ210" s="490"/>
      <c r="BR210" s="490"/>
      <c r="BS210" s="490"/>
      <c r="BT210" s="490"/>
      <c r="BU210" s="490"/>
      <c r="BV210" s="490"/>
      <c r="BW210" s="490">
        <v>0</v>
      </c>
      <c r="BX210" s="490"/>
      <c r="BY210" s="490">
        <v>0</v>
      </c>
      <c r="BZ210" s="490"/>
      <c r="CA210" s="490"/>
      <c r="CB210" s="490"/>
      <c r="CC210" s="490">
        <v>3000</v>
      </c>
      <c r="CD210" s="490">
        <v>0</v>
      </c>
      <c r="CE210" s="490">
        <v>0</v>
      </c>
      <c r="CF210" s="490"/>
      <c r="CG210" s="490">
        <v>2000</v>
      </c>
      <c r="CH210" s="490">
        <v>1990</v>
      </c>
      <c r="CI210" s="490">
        <v>0</v>
      </c>
      <c r="CJ210" s="490">
        <v>0</v>
      </c>
      <c r="CK210" s="490">
        <v>0</v>
      </c>
      <c r="CL210" s="490"/>
      <c r="CM210" s="490"/>
      <c r="CN210" s="490"/>
      <c r="CO210" s="490">
        <v>0</v>
      </c>
      <c r="CP210" s="490"/>
      <c r="CQ210" s="490">
        <v>0</v>
      </c>
      <c r="CR210" s="490"/>
      <c r="CS210" s="490">
        <v>0</v>
      </c>
      <c r="CT210" s="490"/>
      <c r="CU210" s="490">
        <v>0</v>
      </c>
      <c r="CV210" s="490"/>
      <c r="CW210" s="490"/>
      <c r="CX210" s="500"/>
      <c r="CY210" s="490">
        <v>0</v>
      </c>
      <c r="CZ210" s="490"/>
      <c r="DA210" s="490">
        <v>15000</v>
      </c>
      <c r="DB210" s="490">
        <v>6350</v>
      </c>
      <c r="DC210" s="490"/>
      <c r="DD210" s="490"/>
      <c r="DE210" s="490">
        <v>3000</v>
      </c>
      <c r="DF210" s="490">
        <v>6000</v>
      </c>
      <c r="DG210" s="490"/>
      <c r="DH210" s="490"/>
      <c r="DI210" s="490"/>
      <c r="DJ210" s="490"/>
      <c r="DK210" s="490"/>
      <c r="DL210" s="490"/>
      <c r="DM210" s="490"/>
      <c r="DN210" s="490"/>
      <c r="DO210" s="490"/>
      <c r="DP210" s="490"/>
      <c r="DQ210" s="490"/>
      <c r="DR210" s="490"/>
      <c r="DS210" s="490"/>
      <c r="DT210" s="490"/>
      <c r="DU210" s="490"/>
      <c r="DV210" s="490"/>
      <c r="DW210" s="490"/>
      <c r="DX210" s="490"/>
      <c r="DY210" s="490"/>
      <c r="DZ210" s="490"/>
      <c r="EA210" s="490"/>
      <c r="EB210" s="490">
        <v>0</v>
      </c>
      <c r="EC210" s="490"/>
      <c r="ED210" s="490"/>
      <c r="EE210" s="490"/>
      <c r="EF210" s="490"/>
      <c r="EG210" s="490"/>
      <c r="EH210" s="490">
        <v>0</v>
      </c>
      <c r="EI210" s="490"/>
      <c r="EJ210" s="490"/>
      <c r="EK210" s="490"/>
      <c r="EL210" s="490"/>
      <c r="EM210" s="490">
        <v>0</v>
      </c>
      <c r="EN210" s="490"/>
      <c r="EO210" s="490"/>
      <c r="EP210" s="490"/>
      <c r="EQ210" s="490"/>
      <c r="ER210" s="490"/>
      <c r="ES210" s="490"/>
      <c r="ET210" s="490"/>
      <c r="EU210" s="490"/>
      <c r="EV210" s="513"/>
      <c r="EW210" s="490"/>
      <c r="EX210" s="490"/>
      <c r="EY210" s="490"/>
      <c r="EZ210" s="490"/>
      <c r="FA210" s="481">
        <f t="shared" si="6"/>
        <v>14340</v>
      </c>
      <c r="FB210" s="490">
        <f>N210-FA210</f>
        <v>11660</v>
      </c>
    </row>
    <row r="211" spans="1:158" s="468" customFormat="1" ht="40.9" customHeight="1">
      <c r="A211" s="205"/>
      <c r="B211" s="526"/>
      <c r="C211" s="526"/>
      <c r="D211" s="526"/>
      <c r="E211" s="526"/>
      <c r="F211" s="507" t="s">
        <v>3053</v>
      </c>
      <c r="G211" s="526"/>
      <c r="H211" s="526"/>
      <c r="I211" s="526"/>
      <c r="J211" s="526"/>
      <c r="K211" s="526"/>
      <c r="L211" s="526"/>
      <c r="M211" s="526"/>
      <c r="N211" s="527"/>
      <c r="O211" s="526"/>
      <c r="P211" s="526"/>
      <c r="Q211" s="481"/>
      <c r="R211" s="481"/>
      <c r="S211" s="481"/>
      <c r="T211" s="481"/>
      <c r="U211" s="481"/>
      <c r="V211" s="481"/>
      <c r="W211" s="481"/>
      <c r="X211" s="481"/>
      <c r="Y211" s="481"/>
      <c r="Z211" s="481"/>
      <c r="AA211" s="481"/>
      <c r="AB211" s="481"/>
      <c r="AC211" s="481"/>
      <c r="AD211" s="481"/>
      <c r="AE211" s="481"/>
      <c r="AF211" s="481"/>
      <c r="AG211" s="481"/>
      <c r="AH211" s="481"/>
      <c r="AI211" s="481"/>
      <c r="AJ211" s="481"/>
      <c r="AK211" s="481"/>
      <c r="AL211" s="481"/>
      <c r="AM211" s="481"/>
      <c r="AN211" s="481"/>
      <c r="AO211" s="481"/>
      <c r="AP211" s="481"/>
      <c r="AQ211" s="481"/>
      <c r="AR211" s="481"/>
      <c r="AS211" s="481"/>
      <c r="AT211" s="481"/>
      <c r="AU211" s="481"/>
      <c r="AV211" s="481"/>
      <c r="AW211" s="481"/>
      <c r="AX211" s="481"/>
      <c r="AY211" s="481"/>
      <c r="AZ211" s="481"/>
      <c r="BA211" s="481"/>
      <c r="BB211" s="481"/>
      <c r="BC211" s="481"/>
      <c r="BD211" s="485"/>
      <c r="BE211" s="481"/>
      <c r="BF211" s="481"/>
      <c r="BG211" s="481"/>
      <c r="BH211" s="481"/>
      <c r="BI211" s="481"/>
      <c r="BJ211" s="481"/>
      <c r="BK211" s="481"/>
      <c r="BL211" s="481"/>
      <c r="BM211" s="481"/>
      <c r="BN211" s="481"/>
      <c r="BO211" s="481"/>
      <c r="BP211" s="481"/>
      <c r="BQ211" s="481"/>
      <c r="BR211" s="481"/>
      <c r="BS211" s="481"/>
      <c r="BT211" s="481"/>
      <c r="BU211" s="481"/>
      <c r="BV211" s="481"/>
      <c r="BW211" s="481"/>
      <c r="BX211" s="481"/>
      <c r="BY211" s="481"/>
      <c r="BZ211" s="481"/>
      <c r="CA211" s="481"/>
      <c r="CB211" s="481"/>
      <c r="CC211" s="481"/>
      <c r="CD211" s="481"/>
      <c r="CE211" s="481"/>
      <c r="CF211" s="490"/>
      <c r="CG211" s="481"/>
      <c r="CH211" s="481"/>
      <c r="CI211" s="481"/>
      <c r="CJ211" s="481"/>
      <c r="CK211" s="481"/>
      <c r="CL211" s="481"/>
      <c r="CM211" s="481"/>
      <c r="CN211" s="481"/>
      <c r="CO211" s="481"/>
      <c r="CP211" s="481"/>
      <c r="CQ211" s="481"/>
      <c r="CR211" s="481"/>
      <c r="CS211" s="481"/>
      <c r="CT211" s="481"/>
      <c r="CU211" s="481"/>
      <c r="CV211" s="481"/>
      <c r="CW211" s="481"/>
      <c r="CX211" s="485"/>
      <c r="CY211" s="481"/>
      <c r="CZ211" s="481"/>
      <c r="DA211" s="481"/>
      <c r="DB211" s="481"/>
      <c r="DC211" s="481"/>
      <c r="DD211" s="481"/>
      <c r="DE211" s="481"/>
      <c r="DF211" s="481"/>
      <c r="DG211" s="481"/>
      <c r="DH211" s="481"/>
      <c r="DI211" s="481"/>
      <c r="DJ211" s="481"/>
      <c r="DK211" s="481"/>
      <c r="DL211" s="481"/>
      <c r="DM211" s="481"/>
      <c r="DN211" s="481"/>
      <c r="DO211" s="481"/>
      <c r="DP211" s="481"/>
      <c r="DQ211" s="481"/>
      <c r="DR211" s="481"/>
      <c r="DS211" s="481"/>
      <c r="DT211" s="481"/>
      <c r="DU211" s="481"/>
      <c r="DV211" s="481"/>
      <c r="DW211" s="481"/>
      <c r="DX211" s="481"/>
      <c r="DY211" s="481"/>
      <c r="DZ211" s="481"/>
      <c r="EA211" s="481"/>
      <c r="EB211" s="481"/>
      <c r="EC211" s="481"/>
      <c r="ED211" s="481"/>
      <c r="EE211" s="481"/>
      <c r="EF211" s="481"/>
      <c r="EG211" s="481"/>
      <c r="EH211" s="481"/>
      <c r="EI211" s="481"/>
      <c r="EJ211" s="481"/>
      <c r="EK211" s="481"/>
      <c r="EL211" s="481"/>
      <c r="EM211" s="481"/>
      <c r="EN211" s="481"/>
      <c r="EO211" s="481"/>
      <c r="EP211" s="481"/>
      <c r="EQ211" s="481"/>
      <c r="ER211" s="481"/>
      <c r="ES211" s="481"/>
      <c r="ET211" s="481"/>
      <c r="EU211" s="481"/>
      <c r="EV211" s="513"/>
      <c r="EW211" s="481"/>
      <c r="EX211" s="481"/>
      <c r="EY211" s="481"/>
      <c r="EZ211" s="481"/>
      <c r="FA211" s="481"/>
      <c r="FB211" s="481"/>
    </row>
    <row r="212" spans="1:158" s="466" customFormat="1" ht="40.9" customHeight="1">
      <c r="F212" s="469"/>
      <c r="N212" s="470"/>
      <c r="Q212" s="91"/>
      <c r="R212" s="91"/>
      <c r="S212" s="91"/>
      <c r="T212" s="91"/>
      <c r="U212" s="91"/>
      <c r="V212" s="91"/>
      <c r="W212" s="91"/>
      <c r="X212" s="91"/>
      <c r="Y212" s="91"/>
      <c r="Z212" s="91"/>
      <c r="AA212" s="91"/>
      <c r="AB212" s="91"/>
      <c r="AC212" s="91"/>
      <c r="AD212" s="91"/>
      <c r="AE212" s="91"/>
      <c r="AF212" s="91"/>
      <c r="AG212" s="91"/>
      <c r="AH212" s="91"/>
      <c r="AI212" s="91"/>
      <c r="AJ212" s="91"/>
      <c r="AK212" s="91"/>
      <c r="AL212" s="91"/>
      <c r="AM212" s="91"/>
      <c r="AN212" s="91"/>
      <c r="AO212" s="91"/>
      <c r="AP212" s="91"/>
      <c r="AQ212" s="91"/>
      <c r="AR212" s="91"/>
      <c r="AS212" s="91"/>
      <c r="AT212" s="91"/>
      <c r="AU212" s="91"/>
      <c r="AV212" s="91"/>
      <c r="AW212" s="91"/>
      <c r="AX212" s="91"/>
      <c r="AY212" s="91"/>
      <c r="AZ212" s="91"/>
      <c r="BA212" s="91"/>
      <c r="BB212" s="91"/>
      <c r="BC212" s="91"/>
      <c r="BD212" s="91"/>
      <c r="BE212" s="91"/>
      <c r="BF212" s="91"/>
      <c r="BG212" s="91"/>
      <c r="BH212" s="91"/>
      <c r="BI212" s="91"/>
      <c r="BJ212" s="91"/>
      <c r="BK212" s="91"/>
      <c r="BL212" s="91"/>
      <c r="BM212" s="91"/>
      <c r="BN212" s="91"/>
      <c r="BO212" s="91"/>
      <c r="BP212" s="91"/>
      <c r="BQ212" s="91"/>
      <c r="BR212" s="91"/>
      <c r="BS212" s="91"/>
      <c r="BT212" s="91"/>
      <c r="BU212" s="91"/>
      <c r="BV212" s="91"/>
      <c r="BW212" s="91"/>
      <c r="BX212" s="91"/>
      <c r="BY212" s="91"/>
      <c r="BZ212" s="91"/>
      <c r="CA212" s="91"/>
      <c r="CB212" s="91"/>
      <c r="CC212" s="91"/>
      <c r="CD212" s="91"/>
      <c r="CE212" s="91"/>
      <c r="CF212" s="91"/>
      <c r="CG212" s="91"/>
      <c r="CH212" s="91"/>
      <c r="CI212" s="91"/>
      <c r="CJ212" s="91"/>
      <c r="CK212" s="91"/>
      <c r="CL212" s="91"/>
      <c r="CM212" s="91"/>
      <c r="CN212" s="91"/>
      <c r="CO212" s="91"/>
      <c r="CP212" s="91"/>
      <c r="CQ212" s="91"/>
      <c r="CR212" s="91"/>
      <c r="CS212" s="91"/>
      <c r="CT212" s="91"/>
      <c r="CU212" s="91"/>
      <c r="CV212" s="91"/>
      <c r="CW212" s="91"/>
      <c r="CX212" s="91"/>
      <c r="CY212" s="91"/>
      <c r="CZ212" s="91"/>
      <c r="DA212" s="91"/>
      <c r="DB212" s="91"/>
      <c r="DC212" s="91"/>
      <c r="DD212" s="91"/>
      <c r="DE212" s="91"/>
      <c r="DF212" s="91"/>
      <c r="DG212" s="91"/>
      <c r="DH212" s="91"/>
      <c r="DI212" s="91"/>
      <c r="DJ212" s="91"/>
      <c r="DK212" s="91"/>
      <c r="DL212" s="91"/>
      <c r="DM212" s="91"/>
      <c r="DN212" s="91"/>
      <c r="DO212" s="91"/>
      <c r="DP212" s="91"/>
      <c r="DQ212" s="91"/>
      <c r="DR212" s="91"/>
      <c r="DS212" s="91"/>
      <c r="DT212" s="91"/>
      <c r="DU212" s="91"/>
      <c r="DV212" s="91"/>
      <c r="DW212" s="91"/>
      <c r="DX212" s="91"/>
      <c r="DY212" s="91"/>
      <c r="DZ212" s="91"/>
      <c r="EA212" s="91"/>
      <c r="EB212" s="91"/>
      <c r="EC212" s="91"/>
      <c r="ED212" s="91"/>
      <c r="EE212" s="91"/>
      <c r="EF212" s="91"/>
      <c r="EG212" s="91"/>
      <c r="EH212" s="91"/>
      <c r="EI212" s="91"/>
      <c r="EJ212" s="91"/>
      <c r="EK212" s="91"/>
      <c r="EL212" s="91"/>
      <c r="EM212" s="91"/>
      <c r="EN212" s="91"/>
      <c r="EO212" s="91"/>
      <c r="EP212" s="91"/>
      <c r="EQ212" s="91"/>
      <c r="ER212" s="91"/>
      <c r="ES212" s="91"/>
      <c r="ET212" s="91"/>
      <c r="EU212" s="91"/>
      <c r="EV212" s="91"/>
      <c r="EW212" s="91"/>
      <c r="EX212" s="91"/>
      <c r="EY212" s="91"/>
      <c r="EZ212" s="91"/>
      <c r="FA212" s="418"/>
      <c r="FB212" s="91"/>
    </row>
    <row r="213" spans="1:158" s="466" customFormat="1" ht="40.9" customHeight="1">
      <c r="F213" s="469"/>
      <c r="N213" s="470"/>
      <c r="Q213" s="91"/>
      <c r="R213" s="91"/>
      <c r="S213" s="91"/>
      <c r="T213" s="91"/>
      <c r="U213" s="91"/>
      <c r="V213" s="91"/>
      <c r="W213" s="91"/>
      <c r="X213" s="91"/>
      <c r="Y213" s="91"/>
      <c r="Z213" s="91"/>
      <c r="AA213" s="91"/>
      <c r="AB213" s="91"/>
      <c r="AC213" s="91"/>
      <c r="AD213" s="457"/>
      <c r="AE213" s="91"/>
      <c r="AF213" s="91"/>
      <c r="AG213" s="91"/>
      <c r="AH213" s="91"/>
      <c r="AI213" s="91"/>
      <c r="AJ213" s="91"/>
      <c r="AK213" s="91"/>
      <c r="AL213" s="91"/>
      <c r="AM213" s="91"/>
      <c r="AN213" s="91"/>
      <c r="AO213" s="91"/>
      <c r="AP213" s="91"/>
      <c r="AQ213" s="91"/>
      <c r="AR213" s="91"/>
      <c r="AS213" s="91"/>
      <c r="AT213" s="91"/>
      <c r="AU213" s="91"/>
      <c r="AV213" s="91"/>
      <c r="AW213" s="91"/>
      <c r="AX213" s="458"/>
      <c r="AY213" s="91"/>
      <c r="AZ213" s="91"/>
      <c r="BA213" s="91"/>
      <c r="BB213" s="91"/>
      <c r="BC213" s="91"/>
      <c r="BD213" s="5"/>
      <c r="BE213" s="91"/>
      <c r="BF213" s="91"/>
      <c r="BG213" s="91"/>
      <c r="BH213" s="91"/>
      <c r="BI213" s="91"/>
      <c r="BJ213" s="91"/>
      <c r="BK213" s="91"/>
      <c r="BL213" s="91"/>
      <c r="BM213" s="91"/>
      <c r="BN213" s="91"/>
      <c r="BO213" s="91"/>
      <c r="BP213" s="457"/>
      <c r="BQ213" s="91"/>
      <c r="BR213" s="91"/>
      <c r="BS213" s="91"/>
      <c r="BT213" s="91"/>
      <c r="BU213" s="91"/>
      <c r="BV213" s="91"/>
      <c r="BW213" s="91"/>
      <c r="BX213" s="91"/>
      <c r="BY213" s="91"/>
      <c r="BZ213" s="91"/>
      <c r="CA213" s="91"/>
      <c r="CB213" s="91"/>
      <c r="CC213" s="91"/>
      <c r="CD213" s="91"/>
      <c r="CE213" s="91"/>
      <c r="CF213" s="91"/>
      <c r="CG213" s="91"/>
      <c r="CH213" s="91"/>
      <c r="CI213" s="91"/>
      <c r="CJ213" s="91"/>
      <c r="CK213" s="91"/>
      <c r="CL213" s="91"/>
      <c r="CM213" s="91"/>
      <c r="CN213" s="91"/>
      <c r="CO213" s="91"/>
      <c r="CP213" s="91"/>
      <c r="CQ213" s="91"/>
      <c r="CR213" s="91"/>
      <c r="CS213" s="91"/>
      <c r="CT213" s="91"/>
      <c r="CU213" s="91"/>
      <c r="CV213" s="91"/>
      <c r="CW213" s="91"/>
      <c r="CX213" s="477"/>
      <c r="CY213" s="91"/>
      <c r="CZ213" s="91"/>
      <c r="DA213" s="91"/>
      <c r="DB213" s="458"/>
      <c r="DC213" s="91"/>
      <c r="DD213" s="91"/>
      <c r="DE213" s="91"/>
      <c r="DF213" s="91"/>
      <c r="DG213" s="91"/>
      <c r="DH213" s="91"/>
      <c r="DI213" s="91"/>
      <c r="DJ213" s="91"/>
      <c r="DK213" s="91"/>
      <c r="DL213" s="91"/>
      <c r="DM213" s="91"/>
      <c r="DN213" s="91"/>
      <c r="DO213" s="91"/>
      <c r="DP213" s="91"/>
      <c r="DQ213" s="91"/>
      <c r="DR213" s="91"/>
      <c r="DS213" s="91"/>
      <c r="DT213" s="91"/>
      <c r="DU213" s="91"/>
      <c r="DV213" s="91"/>
      <c r="DW213" s="91"/>
      <c r="DX213" s="91"/>
      <c r="DY213" s="91"/>
      <c r="DZ213" s="91"/>
      <c r="EA213" s="91"/>
      <c r="EB213" s="91"/>
      <c r="EC213" s="457"/>
      <c r="ED213" s="91"/>
      <c r="EE213" s="91"/>
      <c r="EF213" s="91"/>
      <c r="EG213" s="91"/>
      <c r="EH213" s="91"/>
      <c r="EI213" s="91"/>
      <c r="EJ213" s="91"/>
      <c r="EK213" s="91"/>
      <c r="EL213" s="91"/>
      <c r="EM213" s="91"/>
      <c r="EN213" s="91"/>
      <c r="EO213" s="91"/>
      <c r="EP213" s="91"/>
      <c r="EQ213" s="91"/>
      <c r="ER213" s="91"/>
      <c r="ES213" s="91"/>
      <c r="ET213" s="91"/>
      <c r="EU213" s="91"/>
      <c r="EV213" s="478"/>
      <c r="EW213" s="91"/>
      <c r="EX213" s="91"/>
      <c r="EY213" s="91"/>
      <c r="EZ213" s="458"/>
      <c r="FA213" s="418"/>
      <c r="FB213" s="91"/>
    </row>
    <row r="214" spans="1:158" s="466" customFormat="1" ht="40.9" customHeight="1">
      <c r="F214" s="469"/>
      <c r="N214" s="470"/>
      <c r="Q214" s="91"/>
      <c r="R214" s="91"/>
      <c r="S214" s="91"/>
      <c r="T214" s="91"/>
      <c r="U214" s="91"/>
      <c r="V214" s="91"/>
      <c r="W214" s="91"/>
      <c r="X214" s="91"/>
      <c r="Y214" s="91"/>
      <c r="Z214" s="91"/>
      <c r="AA214" s="91"/>
      <c r="AB214" s="91"/>
      <c r="AC214" s="91"/>
      <c r="AD214" s="457"/>
      <c r="AE214" s="91"/>
      <c r="AF214" s="91"/>
      <c r="AG214" s="91"/>
      <c r="AH214" s="91"/>
      <c r="AI214" s="91"/>
      <c r="AJ214" s="91"/>
      <c r="AK214" s="91"/>
      <c r="AL214" s="91"/>
      <c r="AM214" s="91"/>
      <c r="AN214" s="91"/>
      <c r="AO214" s="91"/>
      <c r="AP214" s="91"/>
      <c r="AQ214" s="91"/>
      <c r="AR214" s="91"/>
      <c r="AS214" s="91"/>
      <c r="AT214" s="91"/>
      <c r="AU214" s="91"/>
      <c r="AV214" s="91"/>
      <c r="AW214" s="91"/>
      <c r="AX214" s="458"/>
      <c r="AY214" s="91"/>
      <c r="AZ214" s="91"/>
      <c r="BA214" s="91"/>
      <c r="BB214" s="91"/>
      <c r="BC214" s="91"/>
      <c r="BD214" s="5"/>
      <c r="BE214" s="91"/>
      <c r="BF214" s="91"/>
      <c r="BG214" s="91"/>
      <c r="BH214" s="91"/>
      <c r="BI214" s="91"/>
      <c r="BJ214" s="91"/>
      <c r="BK214" s="91"/>
      <c r="BL214" s="91"/>
      <c r="BM214" s="91"/>
      <c r="BN214" s="91"/>
      <c r="BO214" s="91"/>
      <c r="BP214" s="457"/>
      <c r="BQ214" s="91"/>
      <c r="BR214" s="91"/>
      <c r="BS214" s="91"/>
      <c r="BT214" s="91"/>
      <c r="BU214" s="91"/>
      <c r="BV214" s="91"/>
      <c r="BW214" s="91"/>
      <c r="BX214" s="91"/>
      <c r="BY214" s="91"/>
      <c r="BZ214" s="91"/>
      <c r="CA214" s="91"/>
      <c r="CB214" s="91"/>
      <c r="CC214" s="91"/>
      <c r="CD214" s="91"/>
      <c r="CE214" s="91"/>
      <c r="CF214" s="91"/>
      <c r="CG214" s="91"/>
      <c r="CH214" s="91"/>
      <c r="CI214" s="91"/>
      <c r="CJ214" s="91"/>
      <c r="CK214" s="91"/>
      <c r="CL214" s="91"/>
      <c r="CM214" s="91"/>
      <c r="CN214" s="91"/>
      <c r="CO214" s="91"/>
      <c r="CP214" s="91"/>
      <c r="CQ214" s="91"/>
      <c r="CR214" s="91"/>
      <c r="CS214" s="91"/>
      <c r="CT214" s="91"/>
      <c r="CU214" s="91"/>
      <c r="CV214" s="91"/>
      <c r="CW214" s="91"/>
      <c r="CX214" s="477"/>
      <c r="CY214" s="91"/>
      <c r="CZ214" s="91"/>
      <c r="DA214" s="91"/>
      <c r="DB214" s="458"/>
      <c r="DC214" s="91"/>
      <c r="DD214" s="91"/>
      <c r="DE214" s="91"/>
      <c r="DF214" s="91"/>
      <c r="DG214" s="91"/>
      <c r="DH214" s="91"/>
      <c r="DI214" s="91"/>
      <c r="DJ214" s="91"/>
      <c r="DK214" s="91"/>
      <c r="DL214" s="91"/>
      <c r="DM214" s="91"/>
      <c r="DN214" s="91"/>
      <c r="DO214" s="91"/>
      <c r="DP214" s="91"/>
      <c r="DQ214" s="91"/>
      <c r="DR214" s="91"/>
      <c r="DS214" s="91"/>
      <c r="DT214" s="91"/>
      <c r="DU214" s="91"/>
      <c r="DV214" s="91"/>
      <c r="DW214" s="91"/>
      <c r="DX214" s="91"/>
      <c r="DY214" s="91"/>
      <c r="DZ214" s="91"/>
      <c r="EA214" s="91"/>
      <c r="EB214" s="91"/>
      <c r="EC214" s="457"/>
      <c r="ED214" s="91"/>
      <c r="EE214" s="91"/>
      <c r="EF214" s="91"/>
      <c r="EG214" s="91"/>
      <c r="EH214" s="91"/>
      <c r="EI214" s="91"/>
      <c r="EJ214" s="91"/>
      <c r="EK214" s="91"/>
      <c r="EL214" s="91"/>
      <c r="EM214" s="91"/>
      <c r="EN214" s="91"/>
      <c r="EO214" s="91"/>
      <c r="EP214" s="91"/>
      <c r="EQ214" s="91"/>
      <c r="ER214" s="91"/>
      <c r="ES214" s="91"/>
      <c r="ET214" s="91"/>
      <c r="EU214" s="91"/>
      <c r="EV214" s="478"/>
      <c r="EW214" s="91"/>
      <c r="EX214" s="91"/>
      <c r="EY214" s="91"/>
      <c r="EZ214" s="458"/>
      <c r="FA214" s="418"/>
      <c r="FB214" s="91"/>
    </row>
    <row r="215" spans="1:158" s="466" customFormat="1" ht="40.9" customHeight="1">
      <c r="F215" s="469"/>
      <c r="N215" s="470"/>
      <c r="Q215" s="91"/>
      <c r="R215" s="91"/>
      <c r="S215" s="91"/>
      <c r="T215" s="91"/>
      <c r="U215" s="91"/>
      <c r="V215" s="91"/>
      <c r="W215" s="91"/>
      <c r="X215" s="91"/>
      <c r="Y215" s="91"/>
      <c r="Z215" s="91"/>
      <c r="AA215" s="91"/>
      <c r="AB215" s="91"/>
      <c r="AC215" s="91"/>
      <c r="AD215" s="91"/>
      <c r="AE215" s="91"/>
      <c r="AF215" s="91"/>
      <c r="AG215" s="91"/>
      <c r="AH215" s="91"/>
      <c r="AI215" s="91"/>
      <c r="AJ215" s="91"/>
      <c r="AK215" s="91"/>
      <c r="AL215" s="91"/>
      <c r="AM215" s="91"/>
      <c r="AN215" s="91"/>
      <c r="AO215" s="91"/>
      <c r="AP215" s="91"/>
      <c r="AQ215" s="91"/>
      <c r="AR215" s="91"/>
      <c r="AS215" s="91"/>
      <c r="AT215" s="91"/>
      <c r="AU215" s="91"/>
      <c r="AV215" s="91"/>
      <c r="AW215" s="91"/>
      <c r="AX215" s="91"/>
      <c r="AY215" s="91"/>
      <c r="AZ215" s="91"/>
      <c r="BA215" s="91"/>
      <c r="BB215" s="91"/>
      <c r="BC215" s="91"/>
      <c r="BD215" s="91"/>
      <c r="BE215" s="91"/>
      <c r="BF215" s="91"/>
      <c r="BG215" s="91"/>
      <c r="BH215" s="91"/>
      <c r="BI215" s="91"/>
      <c r="BJ215" s="91"/>
      <c r="BK215" s="91"/>
      <c r="BL215" s="91"/>
      <c r="BM215" s="91"/>
      <c r="BN215" s="91"/>
      <c r="BO215" s="91"/>
      <c r="BP215" s="91"/>
      <c r="BQ215" s="91"/>
      <c r="BR215" s="91"/>
      <c r="BS215" s="91"/>
      <c r="BT215" s="91"/>
      <c r="BU215" s="91"/>
      <c r="BV215" s="91"/>
      <c r="BW215" s="91"/>
      <c r="BX215" s="91"/>
      <c r="BY215" s="91"/>
      <c r="BZ215" s="91"/>
      <c r="CA215" s="91"/>
      <c r="CB215" s="91"/>
      <c r="CC215" s="91"/>
      <c r="CD215" s="91"/>
      <c r="CE215" s="91"/>
      <c r="CF215" s="91"/>
      <c r="CG215" s="91"/>
      <c r="CH215" s="91"/>
      <c r="CI215" s="91"/>
      <c r="CJ215" s="91"/>
      <c r="CK215" s="91"/>
      <c r="CL215" s="91"/>
      <c r="CM215" s="91"/>
      <c r="CN215" s="91"/>
      <c r="CO215" s="91"/>
      <c r="CP215" s="91"/>
      <c r="CQ215" s="91"/>
      <c r="CR215" s="91"/>
      <c r="CS215" s="91"/>
      <c r="CT215" s="91"/>
      <c r="CU215" s="91"/>
      <c r="CV215" s="91"/>
      <c r="CW215" s="91"/>
      <c r="CX215" s="91"/>
      <c r="CY215" s="91"/>
      <c r="CZ215" s="91"/>
      <c r="DA215" s="91"/>
      <c r="DB215" s="91"/>
      <c r="DC215" s="91"/>
      <c r="DD215" s="91"/>
      <c r="DE215" s="91"/>
      <c r="DF215" s="91"/>
      <c r="DG215" s="91"/>
      <c r="DH215" s="91"/>
      <c r="DI215" s="91"/>
      <c r="DJ215" s="91"/>
      <c r="DK215" s="91"/>
      <c r="DL215" s="91"/>
      <c r="DM215" s="91"/>
      <c r="DN215" s="91"/>
      <c r="DO215" s="91"/>
      <c r="DP215" s="91"/>
      <c r="DQ215" s="91"/>
      <c r="DR215" s="91"/>
      <c r="DS215" s="91"/>
      <c r="DT215" s="91"/>
      <c r="DU215" s="91"/>
      <c r="DV215" s="91"/>
      <c r="DW215" s="91"/>
      <c r="DX215" s="91"/>
      <c r="DY215" s="91"/>
      <c r="DZ215" s="91"/>
      <c r="EA215" s="91"/>
      <c r="EB215" s="91"/>
      <c r="EC215" s="91"/>
      <c r="ED215" s="91"/>
      <c r="EE215" s="91"/>
      <c r="EF215" s="91"/>
      <c r="EG215" s="91"/>
      <c r="EH215" s="91"/>
      <c r="EI215" s="91"/>
      <c r="EJ215" s="91"/>
      <c r="EK215" s="91"/>
      <c r="EL215" s="91"/>
      <c r="EM215" s="91"/>
      <c r="EN215" s="91"/>
      <c r="EO215" s="91"/>
      <c r="EP215" s="91"/>
      <c r="EQ215" s="91"/>
      <c r="ER215" s="91"/>
      <c r="ES215" s="91"/>
      <c r="ET215" s="91"/>
      <c r="EU215" s="91"/>
      <c r="EV215" s="91"/>
      <c r="EW215" s="91"/>
      <c r="EX215" s="91"/>
      <c r="EY215" s="91"/>
      <c r="EZ215" s="91"/>
      <c r="FA215" s="418"/>
      <c r="FB215" s="91"/>
    </row>
    <row r="216" spans="1:158" s="466" customFormat="1" ht="40.9" customHeight="1">
      <c r="F216" s="469"/>
      <c r="N216" s="470"/>
      <c r="Q216" s="91"/>
      <c r="R216" s="91"/>
      <c r="S216" s="91"/>
      <c r="T216" s="91"/>
      <c r="U216" s="91"/>
      <c r="V216" s="91"/>
      <c r="W216" s="91"/>
      <c r="X216" s="91"/>
      <c r="Y216" s="91"/>
      <c r="Z216" s="91"/>
      <c r="AA216" s="91"/>
      <c r="AB216" s="91"/>
      <c r="AC216" s="91"/>
      <c r="AD216" s="91"/>
      <c r="AE216" s="91"/>
      <c r="AF216" s="91"/>
      <c r="AG216" s="91"/>
      <c r="AH216" s="91"/>
      <c r="AI216" s="91"/>
      <c r="AJ216" s="91"/>
      <c r="AK216" s="91"/>
      <c r="AL216" s="91"/>
      <c r="AM216" s="91"/>
      <c r="AN216" s="91"/>
      <c r="AO216" s="91"/>
      <c r="AP216" s="91"/>
      <c r="AQ216" s="91"/>
      <c r="AR216" s="91"/>
      <c r="AS216" s="91"/>
      <c r="AT216" s="91"/>
      <c r="AU216" s="91"/>
      <c r="AV216" s="91"/>
      <c r="AW216" s="91"/>
      <c r="AX216" s="91"/>
      <c r="AY216" s="91"/>
      <c r="AZ216" s="91"/>
      <c r="BA216" s="91"/>
      <c r="BB216" s="91"/>
      <c r="BC216" s="91"/>
      <c r="BD216" s="91"/>
      <c r="BE216" s="91"/>
      <c r="BF216" s="91"/>
      <c r="BG216" s="91"/>
      <c r="BH216" s="91"/>
      <c r="BI216" s="91"/>
      <c r="BJ216" s="91"/>
      <c r="BK216" s="91"/>
      <c r="BL216" s="91"/>
      <c r="BM216" s="91"/>
      <c r="BN216" s="91"/>
      <c r="BO216" s="91"/>
      <c r="BP216" s="91"/>
      <c r="BQ216" s="91"/>
      <c r="BR216" s="91"/>
      <c r="BS216" s="91"/>
      <c r="BT216" s="91"/>
      <c r="BU216" s="91"/>
      <c r="BV216" s="91"/>
      <c r="BW216" s="91"/>
      <c r="BX216" s="91"/>
      <c r="BY216" s="91"/>
      <c r="BZ216" s="91"/>
      <c r="CA216" s="91"/>
      <c r="CB216" s="91"/>
      <c r="CC216" s="91"/>
      <c r="CD216" s="91"/>
      <c r="CE216" s="91"/>
      <c r="CF216" s="91"/>
      <c r="CG216" s="91"/>
      <c r="CH216" s="91"/>
      <c r="CI216" s="91"/>
      <c r="CJ216" s="91"/>
      <c r="CK216" s="91"/>
      <c r="CL216" s="91"/>
      <c r="CM216" s="91"/>
      <c r="CN216" s="91"/>
      <c r="CO216" s="91"/>
      <c r="CP216" s="91"/>
      <c r="CQ216" s="91"/>
      <c r="CR216" s="91"/>
      <c r="CS216" s="91"/>
      <c r="CT216" s="91"/>
      <c r="CU216" s="91"/>
      <c r="CV216" s="91"/>
      <c r="CW216" s="91"/>
      <c r="CX216" s="91"/>
      <c r="CY216" s="91"/>
      <c r="CZ216" s="91"/>
      <c r="DA216" s="91"/>
      <c r="DB216" s="91"/>
      <c r="DC216" s="91"/>
      <c r="DD216" s="91"/>
      <c r="DE216" s="91"/>
      <c r="DF216" s="91"/>
      <c r="DG216" s="91"/>
      <c r="DH216" s="91"/>
      <c r="DI216" s="91"/>
      <c r="DJ216" s="91"/>
      <c r="DK216" s="91"/>
      <c r="DL216" s="91"/>
      <c r="DM216" s="91"/>
      <c r="DN216" s="91"/>
      <c r="DO216" s="91"/>
      <c r="DP216" s="91"/>
      <c r="DQ216" s="91"/>
      <c r="DR216" s="91"/>
      <c r="DS216" s="91"/>
      <c r="DT216" s="91"/>
      <c r="DU216" s="91"/>
      <c r="DV216" s="91"/>
      <c r="DW216" s="91"/>
      <c r="DX216" s="91"/>
      <c r="DY216" s="91"/>
      <c r="DZ216" s="91"/>
      <c r="EA216" s="91"/>
      <c r="EB216" s="91"/>
      <c r="EC216" s="91"/>
      <c r="ED216" s="91"/>
      <c r="EE216" s="91"/>
      <c r="EF216" s="91"/>
      <c r="EG216" s="91"/>
      <c r="EH216" s="91"/>
      <c r="EI216" s="91"/>
      <c r="EJ216" s="91"/>
      <c r="EK216" s="91"/>
      <c r="EL216" s="91"/>
      <c r="EM216" s="91"/>
      <c r="EN216" s="91"/>
      <c r="EO216" s="91"/>
      <c r="EP216" s="91"/>
      <c r="EQ216" s="91"/>
      <c r="ER216" s="91"/>
      <c r="ES216" s="91"/>
      <c r="ET216" s="91"/>
      <c r="EU216" s="91"/>
      <c r="EV216" s="91"/>
      <c r="EW216" s="91"/>
      <c r="EX216" s="91"/>
      <c r="EY216" s="91"/>
      <c r="EZ216" s="458"/>
      <c r="FA216" s="418"/>
      <c r="FB216" s="91"/>
    </row>
    <row r="217" spans="1:158" s="466" customFormat="1" ht="40.9" customHeight="1">
      <c r="F217" s="469"/>
      <c r="N217" s="470"/>
      <c r="Q217" s="91"/>
      <c r="R217" s="91"/>
      <c r="S217" s="91"/>
      <c r="T217" s="91"/>
      <c r="U217" s="91"/>
      <c r="V217" s="91"/>
      <c r="W217" s="91"/>
      <c r="X217" s="91"/>
      <c r="Y217" s="91"/>
      <c r="Z217" s="91"/>
      <c r="AA217" s="91"/>
      <c r="AB217" s="91"/>
      <c r="AC217" s="91"/>
      <c r="AD217" s="457"/>
      <c r="AE217" s="91"/>
      <c r="AF217" s="91"/>
      <c r="AG217" s="91"/>
      <c r="AH217" s="91"/>
      <c r="AI217" s="91"/>
      <c r="AJ217" s="91"/>
      <c r="AK217" s="91"/>
      <c r="AL217" s="91"/>
      <c r="AM217" s="91"/>
      <c r="AN217" s="91"/>
      <c r="AO217" s="91"/>
      <c r="AP217" s="91"/>
      <c r="AQ217" s="91"/>
      <c r="AR217" s="91"/>
      <c r="AS217" s="91"/>
      <c r="AT217" s="91"/>
      <c r="AU217" s="91"/>
      <c r="AV217" s="91"/>
      <c r="AW217" s="91"/>
      <c r="AX217" s="458"/>
      <c r="AY217" s="91"/>
      <c r="AZ217" s="91"/>
      <c r="BA217" s="91"/>
      <c r="BB217" s="91"/>
      <c r="BC217" s="91"/>
      <c r="BD217" s="5"/>
      <c r="BE217" s="91"/>
      <c r="BF217" s="91"/>
      <c r="BG217" s="91"/>
      <c r="BH217" s="91"/>
      <c r="BI217" s="91"/>
      <c r="BJ217" s="91"/>
      <c r="BK217" s="91"/>
      <c r="BL217" s="91"/>
      <c r="BM217" s="91"/>
      <c r="BN217" s="91"/>
      <c r="BO217" s="91"/>
      <c r="BP217" s="457"/>
      <c r="BQ217" s="91"/>
      <c r="BR217" s="91"/>
      <c r="BS217" s="91"/>
      <c r="BT217" s="91"/>
      <c r="BU217" s="91"/>
      <c r="BV217" s="91"/>
      <c r="BW217" s="91"/>
      <c r="BX217" s="91"/>
      <c r="BY217" s="91"/>
      <c r="BZ217" s="91"/>
      <c r="CA217" s="91"/>
      <c r="CB217" s="91"/>
      <c r="CC217" s="91"/>
      <c r="CD217" s="91"/>
      <c r="CE217" s="91"/>
      <c r="CF217" s="91"/>
      <c r="CG217" s="91"/>
      <c r="CH217" s="91"/>
      <c r="CI217" s="91"/>
      <c r="CJ217" s="91"/>
      <c r="CK217" s="91"/>
      <c r="CL217" s="91"/>
      <c r="CM217" s="91"/>
      <c r="CN217" s="91"/>
      <c r="CO217" s="91"/>
      <c r="CP217" s="91"/>
      <c r="CQ217" s="91"/>
      <c r="CR217" s="91"/>
      <c r="CS217" s="91"/>
      <c r="CT217" s="91"/>
      <c r="CU217" s="91"/>
      <c r="CV217" s="91"/>
      <c r="CW217" s="91"/>
      <c r="CX217" s="477"/>
      <c r="CY217" s="91"/>
      <c r="CZ217" s="91"/>
      <c r="DA217" s="91"/>
      <c r="DB217" s="458"/>
      <c r="DC217" s="91"/>
      <c r="DD217" s="91"/>
      <c r="DE217" s="91"/>
      <c r="DF217" s="91"/>
      <c r="DG217" s="91"/>
      <c r="DH217" s="91"/>
      <c r="DI217" s="91"/>
      <c r="DJ217" s="91"/>
      <c r="DK217" s="91"/>
      <c r="DL217" s="91"/>
      <c r="DM217" s="91"/>
      <c r="DN217" s="91"/>
      <c r="DO217" s="91"/>
      <c r="DP217" s="91"/>
      <c r="DQ217" s="91"/>
      <c r="DR217" s="91"/>
      <c r="DS217" s="91"/>
      <c r="DT217" s="91"/>
      <c r="DU217" s="91"/>
      <c r="DV217" s="91"/>
      <c r="DW217" s="91"/>
      <c r="DX217" s="91"/>
      <c r="DY217" s="91"/>
      <c r="DZ217" s="91"/>
      <c r="EA217" s="91"/>
      <c r="EB217" s="91"/>
      <c r="EC217" s="457"/>
      <c r="ED217" s="91"/>
      <c r="EE217" s="91"/>
      <c r="EF217" s="91"/>
      <c r="EG217" s="91"/>
      <c r="EH217" s="91"/>
      <c r="EI217" s="91"/>
      <c r="EJ217" s="91"/>
      <c r="EK217" s="91"/>
      <c r="EL217" s="91"/>
      <c r="EM217" s="91"/>
      <c r="EN217" s="91"/>
      <c r="EO217" s="91"/>
      <c r="EP217" s="91"/>
      <c r="EQ217" s="91"/>
      <c r="ER217" s="91"/>
      <c r="ES217" s="91"/>
      <c r="ET217" s="91"/>
      <c r="EU217" s="91"/>
      <c r="EV217" s="478"/>
      <c r="EW217" s="91"/>
      <c r="EX217" s="91"/>
      <c r="EY217" s="91"/>
      <c r="EZ217" s="458"/>
      <c r="FA217" s="418"/>
      <c r="FB217" s="91"/>
    </row>
    <row r="218" spans="1:158" s="466" customFormat="1" ht="40.9" customHeight="1">
      <c r="F218" s="469"/>
      <c r="N218" s="470"/>
      <c r="Q218" s="91"/>
      <c r="R218" s="91"/>
      <c r="S218" s="91"/>
      <c r="T218" s="91"/>
      <c r="U218" s="91"/>
      <c r="V218" s="91"/>
      <c r="W218" s="91"/>
      <c r="X218" s="91"/>
      <c r="Y218" s="91"/>
      <c r="Z218" s="91"/>
      <c r="AA218" s="91"/>
      <c r="AB218" s="91"/>
      <c r="AC218" s="91"/>
      <c r="AD218" s="457"/>
      <c r="AE218" s="91"/>
      <c r="AF218" s="91"/>
      <c r="AG218" s="91"/>
      <c r="AH218" s="91"/>
      <c r="AI218" s="91"/>
      <c r="AJ218" s="91"/>
      <c r="AK218" s="91"/>
      <c r="AL218" s="91"/>
      <c r="AM218" s="91"/>
      <c r="AN218" s="91"/>
      <c r="AO218" s="91"/>
      <c r="AP218" s="91"/>
      <c r="AQ218" s="91"/>
      <c r="AR218" s="91"/>
      <c r="AS218" s="91"/>
      <c r="AT218" s="91"/>
      <c r="AU218" s="91"/>
      <c r="AV218" s="91"/>
      <c r="AW218" s="91"/>
      <c r="AX218" s="458"/>
      <c r="AY218" s="91"/>
      <c r="AZ218" s="91"/>
      <c r="BA218" s="91"/>
      <c r="BB218" s="91"/>
      <c r="BC218" s="91"/>
      <c r="BD218" s="5"/>
      <c r="BE218" s="91"/>
      <c r="BF218" s="91"/>
      <c r="BG218" s="91"/>
      <c r="BH218" s="91"/>
      <c r="BI218" s="91"/>
      <c r="BJ218" s="91"/>
      <c r="BK218" s="91"/>
      <c r="BL218" s="91"/>
      <c r="BM218" s="91"/>
      <c r="BN218" s="91"/>
      <c r="BO218" s="91"/>
      <c r="BP218" s="457"/>
      <c r="BQ218" s="91"/>
      <c r="BR218" s="91"/>
      <c r="BS218" s="91"/>
      <c r="BT218" s="91"/>
      <c r="BU218" s="91"/>
      <c r="BV218" s="91"/>
      <c r="BW218" s="91"/>
      <c r="BX218" s="91"/>
      <c r="BY218" s="91"/>
      <c r="BZ218" s="91"/>
      <c r="CA218" s="91"/>
      <c r="CB218" s="91"/>
      <c r="CC218" s="91"/>
      <c r="CD218" s="91"/>
      <c r="CE218" s="91"/>
      <c r="CF218" s="91"/>
      <c r="CG218" s="91"/>
      <c r="CH218" s="91"/>
      <c r="CI218" s="91"/>
      <c r="CJ218" s="91"/>
      <c r="CK218" s="91"/>
      <c r="CL218" s="91"/>
      <c r="CM218" s="91"/>
      <c r="CN218" s="91"/>
      <c r="CO218" s="91"/>
      <c r="CP218" s="91"/>
      <c r="CQ218" s="91"/>
      <c r="CR218" s="91"/>
      <c r="CS218" s="91"/>
      <c r="CT218" s="91"/>
      <c r="CU218" s="91"/>
      <c r="CV218" s="91"/>
      <c r="CW218" s="91"/>
      <c r="CX218" s="477"/>
      <c r="CY218" s="91"/>
      <c r="CZ218" s="91"/>
      <c r="DA218" s="91"/>
      <c r="DB218" s="458"/>
      <c r="DC218" s="91"/>
      <c r="DD218" s="91"/>
      <c r="DE218" s="91"/>
      <c r="DF218" s="91"/>
      <c r="DG218" s="91"/>
      <c r="DH218" s="91"/>
      <c r="DI218" s="91"/>
      <c r="DJ218" s="91"/>
      <c r="DK218" s="91"/>
      <c r="DL218" s="91"/>
      <c r="DM218" s="91"/>
      <c r="DN218" s="91"/>
      <c r="DO218" s="91"/>
      <c r="DP218" s="91"/>
      <c r="DQ218" s="91"/>
      <c r="DR218" s="91"/>
      <c r="DS218" s="91"/>
      <c r="DT218" s="91"/>
      <c r="DU218" s="91"/>
      <c r="DV218" s="91"/>
      <c r="DW218" s="91"/>
      <c r="DX218" s="91"/>
      <c r="DY218" s="91"/>
      <c r="DZ218" s="91"/>
      <c r="EA218" s="91"/>
      <c r="EB218" s="91"/>
      <c r="EC218" s="457"/>
      <c r="ED218" s="91"/>
      <c r="EE218" s="91"/>
      <c r="EF218" s="91"/>
      <c r="EG218" s="91"/>
      <c r="EH218" s="91"/>
      <c r="EI218" s="91"/>
      <c r="EJ218" s="91"/>
      <c r="EK218" s="91"/>
      <c r="EL218" s="91"/>
      <c r="EM218" s="91"/>
      <c r="EN218" s="91"/>
      <c r="EO218" s="91"/>
      <c r="EP218" s="91"/>
      <c r="EQ218" s="91"/>
      <c r="ER218" s="91"/>
      <c r="ES218" s="91"/>
      <c r="ET218" s="91"/>
      <c r="EU218" s="91"/>
      <c r="EV218" s="478"/>
      <c r="EW218" s="91"/>
      <c r="EX218" s="91"/>
      <c r="EY218" s="91"/>
      <c r="EZ218" s="458"/>
      <c r="FA218" s="418"/>
      <c r="FB218" s="91"/>
    </row>
    <row r="219" spans="1:158" s="466" customFormat="1" ht="40.9" customHeight="1">
      <c r="F219" s="469"/>
      <c r="N219" s="470"/>
      <c r="Q219" s="91"/>
      <c r="R219" s="91"/>
      <c r="S219" s="91"/>
      <c r="T219" s="91"/>
      <c r="U219" s="91"/>
      <c r="V219" s="91"/>
      <c r="W219" s="91"/>
      <c r="X219" s="91"/>
      <c r="Y219" s="91"/>
      <c r="Z219" s="91"/>
      <c r="AA219" s="91"/>
      <c r="AB219" s="91"/>
      <c r="AC219" s="91"/>
      <c r="AD219" s="457"/>
      <c r="AE219" s="91"/>
      <c r="AF219" s="91"/>
      <c r="AG219" s="91"/>
      <c r="AH219" s="91"/>
      <c r="AI219" s="91"/>
      <c r="AJ219" s="91"/>
      <c r="AK219" s="91"/>
      <c r="AL219" s="91"/>
      <c r="AM219" s="91"/>
      <c r="AN219" s="91"/>
      <c r="AO219" s="91"/>
      <c r="AP219" s="91"/>
      <c r="AQ219" s="91"/>
      <c r="AR219" s="91"/>
      <c r="AS219" s="91"/>
      <c r="AT219" s="91"/>
      <c r="AU219" s="91"/>
      <c r="AV219" s="91"/>
      <c r="AW219" s="91"/>
      <c r="AX219" s="458"/>
      <c r="AY219" s="91"/>
      <c r="AZ219" s="91"/>
      <c r="BA219" s="91"/>
      <c r="BB219" s="91"/>
      <c r="BC219" s="91"/>
      <c r="BD219" s="5"/>
      <c r="BE219" s="91"/>
      <c r="BF219" s="91"/>
      <c r="BG219" s="91"/>
      <c r="BH219" s="91"/>
      <c r="BI219" s="91"/>
      <c r="BJ219" s="91"/>
      <c r="BK219" s="91"/>
      <c r="BL219" s="91"/>
      <c r="BM219" s="91"/>
      <c r="BN219" s="91"/>
      <c r="BO219" s="91"/>
      <c r="BP219" s="457"/>
      <c r="BQ219" s="91"/>
      <c r="BR219" s="91"/>
      <c r="BS219" s="91"/>
      <c r="BT219" s="91"/>
      <c r="BU219" s="91"/>
      <c r="BV219" s="91"/>
      <c r="BW219" s="91"/>
      <c r="BX219" s="91"/>
      <c r="BY219" s="91"/>
      <c r="BZ219" s="91"/>
      <c r="CA219" s="91"/>
      <c r="CB219" s="91"/>
      <c r="CC219" s="91"/>
      <c r="CD219" s="91"/>
      <c r="CE219" s="91"/>
      <c r="CF219" s="91"/>
      <c r="CG219" s="91"/>
      <c r="CH219" s="91"/>
      <c r="CI219" s="91"/>
      <c r="CJ219" s="91"/>
      <c r="CK219" s="91"/>
      <c r="CL219" s="91"/>
      <c r="CM219" s="91"/>
      <c r="CN219" s="91"/>
      <c r="CO219" s="91"/>
      <c r="CP219" s="91"/>
      <c r="CQ219" s="91"/>
      <c r="CR219" s="91"/>
      <c r="CS219" s="91"/>
      <c r="CT219" s="91"/>
      <c r="CU219" s="91"/>
      <c r="CV219" s="91"/>
      <c r="CW219" s="91"/>
      <c r="CX219" s="477"/>
      <c r="CY219" s="91"/>
      <c r="CZ219" s="91"/>
      <c r="DA219" s="91"/>
      <c r="DB219" s="458"/>
      <c r="DC219" s="91"/>
      <c r="DD219" s="91"/>
      <c r="DE219" s="91"/>
      <c r="DF219" s="91"/>
      <c r="DG219" s="91"/>
      <c r="DH219" s="91"/>
      <c r="DI219" s="91"/>
      <c r="DJ219" s="91"/>
      <c r="DK219" s="91"/>
      <c r="DL219" s="91"/>
      <c r="DM219" s="91"/>
      <c r="DN219" s="91"/>
      <c r="DO219" s="91"/>
      <c r="DP219" s="91"/>
      <c r="DQ219" s="91"/>
      <c r="DR219" s="91"/>
      <c r="DS219" s="91"/>
      <c r="DT219" s="91"/>
      <c r="DU219" s="91"/>
      <c r="DV219" s="91"/>
      <c r="DW219" s="91"/>
      <c r="DX219" s="91"/>
      <c r="DY219" s="91"/>
      <c r="DZ219" s="91"/>
      <c r="EA219" s="91"/>
      <c r="EB219" s="91"/>
      <c r="EC219" s="457"/>
      <c r="ED219" s="91"/>
      <c r="EE219" s="91"/>
      <c r="EF219" s="91"/>
      <c r="EG219" s="91"/>
      <c r="EH219" s="91"/>
      <c r="EI219" s="91"/>
      <c r="EJ219" s="91"/>
      <c r="EK219" s="91"/>
      <c r="EL219" s="91"/>
      <c r="EM219" s="91"/>
      <c r="EN219" s="91"/>
      <c r="EO219" s="91"/>
      <c r="EP219" s="91"/>
      <c r="EQ219" s="91"/>
      <c r="ER219" s="91"/>
      <c r="ES219" s="91"/>
      <c r="ET219" s="91"/>
      <c r="EU219" s="91"/>
      <c r="EV219" s="478"/>
      <c r="EW219" s="91"/>
      <c r="EX219" s="91"/>
      <c r="EY219" s="91"/>
      <c r="EZ219" s="458"/>
      <c r="FA219" s="418"/>
      <c r="FB219" s="91"/>
    </row>
    <row r="220" spans="1:158" s="466" customFormat="1" ht="40.9" customHeight="1">
      <c r="F220" s="469"/>
      <c r="N220" s="470"/>
      <c r="Q220" s="91"/>
      <c r="R220" s="91"/>
      <c r="S220" s="91"/>
      <c r="T220" s="91"/>
      <c r="U220" s="91"/>
      <c r="V220" s="91"/>
      <c r="W220" s="91"/>
      <c r="X220" s="91"/>
      <c r="Y220" s="91"/>
      <c r="Z220" s="91"/>
      <c r="AA220" s="91"/>
      <c r="AB220" s="91"/>
      <c r="AC220" s="91"/>
      <c r="AD220" s="457"/>
      <c r="AE220" s="91"/>
      <c r="AF220" s="91"/>
      <c r="AG220" s="91"/>
      <c r="AH220" s="91"/>
      <c r="AI220" s="91"/>
      <c r="AJ220" s="91"/>
      <c r="AK220" s="91"/>
      <c r="AL220" s="91"/>
      <c r="AM220" s="91"/>
      <c r="AN220" s="91"/>
      <c r="AO220" s="91"/>
      <c r="AP220" s="91"/>
      <c r="AQ220" s="91"/>
      <c r="AR220" s="91"/>
      <c r="AS220" s="91"/>
      <c r="AT220" s="91"/>
      <c r="AU220" s="91"/>
      <c r="AV220" s="91"/>
      <c r="AW220" s="91"/>
      <c r="AX220" s="458"/>
      <c r="AY220" s="91"/>
      <c r="AZ220" s="91"/>
      <c r="BA220" s="91"/>
      <c r="BB220" s="91"/>
      <c r="BC220" s="91"/>
      <c r="BD220" s="5"/>
      <c r="BE220" s="91"/>
      <c r="BF220" s="91"/>
      <c r="BG220" s="91"/>
      <c r="BH220" s="91"/>
      <c r="BI220" s="91"/>
      <c r="BJ220" s="91"/>
      <c r="BK220" s="91"/>
      <c r="BL220" s="91"/>
      <c r="BM220" s="91"/>
      <c r="BN220" s="91"/>
      <c r="BO220" s="91"/>
      <c r="BP220" s="457"/>
      <c r="BQ220" s="91"/>
      <c r="BR220" s="91"/>
      <c r="BS220" s="91"/>
      <c r="BT220" s="91"/>
      <c r="BU220" s="91"/>
      <c r="BV220" s="91"/>
      <c r="BW220" s="91"/>
      <c r="BX220" s="91"/>
      <c r="BY220" s="91"/>
      <c r="BZ220" s="91"/>
      <c r="CA220" s="91"/>
      <c r="CB220" s="91"/>
      <c r="CC220" s="91"/>
      <c r="CD220" s="91"/>
      <c r="CE220" s="91"/>
      <c r="CF220" s="91"/>
      <c r="CG220" s="91"/>
      <c r="CH220" s="91"/>
      <c r="CI220" s="91"/>
      <c r="CJ220" s="91"/>
      <c r="CK220" s="91"/>
      <c r="CL220" s="91"/>
      <c r="CM220" s="91"/>
      <c r="CN220" s="91"/>
      <c r="CO220" s="91"/>
      <c r="CP220" s="91"/>
      <c r="CQ220" s="91"/>
      <c r="CR220" s="91"/>
      <c r="CS220" s="91"/>
      <c r="CT220" s="91"/>
      <c r="CU220" s="91"/>
      <c r="CV220" s="91"/>
      <c r="CW220" s="91"/>
      <c r="CX220" s="477"/>
      <c r="CY220" s="91"/>
      <c r="CZ220" s="91"/>
      <c r="DA220" s="91"/>
      <c r="DB220" s="458"/>
      <c r="DC220" s="91"/>
      <c r="DD220" s="91"/>
      <c r="DE220" s="91"/>
      <c r="DF220" s="91"/>
      <c r="DG220" s="91"/>
      <c r="DH220" s="91"/>
      <c r="DI220" s="91"/>
      <c r="DJ220" s="91"/>
      <c r="DK220" s="91"/>
      <c r="DL220" s="91"/>
      <c r="DM220" s="91"/>
      <c r="DN220" s="91"/>
      <c r="DO220" s="91"/>
      <c r="DP220" s="91"/>
      <c r="DQ220" s="91"/>
      <c r="DR220" s="91"/>
      <c r="DS220" s="91"/>
      <c r="DT220" s="91"/>
      <c r="DU220" s="91"/>
      <c r="DV220" s="91"/>
      <c r="DW220" s="91"/>
      <c r="DX220" s="91"/>
      <c r="DY220" s="91"/>
      <c r="DZ220" s="91"/>
      <c r="EA220" s="91"/>
      <c r="EB220" s="91"/>
      <c r="EC220" s="457"/>
      <c r="ED220" s="91"/>
      <c r="EE220" s="91"/>
      <c r="EF220" s="91"/>
      <c r="EG220" s="91"/>
      <c r="EH220" s="91"/>
      <c r="EI220" s="91"/>
      <c r="EJ220" s="91"/>
      <c r="EK220" s="91"/>
      <c r="EL220" s="91"/>
      <c r="EM220" s="91"/>
      <c r="EN220" s="91"/>
      <c r="EO220" s="91"/>
      <c r="EP220" s="91"/>
      <c r="EQ220" s="91"/>
      <c r="ER220" s="91"/>
      <c r="ES220" s="91"/>
      <c r="ET220" s="91"/>
      <c r="EU220" s="91"/>
      <c r="EV220" s="478"/>
      <c r="EW220" s="91"/>
      <c r="EX220" s="91"/>
      <c r="EY220" s="91"/>
      <c r="EZ220" s="458"/>
      <c r="FA220" s="418"/>
      <c r="FB220" s="91"/>
    </row>
    <row r="221" spans="1:158" s="466" customFormat="1" ht="40.9" customHeight="1">
      <c r="F221" s="469"/>
      <c r="N221" s="470"/>
      <c r="Q221" s="91"/>
      <c r="R221" s="91"/>
      <c r="S221" s="91"/>
      <c r="T221" s="91"/>
      <c r="U221" s="91"/>
      <c r="V221" s="91"/>
      <c r="W221" s="91"/>
      <c r="X221" s="91"/>
      <c r="Y221" s="91"/>
      <c r="Z221" s="91"/>
      <c r="AA221" s="91"/>
      <c r="AB221" s="91"/>
      <c r="AC221" s="91"/>
      <c r="AD221" s="457"/>
      <c r="AE221" s="91"/>
      <c r="AF221" s="91"/>
      <c r="AG221" s="91"/>
      <c r="AH221" s="91"/>
      <c r="AI221" s="91"/>
      <c r="AJ221" s="91"/>
      <c r="AK221" s="91"/>
      <c r="AL221" s="91"/>
      <c r="AM221" s="91"/>
      <c r="AN221" s="91"/>
      <c r="AO221" s="91"/>
      <c r="AP221" s="91"/>
      <c r="AQ221" s="91"/>
      <c r="AR221" s="91"/>
      <c r="AS221" s="91"/>
      <c r="AT221" s="91"/>
      <c r="AU221" s="91"/>
      <c r="AV221" s="91"/>
      <c r="AW221" s="91"/>
      <c r="AX221" s="458"/>
      <c r="AY221" s="91"/>
      <c r="AZ221" s="91"/>
      <c r="BA221" s="91"/>
      <c r="BB221" s="91"/>
      <c r="BC221" s="91"/>
      <c r="BD221" s="5"/>
      <c r="BE221" s="91"/>
      <c r="BF221" s="91"/>
      <c r="BG221" s="91"/>
      <c r="BH221" s="91"/>
      <c r="BI221" s="91"/>
      <c r="BJ221" s="91"/>
      <c r="BK221" s="91"/>
      <c r="BL221" s="91"/>
      <c r="BM221" s="91"/>
      <c r="BN221" s="91"/>
      <c r="BO221" s="91"/>
      <c r="BP221" s="457"/>
      <c r="BQ221" s="91"/>
      <c r="BR221" s="91"/>
      <c r="BS221" s="91"/>
      <c r="BT221" s="91"/>
      <c r="BU221" s="91"/>
      <c r="BV221" s="91"/>
      <c r="BW221" s="91"/>
      <c r="BX221" s="91"/>
      <c r="BY221" s="91"/>
      <c r="BZ221" s="91"/>
      <c r="CA221" s="91"/>
      <c r="CB221" s="91"/>
      <c r="CC221" s="91"/>
      <c r="CD221" s="91"/>
      <c r="CE221" s="91"/>
      <c r="CF221" s="91"/>
      <c r="CG221" s="91"/>
      <c r="CH221" s="91"/>
      <c r="CI221" s="91"/>
      <c r="CJ221" s="91"/>
      <c r="CK221" s="91"/>
      <c r="CL221" s="91"/>
      <c r="CM221" s="91"/>
      <c r="CN221" s="91"/>
      <c r="CO221" s="91"/>
      <c r="CP221" s="91"/>
      <c r="CQ221" s="91"/>
      <c r="CR221" s="91"/>
      <c r="CS221" s="91"/>
      <c r="CT221" s="91"/>
      <c r="CU221" s="91"/>
      <c r="CV221" s="91"/>
      <c r="CW221" s="91"/>
      <c r="CX221" s="477"/>
      <c r="CY221" s="91"/>
      <c r="CZ221" s="91"/>
      <c r="DA221" s="91"/>
      <c r="DB221" s="458"/>
      <c r="DC221" s="91"/>
      <c r="DD221" s="91"/>
      <c r="DE221" s="91"/>
      <c r="DF221" s="91"/>
      <c r="DG221" s="91"/>
      <c r="DH221" s="91"/>
      <c r="DI221" s="91"/>
      <c r="DJ221" s="91"/>
      <c r="DK221" s="91"/>
      <c r="DL221" s="91"/>
      <c r="DM221" s="91"/>
      <c r="DN221" s="91"/>
      <c r="DO221" s="91"/>
      <c r="DP221" s="91"/>
      <c r="DQ221" s="91"/>
      <c r="DR221" s="91"/>
      <c r="DS221" s="91"/>
      <c r="DT221" s="91"/>
      <c r="DU221" s="91"/>
      <c r="DV221" s="91"/>
      <c r="DW221" s="91"/>
      <c r="DX221" s="91"/>
      <c r="DY221" s="91"/>
      <c r="DZ221" s="91"/>
      <c r="EA221" s="91"/>
      <c r="EB221" s="91"/>
      <c r="EC221" s="457"/>
      <c r="ED221" s="91"/>
      <c r="EE221" s="91"/>
      <c r="EF221" s="91"/>
      <c r="EG221" s="91"/>
      <c r="EH221" s="91"/>
      <c r="EI221" s="91"/>
      <c r="EJ221" s="91"/>
      <c r="EK221" s="91"/>
      <c r="EL221" s="91"/>
      <c r="EM221" s="91"/>
      <c r="EN221" s="91"/>
      <c r="EO221" s="91"/>
      <c r="EP221" s="91"/>
      <c r="EQ221" s="91"/>
      <c r="ER221" s="91"/>
      <c r="ES221" s="91"/>
      <c r="ET221" s="91"/>
      <c r="EU221" s="91"/>
      <c r="EV221" s="478"/>
      <c r="EW221" s="91"/>
      <c r="EX221" s="91"/>
      <c r="EY221" s="91"/>
      <c r="EZ221" s="458"/>
      <c r="FA221" s="418"/>
      <c r="FB221" s="91"/>
    </row>
    <row r="222" spans="1:158" s="466" customFormat="1" ht="40.9" customHeight="1">
      <c r="F222" s="469"/>
      <c r="N222" s="470"/>
      <c r="Q222" s="91"/>
      <c r="R222" s="91"/>
      <c r="S222" s="91"/>
      <c r="T222" s="91"/>
      <c r="U222" s="91"/>
      <c r="V222" s="91"/>
      <c r="W222" s="91"/>
      <c r="X222" s="91"/>
      <c r="Y222" s="91"/>
      <c r="Z222" s="91"/>
      <c r="AA222" s="91"/>
      <c r="AB222" s="91"/>
      <c r="AC222" s="91"/>
      <c r="AD222" s="457"/>
      <c r="AE222" s="91"/>
      <c r="AF222" s="91"/>
      <c r="AG222" s="91"/>
      <c r="AH222" s="91"/>
      <c r="AI222" s="91"/>
      <c r="AJ222" s="91"/>
      <c r="AK222" s="91"/>
      <c r="AL222" s="91"/>
      <c r="AM222" s="91"/>
      <c r="AN222" s="91"/>
      <c r="AO222" s="91"/>
      <c r="AP222" s="91"/>
      <c r="AQ222" s="91"/>
      <c r="AR222" s="91"/>
      <c r="AS222" s="91"/>
      <c r="AT222" s="91"/>
      <c r="AU222" s="91"/>
      <c r="AV222" s="91"/>
      <c r="AW222" s="91"/>
      <c r="AX222" s="458"/>
      <c r="AY222" s="91"/>
      <c r="AZ222" s="91"/>
      <c r="BA222" s="91"/>
      <c r="BB222" s="91"/>
      <c r="BC222" s="91"/>
      <c r="BD222" s="5"/>
      <c r="BE222" s="91"/>
      <c r="BF222" s="91"/>
      <c r="BG222" s="91"/>
      <c r="BH222" s="91"/>
      <c r="BI222" s="91"/>
      <c r="BJ222" s="91"/>
      <c r="BK222" s="91"/>
      <c r="BL222" s="91"/>
      <c r="BM222" s="91"/>
      <c r="BN222" s="91"/>
      <c r="BO222" s="91"/>
      <c r="BP222" s="457"/>
      <c r="BQ222" s="91"/>
      <c r="BR222" s="91"/>
      <c r="BS222" s="91"/>
      <c r="BT222" s="91"/>
      <c r="BU222" s="91"/>
      <c r="BV222" s="91"/>
      <c r="BW222" s="91"/>
      <c r="BX222" s="91"/>
      <c r="BY222" s="91"/>
      <c r="BZ222" s="91"/>
      <c r="CA222" s="91"/>
      <c r="CB222" s="91"/>
      <c r="CC222" s="91"/>
      <c r="CD222" s="91"/>
      <c r="CE222" s="91"/>
      <c r="CF222" s="91"/>
      <c r="CG222" s="91"/>
      <c r="CH222" s="91"/>
      <c r="CI222" s="91"/>
      <c r="CJ222" s="91"/>
      <c r="CK222" s="91"/>
      <c r="CL222" s="91"/>
      <c r="CM222" s="91"/>
      <c r="CN222" s="91"/>
      <c r="CO222" s="91"/>
      <c r="CP222" s="91"/>
      <c r="CQ222" s="91"/>
      <c r="CR222" s="91"/>
      <c r="CS222" s="91"/>
      <c r="CT222" s="91"/>
      <c r="CU222" s="91"/>
      <c r="CV222" s="91"/>
      <c r="CW222" s="91"/>
      <c r="CX222" s="477"/>
      <c r="CY222" s="91"/>
      <c r="CZ222" s="91"/>
      <c r="DA222" s="91"/>
      <c r="DB222" s="458"/>
      <c r="DC222" s="91"/>
      <c r="DD222" s="91"/>
      <c r="DE222" s="91"/>
      <c r="DF222" s="91"/>
      <c r="DG222" s="91"/>
      <c r="DH222" s="91"/>
      <c r="DI222" s="91"/>
      <c r="DJ222" s="91"/>
      <c r="DK222" s="91"/>
      <c r="DL222" s="91"/>
      <c r="DM222" s="91"/>
      <c r="DN222" s="91"/>
      <c r="DO222" s="91"/>
      <c r="DP222" s="91"/>
      <c r="DQ222" s="91"/>
      <c r="DR222" s="91"/>
      <c r="DS222" s="91"/>
      <c r="DT222" s="91"/>
      <c r="DU222" s="91"/>
      <c r="DV222" s="91"/>
      <c r="DW222" s="91"/>
      <c r="DX222" s="91"/>
      <c r="DY222" s="91"/>
      <c r="DZ222" s="91"/>
      <c r="EA222" s="91"/>
      <c r="EB222" s="91"/>
      <c r="EC222" s="457"/>
      <c r="ED222" s="91"/>
      <c r="EE222" s="91"/>
      <c r="EF222" s="91"/>
      <c r="EG222" s="91"/>
      <c r="EH222" s="91"/>
      <c r="EI222" s="91"/>
      <c r="EJ222" s="91"/>
      <c r="EK222" s="91"/>
      <c r="EL222" s="91"/>
      <c r="EM222" s="91"/>
      <c r="EN222" s="91"/>
      <c r="EO222" s="91"/>
      <c r="EP222" s="91"/>
      <c r="EQ222" s="91"/>
      <c r="ER222" s="91"/>
      <c r="ES222" s="91"/>
      <c r="ET222" s="91"/>
      <c r="EU222" s="91"/>
      <c r="EV222" s="478"/>
      <c r="EW222" s="91"/>
      <c r="EX222" s="91"/>
      <c r="EY222" s="91"/>
      <c r="EZ222" s="458"/>
      <c r="FA222" s="418"/>
      <c r="FB222" s="91"/>
    </row>
    <row r="223" spans="1:158" s="466" customFormat="1" ht="40.9" customHeight="1">
      <c r="F223" s="469"/>
      <c r="N223" s="470"/>
      <c r="Q223" s="91"/>
      <c r="R223" s="91"/>
      <c r="S223" s="91"/>
      <c r="T223" s="91"/>
      <c r="U223" s="91"/>
      <c r="V223" s="91"/>
      <c r="W223" s="91"/>
      <c r="X223" s="91"/>
      <c r="Y223" s="91"/>
      <c r="Z223" s="91"/>
      <c r="AA223" s="91"/>
      <c r="AB223" s="91"/>
      <c r="AC223" s="91"/>
      <c r="AD223" s="457"/>
      <c r="AE223" s="91"/>
      <c r="AF223" s="91"/>
      <c r="AG223" s="91"/>
      <c r="AH223" s="91"/>
      <c r="AI223" s="91"/>
      <c r="AJ223" s="91"/>
      <c r="AK223" s="91"/>
      <c r="AL223" s="91"/>
      <c r="AM223" s="91"/>
      <c r="AN223" s="91"/>
      <c r="AO223" s="91"/>
      <c r="AP223" s="91"/>
      <c r="AQ223" s="91"/>
      <c r="AR223" s="91"/>
      <c r="AS223" s="91"/>
      <c r="AT223" s="91"/>
      <c r="AU223" s="91"/>
      <c r="AV223" s="91"/>
      <c r="AW223" s="91"/>
      <c r="AX223" s="458"/>
      <c r="AY223" s="91"/>
      <c r="AZ223" s="91"/>
      <c r="BA223" s="91"/>
      <c r="BB223" s="91"/>
      <c r="BC223" s="91"/>
      <c r="BD223" s="5"/>
      <c r="BE223" s="91"/>
      <c r="BF223" s="91"/>
      <c r="BG223" s="91"/>
      <c r="BH223" s="91"/>
      <c r="BI223" s="91"/>
      <c r="BJ223" s="91"/>
      <c r="BK223" s="91"/>
      <c r="BL223" s="91"/>
      <c r="BM223" s="91"/>
      <c r="BN223" s="91"/>
      <c r="BO223" s="91"/>
      <c r="BP223" s="457"/>
      <c r="BQ223" s="91"/>
      <c r="BR223" s="91"/>
      <c r="BS223" s="91"/>
      <c r="BT223" s="91"/>
      <c r="BU223" s="91"/>
      <c r="BV223" s="91"/>
      <c r="BW223" s="91"/>
      <c r="BX223" s="91"/>
      <c r="BY223" s="91"/>
      <c r="BZ223" s="91"/>
      <c r="CA223" s="91"/>
      <c r="CB223" s="91"/>
      <c r="CC223" s="91"/>
      <c r="CD223" s="91"/>
      <c r="CE223" s="91"/>
      <c r="CF223" s="91"/>
      <c r="CG223" s="91"/>
      <c r="CH223" s="91"/>
      <c r="CI223" s="91"/>
      <c r="CJ223" s="91"/>
      <c r="CK223" s="91"/>
      <c r="CL223" s="91"/>
      <c r="CM223" s="91"/>
      <c r="CN223" s="91"/>
      <c r="CO223" s="91"/>
      <c r="CP223" s="91"/>
      <c r="CQ223" s="91"/>
      <c r="CR223" s="91"/>
      <c r="CS223" s="91"/>
      <c r="CT223" s="91"/>
      <c r="CU223" s="91"/>
      <c r="CV223" s="91"/>
      <c r="CW223" s="91"/>
      <c r="CX223" s="477"/>
      <c r="CY223" s="91"/>
      <c r="CZ223" s="91"/>
      <c r="DA223" s="91"/>
      <c r="DB223" s="458"/>
      <c r="DC223" s="91"/>
      <c r="DD223" s="91"/>
      <c r="DE223" s="91"/>
      <c r="DF223" s="91"/>
      <c r="DG223" s="91"/>
      <c r="DH223" s="91"/>
      <c r="DI223" s="91"/>
      <c r="DJ223" s="91"/>
      <c r="DK223" s="91"/>
      <c r="DL223" s="91"/>
      <c r="DM223" s="91"/>
      <c r="DN223" s="91"/>
      <c r="DO223" s="91"/>
      <c r="DP223" s="91"/>
      <c r="DQ223" s="91"/>
      <c r="DR223" s="91"/>
      <c r="DS223" s="91"/>
      <c r="DT223" s="91"/>
      <c r="DU223" s="91"/>
      <c r="DV223" s="91"/>
      <c r="DW223" s="91"/>
      <c r="DX223" s="91"/>
      <c r="DY223" s="91"/>
      <c r="DZ223" s="91"/>
      <c r="EA223" s="91"/>
      <c r="EB223" s="91"/>
      <c r="EC223" s="457"/>
      <c r="ED223" s="91"/>
      <c r="EE223" s="91"/>
      <c r="EF223" s="91"/>
      <c r="EG223" s="91"/>
      <c r="EH223" s="91"/>
      <c r="EI223" s="91"/>
      <c r="EJ223" s="91"/>
      <c r="EK223" s="91"/>
      <c r="EL223" s="91"/>
      <c r="EM223" s="91"/>
      <c r="EN223" s="91"/>
      <c r="EO223" s="91"/>
      <c r="EP223" s="91"/>
      <c r="EQ223" s="91"/>
      <c r="ER223" s="91"/>
      <c r="ES223" s="91"/>
      <c r="ET223" s="91"/>
      <c r="EU223" s="91"/>
      <c r="EV223" s="478"/>
      <c r="EW223" s="91"/>
      <c r="EX223" s="91"/>
      <c r="EY223" s="91"/>
      <c r="EZ223" s="458"/>
      <c r="FA223" s="418"/>
      <c r="FB223" s="91"/>
    </row>
    <row r="224" spans="1:158" s="466" customFormat="1" ht="40.9" customHeight="1">
      <c r="F224" s="469"/>
      <c r="N224" s="470"/>
      <c r="Q224" s="91"/>
      <c r="R224" s="91"/>
      <c r="S224" s="91"/>
      <c r="T224" s="91"/>
      <c r="U224" s="91"/>
      <c r="V224" s="91"/>
      <c r="W224" s="91"/>
      <c r="X224" s="91"/>
      <c r="Y224" s="91"/>
      <c r="Z224" s="91"/>
      <c r="AA224" s="91"/>
      <c r="AB224" s="91"/>
      <c r="AC224" s="91"/>
      <c r="AD224" s="457"/>
      <c r="AE224" s="91"/>
      <c r="AF224" s="91"/>
      <c r="AG224" s="91"/>
      <c r="AH224" s="91"/>
      <c r="AI224" s="91"/>
      <c r="AJ224" s="91"/>
      <c r="AK224" s="91"/>
      <c r="AL224" s="91"/>
      <c r="AM224" s="91"/>
      <c r="AN224" s="91"/>
      <c r="AO224" s="91"/>
      <c r="AP224" s="91"/>
      <c r="AQ224" s="91"/>
      <c r="AR224" s="91"/>
      <c r="AS224" s="91"/>
      <c r="AT224" s="91"/>
      <c r="AU224" s="91"/>
      <c r="AV224" s="91"/>
      <c r="AW224" s="91"/>
      <c r="AX224" s="458"/>
      <c r="AY224" s="91"/>
      <c r="AZ224" s="91"/>
      <c r="BA224" s="91"/>
      <c r="BB224" s="91"/>
      <c r="BC224" s="91"/>
      <c r="BD224" s="5"/>
      <c r="BE224" s="91"/>
      <c r="BF224" s="91"/>
      <c r="BG224" s="91"/>
      <c r="BH224" s="91"/>
      <c r="BI224" s="91"/>
      <c r="BJ224" s="91"/>
      <c r="BK224" s="91"/>
      <c r="BL224" s="91"/>
      <c r="BM224" s="91"/>
      <c r="BN224" s="91"/>
      <c r="BO224" s="91"/>
      <c r="BP224" s="457"/>
      <c r="BQ224" s="91"/>
      <c r="BR224" s="91"/>
      <c r="BS224" s="91"/>
      <c r="BT224" s="91"/>
      <c r="BU224" s="91"/>
      <c r="BV224" s="91"/>
      <c r="BW224" s="91"/>
      <c r="BX224" s="91"/>
      <c r="BY224" s="91"/>
      <c r="BZ224" s="91"/>
      <c r="CA224" s="91"/>
      <c r="CB224" s="91"/>
      <c r="CC224" s="91"/>
      <c r="CD224" s="91"/>
      <c r="CE224" s="91"/>
      <c r="CF224" s="91"/>
      <c r="CG224" s="91"/>
      <c r="CH224" s="91"/>
      <c r="CI224" s="91"/>
      <c r="CJ224" s="91"/>
      <c r="CK224" s="91"/>
      <c r="CL224" s="91"/>
      <c r="CM224" s="91"/>
      <c r="CN224" s="91"/>
      <c r="CO224" s="91"/>
      <c r="CP224" s="91"/>
      <c r="CQ224" s="91"/>
      <c r="CR224" s="91"/>
      <c r="CS224" s="91"/>
      <c r="CT224" s="91"/>
      <c r="CU224" s="91"/>
      <c r="CV224" s="91"/>
      <c r="CW224" s="91"/>
      <c r="CX224" s="477"/>
      <c r="CY224" s="91"/>
      <c r="CZ224" s="91"/>
      <c r="DA224" s="91"/>
      <c r="DB224" s="458"/>
      <c r="DC224" s="91"/>
      <c r="DD224" s="91"/>
      <c r="DE224" s="91"/>
      <c r="DF224" s="91"/>
      <c r="DG224" s="91"/>
      <c r="DH224" s="91"/>
      <c r="DI224" s="91"/>
      <c r="DJ224" s="91"/>
      <c r="DK224" s="91"/>
      <c r="DL224" s="91"/>
      <c r="DM224" s="91"/>
      <c r="DN224" s="91"/>
      <c r="DO224" s="91"/>
      <c r="DP224" s="91"/>
      <c r="DQ224" s="91"/>
      <c r="DR224" s="91"/>
      <c r="DS224" s="91"/>
      <c r="DT224" s="91"/>
      <c r="DU224" s="91"/>
      <c r="DV224" s="91"/>
      <c r="DW224" s="91"/>
      <c r="DX224" s="91"/>
      <c r="DY224" s="91"/>
      <c r="DZ224" s="91"/>
      <c r="EA224" s="91"/>
      <c r="EB224" s="91"/>
      <c r="EC224" s="457"/>
      <c r="ED224" s="91"/>
      <c r="EE224" s="91"/>
      <c r="EF224" s="91"/>
      <c r="EG224" s="91"/>
      <c r="EH224" s="91"/>
      <c r="EI224" s="91"/>
      <c r="EJ224" s="91"/>
      <c r="EK224" s="91"/>
      <c r="EL224" s="91"/>
      <c r="EM224" s="91"/>
      <c r="EN224" s="91"/>
      <c r="EO224" s="91"/>
      <c r="EP224" s="91"/>
      <c r="EQ224" s="91"/>
      <c r="ER224" s="91"/>
      <c r="ES224" s="91"/>
      <c r="ET224" s="91"/>
      <c r="EU224" s="91"/>
      <c r="EV224" s="478"/>
      <c r="EW224" s="91"/>
      <c r="EX224" s="91"/>
      <c r="EY224" s="91"/>
      <c r="EZ224" s="458"/>
      <c r="FA224" s="418"/>
      <c r="FB224" s="91"/>
    </row>
    <row r="225" spans="6:158" s="466" customFormat="1" ht="40.9" customHeight="1">
      <c r="F225" s="469"/>
      <c r="N225" s="470"/>
      <c r="Q225" s="91"/>
      <c r="R225" s="91"/>
      <c r="S225" s="91"/>
      <c r="T225" s="91"/>
      <c r="U225" s="91"/>
      <c r="V225" s="91"/>
      <c r="W225" s="91"/>
      <c r="X225" s="91"/>
      <c r="Y225" s="91"/>
      <c r="Z225" s="91"/>
      <c r="AA225" s="91"/>
      <c r="AB225" s="91"/>
      <c r="AC225" s="91"/>
      <c r="AD225" s="457"/>
      <c r="AE225" s="91"/>
      <c r="AF225" s="91"/>
      <c r="AG225" s="91"/>
      <c r="AH225" s="91"/>
      <c r="AI225" s="91"/>
      <c r="AJ225" s="91"/>
      <c r="AK225" s="91"/>
      <c r="AL225" s="91"/>
      <c r="AM225" s="91"/>
      <c r="AN225" s="91"/>
      <c r="AO225" s="91"/>
      <c r="AP225" s="91"/>
      <c r="AQ225" s="91"/>
      <c r="AR225" s="91"/>
      <c r="AS225" s="91"/>
      <c r="AT225" s="91"/>
      <c r="AU225" s="91"/>
      <c r="AV225" s="91"/>
      <c r="AW225" s="91"/>
      <c r="AX225" s="458"/>
      <c r="AY225" s="91"/>
      <c r="AZ225" s="91"/>
      <c r="BA225" s="91"/>
      <c r="BB225" s="91"/>
      <c r="BC225" s="91"/>
      <c r="BD225" s="5"/>
      <c r="BE225" s="91"/>
      <c r="BF225" s="91"/>
      <c r="BG225" s="91"/>
      <c r="BH225" s="91"/>
      <c r="BI225" s="91"/>
      <c r="BJ225" s="91"/>
      <c r="BK225" s="91"/>
      <c r="BL225" s="91"/>
      <c r="BM225" s="91"/>
      <c r="BN225" s="91"/>
      <c r="BO225" s="91"/>
      <c r="BP225" s="457"/>
      <c r="BQ225" s="91"/>
      <c r="BR225" s="91"/>
      <c r="BS225" s="91"/>
      <c r="BT225" s="91"/>
      <c r="BU225" s="91"/>
      <c r="BV225" s="91"/>
      <c r="BW225" s="91"/>
      <c r="BX225" s="91"/>
      <c r="BY225" s="91"/>
      <c r="BZ225" s="91"/>
      <c r="CA225" s="91"/>
      <c r="CB225" s="91"/>
      <c r="CC225" s="91"/>
      <c r="CD225" s="91"/>
      <c r="CE225" s="91"/>
      <c r="CF225" s="91"/>
      <c r="CG225" s="91"/>
      <c r="CH225" s="91"/>
      <c r="CI225" s="91"/>
      <c r="CJ225" s="91"/>
      <c r="CK225" s="91"/>
      <c r="CL225" s="91"/>
      <c r="CM225" s="91"/>
      <c r="CN225" s="91"/>
      <c r="CO225" s="91"/>
      <c r="CP225" s="91"/>
      <c r="CQ225" s="91"/>
      <c r="CR225" s="91"/>
      <c r="CS225" s="91"/>
      <c r="CT225" s="91"/>
      <c r="CU225" s="91"/>
      <c r="CV225" s="91"/>
      <c r="CW225" s="91"/>
      <c r="CX225" s="477"/>
      <c r="CY225" s="91"/>
      <c r="CZ225" s="91"/>
      <c r="DA225" s="91"/>
      <c r="DB225" s="458"/>
      <c r="DC225" s="91"/>
      <c r="DD225" s="91"/>
      <c r="DE225" s="91"/>
      <c r="DF225" s="91"/>
      <c r="DG225" s="91"/>
      <c r="DH225" s="91"/>
      <c r="DI225" s="91"/>
      <c r="DJ225" s="91"/>
      <c r="DK225" s="91"/>
      <c r="DL225" s="91"/>
      <c r="DM225" s="91"/>
      <c r="DN225" s="91"/>
      <c r="DO225" s="91"/>
      <c r="DP225" s="91"/>
      <c r="DQ225" s="91"/>
      <c r="DR225" s="91"/>
      <c r="DS225" s="91"/>
      <c r="DT225" s="91"/>
      <c r="DU225" s="91"/>
      <c r="DV225" s="91"/>
      <c r="DW225" s="91"/>
      <c r="DX225" s="91"/>
      <c r="DY225" s="91"/>
      <c r="DZ225" s="91"/>
      <c r="EA225" s="91"/>
      <c r="EB225" s="91"/>
      <c r="EC225" s="457"/>
      <c r="ED225" s="91"/>
      <c r="EE225" s="91"/>
      <c r="EF225" s="91"/>
      <c r="EG225" s="91"/>
      <c r="EH225" s="91"/>
      <c r="EI225" s="91"/>
      <c r="EJ225" s="91"/>
      <c r="EK225" s="91"/>
      <c r="EL225" s="91"/>
      <c r="EM225" s="91"/>
      <c r="EN225" s="91"/>
      <c r="EO225" s="91"/>
      <c r="EP225" s="91"/>
      <c r="EQ225" s="91"/>
      <c r="ER225" s="91"/>
      <c r="ES225" s="91"/>
      <c r="ET225" s="91"/>
      <c r="EU225" s="91"/>
      <c r="EV225" s="478"/>
      <c r="EW225" s="91"/>
      <c r="EX225" s="91"/>
      <c r="EY225" s="91"/>
      <c r="EZ225" s="458"/>
      <c r="FA225" s="418"/>
      <c r="FB225" s="91"/>
    </row>
    <row r="226" spans="6:158" s="466" customFormat="1" ht="40.9" customHeight="1">
      <c r="Q226" s="91"/>
      <c r="R226" s="91"/>
      <c r="S226" s="91"/>
      <c r="T226" s="91"/>
      <c r="U226" s="91"/>
      <c r="V226" s="91"/>
      <c r="W226" s="91"/>
      <c r="X226" s="91"/>
      <c r="Y226" s="91"/>
      <c r="Z226" s="91"/>
      <c r="AA226" s="91"/>
      <c r="AB226" s="91"/>
      <c r="AC226" s="91"/>
      <c r="AD226" s="457"/>
      <c r="AE226" s="91"/>
      <c r="AF226" s="91"/>
      <c r="AG226" s="91"/>
      <c r="AH226" s="91"/>
      <c r="AI226" s="91"/>
      <c r="AJ226" s="91"/>
      <c r="AK226" s="91"/>
      <c r="AL226" s="91"/>
      <c r="AM226" s="91"/>
      <c r="AN226" s="91"/>
      <c r="AO226" s="91"/>
      <c r="AP226" s="91"/>
      <c r="AQ226" s="91"/>
      <c r="AR226" s="91"/>
      <c r="AS226" s="91"/>
      <c r="AT226" s="91"/>
      <c r="AU226" s="91"/>
      <c r="AV226" s="91"/>
      <c r="AW226" s="91"/>
      <c r="AX226" s="458"/>
      <c r="AY226" s="91"/>
      <c r="AZ226" s="91"/>
      <c r="BA226" s="91"/>
      <c r="BB226" s="91"/>
      <c r="BC226" s="91"/>
      <c r="BD226" s="5"/>
      <c r="BE226" s="91"/>
      <c r="BF226" s="91"/>
      <c r="BG226" s="91"/>
      <c r="BH226" s="91"/>
      <c r="BI226" s="91"/>
      <c r="BJ226" s="91"/>
      <c r="BK226" s="91"/>
      <c r="BL226" s="91"/>
      <c r="BM226" s="91"/>
      <c r="BN226" s="91"/>
      <c r="BO226" s="91"/>
      <c r="BP226" s="457"/>
      <c r="BQ226" s="91"/>
      <c r="BR226" s="91"/>
      <c r="BS226" s="91"/>
      <c r="BT226" s="91"/>
      <c r="BU226" s="91"/>
      <c r="BV226" s="91"/>
      <c r="BW226" s="91"/>
      <c r="BX226" s="91"/>
      <c r="BY226" s="91"/>
      <c r="BZ226" s="91"/>
      <c r="CA226" s="91"/>
      <c r="CB226" s="91"/>
      <c r="CC226" s="91"/>
      <c r="CD226" s="91"/>
      <c r="CE226" s="91"/>
      <c r="CF226" s="91"/>
      <c r="CG226" s="91"/>
      <c r="CH226" s="91"/>
      <c r="CI226" s="91"/>
      <c r="CJ226" s="91"/>
      <c r="CK226" s="91"/>
      <c r="CL226" s="91"/>
      <c r="CM226" s="91"/>
      <c r="CN226" s="91"/>
      <c r="CO226" s="91"/>
      <c r="CP226" s="91"/>
      <c r="CQ226" s="91"/>
      <c r="CR226" s="91"/>
      <c r="CS226" s="91"/>
      <c r="CT226" s="91"/>
      <c r="CU226" s="91"/>
      <c r="CV226" s="91"/>
      <c r="CW226" s="91"/>
      <c r="CX226" s="477"/>
      <c r="CY226" s="91"/>
      <c r="CZ226" s="91"/>
      <c r="DA226" s="91"/>
      <c r="DB226" s="458"/>
      <c r="DC226" s="91"/>
      <c r="DD226" s="91"/>
      <c r="DE226" s="91"/>
      <c r="DF226" s="91"/>
      <c r="DG226" s="91"/>
      <c r="DH226" s="91"/>
      <c r="DI226" s="91"/>
      <c r="DJ226" s="91"/>
      <c r="DK226" s="91"/>
      <c r="DL226" s="91"/>
      <c r="DM226" s="91"/>
      <c r="DN226" s="91"/>
      <c r="DO226" s="91"/>
      <c r="DP226" s="91"/>
      <c r="DQ226" s="91"/>
      <c r="DR226" s="91"/>
      <c r="DS226" s="91"/>
      <c r="DT226" s="91"/>
      <c r="DU226" s="91"/>
      <c r="DV226" s="91"/>
      <c r="DW226" s="91"/>
      <c r="DX226" s="91"/>
      <c r="DY226" s="91"/>
      <c r="DZ226" s="91"/>
      <c r="EA226" s="91"/>
      <c r="EB226" s="91"/>
      <c r="EC226" s="457"/>
      <c r="ED226" s="91"/>
      <c r="EE226" s="91"/>
      <c r="EF226" s="91"/>
      <c r="EG226" s="91"/>
      <c r="EH226" s="91"/>
      <c r="EI226" s="91"/>
      <c r="EJ226" s="91"/>
      <c r="EK226" s="91"/>
      <c r="EL226" s="91"/>
      <c r="EM226" s="91"/>
      <c r="EN226" s="91"/>
      <c r="EO226" s="91"/>
      <c r="EP226" s="91"/>
      <c r="EQ226" s="91"/>
      <c r="ER226" s="91"/>
      <c r="ES226" s="91"/>
      <c r="ET226" s="91"/>
      <c r="EU226" s="91"/>
      <c r="EV226" s="478"/>
      <c r="EW226" s="91"/>
      <c r="EX226" s="91"/>
      <c r="EY226" s="91"/>
      <c r="EZ226" s="458"/>
      <c r="FA226" s="418"/>
      <c r="FB226" s="91"/>
    </row>
    <row r="227" spans="6:158" s="466" customFormat="1" ht="40.9" customHeight="1">
      <c r="Q227" s="91"/>
      <c r="R227" s="91"/>
      <c r="S227" s="91"/>
      <c r="T227" s="91"/>
      <c r="U227" s="91"/>
      <c r="V227" s="91"/>
      <c r="W227" s="91"/>
      <c r="X227" s="91"/>
      <c r="Y227" s="91"/>
      <c r="Z227" s="91"/>
      <c r="AA227" s="91"/>
      <c r="AB227" s="91"/>
      <c r="AC227" s="91"/>
      <c r="AD227" s="457"/>
      <c r="AE227" s="91"/>
      <c r="AF227" s="91"/>
      <c r="AG227" s="91"/>
      <c r="AH227" s="91"/>
      <c r="AI227" s="91"/>
      <c r="AJ227" s="91"/>
      <c r="AK227" s="91"/>
      <c r="AL227" s="91"/>
      <c r="AM227" s="91"/>
      <c r="AN227" s="91"/>
      <c r="AO227" s="91"/>
      <c r="AP227" s="91"/>
      <c r="AQ227" s="91"/>
      <c r="AR227" s="91"/>
      <c r="AS227" s="91"/>
      <c r="AT227" s="91"/>
      <c r="AU227" s="91"/>
      <c r="AV227" s="91"/>
      <c r="AW227" s="91"/>
      <c r="AX227" s="458"/>
      <c r="AY227" s="91"/>
      <c r="AZ227" s="91"/>
      <c r="BA227" s="91"/>
      <c r="BB227" s="91"/>
      <c r="BC227" s="91"/>
      <c r="BD227" s="5"/>
      <c r="BE227" s="91"/>
      <c r="BF227" s="91"/>
      <c r="BG227" s="91"/>
      <c r="BH227" s="91"/>
      <c r="BI227" s="91"/>
      <c r="BJ227" s="91"/>
      <c r="BK227" s="91"/>
      <c r="BL227" s="91"/>
      <c r="BM227" s="91"/>
      <c r="BN227" s="91"/>
      <c r="BO227" s="91"/>
      <c r="BP227" s="457"/>
      <c r="BQ227" s="91"/>
      <c r="BR227" s="91"/>
      <c r="BS227" s="91"/>
      <c r="BT227" s="91"/>
      <c r="BU227" s="91"/>
      <c r="BV227" s="91"/>
      <c r="BW227" s="91"/>
      <c r="BX227" s="91"/>
      <c r="BY227" s="91"/>
      <c r="BZ227" s="91"/>
      <c r="CA227" s="91"/>
      <c r="CB227" s="91"/>
      <c r="CC227" s="91"/>
      <c r="CD227" s="91"/>
      <c r="CE227" s="91"/>
      <c r="CF227" s="91"/>
      <c r="CG227" s="91"/>
      <c r="CH227" s="91"/>
      <c r="CI227" s="91"/>
      <c r="CJ227" s="91"/>
      <c r="CK227" s="91"/>
      <c r="CL227" s="91"/>
      <c r="CM227" s="91"/>
      <c r="CN227" s="91"/>
      <c r="CO227" s="91"/>
      <c r="CP227" s="91"/>
      <c r="CQ227" s="91"/>
      <c r="CR227" s="91"/>
      <c r="CS227" s="91"/>
      <c r="CT227" s="91"/>
      <c r="CU227" s="91"/>
      <c r="CV227" s="91"/>
      <c r="CW227" s="91"/>
      <c r="CX227" s="477"/>
      <c r="CY227" s="91"/>
      <c r="CZ227" s="91"/>
      <c r="DA227" s="91"/>
      <c r="DB227" s="458"/>
      <c r="DC227" s="91"/>
      <c r="DD227" s="91"/>
      <c r="DE227" s="91"/>
      <c r="DF227" s="91"/>
      <c r="DG227" s="91"/>
      <c r="DH227" s="91"/>
      <c r="DI227" s="91"/>
      <c r="DJ227" s="91"/>
      <c r="DK227" s="91"/>
      <c r="DL227" s="91"/>
      <c r="DM227" s="91"/>
      <c r="DN227" s="91"/>
      <c r="DO227" s="91"/>
      <c r="DP227" s="91"/>
      <c r="DQ227" s="91"/>
      <c r="DR227" s="91"/>
      <c r="DS227" s="91"/>
      <c r="DT227" s="91"/>
      <c r="DU227" s="91"/>
      <c r="DV227" s="91"/>
      <c r="DW227" s="91"/>
      <c r="DX227" s="91"/>
      <c r="DY227" s="91"/>
      <c r="DZ227" s="91"/>
      <c r="EA227" s="91"/>
      <c r="EB227" s="91"/>
      <c r="EC227" s="457"/>
      <c r="ED227" s="91"/>
      <c r="EE227" s="91"/>
      <c r="EF227" s="91"/>
      <c r="EG227" s="91"/>
      <c r="EH227" s="91"/>
      <c r="EI227" s="91"/>
      <c r="EJ227" s="91"/>
      <c r="EK227" s="91"/>
      <c r="EL227" s="91"/>
      <c r="EM227" s="91"/>
      <c r="EN227" s="91"/>
      <c r="EO227" s="91"/>
      <c r="EP227" s="91"/>
      <c r="EQ227" s="91"/>
      <c r="ER227" s="91"/>
      <c r="ES227" s="91"/>
      <c r="ET227" s="91"/>
      <c r="EU227" s="91"/>
      <c r="EV227" s="478"/>
      <c r="EW227" s="91"/>
      <c r="EX227" s="91"/>
      <c r="EY227" s="91"/>
      <c r="EZ227" s="458"/>
      <c r="FA227" s="418"/>
      <c r="FB227" s="91"/>
    </row>
    <row r="228" spans="6:158" s="466" customFormat="1" ht="40.9" customHeight="1">
      <c r="Q228" s="91"/>
      <c r="R228" s="91"/>
      <c r="S228" s="91"/>
      <c r="T228" s="91"/>
      <c r="U228" s="91"/>
      <c r="V228" s="91"/>
      <c r="W228" s="91"/>
      <c r="X228" s="91"/>
      <c r="Y228" s="91"/>
      <c r="Z228" s="91"/>
      <c r="AA228" s="91"/>
      <c r="AB228" s="91"/>
      <c r="AC228" s="91"/>
      <c r="AD228" s="457"/>
      <c r="AE228" s="91"/>
      <c r="AF228" s="91"/>
      <c r="AG228" s="91"/>
      <c r="AH228" s="91"/>
      <c r="AI228" s="91"/>
      <c r="AJ228" s="91"/>
      <c r="AK228" s="91"/>
      <c r="AL228" s="91"/>
      <c r="AM228" s="91"/>
      <c r="AN228" s="91"/>
      <c r="AO228" s="91"/>
      <c r="AP228" s="91"/>
      <c r="AQ228" s="91"/>
      <c r="AR228" s="91"/>
      <c r="AS228" s="91"/>
      <c r="AT228" s="91"/>
      <c r="AU228" s="91"/>
      <c r="AV228" s="91"/>
      <c r="AW228" s="91"/>
      <c r="AX228" s="458"/>
      <c r="AY228" s="91"/>
      <c r="AZ228" s="91"/>
      <c r="BA228" s="91"/>
      <c r="BB228" s="91"/>
      <c r="BC228" s="91"/>
      <c r="BD228" s="5"/>
      <c r="BE228" s="91"/>
      <c r="BF228" s="91"/>
      <c r="BG228" s="91"/>
      <c r="BH228" s="91"/>
      <c r="BI228" s="91"/>
      <c r="BJ228" s="91"/>
      <c r="BK228" s="91"/>
      <c r="BL228" s="91"/>
      <c r="BM228" s="91"/>
      <c r="BN228" s="91"/>
      <c r="BO228" s="91"/>
      <c r="BP228" s="457"/>
      <c r="BQ228" s="91"/>
      <c r="BR228" s="91"/>
      <c r="BS228" s="91"/>
      <c r="BT228" s="91"/>
      <c r="BU228" s="91"/>
      <c r="BV228" s="91"/>
      <c r="BW228" s="91"/>
      <c r="BX228" s="91"/>
      <c r="BY228" s="91"/>
      <c r="BZ228" s="91"/>
      <c r="CA228" s="91"/>
      <c r="CB228" s="91"/>
      <c r="CC228" s="91"/>
      <c r="CD228" s="91"/>
      <c r="CE228" s="91"/>
      <c r="CF228" s="91"/>
      <c r="CG228" s="91"/>
      <c r="CH228" s="91"/>
      <c r="CI228" s="91"/>
      <c r="CJ228" s="91"/>
      <c r="CK228" s="91"/>
      <c r="CL228" s="91"/>
      <c r="CM228" s="91"/>
      <c r="CN228" s="91"/>
      <c r="CO228" s="91"/>
      <c r="CP228" s="91"/>
      <c r="CQ228" s="91"/>
      <c r="CR228" s="91"/>
      <c r="CS228" s="91"/>
      <c r="CT228" s="91"/>
      <c r="CU228" s="91"/>
      <c r="CV228" s="91"/>
      <c r="CW228" s="91"/>
      <c r="CX228" s="477"/>
      <c r="CY228" s="91"/>
      <c r="CZ228" s="91"/>
      <c r="DA228" s="91"/>
      <c r="DB228" s="458"/>
      <c r="DC228" s="91"/>
      <c r="DD228" s="91"/>
      <c r="DE228" s="91"/>
      <c r="DF228" s="91"/>
      <c r="DG228" s="91"/>
      <c r="DH228" s="91"/>
      <c r="DI228" s="91"/>
      <c r="DJ228" s="91"/>
      <c r="DK228" s="91"/>
      <c r="DL228" s="91"/>
      <c r="DM228" s="91"/>
      <c r="DN228" s="91"/>
      <c r="DO228" s="91"/>
      <c r="DP228" s="91"/>
      <c r="DQ228" s="91"/>
      <c r="DR228" s="91"/>
      <c r="DS228" s="91"/>
      <c r="DT228" s="91"/>
      <c r="DU228" s="91"/>
      <c r="DV228" s="91"/>
      <c r="DW228" s="91"/>
      <c r="DX228" s="91"/>
      <c r="DY228" s="91"/>
      <c r="DZ228" s="91"/>
      <c r="EA228" s="91"/>
      <c r="EB228" s="91"/>
      <c r="EC228" s="457"/>
      <c r="ED228" s="91"/>
      <c r="EE228" s="91"/>
      <c r="EF228" s="91"/>
      <c r="EG228" s="91"/>
      <c r="EH228" s="91"/>
      <c r="EI228" s="91"/>
      <c r="EJ228" s="91"/>
      <c r="EK228" s="91"/>
      <c r="EL228" s="91"/>
      <c r="EM228" s="91"/>
      <c r="EN228" s="91"/>
      <c r="EO228" s="91"/>
      <c r="EP228" s="91"/>
      <c r="EQ228" s="91"/>
      <c r="ER228" s="91"/>
      <c r="ES228" s="91"/>
      <c r="ET228" s="91"/>
      <c r="EU228" s="91"/>
      <c r="EV228" s="478"/>
      <c r="EW228" s="91"/>
      <c r="EX228" s="91"/>
      <c r="EY228" s="91"/>
      <c r="EZ228" s="458"/>
      <c r="FA228" s="418"/>
      <c r="FB228" s="91"/>
    </row>
    <row r="229" spans="6:158">
      <c r="F229" s="74"/>
      <c r="N229" s="74"/>
    </row>
    <row r="230" spans="6:158">
      <c r="F230" s="74"/>
      <c r="N230" s="74"/>
    </row>
    <row r="231" spans="6:158">
      <c r="F231" s="74"/>
      <c r="N231" s="74"/>
    </row>
    <row r="232" spans="6:158">
      <c r="F232" s="74"/>
      <c r="N232" s="74"/>
    </row>
    <row r="233" spans="6:158">
      <c r="F233" s="74"/>
      <c r="N233" s="74"/>
    </row>
    <row r="234" spans="6:158">
      <c r="F234" s="74"/>
      <c r="N234" s="74"/>
    </row>
    <row r="235" spans="6:158">
      <c r="F235" s="74"/>
      <c r="N235" s="74"/>
    </row>
    <row r="236" spans="6:158">
      <c r="F236" s="74"/>
      <c r="N236" s="74"/>
    </row>
    <row r="237" spans="6:158">
      <c r="F237" s="74"/>
      <c r="N237" s="74"/>
    </row>
    <row r="238" spans="6:158">
      <c r="F238" s="74"/>
      <c r="N238" s="74"/>
    </row>
    <row r="239" spans="6:158">
      <c r="F239" s="74"/>
      <c r="N239" s="74"/>
    </row>
    <row r="240" spans="6:158">
      <c r="F240" s="74"/>
      <c r="N240" s="74"/>
    </row>
    <row r="241" spans="6:14">
      <c r="F241" s="74"/>
      <c r="N241" s="74"/>
    </row>
    <row r="242" spans="6:14">
      <c r="F242" s="74"/>
      <c r="N242" s="74"/>
    </row>
    <row r="243" spans="6:14">
      <c r="F243" s="74"/>
      <c r="N243" s="74"/>
    </row>
    <row r="244" spans="6:14">
      <c r="F244" s="74"/>
      <c r="N244" s="74"/>
    </row>
    <row r="245" spans="6:14">
      <c r="F245" s="74"/>
      <c r="N245" s="74"/>
    </row>
    <row r="246" spans="6:14">
      <c r="F246" s="74"/>
      <c r="N246" s="74"/>
    </row>
    <row r="247" spans="6:14">
      <c r="F247" s="74"/>
      <c r="N247" s="74"/>
    </row>
    <row r="248" spans="6:14">
      <c r="F248" s="74"/>
      <c r="N248" s="74"/>
    </row>
    <row r="249" spans="6:14">
      <c r="F249" s="74"/>
      <c r="N249" s="74"/>
    </row>
    <row r="250" spans="6:14">
      <c r="F250" s="74"/>
      <c r="N250" s="74"/>
    </row>
    <row r="251" spans="6:14">
      <c r="F251" s="74"/>
      <c r="N251" s="74"/>
    </row>
    <row r="252" spans="6:14">
      <c r="F252" s="74"/>
      <c r="N252" s="74"/>
    </row>
    <row r="253" spans="6:14">
      <c r="F253" s="74"/>
      <c r="N253" s="74"/>
    </row>
    <row r="254" spans="6:14">
      <c r="F254" s="74"/>
      <c r="N254" s="74"/>
    </row>
    <row r="255" spans="6:14">
      <c r="F255" s="74"/>
      <c r="N255" s="74"/>
    </row>
    <row r="256" spans="6:14">
      <c r="F256" s="74"/>
      <c r="N256" s="74"/>
    </row>
    <row r="257" spans="6:14">
      <c r="F257" s="74"/>
      <c r="N257" s="74"/>
    </row>
    <row r="258" spans="6:14">
      <c r="F258" s="74"/>
      <c r="N258" s="74"/>
    </row>
    <row r="259" spans="6:14">
      <c r="F259" s="74"/>
      <c r="N259" s="74"/>
    </row>
    <row r="260" spans="6:14">
      <c r="F260" s="74"/>
      <c r="N260" s="74"/>
    </row>
    <row r="261" spans="6:14">
      <c r="F261" s="74"/>
      <c r="N261" s="74"/>
    </row>
    <row r="262" spans="6:14">
      <c r="F262" s="74"/>
      <c r="N262" s="74"/>
    </row>
    <row r="263" spans="6:14">
      <c r="F263" s="74"/>
      <c r="N263" s="74"/>
    </row>
    <row r="264" spans="6:14">
      <c r="F264" s="74"/>
      <c r="N264" s="74"/>
    </row>
    <row r="265" spans="6:14">
      <c r="F265" s="74"/>
      <c r="N265" s="74"/>
    </row>
    <row r="266" spans="6:14">
      <c r="F266" s="74"/>
      <c r="N266" s="74"/>
    </row>
    <row r="267" spans="6:14">
      <c r="F267" s="74"/>
      <c r="N267" s="74"/>
    </row>
    <row r="268" spans="6:14">
      <c r="F268" s="74"/>
      <c r="N268" s="74"/>
    </row>
    <row r="269" spans="6:14">
      <c r="F269" s="74"/>
      <c r="N269" s="74"/>
    </row>
    <row r="270" spans="6:14">
      <c r="F270" s="74"/>
      <c r="N270" s="74"/>
    </row>
    <row r="271" spans="6:14">
      <c r="F271" s="74"/>
      <c r="N271" s="74"/>
    </row>
    <row r="272" spans="6:14">
      <c r="F272" s="74"/>
      <c r="N272" s="74"/>
    </row>
    <row r="273" spans="6:14">
      <c r="F273" s="74"/>
      <c r="N273" s="74"/>
    </row>
    <row r="274" spans="6:14">
      <c r="F274" s="74"/>
      <c r="N274" s="74"/>
    </row>
    <row r="275" spans="6:14">
      <c r="F275" s="74"/>
      <c r="N275" s="74"/>
    </row>
    <row r="276" spans="6:14">
      <c r="F276" s="74"/>
      <c r="N276" s="74"/>
    </row>
    <row r="277" spans="6:14">
      <c r="F277" s="74"/>
      <c r="N277" s="74"/>
    </row>
    <row r="278" spans="6:14">
      <c r="F278" s="74"/>
      <c r="N278" s="74"/>
    </row>
    <row r="279" spans="6:14">
      <c r="F279" s="74"/>
      <c r="N279" s="74"/>
    </row>
    <row r="280" spans="6:14">
      <c r="F280" s="74"/>
      <c r="N280" s="74"/>
    </row>
    <row r="281" spans="6:14">
      <c r="F281" s="74"/>
      <c r="N281" s="74"/>
    </row>
    <row r="282" spans="6:14">
      <c r="F282" s="74"/>
      <c r="N282" s="74"/>
    </row>
    <row r="283" spans="6:14">
      <c r="F283" s="74"/>
      <c r="N283" s="74"/>
    </row>
    <row r="284" spans="6:14">
      <c r="F284" s="74"/>
      <c r="N284" s="74"/>
    </row>
    <row r="285" spans="6:14">
      <c r="F285" s="74"/>
      <c r="N285" s="74"/>
    </row>
    <row r="286" spans="6:14">
      <c r="F286" s="74"/>
      <c r="N286" s="74"/>
    </row>
    <row r="287" spans="6:14">
      <c r="F287" s="74"/>
      <c r="N287" s="74"/>
    </row>
    <row r="288" spans="6:14">
      <c r="F288" s="74"/>
      <c r="N288" s="74"/>
    </row>
    <row r="289" spans="6:14">
      <c r="F289" s="74"/>
      <c r="N289" s="74"/>
    </row>
    <row r="290" spans="6:14">
      <c r="F290" s="74"/>
      <c r="N290" s="74"/>
    </row>
    <row r="291" spans="6:14">
      <c r="F291" s="74"/>
      <c r="N291" s="74"/>
    </row>
    <row r="292" spans="6:14">
      <c r="F292" s="74"/>
      <c r="N292" s="74"/>
    </row>
    <row r="293" spans="6:14">
      <c r="F293" s="74"/>
      <c r="N293" s="74"/>
    </row>
    <row r="294" spans="6:14">
      <c r="F294" s="74"/>
      <c r="N294" s="74"/>
    </row>
    <row r="295" spans="6:14">
      <c r="F295" s="74"/>
      <c r="N295" s="74"/>
    </row>
    <row r="296" spans="6:14">
      <c r="F296" s="74"/>
      <c r="N296" s="74"/>
    </row>
    <row r="297" spans="6:14">
      <c r="F297" s="74"/>
      <c r="N297" s="74"/>
    </row>
    <row r="298" spans="6:14">
      <c r="F298" s="74"/>
      <c r="N298" s="74"/>
    </row>
    <row r="299" spans="6:14">
      <c r="F299" s="74"/>
      <c r="N299" s="74"/>
    </row>
    <row r="300" spans="6:14">
      <c r="F300" s="74"/>
      <c r="N300" s="74"/>
    </row>
    <row r="301" spans="6:14">
      <c r="F301" s="74"/>
      <c r="N301" s="74"/>
    </row>
    <row r="302" spans="6:14">
      <c r="F302" s="74"/>
      <c r="N302" s="74"/>
    </row>
    <row r="303" spans="6:14">
      <c r="F303" s="74"/>
      <c r="N303" s="74"/>
    </row>
    <row r="304" spans="6:14">
      <c r="F304" s="74"/>
      <c r="N304" s="74"/>
    </row>
    <row r="305" spans="6:14">
      <c r="F305" s="74"/>
      <c r="N305" s="74"/>
    </row>
    <row r="306" spans="6:14">
      <c r="F306" s="74"/>
      <c r="N306" s="74"/>
    </row>
    <row r="307" spans="6:14">
      <c r="F307" s="74"/>
      <c r="N307" s="74"/>
    </row>
    <row r="308" spans="6:14">
      <c r="F308" s="74"/>
      <c r="N308" s="74"/>
    </row>
    <row r="309" spans="6:14">
      <c r="F309" s="74"/>
      <c r="N309" s="74"/>
    </row>
    <row r="310" spans="6:14">
      <c r="F310" s="74"/>
      <c r="N310" s="74"/>
    </row>
    <row r="311" spans="6:14">
      <c r="F311" s="74"/>
      <c r="N311" s="74"/>
    </row>
    <row r="312" spans="6:14">
      <c r="F312" s="74"/>
      <c r="N312" s="74"/>
    </row>
    <row r="313" spans="6:14">
      <c r="F313" s="74"/>
      <c r="N313" s="74"/>
    </row>
    <row r="314" spans="6:14">
      <c r="F314" s="74"/>
      <c r="N314" s="74"/>
    </row>
    <row r="315" spans="6:14">
      <c r="F315" s="74"/>
      <c r="N315" s="74"/>
    </row>
    <row r="316" spans="6:14">
      <c r="F316" s="74"/>
      <c r="N316" s="74"/>
    </row>
    <row r="317" spans="6:14">
      <c r="F317" s="74"/>
      <c r="N317" s="74"/>
    </row>
    <row r="318" spans="6:14">
      <c r="F318" s="74"/>
      <c r="N318" s="74"/>
    </row>
    <row r="319" spans="6:14">
      <c r="F319" s="74"/>
      <c r="N319" s="74"/>
    </row>
    <row r="320" spans="6:14">
      <c r="F320" s="74"/>
      <c r="N320" s="74"/>
    </row>
    <row r="321" spans="6:14">
      <c r="F321" s="74"/>
      <c r="N321" s="74"/>
    </row>
    <row r="322" spans="6:14">
      <c r="F322" s="74"/>
      <c r="N322" s="74"/>
    </row>
    <row r="323" spans="6:14">
      <c r="F323" s="74"/>
      <c r="N323" s="74"/>
    </row>
    <row r="324" spans="6:14">
      <c r="F324" s="74"/>
      <c r="N324" s="74"/>
    </row>
    <row r="325" spans="6:14">
      <c r="F325" s="74"/>
      <c r="N325" s="74"/>
    </row>
    <row r="326" spans="6:14">
      <c r="F326" s="74"/>
      <c r="N326" s="74"/>
    </row>
    <row r="327" spans="6:14">
      <c r="F327" s="74"/>
      <c r="N327" s="74"/>
    </row>
    <row r="328" spans="6:14">
      <c r="F328" s="74"/>
      <c r="N328" s="74"/>
    </row>
    <row r="329" spans="6:14">
      <c r="F329" s="74"/>
      <c r="N329" s="74"/>
    </row>
    <row r="330" spans="6:14">
      <c r="F330" s="74"/>
      <c r="N330" s="74"/>
    </row>
    <row r="331" spans="6:14">
      <c r="F331" s="74"/>
      <c r="N331" s="74"/>
    </row>
    <row r="332" spans="6:14">
      <c r="F332" s="74"/>
      <c r="N332" s="74"/>
    </row>
    <row r="333" spans="6:14">
      <c r="F333" s="74"/>
      <c r="N333" s="74"/>
    </row>
    <row r="334" spans="6:14">
      <c r="F334" s="74"/>
      <c r="N334" s="74"/>
    </row>
    <row r="335" spans="6:14">
      <c r="F335" s="74"/>
      <c r="N335" s="74"/>
    </row>
    <row r="336" spans="6:14">
      <c r="F336" s="74"/>
      <c r="N336" s="74"/>
    </row>
    <row r="337" spans="6:14">
      <c r="F337" s="74"/>
      <c r="N337" s="74"/>
    </row>
    <row r="338" spans="6:14">
      <c r="F338" s="74"/>
      <c r="N338" s="74"/>
    </row>
    <row r="339" spans="6:14">
      <c r="F339" s="74"/>
      <c r="N339" s="74"/>
    </row>
    <row r="340" spans="6:14">
      <c r="F340" s="74"/>
      <c r="N340" s="74"/>
    </row>
    <row r="341" spans="6:14">
      <c r="F341" s="74"/>
      <c r="N341" s="74"/>
    </row>
    <row r="342" spans="6:14">
      <c r="F342" s="74"/>
      <c r="N342" s="74"/>
    </row>
    <row r="343" spans="6:14">
      <c r="F343" s="74"/>
      <c r="N343" s="74"/>
    </row>
    <row r="344" spans="6:14">
      <c r="F344" s="74"/>
      <c r="N344" s="74"/>
    </row>
    <row r="345" spans="6:14">
      <c r="F345" s="74"/>
      <c r="N345" s="74"/>
    </row>
    <row r="346" spans="6:14">
      <c r="F346" s="74"/>
      <c r="N346" s="74"/>
    </row>
    <row r="347" spans="6:14">
      <c r="F347" s="74"/>
      <c r="N347" s="74"/>
    </row>
    <row r="348" spans="6:14">
      <c r="F348" s="74"/>
      <c r="N348" s="74"/>
    </row>
    <row r="349" spans="6:14">
      <c r="F349" s="74"/>
      <c r="N349" s="74"/>
    </row>
    <row r="350" spans="6:14">
      <c r="F350" s="74"/>
      <c r="N350" s="74"/>
    </row>
    <row r="351" spans="6:14">
      <c r="F351" s="74"/>
      <c r="N351" s="74"/>
    </row>
    <row r="352" spans="6:14">
      <c r="F352" s="74"/>
      <c r="N352" s="74"/>
    </row>
    <row r="353" spans="6:14">
      <c r="F353" s="74"/>
      <c r="N353" s="74"/>
    </row>
    <row r="354" spans="6:14">
      <c r="F354" s="74"/>
      <c r="N354" s="74"/>
    </row>
    <row r="355" spans="6:14">
      <c r="F355" s="74"/>
      <c r="N355" s="74"/>
    </row>
    <row r="356" spans="6:14">
      <c r="F356" s="74"/>
      <c r="N356" s="74"/>
    </row>
    <row r="357" spans="6:14">
      <c r="F357" s="74"/>
      <c r="N357" s="74"/>
    </row>
    <row r="358" spans="6:14">
      <c r="F358" s="74"/>
      <c r="N358" s="74"/>
    </row>
    <row r="359" spans="6:14">
      <c r="F359" s="74"/>
      <c r="N359" s="74"/>
    </row>
    <row r="360" spans="6:14">
      <c r="F360" s="74"/>
      <c r="N360" s="74"/>
    </row>
    <row r="361" spans="6:14">
      <c r="F361" s="74"/>
      <c r="N361" s="74"/>
    </row>
    <row r="362" spans="6:14">
      <c r="F362" s="74"/>
      <c r="N362" s="74"/>
    </row>
    <row r="363" spans="6:14">
      <c r="F363" s="74"/>
      <c r="N363" s="74"/>
    </row>
    <row r="364" spans="6:14">
      <c r="F364" s="74"/>
      <c r="N364" s="74"/>
    </row>
    <row r="365" spans="6:14">
      <c r="F365" s="74"/>
      <c r="N365" s="74"/>
    </row>
    <row r="366" spans="6:14">
      <c r="F366" s="74"/>
      <c r="N366" s="74"/>
    </row>
    <row r="367" spans="6:14">
      <c r="F367" s="74"/>
      <c r="N367" s="74"/>
    </row>
    <row r="368" spans="6:14">
      <c r="F368" s="74"/>
      <c r="N368" s="74"/>
    </row>
    <row r="369" spans="6:14">
      <c r="F369" s="74"/>
      <c r="N369" s="74"/>
    </row>
    <row r="370" spans="6:14">
      <c r="F370" s="74"/>
      <c r="N370" s="74"/>
    </row>
    <row r="371" spans="6:14">
      <c r="F371" s="74"/>
      <c r="N371" s="74"/>
    </row>
    <row r="372" spans="6:14">
      <c r="F372" s="74"/>
      <c r="N372" s="74"/>
    </row>
    <row r="373" spans="6:14">
      <c r="F373" s="74"/>
      <c r="N373" s="74"/>
    </row>
    <row r="374" spans="6:14">
      <c r="F374" s="74"/>
      <c r="N374" s="74"/>
    </row>
    <row r="375" spans="6:14">
      <c r="F375" s="74"/>
      <c r="N375" s="74"/>
    </row>
    <row r="376" spans="6:14">
      <c r="F376" s="74"/>
      <c r="N376" s="74"/>
    </row>
    <row r="377" spans="6:14">
      <c r="F377" s="74"/>
      <c r="N377" s="74"/>
    </row>
    <row r="378" spans="6:14">
      <c r="F378" s="74"/>
      <c r="N378" s="74"/>
    </row>
    <row r="379" spans="6:14">
      <c r="F379" s="74"/>
      <c r="N379" s="74"/>
    </row>
    <row r="380" spans="6:14">
      <c r="F380" s="74"/>
      <c r="N380" s="74"/>
    </row>
    <row r="381" spans="6:14">
      <c r="F381" s="74"/>
      <c r="N381" s="74"/>
    </row>
    <row r="382" spans="6:14">
      <c r="F382" s="74"/>
      <c r="N382" s="74"/>
    </row>
    <row r="383" spans="6:14">
      <c r="F383" s="74"/>
      <c r="N383" s="74"/>
    </row>
    <row r="384" spans="6:14">
      <c r="F384" s="74"/>
      <c r="N384" s="74"/>
    </row>
    <row r="385" spans="6:14">
      <c r="F385" s="74"/>
      <c r="N385" s="74"/>
    </row>
    <row r="386" spans="6:14">
      <c r="F386" s="74"/>
      <c r="N386" s="74"/>
    </row>
    <row r="387" spans="6:14">
      <c r="F387" s="74"/>
      <c r="N387" s="74"/>
    </row>
    <row r="388" spans="6:14">
      <c r="F388" s="74"/>
      <c r="N388" s="74"/>
    </row>
    <row r="389" spans="6:14">
      <c r="F389" s="74"/>
      <c r="N389" s="74"/>
    </row>
    <row r="390" spans="6:14">
      <c r="F390" s="74"/>
      <c r="N390" s="74"/>
    </row>
    <row r="391" spans="6:14">
      <c r="F391" s="74"/>
      <c r="N391" s="74"/>
    </row>
    <row r="392" spans="6:14">
      <c r="F392" s="74"/>
      <c r="N392" s="74"/>
    </row>
    <row r="393" spans="6:14">
      <c r="F393" s="74"/>
      <c r="N393" s="74"/>
    </row>
    <row r="394" spans="6:14">
      <c r="F394" s="74"/>
      <c r="N394" s="74"/>
    </row>
    <row r="395" spans="6:14">
      <c r="F395" s="74"/>
      <c r="N395" s="74"/>
    </row>
    <row r="396" spans="6:14">
      <c r="F396" s="74"/>
      <c r="N396" s="74"/>
    </row>
    <row r="397" spans="6:14">
      <c r="F397" s="74"/>
      <c r="N397" s="74"/>
    </row>
    <row r="398" spans="6:14">
      <c r="F398" s="74"/>
      <c r="N398" s="74"/>
    </row>
    <row r="399" spans="6:14">
      <c r="F399" s="74"/>
      <c r="N399" s="74"/>
    </row>
    <row r="400" spans="6:14">
      <c r="F400" s="74"/>
      <c r="N400" s="74"/>
    </row>
    <row r="401" spans="6:14">
      <c r="F401" s="74"/>
      <c r="N401" s="74"/>
    </row>
    <row r="402" spans="6:14">
      <c r="F402" s="74"/>
      <c r="N402" s="74"/>
    </row>
    <row r="403" spans="6:14">
      <c r="F403" s="74"/>
      <c r="N403" s="74"/>
    </row>
    <row r="404" spans="6:14">
      <c r="F404" s="74"/>
      <c r="N404" s="74"/>
    </row>
    <row r="405" spans="6:14">
      <c r="F405" s="74"/>
      <c r="N405" s="74"/>
    </row>
    <row r="406" spans="6:14">
      <c r="F406" s="74"/>
      <c r="N406" s="74"/>
    </row>
    <row r="407" spans="6:14">
      <c r="F407" s="74"/>
      <c r="N407" s="74"/>
    </row>
    <row r="408" spans="6:14">
      <c r="F408" s="74"/>
      <c r="N408" s="74"/>
    </row>
    <row r="409" spans="6:14">
      <c r="F409" s="74"/>
      <c r="N409" s="74"/>
    </row>
    <row r="410" spans="6:14">
      <c r="F410" s="74"/>
      <c r="N410" s="74"/>
    </row>
    <row r="411" spans="6:14">
      <c r="F411" s="74"/>
      <c r="N411" s="74"/>
    </row>
    <row r="412" spans="6:14">
      <c r="F412" s="74"/>
      <c r="N412" s="74"/>
    </row>
    <row r="413" spans="6:14">
      <c r="F413" s="74"/>
      <c r="N413" s="74"/>
    </row>
    <row r="414" spans="6:14">
      <c r="F414" s="74"/>
      <c r="N414" s="74"/>
    </row>
    <row r="415" spans="6:14">
      <c r="F415" s="74"/>
      <c r="N415" s="74"/>
    </row>
    <row r="416" spans="6:14">
      <c r="F416" s="74"/>
      <c r="N416" s="74"/>
    </row>
    <row r="417" spans="6:14">
      <c r="F417" s="74"/>
      <c r="N417" s="74"/>
    </row>
    <row r="418" spans="6:14">
      <c r="F418" s="74"/>
      <c r="N418" s="74"/>
    </row>
    <row r="419" spans="6:14">
      <c r="F419" s="74"/>
      <c r="N419" s="74"/>
    </row>
    <row r="420" spans="6:14">
      <c r="F420" s="74"/>
      <c r="N420" s="74"/>
    </row>
    <row r="421" spans="6:14">
      <c r="F421" s="74"/>
      <c r="N421" s="74"/>
    </row>
    <row r="422" spans="6:14">
      <c r="F422" s="74"/>
      <c r="N422" s="74"/>
    </row>
    <row r="423" spans="6:14">
      <c r="F423" s="74"/>
      <c r="N423" s="74"/>
    </row>
    <row r="424" spans="6:14">
      <c r="F424" s="74"/>
      <c r="N424" s="74"/>
    </row>
    <row r="425" spans="6:14">
      <c r="F425" s="74"/>
      <c r="N425" s="74"/>
    </row>
    <row r="426" spans="6:14">
      <c r="F426" s="74"/>
      <c r="N426" s="74"/>
    </row>
    <row r="427" spans="6:14">
      <c r="F427" s="74"/>
      <c r="N427" s="74"/>
    </row>
    <row r="428" spans="6:14">
      <c r="F428" s="74"/>
      <c r="N428" s="74"/>
    </row>
    <row r="429" spans="6:14">
      <c r="F429" s="74"/>
      <c r="N429" s="74"/>
    </row>
    <row r="430" spans="6:14">
      <c r="F430" s="74"/>
      <c r="N430" s="74"/>
    </row>
    <row r="431" spans="6:14">
      <c r="F431" s="74"/>
      <c r="N431" s="74"/>
    </row>
    <row r="432" spans="6:14">
      <c r="F432" s="74"/>
      <c r="N432" s="74"/>
    </row>
    <row r="433" spans="6:14">
      <c r="F433" s="74"/>
      <c r="N433" s="74"/>
    </row>
    <row r="434" spans="6:14">
      <c r="F434" s="74"/>
      <c r="N434" s="74"/>
    </row>
    <row r="435" spans="6:14">
      <c r="F435" s="74"/>
      <c r="N435" s="74"/>
    </row>
    <row r="436" spans="6:14">
      <c r="F436" s="74"/>
      <c r="N436" s="74"/>
    </row>
    <row r="437" spans="6:14">
      <c r="F437" s="74"/>
      <c r="N437" s="74"/>
    </row>
    <row r="438" spans="6:14">
      <c r="F438" s="74"/>
      <c r="N438" s="74"/>
    </row>
    <row r="439" spans="6:14">
      <c r="F439" s="74"/>
      <c r="N439" s="74"/>
    </row>
    <row r="440" spans="6:14">
      <c r="F440" s="74"/>
      <c r="N440" s="74"/>
    </row>
    <row r="441" spans="6:14">
      <c r="F441" s="74"/>
      <c r="N441" s="74"/>
    </row>
    <row r="442" spans="6:14">
      <c r="F442" s="74"/>
      <c r="N442" s="74"/>
    </row>
    <row r="443" spans="6:14">
      <c r="F443" s="74"/>
      <c r="N443" s="74"/>
    </row>
    <row r="444" spans="6:14">
      <c r="F444" s="74"/>
      <c r="N444" s="74"/>
    </row>
    <row r="445" spans="6:14">
      <c r="F445" s="74"/>
      <c r="N445" s="74"/>
    </row>
    <row r="446" spans="6:14">
      <c r="F446" s="74"/>
      <c r="N446" s="74"/>
    </row>
    <row r="447" spans="6:14">
      <c r="F447" s="74"/>
      <c r="N447" s="74"/>
    </row>
    <row r="448" spans="6:14">
      <c r="F448" s="74"/>
      <c r="N448" s="74"/>
    </row>
    <row r="449" spans="6:14">
      <c r="F449" s="74"/>
      <c r="N449" s="74"/>
    </row>
    <row r="450" spans="6:14">
      <c r="F450" s="74"/>
      <c r="N450" s="74"/>
    </row>
    <row r="451" spans="6:14">
      <c r="F451" s="74"/>
      <c r="N451" s="74"/>
    </row>
    <row r="452" spans="6:14">
      <c r="F452" s="74"/>
      <c r="N452" s="74"/>
    </row>
    <row r="453" spans="6:14">
      <c r="F453" s="74"/>
      <c r="N453" s="74"/>
    </row>
    <row r="454" spans="6:14">
      <c r="F454" s="74"/>
      <c r="N454" s="74"/>
    </row>
    <row r="455" spans="6:14">
      <c r="F455" s="74"/>
      <c r="N455" s="74"/>
    </row>
    <row r="456" spans="6:14">
      <c r="F456" s="74"/>
      <c r="N456" s="74"/>
    </row>
    <row r="457" spans="6:14">
      <c r="F457" s="74"/>
      <c r="N457" s="74"/>
    </row>
    <row r="458" spans="6:14">
      <c r="F458" s="74"/>
      <c r="N458" s="74"/>
    </row>
    <row r="459" spans="6:14">
      <c r="F459" s="74"/>
      <c r="N459" s="74"/>
    </row>
    <row r="460" spans="6:14">
      <c r="F460" s="74"/>
      <c r="N460" s="74"/>
    </row>
    <row r="461" spans="6:14">
      <c r="F461" s="74"/>
      <c r="N461" s="74"/>
    </row>
    <row r="462" spans="6:14">
      <c r="F462" s="74"/>
      <c r="N462" s="74"/>
    </row>
    <row r="463" spans="6:14">
      <c r="F463" s="74"/>
      <c r="N463" s="74"/>
    </row>
    <row r="464" spans="6:14">
      <c r="F464" s="74"/>
      <c r="N464" s="74"/>
    </row>
    <row r="465" spans="6:14">
      <c r="F465" s="74"/>
      <c r="N465" s="74"/>
    </row>
    <row r="466" spans="6:14">
      <c r="F466" s="74"/>
      <c r="N466" s="74"/>
    </row>
    <row r="467" spans="6:14">
      <c r="F467" s="74"/>
      <c r="N467" s="74"/>
    </row>
    <row r="468" spans="6:14">
      <c r="F468" s="74"/>
      <c r="N468" s="74"/>
    </row>
    <row r="469" spans="6:14">
      <c r="F469" s="74"/>
      <c r="N469" s="74"/>
    </row>
    <row r="470" spans="6:14">
      <c r="F470" s="74"/>
      <c r="N470" s="74"/>
    </row>
    <row r="471" spans="6:14">
      <c r="F471" s="74"/>
      <c r="N471" s="74"/>
    </row>
    <row r="472" spans="6:14">
      <c r="F472" s="74"/>
      <c r="N472" s="74"/>
    </row>
    <row r="473" spans="6:14">
      <c r="F473" s="74"/>
      <c r="N473" s="74"/>
    </row>
    <row r="474" spans="6:14">
      <c r="F474" s="74"/>
      <c r="N474" s="74"/>
    </row>
    <row r="475" spans="6:14">
      <c r="F475" s="74"/>
      <c r="N475" s="74"/>
    </row>
    <row r="476" spans="6:14">
      <c r="F476" s="74"/>
      <c r="N476" s="74"/>
    </row>
    <row r="477" spans="6:14">
      <c r="F477" s="74"/>
      <c r="N477" s="74"/>
    </row>
    <row r="478" spans="6:14">
      <c r="F478" s="74"/>
      <c r="N478" s="74"/>
    </row>
    <row r="479" spans="6:14">
      <c r="F479" s="74"/>
      <c r="N479" s="74"/>
    </row>
    <row r="480" spans="6:14">
      <c r="F480" s="74"/>
      <c r="N480" s="74"/>
    </row>
    <row r="481" spans="6:14">
      <c r="F481" s="74"/>
      <c r="N481" s="74"/>
    </row>
    <row r="482" spans="6:14">
      <c r="F482" s="74"/>
      <c r="N482" s="74"/>
    </row>
    <row r="483" spans="6:14">
      <c r="F483" s="74"/>
      <c r="N483" s="74"/>
    </row>
    <row r="484" spans="6:14">
      <c r="F484" s="74"/>
      <c r="N484" s="74"/>
    </row>
    <row r="485" spans="6:14">
      <c r="F485" s="74"/>
      <c r="N485" s="74"/>
    </row>
    <row r="486" spans="6:14">
      <c r="F486" s="74"/>
      <c r="N486" s="74"/>
    </row>
    <row r="487" spans="6:14">
      <c r="F487" s="74"/>
      <c r="N487" s="74"/>
    </row>
    <row r="488" spans="6:14">
      <c r="F488" s="74"/>
      <c r="N488" s="74"/>
    </row>
    <row r="489" spans="6:14">
      <c r="F489" s="74"/>
      <c r="N489" s="74"/>
    </row>
    <row r="490" spans="6:14">
      <c r="F490" s="74"/>
      <c r="N490" s="74"/>
    </row>
    <row r="491" spans="6:14">
      <c r="F491" s="74"/>
      <c r="N491" s="74"/>
    </row>
    <row r="492" spans="6:14">
      <c r="F492" s="74"/>
      <c r="N492" s="74"/>
    </row>
    <row r="493" spans="6:14">
      <c r="F493" s="74"/>
      <c r="N493" s="74"/>
    </row>
    <row r="494" spans="6:14">
      <c r="F494" s="74"/>
      <c r="N494" s="74"/>
    </row>
    <row r="495" spans="6:14">
      <c r="F495" s="74"/>
      <c r="N495" s="74"/>
    </row>
    <row r="496" spans="6:14">
      <c r="F496" s="74"/>
      <c r="N496" s="74"/>
    </row>
    <row r="497" spans="6:14">
      <c r="F497" s="74"/>
      <c r="N497" s="74"/>
    </row>
    <row r="498" spans="6:14">
      <c r="F498" s="74"/>
      <c r="N498" s="74"/>
    </row>
    <row r="499" spans="6:14">
      <c r="F499" s="74"/>
      <c r="N499" s="74"/>
    </row>
    <row r="500" spans="6:14">
      <c r="F500" s="74"/>
      <c r="N500" s="74"/>
    </row>
    <row r="501" spans="6:14">
      <c r="F501" s="74"/>
      <c r="N501" s="74"/>
    </row>
    <row r="502" spans="6:14">
      <c r="F502" s="74"/>
      <c r="N502" s="74"/>
    </row>
    <row r="503" spans="6:14">
      <c r="F503" s="74"/>
      <c r="N503" s="74"/>
    </row>
    <row r="504" spans="6:14">
      <c r="F504" s="74"/>
      <c r="N504" s="74"/>
    </row>
    <row r="505" spans="6:14">
      <c r="F505" s="74"/>
      <c r="N505" s="74"/>
    </row>
    <row r="506" spans="6:14">
      <c r="F506" s="74"/>
      <c r="N506" s="74"/>
    </row>
    <row r="507" spans="6:14">
      <c r="F507" s="74"/>
      <c r="N507" s="74"/>
    </row>
    <row r="508" spans="6:14">
      <c r="F508" s="74"/>
      <c r="N508" s="74"/>
    </row>
    <row r="509" spans="6:14">
      <c r="F509" s="74"/>
      <c r="N509" s="74"/>
    </row>
    <row r="510" spans="6:14">
      <c r="F510" s="74"/>
      <c r="N510" s="74"/>
    </row>
    <row r="511" spans="6:14">
      <c r="F511" s="74"/>
      <c r="N511" s="74"/>
    </row>
    <row r="512" spans="6:14">
      <c r="F512" s="74"/>
      <c r="N512" s="74"/>
    </row>
    <row r="513" spans="6:14">
      <c r="F513" s="74"/>
      <c r="N513" s="74"/>
    </row>
    <row r="514" spans="6:14">
      <c r="F514" s="74"/>
      <c r="N514" s="74"/>
    </row>
    <row r="515" spans="6:14">
      <c r="F515" s="74"/>
      <c r="N515" s="74"/>
    </row>
    <row r="516" spans="6:14">
      <c r="F516" s="74"/>
      <c r="N516" s="74"/>
    </row>
    <row r="517" spans="6:14">
      <c r="F517" s="74"/>
      <c r="N517" s="74"/>
    </row>
    <row r="518" spans="6:14">
      <c r="F518" s="74"/>
      <c r="N518" s="74"/>
    </row>
    <row r="519" spans="6:14">
      <c r="F519" s="74"/>
      <c r="N519" s="74"/>
    </row>
    <row r="520" spans="6:14">
      <c r="F520" s="74"/>
      <c r="N520" s="74"/>
    </row>
    <row r="521" spans="6:14">
      <c r="F521" s="74"/>
      <c r="N521" s="74"/>
    </row>
    <row r="522" spans="6:14">
      <c r="F522" s="74"/>
      <c r="N522" s="74"/>
    </row>
    <row r="523" spans="6:14">
      <c r="F523" s="74"/>
      <c r="N523" s="74"/>
    </row>
    <row r="524" spans="6:14">
      <c r="F524" s="74"/>
      <c r="N524" s="74"/>
    </row>
    <row r="525" spans="6:14">
      <c r="F525" s="74"/>
      <c r="N525" s="74"/>
    </row>
    <row r="526" spans="6:14">
      <c r="F526" s="74"/>
      <c r="N526" s="74"/>
    </row>
    <row r="527" spans="6:14">
      <c r="F527" s="74"/>
      <c r="N527" s="74"/>
    </row>
    <row r="528" spans="6:14">
      <c r="F528" s="74"/>
      <c r="N528" s="74"/>
    </row>
    <row r="529" spans="6:14">
      <c r="F529" s="74"/>
      <c r="N529" s="74"/>
    </row>
    <row r="530" spans="6:14">
      <c r="F530" s="74"/>
      <c r="N530" s="74"/>
    </row>
    <row r="531" spans="6:14">
      <c r="F531" s="74"/>
      <c r="N531" s="74"/>
    </row>
    <row r="532" spans="6:14">
      <c r="F532" s="74"/>
      <c r="N532" s="74"/>
    </row>
    <row r="533" spans="6:14">
      <c r="F533" s="74"/>
      <c r="N533" s="74"/>
    </row>
    <row r="534" spans="6:14">
      <c r="F534" s="74"/>
      <c r="N534" s="74"/>
    </row>
    <row r="535" spans="6:14">
      <c r="F535" s="74"/>
      <c r="N535" s="74"/>
    </row>
    <row r="536" spans="6:14">
      <c r="F536" s="74"/>
      <c r="N536" s="74"/>
    </row>
    <row r="537" spans="6:14">
      <c r="F537" s="74"/>
      <c r="N537" s="74"/>
    </row>
    <row r="538" spans="6:14">
      <c r="F538" s="74"/>
      <c r="N538" s="74"/>
    </row>
    <row r="539" spans="6:14">
      <c r="F539" s="74"/>
      <c r="N539" s="74"/>
    </row>
    <row r="540" spans="6:14">
      <c r="F540" s="74"/>
      <c r="N540" s="74"/>
    </row>
    <row r="541" spans="6:14">
      <c r="F541" s="74"/>
      <c r="N541" s="74"/>
    </row>
    <row r="542" spans="6:14">
      <c r="F542" s="74"/>
      <c r="N542" s="74"/>
    </row>
    <row r="543" spans="6:14">
      <c r="F543" s="74"/>
      <c r="N543" s="74"/>
    </row>
    <row r="544" spans="6:14">
      <c r="F544" s="74"/>
      <c r="N544" s="74"/>
    </row>
    <row r="545" spans="6:14">
      <c r="F545" s="74"/>
      <c r="N545" s="74"/>
    </row>
    <row r="546" spans="6:14">
      <c r="F546" s="74"/>
      <c r="N546" s="74"/>
    </row>
    <row r="547" spans="6:14">
      <c r="F547" s="74"/>
      <c r="N547" s="74"/>
    </row>
    <row r="548" spans="6:14">
      <c r="F548" s="74"/>
      <c r="N548" s="74"/>
    </row>
    <row r="549" spans="6:14">
      <c r="F549" s="74"/>
      <c r="N549" s="74"/>
    </row>
    <row r="550" spans="6:14">
      <c r="F550" s="74"/>
      <c r="N550" s="74"/>
    </row>
    <row r="551" spans="6:14">
      <c r="F551" s="74"/>
      <c r="N551" s="74"/>
    </row>
    <row r="552" spans="6:14">
      <c r="F552" s="74"/>
      <c r="N552" s="74"/>
    </row>
    <row r="553" spans="6:14">
      <c r="F553" s="74"/>
      <c r="N553" s="74"/>
    </row>
    <row r="554" spans="6:14">
      <c r="F554" s="74"/>
      <c r="N554" s="74"/>
    </row>
    <row r="555" spans="6:14">
      <c r="F555" s="74"/>
      <c r="N555" s="74"/>
    </row>
    <row r="556" spans="6:14">
      <c r="F556" s="74"/>
      <c r="N556" s="74"/>
    </row>
    <row r="557" spans="6:14">
      <c r="F557" s="74"/>
      <c r="N557" s="74"/>
    </row>
    <row r="558" spans="6:14">
      <c r="F558" s="74"/>
      <c r="N558" s="74"/>
    </row>
    <row r="559" spans="6:14">
      <c r="F559" s="74"/>
      <c r="N559" s="74"/>
    </row>
    <row r="560" spans="6:14">
      <c r="F560" s="74"/>
      <c r="N560" s="74"/>
    </row>
    <row r="561" spans="6:14">
      <c r="F561" s="74"/>
      <c r="N561" s="74"/>
    </row>
    <row r="562" spans="6:14">
      <c r="F562" s="74"/>
      <c r="N562" s="74"/>
    </row>
    <row r="563" spans="6:14">
      <c r="F563" s="74"/>
      <c r="N563" s="74"/>
    </row>
    <row r="564" spans="6:14">
      <c r="F564" s="74"/>
      <c r="N564" s="74"/>
    </row>
    <row r="565" spans="6:14">
      <c r="F565" s="74"/>
      <c r="N565" s="74"/>
    </row>
    <row r="566" spans="6:14">
      <c r="F566" s="74"/>
      <c r="N566" s="74"/>
    </row>
    <row r="567" spans="6:14">
      <c r="F567" s="74"/>
      <c r="N567" s="74"/>
    </row>
    <row r="568" spans="6:14">
      <c r="F568" s="74"/>
      <c r="N568" s="74"/>
    </row>
    <row r="569" spans="6:14">
      <c r="F569" s="74"/>
      <c r="N569" s="74"/>
    </row>
    <row r="570" spans="6:14">
      <c r="F570" s="74"/>
      <c r="N570" s="74"/>
    </row>
    <row r="571" spans="6:14">
      <c r="F571" s="74"/>
      <c r="N571" s="74"/>
    </row>
    <row r="572" spans="6:14">
      <c r="F572" s="74"/>
      <c r="N572" s="74"/>
    </row>
    <row r="573" spans="6:14">
      <c r="F573" s="74"/>
      <c r="N573" s="74"/>
    </row>
    <row r="574" spans="6:14">
      <c r="F574" s="74"/>
      <c r="N574" s="74"/>
    </row>
    <row r="575" spans="6:14">
      <c r="F575" s="74"/>
      <c r="N575" s="74"/>
    </row>
    <row r="576" spans="6:14">
      <c r="F576" s="74"/>
      <c r="N576" s="74"/>
    </row>
    <row r="577" spans="6:14">
      <c r="F577" s="74"/>
      <c r="N577" s="74"/>
    </row>
    <row r="578" spans="6:14">
      <c r="F578" s="74"/>
      <c r="N578" s="74"/>
    </row>
    <row r="579" spans="6:14">
      <c r="F579" s="74"/>
      <c r="N579" s="74"/>
    </row>
    <row r="580" spans="6:14">
      <c r="F580" s="74"/>
      <c r="N580" s="74"/>
    </row>
    <row r="581" spans="6:14">
      <c r="F581" s="74"/>
      <c r="N581" s="74"/>
    </row>
    <row r="582" spans="6:14">
      <c r="F582" s="74"/>
      <c r="N582" s="74"/>
    </row>
    <row r="583" spans="6:14">
      <c r="F583" s="74"/>
      <c r="N583" s="74"/>
    </row>
    <row r="584" spans="6:14">
      <c r="F584" s="74"/>
      <c r="N584" s="74"/>
    </row>
    <row r="585" spans="6:14">
      <c r="F585" s="74"/>
      <c r="N585" s="74"/>
    </row>
    <row r="586" spans="6:14">
      <c r="F586" s="74"/>
      <c r="N586" s="74"/>
    </row>
    <row r="587" spans="6:14">
      <c r="F587" s="74"/>
      <c r="N587" s="74"/>
    </row>
    <row r="588" spans="6:14">
      <c r="F588" s="74"/>
      <c r="N588" s="74"/>
    </row>
    <row r="589" spans="6:14">
      <c r="F589" s="74"/>
      <c r="N589" s="74"/>
    </row>
    <row r="590" spans="6:14">
      <c r="F590" s="74"/>
      <c r="N590" s="74"/>
    </row>
    <row r="591" spans="6:14">
      <c r="F591" s="74"/>
      <c r="N591" s="74"/>
    </row>
    <row r="592" spans="6:14">
      <c r="F592" s="74"/>
      <c r="N592" s="74"/>
    </row>
    <row r="593" spans="6:14">
      <c r="F593" s="74"/>
      <c r="N593" s="74"/>
    </row>
    <row r="594" spans="6:14">
      <c r="F594" s="74"/>
      <c r="N594" s="74"/>
    </row>
    <row r="595" spans="6:14">
      <c r="F595" s="74"/>
      <c r="N595" s="74"/>
    </row>
    <row r="596" spans="6:14">
      <c r="F596" s="74"/>
      <c r="N596" s="74"/>
    </row>
    <row r="597" spans="6:14">
      <c r="F597" s="74"/>
      <c r="N597" s="74"/>
    </row>
    <row r="598" spans="6:14">
      <c r="F598" s="74"/>
      <c r="N598" s="74"/>
    </row>
    <row r="599" spans="6:14">
      <c r="F599" s="74"/>
      <c r="N599" s="74"/>
    </row>
    <row r="600" spans="6:14">
      <c r="F600" s="74"/>
      <c r="N600" s="74"/>
    </row>
    <row r="601" spans="6:14">
      <c r="F601" s="74"/>
      <c r="N601" s="74"/>
    </row>
    <row r="602" spans="6:14">
      <c r="F602" s="74"/>
      <c r="N602" s="74"/>
    </row>
    <row r="603" spans="6:14">
      <c r="F603" s="74"/>
      <c r="N603" s="74"/>
    </row>
    <row r="604" spans="6:14">
      <c r="F604" s="74"/>
      <c r="N604" s="74"/>
    </row>
    <row r="605" spans="6:14">
      <c r="F605" s="74"/>
      <c r="N605" s="74"/>
    </row>
    <row r="606" spans="6:14">
      <c r="F606" s="74"/>
      <c r="N606" s="74"/>
    </row>
    <row r="607" spans="6:14">
      <c r="F607" s="74"/>
      <c r="N607" s="74"/>
    </row>
    <row r="608" spans="6:14">
      <c r="F608" s="74"/>
      <c r="N608" s="74"/>
    </row>
    <row r="609" spans="6:14">
      <c r="F609" s="74"/>
      <c r="N609" s="74"/>
    </row>
    <row r="610" spans="6:14">
      <c r="F610" s="74"/>
      <c r="N610" s="74"/>
    </row>
    <row r="611" spans="6:14">
      <c r="F611" s="74"/>
      <c r="N611" s="74"/>
    </row>
    <row r="612" spans="6:14">
      <c r="F612" s="74"/>
      <c r="N612" s="74"/>
    </row>
    <row r="613" spans="6:14">
      <c r="F613" s="74"/>
      <c r="N613" s="74"/>
    </row>
    <row r="614" spans="6:14">
      <c r="F614" s="74"/>
      <c r="N614" s="74"/>
    </row>
    <row r="615" spans="6:14">
      <c r="F615" s="74"/>
      <c r="N615" s="74"/>
    </row>
    <row r="616" spans="6:14">
      <c r="F616" s="74"/>
      <c r="N616" s="74"/>
    </row>
    <row r="617" spans="6:14">
      <c r="F617" s="74"/>
      <c r="N617" s="74"/>
    </row>
    <row r="618" spans="6:14">
      <c r="F618" s="74"/>
      <c r="N618" s="74"/>
    </row>
    <row r="619" spans="6:14">
      <c r="F619" s="74"/>
      <c r="N619" s="74"/>
    </row>
    <row r="620" spans="6:14">
      <c r="F620" s="74"/>
      <c r="N620" s="74"/>
    </row>
    <row r="621" spans="6:14">
      <c r="F621" s="74"/>
      <c r="N621" s="74"/>
    </row>
    <row r="622" spans="6:14">
      <c r="F622" s="74"/>
      <c r="N622" s="74"/>
    </row>
    <row r="623" spans="6:14">
      <c r="F623" s="74"/>
      <c r="N623" s="74"/>
    </row>
    <row r="624" spans="6:14">
      <c r="F624" s="74"/>
      <c r="N624" s="74"/>
    </row>
    <row r="625" spans="6:14">
      <c r="F625" s="74"/>
      <c r="N625" s="74"/>
    </row>
    <row r="626" spans="6:14">
      <c r="F626" s="74"/>
      <c r="N626" s="74"/>
    </row>
    <row r="627" spans="6:14">
      <c r="F627" s="74"/>
      <c r="N627" s="74"/>
    </row>
    <row r="628" spans="6:14">
      <c r="F628" s="74"/>
      <c r="N628" s="74"/>
    </row>
    <row r="629" spans="6:14">
      <c r="F629" s="74"/>
      <c r="N629" s="74"/>
    </row>
    <row r="630" spans="6:14">
      <c r="F630" s="74"/>
      <c r="N630" s="74"/>
    </row>
    <row r="631" spans="6:14">
      <c r="F631" s="74"/>
      <c r="N631" s="74"/>
    </row>
    <row r="632" spans="6:14">
      <c r="F632" s="74"/>
      <c r="N632" s="74"/>
    </row>
    <row r="633" spans="6:14">
      <c r="F633" s="74"/>
      <c r="N633" s="74"/>
    </row>
    <row r="634" spans="6:14">
      <c r="F634" s="74"/>
      <c r="N634" s="74"/>
    </row>
    <row r="635" spans="6:14">
      <c r="F635" s="74"/>
      <c r="N635" s="74"/>
    </row>
    <row r="636" spans="6:14">
      <c r="F636" s="74"/>
      <c r="N636" s="74"/>
    </row>
    <row r="637" spans="6:14">
      <c r="F637" s="74"/>
      <c r="N637" s="74"/>
    </row>
    <row r="638" spans="6:14">
      <c r="F638" s="74"/>
      <c r="N638" s="74"/>
    </row>
    <row r="639" spans="6:14">
      <c r="F639" s="74"/>
      <c r="N639" s="74"/>
    </row>
    <row r="640" spans="6:14">
      <c r="F640" s="74"/>
      <c r="N640" s="74"/>
    </row>
    <row r="641" spans="6:14">
      <c r="F641" s="74"/>
      <c r="N641" s="74"/>
    </row>
    <row r="642" spans="6:14">
      <c r="F642" s="74"/>
      <c r="N642" s="74"/>
    </row>
    <row r="643" spans="6:14">
      <c r="F643" s="74"/>
      <c r="N643" s="74"/>
    </row>
    <row r="644" spans="6:14">
      <c r="F644" s="74"/>
      <c r="N644" s="74"/>
    </row>
    <row r="645" spans="6:14">
      <c r="F645" s="74"/>
      <c r="N645" s="74"/>
    </row>
    <row r="646" spans="6:14">
      <c r="F646" s="74"/>
      <c r="N646" s="74"/>
    </row>
    <row r="647" spans="6:14">
      <c r="F647" s="74"/>
      <c r="N647" s="74"/>
    </row>
    <row r="648" spans="6:14">
      <c r="F648" s="74"/>
      <c r="N648" s="74"/>
    </row>
    <row r="649" spans="6:14">
      <c r="F649" s="74"/>
      <c r="N649" s="74"/>
    </row>
    <row r="650" spans="6:14">
      <c r="F650" s="74"/>
      <c r="N650" s="74"/>
    </row>
    <row r="651" spans="6:14">
      <c r="F651" s="74"/>
      <c r="N651" s="74"/>
    </row>
    <row r="652" spans="6:14">
      <c r="F652" s="74"/>
      <c r="N652" s="74"/>
    </row>
    <row r="653" spans="6:14">
      <c r="F653" s="74"/>
      <c r="N653" s="74"/>
    </row>
    <row r="654" spans="6:14">
      <c r="F654" s="74"/>
      <c r="N654" s="74"/>
    </row>
    <row r="655" spans="6:14">
      <c r="F655" s="74"/>
      <c r="N655" s="74"/>
    </row>
    <row r="656" spans="6:14">
      <c r="F656" s="74"/>
      <c r="N656" s="74"/>
    </row>
    <row r="657" spans="6:14">
      <c r="F657" s="74"/>
      <c r="N657" s="74"/>
    </row>
    <row r="658" spans="6:14">
      <c r="F658" s="74"/>
      <c r="N658" s="74"/>
    </row>
    <row r="659" spans="6:14">
      <c r="F659" s="74"/>
      <c r="N659" s="74"/>
    </row>
    <row r="660" spans="6:14">
      <c r="F660" s="74"/>
      <c r="N660" s="74"/>
    </row>
    <row r="661" spans="6:14">
      <c r="F661" s="74"/>
      <c r="N661" s="74"/>
    </row>
    <row r="662" spans="6:14">
      <c r="F662" s="74"/>
      <c r="N662" s="74"/>
    </row>
    <row r="663" spans="6:14">
      <c r="F663" s="74"/>
      <c r="N663" s="74"/>
    </row>
    <row r="664" spans="6:14">
      <c r="F664" s="74"/>
      <c r="N664" s="74"/>
    </row>
    <row r="665" spans="6:14">
      <c r="F665" s="74"/>
      <c r="N665" s="74"/>
    </row>
    <row r="666" spans="6:14">
      <c r="F666" s="74"/>
      <c r="N666" s="74"/>
    </row>
    <row r="667" spans="6:14">
      <c r="F667" s="74"/>
      <c r="N667" s="74"/>
    </row>
    <row r="668" spans="6:14">
      <c r="F668" s="74"/>
      <c r="N668" s="74"/>
    </row>
    <row r="669" spans="6:14">
      <c r="F669" s="74"/>
      <c r="N669" s="74"/>
    </row>
    <row r="670" spans="6:14">
      <c r="F670" s="74"/>
      <c r="N670" s="74"/>
    </row>
    <row r="671" spans="6:14">
      <c r="F671" s="74"/>
      <c r="N671" s="74"/>
    </row>
    <row r="672" spans="6:14">
      <c r="F672" s="74"/>
      <c r="N672" s="74"/>
    </row>
    <row r="673" spans="6:14">
      <c r="F673" s="74"/>
      <c r="N673" s="74"/>
    </row>
    <row r="674" spans="6:14">
      <c r="F674" s="74"/>
      <c r="N674" s="74"/>
    </row>
    <row r="675" spans="6:14">
      <c r="F675" s="74"/>
      <c r="N675" s="74"/>
    </row>
    <row r="676" spans="6:14">
      <c r="F676" s="74"/>
      <c r="N676" s="74"/>
    </row>
    <row r="677" spans="6:14">
      <c r="F677" s="74"/>
      <c r="N677" s="74"/>
    </row>
    <row r="678" spans="6:14">
      <c r="F678" s="74"/>
      <c r="N678" s="74"/>
    </row>
    <row r="679" spans="6:14">
      <c r="F679" s="74"/>
      <c r="N679" s="74"/>
    </row>
    <row r="680" spans="6:14">
      <c r="F680" s="74"/>
      <c r="N680" s="74"/>
    </row>
    <row r="681" spans="6:14">
      <c r="F681" s="74"/>
      <c r="N681" s="74"/>
    </row>
    <row r="682" spans="6:14">
      <c r="F682" s="74"/>
      <c r="N682" s="74"/>
    </row>
    <row r="683" spans="6:14">
      <c r="F683" s="74"/>
      <c r="N683" s="74"/>
    </row>
    <row r="684" spans="6:14">
      <c r="F684" s="74"/>
      <c r="N684" s="74"/>
    </row>
    <row r="685" spans="6:14">
      <c r="F685" s="74"/>
      <c r="N685" s="74"/>
    </row>
    <row r="686" spans="6:14">
      <c r="F686" s="74"/>
      <c r="N686" s="74"/>
    </row>
    <row r="687" spans="6:14">
      <c r="F687" s="74"/>
      <c r="N687" s="74"/>
    </row>
    <row r="688" spans="6:14">
      <c r="F688" s="74"/>
      <c r="N688" s="74"/>
    </row>
    <row r="689" spans="6:14">
      <c r="F689" s="74"/>
      <c r="N689" s="74"/>
    </row>
    <row r="690" spans="6:14">
      <c r="F690" s="74"/>
      <c r="N690" s="74"/>
    </row>
    <row r="691" spans="6:14">
      <c r="F691" s="74"/>
      <c r="N691" s="74"/>
    </row>
    <row r="692" spans="6:14">
      <c r="F692" s="74"/>
      <c r="N692" s="74"/>
    </row>
    <row r="693" spans="6:14">
      <c r="F693" s="74"/>
      <c r="N693" s="74"/>
    </row>
    <row r="694" spans="6:14">
      <c r="F694" s="74"/>
      <c r="N694" s="74"/>
    </row>
    <row r="695" spans="6:14">
      <c r="F695" s="74"/>
      <c r="N695" s="74"/>
    </row>
    <row r="696" spans="6:14">
      <c r="F696" s="74"/>
      <c r="N696" s="74"/>
    </row>
    <row r="697" spans="6:14">
      <c r="F697" s="74"/>
      <c r="N697" s="74"/>
    </row>
    <row r="698" spans="6:14">
      <c r="F698" s="74"/>
      <c r="N698" s="74"/>
    </row>
    <row r="699" spans="6:14">
      <c r="F699" s="74"/>
      <c r="N699" s="74"/>
    </row>
    <row r="700" spans="6:14">
      <c r="F700" s="74"/>
      <c r="N700" s="74"/>
    </row>
    <row r="701" spans="6:14">
      <c r="F701" s="74"/>
      <c r="N701" s="74"/>
    </row>
    <row r="702" spans="6:14">
      <c r="F702" s="74"/>
      <c r="N702" s="74"/>
    </row>
    <row r="703" spans="6:14">
      <c r="F703" s="74"/>
      <c r="N703" s="74"/>
    </row>
    <row r="704" spans="6:14">
      <c r="F704" s="74"/>
      <c r="N704" s="74"/>
    </row>
    <row r="705" spans="6:14">
      <c r="F705" s="74"/>
      <c r="N705" s="74"/>
    </row>
    <row r="706" spans="6:14">
      <c r="F706" s="74"/>
      <c r="N706" s="74"/>
    </row>
    <row r="707" spans="6:14">
      <c r="F707" s="74"/>
      <c r="N707" s="74"/>
    </row>
    <row r="708" spans="6:14">
      <c r="F708" s="74"/>
      <c r="N708" s="74"/>
    </row>
    <row r="709" spans="6:14">
      <c r="F709" s="74"/>
      <c r="N709" s="74"/>
    </row>
    <row r="710" spans="6:14">
      <c r="F710" s="74"/>
      <c r="N710" s="74"/>
    </row>
    <row r="711" spans="6:14">
      <c r="F711" s="74"/>
      <c r="N711" s="74"/>
    </row>
    <row r="712" spans="6:14">
      <c r="F712" s="74"/>
      <c r="N712" s="74"/>
    </row>
    <row r="713" spans="6:14">
      <c r="F713" s="74"/>
      <c r="N713" s="74"/>
    </row>
    <row r="714" spans="6:14">
      <c r="F714" s="74"/>
      <c r="N714" s="74"/>
    </row>
    <row r="715" spans="6:14">
      <c r="F715" s="74"/>
      <c r="N715" s="74"/>
    </row>
    <row r="716" spans="6:14">
      <c r="F716" s="74"/>
      <c r="N716" s="74"/>
    </row>
    <row r="717" spans="6:14">
      <c r="F717" s="74"/>
      <c r="N717" s="74"/>
    </row>
    <row r="718" spans="6:14">
      <c r="F718" s="74"/>
      <c r="N718" s="74"/>
    </row>
    <row r="719" spans="6:14">
      <c r="F719" s="74"/>
      <c r="N719" s="74"/>
    </row>
    <row r="720" spans="6:14">
      <c r="F720" s="74"/>
      <c r="N720" s="74"/>
    </row>
    <row r="721" spans="6:14">
      <c r="F721" s="74"/>
      <c r="N721" s="74"/>
    </row>
    <row r="722" spans="6:14">
      <c r="F722" s="74"/>
      <c r="N722" s="74"/>
    </row>
    <row r="723" spans="6:14">
      <c r="F723" s="74"/>
      <c r="N723" s="74"/>
    </row>
    <row r="724" spans="6:14">
      <c r="F724" s="74"/>
      <c r="N724" s="74"/>
    </row>
    <row r="725" spans="6:14">
      <c r="F725" s="74"/>
      <c r="N725" s="74"/>
    </row>
    <row r="726" spans="6:14">
      <c r="F726" s="74"/>
      <c r="N726" s="74"/>
    </row>
    <row r="727" spans="6:14">
      <c r="F727" s="74"/>
      <c r="N727" s="74"/>
    </row>
    <row r="728" spans="6:14">
      <c r="F728" s="74"/>
      <c r="N728" s="74"/>
    </row>
    <row r="729" spans="6:14">
      <c r="F729" s="74"/>
      <c r="N729" s="74"/>
    </row>
    <row r="730" spans="6:14">
      <c r="F730" s="74"/>
      <c r="N730" s="74"/>
    </row>
    <row r="731" spans="6:14">
      <c r="F731" s="74"/>
      <c r="N731" s="74"/>
    </row>
    <row r="732" spans="6:14">
      <c r="F732" s="74"/>
      <c r="N732" s="74"/>
    </row>
    <row r="733" spans="6:14">
      <c r="F733" s="74"/>
      <c r="N733" s="74"/>
    </row>
    <row r="734" spans="6:14">
      <c r="F734" s="74"/>
      <c r="N734" s="74"/>
    </row>
    <row r="735" spans="6:14">
      <c r="F735" s="74"/>
      <c r="N735" s="74"/>
    </row>
    <row r="736" spans="6:14">
      <c r="F736" s="74"/>
      <c r="N736" s="74"/>
    </row>
    <row r="737" spans="6:14">
      <c r="F737" s="74"/>
      <c r="N737" s="74"/>
    </row>
    <row r="738" spans="6:14">
      <c r="F738" s="74"/>
      <c r="N738" s="74"/>
    </row>
    <row r="739" spans="6:14">
      <c r="F739" s="74"/>
      <c r="N739" s="74"/>
    </row>
    <row r="740" spans="6:14">
      <c r="F740" s="74"/>
      <c r="N740" s="74"/>
    </row>
    <row r="741" spans="6:14">
      <c r="F741" s="74"/>
      <c r="N741" s="74"/>
    </row>
    <row r="742" spans="6:14">
      <c r="F742" s="74"/>
      <c r="N742" s="74"/>
    </row>
    <row r="743" spans="6:14">
      <c r="F743" s="74"/>
      <c r="N743" s="74"/>
    </row>
    <row r="744" spans="6:14">
      <c r="F744" s="74"/>
      <c r="N744" s="74"/>
    </row>
    <row r="745" spans="6:14">
      <c r="F745" s="74"/>
      <c r="N745" s="74"/>
    </row>
    <row r="746" spans="6:14">
      <c r="F746" s="74"/>
      <c r="N746" s="74"/>
    </row>
    <row r="747" spans="6:14">
      <c r="F747" s="74"/>
      <c r="N747" s="74"/>
    </row>
    <row r="748" spans="6:14">
      <c r="F748" s="74"/>
      <c r="N748" s="74"/>
    </row>
    <row r="749" spans="6:14">
      <c r="F749" s="74"/>
      <c r="N749" s="74"/>
    </row>
    <row r="750" spans="6:14">
      <c r="F750" s="74"/>
      <c r="N750" s="74"/>
    </row>
    <row r="751" spans="6:14">
      <c r="F751" s="74"/>
      <c r="N751" s="74"/>
    </row>
    <row r="752" spans="6:14">
      <c r="F752" s="74"/>
      <c r="N752" s="74"/>
    </row>
    <row r="753" spans="6:14">
      <c r="F753" s="74"/>
      <c r="N753" s="74"/>
    </row>
    <row r="754" spans="6:14">
      <c r="F754" s="74"/>
      <c r="N754" s="74"/>
    </row>
    <row r="755" spans="6:14">
      <c r="F755" s="74"/>
      <c r="N755" s="74"/>
    </row>
    <row r="756" spans="6:14">
      <c r="F756" s="74"/>
      <c r="N756" s="74"/>
    </row>
    <row r="757" spans="6:14">
      <c r="F757" s="74"/>
      <c r="N757" s="74"/>
    </row>
    <row r="758" spans="6:14">
      <c r="F758" s="74"/>
      <c r="N758" s="74"/>
    </row>
    <row r="759" spans="6:14">
      <c r="F759" s="74"/>
      <c r="N759" s="74"/>
    </row>
    <row r="760" spans="6:14">
      <c r="F760" s="74"/>
      <c r="N760" s="74"/>
    </row>
    <row r="761" spans="6:14">
      <c r="F761" s="74"/>
      <c r="N761" s="74"/>
    </row>
    <row r="762" spans="6:14">
      <c r="F762" s="74"/>
      <c r="N762" s="74"/>
    </row>
    <row r="763" spans="6:14">
      <c r="F763" s="74"/>
      <c r="N763" s="74"/>
    </row>
    <row r="764" spans="6:14">
      <c r="F764" s="74"/>
      <c r="N764" s="74"/>
    </row>
    <row r="765" spans="6:14">
      <c r="F765" s="74"/>
      <c r="N765" s="74"/>
    </row>
    <row r="766" spans="6:14">
      <c r="F766" s="74"/>
      <c r="N766" s="74"/>
    </row>
    <row r="767" spans="6:14">
      <c r="F767" s="74"/>
      <c r="N767" s="74"/>
    </row>
    <row r="768" spans="6:14">
      <c r="F768" s="74"/>
      <c r="N768" s="74"/>
    </row>
    <row r="769" spans="6:14">
      <c r="F769" s="74"/>
      <c r="N769" s="74"/>
    </row>
    <row r="770" spans="6:14">
      <c r="F770" s="74"/>
      <c r="N770" s="74"/>
    </row>
    <row r="771" spans="6:14">
      <c r="F771" s="74"/>
      <c r="N771" s="74"/>
    </row>
    <row r="772" spans="6:14">
      <c r="F772" s="74"/>
      <c r="N772" s="74"/>
    </row>
    <row r="773" spans="6:14">
      <c r="F773" s="74"/>
      <c r="N773" s="74"/>
    </row>
    <row r="774" spans="6:14">
      <c r="F774" s="74"/>
      <c r="N774" s="74"/>
    </row>
    <row r="775" spans="6:14">
      <c r="F775" s="74"/>
      <c r="N775" s="74"/>
    </row>
    <row r="776" spans="6:14">
      <c r="F776" s="74"/>
      <c r="N776" s="74"/>
    </row>
    <row r="777" spans="6:14">
      <c r="F777" s="74"/>
      <c r="N777" s="74"/>
    </row>
    <row r="778" spans="6:14">
      <c r="F778" s="74"/>
      <c r="N778" s="74"/>
    </row>
    <row r="779" spans="6:14">
      <c r="F779" s="74"/>
      <c r="N779" s="74"/>
    </row>
    <row r="780" spans="6:14">
      <c r="F780" s="74"/>
      <c r="N780" s="74"/>
    </row>
    <row r="781" spans="6:14">
      <c r="F781" s="74"/>
      <c r="N781" s="74"/>
    </row>
    <row r="782" spans="6:14">
      <c r="F782" s="74"/>
      <c r="N782" s="74"/>
    </row>
    <row r="783" spans="6:14">
      <c r="F783" s="74"/>
      <c r="N783" s="74"/>
    </row>
    <row r="784" spans="6:14">
      <c r="F784" s="74"/>
      <c r="N784" s="74"/>
    </row>
    <row r="785" spans="6:14">
      <c r="F785" s="74"/>
      <c r="N785" s="74"/>
    </row>
  </sheetData>
  <protectedRanges>
    <protectedRange sqref="C821" name="Range1_1_1_1_1_1_1_2_1"/>
    <protectedRange sqref="C822:C823 C825:C827" name="Range1_1_1_1_1_1_1_1_2_1"/>
  </protectedRanges>
  <autoFilter ref="A9:FB211"/>
  <mergeCells count="30">
    <mergeCell ref="O7:O9"/>
    <mergeCell ref="P7:P9"/>
    <mergeCell ref="N7:N9"/>
    <mergeCell ref="DG7:EY7"/>
    <mergeCell ref="AS8:AU8"/>
    <mergeCell ref="BU8:BW8"/>
    <mergeCell ref="CI8:CK8"/>
    <mergeCell ref="Q7:DF7"/>
    <mergeCell ref="AP8:AP9"/>
    <mergeCell ref="A4:O4"/>
    <mergeCell ref="A5:O5"/>
    <mergeCell ref="A6:O6"/>
    <mergeCell ref="A7:A9"/>
    <mergeCell ref="B7:B9"/>
    <mergeCell ref="C7:C9"/>
    <mergeCell ref="D7:D9"/>
    <mergeCell ref="E7:E9"/>
    <mergeCell ref="F7:F9"/>
    <mergeCell ref="G7:G9"/>
    <mergeCell ref="H7:H9"/>
    <mergeCell ref="I7:I9"/>
    <mergeCell ref="J7:J9"/>
    <mergeCell ref="K7:K9"/>
    <mergeCell ref="L7:L9"/>
    <mergeCell ref="M7:M9"/>
    <mergeCell ref="A1:G1"/>
    <mergeCell ref="K1:O1"/>
    <mergeCell ref="A2:G2"/>
    <mergeCell ref="K2:O2"/>
    <mergeCell ref="A3:O3"/>
  </mergeCells>
  <conditionalFormatting sqref="B5">
    <cfRule type="duplicateValues" dxfId="6" priority="1"/>
  </conditionalFormatting>
  <pageMargins left="0.19685039370078741" right="0.15748031496062992" top="0.31496062992125984" bottom="0.27559055118110237" header="0.31496062992125984" footer="0"/>
  <pageSetup paperSize="9" scale="80" orientation="landscape" r:id="rId1"/>
  <headerFooter>
    <oddFooter>&amp;C&amp;8Page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FC793"/>
  <sheetViews>
    <sheetView topLeftCell="B7" zoomScale="80" zoomScaleNormal="80" workbookViewId="0">
      <pane xSplit="15" ySplit="3" topLeftCell="EH109" activePane="bottomRight" state="frozen"/>
      <selection activeCell="B7" sqref="B7"/>
      <selection pane="topRight" activeCell="T7" sqref="T7"/>
      <selection pane="bottomLeft" activeCell="B10" sqref="B10"/>
      <selection pane="bottomRight" activeCell="ER110" sqref="ER110"/>
    </sheetView>
  </sheetViews>
  <sheetFormatPr defaultColWidth="9.140625" defaultRowHeight="12.75"/>
  <cols>
    <col min="1" max="1" width="5.7109375" style="324" customWidth="1"/>
    <col min="2" max="2" width="7.5703125" style="324" customWidth="1"/>
    <col min="3" max="3" width="7.42578125" style="324" hidden="1" customWidth="1"/>
    <col min="4" max="4" width="5.140625" style="324" hidden="1" customWidth="1"/>
    <col min="5" max="5" width="6.7109375" style="324" hidden="1" customWidth="1"/>
    <col min="6" max="6" width="20.85546875" style="365" customWidth="1"/>
    <col min="7" max="7" width="15.42578125" style="324" customWidth="1"/>
    <col min="8" max="8" width="13" style="324" customWidth="1"/>
    <col min="9" max="9" width="19.7109375" style="324" hidden="1" customWidth="1"/>
    <col min="10" max="10" width="8.140625" style="324" hidden="1" customWidth="1"/>
    <col min="11" max="11" width="15" style="324" customWidth="1"/>
    <col min="12" max="12" width="24.42578125" style="324" customWidth="1"/>
    <col min="13" max="13" width="7.7109375" style="324" customWidth="1"/>
    <col min="14" max="14" width="10.85546875" style="366" customWidth="1"/>
    <col min="15" max="15" width="16.85546875" style="324" customWidth="1"/>
    <col min="16" max="16" width="8.140625" style="324" hidden="1" customWidth="1"/>
    <col min="17" max="17" width="7.85546875" style="367" customWidth="1"/>
    <col min="18" max="18" width="9.140625" style="324"/>
    <col min="19" max="19" width="7.85546875" style="367" customWidth="1"/>
    <col min="20" max="20" width="9.140625" style="324"/>
    <col min="21" max="21" width="7.85546875" style="367" customWidth="1"/>
    <col min="22" max="22" width="9.140625" style="324"/>
    <col min="23" max="23" width="7.85546875" style="367" customWidth="1"/>
    <col min="24" max="24" width="9.140625" style="324"/>
    <col min="25" max="25" width="7.85546875" style="367" customWidth="1"/>
    <col min="26" max="26" width="9.140625" style="324"/>
    <col min="27" max="27" width="7.85546875" style="367" customWidth="1"/>
    <col min="28" max="28" width="9.140625" style="324"/>
    <col min="29" max="29" width="7.85546875" style="367" customWidth="1"/>
    <col min="30" max="30" width="6.7109375" style="230" customWidth="1"/>
    <col min="31" max="31" width="7.85546875" style="367" customWidth="1"/>
    <col min="32" max="32" width="9.140625" style="324"/>
    <col min="33" max="33" width="7.85546875" style="367" customWidth="1"/>
    <col min="34" max="34" width="9.140625" style="324"/>
    <col min="35" max="35" width="7.85546875" style="367" customWidth="1"/>
    <col min="36" max="36" width="9.140625" style="324"/>
    <col min="37" max="37" width="7.85546875" style="367" customWidth="1"/>
    <col min="38" max="38" width="8.28515625" style="324" customWidth="1"/>
    <col min="39" max="39" width="7.85546875" style="367" customWidth="1"/>
    <col min="40" max="40" width="9.140625" style="324"/>
    <col min="41" max="41" width="7.85546875" style="367" customWidth="1"/>
    <col min="42" max="42" width="11" style="324" customWidth="1"/>
    <col min="43" max="43" width="7.85546875" style="367" customWidth="1"/>
    <col min="44" max="44" width="9.140625" style="324"/>
    <col min="45" max="47" width="7.85546875" style="367" customWidth="1"/>
    <col min="48" max="48" width="9.140625" style="324"/>
    <col min="49" max="49" width="7.85546875" style="367" customWidth="1"/>
    <col min="50" max="50" width="9.140625" style="368"/>
    <col min="51" max="51" width="7.85546875" style="367" customWidth="1"/>
    <col min="52" max="52" width="9.140625" style="324"/>
    <col min="53" max="53" width="7.85546875" style="367" customWidth="1"/>
    <col min="54" max="54" width="9.140625" style="324"/>
    <col min="55" max="55" width="7.85546875" style="367" customWidth="1"/>
    <col min="56" max="56" width="9.140625" style="325"/>
    <col min="57" max="57" width="7.85546875" style="367" customWidth="1"/>
    <col min="58" max="58" width="9.7109375" style="324" customWidth="1"/>
    <col min="59" max="59" width="7.85546875" style="367" customWidth="1"/>
    <col min="60" max="60" width="9.140625" style="324"/>
    <col min="61" max="61" width="7.85546875" style="367" customWidth="1"/>
    <col min="62" max="62" width="11" style="324" customWidth="1"/>
    <col min="63" max="63" width="7.85546875" style="367" customWidth="1"/>
    <col min="64" max="64" width="9.140625" style="324"/>
    <col min="65" max="65" width="7.85546875" style="367" customWidth="1"/>
    <col min="66" max="66" width="9.140625" style="324"/>
    <col min="67" max="67" width="7.85546875" style="367" customWidth="1"/>
    <col min="68" max="68" width="7.140625" style="369" customWidth="1"/>
    <col min="69" max="69" width="7.85546875" style="367" customWidth="1"/>
    <col min="70" max="70" width="9.140625" style="324"/>
    <col min="71" max="71" width="7.85546875" style="367" customWidth="1"/>
    <col min="72" max="72" width="9.140625" style="324"/>
    <col min="73" max="75" width="7.85546875" style="367" customWidth="1"/>
    <col min="76" max="76" width="9.140625" style="324"/>
    <col min="77" max="77" width="7.85546875" style="367" customWidth="1"/>
    <col min="78" max="78" width="9.140625" style="324"/>
    <col min="79" max="79" width="7.85546875" style="367" customWidth="1"/>
    <col min="80" max="80" width="9.140625" style="324"/>
    <col min="81" max="81" width="7.85546875" style="367" customWidth="1"/>
    <col min="82" max="82" width="7.7109375" style="324" customWidth="1"/>
    <col min="83" max="83" width="7.85546875" style="367" customWidth="1"/>
    <col min="84" max="84" width="9.140625" style="324"/>
    <col min="85" max="85" width="7.85546875" style="367" customWidth="1"/>
    <col min="86" max="86" width="9.140625" style="324"/>
    <col min="87" max="89" width="7.85546875" style="367" customWidth="1"/>
    <col min="90" max="90" width="9.140625" style="324"/>
    <col min="91" max="91" width="7.85546875" style="367" customWidth="1"/>
    <col min="92" max="92" width="9.140625" style="324"/>
    <col min="93" max="93" width="7.85546875" style="367" customWidth="1"/>
    <col min="94" max="94" width="9.140625" style="230"/>
    <col min="95" max="95" width="7.85546875" style="367" customWidth="1"/>
    <col min="96" max="96" width="9.140625" style="324"/>
    <col min="97" max="97" width="7.85546875" style="367" customWidth="1"/>
    <col min="98" max="98" width="9.140625" style="324"/>
    <col min="99" max="99" width="7.85546875" style="367" customWidth="1"/>
    <col min="100" max="100" width="9.140625" style="324"/>
    <col min="101" max="101" width="7.85546875" style="367" customWidth="1"/>
    <col min="102" max="102" width="9.140625" style="368"/>
    <col min="103" max="103" width="7.85546875" style="367" customWidth="1"/>
    <col min="104" max="104" width="9.140625" style="324"/>
    <col min="105" max="105" width="7.85546875" style="367" customWidth="1"/>
    <col min="106" max="106" width="9.140625" style="368"/>
    <col min="107" max="107" width="7.85546875" style="367" customWidth="1"/>
    <col min="108" max="108" width="9.140625" style="324"/>
    <col min="109" max="109" width="7.85546875" style="367" customWidth="1"/>
    <col min="110" max="110" width="9.140625" style="324"/>
    <col min="111" max="111" width="8.140625" style="367" customWidth="1"/>
    <col min="112" max="112" width="9.140625" style="324"/>
    <col min="113" max="113" width="8.140625" style="367" customWidth="1"/>
    <col min="114" max="114" width="9.140625" style="324"/>
    <col min="115" max="115" width="8.140625" style="367" customWidth="1"/>
    <col min="116" max="116" width="9.140625" style="324"/>
    <col min="117" max="117" width="8.140625" style="367" customWidth="1"/>
    <col min="118" max="118" width="9.140625" style="324"/>
    <col min="119" max="119" width="8.140625" style="367" customWidth="1"/>
    <col min="120" max="120" width="9.140625" style="324"/>
    <col min="121" max="121" width="8.140625" style="367" customWidth="1"/>
    <col min="122" max="122" width="9.140625" style="324"/>
    <col min="123" max="125" width="8.140625" style="367" customWidth="1"/>
    <col min="126" max="126" width="9.140625" style="324"/>
    <col min="127" max="127" width="8.140625" style="367" customWidth="1"/>
    <col min="128" max="128" width="9.140625" style="324"/>
    <col min="129" max="129" width="8.140625" style="367" customWidth="1"/>
    <col min="130" max="130" width="9.140625" style="324"/>
    <col min="131" max="131" width="8.140625" style="367" customWidth="1"/>
    <col min="132" max="132" width="9.140625" style="324"/>
    <col min="133" max="133" width="8.140625" style="367" customWidth="1"/>
    <col min="134" max="134" width="9.140625" style="230"/>
    <col min="135" max="135" width="8.140625" style="367" customWidth="1"/>
    <col min="136" max="136" width="9.140625" style="324"/>
    <col min="137" max="137" width="8.140625" style="367" customWidth="1"/>
    <col min="138" max="138" width="9.140625" style="324"/>
    <col min="139" max="139" width="8.140625" style="367" customWidth="1"/>
    <col min="140" max="140" width="9.140625" style="324"/>
    <col min="141" max="142" width="8.140625" style="367" customWidth="1"/>
    <col min="143" max="143" width="9.140625" style="324"/>
    <col min="144" max="144" width="8.140625" style="367" customWidth="1"/>
    <col min="145" max="145" width="9.140625" style="324"/>
    <col min="146" max="146" width="8.140625" style="367" customWidth="1"/>
    <col min="147" max="147" width="9.140625" style="324"/>
    <col min="148" max="148" width="8.140625" style="367" customWidth="1"/>
    <col min="149" max="149" width="9.140625" style="324"/>
    <col min="150" max="150" width="8.140625" style="367" customWidth="1"/>
    <col min="151" max="151" width="9.140625" style="324"/>
    <col min="152" max="152" width="8.140625" style="367" customWidth="1"/>
    <col min="153" max="153" width="8.140625" style="380" customWidth="1"/>
    <col min="154" max="155" width="8.140625" style="367" customWidth="1"/>
    <col min="156" max="156" width="8.140625" style="370" customWidth="1"/>
    <col min="157" max="157" width="9.140625" style="368"/>
    <col min="158" max="158" width="10.28515625" style="544" customWidth="1"/>
    <col min="159" max="16384" width="9.140625" style="324"/>
  </cols>
  <sheetData>
    <row r="1" spans="1:159" s="51" customFormat="1" ht="23.25" customHeight="1">
      <c r="A1" s="705" t="s">
        <v>3359</v>
      </c>
      <c r="B1" s="705"/>
      <c r="C1" s="705"/>
      <c r="D1" s="705"/>
      <c r="E1" s="705"/>
      <c r="F1" s="705"/>
      <c r="G1" s="705"/>
      <c r="H1" s="1"/>
      <c r="I1" s="1"/>
      <c r="J1" s="1"/>
      <c r="K1" s="705" t="s">
        <v>3360</v>
      </c>
      <c r="L1" s="705"/>
      <c r="M1" s="705"/>
      <c r="N1" s="705"/>
      <c r="O1" s="705"/>
      <c r="P1" s="705"/>
      <c r="AD1" s="227"/>
      <c r="AX1" s="243"/>
      <c r="BD1" s="260"/>
      <c r="BP1" s="277"/>
      <c r="CP1" s="227"/>
      <c r="DB1" s="243"/>
      <c r="ED1" s="227"/>
      <c r="ES1" s="54"/>
      <c r="EZ1" s="243"/>
      <c r="FA1" s="243"/>
      <c r="FB1" s="541"/>
    </row>
    <row r="2" spans="1:159" s="51" customFormat="1" ht="23.25" customHeight="1">
      <c r="A2" s="706" t="s">
        <v>3361</v>
      </c>
      <c r="B2" s="706"/>
      <c r="C2" s="706"/>
      <c r="D2" s="706"/>
      <c r="E2" s="706"/>
      <c r="F2" s="706"/>
      <c r="G2" s="706"/>
      <c r="H2" s="52"/>
      <c r="I2" s="52"/>
      <c r="J2" s="52"/>
      <c r="K2" s="706" t="s">
        <v>3362</v>
      </c>
      <c r="L2" s="706"/>
      <c r="M2" s="706"/>
      <c r="N2" s="706"/>
      <c r="O2" s="706"/>
      <c r="P2" s="706"/>
      <c r="AD2" s="227"/>
      <c r="AX2" s="243"/>
      <c r="BD2" s="260"/>
      <c r="BP2" s="277"/>
      <c r="CP2" s="227"/>
      <c r="DB2" s="243"/>
      <c r="ED2" s="227"/>
      <c r="ES2" s="54"/>
      <c r="EZ2" s="243"/>
      <c r="FA2" s="243"/>
      <c r="FB2" s="541"/>
    </row>
    <row r="3" spans="1:159" s="54" customFormat="1" ht="23.25" customHeight="1">
      <c r="A3" s="707" t="s">
        <v>3363</v>
      </c>
      <c r="B3" s="707"/>
      <c r="C3" s="707"/>
      <c r="D3" s="707"/>
      <c r="E3" s="707"/>
      <c r="F3" s="707"/>
      <c r="G3" s="707"/>
      <c r="H3" s="707"/>
      <c r="I3" s="707"/>
      <c r="J3" s="707"/>
      <c r="K3" s="707"/>
      <c r="L3" s="707"/>
      <c r="M3" s="707"/>
      <c r="N3" s="707"/>
      <c r="O3" s="707"/>
      <c r="P3" s="707"/>
      <c r="AD3" s="251"/>
      <c r="AX3" s="244"/>
      <c r="BD3" s="261"/>
      <c r="BP3" s="278"/>
      <c r="DB3" s="244"/>
      <c r="ED3" s="251"/>
      <c r="EZ3" s="244"/>
      <c r="FA3" s="244"/>
      <c r="FB3" s="542"/>
    </row>
    <row r="4" spans="1:159" s="54" customFormat="1" ht="23.25" customHeight="1">
      <c r="A4" s="703" t="s">
        <v>6007</v>
      </c>
      <c r="B4" s="703"/>
      <c r="C4" s="703"/>
      <c r="D4" s="703"/>
      <c r="E4" s="703"/>
      <c r="F4" s="703"/>
      <c r="G4" s="703"/>
      <c r="H4" s="703"/>
      <c r="I4" s="703"/>
      <c r="J4" s="703"/>
      <c r="K4" s="703"/>
      <c r="L4" s="703"/>
      <c r="M4" s="703"/>
      <c r="N4" s="703"/>
      <c r="O4" s="703"/>
      <c r="P4" s="703"/>
      <c r="AD4" s="251"/>
      <c r="AX4" s="244"/>
      <c r="BD4" s="261"/>
      <c r="BP4" s="278"/>
      <c r="DB4" s="244"/>
      <c r="ED4" s="251"/>
      <c r="EZ4" s="244"/>
      <c r="FA4" s="244"/>
      <c r="FB4" s="542"/>
    </row>
    <row r="5" spans="1:159" s="54" customFormat="1" ht="23.25" customHeight="1">
      <c r="A5" s="704" t="s">
        <v>247</v>
      </c>
      <c r="B5" s="704"/>
      <c r="C5" s="704"/>
      <c r="D5" s="704"/>
      <c r="E5" s="704"/>
      <c r="F5" s="704"/>
      <c r="G5" s="704"/>
      <c r="H5" s="704"/>
      <c r="I5" s="704"/>
      <c r="J5" s="704"/>
      <c r="K5" s="704"/>
      <c r="L5" s="704"/>
      <c r="M5" s="704"/>
      <c r="N5" s="704"/>
      <c r="O5" s="704"/>
      <c r="P5" s="704"/>
      <c r="AD5" s="251"/>
      <c r="AX5" s="244"/>
      <c r="BD5" s="261"/>
      <c r="BP5" s="278"/>
      <c r="DB5" s="244"/>
      <c r="ED5" s="251"/>
      <c r="EZ5" s="244"/>
      <c r="FA5" s="244"/>
      <c r="FB5" s="542"/>
    </row>
    <row r="6" spans="1:159" s="58" customFormat="1" ht="23.25" customHeight="1">
      <c r="A6" s="708" t="s">
        <v>3365</v>
      </c>
      <c r="B6" s="708"/>
      <c r="C6" s="708"/>
      <c r="D6" s="708"/>
      <c r="E6" s="708"/>
      <c r="F6" s="708"/>
      <c r="G6" s="708"/>
      <c r="H6" s="708"/>
      <c r="I6" s="708"/>
      <c r="J6" s="708"/>
      <c r="K6" s="708"/>
      <c r="L6" s="708"/>
      <c r="M6" s="708"/>
      <c r="N6" s="708"/>
      <c r="O6" s="708"/>
      <c r="P6" s="708"/>
      <c r="AD6" s="252"/>
      <c r="AX6" s="245"/>
      <c r="BD6" s="262"/>
      <c r="BP6" s="279"/>
      <c r="DB6" s="245"/>
      <c r="ED6" s="252"/>
      <c r="EZ6" s="245"/>
      <c r="FA6" s="245"/>
      <c r="FB6" s="543"/>
    </row>
    <row r="7" spans="1:159" s="266" customFormat="1" ht="18.75" customHeight="1">
      <c r="A7" s="747" t="s">
        <v>0</v>
      </c>
      <c r="B7" s="747" t="s">
        <v>3127</v>
      </c>
      <c r="C7" s="747" t="s">
        <v>3128</v>
      </c>
      <c r="D7" s="747" t="s">
        <v>3129</v>
      </c>
      <c r="E7" s="747" t="s">
        <v>3130</v>
      </c>
      <c r="F7" s="748" t="s">
        <v>248</v>
      </c>
      <c r="G7" s="751" t="s">
        <v>1</v>
      </c>
      <c r="H7" s="754" t="s">
        <v>2</v>
      </c>
      <c r="I7" s="751" t="s">
        <v>249</v>
      </c>
      <c r="J7" s="751" t="s">
        <v>250</v>
      </c>
      <c r="K7" s="763" t="s">
        <v>251</v>
      </c>
      <c r="L7" s="751" t="s">
        <v>252</v>
      </c>
      <c r="M7" s="751" t="s">
        <v>3</v>
      </c>
      <c r="N7" s="766" t="s">
        <v>3052</v>
      </c>
      <c r="O7" s="757" t="s">
        <v>3126</v>
      </c>
      <c r="P7" s="760" t="s">
        <v>2676</v>
      </c>
      <c r="Q7" s="774" t="s">
        <v>3131</v>
      </c>
      <c r="R7" s="775"/>
      <c r="S7" s="775"/>
      <c r="T7" s="775"/>
      <c r="U7" s="775"/>
      <c r="V7" s="775"/>
      <c r="W7" s="775"/>
      <c r="X7" s="775"/>
      <c r="Y7" s="775"/>
      <c r="Z7" s="775"/>
      <c r="AA7" s="775"/>
      <c r="AB7" s="775"/>
      <c r="AC7" s="775"/>
      <c r="AD7" s="775"/>
      <c r="AE7" s="775"/>
      <c r="AF7" s="775"/>
      <c r="AG7" s="775"/>
      <c r="AH7" s="775"/>
      <c r="AI7" s="775"/>
      <c r="AJ7" s="775"/>
      <c r="AK7" s="775"/>
      <c r="AL7" s="775"/>
      <c r="AM7" s="775"/>
      <c r="AN7" s="775"/>
      <c r="AO7" s="775"/>
      <c r="AP7" s="775"/>
      <c r="AQ7" s="775"/>
      <c r="AR7" s="775"/>
      <c r="AS7" s="775"/>
      <c r="AT7" s="775"/>
      <c r="AU7" s="775"/>
      <c r="AV7" s="775"/>
      <c r="AW7" s="775"/>
      <c r="AX7" s="775"/>
      <c r="AY7" s="775"/>
      <c r="AZ7" s="775"/>
      <c r="BA7" s="775"/>
      <c r="BB7" s="775"/>
      <c r="BC7" s="775"/>
      <c r="BD7" s="775"/>
      <c r="BE7" s="775"/>
      <c r="BF7" s="775"/>
      <c r="BG7" s="775"/>
      <c r="BH7" s="775"/>
      <c r="BI7" s="775"/>
      <c r="BJ7" s="775"/>
      <c r="BK7" s="775"/>
      <c r="BL7" s="775"/>
      <c r="BM7" s="775"/>
      <c r="BN7" s="775"/>
      <c r="BO7" s="775"/>
      <c r="BP7" s="775"/>
      <c r="BQ7" s="775"/>
      <c r="BR7" s="775"/>
      <c r="BS7" s="775"/>
      <c r="BT7" s="775"/>
      <c r="BU7" s="775"/>
      <c r="BV7" s="775"/>
      <c r="BW7" s="775"/>
      <c r="BX7" s="775"/>
      <c r="BY7" s="775"/>
      <c r="BZ7" s="775"/>
      <c r="CA7" s="775"/>
      <c r="CB7" s="775"/>
      <c r="CC7" s="775"/>
      <c r="CD7" s="775"/>
      <c r="CE7" s="775"/>
      <c r="CF7" s="775"/>
      <c r="CG7" s="775"/>
      <c r="CH7" s="775"/>
      <c r="CI7" s="775"/>
      <c r="CJ7" s="775"/>
      <c r="CK7" s="775"/>
      <c r="CL7" s="775"/>
      <c r="CM7" s="775"/>
      <c r="CN7" s="775"/>
      <c r="CO7" s="775"/>
      <c r="CP7" s="775"/>
      <c r="CQ7" s="775"/>
      <c r="CR7" s="775"/>
      <c r="CS7" s="775"/>
      <c r="CT7" s="775"/>
      <c r="CU7" s="775"/>
      <c r="CV7" s="775"/>
      <c r="CW7" s="775"/>
      <c r="CX7" s="775"/>
      <c r="CY7" s="775"/>
      <c r="CZ7" s="775"/>
      <c r="DA7" s="775"/>
      <c r="DB7" s="775"/>
      <c r="DC7" s="775"/>
      <c r="DD7" s="775"/>
      <c r="DE7" s="775"/>
      <c r="DF7" s="775"/>
      <c r="DG7" s="769" t="s">
        <v>3132</v>
      </c>
      <c r="DH7" s="770"/>
      <c r="DI7" s="769"/>
      <c r="DJ7" s="771"/>
      <c r="DK7" s="769"/>
      <c r="DL7" s="770"/>
      <c r="DM7" s="769"/>
      <c r="DN7" s="770"/>
      <c r="DO7" s="769"/>
      <c r="DP7" s="770"/>
      <c r="DQ7" s="769"/>
      <c r="DR7" s="770"/>
      <c r="DS7" s="769"/>
      <c r="DT7" s="770"/>
      <c r="DU7" s="769"/>
      <c r="DV7" s="770"/>
      <c r="DW7" s="769"/>
      <c r="DX7" s="770"/>
      <c r="DY7" s="769"/>
      <c r="DZ7" s="770"/>
      <c r="EA7" s="769"/>
      <c r="EB7" s="770"/>
      <c r="EC7" s="769"/>
      <c r="ED7" s="770"/>
      <c r="EE7" s="769"/>
      <c r="EF7" s="770"/>
      <c r="EG7" s="769"/>
      <c r="EH7" s="770"/>
      <c r="EI7" s="769"/>
      <c r="EJ7" s="770"/>
      <c r="EK7" s="769"/>
      <c r="EL7" s="769"/>
      <c r="EM7" s="770"/>
      <c r="EN7" s="769"/>
      <c r="EO7" s="770"/>
      <c r="EP7" s="769"/>
      <c r="EQ7" s="770"/>
      <c r="ER7" s="769"/>
      <c r="ES7" s="770"/>
      <c r="ET7" s="769"/>
      <c r="EU7" s="770"/>
      <c r="EV7" s="769"/>
      <c r="EW7" s="770"/>
      <c r="EX7" s="769"/>
      <c r="EY7" s="770"/>
      <c r="EZ7" s="769"/>
      <c r="FA7" s="333"/>
      <c r="FB7" s="544"/>
    </row>
    <row r="8" spans="1:159" s="266" customFormat="1" ht="18.75" customHeight="1">
      <c r="A8" s="747"/>
      <c r="B8" s="747"/>
      <c r="C8" s="747"/>
      <c r="D8" s="747"/>
      <c r="E8" s="747"/>
      <c r="F8" s="749"/>
      <c r="G8" s="752"/>
      <c r="H8" s="755"/>
      <c r="I8" s="752"/>
      <c r="J8" s="752"/>
      <c r="K8" s="764"/>
      <c r="L8" s="752"/>
      <c r="M8" s="752"/>
      <c r="N8" s="767"/>
      <c r="O8" s="758"/>
      <c r="P8" s="761"/>
      <c r="Q8" s="334"/>
      <c r="S8" s="334"/>
      <c r="U8" s="334"/>
      <c r="W8" s="334"/>
      <c r="Y8" s="334"/>
      <c r="AA8" s="334"/>
      <c r="AC8" s="334"/>
      <c r="AD8" s="335"/>
      <c r="AE8" s="334"/>
      <c r="AG8" s="334"/>
      <c r="AI8" s="334"/>
      <c r="AK8" s="334"/>
      <c r="AM8" s="334"/>
      <c r="AO8" s="334"/>
      <c r="AP8" s="773" t="s">
        <v>8238</v>
      </c>
      <c r="AQ8" s="334"/>
      <c r="AS8" s="772" t="s">
        <v>3133</v>
      </c>
      <c r="AT8" s="772"/>
      <c r="AU8" s="772"/>
      <c r="AW8" s="334"/>
      <c r="AX8" s="336"/>
      <c r="AY8" s="334"/>
      <c r="BA8" s="334"/>
      <c r="BC8" s="334"/>
      <c r="BD8" s="264"/>
      <c r="BE8" s="334"/>
      <c r="BG8" s="334"/>
      <c r="BI8" s="334"/>
      <c r="BK8" s="334"/>
      <c r="BM8" s="334"/>
      <c r="BN8" s="337"/>
      <c r="BO8" s="334"/>
      <c r="BP8" s="338"/>
      <c r="BQ8" s="332"/>
      <c r="BS8" s="334"/>
      <c r="BU8" s="772" t="s">
        <v>3135</v>
      </c>
      <c r="BV8" s="772"/>
      <c r="BW8" s="772"/>
      <c r="BY8" s="334"/>
      <c r="CA8" s="334"/>
      <c r="CC8" s="334"/>
      <c r="CD8" s="337"/>
      <c r="CE8" s="334"/>
      <c r="CG8" s="334"/>
      <c r="CI8" s="772" t="s">
        <v>3136</v>
      </c>
      <c r="CJ8" s="772"/>
      <c r="CK8" s="772"/>
      <c r="CM8" s="334"/>
      <c r="CO8" s="334"/>
      <c r="CP8" s="337"/>
      <c r="CQ8" s="334"/>
      <c r="CS8" s="334"/>
      <c r="CU8" s="334"/>
      <c r="CW8" s="334"/>
      <c r="CX8" s="337"/>
      <c r="CY8" s="334"/>
      <c r="DA8" s="334"/>
      <c r="DB8" s="336"/>
      <c r="DC8" s="334"/>
      <c r="DE8" s="334"/>
      <c r="DG8" s="339"/>
      <c r="DI8" s="339"/>
      <c r="DK8" s="339"/>
      <c r="DM8" s="339"/>
      <c r="DO8" s="339"/>
      <c r="DQ8" s="339"/>
      <c r="DS8" s="339"/>
      <c r="DU8" s="339"/>
      <c r="DW8" s="339"/>
      <c r="DY8" s="339"/>
      <c r="EA8" s="339"/>
      <c r="EC8" s="339"/>
      <c r="ED8" s="335"/>
      <c r="EE8" s="339"/>
      <c r="EG8" s="339"/>
      <c r="EI8" s="339"/>
      <c r="EK8" s="339"/>
      <c r="EL8" s="339"/>
      <c r="EN8" s="339"/>
      <c r="EP8" s="339"/>
      <c r="ER8" s="339"/>
      <c r="ET8" s="339"/>
      <c r="EV8" s="339"/>
      <c r="EW8" s="376"/>
      <c r="EX8" s="339"/>
      <c r="EY8" s="333"/>
      <c r="EZ8" s="333"/>
      <c r="FA8" s="333"/>
      <c r="FB8" s="544"/>
    </row>
    <row r="9" spans="1:159" s="266" customFormat="1" ht="42" customHeight="1">
      <c r="A9" s="747"/>
      <c r="B9" s="747"/>
      <c r="C9" s="747"/>
      <c r="D9" s="747"/>
      <c r="E9" s="747"/>
      <c r="F9" s="750"/>
      <c r="G9" s="753"/>
      <c r="H9" s="756"/>
      <c r="I9" s="753"/>
      <c r="J9" s="753"/>
      <c r="K9" s="765"/>
      <c r="L9" s="753"/>
      <c r="M9" s="753"/>
      <c r="N9" s="768"/>
      <c r="O9" s="759"/>
      <c r="P9" s="762"/>
      <c r="Q9" s="332" t="s">
        <v>3137</v>
      </c>
      <c r="R9" s="256" t="s">
        <v>8238</v>
      </c>
      <c r="S9" s="332" t="s">
        <v>3138</v>
      </c>
      <c r="T9" s="256" t="s">
        <v>8238</v>
      </c>
      <c r="U9" s="332" t="s">
        <v>3139</v>
      </c>
      <c r="V9" s="256" t="s">
        <v>8238</v>
      </c>
      <c r="W9" s="332" t="s">
        <v>3140</v>
      </c>
      <c r="X9" s="256" t="s">
        <v>8238</v>
      </c>
      <c r="Y9" s="332" t="s">
        <v>3141</v>
      </c>
      <c r="Z9" s="256" t="s">
        <v>8238</v>
      </c>
      <c r="AA9" s="332" t="s">
        <v>3142</v>
      </c>
      <c r="AB9" s="256" t="s">
        <v>8238</v>
      </c>
      <c r="AC9" s="332" t="s">
        <v>3143</v>
      </c>
      <c r="AD9" s="340" t="s">
        <v>8238</v>
      </c>
      <c r="AE9" s="332" t="s">
        <v>3144</v>
      </c>
      <c r="AF9" s="256" t="s">
        <v>8238</v>
      </c>
      <c r="AG9" s="332" t="s">
        <v>3145</v>
      </c>
      <c r="AH9" s="256" t="s">
        <v>8238</v>
      </c>
      <c r="AI9" s="332" t="s">
        <v>3146</v>
      </c>
      <c r="AJ9" s="256" t="s">
        <v>8238</v>
      </c>
      <c r="AK9" s="332" t="s">
        <v>3147</v>
      </c>
      <c r="AL9" s="256" t="s">
        <v>8238</v>
      </c>
      <c r="AM9" s="332" t="s">
        <v>3148</v>
      </c>
      <c r="AN9" s="256" t="s">
        <v>8238</v>
      </c>
      <c r="AO9" s="332" t="s">
        <v>3149</v>
      </c>
      <c r="AP9" s="762"/>
      <c r="AQ9" s="332" t="s">
        <v>3150</v>
      </c>
      <c r="AR9" s="256" t="s">
        <v>8238</v>
      </c>
      <c r="AS9" s="332" t="s">
        <v>3151</v>
      </c>
      <c r="AT9" s="332" t="s">
        <v>3152</v>
      </c>
      <c r="AU9" s="332" t="s">
        <v>3153</v>
      </c>
      <c r="AV9" s="256" t="s">
        <v>8238</v>
      </c>
      <c r="AW9" s="332" t="s">
        <v>3154</v>
      </c>
      <c r="AX9" s="341" t="s">
        <v>8238</v>
      </c>
      <c r="AY9" s="332" t="s">
        <v>3155</v>
      </c>
      <c r="AZ9" s="256" t="s">
        <v>8238</v>
      </c>
      <c r="BA9" s="332" t="s">
        <v>3156</v>
      </c>
      <c r="BB9" s="256" t="s">
        <v>8238</v>
      </c>
      <c r="BC9" s="332" t="s">
        <v>3157</v>
      </c>
      <c r="BD9" s="256" t="s">
        <v>8238</v>
      </c>
      <c r="BE9" s="332" t="s">
        <v>3158</v>
      </c>
      <c r="BF9" s="256" t="s">
        <v>8238</v>
      </c>
      <c r="BG9" s="332" t="s">
        <v>3159</v>
      </c>
      <c r="BH9" s="256" t="s">
        <v>8238</v>
      </c>
      <c r="BI9" s="332" t="s">
        <v>3160</v>
      </c>
      <c r="BJ9" s="256" t="s">
        <v>8238</v>
      </c>
      <c r="BK9" s="332" t="s">
        <v>3161</v>
      </c>
      <c r="BL9" s="256" t="s">
        <v>8238</v>
      </c>
      <c r="BM9" s="332" t="s">
        <v>3162</v>
      </c>
      <c r="BN9" s="256" t="s">
        <v>8238</v>
      </c>
      <c r="BO9" s="332" t="s">
        <v>3163</v>
      </c>
      <c r="BP9" s="340" t="s">
        <v>8238</v>
      </c>
      <c r="BQ9" s="332" t="s">
        <v>3134</v>
      </c>
      <c r="BR9" s="256" t="s">
        <v>8238</v>
      </c>
      <c r="BS9" s="332" t="s">
        <v>3164</v>
      </c>
      <c r="BT9" s="256" t="s">
        <v>8238</v>
      </c>
      <c r="BU9" s="332" t="s">
        <v>3151</v>
      </c>
      <c r="BV9" s="332" t="s">
        <v>3152</v>
      </c>
      <c r="BW9" s="332" t="s">
        <v>3153</v>
      </c>
      <c r="BX9" s="256" t="s">
        <v>8238</v>
      </c>
      <c r="BY9" s="332" t="s">
        <v>3165</v>
      </c>
      <c r="BZ9" s="256" t="s">
        <v>8238</v>
      </c>
      <c r="CA9" s="332" t="s">
        <v>3166</v>
      </c>
      <c r="CB9" s="256" t="s">
        <v>8238</v>
      </c>
      <c r="CC9" s="332" t="s">
        <v>3167</v>
      </c>
      <c r="CD9" s="256" t="s">
        <v>8238</v>
      </c>
      <c r="CE9" s="332" t="s">
        <v>3168</v>
      </c>
      <c r="CF9" s="256" t="s">
        <v>8238</v>
      </c>
      <c r="CG9" s="332" t="s">
        <v>3169</v>
      </c>
      <c r="CH9" s="256" t="s">
        <v>8238</v>
      </c>
      <c r="CI9" s="332" t="s">
        <v>3151</v>
      </c>
      <c r="CJ9" s="332" t="s">
        <v>3152</v>
      </c>
      <c r="CK9" s="332" t="s">
        <v>3153</v>
      </c>
      <c r="CL9" s="256" t="s">
        <v>8238</v>
      </c>
      <c r="CM9" s="332" t="s">
        <v>3170</v>
      </c>
      <c r="CN9" s="256" t="s">
        <v>8238</v>
      </c>
      <c r="CO9" s="332" t="s">
        <v>3171</v>
      </c>
      <c r="CP9" s="256" t="s">
        <v>8238</v>
      </c>
      <c r="CQ9" s="332" t="s">
        <v>3172</v>
      </c>
      <c r="CR9" s="256" t="s">
        <v>8238</v>
      </c>
      <c r="CS9" s="332" t="s">
        <v>3173</v>
      </c>
      <c r="CT9" s="256" t="s">
        <v>8238</v>
      </c>
      <c r="CU9" s="332" t="s">
        <v>3174</v>
      </c>
      <c r="CV9" s="256" t="s">
        <v>8238</v>
      </c>
      <c r="CW9" s="332" t="s">
        <v>3175</v>
      </c>
      <c r="CX9" s="256" t="s">
        <v>8238</v>
      </c>
      <c r="CY9" s="332" t="s">
        <v>3176</v>
      </c>
      <c r="CZ9" s="256" t="s">
        <v>8238</v>
      </c>
      <c r="DA9" s="332" t="s">
        <v>3177</v>
      </c>
      <c r="DB9" s="341" t="s">
        <v>8238</v>
      </c>
      <c r="DC9" s="101" t="s">
        <v>3178</v>
      </c>
      <c r="DD9" s="256" t="s">
        <v>8238</v>
      </c>
      <c r="DE9" s="101" t="s">
        <v>3179</v>
      </c>
      <c r="DF9" s="256" t="s">
        <v>8238</v>
      </c>
      <c r="DG9" s="102" t="s">
        <v>3150</v>
      </c>
      <c r="DH9" s="256" t="s">
        <v>8238</v>
      </c>
      <c r="DI9" s="342" t="s">
        <v>3154</v>
      </c>
      <c r="DJ9" s="343" t="s">
        <v>8238</v>
      </c>
      <c r="DK9" s="102" t="s">
        <v>3155</v>
      </c>
      <c r="DL9" s="256" t="s">
        <v>8238</v>
      </c>
      <c r="DM9" s="342" t="s">
        <v>3156</v>
      </c>
      <c r="DN9" s="256" t="s">
        <v>8238</v>
      </c>
      <c r="DO9" s="342" t="s">
        <v>3157</v>
      </c>
      <c r="DP9" s="256" t="s">
        <v>8238</v>
      </c>
      <c r="DQ9" s="342" t="s">
        <v>3158</v>
      </c>
      <c r="DR9" s="256" t="s">
        <v>8238</v>
      </c>
      <c r="DS9" s="342" t="s">
        <v>3159</v>
      </c>
      <c r="DT9" s="256" t="s">
        <v>8238</v>
      </c>
      <c r="DU9" s="342" t="s">
        <v>3160</v>
      </c>
      <c r="DV9" s="256" t="s">
        <v>8238</v>
      </c>
      <c r="DW9" s="342" t="s">
        <v>3161</v>
      </c>
      <c r="DX9" s="256" t="s">
        <v>8238</v>
      </c>
      <c r="DY9" s="342" t="s">
        <v>3162</v>
      </c>
      <c r="DZ9" s="256" t="s">
        <v>8238</v>
      </c>
      <c r="EA9" s="342" t="s">
        <v>3141</v>
      </c>
      <c r="EB9" s="256" t="s">
        <v>8238</v>
      </c>
      <c r="EC9" s="342" t="s">
        <v>3142</v>
      </c>
      <c r="ED9" s="340" t="s">
        <v>8238</v>
      </c>
      <c r="EE9" s="342" t="s">
        <v>3163</v>
      </c>
      <c r="EF9" s="256" t="s">
        <v>8238</v>
      </c>
      <c r="EG9" s="342" t="s">
        <v>3134</v>
      </c>
      <c r="EH9" s="256" t="s">
        <v>8238</v>
      </c>
      <c r="EI9" s="342" t="s">
        <v>3164</v>
      </c>
      <c r="EJ9" s="256" t="s">
        <v>8238</v>
      </c>
      <c r="EK9" s="342" t="s">
        <v>3165</v>
      </c>
      <c r="EL9" s="342" t="s">
        <v>3166</v>
      </c>
      <c r="EM9" s="256" t="s">
        <v>8238</v>
      </c>
      <c r="EN9" s="342" t="s">
        <v>3167</v>
      </c>
      <c r="EO9" s="256" t="s">
        <v>8238</v>
      </c>
      <c r="EP9" s="342" t="s">
        <v>3168</v>
      </c>
      <c r="EQ9" s="256" t="s">
        <v>8238</v>
      </c>
      <c r="ER9" s="342" t="s">
        <v>3169</v>
      </c>
      <c r="ES9" s="256" t="s">
        <v>8238</v>
      </c>
      <c r="ET9" s="342" t="s">
        <v>3170</v>
      </c>
      <c r="EU9" s="256" t="s">
        <v>8238</v>
      </c>
      <c r="EV9" s="342" t="s">
        <v>3171</v>
      </c>
      <c r="EW9" s="377" t="s">
        <v>8238</v>
      </c>
      <c r="EX9" s="342" t="s">
        <v>3172</v>
      </c>
      <c r="EY9" s="256" t="s">
        <v>8238</v>
      </c>
      <c r="EZ9" s="344" t="s">
        <v>3173</v>
      </c>
      <c r="FA9" s="341" t="s">
        <v>8238</v>
      </c>
      <c r="FB9" s="60" t="s">
        <v>8242</v>
      </c>
      <c r="FC9" s="105" t="s">
        <v>7674</v>
      </c>
    </row>
    <row r="10" spans="1:159" s="347" customFormat="1" ht="45.6" customHeight="1">
      <c r="A10" s="105"/>
      <c r="B10" s="105"/>
      <c r="C10" s="105"/>
      <c r="D10" s="105"/>
      <c r="E10" s="110"/>
      <c r="F10" s="106" t="s">
        <v>3183</v>
      </c>
      <c r="G10" s="105"/>
      <c r="H10" s="105"/>
      <c r="I10" s="105"/>
      <c r="J10" s="105"/>
      <c r="K10" s="105"/>
      <c r="L10" s="105"/>
      <c r="M10" s="105"/>
      <c r="N10" s="107"/>
      <c r="O10" s="105"/>
      <c r="P10" s="105"/>
      <c r="Q10" s="319"/>
      <c r="R10" s="270"/>
      <c r="S10" s="319"/>
      <c r="T10" s="270"/>
      <c r="U10" s="319"/>
      <c r="V10" s="270"/>
      <c r="W10" s="319"/>
      <c r="X10" s="270"/>
      <c r="Y10" s="319"/>
      <c r="Z10" s="270"/>
      <c r="AA10" s="319"/>
      <c r="AB10" s="270"/>
      <c r="AC10" s="319"/>
      <c r="AD10" s="270"/>
      <c r="AE10" s="319"/>
      <c r="AF10" s="270"/>
      <c r="AG10" s="319"/>
      <c r="AH10" s="270"/>
      <c r="AI10" s="319"/>
      <c r="AJ10" s="270"/>
      <c r="AK10" s="319"/>
      <c r="AL10" s="270"/>
      <c r="AM10" s="319"/>
      <c r="AN10" s="270"/>
      <c r="AO10" s="319"/>
      <c r="AP10" s="270"/>
      <c r="AQ10" s="319"/>
      <c r="AR10" s="270"/>
      <c r="AS10" s="319"/>
      <c r="AT10" s="319"/>
      <c r="AU10" s="319"/>
      <c r="AV10" s="270"/>
      <c r="AW10" s="319"/>
      <c r="AX10" s="270"/>
      <c r="AY10" s="319"/>
      <c r="AZ10" s="270"/>
      <c r="BA10" s="319"/>
      <c r="BB10" s="270"/>
      <c r="BC10" s="319"/>
      <c r="BD10" s="265"/>
      <c r="BE10" s="319"/>
      <c r="BF10" s="270"/>
      <c r="BG10" s="319"/>
      <c r="BH10" s="270"/>
      <c r="BI10" s="319"/>
      <c r="BJ10" s="270"/>
      <c r="BK10" s="319"/>
      <c r="BL10" s="270"/>
      <c r="BM10" s="319"/>
      <c r="BN10" s="256"/>
      <c r="BO10" s="319"/>
      <c r="BP10" s="256"/>
      <c r="BQ10" s="319"/>
      <c r="BR10" s="270"/>
      <c r="BS10" s="319"/>
      <c r="BT10" s="270"/>
      <c r="BU10" s="319"/>
      <c r="BV10" s="319"/>
      <c r="BW10" s="319"/>
      <c r="BX10" s="270"/>
      <c r="BY10" s="319"/>
      <c r="BZ10" s="234"/>
      <c r="CA10" s="319"/>
      <c r="CB10" s="270"/>
      <c r="CC10" s="319"/>
      <c r="CD10" s="270"/>
      <c r="CE10" s="319"/>
      <c r="CF10" s="270"/>
      <c r="CG10" s="319"/>
      <c r="CH10" s="270"/>
      <c r="CI10" s="319"/>
      <c r="CJ10" s="319"/>
      <c r="CK10" s="319"/>
      <c r="CL10" s="270"/>
      <c r="CM10" s="319"/>
      <c r="CN10" s="270"/>
      <c r="CO10" s="319"/>
      <c r="CP10" s="270"/>
      <c r="CQ10" s="319"/>
      <c r="CR10" s="270"/>
      <c r="CS10" s="319"/>
      <c r="CT10" s="270"/>
      <c r="CU10" s="319"/>
      <c r="CV10" s="270"/>
      <c r="CW10" s="319"/>
      <c r="CX10" s="270"/>
      <c r="CY10" s="319"/>
      <c r="CZ10" s="270"/>
      <c r="DA10" s="319"/>
      <c r="DB10" s="270"/>
      <c r="DC10" s="319"/>
      <c r="DD10" s="270"/>
      <c r="DE10" s="319"/>
      <c r="DF10" s="270"/>
      <c r="DG10" s="319"/>
      <c r="DH10" s="270"/>
      <c r="DI10" s="319"/>
      <c r="DJ10" s="345"/>
      <c r="DK10" s="319"/>
      <c r="DL10" s="270"/>
      <c r="DM10" s="319"/>
      <c r="DN10" s="270"/>
      <c r="DO10" s="319"/>
      <c r="DP10" s="270"/>
      <c r="DQ10" s="319"/>
      <c r="DR10" s="270"/>
      <c r="DS10" s="319"/>
      <c r="DT10" s="319"/>
      <c r="DU10" s="319"/>
      <c r="DV10" s="270"/>
      <c r="DW10" s="319"/>
      <c r="DX10" s="270"/>
      <c r="DY10" s="319"/>
      <c r="DZ10" s="270"/>
      <c r="EA10" s="319"/>
      <c r="EB10" s="270"/>
      <c r="EC10" s="319"/>
      <c r="ED10" s="270"/>
      <c r="EE10" s="319"/>
      <c r="EF10" s="270"/>
      <c r="EG10" s="319"/>
      <c r="EH10" s="270"/>
      <c r="EI10" s="319"/>
      <c r="EJ10" s="270"/>
      <c r="EK10" s="319"/>
      <c r="EL10" s="319"/>
      <c r="EM10" s="270"/>
      <c r="EN10" s="319"/>
      <c r="EO10" s="270"/>
      <c r="EP10" s="319"/>
      <c r="EQ10" s="270"/>
      <c r="ER10" s="319"/>
      <c r="ES10" s="270"/>
      <c r="ET10" s="319"/>
      <c r="EU10" s="270"/>
      <c r="EV10" s="319"/>
      <c r="EW10" s="378"/>
      <c r="EX10" s="319"/>
      <c r="EY10" s="270"/>
      <c r="EZ10" s="319"/>
      <c r="FA10" s="270"/>
      <c r="FB10" s="217"/>
      <c r="FC10" s="270"/>
    </row>
    <row r="11" spans="1:159" s="347" customFormat="1" ht="45.6" customHeight="1">
      <c r="A11" s="105"/>
      <c r="B11" s="105"/>
      <c r="C11" s="105"/>
      <c r="D11" s="105"/>
      <c r="E11" s="110"/>
      <c r="F11" s="106" t="s">
        <v>3184</v>
      </c>
      <c r="G11" s="105"/>
      <c r="H11" s="105"/>
      <c r="I11" s="105"/>
      <c r="J11" s="105"/>
      <c r="K11" s="105"/>
      <c r="L11" s="105"/>
      <c r="M11" s="105"/>
      <c r="N11" s="107"/>
      <c r="O11" s="105"/>
      <c r="P11" s="105"/>
      <c r="Q11" s="319"/>
      <c r="R11" s="270"/>
      <c r="S11" s="319"/>
      <c r="T11" s="270"/>
      <c r="U11" s="319"/>
      <c r="V11" s="270"/>
      <c r="W11" s="319"/>
      <c r="X11" s="270"/>
      <c r="Y11" s="319"/>
      <c r="Z11" s="270"/>
      <c r="AA11" s="319"/>
      <c r="AB11" s="270"/>
      <c r="AC11" s="319"/>
      <c r="AD11" s="270"/>
      <c r="AE11" s="319"/>
      <c r="AF11" s="270"/>
      <c r="AG11" s="319"/>
      <c r="AH11" s="270"/>
      <c r="AI11" s="319"/>
      <c r="AJ11" s="270"/>
      <c r="AK11" s="319"/>
      <c r="AL11" s="270"/>
      <c r="AM11" s="319"/>
      <c r="AN11" s="270"/>
      <c r="AO11" s="319"/>
      <c r="AP11" s="270"/>
      <c r="AQ11" s="319"/>
      <c r="AR11" s="270"/>
      <c r="AS11" s="319"/>
      <c r="AT11" s="319"/>
      <c r="AU11" s="319"/>
      <c r="AV11" s="270"/>
      <c r="AW11" s="319"/>
      <c r="AX11" s="270"/>
      <c r="AY11" s="319"/>
      <c r="AZ11" s="270"/>
      <c r="BA11" s="319"/>
      <c r="BB11" s="270"/>
      <c r="BC11" s="319"/>
      <c r="BD11" s="265"/>
      <c r="BE11" s="319"/>
      <c r="BF11" s="270"/>
      <c r="BG11" s="319"/>
      <c r="BH11" s="270"/>
      <c r="BI11" s="319"/>
      <c r="BJ11" s="270"/>
      <c r="BK11" s="319"/>
      <c r="BL11" s="270"/>
      <c r="BM11" s="319"/>
      <c r="BN11" s="256"/>
      <c r="BO11" s="319"/>
      <c r="BP11" s="256"/>
      <c r="BQ11" s="319"/>
      <c r="BR11" s="270"/>
      <c r="BS11" s="319"/>
      <c r="BT11" s="270"/>
      <c r="BU11" s="319"/>
      <c r="BV11" s="319"/>
      <c r="BW11" s="319"/>
      <c r="BX11" s="270"/>
      <c r="BY11" s="319"/>
      <c r="BZ11" s="234"/>
      <c r="CA11" s="319"/>
      <c r="CB11" s="270"/>
      <c r="CC11" s="319"/>
      <c r="CD11" s="270"/>
      <c r="CE11" s="319"/>
      <c r="CF11" s="270"/>
      <c r="CG11" s="319"/>
      <c r="CH11" s="270"/>
      <c r="CI11" s="319"/>
      <c r="CJ11" s="319"/>
      <c r="CK11" s="319"/>
      <c r="CL11" s="270"/>
      <c r="CM11" s="319"/>
      <c r="CN11" s="270"/>
      <c r="CO11" s="319"/>
      <c r="CP11" s="270"/>
      <c r="CQ11" s="319"/>
      <c r="CR11" s="270"/>
      <c r="CS11" s="319"/>
      <c r="CT11" s="270"/>
      <c r="CU11" s="319"/>
      <c r="CV11" s="270"/>
      <c r="CW11" s="319"/>
      <c r="CX11" s="270"/>
      <c r="CY11" s="319"/>
      <c r="CZ11" s="270"/>
      <c r="DA11" s="319"/>
      <c r="DB11" s="270"/>
      <c r="DC11" s="319"/>
      <c r="DD11" s="270"/>
      <c r="DE11" s="319"/>
      <c r="DF11" s="270"/>
      <c r="DG11" s="319"/>
      <c r="DH11" s="270"/>
      <c r="DI11" s="319"/>
      <c r="DJ11" s="345"/>
      <c r="DK11" s="319"/>
      <c r="DL11" s="270"/>
      <c r="DM11" s="319"/>
      <c r="DN11" s="270"/>
      <c r="DO11" s="319"/>
      <c r="DP11" s="270"/>
      <c r="DQ11" s="319"/>
      <c r="DR11" s="270"/>
      <c r="DS11" s="319"/>
      <c r="DT11" s="319"/>
      <c r="DU11" s="319"/>
      <c r="DV11" s="270"/>
      <c r="DW11" s="319"/>
      <c r="DX11" s="270"/>
      <c r="DY11" s="319"/>
      <c r="DZ11" s="270"/>
      <c r="EA11" s="319"/>
      <c r="EB11" s="270"/>
      <c r="EC11" s="319"/>
      <c r="ED11" s="270"/>
      <c r="EE11" s="319"/>
      <c r="EF11" s="270"/>
      <c r="EG11" s="319"/>
      <c r="EH11" s="270"/>
      <c r="EI11" s="319"/>
      <c r="EJ11" s="270"/>
      <c r="EK11" s="319"/>
      <c r="EL11" s="319"/>
      <c r="EM11" s="270"/>
      <c r="EN11" s="319"/>
      <c r="EO11" s="270"/>
      <c r="EP11" s="319"/>
      <c r="EQ11" s="270"/>
      <c r="ER11" s="319"/>
      <c r="ES11" s="270"/>
      <c r="ET11" s="319"/>
      <c r="EU11" s="270"/>
      <c r="EV11" s="319"/>
      <c r="EW11" s="378"/>
      <c r="EX11" s="319"/>
      <c r="EY11" s="270"/>
      <c r="EZ11" s="319"/>
      <c r="FA11" s="270"/>
      <c r="FB11" s="217"/>
      <c r="FC11" s="270"/>
    </row>
    <row r="12" spans="1:159" s="351" customFormat="1" ht="45.6" customHeight="1">
      <c r="A12" s="110">
        <v>1</v>
      </c>
      <c r="B12" s="110" t="s">
        <v>6008</v>
      </c>
      <c r="C12" s="110" t="s">
        <v>6008</v>
      </c>
      <c r="D12" s="116">
        <v>35</v>
      </c>
      <c r="E12" s="110">
        <v>241</v>
      </c>
      <c r="F12" s="348" t="s">
        <v>6009</v>
      </c>
      <c r="G12" s="115" t="s">
        <v>147</v>
      </c>
      <c r="H12" s="115" t="s">
        <v>13</v>
      </c>
      <c r="I12" s="115" t="s">
        <v>6010</v>
      </c>
      <c r="J12" s="115">
        <v>36</v>
      </c>
      <c r="K12" s="115" t="s">
        <v>6011</v>
      </c>
      <c r="L12" s="115" t="s">
        <v>5555</v>
      </c>
      <c r="M12" s="115" t="s">
        <v>10</v>
      </c>
      <c r="N12" s="349">
        <v>365900</v>
      </c>
      <c r="O12" s="115" t="s">
        <v>5556</v>
      </c>
      <c r="P12" s="115">
        <v>43</v>
      </c>
      <c r="Q12" s="176">
        <v>10000</v>
      </c>
      <c r="R12" s="224">
        <v>2000</v>
      </c>
      <c r="S12" s="176"/>
      <c r="T12" s="224"/>
      <c r="U12" s="176"/>
      <c r="V12" s="224"/>
      <c r="W12" s="176">
        <v>500</v>
      </c>
      <c r="X12" s="224">
        <v>500</v>
      </c>
      <c r="Y12" s="176">
        <v>15000</v>
      </c>
      <c r="Z12" s="224"/>
      <c r="AA12" s="176">
        <v>20000</v>
      </c>
      <c r="AB12" s="224">
        <v>12000</v>
      </c>
      <c r="AC12" s="176">
        <v>0</v>
      </c>
      <c r="AD12" s="224"/>
      <c r="AE12" s="176">
        <v>7000</v>
      </c>
      <c r="AF12" s="224">
        <v>7000</v>
      </c>
      <c r="AG12" s="176">
        <v>2400</v>
      </c>
      <c r="AH12" s="224"/>
      <c r="AI12" s="176"/>
      <c r="AJ12" s="224"/>
      <c r="AK12" s="176">
        <v>0</v>
      </c>
      <c r="AL12" s="224"/>
      <c r="AM12" s="176">
        <v>0</v>
      </c>
      <c r="AN12" s="224"/>
      <c r="AO12" s="176">
        <v>2000</v>
      </c>
      <c r="AP12" s="224">
        <v>0</v>
      </c>
      <c r="AQ12" s="176"/>
      <c r="AR12" s="224"/>
      <c r="AS12" s="176"/>
      <c r="AT12" s="176">
        <v>50000</v>
      </c>
      <c r="AU12" s="176">
        <v>50000</v>
      </c>
      <c r="AV12" s="224">
        <v>0</v>
      </c>
      <c r="AW12" s="176">
        <v>42000</v>
      </c>
      <c r="AX12" s="224"/>
      <c r="AY12" s="176"/>
      <c r="AZ12" s="224"/>
      <c r="BA12" s="176">
        <v>10000</v>
      </c>
      <c r="BB12" s="224">
        <v>6000</v>
      </c>
      <c r="BC12" s="176">
        <v>0</v>
      </c>
      <c r="BD12" s="263">
        <v>0</v>
      </c>
      <c r="BE12" s="176">
        <v>8000</v>
      </c>
      <c r="BF12" s="224">
        <v>8000</v>
      </c>
      <c r="BG12" s="176">
        <v>5000</v>
      </c>
      <c r="BH12" s="224">
        <v>1000</v>
      </c>
      <c r="BI12" s="176">
        <v>0</v>
      </c>
      <c r="BJ12" s="224"/>
      <c r="BK12" s="176">
        <v>0</v>
      </c>
      <c r="BL12" s="224"/>
      <c r="BM12" s="176">
        <v>0</v>
      </c>
      <c r="BN12" s="224"/>
      <c r="BO12" s="176">
        <v>0</v>
      </c>
      <c r="BP12" s="225"/>
      <c r="BQ12" s="176"/>
      <c r="BR12" s="224"/>
      <c r="BS12" s="176">
        <v>4000</v>
      </c>
      <c r="BT12" s="224">
        <v>2000</v>
      </c>
      <c r="BU12" s="176"/>
      <c r="BV12" s="176"/>
      <c r="BW12" s="176">
        <v>0</v>
      </c>
      <c r="BX12" s="224"/>
      <c r="BY12" s="176">
        <v>10000</v>
      </c>
      <c r="BZ12" s="177"/>
      <c r="CA12" s="176">
        <v>60000</v>
      </c>
      <c r="CB12" s="224">
        <v>20000</v>
      </c>
      <c r="CC12" s="176">
        <v>20000</v>
      </c>
      <c r="CD12" s="224">
        <v>7000</v>
      </c>
      <c r="CE12" s="176">
        <v>0</v>
      </c>
      <c r="CF12" s="224"/>
      <c r="CG12" s="176">
        <v>20000</v>
      </c>
      <c r="CH12" s="224">
        <v>6000</v>
      </c>
      <c r="CI12" s="176">
        <v>0</v>
      </c>
      <c r="CJ12" s="176">
        <v>24000</v>
      </c>
      <c r="CK12" s="176">
        <v>24000</v>
      </c>
      <c r="CL12" s="224"/>
      <c r="CM12" s="176">
        <v>10000</v>
      </c>
      <c r="CN12" s="224">
        <v>3000</v>
      </c>
      <c r="CO12" s="176">
        <v>30000</v>
      </c>
      <c r="CP12" s="224">
        <v>15000</v>
      </c>
      <c r="CQ12" s="176">
        <v>0</v>
      </c>
      <c r="CR12" s="224"/>
      <c r="CS12" s="176">
        <v>0</v>
      </c>
      <c r="CT12" s="224"/>
      <c r="CU12" s="176">
        <v>0</v>
      </c>
      <c r="CV12" s="224"/>
      <c r="CW12" s="176"/>
      <c r="CX12" s="224"/>
      <c r="CY12" s="176">
        <v>15000</v>
      </c>
      <c r="CZ12" s="224">
        <v>0</v>
      </c>
      <c r="DA12" s="176">
        <v>0</v>
      </c>
      <c r="DB12" s="224"/>
      <c r="DC12" s="176">
        <v>1000</v>
      </c>
      <c r="DD12" s="224">
        <v>1000</v>
      </c>
      <c r="DE12" s="176">
        <v>0</v>
      </c>
      <c r="DF12" s="224"/>
      <c r="DG12" s="176"/>
      <c r="DH12" s="224"/>
      <c r="DI12" s="176"/>
      <c r="DJ12" s="326"/>
      <c r="DK12" s="176"/>
      <c r="DL12" s="224"/>
      <c r="DM12" s="176"/>
      <c r="DN12" s="224"/>
      <c r="DO12" s="176"/>
      <c r="DP12" s="224"/>
      <c r="DQ12" s="176"/>
      <c r="DR12" s="224"/>
      <c r="DS12" s="176"/>
      <c r="DT12" s="176"/>
      <c r="DU12" s="176"/>
      <c r="DV12" s="224"/>
      <c r="DW12" s="176"/>
      <c r="DX12" s="224"/>
      <c r="DY12" s="176"/>
      <c r="DZ12" s="224"/>
      <c r="EA12" s="176"/>
      <c r="EB12" s="224"/>
      <c r="EC12" s="176">
        <v>0</v>
      </c>
      <c r="ED12" s="224"/>
      <c r="EE12" s="176"/>
      <c r="EF12" s="224"/>
      <c r="EG12" s="176"/>
      <c r="EH12" s="224"/>
      <c r="EI12" s="176">
        <v>0</v>
      </c>
      <c r="EJ12" s="224"/>
      <c r="EK12" s="176"/>
      <c r="EL12" s="176"/>
      <c r="EM12" s="224"/>
      <c r="EN12" s="176">
        <v>0</v>
      </c>
      <c r="EO12" s="224"/>
      <c r="EP12" s="176"/>
      <c r="EQ12" s="224"/>
      <c r="ER12" s="176"/>
      <c r="ES12" s="224"/>
      <c r="ET12" s="176"/>
      <c r="EU12" s="224"/>
      <c r="EV12" s="176"/>
      <c r="EW12" s="379"/>
      <c r="EX12" s="176"/>
      <c r="EY12" s="224"/>
      <c r="EZ12" s="176"/>
      <c r="FA12" s="224"/>
      <c r="FB12" s="217">
        <f t="shared" ref="FB12:FB20" si="0">FA12+EY12+EW12+EU12+ES12+EQ12+EO12+EM12+EJ12+EH12+EF12+ED12+EB12+DZ12+DX12+DV12+DT12+DR12+DP12+DN12+DL12+DJ12+DH12+DF12+DD12+DB12+CZ12+CX12+CV12+CT12+CR12+CP12+CN12+CL12+CH12+CF12+CD12+CB12+BZ12+BX12+BT12+BR12+BP12+BN12+BL12+BJ12+BH12+BF12+BD12+BB12+AZ12+AX12+AV12+AR12+AP12+AN12+AL12+AJ12+AH12+AF12+AD12+AB12+Z12+X12+V12+T12+R12</f>
        <v>90500</v>
      </c>
      <c r="FC12" s="224">
        <f t="shared" ref="FC12:FC20" si="1">N12-FB12</f>
        <v>275400</v>
      </c>
    </row>
    <row r="13" spans="1:159" s="351" customFormat="1" ht="45.6" customHeight="1">
      <c r="A13" s="110">
        <v>2</v>
      </c>
      <c r="B13" s="110" t="s">
        <v>6012</v>
      </c>
      <c r="C13" s="110" t="s">
        <v>6012</v>
      </c>
      <c r="D13" s="110">
        <v>43</v>
      </c>
      <c r="E13" s="110">
        <v>564</v>
      </c>
      <c r="F13" s="348" t="s">
        <v>6013</v>
      </c>
      <c r="G13" s="115" t="s">
        <v>3489</v>
      </c>
      <c r="H13" s="115" t="s">
        <v>13</v>
      </c>
      <c r="I13" s="115" t="s">
        <v>6014</v>
      </c>
      <c r="J13" s="115">
        <v>36</v>
      </c>
      <c r="K13" s="115" t="s">
        <v>6015</v>
      </c>
      <c r="L13" s="115" t="s">
        <v>6016</v>
      </c>
      <c r="M13" s="115" t="s">
        <v>10</v>
      </c>
      <c r="N13" s="349">
        <v>43000</v>
      </c>
      <c r="O13" s="115" t="s">
        <v>3084</v>
      </c>
      <c r="P13" s="115">
        <v>32</v>
      </c>
      <c r="Q13" s="176">
        <v>0</v>
      </c>
      <c r="R13" s="224"/>
      <c r="S13" s="176"/>
      <c r="T13" s="224"/>
      <c r="U13" s="176"/>
      <c r="V13" s="224"/>
      <c r="W13" s="176"/>
      <c r="X13" s="224"/>
      <c r="Y13" s="176"/>
      <c r="Z13" s="224"/>
      <c r="AA13" s="176"/>
      <c r="AB13" s="224"/>
      <c r="AC13" s="176">
        <v>0</v>
      </c>
      <c r="AD13" s="224"/>
      <c r="AE13" s="176"/>
      <c r="AF13" s="224"/>
      <c r="AG13" s="176">
        <v>0</v>
      </c>
      <c r="AH13" s="224"/>
      <c r="AI13" s="176"/>
      <c r="AJ13" s="224"/>
      <c r="AK13" s="176">
        <v>0</v>
      </c>
      <c r="AL13" s="224"/>
      <c r="AM13" s="176">
        <v>0</v>
      </c>
      <c r="AN13" s="224"/>
      <c r="AO13" s="176"/>
      <c r="AP13" s="224"/>
      <c r="AQ13" s="176"/>
      <c r="AR13" s="224"/>
      <c r="AS13" s="176"/>
      <c r="AT13" s="176"/>
      <c r="AU13" s="176">
        <v>0</v>
      </c>
      <c r="AV13" s="224"/>
      <c r="AW13" s="176"/>
      <c r="AX13" s="224"/>
      <c r="AY13" s="176"/>
      <c r="AZ13" s="224"/>
      <c r="BA13" s="176"/>
      <c r="BB13" s="224"/>
      <c r="BC13" s="176">
        <v>0</v>
      </c>
      <c r="BD13" s="263"/>
      <c r="BE13" s="176">
        <v>0</v>
      </c>
      <c r="BF13" s="224"/>
      <c r="BG13" s="176">
        <v>0</v>
      </c>
      <c r="BH13" s="224"/>
      <c r="BI13" s="176">
        <v>0</v>
      </c>
      <c r="BJ13" s="224"/>
      <c r="BK13" s="176">
        <v>0</v>
      </c>
      <c r="BL13" s="224"/>
      <c r="BM13" s="176">
        <v>0</v>
      </c>
      <c r="BN13" s="224"/>
      <c r="BO13" s="176">
        <v>0</v>
      </c>
      <c r="BP13" s="225"/>
      <c r="BQ13" s="176">
        <v>5000</v>
      </c>
      <c r="BR13" s="224"/>
      <c r="BS13" s="176"/>
      <c r="BT13" s="224"/>
      <c r="BU13" s="176"/>
      <c r="BV13" s="176"/>
      <c r="BW13" s="176">
        <v>0</v>
      </c>
      <c r="BX13" s="224"/>
      <c r="BY13" s="176">
        <v>0</v>
      </c>
      <c r="BZ13" s="177"/>
      <c r="CA13" s="176">
        <v>10000</v>
      </c>
      <c r="CB13" s="224">
        <v>700</v>
      </c>
      <c r="CC13" s="176">
        <v>5000</v>
      </c>
      <c r="CD13" s="224">
        <v>0</v>
      </c>
      <c r="CE13" s="176">
        <v>0</v>
      </c>
      <c r="CF13" s="224"/>
      <c r="CG13" s="176"/>
      <c r="CH13" s="224"/>
      <c r="CI13" s="176">
        <v>0</v>
      </c>
      <c r="CJ13" s="176">
        <v>0</v>
      </c>
      <c r="CK13" s="176">
        <v>0</v>
      </c>
      <c r="CL13" s="224"/>
      <c r="CM13" s="176"/>
      <c r="CN13" s="224"/>
      <c r="CO13" s="176">
        <v>0</v>
      </c>
      <c r="CP13" s="224"/>
      <c r="CQ13" s="176">
        <v>0</v>
      </c>
      <c r="CR13" s="224"/>
      <c r="CS13" s="176">
        <v>0</v>
      </c>
      <c r="CT13" s="224"/>
      <c r="CU13" s="176">
        <v>0</v>
      </c>
      <c r="CV13" s="224"/>
      <c r="CW13" s="176"/>
      <c r="CX13" s="224"/>
      <c r="CY13" s="176">
        <v>0</v>
      </c>
      <c r="CZ13" s="224"/>
      <c r="DA13" s="176">
        <v>0</v>
      </c>
      <c r="DB13" s="224"/>
      <c r="DC13" s="176"/>
      <c r="DD13" s="224"/>
      <c r="DE13" s="176">
        <v>0</v>
      </c>
      <c r="DF13" s="224"/>
      <c r="DG13" s="176"/>
      <c r="DH13" s="224"/>
      <c r="DI13" s="176"/>
      <c r="DJ13" s="326"/>
      <c r="DK13" s="176"/>
      <c r="DL13" s="224"/>
      <c r="DM13" s="176"/>
      <c r="DN13" s="224"/>
      <c r="DO13" s="176"/>
      <c r="DP13" s="224"/>
      <c r="DQ13" s="176"/>
      <c r="DR13" s="224"/>
      <c r="DS13" s="176"/>
      <c r="DT13" s="176"/>
      <c r="DU13" s="176"/>
      <c r="DV13" s="224"/>
      <c r="DW13" s="176"/>
      <c r="DX13" s="224"/>
      <c r="DY13" s="176"/>
      <c r="DZ13" s="224"/>
      <c r="EA13" s="176"/>
      <c r="EB13" s="224"/>
      <c r="EC13" s="176">
        <v>0</v>
      </c>
      <c r="ED13" s="224"/>
      <c r="EE13" s="176"/>
      <c r="EF13" s="224"/>
      <c r="EG13" s="176">
        <v>5000</v>
      </c>
      <c r="EH13" s="224">
        <v>5000</v>
      </c>
      <c r="EI13" s="176">
        <v>3000</v>
      </c>
      <c r="EJ13" s="224"/>
      <c r="EK13" s="176">
        <v>5000</v>
      </c>
      <c r="EL13" s="176"/>
      <c r="EM13" s="224"/>
      <c r="EN13" s="176">
        <v>10000</v>
      </c>
      <c r="EO13" s="224">
        <v>3000</v>
      </c>
      <c r="EP13" s="176"/>
      <c r="EQ13" s="224">
        <v>0</v>
      </c>
      <c r="ER13" s="176"/>
      <c r="ES13" s="224"/>
      <c r="ET13" s="176"/>
      <c r="EU13" s="224"/>
      <c r="EV13" s="176"/>
      <c r="EW13" s="379"/>
      <c r="EX13" s="176"/>
      <c r="EY13" s="224"/>
      <c r="EZ13" s="176"/>
      <c r="FA13" s="224"/>
      <c r="FB13" s="217">
        <f t="shared" si="0"/>
        <v>8700</v>
      </c>
      <c r="FC13" s="224">
        <f t="shared" si="1"/>
        <v>34300</v>
      </c>
    </row>
    <row r="14" spans="1:159" s="351" customFormat="1" ht="45.6" customHeight="1">
      <c r="A14" s="110">
        <v>3</v>
      </c>
      <c r="B14" s="110" t="s">
        <v>6017</v>
      </c>
      <c r="C14" s="110" t="s">
        <v>6017</v>
      </c>
      <c r="D14" s="110">
        <v>48</v>
      </c>
      <c r="E14" s="110">
        <v>707</v>
      </c>
      <c r="F14" s="348" t="s">
        <v>1293</v>
      </c>
      <c r="G14" s="115" t="s">
        <v>1293</v>
      </c>
      <c r="H14" s="115" t="s">
        <v>1131</v>
      </c>
      <c r="I14" s="115" t="s">
        <v>478</v>
      </c>
      <c r="J14" s="115">
        <v>36</v>
      </c>
      <c r="K14" s="115" t="s">
        <v>6018</v>
      </c>
      <c r="L14" s="115" t="s">
        <v>1688</v>
      </c>
      <c r="M14" s="115" t="s">
        <v>10</v>
      </c>
      <c r="N14" s="349">
        <v>170000</v>
      </c>
      <c r="O14" s="115" t="s">
        <v>3077</v>
      </c>
      <c r="P14" s="115">
        <v>56</v>
      </c>
      <c r="Q14" s="176">
        <v>0</v>
      </c>
      <c r="R14" s="224"/>
      <c r="S14" s="176"/>
      <c r="T14" s="224"/>
      <c r="U14" s="176"/>
      <c r="V14" s="224"/>
      <c r="W14" s="176"/>
      <c r="X14" s="224"/>
      <c r="Y14" s="176">
        <v>10000</v>
      </c>
      <c r="Z14" s="224"/>
      <c r="AA14" s="176"/>
      <c r="AB14" s="224"/>
      <c r="AC14" s="176">
        <v>0</v>
      </c>
      <c r="AD14" s="224"/>
      <c r="AE14" s="176"/>
      <c r="AF14" s="224"/>
      <c r="AG14" s="176">
        <v>0</v>
      </c>
      <c r="AH14" s="224"/>
      <c r="AI14" s="176"/>
      <c r="AJ14" s="224"/>
      <c r="AK14" s="176">
        <v>0</v>
      </c>
      <c r="AL14" s="224"/>
      <c r="AM14" s="176">
        <v>0</v>
      </c>
      <c r="AN14" s="224"/>
      <c r="AO14" s="176"/>
      <c r="AP14" s="224"/>
      <c r="AQ14" s="176"/>
      <c r="AR14" s="224"/>
      <c r="AS14" s="176"/>
      <c r="AT14" s="176"/>
      <c r="AU14" s="176">
        <v>0</v>
      </c>
      <c r="AV14" s="224"/>
      <c r="AW14" s="176"/>
      <c r="AX14" s="224"/>
      <c r="AY14" s="176"/>
      <c r="AZ14" s="224"/>
      <c r="BA14" s="176"/>
      <c r="BB14" s="224"/>
      <c r="BC14" s="176">
        <v>0</v>
      </c>
      <c r="BD14" s="263"/>
      <c r="BE14" s="176">
        <v>10000</v>
      </c>
      <c r="BF14" s="224">
        <v>10000</v>
      </c>
      <c r="BG14" s="176">
        <v>0</v>
      </c>
      <c r="BH14" s="224"/>
      <c r="BI14" s="176">
        <v>0</v>
      </c>
      <c r="BJ14" s="224"/>
      <c r="BK14" s="176">
        <v>0</v>
      </c>
      <c r="BL14" s="224"/>
      <c r="BM14" s="176">
        <v>0</v>
      </c>
      <c r="BN14" s="224"/>
      <c r="BO14" s="176">
        <v>10000</v>
      </c>
      <c r="BP14" s="225">
        <v>2000</v>
      </c>
      <c r="BQ14" s="176"/>
      <c r="BR14" s="224"/>
      <c r="BS14" s="176"/>
      <c r="BT14" s="224"/>
      <c r="BU14" s="176"/>
      <c r="BV14" s="176"/>
      <c r="BW14" s="176">
        <v>0</v>
      </c>
      <c r="BX14" s="224"/>
      <c r="BY14" s="176">
        <v>0</v>
      </c>
      <c r="BZ14" s="177"/>
      <c r="CA14" s="176"/>
      <c r="CB14" s="224"/>
      <c r="CC14" s="176">
        <v>30000</v>
      </c>
      <c r="CD14" s="224">
        <v>0</v>
      </c>
      <c r="CE14" s="176">
        <v>0</v>
      </c>
      <c r="CF14" s="224"/>
      <c r="CG14" s="176"/>
      <c r="CH14" s="224"/>
      <c r="CI14" s="176">
        <v>0</v>
      </c>
      <c r="CJ14" s="176">
        <v>0</v>
      </c>
      <c r="CK14" s="176">
        <v>0</v>
      </c>
      <c r="CL14" s="224"/>
      <c r="CM14" s="176"/>
      <c r="CN14" s="224"/>
      <c r="CO14" s="176">
        <v>0</v>
      </c>
      <c r="CP14" s="224"/>
      <c r="CQ14" s="176">
        <v>0</v>
      </c>
      <c r="CR14" s="224"/>
      <c r="CS14" s="176">
        <v>0</v>
      </c>
      <c r="CT14" s="224"/>
      <c r="CU14" s="176">
        <v>0</v>
      </c>
      <c r="CV14" s="224"/>
      <c r="CW14" s="176"/>
      <c r="CX14" s="224"/>
      <c r="CY14" s="176">
        <v>5000</v>
      </c>
      <c r="CZ14" s="224"/>
      <c r="DA14" s="176">
        <v>35000</v>
      </c>
      <c r="DB14" s="224">
        <v>10000</v>
      </c>
      <c r="DC14" s="176">
        <v>1500</v>
      </c>
      <c r="DD14" s="224">
        <v>1500</v>
      </c>
      <c r="DE14" s="176">
        <v>1000</v>
      </c>
      <c r="DF14" s="224"/>
      <c r="DG14" s="176">
        <v>50000</v>
      </c>
      <c r="DH14" s="224">
        <v>10000</v>
      </c>
      <c r="DI14" s="176"/>
      <c r="DJ14" s="326"/>
      <c r="DK14" s="176">
        <v>1000</v>
      </c>
      <c r="DL14" s="224">
        <v>0</v>
      </c>
      <c r="DM14" s="176"/>
      <c r="DN14" s="224"/>
      <c r="DO14" s="176"/>
      <c r="DP14" s="224"/>
      <c r="DQ14" s="176"/>
      <c r="DR14" s="224"/>
      <c r="DS14" s="176"/>
      <c r="DT14" s="176"/>
      <c r="DU14" s="176"/>
      <c r="DV14" s="224"/>
      <c r="DW14" s="176">
        <v>10000</v>
      </c>
      <c r="DX14" s="224">
        <v>0</v>
      </c>
      <c r="DY14" s="176"/>
      <c r="DZ14" s="224"/>
      <c r="EA14" s="176"/>
      <c r="EB14" s="224"/>
      <c r="EC14" s="176">
        <v>0</v>
      </c>
      <c r="ED14" s="224"/>
      <c r="EE14" s="176"/>
      <c r="EF14" s="224"/>
      <c r="EG14" s="176"/>
      <c r="EH14" s="224"/>
      <c r="EI14" s="176">
        <v>0</v>
      </c>
      <c r="EJ14" s="224"/>
      <c r="EK14" s="176"/>
      <c r="EL14" s="176">
        <v>500</v>
      </c>
      <c r="EM14" s="224"/>
      <c r="EN14" s="176">
        <v>0</v>
      </c>
      <c r="EO14" s="224"/>
      <c r="EP14" s="176"/>
      <c r="EQ14" s="224">
        <v>0</v>
      </c>
      <c r="ER14" s="176"/>
      <c r="ES14" s="224"/>
      <c r="ET14" s="176"/>
      <c r="EU14" s="224"/>
      <c r="EV14" s="176"/>
      <c r="EW14" s="379"/>
      <c r="EX14" s="176">
        <v>6000</v>
      </c>
      <c r="EY14" s="225">
        <v>6000</v>
      </c>
      <c r="EZ14" s="176"/>
      <c r="FA14" s="224"/>
      <c r="FB14" s="217">
        <f t="shared" si="0"/>
        <v>39500</v>
      </c>
      <c r="FC14" s="224">
        <f t="shared" si="1"/>
        <v>130500</v>
      </c>
    </row>
    <row r="15" spans="1:159" s="351" customFormat="1" ht="45.6" customHeight="1">
      <c r="A15" s="110">
        <v>4</v>
      </c>
      <c r="B15" s="110" t="s">
        <v>6019</v>
      </c>
      <c r="C15" s="110" t="s">
        <v>6019</v>
      </c>
      <c r="D15" s="352">
        <v>56</v>
      </c>
      <c r="E15" s="110">
        <v>854</v>
      </c>
      <c r="F15" s="348" t="s">
        <v>6020</v>
      </c>
      <c r="G15" s="115" t="s">
        <v>6021</v>
      </c>
      <c r="H15" s="115" t="s">
        <v>91</v>
      </c>
      <c r="I15" s="115" t="s">
        <v>6022</v>
      </c>
      <c r="J15" s="115">
        <v>36</v>
      </c>
      <c r="K15" s="115" t="s">
        <v>6023</v>
      </c>
      <c r="L15" s="115" t="s">
        <v>5555</v>
      </c>
      <c r="M15" s="115" t="s">
        <v>66</v>
      </c>
      <c r="N15" s="349">
        <v>34000</v>
      </c>
      <c r="O15" s="115" t="s">
        <v>5556</v>
      </c>
      <c r="P15" s="115">
        <v>43</v>
      </c>
      <c r="Q15" s="176">
        <v>0</v>
      </c>
      <c r="R15" s="224"/>
      <c r="S15" s="176"/>
      <c r="T15" s="224"/>
      <c r="U15" s="176"/>
      <c r="V15" s="224"/>
      <c r="W15" s="176"/>
      <c r="X15" s="224"/>
      <c r="Y15" s="176"/>
      <c r="Z15" s="224"/>
      <c r="AA15" s="176"/>
      <c r="AB15" s="224"/>
      <c r="AC15" s="176">
        <v>0</v>
      </c>
      <c r="AD15" s="224"/>
      <c r="AE15" s="176"/>
      <c r="AF15" s="224"/>
      <c r="AG15" s="176">
        <v>0</v>
      </c>
      <c r="AH15" s="224"/>
      <c r="AI15" s="176"/>
      <c r="AJ15" s="224"/>
      <c r="AK15" s="176">
        <v>0</v>
      </c>
      <c r="AL15" s="224"/>
      <c r="AM15" s="176">
        <v>0</v>
      </c>
      <c r="AN15" s="224"/>
      <c r="AO15" s="176"/>
      <c r="AP15" s="224"/>
      <c r="AQ15" s="176"/>
      <c r="AR15" s="224"/>
      <c r="AS15" s="176"/>
      <c r="AT15" s="176"/>
      <c r="AU15" s="176">
        <v>0</v>
      </c>
      <c r="AV15" s="224"/>
      <c r="AW15" s="176"/>
      <c r="AX15" s="224"/>
      <c r="AY15" s="176"/>
      <c r="AZ15" s="224"/>
      <c r="BA15" s="176"/>
      <c r="BB15" s="224"/>
      <c r="BC15" s="176">
        <v>0</v>
      </c>
      <c r="BD15" s="263"/>
      <c r="BE15" s="176">
        <v>12000</v>
      </c>
      <c r="BF15" s="224">
        <v>7992</v>
      </c>
      <c r="BG15" s="176">
        <v>0</v>
      </c>
      <c r="BH15" s="224"/>
      <c r="BI15" s="176">
        <v>0</v>
      </c>
      <c r="BJ15" s="224"/>
      <c r="BK15" s="176">
        <v>0</v>
      </c>
      <c r="BL15" s="224"/>
      <c r="BM15" s="176">
        <v>0</v>
      </c>
      <c r="BN15" s="224"/>
      <c r="BO15" s="176">
        <v>0</v>
      </c>
      <c r="BP15" s="225"/>
      <c r="BQ15" s="176">
        <v>2000</v>
      </c>
      <c r="BR15" s="224">
        <v>1998</v>
      </c>
      <c r="BS15" s="176">
        <v>2000</v>
      </c>
      <c r="BT15" s="224">
        <v>600</v>
      </c>
      <c r="BU15" s="176">
        <v>4000</v>
      </c>
      <c r="BV15" s="176">
        <v>6000</v>
      </c>
      <c r="BW15" s="176">
        <v>10000</v>
      </c>
      <c r="BX15" s="224">
        <v>6912</v>
      </c>
      <c r="BY15" s="176">
        <v>0</v>
      </c>
      <c r="BZ15" s="177"/>
      <c r="CA15" s="176"/>
      <c r="CB15" s="224"/>
      <c r="CC15" s="176">
        <v>0</v>
      </c>
      <c r="CD15" s="224">
        <v>0</v>
      </c>
      <c r="CE15" s="176">
        <v>0</v>
      </c>
      <c r="CF15" s="224"/>
      <c r="CG15" s="176"/>
      <c r="CH15" s="224"/>
      <c r="CI15" s="176">
        <v>0</v>
      </c>
      <c r="CJ15" s="176">
        <v>0</v>
      </c>
      <c r="CK15" s="176">
        <v>0</v>
      </c>
      <c r="CL15" s="224"/>
      <c r="CM15" s="176"/>
      <c r="CN15" s="224"/>
      <c r="CO15" s="176">
        <v>0</v>
      </c>
      <c r="CP15" s="224"/>
      <c r="CQ15" s="176">
        <v>0</v>
      </c>
      <c r="CR15" s="224"/>
      <c r="CS15" s="176">
        <v>0</v>
      </c>
      <c r="CT15" s="224"/>
      <c r="CU15" s="176">
        <v>0</v>
      </c>
      <c r="CV15" s="224"/>
      <c r="CW15" s="176"/>
      <c r="CX15" s="224"/>
      <c r="CY15" s="176">
        <v>0</v>
      </c>
      <c r="CZ15" s="224"/>
      <c r="DA15" s="176">
        <v>0</v>
      </c>
      <c r="DB15" s="224"/>
      <c r="DC15" s="176"/>
      <c r="DD15" s="224"/>
      <c r="DE15" s="176">
        <v>0</v>
      </c>
      <c r="DF15" s="224"/>
      <c r="DG15" s="176"/>
      <c r="DH15" s="224"/>
      <c r="DI15" s="176"/>
      <c r="DJ15" s="326"/>
      <c r="DK15" s="176"/>
      <c r="DL15" s="224"/>
      <c r="DM15" s="176"/>
      <c r="DN15" s="224"/>
      <c r="DO15" s="176"/>
      <c r="DP15" s="224"/>
      <c r="DQ15" s="176"/>
      <c r="DR15" s="224"/>
      <c r="DS15" s="176"/>
      <c r="DT15" s="176"/>
      <c r="DU15" s="176"/>
      <c r="DV15" s="224"/>
      <c r="DW15" s="176"/>
      <c r="DX15" s="224"/>
      <c r="DY15" s="176"/>
      <c r="DZ15" s="224"/>
      <c r="EA15" s="176"/>
      <c r="EB15" s="224"/>
      <c r="EC15" s="176">
        <v>0</v>
      </c>
      <c r="ED15" s="224"/>
      <c r="EE15" s="176"/>
      <c r="EF15" s="224"/>
      <c r="EG15" s="176"/>
      <c r="EH15" s="224"/>
      <c r="EI15" s="176">
        <v>3000</v>
      </c>
      <c r="EJ15" s="224">
        <v>3000</v>
      </c>
      <c r="EK15" s="176"/>
      <c r="EL15" s="176"/>
      <c r="EM15" s="224"/>
      <c r="EN15" s="176">
        <v>0</v>
      </c>
      <c r="EO15" s="224"/>
      <c r="EP15" s="176"/>
      <c r="EQ15" s="224">
        <v>0</v>
      </c>
      <c r="ER15" s="176"/>
      <c r="ES15" s="224"/>
      <c r="ET15" s="176"/>
      <c r="EU15" s="224"/>
      <c r="EV15" s="176"/>
      <c r="EW15" s="379"/>
      <c r="EX15" s="176">
        <v>5000</v>
      </c>
      <c r="EY15" s="225">
        <v>3984</v>
      </c>
      <c r="EZ15" s="176"/>
      <c r="FA15" s="224"/>
      <c r="FB15" s="217">
        <f t="shared" si="0"/>
        <v>24486</v>
      </c>
      <c r="FC15" s="224">
        <f t="shared" si="1"/>
        <v>9514</v>
      </c>
    </row>
    <row r="16" spans="1:159" s="351" customFormat="1" ht="45.6" customHeight="1">
      <c r="A16" s="110">
        <v>5</v>
      </c>
      <c r="B16" s="110" t="s">
        <v>6024</v>
      </c>
      <c r="C16" s="110" t="s">
        <v>6024</v>
      </c>
      <c r="D16" s="352">
        <v>56</v>
      </c>
      <c r="E16" s="110">
        <v>854</v>
      </c>
      <c r="F16" s="348" t="s">
        <v>6025</v>
      </c>
      <c r="G16" s="115" t="s">
        <v>691</v>
      </c>
      <c r="H16" s="115" t="s">
        <v>705</v>
      </c>
      <c r="I16" s="115" t="s">
        <v>6026</v>
      </c>
      <c r="J16" s="115">
        <v>36</v>
      </c>
      <c r="K16" s="115" t="s">
        <v>6027</v>
      </c>
      <c r="L16" s="115" t="s">
        <v>6028</v>
      </c>
      <c r="M16" s="115" t="s">
        <v>66</v>
      </c>
      <c r="N16" s="349">
        <v>370300</v>
      </c>
      <c r="O16" s="115" t="s">
        <v>6029</v>
      </c>
      <c r="P16" s="115">
        <v>67</v>
      </c>
      <c r="Q16" s="176">
        <v>0</v>
      </c>
      <c r="R16" s="224"/>
      <c r="S16" s="176"/>
      <c r="T16" s="224"/>
      <c r="U16" s="176"/>
      <c r="V16" s="224"/>
      <c r="W16" s="176"/>
      <c r="X16" s="224"/>
      <c r="Y16" s="176"/>
      <c r="Z16" s="224"/>
      <c r="AA16" s="176"/>
      <c r="AB16" s="224"/>
      <c r="AC16" s="176">
        <v>20000</v>
      </c>
      <c r="AD16" s="224">
        <v>23988</v>
      </c>
      <c r="AE16" s="176"/>
      <c r="AF16" s="224"/>
      <c r="AG16" s="176">
        <v>0</v>
      </c>
      <c r="AH16" s="224"/>
      <c r="AI16" s="176"/>
      <c r="AJ16" s="224"/>
      <c r="AK16" s="176">
        <v>0</v>
      </c>
      <c r="AL16" s="224"/>
      <c r="AM16" s="176">
        <v>0</v>
      </c>
      <c r="AN16" s="224"/>
      <c r="AO16" s="176"/>
      <c r="AP16" s="224"/>
      <c r="AQ16" s="176"/>
      <c r="AR16" s="224"/>
      <c r="AS16" s="176"/>
      <c r="AT16" s="176"/>
      <c r="AU16" s="176">
        <v>0</v>
      </c>
      <c r="AV16" s="224"/>
      <c r="AW16" s="176"/>
      <c r="AX16" s="224"/>
      <c r="AY16" s="176"/>
      <c r="AZ16" s="224"/>
      <c r="BA16" s="176">
        <v>30000</v>
      </c>
      <c r="BB16" s="224">
        <v>0</v>
      </c>
      <c r="BC16" s="176">
        <v>0</v>
      </c>
      <c r="BD16" s="263"/>
      <c r="BE16" s="176">
        <v>10000</v>
      </c>
      <c r="BF16" s="224">
        <v>0</v>
      </c>
      <c r="BG16" s="176">
        <v>15000</v>
      </c>
      <c r="BH16" s="224">
        <v>6000</v>
      </c>
      <c r="BI16" s="176">
        <v>0</v>
      </c>
      <c r="BJ16" s="224"/>
      <c r="BK16" s="176">
        <v>10000</v>
      </c>
      <c r="BL16" s="224"/>
      <c r="BM16" s="176">
        <v>0</v>
      </c>
      <c r="BN16" s="224"/>
      <c r="BO16" s="176">
        <v>0</v>
      </c>
      <c r="BP16" s="225"/>
      <c r="BQ16" s="176">
        <v>5000</v>
      </c>
      <c r="BR16" s="224">
        <v>3600</v>
      </c>
      <c r="BS16" s="176">
        <v>2000</v>
      </c>
      <c r="BT16" s="224"/>
      <c r="BU16" s="176">
        <v>15000</v>
      </c>
      <c r="BV16" s="176">
        <v>18000</v>
      </c>
      <c r="BW16" s="176">
        <v>33000</v>
      </c>
      <c r="BX16" s="224">
        <v>17200</v>
      </c>
      <c r="BY16" s="176">
        <v>0</v>
      </c>
      <c r="BZ16" s="177"/>
      <c r="CA16" s="176"/>
      <c r="CB16" s="224"/>
      <c r="CC16" s="176">
        <v>20000</v>
      </c>
      <c r="CD16" s="224">
        <v>0</v>
      </c>
      <c r="CE16" s="176">
        <v>0</v>
      </c>
      <c r="CF16" s="224"/>
      <c r="CG16" s="176"/>
      <c r="CH16" s="224"/>
      <c r="CI16" s="176">
        <v>0</v>
      </c>
      <c r="CJ16" s="176">
        <v>0</v>
      </c>
      <c r="CK16" s="176">
        <v>0</v>
      </c>
      <c r="CL16" s="224"/>
      <c r="CM16" s="176"/>
      <c r="CN16" s="224"/>
      <c r="CO16" s="176">
        <v>0</v>
      </c>
      <c r="CP16" s="224"/>
      <c r="CQ16" s="176">
        <v>0</v>
      </c>
      <c r="CR16" s="224"/>
      <c r="CS16" s="176">
        <v>60000</v>
      </c>
      <c r="CT16" s="176">
        <v>29400</v>
      </c>
      <c r="CU16" s="176">
        <v>0</v>
      </c>
      <c r="CV16" s="224"/>
      <c r="CW16" s="176"/>
      <c r="CX16" s="224"/>
      <c r="CY16" s="176">
        <v>0</v>
      </c>
      <c r="CZ16" s="224"/>
      <c r="DA16" s="176">
        <v>0</v>
      </c>
      <c r="DB16" s="224"/>
      <c r="DC16" s="176"/>
      <c r="DD16" s="224"/>
      <c r="DE16" s="176">
        <v>0</v>
      </c>
      <c r="DF16" s="224"/>
      <c r="DG16" s="176">
        <v>50000</v>
      </c>
      <c r="DH16" s="224">
        <v>24000</v>
      </c>
      <c r="DI16" s="176"/>
      <c r="DJ16" s="326"/>
      <c r="DK16" s="176"/>
      <c r="DL16" s="224"/>
      <c r="DM16" s="176">
        <v>30000</v>
      </c>
      <c r="DN16" s="224"/>
      <c r="DO16" s="176"/>
      <c r="DP16" s="224"/>
      <c r="DQ16" s="176"/>
      <c r="DR16" s="224"/>
      <c r="DS16" s="176"/>
      <c r="DT16" s="176"/>
      <c r="DU16" s="176"/>
      <c r="DV16" s="224"/>
      <c r="DW16" s="176"/>
      <c r="DX16" s="224"/>
      <c r="DY16" s="176"/>
      <c r="DZ16" s="224"/>
      <c r="EA16" s="176">
        <v>30000</v>
      </c>
      <c r="EB16" s="224"/>
      <c r="EC16" s="176">
        <v>0</v>
      </c>
      <c r="ED16" s="224"/>
      <c r="EE16" s="176"/>
      <c r="EF16" s="224"/>
      <c r="EG16" s="176">
        <v>5000</v>
      </c>
      <c r="EH16" s="224"/>
      <c r="EI16" s="176">
        <v>5000</v>
      </c>
      <c r="EJ16" s="224"/>
      <c r="EK16" s="176"/>
      <c r="EL16" s="176">
        <v>300</v>
      </c>
      <c r="EM16" s="224"/>
      <c r="EN16" s="176">
        <v>0</v>
      </c>
      <c r="EO16" s="224"/>
      <c r="EP16" s="176"/>
      <c r="EQ16" s="224">
        <v>0</v>
      </c>
      <c r="ER16" s="176">
        <v>20000</v>
      </c>
      <c r="ES16" s="224">
        <v>19992</v>
      </c>
      <c r="ET16" s="176"/>
      <c r="EU16" s="224"/>
      <c r="EV16" s="176"/>
      <c r="EW16" s="379"/>
      <c r="EX16" s="176">
        <v>5000</v>
      </c>
      <c r="EY16" s="225">
        <v>3984</v>
      </c>
      <c r="EZ16" s="176">
        <v>20000</v>
      </c>
      <c r="FA16" s="224"/>
      <c r="FB16" s="217">
        <f t="shared" si="0"/>
        <v>128164</v>
      </c>
      <c r="FC16" s="224">
        <f t="shared" si="1"/>
        <v>242136</v>
      </c>
    </row>
    <row r="17" spans="1:159" s="351" customFormat="1" ht="45.6" customHeight="1">
      <c r="A17" s="110">
        <v>6</v>
      </c>
      <c r="B17" s="110" t="s">
        <v>6030</v>
      </c>
      <c r="C17" s="110" t="s">
        <v>6030</v>
      </c>
      <c r="D17" s="352">
        <v>56</v>
      </c>
      <c r="E17" s="110">
        <v>854</v>
      </c>
      <c r="F17" s="348" t="s">
        <v>6031</v>
      </c>
      <c r="G17" s="115" t="s">
        <v>6021</v>
      </c>
      <c r="H17" s="115" t="s">
        <v>25</v>
      </c>
      <c r="I17" s="115" t="s">
        <v>6022</v>
      </c>
      <c r="J17" s="115">
        <v>36</v>
      </c>
      <c r="K17" s="115" t="s">
        <v>6032</v>
      </c>
      <c r="L17" s="115" t="s">
        <v>5685</v>
      </c>
      <c r="M17" s="115" t="s">
        <v>66</v>
      </c>
      <c r="N17" s="349">
        <v>238300</v>
      </c>
      <c r="O17" s="115" t="s">
        <v>5556</v>
      </c>
      <c r="P17" s="115">
        <v>43</v>
      </c>
      <c r="Q17" s="176">
        <v>0</v>
      </c>
      <c r="R17" s="224"/>
      <c r="S17" s="176"/>
      <c r="T17" s="224"/>
      <c r="U17" s="176"/>
      <c r="V17" s="224"/>
      <c r="W17" s="176"/>
      <c r="X17" s="224"/>
      <c r="Y17" s="176">
        <v>5000</v>
      </c>
      <c r="Z17" s="224">
        <v>4992</v>
      </c>
      <c r="AA17" s="176"/>
      <c r="AB17" s="224"/>
      <c r="AC17" s="176">
        <v>0</v>
      </c>
      <c r="AD17" s="224"/>
      <c r="AE17" s="176"/>
      <c r="AF17" s="224"/>
      <c r="AG17" s="176">
        <v>0</v>
      </c>
      <c r="AH17" s="224"/>
      <c r="AI17" s="176"/>
      <c r="AJ17" s="224"/>
      <c r="AK17" s="176">
        <v>0</v>
      </c>
      <c r="AL17" s="224"/>
      <c r="AM17" s="176">
        <v>0</v>
      </c>
      <c r="AN17" s="224"/>
      <c r="AO17" s="176"/>
      <c r="AP17" s="224"/>
      <c r="AQ17" s="176"/>
      <c r="AR17" s="224"/>
      <c r="AS17" s="176"/>
      <c r="AT17" s="176"/>
      <c r="AU17" s="176">
        <v>0</v>
      </c>
      <c r="AV17" s="224"/>
      <c r="AW17" s="176"/>
      <c r="AX17" s="224"/>
      <c r="AY17" s="176"/>
      <c r="AZ17" s="224"/>
      <c r="BA17" s="176"/>
      <c r="BB17" s="224"/>
      <c r="BC17" s="176">
        <v>0</v>
      </c>
      <c r="BD17" s="263"/>
      <c r="BE17" s="176">
        <v>0</v>
      </c>
      <c r="BF17" s="224">
        <v>0</v>
      </c>
      <c r="BG17" s="176">
        <v>0</v>
      </c>
      <c r="BH17" s="224"/>
      <c r="BI17" s="176">
        <v>0</v>
      </c>
      <c r="BJ17" s="224"/>
      <c r="BK17" s="176">
        <v>10000</v>
      </c>
      <c r="BL17" s="224"/>
      <c r="BM17" s="176">
        <v>0</v>
      </c>
      <c r="BN17" s="224"/>
      <c r="BO17" s="176">
        <v>0</v>
      </c>
      <c r="BP17" s="225"/>
      <c r="BQ17" s="176">
        <v>5000</v>
      </c>
      <c r="BR17" s="224">
        <v>3000</v>
      </c>
      <c r="BS17" s="176">
        <v>2000</v>
      </c>
      <c r="BT17" s="224">
        <v>600</v>
      </c>
      <c r="BU17" s="176">
        <v>12000</v>
      </c>
      <c r="BV17" s="176">
        <v>20000</v>
      </c>
      <c r="BW17" s="176">
        <v>32000</v>
      </c>
      <c r="BX17" s="224">
        <v>10368</v>
      </c>
      <c r="BY17" s="176">
        <v>0</v>
      </c>
      <c r="BZ17" s="177"/>
      <c r="CA17" s="176"/>
      <c r="CB17" s="224"/>
      <c r="CC17" s="176">
        <v>0</v>
      </c>
      <c r="CD17" s="224">
        <v>0</v>
      </c>
      <c r="CE17" s="176">
        <v>0</v>
      </c>
      <c r="CF17" s="224"/>
      <c r="CG17" s="176">
        <v>30000</v>
      </c>
      <c r="CH17" s="224">
        <v>9984</v>
      </c>
      <c r="CI17" s="176">
        <v>0</v>
      </c>
      <c r="CJ17" s="176">
        <v>0</v>
      </c>
      <c r="CK17" s="176">
        <v>0</v>
      </c>
      <c r="CL17" s="224"/>
      <c r="CM17" s="176"/>
      <c r="CN17" s="224"/>
      <c r="CO17" s="176">
        <v>0</v>
      </c>
      <c r="CP17" s="224"/>
      <c r="CQ17" s="176">
        <v>0</v>
      </c>
      <c r="CR17" s="224"/>
      <c r="CS17" s="176">
        <v>0</v>
      </c>
      <c r="CT17" s="176"/>
      <c r="CU17" s="176">
        <v>0</v>
      </c>
      <c r="CV17" s="224"/>
      <c r="CW17" s="176"/>
      <c r="CX17" s="224"/>
      <c r="CY17" s="176">
        <v>0</v>
      </c>
      <c r="CZ17" s="224"/>
      <c r="DA17" s="176">
        <v>0</v>
      </c>
      <c r="DB17" s="224"/>
      <c r="DC17" s="176"/>
      <c r="DD17" s="224"/>
      <c r="DE17" s="176">
        <v>0</v>
      </c>
      <c r="DF17" s="224"/>
      <c r="DG17" s="176">
        <v>50000</v>
      </c>
      <c r="DH17" s="224">
        <v>0</v>
      </c>
      <c r="DI17" s="176"/>
      <c r="DJ17" s="326"/>
      <c r="DK17" s="176"/>
      <c r="DL17" s="224"/>
      <c r="DM17" s="176">
        <v>40000</v>
      </c>
      <c r="DN17" s="224">
        <v>18888</v>
      </c>
      <c r="DO17" s="176"/>
      <c r="DP17" s="224"/>
      <c r="DQ17" s="176"/>
      <c r="DR17" s="224"/>
      <c r="DS17" s="176">
        <v>4000</v>
      </c>
      <c r="DT17" s="224">
        <v>3984</v>
      </c>
      <c r="DU17" s="176"/>
      <c r="DV17" s="224"/>
      <c r="DW17" s="176"/>
      <c r="DX17" s="224"/>
      <c r="DY17" s="176"/>
      <c r="DZ17" s="224"/>
      <c r="EA17" s="176">
        <v>10000</v>
      </c>
      <c r="EB17" s="224">
        <v>11832</v>
      </c>
      <c r="EC17" s="176">
        <v>0</v>
      </c>
      <c r="ED17" s="224"/>
      <c r="EE17" s="176">
        <v>15000</v>
      </c>
      <c r="EF17" s="224">
        <v>4992</v>
      </c>
      <c r="EG17" s="176">
        <v>5000</v>
      </c>
      <c r="EH17" s="224">
        <v>4992</v>
      </c>
      <c r="EI17" s="176">
        <v>5000</v>
      </c>
      <c r="EJ17" s="224">
        <v>3000</v>
      </c>
      <c r="EK17" s="176"/>
      <c r="EL17" s="176">
        <v>300</v>
      </c>
      <c r="EM17" s="224"/>
      <c r="EN17" s="176">
        <v>0</v>
      </c>
      <c r="EO17" s="224"/>
      <c r="EP17" s="176"/>
      <c r="EQ17" s="224">
        <v>0</v>
      </c>
      <c r="ER17" s="176"/>
      <c r="ES17" s="224"/>
      <c r="ET17" s="176"/>
      <c r="EU17" s="224"/>
      <c r="EV17" s="176"/>
      <c r="EW17" s="379"/>
      <c r="EX17" s="176">
        <v>10000</v>
      </c>
      <c r="EY17" s="225">
        <v>5000</v>
      </c>
      <c r="EZ17" s="176">
        <v>20000</v>
      </c>
      <c r="FA17" s="224">
        <v>9984</v>
      </c>
      <c r="FB17" s="217">
        <f t="shared" si="0"/>
        <v>91616</v>
      </c>
      <c r="FC17" s="224">
        <f t="shared" si="1"/>
        <v>146684</v>
      </c>
    </row>
    <row r="18" spans="1:159" s="351" customFormat="1" ht="45.6" customHeight="1">
      <c r="A18" s="110">
        <v>7</v>
      </c>
      <c r="B18" s="110" t="s">
        <v>6033</v>
      </c>
      <c r="C18" s="110" t="s">
        <v>6033</v>
      </c>
      <c r="D18" s="352">
        <v>56</v>
      </c>
      <c r="E18" s="110">
        <v>854</v>
      </c>
      <c r="F18" s="348" t="s">
        <v>6034</v>
      </c>
      <c r="G18" s="115" t="s">
        <v>6021</v>
      </c>
      <c r="H18" s="115" t="s">
        <v>14</v>
      </c>
      <c r="I18" s="115" t="s">
        <v>6035</v>
      </c>
      <c r="J18" s="115">
        <v>60</v>
      </c>
      <c r="K18" s="115" t="s">
        <v>6036</v>
      </c>
      <c r="L18" s="115" t="s">
        <v>1778</v>
      </c>
      <c r="M18" s="115" t="s">
        <v>10</v>
      </c>
      <c r="N18" s="349">
        <v>1907100</v>
      </c>
      <c r="O18" s="115" t="s">
        <v>3071</v>
      </c>
      <c r="P18" s="115">
        <v>68</v>
      </c>
      <c r="Q18" s="176">
        <v>200000</v>
      </c>
      <c r="R18" s="224">
        <v>130800</v>
      </c>
      <c r="S18" s="176"/>
      <c r="T18" s="224"/>
      <c r="U18" s="176"/>
      <c r="V18" s="224"/>
      <c r="W18" s="176"/>
      <c r="X18" s="224"/>
      <c r="Y18" s="176">
        <v>100000</v>
      </c>
      <c r="Z18" s="224">
        <v>112600</v>
      </c>
      <c r="AA18" s="176"/>
      <c r="AB18" s="224"/>
      <c r="AC18" s="176">
        <v>0</v>
      </c>
      <c r="AD18" s="224"/>
      <c r="AE18" s="176"/>
      <c r="AF18" s="224"/>
      <c r="AG18" s="176">
        <v>0</v>
      </c>
      <c r="AH18" s="224"/>
      <c r="AI18" s="176"/>
      <c r="AJ18" s="224"/>
      <c r="AK18" s="176">
        <v>1000</v>
      </c>
      <c r="AL18" s="224"/>
      <c r="AM18" s="176">
        <v>0</v>
      </c>
      <c r="AN18" s="224"/>
      <c r="AO18" s="176"/>
      <c r="AP18" s="224"/>
      <c r="AQ18" s="176"/>
      <c r="AR18" s="224"/>
      <c r="AS18" s="176"/>
      <c r="AT18" s="176"/>
      <c r="AU18" s="176">
        <v>0</v>
      </c>
      <c r="AV18" s="224"/>
      <c r="AW18" s="176"/>
      <c r="AX18" s="224"/>
      <c r="AY18" s="176"/>
      <c r="AZ18" s="224"/>
      <c r="BA18" s="176"/>
      <c r="BB18" s="224"/>
      <c r="BC18" s="176">
        <v>0</v>
      </c>
      <c r="BD18" s="263"/>
      <c r="BE18" s="176">
        <v>100000</v>
      </c>
      <c r="BF18" s="317">
        <v>63000</v>
      </c>
      <c r="BG18" s="176">
        <v>0</v>
      </c>
      <c r="BH18" s="224"/>
      <c r="BI18" s="176">
        <v>0</v>
      </c>
      <c r="BJ18" s="224"/>
      <c r="BK18" s="176">
        <v>80000</v>
      </c>
      <c r="BL18" s="224">
        <v>50400</v>
      </c>
      <c r="BM18" s="176">
        <v>60000</v>
      </c>
      <c r="BN18" s="224">
        <v>50400</v>
      </c>
      <c r="BO18" s="176">
        <v>0</v>
      </c>
      <c r="BP18" s="225"/>
      <c r="BQ18" s="176">
        <v>40000</v>
      </c>
      <c r="BR18" s="224">
        <v>37800</v>
      </c>
      <c r="BS18" s="176">
        <v>2000</v>
      </c>
      <c r="BT18" s="224">
        <v>2400</v>
      </c>
      <c r="BU18" s="176">
        <v>30000</v>
      </c>
      <c r="BV18" s="176">
        <v>30000</v>
      </c>
      <c r="BW18" s="176">
        <v>60000</v>
      </c>
      <c r="BX18" s="224">
        <v>25200</v>
      </c>
      <c r="BY18" s="176">
        <v>0</v>
      </c>
      <c r="BZ18" s="177"/>
      <c r="CA18" s="176"/>
      <c r="CB18" s="224"/>
      <c r="CC18" s="176">
        <v>150000</v>
      </c>
      <c r="CD18" s="224">
        <v>109698</v>
      </c>
      <c r="CE18" s="176">
        <v>10000</v>
      </c>
      <c r="CF18" s="224">
        <v>10000</v>
      </c>
      <c r="CG18" s="176">
        <v>20000</v>
      </c>
      <c r="CH18" s="224">
        <v>16200</v>
      </c>
      <c r="CI18" s="176">
        <v>60000</v>
      </c>
      <c r="CJ18" s="176">
        <v>60000</v>
      </c>
      <c r="CK18" s="176">
        <v>120000</v>
      </c>
      <c r="CL18" s="224">
        <v>12600</v>
      </c>
      <c r="CM18" s="176"/>
      <c r="CN18" s="224"/>
      <c r="CO18" s="176">
        <v>0</v>
      </c>
      <c r="CP18" s="224"/>
      <c r="CQ18" s="176">
        <v>0</v>
      </c>
      <c r="CR18" s="224"/>
      <c r="CS18" s="176">
        <v>0</v>
      </c>
      <c r="CT18" s="176"/>
      <c r="CU18" s="176">
        <v>100000</v>
      </c>
      <c r="CV18" s="224">
        <v>20000</v>
      </c>
      <c r="CW18" s="176">
        <v>20000</v>
      </c>
      <c r="CX18" s="224">
        <v>8000</v>
      </c>
      <c r="CY18" s="176">
        <v>12000</v>
      </c>
      <c r="CZ18" s="224">
        <v>10000</v>
      </c>
      <c r="DA18" s="176">
        <v>24000</v>
      </c>
      <c r="DB18" s="224">
        <v>14000</v>
      </c>
      <c r="DC18" s="176">
        <v>1500</v>
      </c>
      <c r="DD18" s="224">
        <v>0</v>
      </c>
      <c r="DE18" s="176">
        <v>5000</v>
      </c>
      <c r="DF18" s="224"/>
      <c r="DG18" s="176">
        <v>200000</v>
      </c>
      <c r="DH18" s="224">
        <v>37800</v>
      </c>
      <c r="DI18" s="176"/>
      <c r="DJ18" s="326"/>
      <c r="DK18" s="176"/>
      <c r="DL18" s="224"/>
      <c r="DM18" s="176"/>
      <c r="DN18" s="224"/>
      <c r="DO18" s="176">
        <v>150000</v>
      </c>
      <c r="DP18" s="224">
        <v>35300</v>
      </c>
      <c r="DQ18" s="176">
        <v>10000</v>
      </c>
      <c r="DR18" s="224">
        <v>8000</v>
      </c>
      <c r="DS18" s="176"/>
      <c r="DT18" s="176"/>
      <c r="DU18" s="176">
        <v>10000</v>
      </c>
      <c r="DV18" s="224">
        <v>6000</v>
      </c>
      <c r="DW18" s="176">
        <v>40000</v>
      </c>
      <c r="DX18" s="224">
        <v>40000</v>
      </c>
      <c r="DY18" s="176"/>
      <c r="DZ18" s="224"/>
      <c r="EA18" s="176">
        <v>39000</v>
      </c>
      <c r="EB18" s="224">
        <v>37800</v>
      </c>
      <c r="EC18" s="176">
        <v>0</v>
      </c>
      <c r="ED18" s="224"/>
      <c r="EE18" s="176"/>
      <c r="EF18" s="224"/>
      <c r="EG18" s="176">
        <v>20000</v>
      </c>
      <c r="EH18" s="224"/>
      <c r="EI18" s="176">
        <v>20000</v>
      </c>
      <c r="EJ18" s="224">
        <v>6000</v>
      </c>
      <c r="EK18" s="176"/>
      <c r="EL18" s="176">
        <v>2600</v>
      </c>
      <c r="EM18" s="224"/>
      <c r="EN18" s="176">
        <v>100000</v>
      </c>
      <c r="EO18" s="224">
        <v>70400</v>
      </c>
      <c r="EP18" s="176">
        <v>100000</v>
      </c>
      <c r="EQ18" s="224">
        <v>50400</v>
      </c>
      <c r="ER18" s="176">
        <v>30000</v>
      </c>
      <c r="ES18" s="224">
        <v>30000</v>
      </c>
      <c r="ET18" s="176"/>
      <c r="EU18" s="224"/>
      <c r="EV18" s="176"/>
      <c r="EW18" s="379"/>
      <c r="EX18" s="176">
        <v>15000</v>
      </c>
      <c r="EY18" s="225">
        <v>7200</v>
      </c>
      <c r="EZ18" s="176">
        <v>70000</v>
      </c>
      <c r="FA18" s="224"/>
      <c r="FB18" s="217">
        <f t="shared" si="0"/>
        <v>1001998</v>
      </c>
      <c r="FC18" s="224">
        <f t="shared" si="1"/>
        <v>905102</v>
      </c>
    </row>
    <row r="19" spans="1:159" s="351" customFormat="1" ht="45.6" customHeight="1">
      <c r="A19" s="110">
        <v>8</v>
      </c>
      <c r="B19" s="110" t="s">
        <v>6037</v>
      </c>
      <c r="C19" s="110" t="s">
        <v>6037</v>
      </c>
      <c r="D19" s="352">
        <v>56</v>
      </c>
      <c r="E19" s="110">
        <v>854</v>
      </c>
      <c r="F19" s="348" t="s">
        <v>6038</v>
      </c>
      <c r="G19" s="115" t="s">
        <v>691</v>
      </c>
      <c r="H19" s="115" t="s">
        <v>14</v>
      </c>
      <c r="I19" s="115" t="s">
        <v>6039</v>
      </c>
      <c r="J19" s="115">
        <v>36</v>
      </c>
      <c r="K19" s="115" t="s">
        <v>6040</v>
      </c>
      <c r="L19" s="115" t="s">
        <v>926</v>
      </c>
      <c r="M19" s="115" t="s">
        <v>10</v>
      </c>
      <c r="N19" s="349">
        <v>455700</v>
      </c>
      <c r="O19" s="115" t="s">
        <v>3070</v>
      </c>
      <c r="P19" s="115">
        <v>18</v>
      </c>
      <c r="Q19" s="176">
        <v>0</v>
      </c>
      <c r="R19" s="224"/>
      <c r="S19" s="176"/>
      <c r="T19" s="224"/>
      <c r="U19" s="176"/>
      <c r="V19" s="224"/>
      <c r="W19" s="176">
        <v>2000</v>
      </c>
      <c r="X19" s="224"/>
      <c r="Y19" s="176"/>
      <c r="Z19" s="224"/>
      <c r="AA19" s="176"/>
      <c r="AB19" s="224"/>
      <c r="AC19" s="176">
        <v>0</v>
      </c>
      <c r="AD19" s="224"/>
      <c r="AE19" s="176"/>
      <c r="AF19" s="224"/>
      <c r="AG19" s="176">
        <v>24000</v>
      </c>
      <c r="AH19" s="224"/>
      <c r="AI19" s="176">
        <v>1000</v>
      </c>
      <c r="AJ19" s="224"/>
      <c r="AK19" s="176">
        <v>0</v>
      </c>
      <c r="AL19" s="224"/>
      <c r="AM19" s="176">
        <v>0</v>
      </c>
      <c r="AN19" s="224"/>
      <c r="AO19" s="176"/>
      <c r="AP19" s="224"/>
      <c r="AQ19" s="176">
        <v>100000</v>
      </c>
      <c r="AR19" s="224">
        <v>0</v>
      </c>
      <c r="AS19" s="176"/>
      <c r="AT19" s="176"/>
      <c r="AU19" s="176">
        <v>0</v>
      </c>
      <c r="AV19" s="224"/>
      <c r="AW19" s="176"/>
      <c r="AX19" s="224"/>
      <c r="AY19" s="176"/>
      <c r="AZ19" s="224"/>
      <c r="BA19" s="176"/>
      <c r="BB19" s="224"/>
      <c r="BC19" s="176">
        <v>0</v>
      </c>
      <c r="BD19" s="263"/>
      <c r="BE19" s="176">
        <v>0</v>
      </c>
      <c r="BF19" s="224">
        <v>0</v>
      </c>
      <c r="BG19" s="176">
        <v>0</v>
      </c>
      <c r="BH19" s="224"/>
      <c r="BI19" s="176">
        <v>0</v>
      </c>
      <c r="BJ19" s="224"/>
      <c r="BK19" s="176">
        <v>0</v>
      </c>
      <c r="BL19" s="224"/>
      <c r="BM19" s="176">
        <v>15000</v>
      </c>
      <c r="BN19" s="224"/>
      <c r="BO19" s="176">
        <v>20000</v>
      </c>
      <c r="BP19" s="539">
        <v>9600</v>
      </c>
      <c r="BQ19" s="176"/>
      <c r="BR19" s="224"/>
      <c r="BS19" s="176"/>
      <c r="BT19" s="224"/>
      <c r="BU19" s="176"/>
      <c r="BV19" s="176"/>
      <c r="BW19" s="176">
        <v>0</v>
      </c>
      <c r="BX19" s="224"/>
      <c r="BY19" s="176">
        <v>0</v>
      </c>
      <c r="BZ19" s="177"/>
      <c r="CA19" s="176"/>
      <c r="CB19" s="224"/>
      <c r="CC19" s="176">
        <v>10000</v>
      </c>
      <c r="CD19" s="224">
        <v>0</v>
      </c>
      <c r="CE19" s="176">
        <v>20000</v>
      </c>
      <c r="CF19" s="224">
        <v>20000</v>
      </c>
      <c r="CG19" s="176">
        <v>10000</v>
      </c>
      <c r="CH19" s="224"/>
      <c r="CI19" s="176">
        <v>0</v>
      </c>
      <c r="CJ19" s="176">
        <v>24000</v>
      </c>
      <c r="CK19" s="176">
        <v>24000</v>
      </c>
      <c r="CL19" s="224"/>
      <c r="CM19" s="176"/>
      <c r="CN19" s="224"/>
      <c r="CO19" s="176">
        <v>50000</v>
      </c>
      <c r="CP19" s="224"/>
      <c r="CQ19" s="176">
        <v>0</v>
      </c>
      <c r="CR19" s="224"/>
      <c r="CS19" s="176">
        <v>50000</v>
      </c>
      <c r="CT19" s="176"/>
      <c r="CU19" s="176">
        <v>0</v>
      </c>
      <c r="CV19" s="224"/>
      <c r="CW19" s="176">
        <v>5000</v>
      </c>
      <c r="CX19" s="224">
        <v>0</v>
      </c>
      <c r="CY19" s="176">
        <v>0</v>
      </c>
      <c r="CZ19" s="224"/>
      <c r="DA19" s="176">
        <v>3000</v>
      </c>
      <c r="DB19" s="224">
        <v>0</v>
      </c>
      <c r="DC19" s="176">
        <v>1000</v>
      </c>
      <c r="DD19" s="224">
        <v>0</v>
      </c>
      <c r="DE19" s="176">
        <v>0</v>
      </c>
      <c r="DF19" s="224"/>
      <c r="DG19" s="176">
        <v>30000</v>
      </c>
      <c r="DH19" s="224">
        <v>0</v>
      </c>
      <c r="DI19" s="176">
        <v>10000</v>
      </c>
      <c r="DJ19" s="326">
        <v>5000</v>
      </c>
      <c r="DK19" s="176"/>
      <c r="DL19" s="224"/>
      <c r="DM19" s="176"/>
      <c r="DN19" s="224"/>
      <c r="DO19" s="176"/>
      <c r="DP19" s="224"/>
      <c r="DQ19" s="176"/>
      <c r="DR19" s="224"/>
      <c r="DS19" s="176">
        <v>15000</v>
      </c>
      <c r="DT19" s="224">
        <v>8000</v>
      </c>
      <c r="DU19" s="176"/>
      <c r="DV19" s="224"/>
      <c r="DW19" s="176"/>
      <c r="DX19" s="224"/>
      <c r="DY19" s="176"/>
      <c r="DZ19" s="224"/>
      <c r="EA19" s="176"/>
      <c r="EB19" s="224"/>
      <c r="EC19" s="176">
        <v>0</v>
      </c>
      <c r="ED19" s="224"/>
      <c r="EE19" s="176">
        <v>20000</v>
      </c>
      <c r="EF19" s="224">
        <v>0</v>
      </c>
      <c r="EG19" s="176"/>
      <c r="EH19" s="224"/>
      <c r="EI19" s="176">
        <v>0</v>
      </c>
      <c r="EJ19" s="224"/>
      <c r="EK19" s="176"/>
      <c r="EL19" s="176">
        <v>700</v>
      </c>
      <c r="EM19" s="224"/>
      <c r="EN19" s="176">
        <v>0</v>
      </c>
      <c r="EO19" s="224"/>
      <c r="EP19" s="176"/>
      <c r="EQ19" s="224">
        <v>0</v>
      </c>
      <c r="ER19" s="176"/>
      <c r="ES19" s="224"/>
      <c r="ET19" s="176"/>
      <c r="EU19" s="224"/>
      <c r="EV19" s="176"/>
      <c r="EW19" s="379"/>
      <c r="EX19" s="176"/>
      <c r="EY19" s="224"/>
      <c r="EZ19" s="176">
        <v>30000</v>
      </c>
      <c r="FA19" s="224">
        <v>20000</v>
      </c>
      <c r="FB19" s="217">
        <f t="shared" si="0"/>
        <v>62600</v>
      </c>
      <c r="FC19" s="224">
        <f t="shared" si="1"/>
        <v>393100</v>
      </c>
    </row>
    <row r="20" spans="1:159" s="351" customFormat="1" ht="45.6" customHeight="1">
      <c r="A20" s="110">
        <v>9</v>
      </c>
      <c r="B20" s="110" t="s">
        <v>6041</v>
      </c>
      <c r="C20" s="110" t="s">
        <v>6041</v>
      </c>
      <c r="D20" s="110">
        <v>64</v>
      </c>
      <c r="E20" s="110">
        <v>870</v>
      </c>
      <c r="F20" s="348" t="s">
        <v>6042</v>
      </c>
      <c r="G20" s="115" t="s">
        <v>1780</v>
      </c>
      <c r="H20" s="115" t="s">
        <v>941</v>
      </c>
      <c r="I20" s="115" t="s">
        <v>6043</v>
      </c>
      <c r="J20" s="115">
        <v>36</v>
      </c>
      <c r="K20" s="115" t="s">
        <v>6044</v>
      </c>
      <c r="L20" s="115" t="s">
        <v>1778</v>
      </c>
      <c r="M20" s="115" t="s">
        <v>10</v>
      </c>
      <c r="N20" s="349">
        <v>346700</v>
      </c>
      <c r="O20" s="115" t="s">
        <v>3071</v>
      </c>
      <c r="P20" s="115">
        <v>68</v>
      </c>
      <c r="Q20" s="176">
        <v>30000</v>
      </c>
      <c r="R20" s="224"/>
      <c r="S20" s="176"/>
      <c r="T20" s="224"/>
      <c r="U20" s="176"/>
      <c r="V20" s="224"/>
      <c r="W20" s="176"/>
      <c r="X20" s="224"/>
      <c r="Y20" s="176">
        <v>20000</v>
      </c>
      <c r="Z20" s="224"/>
      <c r="AA20" s="176">
        <v>20000</v>
      </c>
      <c r="AB20" s="224"/>
      <c r="AC20" s="176">
        <v>0</v>
      </c>
      <c r="AD20" s="224"/>
      <c r="AE20" s="176"/>
      <c r="AF20" s="224"/>
      <c r="AG20" s="176">
        <v>7200</v>
      </c>
      <c r="AH20" s="224"/>
      <c r="AI20" s="176"/>
      <c r="AJ20" s="224"/>
      <c r="AK20" s="176">
        <v>0</v>
      </c>
      <c r="AL20" s="224"/>
      <c r="AM20" s="176">
        <v>20000</v>
      </c>
      <c r="AN20" s="224">
        <v>3000</v>
      </c>
      <c r="AO20" s="176"/>
      <c r="AP20" s="224"/>
      <c r="AQ20" s="176"/>
      <c r="AR20" s="224"/>
      <c r="AS20" s="176"/>
      <c r="AT20" s="176"/>
      <c r="AU20" s="176">
        <v>0</v>
      </c>
      <c r="AV20" s="224"/>
      <c r="AW20" s="176"/>
      <c r="AX20" s="224"/>
      <c r="AY20" s="176"/>
      <c r="AZ20" s="224"/>
      <c r="BA20" s="176">
        <v>27000</v>
      </c>
      <c r="BB20" s="224">
        <v>0</v>
      </c>
      <c r="BC20" s="176">
        <v>0</v>
      </c>
      <c r="BD20" s="263"/>
      <c r="BE20" s="176">
        <v>0</v>
      </c>
      <c r="BF20" s="224">
        <v>0</v>
      </c>
      <c r="BG20" s="176">
        <v>0</v>
      </c>
      <c r="BH20" s="224"/>
      <c r="BI20" s="176">
        <v>0</v>
      </c>
      <c r="BJ20" s="224"/>
      <c r="BK20" s="176">
        <v>0</v>
      </c>
      <c r="BL20" s="224"/>
      <c r="BM20" s="176">
        <v>20000</v>
      </c>
      <c r="BN20" s="224"/>
      <c r="BO20" s="176">
        <v>10000</v>
      </c>
      <c r="BP20" s="225"/>
      <c r="BQ20" s="176"/>
      <c r="BR20" s="224"/>
      <c r="BS20" s="176"/>
      <c r="BT20" s="224"/>
      <c r="BU20" s="176"/>
      <c r="BV20" s="176"/>
      <c r="BW20" s="176">
        <v>0</v>
      </c>
      <c r="BX20" s="224"/>
      <c r="BY20" s="176">
        <v>20000</v>
      </c>
      <c r="BZ20" s="177">
        <v>7320</v>
      </c>
      <c r="CA20" s="176">
        <v>50000</v>
      </c>
      <c r="CB20" s="224">
        <v>9990</v>
      </c>
      <c r="CC20" s="176">
        <v>5000</v>
      </c>
      <c r="CD20" s="224">
        <v>0</v>
      </c>
      <c r="CE20" s="176">
        <v>0</v>
      </c>
      <c r="CF20" s="224"/>
      <c r="CG20" s="176"/>
      <c r="CH20" s="224"/>
      <c r="CI20" s="176">
        <v>0</v>
      </c>
      <c r="CJ20" s="176">
        <v>0</v>
      </c>
      <c r="CK20" s="176">
        <v>0</v>
      </c>
      <c r="CL20" s="224"/>
      <c r="CM20" s="176">
        <v>12000</v>
      </c>
      <c r="CN20" s="224"/>
      <c r="CO20" s="176">
        <v>0</v>
      </c>
      <c r="CP20" s="224"/>
      <c r="CQ20" s="176">
        <v>25000</v>
      </c>
      <c r="CR20" s="224">
        <v>17850</v>
      </c>
      <c r="CS20" s="176">
        <v>60000</v>
      </c>
      <c r="CT20" s="176">
        <v>15000</v>
      </c>
      <c r="CU20" s="176">
        <v>10000</v>
      </c>
      <c r="CV20" s="224">
        <v>1020</v>
      </c>
      <c r="CW20" s="176">
        <v>10000</v>
      </c>
      <c r="CX20" s="224">
        <v>1020</v>
      </c>
      <c r="CY20" s="176">
        <v>500</v>
      </c>
      <c r="CZ20" s="224"/>
      <c r="DA20" s="176">
        <v>0</v>
      </c>
      <c r="DB20" s="224"/>
      <c r="DC20" s="176"/>
      <c r="DD20" s="224"/>
      <c r="DE20" s="176">
        <v>0</v>
      </c>
      <c r="DF20" s="224"/>
      <c r="DG20" s="176"/>
      <c r="DH20" s="224"/>
      <c r="DI20" s="176"/>
      <c r="DJ20" s="326"/>
      <c r="DK20" s="176"/>
      <c r="DL20" s="224"/>
      <c r="DM20" s="176"/>
      <c r="DN20" s="224"/>
      <c r="DO20" s="176"/>
      <c r="DP20" s="224"/>
      <c r="DQ20" s="176"/>
      <c r="DR20" s="224"/>
      <c r="DS20" s="176"/>
      <c r="DT20" s="176"/>
      <c r="DU20" s="176"/>
      <c r="DV20" s="224"/>
      <c r="DW20" s="176"/>
      <c r="DX20" s="224"/>
      <c r="DY20" s="176"/>
      <c r="DZ20" s="224"/>
      <c r="EA20" s="176"/>
      <c r="EB20" s="224"/>
      <c r="EC20" s="176">
        <v>0</v>
      </c>
      <c r="ED20" s="224"/>
      <c r="EE20" s="176"/>
      <c r="EF20" s="224"/>
      <c r="EG20" s="176"/>
      <c r="EH20" s="224"/>
      <c r="EI20" s="176">
        <v>0</v>
      </c>
      <c r="EJ20" s="224"/>
      <c r="EK20" s="176"/>
      <c r="EL20" s="176"/>
      <c r="EM20" s="224"/>
      <c r="EN20" s="176">
        <v>0</v>
      </c>
      <c r="EO20" s="224"/>
      <c r="EP20" s="176"/>
      <c r="EQ20" s="224">
        <v>0</v>
      </c>
      <c r="ER20" s="176"/>
      <c r="ES20" s="224"/>
      <c r="ET20" s="176"/>
      <c r="EU20" s="224"/>
      <c r="EV20" s="176"/>
      <c r="EW20" s="379"/>
      <c r="EX20" s="319"/>
      <c r="EY20" s="270"/>
      <c r="EZ20" s="176"/>
      <c r="FA20" s="224"/>
      <c r="FB20" s="217">
        <f t="shared" si="0"/>
        <v>55200</v>
      </c>
      <c r="FC20" s="224">
        <f t="shared" si="1"/>
        <v>291500</v>
      </c>
    </row>
    <row r="21" spans="1:159" s="347" customFormat="1" ht="45.6" customHeight="1">
      <c r="A21" s="110" t="s">
        <v>8243</v>
      </c>
      <c r="B21" s="110"/>
      <c r="C21" s="110"/>
      <c r="D21" s="354"/>
      <c r="E21" s="110"/>
      <c r="F21" s="106" t="s">
        <v>3190</v>
      </c>
      <c r="G21" s="115"/>
      <c r="H21" s="115"/>
      <c r="I21" s="115"/>
      <c r="J21" s="115"/>
      <c r="K21" s="115"/>
      <c r="L21" s="115"/>
      <c r="M21" s="115"/>
      <c r="N21" s="349"/>
      <c r="O21" s="115"/>
      <c r="P21" s="115"/>
      <c r="Q21" s="319"/>
      <c r="R21" s="224"/>
      <c r="S21" s="319"/>
      <c r="T21" s="270"/>
      <c r="U21" s="319"/>
      <c r="V21" s="270"/>
      <c r="W21" s="319"/>
      <c r="X21" s="270"/>
      <c r="Y21" s="319"/>
      <c r="Z21" s="270"/>
      <c r="AA21" s="319"/>
      <c r="AB21" s="270"/>
      <c r="AC21" s="319"/>
      <c r="AD21" s="270"/>
      <c r="AE21" s="319"/>
      <c r="AF21" s="270"/>
      <c r="AG21" s="319"/>
      <c r="AH21" s="270"/>
      <c r="AI21" s="319"/>
      <c r="AJ21" s="270"/>
      <c r="AK21" s="319"/>
      <c r="AL21" s="270"/>
      <c r="AM21" s="319"/>
      <c r="AN21" s="270"/>
      <c r="AO21" s="319"/>
      <c r="AP21" s="270"/>
      <c r="AQ21" s="319"/>
      <c r="AR21" s="270"/>
      <c r="AS21" s="319"/>
      <c r="AT21" s="319"/>
      <c r="AU21" s="176"/>
      <c r="AV21" s="270"/>
      <c r="AW21" s="319"/>
      <c r="AX21" s="270"/>
      <c r="AY21" s="319"/>
      <c r="AZ21" s="224"/>
      <c r="BA21" s="319"/>
      <c r="BB21" s="270"/>
      <c r="BC21" s="319"/>
      <c r="BD21" s="265"/>
      <c r="BE21" s="319"/>
      <c r="BF21" s="224"/>
      <c r="BG21" s="319"/>
      <c r="BH21" s="270"/>
      <c r="BI21" s="319"/>
      <c r="BJ21" s="270"/>
      <c r="BK21" s="319"/>
      <c r="BL21" s="270"/>
      <c r="BM21" s="319"/>
      <c r="BN21" s="270"/>
      <c r="BO21" s="319"/>
      <c r="BP21" s="256"/>
      <c r="BQ21" s="319"/>
      <c r="BR21" s="270"/>
      <c r="BS21" s="176"/>
      <c r="BT21" s="224"/>
      <c r="BU21" s="319"/>
      <c r="BV21" s="319"/>
      <c r="BW21" s="176"/>
      <c r="BX21" s="270"/>
      <c r="BY21" s="319"/>
      <c r="BZ21" s="234"/>
      <c r="CA21" s="319"/>
      <c r="CB21" s="270"/>
      <c r="CC21" s="319"/>
      <c r="CD21" s="224"/>
      <c r="CE21" s="319"/>
      <c r="CF21" s="224"/>
      <c r="CG21" s="319"/>
      <c r="CH21" s="270"/>
      <c r="CI21" s="319"/>
      <c r="CJ21" s="319"/>
      <c r="CK21" s="176"/>
      <c r="CL21" s="224"/>
      <c r="CM21" s="319"/>
      <c r="CN21" s="270"/>
      <c r="CO21" s="319"/>
      <c r="CP21" s="270"/>
      <c r="CQ21" s="319"/>
      <c r="CR21" s="270"/>
      <c r="CS21" s="319"/>
      <c r="CT21" s="176"/>
      <c r="CU21" s="319"/>
      <c r="CV21" s="270"/>
      <c r="CW21" s="319"/>
      <c r="CX21" s="270"/>
      <c r="CY21" s="319"/>
      <c r="CZ21" s="270"/>
      <c r="DA21" s="319"/>
      <c r="DB21" s="270"/>
      <c r="DC21" s="176"/>
      <c r="DD21" s="270"/>
      <c r="DE21" s="319"/>
      <c r="DF21" s="270"/>
      <c r="DG21" s="319"/>
      <c r="DH21" s="270"/>
      <c r="DI21" s="176"/>
      <c r="DJ21" s="345"/>
      <c r="DK21" s="319"/>
      <c r="DL21" s="270"/>
      <c r="DM21" s="319"/>
      <c r="DN21" s="270"/>
      <c r="DO21" s="176"/>
      <c r="DP21" s="270"/>
      <c r="DQ21" s="176"/>
      <c r="DR21" s="270"/>
      <c r="DS21" s="319"/>
      <c r="DT21" s="319"/>
      <c r="DU21" s="176"/>
      <c r="DV21" s="270"/>
      <c r="DW21" s="319"/>
      <c r="DX21" s="270"/>
      <c r="DY21" s="176"/>
      <c r="DZ21" s="270"/>
      <c r="EA21" s="319"/>
      <c r="EB21" s="270"/>
      <c r="EC21" s="319"/>
      <c r="ED21" s="270"/>
      <c r="EE21" s="319"/>
      <c r="EF21" s="270"/>
      <c r="EG21" s="319"/>
      <c r="EH21" s="270"/>
      <c r="EI21" s="319"/>
      <c r="EJ21" s="270"/>
      <c r="EK21" s="319"/>
      <c r="EL21" s="319"/>
      <c r="EM21" s="270"/>
      <c r="EN21" s="319"/>
      <c r="EO21" s="270"/>
      <c r="EP21" s="319"/>
      <c r="EQ21" s="224"/>
      <c r="ER21" s="319"/>
      <c r="ES21" s="270"/>
      <c r="ET21" s="319"/>
      <c r="EU21" s="270"/>
      <c r="EV21" s="319"/>
      <c r="EW21" s="378"/>
      <c r="EX21" s="176"/>
      <c r="EY21" s="224"/>
      <c r="EZ21" s="319"/>
      <c r="FA21" s="270"/>
      <c r="FB21" s="217"/>
      <c r="FC21" s="224"/>
    </row>
    <row r="22" spans="1:159" s="351" customFormat="1" ht="45.6" customHeight="1">
      <c r="A22" s="110">
        <v>10</v>
      </c>
      <c r="B22" s="110" t="s">
        <v>6045</v>
      </c>
      <c r="C22" s="110" t="s">
        <v>6045</v>
      </c>
      <c r="D22" s="110">
        <v>101</v>
      </c>
      <c r="E22" s="110">
        <v>329</v>
      </c>
      <c r="F22" s="348" t="s">
        <v>6046</v>
      </c>
      <c r="G22" s="115" t="s">
        <v>968</v>
      </c>
      <c r="H22" s="115" t="s">
        <v>18</v>
      </c>
      <c r="I22" s="115" t="s">
        <v>6047</v>
      </c>
      <c r="J22" s="115">
        <v>36</v>
      </c>
      <c r="K22" s="115" t="s">
        <v>6048</v>
      </c>
      <c r="L22" s="115" t="s">
        <v>1778</v>
      </c>
      <c r="M22" s="115" t="s">
        <v>10</v>
      </c>
      <c r="N22" s="349">
        <v>154200</v>
      </c>
      <c r="O22" s="115" t="s">
        <v>3071</v>
      </c>
      <c r="P22" s="115">
        <v>68</v>
      </c>
      <c r="Q22" s="176">
        <v>10000</v>
      </c>
      <c r="R22" s="224"/>
      <c r="S22" s="176">
        <v>30000</v>
      </c>
      <c r="T22" s="224">
        <v>6000</v>
      </c>
      <c r="U22" s="176"/>
      <c r="V22" s="224"/>
      <c r="W22" s="176"/>
      <c r="X22" s="224"/>
      <c r="Y22" s="176"/>
      <c r="Z22" s="224"/>
      <c r="AA22" s="176"/>
      <c r="AB22" s="224"/>
      <c r="AC22" s="176">
        <v>0</v>
      </c>
      <c r="AD22" s="224"/>
      <c r="AE22" s="176"/>
      <c r="AF22" s="224"/>
      <c r="AG22" s="176">
        <v>3000</v>
      </c>
      <c r="AH22" s="224">
        <v>3000</v>
      </c>
      <c r="AI22" s="176"/>
      <c r="AJ22" s="224"/>
      <c r="AK22" s="176">
        <v>0</v>
      </c>
      <c r="AL22" s="224"/>
      <c r="AM22" s="176">
        <v>0</v>
      </c>
      <c r="AN22" s="224"/>
      <c r="AO22" s="176">
        <v>2000</v>
      </c>
      <c r="AP22" s="224">
        <v>0</v>
      </c>
      <c r="AQ22" s="176"/>
      <c r="AR22" s="224"/>
      <c r="AS22" s="176"/>
      <c r="AT22" s="176"/>
      <c r="AU22" s="176">
        <v>0</v>
      </c>
      <c r="AV22" s="224"/>
      <c r="AW22" s="176"/>
      <c r="AX22" s="224"/>
      <c r="AY22" s="176"/>
      <c r="AZ22" s="224"/>
      <c r="BA22" s="176"/>
      <c r="BB22" s="224"/>
      <c r="BC22" s="176">
        <v>0</v>
      </c>
      <c r="BD22" s="263"/>
      <c r="BE22" s="176">
        <v>6000</v>
      </c>
      <c r="BF22" s="224">
        <v>3000</v>
      </c>
      <c r="BG22" s="176">
        <v>0</v>
      </c>
      <c r="BH22" s="224"/>
      <c r="BI22" s="176">
        <v>1200</v>
      </c>
      <c r="BJ22" s="224">
        <v>0</v>
      </c>
      <c r="BK22" s="176">
        <v>0</v>
      </c>
      <c r="BL22" s="224"/>
      <c r="BM22" s="176">
        <v>10000</v>
      </c>
      <c r="BN22" s="224"/>
      <c r="BO22" s="176">
        <v>8000</v>
      </c>
      <c r="BP22" s="225"/>
      <c r="BQ22" s="176">
        <v>5000</v>
      </c>
      <c r="BR22" s="224">
        <v>4980</v>
      </c>
      <c r="BS22" s="176"/>
      <c r="BT22" s="224"/>
      <c r="BU22" s="176"/>
      <c r="BV22" s="176"/>
      <c r="BW22" s="176">
        <v>0</v>
      </c>
      <c r="BX22" s="224"/>
      <c r="BY22" s="176">
        <v>0</v>
      </c>
      <c r="BZ22" s="177"/>
      <c r="CA22" s="176"/>
      <c r="CB22" s="224"/>
      <c r="CC22" s="176">
        <v>10000</v>
      </c>
      <c r="CD22" s="224">
        <v>9990</v>
      </c>
      <c r="CE22" s="176">
        <v>20000</v>
      </c>
      <c r="CF22" s="224">
        <v>5040</v>
      </c>
      <c r="CG22" s="176">
        <v>10000</v>
      </c>
      <c r="CH22" s="224"/>
      <c r="CI22" s="176">
        <v>0</v>
      </c>
      <c r="CJ22" s="176">
        <v>0</v>
      </c>
      <c r="CK22" s="176">
        <v>0</v>
      </c>
      <c r="CL22" s="224"/>
      <c r="CM22" s="176"/>
      <c r="CN22" s="224"/>
      <c r="CO22" s="176">
        <v>0</v>
      </c>
      <c r="CP22" s="224"/>
      <c r="CQ22" s="176">
        <v>18000</v>
      </c>
      <c r="CR22" s="224">
        <v>5040</v>
      </c>
      <c r="CS22" s="176">
        <v>10000</v>
      </c>
      <c r="CT22" s="176"/>
      <c r="CU22" s="176">
        <v>0</v>
      </c>
      <c r="CV22" s="224"/>
      <c r="CW22" s="176"/>
      <c r="CX22" s="224"/>
      <c r="CY22" s="176">
        <v>0</v>
      </c>
      <c r="CZ22" s="224"/>
      <c r="DA22" s="176">
        <v>0</v>
      </c>
      <c r="DB22" s="224"/>
      <c r="DC22" s="176">
        <v>1000</v>
      </c>
      <c r="DD22" s="224">
        <v>0</v>
      </c>
      <c r="DE22" s="176">
        <v>0</v>
      </c>
      <c r="DF22" s="224"/>
      <c r="DG22" s="176"/>
      <c r="DH22" s="224"/>
      <c r="DI22" s="176"/>
      <c r="DJ22" s="326"/>
      <c r="DK22" s="176"/>
      <c r="DL22" s="224"/>
      <c r="DM22" s="176"/>
      <c r="DN22" s="224"/>
      <c r="DO22" s="176"/>
      <c r="DP22" s="224"/>
      <c r="DQ22" s="176"/>
      <c r="DR22" s="224"/>
      <c r="DS22" s="176"/>
      <c r="DT22" s="176"/>
      <c r="DU22" s="176"/>
      <c r="DV22" s="224"/>
      <c r="DW22" s="176"/>
      <c r="DX22" s="224"/>
      <c r="DY22" s="176"/>
      <c r="DZ22" s="224"/>
      <c r="EA22" s="176"/>
      <c r="EB22" s="224"/>
      <c r="EC22" s="176">
        <v>0</v>
      </c>
      <c r="ED22" s="224"/>
      <c r="EE22" s="176"/>
      <c r="EF22" s="224"/>
      <c r="EG22" s="176"/>
      <c r="EH22" s="224"/>
      <c r="EI22" s="176">
        <v>0</v>
      </c>
      <c r="EJ22" s="224"/>
      <c r="EK22" s="176"/>
      <c r="EL22" s="176"/>
      <c r="EM22" s="224"/>
      <c r="EN22" s="176">
        <v>0</v>
      </c>
      <c r="EO22" s="224"/>
      <c r="EP22" s="176"/>
      <c r="EQ22" s="224">
        <v>0</v>
      </c>
      <c r="ER22" s="176"/>
      <c r="ES22" s="224"/>
      <c r="ET22" s="176"/>
      <c r="EU22" s="224"/>
      <c r="EV22" s="176"/>
      <c r="EW22" s="379"/>
      <c r="EX22" s="176"/>
      <c r="EY22" s="224"/>
      <c r="EZ22" s="176">
        <v>10000</v>
      </c>
      <c r="FA22" s="224"/>
      <c r="FB22" s="217">
        <f>FA22+EY22+EW22+EU22+ES22+EQ22+EO22+EM22+EJ22+EH22+EF22+ED22+EB22+DZ22+DX22+DV22+DT22+DR22+DP22+DN22+DL22+DJ22+DH22+DF22+DD22+DB22+CZ22+CX22+CV22+CT22+CR22+CP22+CN22+CL22+CH22+CF22+CD22+CB22+BZ22+BX22+BT22+BR22+BP22+BN22+BL22+BJ22+BH22+BF22+BD22+BB22+AZ22+AX22+AV22+AR22+AP22+AN22+AL22+AJ22+AH22+AF22+AD22+AB22+Z22+X22+V22+T22+R22</f>
        <v>37050</v>
      </c>
      <c r="FC22" s="224">
        <f>N22-FB22</f>
        <v>117150</v>
      </c>
    </row>
    <row r="23" spans="1:159" s="351" customFormat="1" ht="45.6" customHeight="1">
      <c r="A23" s="110">
        <v>11</v>
      </c>
      <c r="B23" s="110" t="s">
        <v>6049</v>
      </c>
      <c r="C23" s="110" t="s">
        <v>6049</v>
      </c>
      <c r="D23" s="110">
        <v>106</v>
      </c>
      <c r="E23" s="110">
        <v>463</v>
      </c>
      <c r="F23" s="348" t="s">
        <v>6050</v>
      </c>
      <c r="G23" s="115" t="s">
        <v>6051</v>
      </c>
      <c r="H23" s="115" t="s">
        <v>1425</v>
      </c>
      <c r="I23" s="115" t="s">
        <v>6052</v>
      </c>
      <c r="J23" s="115">
        <v>36</v>
      </c>
      <c r="K23" s="115" t="s">
        <v>6053</v>
      </c>
      <c r="L23" s="115" t="s">
        <v>1778</v>
      </c>
      <c r="M23" s="115" t="s">
        <v>10</v>
      </c>
      <c r="N23" s="349">
        <v>176000</v>
      </c>
      <c r="O23" s="115" t="s">
        <v>3071</v>
      </c>
      <c r="P23" s="115">
        <v>68</v>
      </c>
      <c r="Q23" s="176">
        <v>0</v>
      </c>
      <c r="R23" s="224"/>
      <c r="S23" s="176">
        <v>100000</v>
      </c>
      <c r="T23" s="224">
        <v>4900</v>
      </c>
      <c r="U23" s="176"/>
      <c r="V23" s="224"/>
      <c r="W23" s="176"/>
      <c r="X23" s="224"/>
      <c r="Y23" s="176"/>
      <c r="Z23" s="224"/>
      <c r="AA23" s="176"/>
      <c r="AB23" s="224"/>
      <c r="AC23" s="176">
        <v>0</v>
      </c>
      <c r="AD23" s="224"/>
      <c r="AE23" s="176"/>
      <c r="AF23" s="224"/>
      <c r="AG23" s="176">
        <v>36000</v>
      </c>
      <c r="AH23" s="224"/>
      <c r="AI23" s="176"/>
      <c r="AJ23" s="224"/>
      <c r="AK23" s="176">
        <v>0</v>
      </c>
      <c r="AL23" s="224"/>
      <c r="AM23" s="176">
        <v>0</v>
      </c>
      <c r="AN23" s="224"/>
      <c r="AO23" s="176"/>
      <c r="AP23" s="224"/>
      <c r="AQ23" s="176"/>
      <c r="AR23" s="224"/>
      <c r="AS23" s="176"/>
      <c r="AT23" s="176"/>
      <c r="AU23" s="176">
        <v>0</v>
      </c>
      <c r="AV23" s="224"/>
      <c r="AW23" s="176"/>
      <c r="AX23" s="224"/>
      <c r="AY23" s="176"/>
      <c r="AZ23" s="224"/>
      <c r="BA23" s="176"/>
      <c r="BB23" s="224"/>
      <c r="BC23" s="176">
        <v>0</v>
      </c>
      <c r="BD23" s="263"/>
      <c r="BE23" s="176">
        <v>0</v>
      </c>
      <c r="BF23" s="224">
        <v>0</v>
      </c>
      <c r="BG23" s="176">
        <v>0</v>
      </c>
      <c r="BH23" s="224"/>
      <c r="BI23" s="176">
        <v>0</v>
      </c>
      <c r="BJ23" s="224"/>
      <c r="BK23" s="176">
        <v>15000</v>
      </c>
      <c r="BL23" s="224">
        <v>7680</v>
      </c>
      <c r="BM23" s="176">
        <v>0</v>
      </c>
      <c r="BN23" s="224"/>
      <c r="BO23" s="176">
        <v>0</v>
      </c>
      <c r="BP23" s="225"/>
      <c r="BQ23" s="176"/>
      <c r="BR23" s="224"/>
      <c r="BS23" s="176"/>
      <c r="BT23" s="224"/>
      <c r="BU23" s="176"/>
      <c r="BV23" s="176"/>
      <c r="BW23" s="176">
        <v>0</v>
      </c>
      <c r="BX23" s="224"/>
      <c r="BY23" s="176">
        <v>10000</v>
      </c>
      <c r="BZ23" s="177">
        <v>10000</v>
      </c>
      <c r="CA23" s="176"/>
      <c r="CB23" s="224"/>
      <c r="CC23" s="176">
        <v>2000</v>
      </c>
      <c r="CD23" s="224">
        <v>1000</v>
      </c>
      <c r="CE23" s="176">
        <v>10000</v>
      </c>
      <c r="CF23" s="224">
        <v>0</v>
      </c>
      <c r="CG23" s="176"/>
      <c r="CH23" s="224"/>
      <c r="CI23" s="176">
        <v>0</v>
      </c>
      <c r="CJ23" s="176">
        <v>0</v>
      </c>
      <c r="CK23" s="176">
        <v>0</v>
      </c>
      <c r="CL23" s="224"/>
      <c r="CM23" s="176"/>
      <c r="CN23" s="224"/>
      <c r="CO23" s="176">
        <v>0</v>
      </c>
      <c r="CP23" s="224"/>
      <c r="CQ23" s="176">
        <v>0</v>
      </c>
      <c r="CR23" s="224"/>
      <c r="CS23" s="176">
        <v>0</v>
      </c>
      <c r="CT23" s="176"/>
      <c r="CU23" s="176">
        <v>0</v>
      </c>
      <c r="CV23" s="224"/>
      <c r="CW23" s="176">
        <v>2000</v>
      </c>
      <c r="CX23" s="224">
        <v>1000</v>
      </c>
      <c r="CY23" s="176">
        <v>0</v>
      </c>
      <c r="CZ23" s="224"/>
      <c r="DA23" s="176">
        <v>0</v>
      </c>
      <c r="DB23" s="224"/>
      <c r="DC23" s="176">
        <v>1000</v>
      </c>
      <c r="DD23" s="224">
        <v>0</v>
      </c>
      <c r="DE23" s="176">
        <v>0</v>
      </c>
      <c r="DF23" s="224"/>
      <c r="DG23" s="176"/>
      <c r="DH23" s="224"/>
      <c r="DI23" s="176"/>
      <c r="DJ23" s="326"/>
      <c r="DK23" s="176"/>
      <c r="DL23" s="224"/>
      <c r="DM23" s="176"/>
      <c r="DN23" s="224"/>
      <c r="DO23" s="176"/>
      <c r="DP23" s="224"/>
      <c r="DQ23" s="176"/>
      <c r="DR23" s="224"/>
      <c r="DS23" s="176"/>
      <c r="DT23" s="176"/>
      <c r="DU23" s="176"/>
      <c r="DV23" s="224"/>
      <c r="DW23" s="176"/>
      <c r="DX23" s="224"/>
      <c r="DY23" s="176"/>
      <c r="DZ23" s="224"/>
      <c r="EA23" s="176"/>
      <c r="EB23" s="224"/>
      <c r="EC23" s="176">
        <v>0</v>
      </c>
      <c r="ED23" s="224"/>
      <c r="EE23" s="176"/>
      <c r="EF23" s="224"/>
      <c r="EG23" s="176"/>
      <c r="EH23" s="224"/>
      <c r="EI23" s="176">
        <v>0</v>
      </c>
      <c r="EJ23" s="224"/>
      <c r="EK23" s="176"/>
      <c r="EL23" s="176"/>
      <c r="EM23" s="224"/>
      <c r="EN23" s="176">
        <v>0</v>
      </c>
      <c r="EO23" s="224"/>
      <c r="EP23" s="176"/>
      <c r="EQ23" s="224">
        <v>0</v>
      </c>
      <c r="ER23" s="176"/>
      <c r="ES23" s="224"/>
      <c r="ET23" s="176"/>
      <c r="EU23" s="224"/>
      <c r="EV23" s="176"/>
      <c r="EW23" s="379"/>
      <c r="EX23" s="176"/>
      <c r="EY23" s="224"/>
      <c r="EZ23" s="176"/>
      <c r="FA23" s="224"/>
      <c r="FB23" s="217">
        <f>FA23+EY23+EW23+EU23+ES23+EQ23+EO23+EM23+EJ23+EH23+EF23+ED23+EB23+DZ23+DX23+DV23+DT23+DR23+DP23+DN23+DL23+DJ23+DH23+DF23+DD23+DB23+CZ23+CX23+CV23+CT23+CR23+CP23+CN23+CL23+CH23+CF23+CD23+CB23+BZ23+BX23+BT23+BR23+BP23+BN23+BL23+BJ23+BH23+BF23+BD23+BB23+AZ23+AX23+AV23+AR23+AP23+AN23+AL23+AJ23+AH23+AF23+AD23+AB23+Z23+X23+V23+T23+R23</f>
        <v>24580</v>
      </c>
      <c r="FC23" s="224">
        <f>N23-FB23</f>
        <v>151420</v>
      </c>
    </row>
    <row r="24" spans="1:159" s="351" customFormat="1" ht="45.6" customHeight="1">
      <c r="A24" s="110">
        <v>12</v>
      </c>
      <c r="B24" s="110" t="s">
        <v>6054</v>
      </c>
      <c r="C24" s="110" t="s">
        <v>6054</v>
      </c>
      <c r="D24" s="110">
        <v>106</v>
      </c>
      <c r="E24" s="110">
        <v>463</v>
      </c>
      <c r="F24" s="348" t="s">
        <v>6055</v>
      </c>
      <c r="G24" s="115" t="s">
        <v>6056</v>
      </c>
      <c r="H24" s="115" t="s">
        <v>562</v>
      </c>
      <c r="I24" s="115" t="s">
        <v>6057</v>
      </c>
      <c r="J24" s="115">
        <v>36</v>
      </c>
      <c r="K24" s="115" t="s">
        <v>6058</v>
      </c>
      <c r="L24" s="115" t="s">
        <v>1012</v>
      </c>
      <c r="M24" s="115" t="s">
        <v>10</v>
      </c>
      <c r="N24" s="349">
        <v>245000</v>
      </c>
      <c r="O24" s="115" t="s">
        <v>3075</v>
      </c>
      <c r="P24" s="115">
        <v>21</v>
      </c>
      <c r="Q24" s="176">
        <v>0</v>
      </c>
      <c r="R24" s="224"/>
      <c r="S24" s="176"/>
      <c r="T24" s="224"/>
      <c r="U24" s="176"/>
      <c r="V24" s="224"/>
      <c r="W24" s="176"/>
      <c r="X24" s="224"/>
      <c r="Y24" s="176">
        <v>20000</v>
      </c>
      <c r="Z24" s="224">
        <v>20000</v>
      </c>
      <c r="AA24" s="176">
        <v>12000</v>
      </c>
      <c r="AB24" s="224">
        <v>6300</v>
      </c>
      <c r="AC24" s="176">
        <v>0</v>
      </c>
      <c r="AD24" s="224"/>
      <c r="AE24" s="176"/>
      <c r="AF24" s="224"/>
      <c r="AG24" s="176">
        <v>50000</v>
      </c>
      <c r="AH24" s="224">
        <v>15750</v>
      </c>
      <c r="AI24" s="176"/>
      <c r="AJ24" s="224"/>
      <c r="AK24" s="176">
        <v>0</v>
      </c>
      <c r="AL24" s="224"/>
      <c r="AM24" s="176">
        <v>0</v>
      </c>
      <c r="AN24" s="224"/>
      <c r="AO24" s="176"/>
      <c r="AP24" s="224"/>
      <c r="AQ24" s="176"/>
      <c r="AR24" s="224"/>
      <c r="AS24" s="176"/>
      <c r="AT24" s="176"/>
      <c r="AU24" s="176">
        <v>0</v>
      </c>
      <c r="AV24" s="224"/>
      <c r="AW24" s="176"/>
      <c r="AX24" s="224"/>
      <c r="AY24" s="176"/>
      <c r="AZ24" s="224"/>
      <c r="BA24" s="176"/>
      <c r="BB24" s="224"/>
      <c r="BC24" s="176">
        <v>0</v>
      </c>
      <c r="BD24" s="263"/>
      <c r="BE24" s="176">
        <v>0</v>
      </c>
      <c r="BF24" s="224">
        <v>0</v>
      </c>
      <c r="BG24" s="176">
        <v>0</v>
      </c>
      <c r="BH24" s="224"/>
      <c r="BI24" s="176">
        <v>0</v>
      </c>
      <c r="BJ24" s="224"/>
      <c r="BK24" s="176">
        <v>15000</v>
      </c>
      <c r="BL24" s="224">
        <v>3150</v>
      </c>
      <c r="BM24" s="176">
        <v>0</v>
      </c>
      <c r="BN24" s="224"/>
      <c r="BO24" s="176">
        <v>0</v>
      </c>
      <c r="BP24" s="225"/>
      <c r="BQ24" s="176"/>
      <c r="BR24" s="224"/>
      <c r="BS24" s="176"/>
      <c r="BT24" s="224"/>
      <c r="BU24" s="176"/>
      <c r="BV24" s="176">
        <v>15000</v>
      </c>
      <c r="BW24" s="176">
        <v>15000</v>
      </c>
      <c r="BX24" s="224">
        <v>18000</v>
      </c>
      <c r="BY24" s="176">
        <v>10000</v>
      </c>
      <c r="BZ24" s="177"/>
      <c r="CA24" s="176">
        <v>30000</v>
      </c>
      <c r="CB24" s="224">
        <v>15750</v>
      </c>
      <c r="CC24" s="176">
        <v>0</v>
      </c>
      <c r="CD24" s="224">
        <v>0</v>
      </c>
      <c r="CE24" s="176">
        <v>30000</v>
      </c>
      <c r="CF24" s="224">
        <v>30000</v>
      </c>
      <c r="CG24" s="176">
        <v>20000</v>
      </c>
      <c r="CH24" s="224">
        <v>20000</v>
      </c>
      <c r="CI24" s="176">
        <v>0</v>
      </c>
      <c r="CJ24" s="176">
        <v>12000</v>
      </c>
      <c r="CK24" s="176">
        <v>12000</v>
      </c>
      <c r="CL24" s="224">
        <v>12000</v>
      </c>
      <c r="CM24" s="176"/>
      <c r="CN24" s="224"/>
      <c r="CO24" s="176">
        <v>0</v>
      </c>
      <c r="CP24" s="224"/>
      <c r="CQ24" s="176">
        <v>10000</v>
      </c>
      <c r="CR24" s="224">
        <v>9450</v>
      </c>
      <c r="CS24" s="176">
        <v>0</v>
      </c>
      <c r="CT24" s="176"/>
      <c r="CU24" s="176">
        <v>0</v>
      </c>
      <c r="CV24" s="224"/>
      <c r="CW24" s="176"/>
      <c r="CX24" s="224"/>
      <c r="CY24" s="176">
        <v>10000</v>
      </c>
      <c r="CZ24" s="224">
        <v>5000</v>
      </c>
      <c r="DA24" s="176">
        <v>0</v>
      </c>
      <c r="DB24" s="224"/>
      <c r="DC24" s="176">
        <v>1000</v>
      </c>
      <c r="DD24" s="224">
        <v>0</v>
      </c>
      <c r="DE24" s="176">
        <v>0</v>
      </c>
      <c r="DF24" s="224"/>
      <c r="DG24" s="176"/>
      <c r="DH24" s="224"/>
      <c r="DI24" s="176">
        <v>10000</v>
      </c>
      <c r="DJ24" s="326"/>
      <c r="DK24" s="176"/>
      <c r="DL24" s="224"/>
      <c r="DM24" s="176"/>
      <c r="DN24" s="224"/>
      <c r="DO24" s="176"/>
      <c r="DP24" s="224"/>
      <c r="DQ24" s="176"/>
      <c r="DR24" s="224"/>
      <c r="DS24" s="176"/>
      <c r="DT24" s="176"/>
      <c r="DU24" s="176"/>
      <c r="DV24" s="224"/>
      <c r="DW24" s="176"/>
      <c r="DX24" s="224"/>
      <c r="DY24" s="176"/>
      <c r="DZ24" s="224"/>
      <c r="EA24" s="176"/>
      <c r="EB24" s="224"/>
      <c r="EC24" s="176">
        <v>0</v>
      </c>
      <c r="ED24" s="224"/>
      <c r="EE24" s="176"/>
      <c r="EF24" s="224"/>
      <c r="EG24" s="176"/>
      <c r="EH24" s="224"/>
      <c r="EI24" s="176">
        <v>0</v>
      </c>
      <c r="EJ24" s="224"/>
      <c r="EK24" s="176"/>
      <c r="EL24" s="176"/>
      <c r="EM24" s="224"/>
      <c r="EN24" s="176">
        <v>0</v>
      </c>
      <c r="EO24" s="224"/>
      <c r="EP24" s="176"/>
      <c r="EQ24" s="224">
        <v>0</v>
      </c>
      <c r="ER24" s="176"/>
      <c r="ES24" s="224"/>
      <c r="ET24" s="176"/>
      <c r="EU24" s="224"/>
      <c r="EV24" s="176"/>
      <c r="EW24" s="379"/>
      <c r="EX24" s="319"/>
      <c r="EY24" s="270"/>
      <c r="EZ24" s="176"/>
      <c r="FA24" s="224"/>
      <c r="FB24" s="217">
        <f>FA24+EY24+EW24+EU24+ES24+EQ24+EO24+EM24+EJ24+EH24+EF24+ED24+EB24+DZ24+DX24+DV24+DT24+DR24+DP24+DN24+DL24+DJ24+DH24+DF24+DD24+DB24+CZ24+CX24+CV24+CT24+CR24+CP24+CN24+CL24+CH24+CF24+CD24+CB24+BZ24+BX24+BT24+BR24+BP24+BN24+BL24+BJ24+BH24+BF24+BD24+BB24+AZ24+AX24+AV24+AR24+AP24+AN24+AL24+AJ24+AH24+AF24+AD24+AB24+Z24+X24+V24+T24+R24</f>
        <v>155400</v>
      </c>
      <c r="FC24" s="224">
        <f>N24-FB24</f>
        <v>89600</v>
      </c>
    </row>
    <row r="25" spans="1:159" s="347" customFormat="1" ht="45.6" customHeight="1">
      <c r="A25" s="110" t="s">
        <v>8243</v>
      </c>
      <c r="B25" s="110"/>
      <c r="C25" s="110"/>
      <c r="D25" s="105"/>
      <c r="E25" s="110"/>
      <c r="F25" s="106" t="s">
        <v>3195</v>
      </c>
      <c r="G25" s="115"/>
      <c r="H25" s="115"/>
      <c r="I25" s="115"/>
      <c r="J25" s="115"/>
      <c r="K25" s="115"/>
      <c r="L25" s="115"/>
      <c r="M25" s="115"/>
      <c r="N25" s="349"/>
      <c r="O25" s="115"/>
      <c r="P25" s="115"/>
      <c r="Q25" s="319"/>
      <c r="R25" s="224"/>
      <c r="S25" s="319"/>
      <c r="T25" s="270"/>
      <c r="U25" s="319"/>
      <c r="V25" s="270"/>
      <c r="W25" s="319"/>
      <c r="X25" s="270"/>
      <c r="Y25" s="319"/>
      <c r="Z25" s="270"/>
      <c r="AA25" s="319"/>
      <c r="AB25" s="270"/>
      <c r="AC25" s="319"/>
      <c r="AD25" s="270"/>
      <c r="AE25" s="319"/>
      <c r="AF25" s="270"/>
      <c r="AG25" s="319"/>
      <c r="AH25" s="270"/>
      <c r="AI25" s="319"/>
      <c r="AJ25" s="270"/>
      <c r="AK25" s="319"/>
      <c r="AL25" s="270"/>
      <c r="AM25" s="319"/>
      <c r="AN25" s="270"/>
      <c r="AO25" s="319"/>
      <c r="AP25" s="270"/>
      <c r="AQ25" s="319"/>
      <c r="AR25" s="270"/>
      <c r="AS25" s="319"/>
      <c r="AT25" s="319"/>
      <c r="AU25" s="176"/>
      <c r="AV25" s="270"/>
      <c r="AW25" s="319"/>
      <c r="AX25" s="270"/>
      <c r="AY25" s="319"/>
      <c r="AZ25" s="224"/>
      <c r="BA25" s="319"/>
      <c r="BB25" s="270"/>
      <c r="BC25" s="319"/>
      <c r="BD25" s="265"/>
      <c r="BE25" s="319"/>
      <c r="BF25" s="224"/>
      <c r="BG25" s="319"/>
      <c r="BH25" s="270"/>
      <c r="BI25" s="319"/>
      <c r="BJ25" s="270"/>
      <c r="BK25" s="319"/>
      <c r="BL25" s="270"/>
      <c r="BM25" s="319"/>
      <c r="BN25" s="270"/>
      <c r="BO25" s="319"/>
      <c r="BP25" s="256"/>
      <c r="BQ25" s="319"/>
      <c r="BR25" s="270"/>
      <c r="BS25" s="176"/>
      <c r="BT25" s="224"/>
      <c r="BU25" s="319"/>
      <c r="BV25" s="319"/>
      <c r="BW25" s="176"/>
      <c r="BX25" s="270"/>
      <c r="BY25" s="319"/>
      <c r="BZ25" s="234"/>
      <c r="CA25" s="319"/>
      <c r="CB25" s="270"/>
      <c r="CC25" s="319"/>
      <c r="CD25" s="224"/>
      <c r="CE25" s="319"/>
      <c r="CF25" s="224"/>
      <c r="CG25" s="319"/>
      <c r="CH25" s="270"/>
      <c r="CI25" s="319"/>
      <c r="CJ25" s="319"/>
      <c r="CK25" s="176"/>
      <c r="CL25" s="224"/>
      <c r="CM25" s="319"/>
      <c r="CN25" s="270"/>
      <c r="CO25" s="319"/>
      <c r="CP25" s="270"/>
      <c r="CQ25" s="319"/>
      <c r="CR25" s="270"/>
      <c r="CS25" s="319"/>
      <c r="CT25" s="176"/>
      <c r="CU25" s="319"/>
      <c r="CV25" s="270"/>
      <c r="CW25" s="319"/>
      <c r="CX25" s="270"/>
      <c r="CY25" s="319"/>
      <c r="CZ25" s="270"/>
      <c r="DA25" s="319"/>
      <c r="DB25" s="270"/>
      <c r="DC25" s="176"/>
      <c r="DD25" s="270"/>
      <c r="DE25" s="319"/>
      <c r="DF25" s="270"/>
      <c r="DG25" s="319"/>
      <c r="DH25" s="270"/>
      <c r="DI25" s="176"/>
      <c r="DJ25" s="345"/>
      <c r="DK25" s="319"/>
      <c r="DL25" s="270"/>
      <c r="DM25" s="319"/>
      <c r="DN25" s="270"/>
      <c r="DO25" s="176"/>
      <c r="DP25" s="270"/>
      <c r="DQ25" s="176"/>
      <c r="DR25" s="270"/>
      <c r="DS25" s="319"/>
      <c r="DT25" s="319"/>
      <c r="DU25" s="176"/>
      <c r="DV25" s="270"/>
      <c r="DW25" s="319"/>
      <c r="DX25" s="270"/>
      <c r="DY25" s="176"/>
      <c r="DZ25" s="270"/>
      <c r="EA25" s="319"/>
      <c r="EB25" s="270"/>
      <c r="EC25" s="319"/>
      <c r="ED25" s="270"/>
      <c r="EE25" s="319"/>
      <c r="EF25" s="270"/>
      <c r="EG25" s="319"/>
      <c r="EH25" s="270"/>
      <c r="EI25" s="319"/>
      <c r="EJ25" s="270"/>
      <c r="EK25" s="319"/>
      <c r="EL25" s="319"/>
      <c r="EM25" s="270"/>
      <c r="EN25" s="319"/>
      <c r="EO25" s="270"/>
      <c r="EP25" s="319"/>
      <c r="EQ25" s="224"/>
      <c r="ER25" s="319"/>
      <c r="ES25" s="270"/>
      <c r="ET25" s="319"/>
      <c r="EU25" s="270"/>
      <c r="EV25" s="319"/>
      <c r="EW25" s="378"/>
      <c r="EX25" s="176"/>
      <c r="EY25" s="224"/>
      <c r="EZ25" s="319"/>
      <c r="FA25" s="270"/>
      <c r="FB25" s="217"/>
      <c r="FC25" s="224"/>
    </row>
    <row r="26" spans="1:159" s="351" customFormat="1" ht="45.6" customHeight="1">
      <c r="A26" s="110">
        <v>13</v>
      </c>
      <c r="B26" s="110" t="s">
        <v>6059</v>
      </c>
      <c r="C26" s="110" t="s">
        <v>6059</v>
      </c>
      <c r="D26" s="110">
        <v>148</v>
      </c>
      <c r="E26" s="110">
        <v>202</v>
      </c>
      <c r="F26" s="348" t="s">
        <v>6060</v>
      </c>
      <c r="G26" s="115" t="s">
        <v>6061</v>
      </c>
      <c r="H26" s="115" t="s">
        <v>13</v>
      </c>
      <c r="I26" s="115" t="s">
        <v>5150</v>
      </c>
      <c r="J26" s="115">
        <v>48</v>
      </c>
      <c r="K26" s="115" t="s">
        <v>6062</v>
      </c>
      <c r="L26" s="115" t="s">
        <v>5612</v>
      </c>
      <c r="M26" s="115" t="s">
        <v>10</v>
      </c>
      <c r="N26" s="349">
        <v>17000</v>
      </c>
      <c r="O26" s="115" t="s">
        <v>3063</v>
      </c>
      <c r="P26" s="115">
        <v>120</v>
      </c>
      <c r="Q26" s="176">
        <v>5000</v>
      </c>
      <c r="R26" s="224"/>
      <c r="S26" s="176"/>
      <c r="T26" s="224"/>
      <c r="U26" s="176"/>
      <c r="V26" s="224"/>
      <c r="W26" s="176"/>
      <c r="X26" s="224"/>
      <c r="Y26" s="176"/>
      <c r="Z26" s="224"/>
      <c r="AA26" s="176"/>
      <c r="AB26" s="224"/>
      <c r="AC26" s="176">
        <v>10000</v>
      </c>
      <c r="AD26" s="224">
        <v>3000</v>
      </c>
      <c r="AE26" s="176"/>
      <c r="AF26" s="224"/>
      <c r="AG26" s="176">
        <v>0</v>
      </c>
      <c r="AH26" s="224"/>
      <c r="AI26" s="176"/>
      <c r="AJ26" s="224"/>
      <c r="AK26" s="176">
        <v>0</v>
      </c>
      <c r="AL26" s="224"/>
      <c r="AM26" s="176">
        <v>0</v>
      </c>
      <c r="AN26" s="224"/>
      <c r="AO26" s="176"/>
      <c r="AP26" s="224"/>
      <c r="AQ26" s="176"/>
      <c r="AR26" s="224"/>
      <c r="AS26" s="176"/>
      <c r="AT26" s="176"/>
      <c r="AU26" s="176">
        <v>0</v>
      </c>
      <c r="AV26" s="224"/>
      <c r="AW26" s="176"/>
      <c r="AX26" s="224"/>
      <c r="AY26" s="176"/>
      <c r="AZ26" s="224"/>
      <c r="BA26" s="176"/>
      <c r="BB26" s="224"/>
      <c r="BC26" s="176">
        <v>0</v>
      </c>
      <c r="BD26" s="263"/>
      <c r="BE26" s="176">
        <v>0</v>
      </c>
      <c r="BF26" s="224">
        <v>0</v>
      </c>
      <c r="BG26" s="176">
        <v>0</v>
      </c>
      <c r="BH26" s="224"/>
      <c r="BI26" s="176">
        <v>0</v>
      </c>
      <c r="BJ26" s="224"/>
      <c r="BK26" s="176">
        <v>0</v>
      </c>
      <c r="BL26" s="224"/>
      <c r="BM26" s="176">
        <v>0</v>
      </c>
      <c r="BN26" s="224"/>
      <c r="BO26" s="176">
        <v>0</v>
      </c>
      <c r="BP26" s="225"/>
      <c r="BQ26" s="176">
        <v>2000</v>
      </c>
      <c r="BR26" s="224"/>
      <c r="BS26" s="176"/>
      <c r="BT26" s="224"/>
      <c r="BU26" s="176"/>
      <c r="BV26" s="176"/>
      <c r="BW26" s="176">
        <v>0</v>
      </c>
      <c r="BX26" s="224"/>
      <c r="BY26" s="176">
        <v>0</v>
      </c>
      <c r="BZ26" s="177"/>
      <c r="CA26" s="176"/>
      <c r="CB26" s="224"/>
      <c r="CC26" s="176">
        <v>0</v>
      </c>
      <c r="CD26" s="224">
        <v>0</v>
      </c>
      <c r="CE26" s="176">
        <v>0</v>
      </c>
      <c r="CF26" s="224"/>
      <c r="CG26" s="176"/>
      <c r="CH26" s="224"/>
      <c r="CI26" s="176">
        <v>0</v>
      </c>
      <c r="CJ26" s="176">
        <v>0</v>
      </c>
      <c r="CK26" s="176">
        <v>0</v>
      </c>
      <c r="CL26" s="224"/>
      <c r="CM26" s="176"/>
      <c r="CN26" s="224"/>
      <c r="CO26" s="176">
        <v>0</v>
      </c>
      <c r="CP26" s="224"/>
      <c r="CQ26" s="176">
        <v>0</v>
      </c>
      <c r="CR26" s="224"/>
      <c r="CS26" s="176">
        <v>0</v>
      </c>
      <c r="CT26" s="176"/>
      <c r="CU26" s="176">
        <v>0</v>
      </c>
      <c r="CV26" s="224"/>
      <c r="CW26" s="176"/>
      <c r="CX26" s="224"/>
      <c r="CY26" s="176">
        <v>0</v>
      </c>
      <c r="CZ26" s="224"/>
      <c r="DA26" s="176">
        <v>0</v>
      </c>
      <c r="DB26" s="224"/>
      <c r="DC26" s="176"/>
      <c r="DD26" s="224"/>
      <c r="DE26" s="176">
        <v>0</v>
      </c>
      <c r="DF26" s="224"/>
      <c r="DG26" s="176"/>
      <c r="DH26" s="224"/>
      <c r="DI26" s="176"/>
      <c r="DJ26" s="326"/>
      <c r="DK26" s="176"/>
      <c r="DL26" s="224"/>
      <c r="DM26" s="176"/>
      <c r="DN26" s="224"/>
      <c r="DO26" s="176"/>
      <c r="DP26" s="224"/>
      <c r="DQ26" s="176"/>
      <c r="DR26" s="224"/>
      <c r="DS26" s="176"/>
      <c r="DT26" s="176"/>
      <c r="DU26" s="176"/>
      <c r="DV26" s="224"/>
      <c r="DW26" s="176"/>
      <c r="DX26" s="224"/>
      <c r="DY26" s="176"/>
      <c r="DZ26" s="224"/>
      <c r="EA26" s="176"/>
      <c r="EB26" s="224"/>
      <c r="EC26" s="176">
        <v>0</v>
      </c>
      <c r="ED26" s="224"/>
      <c r="EE26" s="176"/>
      <c r="EF26" s="224"/>
      <c r="EG26" s="176"/>
      <c r="EH26" s="224"/>
      <c r="EI26" s="176">
        <v>0</v>
      </c>
      <c r="EJ26" s="224"/>
      <c r="EK26" s="176"/>
      <c r="EL26" s="176"/>
      <c r="EM26" s="224"/>
      <c r="EN26" s="176">
        <v>0</v>
      </c>
      <c r="EO26" s="224"/>
      <c r="EP26" s="176"/>
      <c r="EQ26" s="224">
        <v>0</v>
      </c>
      <c r="ER26" s="176"/>
      <c r="ES26" s="224"/>
      <c r="ET26" s="176"/>
      <c r="EU26" s="224"/>
      <c r="EV26" s="176"/>
      <c r="EW26" s="379"/>
      <c r="EX26" s="176"/>
      <c r="EY26" s="224"/>
      <c r="EZ26" s="176"/>
      <c r="FA26" s="224"/>
      <c r="FB26" s="217">
        <f>FA26+EY26+EW26+EU26+ES26+EQ26+EO26+EM26+EJ26+EH26+EF26+ED26+EB26+DZ26+DX26+DV26+DT26+DR26+DP26+DN26+DL26+DJ26+DH26+DF26+DD26+DB26+CZ26+CX26+CV26+CT26+CR26+CP26+CN26+CL26+CH26+CF26+CD26+CB26+BZ26+BX26+BT26+BR26+BP26+BN26+BL26+BJ26+BH26+BF26+BD26+BB26+AZ26+AX26+AV26+AR26+AP26+AN26+AL26+AJ26+AH26+AF26+AD26+AB26+Z26+X26+V26+T26+R26</f>
        <v>3000</v>
      </c>
      <c r="FC26" s="224">
        <f>N26-FB26</f>
        <v>14000</v>
      </c>
    </row>
    <row r="27" spans="1:159" s="351" customFormat="1" ht="45.6" customHeight="1">
      <c r="A27" s="110">
        <v>14</v>
      </c>
      <c r="B27" s="110" t="s">
        <v>6063</v>
      </c>
      <c r="C27" s="110" t="s">
        <v>6063</v>
      </c>
      <c r="D27" s="110">
        <v>149</v>
      </c>
      <c r="E27" s="110">
        <v>501</v>
      </c>
      <c r="F27" s="348" t="s">
        <v>6064</v>
      </c>
      <c r="G27" s="115" t="s">
        <v>1280</v>
      </c>
      <c r="H27" s="115" t="s">
        <v>1153</v>
      </c>
      <c r="I27" s="115" t="s">
        <v>6065</v>
      </c>
      <c r="J27" s="115" t="s">
        <v>6066</v>
      </c>
      <c r="K27" s="115" t="s">
        <v>6067</v>
      </c>
      <c r="L27" s="115" t="s">
        <v>2270</v>
      </c>
      <c r="M27" s="115" t="s">
        <v>10</v>
      </c>
      <c r="N27" s="349">
        <v>53000</v>
      </c>
      <c r="O27" s="115" t="s">
        <v>3101</v>
      </c>
      <c r="P27" s="115">
        <v>108</v>
      </c>
      <c r="Q27" s="176">
        <v>0</v>
      </c>
      <c r="R27" s="224"/>
      <c r="S27" s="176">
        <v>5000</v>
      </c>
      <c r="T27" s="224">
        <v>3000</v>
      </c>
      <c r="U27" s="176"/>
      <c r="V27" s="224"/>
      <c r="W27" s="176"/>
      <c r="X27" s="224"/>
      <c r="Y27" s="176">
        <v>3000</v>
      </c>
      <c r="Z27" s="224"/>
      <c r="AA27" s="176">
        <v>20000</v>
      </c>
      <c r="AB27" s="224">
        <v>4980</v>
      </c>
      <c r="AC27" s="176">
        <v>0</v>
      </c>
      <c r="AD27" s="224"/>
      <c r="AE27" s="176"/>
      <c r="AF27" s="224"/>
      <c r="AG27" s="176">
        <v>0</v>
      </c>
      <c r="AH27" s="224"/>
      <c r="AI27" s="176"/>
      <c r="AJ27" s="224"/>
      <c r="AK27" s="176">
        <v>0</v>
      </c>
      <c r="AL27" s="224"/>
      <c r="AM27" s="176">
        <v>0</v>
      </c>
      <c r="AN27" s="224"/>
      <c r="AO27" s="176"/>
      <c r="AP27" s="224"/>
      <c r="AQ27" s="176"/>
      <c r="AR27" s="224"/>
      <c r="AS27" s="176"/>
      <c r="AT27" s="176"/>
      <c r="AU27" s="176">
        <v>0</v>
      </c>
      <c r="AV27" s="224"/>
      <c r="AW27" s="176"/>
      <c r="AX27" s="224"/>
      <c r="AY27" s="176"/>
      <c r="AZ27" s="224"/>
      <c r="BA27" s="176"/>
      <c r="BB27" s="224"/>
      <c r="BC27" s="176">
        <v>0</v>
      </c>
      <c r="BD27" s="263"/>
      <c r="BE27" s="176">
        <v>0</v>
      </c>
      <c r="BF27" s="224">
        <v>0</v>
      </c>
      <c r="BG27" s="176">
        <v>0</v>
      </c>
      <c r="BH27" s="224"/>
      <c r="BI27" s="176">
        <v>0</v>
      </c>
      <c r="BJ27" s="224"/>
      <c r="BK27" s="176">
        <v>0</v>
      </c>
      <c r="BL27" s="224"/>
      <c r="BM27" s="176">
        <v>0</v>
      </c>
      <c r="BN27" s="224"/>
      <c r="BO27" s="176">
        <v>0</v>
      </c>
      <c r="BP27" s="225"/>
      <c r="BQ27" s="176"/>
      <c r="BR27" s="224"/>
      <c r="BS27" s="176"/>
      <c r="BT27" s="224"/>
      <c r="BU27" s="176"/>
      <c r="BV27" s="176"/>
      <c r="BW27" s="176">
        <v>0</v>
      </c>
      <c r="BX27" s="224"/>
      <c r="BY27" s="176">
        <v>0</v>
      </c>
      <c r="BZ27" s="177"/>
      <c r="CA27" s="176"/>
      <c r="CB27" s="224"/>
      <c r="CC27" s="176">
        <v>5000</v>
      </c>
      <c r="CD27" s="224">
        <v>1000</v>
      </c>
      <c r="CE27" s="176">
        <v>0</v>
      </c>
      <c r="CF27" s="224"/>
      <c r="CG27" s="176">
        <v>20000</v>
      </c>
      <c r="CH27" s="224">
        <v>17940</v>
      </c>
      <c r="CI27" s="176">
        <v>0</v>
      </c>
      <c r="CJ27" s="176">
        <v>0</v>
      </c>
      <c r="CK27" s="176">
        <v>0</v>
      </c>
      <c r="CL27" s="224"/>
      <c r="CM27" s="176"/>
      <c r="CN27" s="224"/>
      <c r="CO27" s="176">
        <v>0</v>
      </c>
      <c r="CP27" s="224"/>
      <c r="CQ27" s="176">
        <v>0</v>
      </c>
      <c r="CR27" s="224"/>
      <c r="CS27" s="176">
        <v>0</v>
      </c>
      <c r="CT27" s="176"/>
      <c r="CU27" s="176">
        <v>0</v>
      </c>
      <c r="CV27" s="224"/>
      <c r="CW27" s="176"/>
      <c r="CX27" s="224"/>
      <c r="CY27" s="176">
        <v>0</v>
      </c>
      <c r="CZ27" s="224"/>
      <c r="DA27" s="176">
        <v>0</v>
      </c>
      <c r="DB27" s="224"/>
      <c r="DC27" s="176"/>
      <c r="DD27" s="224"/>
      <c r="DE27" s="176">
        <v>0</v>
      </c>
      <c r="DF27" s="224"/>
      <c r="DG27" s="176"/>
      <c r="DH27" s="224"/>
      <c r="DI27" s="176"/>
      <c r="DJ27" s="326"/>
      <c r="DK27" s="176"/>
      <c r="DL27" s="224"/>
      <c r="DM27" s="176"/>
      <c r="DN27" s="224"/>
      <c r="DO27" s="176"/>
      <c r="DP27" s="224"/>
      <c r="DQ27" s="176"/>
      <c r="DR27" s="224"/>
      <c r="DS27" s="176"/>
      <c r="DT27" s="176"/>
      <c r="DU27" s="176"/>
      <c r="DV27" s="224"/>
      <c r="DW27" s="176"/>
      <c r="DX27" s="224"/>
      <c r="DY27" s="176"/>
      <c r="DZ27" s="224"/>
      <c r="EA27" s="176"/>
      <c r="EB27" s="224"/>
      <c r="EC27" s="176">
        <v>0</v>
      </c>
      <c r="ED27" s="224"/>
      <c r="EE27" s="176"/>
      <c r="EF27" s="224"/>
      <c r="EG27" s="176"/>
      <c r="EH27" s="224"/>
      <c r="EI27" s="176">
        <v>0</v>
      </c>
      <c r="EJ27" s="224"/>
      <c r="EK27" s="176"/>
      <c r="EL27" s="176"/>
      <c r="EM27" s="224"/>
      <c r="EN27" s="176">
        <v>0</v>
      </c>
      <c r="EO27" s="224"/>
      <c r="EP27" s="176"/>
      <c r="EQ27" s="224">
        <v>0</v>
      </c>
      <c r="ER27" s="176"/>
      <c r="ES27" s="224"/>
      <c r="ET27" s="176"/>
      <c r="EU27" s="224"/>
      <c r="EV27" s="176"/>
      <c r="EW27" s="379"/>
      <c r="EX27" s="176"/>
      <c r="EY27" s="224"/>
      <c r="EZ27" s="176"/>
      <c r="FA27" s="224"/>
      <c r="FB27" s="217">
        <f>FA27+EY27+EW27+EU27+ES27+EQ27+EO27+EM27+EJ27+EH27+EF27+ED27+EB27+DZ27+DX27+DV27+DT27+DR27+DP27+DN27+DL27+DJ27+DH27+DF27+DD27+DB27+CZ27+CX27+CV27+CT27+CR27+CP27+CN27+CL27+CH27+CF27+CD27+CB27+BZ27+BX27+BT27+BR27+BP27+BN27+BL27+BJ27+BH27+BF27+BD27+BB27+AZ27+AX27+AV27+AR27+AP27+AN27+AL27+AJ27+AH27+AF27+AD27+AB27+Z27+X27+V27+T27+R27</f>
        <v>26920</v>
      </c>
      <c r="FC27" s="224">
        <f>N27-FB27</f>
        <v>26080</v>
      </c>
    </row>
    <row r="28" spans="1:159" s="351" customFormat="1" ht="45.6" customHeight="1">
      <c r="A28" s="110">
        <v>15</v>
      </c>
      <c r="B28" s="110" t="s">
        <v>6068</v>
      </c>
      <c r="C28" s="110" t="s">
        <v>6068</v>
      </c>
      <c r="D28" s="110">
        <v>155</v>
      </c>
      <c r="E28" s="110">
        <v>911</v>
      </c>
      <c r="F28" s="348" t="s">
        <v>6069</v>
      </c>
      <c r="G28" s="115" t="s">
        <v>3712</v>
      </c>
      <c r="H28" s="115" t="s">
        <v>192</v>
      </c>
      <c r="I28" s="115" t="s">
        <v>310</v>
      </c>
      <c r="J28" s="115">
        <v>36</v>
      </c>
      <c r="K28" s="115" t="s">
        <v>6070</v>
      </c>
      <c r="L28" s="115" t="s">
        <v>358</v>
      </c>
      <c r="M28" s="115" t="s">
        <v>10</v>
      </c>
      <c r="N28" s="349">
        <v>160000</v>
      </c>
      <c r="O28" s="115" t="s">
        <v>3056</v>
      </c>
      <c r="P28" s="115">
        <v>119</v>
      </c>
      <c r="Q28" s="176">
        <v>2000</v>
      </c>
      <c r="R28" s="224">
        <v>1140</v>
      </c>
      <c r="S28" s="176"/>
      <c r="T28" s="224"/>
      <c r="U28" s="176"/>
      <c r="V28" s="224"/>
      <c r="W28" s="176">
        <v>120000</v>
      </c>
      <c r="X28" s="224">
        <v>60450</v>
      </c>
      <c r="Y28" s="176">
        <v>2000</v>
      </c>
      <c r="Z28" s="224">
        <v>3000</v>
      </c>
      <c r="AA28" s="176">
        <v>10000</v>
      </c>
      <c r="AB28" s="224"/>
      <c r="AC28" s="176">
        <v>0</v>
      </c>
      <c r="AD28" s="224"/>
      <c r="AE28" s="176"/>
      <c r="AF28" s="224"/>
      <c r="AG28" s="176">
        <v>0</v>
      </c>
      <c r="AH28" s="224"/>
      <c r="AI28" s="176"/>
      <c r="AJ28" s="224"/>
      <c r="AK28" s="176">
        <v>0</v>
      </c>
      <c r="AL28" s="224"/>
      <c r="AM28" s="176">
        <v>0</v>
      </c>
      <c r="AN28" s="224"/>
      <c r="AO28" s="176"/>
      <c r="AP28" s="224"/>
      <c r="AQ28" s="176"/>
      <c r="AR28" s="224"/>
      <c r="AS28" s="176"/>
      <c r="AT28" s="176"/>
      <c r="AU28" s="176">
        <v>0</v>
      </c>
      <c r="AV28" s="224"/>
      <c r="AW28" s="176"/>
      <c r="AX28" s="224"/>
      <c r="AY28" s="176"/>
      <c r="AZ28" s="224"/>
      <c r="BA28" s="176"/>
      <c r="BB28" s="224"/>
      <c r="BC28" s="176">
        <v>0</v>
      </c>
      <c r="BD28" s="263"/>
      <c r="BE28" s="176">
        <v>1000</v>
      </c>
      <c r="BF28" s="224">
        <v>960</v>
      </c>
      <c r="BG28" s="176">
        <v>0</v>
      </c>
      <c r="BH28" s="224"/>
      <c r="BI28" s="176">
        <v>2000</v>
      </c>
      <c r="BJ28" s="224">
        <v>1980</v>
      </c>
      <c r="BK28" s="176">
        <v>0</v>
      </c>
      <c r="BL28" s="224"/>
      <c r="BM28" s="176">
        <v>0</v>
      </c>
      <c r="BN28" s="224"/>
      <c r="BO28" s="176">
        <v>0</v>
      </c>
      <c r="BP28" s="225"/>
      <c r="BQ28" s="176"/>
      <c r="BR28" s="224"/>
      <c r="BS28" s="176"/>
      <c r="BT28" s="224"/>
      <c r="BU28" s="176"/>
      <c r="BV28" s="176"/>
      <c r="BW28" s="176">
        <v>0</v>
      </c>
      <c r="BX28" s="224"/>
      <c r="BY28" s="176">
        <v>2000</v>
      </c>
      <c r="BZ28" s="177"/>
      <c r="CA28" s="176"/>
      <c r="CB28" s="224"/>
      <c r="CC28" s="176">
        <v>0</v>
      </c>
      <c r="CD28" s="224">
        <v>0</v>
      </c>
      <c r="CE28" s="176">
        <v>0</v>
      </c>
      <c r="CF28" s="224"/>
      <c r="CG28" s="176"/>
      <c r="CH28" s="224"/>
      <c r="CI28" s="176">
        <v>0</v>
      </c>
      <c r="CJ28" s="176">
        <v>0</v>
      </c>
      <c r="CK28" s="176">
        <v>0</v>
      </c>
      <c r="CL28" s="224"/>
      <c r="CM28" s="176"/>
      <c r="CN28" s="224"/>
      <c r="CO28" s="176">
        <v>0</v>
      </c>
      <c r="CP28" s="224"/>
      <c r="CQ28" s="176">
        <v>6000</v>
      </c>
      <c r="CR28" s="224">
        <v>990</v>
      </c>
      <c r="CS28" s="176">
        <v>9000</v>
      </c>
      <c r="CT28" s="176">
        <v>3000</v>
      </c>
      <c r="CU28" s="176">
        <v>0</v>
      </c>
      <c r="CV28" s="224"/>
      <c r="CW28" s="176">
        <v>6000</v>
      </c>
      <c r="CX28" s="224">
        <v>2970</v>
      </c>
      <c r="CY28" s="176">
        <v>0</v>
      </c>
      <c r="CZ28" s="224"/>
      <c r="DA28" s="176">
        <v>0</v>
      </c>
      <c r="DB28" s="224"/>
      <c r="DC28" s="176"/>
      <c r="DD28" s="224"/>
      <c r="DE28" s="176">
        <v>0</v>
      </c>
      <c r="DF28" s="224"/>
      <c r="DG28" s="176"/>
      <c r="DH28" s="224"/>
      <c r="DI28" s="176"/>
      <c r="DJ28" s="326"/>
      <c r="DK28" s="176"/>
      <c r="DL28" s="224"/>
      <c r="DM28" s="176"/>
      <c r="DN28" s="224"/>
      <c r="DO28" s="176"/>
      <c r="DP28" s="224"/>
      <c r="DQ28" s="176"/>
      <c r="DR28" s="224"/>
      <c r="DS28" s="176"/>
      <c r="DT28" s="176"/>
      <c r="DU28" s="176"/>
      <c r="DV28" s="224"/>
      <c r="DW28" s="176"/>
      <c r="DX28" s="224"/>
      <c r="DY28" s="176"/>
      <c r="DZ28" s="224"/>
      <c r="EA28" s="176"/>
      <c r="EB28" s="224"/>
      <c r="EC28" s="176">
        <v>0</v>
      </c>
      <c r="ED28" s="224"/>
      <c r="EE28" s="176"/>
      <c r="EF28" s="224"/>
      <c r="EG28" s="176"/>
      <c r="EH28" s="224"/>
      <c r="EI28" s="176">
        <v>0</v>
      </c>
      <c r="EJ28" s="224"/>
      <c r="EK28" s="176"/>
      <c r="EL28" s="176"/>
      <c r="EM28" s="224"/>
      <c r="EN28" s="176">
        <v>0</v>
      </c>
      <c r="EO28" s="224"/>
      <c r="EP28" s="176"/>
      <c r="EQ28" s="224">
        <v>0</v>
      </c>
      <c r="ER28" s="176"/>
      <c r="ES28" s="224"/>
      <c r="ET28" s="176"/>
      <c r="EU28" s="224"/>
      <c r="EV28" s="176"/>
      <c r="EW28" s="379"/>
      <c r="EX28" s="319"/>
      <c r="EY28" s="270"/>
      <c r="EZ28" s="176"/>
      <c r="FA28" s="224"/>
      <c r="FB28" s="217">
        <f>FA28+EY28+EW28+EU28+ES28+EQ28+EO28+EM28+EJ28+EH28+EF28+ED28+EB28+DZ28+DX28+DV28+DT28+DR28+DP28+DN28+DL28+DJ28+DH28+DF28+DD28+DB28+CZ28+CX28+CV28+CT28+CR28+CP28+CN28+CL28+CH28+CF28+CD28+CB28+BZ28+BX28+BT28+BR28+BP28+BN28+BL28+BJ28+BH28+BF28+BD28+BB28+AZ28+AX28+AV28+AR28+AP28+AN28+AL28+AJ28+AH28+AF28+AD28+AB28+Z28+X28+V28+T28+R28</f>
        <v>74490</v>
      </c>
      <c r="FC28" s="224">
        <f>N28-FB28</f>
        <v>85510</v>
      </c>
    </row>
    <row r="29" spans="1:159" s="347" customFormat="1" ht="45.6" customHeight="1">
      <c r="A29" s="110" t="s">
        <v>8243</v>
      </c>
      <c r="B29" s="110"/>
      <c r="C29" s="110"/>
      <c r="D29" s="105"/>
      <c r="E29" s="110"/>
      <c r="F29" s="106" t="s">
        <v>3196</v>
      </c>
      <c r="G29" s="115"/>
      <c r="H29" s="115"/>
      <c r="I29" s="115"/>
      <c r="J29" s="115"/>
      <c r="K29" s="115"/>
      <c r="L29" s="115"/>
      <c r="M29" s="115"/>
      <c r="N29" s="349"/>
      <c r="O29" s="115"/>
      <c r="P29" s="115"/>
      <c r="Q29" s="319"/>
      <c r="R29" s="224"/>
      <c r="S29" s="319"/>
      <c r="T29" s="270"/>
      <c r="U29" s="319"/>
      <c r="V29" s="270"/>
      <c r="W29" s="319"/>
      <c r="X29" s="270"/>
      <c r="Y29" s="319"/>
      <c r="Z29" s="270"/>
      <c r="AA29" s="319"/>
      <c r="AB29" s="270"/>
      <c r="AC29" s="319"/>
      <c r="AD29" s="270"/>
      <c r="AE29" s="319"/>
      <c r="AF29" s="270"/>
      <c r="AG29" s="319"/>
      <c r="AH29" s="270"/>
      <c r="AI29" s="319"/>
      <c r="AJ29" s="270"/>
      <c r="AK29" s="319"/>
      <c r="AL29" s="270"/>
      <c r="AM29" s="319"/>
      <c r="AN29" s="270"/>
      <c r="AO29" s="319"/>
      <c r="AP29" s="270"/>
      <c r="AQ29" s="319"/>
      <c r="AR29" s="270"/>
      <c r="AS29" s="319"/>
      <c r="AT29" s="319"/>
      <c r="AU29" s="176"/>
      <c r="AV29" s="270"/>
      <c r="AW29" s="319"/>
      <c r="AX29" s="270"/>
      <c r="AY29" s="319"/>
      <c r="AZ29" s="224"/>
      <c r="BA29" s="319"/>
      <c r="BB29" s="270"/>
      <c r="BC29" s="319"/>
      <c r="BD29" s="265"/>
      <c r="BE29" s="319"/>
      <c r="BF29" s="224"/>
      <c r="BG29" s="319"/>
      <c r="BH29" s="270"/>
      <c r="BI29" s="319"/>
      <c r="BJ29" s="270"/>
      <c r="BK29" s="319"/>
      <c r="BL29" s="270"/>
      <c r="BM29" s="319"/>
      <c r="BN29" s="270"/>
      <c r="BO29" s="319"/>
      <c r="BP29" s="256"/>
      <c r="BQ29" s="319"/>
      <c r="BR29" s="270"/>
      <c r="BS29" s="176"/>
      <c r="BT29" s="224"/>
      <c r="BU29" s="319"/>
      <c r="BV29" s="319"/>
      <c r="BW29" s="176"/>
      <c r="BX29" s="270"/>
      <c r="BY29" s="319"/>
      <c r="BZ29" s="234"/>
      <c r="CA29" s="319"/>
      <c r="CB29" s="270"/>
      <c r="CC29" s="319"/>
      <c r="CD29" s="224"/>
      <c r="CE29" s="319"/>
      <c r="CF29" s="224"/>
      <c r="CG29" s="319"/>
      <c r="CH29" s="270"/>
      <c r="CI29" s="319"/>
      <c r="CJ29" s="319"/>
      <c r="CK29" s="176"/>
      <c r="CL29" s="224"/>
      <c r="CM29" s="319"/>
      <c r="CN29" s="270"/>
      <c r="CO29" s="319"/>
      <c r="CP29" s="270"/>
      <c r="CQ29" s="319"/>
      <c r="CR29" s="270"/>
      <c r="CS29" s="319"/>
      <c r="CT29" s="176"/>
      <c r="CU29" s="319"/>
      <c r="CV29" s="270"/>
      <c r="CW29" s="319"/>
      <c r="CX29" s="270"/>
      <c r="CY29" s="319"/>
      <c r="CZ29" s="270"/>
      <c r="DA29" s="319"/>
      <c r="DB29" s="270"/>
      <c r="DC29" s="176"/>
      <c r="DD29" s="270"/>
      <c r="DE29" s="319"/>
      <c r="DF29" s="270"/>
      <c r="DG29" s="319"/>
      <c r="DH29" s="270"/>
      <c r="DI29" s="176"/>
      <c r="DJ29" s="345"/>
      <c r="DK29" s="319"/>
      <c r="DL29" s="270"/>
      <c r="DM29" s="319"/>
      <c r="DN29" s="270"/>
      <c r="DO29" s="176"/>
      <c r="DP29" s="270"/>
      <c r="DQ29" s="176"/>
      <c r="DR29" s="270"/>
      <c r="DS29" s="319"/>
      <c r="DT29" s="319"/>
      <c r="DU29" s="176"/>
      <c r="DV29" s="270"/>
      <c r="DW29" s="319"/>
      <c r="DX29" s="270"/>
      <c r="DY29" s="176"/>
      <c r="DZ29" s="270"/>
      <c r="EA29" s="319"/>
      <c r="EB29" s="270"/>
      <c r="EC29" s="319"/>
      <c r="ED29" s="270"/>
      <c r="EE29" s="319"/>
      <c r="EF29" s="270"/>
      <c r="EG29" s="319"/>
      <c r="EH29" s="270"/>
      <c r="EI29" s="319"/>
      <c r="EJ29" s="270"/>
      <c r="EK29" s="319"/>
      <c r="EL29" s="319"/>
      <c r="EM29" s="270"/>
      <c r="EN29" s="319"/>
      <c r="EO29" s="270"/>
      <c r="EP29" s="319"/>
      <c r="EQ29" s="224"/>
      <c r="ER29" s="319"/>
      <c r="ES29" s="270"/>
      <c r="ET29" s="319"/>
      <c r="EU29" s="270"/>
      <c r="EV29" s="319"/>
      <c r="EW29" s="378"/>
      <c r="EX29" s="319"/>
      <c r="EY29" s="270"/>
      <c r="EZ29" s="319"/>
      <c r="FA29" s="270"/>
      <c r="FB29" s="217"/>
      <c r="FC29" s="224"/>
    </row>
    <row r="30" spans="1:159" s="347" customFormat="1" ht="45.6" customHeight="1">
      <c r="A30" s="110" t="s">
        <v>8243</v>
      </c>
      <c r="B30" s="110"/>
      <c r="C30" s="110"/>
      <c r="D30" s="105"/>
      <c r="E30" s="110"/>
      <c r="F30" s="106" t="s">
        <v>3199</v>
      </c>
      <c r="G30" s="115"/>
      <c r="H30" s="115"/>
      <c r="I30" s="115"/>
      <c r="J30" s="115"/>
      <c r="K30" s="115"/>
      <c r="L30" s="115"/>
      <c r="M30" s="115"/>
      <c r="N30" s="349"/>
      <c r="O30" s="115"/>
      <c r="P30" s="115"/>
      <c r="Q30" s="319"/>
      <c r="R30" s="224"/>
      <c r="S30" s="319"/>
      <c r="T30" s="270"/>
      <c r="U30" s="319"/>
      <c r="V30" s="270"/>
      <c r="W30" s="319"/>
      <c r="X30" s="270"/>
      <c r="Y30" s="319"/>
      <c r="Z30" s="270"/>
      <c r="AA30" s="319"/>
      <c r="AB30" s="270"/>
      <c r="AC30" s="319"/>
      <c r="AD30" s="270"/>
      <c r="AE30" s="319"/>
      <c r="AF30" s="270"/>
      <c r="AG30" s="319"/>
      <c r="AH30" s="270"/>
      <c r="AI30" s="319"/>
      <c r="AJ30" s="270"/>
      <c r="AK30" s="319"/>
      <c r="AL30" s="270"/>
      <c r="AM30" s="319"/>
      <c r="AN30" s="270"/>
      <c r="AO30" s="319"/>
      <c r="AP30" s="270"/>
      <c r="AQ30" s="319"/>
      <c r="AR30" s="270"/>
      <c r="AS30" s="319"/>
      <c r="AT30" s="319"/>
      <c r="AU30" s="176"/>
      <c r="AV30" s="270"/>
      <c r="AW30" s="319"/>
      <c r="AX30" s="270"/>
      <c r="AY30" s="319"/>
      <c r="AZ30" s="224"/>
      <c r="BA30" s="319"/>
      <c r="BB30" s="270"/>
      <c r="BC30" s="319"/>
      <c r="BD30" s="265"/>
      <c r="BE30" s="319"/>
      <c r="BF30" s="224"/>
      <c r="BG30" s="319"/>
      <c r="BH30" s="270"/>
      <c r="BI30" s="319"/>
      <c r="BJ30" s="270"/>
      <c r="BK30" s="319"/>
      <c r="BL30" s="270"/>
      <c r="BM30" s="319"/>
      <c r="BN30" s="270"/>
      <c r="BO30" s="319"/>
      <c r="BP30" s="256"/>
      <c r="BQ30" s="319"/>
      <c r="BR30" s="270"/>
      <c r="BS30" s="176"/>
      <c r="BT30" s="224"/>
      <c r="BU30" s="319"/>
      <c r="BV30" s="319"/>
      <c r="BW30" s="176"/>
      <c r="BX30" s="270"/>
      <c r="BY30" s="319"/>
      <c r="BZ30" s="234"/>
      <c r="CA30" s="319"/>
      <c r="CB30" s="270"/>
      <c r="CC30" s="319"/>
      <c r="CD30" s="224"/>
      <c r="CE30" s="319"/>
      <c r="CF30" s="224"/>
      <c r="CG30" s="319"/>
      <c r="CH30" s="270"/>
      <c r="CI30" s="319"/>
      <c r="CJ30" s="319"/>
      <c r="CK30" s="176"/>
      <c r="CL30" s="224"/>
      <c r="CM30" s="319"/>
      <c r="CN30" s="270"/>
      <c r="CO30" s="319"/>
      <c r="CP30" s="270"/>
      <c r="CQ30" s="319"/>
      <c r="CR30" s="270"/>
      <c r="CS30" s="319"/>
      <c r="CT30" s="176"/>
      <c r="CU30" s="319"/>
      <c r="CV30" s="270"/>
      <c r="CW30" s="319"/>
      <c r="CX30" s="270"/>
      <c r="CY30" s="319"/>
      <c r="CZ30" s="270"/>
      <c r="DA30" s="319"/>
      <c r="DB30" s="270"/>
      <c r="DC30" s="176"/>
      <c r="DD30" s="270"/>
      <c r="DE30" s="319"/>
      <c r="DF30" s="270"/>
      <c r="DG30" s="319"/>
      <c r="DH30" s="270"/>
      <c r="DI30" s="176"/>
      <c r="DJ30" s="345"/>
      <c r="DK30" s="319"/>
      <c r="DL30" s="270"/>
      <c r="DM30" s="319"/>
      <c r="DN30" s="270"/>
      <c r="DO30" s="176"/>
      <c r="DP30" s="270"/>
      <c r="DQ30" s="176"/>
      <c r="DR30" s="270"/>
      <c r="DS30" s="319"/>
      <c r="DT30" s="319"/>
      <c r="DU30" s="176"/>
      <c r="DV30" s="270"/>
      <c r="DW30" s="319"/>
      <c r="DX30" s="270"/>
      <c r="DY30" s="176"/>
      <c r="DZ30" s="270"/>
      <c r="EA30" s="319"/>
      <c r="EB30" s="270"/>
      <c r="EC30" s="319"/>
      <c r="ED30" s="270"/>
      <c r="EE30" s="319"/>
      <c r="EF30" s="270"/>
      <c r="EG30" s="319"/>
      <c r="EH30" s="270"/>
      <c r="EI30" s="319"/>
      <c r="EJ30" s="270"/>
      <c r="EK30" s="319"/>
      <c r="EL30" s="319"/>
      <c r="EM30" s="270"/>
      <c r="EN30" s="319"/>
      <c r="EO30" s="270"/>
      <c r="EP30" s="319"/>
      <c r="EQ30" s="224"/>
      <c r="ER30" s="319"/>
      <c r="ES30" s="270"/>
      <c r="ET30" s="319"/>
      <c r="EU30" s="270"/>
      <c r="EV30" s="319"/>
      <c r="EW30" s="378"/>
      <c r="EX30" s="176"/>
      <c r="EY30" s="225"/>
      <c r="EZ30" s="319"/>
      <c r="FA30" s="270"/>
      <c r="FB30" s="217">
        <f t="shared" ref="FB30:FB52" si="2">FA30+EY30+EW30+EU30+ES30+EQ30+EO30+EM30+EJ30+EH30+EF30+ED30+EB30+DZ30+DX30+DV30+DT30+DR30+DP30+DN30+DL30+DJ30+DH30+DF30+DD30+DB30+CZ30+CX30+CV30+CT30+CR30+CP30+CN30+CL30+CH30+CF30+CD30+CB30+BZ30+BX30+BT30+BR30+BP30+BN30+BL30+BJ30+BH30+BF30+BD30+BB30+AZ30+AX30+AV30+AR30+AP30+AN30+AL30+AJ30+AH30+AF30+AD30+AB30+Z30+X30+V30+T30+R30</f>
        <v>0</v>
      </c>
      <c r="FC30" s="224">
        <f t="shared" ref="FC30:FC52" si="3">N30-FB30</f>
        <v>0</v>
      </c>
    </row>
    <row r="31" spans="1:159" s="351" customFormat="1" ht="45.6" customHeight="1">
      <c r="A31" s="110">
        <v>16</v>
      </c>
      <c r="B31" s="110" t="s">
        <v>6071</v>
      </c>
      <c r="C31" s="110" t="s">
        <v>6071</v>
      </c>
      <c r="D31" s="110">
        <v>168</v>
      </c>
      <c r="E31" s="110">
        <v>74</v>
      </c>
      <c r="F31" s="348" t="s">
        <v>6072</v>
      </c>
      <c r="G31" s="115" t="s">
        <v>1637</v>
      </c>
      <c r="H31" s="115" t="s">
        <v>464</v>
      </c>
      <c r="I31" s="115" t="s">
        <v>6073</v>
      </c>
      <c r="J31" s="115">
        <v>24</v>
      </c>
      <c r="K31" s="115" t="s">
        <v>6074</v>
      </c>
      <c r="L31" s="115" t="s">
        <v>2057</v>
      </c>
      <c r="M31" s="115" t="s">
        <v>66</v>
      </c>
      <c r="N31" s="349">
        <v>448040</v>
      </c>
      <c r="O31" s="115" t="s">
        <v>3072</v>
      </c>
      <c r="P31" s="115">
        <v>87</v>
      </c>
      <c r="Q31" s="176">
        <v>0</v>
      </c>
      <c r="R31" s="224"/>
      <c r="S31" s="176"/>
      <c r="T31" s="224"/>
      <c r="U31" s="176"/>
      <c r="V31" s="224"/>
      <c r="W31" s="176"/>
      <c r="X31" s="224"/>
      <c r="Y31" s="176"/>
      <c r="Z31" s="224"/>
      <c r="AA31" s="176"/>
      <c r="AB31" s="224"/>
      <c r="AC31" s="176">
        <v>0</v>
      </c>
      <c r="AD31" s="224">
        <v>2000</v>
      </c>
      <c r="AE31" s="176"/>
      <c r="AF31" s="224"/>
      <c r="AG31" s="176">
        <v>0</v>
      </c>
      <c r="AH31" s="224"/>
      <c r="AI31" s="176">
        <v>10000</v>
      </c>
      <c r="AJ31" s="224">
        <v>3120</v>
      </c>
      <c r="AK31" s="176">
        <v>0</v>
      </c>
      <c r="AL31" s="224"/>
      <c r="AM31" s="176">
        <v>0</v>
      </c>
      <c r="AN31" s="224"/>
      <c r="AO31" s="176"/>
      <c r="AP31" s="224"/>
      <c r="AQ31" s="176">
        <v>10000</v>
      </c>
      <c r="AR31" s="224">
        <v>7212</v>
      </c>
      <c r="AS31" s="176">
        <v>10000</v>
      </c>
      <c r="AT31" s="176">
        <v>20000</v>
      </c>
      <c r="AU31" s="176">
        <v>30000</v>
      </c>
      <c r="AV31" s="224">
        <v>0</v>
      </c>
      <c r="AW31" s="176">
        <v>3240</v>
      </c>
      <c r="AX31" s="224">
        <v>3240</v>
      </c>
      <c r="AY31" s="176"/>
      <c r="AZ31" s="224"/>
      <c r="BA31" s="176"/>
      <c r="BB31" s="224"/>
      <c r="BC31" s="176">
        <v>0</v>
      </c>
      <c r="BD31" s="263"/>
      <c r="BE31" s="176">
        <v>0</v>
      </c>
      <c r="BF31" s="224">
        <v>0</v>
      </c>
      <c r="BG31" s="176">
        <v>1500</v>
      </c>
      <c r="BH31" s="224"/>
      <c r="BI31" s="176">
        <v>0</v>
      </c>
      <c r="BJ31" s="224"/>
      <c r="BK31" s="176">
        <v>0</v>
      </c>
      <c r="BL31" s="224"/>
      <c r="BM31" s="176">
        <v>10000</v>
      </c>
      <c r="BN31" s="224">
        <v>4992</v>
      </c>
      <c r="BO31" s="176">
        <v>10000</v>
      </c>
      <c r="BP31" s="225">
        <v>12000</v>
      </c>
      <c r="BQ31" s="176"/>
      <c r="BR31" s="224"/>
      <c r="BS31" s="176">
        <v>1800</v>
      </c>
      <c r="BT31" s="224">
        <v>600</v>
      </c>
      <c r="BU31" s="176">
        <v>10000</v>
      </c>
      <c r="BV31" s="176">
        <v>5000</v>
      </c>
      <c r="BW31" s="176">
        <v>15000</v>
      </c>
      <c r="BX31" s="224"/>
      <c r="BY31" s="176">
        <v>6000</v>
      </c>
      <c r="BZ31" s="177">
        <v>3372</v>
      </c>
      <c r="CA31" s="176"/>
      <c r="CB31" s="224"/>
      <c r="CC31" s="176">
        <v>0</v>
      </c>
      <c r="CD31" s="224">
        <v>0</v>
      </c>
      <c r="CE31" s="176">
        <v>0</v>
      </c>
      <c r="CF31" s="224"/>
      <c r="CG31" s="176">
        <v>60000</v>
      </c>
      <c r="CH31" s="224">
        <v>26964</v>
      </c>
      <c r="CI31" s="176">
        <v>0</v>
      </c>
      <c r="CJ31" s="176">
        <v>0</v>
      </c>
      <c r="CK31" s="176">
        <v>0</v>
      </c>
      <c r="CL31" s="224"/>
      <c r="CM31" s="176"/>
      <c r="CN31" s="224"/>
      <c r="CO31" s="176">
        <v>0</v>
      </c>
      <c r="CP31" s="224"/>
      <c r="CQ31" s="176">
        <v>0</v>
      </c>
      <c r="CR31" s="224"/>
      <c r="CS31" s="176">
        <v>0</v>
      </c>
      <c r="CT31" s="176"/>
      <c r="CU31" s="176">
        <v>0</v>
      </c>
      <c r="CV31" s="224"/>
      <c r="CW31" s="176"/>
      <c r="CX31" s="224"/>
      <c r="CY31" s="176">
        <v>0</v>
      </c>
      <c r="CZ31" s="224"/>
      <c r="DA31" s="176">
        <v>0</v>
      </c>
      <c r="DB31" s="224"/>
      <c r="DC31" s="176"/>
      <c r="DD31" s="224"/>
      <c r="DE31" s="176">
        <v>0</v>
      </c>
      <c r="DF31" s="224"/>
      <c r="DG31" s="176">
        <v>70000</v>
      </c>
      <c r="DH31" s="224">
        <v>30480</v>
      </c>
      <c r="DI31" s="176">
        <v>40000</v>
      </c>
      <c r="DJ31" s="326">
        <v>18708</v>
      </c>
      <c r="DK31" s="176">
        <v>5000</v>
      </c>
      <c r="DL31" s="224">
        <v>5000</v>
      </c>
      <c r="DM31" s="176"/>
      <c r="DN31" s="224"/>
      <c r="DO31" s="176"/>
      <c r="DP31" s="224"/>
      <c r="DQ31" s="176">
        <v>40000</v>
      </c>
      <c r="DR31" s="224">
        <v>39984</v>
      </c>
      <c r="DS31" s="176">
        <v>15000</v>
      </c>
      <c r="DT31" s="224">
        <v>10080</v>
      </c>
      <c r="DU31" s="176"/>
      <c r="DV31" s="224"/>
      <c r="DW31" s="176"/>
      <c r="DX31" s="224"/>
      <c r="DY31" s="176"/>
      <c r="DZ31" s="224"/>
      <c r="EA31" s="176">
        <v>20000</v>
      </c>
      <c r="EB31" s="224">
        <v>9600</v>
      </c>
      <c r="EC31" s="176">
        <v>0</v>
      </c>
      <c r="ED31" s="224"/>
      <c r="EE31" s="176">
        <v>30000</v>
      </c>
      <c r="EF31" s="224">
        <v>15000</v>
      </c>
      <c r="EG31" s="176"/>
      <c r="EH31" s="224"/>
      <c r="EI31" s="176">
        <v>20000</v>
      </c>
      <c r="EJ31" s="224">
        <v>4800</v>
      </c>
      <c r="EK31" s="176"/>
      <c r="EL31" s="176">
        <v>500</v>
      </c>
      <c r="EM31" s="224"/>
      <c r="EN31" s="176">
        <v>0</v>
      </c>
      <c r="EO31" s="224"/>
      <c r="EP31" s="176"/>
      <c r="EQ31" s="224">
        <v>0</v>
      </c>
      <c r="ER31" s="176">
        <v>20000</v>
      </c>
      <c r="ES31" s="224">
        <v>19992</v>
      </c>
      <c r="ET31" s="176"/>
      <c r="EU31" s="224"/>
      <c r="EV31" s="176"/>
      <c r="EW31" s="379"/>
      <c r="EX31" s="176">
        <v>50000</v>
      </c>
      <c r="EY31" s="224">
        <v>23000</v>
      </c>
      <c r="EZ31" s="176"/>
      <c r="FA31" s="224"/>
      <c r="FB31" s="217">
        <f t="shared" si="2"/>
        <v>240144</v>
      </c>
      <c r="FC31" s="224">
        <f t="shared" si="3"/>
        <v>207896</v>
      </c>
    </row>
    <row r="32" spans="1:159" s="351" customFormat="1" ht="45.6" customHeight="1">
      <c r="A32" s="110">
        <v>17</v>
      </c>
      <c r="B32" s="110" t="s">
        <v>6075</v>
      </c>
      <c r="C32" s="110" t="s">
        <v>6075</v>
      </c>
      <c r="D32" s="110">
        <v>168</v>
      </c>
      <c r="E32" s="110">
        <v>74</v>
      </c>
      <c r="F32" s="348" t="s">
        <v>6076</v>
      </c>
      <c r="G32" s="115" t="s">
        <v>1349</v>
      </c>
      <c r="H32" s="115" t="s">
        <v>14</v>
      </c>
      <c r="I32" s="115" t="s">
        <v>6077</v>
      </c>
      <c r="J32" s="115">
        <v>36</v>
      </c>
      <c r="K32" s="115" t="s">
        <v>6078</v>
      </c>
      <c r="L32" s="115" t="s">
        <v>6079</v>
      </c>
      <c r="M32" s="115" t="s">
        <v>10</v>
      </c>
      <c r="N32" s="349">
        <v>1061000</v>
      </c>
      <c r="O32" s="115" t="s">
        <v>3107</v>
      </c>
      <c r="P32" s="115">
        <v>42</v>
      </c>
      <c r="Q32" s="176">
        <v>50000</v>
      </c>
      <c r="R32" s="224">
        <v>20000</v>
      </c>
      <c r="S32" s="176"/>
      <c r="T32" s="224"/>
      <c r="U32" s="176"/>
      <c r="V32" s="224"/>
      <c r="W32" s="176"/>
      <c r="X32" s="224"/>
      <c r="Y32" s="176"/>
      <c r="Z32" s="224"/>
      <c r="AA32" s="176">
        <v>60000</v>
      </c>
      <c r="AB32" s="224">
        <v>41000</v>
      </c>
      <c r="AC32" s="176">
        <v>5000</v>
      </c>
      <c r="AD32" s="224"/>
      <c r="AE32" s="176"/>
      <c r="AF32" s="224"/>
      <c r="AG32" s="176">
        <v>0</v>
      </c>
      <c r="AH32" s="224"/>
      <c r="AI32" s="176"/>
      <c r="AJ32" s="224"/>
      <c r="AK32" s="176">
        <v>0</v>
      </c>
      <c r="AL32" s="224"/>
      <c r="AM32" s="176">
        <v>0</v>
      </c>
      <c r="AN32" s="224"/>
      <c r="AO32" s="176"/>
      <c r="AP32" s="224"/>
      <c r="AQ32" s="176"/>
      <c r="AR32" s="224"/>
      <c r="AS32" s="176"/>
      <c r="AT32" s="176"/>
      <c r="AU32" s="176">
        <v>0</v>
      </c>
      <c r="AV32" s="224"/>
      <c r="AW32" s="176"/>
      <c r="AX32" s="224"/>
      <c r="AY32" s="176"/>
      <c r="AZ32" s="224"/>
      <c r="BA32" s="176"/>
      <c r="BB32" s="224"/>
      <c r="BC32" s="176">
        <v>50000</v>
      </c>
      <c r="BD32" s="263">
        <v>60000</v>
      </c>
      <c r="BE32" s="176">
        <v>150000</v>
      </c>
      <c r="BF32" s="224">
        <v>40000</v>
      </c>
      <c r="BG32" s="176">
        <v>4000</v>
      </c>
      <c r="BH32" s="224">
        <v>4800</v>
      </c>
      <c r="BI32" s="176">
        <v>0</v>
      </c>
      <c r="BJ32" s="224"/>
      <c r="BK32" s="176">
        <v>50000</v>
      </c>
      <c r="BL32" s="224">
        <v>50000</v>
      </c>
      <c r="BM32" s="176">
        <v>20000</v>
      </c>
      <c r="BN32" s="224">
        <v>15000</v>
      </c>
      <c r="BO32" s="176">
        <v>0</v>
      </c>
      <c r="BP32" s="225"/>
      <c r="BQ32" s="176">
        <v>30000</v>
      </c>
      <c r="BR32" s="224"/>
      <c r="BS32" s="176"/>
      <c r="BT32" s="224"/>
      <c r="BU32" s="176">
        <v>25000</v>
      </c>
      <c r="BV32" s="176">
        <v>30000</v>
      </c>
      <c r="BW32" s="176">
        <v>55000</v>
      </c>
      <c r="BX32" s="224"/>
      <c r="BY32" s="176">
        <v>100000</v>
      </c>
      <c r="BZ32" s="177"/>
      <c r="CA32" s="176"/>
      <c r="CB32" s="224"/>
      <c r="CC32" s="176">
        <v>50000</v>
      </c>
      <c r="CD32" s="224">
        <v>10000</v>
      </c>
      <c r="CE32" s="176">
        <v>0</v>
      </c>
      <c r="CF32" s="224"/>
      <c r="CG32" s="176"/>
      <c r="CH32" s="224"/>
      <c r="CI32" s="176">
        <v>0</v>
      </c>
      <c r="CJ32" s="176">
        <v>0</v>
      </c>
      <c r="CK32" s="176">
        <v>0</v>
      </c>
      <c r="CL32" s="224"/>
      <c r="CM32" s="176"/>
      <c r="CN32" s="224"/>
      <c r="CO32" s="176">
        <v>100000</v>
      </c>
      <c r="CP32" s="224">
        <v>100000</v>
      </c>
      <c r="CQ32" s="176">
        <v>0</v>
      </c>
      <c r="CR32" s="224">
        <v>16000</v>
      </c>
      <c r="CS32" s="176">
        <v>80000</v>
      </c>
      <c r="CT32" s="176">
        <v>96000</v>
      </c>
      <c r="CU32" s="176">
        <v>0</v>
      </c>
      <c r="CV32" s="224"/>
      <c r="CW32" s="176"/>
      <c r="CX32" s="224"/>
      <c r="CY32" s="176">
        <v>5000</v>
      </c>
      <c r="CZ32" s="224"/>
      <c r="DA32" s="176">
        <v>25000</v>
      </c>
      <c r="DB32" s="224">
        <v>10000</v>
      </c>
      <c r="DC32" s="176">
        <v>1000</v>
      </c>
      <c r="DD32" s="224">
        <v>0</v>
      </c>
      <c r="DE32" s="176">
        <v>30000</v>
      </c>
      <c r="DF32" s="224">
        <v>10000</v>
      </c>
      <c r="DG32" s="176"/>
      <c r="DH32" s="224"/>
      <c r="DI32" s="176">
        <v>20000</v>
      </c>
      <c r="DJ32" s="326"/>
      <c r="DK32" s="176"/>
      <c r="DL32" s="224"/>
      <c r="DM32" s="176"/>
      <c r="DN32" s="224"/>
      <c r="DO32" s="176"/>
      <c r="DP32" s="224"/>
      <c r="DQ32" s="176"/>
      <c r="DR32" s="224"/>
      <c r="DS32" s="176"/>
      <c r="DT32" s="176"/>
      <c r="DU32" s="176"/>
      <c r="DV32" s="224"/>
      <c r="DW32" s="176">
        <v>50000</v>
      </c>
      <c r="DX32" s="224">
        <v>50000</v>
      </c>
      <c r="DY32" s="176"/>
      <c r="DZ32" s="224"/>
      <c r="EA32" s="176"/>
      <c r="EB32" s="224"/>
      <c r="EC32" s="176">
        <v>0</v>
      </c>
      <c r="ED32" s="224"/>
      <c r="EE32" s="176"/>
      <c r="EF32" s="224"/>
      <c r="EG32" s="176">
        <v>15000</v>
      </c>
      <c r="EH32" s="224"/>
      <c r="EI32" s="176">
        <v>0</v>
      </c>
      <c r="EJ32" s="224"/>
      <c r="EK32" s="176">
        <v>30000</v>
      </c>
      <c r="EL32" s="176">
        <v>1000</v>
      </c>
      <c r="EM32" s="224"/>
      <c r="EN32" s="176">
        <v>0</v>
      </c>
      <c r="EO32" s="224"/>
      <c r="EP32" s="176"/>
      <c r="EQ32" s="224">
        <v>0</v>
      </c>
      <c r="ER32" s="176"/>
      <c r="ES32" s="224"/>
      <c r="ET32" s="176"/>
      <c r="EU32" s="224"/>
      <c r="EV32" s="176"/>
      <c r="EW32" s="379"/>
      <c r="EX32" s="176"/>
      <c r="EY32" s="224"/>
      <c r="EZ32" s="176">
        <v>40000</v>
      </c>
      <c r="FA32" s="224"/>
      <c r="FB32" s="217">
        <f t="shared" si="2"/>
        <v>522800</v>
      </c>
      <c r="FC32" s="224">
        <f t="shared" si="3"/>
        <v>538200</v>
      </c>
    </row>
    <row r="33" spans="1:159" s="351" customFormat="1" ht="45.6" customHeight="1">
      <c r="A33" s="110">
        <v>18</v>
      </c>
      <c r="B33" s="110" t="s">
        <v>6080</v>
      </c>
      <c r="C33" s="110" t="s">
        <v>6080</v>
      </c>
      <c r="D33" s="110">
        <v>168</v>
      </c>
      <c r="E33" s="110">
        <v>74</v>
      </c>
      <c r="F33" s="348" t="s">
        <v>6081</v>
      </c>
      <c r="G33" s="115" t="s">
        <v>1637</v>
      </c>
      <c r="H33" s="115" t="s">
        <v>464</v>
      </c>
      <c r="I33" s="115" t="s">
        <v>6082</v>
      </c>
      <c r="J33" s="115">
        <v>36</v>
      </c>
      <c r="K33" s="115" t="s">
        <v>6083</v>
      </c>
      <c r="L33" s="115" t="s">
        <v>6084</v>
      </c>
      <c r="M33" s="115" t="s">
        <v>10</v>
      </c>
      <c r="N33" s="349">
        <v>1131700</v>
      </c>
      <c r="O33" s="115" t="s">
        <v>3073</v>
      </c>
      <c r="P33" s="115">
        <v>50</v>
      </c>
      <c r="Q33" s="176">
        <v>0</v>
      </c>
      <c r="R33" s="224"/>
      <c r="S33" s="176"/>
      <c r="T33" s="224"/>
      <c r="U33" s="176"/>
      <c r="V33" s="224"/>
      <c r="W33" s="176"/>
      <c r="X33" s="224"/>
      <c r="Y33" s="176">
        <v>20000</v>
      </c>
      <c r="Z33" s="224"/>
      <c r="AA33" s="176"/>
      <c r="AB33" s="224"/>
      <c r="AC33" s="176">
        <v>5000</v>
      </c>
      <c r="AD33" s="224"/>
      <c r="AE33" s="176"/>
      <c r="AF33" s="224"/>
      <c r="AG33" s="176">
        <v>37000</v>
      </c>
      <c r="AH33" s="224"/>
      <c r="AI33" s="176"/>
      <c r="AJ33" s="224"/>
      <c r="AK33" s="176">
        <v>0</v>
      </c>
      <c r="AL33" s="224"/>
      <c r="AM33" s="176">
        <v>0</v>
      </c>
      <c r="AN33" s="224"/>
      <c r="AO33" s="176"/>
      <c r="AP33" s="224"/>
      <c r="AQ33" s="176"/>
      <c r="AR33" s="224"/>
      <c r="AS33" s="176"/>
      <c r="AT33" s="176"/>
      <c r="AU33" s="176">
        <v>0</v>
      </c>
      <c r="AV33" s="224"/>
      <c r="AW33" s="176">
        <v>30000</v>
      </c>
      <c r="AX33" s="224"/>
      <c r="AY33" s="176"/>
      <c r="AZ33" s="224"/>
      <c r="BA33" s="176">
        <v>1000</v>
      </c>
      <c r="BB33" s="224">
        <v>1000</v>
      </c>
      <c r="BC33" s="176">
        <v>0</v>
      </c>
      <c r="BD33" s="263"/>
      <c r="BE33" s="176">
        <v>200000</v>
      </c>
      <c r="BF33" s="224">
        <v>140000</v>
      </c>
      <c r="BG33" s="176">
        <v>10000</v>
      </c>
      <c r="BH33" s="224">
        <v>12000</v>
      </c>
      <c r="BI33" s="176">
        <v>3700</v>
      </c>
      <c r="BJ33" s="224">
        <v>3700</v>
      </c>
      <c r="BK33" s="176">
        <v>0</v>
      </c>
      <c r="BL33" s="224"/>
      <c r="BM33" s="176">
        <v>0</v>
      </c>
      <c r="BN33" s="224"/>
      <c r="BO33" s="176">
        <v>0</v>
      </c>
      <c r="BP33" s="225"/>
      <c r="BQ33" s="176">
        <v>30000</v>
      </c>
      <c r="BR33" s="224">
        <v>10000</v>
      </c>
      <c r="BS33" s="176"/>
      <c r="BT33" s="224"/>
      <c r="BU33" s="176"/>
      <c r="BV33" s="176"/>
      <c r="BW33" s="176">
        <v>0</v>
      </c>
      <c r="BX33" s="224"/>
      <c r="BY33" s="176">
        <v>50000</v>
      </c>
      <c r="BZ33" s="177">
        <v>36220</v>
      </c>
      <c r="CA33" s="176"/>
      <c r="CB33" s="224"/>
      <c r="CC33" s="176">
        <v>10000</v>
      </c>
      <c r="CD33" s="224">
        <v>0</v>
      </c>
      <c r="CE33" s="176">
        <v>30000</v>
      </c>
      <c r="CF33" s="224">
        <v>15000</v>
      </c>
      <c r="CG33" s="176">
        <v>90000</v>
      </c>
      <c r="CH33" s="224">
        <v>60000</v>
      </c>
      <c r="CI33" s="176">
        <v>0</v>
      </c>
      <c r="CJ33" s="176">
        <v>0</v>
      </c>
      <c r="CK33" s="176">
        <v>0</v>
      </c>
      <c r="CL33" s="224"/>
      <c r="CM33" s="176">
        <v>10000</v>
      </c>
      <c r="CN33" s="224">
        <v>10000</v>
      </c>
      <c r="CO33" s="176">
        <v>0</v>
      </c>
      <c r="CP33" s="224"/>
      <c r="CQ33" s="176">
        <v>0</v>
      </c>
      <c r="CR33" s="224"/>
      <c r="CS33" s="176">
        <v>30000</v>
      </c>
      <c r="CT33" s="176"/>
      <c r="CU33" s="176">
        <v>0</v>
      </c>
      <c r="CV33" s="224"/>
      <c r="CW33" s="176"/>
      <c r="CX33" s="224"/>
      <c r="CY33" s="176">
        <v>0</v>
      </c>
      <c r="CZ33" s="224"/>
      <c r="DA33" s="176">
        <v>0</v>
      </c>
      <c r="DB33" s="224"/>
      <c r="DC33" s="176"/>
      <c r="DD33" s="224"/>
      <c r="DE33" s="176">
        <v>0</v>
      </c>
      <c r="DF33" s="224"/>
      <c r="DG33" s="176">
        <v>30000</v>
      </c>
      <c r="DH33" s="224">
        <v>26000</v>
      </c>
      <c r="DI33" s="176">
        <v>30000</v>
      </c>
      <c r="DJ33" s="326">
        <v>10000</v>
      </c>
      <c r="DK33" s="176">
        <v>10000</v>
      </c>
      <c r="DL33" s="224">
        <v>10000</v>
      </c>
      <c r="DM33" s="176"/>
      <c r="DN33" s="224"/>
      <c r="DO33" s="176"/>
      <c r="DP33" s="224"/>
      <c r="DQ33" s="176">
        <v>20000</v>
      </c>
      <c r="DR33" s="224">
        <v>16000</v>
      </c>
      <c r="DS33" s="176">
        <v>6000</v>
      </c>
      <c r="DT33" s="224">
        <v>6000</v>
      </c>
      <c r="DU33" s="176"/>
      <c r="DV33" s="224"/>
      <c r="DW33" s="176">
        <v>80000</v>
      </c>
      <c r="DX33" s="224">
        <v>40000</v>
      </c>
      <c r="DY33" s="176">
        <v>100000</v>
      </c>
      <c r="DZ33" s="224">
        <v>33400</v>
      </c>
      <c r="EA33" s="176"/>
      <c r="EB33" s="224"/>
      <c r="EC33" s="176">
        <v>0</v>
      </c>
      <c r="ED33" s="224"/>
      <c r="EE33" s="176">
        <v>10000</v>
      </c>
      <c r="EF33" s="224">
        <v>5000</v>
      </c>
      <c r="EG33" s="176">
        <v>28000</v>
      </c>
      <c r="EH33" s="224">
        <v>24600</v>
      </c>
      <c r="EI33" s="176">
        <v>0</v>
      </c>
      <c r="EJ33" s="224"/>
      <c r="EK33" s="176">
        <v>5000</v>
      </c>
      <c r="EL33" s="176">
        <v>1000</v>
      </c>
      <c r="EM33" s="224"/>
      <c r="EN33" s="176">
        <v>0</v>
      </c>
      <c r="EO33" s="224"/>
      <c r="EP33" s="176"/>
      <c r="EQ33" s="224">
        <v>0</v>
      </c>
      <c r="ER33" s="176">
        <v>30000</v>
      </c>
      <c r="ES33" s="224">
        <v>0</v>
      </c>
      <c r="ET33" s="176">
        <v>20000</v>
      </c>
      <c r="EU33" s="224">
        <v>18300</v>
      </c>
      <c r="EV33" s="176">
        <v>105000</v>
      </c>
      <c r="EW33" s="379">
        <v>68000</v>
      </c>
      <c r="EX33" s="176"/>
      <c r="EY33" s="224"/>
      <c r="EZ33" s="176">
        <v>50000</v>
      </c>
      <c r="FA33" s="224">
        <v>24000</v>
      </c>
      <c r="FB33" s="217">
        <f t="shared" si="2"/>
        <v>569220</v>
      </c>
      <c r="FC33" s="224">
        <f t="shared" si="3"/>
        <v>562480</v>
      </c>
    </row>
    <row r="34" spans="1:159" s="351" customFormat="1" ht="45.6" customHeight="1">
      <c r="A34" s="110">
        <v>19</v>
      </c>
      <c r="B34" s="110" t="s">
        <v>6085</v>
      </c>
      <c r="C34" s="110" t="s">
        <v>6085</v>
      </c>
      <c r="D34" s="355">
        <v>169</v>
      </c>
      <c r="E34" s="110">
        <v>75</v>
      </c>
      <c r="F34" s="348" t="s">
        <v>2387</v>
      </c>
      <c r="G34" s="115" t="s">
        <v>2388</v>
      </c>
      <c r="H34" s="115" t="s">
        <v>2389</v>
      </c>
      <c r="I34" s="115" t="s">
        <v>6086</v>
      </c>
      <c r="J34" s="115">
        <v>24</v>
      </c>
      <c r="K34" s="115" t="s">
        <v>6087</v>
      </c>
      <c r="L34" s="115" t="s">
        <v>2390</v>
      </c>
      <c r="M34" s="115" t="s">
        <v>66</v>
      </c>
      <c r="N34" s="349">
        <v>203900</v>
      </c>
      <c r="O34" s="115" t="s">
        <v>3057</v>
      </c>
      <c r="P34" s="115">
        <v>118</v>
      </c>
      <c r="Q34" s="176">
        <v>0</v>
      </c>
      <c r="R34" s="224"/>
      <c r="S34" s="176"/>
      <c r="T34" s="224"/>
      <c r="U34" s="176"/>
      <c r="V34" s="224"/>
      <c r="W34" s="176"/>
      <c r="X34" s="224"/>
      <c r="Y34" s="176"/>
      <c r="Z34" s="224"/>
      <c r="AA34" s="176"/>
      <c r="AB34" s="224"/>
      <c r="AC34" s="176">
        <v>35000</v>
      </c>
      <c r="AD34" s="224">
        <v>2900</v>
      </c>
      <c r="AE34" s="176"/>
      <c r="AF34" s="224"/>
      <c r="AG34" s="176">
        <v>24000</v>
      </c>
      <c r="AH34" s="224"/>
      <c r="AI34" s="176"/>
      <c r="AJ34" s="224"/>
      <c r="AK34" s="176">
        <v>0</v>
      </c>
      <c r="AL34" s="224"/>
      <c r="AM34" s="176">
        <v>0</v>
      </c>
      <c r="AN34" s="224"/>
      <c r="AO34" s="176"/>
      <c r="AP34" s="224"/>
      <c r="AQ34" s="176"/>
      <c r="AR34" s="224"/>
      <c r="AS34" s="176"/>
      <c r="AT34" s="176"/>
      <c r="AU34" s="176">
        <v>0</v>
      </c>
      <c r="AV34" s="224"/>
      <c r="AW34" s="176"/>
      <c r="AX34" s="224"/>
      <c r="AY34" s="176">
        <v>10000</v>
      </c>
      <c r="AZ34" s="224">
        <v>9984</v>
      </c>
      <c r="BA34" s="176">
        <v>8500</v>
      </c>
      <c r="BB34" s="224">
        <v>0</v>
      </c>
      <c r="BC34" s="176">
        <v>0</v>
      </c>
      <c r="BD34" s="263"/>
      <c r="BE34" s="176">
        <v>0</v>
      </c>
      <c r="BF34" s="224">
        <v>0</v>
      </c>
      <c r="BG34" s="176">
        <v>0</v>
      </c>
      <c r="BH34" s="224"/>
      <c r="BI34" s="176">
        <v>8000</v>
      </c>
      <c r="BJ34" s="224">
        <v>1992</v>
      </c>
      <c r="BK34" s="176">
        <v>30000</v>
      </c>
      <c r="BL34" s="224"/>
      <c r="BM34" s="176">
        <v>0</v>
      </c>
      <c r="BN34" s="224"/>
      <c r="BO34" s="176">
        <v>0</v>
      </c>
      <c r="BP34" s="225"/>
      <c r="BQ34" s="176"/>
      <c r="BR34" s="224"/>
      <c r="BS34" s="176"/>
      <c r="BT34" s="224"/>
      <c r="BU34" s="176"/>
      <c r="BV34" s="176"/>
      <c r="BW34" s="176">
        <v>0</v>
      </c>
      <c r="BX34" s="224"/>
      <c r="BY34" s="176">
        <v>0</v>
      </c>
      <c r="BZ34" s="177"/>
      <c r="CA34" s="176"/>
      <c r="CB34" s="224"/>
      <c r="CC34" s="176">
        <v>10000</v>
      </c>
      <c r="CD34" s="224">
        <v>6000</v>
      </c>
      <c r="CE34" s="176">
        <v>20000</v>
      </c>
      <c r="CF34" s="224">
        <v>996</v>
      </c>
      <c r="CG34" s="176">
        <v>5000</v>
      </c>
      <c r="CH34" s="224">
        <v>3000</v>
      </c>
      <c r="CI34" s="176">
        <v>0</v>
      </c>
      <c r="CJ34" s="176">
        <v>2400</v>
      </c>
      <c r="CK34" s="176">
        <v>2400</v>
      </c>
      <c r="CL34" s="224"/>
      <c r="CM34" s="176">
        <v>1000</v>
      </c>
      <c r="CN34" s="224"/>
      <c r="CO34" s="176">
        <v>20000</v>
      </c>
      <c r="CP34" s="224">
        <v>5000</v>
      </c>
      <c r="CQ34" s="176">
        <v>0</v>
      </c>
      <c r="CR34" s="224"/>
      <c r="CS34" s="176">
        <v>0</v>
      </c>
      <c r="CT34" s="176"/>
      <c r="CU34" s="176">
        <v>0</v>
      </c>
      <c r="CV34" s="224"/>
      <c r="CW34" s="176"/>
      <c r="CX34" s="224"/>
      <c r="CY34" s="176">
        <v>0</v>
      </c>
      <c r="CZ34" s="224"/>
      <c r="DA34" s="176">
        <v>0</v>
      </c>
      <c r="DB34" s="224"/>
      <c r="DC34" s="176"/>
      <c r="DD34" s="224"/>
      <c r="DE34" s="176">
        <v>0</v>
      </c>
      <c r="DF34" s="224"/>
      <c r="DG34" s="176"/>
      <c r="DH34" s="224"/>
      <c r="DI34" s="176"/>
      <c r="DJ34" s="326"/>
      <c r="DK34" s="176"/>
      <c r="DL34" s="224"/>
      <c r="DM34" s="176"/>
      <c r="DN34" s="224"/>
      <c r="DO34" s="176"/>
      <c r="DP34" s="224"/>
      <c r="DQ34" s="176">
        <v>20000</v>
      </c>
      <c r="DR34" s="224">
        <v>15996</v>
      </c>
      <c r="DS34" s="176"/>
      <c r="DT34" s="176"/>
      <c r="DU34" s="176"/>
      <c r="DV34" s="224"/>
      <c r="DW34" s="176"/>
      <c r="DX34" s="224"/>
      <c r="DY34" s="176"/>
      <c r="DZ34" s="224"/>
      <c r="EA34" s="176"/>
      <c r="EB34" s="224"/>
      <c r="EC34" s="176"/>
      <c r="ED34" s="224"/>
      <c r="EE34" s="176"/>
      <c r="EF34" s="224"/>
      <c r="EG34" s="176"/>
      <c r="EH34" s="224"/>
      <c r="EI34" s="176">
        <v>0</v>
      </c>
      <c r="EJ34" s="224"/>
      <c r="EK34" s="176"/>
      <c r="EL34" s="176"/>
      <c r="EM34" s="224"/>
      <c r="EN34" s="176">
        <v>0</v>
      </c>
      <c r="EO34" s="224"/>
      <c r="EP34" s="176"/>
      <c r="EQ34" s="224">
        <v>0</v>
      </c>
      <c r="ER34" s="176">
        <v>10000</v>
      </c>
      <c r="ES34" s="224">
        <v>0</v>
      </c>
      <c r="ET34" s="176"/>
      <c r="EU34" s="224"/>
      <c r="EV34" s="176"/>
      <c r="EW34" s="379"/>
      <c r="EX34" s="176"/>
      <c r="EY34" s="224"/>
      <c r="EZ34" s="176"/>
      <c r="FA34" s="224"/>
      <c r="FB34" s="217">
        <f t="shared" si="2"/>
        <v>45868</v>
      </c>
      <c r="FC34" s="224">
        <f t="shared" si="3"/>
        <v>158032</v>
      </c>
    </row>
    <row r="35" spans="1:159" s="351" customFormat="1" ht="45.6" customHeight="1">
      <c r="A35" s="110">
        <v>20</v>
      </c>
      <c r="B35" s="110" t="s">
        <v>6088</v>
      </c>
      <c r="C35" s="110" t="s">
        <v>6088</v>
      </c>
      <c r="D35" s="355">
        <v>169</v>
      </c>
      <c r="E35" s="110">
        <v>75</v>
      </c>
      <c r="F35" s="348" t="s">
        <v>6089</v>
      </c>
      <c r="G35" s="115" t="s">
        <v>208</v>
      </c>
      <c r="H35" s="115" t="s">
        <v>2058</v>
      </c>
      <c r="I35" s="115" t="s">
        <v>6073</v>
      </c>
      <c r="J35" s="115">
        <v>24</v>
      </c>
      <c r="K35" s="115" t="s">
        <v>6090</v>
      </c>
      <c r="L35" s="115" t="s">
        <v>2057</v>
      </c>
      <c r="M35" s="115" t="s">
        <v>66</v>
      </c>
      <c r="N35" s="349">
        <v>218000</v>
      </c>
      <c r="O35" s="115" t="s">
        <v>3072</v>
      </c>
      <c r="P35" s="115">
        <v>87</v>
      </c>
      <c r="Q35" s="176">
        <v>0</v>
      </c>
      <c r="R35" s="224"/>
      <c r="S35" s="176"/>
      <c r="T35" s="224"/>
      <c r="U35" s="176"/>
      <c r="V35" s="224"/>
      <c r="W35" s="176"/>
      <c r="X35" s="224"/>
      <c r="Y35" s="176">
        <v>5000</v>
      </c>
      <c r="Z35" s="224"/>
      <c r="AA35" s="176"/>
      <c r="AB35" s="224"/>
      <c r="AC35" s="176">
        <v>15000</v>
      </c>
      <c r="AD35" s="224">
        <v>396</v>
      </c>
      <c r="AE35" s="176"/>
      <c r="AF35" s="224"/>
      <c r="AG35" s="176">
        <v>0</v>
      </c>
      <c r="AH35" s="224"/>
      <c r="AI35" s="176"/>
      <c r="AJ35" s="224"/>
      <c r="AK35" s="176">
        <v>0</v>
      </c>
      <c r="AL35" s="224"/>
      <c r="AM35" s="176">
        <v>0</v>
      </c>
      <c r="AN35" s="224"/>
      <c r="AO35" s="176"/>
      <c r="AP35" s="224"/>
      <c r="AQ35" s="176">
        <v>10000</v>
      </c>
      <c r="AR35" s="224">
        <v>9924</v>
      </c>
      <c r="AS35" s="176"/>
      <c r="AT35" s="176"/>
      <c r="AU35" s="176">
        <v>0</v>
      </c>
      <c r="AV35" s="224"/>
      <c r="AW35" s="176">
        <v>5000</v>
      </c>
      <c r="AX35" s="224">
        <v>1992</v>
      </c>
      <c r="AY35" s="176">
        <v>30000</v>
      </c>
      <c r="AZ35" s="224">
        <v>12912</v>
      </c>
      <c r="BA35" s="176"/>
      <c r="BB35" s="224"/>
      <c r="BC35" s="176">
        <v>0</v>
      </c>
      <c r="BD35" s="263"/>
      <c r="BE35" s="176">
        <v>0</v>
      </c>
      <c r="BF35" s="224">
        <v>0</v>
      </c>
      <c r="BG35" s="176">
        <v>2000</v>
      </c>
      <c r="BH35" s="224"/>
      <c r="BI35" s="176">
        <v>0</v>
      </c>
      <c r="BJ35" s="224"/>
      <c r="BK35" s="176">
        <v>50000</v>
      </c>
      <c r="BL35" s="224">
        <v>23544</v>
      </c>
      <c r="BM35" s="176">
        <v>2000</v>
      </c>
      <c r="BN35" s="224">
        <v>2640</v>
      </c>
      <c r="BO35" s="176">
        <v>10000</v>
      </c>
      <c r="BP35" s="539">
        <v>1920</v>
      </c>
      <c r="BQ35" s="176"/>
      <c r="BR35" s="224"/>
      <c r="BS35" s="176">
        <v>1200</v>
      </c>
      <c r="BT35" s="224">
        <v>1200</v>
      </c>
      <c r="BU35" s="176"/>
      <c r="BV35" s="176"/>
      <c r="BW35" s="176">
        <v>0</v>
      </c>
      <c r="BX35" s="224"/>
      <c r="BY35" s="176">
        <v>5800</v>
      </c>
      <c r="BZ35" s="177"/>
      <c r="CA35" s="176"/>
      <c r="CB35" s="224"/>
      <c r="CC35" s="176">
        <v>10000</v>
      </c>
      <c r="CD35" s="224">
        <v>9984</v>
      </c>
      <c r="CE35" s="176">
        <v>0</v>
      </c>
      <c r="CF35" s="224"/>
      <c r="CG35" s="176">
        <v>10000</v>
      </c>
      <c r="CH35" s="224">
        <v>5976</v>
      </c>
      <c r="CI35" s="176">
        <v>0</v>
      </c>
      <c r="CJ35" s="176">
        <v>0</v>
      </c>
      <c r="CK35" s="176">
        <v>0</v>
      </c>
      <c r="CL35" s="224"/>
      <c r="CM35" s="176">
        <v>5000</v>
      </c>
      <c r="CN35" s="224"/>
      <c r="CO35" s="176">
        <v>0</v>
      </c>
      <c r="CP35" s="224"/>
      <c r="CQ35" s="176">
        <v>0</v>
      </c>
      <c r="CR35" s="224"/>
      <c r="CS35" s="176">
        <v>0</v>
      </c>
      <c r="CT35" s="176"/>
      <c r="CU35" s="176">
        <v>0</v>
      </c>
      <c r="CV35" s="224"/>
      <c r="CW35" s="176"/>
      <c r="CX35" s="224"/>
      <c r="CY35" s="176">
        <v>0</v>
      </c>
      <c r="CZ35" s="224"/>
      <c r="DA35" s="176">
        <v>0</v>
      </c>
      <c r="DB35" s="224"/>
      <c r="DC35" s="176"/>
      <c r="DD35" s="224"/>
      <c r="DE35" s="176">
        <v>0</v>
      </c>
      <c r="DF35" s="224"/>
      <c r="DG35" s="176"/>
      <c r="DH35" s="224"/>
      <c r="DI35" s="176"/>
      <c r="DJ35" s="326"/>
      <c r="DK35" s="176"/>
      <c r="DL35" s="224"/>
      <c r="DM35" s="176"/>
      <c r="DN35" s="224"/>
      <c r="DO35" s="176"/>
      <c r="DP35" s="224"/>
      <c r="DQ35" s="176"/>
      <c r="DR35" s="224"/>
      <c r="DS35" s="176"/>
      <c r="DT35" s="176"/>
      <c r="DU35" s="176"/>
      <c r="DV35" s="224"/>
      <c r="DW35" s="176"/>
      <c r="DX35" s="224"/>
      <c r="DY35" s="176"/>
      <c r="DZ35" s="224"/>
      <c r="EA35" s="176"/>
      <c r="EB35" s="224"/>
      <c r="EC35" s="176">
        <v>7000</v>
      </c>
      <c r="ED35" s="224">
        <v>3000</v>
      </c>
      <c r="EE35" s="176"/>
      <c r="EF35" s="224"/>
      <c r="EG35" s="176">
        <v>10000</v>
      </c>
      <c r="EH35" s="224">
        <v>9996</v>
      </c>
      <c r="EI35" s="176">
        <v>5000</v>
      </c>
      <c r="EJ35" s="224"/>
      <c r="EK35" s="176">
        <v>10000</v>
      </c>
      <c r="EL35" s="176"/>
      <c r="EM35" s="224"/>
      <c r="EN35" s="176">
        <v>15000</v>
      </c>
      <c r="EO35" s="224">
        <v>15000</v>
      </c>
      <c r="EP35" s="176"/>
      <c r="EQ35" s="224">
        <v>0</v>
      </c>
      <c r="ER35" s="176"/>
      <c r="ES35" s="224"/>
      <c r="ET35" s="176"/>
      <c r="EU35" s="224"/>
      <c r="EV35" s="176">
        <v>10000</v>
      </c>
      <c r="EW35" s="379">
        <v>4992</v>
      </c>
      <c r="EX35" s="176"/>
      <c r="EY35" s="224"/>
      <c r="EZ35" s="176"/>
      <c r="FA35" s="224"/>
      <c r="FB35" s="217">
        <f t="shared" si="2"/>
        <v>103476</v>
      </c>
      <c r="FC35" s="224">
        <f t="shared" si="3"/>
        <v>114524</v>
      </c>
    </row>
    <row r="36" spans="1:159" s="351" customFormat="1" ht="45.6" customHeight="1">
      <c r="A36" s="110">
        <v>21</v>
      </c>
      <c r="B36" s="110" t="s">
        <v>6091</v>
      </c>
      <c r="C36" s="110" t="s">
        <v>6091</v>
      </c>
      <c r="D36" s="110">
        <v>175</v>
      </c>
      <c r="E36" s="110">
        <v>214</v>
      </c>
      <c r="F36" s="348" t="s">
        <v>6092</v>
      </c>
      <c r="G36" s="115" t="s">
        <v>6093</v>
      </c>
      <c r="H36" s="115" t="s">
        <v>25</v>
      </c>
      <c r="I36" s="115" t="s">
        <v>6094</v>
      </c>
      <c r="J36" s="115">
        <v>36</v>
      </c>
      <c r="K36" s="115" t="s">
        <v>6095</v>
      </c>
      <c r="L36" s="115" t="s">
        <v>1778</v>
      </c>
      <c r="M36" s="115" t="s">
        <v>10</v>
      </c>
      <c r="N36" s="349">
        <v>277000</v>
      </c>
      <c r="O36" s="115" t="s">
        <v>3071</v>
      </c>
      <c r="P36" s="115">
        <v>68</v>
      </c>
      <c r="Q36" s="176">
        <v>0</v>
      </c>
      <c r="R36" s="224"/>
      <c r="S36" s="176"/>
      <c r="T36" s="224"/>
      <c r="U36" s="176"/>
      <c r="V36" s="224"/>
      <c r="W36" s="176"/>
      <c r="X36" s="224"/>
      <c r="Y36" s="176">
        <v>25000</v>
      </c>
      <c r="Z36" s="224"/>
      <c r="AA36" s="176"/>
      <c r="AB36" s="224"/>
      <c r="AC36" s="176">
        <v>0</v>
      </c>
      <c r="AD36" s="224"/>
      <c r="AE36" s="176"/>
      <c r="AF36" s="224"/>
      <c r="AG36" s="176">
        <v>0</v>
      </c>
      <c r="AH36" s="224"/>
      <c r="AI36" s="176"/>
      <c r="AJ36" s="224"/>
      <c r="AK36" s="176">
        <v>0</v>
      </c>
      <c r="AL36" s="224"/>
      <c r="AM36" s="176">
        <v>0</v>
      </c>
      <c r="AN36" s="224"/>
      <c r="AO36" s="176"/>
      <c r="AP36" s="224"/>
      <c r="AQ36" s="176">
        <v>20000</v>
      </c>
      <c r="AR36" s="224">
        <v>20000</v>
      </c>
      <c r="AS36" s="176"/>
      <c r="AT36" s="176"/>
      <c r="AU36" s="176">
        <v>0</v>
      </c>
      <c r="AV36" s="224"/>
      <c r="AW36" s="176"/>
      <c r="AX36" s="224"/>
      <c r="AY36" s="176"/>
      <c r="AZ36" s="224"/>
      <c r="BA36" s="176">
        <v>51000</v>
      </c>
      <c r="BB36" s="224">
        <v>40000</v>
      </c>
      <c r="BC36" s="176">
        <v>0</v>
      </c>
      <c r="BD36" s="263">
        <v>0</v>
      </c>
      <c r="BE36" s="176">
        <v>0</v>
      </c>
      <c r="BF36" s="224">
        <v>0</v>
      </c>
      <c r="BG36" s="176">
        <v>5000</v>
      </c>
      <c r="BH36" s="224"/>
      <c r="BI36" s="176">
        <v>7000</v>
      </c>
      <c r="BJ36" s="224">
        <v>7000</v>
      </c>
      <c r="BK36" s="176">
        <v>0</v>
      </c>
      <c r="BL36" s="224"/>
      <c r="BM36" s="176">
        <v>30000</v>
      </c>
      <c r="BN36" s="224"/>
      <c r="BO36" s="176">
        <v>0</v>
      </c>
      <c r="BP36" s="225"/>
      <c r="BQ36" s="176">
        <v>20000</v>
      </c>
      <c r="BR36" s="224">
        <v>5000</v>
      </c>
      <c r="BS36" s="176"/>
      <c r="BT36" s="224"/>
      <c r="BU36" s="176"/>
      <c r="BV36" s="176"/>
      <c r="BW36" s="176">
        <v>0</v>
      </c>
      <c r="BX36" s="224"/>
      <c r="BY36" s="176">
        <v>0</v>
      </c>
      <c r="BZ36" s="177"/>
      <c r="CA36" s="176"/>
      <c r="CB36" s="224"/>
      <c r="CC36" s="176">
        <v>0</v>
      </c>
      <c r="CD36" s="224">
        <v>0</v>
      </c>
      <c r="CE36" s="176">
        <v>0</v>
      </c>
      <c r="CF36" s="224"/>
      <c r="CG36" s="176"/>
      <c r="CH36" s="224"/>
      <c r="CI36" s="176">
        <v>0</v>
      </c>
      <c r="CJ36" s="176">
        <v>24000</v>
      </c>
      <c r="CK36" s="176">
        <v>24000</v>
      </c>
      <c r="CL36" s="224">
        <v>24000</v>
      </c>
      <c r="CM36" s="176"/>
      <c r="CN36" s="224"/>
      <c r="CO36" s="176">
        <v>0</v>
      </c>
      <c r="CP36" s="224"/>
      <c r="CQ36" s="176">
        <v>80000</v>
      </c>
      <c r="CR36" s="224">
        <v>50000</v>
      </c>
      <c r="CS36" s="176">
        <v>0</v>
      </c>
      <c r="CT36" s="176"/>
      <c r="CU36" s="176">
        <v>0</v>
      </c>
      <c r="CV36" s="224"/>
      <c r="CW36" s="176"/>
      <c r="CX36" s="224"/>
      <c r="CY36" s="176">
        <v>0</v>
      </c>
      <c r="CZ36" s="224"/>
      <c r="DA36" s="176">
        <v>0</v>
      </c>
      <c r="DB36" s="224"/>
      <c r="DC36" s="176"/>
      <c r="DD36" s="224"/>
      <c r="DE36" s="176">
        <v>0</v>
      </c>
      <c r="DF36" s="224"/>
      <c r="DG36" s="176"/>
      <c r="DH36" s="224"/>
      <c r="DI36" s="176"/>
      <c r="DJ36" s="326"/>
      <c r="DK36" s="176"/>
      <c r="DL36" s="224"/>
      <c r="DM36" s="176"/>
      <c r="DN36" s="224"/>
      <c r="DO36" s="176"/>
      <c r="DP36" s="224"/>
      <c r="DQ36" s="176"/>
      <c r="DR36" s="224"/>
      <c r="DS36" s="176"/>
      <c r="DT36" s="176"/>
      <c r="DU36" s="176"/>
      <c r="DV36" s="224"/>
      <c r="DW36" s="176">
        <v>10000</v>
      </c>
      <c r="DX36" s="224">
        <v>0</v>
      </c>
      <c r="DY36" s="176"/>
      <c r="DZ36" s="224"/>
      <c r="EA36" s="176"/>
      <c r="EB36" s="224"/>
      <c r="EC36" s="176">
        <v>0</v>
      </c>
      <c r="ED36" s="224"/>
      <c r="EE36" s="176"/>
      <c r="EF36" s="224"/>
      <c r="EG36" s="176"/>
      <c r="EH36" s="224"/>
      <c r="EI36" s="176">
        <v>0</v>
      </c>
      <c r="EJ36" s="224"/>
      <c r="EK36" s="176"/>
      <c r="EL36" s="176"/>
      <c r="EM36" s="224"/>
      <c r="EN36" s="176">
        <v>0</v>
      </c>
      <c r="EO36" s="224"/>
      <c r="EP36" s="176"/>
      <c r="EQ36" s="224">
        <v>0</v>
      </c>
      <c r="ER36" s="176"/>
      <c r="ES36" s="224"/>
      <c r="ET36" s="176"/>
      <c r="EU36" s="224"/>
      <c r="EV36" s="176">
        <v>5000</v>
      </c>
      <c r="EW36" s="379">
        <v>0</v>
      </c>
      <c r="EX36" s="176"/>
      <c r="EY36" s="224"/>
      <c r="EZ36" s="176"/>
      <c r="FA36" s="224"/>
      <c r="FB36" s="217">
        <f t="shared" si="2"/>
        <v>146000</v>
      </c>
      <c r="FC36" s="224">
        <f t="shared" si="3"/>
        <v>131000</v>
      </c>
    </row>
    <row r="37" spans="1:159" s="351" customFormat="1" ht="45.6" customHeight="1">
      <c r="A37" s="110">
        <v>22</v>
      </c>
      <c r="B37" s="110" t="s">
        <v>6096</v>
      </c>
      <c r="C37" s="110" t="s">
        <v>6096</v>
      </c>
      <c r="D37" s="110">
        <v>175</v>
      </c>
      <c r="E37" s="110">
        <v>214</v>
      </c>
      <c r="F37" s="348" t="s">
        <v>6097</v>
      </c>
      <c r="G37" s="115" t="s">
        <v>6093</v>
      </c>
      <c r="H37" s="115" t="s">
        <v>53</v>
      </c>
      <c r="I37" s="115" t="s">
        <v>6098</v>
      </c>
      <c r="J37" s="115">
        <v>36</v>
      </c>
      <c r="K37" s="115" t="s">
        <v>6099</v>
      </c>
      <c r="L37" s="115" t="s">
        <v>1778</v>
      </c>
      <c r="M37" s="115" t="s">
        <v>66</v>
      </c>
      <c r="N37" s="349">
        <v>238000</v>
      </c>
      <c r="O37" s="115" t="s">
        <v>3071</v>
      </c>
      <c r="P37" s="115">
        <v>68</v>
      </c>
      <c r="Q37" s="176">
        <v>0</v>
      </c>
      <c r="R37" s="224"/>
      <c r="S37" s="176"/>
      <c r="T37" s="224"/>
      <c r="U37" s="176"/>
      <c r="V37" s="224"/>
      <c r="W37" s="176"/>
      <c r="X37" s="224"/>
      <c r="Y37" s="176"/>
      <c r="Z37" s="224"/>
      <c r="AA37" s="176"/>
      <c r="AB37" s="224"/>
      <c r="AC37" s="176">
        <v>0</v>
      </c>
      <c r="AD37" s="224"/>
      <c r="AE37" s="176"/>
      <c r="AF37" s="224"/>
      <c r="AG37" s="176">
        <v>0</v>
      </c>
      <c r="AH37" s="224"/>
      <c r="AI37" s="176"/>
      <c r="AJ37" s="224"/>
      <c r="AK37" s="176">
        <v>0</v>
      </c>
      <c r="AL37" s="224"/>
      <c r="AM37" s="176">
        <v>0</v>
      </c>
      <c r="AN37" s="224"/>
      <c r="AO37" s="176"/>
      <c r="AP37" s="224"/>
      <c r="AQ37" s="176"/>
      <c r="AR37" s="224"/>
      <c r="AS37" s="176"/>
      <c r="AT37" s="176"/>
      <c r="AU37" s="176">
        <v>0</v>
      </c>
      <c r="AV37" s="224"/>
      <c r="AW37" s="176">
        <v>4000</v>
      </c>
      <c r="AX37" s="224">
        <v>3936</v>
      </c>
      <c r="AY37" s="176">
        <v>15000</v>
      </c>
      <c r="AZ37" s="224">
        <v>8016</v>
      </c>
      <c r="BA37" s="176"/>
      <c r="BB37" s="224"/>
      <c r="BC37" s="176">
        <v>0</v>
      </c>
      <c r="BD37" s="263"/>
      <c r="BE37" s="176">
        <v>0</v>
      </c>
      <c r="BF37" s="224">
        <v>0</v>
      </c>
      <c r="BG37" s="176">
        <v>9000</v>
      </c>
      <c r="BH37" s="224"/>
      <c r="BI37" s="176">
        <v>0</v>
      </c>
      <c r="BJ37" s="224"/>
      <c r="BK37" s="176">
        <v>0</v>
      </c>
      <c r="BL37" s="224"/>
      <c r="BM37" s="176">
        <v>0</v>
      </c>
      <c r="BN37" s="224"/>
      <c r="BO37" s="176">
        <v>15000</v>
      </c>
      <c r="BP37" s="225">
        <v>1992</v>
      </c>
      <c r="BQ37" s="176">
        <v>10000</v>
      </c>
      <c r="BR37" s="224">
        <v>1992</v>
      </c>
      <c r="BS37" s="176"/>
      <c r="BT37" s="224"/>
      <c r="BU37" s="176">
        <v>5000</v>
      </c>
      <c r="BV37" s="176">
        <v>5000</v>
      </c>
      <c r="BW37" s="176">
        <v>10000</v>
      </c>
      <c r="BX37" s="224">
        <v>10000</v>
      </c>
      <c r="BY37" s="176">
        <v>0</v>
      </c>
      <c r="BZ37" s="177"/>
      <c r="CA37" s="176"/>
      <c r="CB37" s="224"/>
      <c r="CC37" s="176">
        <v>10000</v>
      </c>
      <c r="CD37" s="224">
        <v>0</v>
      </c>
      <c r="CE37" s="176">
        <v>0</v>
      </c>
      <c r="CF37" s="224"/>
      <c r="CG37" s="176">
        <v>10000</v>
      </c>
      <c r="CH37" s="224">
        <v>2016</v>
      </c>
      <c r="CI37" s="176">
        <v>0</v>
      </c>
      <c r="CJ37" s="176">
        <v>0</v>
      </c>
      <c r="CK37" s="176">
        <v>0</v>
      </c>
      <c r="CL37" s="224"/>
      <c r="CM37" s="176">
        <v>2000</v>
      </c>
      <c r="CN37" s="224"/>
      <c r="CO37" s="176">
        <v>100000</v>
      </c>
      <c r="CP37" s="224">
        <v>20000</v>
      </c>
      <c r="CQ37" s="176">
        <v>0</v>
      </c>
      <c r="CR37" s="224"/>
      <c r="CS37" s="176">
        <v>0</v>
      </c>
      <c r="CT37" s="176"/>
      <c r="CU37" s="176">
        <v>0</v>
      </c>
      <c r="CV37" s="224"/>
      <c r="CW37" s="176"/>
      <c r="CX37" s="224"/>
      <c r="CY37" s="176">
        <v>0</v>
      </c>
      <c r="CZ37" s="224"/>
      <c r="DA37" s="176">
        <v>0</v>
      </c>
      <c r="DB37" s="224"/>
      <c r="DC37" s="176"/>
      <c r="DD37" s="224"/>
      <c r="DE37" s="176">
        <v>0</v>
      </c>
      <c r="DF37" s="224"/>
      <c r="DG37" s="176"/>
      <c r="DH37" s="224"/>
      <c r="DI37" s="176"/>
      <c r="DJ37" s="326"/>
      <c r="DK37" s="176"/>
      <c r="DL37" s="224"/>
      <c r="DM37" s="176"/>
      <c r="DN37" s="224"/>
      <c r="DO37" s="176"/>
      <c r="DP37" s="224"/>
      <c r="DQ37" s="176"/>
      <c r="DR37" s="224"/>
      <c r="DS37" s="176"/>
      <c r="DT37" s="176"/>
      <c r="DU37" s="176"/>
      <c r="DV37" s="224"/>
      <c r="DW37" s="176"/>
      <c r="DX37" s="224"/>
      <c r="DY37" s="176">
        <v>10000</v>
      </c>
      <c r="DZ37" s="224"/>
      <c r="EA37" s="176">
        <v>25000</v>
      </c>
      <c r="EB37" s="224">
        <v>11520</v>
      </c>
      <c r="EC37" s="176">
        <v>0</v>
      </c>
      <c r="ED37" s="224"/>
      <c r="EE37" s="176"/>
      <c r="EF37" s="224"/>
      <c r="EG37" s="176"/>
      <c r="EH37" s="224"/>
      <c r="EI37" s="176">
        <v>3000</v>
      </c>
      <c r="EJ37" s="224"/>
      <c r="EK37" s="176"/>
      <c r="EL37" s="176"/>
      <c r="EM37" s="224"/>
      <c r="EN37" s="176">
        <v>15000</v>
      </c>
      <c r="EO37" s="224"/>
      <c r="EP37" s="176"/>
      <c r="EQ37" s="224">
        <v>0</v>
      </c>
      <c r="ER37" s="176"/>
      <c r="ES37" s="224"/>
      <c r="ET37" s="176"/>
      <c r="EU37" s="224"/>
      <c r="EV37" s="176"/>
      <c r="EW37" s="379"/>
      <c r="EX37" s="176"/>
      <c r="EY37" s="224"/>
      <c r="EZ37" s="176"/>
      <c r="FA37" s="224"/>
      <c r="FB37" s="217">
        <f t="shared" si="2"/>
        <v>59472</v>
      </c>
      <c r="FC37" s="224">
        <f t="shared" si="3"/>
        <v>178528</v>
      </c>
    </row>
    <row r="38" spans="1:159" s="351" customFormat="1" ht="45.6" customHeight="1">
      <c r="A38" s="110">
        <v>23</v>
      </c>
      <c r="B38" s="110" t="s">
        <v>6100</v>
      </c>
      <c r="C38" s="110" t="s">
        <v>6100</v>
      </c>
      <c r="D38" s="110">
        <v>175</v>
      </c>
      <c r="E38" s="110">
        <v>214</v>
      </c>
      <c r="F38" s="348" t="s">
        <v>6101</v>
      </c>
      <c r="G38" s="115" t="s">
        <v>6102</v>
      </c>
      <c r="H38" s="115" t="s">
        <v>14</v>
      </c>
      <c r="I38" s="115" t="s">
        <v>6103</v>
      </c>
      <c r="J38" s="115">
        <v>36</v>
      </c>
      <c r="K38" s="115" t="s">
        <v>6104</v>
      </c>
      <c r="L38" s="115" t="s">
        <v>1593</v>
      </c>
      <c r="M38" s="115" t="s">
        <v>10</v>
      </c>
      <c r="N38" s="349">
        <v>23000</v>
      </c>
      <c r="O38" s="115" t="s">
        <v>3067</v>
      </c>
      <c r="P38" s="115">
        <v>98</v>
      </c>
      <c r="Q38" s="176">
        <v>0</v>
      </c>
      <c r="R38" s="224"/>
      <c r="S38" s="176"/>
      <c r="T38" s="224"/>
      <c r="U38" s="176"/>
      <c r="V38" s="224"/>
      <c r="W38" s="176"/>
      <c r="X38" s="224"/>
      <c r="Y38" s="176"/>
      <c r="Z38" s="224"/>
      <c r="AA38" s="176"/>
      <c r="AB38" s="224"/>
      <c r="AC38" s="176">
        <v>0</v>
      </c>
      <c r="AD38" s="224"/>
      <c r="AE38" s="176"/>
      <c r="AF38" s="224"/>
      <c r="AG38" s="176">
        <v>6000</v>
      </c>
      <c r="AH38" s="224"/>
      <c r="AI38" s="176"/>
      <c r="AJ38" s="224"/>
      <c r="AK38" s="176">
        <v>0</v>
      </c>
      <c r="AL38" s="224"/>
      <c r="AM38" s="176">
        <v>0</v>
      </c>
      <c r="AN38" s="224"/>
      <c r="AO38" s="176"/>
      <c r="AP38" s="224"/>
      <c r="AQ38" s="176"/>
      <c r="AR38" s="224"/>
      <c r="AS38" s="176"/>
      <c r="AT38" s="176"/>
      <c r="AU38" s="176">
        <v>0</v>
      </c>
      <c r="AV38" s="224"/>
      <c r="AW38" s="176"/>
      <c r="AX38" s="224"/>
      <c r="AY38" s="176"/>
      <c r="AZ38" s="224"/>
      <c r="BA38" s="176"/>
      <c r="BB38" s="224"/>
      <c r="BC38" s="176">
        <v>0</v>
      </c>
      <c r="BD38" s="263"/>
      <c r="BE38" s="176">
        <v>0</v>
      </c>
      <c r="BF38" s="224">
        <v>0</v>
      </c>
      <c r="BG38" s="176">
        <v>3000</v>
      </c>
      <c r="BH38" s="224"/>
      <c r="BI38" s="176">
        <v>14000</v>
      </c>
      <c r="BJ38" s="224">
        <v>13992</v>
      </c>
      <c r="BK38" s="176">
        <v>0</v>
      </c>
      <c r="BL38" s="224"/>
      <c r="BM38" s="176">
        <v>0</v>
      </c>
      <c r="BN38" s="224"/>
      <c r="BO38" s="176">
        <v>0</v>
      </c>
      <c r="BP38" s="225"/>
      <c r="BQ38" s="176"/>
      <c r="BR38" s="224"/>
      <c r="BS38" s="176"/>
      <c r="BT38" s="224"/>
      <c r="BU38" s="176"/>
      <c r="BV38" s="176"/>
      <c r="BW38" s="176">
        <v>0</v>
      </c>
      <c r="BX38" s="224"/>
      <c r="BY38" s="176">
        <v>0</v>
      </c>
      <c r="BZ38" s="177"/>
      <c r="CA38" s="176"/>
      <c r="CB38" s="224"/>
      <c r="CC38" s="176">
        <v>0</v>
      </c>
      <c r="CD38" s="224">
        <v>0</v>
      </c>
      <c r="CE38" s="176">
        <v>0</v>
      </c>
      <c r="CF38" s="224"/>
      <c r="CG38" s="176"/>
      <c r="CH38" s="224"/>
      <c r="CI38" s="176">
        <v>0</v>
      </c>
      <c r="CJ38" s="176">
        <v>0</v>
      </c>
      <c r="CK38" s="176">
        <v>0</v>
      </c>
      <c r="CL38" s="224"/>
      <c r="CM38" s="176"/>
      <c r="CN38" s="224"/>
      <c r="CO38" s="176">
        <v>0</v>
      </c>
      <c r="CP38" s="224"/>
      <c r="CQ38" s="176">
        <v>0</v>
      </c>
      <c r="CR38" s="224"/>
      <c r="CS38" s="176">
        <v>0</v>
      </c>
      <c r="CT38" s="176"/>
      <c r="CU38" s="176">
        <v>0</v>
      </c>
      <c r="CV38" s="224"/>
      <c r="CW38" s="176"/>
      <c r="CX38" s="224"/>
      <c r="CY38" s="176">
        <v>0</v>
      </c>
      <c r="CZ38" s="224"/>
      <c r="DA38" s="176">
        <v>0</v>
      </c>
      <c r="DB38" s="224"/>
      <c r="DC38" s="176"/>
      <c r="DD38" s="224"/>
      <c r="DE38" s="176">
        <v>0</v>
      </c>
      <c r="DF38" s="224"/>
      <c r="DG38" s="176"/>
      <c r="DH38" s="224"/>
      <c r="DI38" s="176"/>
      <c r="DJ38" s="326"/>
      <c r="DK38" s="176"/>
      <c r="DL38" s="224"/>
      <c r="DM38" s="176"/>
      <c r="DN38" s="224"/>
      <c r="DO38" s="176"/>
      <c r="DP38" s="224"/>
      <c r="DQ38" s="176"/>
      <c r="DR38" s="224"/>
      <c r="DS38" s="176"/>
      <c r="DT38" s="176"/>
      <c r="DU38" s="176"/>
      <c r="DV38" s="224"/>
      <c r="DW38" s="176"/>
      <c r="DX38" s="224"/>
      <c r="DY38" s="176"/>
      <c r="DZ38" s="224"/>
      <c r="EA38" s="176"/>
      <c r="EB38" s="224"/>
      <c r="EC38" s="176">
        <v>0</v>
      </c>
      <c r="ED38" s="224"/>
      <c r="EE38" s="176"/>
      <c r="EF38" s="224"/>
      <c r="EG38" s="176"/>
      <c r="EH38" s="224"/>
      <c r="EI38" s="176">
        <v>0</v>
      </c>
      <c r="EJ38" s="224"/>
      <c r="EK38" s="176"/>
      <c r="EL38" s="176"/>
      <c r="EM38" s="224"/>
      <c r="EN38" s="176">
        <v>0</v>
      </c>
      <c r="EO38" s="224"/>
      <c r="EP38" s="176"/>
      <c r="EQ38" s="224">
        <v>0</v>
      </c>
      <c r="ER38" s="176"/>
      <c r="ES38" s="224"/>
      <c r="ET38" s="176"/>
      <c r="EU38" s="224"/>
      <c r="EV38" s="176"/>
      <c r="EW38" s="379"/>
      <c r="EX38" s="176"/>
      <c r="EY38" s="224"/>
      <c r="EZ38" s="176"/>
      <c r="FA38" s="224"/>
      <c r="FB38" s="217">
        <f t="shared" si="2"/>
        <v>13992</v>
      </c>
      <c r="FC38" s="224">
        <f t="shared" si="3"/>
        <v>9008</v>
      </c>
    </row>
    <row r="39" spans="1:159" s="351" customFormat="1" ht="45.6" customHeight="1">
      <c r="A39" s="110">
        <v>24</v>
      </c>
      <c r="B39" s="110" t="s">
        <v>6105</v>
      </c>
      <c r="C39" s="110" t="s">
        <v>6105</v>
      </c>
      <c r="D39" s="110">
        <v>175</v>
      </c>
      <c r="E39" s="110">
        <v>214</v>
      </c>
      <c r="F39" s="348" t="s">
        <v>6106</v>
      </c>
      <c r="G39" s="115" t="s">
        <v>6093</v>
      </c>
      <c r="H39" s="115" t="s">
        <v>6107</v>
      </c>
      <c r="I39" s="115" t="s">
        <v>6108</v>
      </c>
      <c r="J39" s="115">
        <v>24</v>
      </c>
      <c r="K39" s="115" t="s">
        <v>6109</v>
      </c>
      <c r="L39" s="115" t="s">
        <v>2071</v>
      </c>
      <c r="M39" s="115" t="s">
        <v>10</v>
      </c>
      <c r="N39" s="349">
        <v>36000</v>
      </c>
      <c r="O39" s="115" t="s">
        <v>3063</v>
      </c>
      <c r="P39" s="115">
        <v>120</v>
      </c>
      <c r="Q39" s="176">
        <v>0</v>
      </c>
      <c r="R39" s="224"/>
      <c r="S39" s="176"/>
      <c r="T39" s="224"/>
      <c r="U39" s="176"/>
      <c r="V39" s="224"/>
      <c r="W39" s="176"/>
      <c r="X39" s="224"/>
      <c r="Y39" s="176">
        <v>10000</v>
      </c>
      <c r="Z39" s="224"/>
      <c r="AA39" s="176"/>
      <c r="AB39" s="224"/>
      <c r="AC39" s="176">
        <v>0</v>
      </c>
      <c r="AD39" s="224"/>
      <c r="AE39" s="176"/>
      <c r="AF39" s="224"/>
      <c r="AG39" s="176">
        <v>0</v>
      </c>
      <c r="AH39" s="224"/>
      <c r="AI39" s="176">
        <v>10000</v>
      </c>
      <c r="AJ39" s="224">
        <v>9990</v>
      </c>
      <c r="AK39" s="176">
        <v>0</v>
      </c>
      <c r="AL39" s="224"/>
      <c r="AM39" s="176">
        <v>10000</v>
      </c>
      <c r="AN39" s="224"/>
      <c r="AO39" s="176"/>
      <c r="AP39" s="224"/>
      <c r="AQ39" s="176"/>
      <c r="AR39" s="224"/>
      <c r="AS39" s="176"/>
      <c r="AT39" s="176"/>
      <c r="AU39" s="176">
        <v>0</v>
      </c>
      <c r="AV39" s="224"/>
      <c r="AW39" s="176"/>
      <c r="AX39" s="224"/>
      <c r="AY39" s="176"/>
      <c r="AZ39" s="224"/>
      <c r="BA39" s="176"/>
      <c r="BB39" s="224"/>
      <c r="BC39" s="176">
        <v>0</v>
      </c>
      <c r="BD39" s="263"/>
      <c r="BE39" s="176">
        <v>0</v>
      </c>
      <c r="BF39" s="224">
        <v>0</v>
      </c>
      <c r="BG39" s="176">
        <v>0</v>
      </c>
      <c r="BH39" s="224"/>
      <c r="BI39" s="176">
        <v>0</v>
      </c>
      <c r="BJ39" s="224"/>
      <c r="BK39" s="176">
        <v>0</v>
      </c>
      <c r="BL39" s="224"/>
      <c r="BM39" s="176">
        <v>0</v>
      </c>
      <c r="BN39" s="224"/>
      <c r="BO39" s="176">
        <v>0</v>
      </c>
      <c r="BP39" s="225"/>
      <c r="BQ39" s="176"/>
      <c r="BR39" s="224"/>
      <c r="BS39" s="176"/>
      <c r="BT39" s="224"/>
      <c r="BU39" s="176"/>
      <c r="BV39" s="176"/>
      <c r="BW39" s="176">
        <v>0</v>
      </c>
      <c r="BX39" s="224"/>
      <c r="BY39" s="176">
        <v>0</v>
      </c>
      <c r="BZ39" s="177"/>
      <c r="CA39" s="176">
        <v>6000</v>
      </c>
      <c r="CB39" s="224"/>
      <c r="CC39" s="176">
        <v>0</v>
      </c>
      <c r="CD39" s="224">
        <v>0</v>
      </c>
      <c r="CE39" s="176">
        <v>0</v>
      </c>
      <c r="CF39" s="224"/>
      <c r="CG39" s="176"/>
      <c r="CH39" s="224"/>
      <c r="CI39" s="176">
        <v>0</v>
      </c>
      <c r="CJ39" s="176">
        <v>0</v>
      </c>
      <c r="CK39" s="176">
        <v>0</v>
      </c>
      <c r="CL39" s="224"/>
      <c r="CM39" s="176"/>
      <c r="CN39" s="224"/>
      <c r="CO39" s="176">
        <v>0</v>
      </c>
      <c r="CP39" s="224"/>
      <c r="CQ39" s="176">
        <v>0</v>
      </c>
      <c r="CR39" s="224"/>
      <c r="CS39" s="176">
        <v>0</v>
      </c>
      <c r="CT39" s="176"/>
      <c r="CU39" s="176">
        <v>0</v>
      </c>
      <c r="CV39" s="224"/>
      <c r="CW39" s="176"/>
      <c r="CX39" s="224"/>
      <c r="CY39" s="176">
        <v>0</v>
      </c>
      <c r="CZ39" s="224"/>
      <c r="DA39" s="176">
        <v>0</v>
      </c>
      <c r="DB39" s="224"/>
      <c r="DC39" s="176"/>
      <c r="DD39" s="224"/>
      <c r="DE39" s="176">
        <v>0</v>
      </c>
      <c r="DF39" s="224"/>
      <c r="DG39" s="176"/>
      <c r="DH39" s="224"/>
      <c r="DI39" s="176"/>
      <c r="DJ39" s="326"/>
      <c r="DK39" s="176"/>
      <c r="DL39" s="224"/>
      <c r="DM39" s="176"/>
      <c r="DN39" s="224"/>
      <c r="DO39" s="176"/>
      <c r="DP39" s="224"/>
      <c r="DQ39" s="176"/>
      <c r="DR39" s="224"/>
      <c r="DS39" s="176"/>
      <c r="DT39" s="176"/>
      <c r="DU39" s="176"/>
      <c r="DV39" s="224"/>
      <c r="DW39" s="176"/>
      <c r="DX39" s="224"/>
      <c r="DY39" s="176"/>
      <c r="DZ39" s="224"/>
      <c r="EA39" s="176"/>
      <c r="EB39" s="224"/>
      <c r="EC39" s="176">
        <v>0</v>
      </c>
      <c r="ED39" s="224"/>
      <c r="EE39" s="176"/>
      <c r="EF39" s="224"/>
      <c r="EG39" s="176"/>
      <c r="EH39" s="224"/>
      <c r="EI39" s="176">
        <v>0</v>
      </c>
      <c r="EJ39" s="224"/>
      <c r="EK39" s="176"/>
      <c r="EL39" s="176"/>
      <c r="EM39" s="224"/>
      <c r="EN39" s="176">
        <v>0</v>
      </c>
      <c r="EO39" s="224"/>
      <c r="EP39" s="176"/>
      <c r="EQ39" s="224">
        <v>0</v>
      </c>
      <c r="ER39" s="176"/>
      <c r="ES39" s="224"/>
      <c r="ET39" s="176"/>
      <c r="EU39" s="224"/>
      <c r="EV39" s="176"/>
      <c r="EW39" s="379"/>
      <c r="EX39" s="176"/>
      <c r="EY39" s="224"/>
      <c r="EZ39" s="176"/>
      <c r="FA39" s="224"/>
      <c r="FB39" s="217">
        <f t="shared" si="2"/>
        <v>9990</v>
      </c>
      <c r="FC39" s="224">
        <f t="shared" si="3"/>
        <v>26010</v>
      </c>
    </row>
    <row r="40" spans="1:159" s="351" customFormat="1" ht="45.6" customHeight="1">
      <c r="A40" s="110">
        <v>25</v>
      </c>
      <c r="B40" s="110" t="s">
        <v>6110</v>
      </c>
      <c r="C40" s="110" t="s">
        <v>6110</v>
      </c>
      <c r="D40" s="110">
        <v>176</v>
      </c>
      <c r="E40" s="110">
        <v>215</v>
      </c>
      <c r="F40" s="348" t="s">
        <v>6111</v>
      </c>
      <c r="G40" s="115" t="s">
        <v>6112</v>
      </c>
      <c r="H40" s="115" t="s">
        <v>14</v>
      </c>
      <c r="I40" s="115" t="s">
        <v>2469</v>
      </c>
      <c r="J40" s="115">
        <v>36</v>
      </c>
      <c r="K40" s="115" t="s">
        <v>6113</v>
      </c>
      <c r="L40" s="115" t="s">
        <v>2468</v>
      </c>
      <c r="M40" s="115" t="s">
        <v>10</v>
      </c>
      <c r="N40" s="349">
        <v>2123500</v>
      </c>
      <c r="O40" s="115" t="s">
        <v>3063</v>
      </c>
      <c r="P40" s="115">
        <v>120</v>
      </c>
      <c r="Q40" s="176">
        <v>10000</v>
      </c>
      <c r="R40" s="224"/>
      <c r="S40" s="176"/>
      <c r="T40" s="224"/>
      <c r="U40" s="176"/>
      <c r="V40" s="224"/>
      <c r="W40" s="176"/>
      <c r="X40" s="224"/>
      <c r="Y40" s="176">
        <v>30000</v>
      </c>
      <c r="Z40" s="224">
        <v>30000</v>
      </c>
      <c r="AA40" s="176">
        <v>50000</v>
      </c>
      <c r="AB40" s="224">
        <v>50400</v>
      </c>
      <c r="AC40" s="176">
        <v>0</v>
      </c>
      <c r="AD40" s="224"/>
      <c r="AE40" s="176"/>
      <c r="AF40" s="224"/>
      <c r="AG40" s="176">
        <v>12000</v>
      </c>
      <c r="AH40" s="224">
        <v>6000</v>
      </c>
      <c r="AI40" s="176"/>
      <c r="AJ40" s="224"/>
      <c r="AK40" s="176">
        <v>0</v>
      </c>
      <c r="AL40" s="224"/>
      <c r="AM40" s="176">
        <v>0</v>
      </c>
      <c r="AN40" s="224"/>
      <c r="AO40" s="176"/>
      <c r="AP40" s="224"/>
      <c r="AQ40" s="176">
        <v>100000</v>
      </c>
      <c r="AR40" s="224">
        <v>22600</v>
      </c>
      <c r="AS40" s="176">
        <v>30000</v>
      </c>
      <c r="AT40" s="176">
        <v>100000</v>
      </c>
      <c r="AU40" s="176">
        <v>130000</v>
      </c>
      <c r="AV40" s="224">
        <v>75200</v>
      </c>
      <c r="AW40" s="176">
        <v>36000</v>
      </c>
      <c r="AX40" s="224">
        <v>35000</v>
      </c>
      <c r="AY40" s="176">
        <v>60000</v>
      </c>
      <c r="AZ40" s="224">
        <v>50200</v>
      </c>
      <c r="BA40" s="176">
        <v>47000</v>
      </c>
      <c r="BB40" s="224">
        <v>52600</v>
      </c>
      <c r="BC40" s="176">
        <v>60000</v>
      </c>
      <c r="BD40" s="263">
        <v>72000</v>
      </c>
      <c r="BE40" s="176">
        <v>80000</v>
      </c>
      <c r="BF40" s="224">
        <v>70000</v>
      </c>
      <c r="BG40" s="176">
        <v>0</v>
      </c>
      <c r="BH40" s="224"/>
      <c r="BI40" s="176">
        <v>0</v>
      </c>
      <c r="BJ40" s="224"/>
      <c r="BK40" s="176">
        <v>0</v>
      </c>
      <c r="BL40" s="224"/>
      <c r="BM40" s="176">
        <v>100000</v>
      </c>
      <c r="BN40" s="224">
        <v>80400</v>
      </c>
      <c r="BO40" s="176">
        <v>80000</v>
      </c>
      <c r="BP40" s="225">
        <v>55000</v>
      </c>
      <c r="BQ40" s="176">
        <v>20000</v>
      </c>
      <c r="BR40" s="224">
        <v>20000</v>
      </c>
      <c r="BS40" s="176"/>
      <c r="BT40" s="224"/>
      <c r="BU40" s="176">
        <v>10000</v>
      </c>
      <c r="BV40" s="176">
        <v>10000</v>
      </c>
      <c r="BW40" s="176">
        <v>20000</v>
      </c>
      <c r="BX40" s="224">
        <v>10000</v>
      </c>
      <c r="BY40" s="176">
        <v>45000</v>
      </c>
      <c r="BZ40" s="177">
        <v>15500</v>
      </c>
      <c r="CA40" s="176">
        <v>50000</v>
      </c>
      <c r="CB40" s="224">
        <v>60000</v>
      </c>
      <c r="CC40" s="176">
        <v>50000</v>
      </c>
      <c r="CD40" s="224">
        <v>30000</v>
      </c>
      <c r="CE40" s="176">
        <v>150000</v>
      </c>
      <c r="CF40" s="224">
        <v>76200</v>
      </c>
      <c r="CG40" s="176">
        <v>30000</v>
      </c>
      <c r="CH40" s="224">
        <v>36000</v>
      </c>
      <c r="CI40" s="176">
        <v>0</v>
      </c>
      <c r="CJ40" s="176">
        <v>60000</v>
      </c>
      <c r="CK40" s="176">
        <v>60000</v>
      </c>
      <c r="CL40" s="224">
        <v>60000</v>
      </c>
      <c r="CM40" s="176"/>
      <c r="CN40" s="224"/>
      <c r="CO40" s="176">
        <v>0</v>
      </c>
      <c r="CP40" s="224"/>
      <c r="CQ40" s="176">
        <v>0</v>
      </c>
      <c r="CR40" s="224"/>
      <c r="CS40" s="176">
        <v>120000</v>
      </c>
      <c r="CT40" s="176">
        <v>65200</v>
      </c>
      <c r="CU40" s="176">
        <v>0</v>
      </c>
      <c r="CV40" s="224"/>
      <c r="CW40" s="176"/>
      <c r="CX40" s="224"/>
      <c r="CY40" s="176">
        <v>0</v>
      </c>
      <c r="CZ40" s="224"/>
      <c r="DA40" s="176">
        <v>40000</v>
      </c>
      <c r="DB40" s="224">
        <v>32600</v>
      </c>
      <c r="DC40" s="176">
        <v>1000</v>
      </c>
      <c r="DD40" s="224">
        <v>0</v>
      </c>
      <c r="DE40" s="176">
        <v>0</v>
      </c>
      <c r="DF40" s="224"/>
      <c r="DG40" s="176">
        <v>30000</v>
      </c>
      <c r="DH40" s="224">
        <v>36000</v>
      </c>
      <c r="DI40" s="176">
        <v>10000</v>
      </c>
      <c r="DJ40" s="326">
        <v>7700</v>
      </c>
      <c r="DK40" s="176">
        <v>10000</v>
      </c>
      <c r="DL40" s="224">
        <v>10000</v>
      </c>
      <c r="DM40" s="176"/>
      <c r="DN40" s="224"/>
      <c r="DO40" s="176"/>
      <c r="DP40" s="224"/>
      <c r="DQ40" s="176"/>
      <c r="DR40" s="224"/>
      <c r="DS40" s="176">
        <v>10000</v>
      </c>
      <c r="DT40" s="224">
        <v>9000</v>
      </c>
      <c r="DU40" s="176"/>
      <c r="DV40" s="224"/>
      <c r="DW40" s="176">
        <v>20000</v>
      </c>
      <c r="DX40" s="224">
        <v>0</v>
      </c>
      <c r="DY40" s="176"/>
      <c r="DZ40" s="224"/>
      <c r="EA40" s="176">
        <v>60000</v>
      </c>
      <c r="EB40" s="224">
        <v>20000</v>
      </c>
      <c r="EC40" s="176">
        <v>55000</v>
      </c>
      <c r="ED40" s="224">
        <v>15000</v>
      </c>
      <c r="EE40" s="176">
        <v>20000</v>
      </c>
      <c r="EF40" s="224">
        <v>10000</v>
      </c>
      <c r="EG40" s="176">
        <v>20000</v>
      </c>
      <c r="EH40" s="224"/>
      <c r="EI40" s="176">
        <v>0</v>
      </c>
      <c r="EJ40" s="224"/>
      <c r="EK40" s="176">
        <v>125000</v>
      </c>
      <c r="EL40" s="176">
        <v>2500</v>
      </c>
      <c r="EM40" s="224"/>
      <c r="EN40" s="176">
        <v>200000</v>
      </c>
      <c r="EO40" s="224">
        <v>120000</v>
      </c>
      <c r="EP40" s="176">
        <v>100000</v>
      </c>
      <c r="EQ40" s="224">
        <v>100000</v>
      </c>
      <c r="ER40" s="176">
        <v>30000</v>
      </c>
      <c r="ES40" s="224">
        <v>0</v>
      </c>
      <c r="ET40" s="176"/>
      <c r="EU40" s="224"/>
      <c r="EV40" s="176">
        <v>30000</v>
      </c>
      <c r="EW40" s="379">
        <v>29600</v>
      </c>
      <c r="EX40" s="176"/>
      <c r="EY40" s="224"/>
      <c r="EZ40" s="176">
        <v>20000</v>
      </c>
      <c r="FA40" s="224">
        <v>20000</v>
      </c>
      <c r="FB40" s="217">
        <f t="shared" si="2"/>
        <v>1382200</v>
      </c>
      <c r="FC40" s="224">
        <f t="shared" si="3"/>
        <v>741300</v>
      </c>
    </row>
    <row r="41" spans="1:159" s="351" customFormat="1" ht="45.6" customHeight="1">
      <c r="A41" s="110">
        <v>26</v>
      </c>
      <c r="B41" s="110" t="s">
        <v>6114</v>
      </c>
      <c r="C41" s="110" t="s">
        <v>6114</v>
      </c>
      <c r="D41" s="110">
        <v>176</v>
      </c>
      <c r="E41" s="110">
        <v>215</v>
      </c>
      <c r="F41" s="348" t="s">
        <v>6115</v>
      </c>
      <c r="G41" s="115" t="s">
        <v>6112</v>
      </c>
      <c r="H41" s="115" t="s">
        <v>464</v>
      </c>
      <c r="I41" s="115" t="s">
        <v>6116</v>
      </c>
      <c r="J41" s="115">
        <v>36</v>
      </c>
      <c r="K41" s="115" t="s">
        <v>6117</v>
      </c>
      <c r="L41" s="115" t="s">
        <v>6118</v>
      </c>
      <c r="M41" s="115" t="s">
        <v>10</v>
      </c>
      <c r="N41" s="349">
        <v>153000</v>
      </c>
      <c r="O41" s="115" t="s">
        <v>3061</v>
      </c>
      <c r="P41" s="115">
        <v>10</v>
      </c>
      <c r="Q41" s="176">
        <v>0</v>
      </c>
      <c r="R41" s="224"/>
      <c r="S41" s="176"/>
      <c r="T41" s="224"/>
      <c r="U41" s="176"/>
      <c r="V41" s="224"/>
      <c r="W41" s="176"/>
      <c r="X41" s="224"/>
      <c r="Y41" s="176"/>
      <c r="Z41" s="224"/>
      <c r="AA41" s="176"/>
      <c r="AB41" s="224"/>
      <c r="AC41" s="176">
        <v>0</v>
      </c>
      <c r="AD41" s="224"/>
      <c r="AE41" s="176"/>
      <c r="AF41" s="224"/>
      <c r="AG41" s="176">
        <v>12000</v>
      </c>
      <c r="AH41" s="224"/>
      <c r="AI41" s="176"/>
      <c r="AJ41" s="224"/>
      <c r="AK41" s="176">
        <v>0</v>
      </c>
      <c r="AL41" s="224"/>
      <c r="AM41" s="176">
        <v>0</v>
      </c>
      <c r="AN41" s="224"/>
      <c r="AO41" s="176">
        <v>2000</v>
      </c>
      <c r="AP41" s="224">
        <v>0</v>
      </c>
      <c r="AQ41" s="176"/>
      <c r="AR41" s="224"/>
      <c r="AS41" s="176"/>
      <c r="AT41" s="176"/>
      <c r="AU41" s="176">
        <v>0</v>
      </c>
      <c r="AV41" s="224"/>
      <c r="AW41" s="176"/>
      <c r="AX41" s="224"/>
      <c r="AY41" s="176"/>
      <c r="AZ41" s="224"/>
      <c r="BA41" s="176"/>
      <c r="BB41" s="224"/>
      <c r="BC41" s="176">
        <v>0</v>
      </c>
      <c r="BD41" s="263"/>
      <c r="BE41" s="176">
        <v>0</v>
      </c>
      <c r="BF41" s="224">
        <v>0</v>
      </c>
      <c r="BG41" s="176">
        <v>0</v>
      </c>
      <c r="BH41" s="224"/>
      <c r="BI41" s="176">
        <v>0</v>
      </c>
      <c r="BJ41" s="224"/>
      <c r="BK41" s="176">
        <v>0</v>
      </c>
      <c r="BL41" s="224"/>
      <c r="BM41" s="176">
        <v>0</v>
      </c>
      <c r="BN41" s="224"/>
      <c r="BO41" s="176">
        <v>0</v>
      </c>
      <c r="BP41" s="225"/>
      <c r="BQ41" s="176"/>
      <c r="BR41" s="224"/>
      <c r="BS41" s="176"/>
      <c r="BT41" s="224"/>
      <c r="BU41" s="176">
        <v>5000</v>
      </c>
      <c r="BV41" s="176">
        <v>10000</v>
      </c>
      <c r="BW41" s="176">
        <v>15000</v>
      </c>
      <c r="BX41" s="224">
        <v>15000</v>
      </c>
      <c r="BY41" s="176">
        <v>0</v>
      </c>
      <c r="BZ41" s="177"/>
      <c r="CA41" s="176"/>
      <c r="CB41" s="224"/>
      <c r="CC41" s="176">
        <v>0</v>
      </c>
      <c r="CD41" s="224">
        <v>0</v>
      </c>
      <c r="CE41" s="176">
        <v>0</v>
      </c>
      <c r="CF41" s="224"/>
      <c r="CG41" s="176"/>
      <c r="CH41" s="224"/>
      <c r="CI41" s="176">
        <v>0</v>
      </c>
      <c r="CJ41" s="176">
        <v>0</v>
      </c>
      <c r="CK41" s="176">
        <v>0</v>
      </c>
      <c r="CL41" s="224"/>
      <c r="CM41" s="176"/>
      <c r="CN41" s="224"/>
      <c r="CO41" s="176">
        <v>0</v>
      </c>
      <c r="CP41" s="224"/>
      <c r="CQ41" s="176">
        <v>0</v>
      </c>
      <c r="CR41" s="224"/>
      <c r="CS41" s="176">
        <v>0</v>
      </c>
      <c r="CT41" s="176"/>
      <c r="CU41" s="176">
        <v>0</v>
      </c>
      <c r="CV41" s="224"/>
      <c r="CW41" s="176"/>
      <c r="CX41" s="224"/>
      <c r="CY41" s="176">
        <v>0</v>
      </c>
      <c r="CZ41" s="224"/>
      <c r="DA41" s="176">
        <v>0</v>
      </c>
      <c r="DB41" s="224"/>
      <c r="DC41" s="176"/>
      <c r="DD41" s="224"/>
      <c r="DE41" s="176">
        <v>0</v>
      </c>
      <c r="DF41" s="224"/>
      <c r="DG41" s="176"/>
      <c r="DH41" s="224"/>
      <c r="DI41" s="176">
        <v>10000</v>
      </c>
      <c r="DJ41" s="326">
        <v>10000</v>
      </c>
      <c r="DK41" s="176">
        <v>20000</v>
      </c>
      <c r="DL41" s="224">
        <v>12000</v>
      </c>
      <c r="DM41" s="176"/>
      <c r="DN41" s="224"/>
      <c r="DO41" s="176"/>
      <c r="DP41" s="224"/>
      <c r="DQ41" s="176"/>
      <c r="DR41" s="224"/>
      <c r="DS41" s="176">
        <v>8000</v>
      </c>
      <c r="DT41" s="224">
        <v>8000</v>
      </c>
      <c r="DU41" s="176"/>
      <c r="DV41" s="224"/>
      <c r="DW41" s="176"/>
      <c r="DX41" s="224"/>
      <c r="DY41" s="176"/>
      <c r="DZ41" s="224"/>
      <c r="EA41" s="176"/>
      <c r="EB41" s="224"/>
      <c r="EC41" s="176">
        <v>0</v>
      </c>
      <c r="ED41" s="224"/>
      <c r="EE41" s="176">
        <v>5000</v>
      </c>
      <c r="EF41" s="224">
        <v>5000</v>
      </c>
      <c r="EG41" s="176"/>
      <c r="EH41" s="224"/>
      <c r="EI41" s="176">
        <v>0</v>
      </c>
      <c r="EJ41" s="224"/>
      <c r="EK41" s="176">
        <v>20000</v>
      </c>
      <c r="EL41" s="176">
        <v>1000</v>
      </c>
      <c r="EM41" s="224"/>
      <c r="EN41" s="176">
        <v>0</v>
      </c>
      <c r="EO41" s="224"/>
      <c r="EP41" s="176"/>
      <c r="EQ41" s="224">
        <v>0</v>
      </c>
      <c r="ER41" s="176">
        <v>30000</v>
      </c>
      <c r="ES41" s="224">
        <v>20000</v>
      </c>
      <c r="ET41" s="176"/>
      <c r="EU41" s="224"/>
      <c r="EV41" s="176"/>
      <c r="EW41" s="379"/>
      <c r="EX41" s="176"/>
      <c r="EY41" s="224"/>
      <c r="EZ41" s="176">
        <v>30000</v>
      </c>
      <c r="FA41" s="224">
        <v>15000</v>
      </c>
      <c r="FB41" s="217">
        <f t="shared" si="2"/>
        <v>85000</v>
      </c>
      <c r="FC41" s="224">
        <f t="shared" si="3"/>
        <v>68000</v>
      </c>
    </row>
    <row r="42" spans="1:159" s="351" customFormat="1" ht="45.6" customHeight="1">
      <c r="A42" s="110">
        <v>27</v>
      </c>
      <c r="B42" s="110" t="s">
        <v>6119</v>
      </c>
      <c r="C42" s="110" t="s">
        <v>6119</v>
      </c>
      <c r="D42" s="110">
        <v>176</v>
      </c>
      <c r="E42" s="110">
        <v>215</v>
      </c>
      <c r="F42" s="348" t="s">
        <v>6120</v>
      </c>
      <c r="G42" s="115" t="s">
        <v>1884</v>
      </c>
      <c r="H42" s="115" t="s">
        <v>464</v>
      </c>
      <c r="I42" s="115" t="s">
        <v>6121</v>
      </c>
      <c r="J42" s="115">
        <v>24</v>
      </c>
      <c r="K42" s="115" t="s">
        <v>6122</v>
      </c>
      <c r="L42" s="115" t="s">
        <v>2057</v>
      </c>
      <c r="M42" s="115" t="s">
        <v>66</v>
      </c>
      <c r="N42" s="349">
        <v>30000</v>
      </c>
      <c r="O42" s="115" t="s">
        <v>3063</v>
      </c>
      <c r="P42" s="115">
        <v>120</v>
      </c>
      <c r="Q42" s="176">
        <v>0</v>
      </c>
      <c r="R42" s="224"/>
      <c r="S42" s="176"/>
      <c r="T42" s="224"/>
      <c r="U42" s="176"/>
      <c r="V42" s="224"/>
      <c r="W42" s="176"/>
      <c r="X42" s="224"/>
      <c r="Y42" s="176"/>
      <c r="Z42" s="224"/>
      <c r="AA42" s="176">
        <v>10000</v>
      </c>
      <c r="AB42" s="224">
        <v>6000</v>
      </c>
      <c r="AC42" s="176">
        <v>10000</v>
      </c>
      <c r="AD42" s="224"/>
      <c r="AE42" s="176"/>
      <c r="AF42" s="224"/>
      <c r="AG42" s="176">
        <v>0</v>
      </c>
      <c r="AH42" s="224"/>
      <c r="AI42" s="176">
        <v>5000</v>
      </c>
      <c r="AJ42" s="224"/>
      <c r="AK42" s="176">
        <v>0</v>
      </c>
      <c r="AL42" s="224"/>
      <c r="AM42" s="176">
        <v>0</v>
      </c>
      <c r="AN42" s="224"/>
      <c r="AO42" s="176"/>
      <c r="AP42" s="224"/>
      <c r="AQ42" s="176"/>
      <c r="AR42" s="224"/>
      <c r="AS42" s="176"/>
      <c r="AT42" s="176"/>
      <c r="AU42" s="176">
        <v>0</v>
      </c>
      <c r="AV42" s="224"/>
      <c r="AW42" s="176"/>
      <c r="AX42" s="224"/>
      <c r="AY42" s="176"/>
      <c r="AZ42" s="224"/>
      <c r="BA42" s="176"/>
      <c r="BB42" s="224"/>
      <c r="BC42" s="176">
        <v>0</v>
      </c>
      <c r="BD42" s="263"/>
      <c r="BE42" s="176">
        <v>0</v>
      </c>
      <c r="BF42" s="224">
        <v>0</v>
      </c>
      <c r="BG42" s="176">
        <v>0</v>
      </c>
      <c r="BH42" s="224"/>
      <c r="BI42" s="176">
        <v>0</v>
      </c>
      <c r="BJ42" s="224"/>
      <c r="BK42" s="176">
        <v>0</v>
      </c>
      <c r="BL42" s="224"/>
      <c r="BM42" s="176">
        <v>0</v>
      </c>
      <c r="BN42" s="224"/>
      <c r="BO42" s="176">
        <v>5000</v>
      </c>
      <c r="BP42" s="225"/>
      <c r="BQ42" s="176"/>
      <c r="BR42" s="224"/>
      <c r="BS42" s="176"/>
      <c r="BT42" s="224"/>
      <c r="BU42" s="176"/>
      <c r="BV42" s="176"/>
      <c r="BW42" s="176">
        <v>0</v>
      </c>
      <c r="BX42" s="224"/>
      <c r="BY42" s="176">
        <v>0</v>
      </c>
      <c r="BZ42" s="177"/>
      <c r="CA42" s="176"/>
      <c r="CB42" s="224"/>
      <c r="CC42" s="176">
        <v>0</v>
      </c>
      <c r="CD42" s="224">
        <v>0</v>
      </c>
      <c r="CE42" s="176">
        <v>0</v>
      </c>
      <c r="CF42" s="224"/>
      <c r="CG42" s="176"/>
      <c r="CH42" s="224"/>
      <c r="CI42" s="176">
        <v>0</v>
      </c>
      <c r="CJ42" s="176">
        <v>0</v>
      </c>
      <c r="CK42" s="176">
        <v>0</v>
      </c>
      <c r="CL42" s="224"/>
      <c r="CM42" s="176"/>
      <c r="CN42" s="224"/>
      <c r="CO42" s="176">
        <v>0</v>
      </c>
      <c r="CP42" s="224"/>
      <c r="CQ42" s="176">
        <v>0</v>
      </c>
      <c r="CR42" s="224"/>
      <c r="CS42" s="176">
        <v>0</v>
      </c>
      <c r="CT42" s="176"/>
      <c r="CU42" s="176">
        <v>0</v>
      </c>
      <c r="CV42" s="224"/>
      <c r="CW42" s="176"/>
      <c r="CX42" s="224"/>
      <c r="CY42" s="176">
        <v>0</v>
      </c>
      <c r="CZ42" s="224"/>
      <c r="DA42" s="176">
        <v>0</v>
      </c>
      <c r="DB42" s="224"/>
      <c r="DC42" s="176"/>
      <c r="DD42" s="224"/>
      <c r="DE42" s="176">
        <v>0</v>
      </c>
      <c r="DF42" s="224"/>
      <c r="DG42" s="176"/>
      <c r="DH42" s="224"/>
      <c r="DI42" s="176"/>
      <c r="DJ42" s="326"/>
      <c r="DK42" s="176"/>
      <c r="DL42" s="224"/>
      <c r="DM42" s="176"/>
      <c r="DN42" s="224"/>
      <c r="DO42" s="176"/>
      <c r="DP42" s="224"/>
      <c r="DQ42" s="176"/>
      <c r="DR42" s="224"/>
      <c r="DS42" s="176"/>
      <c r="DT42" s="176"/>
      <c r="DU42" s="176"/>
      <c r="DV42" s="224"/>
      <c r="DW42" s="176"/>
      <c r="DX42" s="224"/>
      <c r="DY42" s="176"/>
      <c r="DZ42" s="224"/>
      <c r="EA42" s="176"/>
      <c r="EB42" s="224"/>
      <c r="EC42" s="176">
        <v>0</v>
      </c>
      <c r="ED42" s="224"/>
      <c r="EE42" s="176"/>
      <c r="EF42" s="224"/>
      <c r="EG42" s="176"/>
      <c r="EH42" s="224"/>
      <c r="EI42" s="176">
        <v>0</v>
      </c>
      <c r="EJ42" s="224"/>
      <c r="EK42" s="176"/>
      <c r="EL42" s="176"/>
      <c r="EM42" s="224"/>
      <c r="EN42" s="176">
        <v>0</v>
      </c>
      <c r="EO42" s="224"/>
      <c r="EP42" s="176"/>
      <c r="EQ42" s="224">
        <v>0</v>
      </c>
      <c r="ER42" s="176"/>
      <c r="ES42" s="224"/>
      <c r="ET42" s="176"/>
      <c r="EU42" s="224"/>
      <c r="EV42" s="176"/>
      <c r="EW42" s="379"/>
      <c r="EX42" s="176"/>
      <c r="EY42" s="224"/>
      <c r="EZ42" s="176"/>
      <c r="FA42" s="224"/>
      <c r="FB42" s="217">
        <f t="shared" si="2"/>
        <v>6000</v>
      </c>
      <c r="FC42" s="224">
        <f t="shared" si="3"/>
        <v>24000</v>
      </c>
    </row>
    <row r="43" spans="1:159" s="351" customFormat="1" ht="45.6" customHeight="1">
      <c r="A43" s="110">
        <v>28</v>
      </c>
      <c r="B43" s="110" t="s">
        <v>6123</v>
      </c>
      <c r="C43" s="110" t="s">
        <v>6123</v>
      </c>
      <c r="D43" s="110">
        <v>176</v>
      </c>
      <c r="E43" s="110">
        <v>215</v>
      </c>
      <c r="F43" s="348" t="s">
        <v>6120</v>
      </c>
      <c r="G43" s="115" t="s">
        <v>6124</v>
      </c>
      <c r="H43" s="115" t="s">
        <v>464</v>
      </c>
      <c r="I43" s="115" t="s">
        <v>6125</v>
      </c>
      <c r="J43" s="115">
        <v>24</v>
      </c>
      <c r="K43" s="115" t="s">
        <v>6126</v>
      </c>
      <c r="L43" s="115" t="s">
        <v>1593</v>
      </c>
      <c r="M43" s="115" t="s">
        <v>15</v>
      </c>
      <c r="N43" s="349">
        <v>10200</v>
      </c>
      <c r="O43" s="115" t="s">
        <v>3067</v>
      </c>
      <c r="P43" s="115">
        <v>98</v>
      </c>
      <c r="Q43" s="176">
        <v>0</v>
      </c>
      <c r="R43" s="224"/>
      <c r="S43" s="176"/>
      <c r="T43" s="224"/>
      <c r="U43" s="176"/>
      <c r="V43" s="224"/>
      <c r="W43" s="176"/>
      <c r="X43" s="224"/>
      <c r="Y43" s="176"/>
      <c r="Z43" s="224"/>
      <c r="AA43" s="176"/>
      <c r="AB43" s="224"/>
      <c r="AC43" s="176">
        <v>0</v>
      </c>
      <c r="AD43" s="224"/>
      <c r="AE43" s="176"/>
      <c r="AF43" s="224"/>
      <c r="AG43" s="176">
        <v>0</v>
      </c>
      <c r="AH43" s="224"/>
      <c r="AI43" s="176"/>
      <c r="AJ43" s="224"/>
      <c r="AK43" s="176">
        <v>0</v>
      </c>
      <c r="AL43" s="224"/>
      <c r="AM43" s="176">
        <v>0</v>
      </c>
      <c r="AN43" s="224"/>
      <c r="AO43" s="176"/>
      <c r="AP43" s="224"/>
      <c r="AQ43" s="176"/>
      <c r="AR43" s="224"/>
      <c r="AS43" s="176"/>
      <c r="AT43" s="176"/>
      <c r="AU43" s="176">
        <v>0</v>
      </c>
      <c r="AV43" s="224"/>
      <c r="AW43" s="176"/>
      <c r="AX43" s="224"/>
      <c r="AY43" s="176"/>
      <c r="AZ43" s="224"/>
      <c r="BA43" s="176"/>
      <c r="BB43" s="224"/>
      <c r="BC43" s="176">
        <v>0</v>
      </c>
      <c r="BD43" s="263"/>
      <c r="BE43" s="176">
        <v>3000</v>
      </c>
      <c r="BF43" s="224">
        <v>0</v>
      </c>
      <c r="BG43" s="176">
        <v>0</v>
      </c>
      <c r="BH43" s="224"/>
      <c r="BI43" s="176">
        <v>0</v>
      </c>
      <c r="BJ43" s="224"/>
      <c r="BK43" s="176">
        <v>0</v>
      </c>
      <c r="BL43" s="224"/>
      <c r="BM43" s="176">
        <v>0</v>
      </c>
      <c r="BN43" s="224"/>
      <c r="BO43" s="176">
        <v>1200</v>
      </c>
      <c r="BP43" s="225"/>
      <c r="BQ43" s="176">
        <v>1000</v>
      </c>
      <c r="BR43" s="224">
        <v>400</v>
      </c>
      <c r="BS43" s="176"/>
      <c r="BT43" s="224"/>
      <c r="BU43" s="176"/>
      <c r="BV43" s="176"/>
      <c r="BW43" s="176">
        <v>0</v>
      </c>
      <c r="BX43" s="224"/>
      <c r="BY43" s="176">
        <v>0</v>
      </c>
      <c r="BZ43" s="177"/>
      <c r="CA43" s="176">
        <v>1000</v>
      </c>
      <c r="CB43" s="224">
        <v>200</v>
      </c>
      <c r="CC43" s="176">
        <v>1000</v>
      </c>
      <c r="CD43" s="224">
        <v>500</v>
      </c>
      <c r="CE43" s="176">
        <v>0</v>
      </c>
      <c r="CF43" s="224"/>
      <c r="CG43" s="176"/>
      <c r="CH43" s="224"/>
      <c r="CI43" s="176">
        <v>0</v>
      </c>
      <c r="CJ43" s="176">
        <v>0</v>
      </c>
      <c r="CK43" s="176">
        <v>0</v>
      </c>
      <c r="CL43" s="224"/>
      <c r="CM43" s="176"/>
      <c r="CN43" s="224"/>
      <c r="CO43" s="176">
        <v>0</v>
      </c>
      <c r="CP43" s="224"/>
      <c r="CQ43" s="176">
        <v>0</v>
      </c>
      <c r="CR43" s="224"/>
      <c r="CS43" s="176">
        <v>0</v>
      </c>
      <c r="CT43" s="176"/>
      <c r="CU43" s="176">
        <v>0</v>
      </c>
      <c r="CV43" s="224"/>
      <c r="CW43" s="176"/>
      <c r="CX43" s="224"/>
      <c r="CY43" s="176">
        <v>0</v>
      </c>
      <c r="CZ43" s="224"/>
      <c r="DA43" s="176">
        <v>0</v>
      </c>
      <c r="DB43" s="224"/>
      <c r="DC43" s="176"/>
      <c r="DD43" s="224"/>
      <c r="DE43" s="176">
        <v>0</v>
      </c>
      <c r="DF43" s="224"/>
      <c r="DG43" s="176"/>
      <c r="DH43" s="224"/>
      <c r="DI43" s="176"/>
      <c r="DJ43" s="326"/>
      <c r="DK43" s="176"/>
      <c r="DL43" s="224"/>
      <c r="DM43" s="176"/>
      <c r="DN43" s="224"/>
      <c r="DO43" s="176"/>
      <c r="DP43" s="224"/>
      <c r="DQ43" s="176"/>
      <c r="DR43" s="224"/>
      <c r="DS43" s="176"/>
      <c r="DT43" s="176"/>
      <c r="DU43" s="176"/>
      <c r="DV43" s="224"/>
      <c r="DW43" s="176"/>
      <c r="DX43" s="224"/>
      <c r="DY43" s="176"/>
      <c r="DZ43" s="224"/>
      <c r="EA43" s="176"/>
      <c r="EB43" s="224"/>
      <c r="EC43" s="176">
        <v>0</v>
      </c>
      <c r="ED43" s="224"/>
      <c r="EE43" s="176"/>
      <c r="EF43" s="224"/>
      <c r="EG43" s="176">
        <v>1000</v>
      </c>
      <c r="EH43" s="224"/>
      <c r="EI43" s="176">
        <v>0</v>
      </c>
      <c r="EJ43" s="224"/>
      <c r="EK43" s="176"/>
      <c r="EL43" s="176"/>
      <c r="EM43" s="224"/>
      <c r="EN43" s="176">
        <v>2000</v>
      </c>
      <c r="EO43" s="224"/>
      <c r="EP43" s="176"/>
      <c r="EQ43" s="224">
        <v>0</v>
      </c>
      <c r="ER43" s="176"/>
      <c r="ES43" s="224"/>
      <c r="ET43" s="176"/>
      <c r="EU43" s="224"/>
      <c r="EV43" s="176"/>
      <c r="EW43" s="379"/>
      <c r="EX43" s="176"/>
      <c r="EY43" s="224"/>
      <c r="EZ43" s="176"/>
      <c r="FA43" s="224"/>
      <c r="FB43" s="217">
        <f t="shared" si="2"/>
        <v>1100</v>
      </c>
      <c r="FC43" s="224">
        <f t="shared" si="3"/>
        <v>9100</v>
      </c>
    </row>
    <row r="44" spans="1:159" s="351" customFormat="1" ht="45.6" customHeight="1">
      <c r="A44" s="110">
        <v>29</v>
      </c>
      <c r="B44" s="110" t="s">
        <v>6127</v>
      </c>
      <c r="C44" s="110" t="s">
        <v>6127</v>
      </c>
      <c r="D44" s="110">
        <v>177</v>
      </c>
      <c r="E44" s="110">
        <v>216</v>
      </c>
      <c r="F44" s="348" t="s">
        <v>6128</v>
      </c>
      <c r="G44" s="115" t="s">
        <v>1638</v>
      </c>
      <c r="H44" s="115" t="s">
        <v>464</v>
      </c>
      <c r="I44" s="115" t="s">
        <v>6129</v>
      </c>
      <c r="J44" s="115">
        <v>36</v>
      </c>
      <c r="K44" s="115" t="s">
        <v>6130</v>
      </c>
      <c r="L44" s="115" t="s">
        <v>6084</v>
      </c>
      <c r="M44" s="115" t="s">
        <v>10</v>
      </c>
      <c r="N44" s="349">
        <v>749000</v>
      </c>
      <c r="O44" s="115" t="s">
        <v>3073</v>
      </c>
      <c r="P44" s="115">
        <v>50</v>
      </c>
      <c r="Q44" s="176">
        <v>0</v>
      </c>
      <c r="R44" s="224"/>
      <c r="S44" s="176"/>
      <c r="T44" s="224"/>
      <c r="U44" s="176"/>
      <c r="V44" s="224"/>
      <c r="W44" s="176"/>
      <c r="X44" s="224"/>
      <c r="Y44" s="176"/>
      <c r="Z44" s="224"/>
      <c r="AA44" s="176"/>
      <c r="AB44" s="224"/>
      <c r="AC44" s="176">
        <v>5000</v>
      </c>
      <c r="AD44" s="224">
        <v>400</v>
      </c>
      <c r="AE44" s="176"/>
      <c r="AF44" s="224"/>
      <c r="AG44" s="176">
        <v>12000</v>
      </c>
      <c r="AH44" s="224"/>
      <c r="AI44" s="176"/>
      <c r="AJ44" s="224"/>
      <c r="AK44" s="176">
        <v>0</v>
      </c>
      <c r="AL44" s="224"/>
      <c r="AM44" s="176">
        <v>0</v>
      </c>
      <c r="AN44" s="224"/>
      <c r="AO44" s="176"/>
      <c r="AP44" s="224"/>
      <c r="AQ44" s="176"/>
      <c r="AR44" s="224"/>
      <c r="AS44" s="176"/>
      <c r="AT44" s="176"/>
      <c r="AU44" s="176">
        <v>0</v>
      </c>
      <c r="AV44" s="224"/>
      <c r="AW44" s="176"/>
      <c r="AX44" s="224"/>
      <c r="AY44" s="176"/>
      <c r="AZ44" s="224"/>
      <c r="BA44" s="176"/>
      <c r="BB44" s="224"/>
      <c r="BC44" s="176">
        <v>0</v>
      </c>
      <c r="BD44" s="263"/>
      <c r="BE44" s="176">
        <v>0</v>
      </c>
      <c r="BF44" s="224">
        <v>0</v>
      </c>
      <c r="BG44" s="176">
        <v>0</v>
      </c>
      <c r="BH44" s="224"/>
      <c r="BI44" s="176">
        <v>0</v>
      </c>
      <c r="BJ44" s="224"/>
      <c r="BK44" s="176">
        <v>20000</v>
      </c>
      <c r="BL44" s="224">
        <v>20000</v>
      </c>
      <c r="BM44" s="176">
        <v>0</v>
      </c>
      <c r="BN44" s="224"/>
      <c r="BO44" s="176">
        <v>0</v>
      </c>
      <c r="BP44" s="225"/>
      <c r="BQ44" s="176">
        <v>25000</v>
      </c>
      <c r="BR44" s="224">
        <v>5000</v>
      </c>
      <c r="BS44" s="176"/>
      <c r="BT44" s="224"/>
      <c r="BU44" s="176"/>
      <c r="BV44" s="176"/>
      <c r="BW44" s="176">
        <v>0</v>
      </c>
      <c r="BX44" s="224"/>
      <c r="BY44" s="176">
        <v>30000</v>
      </c>
      <c r="BZ44" s="177">
        <v>24480</v>
      </c>
      <c r="CA44" s="176"/>
      <c r="CB44" s="224"/>
      <c r="CC44" s="176">
        <v>0</v>
      </c>
      <c r="CD44" s="224">
        <v>0</v>
      </c>
      <c r="CE44" s="176">
        <v>50000</v>
      </c>
      <c r="CF44" s="224">
        <v>0</v>
      </c>
      <c r="CG44" s="176">
        <v>100000</v>
      </c>
      <c r="CH44" s="224">
        <v>70000</v>
      </c>
      <c r="CI44" s="176">
        <v>0</v>
      </c>
      <c r="CJ44" s="176">
        <v>0</v>
      </c>
      <c r="CK44" s="176">
        <v>0</v>
      </c>
      <c r="CL44" s="224"/>
      <c r="CM44" s="176"/>
      <c r="CN44" s="224"/>
      <c r="CO44" s="176">
        <v>300000</v>
      </c>
      <c r="CP44" s="224">
        <v>264000</v>
      </c>
      <c r="CQ44" s="176">
        <v>0</v>
      </c>
      <c r="CR44" s="224"/>
      <c r="CS44" s="176">
        <v>0</v>
      </c>
      <c r="CT44" s="176"/>
      <c r="CU44" s="176">
        <v>0</v>
      </c>
      <c r="CV44" s="224"/>
      <c r="CW44" s="176"/>
      <c r="CX44" s="224"/>
      <c r="CY44" s="176">
        <v>0</v>
      </c>
      <c r="CZ44" s="224"/>
      <c r="DA44" s="176">
        <v>2000</v>
      </c>
      <c r="DB44" s="224">
        <v>0</v>
      </c>
      <c r="DC44" s="176"/>
      <c r="DD44" s="224"/>
      <c r="DE44" s="176">
        <v>0</v>
      </c>
      <c r="DF44" s="224"/>
      <c r="DG44" s="176">
        <v>20000</v>
      </c>
      <c r="DH44" s="224">
        <v>24000</v>
      </c>
      <c r="DI44" s="176">
        <v>10000</v>
      </c>
      <c r="DJ44" s="326">
        <v>10000</v>
      </c>
      <c r="DK44" s="176">
        <v>5000</v>
      </c>
      <c r="DL44" s="224">
        <v>5000</v>
      </c>
      <c r="DM44" s="176"/>
      <c r="DN44" s="224"/>
      <c r="DO44" s="176"/>
      <c r="DP44" s="224"/>
      <c r="DQ44" s="176">
        <v>60000</v>
      </c>
      <c r="DR44" s="224">
        <v>48000</v>
      </c>
      <c r="DS44" s="176"/>
      <c r="DT44" s="176"/>
      <c r="DU44" s="176">
        <v>10000</v>
      </c>
      <c r="DV44" s="224">
        <v>5000</v>
      </c>
      <c r="DW44" s="176">
        <v>40000</v>
      </c>
      <c r="DX44" s="224">
        <v>40000</v>
      </c>
      <c r="DY44" s="176"/>
      <c r="DZ44" s="224"/>
      <c r="EA44" s="176"/>
      <c r="EB44" s="224"/>
      <c r="EC44" s="176">
        <v>0</v>
      </c>
      <c r="ED44" s="224"/>
      <c r="EE44" s="176">
        <v>10000</v>
      </c>
      <c r="EF44" s="224">
        <v>5000</v>
      </c>
      <c r="EG44" s="176">
        <v>20000</v>
      </c>
      <c r="EH44" s="224"/>
      <c r="EI44" s="176">
        <v>0</v>
      </c>
      <c r="EJ44" s="224"/>
      <c r="EK44" s="176"/>
      <c r="EL44" s="176"/>
      <c r="EM44" s="224"/>
      <c r="EN44" s="176">
        <v>0</v>
      </c>
      <c r="EO44" s="224">
        <v>5000</v>
      </c>
      <c r="EP44" s="176"/>
      <c r="EQ44" s="224">
        <v>0</v>
      </c>
      <c r="ER44" s="176">
        <v>30000</v>
      </c>
      <c r="ES44" s="224">
        <v>10000</v>
      </c>
      <c r="ET44" s="176"/>
      <c r="EU44" s="224"/>
      <c r="EV44" s="176"/>
      <c r="EW44" s="379"/>
      <c r="EX44" s="176"/>
      <c r="EY44" s="224"/>
      <c r="EZ44" s="176"/>
      <c r="FA44" s="224"/>
      <c r="FB44" s="217">
        <f t="shared" si="2"/>
        <v>535880</v>
      </c>
      <c r="FC44" s="224">
        <f t="shared" si="3"/>
        <v>213120</v>
      </c>
    </row>
    <row r="45" spans="1:159" s="351" customFormat="1" ht="45.6" customHeight="1">
      <c r="A45" s="110">
        <v>30</v>
      </c>
      <c r="B45" s="110" t="s">
        <v>6131</v>
      </c>
      <c r="C45" s="110" t="s">
        <v>6131</v>
      </c>
      <c r="D45" s="110">
        <v>177</v>
      </c>
      <c r="E45" s="110">
        <v>216</v>
      </c>
      <c r="F45" s="348" t="s">
        <v>6132</v>
      </c>
      <c r="G45" s="115" t="s">
        <v>944</v>
      </c>
      <c r="H45" s="115" t="s">
        <v>6133</v>
      </c>
      <c r="I45" s="115" t="s">
        <v>6134</v>
      </c>
      <c r="J45" s="115">
        <v>24</v>
      </c>
      <c r="K45" s="115" t="s">
        <v>6135</v>
      </c>
      <c r="L45" s="115" t="s">
        <v>2057</v>
      </c>
      <c r="M45" s="115" t="s">
        <v>66</v>
      </c>
      <c r="N45" s="349">
        <v>206000</v>
      </c>
      <c r="O45" s="115" t="s">
        <v>3072</v>
      </c>
      <c r="P45" s="115">
        <v>87</v>
      </c>
      <c r="Q45" s="176">
        <v>0</v>
      </c>
      <c r="R45" s="224"/>
      <c r="S45" s="176"/>
      <c r="T45" s="224"/>
      <c r="U45" s="176"/>
      <c r="V45" s="224"/>
      <c r="W45" s="176"/>
      <c r="X45" s="224"/>
      <c r="Y45" s="176"/>
      <c r="Z45" s="224"/>
      <c r="AA45" s="176"/>
      <c r="AB45" s="224"/>
      <c r="AC45" s="176">
        <v>0</v>
      </c>
      <c r="AD45" s="224"/>
      <c r="AE45" s="176"/>
      <c r="AF45" s="224"/>
      <c r="AG45" s="176">
        <v>0</v>
      </c>
      <c r="AH45" s="224"/>
      <c r="AI45" s="176">
        <v>5000</v>
      </c>
      <c r="AJ45" s="224"/>
      <c r="AK45" s="176">
        <v>0</v>
      </c>
      <c r="AL45" s="224"/>
      <c r="AM45" s="176">
        <v>0</v>
      </c>
      <c r="AN45" s="224"/>
      <c r="AO45" s="176"/>
      <c r="AP45" s="224"/>
      <c r="AQ45" s="176">
        <v>5000</v>
      </c>
      <c r="AR45" s="224">
        <v>900</v>
      </c>
      <c r="AS45" s="176"/>
      <c r="AT45" s="176"/>
      <c r="AU45" s="176">
        <v>0</v>
      </c>
      <c r="AV45" s="224"/>
      <c r="AW45" s="176"/>
      <c r="AX45" s="224"/>
      <c r="AY45" s="176"/>
      <c r="AZ45" s="224"/>
      <c r="BA45" s="176"/>
      <c r="BB45" s="224"/>
      <c r="BC45" s="176">
        <v>0</v>
      </c>
      <c r="BD45" s="263"/>
      <c r="BE45" s="176">
        <v>0</v>
      </c>
      <c r="BF45" s="224">
        <v>0</v>
      </c>
      <c r="BG45" s="176">
        <v>0</v>
      </c>
      <c r="BH45" s="224"/>
      <c r="BI45" s="176">
        <v>0</v>
      </c>
      <c r="BJ45" s="224"/>
      <c r="BK45" s="176">
        <v>0</v>
      </c>
      <c r="BL45" s="224"/>
      <c r="BM45" s="176">
        <v>0</v>
      </c>
      <c r="BN45" s="224"/>
      <c r="BO45" s="176">
        <v>10000</v>
      </c>
      <c r="BP45" s="225"/>
      <c r="BQ45" s="176"/>
      <c r="BR45" s="224"/>
      <c r="BS45" s="176">
        <v>5000</v>
      </c>
      <c r="BT45" s="224">
        <v>600</v>
      </c>
      <c r="BU45" s="176">
        <v>5000</v>
      </c>
      <c r="BV45" s="176">
        <v>5000</v>
      </c>
      <c r="BW45" s="176">
        <v>10000</v>
      </c>
      <c r="BX45" s="224">
        <v>1800</v>
      </c>
      <c r="BY45" s="176">
        <v>5000</v>
      </c>
      <c r="BZ45" s="177"/>
      <c r="CA45" s="176">
        <v>10000</v>
      </c>
      <c r="CB45" s="224"/>
      <c r="CC45" s="176">
        <v>10000</v>
      </c>
      <c r="CD45" s="224">
        <v>10000</v>
      </c>
      <c r="CE45" s="176">
        <v>10000</v>
      </c>
      <c r="CF45" s="224">
        <v>2000</v>
      </c>
      <c r="CG45" s="176"/>
      <c r="CH45" s="224"/>
      <c r="CI45" s="176">
        <v>6000</v>
      </c>
      <c r="CJ45" s="176">
        <v>0</v>
      </c>
      <c r="CK45" s="176">
        <v>6000</v>
      </c>
      <c r="CL45" s="224"/>
      <c r="CM45" s="176"/>
      <c r="CN45" s="224"/>
      <c r="CO45" s="176">
        <v>0</v>
      </c>
      <c r="CP45" s="224"/>
      <c r="CQ45" s="176">
        <v>0</v>
      </c>
      <c r="CR45" s="224"/>
      <c r="CS45" s="176">
        <v>0</v>
      </c>
      <c r="CT45" s="176"/>
      <c r="CU45" s="176">
        <v>0</v>
      </c>
      <c r="CV45" s="224"/>
      <c r="CW45" s="176"/>
      <c r="CX45" s="224"/>
      <c r="CY45" s="176">
        <v>0</v>
      </c>
      <c r="CZ45" s="224"/>
      <c r="DA45" s="176">
        <v>0</v>
      </c>
      <c r="DB45" s="224"/>
      <c r="DC45" s="176"/>
      <c r="DD45" s="224"/>
      <c r="DE45" s="176">
        <v>0</v>
      </c>
      <c r="DF45" s="224"/>
      <c r="DG45" s="176">
        <v>20000</v>
      </c>
      <c r="DH45" s="224">
        <v>0</v>
      </c>
      <c r="DI45" s="176">
        <v>50000</v>
      </c>
      <c r="DJ45" s="326">
        <v>2500</v>
      </c>
      <c r="DK45" s="176">
        <v>10000</v>
      </c>
      <c r="DL45" s="224">
        <v>10000</v>
      </c>
      <c r="DM45" s="176"/>
      <c r="DN45" s="224"/>
      <c r="DO45" s="176"/>
      <c r="DP45" s="224"/>
      <c r="DQ45" s="176"/>
      <c r="DR45" s="224"/>
      <c r="DS45" s="176"/>
      <c r="DT45" s="176"/>
      <c r="DU45" s="176"/>
      <c r="DV45" s="224"/>
      <c r="DW45" s="176"/>
      <c r="DX45" s="224"/>
      <c r="DY45" s="176"/>
      <c r="DZ45" s="224"/>
      <c r="EA45" s="176"/>
      <c r="EB45" s="224"/>
      <c r="EC45" s="176">
        <v>5000</v>
      </c>
      <c r="ED45" s="224"/>
      <c r="EE45" s="176">
        <v>30000</v>
      </c>
      <c r="EF45" s="224">
        <v>4000</v>
      </c>
      <c r="EG45" s="176"/>
      <c r="EH45" s="224"/>
      <c r="EI45" s="176">
        <v>10000</v>
      </c>
      <c r="EJ45" s="224">
        <v>3600</v>
      </c>
      <c r="EK45" s="176"/>
      <c r="EL45" s="176"/>
      <c r="EM45" s="224"/>
      <c r="EN45" s="176">
        <v>5000</v>
      </c>
      <c r="EO45" s="224"/>
      <c r="EP45" s="176"/>
      <c r="EQ45" s="224">
        <v>0</v>
      </c>
      <c r="ER45" s="176"/>
      <c r="ES45" s="224"/>
      <c r="ET45" s="176"/>
      <c r="EU45" s="224"/>
      <c r="EV45" s="176"/>
      <c r="EW45" s="379"/>
      <c r="EX45" s="176"/>
      <c r="EY45" s="224"/>
      <c r="EZ45" s="176"/>
      <c r="FA45" s="224"/>
      <c r="FB45" s="217">
        <f t="shared" si="2"/>
        <v>35400</v>
      </c>
      <c r="FC45" s="224">
        <f t="shared" si="3"/>
        <v>170600</v>
      </c>
    </row>
    <row r="46" spans="1:159" s="351" customFormat="1" ht="45.6" customHeight="1">
      <c r="A46" s="110">
        <v>31</v>
      </c>
      <c r="B46" s="110" t="s">
        <v>6136</v>
      </c>
      <c r="C46" s="110" t="s">
        <v>6136</v>
      </c>
      <c r="D46" s="110">
        <v>181</v>
      </c>
      <c r="E46" s="110">
        <v>220</v>
      </c>
      <c r="F46" s="348" t="s">
        <v>6137</v>
      </c>
      <c r="G46" s="115" t="s">
        <v>26</v>
      </c>
      <c r="H46" s="115" t="s">
        <v>1153</v>
      </c>
      <c r="I46" s="115" t="s">
        <v>6138</v>
      </c>
      <c r="J46" s="115">
        <v>36</v>
      </c>
      <c r="K46" s="115" t="s">
        <v>6139</v>
      </c>
      <c r="L46" s="115" t="s">
        <v>6140</v>
      </c>
      <c r="M46" s="115" t="s">
        <v>10</v>
      </c>
      <c r="N46" s="349">
        <v>38000</v>
      </c>
      <c r="O46" s="115" t="s">
        <v>3064</v>
      </c>
      <c r="P46" s="115">
        <v>27</v>
      </c>
      <c r="Q46" s="176">
        <v>0</v>
      </c>
      <c r="R46" s="224"/>
      <c r="S46" s="176">
        <v>10000</v>
      </c>
      <c r="T46" s="224"/>
      <c r="U46" s="176"/>
      <c r="V46" s="224"/>
      <c r="W46" s="176"/>
      <c r="X46" s="224"/>
      <c r="Y46" s="176"/>
      <c r="Z46" s="224"/>
      <c r="AA46" s="176"/>
      <c r="AB46" s="224"/>
      <c r="AC46" s="176">
        <v>0</v>
      </c>
      <c r="AD46" s="224"/>
      <c r="AE46" s="176"/>
      <c r="AF46" s="224"/>
      <c r="AG46" s="176">
        <v>5000</v>
      </c>
      <c r="AH46" s="224"/>
      <c r="AI46" s="176"/>
      <c r="AJ46" s="224"/>
      <c r="AK46" s="176">
        <v>2000</v>
      </c>
      <c r="AL46" s="224">
        <v>500</v>
      </c>
      <c r="AM46" s="176">
        <v>0</v>
      </c>
      <c r="AN46" s="224"/>
      <c r="AO46" s="176"/>
      <c r="AP46" s="224"/>
      <c r="AQ46" s="176"/>
      <c r="AR46" s="224"/>
      <c r="AS46" s="176"/>
      <c r="AT46" s="176"/>
      <c r="AU46" s="176">
        <v>0</v>
      </c>
      <c r="AV46" s="224"/>
      <c r="AW46" s="176">
        <v>5000</v>
      </c>
      <c r="AX46" s="224"/>
      <c r="AY46" s="176"/>
      <c r="AZ46" s="224"/>
      <c r="BA46" s="176"/>
      <c r="BB46" s="224"/>
      <c r="BC46" s="176">
        <v>0</v>
      </c>
      <c r="BD46" s="263"/>
      <c r="BE46" s="176">
        <v>0</v>
      </c>
      <c r="BF46" s="224">
        <v>0</v>
      </c>
      <c r="BG46" s="176">
        <v>0</v>
      </c>
      <c r="BH46" s="224"/>
      <c r="BI46" s="176">
        <v>0</v>
      </c>
      <c r="BJ46" s="224"/>
      <c r="BK46" s="176">
        <v>0</v>
      </c>
      <c r="BL46" s="224"/>
      <c r="BM46" s="176">
        <v>0</v>
      </c>
      <c r="BN46" s="224"/>
      <c r="BO46" s="176">
        <v>0</v>
      </c>
      <c r="BP46" s="225"/>
      <c r="BQ46" s="176"/>
      <c r="BR46" s="224"/>
      <c r="BS46" s="176"/>
      <c r="BT46" s="224"/>
      <c r="BU46" s="176"/>
      <c r="BV46" s="176"/>
      <c r="BW46" s="176">
        <v>0</v>
      </c>
      <c r="BX46" s="224"/>
      <c r="BY46" s="176">
        <v>0</v>
      </c>
      <c r="BZ46" s="177"/>
      <c r="CA46" s="176"/>
      <c r="CB46" s="224"/>
      <c r="CC46" s="176">
        <v>0</v>
      </c>
      <c r="CD46" s="224">
        <v>0</v>
      </c>
      <c r="CE46" s="176">
        <v>0</v>
      </c>
      <c r="CF46" s="224"/>
      <c r="CG46" s="176">
        <v>5000</v>
      </c>
      <c r="CH46" s="224">
        <v>2000</v>
      </c>
      <c r="CI46" s="176">
        <v>0</v>
      </c>
      <c r="CJ46" s="176">
        <v>0</v>
      </c>
      <c r="CK46" s="176">
        <v>0</v>
      </c>
      <c r="CL46" s="224"/>
      <c r="CM46" s="176">
        <v>1000</v>
      </c>
      <c r="CN46" s="224"/>
      <c r="CO46" s="176">
        <v>0</v>
      </c>
      <c r="CP46" s="224"/>
      <c r="CQ46" s="176">
        <v>10000</v>
      </c>
      <c r="CR46" s="224"/>
      <c r="CS46" s="176">
        <v>0</v>
      </c>
      <c r="CT46" s="176"/>
      <c r="CU46" s="176">
        <v>0</v>
      </c>
      <c r="CV46" s="224"/>
      <c r="CW46" s="176"/>
      <c r="CX46" s="224"/>
      <c r="CY46" s="176">
        <v>0</v>
      </c>
      <c r="CZ46" s="224"/>
      <c r="DA46" s="176">
        <v>0</v>
      </c>
      <c r="DB46" s="224"/>
      <c r="DC46" s="176"/>
      <c r="DD46" s="224"/>
      <c r="DE46" s="176">
        <v>0</v>
      </c>
      <c r="DF46" s="224"/>
      <c r="DG46" s="176"/>
      <c r="DH46" s="224"/>
      <c r="DI46" s="176"/>
      <c r="DJ46" s="326"/>
      <c r="DK46" s="176"/>
      <c r="DL46" s="224"/>
      <c r="DM46" s="176"/>
      <c r="DN46" s="224"/>
      <c r="DO46" s="176"/>
      <c r="DP46" s="224"/>
      <c r="DQ46" s="176"/>
      <c r="DR46" s="224"/>
      <c r="DS46" s="176"/>
      <c r="DT46" s="176"/>
      <c r="DU46" s="176"/>
      <c r="DV46" s="224"/>
      <c r="DW46" s="176"/>
      <c r="DX46" s="224"/>
      <c r="DY46" s="176"/>
      <c r="DZ46" s="224"/>
      <c r="EA46" s="176"/>
      <c r="EB46" s="224"/>
      <c r="EC46" s="176">
        <v>0</v>
      </c>
      <c r="ED46" s="224"/>
      <c r="EE46" s="176"/>
      <c r="EF46" s="224"/>
      <c r="EG46" s="176"/>
      <c r="EH46" s="224"/>
      <c r="EI46" s="176">
        <v>0</v>
      </c>
      <c r="EJ46" s="224"/>
      <c r="EK46" s="176"/>
      <c r="EL46" s="176"/>
      <c r="EM46" s="224"/>
      <c r="EN46" s="176">
        <v>0</v>
      </c>
      <c r="EO46" s="224"/>
      <c r="EP46" s="176"/>
      <c r="EQ46" s="224">
        <v>0</v>
      </c>
      <c r="ER46" s="176"/>
      <c r="ES46" s="224"/>
      <c r="ET46" s="176"/>
      <c r="EU46" s="224"/>
      <c r="EV46" s="176"/>
      <c r="EW46" s="379"/>
      <c r="EX46" s="176"/>
      <c r="EY46" s="224"/>
      <c r="EZ46" s="176"/>
      <c r="FA46" s="224"/>
      <c r="FB46" s="217">
        <f t="shared" si="2"/>
        <v>2500</v>
      </c>
      <c r="FC46" s="224">
        <f t="shared" si="3"/>
        <v>35500</v>
      </c>
    </row>
    <row r="47" spans="1:159" s="351" customFormat="1" ht="45.6" customHeight="1">
      <c r="A47" s="110">
        <v>32</v>
      </c>
      <c r="B47" s="110" t="s">
        <v>6141</v>
      </c>
      <c r="C47" s="110" t="s">
        <v>6141</v>
      </c>
      <c r="D47" s="122">
        <v>183</v>
      </c>
      <c r="E47" s="110">
        <v>223</v>
      </c>
      <c r="F47" s="348" t="s">
        <v>6142</v>
      </c>
      <c r="G47" s="115" t="s">
        <v>89</v>
      </c>
      <c r="H47" s="115" t="s">
        <v>13</v>
      </c>
      <c r="I47" s="115" t="s">
        <v>4004</v>
      </c>
      <c r="J47" s="115">
        <v>36</v>
      </c>
      <c r="K47" s="115" t="s">
        <v>6143</v>
      </c>
      <c r="L47" s="115" t="s">
        <v>2129</v>
      </c>
      <c r="M47" s="115" t="s">
        <v>10</v>
      </c>
      <c r="N47" s="349">
        <v>209600</v>
      </c>
      <c r="O47" s="115" t="s">
        <v>3083</v>
      </c>
      <c r="P47" s="115">
        <v>91</v>
      </c>
      <c r="Q47" s="176">
        <v>0</v>
      </c>
      <c r="R47" s="224"/>
      <c r="S47" s="176"/>
      <c r="T47" s="224"/>
      <c r="U47" s="176"/>
      <c r="V47" s="224"/>
      <c r="W47" s="176"/>
      <c r="X47" s="224"/>
      <c r="Y47" s="176"/>
      <c r="Z47" s="224"/>
      <c r="AA47" s="176"/>
      <c r="AB47" s="224"/>
      <c r="AC47" s="176">
        <v>30000</v>
      </c>
      <c r="AD47" s="224"/>
      <c r="AE47" s="176"/>
      <c r="AF47" s="224"/>
      <c r="AG47" s="176">
        <v>12000</v>
      </c>
      <c r="AH47" s="224"/>
      <c r="AI47" s="176"/>
      <c r="AJ47" s="224"/>
      <c r="AK47" s="176">
        <v>0</v>
      </c>
      <c r="AL47" s="224"/>
      <c r="AM47" s="176">
        <v>0</v>
      </c>
      <c r="AN47" s="224"/>
      <c r="AO47" s="176"/>
      <c r="AP47" s="224"/>
      <c r="AQ47" s="176"/>
      <c r="AR47" s="224"/>
      <c r="AS47" s="176"/>
      <c r="AT47" s="176">
        <v>20000</v>
      </c>
      <c r="AU47" s="176">
        <v>20000</v>
      </c>
      <c r="AV47" s="224">
        <v>0</v>
      </c>
      <c r="AW47" s="176">
        <v>1000</v>
      </c>
      <c r="AX47" s="224"/>
      <c r="AY47" s="176"/>
      <c r="AZ47" s="224"/>
      <c r="BA47" s="176">
        <v>10000</v>
      </c>
      <c r="BB47" s="224">
        <v>0</v>
      </c>
      <c r="BC47" s="176">
        <v>0</v>
      </c>
      <c r="BD47" s="263"/>
      <c r="BE47" s="176">
        <v>0</v>
      </c>
      <c r="BF47" s="224">
        <v>0</v>
      </c>
      <c r="BG47" s="176">
        <v>0</v>
      </c>
      <c r="BH47" s="224"/>
      <c r="BI47" s="176">
        <v>0</v>
      </c>
      <c r="BJ47" s="224"/>
      <c r="BK47" s="176">
        <v>10000</v>
      </c>
      <c r="BL47" s="224"/>
      <c r="BM47" s="176">
        <v>40000</v>
      </c>
      <c r="BN47" s="224"/>
      <c r="BO47" s="176">
        <v>0</v>
      </c>
      <c r="BP47" s="225"/>
      <c r="BQ47" s="176"/>
      <c r="BR47" s="224"/>
      <c r="BS47" s="176"/>
      <c r="BT47" s="224"/>
      <c r="BU47" s="176"/>
      <c r="BV47" s="176"/>
      <c r="BW47" s="176">
        <v>0</v>
      </c>
      <c r="BX47" s="224"/>
      <c r="BY47" s="176">
        <v>0</v>
      </c>
      <c r="BZ47" s="177"/>
      <c r="CA47" s="176"/>
      <c r="CB47" s="224"/>
      <c r="CC47" s="176">
        <v>30000</v>
      </c>
      <c r="CD47" s="224">
        <v>0</v>
      </c>
      <c r="CE47" s="176">
        <v>10000</v>
      </c>
      <c r="CF47" s="224">
        <v>10000</v>
      </c>
      <c r="CG47" s="176">
        <v>10000</v>
      </c>
      <c r="CH47" s="224"/>
      <c r="CI47" s="176">
        <v>0</v>
      </c>
      <c r="CJ47" s="176">
        <v>0</v>
      </c>
      <c r="CK47" s="176">
        <v>0</v>
      </c>
      <c r="CL47" s="224"/>
      <c r="CM47" s="176"/>
      <c r="CN47" s="224"/>
      <c r="CO47" s="176">
        <v>20000</v>
      </c>
      <c r="CP47" s="224">
        <v>10000</v>
      </c>
      <c r="CQ47" s="176">
        <v>0</v>
      </c>
      <c r="CR47" s="224"/>
      <c r="CS47" s="176">
        <v>12000</v>
      </c>
      <c r="CT47" s="176"/>
      <c r="CU47" s="176">
        <v>0</v>
      </c>
      <c r="CV47" s="224"/>
      <c r="CW47" s="176"/>
      <c r="CX47" s="224"/>
      <c r="CY47" s="176">
        <v>1000</v>
      </c>
      <c r="CZ47" s="224"/>
      <c r="DA47" s="176">
        <v>0</v>
      </c>
      <c r="DB47" s="224"/>
      <c r="DC47" s="176">
        <v>3600</v>
      </c>
      <c r="DD47" s="224">
        <v>0</v>
      </c>
      <c r="DE47" s="176">
        <v>0</v>
      </c>
      <c r="DF47" s="224"/>
      <c r="DG47" s="176"/>
      <c r="DH47" s="224"/>
      <c r="DI47" s="176"/>
      <c r="DJ47" s="326"/>
      <c r="DK47" s="176"/>
      <c r="DL47" s="224"/>
      <c r="DM47" s="176"/>
      <c r="DN47" s="224"/>
      <c r="DO47" s="176"/>
      <c r="DP47" s="224"/>
      <c r="DQ47" s="176"/>
      <c r="DR47" s="224"/>
      <c r="DS47" s="176"/>
      <c r="DT47" s="176"/>
      <c r="DU47" s="176"/>
      <c r="DV47" s="224"/>
      <c r="DW47" s="176"/>
      <c r="DX47" s="224"/>
      <c r="DY47" s="176"/>
      <c r="DZ47" s="224"/>
      <c r="EA47" s="176"/>
      <c r="EB47" s="224"/>
      <c r="EC47" s="176">
        <v>0</v>
      </c>
      <c r="ED47" s="224"/>
      <c r="EE47" s="176"/>
      <c r="EF47" s="224"/>
      <c r="EG47" s="176"/>
      <c r="EH47" s="224"/>
      <c r="EI47" s="176">
        <v>0</v>
      </c>
      <c r="EJ47" s="224"/>
      <c r="EK47" s="176"/>
      <c r="EL47" s="176"/>
      <c r="EM47" s="224"/>
      <c r="EN47" s="176">
        <v>0</v>
      </c>
      <c r="EO47" s="224"/>
      <c r="EP47" s="176"/>
      <c r="EQ47" s="224">
        <v>0</v>
      </c>
      <c r="ER47" s="176"/>
      <c r="ES47" s="224"/>
      <c r="ET47" s="176"/>
      <c r="EU47" s="224"/>
      <c r="EV47" s="176"/>
      <c r="EW47" s="379"/>
      <c r="EX47" s="176"/>
      <c r="EY47" s="224"/>
      <c r="EZ47" s="176"/>
      <c r="FA47" s="224"/>
      <c r="FB47" s="217">
        <f t="shared" si="2"/>
        <v>20000</v>
      </c>
      <c r="FC47" s="224">
        <f t="shared" si="3"/>
        <v>189600</v>
      </c>
    </row>
    <row r="48" spans="1:159" s="351" customFormat="1" ht="45.6" customHeight="1">
      <c r="A48" s="110">
        <v>33</v>
      </c>
      <c r="B48" s="110" t="s">
        <v>6144</v>
      </c>
      <c r="C48" s="110" t="s">
        <v>6145</v>
      </c>
      <c r="D48" s="122">
        <v>183</v>
      </c>
      <c r="E48" s="110">
        <v>223</v>
      </c>
      <c r="F48" s="348" t="s">
        <v>6146</v>
      </c>
      <c r="G48" s="115" t="s">
        <v>89</v>
      </c>
      <c r="H48" s="115" t="s">
        <v>6147</v>
      </c>
      <c r="I48" s="115" t="s">
        <v>6148</v>
      </c>
      <c r="J48" s="115">
        <v>24</v>
      </c>
      <c r="K48" s="115" t="s">
        <v>6149</v>
      </c>
      <c r="L48" s="115" t="s">
        <v>6150</v>
      </c>
      <c r="M48" s="115" t="s">
        <v>15</v>
      </c>
      <c r="N48" s="349">
        <v>19850</v>
      </c>
      <c r="O48" s="115" t="s">
        <v>3056</v>
      </c>
      <c r="P48" s="115">
        <v>119</v>
      </c>
      <c r="Q48" s="176">
        <v>0</v>
      </c>
      <c r="R48" s="224"/>
      <c r="S48" s="176"/>
      <c r="T48" s="224"/>
      <c r="U48" s="176"/>
      <c r="V48" s="224"/>
      <c r="W48" s="176"/>
      <c r="X48" s="224"/>
      <c r="Y48" s="176"/>
      <c r="Z48" s="224"/>
      <c r="AA48" s="176"/>
      <c r="AB48" s="224"/>
      <c r="AC48" s="176">
        <v>10000</v>
      </c>
      <c r="AD48" s="224">
        <v>2400</v>
      </c>
      <c r="AE48" s="176"/>
      <c r="AF48" s="224"/>
      <c r="AG48" s="176">
        <v>0</v>
      </c>
      <c r="AH48" s="224"/>
      <c r="AI48" s="176"/>
      <c r="AJ48" s="224"/>
      <c r="AK48" s="176">
        <v>0</v>
      </c>
      <c r="AL48" s="224"/>
      <c r="AM48" s="176">
        <v>0</v>
      </c>
      <c r="AN48" s="224"/>
      <c r="AO48" s="176"/>
      <c r="AP48" s="224"/>
      <c r="AQ48" s="176"/>
      <c r="AR48" s="224"/>
      <c r="AS48" s="176"/>
      <c r="AT48" s="176">
        <v>2000</v>
      </c>
      <c r="AU48" s="176">
        <v>2000</v>
      </c>
      <c r="AV48" s="224">
        <v>0</v>
      </c>
      <c r="AW48" s="176"/>
      <c r="AX48" s="224"/>
      <c r="AY48" s="176">
        <v>500</v>
      </c>
      <c r="AZ48" s="224">
        <v>400</v>
      </c>
      <c r="BA48" s="176">
        <v>850</v>
      </c>
      <c r="BB48" s="224">
        <v>850</v>
      </c>
      <c r="BC48" s="176">
        <v>0</v>
      </c>
      <c r="BD48" s="263"/>
      <c r="BE48" s="176">
        <v>0</v>
      </c>
      <c r="BF48" s="224">
        <v>0</v>
      </c>
      <c r="BG48" s="176">
        <v>0</v>
      </c>
      <c r="BH48" s="224"/>
      <c r="BI48" s="176">
        <v>0</v>
      </c>
      <c r="BJ48" s="224"/>
      <c r="BK48" s="176">
        <v>0</v>
      </c>
      <c r="BL48" s="224"/>
      <c r="BM48" s="176">
        <v>1000</v>
      </c>
      <c r="BN48" s="224">
        <v>200</v>
      </c>
      <c r="BO48" s="176">
        <v>500</v>
      </c>
      <c r="BP48" s="225"/>
      <c r="BQ48" s="176">
        <v>500</v>
      </c>
      <c r="BR48" s="224">
        <v>200</v>
      </c>
      <c r="BS48" s="176"/>
      <c r="BT48" s="224"/>
      <c r="BU48" s="176"/>
      <c r="BV48" s="176"/>
      <c r="BW48" s="176">
        <v>0</v>
      </c>
      <c r="BX48" s="224"/>
      <c r="BY48" s="176">
        <v>200</v>
      </c>
      <c r="BZ48" s="177">
        <v>200</v>
      </c>
      <c r="CA48" s="176"/>
      <c r="CB48" s="224"/>
      <c r="CC48" s="176">
        <v>1000</v>
      </c>
      <c r="CD48" s="224">
        <v>0</v>
      </c>
      <c r="CE48" s="176">
        <v>1000</v>
      </c>
      <c r="CF48" s="224">
        <v>100</v>
      </c>
      <c r="CG48" s="176">
        <v>1000</v>
      </c>
      <c r="CH48" s="224"/>
      <c r="CI48" s="176">
        <v>0</v>
      </c>
      <c r="CJ48" s="176">
        <v>1200</v>
      </c>
      <c r="CK48" s="176">
        <v>1200</v>
      </c>
      <c r="CL48" s="224">
        <v>400</v>
      </c>
      <c r="CM48" s="176">
        <v>100</v>
      </c>
      <c r="CN48" s="224">
        <v>100</v>
      </c>
      <c r="CO48" s="176">
        <v>0</v>
      </c>
      <c r="CP48" s="224"/>
      <c r="CQ48" s="176">
        <v>0</v>
      </c>
      <c r="CR48" s="224"/>
      <c r="CS48" s="176">
        <v>0</v>
      </c>
      <c r="CT48" s="176"/>
      <c r="CU48" s="176">
        <v>0</v>
      </c>
      <c r="CV48" s="224"/>
      <c r="CW48" s="176"/>
      <c r="CX48" s="224"/>
      <c r="CY48" s="176">
        <v>0</v>
      </c>
      <c r="CZ48" s="224"/>
      <c r="DA48" s="176">
        <v>0</v>
      </c>
      <c r="DB48" s="224"/>
      <c r="DC48" s="176"/>
      <c r="DD48" s="224"/>
      <c r="DE48" s="176">
        <v>0</v>
      </c>
      <c r="DF48" s="224"/>
      <c r="DG48" s="176"/>
      <c r="DH48" s="224"/>
      <c r="DI48" s="176"/>
      <c r="DJ48" s="326"/>
      <c r="DK48" s="176"/>
      <c r="DL48" s="224"/>
      <c r="DM48" s="176"/>
      <c r="DN48" s="224"/>
      <c r="DO48" s="176"/>
      <c r="DP48" s="224"/>
      <c r="DQ48" s="176"/>
      <c r="DR48" s="224"/>
      <c r="DS48" s="176"/>
      <c r="DT48" s="176"/>
      <c r="DU48" s="176"/>
      <c r="DV48" s="224"/>
      <c r="DW48" s="176"/>
      <c r="DX48" s="224"/>
      <c r="DY48" s="176"/>
      <c r="DZ48" s="224"/>
      <c r="EA48" s="176"/>
      <c r="EB48" s="224"/>
      <c r="EC48" s="176">
        <v>0</v>
      </c>
      <c r="ED48" s="224"/>
      <c r="EE48" s="176"/>
      <c r="EF48" s="224"/>
      <c r="EG48" s="176"/>
      <c r="EH48" s="224"/>
      <c r="EI48" s="176">
        <v>0</v>
      </c>
      <c r="EJ48" s="224"/>
      <c r="EK48" s="176"/>
      <c r="EL48" s="176"/>
      <c r="EM48" s="224"/>
      <c r="EN48" s="176">
        <v>0</v>
      </c>
      <c r="EO48" s="224"/>
      <c r="EP48" s="176"/>
      <c r="EQ48" s="224">
        <v>0</v>
      </c>
      <c r="ER48" s="176"/>
      <c r="ES48" s="224"/>
      <c r="ET48" s="176"/>
      <c r="EU48" s="224"/>
      <c r="EV48" s="176"/>
      <c r="EW48" s="379"/>
      <c r="EX48" s="176"/>
      <c r="EY48" s="224"/>
      <c r="EZ48" s="176"/>
      <c r="FA48" s="224"/>
      <c r="FB48" s="217">
        <f t="shared" si="2"/>
        <v>4850</v>
      </c>
      <c r="FC48" s="224">
        <f t="shared" si="3"/>
        <v>15000</v>
      </c>
    </row>
    <row r="49" spans="1:159" s="351" customFormat="1" ht="45.6" customHeight="1">
      <c r="A49" s="110">
        <v>34</v>
      </c>
      <c r="B49" s="110" t="s">
        <v>6151</v>
      </c>
      <c r="C49" s="110" t="s">
        <v>6152</v>
      </c>
      <c r="D49" s="110">
        <v>191</v>
      </c>
      <c r="E49" s="110">
        <v>233</v>
      </c>
      <c r="F49" s="348" t="s">
        <v>6153</v>
      </c>
      <c r="G49" s="115" t="s">
        <v>6154</v>
      </c>
      <c r="H49" s="115" t="s">
        <v>6155</v>
      </c>
      <c r="I49" s="115" t="s">
        <v>6156</v>
      </c>
      <c r="J49" s="115">
        <v>30</v>
      </c>
      <c r="K49" s="115" t="s">
        <v>6157</v>
      </c>
      <c r="L49" s="115" t="s">
        <v>1810</v>
      </c>
      <c r="M49" s="115" t="s">
        <v>66</v>
      </c>
      <c r="N49" s="349">
        <v>18000</v>
      </c>
      <c r="O49" s="115" t="s">
        <v>3086</v>
      </c>
      <c r="P49" s="115">
        <v>69</v>
      </c>
      <c r="Q49" s="176">
        <v>0</v>
      </c>
      <c r="R49" s="224"/>
      <c r="S49" s="176"/>
      <c r="T49" s="224"/>
      <c r="U49" s="176"/>
      <c r="V49" s="224"/>
      <c r="W49" s="176"/>
      <c r="X49" s="224"/>
      <c r="Y49" s="176"/>
      <c r="Z49" s="224"/>
      <c r="AA49" s="176">
        <v>18000</v>
      </c>
      <c r="AB49" s="224">
        <v>18000</v>
      </c>
      <c r="AC49" s="176">
        <v>0</v>
      </c>
      <c r="AD49" s="224"/>
      <c r="AE49" s="176"/>
      <c r="AF49" s="224"/>
      <c r="AG49" s="176">
        <v>0</v>
      </c>
      <c r="AH49" s="224"/>
      <c r="AI49" s="176"/>
      <c r="AJ49" s="224"/>
      <c r="AK49" s="176">
        <v>0</v>
      </c>
      <c r="AL49" s="224"/>
      <c r="AM49" s="176">
        <v>0</v>
      </c>
      <c r="AN49" s="224"/>
      <c r="AO49" s="176"/>
      <c r="AP49" s="224"/>
      <c r="AQ49" s="176"/>
      <c r="AR49" s="224"/>
      <c r="AS49" s="176"/>
      <c r="AT49" s="176"/>
      <c r="AU49" s="176">
        <v>0</v>
      </c>
      <c r="AV49" s="224"/>
      <c r="AW49" s="176"/>
      <c r="AX49" s="224"/>
      <c r="AY49" s="176"/>
      <c r="AZ49" s="224"/>
      <c r="BA49" s="176"/>
      <c r="BB49" s="224"/>
      <c r="BC49" s="176">
        <v>0</v>
      </c>
      <c r="BD49" s="263"/>
      <c r="BE49" s="176">
        <v>0</v>
      </c>
      <c r="BF49" s="224">
        <v>0</v>
      </c>
      <c r="BG49" s="176">
        <v>0</v>
      </c>
      <c r="BH49" s="224"/>
      <c r="BI49" s="176">
        <v>0</v>
      </c>
      <c r="BJ49" s="224"/>
      <c r="BK49" s="176">
        <v>0</v>
      </c>
      <c r="BL49" s="224"/>
      <c r="BM49" s="176">
        <v>0</v>
      </c>
      <c r="BN49" s="224"/>
      <c r="BO49" s="176">
        <v>0</v>
      </c>
      <c r="BP49" s="225"/>
      <c r="BQ49" s="176"/>
      <c r="BR49" s="224"/>
      <c r="BS49" s="176"/>
      <c r="BT49" s="224"/>
      <c r="BU49" s="176"/>
      <c r="BV49" s="176"/>
      <c r="BW49" s="176">
        <v>0</v>
      </c>
      <c r="BX49" s="224"/>
      <c r="BY49" s="176">
        <v>0</v>
      </c>
      <c r="BZ49" s="177"/>
      <c r="CA49" s="176"/>
      <c r="CB49" s="224"/>
      <c r="CC49" s="176">
        <v>0</v>
      </c>
      <c r="CD49" s="224">
        <v>0</v>
      </c>
      <c r="CE49" s="176">
        <v>0</v>
      </c>
      <c r="CF49" s="224"/>
      <c r="CG49" s="176"/>
      <c r="CH49" s="224"/>
      <c r="CI49" s="176">
        <v>0</v>
      </c>
      <c r="CJ49" s="176">
        <v>0</v>
      </c>
      <c r="CK49" s="176">
        <v>0</v>
      </c>
      <c r="CL49" s="224"/>
      <c r="CM49" s="176"/>
      <c r="CN49" s="224"/>
      <c r="CO49" s="176">
        <v>0</v>
      </c>
      <c r="CP49" s="224"/>
      <c r="CQ49" s="176">
        <v>0</v>
      </c>
      <c r="CR49" s="224"/>
      <c r="CS49" s="176">
        <v>0</v>
      </c>
      <c r="CT49" s="176"/>
      <c r="CU49" s="176">
        <v>0</v>
      </c>
      <c r="CV49" s="224"/>
      <c r="CW49" s="176"/>
      <c r="CX49" s="224"/>
      <c r="CY49" s="176">
        <v>0</v>
      </c>
      <c r="CZ49" s="224"/>
      <c r="DA49" s="176">
        <v>0</v>
      </c>
      <c r="DB49" s="224"/>
      <c r="DC49" s="176"/>
      <c r="DD49" s="224"/>
      <c r="DE49" s="176">
        <v>0</v>
      </c>
      <c r="DF49" s="224"/>
      <c r="DG49" s="176"/>
      <c r="DH49" s="224"/>
      <c r="DI49" s="176"/>
      <c r="DJ49" s="326"/>
      <c r="DK49" s="176"/>
      <c r="DL49" s="224"/>
      <c r="DM49" s="176"/>
      <c r="DN49" s="224"/>
      <c r="DO49" s="176"/>
      <c r="DP49" s="224"/>
      <c r="DQ49" s="176"/>
      <c r="DR49" s="224"/>
      <c r="DS49" s="176"/>
      <c r="DT49" s="176"/>
      <c r="DU49" s="176"/>
      <c r="DV49" s="224"/>
      <c r="DW49" s="176"/>
      <c r="DX49" s="224"/>
      <c r="DY49" s="176"/>
      <c r="DZ49" s="224"/>
      <c r="EA49" s="176"/>
      <c r="EB49" s="224"/>
      <c r="EC49" s="176">
        <v>0</v>
      </c>
      <c r="ED49" s="224"/>
      <c r="EE49" s="176"/>
      <c r="EF49" s="224"/>
      <c r="EG49" s="176"/>
      <c r="EH49" s="224"/>
      <c r="EI49" s="176">
        <v>0</v>
      </c>
      <c r="EJ49" s="224"/>
      <c r="EK49" s="176"/>
      <c r="EL49" s="176"/>
      <c r="EM49" s="224"/>
      <c r="EN49" s="176">
        <v>0</v>
      </c>
      <c r="EO49" s="224"/>
      <c r="EP49" s="176"/>
      <c r="EQ49" s="224">
        <v>0</v>
      </c>
      <c r="ER49" s="176"/>
      <c r="ES49" s="224"/>
      <c r="ET49" s="176"/>
      <c r="EU49" s="224"/>
      <c r="EV49" s="176"/>
      <c r="EW49" s="379"/>
      <c r="EX49" s="176"/>
      <c r="EY49" s="224"/>
      <c r="EZ49" s="176"/>
      <c r="FA49" s="224"/>
      <c r="FB49" s="217">
        <f t="shared" si="2"/>
        <v>18000</v>
      </c>
      <c r="FC49" s="224">
        <f t="shared" si="3"/>
        <v>0</v>
      </c>
    </row>
    <row r="50" spans="1:159" s="351" customFormat="1" ht="45.6" customHeight="1">
      <c r="A50" s="110">
        <v>35</v>
      </c>
      <c r="B50" s="110" t="s">
        <v>6145</v>
      </c>
      <c r="C50" s="110" t="s">
        <v>6158</v>
      </c>
      <c r="D50" s="110">
        <v>191</v>
      </c>
      <c r="E50" s="110">
        <v>233</v>
      </c>
      <c r="F50" s="348" t="s">
        <v>6159</v>
      </c>
      <c r="G50" s="115" t="s">
        <v>27</v>
      </c>
      <c r="H50" s="115" t="s">
        <v>13</v>
      </c>
      <c r="I50" s="115" t="s">
        <v>1108</v>
      </c>
      <c r="J50" s="115">
        <v>36</v>
      </c>
      <c r="K50" s="115" t="s">
        <v>6160</v>
      </c>
      <c r="L50" s="115" t="s">
        <v>2129</v>
      </c>
      <c r="M50" s="115" t="s">
        <v>10</v>
      </c>
      <c r="N50" s="349">
        <v>290500</v>
      </c>
      <c r="O50" s="115" t="s">
        <v>3083</v>
      </c>
      <c r="P50" s="115">
        <v>91</v>
      </c>
      <c r="Q50" s="176">
        <v>0</v>
      </c>
      <c r="R50" s="224"/>
      <c r="S50" s="176">
        <v>20000</v>
      </c>
      <c r="T50" s="224">
        <v>4800</v>
      </c>
      <c r="U50" s="176">
        <v>30000</v>
      </c>
      <c r="V50" s="224">
        <v>25200</v>
      </c>
      <c r="W50" s="176"/>
      <c r="X50" s="224"/>
      <c r="Y50" s="176">
        <v>30000</v>
      </c>
      <c r="Z50" s="224">
        <v>15800</v>
      </c>
      <c r="AA50" s="176"/>
      <c r="AB50" s="224"/>
      <c r="AC50" s="176">
        <v>1000</v>
      </c>
      <c r="AD50" s="224">
        <v>1000</v>
      </c>
      <c r="AE50" s="176"/>
      <c r="AF50" s="224"/>
      <c r="AG50" s="176">
        <v>6000</v>
      </c>
      <c r="AH50" s="224"/>
      <c r="AI50" s="176">
        <v>10000</v>
      </c>
      <c r="AJ50" s="224">
        <v>10000</v>
      </c>
      <c r="AK50" s="176">
        <v>4000</v>
      </c>
      <c r="AL50" s="224"/>
      <c r="AM50" s="176">
        <v>0</v>
      </c>
      <c r="AN50" s="224"/>
      <c r="AO50" s="176">
        <v>2000</v>
      </c>
      <c r="AP50" s="224">
        <v>0</v>
      </c>
      <c r="AQ50" s="176">
        <v>20000</v>
      </c>
      <c r="AR50" s="224">
        <v>9500</v>
      </c>
      <c r="AS50" s="176"/>
      <c r="AT50" s="176"/>
      <c r="AU50" s="176">
        <v>0</v>
      </c>
      <c r="AV50" s="224"/>
      <c r="AW50" s="176">
        <v>21000</v>
      </c>
      <c r="AX50" s="224">
        <v>3900</v>
      </c>
      <c r="AY50" s="176"/>
      <c r="AZ50" s="224"/>
      <c r="BA50" s="176"/>
      <c r="BB50" s="224"/>
      <c r="BC50" s="176">
        <v>0</v>
      </c>
      <c r="BD50" s="263"/>
      <c r="BE50" s="176">
        <v>0</v>
      </c>
      <c r="BF50" s="224">
        <v>0</v>
      </c>
      <c r="BG50" s="176">
        <v>12000</v>
      </c>
      <c r="BH50" s="224">
        <v>4800</v>
      </c>
      <c r="BI50" s="176">
        <v>27500</v>
      </c>
      <c r="BJ50" s="224">
        <v>20000</v>
      </c>
      <c r="BK50" s="176">
        <v>0</v>
      </c>
      <c r="BL50" s="224"/>
      <c r="BM50" s="176">
        <v>0</v>
      </c>
      <c r="BN50" s="224"/>
      <c r="BO50" s="176">
        <v>0</v>
      </c>
      <c r="BP50" s="225"/>
      <c r="BQ50" s="176">
        <v>20000</v>
      </c>
      <c r="BR50" s="224">
        <v>14400</v>
      </c>
      <c r="BS50" s="176"/>
      <c r="BT50" s="224"/>
      <c r="BU50" s="176"/>
      <c r="BV50" s="176"/>
      <c r="BW50" s="176">
        <v>0</v>
      </c>
      <c r="BX50" s="224"/>
      <c r="BY50" s="176">
        <v>8000</v>
      </c>
      <c r="BZ50" s="177"/>
      <c r="CA50" s="176">
        <v>10000</v>
      </c>
      <c r="CB50" s="224">
        <v>10000</v>
      </c>
      <c r="CC50" s="176">
        <v>0</v>
      </c>
      <c r="CD50" s="224">
        <v>0</v>
      </c>
      <c r="CE50" s="176">
        <v>0</v>
      </c>
      <c r="CF50" s="224"/>
      <c r="CG50" s="176">
        <v>20000</v>
      </c>
      <c r="CH50" s="224">
        <v>14400</v>
      </c>
      <c r="CI50" s="176">
        <v>0</v>
      </c>
      <c r="CJ50" s="176">
        <v>12000</v>
      </c>
      <c r="CK50" s="176">
        <v>12000</v>
      </c>
      <c r="CL50" s="224"/>
      <c r="CM50" s="176"/>
      <c r="CN50" s="224"/>
      <c r="CO50" s="176">
        <v>0</v>
      </c>
      <c r="CP50" s="224"/>
      <c r="CQ50" s="176">
        <v>10000</v>
      </c>
      <c r="CR50" s="224"/>
      <c r="CS50" s="176">
        <v>20000</v>
      </c>
      <c r="CT50" s="176"/>
      <c r="CU50" s="176">
        <v>0</v>
      </c>
      <c r="CV50" s="224"/>
      <c r="CW50" s="176">
        <v>7000</v>
      </c>
      <c r="CX50" s="224">
        <v>3500</v>
      </c>
      <c r="CY50" s="176">
        <v>0</v>
      </c>
      <c r="CZ50" s="224"/>
      <c r="DA50" s="176">
        <v>0</v>
      </c>
      <c r="DB50" s="224"/>
      <c r="DC50" s="176"/>
      <c r="DD50" s="224"/>
      <c r="DE50" s="176">
        <v>0</v>
      </c>
      <c r="DF50" s="224"/>
      <c r="DG50" s="176"/>
      <c r="DH50" s="224"/>
      <c r="DI50" s="176"/>
      <c r="DJ50" s="326"/>
      <c r="DK50" s="176"/>
      <c r="DL50" s="224"/>
      <c r="DM50" s="176"/>
      <c r="DN50" s="224"/>
      <c r="DO50" s="176"/>
      <c r="DP50" s="224"/>
      <c r="DQ50" s="176"/>
      <c r="DR50" s="224"/>
      <c r="DS50" s="176"/>
      <c r="DT50" s="176"/>
      <c r="DU50" s="176"/>
      <c r="DV50" s="224"/>
      <c r="DW50" s="176"/>
      <c r="DX50" s="224"/>
      <c r="DY50" s="176"/>
      <c r="DZ50" s="224"/>
      <c r="EA50" s="176"/>
      <c r="EB50" s="224"/>
      <c r="EC50" s="176">
        <v>0</v>
      </c>
      <c r="ED50" s="224"/>
      <c r="EE50" s="176"/>
      <c r="EF50" s="224"/>
      <c r="EG50" s="176"/>
      <c r="EH50" s="224"/>
      <c r="EI50" s="176">
        <v>0</v>
      </c>
      <c r="EJ50" s="224"/>
      <c r="EK50" s="176"/>
      <c r="EL50" s="176"/>
      <c r="EM50" s="224"/>
      <c r="EN50" s="176">
        <v>0</v>
      </c>
      <c r="EO50" s="224"/>
      <c r="EP50" s="176"/>
      <c r="EQ50" s="224">
        <v>0</v>
      </c>
      <c r="ER50" s="176"/>
      <c r="ES50" s="224"/>
      <c r="ET50" s="176"/>
      <c r="EU50" s="224"/>
      <c r="EV50" s="176"/>
      <c r="EW50" s="379"/>
      <c r="EX50" s="319"/>
      <c r="EY50" s="270"/>
      <c r="EZ50" s="176"/>
      <c r="FA50" s="224"/>
      <c r="FB50" s="217">
        <f t="shared" si="2"/>
        <v>137300</v>
      </c>
      <c r="FC50" s="224">
        <f t="shared" si="3"/>
        <v>153200</v>
      </c>
    </row>
    <row r="51" spans="1:159" s="351" customFormat="1" ht="45.6" customHeight="1">
      <c r="A51" s="110">
        <v>36</v>
      </c>
      <c r="B51" s="110" t="s">
        <v>6152</v>
      </c>
      <c r="C51" s="110" t="s">
        <v>6161</v>
      </c>
      <c r="D51" s="110">
        <v>197</v>
      </c>
      <c r="E51" s="110">
        <v>240</v>
      </c>
      <c r="F51" s="348" t="s">
        <v>6162</v>
      </c>
      <c r="G51" s="115" t="s">
        <v>6163</v>
      </c>
      <c r="H51" s="115" t="s">
        <v>6164</v>
      </c>
      <c r="I51" s="115" t="s">
        <v>6165</v>
      </c>
      <c r="J51" s="115">
        <v>24</v>
      </c>
      <c r="K51" s="115" t="s">
        <v>6166</v>
      </c>
      <c r="L51" s="115" t="s">
        <v>2390</v>
      </c>
      <c r="M51" s="115" t="s">
        <v>15</v>
      </c>
      <c r="N51" s="349">
        <v>6500</v>
      </c>
      <c r="O51" s="115" t="s">
        <v>3057</v>
      </c>
      <c r="P51" s="115">
        <v>118</v>
      </c>
      <c r="Q51" s="176">
        <v>0</v>
      </c>
      <c r="R51" s="224"/>
      <c r="S51" s="176"/>
      <c r="T51" s="224"/>
      <c r="U51" s="176"/>
      <c r="V51" s="224"/>
      <c r="W51" s="176"/>
      <c r="X51" s="224"/>
      <c r="Y51" s="176"/>
      <c r="Z51" s="224"/>
      <c r="AA51" s="176"/>
      <c r="AB51" s="224"/>
      <c r="AC51" s="176">
        <v>0</v>
      </c>
      <c r="AD51" s="224"/>
      <c r="AE51" s="176"/>
      <c r="AF51" s="224"/>
      <c r="AG51" s="176">
        <v>0</v>
      </c>
      <c r="AH51" s="224"/>
      <c r="AI51" s="176"/>
      <c r="AJ51" s="224"/>
      <c r="AK51" s="176">
        <v>0</v>
      </c>
      <c r="AL51" s="224"/>
      <c r="AM51" s="176">
        <v>0</v>
      </c>
      <c r="AN51" s="224"/>
      <c r="AO51" s="176"/>
      <c r="AP51" s="224"/>
      <c r="AQ51" s="176"/>
      <c r="AR51" s="224"/>
      <c r="AS51" s="176"/>
      <c r="AT51" s="176"/>
      <c r="AU51" s="176">
        <v>0</v>
      </c>
      <c r="AV51" s="224"/>
      <c r="AW51" s="176">
        <v>200</v>
      </c>
      <c r="AX51" s="224"/>
      <c r="AY51" s="176"/>
      <c r="AZ51" s="224"/>
      <c r="BA51" s="176"/>
      <c r="BB51" s="224"/>
      <c r="BC51" s="176">
        <v>3000</v>
      </c>
      <c r="BD51" s="263">
        <v>1000</v>
      </c>
      <c r="BE51" s="176">
        <v>0</v>
      </c>
      <c r="BF51" s="224">
        <v>0</v>
      </c>
      <c r="BG51" s="176">
        <v>0</v>
      </c>
      <c r="BH51" s="224"/>
      <c r="BI51" s="176">
        <v>0</v>
      </c>
      <c r="BJ51" s="224"/>
      <c r="BK51" s="176">
        <v>1000</v>
      </c>
      <c r="BL51" s="224"/>
      <c r="BM51" s="176">
        <v>0</v>
      </c>
      <c r="BN51" s="224"/>
      <c r="BO51" s="176">
        <v>500</v>
      </c>
      <c r="BP51" s="225">
        <v>400</v>
      </c>
      <c r="BQ51" s="176"/>
      <c r="BR51" s="224"/>
      <c r="BS51" s="176"/>
      <c r="BT51" s="224"/>
      <c r="BU51" s="176"/>
      <c r="BV51" s="176"/>
      <c r="BW51" s="176">
        <v>0</v>
      </c>
      <c r="BX51" s="224"/>
      <c r="BY51" s="176">
        <v>300</v>
      </c>
      <c r="BZ51" s="177"/>
      <c r="CA51" s="176"/>
      <c r="CB51" s="224"/>
      <c r="CC51" s="176">
        <v>1000</v>
      </c>
      <c r="CD51" s="224">
        <v>0</v>
      </c>
      <c r="CE51" s="176">
        <v>0</v>
      </c>
      <c r="CF51" s="224"/>
      <c r="CG51" s="176">
        <v>500</v>
      </c>
      <c r="CH51" s="224">
        <v>200</v>
      </c>
      <c r="CI51" s="176">
        <v>0</v>
      </c>
      <c r="CJ51" s="176">
        <v>0</v>
      </c>
      <c r="CK51" s="176">
        <v>0</v>
      </c>
      <c r="CL51" s="224"/>
      <c r="CM51" s="176"/>
      <c r="CN51" s="224"/>
      <c r="CO51" s="176">
        <v>0</v>
      </c>
      <c r="CP51" s="224"/>
      <c r="CQ51" s="176">
        <v>0</v>
      </c>
      <c r="CR51" s="224"/>
      <c r="CS51" s="176">
        <v>0</v>
      </c>
      <c r="CT51" s="176"/>
      <c r="CU51" s="176">
        <v>0</v>
      </c>
      <c r="CV51" s="224"/>
      <c r="CW51" s="176"/>
      <c r="CX51" s="224"/>
      <c r="CY51" s="176">
        <v>0</v>
      </c>
      <c r="CZ51" s="224"/>
      <c r="DA51" s="176">
        <v>0</v>
      </c>
      <c r="DB51" s="224"/>
      <c r="DC51" s="176"/>
      <c r="DD51" s="224"/>
      <c r="DE51" s="176">
        <v>0</v>
      </c>
      <c r="DF51" s="224"/>
      <c r="DG51" s="176"/>
      <c r="DH51" s="224"/>
      <c r="DI51" s="176"/>
      <c r="DJ51" s="326"/>
      <c r="DK51" s="176"/>
      <c r="DL51" s="224"/>
      <c r="DM51" s="176"/>
      <c r="DN51" s="224"/>
      <c r="DO51" s="176"/>
      <c r="DP51" s="224"/>
      <c r="DQ51" s="176"/>
      <c r="DR51" s="224"/>
      <c r="DS51" s="176"/>
      <c r="DT51" s="176"/>
      <c r="DU51" s="176"/>
      <c r="DV51" s="224"/>
      <c r="DW51" s="176"/>
      <c r="DX51" s="224"/>
      <c r="DY51" s="176"/>
      <c r="DZ51" s="224"/>
      <c r="EA51" s="176"/>
      <c r="EB51" s="224"/>
      <c r="EC51" s="176">
        <v>0</v>
      </c>
      <c r="ED51" s="224"/>
      <c r="EE51" s="176"/>
      <c r="EF51" s="224"/>
      <c r="EG51" s="176"/>
      <c r="EH51" s="224"/>
      <c r="EI51" s="176">
        <v>0</v>
      </c>
      <c r="EJ51" s="224"/>
      <c r="EK51" s="176">
        <v>0</v>
      </c>
      <c r="EL51" s="176"/>
      <c r="EM51" s="224"/>
      <c r="EN51" s="176">
        <v>0</v>
      </c>
      <c r="EO51" s="224"/>
      <c r="EP51" s="176"/>
      <c r="EQ51" s="224">
        <v>0</v>
      </c>
      <c r="ER51" s="176"/>
      <c r="ES51" s="224"/>
      <c r="ET51" s="176"/>
      <c r="EU51" s="224"/>
      <c r="EV51" s="176"/>
      <c r="EW51" s="379"/>
      <c r="EX51" s="176"/>
      <c r="EY51" s="224"/>
      <c r="EZ51" s="176"/>
      <c r="FA51" s="224"/>
      <c r="FB51" s="217">
        <f t="shared" si="2"/>
        <v>1600</v>
      </c>
      <c r="FC51" s="224">
        <f t="shared" si="3"/>
        <v>4900</v>
      </c>
    </row>
    <row r="52" spans="1:159" s="351" customFormat="1" ht="45.6" customHeight="1">
      <c r="A52" s="110">
        <v>37</v>
      </c>
      <c r="B52" s="110" t="s">
        <v>6158</v>
      </c>
      <c r="C52" s="110" t="s">
        <v>6167</v>
      </c>
      <c r="D52" s="110">
        <v>197</v>
      </c>
      <c r="E52" s="110">
        <v>240</v>
      </c>
      <c r="F52" s="348" t="s">
        <v>6168</v>
      </c>
      <c r="G52" s="115" t="s">
        <v>6163</v>
      </c>
      <c r="H52" s="115" t="s">
        <v>464</v>
      </c>
      <c r="I52" s="115" t="s">
        <v>6169</v>
      </c>
      <c r="J52" s="115">
        <v>36</v>
      </c>
      <c r="K52" s="115" t="s">
        <v>6170</v>
      </c>
      <c r="L52" s="115" t="s">
        <v>1930</v>
      </c>
      <c r="M52" s="115" t="s">
        <v>66</v>
      </c>
      <c r="N52" s="349">
        <v>114500</v>
      </c>
      <c r="O52" s="115" t="s">
        <v>3097</v>
      </c>
      <c r="P52" s="115">
        <v>81</v>
      </c>
      <c r="Q52" s="176">
        <v>0</v>
      </c>
      <c r="R52" s="224"/>
      <c r="S52" s="176"/>
      <c r="T52" s="224"/>
      <c r="U52" s="176"/>
      <c r="V52" s="224"/>
      <c r="W52" s="176"/>
      <c r="X52" s="224"/>
      <c r="Y52" s="176"/>
      <c r="Z52" s="224"/>
      <c r="AA52" s="176">
        <v>18000</v>
      </c>
      <c r="AB52" s="224"/>
      <c r="AC52" s="176">
        <v>40000</v>
      </c>
      <c r="AD52" s="224">
        <v>6500</v>
      </c>
      <c r="AE52" s="176">
        <v>1000</v>
      </c>
      <c r="AF52" s="224">
        <v>400</v>
      </c>
      <c r="AG52" s="176">
        <v>0</v>
      </c>
      <c r="AH52" s="224"/>
      <c r="AI52" s="176"/>
      <c r="AJ52" s="224"/>
      <c r="AK52" s="176">
        <v>0</v>
      </c>
      <c r="AL52" s="224"/>
      <c r="AM52" s="176">
        <v>0</v>
      </c>
      <c r="AN52" s="224"/>
      <c r="AO52" s="176"/>
      <c r="AP52" s="224"/>
      <c r="AQ52" s="176">
        <v>5000</v>
      </c>
      <c r="AR52" s="224">
        <v>5000</v>
      </c>
      <c r="AS52" s="176"/>
      <c r="AT52" s="176"/>
      <c r="AU52" s="176">
        <v>0</v>
      </c>
      <c r="AV52" s="224"/>
      <c r="AW52" s="176">
        <v>1000</v>
      </c>
      <c r="AX52" s="224">
        <v>1000</v>
      </c>
      <c r="AY52" s="176"/>
      <c r="AZ52" s="224"/>
      <c r="BA52" s="176"/>
      <c r="BB52" s="224"/>
      <c r="BC52" s="176">
        <v>0</v>
      </c>
      <c r="BD52" s="263"/>
      <c r="BE52" s="176">
        <v>0</v>
      </c>
      <c r="BF52" s="224">
        <v>0</v>
      </c>
      <c r="BG52" s="176">
        <v>0</v>
      </c>
      <c r="BH52" s="224"/>
      <c r="BI52" s="176">
        <v>3000</v>
      </c>
      <c r="BJ52" s="224">
        <v>3000</v>
      </c>
      <c r="BK52" s="176">
        <v>0</v>
      </c>
      <c r="BL52" s="224"/>
      <c r="BM52" s="176">
        <v>10000</v>
      </c>
      <c r="BN52" s="224">
        <v>12000</v>
      </c>
      <c r="BO52" s="176">
        <v>6000</v>
      </c>
      <c r="BP52" s="225"/>
      <c r="BQ52" s="176"/>
      <c r="BR52" s="224"/>
      <c r="BS52" s="176">
        <v>1000</v>
      </c>
      <c r="BT52" s="224">
        <v>600</v>
      </c>
      <c r="BU52" s="176"/>
      <c r="BV52" s="176"/>
      <c r="BW52" s="176">
        <v>0</v>
      </c>
      <c r="BX52" s="224"/>
      <c r="BY52" s="176">
        <v>5000</v>
      </c>
      <c r="BZ52" s="177"/>
      <c r="CA52" s="176">
        <v>10000</v>
      </c>
      <c r="CB52" s="224">
        <v>4000</v>
      </c>
      <c r="CC52" s="176">
        <v>0</v>
      </c>
      <c r="CD52" s="224">
        <v>0</v>
      </c>
      <c r="CE52" s="176">
        <v>0</v>
      </c>
      <c r="CF52" s="224"/>
      <c r="CG52" s="176"/>
      <c r="CH52" s="224"/>
      <c r="CI52" s="176">
        <v>0</v>
      </c>
      <c r="CJ52" s="176">
        <v>0</v>
      </c>
      <c r="CK52" s="176">
        <v>0</v>
      </c>
      <c r="CL52" s="224"/>
      <c r="CM52" s="176"/>
      <c r="CN52" s="224"/>
      <c r="CO52" s="176">
        <v>0</v>
      </c>
      <c r="CP52" s="224"/>
      <c r="CQ52" s="176">
        <v>0</v>
      </c>
      <c r="CR52" s="224"/>
      <c r="CS52" s="176">
        <v>0</v>
      </c>
      <c r="CT52" s="176"/>
      <c r="CU52" s="176">
        <v>0</v>
      </c>
      <c r="CV52" s="224"/>
      <c r="CW52" s="176"/>
      <c r="CX52" s="224"/>
      <c r="CY52" s="176">
        <v>0</v>
      </c>
      <c r="CZ52" s="224"/>
      <c r="DA52" s="176">
        <v>0</v>
      </c>
      <c r="DB52" s="224"/>
      <c r="DC52" s="176"/>
      <c r="DD52" s="224"/>
      <c r="DE52" s="176">
        <v>0</v>
      </c>
      <c r="DF52" s="224"/>
      <c r="DG52" s="176"/>
      <c r="DH52" s="224"/>
      <c r="DI52" s="176"/>
      <c r="DJ52" s="326"/>
      <c r="DK52" s="176"/>
      <c r="DL52" s="224"/>
      <c r="DM52" s="176"/>
      <c r="DN52" s="224"/>
      <c r="DO52" s="176"/>
      <c r="DP52" s="224"/>
      <c r="DQ52" s="176">
        <v>10000</v>
      </c>
      <c r="DR52" s="224">
        <v>8180</v>
      </c>
      <c r="DS52" s="176"/>
      <c r="DT52" s="176"/>
      <c r="DU52" s="176"/>
      <c r="DV52" s="224"/>
      <c r="DW52" s="176"/>
      <c r="DX52" s="224"/>
      <c r="DY52" s="176"/>
      <c r="DZ52" s="224"/>
      <c r="EA52" s="176"/>
      <c r="EB52" s="224"/>
      <c r="EC52" s="176">
        <v>0</v>
      </c>
      <c r="ED52" s="224"/>
      <c r="EE52" s="176"/>
      <c r="EF52" s="224"/>
      <c r="EG52" s="176"/>
      <c r="EH52" s="224"/>
      <c r="EI52" s="176">
        <v>1500</v>
      </c>
      <c r="EJ52" s="224">
        <v>1500</v>
      </c>
      <c r="EK52" s="176">
        <v>0</v>
      </c>
      <c r="EL52" s="176"/>
      <c r="EM52" s="224"/>
      <c r="EN52" s="176">
        <v>0</v>
      </c>
      <c r="EO52" s="224"/>
      <c r="EP52" s="176"/>
      <c r="EQ52" s="224">
        <v>0</v>
      </c>
      <c r="ER52" s="176"/>
      <c r="ES52" s="224"/>
      <c r="ET52" s="176"/>
      <c r="EU52" s="224"/>
      <c r="EV52" s="176">
        <v>3000</v>
      </c>
      <c r="EW52" s="379">
        <v>0</v>
      </c>
      <c r="EX52" s="319"/>
      <c r="EY52" s="270"/>
      <c r="EZ52" s="176"/>
      <c r="FA52" s="224"/>
      <c r="FB52" s="217">
        <f t="shared" si="2"/>
        <v>42180</v>
      </c>
      <c r="FC52" s="224">
        <f t="shared" si="3"/>
        <v>72320</v>
      </c>
    </row>
    <row r="53" spans="1:159" s="347" customFormat="1" ht="45.6" customHeight="1">
      <c r="A53" s="110" t="s">
        <v>8243</v>
      </c>
      <c r="B53" s="110"/>
      <c r="C53" s="110"/>
      <c r="D53" s="105"/>
      <c r="E53" s="110"/>
      <c r="F53" s="106" t="s">
        <v>5563</v>
      </c>
      <c r="G53" s="115"/>
      <c r="H53" s="115"/>
      <c r="I53" s="115"/>
      <c r="J53" s="115"/>
      <c r="K53" s="115"/>
      <c r="L53" s="115"/>
      <c r="M53" s="115"/>
      <c r="N53" s="349"/>
      <c r="O53" s="115"/>
      <c r="P53" s="115"/>
      <c r="Q53" s="319"/>
      <c r="R53" s="224"/>
      <c r="S53" s="319"/>
      <c r="T53" s="270"/>
      <c r="U53" s="319"/>
      <c r="V53" s="270"/>
      <c r="W53" s="319"/>
      <c r="X53" s="270"/>
      <c r="Y53" s="319"/>
      <c r="Z53" s="270"/>
      <c r="AA53" s="319"/>
      <c r="AB53" s="270"/>
      <c r="AC53" s="319"/>
      <c r="AD53" s="270"/>
      <c r="AE53" s="319"/>
      <c r="AF53" s="270"/>
      <c r="AG53" s="319"/>
      <c r="AH53" s="270"/>
      <c r="AI53" s="319"/>
      <c r="AJ53" s="270"/>
      <c r="AK53" s="319"/>
      <c r="AL53" s="270"/>
      <c r="AM53" s="319"/>
      <c r="AN53" s="270"/>
      <c r="AO53" s="319"/>
      <c r="AP53" s="270"/>
      <c r="AQ53" s="319"/>
      <c r="AR53" s="270"/>
      <c r="AS53" s="319"/>
      <c r="AT53" s="319"/>
      <c r="AU53" s="176"/>
      <c r="AV53" s="270"/>
      <c r="AW53" s="319"/>
      <c r="AX53" s="270"/>
      <c r="AY53" s="319"/>
      <c r="AZ53" s="224"/>
      <c r="BA53" s="319"/>
      <c r="BB53" s="270"/>
      <c r="BC53" s="319"/>
      <c r="BD53" s="265"/>
      <c r="BE53" s="319"/>
      <c r="BF53" s="224"/>
      <c r="BG53" s="319"/>
      <c r="BH53" s="270"/>
      <c r="BI53" s="319"/>
      <c r="BJ53" s="270"/>
      <c r="BK53" s="319"/>
      <c r="BL53" s="270"/>
      <c r="BM53" s="319"/>
      <c r="BN53" s="270"/>
      <c r="BO53" s="319"/>
      <c r="BP53" s="256"/>
      <c r="BQ53" s="319"/>
      <c r="BR53" s="270"/>
      <c r="BS53" s="176"/>
      <c r="BT53" s="224"/>
      <c r="BU53" s="319"/>
      <c r="BV53" s="319"/>
      <c r="BW53" s="176"/>
      <c r="BX53" s="270"/>
      <c r="BY53" s="319"/>
      <c r="BZ53" s="234"/>
      <c r="CA53" s="319"/>
      <c r="CB53" s="270"/>
      <c r="CC53" s="319"/>
      <c r="CD53" s="224"/>
      <c r="CE53" s="319"/>
      <c r="CF53" s="224"/>
      <c r="CG53" s="319"/>
      <c r="CH53" s="270"/>
      <c r="CI53" s="319"/>
      <c r="CJ53" s="319"/>
      <c r="CK53" s="176"/>
      <c r="CL53" s="224"/>
      <c r="CM53" s="319"/>
      <c r="CN53" s="270"/>
      <c r="CO53" s="319"/>
      <c r="CP53" s="270"/>
      <c r="CQ53" s="319"/>
      <c r="CR53" s="270"/>
      <c r="CS53" s="319"/>
      <c r="CT53" s="176"/>
      <c r="CU53" s="319"/>
      <c r="CV53" s="270"/>
      <c r="CW53" s="319"/>
      <c r="CX53" s="270"/>
      <c r="CY53" s="319"/>
      <c r="CZ53" s="270"/>
      <c r="DA53" s="319"/>
      <c r="DB53" s="270"/>
      <c r="DC53" s="176"/>
      <c r="DD53" s="270"/>
      <c r="DE53" s="319"/>
      <c r="DF53" s="270"/>
      <c r="DG53" s="319"/>
      <c r="DH53" s="270"/>
      <c r="DI53" s="176"/>
      <c r="DJ53" s="345"/>
      <c r="DK53" s="319"/>
      <c r="DL53" s="270"/>
      <c r="DM53" s="319"/>
      <c r="DN53" s="270"/>
      <c r="DO53" s="176"/>
      <c r="DP53" s="270"/>
      <c r="DQ53" s="176"/>
      <c r="DR53" s="270"/>
      <c r="DS53" s="319"/>
      <c r="DT53" s="319"/>
      <c r="DU53" s="176"/>
      <c r="DV53" s="270"/>
      <c r="DW53" s="319"/>
      <c r="DX53" s="270"/>
      <c r="DY53" s="176"/>
      <c r="DZ53" s="270"/>
      <c r="EA53" s="319"/>
      <c r="EB53" s="270"/>
      <c r="EC53" s="319"/>
      <c r="ED53" s="270"/>
      <c r="EE53" s="319"/>
      <c r="EF53" s="270"/>
      <c r="EG53" s="319"/>
      <c r="EH53" s="270"/>
      <c r="EI53" s="319"/>
      <c r="EJ53" s="270"/>
      <c r="EK53" s="319"/>
      <c r="EL53" s="319"/>
      <c r="EM53" s="270"/>
      <c r="EN53" s="319"/>
      <c r="EO53" s="270"/>
      <c r="EP53" s="319"/>
      <c r="EQ53" s="224"/>
      <c r="ER53" s="319"/>
      <c r="ES53" s="270"/>
      <c r="ET53" s="319"/>
      <c r="EU53" s="270"/>
      <c r="EV53" s="319"/>
      <c r="EW53" s="378"/>
      <c r="EX53" s="176"/>
      <c r="EY53" s="224"/>
      <c r="EZ53" s="319"/>
      <c r="FA53" s="270"/>
      <c r="FB53" s="217"/>
      <c r="FC53" s="224"/>
    </row>
    <row r="54" spans="1:159" s="390" customFormat="1" ht="45.6" customHeight="1">
      <c r="A54" s="118">
        <v>38</v>
      </c>
      <c r="B54" s="118" t="s">
        <v>6161</v>
      </c>
      <c r="C54" s="110" t="s">
        <v>6171</v>
      </c>
      <c r="D54" s="110">
        <v>223</v>
      </c>
      <c r="E54" s="110">
        <v>261</v>
      </c>
      <c r="F54" s="382" t="s">
        <v>6172</v>
      </c>
      <c r="G54" s="383" t="s">
        <v>6173</v>
      </c>
      <c r="H54" s="383" t="s">
        <v>1153</v>
      </c>
      <c r="I54" s="115" t="s">
        <v>6174</v>
      </c>
      <c r="J54" s="115">
        <v>24</v>
      </c>
      <c r="K54" s="383" t="s">
        <v>6175</v>
      </c>
      <c r="L54" s="383" t="s">
        <v>6176</v>
      </c>
      <c r="M54" s="383" t="s">
        <v>10</v>
      </c>
      <c r="N54" s="384">
        <v>18700</v>
      </c>
      <c r="O54" s="383" t="s">
        <v>3076</v>
      </c>
      <c r="P54" s="115">
        <v>35</v>
      </c>
      <c r="Q54" s="323">
        <v>10000</v>
      </c>
      <c r="R54" s="353"/>
      <c r="S54" s="323"/>
      <c r="T54" s="353"/>
      <c r="U54" s="323"/>
      <c r="V54" s="353"/>
      <c r="W54" s="323">
        <v>2000</v>
      </c>
      <c r="X54" s="353"/>
      <c r="Y54" s="323"/>
      <c r="Z54" s="353"/>
      <c r="AA54" s="323"/>
      <c r="AB54" s="353"/>
      <c r="AC54" s="323">
        <v>0</v>
      </c>
      <c r="AD54" s="353"/>
      <c r="AE54" s="323"/>
      <c r="AF54" s="353"/>
      <c r="AG54" s="323">
        <v>0</v>
      </c>
      <c r="AH54" s="353"/>
      <c r="AI54" s="323">
        <v>200</v>
      </c>
      <c r="AJ54" s="353"/>
      <c r="AK54" s="323">
        <v>0</v>
      </c>
      <c r="AL54" s="353"/>
      <c r="AM54" s="323">
        <v>6000</v>
      </c>
      <c r="AN54" s="353"/>
      <c r="AO54" s="323"/>
      <c r="AP54" s="353"/>
      <c r="AQ54" s="323"/>
      <c r="AR54" s="353"/>
      <c r="AS54" s="323"/>
      <c r="AT54" s="323"/>
      <c r="AU54" s="323">
        <v>0</v>
      </c>
      <c r="AV54" s="353"/>
      <c r="AW54" s="323"/>
      <c r="AX54" s="353"/>
      <c r="AY54" s="323"/>
      <c r="AZ54" s="353"/>
      <c r="BA54" s="323">
        <v>500</v>
      </c>
      <c r="BB54" s="353">
        <v>0</v>
      </c>
      <c r="BC54" s="323">
        <v>0</v>
      </c>
      <c r="BD54" s="385"/>
      <c r="BE54" s="323">
        <v>0</v>
      </c>
      <c r="BF54" s="353">
        <v>0</v>
      </c>
      <c r="BG54" s="323">
        <v>0</v>
      </c>
      <c r="BH54" s="353"/>
      <c r="BI54" s="323">
        <v>0</v>
      </c>
      <c r="BJ54" s="353"/>
      <c r="BK54" s="323">
        <v>0</v>
      </c>
      <c r="BL54" s="353"/>
      <c r="BM54" s="323">
        <v>0</v>
      </c>
      <c r="BN54" s="353"/>
      <c r="BO54" s="323">
        <v>0</v>
      </c>
      <c r="BP54" s="386"/>
      <c r="BQ54" s="323"/>
      <c r="BR54" s="353"/>
      <c r="BS54" s="323"/>
      <c r="BT54" s="353"/>
      <c r="BU54" s="323"/>
      <c r="BV54" s="323"/>
      <c r="BW54" s="323">
        <v>0</v>
      </c>
      <c r="BX54" s="353"/>
      <c r="BY54" s="323">
        <v>0</v>
      </c>
      <c r="BZ54" s="387"/>
      <c r="CA54" s="323"/>
      <c r="CB54" s="353"/>
      <c r="CC54" s="323">
        <v>0</v>
      </c>
      <c r="CD54" s="353">
        <v>0</v>
      </c>
      <c r="CE54" s="323">
        <v>0</v>
      </c>
      <c r="CF54" s="353"/>
      <c r="CG54" s="323"/>
      <c r="CH54" s="353"/>
      <c r="CI54" s="323">
        <v>0</v>
      </c>
      <c r="CJ54" s="323">
        <v>0</v>
      </c>
      <c r="CK54" s="323">
        <v>0</v>
      </c>
      <c r="CL54" s="353"/>
      <c r="CM54" s="323"/>
      <c r="CN54" s="353"/>
      <c r="CO54" s="323">
        <v>0</v>
      </c>
      <c r="CP54" s="353"/>
      <c r="CQ54" s="323">
        <v>0</v>
      </c>
      <c r="CR54" s="353"/>
      <c r="CS54" s="323">
        <v>0</v>
      </c>
      <c r="CT54" s="323"/>
      <c r="CU54" s="323">
        <v>0</v>
      </c>
      <c r="CV54" s="353"/>
      <c r="CW54" s="323"/>
      <c r="CX54" s="353"/>
      <c r="CY54" s="323">
        <v>0</v>
      </c>
      <c r="CZ54" s="353"/>
      <c r="DA54" s="323">
        <v>0</v>
      </c>
      <c r="DB54" s="353"/>
      <c r="DC54" s="323"/>
      <c r="DD54" s="353"/>
      <c r="DE54" s="323">
        <v>0</v>
      </c>
      <c r="DF54" s="353"/>
      <c r="DG54" s="323"/>
      <c r="DH54" s="353"/>
      <c r="DI54" s="323"/>
      <c r="DJ54" s="388"/>
      <c r="DK54" s="323"/>
      <c r="DL54" s="353"/>
      <c r="DM54" s="323"/>
      <c r="DN54" s="353"/>
      <c r="DO54" s="323"/>
      <c r="DP54" s="353"/>
      <c r="DQ54" s="323"/>
      <c r="DR54" s="353"/>
      <c r="DS54" s="323"/>
      <c r="DT54" s="323"/>
      <c r="DU54" s="323"/>
      <c r="DV54" s="353"/>
      <c r="DW54" s="323"/>
      <c r="DX54" s="353"/>
      <c r="DY54" s="323"/>
      <c r="DZ54" s="353"/>
      <c r="EA54" s="323"/>
      <c r="EB54" s="353"/>
      <c r="EC54" s="323">
        <v>0</v>
      </c>
      <c r="ED54" s="353"/>
      <c r="EE54" s="323"/>
      <c r="EF54" s="353"/>
      <c r="EG54" s="323"/>
      <c r="EH54" s="353"/>
      <c r="EI54" s="323">
        <v>0</v>
      </c>
      <c r="EJ54" s="353"/>
      <c r="EK54" s="323"/>
      <c r="EL54" s="323"/>
      <c r="EM54" s="353"/>
      <c r="EN54" s="323">
        <v>0</v>
      </c>
      <c r="EO54" s="353"/>
      <c r="EP54" s="323"/>
      <c r="EQ54" s="353">
        <v>0</v>
      </c>
      <c r="ER54" s="323"/>
      <c r="ES54" s="353"/>
      <c r="ET54" s="323"/>
      <c r="EU54" s="353"/>
      <c r="EV54" s="323"/>
      <c r="EW54" s="389"/>
      <c r="EX54" s="323"/>
      <c r="EY54" s="353"/>
      <c r="EZ54" s="323"/>
      <c r="FA54" s="353"/>
      <c r="FB54" s="401">
        <f>FA54+EY54+EW54+EU54+ES54+EQ54+EO54+EM54+EJ54+EH54+EF54+ED54+EB54+DZ54+DX54+DV54+DT54+DR54+DP54+DN54+DL54+DJ54+DH54+DF54+DD54+DB54+CZ54+CX54+CV54+CT54+CR54+CP54+CN54+CL54+CH54+CF54+CD54+CB54+BZ54+BX54+BT54+BR54+BP54+BN54+BL54+BJ54+BH54+BF54+BD54+BB54+AZ54+AX54+AV54+AR54+AP54+AN54+AL54+AJ54+AH54+AF54+AD54+AB54+Z54+X54+V54+T54+R54</f>
        <v>0</v>
      </c>
      <c r="FC54" s="353">
        <f>N54-FB54</f>
        <v>18700</v>
      </c>
    </row>
    <row r="55" spans="1:159" s="347" customFormat="1" ht="45.6" customHeight="1">
      <c r="A55" s="110" t="s">
        <v>8243</v>
      </c>
      <c r="B55" s="110"/>
      <c r="C55" s="110"/>
      <c r="D55" s="105"/>
      <c r="E55" s="110"/>
      <c r="F55" s="106" t="s">
        <v>3205</v>
      </c>
      <c r="G55" s="115"/>
      <c r="H55" s="115"/>
      <c r="I55" s="115"/>
      <c r="J55" s="115"/>
      <c r="K55" s="115"/>
      <c r="L55" s="115"/>
      <c r="M55" s="115"/>
      <c r="N55" s="349"/>
      <c r="O55" s="115"/>
      <c r="P55" s="115"/>
      <c r="Q55" s="319"/>
      <c r="R55" s="224"/>
      <c r="S55" s="319"/>
      <c r="T55" s="270"/>
      <c r="U55" s="319"/>
      <c r="V55" s="270"/>
      <c r="W55" s="319"/>
      <c r="X55" s="270"/>
      <c r="Y55" s="319"/>
      <c r="Z55" s="270"/>
      <c r="AA55" s="319"/>
      <c r="AB55" s="270"/>
      <c r="AC55" s="319"/>
      <c r="AD55" s="270"/>
      <c r="AE55" s="319"/>
      <c r="AF55" s="270"/>
      <c r="AG55" s="319"/>
      <c r="AH55" s="270"/>
      <c r="AI55" s="319"/>
      <c r="AJ55" s="270"/>
      <c r="AK55" s="319"/>
      <c r="AL55" s="270"/>
      <c r="AM55" s="319"/>
      <c r="AN55" s="270"/>
      <c r="AO55" s="319"/>
      <c r="AP55" s="270"/>
      <c r="AQ55" s="319"/>
      <c r="AR55" s="270"/>
      <c r="AS55" s="319"/>
      <c r="AT55" s="319"/>
      <c r="AU55" s="176"/>
      <c r="AV55" s="270"/>
      <c r="AW55" s="319"/>
      <c r="AX55" s="270"/>
      <c r="AY55" s="319"/>
      <c r="AZ55" s="224"/>
      <c r="BA55" s="319"/>
      <c r="BB55" s="270"/>
      <c r="BC55" s="319"/>
      <c r="BD55" s="265"/>
      <c r="BE55" s="319"/>
      <c r="BF55" s="224"/>
      <c r="BG55" s="319"/>
      <c r="BH55" s="270"/>
      <c r="BI55" s="319"/>
      <c r="BJ55" s="270"/>
      <c r="BK55" s="319"/>
      <c r="BL55" s="270"/>
      <c r="BM55" s="319"/>
      <c r="BN55" s="270"/>
      <c r="BO55" s="319"/>
      <c r="BP55" s="256"/>
      <c r="BQ55" s="319"/>
      <c r="BR55" s="270"/>
      <c r="BS55" s="176"/>
      <c r="BT55" s="224"/>
      <c r="BU55" s="319"/>
      <c r="BV55" s="319"/>
      <c r="BW55" s="176"/>
      <c r="BX55" s="270"/>
      <c r="BY55" s="319"/>
      <c r="BZ55" s="234"/>
      <c r="CA55" s="319"/>
      <c r="CB55" s="270"/>
      <c r="CC55" s="319"/>
      <c r="CD55" s="224"/>
      <c r="CE55" s="319"/>
      <c r="CF55" s="224"/>
      <c r="CG55" s="319"/>
      <c r="CH55" s="270"/>
      <c r="CI55" s="319"/>
      <c r="CJ55" s="319"/>
      <c r="CK55" s="176"/>
      <c r="CL55" s="224"/>
      <c r="CM55" s="319"/>
      <c r="CN55" s="270"/>
      <c r="CO55" s="319"/>
      <c r="CP55" s="270"/>
      <c r="CQ55" s="319"/>
      <c r="CR55" s="270"/>
      <c r="CS55" s="319"/>
      <c r="CT55" s="176"/>
      <c r="CU55" s="319"/>
      <c r="CV55" s="270"/>
      <c r="CW55" s="319"/>
      <c r="CX55" s="270"/>
      <c r="CY55" s="319"/>
      <c r="CZ55" s="270"/>
      <c r="DA55" s="319"/>
      <c r="DB55" s="270"/>
      <c r="DC55" s="176"/>
      <c r="DD55" s="270"/>
      <c r="DE55" s="319"/>
      <c r="DF55" s="270"/>
      <c r="DG55" s="319"/>
      <c r="DH55" s="270"/>
      <c r="DI55" s="176"/>
      <c r="DJ55" s="345"/>
      <c r="DK55" s="319"/>
      <c r="DL55" s="270"/>
      <c r="DM55" s="319"/>
      <c r="DN55" s="270"/>
      <c r="DO55" s="176"/>
      <c r="DP55" s="270"/>
      <c r="DQ55" s="176"/>
      <c r="DR55" s="270"/>
      <c r="DS55" s="319"/>
      <c r="DT55" s="319"/>
      <c r="DU55" s="176"/>
      <c r="DV55" s="270"/>
      <c r="DW55" s="319"/>
      <c r="DX55" s="270"/>
      <c r="DY55" s="176"/>
      <c r="DZ55" s="270"/>
      <c r="EA55" s="319"/>
      <c r="EB55" s="270"/>
      <c r="EC55" s="319"/>
      <c r="ED55" s="270"/>
      <c r="EE55" s="319"/>
      <c r="EF55" s="270"/>
      <c r="EG55" s="319"/>
      <c r="EH55" s="270"/>
      <c r="EI55" s="319"/>
      <c r="EJ55" s="270"/>
      <c r="EK55" s="319"/>
      <c r="EL55" s="319"/>
      <c r="EM55" s="270"/>
      <c r="EN55" s="319"/>
      <c r="EO55" s="270"/>
      <c r="EP55" s="319"/>
      <c r="EQ55" s="224"/>
      <c r="ER55" s="319"/>
      <c r="ES55" s="270"/>
      <c r="ET55" s="319"/>
      <c r="EU55" s="270"/>
      <c r="EV55" s="319"/>
      <c r="EW55" s="378"/>
      <c r="EX55" s="176"/>
      <c r="EY55" s="224"/>
      <c r="EZ55" s="319"/>
      <c r="FA55" s="270"/>
      <c r="FB55" s="217"/>
      <c r="FC55" s="224"/>
    </row>
    <row r="56" spans="1:159" s="351" customFormat="1" ht="45.6" customHeight="1">
      <c r="A56" s="110">
        <v>39</v>
      </c>
      <c r="B56" s="110" t="s">
        <v>6167</v>
      </c>
      <c r="C56" s="110" t="s">
        <v>6177</v>
      </c>
      <c r="D56" s="110">
        <v>224</v>
      </c>
      <c r="E56" s="110">
        <v>109</v>
      </c>
      <c r="F56" s="348" t="s">
        <v>6178</v>
      </c>
      <c r="G56" s="115" t="s">
        <v>90</v>
      </c>
      <c r="H56" s="115" t="s">
        <v>14</v>
      </c>
      <c r="I56" s="115" t="s">
        <v>6179</v>
      </c>
      <c r="J56" s="115">
        <v>36</v>
      </c>
      <c r="K56" s="115" t="s">
        <v>6180</v>
      </c>
      <c r="L56" s="115" t="s">
        <v>274</v>
      </c>
      <c r="M56" s="115" t="s">
        <v>10</v>
      </c>
      <c r="N56" s="349">
        <v>128500</v>
      </c>
      <c r="O56" s="115" t="s">
        <v>3056</v>
      </c>
      <c r="P56" s="115">
        <v>119</v>
      </c>
      <c r="Q56" s="176">
        <v>0</v>
      </c>
      <c r="R56" s="224"/>
      <c r="S56" s="176"/>
      <c r="T56" s="224"/>
      <c r="U56" s="176"/>
      <c r="V56" s="224"/>
      <c r="W56" s="176">
        <v>1000</v>
      </c>
      <c r="X56" s="224">
        <v>300</v>
      </c>
      <c r="Y56" s="176">
        <v>10000</v>
      </c>
      <c r="Z56" s="224"/>
      <c r="AA56" s="176"/>
      <c r="AB56" s="224"/>
      <c r="AC56" s="176">
        <v>0</v>
      </c>
      <c r="AD56" s="224"/>
      <c r="AE56" s="176"/>
      <c r="AF56" s="224"/>
      <c r="AG56" s="176">
        <v>12000</v>
      </c>
      <c r="AH56" s="224"/>
      <c r="AI56" s="176"/>
      <c r="AJ56" s="224"/>
      <c r="AK56" s="176">
        <v>1000</v>
      </c>
      <c r="AL56" s="224">
        <v>200</v>
      </c>
      <c r="AM56" s="176">
        <v>0</v>
      </c>
      <c r="AN56" s="224"/>
      <c r="AO56" s="176">
        <v>3000</v>
      </c>
      <c r="AP56" s="224">
        <v>0</v>
      </c>
      <c r="AQ56" s="176">
        <v>5000</v>
      </c>
      <c r="AR56" s="224">
        <v>0</v>
      </c>
      <c r="AS56" s="176"/>
      <c r="AT56" s="176"/>
      <c r="AU56" s="176">
        <v>0</v>
      </c>
      <c r="AV56" s="224"/>
      <c r="AW56" s="176">
        <v>6000</v>
      </c>
      <c r="AX56" s="224">
        <v>2000</v>
      </c>
      <c r="AY56" s="176"/>
      <c r="AZ56" s="224"/>
      <c r="BA56" s="176"/>
      <c r="BB56" s="224"/>
      <c r="BC56" s="176">
        <v>0</v>
      </c>
      <c r="BD56" s="263"/>
      <c r="BE56" s="176">
        <v>0</v>
      </c>
      <c r="BF56" s="224">
        <v>0</v>
      </c>
      <c r="BG56" s="176">
        <v>5000</v>
      </c>
      <c r="BH56" s="224">
        <v>2500</v>
      </c>
      <c r="BI56" s="176">
        <v>0</v>
      </c>
      <c r="BJ56" s="224"/>
      <c r="BK56" s="176">
        <v>20000</v>
      </c>
      <c r="BL56" s="224">
        <v>5000</v>
      </c>
      <c r="BM56" s="176">
        <v>5000</v>
      </c>
      <c r="BN56" s="224"/>
      <c r="BO56" s="176">
        <v>0</v>
      </c>
      <c r="BP56" s="225"/>
      <c r="BQ56" s="176">
        <v>5000</v>
      </c>
      <c r="BR56" s="224">
        <v>1480</v>
      </c>
      <c r="BS56" s="176">
        <v>1500</v>
      </c>
      <c r="BT56" s="224">
        <v>600</v>
      </c>
      <c r="BU56" s="176"/>
      <c r="BV56" s="176">
        <v>10000</v>
      </c>
      <c r="BW56" s="176">
        <v>10000</v>
      </c>
      <c r="BX56" s="224"/>
      <c r="BY56" s="176">
        <v>0</v>
      </c>
      <c r="BZ56" s="177"/>
      <c r="CA56" s="176">
        <v>5000</v>
      </c>
      <c r="CB56" s="224"/>
      <c r="CC56" s="176">
        <v>0</v>
      </c>
      <c r="CD56" s="224">
        <v>0</v>
      </c>
      <c r="CE56" s="176">
        <v>2000</v>
      </c>
      <c r="CF56" s="224">
        <v>0</v>
      </c>
      <c r="CG56" s="176">
        <v>5000</v>
      </c>
      <c r="CH56" s="224">
        <v>1540</v>
      </c>
      <c r="CI56" s="176">
        <v>0</v>
      </c>
      <c r="CJ56" s="176">
        <v>0</v>
      </c>
      <c r="CK56" s="176">
        <v>0</v>
      </c>
      <c r="CL56" s="224"/>
      <c r="CM56" s="176"/>
      <c r="CN56" s="224"/>
      <c r="CO56" s="176">
        <v>0</v>
      </c>
      <c r="CP56" s="224"/>
      <c r="CQ56" s="176">
        <v>10000</v>
      </c>
      <c r="CR56" s="224">
        <v>500</v>
      </c>
      <c r="CS56" s="176">
        <v>0</v>
      </c>
      <c r="CT56" s="176"/>
      <c r="CU56" s="176">
        <v>15000</v>
      </c>
      <c r="CV56" s="224"/>
      <c r="CW56" s="176">
        <v>2000</v>
      </c>
      <c r="CX56" s="224">
        <v>700</v>
      </c>
      <c r="CY56" s="176">
        <v>3000</v>
      </c>
      <c r="CZ56" s="224"/>
      <c r="DA56" s="176">
        <v>0</v>
      </c>
      <c r="DB56" s="224"/>
      <c r="DC56" s="176"/>
      <c r="DD56" s="224"/>
      <c r="DE56" s="176">
        <v>2000</v>
      </c>
      <c r="DF56" s="224">
        <v>1000</v>
      </c>
      <c r="DG56" s="176"/>
      <c r="DH56" s="224"/>
      <c r="DI56" s="176"/>
      <c r="DJ56" s="326"/>
      <c r="DK56" s="176"/>
      <c r="DL56" s="224"/>
      <c r="DM56" s="176"/>
      <c r="DN56" s="224"/>
      <c r="DO56" s="176"/>
      <c r="DP56" s="224"/>
      <c r="DQ56" s="176"/>
      <c r="DR56" s="224"/>
      <c r="DS56" s="176"/>
      <c r="DT56" s="176"/>
      <c r="DU56" s="176"/>
      <c r="DV56" s="224"/>
      <c r="DW56" s="176"/>
      <c r="DX56" s="224"/>
      <c r="DY56" s="176"/>
      <c r="DZ56" s="224"/>
      <c r="EA56" s="176"/>
      <c r="EB56" s="224"/>
      <c r="EC56" s="176">
        <v>0</v>
      </c>
      <c r="ED56" s="224"/>
      <c r="EE56" s="176"/>
      <c r="EF56" s="224"/>
      <c r="EG56" s="176"/>
      <c r="EH56" s="224"/>
      <c r="EI56" s="176">
        <v>0</v>
      </c>
      <c r="EJ56" s="224"/>
      <c r="EK56" s="176"/>
      <c r="EL56" s="176"/>
      <c r="EM56" s="224"/>
      <c r="EN56" s="176">
        <v>0</v>
      </c>
      <c r="EO56" s="224"/>
      <c r="EP56" s="176"/>
      <c r="EQ56" s="224">
        <v>0</v>
      </c>
      <c r="ER56" s="176"/>
      <c r="ES56" s="224"/>
      <c r="ET56" s="176"/>
      <c r="EU56" s="224"/>
      <c r="EV56" s="176"/>
      <c r="EW56" s="379"/>
      <c r="EX56" s="319"/>
      <c r="EY56" s="270"/>
      <c r="EZ56" s="176"/>
      <c r="FA56" s="224"/>
      <c r="FB56" s="217">
        <f>FA56+EY56+EW56+EU56+ES56+EQ56+EO56+EM56+EJ56+EH56+EF56+ED56+EB56+DZ56+DX56+DV56+DT56+DR56+DP56+DN56+DL56+DJ56+DH56+DF56+DD56+DB56+CZ56+CX56+CV56+CT56+CR56+CP56+CN56+CL56+CH56+CF56+CD56+CB56+BZ56+BX56+BT56+BR56+BP56+BN56+BL56+BJ56+BH56+BF56+BD56+BB56+AZ56+AX56+AV56+AR56+AP56+AN56+AL56+AJ56+AH56+AF56+AD56+AB56+Z56+X56+V56+T56+R56</f>
        <v>15820</v>
      </c>
      <c r="FC56" s="224">
        <f>N56-FB56</f>
        <v>112680</v>
      </c>
    </row>
    <row r="57" spans="1:159" s="351" customFormat="1" ht="45.6" customHeight="1">
      <c r="A57" s="110">
        <v>40</v>
      </c>
      <c r="B57" s="110" t="s">
        <v>6171</v>
      </c>
      <c r="C57" s="110" t="s">
        <v>6181</v>
      </c>
      <c r="D57" s="110">
        <v>224</v>
      </c>
      <c r="E57" s="110">
        <v>109</v>
      </c>
      <c r="F57" s="348" t="s">
        <v>6182</v>
      </c>
      <c r="G57" s="115" t="s">
        <v>90</v>
      </c>
      <c r="H57" s="115" t="s">
        <v>53</v>
      </c>
      <c r="I57" s="115" t="s">
        <v>6183</v>
      </c>
      <c r="J57" s="115" t="s">
        <v>947</v>
      </c>
      <c r="K57" s="115" t="s">
        <v>6184</v>
      </c>
      <c r="L57" s="115" t="s">
        <v>2270</v>
      </c>
      <c r="M57" s="115" t="s">
        <v>66</v>
      </c>
      <c r="N57" s="349">
        <v>35200</v>
      </c>
      <c r="O57" s="115" t="s">
        <v>3101</v>
      </c>
      <c r="P57" s="115">
        <v>108</v>
      </c>
      <c r="Q57" s="176">
        <v>0</v>
      </c>
      <c r="R57" s="224"/>
      <c r="S57" s="176"/>
      <c r="T57" s="224"/>
      <c r="U57" s="176"/>
      <c r="V57" s="224"/>
      <c r="W57" s="176">
        <v>200</v>
      </c>
      <c r="X57" s="224"/>
      <c r="Y57" s="176"/>
      <c r="Z57" s="224"/>
      <c r="AA57" s="176">
        <v>10000</v>
      </c>
      <c r="AB57" s="224"/>
      <c r="AC57" s="176">
        <v>0</v>
      </c>
      <c r="AD57" s="224"/>
      <c r="AE57" s="176"/>
      <c r="AF57" s="224"/>
      <c r="AG57" s="176">
        <v>0</v>
      </c>
      <c r="AH57" s="224"/>
      <c r="AI57" s="176"/>
      <c r="AJ57" s="224"/>
      <c r="AK57" s="176">
        <v>0</v>
      </c>
      <c r="AL57" s="224"/>
      <c r="AM57" s="176">
        <v>0</v>
      </c>
      <c r="AN57" s="224"/>
      <c r="AO57" s="176"/>
      <c r="AP57" s="224"/>
      <c r="AQ57" s="176"/>
      <c r="AR57" s="224"/>
      <c r="AS57" s="176"/>
      <c r="AT57" s="176"/>
      <c r="AU57" s="176">
        <v>0</v>
      </c>
      <c r="AV57" s="224"/>
      <c r="AW57" s="176"/>
      <c r="AX57" s="224"/>
      <c r="AY57" s="176"/>
      <c r="AZ57" s="224"/>
      <c r="BA57" s="176"/>
      <c r="BB57" s="224"/>
      <c r="BC57" s="176">
        <v>0</v>
      </c>
      <c r="BD57" s="263"/>
      <c r="BE57" s="176">
        <v>0</v>
      </c>
      <c r="BF57" s="224">
        <v>0</v>
      </c>
      <c r="BG57" s="176">
        <v>0</v>
      </c>
      <c r="BH57" s="224"/>
      <c r="BI57" s="176">
        <v>0</v>
      </c>
      <c r="BJ57" s="224"/>
      <c r="BK57" s="176">
        <v>0</v>
      </c>
      <c r="BL57" s="224"/>
      <c r="BM57" s="176">
        <v>0</v>
      </c>
      <c r="BN57" s="224"/>
      <c r="BO57" s="176">
        <v>10000</v>
      </c>
      <c r="BP57" s="225"/>
      <c r="BQ57" s="176"/>
      <c r="BR57" s="224"/>
      <c r="BS57" s="176"/>
      <c r="BT57" s="224"/>
      <c r="BU57" s="176"/>
      <c r="BV57" s="176"/>
      <c r="BW57" s="176">
        <v>0</v>
      </c>
      <c r="BX57" s="224"/>
      <c r="BY57" s="176">
        <v>0</v>
      </c>
      <c r="BZ57" s="177"/>
      <c r="CA57" s="176"/>
      <c r="CB57" s="224"/>
      <c r="CC57" s="176">
        <v>5000</v>
      </c>
      <c r="CD57" s="224">
        <v>0</v>
      </c>
      <c r="CE57" s="176">
        <v>0</v>
      </c>
      <c r="CF57" s="224"/>
      <c r="CG57" s="176">
        <v>10000</v>
      </c>
      <c r="CH57" s="224">
        <v>4980</v>
      </c>
      <c r="CI57" s="176">
        <v>0</v>
      </c>
      <c r="CJ57" s="176">
        <v>0</v>
      </c>
      <c r="CK57" s="176">
        <v>0</v>
      </c>
      <c r="CL57" s="224"/>
      <c r="CM57" s="176"/>
      <c r="CN57" s="224"/>
      <c r="CO57" s="176">
        <v>0</v>
      </c>
      <c r="CP57" s="224"/>
      <c r="CQ57" s="176">
        <v>0</v>
      </c>
      <c r="CR57" s="224"/>
      <c r="CS57" s="176">
        <v>0</v>
      </c>
      <c r="CT57" s="176"/>
      <c r="CU57" s="176">
        <v>0</v>
      </c>
      <c r="CV57" s="224"/>
      <c r="CW57" s="176"/>
      <c r="CX57" s="224"/>
      <c r="CY57" s="176">
        <v>0</v>
      </c>
      <c r="CZ57" s="224"/>
      <c r="DA57" s="176">
        <v>0</v>
      </c>
      <c r="DB57" s="224"/>
      <c r="DC57" s="176"/>
      <c r="DD57" s="224"/>
      <c r="DE57" s="176">
        <v>0</v>
      </c>
      <c r="DF57" s="224"/>
      <c r="DG57" s="176"/>
      <c r="DH57" s="224"/>
      <c r="DI57" s="176"/>
      <c r="DJ57" s="326"/>
      <c r="DK57" s="176"/>
      <c r="DL57" s="224"/>
      <c r="DM57" s="176"/>
      <c r="DN57" s="224"/>
      <c r="DO57" s="176"/>
      <c r="DP57" s="224"/>
      <c r="DQ57" s="176"/>
      <c r="DR57" s="224"/>
      <c r="DS57" s="176"/>
      <c r="DT57" s="176"/>
      <c r="DU57" s="176"/>
      <c r="DV57" s="224"/>
      <c r="DW57" s="176"/>
      <c r="DX57" s="224"/>
      <c r="DY57" s="176"/>
      <c r="DZ57" s="224"/>
      <c r="EA57" s="176"/>
      <c r="EB57" s="224"/>
      <c r="EC57" s="176">
        <v>0</v>
      </c>
      <c r="ED57" s="224"/>
      <c r="EE57" s="176"/>
      <c r="EF57" s="224"/>
      <c r="EG57" s="176"/>
      <c r="EH57" s="224"/>
      <c r="EI57" s="176">
        <v>0</v>
      </c>
      <c r="EJ57" s="224"/>
      <c r="EK57" s="176"/>
      <c r="EL57" s="176"/>
      <c r="EM57" s="224"/>
      <c r="EN57" s="176">
        <v>0</v>
      </c>
      <c r="EO57" s="224"/>
      <c r="EP57" s="176"/>
      <c r="EQ57" s="224">
        <v>0</v>
      </c>
      <c r="ER57" s="176"/>
      <c r="ES57" s="224"/>
      <c r="ET57" s="176"/>
      <c r="EU57" s="224"/>
      <c r="EV57" s="176"/>
      <c r="EW57" s="379"/>
      <c r="EX57" s="176"/>
      <c r="EY57" s="224"/>
      <c r="EZ57" s="176"/>
      <c r="FA57" s="224"/>
      <c r="FB57" s="217">
        <f>FA57+EY57+EW57+EU57+ES57+EQ57+EO57+EM57+EJ57+EH57+EF57+ED57+EB57+DZ57+DX57+DV57+DT57+DR57+DP57+DN57+DL57+DJ57+DH57+DF57+DD57+DB57+CZ57+CX57+CV57+CT57+CR57+CP57+CN57+CL57+CH57+CF57+CD57+CB57+BZ57+BX57+BT57+BR57+BP57+BN57+BL57+BJ57+BH57+BF57+BD57+BB57+AZ57+AX57+AV57+AR57+AP57+AN57+AL57+AJ57+AH57+AF57+AD57+AB57+Z57+X57+V57+T57+R57</f>
        <v>4980</v>
      </c>
      <c r="FC57" s="224">
        <f>N57-FB57</f>
        <v>30220</v>
      </c>
    </row>
    <row r="58" spans="1:159" s="351" customFormat="1" ht="45.6" customHeight="1">
      <c r="A58" s="110">
        <v>41</v>
      </c>
      <c r="B58" s="110" t="s">
        <v>6177</v>
      </c>
      <c r="C58" s="110" t="s">
        <v>6185</v>
      </c>
      <c r="D58" s="110">
        <v>224</v>
      </c>
      <c r="E58" s="110">
        <v>109</v>
      </c>
      <c r="F58" s="348" t="s">
        <v>6186</v>
      </c>
      <c r="G58" s="115" t="s">
        <v>6187</v>
      </c>
      <c r="H58" s="115" t="s">
        <v>6188</v>
      </c>
      <c r="I58" s="115" t="s">
        <v>6189</v>
      </c>
      <c r="J58" s="115">
        <v>24</v>
      </c>
      <c r="K58" s="115" t="s">
        <v>6190</v>
      </c>
      <c r="L58" s="115" t="s">
        <v>6191</v>
      </c>
      <c r="M58" s="115" t="s">
        <v>15</v>
      </c>
      <c r="N58" s="349">
        <v>27630</v>
      </c>
      <c r="O58" s="115" t="s">
        <v>6192</v>
      </c>
      <c r="P58" s="115">
        <v>12</v>
      </c>
      <c r="Q58" s="176">
        <v>0</v>
      </c>
      <c r="R58" s="224"/>
      <c r="S58" s="176"/>
      <c r="T58" s="224"/>
      <c r="U58" s="176"/>
      <c r="V58" s="224"/>
      <c r="W58" s="176"/>
      <c r="X58" s="224"/>
      <c r="Y58" s="176">
        <v>500</v>
      </c>
      <c r="Z58" s="224"/>
      <c r="AA58" s="176"/>
      <c r="AB58" s="224"/>
      <c r="AC58" s="176">
        <v>10000</v>
      </c>
      <c r="AD58" s="224">
        <v>4750</v>
      </c>
      <c r="AE58" s="176"/>
      <c r="AF58" s="224"/>
      <c r="AG58" s="176">
        <v>0</v>
      </c>
      <c r="AH58" s="224"/>
      <c r="AI58" s="176"/>
      <c r="AJ58" s="224"/>
      <c r="AK58" s="176">
        <v>0</v>
      </c>
      <c r="AL58" s="224"/>
      <c r="AM58" s="176">
        <v>0</v>
      </c>
      <c r="AN58" s="224"/>
      <c r="AO58" s="176">
        <v>200</v>
      </c>
      <c r="AP58" s="224">
        <v>0</v>
      </c>
      <c r="AQ58" s="176">
        <v>2000</v>
      </c>
      <c r="AR58" s="224">
        <v>200</v>
      </c>
      <c r="AS58" s="176"/>
      <c r="AT58" s="176"/>
      <c r="AU58" s="176">
        <v>0</v>
      </c>
      <c r="AV58" s="224"/>
      <c r="AW58" s="176">
        <v>1500</v>
      </c>
      <c r="AX58" s="224"/>
      <c r="AY58" s="176"/>
      <c r="AZ58" s="224"/>
      <c r="BA58" s="176">
        <v>1900</v>
      </c>
      <c r="BB58" s="224">
        <v>500</v>
      </c>
      <c r="BC58" s="176">
        <v>2000</v>
      </c>
      <c r="BD58" s="263">
        <v>0</v>
      </c>
      <c r="BE58" s="176">
        <v>0</v>
      </c>
      <c r="BF58" s="224">
        <v>0</v>
      </c>
      <c r="BG58" s="176">
        <v>100</v>
      </c>
      <c r="BH58" s="224"/>
      <c r="BI58" s="176">
        <v>900</v>
      </c>
      <c r="BJ58" s="224">
        <v>900</v>
      </c>
      <c r="BK58" s="176">
        <v>2000</v>
      </c>
      <c r="BL58" s="224">
        <v>500</v>
      </c>
      <c r="BM58" s="176">
        <v>500</v>
      </c>
      <c r="BN58" s="224"/>
      <c r="BO58" s="176">
        <v>1000</v>
      </c>
      <c r="BP58" s="225">
        <v>300</v>
      </c>
      <c r="BQ58" s="176"/>
      <c r="BR58" s="224"/>
      <c r="BS58" s="176">
        <v>30</v>
      </c>
      <c r="BT58" s="224"/>
      <c r="BU58" s="176"/>
      <c r="BV58" s="176">
        <v>400</v>
      </c>
      <c r="BW58" s="176">
        <v>400</v>
      </c>
      <c r="BX58" s="224"/>
      <c r="BY58" s="176">
        <v>0</v>
      </c>
      <c r="BZ58" s="177"/>
      <c r="CA58" s="176"/>
      <c r="CB58" s="224"/>
      <c r="CC58" s="176">
        <v>1000</v>
      </c>
      <c r="CD58" s="224">
        <v>200</v>
      </c>
      <c r="CE58" s="176">
        <v>0</v>
      </c>
      <c r="CF58" s="224"/>
      <c r="CG58" s="176"/>
      <c r="CH58" s="224"/>
      <c r="CI58" s="176">
        <v>0</v>
      </c>
      <c r="CJ58" s="176">
        <v>600</v>
      </c>
      <c r="CK58" s="176">
        <v>600</v>
      </c>
      <c r="CL58" s="224"/>
      <c r="CM58" s="176">
        <v>500</v>
      </c>
      <c r="CN58" s="224"/>
      <c r="CO58" s="176">
        <v>0</v>
      </c>
      <c r="CP58" s="224"/>
      <c r="CQ58" s="176">
        <v>1000</v>
      </c>
      <c r="CR58" s="224">
        <v>400</v>
      </c>
      <c r="CS58" s="176">
        <v>500</v>
      </c>
      <c r="CT58" s="176">
        <v>500</v>
      </c>
      <c r="CU58" s="176">
        <v>0</v>
      </c>
      <c r="CV58" s="224"/>
      <c r="CW58" s="176"/>
      <c r="CX58" s="224"/>
      <c r="CY58" s="176">
        <v>0</v>
      </c>
      <c r="CZ58" s="224"/>
      <c r="DA58" s="176">
        <v>0</v>
      </c>
      <c r="DB58" s="224"/>
      <c r="DC58" s="176"/>
      <c r="DD58" s="224"/>
      <c r="DE58" s="176">
        <v>0</v>
      </c>
      <c r="DF58" s="224"/>
      <c r="DG58" s="176"/>
      <c r="DH58" s="224"/>
      <c r="DI58" s="176"/>
      <c r="DJ58" s="326"/>
      <c r="DK58" s="176"/>
      <c r="DL58" s="224"/>
      <c r="DM58" s="176"/>
      <c r="DN58" s="224"/>
      <c r="DO58" s="176"/>
      <c r="DP58" s="224"/>
      <c r="DQ58" s="176"/>
      <c r="DR58" s="224"/>
      <c r="DS58" s="176"/>
      <c r="DT58" s="176"/>
      <c r="DU58" s="176"/>
      <c r="DV58" s="224"/>
      <c r="DW58" s="176"/>
      <c r="DX58" s="224"/>
      <c r="DY58" s="176"/>
      <c r="DZ58" s="224"/>
      <c r="EA58" s="176"/>
      <c r="EB58" s="224"/>
      <c r="EC58" s="176">
        <v>0</v>
      </c>
      <c r="ED58" s="224"/>
      <c r="EE58" s="176"/>
      <c r="EF58" s="224"/>
      <c r="EG58" s="176"/>
      <c r="EH58" s="224"/>
      <c r="EI58" s="176">
        <v>0</v>
      </c>
      <c r="EJ58" s="224"/>
      <c r="EK58" s="176"/>
      <c r="EL58" s="176"/>
      <c r="EM58" s="224"/>
      <c r="EN58" s="176">
        <v>0</v>
      </c>
      <c r="EO58" s="224"/>
      <c r="EP58" s="176"/>
      <c r="EQ58" s="224">
        <v>0</v>
      </c>
      <c r="ER58" s="176"/>
      <c r="ES58" s="224"/>
      <c r="ET58" s="176">
        <v>1000</v>
      </c>
      <c r="EU58" s="224">
        <v>0</v>
      </c>
      <c r="EV58" s="176"/>
      <c r="EW58" s="379"/>
      <c r="EX58" s="176"/>
      <c r="EY58" s="224"/>
      <c r="EZ58" s="176"/>
      <c r="FA58" s="224"/>
      <c r="FB58" s="217">
        <f>FA58+EY58+EW58+EU58+ES58+EQ58+EO58+EM58+EJ58+EH58+EF58+ED58+EB58+DZ58+DX58+DV58+DT58+DR58+DP58+DN58+DL58+DJ58+DH58+DF58+DD58+DB58+CZ58+CX58+CV58+CT58+CR58+CP58+CN58+CL58+CH58+CF58+CD58+CB58+BZ58+BX58+BT58+BR58+BP58+BN58+BL58+BJ58+BH58+BF58+BD58+BB58+AZ58+AX58+AV58+AR58+AP58+AN58+AL58+AJ58+AH58+AF58+AD58+AB58+Z58+X58+V58+T58+R58</f>
        <v>8250</v>
      </c>
      <c r="FC58" s="224">
        <f>N58-FB58</f>
        <v>19380</v>
      </c>
    </row>
    <row r="59" spans="1:159" s="347" customFormat="1" ht="45.6" customHeight="1">
      <c r="A59" s="110" t="s">
        <v>8243</v>
      </c>
      <c r="B59" s="110"/>
      <c r="C59" s="110"/>
      <c r="D59" s="105"/>
      <c r="E59" s="110"/>
      <c r="F59" s="106" t="s">
        <v>3206</v>
      </c>
      <c r="G59" s="115"/>
      <c r="H59" s="115"/>
      <c r="I59" s="115"/>
      <c r="J59" s="115"/>
      <c r="K59" s="115"/>
      <c r="L59" s="115"/>
      <c r="M59" s="115"/>
      <c r="N59" s="349"/>
      <c r="O59" s="115"/>
      <c r="P59" s="115"/>
      <c r="Q59" s="319"/>
      <c r="R59" s="224"/>
      <c r="S59" s="319"/>
      <c r="T59" s="270"/>
      <c r="U59" s="319"/>
      <c r="V59" s="270"/>
      <c r="W59" s="319"/>
      <c r="X59" s="270"/>
      <c r="Y59" s="319"/>
      <c r="Z59" s="270"/>
      <c r="AA59" s="319"/>
      <c r="AB59" s="270"/>
      <c r="AC59" s="319"/>
      <c r="AD59" s="270"/>
      <c r="AE59" s="319"/>
      <c r="AF59" s="270"/>
      <c r="AG59" s="319"/>
      <c r="AH59" s="270"/>
      <c r="AI59" s="319"/>
      <c r="AJ59" s="270"/>
      <c r="AK59" s="319"/>
      <c r="AL59" s="270"/>
      <c r="AM59" s="319"/>
      <c r="AN59" s="270"/>
      <c r="AO59" s="319"/>
      <c r="AP59" s="270"/>
      <c r="AQ59" s="319"/>
      <c r="AR59" s="270"/>
      <c r="AS59" s="319"/>
      <c r="AT59" s="319"/>
      <c r="AU59" s="176"/>
      <c r="AV59" s="270"/>
      <c r="AW59" s="319"/>
      <c r="AX59" s="270"/>
      <c r="AY59" s="319"/>
      <c r="AZ59" s="224"/>
      <c r="BA59" s="319"/>
      <c r="BB59" s="270"/>
      <c r="BC59" s="319"/>
      <c r="BD59" s="265"/>
      <c r="BE59" s="319"/>
      <c r="BF59" s="224"/>
      <c r="BG59" s="319"/>
      <c r="BH59" s="270"/>
      <c r="BI59" s="319"/>
      <c r="BJ59" s="270"/>
      <c r="BK59" s="319"/>
      <c r="BL59" s="270"/>
      <c r="BM59" s="319"/>
      <c r="BN59" s="270"/>
      <c r="BO59" s="319"/>
      <c r="BP59" s="256"/>
      <c r="BQ59" s="319"/>
      <c r="BR59" s="270"/>
      <c r="BS59" s="176"/>
      <c r="BT59" s="224"/>
      <c r="BU59" s="319"/>
      <c r="BV59" s="319"/>
      <c r="BW59" s="176"/>
      <c r="BX59" s="270"/>
      <c r="BY59" s="319"/>
      <c r="BZ59" s="234"/>
      <c r="CA59" s="319"/>
      <c r="CB59" s="270"/>
      <c r="CC59" s="319"/>
      <c r="CD59" s="224"/>
      <c r="CE59" s="319"/>
      <c r="CF59" s="224"/>
      <c r="CG59" s="319"/>
      <c r="CH59" s="270"/>
      <c r="CI59" s="319"/>
      <c r="CJ59" s="319"/>
      <c r="CK59" s="176"/>
      <c r="CL59" s="224"/>
      <c r="CM59" s="319"/>
      <c r="CN59" s="270"/>
      <c r="CO59" s="319"/>
      <c r="CP59" s="270"/>
      <c r="CQ59" s="319"/>
      <c r="CR59" s="270"/>
      <c r="CS59" s="319"/>
      <c r="CT59" s="176"/>
      <c r="CU59" s="319"/>
      <c r="CV59" s="270"/>
      <c r="CW59" s="319"/>
      <c r="CX59" s="270"/>
      <c r="CY59" s="319"/>
      <c r="CZ59" s="270"/>
      <c r="DA59" s="319"/>
      <c r="DB59" s="270"/>
      <c r="DC59" s="176"/>
      <c r="DD59" s="270"/>
      <c r="DE59" s="319"/>
      <c r="DF59" s="270"/>
      <c r="DG59" s="319"/>
      <c r="DH59" s="270"/>
      <c r="DI59" s="176"/>
      <c r="DJ59" s="345"/>
      <c r="DK59" s="319"/>
      <c r="DL59" s="270"/>
      <c r="DM59" s="319"/>
      <c r="DN59" s="270"/>
      <c r="DO59" s="176"/>
      <c r="DP59" s="270"/>
      <c r="DQ59" s="176"/>
      <c r="DR59" s="270"/>
      <c r="DS59" s="319"/>
      <c r="DT59" s="319"/>
      <c r="DU59" s="176"/>
      <c r="DV59" s="270"/>
      <c r="DW59" s="319"/>
      <c r="DX59" s="270"/>
      <c r="DY59" s="176"/>
      <c r="DZ59" s="270"/>
      <c r="EA59" s="319"/>
      <c r="EB59" s="270"/>
      <c r="EC59" s="319"/>
      <c r="ED59" s="270"/>
      <c r="EE59" s="319"/>
      <c r="EF59" s="270"/>
      <c r="EG59" s="319"/>
      <c r="EH59" s="270"/>
      <c r="EI59" s="319"/>
      <c r="EJ59" s="270"/>
      <c r="EK59" s="319"/>
      <c r="EL59" s="319"/>
      <c r="EM59" s="270"/>
      <c r="EN59" s="319"/>
      <c r="EO59" s="270"/>
      <c r="EP59" s="319"/>
      <c r="EQ59" s="224"/>
      <c r="ER59" s="319"/>
      <c r="ES59" s="270"/>
      <c r="ET59" s="319"/>
      <c r="EU59" s="270"/>
      <c r="EV59" s="319"/>
      <c r="EW59" s="378"/>
      <c r="EX59" s="319"/>
      <c r="EY59" s="270"/>
      <c r="EZ59" s="319"/>
      <c r="FA59" s="270"/>
      <c r="FB59" s="217"/>
      <c r="FC59" s="224"/>
    </row>
    <row r="60" spans="1:159" s="351" customFormat="1" ht="45.6" customHeight="1">
      <c r="A60" s="110">
        <v>42</v>
      </c>
      <c r="B60" s="110" t="s">
        <v>6181</v>
      </c>
      <c r="C60" s="110" t="s">
        <v>6193</v>
      </c>
      <c r="D60" s="110">
        <v>231</v>
      </c>
      <c r="E60" s="110">
        <v>254</v>
      </c>
      <c r="F60" s="348" t="s">
        <v>465</v>
      </c>
      <c r="G60" s="115" t="s">
        <v>1689</v>
      </c>
      <c r="H60" s="115" t="s">
        <v>23</v>
      </c>
      <c r="I60" s="115" t="s">
        <v>6194</v>
      </c>
      <c r="J60" s="115">
        <v>36</v>
      </c>
      <c r="K60" s="115" t="s">
        <v>6195</v>
      </c>
      <c r="L60" s="115" t="s">
        <v>1688</v>
      </c>
      <c r="M60" s="115" t="s">
        <v>10</v>
      </c>
      <c r="N60" s="349">
        <v>331500</v>
      </c>
      <c r="O60" s="115" t="s">
        <v>3077</v>
      </c>
      <c r="P60" s="115">
        <v>56</v>
      </c>
      <c r="Q60" s="176">
        <v>10000</v>
      </c>
      <c r="R60" s="224">
        <v>10000</v>
      </c>
      <c r="S60" s="176"/>
      <c r="T60" s="224"/>
      <c r="U60" s="176"/>
      <c r="V60" s="224"/>
      <c r="W60" s="176"/>
      <c r="X60" s="224"/>
      <c r="Y60" s="176">
        <v>10000</v>
      </c>
      <c r="Z60" s="224">
        <v>10000</v>
      </c>
      <c r="AA60" s="176"/>
      <c r="AB60" s="224"/>
      <c r="AC60" s="176">
        <v>3000</v>
      </c>
      <c r="AD60" s="224"/>
      <c r="AE60" s="176"/>
      <c r="AF60" s="224"/>
      <c r="AG60" s="176">
        <v>0</v>
      </c>
      <c r="AH60" s="224"/>
      <c r="AI60" s="176">
        <v>500</v>
      </c>
      <c r="AJ60" s="224"/>
      <c r="AK60" s="176">
        <v>0</v>
      </c>
      <c r="AL60" s="224"/>
      <c r="AM60" s="176">
        <v>10000</v>
      </c>
      <c r="AN60" s="224"/>
      <c r="AO60" s="176"/>
      <c r="AP60" s="224"/>
      <c r="AQ60" s="176">
        <v>5000</v>
      </c>
      <c r="AR60" s="224">
        <v>2000</v>
      </c>
      <c r="AS60" s="176"/>
      <c r="AT60" s="176"/>
      <c r="AU60" s="176">
        <v>0</v>
      </c>
      <c r="AV60" s="224"/>
      <c r="AW60" s="176">
        <v>35000</v>
      </c>
      <c r="AX60" s="224">
        <v>20000</v>
      </c>
      <c r="AY60" s="176"/>
      <c r="AZ60" s="224"/>
      <c r="BA60" s="176">
        <v>32000</v>
      </c>
      <c r="BB60" s="224">
        <v>5000</v>
      </c>
      <c r="BC60" s="176">
        <v>0</v>
      </c>
      <c r="BD60" s="263"/>
      <c r="BE60" s="176">
        <v>0</v>
      </c>
      <c r="BF60" s="224">
        <v>0</v>
      </c>
      <c r="BG60" s="176">
        <v>2000</v>
      </c>
      <c r="BH60" s="224">
        <v>2000</v>
      </c>
      <c r="BI60" s="176">
        <v>0</v>
      </c>
      <c r="BJ60" s="224"/>
      <c r="BK60" s="176">
        <v>0</v>
      </c>
      <c r="BL60" s="224"/>
      <c r="BM60" s="176"/>
      <c r="BN60" s="224"/>
      <c r="BO60" s="176">
        <v>2000</v>
      </c>
      <c r="BP60" s="225">
        <v>2000</v>
      </c>
      <c r="BQ60" s="176">
        <v>5000</v>
      </c>
      <c r="BR60" s="224"/>
      <c r="BS60" s="176">
        <v>1000</v>
      </c>
      <c r="BT60" s="224">
        <v>1000</v>
      </c>
      <c r="BU60" s="176">
        <v>2000</v>
      </c>
      <c r="BV60" s="176">
        <v>3000</v>
      </c>
      <c r="BW60" s="176">
        <v>5000</v>
      </c>
      <c r="BX60" s="224">
        <v>3000</v>
      </c>
      <c r="BY60" s="176">
        <v>0</v>
      </c>
      <c r="BZ60" s="177"/>
      <c r="CA60" s="176"/>
      <c r="CB60" s="224"/>
      <c r="CC60" s="176">
        <v>0</v>
      </c>
      <c r="CD60" s="224">
        <v>0</v>
      </c>
      <c r="CE60" s="176">
        <v>70000</v>
      </c>
      <c r="CF60" s="224">
        <v>70000</v>
      </c>
      <c r="CG60" s="176"/>
      <c r="CH60" s="224"/>
      <c r="CI60" s="176">
        <v>0</v>
      </c>
      <c r="CJ60" s="176">
        <v>0</v>
      </c>
      <c r="CK60" s="176">
        <v>0</v>
      </c>
      <c r="CL60" s="224"/>
      <c r="CM60" s="176"/>
      <c r="CN60" s="224"/>
      <c r="CO60" s="176">
        <v>50000</v>
      </c>
      <c r="CP60" s="224">
        <v>30000</v>
      </c>
      <c r="CQ60" s="176">
        <v>0</v>
      </c>
      <c r="CR60" s="224"/>
      <c r="CS60" s="176">
        <v>20000</v>
      </c>
      <c r="CT60" s="176">
        <v>9000</v>
      </c>
      <c r="CU60" s="176">
        <v>0</v>
      </c>
      <c r="CV60" s="224"/>
      <c r="CW60" s="176">
        <v>5000</v>
      </c>
      <c r="CX60" s="224">
        <v>2000</v>
      </c>
      <c r="CY60" s="176">
        <v>0</v>
      </c>
      <c r="CZ60" s="224"/>
      <c r="DA60" s="176"/>
      <c r="DB60" s="224"/>
      <c r="DC60" s="176">
        <v>1000</v>
      </c>
      <c r="DD60" s="224">
        <v>0</v>
      </c>
      <c r="DE60" s="176">
        <v>5000</v>
      </c>
      <c r="DF60" s="224"/>
      <c r="DG60" s="176">
        <v>20000</v>
      </c>
      <c r="DH60" s="224">
        <v>0</v>
      </c>
      <c r="DI60" s="176"/>
      <c r="DJ60" s="326"/>
      <c r="DK60" s="176"/>
      <c r="DL60" s="224"/>
      <c r="DM60" s="176"/>
      <c r="DN60" s="224"/>
      <c r="DO60" s="176"/>
      <c r="DP60" s="224"/>
      <c r="DQ60" s="176"/>
      <c r="DR60" s="224"/>
      <c r="DS60" s="176"/>
      <c r="DT60" s="176"/>
      <c r="DU60" s="176"/>
      <c r="DV60" s="224"/>
      <c r="DW60" s="176"/>
      <c r="DX60" s="224"/>
      <c r="DY60" s="176"/>
      <c r="DZ60" s="224"/>
      <c r="EA60" s="176"/>
      <c r="EB60" s="224"/>
      <c r="EC60" s="176">
        <v>15000</v>
      </c>
      <c r="ED60" s="224"/>
      <c r="EE60" s="176">
        <v>10000</v>
      </c>
      <c r="EF60" s="224">
        <v>0</v>
      </c>
      <c r="EG60" s="176">
        <v>5000</v>
      </c>
      <c r="EH60" s="224"/>
      <c r="EI60" s="176">
        <v>0</v>
      </c>
      <c r="EJ60" s="224"/>
      <c r="EK60" s="176"/>
      <c r="EL60" s="176"/>
      <c r="EM60" s="224"/>
      <c r="EN60" s="176">
        <v>0</v>
      </c>
      <c r="EO60" s="224"/>
      <c r="EP60" s="176"/>
      <c r="EQ60" s="224">
        <v>0</v>
      </c>
      <c r="ER60" s="176"/>
      <c r="ES60" s="224"/>
      <c r="ET60" s="176"/>
      <c r="EU60" s="224"/>
      <c r="EV60" s="176"/>
      <c r="EW60" s="379"/>
      <c r="EX60" s="319"/>
      <c r="EY60" s="270"/>
      <c r="EZ60" s="176">
        <v>10000</v>
      </c>
      <c r="FA60" s="224"/>
      <c r="FB60" s="217">
        <f>FA60+EY60+EW60+EU60+ES60+EQ60+EO60+EM60+EJ60+EH60+EF60+ED60+EB60+DZ60+DX60+DV60+DT60+DR60+DP60+DN60+DL60+DJ60+DH60+DF60+DD60+DB60+CZ60+CX60+CV60+CT60+CR60+CP60+CN60+CL60+CH60+CF60+CD60+CB60+BZ60+BX60+BT60+BR60+BP60+BN60+BL60+BJ60+BH60+BF60+BD60+BB60+AZ60+AX60+AV60+AR60+AP60+AN60+AL60+AJ60+AH60+AF60+AD60+AB60+Z60+X60+V60+T60+R60</f>
        <v>166000</v>
      </c>
      <c r="FC60" s="224">
        <f>N60-FB60</f>
        <v>165500</v>
      </c>
    </row>
    <row r="61" spans="1:159" s="351" customFormat="1" ht="45.6" customHeight="1">
      <c r="A61" s="110">
        <v>43</v>
      </c>
      <c r="B61" s="110" t="s">
        <v>6185</v>
      </c>
      <c r="C61" s="110" t="s">
        <v>6196</v>
      </c>
      <c r="D61" s="117">
        <v>232</v>
      </c>
      <c r="E61" s="110">
        <v>655</v>
      </c>
      <c r="F61" s="348" t="s">
        <v>6197</v>
      </c>
      <c r="G61" s="115" t="s">
        <v>100</v>
      </c>
      <c r="H61" s="115" t="s">
        <v>23</v>
      </c>
      <c r="I61" s="115" t="s">
        <v>6198</v>
      </c>
      <c r="J61" s="115">
        <v>36</v>
      </c>
      <c r="K61" s="115" t="s">
        <v>6199</v>
      </c>
      <c r="L61" s="115" t="s">
        <v>5685</v>
      </c>
      <c r="M61" s="115" t="s">
        <v>10</v>
      </c>
      <c r="N61" s="349">
        <v>220050</v>
      </c>
      <c r="O61" s="115" t="s">
        <v>5556</v>
      </c>
      <c r="P61" s="115">
        <v>43</v>
      </c>
      <c r="Q61" s="176">
        <v>10000</v>
      </c>
      <c r="R61" s="224">
        <v>9990</v>
      </c>
      <c r="S61" s="176"/>
      <c r="T61" s="224"/>
      <c r="U61" s="176"/>
      <c r="V61" s="224"/>
      <c r="W61" s="176">
        <v>3000</v>
      </c>
      <c r="X61" s="224"/>
      <c r="Y61" s="176"/>
      <c r="Z61" s="224"/>
      <c r="AA61" s="176"/>
      <c r="AB61" s="224"/>
      <c r="AC61" s="176">
        <v>0</v>
      </c>
      <c r="AD61" s="224"/>
      <c r="AE61" s="176">
        <v>2000</v>
      </c>
      <c r="AF61" s="224"/>
      <c r="AG61" s="176">
        <v>0</v>
      </c>
      <c r="AH61" s="224"/>
      <c r="AI61" s="176">
        <v>50</v>
      </c>
      <c r="AJ61" s="224"/>
      <c r="AK61" s="176">
        <v>1000</v>
      </c>
      <c r="AL61" s="224"/>
      <c r="AM61" s="176">
        <v>10000</v>
      </c>
      <c r="AN61" s="224"/>
      <c r="AO61" s="176">
        <v>1000</v>
      </c>
      <c r="AP61" s="224">
        <v>0</v>
      </c>
      <c r="AQ61" s="176">
        <v>1000</v>
      </c>
      <c r="AR61" s="224">
        <v>990</v>
      </c>
      <c r="AS61" s="176"/>
      <c r="AT61" s="176"/>
      <c r="AU61" s="176">
        <v>0</v>
      </c>
      <c r="AV61" s="224"/>
      <c r="AW61" s="176">
        <v>1500</v>
      </c>
      <c r="AX61" s="224"/>
      <c r="AY61" s="176"/>
      <c r="AZ61" s="224"/>
      <c r="BA61" s="176">
        <v>8500</v>
      </c>
      <c r="BB61" s="224">
        <v>4980</v>
      </c>
      <c r="BC61" s="176">
        <v>0</v>
      </c>
      <c r="BD61" s="263"/>
      <c r="BE61" s="176">
        <v>0</v>
      </c>
      <c r="BF61" s="224">
        <v>0</v>
      </c>
      <c r="BG61" s="176">
        <v>3000</v>
      </c>
      <c r="BH61" s="224">
        <v>990</v>
      </c>
      <c r="BI61" s="176">
        <v>0</v>
      </c>
      <c r="BJ61" s="224"/>
      <c r="BK61" s="176">
        <v>0</v>
      </c>
      <c r="BL61" s="224"/>
      <c r="BM61" s="176">
        <v>30000</v>
      </c>
      <c r="BN61" s="224">
        <v>1200</v>
      </c>
      <c r="BO61" s="176">
        <v>5000</v>
      </c>
      <c r="BP61" s="225"/>
      <c r="BQ61" s="176">
        <v>8000</v>
      </c>
      <c r="BR61" s="224">
        <v>5640</v>
      </c>
      <c r="BS61" s="176">
        <v>3000</v>
      </c>
      <c r="BT61" s="224"/>
      <c r="BU61" s="176"/>
      <c r="BV61" s="176">
        <v>10000</v>
      </c>
      <c r="BW61" s="176">
        <v>10000</v>
      </c>
      <c r="BX61" s="224"/>
      <c r="BY61" s="176">
        <v>0</v>
      </c>
      <c r="BZ61" s="177"/>
      <c r="CA61" s="176"/>
      <c r="CB61" s="224"/>
      <c r="CC61" s="176">
        <v>20000</v>
      </c>
      <c r="CD61" s="224">
        <v>3000</v>
      </c>
      <c r="CE61" s="176">
        <v>6000</v>
      </c>
      <c r="CF61" s="224">
        <v>1980</v>
      </c>
      <c r="CG61" s="176"/>
      <c r="CH61" s="224"/>
      <c r="CI61" s="176">
        <v>0</v>
      </c>
      <c r="CJ61" s="176">
        <v>0</v>
      </c>
      <c r="CK61" s="176">
        <v>0</v>
      </c>
      <c r="CL61" s="224"/>
      <c r="CM61" s="176">
        <v>10000</v>
      </c>
      <c r="CN61" s="224">
        <v>9990</v>
      </c>
      <c r="CO61" s="176">
        <v>50000</v>
      </c>
      <c r="CP61" s="224">
        <v>10000</v>
      </c>
      <c r="CQ61" s="176">
        <v>0</v>
      </c>
      <c r="CR61" s="224"/>
      <c r="CS61" s="176">
        <v>15000</v>
      </c>
      <c r="CT61" s="176"/>
      <c r="CU61" s="176">
        <v>20000</v>
      </c>
      <c r="CV61" s="224"/>
      <c r="CW61" s="176"/>
      <c r="CX61" s="224"/>
      <c r="CY61" s="176">
        <v>1000</v>
      </c>
      <c r="CZ61" s="224"/>
      <c r="DA61" s="176">
        <v>0</v>
      </c>
      <c r="DB61" s="224"/>
      <c r="DC61" s="176">
        <v>1000</v>
      </c>
      <c r="DD61" s="224">
        <v>990</v>
      </c>
      <c r="DE61" s="176">
        <v>0</v>
      </c>
      <c r="DF61" s="224"/>
      <c r="DG61" s="176"/>
      <c r="DH61" s="224"/>
      <c r="DI61" s="176"/>
      <c r="DJ61" s="326"/>
      <c r="DK61" s="176"/>
      <c r="DL61" s="224"/>
      <c r="DM61" s="176"/>
      <c r="DN61" s="224"/>
      <c r="DO61" s="176"/>
      <c r="DP61" s="224"/>
      <c r="DQ61" s="176"/>
      <c r="DR61" s="224"/>
      <c r="DS61" s="176"/>
      <c r="DT61" s="176"/>
      <c r="DU61" s="176"/>
      <c r="DV61" s="224"/>
      <c r="DW61" s="176"/>
      <c r="DX61" s="224"/>
      <c r="DY61" s="176"/>
      <c r="DZ61" s="224"/>
      <c r="EA61" s="176"/>
      <c r="EB61" s="224"/>
      <c r="EC61" s="176">
        <v>0</v>
      </c>
      <c r="ED61" s="224"/>
      <c r="EE61" s="176"/>
      <c r="EF61" s="224"/>
      <c r="EG61" s="176"/>
      <c r="EH61" s="224"/>
      <c r="EI61" s="176">
        <v>0</v>
      </c>
      <c r="EJ61" s="224"/>
      <c r="EK61" s="176"/>
      <c r="EL61" s="176"/>
      <c r="EM61" s="224"/>
      <c r="EN61" s="176">
        <v>0</v>
      </c>
      <c r="EO61" s="224"/>
      <c r="EP61" s="176"/>
      <c r="EQ61" s="224">
        <v>0</v>
      </c>
      <c r="ER61" s="176"/>
      <c r="ES61" s="224"/>
      <c r="ET61" s="176"/>
      <c r="EU61" s="224"/>
      <c r="EV61" s="176"/>
      <c r="EW61" s="379"/>
      <c r="EX61" s="176"/>
      <c r="EY61" s="224"/>
      <c r="EZ61" s="176"/>
      <c r="FA61" s="224"/>
      <c r="FB61" s="217">
        <f>FA61+EY61+EW61+EU61+ES61+EQ61+EO61+EM61+EJ61+EH61+EF61+ED61+EB61+DZ61+DX61+DV61+DT61+DR61+DP61+DN61+DL61+DJ61+DH61+DF61+DD61+DB61+CZ61+CX61+CV61+CT61+CR61+CP61+CN61+CL61+CH61+CF61+CD61+CB61+BZ61+BX61+BT61+BR61+BP61+BN61+BL61+BJ61+BH61+BF61+BD61+BB61+AZ61+AX61+AV61+AR61+AP61+AN61+AL61+AJ61+AH61+AF61+AD61+AB61+Z61+X61+V61+T61+R61</f>
        <v>49750</v>
      </c>
      <c r="FC61" s="224">
        <f>N61-FB61</f>
        <v>170300</v>
      </c>
    </row>
    <row r="62" spans="1:159" s="347" customFormat="1" ht="45.6" customHeight="1">
      <c r="A62" s="110" t="s">
        <v>8243</v>
      </c>
      <c r="B62" s="110"/>
      <c r="C62" s="110"/>
      <c r="D62" s="105"/>
      <c r="E62" s="110"/>
      <c r="F62" s="106" t="s">
        <v>3211</v>
      </c>
      <c r="G62" s="115"/>
      <c r="H62" s="115"/>
      <c r="I62" s="115"/>
      <c r="J62" s="115"/>
      <c r="K62" s="115"/>
      <c r="L62" s="115"/>
      <c r="M62" s="115"/>
      <c r="N62" s="349"/>
      <c r="O62" s="115"/>
      <c r="P62" s="115"/>
      <c r="Q62" s="319"/>
      <c r="R62" s="224"/>
      <c r="S62" s="319"/>
      <c r="T62" s="270"/>
      <c r="U62" s="319"/>
      <c r="V62" s="270"/>
      <c r="W62" s="319"/>
      <c r="X62" s="270"/>
      <c r="Y62" s="319"/>
      <c r="Z62" s="270"/>
      <c r="AA62" s="319"/>
      <c r="AB62" s="270"/>
      <c r="AC62" s="319"/>
      <c r="AD62" s="270"/>
      <c r="AE62" s="319"/>
      <c r="AF62" s="270"/>
      <c r="AG62" s="319"/>
      <c r="AH62" s="270"/>
      <c r="AI62" s="319"/>
      <c r="AJ62" s="270"/>
      <c r="AK62" s="319"/>
      <c r="AL62" s="270"/>
      <c r="AM62" s="319"/>
      <c r="AN62" s="270"/>
      <c r="AO62" s="319"/>
      <c r="AP62" s="270"/>
      <c r="AQ62" s="319"/>
      <c r="AR62" s="270"/>
      <c r="AS62" s="319"/>
      <c r="AT62" s="319"/>
      <c r="AU62" s="176"/>
      <c r="AV62" s="270"/>
      <c r="AW62" s="319"/>
      <c r="AX62" s="270"/>
      <c r="AY62" s="319"/>
      <c r="AZ62" s="224"/>
      <c r="BA62" s="319"/>
      <c r="BB62" s="270"/>
      <c r="BC62" s="319"/>
      <c r="BD62" s="265"/>
      <c r="BE62" s="319"/>
      <c r="BF62" s="224"/>
      <c r="BG62" s="319"/>
      <c r="BH62" s="270"/>
      <c r="BI62" s="319"/>
      <c r="BJ62" s="270"/>
      <c r="BK62" s="319"/>
      <c r="BL62" s="270"/>
      <c r="BM62" s="319"/>
      <c r="BN62" s="270"/>
      <c r="BO62" s="319"/>
      <c r="BP62" s="256"/>
      <c r="BQ62" s="319"/>
      <c r="BR62" s="270"/>
      <c r="BS62" s="176"/>
      <c r="BT62" s="224"/>
      <c r="BU62" s="319"/>
      <c r="BV62" s="319"/>
      <c r="BW62" s="176"/>
      <c r="BX62" s="270"/>
      <c r="BY62" s="319"/>
      <c r="BZ62" s="234"/>
      <c r="CA62" s="319"/>
      <c r="CB62" s="270"/>
      <c r="CC62" s="319"/>
      <c r="CD62" s="224"/>
      <c r="CE62" s="319"/>
      <c r="CF62" s="224"/>
      <c r="CG62" s="319"/>
      <c r="CH62" s="270"/>
      <c r="CI62" s="319"/>
      <c r="CJ62" s="319"/>
      <c r="CK62" s="176"/>
      <c r="CL62" s="224"/>
      <c r="CM62" s="319"/>
      <c r="CN62" s="270"/>
      <c r="CO62" s="319"/>
      <c r="CP62" s="270"/>
      <c r="CQ62" s="319"/>
      <c r="CR62" s="270"/>
      <c r="CS62" s="319"/>
      <c r="CT62" s="176"/>
      <c r="CU62" s="319"/>
      <c r="CV62" s="270"/>
      <c r="CW62" s="319"/>
      <c r="CX62" s="270"/>
      <c r="CY62" s="319"/>
      <c r="CZ62" s="270"/>
      <c r="DA62" s="319"/>
      <c r="DB62" s="270"/>
      <c r="DC62" s="176"/>
      <c r="DD62" s="270"/>
      <c r="DE62" s="319"/>
      <c r="DF62" s="270"/>
      <c r="DG62" s="319"/>
      <c r="DH62" s="270"/>
      <c r="DI62" s="176"/>
      <c r="DJ62" s="345"/>
      <c r="DK62" s="319"/>
      <c r="DL62" s="270"/>
      <c r="DM62" s="319"/>
      <c r="DN62" s="270"/>
      <c r="DO62" s="176"/>
      <c r="DP62" s="270"/>
      <c r="DQ62" s="176"/>
      <c r="DR62" s="270"/>
      <c r="DS62" s="319"/>
      <c r="DT62" s="319"/>
      <c r="DU62" s="176"/>
      <c r="DV62" s="270"/>
      <c r="DW62" s="319"/>
      <c r="DX62" s="270"/>
      <c r="DY62" s="176"/>
      <c r="DZ62" s="270"/>
      <c r="EA62" s="319"/>
      <c r="EB62" s="270"/>
      <c r="EC62" s="319"/>
      <c r="ED62" s="270"/>
      <c r="EE62" s="319"/>
      <c r="EF62" s="270"/>
      <c r="EG62" s="319"/>
      <c r="EH62" s="270"/>
      <c r="EI62" s="319"/>
      <c r="EJ62" s="270"/>
      <c r="EK62" s="319"/>
      <c r="EL62" s="319"/>
      <c r="EM62" s="270"/>
      <c r="EN62" s="319"/>
      <c r="EO62" s="270"/>
      <c r="EP62" s="319"/>
      <c r="EQ62" s="224"/>
      <c r="ER62" s="319"/>
      <c r="ES62" s="270"/>
      <c r="ET62" s="319"/>
      <c r="EU62" s="270"/>
      <c r="EV62" s="319"/>
      <c r="EW62" s="378"/>
      <c r="EX62" s="319"/>
      <c r="EY62" s="270"/>
      <c r="EZ62" s="319"/>
      <c r="FA62" s="270"/>
      <c r="FB62" s="217"/>
      <c r="FC62" s="224"/>
    </row>
    <row r="63" spans="1:159" s="347" customFormat="1" ht="45.6" customHeight="1">
      <c r="A63" s="110" t="s">
        <v>8243</v>
      </c>
      <c r="B63" s="110"/>
      <c r="C63" s="110"/>
      <c r="D63" s="105"/>
      <c r="E63" s="110"/>
      <c r="F63" s="106" t="s">
        <v>3212</v>
      </c>
      <c r="G63" s="115"/>
      <c r="H63" s="115"/>
      <c r="I63" s="115"/>
      <c r="J63" s="115"/>
      <c r="K63" s="115"/>
      <c r="L63" s="115"/>
      <c r="M63" s="115"/>
      <c r="N63" s="349"/>
      <c r="O63" s="115"/>
      <c r="P63" s="115"/>
      <c r="Q63" s="319"/>
      <c r="R63" s="224"/>
      <c r="S63" s="319"/>
      <c r="T63" s="270"/>
      <c r="U63" s="319"/>
      <c r="V63" s="270"/>
      <c r="W63" s="319"/>
      <c r="X63" s="270"/>
      <c r="Y63" s="319"/>
      <c r="Z63" s="270"/>
      <c r="AA63" s="319"/>
      <c r="AB63" s="270"/>
      <c r="AC63" s="319"/>
      <c r="AD63" s="270"/>
      <c r="AE63" s="319"/>
      <c r="AF63" s="270"/>
      <c r="AG63" s="319"/>
      <c r="AH63" s="270"/>
      <c r="AI63" s="319"/>
      <c r="AJ63" s="270"/>
      <c r="AK63" s="319"/>
      <c r="AL63" s="270"/>
      <c r="AM63" s="319"/>
      <c r="AN63" s="270"/>
      <c r="AO63" s="319"/>
      <c r="AP63" s="270"/>
      <c r="AQ63" s="319"/>
      <c r="AR63" s="270"/>
      <c r="AS63" s="319"/>
      <c r="AT63" s="319"/>
      <c r="AU63" s="176"/>
      <c r="AV63" s="270"/>
      <c r="AW63" s="319"/>
      <c r="AX63" s="270"/>
      <c r="AY63" s="319"/>
      <c r="AZ63" s="224"/>
      <c r="BA63" s="319"/>
      <c r="BB63" s="270"/>
      <c r="BC63" s="319"/>
      <c r="BD63" s="265"/>
      <c r="BE63" s="319"/>
      <c r="BF63" s="224"/>
      <c r="BG63" s="319"/>
      <c r="BH63" s="270"/>
      <c r="BI63" s="319"/>
      <c r="BJ63" s="270"/>
      <c r="BK63" s="319"/>
      <c r="BL63" s="270"/>
      <c r="BM63" s="319"/>
      <c r="BN63" s="270"/>
      <c r="BO63" s="319"/>
      <c r="BP63" s="256"/>
      <c r="BQ63" s="319"/>
      <c r="BR63" s="270"/>
      <c r="BS63" s="176"/>
      <c r="BT63" s="224"/>
      <c r="BU63" s="319"/>
      <c r="BV63" s="319"/>
      <c r="BW63" s="176"/>
      <c r="BX63" s="270"/>
      <c r="BY63" s="319"/>
      <c r="BZ63" s="234"/>
      <c r="CA63" s="319"/>
      <c r="CB63" s="270"/>
      <c r="CC63" s="319"/>
      <c r="CD63" s="224"/>
      <c r="CE63" s="319"/>
      <c r="CF63" s="224"/>
      <c r="CG63" s="319"/>
      <c r="CH63" s="270"/>
      <c r="CI63" s="319"/>
      <c r="CJ63" s="319"/>
      <c r="CK63" s="176"/>
      <c r="CL63" s="224"/>
      <c r="CM63" s="319"/>
      <c r="CN63" s="270"/>
      <c r="CO63" s="319"/>
      <c r="CP63" s="270"/>
      <c r="CQ63" s="319"/>
      <c r="CR63" s="270"/>
      <c r="CS63" s="319"/>
      <c r="CT63" s="176"/>
      <c r="CU63" s="319"/>
      <c r="CV63" s="270"/>
      <c r="CW63" s="319"/>
      <c r="CX63" s="270"/>
      <c r="CY63" s="319"/>
      <c r="CZ63" s="270"/>
      <c r="DA63" s="319"/>
      <c r="DB63" s="270"/>
      <c r="DC63" s="176"/>
      <c r="DD63" s="270"/>
      <c r="DE63" s="319"/>
      <c r="DF63" s="270"/>
      <c r="DG63" s="319"/>
      <c r="DH63" s="270"/>
      <c r="DI63" s="176"/>
      <c r="DJ63" s="345"/>
      <c r="DK63" s="319"/>
      <c r="DL63" s="270"/>
      <c r="DM63" s="319"/>
      <c r="DN63" s="270"/>
      <c r="DO63" s="176"/>
      <c r="DP63" s="270"/>
      <c r="DQ63" s="176"/>
      <c r="DR63" s="270"/>
      <c r="DS63" s="319"/>
      <c r="DT63" s="319"/>
      <c r="DU63" s="176"/>
      <c r="DV63" s="270"/>
      <c r="DW63" s="319"/>
      <c r="DX63" s="270"/>
      <c r="DY63" s="176"/>
      <c r="DZ63" s="270"/>
      <c r="EA63" s="319"/>
      <c r="EB63" s="270"/>
      <c r="EC63" s="319"/>
      <c r="ED63" s="270"/>
      <c r="EE63" s="319"/>
      <c r="EF63" s="270"/>
      <c r="EG63" s="319"/>
      <c r="EH63" s="270"/>
      <c r="EI63" s="319"/>
      <c r="EJ63" s="270"/>
      <c r="EK63" s="319"/>
      <c r="EL63" s="319"/>
      <c r="EM63" s="270"/>
      <c r="EN63" s="319"/>
      <c r="EO63" s="270"/>
      <c r="EP63" s="319"/>
      <c r="EQ63" s="224"/>
      <c r="ER63" s="319"/>
      <c r="ES63" s="270"/>
      <c r="ET63" s="319"/>
      <c r="EU63" s="270"/>
      <c r="EV63" s="319"/>
      <c r="EW63" s="378"/>
      <c r="EX63" s="176"/>
      <c r="EY63" s="224"/>
      <c r="EZ63" s="319"/>
      <c r="FA63" s="270"/>
      <c r="FB63" s="217"/>
      <c r="FC63" s="224"/>
    </row>
    <row r="64" spans="1:159" s="351" customFormat="1" ht="45.6" customHeight="1">
      <c r="A64" s="110">
        <v>44</v>
      </c>
      <c r="B64" s="110" t="s">
        <v>6193</v>
      </c>
      <c r="C64" s="110" t="s">
        <v>6200</v>
      </c>
      <c r="D64" s="110">
        <v>265</v>
      </c>
      <c r="E64" s="110">
        <v>1062</v>
      </c>
      <c r="F64" s="348" t="s">
        <v>6201</v>
      </c>
      <c r="G64" s="115" t="s">
        <v>5588</v>
      </c>
      <c r="H64" s="115" t="s">
        <v>408</v>
      </c>
      <c r="I64" s="115" t="s">
        <v>6047</v>
      </c>
      <c r="J64" s="115">
        <v>36</v>
      </c>
      <c r="K64" s="115" t="s">
        <v>6202</v>
      </c>
      <c r="L64" s="115" t="s">
        <v>1778</v>
      </c>
      <c r="M64" s="115" t="s">
        <v>10</v>
      </c>
      <c r="N64" s="349">
        <v>194000</v>
      </c>
      <c r="O64" s="115" t="s">
        <v>3071</v>
      </c>
      <c r="P64" s="115">
        <v>68</v>
      </c>
      <c r="Q64" s="176">
        <v>140000</v>
      </c>
      <c r="R64" s="224">
        <v>60150</v>
      </c>
      <c r="S64" s="176"/>
      <c r="T64" s="224"/>
      <c r="U64" s="176"/>
      <c r="V64" s="224"/>
      <c r="W64" s="176"/>
      <c r="X64" s="224"/>
      <c r="Y64" s="176"/>
      <c r="Z64" s="224"/>
      <c r="AA64" s="176"/>
      <c r="AB64" s="224"/>
      <c r="AC64" s="176">
        <v>0</v>
      </c>
      <c r="AD64" s="224"/>
      <c r="AE64" s="176"/>
      <c r="AF64" s="224"/>
      <c r="AG64" s="176">
        <v>0</v>
      </c>
      <c r="AH64" s="224"/>
      <c r="AI64" s="176"/>
      <c r="AJ64" s="224"/>
      <c r="AK64" s="176">
        <v>0</v>
      </c>
      <c r="AL64" s="224"/>
      <c r="AM64" s="176">
        <v>0</v>
      </c>
      <c r="AN64" s="224"/>
      <c r="AO64" s="176"/>
      <c r="AP64" s="224"/>
      <c r="AQ64" s="176"/>
      <c r="AR64" s="224"/>
      <c r="AS64" s="176"/>
      <c r="AT64" s="176"/>
      <c r="AU64" s="176">
        <v>0</v>
      </c>
      <c r="AV64" s="224"/>
      <c r="AW64" s="176"/>
      <c r="AX64" s="224"/>
      <c r="AY64" s="176"/>
      <c r="AZ64" s="224"/>
      <c r="BA64" s="176"/>
      <c r="BB64" s="224"/>
      <c r="BC64" s="176">
        <v>20000</v>
      </c>
      <c r="BD64" s="263">
        <v>21480</v>
      </c>
      <c r="BE64" s="176">
        <v>0</v>
      </c>
      <c r="BF64" s="224">
        <v>0</v>
      </c>
      <c r="BG64" s="176">
        <v>2000</v>
      </c>
      <c r="BH64" s="224"/>
      <c r="BI64" s="176">
        <v>0</v>
      </c>
      <c r="BJ64" s="224"/>
      <c r="BK64" s="176">
        <v>0</v>
      </c>
      <c r="BL64" s="224"/>
      <c r="BM64" s="176">
        <v>10000</v>
      </c>
      <c r="BN64" s="224">
        <v>9990</v>
      </c>
      <c r="BO64" s="176">
        <v>0</v>
      </c>
      <c r="BP64" s="225"/>
      <c r="BQ64" s="176"/>
      <c r="BR64" s="224"/>
      <c r="BS64" s="176"/>
      <c r="BT64" s="224"/>
      <c r="BU64" s="176"/>
      <c r="BV64" s="176"/>
      <c r="BW64" s="176">
        <v>0</v>
      </c>
      <c r="BX64" s="224"/>
      <c r="BY64" s="176">
        <v>0</v>
      </c>
      <c r="BZ64" s="177"/>
      <c r="CA64" s="176">
        <v>2000</v>
      </c>
      <c r="CB64" s="224"/>
      <c r="CC64" s="176">
        <v>0</v>
      </c>
      <c r="CD64" s="224">
        <v>0</v>
      </c>
      <c r="CE64" s="176">
        <v>2000</v>
      </c>
      <c r="CF64" s="224">
        <v>0</v>
      </c>
      <c r="CG64" s="176"/>
      <c r="CH64" s="224"/>
      <c r="CI64" s="176">
        <v>0</v>
      </c>
      <c r="CJ64" s="176">
        <v>3000</v>
      </c>
      <c r="CK64" s="176">
        <v>3000</v>
      </c>
      <c r="CL64" s="224">
        <v>3000</v>
      </c>
      <c r="CM64" s="176"/>
      <c r="CN64" s="224"/>
      <c r="CO64" s="176">
        <v>0</v>
      </c>
      <c r="CP64" s="224"/>
      <c r="CQ64" s="176">
        <v>5000</v>
      </c>
      <c r="CR64" s="224">
        <v>2400</v>
      </c>
      <c r="CS64" s="176">
        <v>0</v>
      </c>
      <c r="CT64" s="176"/>
      <c r="CU64" s="176">
        <v>5000</v>
      </c>
      <c r="CV64" s="224"/>
      <c r="CW64" s="176"/>
      <c r="CX64" s="224"/>
      <c r="CY64" s="176">
        <v>5000</v>
      </c>
      <c r="CZ64" s="224"/>
      <c r="DA64" s="176">
        <v>0</v>
      </c>
      <c r="DB64" s="224"/>
      <c r="DC64" s="176"/>
      <c r="DD64" s="224">
        <v>0</v>
      </c>
      <c r="DE64" s="176">
        <v>0</v>
      </c>
      <c r="DF64" s="224"/>
      <c r="DG64" s="176"/>
      <c r="DH64" s="224"/>
      <c r="DI64" s="176"/>
      <c r="DJ64" s="326"/>
      <c r="DK64" s="176"/>
      <c r="DL64" s="224"/>
      <c r="DM64" s="176"/>
      <c r="DN64" s="224"/>
      <c r="DO64" s="176"/>
      <c r="DP64" s="224"/>
      <c r="DQ64" s="176"/>
      <c r="DR64" s="224"/>
      <c r="DS64" s="176"/>
      <c r="DT64" s="176"/>
      <c r="DU64" s="176"/>
      <c r="DV64" s="224"/>
      <c r="DW64" s="176"/>
      <c r="DX64" s="224"/>
      <c r="DY64" s="176"/>
      <c r="DZ64" s="224"/>
      <c r="EA64" s="176"/>
      <c r="EB64" s="224"/>
      <c r="EC64" s="176">
        <v>0</v>
      </c>
      <c r="ED64" s="224"/>
      <c r="EE64" s="176"/>
      <c r="EF64" s="224"/>
      <c r="EG64" s="176"/>
      <c r="EH64" s="224"/>
      <c r="EI64" s="176">
        <v>0</v>
      </c>
      <c r="EJ64" s="224"/>
      <c r="EK64" s="176"/>
      <c r="EL64" s="176"/>
      <c r="EM64" s="224"/>
      <c r="EN64" s="176">
        <v>0</v>
      </c>
      <c r="EO64" s="224"/>
      <c r="EP64" s="176"/>
      <c r="EQ64" s="224">
        <v>0</v>
      </c>
      <c r="ER64" s="176"/>
      <c r="ES64" s="224"/>
      <c r="ET64" s="176"/>
      <c r="EU64" s="224"/>
      <c r="EV64" s="176"/>
      <c r="EW64" s="379"/>
      <c r="EX64" s="319"/>
      <c r="EY64" s="270"/>
      <c r="EZ64" s="176"/>
      <c r="FA64" s="224"/>
      <c r="FB64" s="217">
        <f>FA64+EY64+EW64+EU64+ES64+EQ64+EO64+EM64+EJ64+EH64+EF64+ED64+EB64+DZ64+DX64+DV64+DT64+DR64+DP64+DN64+DL64+DJ64+DH64+DF64+DD64+DB64+CZ64+CX64+CV64+CT64+CR64+CP64+CN64+CL64+CH64+CF64+CD64+CB64+BZ64+BX64+BT64+BR64+BP64+BN64+BL64+BJ64+BH64+BF64+BD64+BB64+AZ64+AX64+AV64+AR64+AP64+AN64+AL64+AJ64+AH64+AF64+AD64+AB64+Z64+X64+V64+T64+R64</f>
        <v>97020</v>
      </c>
      <c r="FC64" s="224">
        <f>N64-FB64</f>
        <v>96980</v>
      </c>
    </row>
    <row r="65" spans="1:159" s="347" customFormat="1" ht="45.6" customHeight="1">
      <c r="A65" s="110" t="s">
        <v>8243</v>
      </c>
      <c r="B65" s="110"/>
      <c r="C65" s="110"/>
      <c r="D65" s="105"/>
      <c r="E65" s="110"/>
      <c r="F65" s="106" t="s">
        <v>3214</v>
      </c>
      <c r="G65" s="115"/>
      <c r="H65" s="115"/>
      <c r="I65" s="115"/>
      <c r="J65" s="115"/>
      <c r="K65" s="115"/>
      <c r="L65" s="115"/>
      <c r="M65" s="115"/>
      <c r="N65" s="349"/>
      <c r="O65" s="115"/>
      <c r="P65" s="115"/>
      <c r="Q65" s="319"/>
      <c r="R65" s="224"/>
      <c r="S65" s="319"/>
      <c r="T65" s="270"/>
      <c r="U65" s="319"/>
      <c r="V65" s="270"/>
      <c r="W65" s="319"/>
      <c r="X65" s="270"/>
      <c r="Y65" s="319"/>
      <c r="Z65" s="270"/>
      <c r="AA65" s="319"/>
      <c r="AB65" s="270"/>
      <c r="AC65" s="319"/>
      <c r="AD65" s="270"/>
      <c r="AE65" s="319"/>
      <c r="AF65" s="270"/>
      <c r="AG65" s="319"/>
      <c r="AH65" s="270"/>
      <c r="AI65" s="319"/>
      <c r="AJ65" s="270"/>
      <c r="AK65" s="319"/>
      <c r="AL65" s="270"/>
      <c r="AM65" s="319"/>
      <c r="AN65" s="270"/>
      <c r="AO65" s="319"/>
      <c r="AP65" s="270"/>
      <c r="AQ65" s="319"/>
      <c r="AR65" s="270"/>
      <c r="AS65" s="319"/>
      <c r="AT65" s="319"/>
      <c r="AU65" s="176"/>
      <c r="AV65" s="270"/>
      <c r="AW65" s="319"/>
      <c r="AX65" s="270"/>
      <c r="AY65" s="319"/>
      <c r="AZ65" s="224"/>
      <c r="BA65" s="319"/>
      <c r="BB65" s="270"/>
      <c r="BC65" s="319"/>
      <c r="BD65" s="265"/>
      <c r="BE65" s="319"/>
      <c r="BF65" s="224"/>
      <c r="BG65" s="319"/>
      <c r="BH65" s="270"/>
      <c r="BI65" s="319"/>
      <c r="BJ65" s="270"/>
      <c r="BK65" s="319"/>
      <c r="BL65" s="270"/>
      <c r="BM65" s="319"/>
      <c r="BN65" s="270"/>
      <c r="BO65" s="319"/>
      <c r="BP65" s="256"/>
      <c r="BQ65" s="319"/>
      <c r="BR65" s="270"/>
      <c r="BS65" s="176"/>
      <c r="BT65" s="224"/>
      <c r="BU65" s="319"/>
      <c r="BV65" s="319"/>
      <c r="BW65" s="176"/>
      <c r="BX65" s="270"/>
      <c r="BY65" s="319"/>
      <c r="BZ65" s="234"/>
      <c r="CA65" s="319"/>
      <c r="CB65" s="270"/>
      <c r="CC65" s="319"/>
      <c r="CD65" s="224"/>
      <c r="CE65" s="319"/>
      <c r="CF65" s="224"/>
      <c r="CG65" s="319"/>
      <c r="CH65" s="270"/>
      <c r="CI65" s="319"/>
      <c r="CJ65" s="319"/>
      <c r="CK65" s="176"/>
      <c r="CL65" s="224"/>
      <c r="CM65" s="319"/>
      <c r="CN65" s="270"/>
      <c r="CO65" s="319"/>
      <c r="CP65" s="270"/>
      <c r="CQ65" s="319"/>
      <c r="CR65" s="270"/>
      <c r="CS65" s="319"/>
      <c r="CT65" s="176"/>
      <c r="CU65" s="319"/>
      <c r="CV65" s="270"/>
      <c r="CW65" s="319"/>
      <c r="CX65" s="270"/>
      <c r="CY65" s="319"/>
      <c r="CZ65" s="270"/>
      <c r="DA65" s="319"/>
      <c r="DB65" s="270"/>
      <c r="DC65" s="176"/>
      <c r="DD65" s="270"/>
      <c r="DE65" s="319"/>
      <c r="DF65" s="270"/>
      <c r="DG65" s="319"/>
      <c r="DH65" s="270"/>
      <c r="DI65" s="176"/>
      <c r="DJ65" s="345"/>
      <c r="DK65" s="319"/>
      <c r="DL65" s="270"/>
      <c r="DM65" s="319"/>
      <c r="DN65" s="270"/>
      <c r="DO65" s="176"/>
      <c r="DP65" s="270"/>
      <c r="DQ65" s="176"/>
      <c r="DR65" s="270"/>
      <c r="DS65" s="319"/>
      <c r="DT65" s="319"/>
      <c r="DU65" s="176"/>
      <c r="DV65" s="270"/>
      <c r="DW65" s="319"/>
      <c r="DX65" s="270"/>
      <c r="DY65" s="176"/>
      <c r="DZ65" s="270"/>
      <c r="EA65" s="319"/>
      <c r="EB65" s="270"/>
      <c r="EC65" s="319"/>
      <c r="ED65" s="270"/>
      <c r="EE65" s="319"/>
      <c r="EF65" s="270"/>
      <c r="EG65" s="319"/>
      <c r="EH65" s="270"/>
      <c r="EI65" s="319"/>
      <c r="EJ65" s="270"/>
      <c r="EK65" s="319"/>
      <c r="EL65" s="319"/>
      <c r="EM65" s="270"/>
      <c r="EN65" s="319"/>
      <c r="EO65" s="270"/>
      <c r="EP65" s="319"/>
      <c r="EQ65" s="224"/>
      <c r="ER65" s="319"/>
      <c r="ES65" s="270"/>
      <c r="ET65" s="319"/>
      <c r="EU65" s="270"/>
      <c r="EV65" s="319"/>
      <c r="EW65" s="378"/>
      <c r="EX65" s="176"/>
      <c r="EY65" s="224"/>
      <c r="EZ65" s="319"/>
      <c r="FA65" s="270"/>
      <c r="FB65" s="217"/>
      <c r="FC65" s="224"/>
    </row>
    <row r="66" spans="1:159" s="351" customFormat="1" ht="45.6" customHeight="1">
      <c r="A66" s="110">
        <v>45</v>
      </c>
      <c r="B66" s="110" t="s">
        <v>6196</v>
      </c>
      <c r="C66" s="110" t="s">
        <v>6203</v>
      </c>
      <c r="D66" s="123">
        <v>277</v>
      </c>
      <c r="E66" s="110">
        <v>13</v>
      </c>
      <c r="F66" s="348" t="s">
        <v>6204</v>
      </c>
      <c r="G66" s="115" t="s">
        <v>1519</v>
      </c>
      <c r="H66" s="115" t="s">
        <v>666</v>
      </c>
      <c r="I66" s="115" t="s">
        <v>6205</v>
      </c>
      <c r="J66" s="115">
        <v>48</v>
      </c>
      <c r="K66" s="115" t="s">
        <v>6206</v>
      </c>
      <c r="L66" s="115" t="s">
        <v>3525</v>
      </c>
      <c r="M66" s="115" t="s">
        <v>10</v>
      </c>
      <c r="N66" s="349">
        <v>26500</v>
      </c>
      <c r="O66" s="115" t="s">
        <v>3526</v>
      </c>
      <c r="P66" s="115">
        <v>34</v>
      </c>
      <c r="Q66" s="176">
        <v>0</v>
      </c>
      <c r="R66" s="224"/>
      <c r="S66" s="176"/>
      <c r="T66" s="224"/>
      <c r="U66" s="176"/>
      <c r="V66" s="224"/>
      <c r="W66" s="176"/>
      <c r="X66" s="224"/>
      <c r="Y66" s="176">
        <v>2000</v>
      </c>
      <c r="Z66" s="224"/>
      <c r="AA66" s="176"/>
      <c r="AB66" s="224"/>
      <c r="AC66" s="176">
        <v>0</v>
      </c>
      <c r="AD66" s="224"/>
      <c r="AE66" s="176"/>
      <c r="AF66" s="224"/>
      <c r="AG66" s="176">
        <v>0</v>
      </c>
      <c r="AH66" s="224"/>
      <c r="AI66" s="176"/>
      <c r="AJ66" s="224"/>
      <c r="AK66" s="176">
        <v>0</v>
      </c>
      <c r="AL66" s="224"/>
      <c r="AM66" s="176">
        <v>0</v>
      </c>
      <c r="AN66" s="224"/>
      <c r="AO66" s="176"/>
      <c r="AP66" s="224"/>
      <c r="AQ66" s="176">
        <v>5000</v>
      </c>
      <c r="AR66" s="224">
        <v>4970</v>
      </c>
      <c r="AS66" s="176"/>
      <c r="AT66" s="176"/>
      <c r="AU66" s="176">
        <v>0</v>
      </c>
      <c r="AV66" s="224"/>
      <c r="AW66" s="176"/>
      <c r="AX66" s="224"/>
      <c r="AY66" s="176"/>
      <c r="AZ66" s="224"/>
      <c r="BA66" s="176">
        <v>2500</v>
      </c>
      <c r="BB66" s="224">
        <v>2485</v>
      </c>
      <c r="BC66" s="176">
        <v>0</v>
      </c>
      <c r="BD66" s="263"/>
      <c r="BE66" s="176">
        <v>3000</v>
      </c>
      <c r="BF66" s="224">
        <v>0</v>
      </c>
      <c r="BG66" s="176">
        <v>0</v>
      </c>
      <c r="BH66" s="224"/>
      <c r="BI66" s="176">
        <v>0</v>
      </c>
      <c r="BJ66" s="224"/>
      <c r="BK66" s="176">
        <v>0</v>
      </c>
      <c r="BL66" s="224"/>
      <c r="BM66" s="176">
        <v>0</v>
      </c>
      <c r="BN66" s="224"/>
      <c r="BO66" s="176">
        <v>0</v>
      </c>
      <c r="BP66" s="225"/>
      <c r="BQ66" s="176"/>
      <c r="BR66" s="224"/>
      <c r="BS66" s="176"/>
      <c r="BT66" s="224"/>
      <c r="BU66" s="176"/>
      <c r="BV66" s="176"/>
      <c r="BW66" s="176">
        <v>0</v>
      </c>
      <c r="BX66" s="224"/>
      <c r="BY66" s="176">
        <v>0</v>
      </c>
      <c r="BZ66" s="177"/>
      <c r="CA66" s="176"/>
      <c r="CB66" s="224"/>
      <c r="CC66" s="176">
        <v>0</v>
      </c>
      <c r="CD66" s="224">
        <v>0</v>
      </c>
      <c r="CE66" s="176">
        <v>0</v>
      </c>
      <c r="CF66" s="224"/>
      <c r="CG66" s="176"/>
      <c r="CH66" s="224"/>
      <c r="CI66" s="176">
        <v>0</v>
      </c>
      <c r="CJ66" s="176">
        <v>0</v>
      </c>
      <c r="CK66" s="176">
        <v>0</v>
      </c>
      <c r="CL66" s="224"/>
      <c r="CM66" s="176"/>
      <c r="CN66" s="224"/>
      <c r="CO66" s="176">
        <v>0</v>
      </c>
      <c r="CP66" s="224"/>
      <c r="CQ66" s="176">
        <v>0</v>
      </c>
      <c r="CR66" s="224"/>
      <c r="CS66" s="176">
        <v>5000</v>
      </c>
      <c r="CT66" s="176">
        <v>4000</v>
      </c>
      <c r="CU66" s="176">
        <v>2000</v>
      </c>
      <c r="CV66" s="224"/>
      <c r="CW66" s="176"/>
      <c r="CX66" s="224"/>
      <c r="CY66" s="176">
        <v>1000</v>
      </c>
      <c r="CZ66" s="224"/>
      <c r="DA66" s="176">
        <v>1500</v>
      </c>
      <c r="DB66" s="224">
        <v>980</v>
      </c>
      <c r="DC66" s="176">
        <v>500</v>
      </c>
      <c r="DD66" s="224">
        <v>0</v>
      </c>
      <c r="DE66" s="176">
        <v>0</v>
      </c>
      <c r="DF66" s="224"/>
      <c r="DG66" s="176"/>
      <c r="DH66" s="224"/>
      <c r="DI66" s="176"/>
      <c r="DJ66" s="326"/>
      <c r="DK66" s="176"/>
      <c r="DL66" s="224"/>
      <c r="DM66" s="176"/>
      <c r="DN66" s="224"/>
      <c r="DO66" s="176"/>
      <c r="DP66" s="224"/>
      <c r="DQ66" s="176"/>
      <c r="DR66" s="224"/>
      <c r="DS66" s="176"/>
      <c r="DT66" s="176"/>
      <c r="DU66" s="176"/>
      <c r="DV66" s="224"/>
      <c r="DW66" s="176"/>
      <c r="DX66" s="224"/>
      <c r="DY66" s="176"/>
      <c r="DZ66" s="224"/>
      <c r="EA66" s="176"/>
      <c r="EB66" s="224"/>
      <c r="EC66" s="176">
        <v>4000</v>
      </c>
      <c r="ED66" s="224"/>
      <c r="EE66" s="176"/>
      <c r="EF66" s="224"/>
      <c r="EG66" s="176"/>
      <c r="EH66" s="224"/>
      <c r="EI66" s="176">
        <v>0</v>
      </c>
      <c r="EJ66" s="224"/>
      <c r="EK66" s="176"/>
      <c r="EL66" s="176"/>
      <c r="EM66" s="224"/>
      <c r="EN66" s="176">
        <v>0</v>
      </c>
      <c r="EO66" s="224"/>
      <c r="EP66" s="176"/>
      <c r="EQ66" s="224">
        <v>0</v>
      </c>
      <c r="ER66" s="176"/>
      <c r="ES66" s="224"/>
      <c r="ET66" s="176"/>
      <c r="EU66" s="224"/>
      <c r="EV66" s="176"/>
      <c r="EW66" s="379"/>
      <c r="EX66" s="319"/>
      <c r="EY66" s="270"/>
      <c r="EZ66" s="176"/>
      <c r="FA66" s="224"/>
      <c r="FB66" s="217">
        <f>FA66+EY66+EW66+EU66+ES66+EQ66+EO66+EM66+EJ66+EH66+EF66+ED66+EB66+DZ66+DX66+DV66+DT66+DR66+DP66+DN66+DL66+DJ66+DH66+DF66+DD66+DB66+CZ66+CX66+CV66+CT66+CR66+CP66+CN66+CL66+CH66+CF66+CD66+CB66+BZ66+BX66+BT66+BR66+BP66+BN66+BL66+BJ66+BH66+BF66+BD66+BB66+AZ66+AX66+AV66+AR66+AP66+AN66+AL66+AJ66+AH66+AF66+AD66+AB66+Z66+X66+V66+T66+R66</f>
        <v>12435</v>
      </c>
      <c r="FC66" s="224">
        <f>N66-FB66</f>
        <v>14065</v>
      </c>
    </row>
    <row r="67" spans="1:159" s="347" customFormat="1" ht="45.6" customHeight="1">
      <c r="A67" s="110" t="s">
        <v>8243</v>
      </c>
      <c r="B67" s="110"/>
      <c r="C67" s="110"/>
      <c r="D67" s="105"/>
      <c r="E67" s="110"/>
      <c r="F67" s="106" t="s">
        <v>3216</v>
      </c>
      <c r="G67" s="115"/>
      <c r="H67" s="115"/>
      <c r="I67" s="115"/>
      <c r="J67" s="115"/>
      <c r="K67" s="115"/>
      <c r="L67" s="115"/>
      <c r="M67" s="115"/>
      <c r="N67" s="349"/>
      <c r="O67" s="115"/>
      <c r="P67" s="115"/>
      <c r="Q67" s="319"/>
      <c r="R67" s="224"/>
      <c r="S67" s="319"/>
      <c r="T67" s="270"/>
      <c r="U67" s="319"/>
      <c r="V67" s="270"/>
      <c r="W67" s="319"/>
      <c r="X67" s="270"/>
      <c r="Y67" s="319"/>
      <c r="Z67" s="270"/>
      <c r="AA67" s="319"/>
      <c r="AB67" s="270"/>
      <c r="AC67" s="319"/>
      <c r="AD67" s="270"/>
      <c r="AE67" s="319"/>
      <c r="AF67" s="270"/>
      <c r="AG67" s="319"/>
      <c r="AH67" s="270"/>
      <c r="AI67" s="319"/>
      <c r="AJ67" s="270"/>
      <c r="AK67" s="319"/>
      <c r="AL67" s="270"/>
      <c r="AM67" s="319"/>
      <c r="AN67" s="270"/>
      <c r="AO67" s="319"/>
      <c r="AP67" s="270"/>
      <c r="AQ67" s="319"/>
      <c r="AR67" s="270"/>
      <c r="AS67" s="319"/>
      <c r="AT67" s="319"/>
      <c r="AU67" s="176"/>
      <c r="AV67" s="270"/>
      <c r="AW67" s="319"/>
      <c r="AX67" s="270"/>
      <c r="AY67" s="319"/>
      <c r="AZ67" s="224"/>
      <c r="BA67" s="319"/>
      <c r="BB67" s="270"/>
      <c r="BC67" s="319"/>
      <c r="BD67" s="265"/>
      <c r="BE67" s="319"/>
      <c r="BF67" s="224"/>
      <c r="BG67" s="319"/>
      <c r="BH67" s="270"/>
      <c r="BI67" s="319"/>
      <c r="BJ67" s="270"/>
      <c r="BK67" s="319"/>
      <c r="BL67" s="270"/>
      <c r="BM67" s="319"/>
      <c r="BN67" s="270"/>
      <c r="BO67" s="319"/>
      <c r="BP67" s="256"/>
      <c r="BQ67" s="319"/>
      <c r="BR67" s="270"/>
      <c r="BS67" s="176"/>
      <c r="BT67" s="224"/>
      <c r="BU67" s="319"/>
      <c r="BV67" s="319"/>
      <c r="BW67" s="176"/>
      <c r="BX67" s="270"/>
      <c r="BY67" s="319"/>
      <c r="BZ67" s="234"/>
      <c r="CA67" s="319"/>
      <c r="CB67" s="270"/>
      <c r="CC67" s="319"/>
      <c r="CD67" s="224"/>
      <c r="CE67" s="319"/>
      <c r="CF67" s="224"/>
      <c r="CG67" s="319"/>
      <c r="CH67" s="270"/>
      <c r="CI67" s="319"/>
      <c r="CJ67" s="319"/>
      <c r="CK67" s="176"/>
      <c r="CL67" s="224"/>
      <c r="CM67" s="319"/>
      <c r="CN67" s="270"/>
      <c r="CO67" s="319"/>
      <c r="CP67" s="270"/>
      <c r="CQ67" s="319"/>
      <c r="CR67" s="270"/>
      <c r="CS67" s="319"/>
      <c r="CT67" s="176"/>
      <c r="CU67" s="319"/>
      <c r="CV67" s="270"/>
      <c r="CW67" s="319"/>
      <c r="CX67" s="270"/>
      <c r="CY67" s="319"/>
      <c r="CZ67" s="270"/>
      <c r="DA67" s="319"/>
      <c r="DB67" s="270"/>
      <c r="DC67" s="176"/>
      <c r="DD67" s="270"/>
      <c r="DE67" s="319"/>
      <c r="DF67" s="270"/>
      <c r="DG67" s="319"/>
      <c r="DH67" s="270"/>
      <c r="DI67" s="176"/>
      <c r="DJ67" s="345"/>
      <c r="DK67" s="319"/>
      <c r="DL67" s="270"/>
      <c r="DM67" s="319"/>
      <c r="DN67" s="270"/>
      <c r="DO67" s="176"/>
      <c r="DP67" s="270"/>
      <c r="DQ67" s="176"/>
      <c r="DR67" s="270"/>
      <c r="DS67" s="319"/>
      <c r="DT67" s="319"/>
      <c r="DU67" s="176"/>
      <c r="DV67" s="270"/>
      <c r="DW67" s="319"/>
      <c r="DX67" s="270"/>
      <c r="DY67" s="176"/>
      <c r="DZ67" s="270"/>
      <c r="EA67" s="319"/>
      <c r="EB67" s="270"/>
      <c r="EC67" s="319"/>
      <c r="ED67" s="270"/>
      <c r="EE67" s="319"/>
      <c r="EF67" s="270"/>
      <c r="EG67" s="319"/>
      <c r="EH67" s="270"/>
      <c r="EI67" s="319"/>
      <c r="EJ67" s="270"/>
      <c r="EK67" s="319"/>
      <c r="EL67" s="319"/>
      <c r="EM67" s="270"/>
      <c r="EN67" s="319"/>
      <c r="EO67" s="270"/>
      <c r="EP67" s="319"/>
      <c r="EQ67" s="224"/>
      <c r="ER67" s="319"/>
      <c r="ES67" s="270"/>
      <c r="ET67" s="319"/>
      <c r="EU67" s="270"/>
      <c r="EV67" s="319"/>
      <c r="EW67" s="378"/>
      <c r="EX67" s="176"/>
      <c r="EY67" s="224"/>
      <c r="EZ67" s="319"/>
      <c r="FA67" s="270"/>
      <c r="FB67" s="217"/>
      <c r="FC67" s="224"/>
    </row>
    <row r="68" spans="1:159" s="351" customFormat="1" ht="45.6" customHeight="1">
      <c r="A68" s="110">
        <v>46</v>
      </c>
      <c r="B68" s="110" t="s">
        <v>6200</v>
      </c>
      <c r="C68" s="110" t="s">
        <v>6207</v>
      </c>
      <c r="D68" s="110">
        <v>338</v>
      </c>
      <c r="E68" s="110">
        <v>473</v>
      </c>
      <c r="F68" s="348" t="s">
        <v>6208</v>
      </c>
      <c r="G68" s="115" t="s">
        <v>1276</v>
      </c>
      <c r="H68" s="115" t="s">
        <v>18</v>
      </c>
      <c r="I68" s="115" t="s">
        <v>1274</v>
      </c>
      <c r="J68" s="115">
        <v>36</v>
      </c>
      <c r="K68" s="115" t="s">
        <v>6209</v>
      </c>
      <c r="L68" s="115" t="s">
        <v>6210</v>
      </c>
      <c r="M68" s="115" t="s">
        <v>10</v>
      </c>
      <c r="N68" s="349">
        <v>399000</v>
      </c>
      <c r="O68" s="115" t="s">
        <v>3110</v>
      </c>
      <c r="P68" s="115">
        <v>33</v>
      </c>
      <c r="Q68" s="176">
        <v>80000</v>
      </c>
      <c r="R68" s="224">
        <v>11000</v>
      </c>
      <c r="S68" s="176"/>
      <c r="T68" s="224"/>
      <c r="U68" s="176"/>
      <c r="V68" s="224"/>
      <c r="W68" s="176"/>
      <c r="X68" s="224"/>
      <c r="Y68" s="176">
        <v>20000</v>
      </c>
      <c r="Z68" s="224"/>
      <c r="AA68" s="176">
        <v>10000</v>
      </c>
      <c r="AB68" s="224"/>
      <c r="AC68" s="176">
        <v>0</v>
      </c>
      <c r="AD68" s="224"/>
      <c r="AE68" s="176"/>
      <c r="AF68" s="224"/>
      <c r="AG68" s="176">
        <v>0</v>
      </c>
      <c r="AH68" s="224"/>
      <c r="AI68" s="176"/>
      <c r="AJ68" s="224"/>
      <c r="AK68" s="176">
        <v>0</v>
      </c>
      <c r="AL68" s="224"/>
      <c r="AM68" s="176">
        <v>0</v>
      </c>
      <c r="AN68" s="224"/>
      <c r="AO68" s="176"/>
      <c r="AP68" s="224"/>
      <c r="AQ68" s="176"/>
      <c r="AR68" s="224"/>
      <c r="AS68" s="176"/>
      <c r="AT68" s="176"/>
      <c r="AU68" s="176">
        <v>0</v>
      </c>
      <c r="AV68" s="224"/>
      <c r="AW68" s="176"/>
      <c r="AX68" s="224"/>
      <c r="AY68" s="176">
        <v>30000</v>
      </c>
      <c r="AZ68" s="224">
        <v>3000</v>
      </c>
      <c r="BA68" s="176">
        <v>18500</v>
      </c>
      <c r="BB68" s="224">
        <v>18500</v>
      </c>
      <c r="BC68" s="176">
        <v>0</v>
      </c>
      <c r="BD68" s="263"/>
      <c r="BE68" s="176">
        <v>0</v>
      </c>
      <c r="BF68" s="224">
        <v>0</v>
      </c>
      <c r="BG68" s="176">
        <v>10000</v>
      </c>
      <c r="BH68" s="224"/>
      <c r="BI68" s="176">
        <v>2000</v>
      </c>
      <c r="BJ68" s="224">
        <v>2000</v>
      </c>
      <c r="BK68" s="176">
        <v>20000</v>
      </c>
      <c r="BL68" s="224">
        <v>10000</v>
      </c>
      <c r="BM68" s="176">
        <v>30000</v>
      </c>
      <c r="BN68" s="224"/>
      <c r="BO68" s="176">
        <v>10000</v>
      </c>
      <c r="BP68" s="225"/>
      <c r="BQ68" s="176"/>
      <c r="BR68" s="224"/>
      <c r="BS68" s="176"/>
      <c r="BT68" s="224"/>
      <c r="BU68" s="176"/>
      <c r="BV68" s="176"/>
      <c r="BW68" s="176">
        <v>0</v>
      </c>
      <c r="BX68" s="224"/>
      <c r="BY68" s="176">
        <v>0</v>
      </c>
      <c r="BZ68" s="177"/>
      <c r="CA68" s="176"/>
      <c r="CB68" s="224"/>
      <c r="CC68" s="176">
        <v>10000</v>
      </c>
      <c r="CD68" s="224">
        <v>0</v>
      </c>
      <c r="CE68" s="176">
        <v>0</v>
      </c>
      <c r="CF68" s="224"/>
      <c r="CG68" s="176">
        <v>10000</v>
      </c>
      <c r="CH68" s="224">
        <v>10000</v>
      </c>
      <c r="CI68" s="176">
        <v>0</v>
      </c>
      <c r="CJ68" s="176">
        <v>0</v>
      </c>
      <c r="CK68" s="176">
        <v>0</v>
      </c>
      <c r="CL68" s="224"/>
      <c r="CM68" s="176">
        <v>30000</v>
      </c>
      <c r="CN68" s="224"/>
      <c r="CO68" s="176">
        <v>0</v>
      </c>
      <c r="CP68" s="224"/>
      <c r="CQ68" s="176">
        <v>80000</v>
      </c>
      <c r="CR68" s="224">
        <v>26000</v>
      </c>
      <c r="CS68" s="176">
        <v>0</v>
      </c>
      <c r="CT68" s="176"/>
      <c r="CU68" s="176">
        <v>5000</v>
      </c>
      <c r="CV68" s="224"/>
      <c r="CW68" s="176"/>
      <c r="CX68" s="224"/>
      <c r="CY68" s="176">
        <v>5000</v>
      </c>
      <c r="CZ68" s="224">
        <v>5000</v>
      </c>
      <c r="DA68" s="176">
        <v>10000</v>
      </c>
      <c r="DB68" s="224">
        <v>4000</v>
      </c>
      <c r="DC68" s="176">
        <v>2000</v>
      </c>
      <c r="DD68" s="224">
        <v>2000</v>
      </c>
      <c r="DE68" s="176">
        <v>1000</v>
      </c>
      <c r="DF68" s="224"/>
      <c r="DG68" s="176">
        <v>10000</v>
      </c>
      <c r="DH68" s="224">
        <v>10000</v>
      </c>
      <c r="DI68" s="176"/>
      <c r="DJ68" s="326"/>
      <c r="DK68" s="176"/>
      <c r="DL68" s="224"/>
      <c r="DM68" s="176"/>
      <c r="DN68" s="224"/>
      <c r="DO68" s="176"/>
      <c r="DP68" s="224"/>
      <c r="DQ68" s="176"/>
      <c r="DR68" s="224"/>
      <c r="DS68" s="176"/>
      <c r="DT68" s="176"/>
      <c r="DU68" s="176"/>
      <c r="DV68" s="224"/>
      <c r="DW68" s="176"/>
      <c r="DX68" s="224"/>
      <c r="DY68" s="176"/>
      <c r="DZ68" s="224"/>
      <c r="EA68" s="176"/>
      <c r="EB68" s="224"/>
      <c r="EC68" s="176">
        <v>0</v>
      </c>
      <c r="ED68" s="224"/>
      <c r="EE68" s="176">
        <v>5000</v>
      </c>
      <c r="EF68" s="224">
        <v>0</v>
      </c>
      <c r="EG68" s="176"/>
      <c r="EH68" s="224"/>
      <c r="EI68" s="176">
        <v>0</v>
      </c>
      <c r="EJ68" s="224"/>
      <c r="EK68" s="176"/>
      <c r="EL68" s="176">
        <v>500</v>
      </c>
      <c r="EM68" s="224"/>
      <c r="EN68" s="176">
        <v>0</v>
      </c>
      <c r="EO68" s="224"/>
      <c r="EP68" s="176"/>
      <c r="EQ68" s="224">
        <v>0</v>
      </c>
      <c r="ER68" s="176"/>
      <c r="ES68" s="224"/>
      <c r="ET68" s="176"/>
      <c r="EU68" s="224"/>
      <c r="EV68" s="176"/>
      <c r="EW68" s="379"/>
      <c r="EX68" s="319"/>
      <c r="EY68" s="270"/>
      <c r="EZ68" s="176"/>
      <c r="FA68" s="224"/>
      <c r="FB68" s="217">
        <f>FA68+EY68+EW68+EU68+ES68+EQ68+EO68+EM68+EJ68+EH68+EF68+ED68+EB68+DZ68+DX68+DV68+DT68+DR68+DP68+DN68+DL68+DJ68+DH68+DF68+DD68+DB68+CZ68+CX68+CV68+CT68+CR68+CP68+CN68+CL68+CH68+CF68+CD68+CB68+BZ68+BX68+BT68+BR68+BP68+BN68+BL68+BJ68+BH68+BF68+BD68+BB68+AZ68+AX68+AV68+AR68+AP68+AN68+AL68+AJ68+AH68+AF68+AD68+AB68+Z68+X68+V68+T68+R68</f>
        <v>101500</v>
      </c>
      <c r="FC68" s="224">
        <f>N68-FB68</f>
        <v>297500</v>
      </c>
    </row>
    <row r="69" spans="1:159" s="347" customFormat="1" ht="45.6" customHeight="1">
      <c r="A69" s="110" t="s">
        <v>8243</v>
      </c>
      <c r="B69" s="110"/>
      <c r="C69" s="110"/>
      <c r="D69" s="105"/>
      <c r="E69" s="110"/>
      <c r="F69" s="106" t="s">
        <v>3223</v>
      </c>
      <c r="G69" s="115"/>
      <c r="H69" s="115"/>
      <c r="I69" s="115"/>
      <c r="J69" s="115"/>
      <c r="K69" s="115"/>
      <c r="L69" s="115"/>
      <c r="M69" s="115"/>
      <c r="N69" s="349"/>
      <c r="O69" s="115"/>
      <c r="P69" s="115"/>
      <c r="Q69" s="319"/>
      <c r="R69" s="224"/>
      <c r="S69" s="319"/>
      <c r="T69" s="270"/>
      <c r="U69" s="319"/>
      <c r="V69" s="270"/>
      <c r="W69" s="319"/>
      <c r="X69" s="270"/>
      <c r="Y69" s="319"/>
      <c r="Z69" s="270"/>
      <c r="AA69" s="319"/>
      <c r="AB69" s="270"/>
      <c r="AC69" s="319"/>
      <c r="AD69" s="270"/>
      <c r="AE69" s="319"/>
      <c r="AF69" s="270"/>
      <c r="AG69" s="319"/>
      <c r="AH69" s="270"/>
      <c r="AI69" s="319"/>
      <c r="AJ69" s="270"/>
      <c r="AK69" s="319"/>
      <c r="AL69" s="270"/>
      <c r="AM69" s="319"/>
      <c r="AN69" s="270"/>
      <c r="AO69" s="319"/>
      <c r="AP69" s="270"/>
      <c r="AQ69" s="319"/>
      <c r="AR69" s="270"/>
      <c r="AS69" s="319"/>
      <c r="AT69" s="319"/>
      <c r="AU69" s="176"/>
      <c r="AV69" s="270"/>
      <c r="AW69" s="319"/>
      <c r="AX69" s="270"/>
      <c r="AY69" s="319"/>
      <c r="AZ69" s="224"/>
      <c r="BA69" s="319"/>
      <c r="BB69" s="270"/>
      <c r="BC69" s="319"/>
      <c r="BD69" s="265"/>
      <c r="BE69" s="319"/>
      <c r="BF69" s="224"/>
      <c r="BG69" s="319"/>
      <c r="BH69" s="270"/>
      <c r="BI69" s="319"/>
      <c r="BJ69" s="270"/>
      <c r="BK69" s="319"/>
      <c r="BL69" s="270"/>
      <c r="BM69" s="319"/>
      <c r="BN69" s="270"/>
      <c r="BO69" s="319"/>
      <c r="BP69" s="256"/>
      <c r="BQ69" s="319"/>
      <c r="BR69" s="270"/>
      <c r="BS69" s="176"/>
      <c r="BT69" s="224"/>
      <c r="BU69" s="319"/>
      <c r="BV69" s="319"/>
      <c r="BW69" s="176"/>
      <c r="BX69" s="270"/>
      <c r="BY69" s="319"/>
      <c r="BZ69" s="234"/>
      <c r="CA69" s="319"/>
      <c r="CB69" s="270"/>
      <c r="CC69" s="319"/>
      <c r="CD69" s="224"/>
      <c r="CE69" s="319"/>
      <c r="CF69" s="224"/>
      <c r="CG69" s="319"/>
      <c r="CH69" s="270"/>
      <c r="CI69" s="319"/>
      <c r="CJ69" s="319"/>
      <c r="CK69" s="176"/>
      <c r="CL69" s="224"/>
      <c r="CM69" s="319"/>
      <c r="CN69" s="270"/>
      <c r="CO69" s="319"/>
      <c r="CP69" s="270"/>
      <c r="CQ69" s="319"/>
      <c r="CR69" s="270"/>
      <c r="CS69" s="319"/>
      <c r="CT69" s="176"/>
      <c r="CU69" s="319"/>
      <c r="CV69" s="270"/>
      <c r="CW69" s="319"/>
      <c r="CX69" s="270"/>
      <c r="CY69" s="319"/>
      <c r="CZ69" s="270"/>
      <c r="DA69" s="319"/>
      <c r="DB69" s="270"/>
      <c r="DC69" s="176"/>
      <c r="DD69" s="270"/>
      <c r="DE69" s="319"/>
      <c r="DF69" s="270"/>
      <c r="DG69" s="319"/>
      <c r="DH69" s="270"/>
      <c r="DI69" s="176"/>
      <c r="DJ69" s="345"/>
      <c r="DK69" s="319"/>
      <c r="DL69" s="270"/>
      <c r="DM69" s="319"/>
      <c r="DN69" s="270"/>
      <c r="DO69" s="176"/>
      <c r="DP69" s="270"/>
      <c r="DQ69" s="176"/>
      <c r="DR69" s="270"/>
      <c r="DS69" s="319"/>
      <c r="DT69" s="319"/>
      <c r="DU69" s="176"/>
      <c r="DV69" s="270"/>
      <c r="DW69" s="319"/>
      <c r="DX69" s="270"/>
      <c r="DY69" s="176"/>
      <c r="DZ69" s="270"/>
      <c r="EA69" s="319"/>
      <c r="EB69" s="270"/>
      <c r="EC69" s="319"/>
      <c r="ED69" s="270"/>
      <c r="EE69" s="319"/>
      <c r="EF69" s="270"/>
      <c r="EG69" s="319"/>
      <c r="EH69" s="270"/>
      <c r="EI69" s="319"/>
      <c r="EJ69" s="270"/>
      <c r="EK69" s="319"/>
      <c r="EL69" s="319"/>
      <c r="EM69" s="270"/>
      <c r="EN69" s="319"/>
      <c r="EO69" s="270"/>
      <c r="EP69" s="319"/>
      <c r="EQ69" s="224"/>
      <c r="ER69" s="319"/>
      <c r="ES69" s="270"/>
      <c r="ET69" s="319"/>
      <c r="EU69" s="270"/>
      <c r="EV69" s="319"/>
      <c r="EW69" s="378"/>
      <c r="EX69" s="319"/>
      <c r="EY69" s="270"/>
      <c r="EZ69" s="319"/>
      <c r="FA69" s="270"/>
      <c r="FB69" s="217"/>
      <c r="FC69" s="224"/>
    </row>
    <row r="70" spans="1:159" s="351" customFormat="1" ht="45.6" customHeight="1">
      <c r="A70" s="110">
        <v>47</v>
      </c>
      <c r="B70" s="110" t="s">
        <v>6211</v>
      </c>
      <c r="C70" s="110" t="s">
        <v>6212</v>
      </c>
      <c r="D70" s="120">
        <v>421</v>
      </c>
      <c r="E70" s="110">
        <v>43</v>
      </c>
      <c r="F70" s="348" t="s">
        <v>6213</v>
      </c>
      <c r="G70" s="115" t="s">
        <v>4157</v>
      </c>
      <c r="H70" s="115" t="s">
        <v>16</v>
      </c>
      <c r="I70" s="115" t="s">
        <v>6214</v>
      </c>
      <c r="J70" s="115">
        <v>36</v>
      </c>
      <c r="K70" s="115" t="s">
        <v>6215</v>
      </c>
      <c r="L70" s="115" t="s">
        <v>5853</v>
      </c>
      <c r="M70" s="115" t="s">
        <v>10</v>
      </c>
      <c r="N70" s="349">
        <v>22900</v>
      </c>
      <c r="O70" s="115" t="s">
        <v>3089</v>
      </c>
      <c r="P70" s="115">
        <v>102</v>
      </c>
      <c r="Q70" s="176">
        <v>0</v>
      </c>
      <c r="R70" s="224"/>
      <c r="S70" s="176"/>
      <c r="T70" s="224"/>
      <c r="U70" s="176"/>
      <c r="V70" s="224"/>
      <c r="W70" s="176">
        <v>1000</v>
      </c>
      <c r="X70" s="224">
        <v>510</v>
      </c>
      <c r="Y70" s="176">
        <v>2000</v>
      </c>
      <c r="Z70" s="224">
        <v>1980</v>
      </c>
      <c r="AA70" s="176"/>
      <c r="AB70" s="224"/>
      <c r="AC70" s="176">
        <v>0</v>
      </c>
      <c r="AD70" s="224"/>
      <c r="AE70" s="176"/>
      <c r="AF70" s="224"/>
      <c r="AG70" s="176">
        <v>500</v>
      </c>
      <c r="AH70" s="224"/>
      <c r="AI70" s="176"/>
      <c r="AJ70" s="224"/>
      <c r="AK70" s="176">
        <v>0</v>
      </c>
      <c r="AL70" s="224"/>
      <c r="AM70" s="176">
        <v>0</v>
      </c>
      <c r="AN70" s="224"/>
      <c r="AO70" s="176"/>
      <c r="AP70" s="224"/>
      <c r="AQ70" s="176"/>
      <c r="AR70" s="224"/>
      <c r="AS70" s="176"/>
      <c r="AT70" s="176"/>
      <c r="AU70" s="176">
        <v>0</v>
      </c>
      <c r="AV70" s="224"/>
      <c r="AW70" s="176"/>
      <c r="AX70" s="224"/>
      <c r="AY70" s="176"/>
      <c r="AZ70" s="224"/>
      <c r="BA70" s="176"/>
      <c r="BB70" s="224"/>
      <c r="BC70" s="176">
        <v>0</v>
      </c>
      <c r="BD70" s="263"/>
      <c r="BE70" s="176">
        <v>5000</v>
      </c>
      <c r="BF70" s="224">
        <v>0</v>
      </c>
      <c r="BG70" s="176">
        <v>0</v>
      </c>
      <c r="BH70" s="224"/>
      <c r="BI70" s="176">
        <v>0</v>
      </c>
      <c r="BJ70" s="224"/>
      <c r="BK70" s="176">
        <v>0</v>
      </c>
      <c r="BL70" s="224"/>
      <c r="BM70" s="176">
        <v>5000</v>
      </c>
      <c r="BN70" s="224"/>
      <c r="BO70" s="176">
        <v>0</v>
      </c>
      <c r="BP70" s="225"/>
      <c r="BQ70" s="176"/>
      <c r="BR70" s="224"/>
      <c r="BS70" s="176"/>
      <c r="BT70" s="224"/>
      <c r="BU70" s="176"/>
      <c r="BV70" s="176"/>
      <c r="BW70" s="176">
        <v>0</v>
      </c>
      <c r="BX70" s="224"/>
      <c r="BY70" s="176">
        <v>0</v>
      </c>
      <c r="BZ70" s="177"/>
      <c r="CA70" s="176">
        <v>5000</v>
      </c>
      <c r="CB70" s="224"/>
      <c r="CC70" s="176">
        <v>0</v>
      </c>
      <c r="CD70" s="224">
        <v>0</v>
      </c>
      <c r="CE70" s="176">
        <v>0</v>
      </c>
      <c r="CF70" s="224"/>
      <c r="CG70" s="176">
        <v>2000</v>
      </c>
      <c r="CH70" s="224"/>
      <c r="CI70" s="176">
        <v>0</v>
      </c>
      <c r="CJ70" s="176">
        <v>2400</v>
      </c>
      <c r="CK70" s="176">
        <v>2400</v>
      </c>
      <c r="CL70" s="224">
        <v>300</v>
      </c>
      <c r="CM70" s="176"/>
      <c r="CN70" s="224"/>
      <c r="CO70" s="176">
        <v>0</v>
      </c>
      <c r="CP70" s="224"/>
      <c r="CQ70" s="176">
        <v>0</v>
      </c>
      <c r="CR70" s="224"/>
      <c r="CS70" s="176">
        <v>0</v>
      </c>
      <c r="CT70" s="176"/>
      <c r="CU70" s="176">
        <v>0</v>
      </c>
      <c r="CV70" s="224"/>
      <c r="CW70" s="176"/>
      <c r="CX70" s="224"/>
      <c r="CY70" s="176">
        <v>0</v>
      </c>
      <c r="CZ70" s="224"/>
      <c r="DA70" s="176">
        <v>0</v>
      </c>
      <c r="DB70" s="224"/>
      <c r="DC70" s="176"/>
      <c r="DD70" s="224"/>
      <c r="DE70" s="176">
        <v>0</v>
      </c>
      <c r="DF70" s="224"/>
      <c r="DG70" s="176"/>
      <c r="DH70" s="224"/>
      <c r="DI70" s="176"/>
      <c r="DJ70" s="326"/>
      <c r="DK70" s="176"/>
      <c r="DL70" s="224"/>
      <c r="DM70" s="176"/>
      <c r="DN70" s="224"/>
      <c r="DO70" s="176"/>
      <c r="DP70" s="224"/>
      <c r="DQ70" s="176"/>
      <c r="DR70" s="224"/>
      <c r="DS70" s="176"/>
      <c r="DT70" s="176"/>
      <c r="DU70" s="176"/>
      <c r="DV70" s="224"/>
      <c r="DW70" s="176"/>
      <c r="DX70" s="224"/>
      <c r="DY70" s="176"/>
      <c r="DZ70" s="224"/>
      <c r="EA70" s="176"/>
      <c r="EB70" s="224"/>
      <c r="EC70" s="176">
        <v>0</v>
      </c>
      <c r="ED70" s="224"/>
      <c r="EE70" s="176"/>
      <c r="EF70" s="224"/>
      <c r="EG70" s="176"/>
      <c r="EH70" s="224"/>
      <c r="EI70" s="176">
        <v>0</v>
      </c>
      <c r="EJ70" s="224"/>
      <c r="EK70" s="176"/>
      <c r="EL70" s="176"/>
      <c r="EM70" s="224"/>
      <c r="EN70" s="176">
        <v>0</v>
      </c>
      <c r="EO70" s="224"/>
      <c r="EP70" s="176"/>
      <c r="EQ70" s="224">
        <v>0</v>
      </c>
      <c r="ER70" s="176"/>
      <c r="ES70" s="224"/>
      <c r="ET70" s="176"/>
      <c r="EU70" s="224"/>
      <c r="EV70" s="176"/>
      <c r="EW70" s="379"/>
      <c r="EX70" s="176"/>
      <c r="EY70" s="224"/>
      <c r="EZ70" s="176"/>
      <c r="FA70" s="224"/>
      <c r="FB70" s="217">
        <f>FA70+EY70+EW70+EU70+ES70+EQ70+EO70+EM70+EJ70+EH70+EF70+ED70+EB70+DZ70+DX70+DV70+DT70+DR70+DP70+DN70+DL70+DJ70+DH70+DF70+DD70+DB70+CZ70+CX70+CV70+CT70+CR70+CP70+CN70+CL70+CH70+CF70+CD70+CB70+BZ70+BX70+BT70+BR70+BP70+BN70+BL70+BJ70+BH70+BF70+BD70+BB70+AZ70+AX70+AV70+AR70+AP70+AN70+AL70+AJ70+AH70+AF70+AD70+AB70+Z70+X70+V70+T70+R70</f>
        <v>2790</v>
      </c>
      <c r="FC70" s="224">
        <f>N70-FB70</f>
        <v>20110</v>
      </c>
    </row>
    <row r="71" spans="1:159" s="347" customFormat="1" ht="45.6" customHeight="1">
      <c r="A71" s="110" t="s">
        <v>8243</v>
      </c>
      <c r="B71" s="110"/>
      <c r="C71" s="110"/>
      <c r="D71" s="356"/>
      <c r="E71" s="110"/>
      <c r="F71" s="106" t="s">
        <v>3229</v>
      </c>
      <c r="G71" s="115"/>
      <c r="H71" s="115"/>
      <c r="I71" s="115"/>
      <c r="J71" s="115"/>
      <c r="K71" s="115"/>
      <c r="L71" s="115"/>
      <c r="M71" s="115"/>
      <c r="N71" s="349"/>
      <c r="O71" s="115"/>
      <c r="P71" s="115"/>
      <c r="Q71" s="319"/>
      <c r="R71" s="224"/>
      <c r="S71" s="319"/>
      <c r="T71" s="270"/>
      <c r="U71" s="319"/>
      <c r="V71" s="270"/>
      <c r="W71" s="319"/>
      <c r="X71" s="270"/>
      <c r="Y71" s="319"/>
      <c r="Z71" s="270"/>
      <c r="AA71" s="319"/>
      <c r="AB71" s="270"/>
      <c r="AC71" s="319"/>
      <c r="AD71" s="270"/>
      <c r="AE71" s="319"/>
      <c r="AF71" s="270"/>
      <c r="AG71" s="319"/>
      <c r="AH71" s="270"/>
      <c r="AI71" s="319"/>
      <c r="AJ71" s="270"/>
      <c r="AK71" s="319"/>
      <c r="AL71" s="270"/>
      <c r="AM71" s="319"/>
      <c r="AN71" s="270"/>
      <c r="AO71" s="319"/>
      <c r="AP71" s="270"/>
      <c r="AQ71" s="319"/>
      <c r="AR71" s="270"/>
      <c r="AS71" s="319"/>
      <c r="AT71" s="319"/>
      <c r="AU71" s="176"/>
      <c r="AV71" s="270"/>
      <c r="AW71" s="319"/>
      <c r="AX71" s="270"/>
      <c r="AY71" s="319"/>
      <c r="AZ71" s="224"/>
      <c r="BA71" s="319"/>
      <c r="BB71" s="270"/>
      <c r="BC71" s="319"/>
      <c r="BD71" s="265"/>
      <c r="BE71" s="319"/>
      <c r="BF71" s="224"/>
      <c r="BG71" s="319"/>
      <c r="BH71" s="270"/>
      <c r="BI71" s="319"/>
      <c r="BJ71" s="270"/>
      <c r="BK71" s="319"/>
      <c r="BL71" s="270"/>
      <c r="BM71" s="319"/>
      <c r="BN71" s="270"/>
      <c r="BO71" s="319"/>
      <c r="BP71" s="256"/>
      <c r="BQ71" s="319"/>
      <c r="BR71" s="270"/>
      <c r="BS71" s="176"/>
      <c r="BT71" s="224"/>
      <c r="BU71" s="319"/>
      <c r="BV71" s="319"/>
      <c r="BW71" s="176"/>
      <c r="BX71" s="270"/>
      <c r="BY71" s="319"/>
      <c r="BZ71" s="234"/>
      <c r="CA71" s="319"/>
      <c r="CB71" s="270"/>
      <c r="CC71" s="319"/>
      <c r="CD71" s="224"/>
      <c r="CE71" s="319"/>
      <c r="CF71" s="224"/>
      <c r="CG71" s="319"/>
      <c r="CH71" s="270"/>
      <c r="CI71" s="319"/>
      <c r="CJ71" s="319"/>
      <c r="CK71" s="176"/>
      <c r="CL71" s="224"/>
      <c r="CM71" s="319"/>
      <c r="CN71" s="270"/>
      <c r="CO71" s="319"/>
      <c r="CP71" s="270"/>
      <c r="CQ71" s="319"/>
      <c r="CR71" s="270"/>
      <c r="CS71" s="319"/>
      <c r="CT71" s="176"/>
      <c r="CU71" s="319"/>
      <c r="CV71" s="270"/>
      <c r="CW71" s="319"/>
      <c r="CX71" s="270"/>
      <c r="CY71" s="319"/>
      <c r="CZ71" s="270"/>
      <c r="DA71" s="319"/>
      <c r="DB71" s="270"/>
      <c r="DC71" s="176"/>
      <c r="DD71" s="270"/>
      <c r="DE71" s="319"/>
      <c r="DF71" s="270"/>
      <c r="DG71" s="319"/>
      <c r="DH71" s="270"/>
      <c r="DI71" s="176"/>
      <c r="DJ71" s="345"/>
      <c r="DK71" s="319"/>
      <c r="DL71" s="270"/>
      <c r="DM71" s="319"/>
      <c r="DN71" s="270"/>
      <c r="DO71" s="176"/>
      <c r="DP71" s="270"/>
      <c r="DQ71" s="176"/>
      <c r="DR71" s="270"/>
      <c r="DS71" s="319"/>
      <c r="DT71" s="319"/>
      <c r="DU71" s="176"/>
      <c r="DV71" s="270"/>
      <c r="DW71" s="319"/>
      <c r="DX71" s="270"/>
      <c r="DY71" s="176"/>
      <c r="DZ71" s="270"/>
      <c r="EA71" s="319"/>
      <c r="EB71" s="270"/>
      <c r="EC71" s="319"/>
      <c r="ED71" s="270"/>
      <c r="EE71" s="319"/>
      <c r="EF71" s="270"/>
      <c r="EG71" s="319"/>
      <c r="EH71" s="270"/>
      <c r="EI71" s="319"/>
      <c r="EJ71" s="270"/>
      <c r="EK71" s="319"/>
      <c r="EL71" s="319"/>
      <c r="EM71" s="270"/>
      <c r="EN71" s="319"/>
      <c r="EO71" s="270"/>
      <c r="EP71" s="319"/>
      <c r="EQ71" s="224"/>
      <c r="ER71" s="319"/>
      <c r="ES71" s="270"/>
      <c r="ET71" s="319"/>
      <c r="EU71" s="270"/>
      <c r="EV71" s="319"/>
      <c r="EW71" s="378"/>
      <c r="EX71" s="176"/>
      <c r="EY71" s="224"/>
      <c r="EZ71" s="319"/>
      <c r="FA71" s="270"/>
      <c r="FB71" s="217"/>
      <c r="FC71" s="224"/>
    </row>
    <row r="72" spans="1:159" s="347" customFormat="1" ht="45.6" customHeight="1">
      <c r="A72" s="110" t="s">
        <v>8243</v>
      </c>
      <c r="B72" s="110"/>
      <c r="C72" s="110"/>
      <c r="D72" s="356"/>
      <c r="E72" s="110"/>
      <c r="F72" s="106" t="s">
        <v>3230</v>
      </c>
      <c r="G72" s="115"/>
      <c r="H72" s="115"/>
      <c r="I72" s="115"/>
      <c r="J72" s="115"/>
      <c r="K72" s="115"/>
      <c r="L72" s="115"/>
      <c r="M72" s="115"/>
      <c r="N72" s="349"/>
      <c r="O72" s="115"/>
      <c r="P72" s="115"/>
      <c r="Q72" s="319"/>
      <c r="R72" s="224"/>
      <c r="S72" s="319"/>
      <c r="T72" s="270"/>
      <c r="U72" s="319"/>
      <c r="V72" s="270"/>
      <c r="W72" s="319"/>
      <c r="X72" s="270"/>
      <c r="Y72" s="319"/>
      <c r="Z72" s="270"/>
      <c r="AA72" s="319"/>
      <c r="AB72" s="270"/>
      <c r="AC72" s="319"/>
      <c r="AD72" s="270"/>
      <c r="AE72" s="319"/>
      <c r="AF72" s="270"/>
      <c r="AG72" s="319"/>
      <c r="AH72" s="270"/>
      <c r="AI72" s="319"/>
      <c r="AJ72" s="270"/>
      <c r="AK72" s="319"/>
      <c r="AL72" s="270"/>
      <c r="AM72" s="319"/>
      <c r="AN72" s="270"/>
      <c r="AO72" s="319"/>
      <c r="AP72" s="270"/>
      <c r="AQ72" s="319"/>
      <c r="AR72" s="270"/>
      <c r="AS72" s="319"/>
      <c r="AT72" s="319"/>
      <c r="AU72" s="176"/>
      <c r="AV72" s="270"/>
      <c r="AW72" s="319"/>
      <c r="AX72" s="270"/>
      <c r="AY72" s="319"/>
      <c r="AZ72" s="224"/>
      <c r="BA72" s="319"/>
      <c r="BB72" s="270"/>
      <c r="BC72" s="319"/>
      <c r="BD72" s="265"/>
      <c r="BE72" s="319"/>
      <c r="BF72" s="224"/>
      <c r="BG72" s="319"/>
      <c r="BH72" s="270"/>
      <c r="BI72" s="319"/>
      <c r="BJ72" s="270"/>
      <c r="BK72" s="319"/>
      <c r="BL72" s="270"/>
      <c r="BM72" s="319"/>
      <c r="BN72" s="270"/>
      <c r="BO72" s="319"/>
      <c r="BP72" s="256"/>
      <c r="BQ72" s="319"/>
      <c r="BR72" s="270"/>
      <c r="BS72" s="176"/>
      <c r="BT72" s="224"/>
      <c r="BU72" s="319"/>
      <c r="BV72" s="319"/>
      <c r="BW72" s="176"/>
      <c r="BX72" s="270"/>
      <c r="BY72" s="319"/>
      <c r="BZ72" s="234"/>
      <c r="CA72" s="319"/>
      <c r="CB72" s="270"/>
      <c r="CC72" s="319"/>
      <c r="CD72" s="224"/>
      <c r="CE72" s="319"/>
      <c r="CF72" s="224"/>
      <c r="CG72" s="319"/>
      <c r="CH72" s="270"/>
      <c r="CI72" s="319"/>
      <c r="CJ72" s="319"/>
      <c r="CK72" s="176"/>
      <c r="CL72" s="224"/>
      <c r="CM72" s="319"/>
      <c r="CN72" s="270"/>
      <c r="CO72" s="319"/>
      <c r="CP72" s="270"/>
      <c r="CQ72" s="319"/>
      <c r="CR72" s="270"/>
      <c r="CS72" s="319"/>
      <c r="CT72" s="176"/>
      <c r="CU72" s="319"/>
      <c r="CV72" s="270"/>
      <c r="CW72" s="319"/>
      <c r="CX72" s="270"/>
      <c r="CY72" s="319"/>
      <c r="CZ72" s="270"/>
      <c r="DA72" s="319"/>
      <c r="DB72" s="270"/>
      <c r="DC72" s="176"/>
      <c r="DD72" s="270"/>
      <c r="DE72" s="319"/>
      <c r="DF72" s="270"/>
      <c r="DG72" s="319"/>
      <c r="DH72" s="270"/>
      <c r="DI72" s="176"/>
      <c r="DJ72" s="345"/>
      <c r="DK72" s="319"/>
      <c r="DL72" s="270"/>
      <c r="DM72" s="319"/>
      <c r="DN72" s="270"/>
      <c r="DO72" s="176"/>
      <c r="DP72" s="270"/>
      <c r="DQ72" s="176"/>
      <c r="DR72" s="270"/>
      <c r="DS72" s="319"/>
      <c r="DT72" s="319"/>
      <c r="DU72" s="176"/>
      <c r="DV72" s="270"/>
      <c r="DW72" s="319"/>
      <c r="DX72" s="270"/>
      <c r="DY72" s="176"/>
      <c r="DZ72" s="270"/>
      <c r="EA72" s="319"/>
      <c r="EB72" s="270"/>
      <c r="EC72" s="319"/>
      <c r="ED72" s="270"/>
      <c r="EE72" s="319"/>
      <c r="EF72" s="270"/>
      <c r="EG72" s="319"/>
      <c r="EH72" s="270"/>
      <c r="EI72" s="319"/>
      <c r="EJ72" s="270"/>
      <c r="EK72" s="319"/>
      <c r="EL72" s="319"/>
      <c r="EM72" s="270"/>
      <c r="EN72" s="319"/>
      <c r="EO72" s="270"/>
      <c r="EP72" s="319"/>
      <c r="EQ72" s="224"/>
      <c r="ER72" s="319"/>
      <c r="ES72" s="270"/>
      <c r="ET72" s="319"/>
      <c r="EU72" s="270"/>
      <c r="EV72" s="319"/>
      <c r="EW72" s="378"/>
      <c r="EX72" s="319"/>
      <c r="EY72" s="270"/>
      <c r="EZ72" s="319"/>
      <c r="FA72" s="270"/>
      <c r="FB72" s="217"/>
      <c r="FC72" s="224"/>
    </row>
    <row r="73" spans="1:159" s="351" customFormat="1" ht="45.6" customHeight="1">
      <c r="A73" s="110">
        <v>48</v>
      </c>
      <c r="B73" s="110" t="s">
        <v>6203</v>
      </c>
      <c r="C73" s="110" t="s">
        <v>6216</v>
      </c>
      <c r="D73" s="110">
        <v>484</v>
      </c>
      <c r="E73" s="110">
        <v>605</v>
      </c>
      <c r="F73" s="348" t="s">
        <v>6217</v>
      </c>
      <c r="G73" s="115" t="s">
        <v>6218</v>
      </c>
      <c r="H73" s="115" t="s">
        <v>562</v>
      </c>
      <c r="I73" s="115" t="s">
        <v>6219</v>
      </c>
      <c r="J73" s="115" t="s">
        <v>6220</v>
      </c>
      <c r="K73" s="115" t="s">
        <v>6221</v>
      </c>
      <c r="L73" s="115" t="s">
        <v>2270</v>
      </c>
      <c r="M73" s="115" t="s">
        <v>10</v>
      </c>
      <c r="N73" s="349">
        <v>67000</v>
      </c>
      <c r="O73" s="115" t="s">
        <v>3101</v>
      </c>
      <c r="P73" s="115">
        <v>108</v>
      </c>
      <c r="Q73" s="176">
        <v>0</v>
      </c>
      <c r="R73" s="224"/>
      <c r="S73" s="176"/>
      <c r="T73" s="224"/>
      <c r="U73" s="176"/>
      <c r="V73" s="224"/>
      <c r="W73" s="176"/>
      <c r="X73" s="224"/>
      <c r="Y73" s="176"/>
      <c r="Z73" s="224"/>
      <c r="AA73" s="176"/>
      <c r="AB73" s="224"/>
      <c r="AC73" s="176">
        <v>0</v>
      </c>
      <c r="AD73" s="224"/>
      <c r="AE73" s="176"/>
      <c r="AF73" s="224"/>
      <c r="AG73" s="176">
        <v>0</v>
      </c>
      <c r="AH73" s="224"/>
      <c r="AI73" s="176"/>
      <c r="AJ73" s="224"/>
      <c r="AK73" s="176">
        <v>0</v>
      </c>
      <c r="AL73" s="224"/>
      <c r="AM73" s="176">
        <v>0</v>
      </c>
      <c r="AN73" s="224"/>
      <c r="AO73" s="176"/>
      <c r="AP73" s="224"/>
      <c r="AQ73" s="176"/>
      <c r="AR73" s="224"/>
      <c r="AS73" s="176"/>
      <c r="AT73" s="176"/>
      <c r="AU73" s="176">
        <v>0</v>
      </c>
      <c r="AV73" s="224"/>
      <c r="AW73" s="176"/>
      <c r="AX73" s="224"/>
      <c r="AY73" s="176"/>
      <c r="AZ73" s="224"/>
      <c r="BA73" s="176"/>
      <c r="BB73" s="224"/>
      <c r="BC73" s="176">
        <v>0</v>
      </c>
      <c r="BD73" s="263"/>
      <c r="BE73" s="176">
        <v>0</v>
      </c>
      <c r="BF73" s="224">
        <v>0</v>
      </c>
      <c r="BG73" s="176">
        <v>0</v>
      </c>
      <c r="BH73" s="224"/>
      <c r="BI73" s="176">
        <v>0</v>
      </c>
      <c r="BJ73" s="224"/>
      <c r="BK73" s="176">
        <v>0</v>
      </c>
      <c r="BL73" s="224"/>
      <c r="BM73" s="176">
        <v>5000</v>
      </c>
      <c r="BN73" s="224"/>
      <c r="BO73" s="176">
        <v>0</v>
      </c>
      <c r="BP73" s="225"/>
      <c r="BQ73" s="176"/>
      <c r="BR73" s="224"/>
      <c r="BS73" s="176"/>
      <c r="BT73" s="224"/>
      <c r="BU73" s="176"/>
      <c r="BV73" s="176"/>
      <c r="BW73" s="176">
        <v>0</v>
      </c>
      <c r="BX73" s="224"/>
      <c r="BY73" s="176">
        <v>0</v>
      </c>
      <c r="BZ73" s="177"/>
      <c r="CA73" s="176"/>
      <c r="CB73" s="224"/>
      <c r="CC73" s="176">
        <v>20000</v>
      </c>
      <c r="CD73" s="224">
        <v>0</v>
      </c>
      <c r="CE73" s="176">
        <v>0</v>
      </c>
      <c r="CF73" s="224"/>
      <c r="CG73" s="176">
        <v>10000</v>
      </c>
      <c r="CH73" s="224">
        <v>6000</v>
      </c>
      <c r="CI73" s="176">
        <v>0</v>
      </c>
      <c r="CJ73" s="176">
        <v>30000</v>
      </c>
      <c r="CK73" s="176">
        <v>30000</v>
      </c>
      <c r="CL73" s="224">
        <v>10000</v>
      </c>
      <c r="CM73" s="176"/>
      <c r="CN73" s="224"/>
      <c r="CO73" s="176">
        <v>0</v>
      </c>
      <c r="CP73" s="224"/>
      <c r="CQ73" s="176">
        <v>0</v>
      </c>
      <c r="CR73" s="224"/>
      <c r="CS73" s="176">
        <v>0</v>
      </c>
      <c r="CT73" s="176"/>
      <c r="CU73" s="176">
        <v>0</v>
      </c>
      <c r="CV73" s="224"/>
      <c r="CW73" s="176"/>
      <c r="CX73" s="224"/>
      <c r="CY73" s="176">
        <v>0</v>
      </c>
      <c r="CZ73" s="224"/>
      <c r="DA73" s="176">
        <v>0</v>
      </c>
      <c r="DB73" s="224"/>
      <c r="DC73" s="176">
        <v>2000</v>
      </c>
      <c r="DD73" s="224">
        <v>1000</v>
      </c>
      <c r="DE73" s="176">
        <v>0</v>
      </c>
      <c r="DF73" s="224"/>
      <c r="DG73" s="176"/>
      <c r="DH73" s="224"/>
      <c r="DI73" s="176"/>
      <c r="DJ73" s="326"/>
      <c r="DK73" s="176"/>
      <c r="DL73" s="224"/>
      <c r="DM73" s="176"/>
      <c r="DN73" s="224"/>
      <c r="DO73" s="176"/>
      <c r="DP73" s="224"/>
      <c r="DQ73" s="176"/>
      <c r="DR73" s="224"/>
      <c r="DS73" s="176"/>
      <c r="DT73" s="176"/>
      <c r="DU73" s="176"/>
      <c r="DV73" s="224"/>
      <c r="DW73" s="176"/>
      <c r="DX73" s="224"/>
      <c r="DY73" s="176"/>
      <c r="DZ73" s="224"/>
      <c r="EA73" s="176"/>
      <c r="EB73" s="224"/>
      <c r="EC73" s="176">
        <v>0</v>
      </c>
      <c r="ED73" s="224"/>
      <c r="EE73" s="176"/>
      <c r="EF73" s="224"/>
      <c r="EG73" s="176"/>
      <c r="EH73" s="224"/>
      <c r="EI73" s="176">
        <v>0</v>
      </c>
      <c r="EJ73" s="224"/>
      <c r="EK73" s="176"/>
      <c r="EL73" s="176"/>
      <c r="EM73" s="224"/>
      <c r="EN73" s="176">
        <v>0</v>
      </c>
      <c r="EO73" s="224"/>
      <c r="EP73" s="176"/>
      <c r="EQ73" s="224">
        <v>0</v>
      </c>
      <c r="ER73" s="176"/>
      <c r="ES73" s="224"/>
      <c r="ET73" s="176"/>
      <c r="EU73" s="224"/>
      <c r="EV73" s="176"/>
      <c r="EW73" s="379"/>
      <c r="EX73" s="176"/>
      <c r="EY73" s="224"/>
      <c r="EZ73" s="176"/>
      <c r="FA73" s="224"/>
      <c r="FB73" s="217">
        <f>FA73+EY73+EW73+EU73+ES73+EQ73+EO73+EM73+EJ73+EH73+EF73+ED73+EB73+DZ73+DX73+DV73+DT73+DR73+DP73+DN73+DL73+DJ73+DH73+DF73+DD73+DB73+CZ73+CX73+CV73+CT73+CR73+CP73+CN73+CL73+CH73+CF73+CD73+CB73+BZ73+BX73+BT73+BR73+BP73+BN73+BL73+BJ73+BH73+BF73+BD73+BB73+AZ73+AX73+AV73+AR73+AP73+AN73+AL73+AJ73+AH73+AF73+AD73+AB73+Z73+X73+V73+T73+R73</f>
        <v>17000</v>
      </c>
      <c r="FC73" s="224">
        <f>N73-FB73</f>
        <v>50000</v>
      </c>
    </row>
    <row r="74" spans="1:159" s="351" customFormat="1" ht="45.6" customHeight="1">
      <c r="A74" s="110">
        <v>49</v>
      </c>
      <c r="B74" s="110" t="s">
        <v>6207</v>
      </c>
      <c r="C74" s="110" t="s">
        <v>6222</v>
      </c>
      <c r="D74" s="110">
        <v>486</v>
      </c>
      <c r="E74" s="110">
        <v>1130</v>
      </c>
      <c r="F74" s="348" t="s">
        <v>1781</v>
      </c>
      <c r="G74" s="115" t="s">
        <v>420</v>
      </c>
      <c r="H74" s="115" t="s">
        <v>421</v>
      </c>
      <c r="I74" s="115" t="s">
        <v>1782</v>
      </c>
      <c r="J74" s="115">
        <v>36</v>
      </c>
      <c r="K74" s="115" t="s">
        <v>6223</v>
      </c>
      <c r="L74" s="115" t="s">
        <v>1778</v>
      </c>
      <c r="M74" s="115" t="s">
        <v>10</v>
      </c>
      <c r="N74" s="349">
        <v>125000</v>
      </c>
      <c r="O74" s="115" t="s">
        <v>3071</v>
      </c>
      <c r="P74" s="115">
        <v>68</v>
      </c>
      <c r="Q74" s="176">
        <v>50000</v>
      </c>
      <c r="R74" s="224">
        <v>1620</v>
      </c>
      <c r="S74" s="176"/>
      <c r="T74" s="224"/>
      <c r="U74" s="176"/>
      <c r="V74" s="224"/>
      <c r="W74" s="176"/>
      <c r="X74" s="224"/>
      <c r="Y74" s="176"/>
      <c r="Z74" s="224"/>
      <c r="AA74" s="176"/>
      <c r="AB74" s="224"/>
      <c r="AC74" s="176">
        <v>0</v>
      </c>
      <c r="AD74" s="224"/>
      <c r="AE74" s="176"/>
      <c r="AF74" s="224"/>
      <c r="AG74" s="176">
        <v>0</v>
      </c>
      <c r="AH74" s="224"/>
      <c r="AI74" s="176"/>
      <c r="AJ74" s="224"/>
      <c r="AK74" s="176">
        <v>0</v>
      </c>
      <c r="AL74" s="224"/>
      <c r="AM74" s="176">
        <v>0</v>
      </c>
      <c r="AN74" s="224"/>
      <c r="AO74" s="176"/>
      <c r="AP74" s="224"/>
      <c r="AQ74" s="176"/>
      <c r="AR74" s="224"/>
      <c r="AS74" s="176"/>
      <c r="AT74" s="176"/>
      <c r="AU74" s="176">
        <v>0</v>
      </c>
      <c r="AV74" s="224"/>
      <c r="AW74" s="176"/>
      <c r="AX74" s="224"/>
      <c r="AY74" s="176"/>
      <c r="AZ74" s="224"/>
      <c r="BA74" s="176"/>
      <c r="BB74" s="224"/>
      <c r="BC74" s="176">
        <v>0</v>
      </c>
      <c r="BD74" s="263"/>
      <c r="BE74" s="176">
        <v>0</v>
      </c>
      <c r="BF74" s="224">
        <v>0</v>
      </c>
      <c r="BG74" s="176">
        <v>0</v>
      </c>
      <c r="BH74" s="224"/>
      <c r="BI74" s="176">
        <v>0</v>
      </c>
      <c r="BJ74" s="224"/>
      <c r="BK74" s="176">
        <v>0</v>
      </c>
      <c r="BL74" s="224"/>
      <c r="BM74" s="176">
        <v>0</v>
      </c>
      <c r="BN74" s="224"/>
      <c r="BO74" s="176">
        <v>0</v>
      </c>
      <c r="BP74" s="225"/>
      <c r="BQ74" s="176"/>
      <c r="BR74" s="224"/>
      <c r="BS74" s="176"/>
      <c r="BT74" s="224"/>
      <c r="BU74" s="176"/>
      <c r="BV74" s="176"/>
      <c r="BW74" s="176">
        <v>0</v>
      </c>
      <c r="BX74" s="224"/>
      <c r="BY74" s="176">
        <v>0</v>
      </c>
      <c r="BZ74" s="177"/>
      <c r="CA74" s="176"/>
      <c r="CB74" s="224"/>
      <c r="CC74" s="176">
        <v>50000</v>
      </c>
      <c r="CD74" s="224">
        <v>29940</v>
      </c>
      <c r="CE74" s="176">
        <v>0</v>
      </c>
      <c r="CF74" s="224"/>
      <c r="CG74" s="176"/>
      <c r="CH74" s="224"/>
      <c r="CI74" s="176">
        <v>0</v>
      </c>
      <c r="CJ74" s="176">
        <v>0</v>
      </c>
      <c r="CK74" s="176">
        <v>0</v>
      </c>
      <c r="CL74" s="224"/>
      <c r="CM74" s="176"/>
      <c r="CN74" s="224"/>
      <c r="CO74" s="176">
        <v>0</v>
      </c>
      <c r="CP74" s="224"/>
      <c r="CQ74" s="176">
        <v>0</v>
      </c>
      <c r="CR74" s="224"/>
      <c r="CS74" s="176">
        <v>0</v>
      </c>
      <c r="CT74" s="176"/>
      <c r="CU74" s="176">
        <v>0</v>
      </c>
      <c r="CV74" s="224"/>
      <c r="CW74" s="176"/>
      <c r="CX74" s="224"/>
      <c r="CY74" s="176">
        <v>0</v>
      </c>
      <c r="CZ74" s="224"/>
      <c r="DA74" s="176">
        <v>15000</v>
      </c>
      <c r="DB74" s="224">
        <v>18000</v>
      </c>
      <c r="DC74" s="176">
        <v>10000</v>
      </c>
      <c r="DD74" s="224">
        <v>0</v>
      </c>
      <c r="DE74" s="176">
        <v>0</v>
      </c>
      <c r="DF74" s="224"/>
      <c r="DG74" s="176"/>
      <c r="DH74" s="224"/>
      <c r="DI74" s="176"/>
      <c r="DJ74" s="326"/>
      <c r="DK74" s="176"/>
      <c r="DL74" s="224"/>
      <c r="DM74" s="176"/>
      <c r="DN74" s="224"/>
      <c r="DO74" s="176"/>
      <c r="DP74" s="224"/>
      <c r="DQ74" s="176"/>
      <c r="DR74" s="224"/>
      <c r="DS74" s="176"/>
      <c r="DT74" s="176"/>
      <c r="DU74" s="176"/>
      <c r="DV74" s="224"/>
      <c r="DW74" s="176"/>
      <c r="DX74" s="224"/>
      <c r="DY74" s="176"/>
      <c r="DZ74" s="224"/>
      <c r="EA74" s="176"/>
      <c r="EB74" s="224"/>
      <c r="EC74" s="176">
        <v>0</v>
      </c>
      <c r="ED74" s="224"/>
      <c r="EE74" s="176"/>
      <c r="EF74" s="224"/>
      <c r="EG74" s="176"/>
      <c r="EH74" s="224"/>
      <c r="EI74" s="176">
        <v>0</v>
      </c>
      <c r="EJ74" s="224"/>
      <c r="EK74" s="176"/>
      <c r="EL74" s="176"/>
      <c r="EM74" s="224"/>
      <c r="EN74" s="176">
        <v>0</v>
      </c>
      <c r="EO74" s="224"/>
      <c r="EP74" s="176"/>
      <c r="EQ74" s="224">
        <v>0</v>
      </c>
      <c r="ER74" s="176"/>
      <c r="ES74" s="224"/>
      <c r="ET74" s="176"/>
      <c r="EU74" s="224"/>
      <c r="EV74" s="176"/>
      <c r="EW74" s="379"/>
      <c r="EX74" s="176"/>
      <c r="EY74" s="224"/>
      <c r="EZ74" s="176"/>
      <c r="FA74" s="224"/>
      <c r="FB74" s="217">
        <f>FA74+EY74+EW74+EU74+ES74+EQ74+EO74+EM74+EJ74+EH74+EF74+ED74+EB74+DZ74+DX74+DV74+DT74+DR74+DP74+DN74+DL74+DJ74+DH74+DF74+DD74+DB74+CZ74+CX74+CV74+CT74+CR74+CP74+CN74+CL74+CH74+CF74+CD74+CB74+BZ74+BX74+BT74+BR74+BP74+BN74+BL74+BJ74+BH74+BF74+BD74+BB74+AZ74+AX74+AV74+AR74+AP74+AN74+AL74+AJ74+AH74+AF74+AD74+AB74+Z74+X74+V74+T74+R74</f>
        <v>49560</v>
      </c>
      <c r="FC74" s="224">
        <f>N74-FB74</f>
        <v>75440</v>
      </c>
    </row>
    <row r="75" spans="1:159" s="347" customFormat="1" ht="45.6" customHeight="1">
      <c r="A75" s="110" t="s">
        <v>8243</v>
      </c>
      <c r="B75" s="110"/>
      <c r="C75" s="110"/>
      <c r="D75" s="105"/>
      <c r="E75" s="110"/>
      <c r="F75" s="106" t="s">
        <v>3232</v>
      </c>
      <c r="G75" s="115"/>
      <c r="H75" s="115"/>
      <c r="I75" s="115"/>
      <c r="J75" s="115"/>
      <c r="K75" s="115"/>
      <c r="L75" s="115"/>
      <c r="M75" s="115"/>
      <c r="N75" s="349"/>
      <c r="O75" s="115"/>
      <c r="P75" s="115"/>
      <c r="Q75" s="319"/>
      <c r="R75" s="224"/>
      <c r="S75" s="319"/>
      <c r="T75" s="270"/>
      <c r="U75" s="319"/>
      <c r="V75" s="270"/>
      <c r="W75" s="319"/>
      <c r="X75" s="270"/>
      <c r="Y75" s="319"/>
      <c r="Z75" s="270"/>
      <c r="AA75" s="319"/>
      <c r="AB75" s="270"/>
      <c r="AC75" s="319"/>
      <c r="AD75" s="270"/>
      <c r="AE75" s="319"/>
      <c r="AF75" s="270"/>
      <c r="AG75" s="319"/>
      <c r="AH75" s="270"/>
      <c r="AI75" s="319"/>
      <c r="AJ75" s="270"/>
      <c r="AK75" s="319"/>
      <c r="AL75" s="270"/>
      <c r="AM75" s="319"/>
      <c r="AN75" s="270"/>
      <c r="AO75" s="319"/>
      <c r="AP75" s="270"/>
      <c r="AQ75" s="319"/>
      <c r="AR75" s="270"/>
      <c r="AS75" s="319"/>
      <c r="AT75" s="319"/>
      <c r="AU75" s="176"/>
      <c r="AV75" s="270"/>
      <c r="AW75" s="319"/>
      <c r="AX75" s="270"/>
      <c r="AY75" s="319"/>
      <c r="AZ75" s="224"/>
      <c r="BA75" s="319"/>
      <c r="BB75" s="270"/>
      <c r="BC75" s="319"/>
      <c r="BD75" s="265"/>
      <c r="BE75" s="319"/>
      <c r="BF75" s="224"/>
      <c r="BG75" s="319"/>
      <c r="BH75" s="270"/>
      <c r="BI75" s="319"/>
      <c r="BJ75" s="270"/>
      <c r="BK75" s="319"/>
      <c r="BL75" s="270"/>
      <c r="BM75" s="319"/>
      <c r="BN75" s="270"/>
      <c r="BO75" s="319"/>
      <c r="BP75" s="256"/>
      <c r="BQ75" s="319"/>
      <c r="BR75" s="270"/>
      <c r="BS75" s="176"/>
      <c r="BT75" s="224"/>
      <c r="BU75" s="319"/>
      <c r="BV75" s="319"/>
      <c r="BW75" s="176"/>
      <c r="BX75" s="270"/>
      <c r="BY75" s="319"/>
      <c r="BZ75" s="234"/>
      <c r="CA75" s="319"/>
      <c r="CB75" s="270"/>
      <c r="CC75" s="319"/>
      <c r="CD75" s="224"/>
      <c r="CE75" s="319"/>
      <c r="CF75" s="224"/>
      <c r="CG75" s="319"/>
      <c r="CH75" s="270"/>
      <c r="CI75" s="319"/>
      <c r="CJ75" s="319"/>
      <c r="CK75" s="176"/>
      <c r="CL75" s="224"/>
      <c r="CM75" s="319"/>
      <c r="CN75" s="270"/>
      <c r="CO75" s="319"/>
      <c r="CP75" s="270"/>
      <c r="CQ75" s="319"/>
      <c r="CR75" s="270"/>
      <c r="CS75" s="319"/>
      <c r="CT75" s="176"/>
      <c r="CU75" s="319"/>
      <c r="CV75" s="270"/>
      <c r="CW75" s="319"/>
      <c r="CX75" s="270"/>
      <c r="CY75" s="319"/>
      <c r="CZ75" s="270"/>
      <c r="DA75" s="319"/>
      <c r="DB75" s="270"/>
      <c r="DC75" s="176"/>
      <c r="DD75" s="270"/>
      <c r="DE75" s="319"/>
      <c r="DF75" s="270"/>
      <c r="DG75" s="319"/>
      <c r="DH75" s="270"/>
      <c r="DI75" s="176"/>
      <c r="DJ75" s="345"/>
      <c r="DK75" s="319"/>
      <c r="DL75" s="270"/>
      <c r="DM75" s="319"/>
      <c r="DN75" s="270"/>
      <c r="DO75" s="176"/>
      <c r="DP75" s="270"/>
      <c r="DQ75" s="176"/>
      <c r="DR75" s="270"/>
      <c r="DS75" s="319"/>
      <c r="DT75" s="319"/>
      <c r="DU75" s="176"/>
      <c r="DV75" s="270"/>
      <c r="DW75" s="319"/>
      <c r="DX75" s="270"/>
      <c r="DY75" s="176"/>
      <c r="DZ75" s="270"/>
      <c r="EA75" s="319"/>
      <c r="EB75" s="270"/>
      <c r="EC75" s="319"/>
      <c r="ED75" s="270"/>
      <c r="EE75" s="319"/>
      <c r="EF75" s="270"/>
      <c r="EG75" s="319"/>
      <c r="EH75" s="270"/>
      <c r="EI75" s="319"/>
      <c r="EJ75" s="270"/>
      <c r="EK75" s="319"/>
      <c r="EL75" s="319"/>
      <c r="EM75" s="270"/>
      <c r="EN75" s="319"/>
      <c r="EO75" s="270"/>
      <c r="EP75" s="319"/>
      <c r="EQ75" s="224"/>
      <c r="ER75" s="319"/>
      <c r="ES75" s="270"/>
      <c r="ET75" s="319"/>
      <c r="EU75" s="270"/>
      <c r="EV75" s="319"/>
      <c r="EW75" s="378"/>
      <c r="EX75" s="176"/>
      <c r="EY75" s="224"/>
      <c r="EZ75" s="319"/>
      <c r="FA75" s="270"/>
      <c r="FB75" s="217"/>
      <c r="FC75" s="224"/>
    </row>
    <row r="76" spans="1:159" s="351" customFormat="1" ht="45.6" customHeight="1">
      <c r="A76" s="110">
        <v>50</v>
      </c>
      <c r="B76" s="110" t="s">
        <v>6212</v>
      </c>
      <c r="C76" s="110" t="s">
        <v>6224</v>
      </c>
      <c r="D76" s="110">
        <v>495</v>
      </c>
      <c r="E76" s="110">
        <v>64</v>
      </c>
      <c r="F76" s="348" t="s">
        <v>6225</v>
      </c>
      <c r="G76" s="115" t="s">
        <v>6226</v>
      </c>
      <c r="H76" s="115" t="s">
        <v>1639</v>
      </c>
      <c r="I76" s="115" t="s">
        <v>6227</v>
      </c>
      <c r="J76" s="115">
        <v>36</v>
      </c>
      <c r="K76" s="115" t="s">
        <v>6228</v>
      </c>
      <c r="L76" s="115" t="s">
        <v>6229</v>
      </c>
      <c r="M76" s="115" t="s">
        <v>10</v>
      </c>
      <c r="N76" s="349">
        <v>469000</v>
      </c>
      <c r="O76" s="115" t="s">
        <v>3073</v>
      </c>
      <c r="P76" s="115">
        <v>50</v>
      </c>
      <c r="Q76" s="176">
        <v>50000</v>
      </c>
      <c r="R76" s="224">
        <v>50000</v>
      </c>
      <c r="S76" s="176"/>
      <c r="T76" s="224"/>
      <c r="U76" s="176"/>
      <c r="V76" s="224"/>
      <c r="W76" s="176"/>
      <c r="X76" s="224"/>
      <c r="Y76" s="176">
        <v>30000</v>
      </c>
      <c r="Z76" s="224">
        <v>15000</v>
      </c>
      <c r="AA76" s="176"/>
      <c r="AB76" s="224"/>
      <c r="AC76" s="176">
        <v>0</v>
      </c>
      <c r="AD76" s="224"/>
      <c r="AE76" s="176"/>
      <c r="AF76" s="224"/>
      <c r="AG76" s="176">
        <v>6000</v>
      </c>
      <c r="AH76" s="224"/>
      <c r="AI76" s="176"/>
      <c r="AJ76" s="224"/>
      <c r="AK76" s="176">
        <v>0</v>
      </c>
      <c r="AL76" s="224"/>
      <c r="AM76" s="176">
        <v>0</v>
      </c>
      <c r="AN76" s="224"/>
      <c r="AO76" s="176"/>
      <c r="AP76" s="224"/>
      <c r="AQ76" s="176">
        <v>80000</v>
      </c>
      <c r="AR76" s="224">
        <v>56000</v>
      </c>
      <c r="AS76" s="176"/>
      <c r="AT76" s="176"/>
      <c r="AU76" s="176">
        <v>0</v>
      </c>
      <c r="AV76" s="224"/>
      <c r="AW76" s="176">
        <v>20000</v>
      </c>
      <c r="AX76" s="224">
        <v>15000</v>
      </c>
      <c r="AY76" s="176">
        <v>20000</v>
      </c>
      <c r="AZ76" s="224">
        <v>10000</v>
      </c>
      <c r="BA76" s="176"/>
      <c r="BB76" s="224"/>
      <c r="BC76" s="176">
        <v>0</v>
      </c>
      <c r="BD76" s="263"/>
      <c r="BE76" s="176">
        <v>0</v>
      </c>
      <c r="BF76" s="224">
        <v>0</v>
      </c>
      <c r="BG76" s="176">
        <v>5000</v>
      </c>
      <c r="BH76" s="224"/>
      <c r="BI76" s="176">
        <v>17000</v>
      </c>
      <c r="BJ76" s="224">
        <v>17000</v>
      </c>
      <c r="BK76" s="176">
        <v>0</v>
      </c>
      <c r="BL76" s="224"/>
      <c r="BM76" s="176">
        <v>0</v>
      </c>
      <c r="BN76" s="224"/>
      <c r="BO76" s="176">
        <v>0</v>
      </c>
      <c r="BP76" s="225"/>
      <c r="BQ76" s="176">
        <v>6000</v>
      </c>
      <c r="BR76" s="224">
        <v>6000</v>
      </c>
      <c r="BS76" s="176"/>
      <c r="BT76" s="224"/>
      <c r="BU76" s="176"/>
      <c r="BV76" s="176"/>
      <c r="BW76" s="176">
        <v>0</v>
      </c>
      <c r="BX76" s="224"/>
      <c r="BY76" s="176">
        <v>10000</v>
      </c>
      <c r="BZ76" s="177"/>
      <c r="CA76" s="176"/>
      <c r="CB76" s="224"/>
      <c r="CC76" s="176">
        <v>0</v>
      </c>
      <c r="CD76" s="224">
        <v>0</v>
      </c>
      <c r="CE76" s="176">
        <v>30000</v>
      </c>
      <c r="CF76" s="224">
        <v>30000</v>
      </c>
      <c r="CG76" s="176">
        <v>80000</v>
      </c>
      <c r="CH76" s="224">
        <v>55000</v>
      </c>
      <c r="CI76" s="176">
        <v>0</v>
      </c>
      <c r="CJ76" s="176">
        <v>0</v>
      </c>
      <c r="CK76" s="176">
        <v>0</v>
      </c>
      <c r="CL76" s="224"/>
      <c r="CM76" s="176">
        <v>5000</v>
      </c>
      <c r="CN76" s="224">
        <v>5000</v>
      </c>
      <c r="CO76" s="176">
        <v>50000</v>
      </c>
      <c r="CP76" s="224">
        <v>50000</v>
      </c>
      <c r="CQ76" s="176">
        <v>40000</v>
      </c>
      <c r="CR76" s="224">
        <v>17000</v>
      </c>
      <c r="CS76" s="176">
        <v>0</v>
      </c>
      <c r="CT76" s="176"/>
      <c r="CU76" s="176">
        <v>0</v>
      </c>
      <c r="CV76" s="224"/>
      <c r="CW76" s="176"/>
      <c r="CX76" s="224"/>
      <c r="CY76" s="176">
        <v>0</v>
      </c>
      <c r="CZ76" s="224"/>
      <c r="DA76" s="176">
        <v>0</v>
      </c>
      <c r="DB76" s="224"/>
      <c r="DC76" s="176">
        <v>20000</v>
      </c>
      <c r="DD76" s="224">
        <v>0</v>
      </c>
      <c r="DE76" s="176">
        <v>0</v>
      </c>
      <c r="DF76" s="224"/>
      <c r="DG76" s="176"/>
      <c r="DH76" s="224"/>
      <c r="DI76" s="176"/>
      <c r="DJ76" s="326"/>
      <c r="DK76" s="176"/>
      <c r="DL76" s="224"/>
      <c r="DM76" s="176"/>
      <c r="DN76" s="224"/>
      <c r="DO76" s="176"/>
      <c r="DP76" s="224"/>
      <c r="DQ76" s="176"/>
      <c r="DR76" s="224"/>
      <c r="DS76" s="176"/>
      <c r="DT76" s="176"/>
      <c r="DU76" s="176"/>
      <c r="DV76" s="224"/>
      <c r="DW76" s="176"/>
      <c r="DX76" s="224"/>
      <c r="DY76" s="176"/>
      <c r="DZ76" s="224"/>
      <c r="EA76" s="176"/>
      <c r="EB76" s="224"/>
      <c r="EC76" s="176">
        <v>0</v>
      </c>
      <c r="ED76" s="224"/>
      <c r="EE76" s="176"/>
      <c r="EF76" s="224"/>
      <c r="EG76" s="176"/>
      <c r="EH76" s="224"/>
      <c r="EI76" s="176">
        <v>0</v>
      </c>
      <c r="EJ76" s="224"/>
      <c r="EK76" s="176"/>
      <c r="EL76" s="176"/>
      <c r="EM76" s="224"/>
      <c r="EN76" s="176">
        <v>0</v>
      </c>
      <c r="EO76" s="224"/>
      <c r="EP76" s="176"/>
      <c r="EQ76" s="224">
        <v>0</v>
      </c>
      <c r="ER76" s="176"/>
      <c r="ES76" s="224"/>
      <c r="ET76" s="176"/>
      <c r="EU76" s="224"/>
      <c r="EV76" s="176"/>
      <c r="EW76" s="379"/>
      <c r="EX76" s="176">
        <v>50000</v>
      </c>
      <c r="EY76" s="225">
        <v>28980</v>
      </c>
      <c r="EZ76" s="176"/>
      <c r="FA76" s="224"/>
      <c r="FB76" s="217">
        <f t="shared" ref="FB76:FB84" si="4">FA76+EY76+EW76+EU76+ES76+EQ76+EO76+EM76+EJ76+EH76+EF76+ED76+EB76+DZ76+DX76+DV76+DT76+DR76+DP76+DN76+DL76+DJ76+DH76+DF76+DD76+DB76+CZ76+CX76+CV76+CT76+CR76+CP76+CN76+CL76+CH76+CF76+CD76+CB76+BZ76+BX76+BT76+BR76+BP76+BN76+BL76+BJ76+BH76+BF76+BD76+BB76+AZ76+AX76+AV76+AR76+AP76+AN76+AL76+AJ76+AH76+AF76+AD76+AB76+Z76+X76+V76+T76+R76</f>
        <v>354980</v>
      </c>
      <c r="FC76" s="224">
        <f t="shared" ref="FC76:FC84" si="5">N76-FB76</f>
        <v>114020</v>
      </c>
    </row>
    <row r="77" spans="1:159" s="351" customFormat="1" ht="45.6" customHeight="1">
      <c r="A77" s="110">
        <v>51</v>
      </c>
      <c r="B77" s="110" t="s">
        <v>6216</v>
      </c>
      <c r="C77" s="110" t="s">
        <v>6230</v>
      </c>
      <c r="D77" s="110">
        <v>503</v>
      </c>
      <c r="E77" s="110">
        <v>95</v>
      </c>
      <c r="F77" s="348" t="s">
        <v>6231</v>
      </c>
      <c r="G77" s="115" t="s">
        <v>6232</v>
      </c>
      <c r="H77" s="115" t="s">
        <v>116</v>
      </c>
      <c r="I77" s="115" t="s">
        <v>6233</v>
      </c>
      <c r="J77" s="115">
        <v>36</v>
      </c>
      <c r="K77" s="115" t="s">
        <v>6234</v>
      </c>
      <c r="L77" s="115" t="s">
        <v>1778</v>
      </c>
      <c r="M77" s="115" t="s">
        <v>10</v>
      </c>
      <c r="N77" s="349">
        <v>152500</v>
      </c>
      <c r="O77" s="115" t="s">
        <v>3071</v>
      </c>
      <c r="P77" s="115">
        <v>68</v>
      </c>
      <c r="Q77" s="176">
        <v>50000</v>
      </c>
      <c r="R77" s="224">
        <v>15030</v>
      </c>
      <c r="S77" s="176"/>
      <c r="T77" s="224"/>
      <c r="U77" s="176"/>
      <c r="V77" s="224"/>
      <c r="W77" s="176"/>
      <c r="X77" s="224"/>
      <c r="Y77" s="176"/>
      <c r="Z77" s="224"/>
      <c r="AA77" s="176"/>
      <c r="AB77" s="224"/>
      <c r="AC77" s="176">
        <v>0</v>
      </c>
      <c r="AD77" s="224"/>
      <c r="AE77" s="176"/>
      <c r="AF77" s="224"/>
      <c r="AG77" s="176">
        <v>0</v>
      </c>
      <c r="AH77" s="224"/>
      <c r="AI77" s="176"/>
      <c r="AJ77" s="224"/>
      <c r="AK77" s="176">
        <v>0</v>
      </c>
      <c r="AL77" s="224"/>
      <c r="AM77" s="176">
        <v>0</v>
      </c>
      <c r="AN77" s="224"/>
      <c r="AO77" s="176"/>
      <c r="AP77" s="224"/>
      <c r="AQ77" s="176"/>
      <c r="AR77" s="224"/>
      <c r="AS77" s="176"/>
      <c r="AT77" s="176"/>
      <c r="AU77" s="176">
        <v>0</v>
      </c>
      <c r="AV77" s="224"/>
      <c r="AW77" s="176"/>
      <c r="AX77" s="224"/>
      <c r="AY77" s="176"/>
      <c r="AZ77" s="224"/>
      <c r="BA77" s="176"/>
      <c r="BB77" s="224"/>
      <c r="BC77" s="176">
        <v>0</v>
      </c>
      <c r="BD77" s="263"/>
      <c r="BE77" s="176">
        <v>0</v>
      </c>
      <c r="BF77" s="224">
        <v>0</v>
      </c>
      <c r="BG77" s="176">
        <v>0</v>
      </c>
      <c r="BH77" s="224"/>
      <c r="BI77" s="176">
        <v>0</v>
      </c>
      <c r="BJ77" s="224"/>
      <c r="BK77" s="176">
        <v>20000</v>
      </c>
      <c r="BL77" s="224">
        <v>10020</v>
      </c>
      <c r="BM77" s="176">
        <v>0</v>
      </c>
      <c r="BN77" s="224"/>
      <c r="BO77" s="176">
        <v>0</v>
      </c>
      <c r="BP77" s="225"/>
      <c r="BQ77" s="176"/>
      <c r="BR77" s="224"/>
      <c r="BS77" s="176"/>
      <c r="BT77" s="224"/>
      <c r="BU77" s="176"/>
      <c r="BV77" s="176"/>
      <c r="BW77" s="176">
        <v>0</v>
      </c>
      <c r="BX77" s="224"/>
      <c r="BY77" s="176">
        <v>1000</v>
      </c>
      <c r="BZ77" s="177"/>
      <c r="CA77" s="176"/>
      <c r="CB77" s="224"/>
      <c r="CC77" s="176">
        <v>5000</v>
      </c>
      <c r="CD77" s="224">
        <v>0</v>
      </c>
      <c r="CE77" s="176">
        <v>0</v>
      </c>
      <c r="CF77" s="224"/>
      <c r="CG77" s="176">
        <v>20000</v>
      </c>
      <c r="CH77" s="224"/>
      <c r="CI77" s="176">
        <v>0</v>
      </c>
      <c r="CJ77" s="176">
        <v>0</v>
      </c>
      <c r="CK77" s="176">
        <v>0</v>
      </c>
      <c r="CL77" s="224"/>
      <c r="CM77" s="176">
        <v>5000</v>
      </c>
      <c r="CN77" s="224"/>
      <c r="CO77" s="176">
        <v>0</v>
      </c>
      <c r="CP77" s="224"/>
      <c r="CQ77" s="176">
        <v>0</v>
      </c>
      <c r="CR77" s="224"/>
      <c r="CS77" s="176">
        <v>0</v>
      </c>
      <c r="CT77" s="176"/>
      <c r="CU77" s="176">
        <v>0</v>
      </c>
      <c r="CV77" s="224"/>
      <c r="CW77" s="176">
        <v>500</v>
      </c>
      <c r="CX77" s="224">
        <v>600</v>
      </c>
      <c r="CY77" s="176">
        <v>0</v>
      </c>
      <c r="CZ77" s="224"/>
      <c r="DA77" s="176">
        <v>0</v>
      </c>
      <c r="DB77" s="224"/>
      <c r="DC77" s="176">
        <v>1000</v>
      </c>
      <c r="DD77" s="224">
        <v>0</v>
      </c>
      <c r="DE77" s="176">
        <v>0</v>
      </c>
      <c r="DF77" s="224"/>
      <c r="DG77" s="176"/>
      <c r="DH77" s="224"/>
      <c r="DI77" s="176"/>
      <c r="DJ77" s="326"/>
      <c r="DK77" s="176"/>
      <c r="DL77" s="224"/>
      <c r="DM77" s="176"/>
      <c r="DN77" s="224"/>
      <c r="DO77" s="176"/>
      <c r="DP77" s="224"/>
      <c r="DQ77" s="176"/>
      <c r="DR77" s="224"/>
      <c r="DS77" s="176"/>
      <c r="DT77" s="176"/>
      <c r="DU77" s="176"/>
      <c r="DV77" s="224"/>
      <c r="DW77" s="176"/>
      <c r="DX77" s="224"/>
      <c r="DY77" s="176"/>
      <c r="DZ77" s="224"/>
      <c r="EA77" s="176"/>
      <c r="EB77" s="224"/>
      <c r="EC77" s="176">
        <v>0</v>
      </c>
      <c r="ED77" s="224"/>
      <c r="EE77" s="176"/>
      <c r="EF77" s="224"/>
      <c r="EG77" s="176"/>
      <c r="EH77" s="224"/>
      <c r="EI77" s="176">
        <v>0</v>
      </c>
      <c r="EJ77" s="224"/>
      <c r="EK77" s="176">
        <v>50000</v>
      </c>
      <c r="EL77" s="176"/>
      <c r="EM77" s="224"/>
      <c r="EN77" s="176">
        <v>0</v>
      </c>
      <c r="EO77" s="224"/>
      <c r="EP77" s="176"/>
      <c r="EQ77" s="224">
        <v>0</v>
      </c>
      <c r="ER77" s="176"/>
      <c r="ES77" s="224"/>
      <c r="ET77" s="176"/>
      <c r="EU77" s="224"/>
      <c r="EV77" s="176"/>
      <c r="EW77" s="379"/>
      <c r="EX77" s="176">
        <v>40000</v>
      </c>
      <c r="EY77" s="225">
        <v>25980</v>
      </c>
      <c r="EZ77" s="176"/>
      <c r="FA77" s="224"/>
      <c r="FB77" s="217">
        <f t="shared" si="4"/>
        <v>51630</v>
      </c>
      <c r="FC77" s="224">
        <f t="shared" si="5"/>
        <v>100870</v>
      </c>
    </row>
    <row r="78" spans="1:159" s="351" customFormat="1" ht="45.6" customHeight="1">
      <c r="A78" s="110">
        <v>52</v>
      </c>
      <c r="B78" s="110" t="s">
        <v>6222</v>
      </c>
      <c r="C78" s="110" t="s">
        <v>6235</v>
      </c>
      <c r="D78" s="110">
        <v>503</v>
      </c>
      <c r="E78" s="110">
        <v>95</v>
      </c>
      <c r="F78" s="348" t="s">
        <v>6236</v>
      </c>
      <c r="G78" s="115" t="s">
        <v>6232</v>
      </c>
      <c r="H78" s="115" t="s">
        <v>704</v>
      </c>
      <c r="I78" s="115" t="s">
        <v>6233</v>
      </c>
      <c r="J78" s="115">
        <v>36</v>
      </c>
      <c r="K78" s="115" t="s">
        <v>6237</v>
      </c>
      <c r="L78" s="115" t="s">
        <v>1778</v>
      </c>
      <c r="M78" s="115" t="s">
        <v>10</v>
      </c>
      <c r="N78" s="349">
        <v>309000</v>
      </c>
      <c r="O78" s="115" t="s">
        <v>3071</v>
      </c>
      <c r="P78" s="115">
        <v>68</v>
      </c>
      <c r="Q78" s="176">
        <v>0</v>
      </c>
      <c r="R78" s="224"/>
      <c r="S78" s="176"/>
      <c r="T78" s="224"/>
      <c r="U78" s="176"/>
      <c r="V78" s="224"/>
      <c r="W78" s="176"/>
      <c r="X78" s="224"/>
      <c r="Y78" s="176"/>
      <c r="Z78" s="224"/>
      <c r="AA78" s="176"/>
      <c r="AB78" s="224"/>
      <c r="AC78" s="176">
        <v>0</v>
      </c>
      <c r="AD78" s="224"/>
      <c r="AE78" s="176"/>
      <c r="AF78" s="224"/>
      <c r="AG78" s="176">
        <v>0</v>
      </c>
      <c r="AH78" s="224"/>
      <c r="AI78" s="176"/>
      <c r="AJ78" s="224"/>
      <c r="AK78" s="176">
        <v>1000</v>
      </c>
      <c r="AL78" s="224"/>
      <c r="AM78" s="176">
        <v>0</v>
      </c>
      <c r="AN78" s="224"/>
      <c r="AO78" s="176"/>
      <c r="AP78" s="224"/>
      <c r="AQ78" s="176"/>
      <c r="AR78" s="224"/>
      <c r="AS78" s="176"/>
      <c r="AT78" s="176"/>
      <c r="AU78" s="176">
        <v>0</v>
      </c>
      <c r="AV78" s="224"/>
      <c r="AW78" s="176">
        <v>1000</v>
      </c>
      <c r="AX78" s="224">
        <v>300</v>
      </c>
      <c r="AY78" s="176"/>
      <c r="AZ78" s="224"/>
      <c r="BA78" s="176"/>
      <c r="BB78" s="224"/>
      <c r="BC78" s="176">
        <v>10000</v>
      </c>
      <c r="BD78" s="263">
        <v>6000</v>
      </c>
      <c r="BE78" s="176">
        <v>0</v>
      </c>
      <c r="BF78" s="224">
        <v>0</v>
      </c>
      <c r="BG78" s="176">
        <v>0</v>
      </c>
      <c r="BH78" s="224"/>
      <c r="BI78" s="176">
        <v>0</v>
      </c>
      <c r="BJ78" s="224"/>
      <c r="BK78" s="176">
        <v>30000</v>
      </c>
      <c r="BL78" s="224">
        <v>9990</v>
      </c>
      <c r="BM78" s="176">
        <v>0</v>
      </c>
      <c r="BN78" s="224"/>
      <c r="BO78" s="176">
        <v>5000</v>
      </c>
      <c r="BP78" s="225"/>
      <c r="BQ78" s="176"/>
      <c r="BR78" s="224"/>
      <c r="BS78" s="176"/>
      <c r="BT78" s="224"/>
      <c r="BU78" s="176"/>
      <c r="BV78" s="176"/>
      <c r="BW78" s="176">
        <v>0</v>
      </c>
      <c r="BX78" s="224"/>
      <c r="BY78" s="176">
        <v>1000</v>
      </c>
      <c r="BZ78" s="177"/>
      <c r="CA78" s="176"/>
      <c r="CB78" s="224"/>
      <c r="CC78" s="176">
        <v>5000</v>
      </c>
      <c r="CD78" s="224">
        <v>0</v>
      </c>
      <c r="CE78" s="176">
        <v>20000</v>
      </c>
      <c r="CF78" s="224">
        <v>17670</v>
      </c>
      <c r="CG78" s="176"/>
      <c r="CH78" s="224"/>
      <c r="CI78" s="176">
        <v>0</v>
      </c>
      <c r="CJ78" s="176">
        <v>0</v>
      </c>
      <c r="CK78" s="176">
        <v>0</v>
      </c>
      <c r="CL78" s="224"/>
      <c r="CM78" s="176"/>
      <c r="CN78" s="224"/>
      <c r="CO78" s="176">
        <v>5000</v>
      </c>
      <c r="CP78" s="224">
        <v>300</v>
      </c>
      <c r="CQ78" s="176">
        <v>0</v>
      </c>
      <c r="CR78" s="224"/>
      <c r="CS78" s="176">
        <v>0</v>
      </c>
      <c r="CT78" s="176"/>
      <c r="CU78" s="176">
        <v>50000</v>
      </c>
      <c r="CV78" s="224"/>
      <c r="CW78" s="176">
        <v>2000</v>
      </c>
      <c r="CX78" s="224">
        <v>510</v>
      </c>
      <c r="CY78" s="176">
        <v>0</v>
      </c>
      <c r="CZ78" s="224"/>
      <c r="DA78" s="176">
        <v>7000</v>
      </c>
      <c r="DB78" s="224">
        <v>4200</v>
      </c>
      <c r="DC78" s="176">
        <v>2000</v>
      </c>
      <c r="DD78" s="224">
        <v>1980</v>
      </c>
      <c r="DE78" s="176">
        <v>0</v>
      </c>
      <c r="DF78" s="224"/>
      <c r="DG78" s="176"/>
      <c r="DH78" s="224"/>
      <c r="DI78" s="176"/>
      <c r="DJ78" s="326"/>
      <c r="DK78" s="176"/>
      <c r="DL78" s="224"/>
      <c r="DM78" s="176"/>
      <c r="DN78" s="224"/>
      <c r="DO78" s="176">
        <v>150000</v>
      </c>
      <c r="DP78" s="224">
        <v>6510</v>
      </c>
      <c r="DQ78" s="176"/>
      <c r="DR78" s="224"/>
      <c r="DS78" s="176"/>
      <c r="DT78" s="176"/>
      <c r="DU78" s="176"/>
      <c r="DV78" s="224"/>
      <c r="DW78" s="176"/>
      <c r="DX78" s="224"/>
      <c r="DY78" s="176"/>
      <c r="DZ78" s="224"/>
      <c r="EA78" s="176"/>
      <c r="EB78" s="224"/>
      <c r="EC78" s="176">
        <v>0</v>
      </c>
      <c r="ED78" s="224"/>
      <c r="EE78" s="176"/>
      <c r="EF78" s="224"/>
      <c r="EG78" s="176"/>
      <c r="EH78" s="224"/>
      <c r="EI78" s="176">
        <v>0</v>
      </c>
      <c r="EJ78" s="224"/>
      <c r="EK78" s="176"/>
      <c r="EL78" s="176"/>
      <c r="EM78" s="224"/>
      <c r="EN78" s="176">
        <v>0</v>
      </c>
      <c r="EO78" s="224"/>
      <c r="EP78" s="176"/>
      <c r="EQ78" s="224">
        <v>0</v>
      </c>
      <c r="ER78" s="176"/>
      <c r="ES78" s="224"/>
      <c r="ET78" s="176">
        <v>20000</v>
      </c>
      <c r="EU78" s="224">
        <v>0</v>
      </c>
      <c r="EV78" s="176"/>
      <c r="EW78" s="379"/>
      <c r="EX78" s="176"/>
      <c r="EY78" s="224"/>
      <c r="EZ78" s="176"/>
      <c r="FA78" s="224"/>
      <c r="FB78" s="217">
        <f t="shared" si="4"/>
        <v>47460</v>
      </c>
      <c r="FC78" s="224">
        <f t="shared" si="5"/>
        <v>261540</v>
      </c>
    </row>
    <row r="79" spans="1:159" s="351" customFormat="1" ht="45.6" customHeight="1">
      <c r="A79" s="110">
        <v>53</v>
      </c>
      <c r="B79" s="110" t="s">
        <v>6224</v>
      </c>
      <c r="C79" s="110" t="s">
        <v>6238</v>
      </c>
      <c r="D79" s="117">
        <v>515</v>
      </c>
      <c r="E79" s="110">
        <v>406</v>
      </c>
      <c r="F79" s="348" t="s">
        <v>6239</v>
      </c>
      <c r="G79" s="115" t="s">
        <v>1885</v>
      </c>
      <c r="H79" s="115" t="s">
        <v>18</v>
      </c>
      <c r="I79" s="115" t="s">
        <v>6240</v>
      </c>
      <c r="J79" s="115">
        <v>36</v>
      </c>
      <c r="K79" s="115" t="s">
        <v>6241</v>
      </c>
      <c r="L79" s="115" t="s">
        <v>1778</v>
      </c>
      <c r="M79" s="115" t="s">
        <v>10</v>
      </c>
      <c r="N79" s="349">
        <v>1537000</v>
      </c>
      <c r="O79" s="115" t="s">
        <v>3106</v>
      </c>
      <c r="P79" s="115">
        <v>76</v>
      </c>
      <c r="Q79" s="176">
        <v>50000</v>
      </c>
      <c r="R79" s="224">
        <v>5010</v>
      </c>
      <c r="S79" s="176"/>
      <c r="T79" s="224"/>
      <c r="U79" s="176"/>
      <c r="V79" s="224"/>
      <c r="W79" s="176"/>
      <c r="X79" s="224"/>
      <c r="Y79" s="176"/>
      <c r="Z79" s="224"/>
      <c r="AA79" s="176">
        <v>30000</v>
      </c>
      <c r="AB79" s="224"/>
      <c r="AC79" s="176">
        <v>0</v>
      </c>
      <c r="AD79" s="224"/>
      <c r="AE79" s="176"/>
      <c r="AF79" s="224"/>
      <c r="AG79" s="176">
        <v>24000</v>
      </c>
      <c r="AH79" s="224"/>
      <c r="AI79" s="176"/>
      <c r="AJ79" s="224"/>
      <c r="AK79" s="176">
        <v>1000</v>
      </c>
      <c r="AL79" s="224"/>
      <c r="AM79" s="176">
        <v>0</v>
      </c>
      <c r="AN79" s="224"/>
      <c r="AO79" s="176"/>
      <c r="AP79" s="224"/>
      <c r="AQ79" s="176"/>
      <c r="AR79" s="224"/>
      <c r="AS79" s="176"/>
      <c r="AT79" s="176"/>
      <c r="AU79" s="176">
        <v>0</v>
      </c>
      <c r="AV79" s="224"/>
      <c r="AW79" s="176"/>
      <c r="AX79" s="224"/>
      <c r="AY79" s="176"/>
      <c r="AZ79" s="224"/>
      <c r="BA79" s="176">
        <v>52000</v>
      </c>
      <c r="BB79" s="224">
        <v>0</v>
      </c>
      <c r="BC79" s="176">
        <v>0</v>
      </c>
      <c r="BD79" s="263"/>
      <c r="BE79" s="176">
        <v>0</v>
      </c>
      <c r="BF79" s="224">
        <v>0</v>
      </c>
      <c r="BG79" s="176">
        <v>0</v>
      </c>
      <c r="BH79" s="224"/>
      <c r="BI79" s="176">
        <v>0</v>
      </c>
      <c r="BJ79" s="224"/>
      <c r="BK79" s="176">
        <v>0</v>
      </c>
      <c r="BL79" s="224"/>
      <c r="BM79" s="176">
        <v>20000</v>
      </c>
      <c r="BN79" s="224"/>
      <c r="BO79" s="176">
        <v>10000</v>
      </c>
      <c r="BP79" s="225">
        <v>990</v>
      </c>
      <c r="BQ79" s="176">
        <v>30000</v>
      </c>
      <c r="BR79" s="224"/>
      <c r="BS79" s="176">
        <v>8000</v>
      </c>
      <c r="BT79" s="224">
        <v>3990</v>
      </c>
      <c r="BU79" s="176"/>
      <c r="BV79" s="176"/>
      <c r="BW79" s="176">
        <v>0</v>
      </c>
      <c r="BX79" s="224"/>
      <c r="BY79" s="176">
        <v>20000</v>
      </c>
      <c r="BZ79" s="177">
        <v>11340</v>
      </c>
      <c r="CA79" s="176">
        <v>50000</v>
      </c>
      <c r="CB79" s="224"/>
      <c r="CC79" s="176">
        <v>30000</v>
      </c>
      <c r="CD79" s="224">
        <v>0</v>
      </c>
      <c r="CE79" s="176">
        <v>80000</v>
      </c>
      <c r="CF79" s="224">
        <v>39000</v>
      </c>
      <c r="CG79" s="176"/>
      <c r="CH79" s="224"/>
      <c r="CI79" s="176">
        <v>0</v>
      </c>
      <c r="CJ79" s="176">
        <v>0</v>
      </c>
      <c r="CK79" s="176">
        <v>0</v>
      </c>
      <c r="CL79" s="224"/>
      <c r="CM79" s="176"/>
      <c r="CN79" s="224"/>
      <c r="CO79" s="176">
        <v>0</v>
      </c>
      <c r="CP79" s="224"/>
      <c r="CQ79" s="176">
        <v>0</v>
      </c>
      <c r="CR79" s="224"/>
      <c r="CS79" s="176">
        <v>60000</v>
      </c>
      <c r="CT79" s="176">
        <v>15000</v>
      </c>
      <c r="CU79" s="176">
        <v>50000</v>
      </c>
      <c r="CV79" s="224"/>
      <c r="CW79" s="176">
        <v>20000</v>
      </c>
      <c r="CX79" s="224">
        <v>6990</v>
      </c>
      <c r="CY79" s="176">
        <v>0</v>
      </c>
      <c r="CZ79" s="224"/>
      <c r="DA79" s="176">
        <v>60000</v>
      </c>
      <c r="DB79" s="224">
        <v>22680</v>
      </c>
      <c r="DC79" s="176">
        <v>10000</v>
      </c>
      <c r="DD79" s="224">
        <v>10000</v>
      </c>
      <c r="DE79" s="176">
        <v>0</v>
      </c>
      <c r="DF79" s="224"/>
      <c r="DG79" s="176">
        <v>200000</v>
      </c>
      <c r="DH79" s="224">
        <v>67800</v>
      </c>
      <c r="DI79" s="176">
        <v>20000</v>
      </c>
      <c r="DJ79" s="326"/>
      <c r="DK79" s="176"/>
      <c r="DL79" s="224"/>
      <c r="DM79" s="176">
        <v>150000</v>
      </c>
      <c r="DN79" s="224">
        <v>60360</v>
      </c>
      <c r="DO79" s="176"/>
      <c r="DP79" s="224"/>
      <c r="DQ79" s="176"/>
      <c r="DR79" s="224"/>
      <c r="DS79" s="176">
        <v>12000</v>
      </c>
      <c r="DT79" s="224">
        <v>14400</v>
      </c>
      <c r="DU79" s="176"/>
      <c r="DV79" s="224"/>
      <c r="DW79" s="176"/>
      <c r="DX79" s="224"/>
      <c r="DY79" s="176">
        <v>150000</v>
      </c>
      <c r="DZ79" s="224"/>
      <c r="EA79" s="176">
        <v>180000</v>
      </c>
      <c r="EB79" s="224">
        <v>79380</v>
      </c>
      <c r="EC79" s="176">
        <v>0</v>
      </c>
      <c r="ED79" s="224"/>
      <c r="EE79" s="176"/>
      <c r="EF79" s="224"/>
      <c r="EG79" s="176"/>
      <c r="EH79" s="224"/>
      <c r="EI79" s="176">
        <v>10000</v>
      </c>
      <c r="EJ79" s="224">
        <v>3000</v>
      </c>
      <c r="EK79" s="176">
        <v>20000</v>
      </c>
      <c r="EL79" s="176"/>
      <c r="EM79" s="224"/>
      <c r="EN79" s="176">
        <v>30000</v>
      </c>
      <c r="EO79" s="224">
        <v>30000</v>
      </c>
      <c r="EP79" s="176">
        <v>30000</v>
      </c>
      <c r="EQ79" s="224">
        <v>0</v>
      </c>
      <c r="ER79" s="176">
        <v>30000</v>
      </c>
      <c r="ES79" s="224">
        <v>15000</v>
      </c>
      <c r="ET79" s="176"/>
      <c r="EU79" s="224"/>
      <c r="EV79" s="176"/>
      <c r="EW79" s="379"/>
      <c r="EX79" s="176"/>
      <c r="EY79" s="224"/>
      <c r="EZ79" s="176">
        <v>50000</v>
      </c>
      <c r="FA79" s="224">
        <v>30000</v>
      </c>
      <c r="FB79" s="217">
        <f t="shared" si="4"/>
        <v>414940</v>
      </c>
      <c r="FC79" s="224">
        <f t="shared" si="5"/>
        <v>1122060</v>
      </c>
    </row>
    <row r="80" spans="1:159" s="351" customFormat="1" ht="45.6" customHeight="1">
      <c r="A80" s="110">
        <v>54</v>
      </c>
      <c r="B80" s="110" t="s">
        <v>6230</v>
      </c>
      <c r="C80" s="110" t="s">
        <v>6242</v>
      </c>
      <c r="D80" s="117">
        <v>515</v>
      </c>
      <c r="E80" s="110">
        <v>406</v>
      </c>
      <c r="F80" s="348" t="s">
        <v>6243</v>
      </c>
      <c r="G80" s="115" t="s">
        <v>1885</v>
      </c>
      <c r="H80" s="115" t="s">
        <v>16</v>
      </c>
      <c r="I80" s="115" t="s">
        <v>6240</v>
      </c>
      <c r="J80" s="115">
        <v>36</v>
      </c>
      <c r="K80" s="115" t="s">
        <v>6244</v>
      </c>
      <c r="L80" s="115" t="s">
        <v>1778</v>
      </c>
      <c r="M80" s="115" t="s">
        <v>10</v>
      </c>
      <c r="N80" s="349">
        <v>606000</v>
      </c>
      <c r="O80" s="115" t="s">
        <v>3106</v>
      </c>
      <c r="P80" s="115">
        <v>76</v>
      </c>
      <c r="Q80" s="176">
        <v>50000</v>
      </c>
      <c r="R80" s="224">
        <v>5010</v>
      </c>
      <c r="S80" s="176"/>
      <c r="T80" s="224"/>
      <c r="U80" s="176"/>
      <c r="V80" s="224"/>
      <c r="W80" s="176"/>
      <c r="X80" s="224"/>
      <c r="Y80" s="176"/>
      <c r="Z80" s="224"/>
      <c r="AA80" s="176"/>
      <c r="AB80" s="224"/>
      <c r="AC80" s="176">
        <v>0</v>
      </c>
      <c r="AD80" s="224"/>
      <c r="AE80" s="176"/>
      <c r="AF80" s="224"/>
      <c r="AG80" s="176">
        <v>0</v>
      </c>
      <c r="AH80" s="224"/>
      <c r="AI80" s="176"/>
      <c r="AJ80" s="224"/>
      <c r="AK80" s="176">
        <v>0</v>
      </c>
      <c r="AL80" s="224"/>
      <c r="AM80" s="176">
        <v>0</v>
      </c>
      <c r="AN80" s="224"/>
      <c r="AO80" s="176"/>
      <c r="AP80" s="224"/>
      <c r="AQ80" s="176"/>
      <c r="AR80" s="224"/>
      <c r="AS80" s="176"/>
      <c r="AT80" s="176"/>
      <c r="AU80" s="176">
        <v>0</v>
      </c>
      <c r="AV80" s="224"/>
      <c r="AW80" s="176"/>
      <c r="AX80" s="224"/>
      <c r="AY80" s="176"/>
      <c r="AZ80" s="224"/>
      <c r="BA80" s="176"/>
      <c r="BB80" s="224"/>
      <c r="BC80" s="176">
        <v>0</v>
      </c>
      <c r="BD80" s="263">
        <v>30000</v>
      </c>
      <c r="BE80" s="176">
        <v>150000</v>
      </c>
      <c r="BF80" s="224">
        <v>0</v>
      </c>
      <c r="BG80" s="176">
        <v>5000</v>
      </c>
      <c r="BH80" s="224">
        <v>6000</v>
      </c>
      <c r="BI80" s="176">
        <v>0</v>
      </c>
      <c r="BJ80" s="224"/>
      <c r="BK80" s="176">
        <v>30000</v>
      </c>
      <c r="BL80" s="224">
        <v>36000</v>
      </c>
      <c r="BM80" s="176">
        <v>0</v>
      </c>
      <c r="BN80" s="224"/>
      <c r="BO80" s="176">
        <v>0</v>
      </c>
      <c r="BP80" s="225"/>
      <c r="BQ80" s="176"/>
      <c r="BR80" s="224"/>
      <c r="BS80" s="176"/>
      <c r="BT80" s="224"/>
      <c r="BU80" s="176"/>
      <c r="BV80" s="176"/>
      <c r="BW80" s="176">
        <v>0</v>
      </c>
      <c r="BX80" s="224"/>
      <c r="BY80" s="176">
        <v>0</v>
      </c>
      <c r="BZ80" s="177"/>
      <c r="CA80" s="176"/>
      <c r="CB80" s="224"/>
      <c r="CC80" s="176">
        <v>30000</v>
      </c>
      <c r="CD80" s="224">
        <v>0</v>
      </c>
      <c r="CE80" s="176">
        <v>0</v>
      </c>
      <c r="CF80" s="224"/>
      <c r="CG80" s="176"/>
      <c r="CH80" s="224"/>
      <c r="CI80" s="176">
        <v>0</v>
      </c>
      <c r="CJ80" s="176">
        <v>0</v>
      </c>
      <c r="CK80" s="176">
        <v>0</v>
      </c>
      <c r="CL80" s="224"/>
      <c r="CM80" s="176">
        <v>30000</v>
      </c>
      <c r="CN80" s="224">
        <v>22680</v>
      </c>
      <c r="CO80" s="176">
        <v>0</v>
      </c>
      <c r="CP80" s="224"/>
      <c r="CQ80" s="176">
        <v>0</v>
      </c>
      <c r="CR80" s="224"/>
      <c r="CS80" s="176">
        <v>30000</v>
      </c>
      <c r="CT80" s="176">
        <v>12000</v>
      </c>
      <c r="CU80" s="176">
        <v>0</v>
      </c>
      <c r="CV80" s="224"/>
      <c r="CW80" s="176"/>
      <c r="CX80" s="224"/>
      <c r="CY80" s="176">
        <v>0</v>
      </c>
      <c r="CZ80" s="224"/>
      <c r="DA80" s="176">
        <v>0</v>
      </c>
      <c r="DB80" s="224"/>
      <c r="DC80" s="176">
        <v>3000</v>
      </c>
      <c r="DD80" s="224">
        <v>3000</v>
      </c>
      <c r="DE80" s="176">
        <v>0</v>
      </c>
      <c r="DF80" s="224"/>
      <c r="DG80" s="176">
        <v>10000</v>
      </c>
      <c r="DH80" s="224">
        <v>0</v>
      </c>
      <c r="DI80" s="176"/>
      <c r="DJ80" s="326"/>
      <c r="DK80" s="176">
        <v>5000</v>
      </c>
      <c r="DL80" s="224">
        <v>5000</v>
      </c>
      <c r="DM80" s="176">
        <v>80000</v>
      </c>
      <c r="DN80" s="224">
        <v>46980</v>
      </c>
      <c r="DO80" s="176"/>
      <c r="DP80" s="224"/>
      <c r="DQ80" s="176"/>
      <c r="DR80" s="224"/>
      <c r="DS80" s="176">
        <v>8000</v>
      </c>
      <c r="DT80" s="224">
        <v>9600</v>
      </c>
      <c r="DU80" s="176"/>
      <c r="DV80" s="224"/>
      <c r="DW80" s="176"/>
      <c r="DX80" s="224"/>
      <c r="DY80" s="176">
        <v>40000</v>
      </c>
      <c r="DZ80" s="224">
        <v>43500</v>
      </c>
      <c r="EA80" s="176"/>
      <c r="EB80" s="224"/>
      <c r="EC80" s="176">
        <v>0</v>
      </c>
      <c r="ED80" s="224"/>
      <c r="EE80" s="176">
        <v>5000</v>
      </c>
      <c r="EF80" s="224">
        <v>3000</v>
      </c>
      <c r="EG80" s="176"/>
      <c r="EH80" s="224"/>
      <c r="EI80" s="176">
        <v>0</v>
      </c>
      <c r="EJ80" s="224"/>
      <c r="EK80" s="176">
        <v>30000</v>
      </c>
      <c r="EL80" s="176"/>
      <c r="EM80" s="224"/>
      <c r="EN80" s="176">
        <v>0</v>
      </c>
      <c r="EO80" s="224"/>
      <c r="EP80" s="176">
        <v>30000</v>
      </c>
      <c r="EQ80" s="224">
        <v>30000</v>
      </c>
      <c r="ER80" s="176">
        <v>30000</v>
      </c>
      <c r="ES80" s="224">
        <v>9990</v>
      </c>
      <c r="ET80" s="176"/>
      <c r="EU80" s="224"/>
      <c r="EV80" s="176"/>
      <c r="EW80" s="379"/>
      <c r="EX80" s="176"/>
      <c r="EY80" s="224"/>
      <c r="EZ80" s="176"/>
      <c r="FA80" s="224"/>
      <c r="FB80" s="217">
        <f t="shared" si="4"/>
        <v>262760</v>
      </c>
      <c r="FC80" s="224">
        <f t="shared" si="5"/>
        <v>343240</v>
      </c>
    </row>
    <row r="81" spans="1:159" s="351" customFormat="1" ht="45.6" customHeight="1">
      <c r="A81" s="110">
        <v>55</v>
      </c>
      <c r="B81" s="110" t="s">
        <v>6235</v>
      </c>
      <c r="C81" s="110" t="s">
        <v>6245</v>
      </c>
      <c r="D81" s="357">
        <v>517</v>
      </c>
      <c r="E81" s="110">
        <v>455</v>
      </c>
      <c r="F81" s="348" t="s">
        <v>6246</v>
      </c>
      <c r="G81" s="115" t="s">
        <v>4370</v>
      </c>
      <c r="H81" s="115" t="s">
        <v>454</v>
      </c>
      <c r="I81" s="115" t="s">
        <v>6247</v>
      </c>
      <c r="J81" s="115" t="s">
        <v>947</v>
      </c>
      <c r="K81" s="115" t="s">
        <v>6248</v>
      </c>
      <c r="L81" s="115" t="s">
        <v>2271</v>
      </c>
      <c r="M81" s="115" t="s">
        <v>10</v>
      </c>
      <c r="N81" s="349">
        <v>90000</v>
      </c>
      <c r="O81" s="115" t="s">
        <v>3101</v>
      </c>
      <c r="P81" s="115">
        <v>108</v>
      </c>
      <c r="Q81" s="176">
        <v>0</v>
      </c>
      <c r="R81" s="224"/>
      <c r="S81" s="176"/>
      <c r="T81" s="224"/>
      <c r="U81" s="176"/>
      <c r="V81" s="224"/>
      <c r="W81" s="176"/>
      <c r="X81" s="224"/>
      <c r="Y81" s="176"/>
      <c r="Z81" s="224"/>
      <c r="AA81" s="176">
        <v>20000</v>
      </c>
      <c r="AB81" s="224"/>
      <c r="AC81" s="176">
        <v>0</v>
      </c>
      <c r="AD81" s="224"/>
      <c r="AE81" s="176"/>
      <c r="AF81" s="224"/>
      <c r="AG81" s="176">
        <v>0</v>
      </c>
      <c r="AH81" s="224"/>
      <c r="AI81" s="176"/>
      <c r="AJ81" s="224"/>
      <c r="AK81" s="176">
        <v>0</v>
      </c>
      <c r="AL81" s="224"/>
      <c r="AM81" s="176">
        <v>0</v>
      </c>
      <c r="AN81" s="224"/>
      <c r="AO81" s="176"/>
      <c r="AP81" s="224"/>
      <c r="AQ81" s="176"/>
      <c r="AR81" s="224"/>
      <c r="AS81" s="176"/>
      <c r="AT81" s="176"/>
      <c r="AU81" s="176">
        <v>0</v>
      </c>
      <c r="AV81" s="224"/>
      <c r="AW81" s="176"/>
      <c r="AX81" s="224"/>
      <c r="AY81" s="176"/>
      <c r="AZ81" s="224"/>
      <c r="BA81" s="176"/>
      <c r="BB81" s="224"/>
      <c r="BC81" s="176">
        <v>0</v>
      </c>
      <c r="BD81" s="263"/>
      <c r="BE81" s="176">
        <v>0</v>
      </c>
      <c r="BF81" s="224">
        <v>0</v>
      </c>
      <c r="BG81" s="176">
        <v>0</v>
      </c>
      <c r="BH81" s="224"/>
      <c r="BI81" s="176">
        <v>0</v>
      </c>
      <c r="BJ81" s="224"/>
      <c r="BK81" s="176">
        <v>0</v>
      </c>
      <c r="BL81" s="224"/>
      <c r="BM81" s="176">
        <v>20000</v>
      </c>
      <c r="BN81" s="224"/>
      <c r="BO81" s="176">
        <v>10000</v>
      </c>
      <c r="BP81" s="225">
        <v>990</v>
      </c>
      <c r="BQ81" s="176"/>
      <c r="BR81" s="224"/>
      <c r="BS81" s="176"/>
      <c r="BT81" s="224"/>
      <c r="BU81" s="176"/>
      <c r="BV81" s="176"/>
      <c r="BW81" s="176">
        <v>0</v>
      </c>
      <c r="BX81" s="224"/>
      <c r="BY81" s="176">
        <v>0</v>
      </c>
      <c r="BZ81" s="177"/>
      <c r="CA81" s="176"/>
      <c r="CB81" s="224"/>
      <c r="CC81" s="176">
        <v>20000</v>
      </c>
      <c r="CD81" s="224">
        <v>0</v>
      </c>
      <c r="CE81" s="176">
        <v>0</v>
      </c>
      <c r="CF81" s="224"/>
      <c r="CG81" s="176"/>
      <c r="CH81" s="224"/>
      <c r="CI81" s="176">
        <v>0</v>
      </c>
      <c r="CJ81" s="176">
        <v>0</v>
      </c>
      <c r="CK81" s="176">
        <v>0</v>
      </c>
      <c r="CL81" s="224"/>
      <c r="CM81" s="176"/>
      <c r="CN81" s="224"/>
      <c r="CO81" s="176">
        <v>0</v>
      </c>
      <c r="CP81" s="224"/>
      <c r="CQ81" s="176">
        <v>0</v>
      </c>
      <c r="CR81" s="224"/>
      <c r="CS81" s="176">
        <v>0</v>
      </c>
      <c r="CT81" s="176"/>
      <c r="CU81" s="176">
        <v>0</v>
      </c>
      <c r="CV81" s="224"/>
      <c r="CW81" s="176"/>
      <c r="CX81" s="224"/>
      <c r="CY81" s="176">
        <v>0</v>
      </c>
      <c r="CZ81" s="224"/>
      <c r="DA81" s="176">
        <v>0</v>
      </c>
      <c r="DB81" s="224"/>
      <c r="DC81" s="176">
        <v>20000</v>
      </c>
      <c r="DD81" s="224">
        <v>15000</v>
      </c>
      <c r="DE81" s="176">
        <v>0</v>
      </c>
      <c r="DF81" s="224"/>
      <c r="DG81" s="176"/>
      <c r="DH81" s="224"/>
      <c r="DI81" s="176"/>
      <c r="DJ81" s="326"/>
      <c r="DK81" s="176"/>
      <c r="DL81" s="224"/>
      <c r="DM81" s="176"/>
      <c r="DN81" s="224"/>
      <c r="DO81" s="176"/>
      <c r="DP81" s="224"/>
      <c r="DQ81" s="176"/>
      <c r="DR81" s="224"/>
      <c r="DS81" s="176"/>
      <c r="DT81" s="176"/>
      <c r="DU81" s="176"/>
      <c r="DV81" s="224"/>
      <c r="DW81" s="176"/>
      <c r="DX81" s="224"/>
      <c r="DY81" s="176"/>
      <c r="DZ81" s="224"/>
      <c r="EA81" s="176"/>
      <c r="EB81" s="224"/>
      <c r="EC81" s="176">
        <v>0</v>
      </c>
      <c r="ED81" s="224"/>
      <c r="EE81" s="176"/>
      <c r="EF81" s="224"/>
      <c r="EG81" s="176"/>
      <c r="EH81" s="224"/>
      <c r="EI81" s="176">
        <v>0</v>
      </c>
      <c r="EJ81" s="224"/>
      <c r="EK81" s="176"/>
      <c r="EL81" s="176"/>
      <c r="EM81" s="224"/>
      <c r="EN81" s="176">
        <v>0</v>
      </c>
      <c r="EO81" s="224"/>
      <c r="EP81" s="176"/>
      <c r="EQ81" s="224">
        <v>0</v>
      </c>
      <c r="ER81" s="176"/>
      <c r="ES81" s="224"/>
      <c r="ET81" s="176"/>
      <c r="EU81" s="224"/>
      <c r="EV81" s="176"/>
      <c r="EW81" s="379"/>
      <c r="EX81" s="176"/>
      <c r="EY81" s="224"/>
      <c r="EZ81" s="176"/>
      <c r="FA81" s="224"/>
      <c r="FB81" s="217">
        <f t="shared" si="4"/>
        <v>15990</v>
      </c>
      <c r="FC81" s="224">
        <f t="shared" si="5"/>
        <v>74010</v>
      </c>
    </row>
    <row r="82" spans="1:159" s="390" customFormat="1" ht="45.6" customHeight="1">
      <c r="A82" s="118">
        <v>56</v>
      </c>
      <c r="B82" s="118" t="s">
        <v>6238</v>
      </c>
      <c r="C82" s="110" t="s">
        <v>6249</v>
      </c>
      <c r="D82" s="110">
        <v>526</v>
      </c>
      <c r="E82" s="110">
        <v>671</v>
      </c>
      <c r="F82" s="382" t="s">
        <v>6250</v>
      </c>
      <c r="G82" s="383" t="s">
        <v>4387</v>
      </c>
      <c r="H82" s="383" t="s">
        <v>16</v>
      </c>
      <c r="I82" s="115" t="s">
        <v>6251</v>
      </c>
      <c r="J82" s="115">
        <v>36</v>
      </c>
      <c r="K82" s="383" t="s">
        <v>6252</v>
      </c>
      <c r="L82" s="383" t="s">
        <v>1778</v>
      </c>
      <c r="M82" s="383" t="s">
        <v>10</v>
      </c>
      <c r="N82" s="384">
        <v>105000</v>
      </c>
      <c r="O82" s="383" t="s">
        <v>3106</v>
      </c>
      <c r="P82" s="115">
        <v>76</v>
      </c>
      <c r="Q82" s="323">
        <v>0</v>
      </c>
      <c r="R82" s="353"/>
      <c r="S82" s="323"/>
      <c r="T82" s="353"/>
      <c r="U82" s="323"/>
      <c r="V82" s="353"/>
      <c r="W82" s="323"/>
      <c r="X82" s="353"/>
      <c r="Y82" s="323"/>
      <c r="Z82" s="353"/>
      <c r="AA82" s="323"/>
      <c r="AB82" s="353"/>
      <c r="AC82" s="323">
        <v>0</v>
      </c>
      <c r="AD82" s="353"/>
      <c r="AE82" s="323"/>
      <c r="AF82" s="353"/>
      <c r="AG82" s="323">
        <v>6000</v>
      </c>
      <c r="AH82" s="353"/>
      <c r="AI82" s="323"/>
      <c r="AJ82" s="353"/>
      <c r="AK82" s="323">
        <v>0</v>
      </c>
      <c r="AL82" s="353"/>
      <c r="AM82" s="323">
        <v>0</v>
      </c>
      <c r="AN82" s="353"/>
      <c r="AO82" s="323"/>
      <c r="AP82" s="353"/>
      <c r="AQ82" s="323"/>
      <c r="AR82" s="353"/>
      <c r="AS82" s="323"/>
      <c r="AT82" s="323"/>
      <c r="AU82" s="323">
        <v>0</v>
      </c>
      <c r="AV82" s="353"/>
      <c r="AW82" s="323"/>
      <c r="AX82" s="353"/>
      <c r="AY82" s="323"/>
      <c r="AZ82" s="353"/>
      <c r="BA82" s="323"/>
      <c r="BB82" s="353"/>
      <c r="BC82" s="323">
        <v>0</v>
      </c>
      <c r="BD82" s="385"/>
      <c r="BE82" s="323">
        <v>0</v>
      </c>
      <c r="BF82" s="353">
        <v>0</v>
      </c>
      <c r="BG82" s="323">
        <v>0</v>
      </c>
      <c r="BH82" s="353"/>
      <c r="BI82" s="323">
        <v>0</v>
      </c>
      <c r="BJ82" s="353"/>
      <c r="BK82" s="323">
        <v>0</v>
      </c>
      <c r="BL82" s="353"/>
      <c r="BM82" s="323">
        <v>0</v>
      </c>
      <c r="BN82" s="353"/>
      <c r="BO82" s="323">
        <v>0</v>
      </c>
      <c r="BP82" s="386"/>
      <c r="BQ82" s="323"/>
      <c r="BR82" s="353"/>
      <c r="BS82" s="323"/>
      <c r="BT82" s="353"/>
      <c r="BU82" s="323"/>
      <c r="BV82" s="323"/>
      <c r="BW82" s="323">
        <v>0</v>
      </c>
      <c r="BX82" s="353"/>
      <c r="BY82" s="323">
        <v>9000</v>
      </c>
      <c r="BZ82" s="387"/>
      <c r="CA82" s="323"/>
      <c r="CB82" s="353"/>
      <c r="CC82" s="323">
        <v>30000</v>
      </c>
      <c r="CD82" s="353">
        <v>0</v>
      </c>
      <c r="CE82" s="323">
        <v>0</v>
      </c>
      <c r="CF82" s="353"/>
      <c r="CG82" s="323"/>
      <c r="CH82" s="353"/>
      <c r="CI82" s="323">
        <v>0</v>
      </c>
      <c r="CJ82" s="323">
        <v>0</v>
      </c>
      <c r="CK82" s="323">
        <v>0</v>
      </c>
      <c r="CL82" s="353"/>
      <c r="CM82" s="323">
        <v>20000</v>
      </c>
      <c r="CN82" s="353"/>
      <c r="CO82" s="323">
        <v>0</v>
      </c>
      <c r="CP82" s="353"/>
      <c r="CQ82" s="323">
        <v>10000</v>
      </c>
      <c r="CR82" s="353"/>
      <c r="CS82" s="323">
        <v>0</v>
      </c>
      <c r="CT82" s="323"/>
      <c r="CU82" s="323">
        <v>0</v>
      </c>
      <c r="CV82" s="353"/>
      <c r="CW82" s="323"/>
      <c r="CX82" s="353"/>
      <c r="CY82" s="323">
        <v>0</v>
      </c>
      <c r="CZ82" s="353"/>
      <c r="DA82" s="323">
        <v>0</v>
      </c>
      <c r="DB82" s="353"/>
      <c r="DC82" s="323"/>
      <c r="DD82" s="353"/>
      <c r="DE82" s="323">
        <v>0</v>
      </c>
      <c r="DF82" s="353"/>
      <c r="DG82" s="323"/>
      <c r="DH82" s="353"/>
      <c r="DI82" s="323"/>
      <c r="DJ82" s="388"/>
      <c r="DK82" s="323"/>
      <c r="DL82" s="353"/>
      <c r="DM82" s="323"/>
      <c r="DN82" s="353"/>
      <c r="DO82" s="323"/>
      <c r="DP82" s="353"/>
      <c r="DQ82" s="323"/>
      <c r="DR82" s="353"/>
      <c r="DS82" s="323"/>
      <c r="DT82" s="323"/>
      <c r="DU82" s="323"/>
      <c r="DV82" s="353"/>
      <c r="DW82" s="323"/>
      <c r="DX82" s="353"/>
      <c r="DY82" s="323"/>
      <c r="DZ82" s="353"/>
      <c r="EA82" s="323"/>
      <c r="EB82" s="353"/>
      <c r="EC82" s="323">
        <v>0</v>
      </c>
      <c r="ED82" s="353"/>
      <c r="EE82" s="323"/>
      <c r="EF82" s="353"/>
      <c r="EG82" s="323"/>
      <c r="EH82" s="353"/>
      <c r="EI82" s="323">
        <v>0</v>
      </c>
      <c r="EJ82" s="353"/>
      <c r="EK82" s="323">
        <v>30000</v>
      </c>
      <c r="EL82" s="323"/>
      <c r="EM82" s="353"/>
      <c r="EN82" s="323">
        <v>0</v>
      </c>
      <c r="EO82" s="353"/>
      <c r="EP82" s="323"/>
      <c r="EQ82" s="353">
        <v>0</v>
      </c>
      <c r="ER82" s="323"/>
      <c r="ES82" s="353"/>
      <c r="ET82" s="323"/>
      <c r="EU82" s="353"/>
      <c r="EV82" s="323"/>
      <c r="EW82" s="389"/>
      <c r="EX82" s="545"/>
      <c r="EY82" s="546"/>
      <c r="EZ82" s="323"/>
      <c r="FA82" s="353"/>
      <c r="FB82" s="401">
        <f t="shared" si="4"/>
        <v>0</v>
      </c>
      <c r="FC82" s="353">
        <f t="shared" si="5"/>
        <v>105000</v>
      </c>
    </row>
    <row r="83" spans="1:159" s="351" customFormat="1" ht="45.6" customHeight="1">
      <c r="A83" s="110">
        <v>57</v>
      </c>
      <c r="B83" s="110" t="s">
        <v>6242</v>
      </c>
      <c r="C83" s="110" t="s">
        <v>6253</v>
      </c>
      <c r="D83" s="358">
        <v>529</v>
      </c>
      <c r="E83" s="110">
        <v>683</v>
      </c>
      <c r="F83" s="348" t="s">
        <v>6254</v>
      </c>
      <c r="G83" s="115" t="s">
        <v>6255</v>
      </c>
      <c r="H83" s="115" t="s">
        <v>6256</v>
      </c>
      <c r="I83" s="115" t="s">
        <v>447</v>
      </c>
      <c r="J83" s="115">
        <v>36</v>
      </c>
      <c r="K83" s="115" t="s">
        <v>6257</v>
      </c>
      <c r="L83" s="115" t="s">
        <v>1735</v>
      </c>
      <c r="M83" s="115" t="s">
        <v>10</v>
      </c>
      <c r="N83" s="349">
        <v>792000</v>
      </c>
      <c r="O83" s="115" t="s">
        <v>4991</v>
      </c>
      <c r="P83" s="115">
        <v>112</v>
      </c>
      <c r="Q83" s="176">
        <v>80000</v>
      </c>
      <c r="R83" s="224">
        <v>4980</v>
      </c>
      <c r="S83" s="176"/>
      <c r="T83" s="224"/>
      <c r="U83" s="176"/>
      <c r="V83" s="224"/>
      <c r="W83" s="176"/>
      <c r="X83" s="224"/>
      <c r="Y83" s="176"/>
      <c r="Z83" s="224"/>
      <c r="AA83" s="176"/>
      <c r="AB83" s="224"/>
      <c r="AC83" s="176">
        <v>0</v>
      </c>
      <c r="AD83" s="224"/>
      <c r="AE83" s="176"/>
      <c r="AF83" s="224"/>
      <c r="AG83" s="176">
        <v>8500</v>
      </c>
      <c r="AH83" s="224"/>
      <c r="AI83" s="176"/>
      <c r="AJ83" s="224"/>
      <c r="AK83" s="176">
        <v>2000</v>
      </c>
      <c r="AL83" s="224"/>
      <c r="AM83" s="176">
        <v>0</v>
      </c>
      <c r="AN83" s="224"/>
      <c r="AO83" s="176"/>
      <c r="AP83" s="224"/>
      <c r="AQ83" s="176"/>
      <c r="AR83" s="224"/>
      <c r="AS83" s="176"/>
      <c r="AT83" s="176">
        <v>100000</v>
      </c>
      <c r="AU83" s="176">
        <v>100000</v>
      </c>
      <c r="AV83" s="224">
        <v>30930</v>
      </c>
      <c r="AW83" s="176"/>
      <c r="AX83" s="224"/>
      <c r="AY83" s="176">
        <v>10000</v>
      </c>
      <c r="AZ83" s="224"/>
      <c r="BA83" s="176">
        <v>95000</v>
      </c>
      <c r="BB83" s="224">
        <v>9990</v>
      </c>
      <c r="BC83" s="176">
        <v>10000</v>
      </c>
      <c r="BD83" s="263">
        <v>0</v>
      </c>
      <c r="BE83" s="176">
        <v>0</v>
      </c>
      <c r="BF83" s="224">
        <v>0</v>
      </c>
      <c r="BG83" s="176">
        <v>0</v>
      </c>
      <c r="BH83" s="224"/>
      <c r="BI83" s="176">
        <v>0</v>
      </c>
      <c r="BJ83" s="224"/>
      <c r="BK83" s="176">
        <v>30000</v>
      </c>
      <c r="BL83" s="224"/>
      <c r="BM83" s="176">
        <v>0</v>
      </c>
      <c r="BN83" s="224"/>
      <c r="BO83" s="176">
        <v>0</v>
      </c>
      <c r="BP83" s="225"/>
      <c r="BQ83" s="176"/>
      <c r="BR83" s="224"/>
      <c r="BS83" s="176"/>
      <c r="BT83" s="224"/>
      <c r="BU83" s="176"/>
      <c r="BV83" s="176"/>
      <c r="BW83" s="176">
        <v>0</v>
      </c>
      <c r="BX83" s="224"/>
      <c r="BY83" s="176">
        <v>0</v>
      </c>
      <c r="BZ83" s="177"/>
      <c r="CA83" s="176">
        <v>20000</v>
      </c>
      <c r="CB83" s="224">
        <v>9990</v>
      </c>
      <c r="CC83" s="176">
        <v>40000</v>
      </c>
      <c r="CD83" s="224">
        <v>0</v>
      </c>
      <c r="CE83" s="176">
        <v>10000</v>
      </c>
      <c r="CF83" s="224">
        <v>4980</v>
      </c>
      <c r="CG83" s="176">
        <v>10000</v>
      </c>
      <c r="CH83" s="224"/>
      <c r="CI83" s="176">
        <v>0</v>
      </c>
      <c r="CJ83" s="176">
        <v>20000</v>
      </c>
      <c r="CK83" s="176">
        <v>20000</v>
      </c>
      <c r="CL83" s="224"/>
      <c r="CM83" s="176"/>
      <c r="CN83" s="224"/>
      <c r="CO83" s="176">
        <v>0</v>
      </c>
      <c r="CP83" s="224"/>
      <c r="CQ83" s="176">
        <v>50000</v>
      </c>
      <c r="CR83" s="224"/>
      <c r="CS83" s="176">
        <v>20000</v>
      </c>
      <c r="CT83" s="176"/>
      <c r="CU83" s="176">
        <v>0</v>
      </c>
      <c r="CV83" s="224"/>
      <c r="CW83" s="176"/>
      <c r="CX83" s="224"/>
      <c r="CY83" s="176">
        <v>40000</v>
      </c>
      <c r="CZ83" s="224"/>
      <c r="DA83" s="176">
        <v>50000</v>
      </c>
      <c r="DB83" s="224">
        <v>23970</v>
      </c>
      <c r="DC83" s="176">
        <v>13000</v>
      </c>
      <c r="DD83" s="224">
        <v>6000</v>
      </c>
      <c r="DE83" s="176">
        <v>0</v>
      </c>
      <c r="DF83" s="224"/>
      <c r="DG83" s="176"/>
      <c r="DH83" s="224"/>
      <c r="DI83" s="176">
        <v>20000</v>
      </c>
      <c r="DJ83" s="326"/>
      <c r="DK83" s="176"/>
      <c r="DL83" s="224"/>
      <c r="DM83" s="176"/>
      <c r="DN83" s="224"/>
      <c r="DO83" s="176"/>
      <c r="DP83" s="224"/>
      <c r="DQ83" s="176"/>
      <c r="DR83" s="224"/>
      <c r="DS83" s="176"/>
      <c r="DT83" s="176"/>
      <c r="DU83" s="176"/>
      <c r="DV83" s="224"/>
      <c r="DW83" s="176">
        <v>30000</v>
      </c>
      <c r="DX83" s="224">
        <v>30000</v>
      </c>
      <c r="DY83" s="176"/>
      <c r="DZ83" s="224"/>
      <c r="EA83" s="176"/>
      <c r="EB83" s="224"/>
      <c r="EC83" s="176">
        <v>0</v>
      </c>
      <c r="ED83" s="224"/>
      <c r="EE83" s="176"/>
      <c r="EF83" s="224"/>
      <c r="EG83" s="176"/>
      <c r="EH83" s="224"/>
      <c r="EI83" s="176">
        <v>3000</v>
      </c>
      <c r="EJ83" s="224"/>
      <c r="EK83" s="176"/>
      <c r="EL83" s="176">
        <v>500</v>
      </c>
      <c r="EM83" s="224"/>
      <c r="EN83" s="176">
        <v>130000</v>
      </c>
      <c r="EO83" s="224">
        <v>6000</v>
      </c>
      <c r="EP83" s="176"/>
      <c r="EQ83" s="224">
        <v>0</v>
      </c>
      <c r="ER83" s="176"/>
      <c r="ES83" s="224"/>
      <c r="ET83" s="176"/>
      <c r="EU83" s="224"/>
      <c r="EV83" s="176"/>
      <c r="EW83" s="379"/>
      <c r="EX83" s="176"/>
      <c r="EY83" s="224"/>
      <c r="EZ83" s="176"/>
      <c r="FA83" s="224"/>
      <c r="FB83" s="217">
        <f t="shared" si="4"/>
        <v>126840</v>
      </c>
      <c r="FC83" s="224">
        <f t="shared" si="5"/>
        <v>665160</v>
      </c>
    </row>
    <row r="84" spans="1:159" s="351" customFormat="1" ht="45.6" customHeight="1">
      <c r="A84" s="110">
        <v>58</v>
      </c>
      <c r="B84" s="110" t="s">
        <v>6259</v>
      </c>
      <c r="C84" s="110" t="s">
        <v>6260</v>
      </c>
      <c r="D84" s="120">
        <v>534</v>
      </c>
      <c r="E84" s="110">
        <v>801</v>
      </c>
      <c r="F84" s="348" t="s">
        <v>6261</v>
      </c>
      <c r="G84" s="115" t="s">
        <v>4422</v>
      </c>
      <c r="H84" s="115" t="s">
        <v>1582</v>
      </c>
      <c r="I84" s="115" t="s">
        <v>6262</v>
      </c>
      <c r="J84" s="115" t="s">
        <v>947</v>
      </c>
      <c r="K84" s="115" t="s">
        <v>6263</v>
      </c>
      <c r="L84" s="115" t="s">
        <v>2270</v>
      </c>
      <c r="M84" s="115" t="s">
        <v>10</v>
      </c>
      <c r="N84" s="349">
        <v>415000</v>
      </c>
      <c r="O84" s="115" t="s">
        <v>3101</v>
      </c>
      <c r="P84" s="115">
        <v>108</v>
      </c>
      <c r="Q84" s="176">
        <v>0</v>
      </c>
      <c r="R84" s="224"/>
      <c r="S84" s="176"/>
      <c r="T84" s="224"/>
      <c r="U84" s="176"/>
      <c r="V84" s="224"/>
      <c r="W84" s="176"/>
      <c r="X84" s="224"/>
      <c r="Y84" s="176"/>
      <c r="Z84" s="224"/>
      <c r="AA84" s="176"/>
      <c r="AB84" s="224"/>
      <c r="AC84" s="176">
        <v>0</v>
      </c>
      <c r="AD84" s="224"/>
      <c r="AE84" s="176"/>
      <c r="AF84" s="224"/>
      <c r="AG84" s="176">
        <v>0</v>
      </c>
      <c r="AH84" s="224"/>
      <c r="AI84" s="176"/>
      <c r="AJ84" s="224"/>
      <c r="AK84" s="176">
        <v>0</v>
      </c>
      <c r="AL84" s="224"/>
      <c r="AM84" s="176">
        <v>0</v>
      </c>
      <c r="AN84" s="224"/>
      <c r="AO84" s="176">
        <v>10000</v>
      </c>
      <c r="AP84" s="224">
        <v>0</v>
      </c>
      <c r="AQ84" s="176"/>
      <c r="AR84" s="224"/>
      <c r="AS84" s="176"/>
      <c r="AT84" s="176"/>
      <c r="AU84" s="176">
        <v>0</v>
      </c>
      <c r="AV84" s="224"/>
      <c r="AW84" s="176"/>
      <c r="AX84" s="224"/>
      <c r="AY84" s="176"/>
      <c r="AZ84" s="224"/>
      <c r="BA84" s="176"/>
      <c r="BB84" s="224"/>
      <c r="BC84" s="176">
        <v>0</v>
      </c>
      <c r="BD84" s="263"/>
      <c r="BE84" s="176">
        <v>0</v>
      </c>
      <c r="BF84" s="224">
        <v>0</v>
      </c>
      <c r="BG84" s="176">
        <v>0</v>
      </c>
      <c r="BH84" s="224"/>
      <c r="BI84" s="176">
        <v>0</v>
      </c>
      <c r="BJ84" s="224"/>
      <c r="BK84" s="176">
        <v>0</v>
      </c>
      <c r="BL84" s="224"/>
      <c r="BM84" s="176">
        <v>30000</v>
      </c>
      <c r="BN84" s="224">
        <v>20000</v>
      </c>
      <c r="BO84" s="176">
        <v>0</v>
      </c>
      <c r="BP84" s="225"/>
      <c r="BQ84" s="176"/>
      <c r="BR84" s="224"/>
      <c r="BS84" s="176"/>
      <c r="BT84" s="224"/>
      <c r="BU84" s="176"/>
      <c r="BV84" s="176"/>
      <c r="BW84" s="176">
        <v>0</v>
      </c>
      <c r="BX84" s="224"/>
      <c r="BY84" s="176">
        <v>0</v>
      </c>
      <c r="BZ84" s="177"/>
      <c r="CA84" s="176"/>
      <c r="CB84" s="224"/>
      <c r="CC84" s="176">
        <v>50000</v>
      </c>
      <c r="CD84" s="224">
        <v>10000</v>
      </c>
      <c r="CE84" s="176">
        <v>0</v>
      </c>
      <c r="CF84" s="224"/>
      <c r="CG84" s="176"/>
      <c r="CH84" s="224"/>
      <c r="CI84" s="176">
        <v>0</v>
      </c>
      <c r="CJ84" s="176">
        <v>0</v>
      </c>
      <c r="CK84" s="176">
        <v>0</v>
      </c>
      <c r="CL84" s="224"/>
      <c r="CM84" s="176"/>
      <c r="CN84" s="224"/>
      <c r="CO84" s="176">
        <v>0</v>
      </c>
      <c r="CP84" s="224"/>
      <c r="CQ84" s="176">
        <v>0</v>
      </c>
      <c r="CR84" s="224"/>
      <c r="CS84" s="176">
        <v>0</v>
      </c>
      <c r="CT84" s="176"/>
      <c r="CU84" s="176">
        <v>0</v>
      </c>
      <c r="CV84" s="224"/>
      <c r="CW84" s="176"/>
      <c r="CX84" s="224"/>
      <c r="CY84" s="176">
        <v>0</v>
      </c>
      <c r="CZ84" s="224"/>
      <c r="DA84" s="176">
        <v>0</v>
      </c>
      <c r="DB84" s="224"/>
      <c r="DC84" s="176">
        <v>5000</v>
      </c>
      <c r="DD84" s="224">
        <v>5000</v>
      </c>
      <c r="DE84" s="176">
        <v>0</v>
      </c>
      <c r="DF84" s="224"/>
      <c r="DG84" s="176"/>
      <c r="DH84" s="224"/>
      <c r="DI84" s="176">
        <v>100000</v>
      </c>
      <c r="DJ84" s="326">
        <v>20000</v>
      </c>
      <c r="DK84" s="176"/>
      <c r="DL84" s="224"/>
      <c r="DM84" s="176">
        <v>50000</v>
      </c>
      <c r="DN84" s="224"/>
      <c r="DO84" s="176">
        <v>150000</v>
      </c>
      <c r="DP84" s="224">
        <v>63600</v>
      </c>
      <c r="DQ84" s="176"/>
      <c r="DR84" s="224"/>
      <c r="DS84" s="176"/>
      <c r="DT84" s="176"/>
      <c r="DU84" s="176"/>
      <c r="DV84" s="224"/>
      <c r="DW84" s="176"/>
      <c r="DX84" s="224"/>
      <c r="DY84" s="176"/>
      <c r="DZ84" s="224"/>
      <c r="EA84" s="176"/>
      <c r="EB84" s="224"/>
      <c r="EC84" s="176">
        <v>0</v>
      </c>
      <c r="ED84" s="224"/>
      <c r="EE84" s="176"/>
      <c r="EF84" s="224"/>
      <c r="EG84" s="176"/>
      <c r="EH84" s="224"/>
      <c r="EI84" s="176">
        <v>0</v>
      </c>
      <c r="EJ84" s="224"/>
      <c r="EK84" s="176"/>
      <c r="EL84" s="176"/>
      <c r="EM84" s="224"/>
      <c r="EN84" s="176">
        <v>0</v>
      </c>
      <c r="EO84" s="224"/>
      <c r="EP84" s="176"/>
      <c r="EQ84" s="224">
        <v>0</v>
      </c>
      <c r="ER84" s="176"/>
      <c r="ES84" s="224"/>
      <c r="ET84" s="176"/>
      <c r="EU84" s="224"/>
      <c r="EV84" s="176"/>
      <c r="EW84" s="379"/>
      <c r="EX84" s="319"/>
      <c r="EY84" s="270"/>
      <c r="EZ84" s="176">
        <v>20000</v>
      </c>
      <c r="FA84" s="224">
        <v>10000</v>
      </c>
      <c r="FB84" s="217">
        <f t="shared" si="4"/>
        <v>128600</v>
      </c>
      <c r="FC84" s="224">
        <f t="shared" si="5"/>
        <v>286400</v>
      </c>
    </row>
    <row r="85" spans="1:159" s="347" customFormat="1" ht="45.6" customHeight="1">
      <c r="A85" s="110" t="s">
        <v>8243</v>
      </c>
      <c r="B85" s="110"/>
      <c r="C85" s="110"/>
      <c r="D85" s="105"/>
      <c r="E85" s="110"/>
      <c r="F85" s="106" t="s">
        <v>3236</v>
      </c>
      <c r="G85" s="115"/>
      <c r="H85" s="115"/>
      <c r="I85" s="115"/>
      <c r="J85" s="115"/>
      <c r="K85" s="115"/>
      <c r="L85" s="115"/>
      <c r="M85" s="115"/>
      <c r="N85" s="349"/>
      <c r="O85" s="115"/>
      <c r="P85" s="115"/>
      <c r="Q85" s="319"/>
      <c r="R85" s="224"/>
      <c r="S85" s="319"/>
      <c r="T85" s="270"/>
      <c r="U85" s="319"/>
      <c r="V85" s="270"/>
      <c r="W85" s="319"/>
      <c r="X85" s="270"/>
      <c r="Y85" s="319"/>
      <c r="Z85" s="270"/>
      <c r="AA85" s="319"/>
      <c r="AB85" s="270"/>
      <c r="AC85" s="319"/>
      <c r="AD85" s="270"/>
      <c r="AE85" s="319"/>
      <c r="AF85" s="270"/>
      <c r="AG85" s="319"/>
      <c r="AH85" s="270"/>
      <c r="AI85" s="319"/>
      <c r="AJ85" s="270"/>
      <c r="AK85" s="319"/>
      <c r="AL85" s="270"/>
      <c r="AM85" s="319"/>
      <c r="AN85" s="270"/>
      <c r="AO85" s="319"/>
      <c r="AP85" s="270"/>
      <c r="AQ85" s="319"/>
      <c r="AR85" s="270"/>
      <c r="AS85" s="319"/>
      <c r="AT85" s="319"/>
      <c r="AU85" s="176"/>
      <c r="AV85" s="270"/>
      <c r="AW85" s="319"/>
      <c r="AX85" s="270"/>
      <c r="AY85" s="319"/>
      <c r="AZ85" s="224"/>
      <c r="BA85" s="319"/>
      <c r="BB85" s="270"/>
      <c r="BC85" s="319"/>
      <c r="BD85" s="265"/>
      <c r="BE85" s="319"/>
      <c r="BF85" s="224"/>
      <c r="BG85" s="319"/>
      <c r="BH85" s="270"/>
      <c r="BI85" s="319"/>
      <c r="BJ85" s="270"/>
      <c r="BK85" s="319"/>
      <c r="BL85" s="270"/>
      <c r="BM85" s="319"/>
      <c r="BN85" s="270"/>
      <c r="BO85" s="319"/>
      <c r="BP85" s="256"/>
      <c r="BQ85" s="319"/>
      <c r="BR85" s="270"/>
      <c r="BS85" s="176"/>
      <c r="BT85" s="224"/>
      <c r="BU85" s="319"/>
      <c r="BV85" s="319"/>
      <c r="BW85" s="176"/>
      <c r="BX85" s="270"/>
      <c r="BY85" s="319"/>
      <c r="BZ85" s="234"/>
      <c r="CA85" s="319"/>
      <c r="CB85" s="270"/>
      <c r="CC85" s="319"/>
      <c r="CD85" s="224"/>
      <c r="CE85" s="319"/>
      <c r="CF85" s="224"/>
      <c r="CG85" s="319"/>
      <c r="CH85" s="270"/>
      <c r="CI85" s="319"/>
      <c r="CJ85" s="319"/>
      <c r="CK85" s="176"/>
      <c r="CL85" s="224"/>
      <c r="CM85" s="319"/>
      <c r="CN85" s="270"/>
      <c r="CO85" s="319"/>
      <c r="CP85" s="270"/>
      <c r="CQ85" s="319"/>
      <c r="CR85" s="270"/>
      <c r="CS85" s="319"/>
      <c r="CT85" s="176"/>
      <c r="CU85" s="319"/>
      <c r="CV85" s="270"/>
      <c r="CW85" s="319"/>
      <c r="CX85" s="270"/>
      <c r="CY85" s="319"/>
      <c r="CZ85" s="270"/>
      <c r="DA85" s="319"/>
      <c r="DB85" s="270"/>
      <c r="DC85" s="176"/>
      <c r="DD85" s="270"/>
      <c r="DE85" s="319"/>
      <c r="DF85" s="270"/>
      <c r="DG85" s="319"/>
      <c r="DH85" s="270"/>
      <c r="DI85" s="176"/>
      <c r="DJ85" s="345"/>
      <c r="DK85" s="319"/>
      <c r="DL85" s="270"/>
      <c r="DM85" s="319"/>
      <c r="DN85" s="270"/>
      <c r="DO85" s="176"/>
      <c r="DP85" s="270"/>
      <c r="DQ85" s="176"/>
      <c r="DR85" s="270"/>
      <c r="DS85" s="319"/>
      <c r="DT85" s="319"/>
      <c r="DU85" s="176"/>
      <c r="DV85" s="270"/>
      <c r="DW85" s="319"/>
      <c r="DX85" s="270"/>
      <c r="DY85" s="176"/>
      <c r="DZ85" s="270"/>
      <c r="EA85" s="319"/>
      <c r="EB85" s="270"/>
      <c r="EC85" s="319"/>
      <c r="ED85" s="270"/>
      <c r="EE85" s="319"/>
      <c r="EF85" s="270"/>
      <c r="EG85" s="319"/>
      <c r="EH85" s="270"/>
      <c r="EI85" s="319"/>
      <c r="EJ85" s="270"/>
      <c r="EK85" s="319"/>
      <c r="EL85" s="319"/>
      <c r="EM85" s="270"/>
      <c r="EN85" s="319"/>
      <c r="EO85" s="270"/>
      <c r="EP85" s="319"/>
      <c r="EQ85" s="224"/>
      <c r="ER85" s="319"/>
      <c r="ES85" s="270"/>
      <c r="ET85" s="319"/>
      <c r="EU85" s="270"/>
      <c r="EV85" s="319"/>
      <c r="EW85" s="378"/>
      <c r="EX85" s="319"/>
      <c r="EY85" s="270"/>
      <c r="EZ85" s="319"/>
      <c r="FA85" s="270"/>
      <c r="FB85" s="217"/>
      <c r="FC85" s="224"/>
    </row>
    <row r="86" spans="1:159" s="351" customFormat="1" ht="45.6" customHeight="1">
      <c r="A86" s="110">
        <v>59</v>
      </c>
      <c r="B86" s="110" t="s">
        <v>6253</v>
      </c>
      <c r="C86" s="110" t="s">
        <v>6265</v>
      </c>
      <c r="D86" s="110">
        <v>566</v>
      </c>
      <c r="E86" s="110">
        <v>96</v>
      </c>
      <c r="F86" s="348" t="s">
        <v>6266</v>
      </c>
      <c r="G86" s="115" t="s">
        <v>6267</v>
      </c>
      <c r="H86" s="115" t="s">
        <v>16</v>
      </c>
      <c r="I86" s="115" t="s">
        <v>1771</v>
      </c>
      <c r="J86" s="115">
        <v>36</v>
      </c>
      <c r="K86" s="115" t="s">
        <v>6268</v>
      </c>
      <c r="L86" s="115" t="s">
        <v>6269</v>
      </c>
      <c r="M86" s="115" t="s">
        <v>10</v>
      </c>
      <c r="N86" s="349">
        <v>330000</v>
      </c>
      <c r="O86" s="115" t="s">
        <v>3928</v>
      </c>
      <c r="P86" s="115">
        <v>64</v>
      </c>
      <c r="Q86" s="176">
        <v>0</v>
      </c>
      <c r="R86" s="224"/>
      <c r="S86" s="176"/>
      <c r="T86" s="224"/>
      <c r="U86" s="176"/>
      <c r="V86" s="224"/>
      <c r="W86" s="176"/>
      <c r="X86" s="224"/>
      <c r="Y86" s="176">
        <v>40000</v>
      </c>
      <c r="Z86" s="224">
        <v>29600</v>
      </c>
      <c r="AA86" s="176"/>
      <c r="AB86" s="224"/>
      <c r="AC86" s="176">
        <v>0</v>
      </c>
      <c r="AD86" s="224"/>
      <c r="AE86" s="176"/>
      <c r="AF86" s="224"/>
      <c r="AG86" s="176">
        <v>0</v>
      </c>
      <c r="AH86" s="224"/>
      <c r="AI86" s="176"/>
      <c r="AJ86" s="224"/>
      <c r="AK86" s="176">
        <v>0</v>
      </c>
      <c r="AL86" s="224"/>
      <c r="AM86" s="176">
        <v>0</v>
      </c>
      <c r="AN86" s="224"/>
      <c r="AO86" s="176"/>
      <c r="AP86" s="224"/>
      <c r="AQ86" s="176">
        <v>10000</v>
      </c>
      <c r="AR86" s="224">
        <v>9990</v>
      </c>
      <c r="AS86" s="176"/>
      <c r="AT86" s="176"/>
      <c r="AU86" s="176">
        <v>0</v>
      </c>
      <c r="AV86" s="224"/>
      <c r="AW86" s="176"/>
      <c r="AX86" s="224"/>
      <c r="AY86" s="176"/>
      <c r="AZ86" s="224"/>
      <c r="BA86" s="176"/>
      <c r="BB86" s="224"/>
      <c r="BC86" s="176">
        <v>0</v>
      </c>
      <c r="BD86" s="263"/>
      <c r="BE86" s="176">
        <v>0</v>
      </c>
      <c r="BF86" s="224">
        <v>0</v>
      </c>
      <c r="BG86" s="176">
        <v>0</v>
      </c>
      <c r="BH86" s="224"/>
      <c r="BI86" s="176">
        <v>6000</v>
      </c>
      <c r="BJ86" s="224">
        <v>0</v>
      </c>
      <c r="BK86" s="176">
        <v>0</v>
      </c>
      <c r="BL86" s="224"/>
      <c r="BM86" s="176">
        <v>0</v>
      </c>
      <c r="BN86" s="224"/>
      <c r="BO86" s="176">
        <v>0</v>
      </c>
      <c r="BP86" s="225"/>
      <c r="BQ86" s="176"/>
      <c r="BR86" s="224"/>
      <c r="BS86" s="176">
        <v>1000</v>
      </c>
      <c r="BT86" s="224"/>
      <c r="BU86" s="176"/>
      <c r="BV86" s="176"/>
      <c r="BW86" s="176">
        <v>0</v>
      </c>
      <c r="BX86" s="224"/>
      <c r="BY86" s="176">
        <v>8000</v>
      </c>
      <c r="BZ86" s="177"/>
      <c r="CA86" s="176"/>
      <c r="CB86" s="224"/>
      <c r="CC86" s="176">
        <v>30000</v>
      </c>
      <c r="CD86" s="224">
        <v>35970</v>
      </c>
      <c r="CE86" s="176">
        <v>50000</v>
      </c>
      <c r="CF86" s="224">
        <v>14970</v>
      </c>
      <c r="CG86" s="176"/>
      <c r="CH86" s="224"/>
      <c r="CI86" s="176">
        <v>0</v>
      </c>
      <c r="CJ86" s="176">
        <v>30000</v>
      </c>
      <c r="CK86" s="176">
        <v>30000</v>
      </c>
      <c r="CL86" s="224"/>
      <c r="CM86" s="176"/>
      <c r="CN86" s="224"/>
      <c r="CO86" s="176">
        <v>0</v>
      </c>
      <c r="CP86" s="224"/>
      <c r="CQ86" s="176">
        <v>0</v>
      </c>
      <c r="CR86" s="224"/>
      <c r="CS86" s="176">
        <v>60000</v>
      </c>
      <c r="CT86" s="176"/>
      <c r="CU86" s="176">
        <v>0</v>
      </c>
      <c r="CV86" s="224"/>
      <c r="CW86" s="176"/>
      <c r="CX86" s="224"/>
      <c r="CY86" s="176">
        <v>20000</v>
      </c>
      <c r="CZ86" s="224">
        <v>9960</v>
      </c>
      <c r="DA86" s="176">
        <v>45000</v>
      </c>
      <c r="DB86" s="224">
        <v>54000</v>
      </c>
      <c r="DC86" s="176">
        <v>30000</v>
      </c>
      <c r="DD86" s="224">
        <v>19980</v>
      </c>
      <c r="DE86" s="176">
        <v>0</v>
      </c>
      <c r="DF86" s="224"/>
      <c r="DG86" s="176"/>
      <c r="DH86" s="224"/>
      <c r="DI86" s="176"/>
      <c r="DJ86" s="326"/>
      <c r="DK86" s="176"/>
      <c r="DL86" s="224"/>
      <c r="DM86" s="176"/>
      <c r="DN86" s="224"/>
      <c r="DO86" s="176"/>
      <c r="DP86" s="224"/>
      <c r="DQ86" s="176"/>
      <c r="DR86" s="224"/>
      <c r="DS86" s="176"/>
      <c r="DT86" s="176"/>
      <c r="DU86" s="176"/>
      <c r="DV86" s="224"/>
      <c r="DW86" s="176"/>
      <c r="DX86" s="224"/>
      <c r="DY86" s="176"/>
      <c r="DZ86" s="224"/>
      <c r="EA86" s="176"/>
      <c r="EB86" s="224"/>
      <c r="EC86" s="176"/>
      <c r="ED86" s="224"/>
      <c r="EE86" s="176"/>
      <c r="EF86" s="224"/>
      <c r="EG86" s="176"/>
      <c r="EH86" s="224"/>
      <c r="EI86" s="176">
        <v>0</v>
      </c>
      <c r="EJ86" s="224"/>
      <c r="EK86" s="176"/>
      <c r="EL86" s="176"/>
      <c r="EM86" s="224"/>
      <c r="EN86" s="176">
        <v>0</v>
      </c>
      <c r="EO86" s="224"/>
      <c r="EP86" s="176"/>
      <c r="EQ86" s="224">
        <v>0</v>
      </c>
      <c r="ER86" s="176"/>
      <c r="ES86" s="224"/>
      <c r="ET86" s="176"/>
      <c r="EU86" s="224"/>
      <c r="EV86" s="176"/>
      <c r="EW86" s="379"/>
      <c r="EX86" s="176"/>
      <c r="EY86" s="224"/>
      <c r="EZ86" s="176"/>
      <c r="FA86" s="224"/>
      <c r="FB86" s="217">
        <f>FA86+EY86+EW86+EU86+ES86+EQ86+EO86+EM86+EJ86+EH86+EF86+ED86+EB86+DZ86+DX86+DV86+DT86+DR86+DP86+DN86+DL86+DJ86+DH86+DF86+DD86+DB86+CZ86+CX86+CV86+CT86+CR86+CP86+CN86+CL86+CH86+CF86+CD86+CB86+BZ86+BX86+BT86+BR86+BP86+BN86+BL86+BJ86+BH86+BF86+BD86+BB86+AZ86+AX86+AV86+AR86+AP86+AN86+AL86+AJ86+AH86+AF86+AD86+AB86+Z86+X86+V86+T86+R86</f>
        <v>174470</v>
      </c>
      <c r="FC86" s="224">
        <f>N86-FB86</f>
        <v>155530</v>
      </c>
    </row>
    <row r="87" spans="1:159" s="347" customFormat="1" ht="45.6" customHeight="1">
      <c r="A87" s="110" t="s">
        <v>8243</v>
      </c>
      <c r="B87" s="110"/>
      <c r="C87" s="110"/>
      <c r="D87" s="105"/>
      <c r="E87" s="110"/>
      <c r="F87" s="106" t="s">
        <v>3245</v>
      </c>
      <c r="G87" s="115"/>
      <c r="H87" s="115"/>
      <c r="I87" s="115"/>
      <c r="J87" s="115"/>
      <c r="K87" s="115"/>
      <c r="L87" s="115"/>
      <c r="M87" s="115"/>
      <c r="N87" s="349"/>
      <c r="O87" s="115"/>
      <c r="P87" s="115"/>
      <c r="Q87" s="319"/>
      <c r="R87" s="224"/>
      <c r="S87" s="319"/>
      <c r="T87" s="270"/>
      <c r="U87" s="319"/>
      <c r="V87" s="270"/>
      <c r="W87" s="319"/>
      <c r="X87" s="270"/>
      <c r="Y87" s="319"/>
      <c r="Z87" s="270"/>
      <c r="AA87" s="319"/>
      <c r="AB87" s="270"/>
      <c r="AC87" s="319"/>
      <c r="AD87" s="270"/>
      <c r="AE87" s="319"/>
      <c r="AF87" s="270"/>
      <c r="AG87" s="319"/>
      <c r="AH87" s="270"/>
      <c r="AI87" s="319"/>
      <c r="AJ87" s="270"/>
      <c r="AK87" s="319"/>
      <c r="AL87" s="270"/>
      <c r="AM87" s="319"/>
      <c r="AN87" s="270"/>
      <c r="AO87" s="319"/>
      <c r="AP87" s="270"/>
      <c r="AQ87" s="319"/>
      <c r="AR87" s="270"/>
      <c r="AS87" s="319"/>
      <c r="AT87" s="319"/>
      <c r="AU87" s="176"/>
      <c r="AV87" s="270"/>
      <c r="AW87" s="319"/>
      <c r="AX87" s="270"/>
      <c r="AY87" s="319"/>
      <c r="AZ87" s="224"/>
      <c r="BA87" s="319"/>
      <c r="BB87" s="270"/>
      <c r="BC87" s="319"/>
      <c r="BD87" s="265"/>
      <c r="BE87" s="319"/>
      <c r="BF87" s="224"/>
      <c r="BG87" s="319"/>
      <c r="BH87" s="270"/>
      <c r="BI87" s="319"/>
      <c r="BJ87" s="270"/>
      <c r="BK87" s="319"/>
      <c r="BL87" s="270"/>
      <c r="BM87" s="319"/>
      <c r="BN87" s="270"/>
      <c r="BO87" s="319"/>
      <c r="BP87" s="256"/>
      <c r="BQ87" s="319"/>
      <c r="BR87" s="270"/>
      <c r="BS87" s="176"/>
      <c r="BT87" s="224"/>
      <c r="BU87" s="319"/>
      <c r="BV87" s="319"/>
      <c r="BW87" s="176"/>
      <c r="BX87" s="270"/>
      <c r="BY87" s="319"/>
      <c r="BZ87" s="234"/>
      <c r="CA87" s="319"/>
      <c r="CB87" s="270"/>
      <c r="CC87" s="319"/>
      <c r="CD87" s="224"/>
      <c r="CE87" s="319"/>
      <c r="CF87" s="224"/>
      <c r="CG87" s="319"/>
      <c r="CH87" s="270"/>
      <c r="CI87" s="319"/>
      <c r="CJ87" s="319"/>
      <c r="CK87" s="176"/>
      <c r="CL87" s="224"/>
      <c r="CM87" s="319"/>
      <c r="CN87" s="270"/>
      <c r="CO87" s="319"/>
      <c r="CP87" s="270"/>
      <c r="CQ87" s="319"/>
      <c r="CR87" s="270"/>
      <c r="CS87" s="319"/>
      <c r="CT87" s="176"/>
      <c r="CU87" s="319"/>
      <c r="CV87" s="270"/>
      <c r="CW87" s="319"/>
      <c r="CX87" s="270"/>
      <c r="CY87" s="319"/>
      <c r="CZ87" s="270"/>
      <c r="DA87" s="319"/>
      <c r="DB87" s="270"/>
      <c r="DC87" s="176"/>
      <c r="DD87" s="270"/>
      <c r="DE87" s="319"/>
      <c r="DF87" s="270"/>
      <c r="DG87" s="319"/>
      <c r="DH87" s="270"/>
      <c r="DI87" s="176"/>
      <c r="DJ87" s="345"/>
      <c r="DK87" s="319"/>
      <c r="DL87" s="270"/>
      <c r="DM87" s="319"/>
      <c r="DN87" s="270"/>
      <c r="DO87" s="176"/>
      <c r="DP87" s="270"/>
      <c r="DQ87" s="176"/>
      <c r="DR87" s="270"/>
      <c r="DS87" s="319"/>
      <c r="DT87" s="319"/>
      <c r="DU87" s="176"/>
      <c r="DV87" s="270"/>
      <c r="DW87" s="319"/>
      <c r="DX87" s="270"/>
      <c r="DY87" s="176"/>
      <c r="DZ87" s="270"/>
      <c r="EA87" s="319"/>
      <c r="EB87" s="270"/>
      <c r="EC87" s="319"/>
      <c r="ED87" s="270"/>
      <c r="EE87" s="319"/>
      <c r="EF87" s="270"/>
      <c r="EG87" s="319"/>
      <c r="EH87" s="270"/>
      <c r="EI87" s="319"/>
      <c r="EJ87" s="270"/>
      <c r="EK87" s="319"/>
      <c r="EL87" s="319"/>
      <c r="EM87" s="270"/>
      <c r="EN87" s="319"/>
      <c r="EO87" s="270"/>
      <c r="EP87" s="319"/>
      <c r="EQ87" s="224"/>
      <c r="ER87" s="319"/>
      <c r="ES87" s="270"/>
      <c r="ET87" s="319"/>
      <c r="EU87" s="270"/>
      <c r="EV87" s="319"/>
      <c r="EW87" s="378"/>
      <c r="EX87" s="176"/>
      <c r="EY87" s="224"/>
      <c r="EZ87" s="319"/>
      <c r="FA87" s="270"/>
      <c r="FB87" s="217"/>
      <c r="FC87" s="224"/>
    </row>
    <row r="88" spans="1:159" s="347" customFormat="1" ht="45.6" customHeight="1">
      <c r="A88" s="110" t="s">
        <v>8243</v>
      </c>
      <c r="B88" s="110"/>
      <c r="C88" s="110"/>
      <c r="D88" s="105"/>
      <c r="E88" s="110"/>
      <c r="F88" s="106" t="s">
        <v>3246</v>
      </c>
      <c r="G88" s="115"/>
      <c r="H88" s="115"/>
      <c r="I88" s="115"/>
      <c r="J88" s="115"/>
      <c r="K88" s="115"/>
      <c r="L88" s="115"/>
      <c r="M88" s="115"/>
      <c r="N88" s="349"/>
      <c r="O88" s="115"/>
      <c r="P88" s="115"/>
      <c r="Q88" s="319"/>
      <c r="R88" s="224"/>
      <c r="S88" s="319"/>
      <c r="T88" s="270"/>
      <c r="U88" s="319"/>
      <c r="V88" s="270"/>
      <c r="W88" s="319"/>
      <c r="X88" s="270"/>
      <c r="Y88" s="319"/>
      <c r="Z88" s="270"/>
      <c r="AA88" s="319"/>
      <c r="AB88" s="270"/>
      <c r="AC88" s="319"/>
      <c r="AD88" s="270"/>
      <c r="AE88" s="319"/>
      <c r="AF88" s="270"/>
      <c r="AG88" s="319"/>
      <c r="AH88" s="270"/>
      <c r="AI88" s="319"/>
      <c r="AJ88" s="270"/>
      <c r="AK88" s="319"/>
      <c r="AL88" s="270"/>
      <c r="AM88" s="319"/>
      <c r="AN88" s="270"/>
      <c r="AO88" s="319"/>
      <c r="AP88" s="270"/>
      <c r="AQ88" s="319"/>
      <c r="AR88" s="270"/>
      <c r="AS88" s="319"/>
      <c r="AT88" s="319"/>
      <c r="AU88" s="176"/>
      <c r="AV88" s="270"/>
      <c r="AW88" s="319"/>
      <c r="AX88" s="270"/>
      <c r="AY88" s="319"/>
      <c r="AZ88" s="224"/>
      <c r="BA88" s="319"/>
      <c r="BB88" s="270"/>
      <c r="BC88" s="319"/>
      <c r="BD88" s="265"/>
      <c r="BE88" s="319"/>
      <c r="BF88" s="224"/>
      <c r="BG88" s="319"/>
      <c r="BH88" s="270"/>
      <c r="BI88" s="319"/>
      <c r="BJ88" s="270"/>
      <c r="BK88" s="319"/>
      <c r="BL88" s="270"/>
      <c r="BM88" s="319"/>
      <c r="BN88" s="270"/>
      <c r="BO88" s="319"/>
      <c r="BP88" s="256"/>
      <c r="BQ88" s="319"/>
      <c r="BR88" s="270"/>
      <c r="BS88" s="176"/>
      <c r="BT88" s="224"/>
      <c r="BU88" s="319"/>
      <c r="BV88" s="319"/>
      <c r="BW88" s="176"/>
      <c r="BX88" s="270"/>
      <c r="BY88" s="319"/>
      <c r="BZ88" s="234"/>
      <c r="CA88" s="319"/>
      <c r="CB88" s="270"/>
      <c r="CC88" s="319"/>
      <c r="CD88" s="224"/>
      <c r="CE88" s="319"/>
      <c r="CF88" s="224"/>
      <c r="CG88" s="319"/>
      <c r="CH88" s="270"/>
      <c r="CI88" s="319"/>
      <c r="CJ88" s="319"/>
      <c r="CK88" s="176"/>
      <c r="CL88" s="224"/>
      <c r="CM88" s="319"/>
      <c r="CN88" s="270"/>
      <c r="CO88" s="319"/>
      <c r="CP88" s="270"/>
      <c r="CQ88" s="319"/>
      <c r="CR88" s="270"/>
      <c r="CS88" s="319"/>
      <c r="CT88" s="176"/>
      <c r="CU88" s="319"/>
      <c r="CV88" s="270"/>
      <c r="CW88" s="319"/>
      <c r="CX88" s="270"/>
      <c r="CY88" s="319"/>
      <c r="CZ88" s="270"/>
      <c r="DA88" s="319"/>
      <c r="DB88" s="270"/>
      <c r="DC88" s="176"/>
      <c r="DD88" s="270"/>
      <c r="DE88" s="319"/>
      <c r="DF88" s="270"/>
      <c r="DG88" s="319"/>
      <c r="DH88" s="270"/>
      <c r="DI88" s="176"/>
      <c r="DJ88" s="345"/>
      <c r="DK88" s="319"/>
      <c r="DL88" s="270"/>
      <c r="DM88" s="319"/>
      <c r="DN88" s="270"/>
      <c r="DO88" s="176"/>
      <c r="DP88" s="270"/>
      <c r="DQ88" s="176"/>
      <c r="DR88" s="270"/>
      <c r="DS88" s="319"/>
      <c r="DT88" s="319"/>
      <c r="DU88" s="176"/>
      <c r="DV88" s="270"/>
      <c r="DW88" s="319"/>
      <c r="DX88" s="270"/>
      <c r="DY88" s="176"/>
      <c r="DZ88" s="270"/>
      <c r="EA88" s="319"/>
      <c r="EB88" s="270"/>
      <c r="EC88" s="319"/>
      <c r="ED88" s="270"/>
      <c r="EE88" s="319"/>
      <c r="EF88" s="270"/>
      <c r="EG88" s="319"/>
      <c r="EH88" s="270"/>
      <c r="EI88" s="319"/>
      <c r="EJ88" s="270"/>
      <c r="EK88" s="319"/>
      <c r="EL88" s="319"/>
      <c r="EM88" s="270"/>
      <c r="EN88" s="319"/>
      <c r="EO88" s="270"/>
      <c r="EP88" s="319"/>
      <c r="EQ88" s="224"/>
      <c r="ER88" s="319"/>
      <c r="ES88" s="270"/>
      <c r="ET88" s="319"/>
      <c r="EU88" s="270"/>
      <c r="EV88" s="319"/>
      <c r="EW88" s="378"/>
      <c r="EX88" s="176"/>
      <c r="EY88" s="224"/>
      <c r="EZ88" s="319"/>
      <c r="FA88" s="270"/>
      <c r="FB88" s="217"/>
      <c r="FC88" s="224"/>
    </row>
    <row r="89" spans="1:159" s="351" customFormat="1" ht="45.6" customHeight="1">
      <c r="A89" s="110">
        <v>60</v>
      </c>
      <c r="B89" s="110" t="s">
        <v>6258</v>
      </c>
      <c r="C89" s="110" t="s">
        <v>6270</v>
      </c>
      <c r="D89" s="110">
        <v>676</v>
      </c>
      <c r="E89" s="110">
        <v>426</v>
      </c>
      <c r="F89" s="348" t="s">
        <v>6271</v>
      </c>
      <c r="G89" s="115" t="s">
        <v>45</v>
      </c>
      <c r="H89" s="115" t="s">
        <v>35</v>
      </c>
      <c r="I89" s="115" t="s">
        <v>6272</v>
      </c>
      <c r="J89" s="115">
        <v>24</v>
      </c>
      <c r="K89" s="115" t="s">
        <v>6273</v>
      </c>
      <c r="L89" s="115" t="s">
        <v>6274</v>
      </c>
      <c r="M89" s="115" t="s">
        <v>10</v>
      </c>
      <c r="N89" s="349">
        <v>63100</v>
      </c>
      <c r="O89" s="115" t="s">
        <v>3110</v>
      </c>
      <c r="P89" s="115">
        <v>33</v>
      </c>
      <c r="Q89" s="176">
        <v>10000</v>
      </c>
      <c r="R89" s="224">
        <v>7952</v>
      </c>
      <c r="S89" s="176"/>
      <c r="T89" s="224"/>
      <c r="U89" s="176"/>
      <c r="V89" s="224"/>
      <c r="W89" s="176"/>
      <c r="X89" s="224"/>
      <c r="Y89" s="176"/>
      <c r="Z89" s="224"/>
      <c r="AA89" s="176"/>
      <c r="AB89" s="224"/>
      <c r="AC89" s="176">
        <v>1000</v>
      </c>
      <c r="AD89" s="224"/>
      <c r="AE89" s="176"/>
      <c r="AF89" s="224"/>
      <c r="AG89" s="176">
        <v>0</v>
      </c>
      <c r="AH89" s="224"/>
      <c r="AI89" s="176"/>
      <c r="AJ89" s="224"/>
      <c r="AK89" s="176">
        <v>0</v>
      </c>
      <c r="AL89" s="224"/>
      <c r="AM89" s="176"/>
      <c r="AN89" s="224"/>
      <c r="AO89" s="176"/>
      <c r="AP89" s="224"/>
      <c r="AQ89" s="176"/>
      <c r="AR89" s="224"/>
      <c r="AS89" s="176"/>
      <c r="AT89" s="176"/>
      <c r="AU89" s="176">
        <v>0</v>
      </c>
      <c r="AV89" s="224"/>
      <c r="AW89" s="176">
        <v>3600</v>
      </c>
      <c r="AX89" s="224">
        <v>3584</v>
      </c>
      <c r="AY89" s="176"/>
      <c r="AZ89" s="224"/>
      <c r="BA89" s="176">
        <v>4500</v>
      </c>
      <c r="BB89" s="224">
        <v>0</v>
      </c>
      <c r="BC89" s="176"/>
      <c r="BD89" s="263"/>
      <c r="BE89" s="176">
        <v>0</v>
      </c>
      <c r="BF89" s="224">
        <v>0</v>
      </c>
      <c r="BG89" s="176">
        <v>5000</v>
      </c>
      <c r="BH89" s="224"/>
      <c r="BI89" s="176">
        <v>6000</v>
      </c>
      <c r="BJ89" s="224">
        <v>3976</v>
      </c>
      <c r="BK89" s="176">
        <v>10000</v>
      </c>
      <c r="BL89" s="224"/>
      <c r="BM89" s="176">
        <v>0</v>
      </c>
      <c r="BN89" s="224"/>
      <c r="BO89" s="176">
        <v>0</v>
      </c>
      <c r="BP89" s="225"/>
      <c r="BQ89" s="176"/>
      <c r="BR89" s="224"/>
      <c r="BS89" s="176"/>
      <c r="BT89" s="224"/>
      <c r="BU89" s="176"/>
      <c r="BV89" s="176"/>
      <c r="BW89" s="176">
        <v>0</v>
      </c>
      <c r="BX89" s="224"/>
      <c r="BY89" s="176">
        <v>0</v>
      </c>
      <c r="BZ89" s="177"/>
      <c r="CA89" s="176"/>
      <c r="CB89" s="224"/>
      <c r="CC89" s="176"/>
      <c r="CD89" s="224">
        <v>0</v>
      </c>
      <c r="CE89" s="176">
        <v>0</v>
      </c>
      <c r="CF89" s="224"/>
      <c r="CG89" s="176">
        <v>5000</v>
      </c>
      <c r="CH89" s="224">
        <v>4984</v>
      </c>
      <c r="CI89" s="176">
        <v>0</v>
      </c>
      <c r="CJ89" s="176">
        <v>0</v>
      </c>
      <c r="CK89" s="176">
        <v>0</v>
      </c>
      <c r="CL89" s="224"/>
      <c r="CM89" s="176"/>
      <c r="CN89" s="224"/>
      <c r="CO89" s="176">
        <v>0</v>
      </c>
      <c r="CP89" s="224"/>
      <c r="CQ89" s="176">
        <v>18000</v>
      </c>
      <c r="CR89" s="224">
        <v>10948</v>
      </c>
      <c r="CS89" s="176">
        <v>0</v>
      </c>
      <c r="CT89" s="176"/>
      <c r="CU89" s="176">
        <v>0</v>
      </c>
      <c r="CV89" s="224"/>
      <c r="CW89" s="176"/>
      <c r="CX89" s="224"/>
      <c r="CY89" s="176">
        <v>0</v>
      </c>
      <c r="CZ89" s="224"/>
      <c r="DA89" s="176">
        <v>0</v>
      </c>
      <c r="DB89" s="224"/>
      <c r="DC89" s="176"/>
      <c r="DD89" s="224"/>
      <c r="DE89" s="176">
        <v>0</v>
      </c>
      <c r="DF89" s="224"/>
      <c r="DG89" s="176"/>
      <c r="DH89" s="224"/>
      <c r="DI89" s="176"/>
      <c r="DJ89" s="326"/>
      <c r="DK89" s="176"/>
      <c r="DL89" s="224"/>
      <c r="DM89" s="176"/>
      <c r="DN89" s="224"/>
      <c r="DO89" s="176"/>
      <c r="DP89" s="224"/>
      <c r="DQ89" s="176"/>
      <c r="DR89" s="224"/>
      <c r="DS89" s="176"/>
      <c r="DT89" s="176"/>
      <c r="DU89" s="176"/>
      <c r="DV89" s="224"/>
      <c r="DW89" s="176"/>
      <c r="DX89" s="224"/>
      <c r="DY89" s="176"/>
      <c r="DZ89" s="224"/>
      <c r="EA89" s="176"/>
      <c r="EB89" s="224"/>
      <c r="EC89" s="176">
        <v>0</v>
      </c>
      <c r="ED89" s="224"/>
      <c r="EE89" s="176"/>
      <c r="EF89" s="224"/>
      <c r="EG89" s="176"/>
      <c r="EH89" s="224"/>
      <c r="EI89" s="176">
        <v>0</v>
      </c>
      <c r="EJ89" s="224"/>
      <c r="EK89" s="176"/>
      <c r="EL89" s="176"/>
      <c r="EM89" s="224"/>
      <c r="EN89" s="176">
        <v>0</v>
      </c>
      <c r="EO89" s="224"/>
      <c r="EP89" s="176"/>
      <c r="EQ89" s="224">
        <v>0</v>
      </c>
      <c r="ER89" s="176"/>
      <c r="ES89" s="224"/>
      <c r="ET89" s="176"/>
      <c r="EU89" s="224"/>
      <c r="EV89" s="176"/>
      <c r="EW89" s="379"/>
      <c r="EX89" s="319"/>
      <c r="EY89" s="270"/>
      <c r="EZ89" s="176"/>
      <c r="FA89" s="224"/>
      <c r="FB89" s="217">
        <f>FA89+EY89+EW89+EU89+ES89+EQ89+EO89+EM89+EJ89+EH89+EF89+ED89+EB89+DZ89+DX89+DV89+DT89+DR89+DP89+DN89+DL89+DJ89+DH89+DF89+DD89+DB89+CZ89+CX89+CV89+CT89+CR89+CP89+CN89+CL89+CH89+CF89+CD89+CB89+BZ89+BX89+BT89+BR89+BP89+BN89+BL89+BJ89+BH89+BF89+BD89+BB89+AZ89+AX89+AV89+AR89+AP89+AN89+AL89+AJ89+AH89+AF89+AD89+AB89+Z89+X89+V89+T89+R89</f>
        <v>31444</v>
      </c>
      <c r="FC89" s="224">
        <f>N89-FB89</f>
        <v>31656</v>
      </c>
    </row>
    <row r="90" spans="1:159" s="351" customFormat="1" ht="45.6" customHeight="1">
      <c r="A90" s="110">
        <v>61</v>
      </c>
      <c r="B90" s="110" t="s">
        <v>6260</v>
      </c>
      <c r="C90" s="110" t="s">
        <v>6275</v>
      </c>
      <c r="D90" s="359">
        <v>677</v>
      </c>
      <c r="E90" s="110">
        <v>851</v>
      </c>
      <c r="F90" s="348" t="s">
        <v>6276</v>
      </c>
      <c r="G90" s="115" t="s">
        <v>46</v>
      </c>
      <c r="H90" s="115" t="s">
        <v>35</v>
      </c>
      <c r="I90" s="115" t="s">
        <v>6277</v>
      </c>
      <c r="J90" s="115">
        <v>36</v>
      </c>
      <c r="K90" s="115" t="s">
        <v>6278</v>
      </c>
      <c r="L90" s="115" t="s">
        <v>1296</v>
      </c>
      <c r="M90" s="115" t="s">
        <v>10</v>
      </c>
      <c r="N90" s="349">
        <v>92000</v>
      </c>
      <c r="O90" s="115" t="s">
        <v>3065</v>
      </c>
      <c r="P90" s="115">
        <v>96</v>
      </c>
      <c r="Q90" s="176">
        <v>0</v>
      </c>
      <c r="R90" s="224"/>
      <c r="S90" s="176"/>
      <c r="T90" s="224"/>
      <c r="U90" s="176"/>
      <c r="V90" s="224"/>
      <c r="W90" s="176"/>
      <c r="X90" s="224"/>
      <c r="Y90" s="176"/>
      <c r="Z90" s="224"/>
      <c r="AA90" s="176"/>
      <c r="AB90" s="224"/>
      <c r="AC90" s="176">
        <v>0</v>
      </c>
      <c r="AD90" s="224"/>
      <c r="AE90" s="176"/>
      <c r="AF90" s="224"/>
      <c r="AG90" s="176">
        <v>0</v>
      </c>
      <c r="AH90" s="224"/>
      <c r="AI90" s="176"/>
      <c r="AJ90" s="224"/>
      <c r="AK90" s="176">
        <v>0</v>
      </c>
      <c r="AL90" s="224"/>
      <c r="AM90" s="176">
        <v>0</v>
      </c>
      <c r="AN90" s="224"/>
      <c r="AO90" s="176"/>
      <c r="AP90" s="224"/>
      <c r="AQ90" s="176"/>
      <c r="AR90" s="224"/>
      <c r="AS90" s="176"/>
      <c r="AT90" s="176"/>
      <c r="AU90" s="176">
        <v>0</v>
      </c>
      <c r="AV90" s="224"/>
      <c r="AW90" s="176"/>
      <c r="AX90" s="224"/>
      <c r="AY90" s="176"/>
      <c r="AZ90" s="224"/>
      <c r="BA90" s="176"/>
      <c r="BB90" s="224"/>
      <c r="BC90" s="176">
        <v>0</v>
      </c>
      <c r="BD90" s="263"/>
      <c r="BE90" s="176">
        <v>50000</v>
      </c>
      <c r="BF90" s="224">
        <v>25000</v>
      </c>
      <c r="BG90" s="176">
        <v>0</v>
      </c>
      <c r="BH90" s="224"/>
      <c r="BI90" s="176">
        <v>0</v>
      </c>
      <c r="BJ90" s="224"/>
      <c r="BK90" s="176">
        <v>0</v>
      </c>
      <c r="BL90" s="224"/>
      <c r="BM90" s="176">
        <v>0</v>
      </c>
      <c r="BN90" s="224"/>
      <c r="BO90" s="176">
        <v>0</v>
      </c>
      <c r="BP90" s="225"/>
      <c r="BQ90" s="176"/>
      <c r="BR90" s="224"/>
      <c r="BS90" s="176"/>
      <c r="BT90" s="224"/>
      <c r="BU90" s="176"/>
      <c r="BV90" s="176"/>
      <c r="BW90" s="176">
        <v>0</v>
      </c>
      <c r="BX90" s="224"/>
      <c r="BY90" s="176">
        <v>0</v>
      </c>
      <c r="BZ90" s="177"/>
      <c r="CA90" s="176"/>
      <c r="CB90" s="224"/>
      <c r="CC90" s="176">
        <v>20000</v>
      </c>
      <c r="CD90" s="224">
        <v>12000</v>
      </c>
      <c r="CE90" s="176">
        <v>0</v>
      </c>
      <c r="CF90" s="224"/>
      <c r="CG90" s="176"/>
      <c r="CH90" s="224"/>
      <c r="CI90" s="176">
        <v>0</v>
      </c>
      <c r="CJ90" s="176">
        <v>0</v>
      </c>
      <c r="CK90" s="176">
        <v>0</v>
      </c>
      <c r="CL90" s="224"/>
      <c r="CM90" s="176"/>
      <c r="CN90" s="224"/>
      <c r="CO90" s="176">
        <v>0</v>
      </c>
      <c r="CP90" s="224"/>
      <c r="CQ90" s="176">
        <v>0</v>
      </c>
      <c r="CR90" s="224"/>
      <c r="CS90" s="176">
        <v>0</v>
      </c>
      <c r="CT90" s="176"/>
      <c r="CU90" s="176">
        <v>0</v>
      </c>
      <c r="CV90" s="224"/>
      <c r="CW90" s="176"/>
      <c r="CX90" s="224"/>
      <c r="CY90" s="176">
        <v>10000</v>
      </c>
      <c r="CZ90" s="224">
        <v>5000</v>
      </c>
      <c r="DA90" s="176">
        <v>0</v>
      </c>
      <c r="DB90" s="224"/>
      <c r="DC90" s="176">
        <v>2000</v>
      </c>
      <c r="DD90" s="224">
        <v>2000</v>
      </c>
      <c r="DE90" s="176">
        <v>0</v>
      </c>
      <c r="DF90" s="224"/>
      <c r="DG90" s="176"/>
      <c r="DH90" s="224"/>
      <c r="DI90" s="176"/>
      <c r="DJ90" s="326"/>
      <c r="DK90" s="176"/>
      <c r="DL90" s="224"/>
      <c r="DM90" s="176"/>
      <c r="DN90" s="224"/>
      <c r="DO90" s="176"/>
      <c r="DP90" s="224"/>
      <c r="DQ90" s="176"/>
      <c r="DR90" s="224"/>
      <c r="DS90" s="176"/>
      <c r="DT90" s="176"/>
      <c r="DU90" s="176"/>
      <c r="DV90" s="224"/>
      <c r="DW90" s="176"/>
      <c r="DX90" s="224"/>
      <c r="DY90" s="176"/>
      <c r="DZ90" s="224"/>
      <c r="EA90" s="176"/>
      <c r="EB90" s="224"/>
      <c r="EC90" s="176">
        <v>0</v>
      </c>
      <c r="ED90" s="224"/>
      <c r="EE90" s="176"/>
      <c r="EF90" s="224"/>
      <c r="EG90" s="176"/>
      <c r="EH90" s="224"/>
      <c r="EI90" s="176">
        <v>0</v>
      </c>
      <c r="EJ90" s="224"/>
      <c r="EK90" s="176"/>
      <c r="EL90" s="176"/>
      <c r="EM90" s="224"/>
      <c r="EN90" s="176">
        <v>0</v>
      </c>
      <c r="EO90" s="224"/>
      <c r="EP90" s="176"/>
      <c r="EQ90" s="224">
        <v>0</v>
      </c>
      <c r="ER90" s="176"/>
      <c r="ES90" s="224"/>
      <c r="ET90" s="176"/>
      <c r="EU90" s="224"/>
      <c r="EV90" s="176"/>
      <c r="EW90" s="379"/>
      <c r="EX90" s="176"/>
      <c r="EY90" s="224"/>
      <c r="EZ90" s="176">
        <v>10000</v>
      </c>
      <c r="FA90" s="224">
        <v>10000</v>
      </c>
      <c r="FB90" s="217">
        <f>FA90+EY90+EW90+EU90+ES90+EQ90+EO90+EM90+EJ90+EH90+EF90+ED90+EB90+DZ90+DX90+DV90+DT90+DR90+DP90+DN90+DL90+DJ90+DH90+DF90+DD90+DB90+CZ90+CX90+CV90+CT90+CR90+CP90+CN90+CL90+CH90+CF90+CD90+CB90+BZ90+BX90+BT90+BR90+BP90+BN90+BL90+BJ90+BH90+BF90+BD90+BB90+AZ90+AX90+AV90+AR90+AP90+AN90+AL90+AJ90+AH90+AF90+AD90+AB90+Z90+X90+V90+T90+R90</f>
        <v>54000</v>
      </c>
      <c r="FC90" s="224">
        <f>N90-FB90</f>
        <v>38000</v>
      </c>
    </row>
    <row r="91" spans="1:159" s="351" customFormat="1" ht="45.6" customHeight="1">
      <c r="A91" s="110">
        <v>62</v>
      </c>
      <c r="B91" s="110" t="s">
        <v>6264</v>
      </c>
      <c r="C91" s="110" t="s">
        <v>6279</v>
      </c>
      <c r="D91" s="110">
        <v>681</v>
      </c>
      <c r="E91" s="110">
        <v>953</v>
      </c>
      <c r="F91" s="348" t="s">
        <v>6280</v>
      </c>
      <c r="G91" s="115" t="s">
        <v>6281</v>
      </c>
      <c r="H91" s="115" t="s">
        <v>9</v>
      </c>
      <c r="I91" s="115" t="s">
        <v>1277</v>
      </c>
      <c r="J91" s="115">
        <v>36</v>
      </c>
      <c r="K91" s="115" t="s">
        <v>6282</v>
      </c>
      <c r="L91" s="115" t="s">
        <v>1272</v>
      </c>
      <c r="M91" s="115" t="s">
        <v>10</v>
      </c>
      <c r="N91" s="349">
        <v>40000</v>
      </c>
      <c r="O91" s="115" t="s">
        <v>3110</v>
      </c>
      <c r="P91" s="115">
        <v>33</v>
      </c>
      <c r="Q91" s="176">
        <v>10000</v>
      </c>
      <c r="R91" s="224">
        <v>960</v>
      </c>
      <c r="S91" s="176"/>
      <c r="T91" s="224"/>
      <c r="U91" s="176"/>
      <c r="V91" s="224"/>
      <c r="W91" s="176"/>
      <c r="X91" s="224"/>
      <c r="Y91" s="176">
        <v>20000</v>
      </c>
      <c r="Z91" s="224"/>
      <c r="AA91" s="176"/>
      <c r="AB91" s="224"/>
      <c r="AC91" s="176">
        <v>0</v>
      </c>
      <c r="AD91" s="224"/>
      <c r="AE91" s="176"/>
      <c r="AF91" s="224"/>
      <c r="AG91" s="176">
        <v>0</v>
      </c>
      <c r="AH91" s="224"/>
      <c r="AI91" s="176"/>
      <c r="AJ91" s="224"/>
      <c r="AK91" s="176">
        <v>0</v>
      </c>
      <c r="AL91" s="224"/>
      <c r="AM91" s="176">
        <v>0</v>
      </c>
      <c r="AN91" s="224"/>
      <c r="AO91" s="176"/>
      <c r="AP91" s="224"/>
      <c r="AQ91" s="176"/>
      <c r="AR91" s="224"/>
      <c r="AS91" s="176"/>
      <c r="AT91" s="176"/>
      <c r="AU91" s="176">
        <v>0</v>
      </c>
      <c r="AV91" s="224"/>
      <c r="AW91" s="176"/>
      <c r="AX91" s="224"/>
      <c r="AY91" s="176"/>
      <c r="AZ91" s="224"/>
      <c r="BA91" s="176"/>
      <c r="BB91" s="224"/>
      <c r="BC91" s="176">
        <v>0</v>
      </c>
      <c r="BD91" s="263"/>
      <c r="BE91" s="176">
        <v>0</v>
      </c>
      <c r="BF91" s="224">
        <v>0</v>
      </c>
      <c r="BG91" s="176">
        <v>0</v>
      </c>
      <c r="BH91" s="224"/>
      <c r="BI91" s="176">
        <v>0</v>
      </c>
      <c r="BJ91" s="224"/>
      <c r="BK91" s="176">
        <v>0</v>
      </c>
      <c r="BL91" s="224"/>
      <c r="BM91" s="176">
        <v>0</v>
      </c>
      <c r="BN91" s="224"/>
      <c r="BO91" s="176">
        <v>0</v>
      </c>
      <c r="BP91" s="225"/>
      <c r="BQ91" s="176"/>
      <c r="BR91" s="224"/>
      <c r="BS91" s="176"/>
      <c r="BT91" s="224"/>
      <c r="BU91" s="176"/>
      <c r="BV91" s="176"/>
      <c r="BW91" s="176">
        <v>0</v>
      </c>
      <c r="BX91" s="224"/>
      <c r="BY91" s="176">
        <v>10000</v>
      </c>
      <c r="BZ91" s="177">
        <v>4980</v>
      </c>
      <c r="CA91" s="176"/>
      <c r="CB91" s="224"/>
      <c r="CC91" s="176">
        <v>0</v>
      </c>
      <c r="CD91" s="224">
        <v>0</v>
      </c>
      <c r="CE91" s="176">
        <v>0</v>
      </c>
      <c r="CF91" s="224"/>
      <c r="CG91" s="176"/>
      <c r="CH91" s="224"/>
      <c r="CI91" s="176">
        <v>0</v>
      </c>
      <c r="CJ91" s="176">
        <v>0</v>
      </c>
      <c r="CK91" s="176">
        <v>0</v>
      </c>
      <c r="CL91" s="224"/>
      <c r="CM91" s="176"/>
      <c r="CN91" s="224"/>
      <c r="CO91" s="176">
        <v>0</v>
      </c>
      <c r="CP91" s="224"/>
      <c r="CQ91" s="176">
        <v>0</v>
      </c>
      <c r="CR91" s="224"/>
      <c r="CS91" s="176">
        <v>0</v>
      </c>
      <c r="CT91" s="176"/>
      <c r="CU91" s="176">
        <v>0</v>
      </c>
      <c r="CV91" s="224"/>
      <c r="CW91" s="176"/>
      <c r="CX91" s="224"/>
      <c r="CY91" s="176">
        <v>0</v>
      </c>
      <c r="CZ91" s="224"/>
      <c r="DA91" s="176">
        <v>0</v>
      </c>
      <c r="DB91" s="224"/>
      <c r="DC91" s="176"/>
      <c r="DD91" s="224"/>
      <c r="DE91" s="176">
        <v>0</v>
      </c>
      <c r="DF91" s="224"/>
      <c r="DG91" s="176"/>
      <c r="DH91" s="224"/>
      <c r="DI91" s="176"/>
      <c r="DJ91" s="326"/>
      <c r="DK91" s="176"/>
      <c r="DL91" s="224"/>
      <c r="DM91" s="176"/>
      <c r="DN91" s="224"/>
      <c r="DO91" s="176"/>
      <c r="DP91" s="224"/>
      <c r="DQ91" s="176"/>
      <c r="DR91" s="224"/>
      <c r="DS91" s="176"/>
      <c r="DT91" s="176"/>
      <c r="DU91" s="176"/>
      <c r="DV91" s="224"/>
      <c r="DW91" s="176"/>
      <c r="DX91" s="224"/>
      <c r="DY91" s="176"/>
      <c r="DZ91" s="224"/>
      <c r="EA91" s="176"/>
      <c r="EB91" s="224"/>
      <c r="EC91" s="176">
        <v>0</v>
      </c>
      <c r="ED91" s="224"/>
      <c r="EE91" s="176"/>
      <c r="EF91" s="224"/>
      <c r="EG91" s="176"/>
      <c r="EH91" s="224"/>
      <c r="EI91" s="176">
        <v>0</v>
      </c>
      <c r="EJ91" s="224"/>
      <c r="EK91" s="176"/>
      <c r="EL91" s="176"/>
      <c r="EM91" s="224"/>
      <c r="EN91" s="176">
        <v>0</v>
      </c>
      <c r="EO91" s="224"/>
      <c r="EP91" s="176"/>
      <c r="EQ91" s="224">
        <v>0</v>
      </c>
      <c r="ER91" s="176"/>
      <c r="ES91" s="224"/>
      <c r="ET91" s="176"/>
      <c r="EU91" s="224"/>
      <c r="EV91" s="176"/>
      <c r="EW91" s="379"/>
      <c r="EX91" s="176"/>
      <c r="EY91" s="224"/>
      <c r="EZ91" s="176"/>
      <c r="FA91" s="224"/>
      <c r="FB91" s="217">
        <f>FA91+EY91+EW91+EU91+ES91+EQ91+EO91+EM91+EJ91+EH91+EF91+ED91+EB91+DZ91+DX91+DV91+DT91+DR91+DP91+DN91+DL91+DJ91+DH91+DF91+DD91+DB91+CZ91+CX91+CV91+CT91+CR91+CP91+CN91+CL91+CH91+CF91+CD91+CB91+BZ91+BX91+BT91+BR91+BP91+BN91+BL91+BJ91+BH91+BF91+BD91+BB91+AZ91+AX91+AV91+AR91+AP91+AN91+AL91+AJ91+AH91+AF91+AD91+AB91+Z91+X91+V91+T91+R91</f>
        <v>5940</v>
      </c>
      <c r="FC91" s="224">
        <f>N91-FB91</f>
        <v>34060</v>
      </c>
    </row>
    <row r="92" spans="1:159" s="347" customFormat="1" ht="45.6" customHeight="1">
      <c r="A92" s="110" t="s">
        <v>8243</v>
      </c>
      <c r="B92" s="110"/>
      <c r="C92" s="110"/>
      <c r="D92" s="105"/>
      <c r="E92" s="110"/>
      <c r="F92" s="106" t="s">
        <v>3250</v>
      </c>
      <c r="G92" s="115"/>
      <c r="H92" s="115"/>
      <c r="I92" s="115"/>
      <c r="J92" s="115"/>
      <c r="K92" s="115"/>
      <c r="L92" s="115"/>
      <c r="M92" s="115"/>
      <c r="N92" s="349"/>
      <c r="O92" s="115"/>
      <c r="P92" s="115"/>
      <c r="Q92" s="319"/>
      <c r="R92" s="224"/>
      <c r="S92" s="319"/>
      <c r="T92" s="270"/>
      <c r="U92" s="319"/>
      <c r="V92" s="270"/>
      <c r="W92" s="319"/>
      <c r="X92" s="270"/>
      <c r="Y92" s="319"/>
      <c r="Z92" s="270"/>
      <c r="AA92" s="319"/>
      <c r="AB92" s="270"/>
      <c r="AC92" s="319"/>
      <c r="AD92" s="270"/>
      <c r="AE92" s="319"/>
      <c r="AF92" s="270"/>
      <c r="AG92" s="319"/>
      <c r="AH92" s="270"/>
      <c r="AI92" s="319"/>
      <c r="AJ92" s="270"/>
      <c r="AK92" s="319"/>
      <c r="AL92" s="270"/>
      <c r="AM92" s="319"/>
      <c r="AN92" s="270"/>
      <c r="AO92" s="319"/>
      <c r="AP92" s="270"/>
      <c r="AQ92" s="319"/>
      <c r="AR92" s="270"/>
      <c r="AS92" s="319"/>
      <c r="AT92" s="319"/>
      <c r="AU92" s="176"/>
      <c r="AV92" s="270"/>
      <c r="AW92" s="319"/>
      <c r="AX92" s="270"/>
      <c r="AY92" s="319"/>
      <c r="AZ92" s="224"/>
      <c r="BA92" s="319"/>
      <c r="BB92" s="270"/>
      <c r="BC92" s="319"/>
      <c r="BD92" s="265"/>
      <c r="BE92" s="319"/>
      <c r="BF92" s="224"/>
      <c r="BG92" s="319"/>
      <c r="BH92" s="270"/>
      <c r="BI92" s="319"/>
      <c r="BJ92" s="270"/>
      <c r="BK92" s="319"/>
      <c r="BL92" s="270"/>
      <c r="BM92" s="319"/>
      <c r="BN92" s="270"/>
      <c r="BO92" s="319"/>
      <c r="BP92" s="256"/>
      <c r="BQ92" s="319"/>
      <c r="BR92" s="270"/>
      <c r="BS92" s="176"/>
      <c r="BT92" s="224"/>
      <c r="BU92" s="319"/>
      <c r="BV92" s="319"/>
      <c r="BW92" s="176"/>
      <c r="BX92" s="270"/>
      <c r="BY92" s="319"/>
      <c r="BZ92" s="234"/>
      <c r="CA92" s="319"/>
      <c r="CB92" s="270"/>
      <c r="CC92" s="319"/>
      <c r="CD92" s="224"/>
      <c r="CE92" s="319"/>
      <c r="CF92" s="224"/>
      <c r="CG92" s="319"/>
      <c r="CH92" s="270"/>
      <c r="CI92" s="319"/>
      <c r="CJ92" s="319"/>
      <c r="CK92" s="176"/>
      <c r="CL92" s="224"/>
      <c r="CM92" s="319"/>
      <c r="CN92" s="270"/>
      <c r="CO92" s="319"/>
      <c r="CP92" s="270"/>
      <c r="CQ92" s="319"/>
      <c r="CR92" s="270"/>
      <c r="CS92" s="319"/>
      <c r="CT92" s="176"/>
      <c r="CU92" s="319"/>
      <c r="CV92" s="270"/>
      <c r="CW92" s="319"/>
      <c r="CX92" s="270"/>
      <c r="CY92" s="319"/>
      <c r="CZ92" s="270"/>
      <c r="DA92" s="319"/>
      <c r="DB92" s="270"/>
      <c r="DC92" s="176"/>
      <c r="DD92" s="270"/>
      <c r="DE92" s="319"/>
      <c r="DF92" s="270"/>
      <c r="DG92" s="319"/>
      <c r="DH92" s="270"/>
      <c r="DI92" s="176"/>
      <c r="DJ92" s="345"/>
      <c r="DK92" s="319"/>
      <c r="DL92" s="270"/>
      <c r="DM92" s="319"/>
      <c r="DN92" s="270"/>
      <c r="DO92" s="176"/>
      <c r="DP92" s="270"/>
      <c r="DQ92" s="176"/>
      <c r="DR92" s="270"/>
      <c r="DS92" s="319"/>
      <c r="DT92" s="319"/>
      <c r="DU92" s="176"/>
      <c r="DV92" s="270"/>
      <c r="DW92" s="319"/>
      <c r="DX92" s="270"/>
      <c r="DY92" s="176"/>
      <c r="DZ92" s="270"/>
      <c r="EA92" s="319"/>
      <c r="EB92" s="270"/>
      <c r="EC92" s="319"/>
      <c r="ED92" s="270"/>
      <c r="EE92" s="319"/>
      <c r="EF92" s="270"/>
      <c r="EG92" s="319"/>
      <c r="EH92" s="270"/>
      <c r="EI92" s="319"/>
      <c r="EJ92" s="270"/>
      <c r="EK92" s="319"/>
      <c r="EL92" s="319"/>
      <c r="EM92" s="270"/>
      <c r="EN92" s="319"/>
      <c r="EO92" s="270"/>
      <c r="EP92" s="319"/>
      <c r="EQ92" s="224"/>
      <c r="ER92" s="319"/>
      <c r="ES92" s="270"/>
      <c r="ET92" s="319"/>
      <c r="EU92" s="270"/>
      <c r="EV92" s="319"/>
      <c r="EW92" s="378"/>
      <c r="EX92" s="176"/>
      <c r="EY92" s="224"/>
      <c r="EZ92" s="319"/>
      <c r="FA92" s="270"/>
      <c r="FB92" s="217"/>
      <c r="FC92" s="224"/>
    </row>
    <row r="93" spans="1:159" s="351" customFormat="1" ht="45.6" customHeight="1">
      <c r="A93" s="110">
        <v>63</v>
      </c>
      <c r="B93" s="110" t="s">
        <v>6265</v>
      </c>
      <c r="C93" s="110" t="s">
        <v>6283</v>
      </c>
      <c r="D93" s="110">
        <v>692</v>
      </c>
      <c r="E93" s="110">
        <v>386</v>
      </c>
      <c r="F93" s="348" t="s">
        <v>6284</v>
      </c>
      <c r="G93" s="115" t="s">
        <v>1711</v>
      </c>
      <c r="H93" s="115" t="s">
        <v>1940</v>
      </c>
      <c r="I93" s="115" t="s">
        <v>1941</v>
      </c>
      <c r="J93" s="115">
        <v>36</v>
      </c>
      <c r="K93" s="115" t="s">
        <v>6285</v>
      </c>
      <c r="L93" s="115" t="s">
        <v>1942</v>
      </c>
      <c r="M93" s="115" t="s">
        <v>10</v>
      </c>
      <c r="N93" s="349">
        <v>387500</v>
      </c>
      <c r="O93" s="115" t="s">
        <v>3078</v>
      </c>
      <c r="P93" s="115">
        <v>84</v>
      </c>
      <c r="Q93" s="176">
        <v>5000</v>
      </c>
      <c r="R93" s="224"/>
      <c r="S93" s="176"/>
      <c r="T93" s="224"/>
      <c r="U93" s="176"/>
      <c r="V93" s="224"/>
      <c r="W93" s="176">
        <v>2000</v>
      </c>
      <c r="X93" s="224">
        <v>300</v>
      </c>
      <c r="Y93" s="176"/>
      <c r="Z93" s="224"/>
      <c r="AA93" s="176"/>
      <c r="AB93" s="224"/>
      <c r="AC93" s="176">
        <v>0</v>
      </c>
      <c r="AD93" s="224"/>
      <c r="AE93" s="176">
        <v>1000</v>
      </c>
      <c r="AF93" s="224"/>
      <c r="AG93" s="176">
        <v>1000</v>
      </c>
      <c r="AH93" s="224"/>
      <c r="AI93" s="176"/>
      <c r="AJ93" s="224"/>
      <c r="AK93" s="176">
        <v>0</v>
      </c>
      <c r="AL93" s="224"/>
      <c r="AM93" s="176">
        <v>0</v>
      </c>
      <c r="AN93" s="224"/>
      <c r="AO93" s="176"/>
      <c r="AP93" s="224"/>
      <c r="AQ93" s="176">
        <v>10000</v>
      </c>
      <c r="AR93" s="224">
        <v>5000</v>
      </c>
      <c r="AS93" s="176"/>
      <c r="AT93" s="176"/>
      <c r="AU93" s="176">
        <v>0</v>
      </c>
      <c r="AV93" s="224"/>
      <c r="AW93" s="176"/>
      <c r="AX93" s="224"/>
      <c r="AY93" s="176"/>
      <c r="AZ93" s="224"/>
      <c r="BA93" s="176">
        <v>47000</v>
      </c>
      <c r="BB93" s="224">
        <v>10000</v>
      </c>
      <c r="BC93" s="176">
        <v>40000</v>
      </c>
      <c r="BD93" s="263">
        <v>20000</v>
      </c>
      <c r="BE93" s="176">
        <v>0</v>
      </c>
      <c r="BF93" s="224">
        <v>0</v>
      </c>
      <c r="BG93" s="176">
        <v>10000</v>
      </c>
      <c r="BH93" s="224"/>
      <c r="BI93" s="176">
        <v>0</v>
      </c>
      <c r="BJ93" s="224"/>
      <c r="BK93" s="176">
        <v>5000</v>
      </c>
      <c r="BL93" s="224"/>
      <c r="BM93" s="176">
        <v>20000</v>
      </c>
      <c r="BN93" s="224">
        <v>20000</v>
      </c>
      <c r="BO93" s="176">
        <v>20000</v>
      </c>
      <c r="BP93" s="225">
        <v>9500</v>
      </c>
      <c r="BQ93" s="176"/>
      <c r="BR93" s="224"/>
      <c r="BS93" s="176">
        <v>9000</v>
      </c>
      <c r="BT93" s="224">
        <v>4000</v>
      </c>
      <c r="BU93" s="176">
        <v>20000</v>
      </c>
      <c r="BV93" s="176">
        <v>25000</v>
      </c>
      <c r="BW93" s="176">
        <v>45000</v>
      </c>
      <c r="BX93" s="224">
        <v>16000</v>
      </c>
      <c r="BY93" s="176">
        <v>30000</v>
      </c>
      <c r="BZ93" s="177">
        <v>11000</v>
      </c>
      <c r="CA93" s="176"/>
      <c r="CB93" s="224"/>
      <c r="CC93" s="176">
        <v>10000</v>
      </c>
      <c r="CD93" s="224">
        <v>0</v>
      </c>
      <c r="CE93" s="176">
        <v>20000</v>
      </c>
      <c r="CF93" s="224">
        <v>5000</v>
      </c>
      <c r="CG93" s="176"/>
      <c r="CH93" s="224"/>
      <c r="CI93" s="176">
        <v>0</v>
      </c>
      <c r="CJ93" s="176">
        <v>0</v>
      </c>
      <c r="CK93" s="176">
        <v>0</v>
      </c>
      <c r="CL93" s="224"/>
      <c r="CM93" s="176">
        <v>21000</v>
      </c>
      <c r="CN93" s="224"/>
      <c r="CO93" s="176">
        <v>0</v>
      </c>
      <c r="CP93" s="224"/>
      <c r="CQ93" s="176">
        <v>0</v>
      </c>
      <c r="CR93" s="224"/>
      <c r="CS93" s="176">
        <v>30000</v>
      </c>
      <c r="CT93" s="176">
        <v>36000</v>
      </c>
      <c r="CU93" s="176">
        <v>10000</v>
      </c>
      <c r="CV93" s="224"/>
      <c r="CW93" s="176"/>
      <c r="CX93" s="224"/>
      <c r="CY93" s="176">
        <v>10000</v>
      </c>
      <c r="CZ93" s="224">
        <v>5000</v>
      </c>
      <c r="DA93" s="176">
        <v>0</v>
      </c>
      <c r="DB93" s="224"/>
      <c r="DC93" s="176">
        <v>1000</v>
      </c>
      <c r="DD93" s="224">
        <v>0</v>
      </c>
      <c r="DE93" s="176">
        <v>0</v>
      </c>
      <c r="DF93" s="224"/>
      <c r="DG93" s="176"/>
      <c r="DH93" s="224"/>
      <c r="DI93" s="176"/>
      <c r="DJ93" s="326"/>
      <c r="DK93" s="176"/>
      <c r="DL93" s="224"/>
      <c r="DM93" s="176"/>
      <c r="DN93" s="224"/>
      <c r="DO93" s="176"/>
      <c r="DP93" s="224"/>
      <c r="DQ93" s="176"/>
      <c r="DR93" s="224"/>
      <c r="DS93" s="176"/>
      <c r="DT93" s="176"/>
      <c r="DU93" s="176"/>
      <c r="DV93" s="224"/>
      <c r="DW93" s="176"/>
      <c r="DX93" s="224"/>
      <c r="DY93" s="176"/>
      <c r="DZ93" s="224"/>
      <c r="EA93" s="176">
        <v>15000</v>
      </c>
      <c r="EB93" s="224">
        <v>10000</v>
      </c>
      <c r="EC93" s="176"/>
      <c r="ED93" s="224"/>
      <c r="EE93" s="176"/>
      <c r="EF93" s="224"/>
      <c r="EG93" s="176"/>
      <c r="EH93" s="224"/>
      <c r="EI93" s="176">
        <v>0</v>
      </c>
      <c r="EJ93" s="224"/>
      <c r="EK93" s="176">
        <v>10000</v>
      </c>
      <c r="EL93" s="176">
        <v>500</v>
      </c>
      <c r="EM93" s="224">
        <v>500</v>
      </c>
      <c r="EN93" s="176">
        <v>15000</v>
      </c>
      <c r="EO93" s="224">
        <v>8000</v>
      </c>
      <c r="EP93" s="176"/>
      <c r="EQ93" s="224">
        <v>0</v>
      </c>
      <c r="ER93" s="176"/>
      <c r="ES93" s="224"/>
      <c r="ET93" s="176"/>
      <c r="EU93" s="224"/>
      <c r="EV93" s="176"/>
      <c r="EW93" s="379"/>
      <c r="EX93" s="319"/>
      <c r="EY93" s="270"/>
      <c r="EZ93" s="176"/>
      <c r="FA93" s="224"/>
      <c r="FB93" s="217">
        <f>FA93+EY93+EW93+EU93+ES93+EQ93+EO93+EM93+EJ93+EH93+EF93+ED93+EB93+DZ93+DX93+DV93+DT93+DR93+DP93+DN93+DL93+DJ93+DH93+DF93+DD93+DB93+CZ93+CX93+CV93+CT93+CR93+CP93+CN93+CL93+CH93+CF93+CD93+CB93+BZ93+BX93+BT93+BR93+BP93+BN93+BL93+BJ93+BH93+BF93+BD93+BB93+AZ93+AX93+AV93+AR93+AP93+AN93+AL93+AJ93+AH93+AF93+AD93+AB93+Z93+X93+V93+T93+R93</f>
        <v>160300</v>
      </c>
      <c r="FC93" s="224">
        <f>N93-FB93</f>
        <v>227200</v>
      </c>
    </row>
    <row r="94" spans="1:159" s="351" customFormat="1" ht="45.6" customHeight="1">
      <c r="A94" s="110">
        <v>64</v>
      </c>
      <c r="B94" s="110" t="s">
        <v>6270</v>
      </c>
      <c r="C94" s="110" t="s">
        <v>6286</v>
      </c>
      <c r="D94" s="110">
        <v>692</v>
      </c>
      <c r="E94" s="110">
        <v>386</v>
      </c>
      <c r="F94" s="348" t="s">
        <v>6287</v>
      </c>
      <c r="G94" s="115" t="s">
        <v>1711</v>
      </c>
      <c r="H94" s="115" t="s">
        <v>35</v>
      </c>
      <c r="I94" s="115" t="s">
        <v>1941</v>
      </c>
      <c r="J94" s="115">
        <v>36</v>
      </c>
      <c r="K94" s="115" t="s">
        <v>6288</v>
      </c>
      <c r="L94" s="115" t="s">
        <v>1942</v>
      </c>
      <c r="M94" s="115" t="s">
        <v>10</v>
      </c>
      <c r="N94" s="349">
        <v>584000</v>
      </c>
      <c r="O94" s="115" t="s">
        <v>3078</v>
      </c>
      <c r="P94" s="115">
        <v>84</v>
      </c>
      <c r="Q94" s="176">
        <v>5000</v>
      </c>
      <c r="R94" s="224"/>
      <c r="S94" s="176"/>
      <c r="T94" s="224"/>
      <c r="U94" s="176"/>
      <c r="V94" s="224"/>
      <c r="W94" s="176"/>
      <c r="X94" s="224"/>
      <c r="Y94" s="176">
        <v>20000</v>
      </c>
      <c r="Z94" s="224">
        <v>20000</v>
      </c>
      <c r="AA94" s="176"/>
      <c r="AB94" s="224"/>
      <c r="AC94" s="176">
        <v>1000</v>
      </c>
      <c r="AD94" s="224"/>
      <c r="AE94" s="176"/>
      <c r="AF94" s="224"/>
      <c r="AG94" s="176">
        <v>0</v>
      </c>
      <c r="AH94" s="224"/>
      <c r="AI94" s="176"/>
      <c r="AJ94" s="224"/>
      <c r="AK94" s="176">
        <v>0</v>
      </c>
      <c r="AL94" s="224"/>
      <c r="AM94" s="176">
        <v>0</v>
      </c>
      <c r="AN94" s="224"/>
      <c r="AO94" s="176"/>
      <c r="AP94" s="224"/>
      <c r="AQ94" s="176">
        <v>5000</v>
      </c>
      <c r="AR94" s="224">
        <v>5000</v>
      </c>
      <c r="AS94" s="176"/>
      <c r="AT94" s="176"/>
      <c r="AU94" s="176">
        <v>0</v>
      </c>
      <c r="AV94" s="224"/>
      <c r="AW94" s="176">
        <v>14000</v>
      </c>
      <c r="AX94" s="224">
        <v>2100</v>
      </c>
      <c r="AY94" s="176"/>
      <c r="AZ94" s="224"/>
      <c r="BA94" s="176"/>
      <c r="BB94" s="224"/>
      <c r="BC94" s="176">
        <v>0</v>
      </c>
      <c r="BD94" s="263"/>
      <c r="BE94" s="176">
        <v>15000</v>
      </c>
      <c r="BF94" s="224">
        <v>10000</v>
      </c>
      <c r="BG94" s="176">
        <v>5000</v>
      </c>
      <c r="BH94" s="224">
        <v>5000</v>
      </c>
      <c r="BI94" s="176">
        <v>0</v>
      </c>
      <c r="BJ94" s="224"/>
      <c r="BK94" s="176">
        <v>5000</v>
      </c>
      <c r="BL94" s="224"/>
      <c r="BM94" s="176">
        <v>0</v>
      </c>
      <c r="BN94" s="224"/>
      <c r="BO94" s="176">
        <v>0</v>
      </c>
      <c r="BP94" s="225"/>
      <c r="BQ94" s="176">
        <v>10000</v>
      </c>
      <c r="BR94" s="224"/>
      <c r="BS94" s="176"/>
      <c r="BT94" s="224"/>
      <c r="BU94" s="176"/>
      <c r="BV94" s="176"/>
      <c r="BW94" s="176">
        <v>0</v>
      </c>
      <c r="BX94" s="224"/>
      <c r="BY94" s="176">
        <v>20000</v>
      </c>
      <c r="BZ94" s="177">
        <v>5000</v>
      </c>
      <c r="CA94" s="176"/>
      <c r="CB94" s="224"/>
      <c r="CC94" s="176">
        <v>20000</v>
      </c>
      <c r="CD94" s="224">
        <v>0</v>
      </c>
      <c r="CE94" s="176">
        <v>50000</v>
      </c>
      <c r="CF94" s="224">
        <v>5000</v>
      </c>
      <c r="CG94" s="176">
        <v>20000</v>
      </c>
      <c r="CH94" s="224">
        <v>12000</v>
      </c>
      <c r="CI94" s="176">
        <v>0</v>
      </c>
      <c r="CJ94" s="176">
        <v>0</v>
      </c>
      <c r="CK94" s="176">
        <v>0</v>
      </c>
      <c r="CL94" s="224"/>
      <c r="CM94" s="176"/>
      <c r="CN94" s="224"/>
      <c r="CO94" s="176">
        <v>100000</v>
      </c>
      <c r="CP94" s="224">
        <v>7000</v>
      </c>
      <c r="CQ94" s="176">
        <v>0</v>
      </c>
      <c r="CR94" s="224"/>
      <c r="CS94" s="176">
        <v>0</v>
      </c>
      <c r="CT94" s="176"/>
      <c r="CU94" s="176">
        <v>10000</v>
      </c>
      <c r="CV94" s="224"/>
      <c r="CW94" s="176">
        <v>2000</v>
      </c>
      <c r="CX94" s="224">
        <v>0</v>
      </c>
      <c r="CY94" s="176">
        <v>0</v>
      </c>
      <c r="CZ94" s="224"/>
      <c r="DA94" s="176">
        <v>5000</v>
      </c>
      <c r="DB94" s="224">
        <v>5000</v>
      </c>
      <c r="DC94" s="176">
        <v>1000</v>
      </c>
      <c r="DD94" s="224">
        <v>0</v>
      </c>
      <c r="DE94" s="176">
        <v>5000</v>
      </c>
      <c r="DF94" s="224">
        <v>3000</v>
      </c>
      <c r="DG94" s="176">
        <v>20000</v>
      </c>
      <c r="DH94" s="224">
        <v>0</v>
      </c>
      <c r="DI94" s="176">
        <v>30000</v>
      </c>
      <c r="DJ94" s="326">
        <v>15000</v>
      </c>
      <c r="DK94" s="176"/>
      <c r="DL94" s="224"/>
      <c r="DM94" s="176"/>
      <c r="DN94" s="224"/>
      <c r="DO94" s="176">
        <v>150000</v>
      </c>
      <c r="DP94" s="224">
        <v>15700</v>
      </c>
      <c r="DQ94" s="176"/>
      <c r="DR94" s="224"/>
      <c r="DS94" s="176"/>
      <c r="DT94" s="176"/>
      <c r="DU94" s="176"/>
      <c r="DV94" s="224"/>
      <c r="DW94" s="176"/>
      <c r="DX94" s="224"/>
      <c r="DY94" s="176"/>
      <c r="DZ94" s="224"/>
      <c r="EA94" s="176">
        <v>20000</v>
      </c>
      <c r="EB94" s="224"/>
      <c r="EC94" s="176">
        <v>0</v>
      </c>
      <c r="ED94" s="224"/>
      <c r="EE94" s="176"/>
      <c r="EF94" s="224"/>
      <c r="EG94" s="176">
        <v>10000</v>
      </c>
      <c r="EH94" s="224"/>
      <c r="EI94" s="176">
        <v>0</v>
      </c>
      <c r="EJ94" s="224"/>
      <c r="EK94" s="176">
        <v>15000</v>
      </c>
      <c r="EL94" s="176">
        <v>1000</v>
      </c>
      <c r="EM94" s="224">
        <v>1000</v>
      </c>
      <c r="EN94" s="176">
        <v>0</v>
      </c>
      <c r="EO94" s="224"/>
      <c r="EP94" s="176"/>
      <c r="EQ94" s="224">
        <v>0</v>
      </c>
      <c r="ER94" s="176">
        <v>20000</v>
      </c>
      <c r="ES94" s="224">
        <v>20000</v>
      </c>
      <c r="ET94" s="176">
        <v>5000</v>
      </c>
      <c r="EU94" s="224">
        <v>0</v>
      </c>
      <c r="EV94" s="176"/>
      <c r="EW94" s="379"/>
      <c r="EX94" s="319"/>
      <c r="EY94" s="270"/>
      <c r="EZ94" s="176"/>
      <c r="FA94" s="224"/>
      <c r="FB94" s="217">
        <f>FA94+EY94+EW94+EU94+ES94+EQ94+EO94+EM94+EJ94+EH94+EF94+ED94+EB94+DZ94+DX94+DV94+DT94+DR94+DP94+DN94+DL94+DJ94+DH94+DF94+DD94+DB94+CZ94+CX94+CV94+CT94+CR94+CP94+CN94+CL94+CH94+CF94+CD94+CB94+BZ94+BX94+BT94+BR94+BP94+BN94+BL94+BJ94+BH94+BF94+BD94+BB94+AZ94+AX94+AV94+AR94+AP94+AN94+AL94+AJ94+AH94+AF94+AD94+AB94+Z94+X94+V94+T94+R94</f>
        <v>130800</v>
      </c>
      <c r="FC94" s="224">
        <f>N94-FB94</f>
        <v>453200</v>
      </c>
    </row>
    <row r="95" spans="1:159" s="351" customFormat="1" ht="45.6" customHeight="1">
      <c r="A95" s="110">
        <v>65</v>
      </c>
      <c r="B95" s="110" t="s">
        <v>6275</v>
      </c>
      <c r="C95" s="110" t="s">
        <v>6289</v>
      </c>
      <c r="D95" s="110">
        <v>694</v>
      </c>
      <c r="E95" s="110">
        <v>702</v>
      </c>
      <c r="F95" s="348" t="s">
        <v>6290</v>
      </c>
      <c r="G95" s="115" t="s">
        <v>6291</v>
      </c>
      <c r="H95" s="115" t="s">
        <v>13</v>
      </c>
      <c r="I95" s="115" t="s">
        <v>6292</v>
      </c>
      <c r="J95" s="115">
        <v>24</v>
      </c>
      <c r="K95" s="115" t="s">
        <v>6293</v>
      </c>
      <c r="L95" s="115" t="s">
        <v>6294</v>
      </c>
      <c r="M95" s="115" t="s">
        <v>10</v>
      </c>
      <c r="N95" s="349">
        <v>82000</v>
      </c>
      <c r="O95" s="115" t="s">
        <v>3066</v>
      </c>
      <c r="P95" s="115">
        <v>117</v>
      </c>
      <c r="Q95" s="176">
        <v>0</v>
      </c>
      <c r="R95" s="224"/>
      <c r="S95" s="176"/>
      <c r="T95" s="224"/>
      <c r="U95" s="176"/>
      <c r="V95" s="224"/>
      <c r="W95" s="176"/>
      <c r="X95" s="224"/>
      <c r="Y95" s="176"/>
      <c r="Z95" s="224"/>
      <c r="AA95" s="176">
        <v>10000</v>
      </c>
      <c r="AB95" s="224"/>
      <c r="AC95" s="176">
        <v>0</v>
      </c>
      <c r="AD95" s="224"/>
      <c r="AE95" s="176"/>
      <c r="AF95" s="224"/>
      <c r="AG95" s="176">
        <v>0</v>
      </c>
      <c r="AH95" s="224"/>
      <c r="AI95" s="176"/>
      <c r="AJ95" s="224"/>
      <c r="AK95" s="176">
        <v>0</v>
      </c>
      <c r="AL95" s="224"/>
      <c r="AM95" s="176">
        <v>0</v>
      </c>
      <c r="AN95" s="224"/>
      <c r="AO95" s="176"/>
      <c r="AP95" s="224"/>
      <c r="AQ95" s="176"/>
      <c r="AR95" s="224"/>
      <c r="AS95" s="176"/>
      <c r="AT95" s="176"/>
      <c r="AU95" s="176">
        <v>0</v>
      </c>
      <c r="AV95" s="224"/>
      <c r="AW95" s="176">
        <v>16000</v>
      </c>
      <c r="AX95" s="224"/>
      <c r="AY95" s="176"/>
      <c r="AZ95" s="224"/>
      <c r="BA95" s="176"/>
      <c r="BB95" s="224"/>
      <c r="BC95" s="176">
        <v>0</v>
      </c>
      <c r="BD95" s="263"/>
      <c r="BE95" s="176">
        <v>0</v>
      </c>
      <c r="BF95" s="224">
        <v>0</v>
      </c>
      <c r="BG95" s="176">
        <v>0</v>
      </c>
      <c r="BH95" s="224"/>
      <c r="BI95" s="176">
        <v>0</v>
      </c>
      <c r="BJ95" s="224"/>
      <c r="BK95" s="176">
        <v>0</v>
      </c>
      <c r="BL95" s="224"/>
      <c r="BM95" s="176">
        <v>0</v>
      </c>
      <c r="BN95" s="224"/>
      <c r="BO95" s="176">
        <v>0</v>
      </c>
      <c r="BP95" s="225"/>
      <c r="BQ95" s="176"/>
      <c r="BR95" s="224"/>
      <c r="BS95" s="176"/>
      <c r="BT95" s="224"/>
      <c r="BU95" s="176"/>
      <c r="BV95" s="176"/>
      <c r="BW95" s="176">
        <v>0</v>
      </c>
      <c r="BX95" s="224"/>
      <c r="BY95" s="176">
        <v>0</v>
      </c>
      <c r="BZ95" s="177"/>
      <c r="CA95" s="176"/>
      <c r="CB95" s="224"/>
      <c r="CC95" s="176">
        <v>0</v>
      </c>
      <c r="CD95" s="224">
        <v>0</v>
      </c>
      <c r="CE95" s="176">
        <v>20000</v>
      </c>
      <c r="CF95" s="224">
        <v>0</v>
      </c>
      <c r="CG95" s="176"/>
      <c r="CH95" s="224"/>
      <c r="CI95" s="176">
        <v>0</v>
      </c>
      <c r="CJ95" s="176">
        <v>36000</v>
      </c>
      <c r="CK95" s="176">
        <v>36000</v>
      </c>
      <c r="CL95" s="224">
        <v>19960</v>
      </c>
      <c r="CM95" s="176"/>
      <c r="CN95" s="224"/>
      <c r="CO95" s="176">
        <v>0</v>
      </c>
      <c r="CP95" s="224"/>
      <c r="CQ95" s="176">
        <v>0</v>
      </c>
      <c r="CR95" s="224"/>
      <c r="CS95" s="176">
        <v>0</v>
      </c>
      <c r="CT95" s="176"/>
      <c r="CU95" s="176">
        <v>0</v>
      </c>
      <c r="CV95" s="224"/>
      <c r="CW95" s="176"/>
      <c r="CX95" s="224"/>
      <c r="CY95" s="176">
        <v>0</v>
      </c>
      <c r="CZ95" s="224"/>
      <c r="DA95" s="176">
        <v>0</v>
      </c>
      <c r="DB95" s="224"/>
      <c r="DC95" s="176"/>
      <c r="DD95" s="224"/>
      <c r="DE95" s="176">
        <v>0</v>
      </c>
      <c r="DF95" s="224"/>
      <c r="DG95" s="176"/>
      <c r="DH95" s="224"/>
      <c r="DI95" s="176"/>
      <c r="DJ95" s="326"/>
      <c r="DK95" s="176"/>
      <c r="DL95" s="224"/>
      <c r="DM95" s="176"/>
      <c r="DN95" s="224"/>
      <c r="DO95" s="176"/>
      <c r="DP95" s="224"/>
      <c r="DQ95" s="176"/>
      <c r="DR95" s="224"/>
      <c r="DS95" s="176"/>
      <c r="DT95" s="176"/>
      <c r="DU95" s="176"/>
      <c r="DV95" s="224"/>
      <c r="DW95" s="176"/>
      <c r="DX95" s="224"/>
      <c r="DY95" s="176"/>
      <c r="DZ95" s="224"/>
      <c r="EA95" s="176"/>
      <c r="EB95" s="224"/>
      <c r="EC95" s="176">
        <v>0</v>
      </c>
      <c r="ED95" s="224"/>
      <c r="EE95" s="176"/>
      <c r="EF95" s="224"/>
      <c r="EG95" s="176"/>
      <c r="EH95" s="224"/>
      <c r="EI95" s="176">
        <v>0</v>
      </c>
      <c r="EJ95" s="224"/>
      <c r="EK95" s="176"/>
      <c r="EL95" s="176"/>
      <c r="EM95" s="224"/>
      <c r="EN95" s="176">
        <v>0</v>
      </c>
      <c r="EO95" s="224"/>
      <c r="EP95" s="176"/>
      <c r="EQ95" s="224">
        <v>0</v>
      </c>
      <c r="ER95" s="176"/>
      <c r="ES95" s="224"/>
      <c r="ET95" s="176"/>
      <c r="EU95" s="224"/>
      <c r="EV95" s="176"/>
      <c r="EW95" s="379"/>
      <c r="EX95" s="176"/>
      <c r="EY95" s="225"/>
      <c r="EZ95" s="176"/>
      <c r="FA95" s="224"/>
      <c r="FB95" s="217">
        <f>FA95+EY95+EW95+EU95+ES95+EQ95+EO95+EM95+EJ95+EH95+EF95+ED95+EB95+DZ95+DX95+DV95+DT95+DR95+DP95+DN95+DL95+DJ95+DH95+DF95+DD95+DB95+CZ95+CX95+CV95+CT95+CR95+CP95+CN95+CL95+CH95+CF95+CD95+CB95+BZ95+BX95+BT95+BR95+BP95+BN95+BL95+BJ95+BH95+BF95+BD95+BB95+AZ95+AX95+AV95+AR95+AP95+AN95+AL95+AJ95+AH95+AF95+AD95+AB95+Z95+X95+V95+T95+R95</f>
        <v>19960</v>
      </c>
      <c r="FC95" s="224">
        <f>N95-FB95</f>
        <v>62040</v>
      </c>
    </row>
    <row r="96" spans="1:159" s="347" customFormat="1" ht="45.6" customHeight="1">
      <c r="A96" s="110" t="s">
        <v>8243</v>
      </c>
      <c r="B96" s="110"/>
      <c r="C96" s="110"/>
      <c r="D96" s="105"/>
      <c r="E96" s="110"/>
      <c r="F96" s="106" t="s">
        <v>3258</v>
      </c>
      <c r="G96" s="115"/>
      <c r="H96" s="115"/>
      <c r="I96" s="115"/>
      <c r="J96" s="115"/>
      <c r="K96" s="115"/>
      <c r="L96" s="115"/>
      <c r="M96" s="115"/>
      <c r="N96" s="349"/>
      <c r="O96" s="115"/>
      <c r="P96" s="115"/>
      <c r="Q96" s="319"/>
      <c r="R96" s="224"/>
      <c r="S96" s="319"/>
      <c r="T96" s="270"/>
      <c r="U96" s="319"/>
      <c r="V96" s="270"/>
      <c r="W96" s="319"/>
      <c r="X96" s="270"/>
      <c r="Y96" s="319"/>
      <c r="Z96" s="270"/>
      <c r="AA96" s="319"/>
      <c r="AB96" s="270"/>
      <c r="AC96" s="319"/>
      <c r="AD96" s="270"/>
      <c r="AE96" s="319"/>
      <c r="AF96" s="270"/>
      <c r="AG96" s="319"/>
      <c r="AH96" s="270"/>
      <c r="AI96" s="319"/>
      <c r="AJ96" s="270"/>
      <c r="AK96" s="319"/>
      <c r="AL96" s="270"/>
      <c r="AM96" s="319"/>
      <c r="AN96" s="270"/>
      <c r="AO96" s="319"/>
      <c r="AP96" s="270"/>
      <c r="AQ96" s="319"/>
      <c r="AR96" s="270"/>
      <c r="AS96" s="319"/>
      <c r="AT96" s="319"/>
      <c r="AU96" s="176"/>
      <c r="AV96" s="270"/>
      <c r="AW96" s="319"/>
      <c r="AX96" s="270"/>
      <c r="AY96" s="319"/>
      <c r="AZ96" s="224"/>
      <c r="BA96" s="319"/>
      <c r="BB96" s="270"/>
      <c r="BC96" s="319"/>
      <c r="BD96" s="265"/>
      <c r="BE96" s="319"/>
      <c r="BF96" s="224"/>
      <c r="BG96" s="319"/>
      <c r="BH96" s="270"/>
      <c r="BI96" s="319"/>
      <c r="BJ96" s="270"/>
      <c r="BK96" s="319"/>
      <c r="BL96" s="270"/>
      <c r="BM96" s="319"/>
      <c r="BN96" s="270"/>
      <c r="BO96" s="319"/>
      <c r="BP96" s="256"/>
      <c r="BQ96" s="319"/>
      <c r="BR96" s="270"/>
      <c r="BS96" s="176"/>
      <c r="BT96" s="224"/>
      <c r="BU96" s="319"/>
      <c r="BV96" s="319"/>
      <c r="BW96" s="176"/>
      <c r="BX96" s="270"/>
      <c r="BY96" s="319"/>
      <c r="BZ96" s="234"/>
      <c r="CA96" s="319"/>
      <c r="CB96" s="270"/>
      <c r="CC96" s="319"/>
      <c r="CD96" s="224"/>
      <c r="CE96" s="319"/>
      <c r="CF96" s="224"/>
      <c r="CG96" s="319"/>
      <c r="CH96" s="270"/>
      <c r="CI96" s="319"/>
      <c r="CJ96" s="319"/>
      <c r="CK96" s="176"/>
      <c r="CL96" s="224"/>
      <c r="CM96" s="319"/>
      <c r="CN96" s="270"/>
      <c r="CO96" s="319"/>
      <c r="CP96" s="270"/>
      <c r="CQ96" s="319"/>
      <c r="CR96" s="270"/>
      <c r="CS96" s="319"/>
      <c r="CT96" s="176"/>
      <c r="CU96" s="319"/>
      <c r="CV96" s="270"/>
      <c r="CW96" s="319"/>
      <c r="CX96" s="270"/>
      <c r="CY96" s="319"/>
      <c r="CZ96" s="270"/>
      <c r="DA96" s="319"/>
      <c r="DB96" s="270"/>
      <c r="DC96" s="176"/>
      <c r="DD96" s="270"/>
      <c r="DE96" s="319"/>
      <c r="DF96" s="270"/>
      <c r="DG96" s="319"/>
      <c r="DH96" s="270"/>
      <c r="DI96" s="176"/>
      <c r="DJ96" s="345"/>
      <c r="DK96" s="319"/>
      <c r="DL96" s="270"/>
      <c r="DM96" s="319"/>
      <c r="DN96" s="270"/>
      <c r="DO96" s="176"/>
      <c r="DP96" s="270"/>
      <c r="DQ96" s="176"/>
      <c r="DR96" s="270"/>
      <c r="DS96" s="319"/>
      <c r="DT96" s="319"/>
      <c r="DU96" s="176"/>
      <c r="DV96" s="270"/>
      <c r="DW96" s="319"/>
      <c r="DX96" s="270"/>
      <c r="DY96" s="176"/>
      <c r="DZ96" s="270"/>
      <c r="EA96" s="319"/>
      <c r="EB96" s="270"/>
      <c r="EC96" s="319"/>
      <c r="ED96" s="270"/>
      <c r="EE96" s="319"/>
      <c r="EF96" s="270"/>
      <c r="EG96" s="319"/>
      <c r="EH96" s="270"/>
      <c r="EI96" s="319"/>
      <c r="EJ96" s="270"/>
      <c r="EK96" s="319"/>
      <c r="EL96" s="319"/>
      <c r="EM96" s="270"/>
      <c r="EN96" s="319"/>
      <c r="EO96" s="270"/>
      <c r="EP96" s="319"/>
      <c r="EQ96" s="224"/>
      <c r="ER96" s="319"/>
      <c r="ES96" s="270"/>
      <c r="ET96" s="319"/>
      <c r="EU96" s="270"/>
      <c r="EV96" s="319"/>
      <c r="EW96" s="378"/>
      <c r="EX96" s="176"/>
      <c r="EY96" s="224"/>
      <c r="EZ96" s="319"/>
      <c r="FA96" s="270"/>
      <c r="FB96" s="217"/>
      <c r="FC96" s="224"/>
    </row>
    <row r="97" spans="1:159" s="347" customFormat="1" ht="45.6" customHeight="1">
      <c r="A97" s="110" t="s">
        <v>8243</v>
      </c>
      <c r="B97" s="110"/>
      <c r="C97" s="110"/>
      <c r="D97" s="105"/>
      <c r="E97" s="110"/>
      <c r="F97" s="106" t="s">
        <v>3259</v>
      </c>
      <c r="G97" s="115"/>
      <c r="H97" s="115"/>
      <c r="I97" s="115"/>
      <c r="J97" s="115"/>
      <c r="K97" s="115"/>
      <c r="L97" s="115"/>
      <c r="M97" s="115"/>
      <c r="N97" s="349"/>
      <c r="O97" s="115"/>
      <c r="P97" s="115"/>
      <c r="Q97" s="319"/>
      <c r="R97" s="224"/>
      <c r="S97" s="319"/>
      <c r="T97" s="270"/>
      <c r="U97" s="319"/>
      <c r="V97" s="270"/>
      <c r="W97" s="319"/>
      <c r="X97" s="270"/>
      <c r="Y97" s="319"/>
      <c r="Z97" s="270"/>
      <c r="AA97" s="319"/>
      <c r="AB97" s="270"/>
      <c r="AC97" s="319"/>
      <c r="AD97" s="270"/>
      <c r="AE97" s="319"/>
      <c r="AF97" s="270"/>
      <c r="AG97" s="319"/>
      <c r="AH97" s="270"/>
      <c r="AI97" s="319"/>
      <c r="AJ97" s="270"/>
      <c r="AK97" s="319"/>
      <c r="AL97" s="270"/>
      <c r="AM97" s="319"/>
      <c r="AN97" s="270"/>
      <c r="AO97" s="319"/>
      <c r="AP97" s="270"/>
      <c r="AQ97" s="319"/>
      <c r="AR97" s="270"/>
      <c r="AS97" s="319"/>
      <c r="AT97" s="319"/>
      <c r="AU97" s="176"/>
      <c r="AV97" s="270"/>
      <c r="AW97" s="319"/>
      <c r="AX97" s="270"/>
      <c r="AY97" s="319"/>
      <c r="AZ97" s="224"/>
      <c r="BA97" s="319"/>
      <c r="BB97" s="270"/>
      <c r="BC97" s="319"/>
      <c r="BD97" s="265"/>
      <c r="BE97" s="319"/>
      <c r="BF97" s="224"/>
      <c r="BG97" s="319"/>
      <c r="BH97" s="270"/>
      <c r="BI97" s="319"/>
      <c r="BJ97" s="270"/>
      <c r="BK97" s="319"/>
      <c r="BL97" s="270"/>
      <c r="BM97" s="319"/>
      <c r="BN97" s="270"/>
      <c r="BO97" s="319"/>
      <c r="BP97" s="256"/>
      <c r="BQ97" s="319"/>
      <c r="BR97" s="270"/>
      <c r="BS97" s="176"/>
      <c r="BT97" s="224"/>
      <c r="BU97" s="319"/>
      <c r="BV97" s="319"/>
      <c r="BW97" s="176"/>
      <c r="BX97" s="270"/>
      <c r="BY97" s="319"/>
      <c r="BZ97" s="234"/>
      <c r="CA97" s="319"/>
      <c r="CB97" s="270"/>
      <c r="CC97" s="319"/>
      <c r="CD97" s="224"/>
      <c r="CE97" s="319"/>
      <c r="CF97" s="224"/>
      <c r="CG97" s="319"/>
      <c r="CH97" s="270"/>
      <c r="CI97" s="319"/>
      <c r="CJ97" s="319"/>
      <c r="CK97" s="176"/>
      <c r="CL97" s="224"/>
      <c r="CM97" s="319"/>
      <c r="CN97" s="270"/>
      <c r="CO97" s="319"/>
      <c r="CP97" s="270"/>
      <c r="CQ97" s="319"/>
      <c r="CR97" s="270"/>
      <c r="CS97" s="319"/>
      <c r="CT97" s="176"/>
      <c r="CU97" s="319"/>
      <c r="CV97" s="270"/>
      <c r="CW97" s="319"/>
      <c r="CX97" s="270"/>
      <c r="CY97" s="319"/>
      <c r="CZ97" s="270"/>
      <c r="DA97" s="319"/>
      <c r="DB97" s="270"/>
      <c r="DC97" s="176"/>
      <c r="DD97" s="270"/>
      <c r="DE97" s="319"/>
      <c r="DF97" s="270"/>
      <c r="DG97" s="319"/>
      <c r="DH97" s="270"/>
      <c r="DI97" s="176"/>
      <c r="DJ97" s="345"/>
      <c r="DK97" s="319"/>
      <c r="DL97" s="270"/>
      <c r="DM97" s="319"/>
      <c r="DN97" s="270"/>
      <c r="DO97" s="176"/>
      <c r="DP97" s="270"/>
      <c r="DQ97" s="176"/>
      <c r="DR97" s="270"/>
      <c r="DS97" s="319"/>
      <c r="DT97" s="319"/>
      <c r="DU97" s="176"/>
      <c r="DV97" s="270"/>
      <c r="DW97" s="319"/>
      <c r="DX97" s="270"/>
      <c r="DY97" s="176"/>
      <c r="DZ97" s="270"/>
      <c r="EA97" s="319"/>
      <c r="EB97" s="270"/>
      <c r="EC97" s="319"/>
      <c r="ED97" s="270"/>
      <c r="EE97" s="319"/>
      <c r="EF97" s="270"/>
      <c r="EG97" s="319"/>
      <c r="EH97" s="270"/>
      <c r="EI97" s="319"/>
      <c r="EJ97" s="270"/>
      <c r="EK97" s="319"/>
      <c r="EL97" s="319"/>
      <c r="EM97" s="270"/>
      <c r="EN97" s="319"/>
      <c r="EO97" s="270"/>
      <c r="EP97" s="319"/>
      <c r="EQ97" s="224"/>
      <c r="ER97" s="319"/>
      <c r="ES97" s="270"/>
      <c r="ET97" s="319"/>
      <c r="EU97" s="270"/>
      <c r="EV97" s="319"/>
      <c r="EW97" s="378"/>
      <c r="EX97" s="319"/>
      <c r="EY97" s="270"/>
      <c r="EZ97" s="319"/>
      <c r="FA97" s="270"/>
      <c r="FB97" s="217"/>
      <c r="FC97" s="224"/>
    </row>
    <row r="98" spans="1:159" s="351" customFormat="1" ht="45.6" customHeight="1">
      <c r="A98" s="110">
        <v>66</v>
      </c>
      <c r="B98" s="110" t="s">
        <v>6279</v>
      </c>
      <c r="C98" s="110" t="s">
        <v>6295</v>
      </c>
      <c r="D98" s="120">
        <v>748</v>
      </c>
      <c r="E98" s="110">
        <v>727</v>
      </c>
      <c r="F98" s="348" t="s">
        <v>6296</v>
      </c>
      <c r="G98" s="115" t="s">
        <v>52</v>
      </c>
      <c r="H98" s="115" t="s">
        <v>17</v>
      </c>
      <c r="I98" s="115" t="s">
        <v>426</v>
      </c>
      <c r="J98" s="115">
        <v>60</v>
      </c>
      <c r="K98" s="115" t="s">
        <v>6297</v>
      </c>
      <c r="L98" s="115" t="s">
        <v>6298</v>
      </c>
      <c r="M98" s="115" t="s">
        <v>10</v>
      </c>
      <c r="N98" s="349">
        <v>1192000</v>
      </c>
      <c r="O98" s="115" t="s">
        <v>3064</v>
      </c>
      <c r="P98" s="115">
        <v>27</v>
      </c>
      <c r="Q98" s="176">
        <v>0</v>
      </c>
      <c r="R98" s="224"/>
      <c r="S98" s="176">
        <v>30000</v>
      </c>
      <c r="T98" s="224"/>
      <c r="U98" s="176"/>
      <c r="V98" s="224"/>
      <c r="W98" s="176"/>
      <c r="X98" s="224"/>
      <c r="Y98" s="176">
        <v>15000</v>
      </c>
      <c r="Z98" s="224"/>
      <c r="AA98" s="176">
        <v>25000</v>
      </c>
      <c r="AB98" s="224"/>
      <c r="AC98" s="176">
        <v>40000</v>
      </c>
      <c r="AD98" s="224"/>
      <c r="AE98" s="176"/>
      <c r="AF98" s="224"/>
      <c r="AG98" s="176">
        <v>70000</v>
      </c>
      <c r="AH98" s="224">
        <v>6000</v>
      </c>
      <c r="AI98" s="176"/>
      <c r="AJ98" s="224"/>
      <c r="AK98" s="176">
        <v>0</v>
      </c>
      <c r="AL98" s="224"/>
      <c r="AM98" s="176">
        <v>0</v>
      </c>
      <c r="AN98" s="224"/>
      <c r="AO98" s="176"/>
      <c r="AP98" s="224"/>
      <c r="AQ98" s="176">
        <v>50000</v>
      </c>
      <c r="AR98" s="224">
        <v>19980</v>
      </c>
      <c r="AS98" s="176"/>
      <c r="AT98" s="176"/>
      <c r="AU98" s="176">
        <v>0</v>
      </c>
      <c r="AV98" s="224"/>
      <c r="AW98" s="176">
        <v>60000</v>
      </c>
      <c r="AX98" s="224"/>
      <c r="AY98" s="176"/>
      <c r="AZ98" s="224"/>
      <c r="BA98" s="176"/>
      <c r="BB98" s="224"/>
      <c r="BC98" s="176">
        <v>30000</v>
      </c>
      <c r="BD98" s="263">
        <v>19980</v>
      </c>
      <c r="BE98" s="176">
        <v>20000</v>
      </c>
      <c r="BF98" s="224">
        <v>19860</v>
      </c>
      <c r="BG98" s="176">
        <v>10000</v>
      </c>
      <c r="BH98" s="224">
        <v>1980</v>
      </c>
      <c r="BI98" s="176">
        <v>0</v>
      </c>
      <c r="BJ98" s="224"/>
      <c r="BK98" s="176">
        <v>30000</v>
      </c>
      <c r="BL98" s="224"/>
      <c r="BM98" s="176">
        <v>20000</v>
      </c>
      <c r="BN98" s="224">
        <v>9990</v>
      </c>
      <c r="BO98" s="176">
        <v>10000</v>
      </c>
      <c r="BP98" s="225"/>
      <c r="BQ98" s="176"/>
      <c r="BR98" s="224"/>
      <c r="BS98" s="176">
        <v>5000</v>
      </c>
      <c r="BT98" s="224"/>
      <c r="BU98" s="176"/>
      <c r="BV98" s="176"/>
      <c r="BW98" s="176">
        <v>0</v>
      </c>
      <c r="BX98" s="224"/>
      <c r="BY98" s="176">
        <v>28000</v>
      </c>
      <c r="BZ98" s="177">
        <v>27990</v>
      </c>
      <c r="CA98" s="176"/>
      <c r="CB98" s="224"/>
      <c r="CC98" s="176">
        <v>20000</v>
      </c>
      <c r="CD98" s="224">
        <v>0</v>
      </c>
      <c r="CE98" s="176">
        <v>70000</v>
      </c>
      <c r="CF98" s="224">
        <v>29970</v>
      </c>
      <c r="CG98" s="176">
        <v>70000</v>
      </c>
      <c r="CH98" s="224">
        <v>39960</v>
      </c>
      <c r="CI98" s="176">
        <v>0</v>
      </c>
      <c r="CJ98" s="176">
        <v>24000</v>
      </c>
      <c r="CK98" s="176">
        <v>24000</v>
      </c>
      <c r="CL98" s="224"/>
      <c r="CM98" s="176">
        <v>10000</v>
      </c>
      <c r="CN98" s="224"/>
      <c r="CO98" s="176">
        <v>0</v>
      </c>
      <c r="CP98" s="224"/>
      <c r="CQ98" s="176">
        <v>70000</v>
      </c>
      <c r="CR98" s="224"/>
      <c r="CS98" s="176">
        <v>10000</v>
      </c>
      <c r="CT98" s="176">
        <v>10000</v>
      </c>
      <c r="CU98" s="176">
        <v>10000</v>
      </c>
      <c r="CV98" s="224"/>
      <c r="CW98" s="176"/>
      <c r="CX98" s="224"/>
      <c r="CY98" s="176">
        <v>0</v>
      </c>
      <c r="CZ98" s="224"/>
      <c r="DA98" s="176">
        <v>35000</v>
      </c>
      <c r="DB98" s="224">
        <v>12000</v>
      </c>
      <c r="DC98" s="176"/>
      <c r="DD98" s="224"/>
      <c r="DE98" s="176">
        <v>0</v>
      </c>
      <c r="DF98" s="224"/>
      <c r="DG98" s="176">
        <v>20000</v>
      </c>
      <c r="DH98" s="224">
        <v>0</v>
      </c>
      <c r="DI98" s="176">
        <v>20000</v>
      </c>
      <c r="DJ98" s="326"/>
      <c r="DK98" s="176"/>
      <c r="DL98" s="224"/>
      <c r="DM98" s="176">
        <v>30000</v>
      </c>
      <c r="DN98" s="224"/>
      <c r="DO98" s="176">
        <v>90000</v>
      </c>
      <c r="DP98" s="224">
        <v>15390</v>
      </c>
      <c r="DQ98" s="176">
        <v>10000</v>
      </c>
      <c r="DR98" s="224">
        <v>2120</v>
      </c>
      <c r="DS98" s="176"/>
      <c r="DT98" s="176"/>
      <c r="DU98" s="176"/>
      <c r="DV98" s="224"/>
      <c r="DW98" s="176">
        <v>20000</v>
      </c>
      <c r="DX98" s="224">
        <v>19980</v>
      </c>
      <c r="DY98" s="176">
        <v>50000</v>
      </c>
      <c r="DZ98" s="224">
        <v>4800</v>
      </c>
      <c r="EA98" s="176"/>
      <c r="EB98" s="224"/>
      <c r="EC98" s="176">
        <v>0</v>
      </c>
      <c r="ED98" s="224"/>
      <c r="EE98" s="176">
        <v>10000</v>
      </c>
      <c r="EF98" s="224">
        <v>0</v>
      </c>
      <c r="EG98" s="176">
        <v>5000</v>
      </c>
      <c r="EH98" s="224"/>
      <c r="EI98" s="176">
        <v>10000</v>
      </c>
      <c r="EJ98" s="224">
        <v>5010</v>
      </c>
      <c r="EK98" s="176">
        <v>10000</v>
      </c>
      <c r="EL98" s="176"/>
      <c r="EM98" s="224"/>
      <c r="EN98" s="176">
        <v>20000</v>
      </c>
      <c r="EO98" s="224"/>
      <c r="EP98" s="176">
        <v>50000</v>
      </c>
      <c r="EQ98" s="224">
        <v>0</v>
      </c>
      <c r="ER98" s="176">
        <v>20000</v>
      </c>
      <c r="ES98" s="224">
        <v>0</v>
      </c>
      <c r="ET98" s="176"/>
      <c r="EU98" s="224"/>
      <c r="EV98" s="176">
        <v>20000</v>
      </c>
      <c r="EW98" s="379">
        <v>14010</v>
      </c>
      <c r="EX98" s="176">
        <v>1500</v>
      </c>
      <c r="EY98" s="224">
        <v>4500</v>
      </c>
      <c r="EZ98" s="176">
        <v>30000</v>
      </c>
      <c r="FA98" s="224"/>
      <c r="FB98" s="217">
        <f>FA98+EY98+EW98+EU98+ES98+EQ98+EO98+EM98+EJ98+EH98+EF98+ED98+EB98+DZ98+DX98+DV98+DT98+DR98+DP98+DN98+DL98+DJ98+DH98+DF98+DD98+DB98+CZ98+CX98+CV98+CT98+CR98+CP98+CN98+CL98+CH98+CF98+CD98+CB98+BZ98+BX98+BT98+BR98+BP98+BN98+BL98+BJ98+BH98+BF98+BD98+BB98+AZ98+AX98+AV98+AR98+AP98+AN98+AL98+AJ98+AH98+AF98+AD98+AB98+Z98+X98+V98+T98+R98</f>
        <v>263520</v>
      </c>
      <c r="FC98" s="224">
        <f>N98-FB98</f>
        <v>928480</v>
      </c>
    </row>
    <row r="99" spans="1:159" s="351" customFormat="1" ht="45.6" customHeight="1">
      <c r="A99" s="110">
        <v>67</v>
      </c>
      <c r="B99" s="110" t="s">
        <v>6283</v>
      </c>
      <c r="C99" s="110" t="s">
        <v>6299</v>
      </c>
      <c r="D99" s="120">
        <v>748</v>
      </c>
      <c r="E99" s="110">
        <v>727</v>
      </c>
      <c r="F99" s="348" t="s">
        <v>6300</v>
      </c>
      <c r="G99" s="115" t="s">
        <v>52</v>
      </c>
      <c r="H99" s="115" t="s">
        <v>148</v>
      </c>
      <c r="I99" s="115" t="s">
        <v>6301</v>
      </c>
      <c r="J99" s="115">
        <v>36</v>
      </c>
      <c r="K99" s="115" t="s">
        <v>6302</v>
      </c>
      <c r="L99" s="115" t="s">
        <v>1688</v>
      </c>
      <c r="M99" s="115" t="s">
        <v>10</v>
      </c>
      <c r="N99" s="349">
        <v>595500</v>
      </c>
      <c r="O99" s="115" t="s">
        <v>3077</v>
      </c>
      <c r="P99" s="115">
        <v>56</v>
      </c>
      <c r="Q99" s="176">
        <v>0</v>
      </c>
      <c r="R99" s="224"/>
      <c r="S99" s="176">
        <v>15000</v>
      </c>
      <c r="T99" s="224"/>
      <c r="U99" s="176"/>
      <c r="V99" s="224"/>
      <c r="W99" s="176"/>
      <c r="X99" s="224"/>
      <c r="Y99" s="176">
        <v>30000</v>
      </c>
      <c r="Z99" s="224">
        <v>10000</v>
      </c>
      <c r="AA99" s="176"/>
      <c r="AB99" s="224"/>
      <c r="AC99" s="176">
        <v>5000</v>
      </c>
      <c r="AD99" s="224"/>
      <c r="AE99" s="176"/>
      <c r="AF99" s="224"/>
      <c r="AG99" s="176">
        <v>50000</v>
      </c>
      <c r="AH99" s="224">
        <v>33600</v>
      </c>
      <c r="AI99" s="176"/>
      <c r="AJ99" s="224"/>
      <c r="AK99" s="176">
        <v>0</v>
      </c>
      <c r="AL99" s="224"/>
      <c r="AM99" s="176">
        <v>0</v>
      </c>
      <c r="AN99" s="224"/>
      <c r="AO99" s="176">
        <v>5000</v>
      </c>
      <c r="AP99" s="224">
        <v>0</v>
      </c>
      <c r="AQ99" s="176">
        <v>30000</v>
      </c>
      <c r="AR99" s="224">
        <v>5000</v>
      </c>
      <c r="AS99" s="176"/>
      <c r="AT99" s="176"/>
      <c r="AU99" s="176">
        <v>0</v>
      </c>
      <c r="AV99" s="224"/>
      <c r="AW99" s="176">
        <v>20000</v>
      </c>
      <c r="AX99" s="224">
        <v>8000</v>
      </c>
      <c r="AY99" s="176"/>
      <c r="AZ99" s="224"/>
      <c r="BA99" s="176">
        <v>21000</v>
      </c>
      <c r="BB99" s="224">
        <v>15000</v>
      </c>
      <c r="BC99" s="176">
        <v>20000</v>
      </c>
      <c r="BD99" s="263">
        <v>20000</v>
      </c>
      <c r="BE99" s="176">
        <v>0</v>
      </c>
      <c r="BF99" s="224">
        <v>0</v>
      </c>
      <c r="BG99" s="176">
        <v>10000</v>
      </c>
      <c r="BH99" s="224">
        <v>2000</v>
      </c>
      <c r="BI99" s="176">
        <v>6700</v>
      </c>
      <c r="BJ99" s="224">
        <v>2000</v>
      </c>
      <c r="BK99" s="176">
        <v>30000</v>
      </c>
      <c r="BL99" s="224">
        <v>16000</v>
      </c>
      <c r="BM99" s="176">
        <v>25000</v>
      </c>
      <c r="BN99" s="224">
        <v>10000</v>
      </c>
      <c r="BO99" s="176">
        <v>20000</v>
      </c>
      <c r="BP99" s="539">
        <v>10000</v>
      </c>
      <c r="BQ99" s="176">
        <v>7000</v>
      </c>
      <c r="BR99" s="224"/>
      <c r="BS99" s="176">
        <v>2500</v>
      </c>
      <c r="BT99" s="224">
        <v>1500</v>
      </c>
      <c r="BU99" s="176"/>
      <c r="BV99" s="176">
        <v>10000</v>
      </c>
      <c r="BW99" s="176">
        <v>10000</v>
      </c>
      <c r="BX99" s="224">
        <v>5000</v>
      </c>
      <c r="BY99" s="176">
        <v>25000</v>
      </c>
      <c r="BZ99" s="177"/>
      <c r="CA99" s="176">
        <v>60000</v>
      </c>
      <c r="CB99" s="224">
        <v>30000</v>
      </c>
      <c r="CC99" s="176">
        <v>30000</v>
      </c>
      <c r="CD99" s="224">
        <v>22000</v>
      </c>
      <c r="CE99" s="176">
        <v>0</v>
      </c>
      <c r="CF99" s="224"/>
      <c r="CG99" s="176"/>
      <c r="CH99" s="224"/>
      <c r="CI99" s="176">
        <v>0</v>
      </c>
      <c r="CJ99" s="176">
        <v>24000</v>
      </c>
      <c r="CK99" s="176">
        <v>24000</v>
      </c>
      <c r="CL99" s="224">
        <v>12000</v>
      </c>
      <c r="CM99" s="176"/>
      <c r="CN99" s="224"/>
      <c r="CO99" s="176">
        <v>20000</v>
      </c>
      <c r="CP99" s="224">
        <v>17000</v>
      </c>
      <c r="CQ99" s="176">
        <v>0</v>
      </c>
      <c r="CR99" s="224"/>
      <c r="CS99" s="176">
        <v>15000</v>
      </c>
      <c r="CT99" s="176">
        <v>15000</v>
      </c>
      <c r="CU99" s="176">
        <v>0</v>
      </c>
      <c r="CV99" s="224"/>
      <c r="CW99" s="176">
        <v>7000</v>
      </c>
      <c r="CX99" s="224">
        <v>3500</v>
      </c>
      <c r="CY99" s="176">
        <v>6000</v>
      </c>
      <c r="CZ99" s="224"/>
      <c r="DA99" s="176">
        <v>10000</v>
      </c>
      <c r="DB99" s="224">
        <v>0</v>
      </c>
      <c r="DC99" s="176">
        <v>1000</v>
      </c>
      <c r="DD99" s="224">
        <v>500</v>
      </c>
      <c r="DE99" s="176">
        <v>0</v>
      </c>
      <c r="DF99" s="224"/>
      <c r="DG99" s="176"/>
      <c r="DH99" s="224"/>
      <c r="DI99" s="176"/>
      <c r="DJ99" s="326"/>
      <c r="DK99" s="176"/>
      <c r="DL99" s="224"/>
      <c r="DM99" s="176"/>
      <c r="DN99" s="224"/>
      <c r="DO99" s="176"/>
      <c r="DP99" s="224"/>
      <c r="DQ99" s="176"/>
      <c r="DR99" s="224"/>
      <c r="DS99" s="176"/>
      <c r="DT99" s="176"/>
      <c r="DU99" s="176"/>
      <c r="DV99" s="224"/>
      <c r="DW99" s="176"/>
      <c r="DX99" s="224"/>
      <c r="DY99" s="176"/>
      <c r="DZ99" s="224"/>
      <c r="EA99" s="176"/>
      <c r="EB99" s="224"/>
      <c r="EC99" s="176">
        <v>20000</v>
      </c>
      <c r="ED99" s="224"/>
      <c r="EE99" s="176"/>
      <c r="EF99" s="224"/>
      <c r="EG99" s="176"/>
      <c r="EH99" s="224"/>
      <c r="EI99" s="176">
        <v>5000</v>
      </c>
      <c r="EJ99" s="224"/>
      <c r="EK99" s="176">
        <v>10000</v>
      </c>
      <c r="EL99" s="176">
        <v>300</v>
      </c>
      <c r="EM99" s="224"/>
      <c r="EN99" s="176">
        <v>15000</v>
      </c>
      <c r="EO99" s="224">
        <v>10000</v>
      </c>
      <c r="EP99" s="176">
        <v>20000</v>
      </c>
      <c r="EQ99" s="224">
        <v>0</v>
      </c>
      <c r="ER99" s="176">
        <v>10000</v>
      </c>
      <c r="ES99" s="224">
        <v>0</v>
      </c>
      <c r="ET99" s="176"/>
      <c r="EU99" s="224"/>
      <c r="EV99" s="176">
        <v>10000</v>
      </c>
      <c r="EW99" s="379">
        <v>10000</v>
      </c>
      <c r="EX99" s="176"/>
      <c r="EY99" s="224"/>
      <c r="EZ99" s="176"/>
      <c r="FA99" s="224"/>
      <c r="FB99" s="217">
        <f>FA99+EY99+EW99+EU99+ES99+EQ99+EO99+EM99+EJ99+EH99+EF99+ED99+EB99+DZ99+DX99+DV99+DT99+DR99+DP99+DN99+DL99+DJ99+DH99+DF99+DD99+DB99+CZ99+CX99+CV99+CT99+CR99+CP99+CN99+CL99+CH99+CF99+CD99+CB99+BZ99+BX99+BT99+BR99+BP99+BN99+BL99+BJ99+BH99+BF99+BD99+BB99+AZ99+AX99+AV99+AR99+AP99+AN99+AL99+AJ99+AH99+AF99+AD99+AB99+Z99+X99+V99+T99+R99</f>
        <v>258100</v>
      </c>
      <c r="FC99" s="224">
        <f>N99-FB99</f>
        <v>337400</v>
      </c>
    </row>
    <row r="100" spans="1:159" s="347" customFormat="1" ht="45.6" customHeight="1">
      <c r="A100" s="110" t="s">
        <v>8243</v>
      </c>
      <c r="B100" s="110"/>
      <c r="C100" s="110"/>
      <c r="D100" s="105"/>
      <c r="E100" s="110"/>
      <c r="F100" s="106" t="s">
        <v>3261</v>
      </c>
      <c r="G100" s="115"/>
      <c r="H100" s="115"/>
      <c r="I100" s="115"/>
      <c r="J100" s="115"/>
      <c r="K100" s="115"/>
      <c r="L100" s="115"/>
      <c r="M100" s="115"/>
      <c r="N100" s="349"/>
      <c r="O100" s="115"/>
      <c r="P100" s="115"/>
      <c r="Q100" s="319"/>
      <c r="R100" s="224"/>
      <c r="S100" s="319"/>
      <c r="T100" s="270"/>
      <c r="U100" s="319"/>
      <c r="V100" s="270"/>
      <c r="W100" s="319"/>
      <c r="X100" s="270"/>
      <c r="Y100" s="319"/>
      <c r="Z100" s="270"/>
      <c r="AA100" s="319"/>
      <c r="AB100" s="270"/>
      <c r="AC100" s="319"/>
      <c r="AD100" s="270"/>
      <c r="AE100" s="319"/>
      <c r="AF100" s="270"/>
      <c r="AG100" s="319"/>
      <c r="AH100" s="270"/>
      <c r="AI100" s="319"/>
      <c r="AJ100" s="270"/>
      <c r="AK100" s="319"/>
      <c r="AL100" s="270"/>
      <c r="AM100" s="319"/>
      <c r="AN100" s="270"/>
      <c r="AO100" s="319"/>
      <c r="AP100" s="270"/>
      <c r="AQ100" s="319"/>
      <c r="AR100" s="270"/>
      <c r="AS100" s="319"/>
      <c r="AT100" s="319"/>
      <c r="AU100" s="176"/>
      <c r="AV100" s="270"/>
      <c r="AW100" s="319"/>
      <c r="AX100" s="270"/>
      <c r="AY100" s="319"/>
      <c r="AZ100" s="224"/>
      <c r="BA100" s="319"/>
      <c r="BB100" s="270"/>
      <c r="BC100" s="319"/>
      <c r="BD100" s="265"/>
      <c r="BE100" s="319"/>
      <c r="BF100" s="224"/>
      <c r="BG100" s="319"/>
      <c r="BH100" s="270"/>
      <c r="BI100" s="319"/>
      <c r="BJ100" s="270"/>
      <c r="BK100" s="319"/>
      <c r="BL100" s="270"/>
      <c r="BM100" s="319"/>
      <c r="BN100" s="270"/>
      <c r="BO100" s="319"/>
      <c r="BP100" s="256"/>
      <c r="BQ100" s="319"/>
      <c r="BR100" s="270"/>
      <c r="BS100" s="176"/>
      <c r="BT100" s="224"/>
      <c r="BU100" s="319"/>
      <c r="BV100" s="319"/>
      <c r="BW100" s="176"/>
      <c r="BX100" s="270"/>
      <c r="BY100" s="319"/>
      <c r="BZ100" s="234"/>
      <c r="CA100" s="319"/>
      <c r="CB100" s="270"/>
      <c r="CC100" s="319"/>
      <c r="CD100" s="224"/>
      <c r="CE100" s="319"/>
      <c r="CF100" s="224"/>
      <c r="CG100" s="319"/>
      <c r="CH100" s="270"/>
      <c r="CI100" s="319"/>
      <c r="CJ100" s="319"/>
      <c r="CK100" s="176"/>
      <c r="CL100" s="224"/>
      <c r="CM100" s="319"/>
      <c r="CN100" s="270"/>
      <c r="CO100" s="319"/>
      <c r="CP100" s="270"/>
      <c r="CQ100" s="319"/>
      <c r="CR100" s="270"/>
      <c r="CS100" s="319"/>
      <c r="CT100" s="176"/>
      <c r="CU100" s="319"/>
      <c r="CV100" s="270"/>
      <c r="CW100" s="319"/>
      <c r="CX100" s="270"/>
      <c r="CY100" s="319"/>
      <c r="CZ100" s="270"/>
      <c r="DA100" s="319"/>
      <c r="DB100" s="270"/>
      <c r="DC100" s="176"/>
      <c r="DD100" s="270"/>
      <c r="DE100" s="319"/>
      <c r="DF100" s="270"/>
      <c r="DG100" s="319"/>
      <c r="DH100" s="270"/>
      <c r="DI100" s="176"/>
      <c r="DJ100" s="345"/>
      <c r="DK100" s="319"/>
      <c r="DL100" s="270"/>
      <c r="DM100" s="319"/>
      <c r="DN100" s="270"/>
      <c r="DO100" s="176"/>
      <c r="DP100" s="270"/>
      <c r="DQ100" s="176"/>
      <c r="DR100" s="270"/>
      <c r="DS100" s="319"/>
      <c r="DT100" s="319"/>
      <c r="DU100" s="176"/>
      <c r="DV100" s="270"/>
      <c r="DW100" s="319"/>
      <c r="DX100" s="270"/>
      <c r="DY100" s="176"/>
      <c r="DZ100" s="270"/>
      <c r="EA100" s="319"/>
      <c r="EB100" s="270"/>
      <c r="EC100" s="319"/>
      <c r="ED100" s="270"/>
      <c r="EE100" s="319"/>
      <c r="EF100" s="270"/>
      <c r="EG100" s="319"/>
      <c r="EH100" s="270"/>
      <c r="EI100" s="319"/>
      <c r="EJ100" s="270"/>
      <c r="EK100" s="319"/>
      <c r="EL100" s="319"/>
      <c r="EM100" s="270"/>
      <c r="EN100" s="319"/>
      <c r="EO100" s="270"/>
      <c r="EP100" s="319"/>
      <c r="EQ100" s="224"/>
      <c r="ER100" s="319"/>
      <c r="ES100" s="270"/>
      <c r="ET100" s="319"/>
      <c r="EU100" s="270"/>
      <c r="EV100" s="319"/>
      <c r="EW100" s="378"/>
      <c r="EX100" s="176"/>
      <c r="EY100" s="224"/>
      <c r="EZ100" s="319"/>
      <c r="FA100" s="270"/>
      <c r="FB100" s="217"/>
      <c r="FC100" s="224"/>
    </row>
    <row r="101" spans="1:159" s="351" customFormat="1" ht="45.6" customHeight="1">
      <c r="A101" s="110">
        <v>68</v>
      </c>
      <c r="B101" s="110" t="s">
        <v>6286</v>
      </c>
      <c r="C101" s="110" t="s">
        <v>6303</v>
      </c>
      <c r="D101" s="360">
        <v>773</v>
      </c>
      <c r="E101" s="110">
        <v>516</v>
      </c>
      <c r="F101" s="348" t="s">
        <v>6304</v>
      </c>
      <c r="G101" s="115" t="s">
        <v>5871</v>
      </c>
      <c r="H101" s="115" t="s">
        <v>6305</v>
      </c>
      <c r="I101" s="115" t="s">
        <v>6306</v>
      </c>
      <c r="J101" s="115">
        <v>36</v>
      </c>
      <c r="K101" s="115" t="s">
        <v>6307</v>
      </c>
      <c r="L101" s="115" t="s">
        <v>6308</v>
      </c>
      <c r="M101" s="115" t="s">
        <v>10</v>
      </c>
      <c r="N101" s="349">
        <v>1236000</v>
      </c>
      <c r="O101" s="115" t="s">
        <v>3056</v>
      </c>
      <c r="P101" s="115">
        <v>119</v>
      </c>
      <c r="Q101" s="176">
        <v>40000</v>
      </c>
      <c r="R101" s="224"/>
      <c r="S101" s="176"/>
      <c r="T101" s="224"/>
      <c r="U101" s="176"/>
      <c r="V101" s="224"/>
      <c r="W101" s="176">
        <v>50000</v>
      </c>
      <c r="X101" s="224"/>
      <c r="Y101" s="176"/>
      <c r="Z101" s="224"/>
      <c r="AA101" s="176"/>
      <c r="AB101" s="224"/>
      <c r="AC101" s="176">
        <v>0</v>
      </c>
      <c r="AD101" s="224"/>
      <c r="AE101" s="176"/>
      <c r="AF101" s="224"/>
      <c r="AG101" s="176">
        <v>5000</v>
      </c>
      <c r="AH101" s="224"/>
      <c r="AI101" s="176"/>
      <c r="AJ101" s="224"/>
      <c r="AK101" s="176">
        <v>0</v>
      </c>
      <c r="AL101" s="224"/>
      <c r="AM101" s="176">
        <v>0</v>
      </c>
      <c r="AN101" s="224"/>
      <c r="AO101" s="176"/>
      <c r="AP101" s="224"/>
      <c r="AQ101" s="176">
        <v>50000</v>
      </c>
      <c r="AR101" s="224">
        <v>9960</v>
      </c>
      <c r="AS101" s="176"/>
      <c r="AT101" s="176"/>
      <c r="AU101" s="176">
        <v>0</v>
      </c>
      <c r="AV101" s="224"/>
      <c r="AW101" s="176">
        <v>60000</v>
      </c>
      <c r="AX101" s="224"/>
      <c r="AY101" s="176">
        <v>100000</v>
      </c>
      <c r="AZ101" s="224"/>
      <c r="BA101" s="176"/>
      <c r="BB101" s="224"/>
      <c r="BC101" s="176">
        <v>0</v>
      </c>
      <c r="BD101" s="263"/>
      <c r="BE101" s="176">
        <v>100000</v>
      </c>
      <c r="BF101" s="224">
        <v>16920</v>
      </c>
      <c r="BG101" s="176">
        <v>16000</v>
      </c>
      <c r="BH101" s="224"/>
      <c r="BI101" s="176">
        <v>0</v>
      </c>
      <c r="BJ101" s="224"/>
      <c r="BK101" s="176">
        <v>0</v>
      </c>
      <c r="BL101" s="224"/>
      <c r="BM101" s="176">
        <v>100000</v>
      </c>
      <c r="BN101" s="224"/>
      <c r="BO101" s="176">
        <v>0</v>
      </c>
      <c r="BP101" s="225"/>
      <c r="BQ101" s="176"/>
      <c r="BR101" s="224"/>
      <c r="BS101" s="176"/>
      <c r="BT101" s="224"/>
      <c r="BU101" s="176"/>
      <c r="BV101" s="176"/>
      <c r="BW101" s="176">
        <v>0</v>
      </c>
      <c r="BX101" s="224"/>
      <c r="BY101" s="176">
        <v>10000</v>
      </c>
      <c r="BZ101" s="177"/>
      <c r="CA101" s="176"/>
      <c r="CB101" s="224"/>
      <c r="CC101" s="176">
        <v>100000</v>
      </c>
      <c r="CD101" s="224">
        <v>0</v>
      </c>
      <c r="CE101" s="176">
        <v>80000</v>
      </c>
      <c r="CF101" s="224">
        <v>29800</v>
      </c>
      <c r="CG101" s="176">
        <v>100000</v>
      </c>
      <c r="CH101" s="224">
        <v>49800</v>
      </c>
      <c r="CI101" s="176">
        <v>0</v>
      </c>
      <c r="CJ101" s="176">
        <v>0</v>
      </c>
      <c r="CK101" s="176">
        <v>0</v>
      </c>
      <c r="CL101" s="224"/>
      <c r="CM101" s="176">
        <v>200000</v>
      </c>
      <c r="CN101" s="224">
        <v>4920</v>
      </c>
      <c r="CO101" s="176">
        <v>0</v>
      </c>
      <c r="CP101" s="224"/>
      <c r="CQ101" s="176">
        <v>55000</v>
      </c>
      <c r="CR101" s="224">
        <v>2000</v>
      </c>
      <c r="CS101" s="176">
        <v>0</v>
      </c>
      <c r="CT101" s="176"/>
      <c r="CU101" s="176">
        <v>0</v>
      </c>
      <c r="CV101" s="224"/>
      <c r="CW101" s="176"/>
      <c r="CX101" s="224"/>
      <c r="CY101" s="176">
        <v>0</v>
      </c>
      <c r="CZ101" s="224"/>
      <c r="DA101" s="176">
        <v>30000</v>
      </c>
      <c r="DB101" s="224">
        <v>0</v>
      </c>
      <c r="DC101" s="176"/>
      <c r="DD101" s="224"/>
      <c r="DE101" s="176">
        <v>0</v>
      </c>
      <c r="DF101" s="224"/>
      <c r="DG101" s="176"/>
      <c r="DH101" s="224"/>
      <c r="DI101" s="176"/>
      <c r="DJ101" s="326"/>
      <c r="DK101" s="176"/>
      <c r="DL101" s="224"/>
      <c r="DM101" s="176"/>
      <c r="DN101" s="224"/>
      <c r="DO101" s="176"/>
      <c r="DP101" s="224"/>
      <c r="DQ101" s="176"/>
      <c r="DR101" s="224"/>
      <c r="DS101" s="176"/>
      <c r="DT101" s="176"/>
      <c r="DU101" s="176"/>
      <c r="DV101" s="224"/>
      <c r="DW101" s="176"/>
      <c r="DX101" s="224"/>
      <c r="DY101" s="176">
        <v>50000</v>
      </c>
      <c r="DZ101" s="224"/>
      <c r="EA101" s="176"/>
      <c r="EB101" s="224"/>
      <c r="EC101" s="176">
        <v>30000</v>
      </c>
      <c r="ED101" s="224">
        <v>36000</v>
      </c>
      <c r="EE101" s="176"/>
      <c r="EF101" s="224"/>
      <c r="EG101" s="176"/>
      <c r="EH101" s="224"/>
      <c r="EI101" s="176">
        <v>0</v>
      </c>
      <c r="EJ101" s="224"/>
      <c r="EK101" s="176">
        <v>30000</v>
      </c>
      <c r="EL101" s="176"/>
      <c r="EM101" s="224"/>
      <c r="EN101" s="176">
        <v>0</v>
      </c>
      <c r="EO101" s="224"/>
      <c r="EP101" s="176">
        <v>20000</v>
      </c>
      <c r="EQ101" s="224">
        <v>0</v>
      </c>
      <c r="ER101" s="176"/>
      <c r="ES101" s="224"/>
      <c r="ET101" s="176">
        <v>10000</v>
      </c>
      <c r="EU101" s="224">
        <v>0</v>
      </c>
      <c r="EV101" s="176"/>
      <c r="EW101" s="379"/>
      <c r="EX101" s="176"/>
      <c r="EY101" s="224"/>
      <c r="EZ101" s="176"/>
      <c r="FA101" s="224"/>
      <c r="FB101" s="217">
        <f t="shared" ref="FB101:FB110" si="6">FA101+EY101+EW101+EU101+ES101+EQ101+EO101+EM101+EJ101+EH101+EF101+ED101+EB101+DZ101+DX101+DV101+DT101+DR101+DP101+DN101+DL101+DJ101+DH101+DF101+DD101+DB101+CZ101+CX101+CV101+CT101+CR101+CP101+CN101+CL101+CH101+CF101+CD101+CB101+BZ101+BX101+BT101+BR101+BP101+BN101+BL101+BJ101+BH101+BF101+BD101+BB101+AZ101+AX101+AV101+AR101+AP101+AN101+AL101+AJ101+AH101+AF101+AD101+AB101+Z101+X101+V101+T101+R101</f>
        <v>149400</v>
      </c>
      <c r="FC101" s="224">
        <f t="shared" ref="FC101:FC110" si="7">N101-FB101</f>
        <v>1086600</v>
      </c>
    </row>
    <row r="102" spans="1:159" s="351" customFormat="1" ht="45.6" customHeight="1">
      <c r="A102" s="110">
        <v>69</v>
      </c>
      <c r="B102" s="110" t="s">
        <v>6289</v>
      </c>
      <c r="C102" s="110" t="s">
        <v>3189</v>
      </c>
      <c r="D102" s="360"/>
      <c r="E102" s="110"/>
      <c r="F102" s="348" t="s">
        <v>6309</v>
      </c>
      <c r="G102" s="115" t="s">
        <v>6310</v>
      </c>
      <c r="H102" s="115" t="s">
        <v>562</v>
      </c>
      <c r="I102" s="115" t="s">
        <v>6311</v>
      </c>
      <c r="J102" s="115">
        <v>36</v>
      </c>
      <c r="K102" s="115" t="s">
        <v>6312</v>
      </c>
      <c r="L102" s="115" t="s">
        <v>563</v>
      </c>
      <c r="M102" s="115" t="s">
        <v>10</v>
      </c>
      <c r="N102" s="349">
        <v>2371000</v>
      </c>
      <c r="O102" s="115" t="s">
        <v>3068</v>
      </c>
      <c r="P102" s="115">
        <v>13</v>
      </c>
      <c r="Q102" s="176"/>
      <c r="R102" s="224"/>
      <c r="S102" s="176"/>
      <c r="T102" s="224"/>
      <c r="U102" s="176"/>
      <c r="V102" s="224"/>
      <c r="W102" s="176">
        <v>100000</v>
      </c>
      <c r="X102" s="224">
        <v>11700</v>
      </c>
      <c r="Y102" s="176">
        <v>200000</v>
      </c>
      <c r="Z102" s="224">
        <v>100020</v>
      </c>
      <c r="AA102" s="176">
        <v>130000</v>
      </c>
      <c r="AB102" s="224"/>
      <c r="AC102" s="176"/>
      <c r="AD102" s="224"/>
      <c r="AE102" s="176"/>
      <c r="AF102" s="224"/>
      <c r="AG102" s="176">
        <v>20000</v>
      </c>
      <c r="AH102" s="224"/>
      <c r="AI102" s="176"/>
      <c r="AJ102" s="224"/>
      <c r="AK102" s="176"/>
      <c r="AL102" s="224"/>
      <c r="AM102" s="176"/>
      <c r="AN102" s="224"/>
      <c r="AO102" s="176"/>
      <c r="AP102" s="224"/>
      <c r="AQ102" s="176">
        <v>70000</v>
      </c>
      <c r="AR102" s="224">
        <v>0</v>
      </c>
      <c r="AS102" s="176"/>
      <c r="AT102" s="176">
        <v>100000</v>
      </c>
      <c r="AU102" s="176">
        <v>100000</v>
      </c>
      <c r="AV102" s="224">
        <v>0</v>
      </c>
      <c r="AW102" s="176">
        <v>35000</v>
      </c>
      <c r="AX102" s="224">
        <v>5850</v>
      </c>
      <c r="AY102" s="176"/>
      <c r="AZ102" s="224"/>
      <c r="BA102" s="176">
        <v>32000</v>
      </c>
      <c r="BB102" s="224">
        <v>0</v>
      </c>
      <c r="BC102" s="176">
        <v>100000</v>
      </c>
      <c r="BD102" s="263">
        <v>20010</v>
      </c>
      <c r="BE102" s="176">
        <v>30000</v>
      </c>
      <c r="BF102" s="224">
        <v>0</v>
      </c>
      <c r="BG102" s="176"/>
      <c r="BH102" s="224"/>
      <c r="BI102" s="176"/>
      <c r="BJ102" s="224"/>
      <c r="BK102" s="176">
        <v>200000</v>
      </c>
      <c r="BL102" s="224">
        <v>82020</v>
      </c>
      <c r="BM102" s="176">
        <v>15000</v>
      </c>
      <c r="BN102" s="224"/>
      <c r="BO102" s="176">
        <v>5000</v>
      </c>
      <c r="BP102" s="225"/>
      <c r="BQ102" s="176"/>
      <c r="BR102" s="224"/>
      <c r="BS102" s="176"/>
      <c r="BT102" s="224"/>
      <c r="BU102" s="176"/>
      <c r="BV102" s="176"/>
      <c r="BW102" s="176">
        <v>0</v>
      </c>
      <c r="BX102" s="224"/>
      <c r="BY102" s="176">
        <v>290000</v>
      </c>
      <c r="BZ102" s="177">
        <v>35100</v>
      </c>
      <c r="CA102" s="176">
        <v>80000</v>
      </c>
      <c r="CB102" s="224">
        <v>79980</v>
      </c>
      <c r="CC102" s="176">
        <v>30000</v>
      </c>
      <c r="CD102" s="224">
        <v>5850</v>
      </c>
      <c r="CE102" s="176">
        <v>100000</v>
      </c>
      <c r="CF102" s="224">
        <v>40050</v>
      </c>
      <c r="CG102" s="176">
        <v>60000</v>
      </c>
      <c r="CH102" s="224">
        <v>20040</v>
      </c>
      <c r="CI102" s="176"/>
      <c r="CJ102" s="176">
        <v>60000</v>
      </c>
      <c r="CK102" s="176">
        <v>60000</v>
      </c>
      <c r="CL102" s="224"/>
      <c r="CM102" s="176">
        <v>50000</v>
      </c>
      <c r="CN102" s="224">
        <v>10200</v>
      </c>
      <c r="CO102" s="176">
        <v>120000</v>
      </c>
      <c r="CP102" s="224">
        <v>50000</v>
      </c>
      <c r="CQ102" s="176">
        <v>110000</v>
      </c>
      <c r="CR102" s="224">
        <v>23400</v>
      </c>
      <c r="CS102" s="176">
        <v>90000</v>
      </c>
      <c r="CT102" s="176">
        <v>90000</v>
      </c>
      <c r="CU102" s="176">
        <v>300000</v>
      </c>
      <c r="CV102" s="224">
        <v>168000</v>
      </c>
      <c r="CW102" s="176">
        <v>4000</v>
      </c>
      <c r="CX102" s="224">
        <v>2010</v>
      </c>
      <c r="CY102" s="176"/>
      <c r="CZ102" s="224"/>
      <c r="DA102" s="176"/>
      <c r="DB102" s="224"/>
      <c r="DC102" s="176"/>
      <c r="DD102" s="224"/>
      <c r="DE102" s="176"/>
      <c r="DF102" s="224"/>
      <c r="DG102" s="176"/>
      <c r="DH102" s="224"/>
      <c r="DI102" s="176"/>
      <c r="DJ102" s="326"/>
      <c r="DK102" s="176"/>
      <c r="DL102" s="224"/>
      <c r="DM102" s="176"/>
      <c r="DN102" s="224"/>
      <c r="DO102" s="176"/>
      <c r="DP102" s="224"/>
      <c r="DQ102" s="176"/>
      <c r="DR102" s="224"/>
      <c r="DS102" s="176"/>
      <c r="DT102" s="176"/>
      <c r="DU102" s="176"/>
      <c r="DV102" s="224"/>
      <c r="DW102" s="176"/>
      <c r="DX102" s="224"/>
      <c r="DY102" s="176"/>
      <c r="DZ102" s="224"/>
      <c r="EA102" s="176"/>
      <c r="EB102" s="224"/>
      <c r="EC102" s="176">
        <v>20000</v>
      </c>
      <c r="ED102" s="224">
        <v>9990</v>
      </c>
      <c r="EE102" s="176"/>
      <c r="EF102" s="224"/>
      <c r="EG102" s="176"/>
      <c r="EH102" s="224"/>
      <c r="EI102" s="176"/>
      <c r="EJ102" s="224"/>
      <c r="EK102" s="176">
        <v>20000</v>
      </c>
      <c r="EL102" s="176"/>
      <c r="EM102" s="224"/>
      <c r="EN102" s="176"/>
      <c r="EO102" s="224"/>
      <c r="EP102" s="176"/>
      <c r="EQ102" s="224">
        <v>0</v>
      </c>
      <c r="ER102" s="176"/>
      <c r="ES102" s="224"/>
      <c r="ET102" s="176"/>
      <c r="EU102" s="224"/>
      <c r="EV102" s="176"/>
      <c r="EW102" s="379"/>
      <c r="EX102" s="176"/>
      <c r="EY102" s="224"/>
      <c r="EZ102" s="176"/>
      <c r="FA102" s="224"/>
      <c r="FB102" s="217">
        <f t="shared" si="6"/>
        <v>754220</v>
      </c>
      <c r="FC102" s="224">
        <f t="shared" si="7"/>
        <v>1616780</v>
      </c>
    </row>
    <row r="103" spans="1:159" s="351" customFormat="1" ht="45.6" customHeight="1">
      <c r="A103" s="110">
        <v>70</v>
      </c>
      <c r="B103" s="110" t="s">
        <v>6295</v>
      </c>
      <c r="C103" s="110" t="s">
        <v>6313</v>
      </c>
      <c r="D103" s="110">
        <v>775</v>
      </c>
      <c r="E103" s="110">
        <v>518</v>
      </c>
      <c r="F103" s="348" t="s">
        <v>6314</v>
      </c>
      <c r="G103" s="115" t="s">
        <v>6315</v>
      </c>
      <c r="H103" s="115" t="s">
        <v>6316</v>
      </c>
      <c r="I103" s="115" t="s">
        <v>6317</v>
      </c>
      <c r="J103" s="115">
        <v>36</v>
      </c>
      <c r="K103" s="115" t="s">
        <v>6318</v>
      </c>
      <c r="L103" s="115" t="s">
        <v>6319</v>
      </c>
      <c r="M103" s="115" t="s">
        <v>10</v>
      </c>
      <c r="N103" s="349">
        <v>3628700</v>
      </c>
      <c r="O103" s="115" t="s">
        <v>3066</v>
      </c>
      <c r="P103" s="115">
        <v>117</v>
      </c>
      <c r="Q103" s="176">
        <v>50000</v>
      </c>
      <c r="R103" s="224">
        <v>35000</v>
      </c>
      <c r="S103" s="176"/>
      <c r="T103" s="224"/>
      <c r="U103" s="176"/>
      <c r="V103" s="224"/>
      <c r="W103" s="176">
        <v>400000</v>
      </c>
      <c r="X103" s="224">
        <v>177500</v>
      </c>
      <c r="Y103" s="176">
        <v>200000</v>
      </c>
      <c r="Z103" s="224">
        <v>33600</v>
      </c>
      <c r="AA103" s="176"/>
      <c r="AB103" s="224"/>
      <c r="AC103" s="176">
        <v>0</v>
      </c>
      <c r="AD103" s="224"/>
      <c r="AE103" s="176"/>
      <c r="AF103" s="224"/>
      <c r="AG103" s="176">
        <v>6000</v>
      </c>
      <c r="AH103" s="224"/>
      <c r="AI103" s="176"/>
      <c r="AJ103" s="224"/>
      <c r="AK103" s="176">
        <v>0</v>
      </c>
      <c r="AL103" s="224"/>
      <c r="AM103" s="176">
        <v>5000</v>
      </c>
      <c r="AN103" s="224">
        <v>1500</v>
      </c>
      <c r="AO103" s="176"/>
      <c r="AP103" s="224"/>
      <c r="AQ103" s="176">
        <v>70000</v>
      </c>
      <c r="AR103" s="224">
        <v>47500</v>
      </c>
      <c r="AS103" s="176"/>
      <c r="AT103" s="176">
        <v>150000</v>
      </c>
      <c r="AU103" s="176">
        <v>150000</v>
      </c>
      <c r="AV103" s="224">
        <v>90000</v>
      </c>
      <c r="AW103" s="176">
        <v>110000</v>
      </c>
      <c r="AX103" s="224">
        <v>74800</v>
      </c>
      <c r="AY103" s="176">
        <v>130000</v>
      </c>
      <c r="AZ103" s="224">
        <v>62500</v>
      </c>
      <c r="BA103" s="176">
        <v>172000</v>
      </c>
      <c r="BB103" s="224">
        <v>130000</v>
      </c>
      <c r="BC103" s="176">
        <v>300000</v>
      </c>
      <c r="BD103" s="263">
        <v>360000</v>
      </c>
      <c r="BE103" s="176">
        <v>100000</v>
      </c>
      <c r="BF103" s="224">
        <v>120000</v>
      </c>
      <c r="BG103" s="176">
        <v>20000</v>
      </c>
      <c r="BH103" s="224">
        <v>20000</v>
      </c>
      <c r="BI103" s="176">
        <v>20700</v>
      </c>
      <c r="BJ103" s="224">
        <v>20700</v>
      </c>
      <c r="BK103" s="176">
        <v>20000</v>
      </c>
      <c r="BL103" s="224">
        <v>20000</v>
      </c>
      <c r="BM103" s="176">
        <v>200000</v>
      </c>
      <c r="BN103" s="224">
        <v>130000</v>
      </c>
      <c r="BO103" s="176">
        <v>70000</v>
      </c>
      <c r="BP103" s="539">
        <v>9500</v>
      </c>
      <c r="BQ103" s="176">
        <v>20000</v>
      </c>
      <c r="BR103" s="224">
        <v>10000</v>
      </c>
      <c r="BS103" s="176">
        <v>60000</v>
      </c>
      <c r="BT103" s="224">
        <v>30000</v>
      </c>
      <c r="BU103" s="176"/>
      <c r="BV103" s="176">
        <v>30000</v>
      </c>
      <c r="BW103" s="176">
        <v>30000</v>
      </c>
      <c r="BX103" s="224">
        <v>36000</v>
      </c>
      <c r="BY103" s="176">
        <v>100000</v>
      </c>
      <c r="BZ103" s="177">
        <v>100000</v>
      </c>
      <c r="CA103" s="176">
        <v>60000</v>
      </c>
      <c r="CB103" s="224">
        <v>65000</v>
      </c>
      <c r="CC103" s="176">
        <v>30000</v>
      </c>
      <c r="CD103" s="224">
        <v>30000</v>
      </c>
      <c r="CE103" s="176">
        <v>250000</v>
      </c>
      <c r="CF103" s="224">
        <v>250000</v>
      </c>
      <c r="CG103" s="176"/>
      <c r="CH103" s="224"/>
      <c r="CI103" s="176">
        <v>0</v>
      </c>
      <c r="CJ103" s="176">
        <v>320000</v>
      </c>
      <c r="CK103" s="176">
        <v>320000</v>
      </c>
      <c r="CL103" s="224">
        <v>320000</v>
      </c>
      <c r="CM103" s="176">
        <v>200000</v>
      </c>
      <c r="CN103" s="224">
        <v>102500</v>
      </c>
      <c r="CO103" s="176">
        <v>0</v>
      </c>
      <c r="CP103" s="224"/>
      <c r="CQ103" s="176">
        <v>180000</v>
      </c>
      <c r="CR103" s="224">
        <v>105000</v>
      </c>
      <c r="CS103" s="176">
        <v>0</v>
      </c>
      <c r="CT103" s="176"/>
      <c r="CU103" s="176">
        <v>100000</v>
      </c>
      <c r="CV103" s="224">
        <v>120000</v>
      </c>
      <c r="CW103" s="176">
        <v>40000</v>
      </c>
      <c r="CX103" s="224">
        <v>0</v>
      </c>
      <c r="CY103" s="176">
        <v>0</v>
      </c>
      <c r="CZ103" s="224"/>
      <c r="DA103" s="176">
        <v>60000</v>
      </c>
      <c r="DB103" s="224">
        <v>72000</v>
      </c>
      <c r="DC103" s="176">
        <v>120000</v>
      </c>
      <c r="DD103" s="224">
        <v>65000</v>
      </c>
      <c r="DE103" s="176">
        <v>0</v>
      </c>
      <c r="DF103" s="224"/>
      <c r="DG103" s="176">
        <v>10000</v>
      </c>
      <c r="DH103" s="224">
        <v>5000</v>
      </c>
      <c r="DI103" s="176"/>
      <c r="DJ103" s="326"/>
      <c r="DK103" s="176"/>
      <c r="DL103" s="224"/>
      <c r="DM103" s="176"/>
      <c r="DN103" s="224"/>
      <c r="DO103" s="176"/>
      <c r="DP103" s="224"/>
      <c r="DQ103" s="176"/>
      <c r="DR103" s="224"/>
      <c r="DS103" s="176"/>
      <c r="DT103" s="176"/>
      <c r="DU103" s="176"/>
      <c r="DV103" s="224"/>
      <c r="DW103" s="176">
        <v>5000</v>
      </c>
      <c r="DX103" s="224">
        <v>0</v>
      </c>
      <c r="DY103" s="176"/>
      <c r="DZ103" s="224"/>
      <c r="EA103" s="176"/>
      <c r="EB103" s="224"/>
      <c r="EC103" s="176">
        <v>0</v>
      </c>
      <c r="ED103" s="224"/>
      <c r="EE103" s="176"/>
      <c r="EF103" s="224"/>
      <c r="EG103" s="176"/>
      <c r="EH103" s="224"/>
      <c r="EI103" s="176">
        <v>0</v>
      </c>
      <c r="EJ103" s="224"/>
      <c r="EK103" s="176">
        <v>20000</v>
      </c>
      <c r="EL103" s="176"/>
      <c r="EM103" s="224"/>
      <c r="EN103" s="176">
        <v>0</v>
      </c>
      <c r="EO103" s="224"/>
      <c r="EP103" s="176"/>
      <c r="EQ103" s="224">
        <v>0</v>
      </c>
      <c r="ER103" s="176"/>
      <c r="ES103" s="224"/>
      <c r="ET103" s="176"/>
      <c r="EU103" s="224"/>
      <c r="EV103" s="176"/>
      <c r="EW103" s="379"/>
      <c r="EX103" s="176"/>
      <c r="EY103" s="224"/>
      <c r="EZ103" s="176"/>
      <c r="FA103" s="224"/>
      <c r="FB103" s="217">
        <f t="shared" si="6"/>
        <v>2643100</v>
      </c>
      <c r="FC103" s="224">
        <f t="shared" si="7"/>
        <v>985600</v>
      </c>
    </row>
    <row r="104" spans="1:159" s="351" customFormat="1" ht="45.6" customHeight="1">
      <c r="A104" s="110">
        <v>71</v>
      </c>
      <c r="B104" s="110" t="s">
        <v>6299</v>
      </c>
      <c r="C104" s="110" t="s">
        <v>6320</v>
      </c>
      <c r="D104" s="120">
        <v>776</v>
      </c>
      <c r="E104" s="110">
        <v>519</v>
      </c>
      <c r="F104" s="348" t="s">
        <v>6321</v>
      </c>
      <c r="G104" s="115" t="s">
        <v>6322</v>
      </c>
      <c r="H104" s="115" t="s">
        <v>6323</v>
      </c>
      <c r="I104" s="115" t="s">
        <v>5297</v>
      </c>
      <c r="J104" s="115">
        <v>36</v>
      </c>
      <c r="K104" s="115" t="s">
        <v>6324</v>
      </c>
      <c r="L104" s="115" t="s">
        <v>6325</v>
      </c>
      <c r="M104" s="115" t="s">
        <v>10</v>
      </c>
      <c r="N104" s="349">
        <v>55000</v>
      </c>
      <c r="O104" s="115" t="s">
        <v>5556</v>
      </c>
      <c r="P104" s="115">
        <v>43</v>
      </c>
      <c r="Q104" s="176">
        <v>0</v>
      </c>
      <c r="R104" s="224"/>
      <c r="S104" s="176"/>
      <c r="T104" s="224"/>
      <c r="U104" s="176"/>
      <c r="V104" s="224"/>
      <c r="W104" s="176"/>
      <c r="X104" s="224"/>
      <c r="Y104" s="176"/>
      <c r="Z104" s="224"/>
      <c r="AA104" s="176"/>
      <c r="AB104" s="224"/>
      <c r="AC104" s="176">
        <v>0</v>
      </c>
      <c r="AD104" s="224"/>
      <c r="AE104" s="176"/>
      <c r="AF104" s="224"/>
      <c r="AG104" s="176">
        <v>0</v>
      </c>
      <c r="AH104" s="224"/>
      <c r="AI104" s="176"/>
      <c r="AJ104" s="224"/>
      <c r="AK104" s="176">
        <v>0</v>
      </c>
      <c r="AL104" s="224"/>
      <c r="AM104" s="176">
        <v>0</v>
      </c>
      <c r="AN104" s="224"/>
      <c r="AO104" s="176"/>
      <c r="AP104" s="224"/>
      <c r="AQ104" s="176"/>
      <c r="AR104" s="224"/>
      <c r="AS104" s="176"/>
      <c r="AT104" s="176"/>
      <c r="AU104" s="176">
        <v>0</v>
      </c>
      <c r="AV104" s="224"/>
      <c r="AW104" s="176"/>
      <c r="AX104" s="224"/>
      <c r="AY104" s="176"/>
      <c r="AZ104" s="224"/>
      <c r="BA104" s="176"/>
      <c r="BB104" s="224"/>
      <c r="BC104" s="176">
        <v>0</v>
      </c>
      <c r="BD104" s="263"/>
      <c r="BE104" s="176">
        <v>0</v>
      </c>
      <c r="BF104" s="224">
        <v>0</v>
      </c>
      <c r="BG104" s="176">
        <v>0</v>
      </c>
      <c r="BH104" s="224"/>
      <c r="BI104" s="176">
        <v>0</v>
      </c>
      <c r="BJ104" s="224"/>
      <c r="BK104" s="176">
        <v>0</v>
      </c>
      <c r="BL104" s="224"/>
      <c r="BM104" s="176">
        <v>0</v>
      </c>
      <c r="BN104" s="224"/>
      <c r="BO104" s="176">
        <v>0</v>
      </c>
      <c r="BP104" s="225"/>
      <c r="BQ104" s="176"/>
      <c r="BR104" s="224"/>
      <c r="BS104" s="176"/>
      <c r="BT104" s="224"/>
      <c r="BU104" s="176"/>
      <c r="BV104" s="176"/>
      <c r="BW104" s="176">
        <v>0</v>
      </c>
      <c r="BX104" s="224"/>
      <c r="BY104" s="176">
        <v>0</v>
      </c>
      <c r="BZ104" s="177"/>
      <c r="CA104" s="176"/>
      <c r="CB104" s="224"/>
      <c r="CC104" s="176">
        <v>0</v>
      </c>
      <c r="CD104" s="224">
        <v>0</v>
      </c>
      <c r="CE104" s="176">
        <v>0</v>
      </c>
      <c r="CF104" s="224"/>
      <c r="CG104" s="176"/>
      <c r="CH104" s="224"/>
      <c r="CI104" s="176">
        <v>0</v>
      </c>
      <c r="CJ104" s="176">
        <v>0</v>
      </c>
      <c r="CK104" s="176">
        <v>0</v>
      </c>
      <c r="CL104" s="224"/>
      <c r="CM104" s="176">
        <v>20000</v>
      </c>
      <c r="CN104" s="224"/>
      <c r="CO104" s="176">
        <v>0</v>
      </c>
      <c r="CP104" s="224"/>
      <c r="CQ104" s="176">
        <v>0</v>
      </c>
      <c r="CR104" s="224"/>
      <c r="CS104" s="176">
        <v>0</v>
      </c>
      <c r="CT104" s="176"/>
      <c r="CU104" s="176">
        <v>0</v>
      </c>
      <c r="CV104" s="224"/>
      <c r="CW104" s="176"/>
      <c r="CX104" s="224"/>
      <c r="CY104" s="176">
        <v>35000</v>
      </c>
      <c r="CZ104" s="224">
        <v>34950</v>
      </c>
      <c r="DA104" s="176">
        <v>0</v>
      </c>
      <c r="DB104" s="224"/>
      <c r="DC104" s="176"/>
      <c r="DD104" s="224"/>
      <c r="DE104" s="176">
        <v>0</v>
      </c>
      <c r="DF104" s="224"/>
      <c r="DG104" s="176"/>
      <c r="DH104" s="224"/>
      <c r="DI104" s="176"/>
      <c r="DJ104" s="326"/>
      <c r="DK104" s="176"/>
      <c r="DL104" s="224"/>
      <c r="DM104" s="176"/>
      <c r="DN104" s="224"/>
      <c r="DO104" s="176"/>
      <c r="DP104" s="224"/>
      <c r="DQ104" s="176"/>
      <c r="DR104" s="224"/>
      <c r="DS104" s="176"/>
      <c r="DT104" s="176"/>
      <c r="DU104" s="176"/>
      <c r="DV104" s="224"/>
      <c r="DW104" s="176"/>
      <c r="DX104" s="224"/>
      <c r="DY104" s="176"/>
      <c r="DZ104" s="224"/>
      <c r="EA104" s="176"/>
      <c r="EB104" s="224"/>
      <c r="EC104" s="176">
        <v>0</v>
      </c>
      <c r="ED104" s="224"/>
      <c r="EE104" s="176"/>
      <c r="EF104" s="224"/>
      <c r="EG104" s="176"/>
      <c r="EH104" s="224"/>
      <c r="EI104" s="176">
        <v>0</v>
      </c>
      <c r="EJ104" s="224"/>
      <c r="EK104" s="176"/>
      <c r="EL104" s="176"/>
      <c r="EM104" s="224"/>
      <c r="EN104" s="176">
        <v>0</v>
      </c>
      <c r="EO104" s="224"/>
      <c r="EP104" s="176"/>
      <c r="EQ104" s="224">
        <v>0</v>
      </c>
      <c r="ER104" s="176"/>
      <c r="ES104" s="224"/>
      <c r="ET104" s="176"/>
      <c r="EU104" s="224"/>
      <c r="EV104" s="176"/>
      <c r="EW104" s="379"/>
      <c r="EX104" s="176"/>
      <c r="EY104" s="224"/>
      <c r="EZ104" s="176"/>
      <c r="FA104" s="224"/>
      <c r="FB104" s="217">
        <f t="shared" si="6"/>
        <v>34950</v>
      </c>
      <c r="FC104" s="224">
        <f t="shared" si="7"/>
        <v>20050</v>
      </c>
    </row>
    <row r="105" spans="1:159" s="351" customFormat="1" ht="45.6" customHeight="1">
      <c r="A105" s="110">
        <v>72</v>
      </c>
      <c r="B105" s="110" t="s">
        <v>6326</v>
      </c>
      <c r="C105" s="110" t="s">
        <v>6327</v>
      </c>
      <c r="D105" s="110">
        <v>777</v>
      </c>
      <c r="E105" s="110">
        <v>520</v>
      </c>
      <c r="F105" s="348" t="s">
        <v>6328</v>
      </c>
      <c r="G105" s="115" t="s">
        <v>6329</v>
      </c>
      <c r="H105" s="115" t="s">
        <v>6330</v>
      </c>
      <c r="I105" s="115" t="s">
        <v>6331</v>
      </c>
      <c r="J105" s="115">
        <v>24</v>
      </c>
      <c r="K105" s="115" t="s">
        <v>6332</v>
      </c>
      <c r="L105" s="115" t="s">
        <v>6333</v>
      </c>
      <c r="M105" s="115" t="s">
        <v>10</v>
      </c>
      <c r="N105" s="349">
        <v>240000</v>
      </c>
      <c r="O105" s="115" t="s">
        <v>3394</v>
      </c>
      <c r="P105" s="115">
        <v>89</v>
      </c>
      <c r="Q105" s="176">
        <v>0</v>
      </c>
      <c r="R105" s="224"/>
      <c r="S105" s="176"/>
      <c r="T105" s="224"/>
      <c r="U105" s="176"/>
      <c r="V105" s="224"/>
      <c r="W105" s="176"/>
      <c r="X105" s="224"/>
      <c r="Y105" s="176"/>
      <c r="Z105" s="224"/>
      <c r="AA105" s="176"/>
      <c r="AB105" s="224"/>
      <c r="AC105" s="176">
        <v>0</v>
      </c>
      <c r="AD105" s="224"/>
      <c r="AE105" s="176"/>
      <c r="AF105" s="224"/>
      <c r="AG105" s="176">
        <v>0</v>
      </c>
      <c r="AH105" s="224"/>
      <c r="AI105" s="176"/>
      <c r="AJ105" s="224"/>
      <c r="AK105" s="176">
        <v>0</v>
      </c>
      <c r="AL105" s="224"/>
      <c r="AM105" s="176">
        <v>0</v>
      </c>
      <c r="AN105" s="224"/>
      <c r="AO105" s="176"/>
      <c r="AP105" s="224"/>
      <c r="AQ105" s="176"/>
      <c r="AR105" s="224"/>
      <c r="AS105" s="176"/>
      <c r="AT105" s="176"/>
      <c r="AU105" s="176">
        <v>0</v>
      </c>
      <c r="AV105" s="224"/>
      <c r="AW105" s="176"/>
      <c r="AX105" s="224"/>
      <c r="AY105" s="176"/>
      <c r="AZ105" s="224"/>
      <c r="BA105" s="176"/>
      <c r="BB105" s="224"/>
      <c r="BC105" s="176">
        <v>0</v>
      </c>
      <c r="BD105" s="263"/>
      <c r="BE105" s="176">
        <v>0</v>
      </c>
      <c r="BF105" s="224">
        <v>0</v>
      </c>
      <c r="BG105" s="176">
        <v>0</v>
      </c>
      <c r="BH105" s="224"/>
      <c r="BI105" s="176">
        <v>0</v>
      </c>
      <c r="BJ105" s="224"/>
      <c r="BK105" s="176">
        <v>0</v>
      </c>
      <c r="BL105" s="224"/>
      <c r="BM105" s="176">
        <v>0</v>
      </c>
      <c r="BN105" s="224"/>
      <c r="BO105" s="176">
        <v>0</v>
      </c>
      <c r="BP105" s="225"/>
      <c r="BQ105" s="176"/>
      <c r="BR105" s="224"/>
      <c r="BS105" s="176"/>
      <c r="BT105" s="224"/>
      <c r="BU105" s="176"/>
      <c r="BV105" s="176"/>
      <c r="BW105" s="176">
        <v>0</v>
      </c>
      <c r="BX105" s="224"/>
      <c r="BY105" s="176">
        <v>0</v>
      </c>
      <c r="BZ105" s="177"/>
      <c r="CA105" s="176"/>
      <c r="CB105" s="224"/>
      <c r="CC105" s="176">
        <v>100000</v>
      </c>
      <c r="CD105" s="224">
        <v>60000</v>
      </c>
      <c r="CE105" s="176">
        <v>0</v>
      </c>
      <c r="CF105" s="224"/>
      <c r="CG105" s="176"/>
      <c r="CH105" s="224"/>
      <c r="CI105" s="176">
        <v>0</v>
      </c>
      <c r="CJ105" s="176">
        <v>0</v>
      </c>
      <c r="CK105" s="176">
        <v>0</v>
      </c>
      <c r="CL105" s="224"/>
      <c r="CM105" s="176">
        <v>25000</v>
      </c>
      <c r="CN105" s="224"/>
      <c r="CO105" s="176">
        <v>0</v>
      </c>
      <c r="CP105" s="224"/>
      <c r="CQ105" s="176">
        <v>0</v>
      </c>
      <c r="CR105" s="224"/>
      <c r="CS105" s="176">
        <v>80000</v>
      </c>
      <c r="CT105" s="176">
        <v>80000</v>
      </c>
      <c r="CU105" s="176">
        <v>0</v>
      </c>
      <c r="CV105" s="224"/>
      <c r="CW105" s="176"/>
      <c r="CX105" s="224"/>
      <c r="CY105" s="176">
        <v>35000</v>
      </c>
      <c r="CZ105" s="224">
        <v>10000</v>
      </c>
      <c r="DA105" s="176">
        <v>0</v>
      </c>
      <c r="DB105" s="224"/>
      <c r="DC105" s="176"/>
      <c r="DD105" s="224"/>
      <c r="DE105" s="176">
        <v>0</v>
      </c>
      <c r="DF105" s="224"/>
      <c r="DG105" s="176"/>
      <c r="DH105" s="224"/>
      <c r="DI105" s="176"/>
      <c r="DJ105" s="326"/>
      <c r="DK105" s="176"/>
      <c r="DL105" s="224"/>
      <c r="DM105" s="176"/>
      <c r="DN105" s="224"/>
      <c r="DO105" s="176"/>
      <c r="DP105" s="224"/>
      <c r="DQ105" s="176"/>
      <c r="DR105" s="224"/>
      <c r="DS105" s="176"/>
      <c r="DT105" s="176"/>
      <c r="DU105" s="176"/>
      <c r="DV105" s="224"/>
      <c r="DW105" s="176"/>
      <c r="DX105" s="224"/>
      <c r="DY105" s="176"/>
      <c r="DZ105" s="224"/>
      <c r="EA105" s="176"/>
      <c r="EB105" s="224"/>
      <c r="EC105" s="176">
        <v>0</v>
      </c>
      <c r="ED105" s="224"/>
      <c r="EE105" s="176"/>
      <c r="EF105" s="224"/>
      <c r="EG105" s="176"/>
      <c r="EH105" s="224"/>
      <c r="EI105" s="176">
        <v>0</v>
      </c>
      <c r="EJ105" s="224"/>
      <c r="EK105" s="176"/>
      <c r="EL105" s="176"/>
      <c r="EM105" s="224"/>
      <c r="EN105" s="176">
        <v>0</v>
      </c>
      <c r="EO105" s="224"/>
      <c r="EP105" s="176"/>
      <c r="EQ105" s="224">
        <v>0</v>
      </c>
      <c r="ER105" s="176"/>
      <c r="ES105" s="224"/>
      <c r="ET105" s="176"/>
      <c r="EU105" s="224"/>
      <c r="EV105" s="176"/>
      <c r="EW105" s="379"/>
      <c r="EX105" s="176"/>
      <c r="EY105" s="224"/>
      <c r="EZ105" s="176"/>
      <c r="FA105" s="224"/>
      <c r="FB105" s="217">
        <f t="shared" si="6"/>
        <v>150000</v>
      </c>
      <c r="FC105" s="224">
        <f t="shared" si="7"/>
        <v>90000</v>
      </c>
    </row>
    <row r="106" spans="1:159" s="351" customFormat="1" ht="45.6" customHeight="1">
      <c r="A106" s="110">
        <v>73</v>
      </c>
      <c r="B106" s="110" t="s">
        <v>6303</v>
      </c>
      <c r="C106" s="110" t="s">
        <v>6334</v>
      </c>
      <c r="D106" s="110">
        <v>777</v>
      </c>
      <c r="E106" s="110">
        <v>520</v>
      </c>
      <c r="F106" s="348" t="s">
        <v>6335</v>
      </c>
      <c r="G106" s="115" t="s">
        <v>6329</v>
      </c>
      <c r="H106" s="115" t="s">
        <v>1435</v>
      </c>
      <c r="I106" s="115" t="s">
        <v>6331</v>
      </c>
      <c r="J106" s="115">
        <v>24</v>
      </c>
      <c r="K106" s="115" t="s">
        <v>6336</v>
      </c>
      <c r="L106" s="115" t="s">
        <v>6333</v>
      </c>
      <c r="M106" s="115" t="s">
        <v>10</v>
      </c>
      <c r="N106" s="349">
        <v>1627400</v>
      </c>
      <c r="O106" s="115" t="s">
        <v>3394</v>
      </c>
      <c r="P106" s="115">
        <v>89</v>
      </c>
      <c r="Q106" s="176">
        <v>40000</v>
      </c>
      <c r="R106" s="224"/>
      <c r="S106" s="176"/>
      <c r="T106" s="224"/>
      <c r="U106" s="176"/>
      <c r="V106" s="224"/>
      <c r="W106" s="176">
        <v>30000</v>
      </c>
      <c r="X106" s="224"/>
      <c r="Y106" s="176">
        <v>100000</v>
      </c>
      <c r="Z106" s="224"/>
      <c r="AA106" s="176">
        <v>120000</v>
      </c>
      <c r="AB106" s="224">
        <v>40000</v>
      </c>
      <c r="AC106" s="176">
        <v>0</v>
      </c>
      <c r="AD106" s="224"/>
      <c r="AE106" s="176"/>
      <c r="AF106" s="224"/>
      <c r="AG106" s="176">
        <v>0</v>
      </c>
      <c r="AH106" s="224"/>
      <c r="AI106" s="176"/>
      <c r="AJ106" s="224"/>
      <c r="AK106" s="176">
        <v>0</v>
      </c>
      <c r="AL106" s="224"/>
      <c r="AM106" s="176">
        <v>0</v>
      </c>
      <c r="AN106" s="224"/>
      <c r="AO106" s="176"/>
      <c r="AP106" s="224"/>
      <c r="AQ106" s="176">
        <v>10000</v>
      </c>
      <c r="AR106" s="224">
        <v>0</v>
      </c>
      <c r="AS106" s="176"/>
      <c r="AT106" s="176">
        <v>100000</v>
      </c>
      <c r="AU106" s="176">
        <v>100000</v>
      </c>
      <c r="AV106" s="224">
        <v>100000</v>
      </c>
      <c r="AW106" s="176">
        <v>55000</v>
      </c>
      <c r="AX106" s="224">
        <v>30000</v>
      </c>
      <c r="AY106" s="176"/>
      <c r="AZ106" s="224"/>
      <c r="BA106" s="176">
        <v>48000</v>
      </c>
      <c r="BB106" s="224">
        <v>0</v>
      </c>
      <c r="BC106" s="176">
        <v>100000</v>
      </c>
      <c r="BD106" s="263">
        <v>0</v>
      </c>
      <c r="BE106" s="176">
        <v>80000</v>
      </c>
      <c r="BF106" s="224">
        <v>50000</v>
      </c>
      <c r="BG106" s="176">
        <v>0</v>
      </c>
      <c r="BH106" s="224"/>
      <c r="BI106" s="176">
        <v>3400</v>
      </c>
      <c r="BJ106" s="224">
        <v>3400</v>
      </c>
      <c r="BK106" s="176">
        <v>130000</v>
      </c>
      <c r="BL106" s="224">
        <v>70000</v>
      </c>
      <c r="BM106" s="176">
        <v>120000</v>
      </c>
      <c r="BN106" s="224">
        <v>60000</v>
      </c>
      <c r="BO106" s="176">
        <v>0</v>
      </c>
      <c r="BP106" s="225"/>
      <c r="BQ106" s="176"/>
      <c r="BR106" s="224"/>
      <c r="BS106" s="176"/>
      <c r="BT106" s="224"/>
      <c r="BU106" s="176"/>
      <c r="BV106" s="176"/>
      <c r="BW106" s="176">
        <v>0</v>
      </c>
      <c r="BX106" s="224"/>
      <c r="BY106" s="176">
        <v>30000</v>
      </c>
      <c r="BZ106" s="177"/>
      <c r="CA106" s="176"/>
      <c r="CB106" s="224"/>
      <c r="CC106" s="176">
        <v>50000</v>
      </c>
      <c r="CD106" s="224">
        <v>50000</v>
      </c>
      <c r="CE106" s="176">
        <v>200000</v>
      </c>
      <c r="CF106" s="224">
        <v>70000</v>
      </c>
      <c r="CG106" s="176">
        <v>120000</v>
      </c>
      <c r="CH106" s="224">
        <v>40000</v>
      </c>
      <c r="CI106" s="176">
        <v>0</v>
      </c>
      <c r="CJ106" s="176">
        <v>36000</v>
      </c>
      <c r="CK106" s="176">
        <v>36000</v>
      </c>
      <c r="CL106" s="224"/>
      <c r="CM106" s="176"/>
      <c r="CN106" s="224"/>
      <c r="CO106" s="176">
        <v>0</v>
      </c>
      <c r="CP106" s="224"/>
      <c r="CQ106" s="176">
        <v>0</v>
      </c>
      <c r="CR106" s="224"/>
      <c r="CS106" s="176">
        <v>230000</v>
      </c>
      <c r="CT106" s="176">
        <v>190000</v>
      </c>
      <c r="CU106" s="176">
        <v>0</v>
      </c>
      <c r="CV106" s="224"/>
      <c r="CW106" s="176"/>
      <c r="CX106" s="224"/>
      <c r="CY106" s="176">
        <v>0</v>
      </c>
      <c r="CZ106" s="224"/>
      <c r="DA106" s="176">
        <v>0</v>
      </c>
      <c r="DB106" s="224"/>
      <c r="DC106" s="176">
        <v>10000</v>
      </c>
      <c r="DD106" s="224">
        <v>10000</v>
      </c>
      <c r="DE106" s="176">
        <v>0</v>
      </c>
      <c r="DF106" s="224"/>
      <c r="DG106" s="176"/>
      <c r="DH106" s="224"/>
      <c r="DI106" s="176"/>
      <c r="DJ106" s="326"/>
      <c r="DK106" s="176"/>
      <c r="DL106" s="224"/>
      <c r="DM106" s="176"/>
      <c r="DN106" s="224"/>
      <c r="DO106" s="176"/>
      <c r="DP106" s="224"/>
      <c r="DQ106" s="176"/>
      <c r="DR106" s="224"/>
      <c r="DS106" s="176"/>
      <c r="DT106" s="176"/>
      <c r="DU106" s="176"/>
      <c r="DV106" s="224"/>
      <c r="DW106" s="176"/>
      <c r="DX106" s="224"/>
      <c r="DY106" s="176"/>
      <c r="DZ106" s="224"/>
      <c r="EA106" s="176"/>
      <c r="EB106" s="224"/>
      <c r="EC106" s="176">
        <v>0</v>
      </c>
      <c r="ED106" s="224"/>
      <c r="EE106" s="176"/>
      <c r="EF106" s="224"/>
      <c r="EG106" s="176"/>
      <c r="EH106" s="224"/>
      <c r="EI106" s="176">
        <v>0</v>
      </c>
      <c r="EJ106" s="224"/>
      <c r="EK106" s="176">
        <v>15000</v>
      </c>
      <c r="EL106" s="176"/>
      <c r="EM106" s="224"/>
      <c r="EN106" s="176">
        <v>0</v>
      </c>
      <c r="EO106" s="224"/>
      <c r="EP106" s="176"/>
      <c r="EQ106" s="224">
        <v>0</v>
      </c>
      <c r="ER106" s="176"/>
      <c r="ES106" s="224"/>
      <c r="ET106" s="176"/>
      <c r="EU106" s="224"/>
      <c r="EV106" s="176"/>
      <c r="EW106" s="379"/>
      <c r="EX106" s="176"/>
      <c r="EY106" s="224"/>
      <c r="EZ106" s="176"/>
      <c r="FA106" s="224"/>
      <c r="FB106" s="217">
        <f t="shared" si="6"/>
        <v>713400</v>
      </c>
      <c r="FC106" s="224">
        <f t="shared" si="7"/>
        <v>914000</v>
      </c>
    </row>
    <row r="107" spans="1:159" s="351" customFormat="1" ht="45.6" customHeight="1">
      <c r="A107" s="110">
        <v>74</v>
      </c>
      <c r="B107" s="110" t="s">
        <v>6337</v>
      </c>
      <c r="C107" s="110" t="s">
        <v>6338</v>
      </c>
      <c r="D107" s="110">
        <v>788</v>
      </c>
      <c r="E107" s="110">
        <v>717</v>
      </c>
      <c r="F107" s="348" t="s">
        <v>6339</v>
      </c>
      <c r="G107" s="115" t="s">
        <v>4781</v>
      </c>
      <c r="H107" s="115" t="s">
        <v>686</v>
      </c>
      <c r="I107" s="115" t="s">
        <v>6331</v>
      </c>
      <c r="J107" s="115">
        <v>36</v>
      </c>
      <c r="K107" s="115" t="s">
        <v>6340</v>
      </c>
      <c r="L107" s="115" t="s">
        <v>6333</v>
      </c>
      <c r="M107" s="115" t="s">
        <v>10</v>
      </c>
      <c r="N107" s="349">
        <v>720500</v>
      </c>
      <c r="O107" s="115" t="s">
        <v>3394</v>
      </c>
      <c r="P107" s="115">
        <v>89</v>
      </c>
      <c r="Q107" s="176">
        <v>0</v>
      </c>
      <c r="R107" s="224"/>
      <c r="S107" s="176"/>
      <c r="T107" s="224"/>
      <c r="U107" s="176"/>
      <c r="V107" s="224"/>
      <c r="W107" s="176">
        <v>50000</v>
      </c>
      <c r="X107" s="224">
        <v>20000</v>
      </c>
      <c r="Y107" s="176">
        <v>50000</v>
      </c>
      <c r="Z107" s="224">
        <v>20000</v>
      </c>
      <c r="AA107" s="176"/>
      <c r="AB107" s="224"/>
      <c r="AC107" s="176">
        <v>0</v>
      </c>
      <c r="AD107" s="224"/>
      <c r="AE107" s="176"/>
      <c r="AF107" s="224"/>
      <c r="AG107" s="176">
        <v>0</v>
      </c>
      <c r="AH107" s="224"/>
      <c r="AI107" s="176"/>
      <c r="AJ107" s="224"/>
      <c r="AK107" s="176">
        <v>0</v>
      </c>
      <c r="AL107" s="224"/>
      <c r="AM107" s="176">
        <v>0</v>
      </c>
      <c r="AN107" s="224"/>
      <c r="AO107" s="176"/>
      <c r="AP107" s="224"/>
      <c r="AQ107" s="176"/>
      <c r="AR107" s="224"/>
      <c r="AS107" s="176"/>
      <c r="AT107" s="176">
        <v>100000</v>
      </c>
      <c r="AU107" s="176">
        <v>100000</v>
      </c>
      <c r="AV107" s="224">
        <v>0</v>
      </c>
      <c r="AW107" s="176">
        <v>5000</v>
      </c>
      <c r="AX107" s="224"/>
      <c r="AY107" s="176"/>
      <c r="AZ107" s="224"/>
      <c r="BA107" s="176">
        <v>13500</v>
      </c>
      <c r="BB107" s="224">
        <v>13500</v>
      </c>
      <c r="BC107" s="176">
        <v>40000</v>
      </c>
      <c r="BD107" s="263">
        <v>40000</v>
      </c>
      <c r="BE107" s="176">
        <v>0</v>
      </c>
      <c r="BF107" s="224"/>
      <c r="BG107" s="176">
        <v>0</v>
      </c>
      <c r="BH107" s="224"/>
      <c r="BI107" s="176">
        <v>0</v>
      </c>
      <c r="BJ107" s="224"/>
      <c r="BK107" s="176">
        <v>0</v>
      </c>
      <c r="BL107" s="224"/>
      <c r="BM107" s="176">
        <v>0</v>
      </c>
      <c r="BN107" s="224"/>
      <c r="BO107" s="176">
        <v>0</v>
      </c>
      <c r="BP107" s="225"/>
      <c r="BQ107" s="176"/>
      <c r="BR107" s="224"/>
      <c r="BS107" s="176">
        <v>5000</v>
      </c>
      <c r="BT107" s="224">
        <v>2000</v>
      </c>
      <c r="BU107" s="176"/>
      <c r="BV107" s="176"/>
      <c r="BW107" s="176">
        <v>0</v>
      </c>
      <c r="BX107" s="224"/>
      <c r="BY107" s="176">
        <v>80000</v>
      </c>
      <c r="BZ107" s="177">
        <v>50000</v>
      </c>
      <c r="CA107" s="176"/>
      <c r="CB107" s="224"/>
      <c r="CC107" s="176">
        <v>20000</v>
      </c>
      <c r="CD107" s="224">
        <v>10000</v>
      </c>
      <c r="CE107" s="176">
        <v>100000</v>
      </c>
      <c r="CF107" s="224">
        <v>0</v>
      </c>
      <c r="CG107" s="176">
        <v>50000</v>
      </c>
      <c r="CH107" s="224">
        <v>50000</v>
      </c>
      <c r="CI107" s="176">
        <v>12000</v>
      </c>
      <c r="CJ107" s="176">
        <v>20000</v>
      </c>
      <c r="CK107" s="176">
        <v>32000</v>
      </c>
      <c r="CL107" s="224"/>
      <c r="CM107" s="176">
        <v>20000</v>
      </c>
      <c r="CN107" s="224">
        <v>20000</v>
      </c>
      <c r="CO107" s="176">
        <v>0</v>
      </c>
      <c r="CP107" s="224"/>
      <c r="CQ107" s="176">
        <v>0</v>
      </c>
      <c r="CR107" s="224"/>
      <c r="CS107" s="176">
        <v>10000</v>
      </c>
      <c r="CT107" s="176">
        <v>10000</v>
      </c>
      <c r="CU107" s="176">
        <v>0</v>
      </c>
      <c r="CV107" s="224"/>
      <c r="CW107" s="176">
        <v>2000</v>
      </c>
      <c r="CX107" s="224">
        <v>1000</v>
      </c>
      <c r="CY107" s="176">
        <v>100000</v>
      </c>
      <c r="CZ107" s="224">
        <v>40000</v>
      </c>
      <c r="DA107" s="176">
        <v>0</v>
      </c>
      <c r="DB107" s="224"/>
      <c r="DC107" s="176">
        <v>3000</v>
      </c>
      <c r="DD107" s="224">
        <v>3000</v>
      </c>
      <c r="DE107" s="176">
        <v>0</v>
      </c>
      <c r="DF107" s="224"/>
      <c r="DG107" s="176"/>
      <c r="DH107" s="224"/>
      <c r="DI107" s="176"/>
      <c r="DJ107" s="326"/>
      <c r="DK107" s="176"/>
      <c r="DL107" s="224"/>
      <c r="DM107" s="176">
        <v>30000</v>
      </c>
      <c r="DN107" s="224"/>
      <c r="DO107" s="176"/>
      <c r="DP107" s="224"/>
      <c r="DQ107" s="176"/>
      <c r="DR107" s="224"/>
      <c r="DS107" s="176"/>
      <c r="DT107" s="176"/>
      <c r="DU107" s="176"/>
      <c r="DV107" s="224"/>
      <c r="DW107" s="176"/>
      <c r="DX107" s="224"/>
      <c r="DY107" s="176"/>
      <c r="DZ107" s="224"/>
      <c r="EA107" s="176"/>
      <c r="EB107" s="224"/>
      <c r="EC107" s="176">
        <v>0</v>
      </c>
      <c r="ED107" s="224"/>
      <c r="EE107" s="176"/>
      <c r="EF107" s="224"/>
      <c r="EG107" s="176"/>
      <c r="EH107" s="224"/>
      <c r="EI107" s="176">
        <v>0</v>
      </c>
      <c r="EJ107" s="224"/>
      <c r="EK107" s="176"/>
      <c r="EL107" s="176"/>
      <c r="EM107" s="224"/>
      <c r="EN107" s="176">
        <v>0</v>
      </c>
      <c r="EO107" s="224"/>
      <c r="EP107" s="176"/>
      <c r="EQ107" s="224">
        <v>0</v>
      </c>
      <c r="ER107" s="176"/>
      <c r="ES107" s="224"/>
      <c r="ET107" s="176">
        <v>10000</v>
      </c>
      <c r="EU107" s="224">
        <v>0</v>
      </c>
      <c r="EV107" s="176"/>
      <c r="EW107" s="379"/>
      <c r="EX107" s="176"/>
      <c r="EY107" s="224"/>
      <c r="EZ107" s="176"/>
      <c r="FA107" s="224"/>
      <c r="FB107" s="217">
        <f t="shared" si="6"/>
        <v>279500</v>
      </c>
      <c r="FC107" s="224">
        <f t="shared" si="7"/>
        <v>441000</v>
      </c>
    </row>
    <row r="108" spans="1:159" s="351" customFormat="1" ht="45.6" customHeight="1">
      <c r="A108" s="110">
        <v>75</v>
      </c>
      <c r="B108" s="110" t="s">
        <v>6313</v>
      </c>
      <c r="C108" s="110" t="s">
        <v>6341</v>
      </c>
      <c r="D108" s="110">
        <v>788</v>
      </c>
      <c r="E108" s="110">
        <v>717</v>
      </c>
      <c r="F108" s="348" t="s">
        <v>6342</v>
      </c>
      <c r="G108" s="115" t="s">
        <v>412</v>
      </c>
      <c r="H108" s="115" t="s">
        <v>413</v>
      </c>
      <c r="I108" s="115" t="s">
        <v>6343</v>
      </c>
      <c r="J108" s="115">
        <v>36</v>
      </c>
      <c r="K108" s="115" t="s">
        <v>6344</v>
      </c>
      <c r="L108" s="115" t="s">
        <v>414</v>
      </c>
      <c r="M108" s="115" t="s">
        <v>10</v>
      </c>
      <c r="N108" s="349">
        <v>153500</v>
      </c>
      <c r="O108" s="115" t="s">
        <v>3120</v>
      </c>
      <c r="P108" s="115">
        <v>3</v>
      </c>
      <c r="Q108" s="176">
        <v>0</v>
      </c>
      <c r="R108" s="224"/>
      <c r="S108" s="176"/>
      <c r="T108" s="224"/>
      <c r="U108" s="176"/>
      <c r="V108" s="224"/>
      <c r="W108" s="176"/>
      <c r="X108" s="224"/>
      <c r="Y108" s="176"/>
      <c r="Z108" s="224"/>
      <c r="AA108" s="176"/>
      <c r="AB108" s="224"/>
      <c r="AC108" s="176">
        <v>0</v>
      </c>
      <c r="AD108" s="224"/>
      <c r="AE108" s="176"/>
      <c r="AF108" s="224"/>
      <c r="AG108" s="176">
        <v>6000</v>
      </c>
      <c r="AH108" s="224"/>
      <c r="AI108" s="176"/>
      <c r="AJ108" s="224"/>
      <c r="AK108" s="176">
        <v>0</v>
      </c>
      <c r="AL108" s="224"/>
      <c r="AM108" s="176">
        <v>0</v>
      </c>
      <c r="AN108" s="224"/>
      <c r="AO108" s="176"/>
      <c r="AP108" s="224"/>
      <c r="AQ108" s="176">
        <v>20000</v>
      </c>
      <c r="AR108" s="224">
        <v>0</v>
      </c>
      <c r="AS108" s="176"/>
      <c r="AT108" s="176"/>
      <c r="AU108" s="176">
        <v>0</v>
      </c>
      <c r="AV108" s="224"/>
      <c r="AW108" s="176">
        <v>22000</v>
      </c>
      <c r="AX108" s="224"/>
      <c r="AY108" s="176"/>
      <c r="AZ108" s="224"/>
      <c r="BA108" s="176"/>
      <c r="BB108" s="224"/>
      <c r="BC108" s="176">
        <v>0</v>
      </c>
      <c r="BD108" s="263"/>
      <c r="BE108" s="176">
        <v>0</v>
      </c>
      <c r="BF108" s="224"/>
      <c r="BG108" s="176">
        <v>0</v>
      </c>
      <c r="BH108" s="224"/>
      <c r="BI108" s="176">
        <v>0</v>
      </c>
      <c r="BJ108" s="224"/>
      <c r="BK108" s="176">
        <v>0</v>
      </c>
      <c r="BL108" s="224"/>
      <c r="BM108" s="176">
        <v>0</v>
      </c>
      <c r="BN108" s="224"/>
      <c r="BO108" s="176">
        <v>0</v>
      </c>
      <c r="BP108" s="225"/>
      <c r="BQ108" s="176"/>
      <c r="BR108" s="224"/>
      <c r="BS108" s="176">
        <v>4500</v>
      </c>
      <c r="BT108" s="224"/>
      <c r="BU108" s="176"/>
      <c r="BV108" s="176"/>
      <c r="BW108" s="176">
        <v>0</v>
      </c>
      <c r="BX108" s="224"/>
      <c r="BY108" s="176">
        <v>0</v>
      </c>
      <c r="BZ108" s="177"/>
      <c r="CA108" s="176"/>
      <c r="CB108" s="224"/>
      <c r="CC108" s="176">
        <v>20000</v>
      </c>
      <c r="CD108" s="224">
        <v>9996</v>
      </c>
      <c r="CE108" s="176">
        <v>0</v>
      </c>
      <c r="CF108" s="224"/>
      <c r="CG108" s="176">
        <v>20000</v>
      </c>
      <c r="CH108" s="224"/>
      <c r="CI108" s="176">
        <v>0</v>
      </c>
      <c r="CJ108" s="176">
        <v>0</v>
      </c>
      <c r="CK108" s="176">
        <v>0</v>
      </c>
      <c r="CL108" s="224"/>
      <c r="CM108" s="176"/>
      <c r="CN108" s="224"/>
      <c r="CO108" s="176">
        <v>0</v>
      </c>
      <c r="CP108" s="224"/>
      <c r="CQ108" s="176">
        <v>0</v>
      </c>
      <c r="CR108" s="224"/>
      <c r="CS108" s="176">
        <v>40000</v>
      </c>
      <c r="CT108" s="176"/>
      <c r="CU108" s="176">
        <v>0</v>
      </c>
      <c r="CV108" s="224"/>
      <c r="CW108" s="176"/>
      <c r="CX108" s="224"/>
      <c r="CY108" s="176">
        <v>0</v>
      </c>
      <c r="CZ108" s="224"/>
      <c r="DA108" s="176">
        <v>0</v>
      </c>
      <c r="DB108" s="224"/>
      <c r="DC108" s="176">
        <v>21000</v>
      </c>
      <c r="DD108" s="224">
        <v>9996</v>
      </c>
      <c r="DE108" s="176">
        <v>0</v>
      </c>
      <c r="DF108" s="224"/>
      <c r="DG108" s="176"/>
      <c r="DH108" s="224"/>
      <c r="DI108" s="176"/>
      <c r="DJ108" s="326"/>
      <c r="DK108" s="176"/>
      <c r="DL108" s="224"/>
      <c r="DM108" s="176"/>
      <c r="DN108" s="224"/>
      <c r="DO108" s="176"/>
      <c r="DP108" s="224"/>
      <c r="DQ108" s="176"/>
      <c r="DR108" s="224"/>
      <c r="DS108" s="176"/>
      <c r="DT108" s="176"/>
      <c r="DU108" s="176"/>
      <c r="DV108" s="224"/>
      <c r="DW108" s="176"/>
      <c r="DX108" s="224"/>
      <c r="DY108" s="176"/>
      <c r="DZ108" s="224"/>
      <c r="EA108" s="176"/>
      <c r="EB108" s="224"/>
      <c r="EC108" s="176">
        <v>0</v>
      </c>
      <c r="ED108" s="224"/>
      <c r="EE108" s="176"/>
      <c r="EF108" s="224"/>
      <c r="EG108" s="176"/>
      <c r="EH108" s="224"/>
      <c r="EI108" s="176">
        <v>0</v>
      </c>
      <c r="EJ108" s="224"/>
      <c r="EK108" s="176"/>
      <c r="EL108" s="176"/>
      <c r="EM108" s="224"/>
      <c r="EN108" s="176">
        <v>0</v>
      </c>
      <c r="EO108" s="224"/>
      <c r="EP108" s="176"/>
      <c r="EQ108" s="224">
        <v>0</v>
      </c>
      <c r="ER108" s="176"/>
      <c r="ES108" s="224"/>
      <c r="ET108" s="176"/>
      <c r="EU108" s="224"/>
      <c r="EV108" s="176"/>
      <c r="EW108" s="379"/>
      <c r="EX108" s="319"/>
      <c r="EY108" s="270"/>
      <c r="EZ108" s="176"/>
      <c r="FA108" s="224"/>
      <c r="FB108" s="217">
        <f t="shared" si="6"/>
        <v>19992</v>
      </c>
      <c r="FC108" s="224">
        <f t="shared" si="7"/>
        <v>133508</v>
      </c>
    </row>
    <row r="109" spans="1:159" s="351" customFormat="1" ht="45.6" customHeight="1">
      <c r="A109" s="110">
        <v>76</v>
      </c>
      <c r="B109" s="110" t="s">
        <v>6320</v>
      </c>
      <c r="C109" s="110" t="s">
        <v>6345</v>
      </c>
      <c r="D109" s="110">
        <v>788</v>
      </c>
      <c r="E109" s="110">
        <v>717</v>
      </c>
      <c r="F109" s="348" t="s">
        <v>6346</v>
      </c>
      <c r="G109" s="115" t="s">
        <v>4781</v>
      </c>
      <c r="H109" s="115" t="s">
        <v>14</v>
      </c>
      <c r="I109" s="115" t="s">
        <v>6331</v>
      </c>
      <c r="J109" s="115">
        <v>36</v>
      </c>
      <c r="K109" s="115" t="s">
        <v>6347</v>
      </c>
      <c r="L109" s="115" t="s">
        <v>6333</v>
      </c>
      <c r="M109" s="115" t="s">
        <v>10</v>
      </c>
      <c r="N109" s="349">
        <v>893000</v>
      </c>
      <c r="O109" s="115" t="s">
        <v>3394</v>
      </c>
      <c r="P109" s="115">
        <v>89</v>
      </c>
      <c r="Q109" s="176">
        <v>60000</v>
      </c>
      <c r="R109" s="224">
        <v>60000</v>
      </c>
      <c r="S109" s="176"/>
      <c r="T109" s="224"/>
      <c r="U109" s="176"/>
      <c r="V109" s="224"/>
      <c r="W109" s="176">
        <v>100000</v>
      </c>
      <c r="X109" s="224"/>
      <c r="Y109" s="176"/>
      <c r="Z109" s="224"/>
      <c r="AA109" s="176"/>
      <c r="AB109" s="224"/>
      <c r="AC109" s="176">
        <v>0</v>
      </c>
      <c r="AD109" s="224"/>
      <c r="AE109" s="176"/>
      <c r="AF109" s="224"/>
      <c r="AG109" s="176">
        <v>0</v>
      </c>
      <c r="AH109" s="224"/>
      <c r="AI109" s="176"/>
      <c r="AJ109" s="224"/>
      <c r="AK109" s="176">
        <v>0</v>
      </c>
      <c r="AL109" s="224"/>
      <c r="AM109" s="176">
        <v>0</v>
      </c>
      <c r="AN109" s="224"/>
      <c r="AO109" s="176"/>
      <c r="AP109" s="224"/>
      <c r="AQ109" s="176"/>
      <c r="AR109" s="224"/>
      <c r="AS109" s="176"/>
      <c r="AT109" s="176"/>
      <c r="AU109" s="176">
        <v>0</v>
      </c>
      <c r="AV109" s="224"/>
      <c r="AW109" s="176"/>
      <c r="AX109" s="224"/>
      <c r="AY109" s="176"/>
      <c r="AZ109" s="224"/>
      <c r="BA109" s="176">
        <v>27000</v>
      </c>
      <c r="BB109" s="224">
        <v>0</v>
      </c>
      <c r="BC109" s="176">
        <v>35000</v>
      </c>
      <c r="BD109" s="263">
        <v>35000</v>
      </c>
      <c r="BE109" s="176">
        <v>0</v>
      </c>
      <c r="BF109" s="224"/>
      <c r="BG109" s="176">
        <v>0</v>
      </c>
      <c r="BH109" s="224"/>
      <c r="BI109" s="176">
        <v>0</v>
      </c>
      <c r="BJ109" s="224"/>
      <c r="BK109" s="176">
        <v>0</v>
      </c>
      <c r="BL109" s="224"/>
      <c r="BM109" s="176">
        <v>30000</v>
      </c>
      <c r="BN109" s="224"/>
      <c r="BO109" s="176">
        <v>2000</v>
      </c>
      <c r="BP109" s="225"/>
      <c r="BQ109" s="176"/>
      <c r="BR109" s="224"/>
      <c r="BS109" s="176"/>
      <c r="BT109" s="224"/>
      <c r="BU109" s="176"/>
      <c r="BV109" s="176"/>
      <c r="BW109" s="176">
        <v>0</v>
      </c>
      <c r="BX109" s="224"/>
      <c r="BY109" s="176">
        <v>100000</v>
      </c>
      <c r="BZ109" s="177"/>
      <c r="CA109" s="176"/>
      <c r="CB109" s="224"/>
      <c r="CC109" s="176">
        <v>30000</v>
      </c>
      <c r="CD109" s="224">
        <v>10000</v>
      </c>
      <c r="CE109" s="176">
        <v>200000</v>
      </c>
      <c r="CF109" s="224">
        <v>130000</v>
      </c>
      <c r="CG109" s="176">
        <v>50000</v>
      </c>
      <c r="CH109" s="224">
        <v>10000</v>
      </c>
      <c r="CI109" s="176">
        <v>0</v>
      </c>
      <c r="CJ109" s="176">
        <v>50000</v>
      </c>
      <c r="CK109" s="176">
        <v>50000</v>
      </c>
      <c r="CL109" s="224"/>
      <c r="CM109" s="176"/>
      <c r="CN109" s="224"/>
      <c r="CO109" s="176">
        <v>0</v>
      </c>
      <c r="CP109" s="224"/>
      <c r="CQ109" s="176">
        <v>65000</v>
      </c>
      <c r="CR109" s="224">
        <v>21000</v>
      </c>
      <c r="CS109" s="176">
        <v>80000</v>
      </c>
      <c r="CT109" s="176">
        <v>80000</v>
      </c>
      <c r="CU109" s="176">
        <v>0</v>
      </c>
      <c r="CV109" s="224"/>
      <c r="CW109" s="176"/>
      <c r="CX109" s="224"/>
      <c r="CY109" s="176">
        <v>30000</v>
      </c>
      <c r="CZ109" s="224"/>
      <c r="DA109" s="176">
        <v>10000</v>
      </c>
      <c r="DB109" s="224">
        <v>0</v>
      </c>
      <c r="DC109" s="176">
        <v>3000</v>
      </c>
      <c r="DD109" s="224">
        <v>3000</v>
      </c>
      <c r="DE109" s="176">
        <v>1000</v>
      </c>
      <c r="DF109" s="224"/>
      <c r="DG109" s="176">
        <v>20000</v>
      </c>
      <c r="DH109" s="224">
        <v>5000</v>
      </c>
      <c r="DI109" s="176"/>
      <c r="DJ109" s="326"/>
      <c r="DK109" s="176"/>
      <c r="DL109" s="224"/>
      <c r="DM109" s="176"/>
      <c r="DN109" s="224"/>
      <c r="DO109" s="176"/>
      <c r="DP109" s="224"/>
      <c r="DQ109" s="176"/>
      <c r="DR109" s="224"/>
      <c r="DS109" s="176"/>
      <c r="DT109" s="176"/>
      <c r="DU109" s="176"/>
      <c r="DV109" s="224"/>
      <c r="DW109" s="176"/>
      <c r="DX109" s="224"/>
      <c r="DY109" s="176"/>
      <c r="DZ109" s="224"/>
      <c r="EA109" s="176"/>
      <c r="EB109" s="224"/>
      <c r="EC109" s="176">
        <v>0</v>
      </c>
      <c r="ED109" s="224"/>
      <c r="EE109" s="176"/>
      <c r="EF109" s="224"/>
      <c r="EG109" s="176"/>
      <c r="EH109" s="224"/>
      <c r="EI109" s="176">
        <v>0</v>
      </c>
      <c r="EJ109" s="224"/>
      <c r="EK109" s="176"/>
      <c r="EL109" s="176"/>
      <c r="EM109" s="224"/>
      <c r="EN109" s="176">
        <v>0</v>
      </c>
      <c r="EO109" s="224"/>
      <c r="EP109" s="176"/>
      <c r="EQ109" s="224">
        <v>0</v>
      </c>
      <c r="ER109" s="176"/>
      <c r="ES109" s="224"/>
      <c r="ET109" s="176"/>
      <c r="EU109" s="224"/>
      <c r="EV109" s="176"/>
      <c r="EW109" s="379"/>
      <c r="EX109" s="319"/>
      <c r="EY109" s="270"/>
      <c r="EZ109" s="176"/>
      <c r="FA109" s="224"/>
      <c r="FB109" s="217">
        <f t="shared" si="6"/>
        <v>354000</v>
      </c>
      <c r="FC109" s="224">
        <f t="shared" si="7"/>
        <v>539000</v>
      </c>
    </row>
    <row r="110" spans="1:159" s="351" customFormat="1" ht="45.6" customHeight="1">
      <c r="A110" s="110">
        <v>77</v>
      </c>
      <c r="B110" s="110" t="s">
        <v>6348</v>
      </c>
      <c r="C110" s="110" t="s">
        <v>6349</v>
      </c>
      <c r="D110" s="110">
        <v>793</v>
      </c>
      <c r="E110" s="110">
        <v>1013</v>
      </c>
      <c r="F110" s="348" t="s">
        <v>6350</v>
      </c>
      <c r="G110" s="115" t="s">
        <v>6351</v>
      </c>
      <c r="H110" s="115" t="s">
        <v>6352</v>
      </c>
      <c r="I110" s="115" t="s">
        <v>6353</v>
      </c>
      <c r="J110" s="115">
        <v>24</v>
      </c>
      <c r="K110" s="115" t="s">
        <v>6354</v>
      </c>
      <c r="L110" s="115" t="s">
        <v>6355</v>
      </c>
      <c r="M110" s="115" t="s">
        <v>10</v>
      </c>
      <c r="N110" s="349">
        <v>203000</v>
      </c>
      <c r="O110" s="115" t="s">
        <v>3100</v>
      </c>
      <c r="P110" s="115">
        <v>110</v>
      </c>
      <c r="Q110" s="176">
        <v>10000</v>
      </c>
      <c r="R110" s="224">
        <v>9996</v>
      </c>
      <c r="S110" s="176"/>
      <c r="T110" s="224"/>
      <c r="U110" s="176"/>
      <c r="V110" s="224"/>
      <c r="W110" s="176">
        <v>150000</v>
      </c>
      <c r="X110" s="224">
        <v>130578</v>
      </c>
      <c r="Y110" s="176"/>
      <c r="Z110" s="224"/>
      <c r="AA110" s="176"/>
      <c r="AB110" s="224"/>
      <c r="AC110" s="176">
        <v>0</v>
      </c>
      <c r="AD110" s="224"/>
      <c r="AE110" s="176"/>
      <c r="AF110" s="224"/>
      <c r="AG110" s="176">
        <v>0</v>
      </c>
      <c r="AH110" s="224"/>
      <c r="AI110" s="176"/>
      <c r="AJ110" s="224"/>
      <c r="AK110" s="176">
        <v>0</v>
      </c>
      <c r="AL110" s="224"/>
      <c r="AM110" s="176">
        <v>0</v>
      </c>
      <c r="AN110" s="224"/>
      <c r="AO110" s="176"/>
      <c r="AP110" s="224"/>
      <c r="AQ110" s="176"/>
      <c r="AR110" s="224"/>
      <c r="AS110" s="176"/>
      <c r="AT110" s="176"/>
      <c r="AU110" s="176">
        <v>0</v>
      </c>
      <c r="AV110" s="224"/>
      <c r="AW110" s="176"/>
      <c r="AX110" s="224"/>
      <c r="AY110" s="176"/>
      <c r="AZ110" s="224"/>
      <c r="BA110" s="176"/>
      <c r="BB110" s="224"/>
      <c r="BC110" s="176">
        <v>0</v>
      </c>
      <c r="BD110" s="263"/>
      <c r="BE110" s="176">
        <v>0</v>
      </c>
      <c r="BF110" s="224"/>
      <c r="BG110" s="176">
        <v>0</v>
      </c>
      <c r="BH110" s="224"/>
      <c r="BI110" s="176">
        <v>0</v>
      </c>
      <c r="BJ110" s="224"/>
      <c r="BK110" s="176">
        <v>0</v>
      </c>
      <c r="BL110" s="224"/>
      <c r="BM110" s="176">
        <v>0</v>
      </c>
      <c r="BN110" s="224"/>
      <c r="BO110" s="176">
        <v>0</v>
      </c>
      <c r="BP110" s="225"/>
      <c r="BQ110" s="176"/>
      <c r="BR110" s="224"/>
      <c r="BS110" s="176"/>
      <c r="BT110" s="224"/>
      <c r="BU110" s="176"/>
      <c r="BV110" s="176"/>
      <c r="BW110" s="176">
        <v>0</v>
      </c>
      <c r="BX110" s="224"/>
      <c r="BY110" s="176">
        <v>0</v>
      </c>
      <c r="BZ110" s="177"/>
      <c r="CA110" s="176"/>
      <c r="CB110" s="224"/>
      <c r="CC110" s="176">
        <v>0</v>
      </c>
      <c r="CD110" s="224">
        <v>0</v>
      </c>
      <c r="CE110" s="176">
        <v>0</v>
      </c>
      <c r="CF110" s="224"/>
      <c r="CG110" s="176"/>
      <c r="CH110" s="224"/>
      <c r="CI110" s="176">
        <v>0</v>
      </c>
      <c r="CJ110" s="176">
        <v>0</v>
      </c>
      <c r="CK110" s="176">
        <v>0</v>
      </c>
      <c r="CL110" s="224"/>
      <c r="CM110" s="176"/>
      <c r="CN110" s="224"/>
      <c r="CO110" s="176">
        <v>0</v>
      </c>
      <c r="CP110" s="224"/>
      <c r="CQ110" s="176">
        <v>22000</v>
      </c>
      <c r="CR110" s="224">
        <v>3990</v>
      </c>
      <c r="CS110" s="176">
        <v>0</v>
      </c>
      <c r="CT110" s="224"/>
      <c r="CU110" s="176">
        <v>20000</v>
      </c>
      <c r="CV110" s="224">
        <v>23540</v>
      </c>
      <c r="CW110" s="176"/>
      <c r="CX110" s="224"/>
      <c r="CY110" s="176">
        <v>0</v>
      </c>
      <c r="CZ110" s="224"/>
      <c r="DA110" s="176">
        <v>0</v>
      </c>
      <c r="DB110" s="224"/>
      <c r="DC110" s="176">
        <v>1000</v>
      </c>
      <c r="DD110" s="224">
        <v>490</v>
      </c>
      <c r="DE110" s="176">
        <v>0</v>
      </c>
      <c r="DF110" s="224"/>
      <c r="DG110" s="176"/>
      <c r="DH110" s="224"/>
      <c r="DI110" s="176"/>
      <c r="DJ110" s="326"/>
      <c r="DK110" s="176"/>
      <c r="DL110" s="224"/>
      <c r="DM110" s="176"/>
      <c r="DN110" s="224"/>
      <c r="DO110" s="176"/>
      <c r="DP110" s="224"/>
      <c r="DQ110" s="176"/>
      <c r="DR110" s="224"/>
      <c r="DS110" s="176"/>
      <c r="DT110" s="176"/>
      <c r="DU110" s="176"/>
      <c r="DV110" s="224"/>
      <c r="DW110" s="176"/>
      <c r="DX110" s="224"/>
      <c r="DY110" s="176"/>
      <c r="DZ110" s="224"/>
      <c r="EA110" s="176"/>
      <c r="EB110" s="224"/>
      <c r="EC110" s="176">
        <v>0</v>
      </c>
      <c r="ED110" s="224"/>
      <c r="EE110" s="176"/>
      <c r="EF110" s="224"/>
      <c r="EG110" s="176"/>
      <c r="EH110" s="224"/>
      <c r="EI110" s="176">
        <v>0</v>
      </c>
      <c r="EJ110" s="224"/>
      <c r="EK110" s="176"/>
      <c r="EL110" s="176"/>
      <c r="EM110" s="224"/>
      <c r="EN110" s="176">
        <v>0</v>
      </c>
      <c r="EO110" s="224"/>
      <c r="EP110" s="176"/>
      <c r="EQ110" s="224">
        <v>0</v>
      </c>
      <c r="ER110" s="176"/>
      <c r="ES110" s="224"/>
      <c r="ET110" s="176"/>
      <c r="EU110" s="224"/>
      <c r="EV110" s="176"/>
      <c r="EW110" s="379"/>
      <c r="EX110" s="176"/>
      <c r="EY110" s="224"/>
      <c r="EZ110" s="176"/>
      <c r="FA110" s="224"/>
      <c r="FB110" s="217">
        <f t="shared" si="6"/>
        <v>168594</v>
      </c>
      <c r="FC110" s="224">
        <f t="shared" si="7"/>
        <v>34406</v>
      </c>
    </row>
    <row r="111" spans="1:159" s="347" customFormat="1" ht="45.6" customHeight="1">
      <c r="A111" s="110" t="s">
        <v>8243</v>
      </c>
      <c r="B111" s="110"/>
      <c r="C111" s="110"/>
      <c r="D111" s="105"/>
      <c r="E111" s="110"/>
      <c r="F111" s="106" t="s">
        <v>3270</v>
      </c>
      <c r="G111" s="115"/>
      <c r="H111" s="115"/>
      <c r="I111" s="115"/>
      <c r="J111" s="115"/>
      <c r="K111" s="115"/>
      <c r="L111" s="115"/>
      <c r="M111" s="115"/>
      <c r="N111" s="349"/>
      <c r="O111" s="115"/>
      <c r="P111" s="115"/>
      <c r="Q111" s="319"/>
      <c r="R111" s="224"/>
      <c r="S111" s="319"/>
      <c r="T111" s="270"/>
      <c r="U111" s="319"/>
      <c r="V111" s="270"/>
      <c r="W111" s="319"/>
      <c r="X111" s="270"/>
      <c r="Y111" s="319"/>
      <c r="Z111" s="270"/>
      <c r="AA111" s="319"/>
      <c r="AB111" s="270"/>
      <c r="AC111" s="319"/>
      <c r="AD111" s="270"/>
      <c r="AE111" s="319"/>
      <c r="AF111" s="270"/>
      <c r="AG111" s="319"/>
      <c r="AH111" s="270"/>
      <c r="AI111" s="319"/>
      <c r="AJ111" s="270"/>
      <c r="AK111" s="319"/>
      <c r="AL111" s="270"/>
      <c r="AM111" s="319"/>
      <c r="AN111" s="270"/>
      <c r="AO111" s="319"/>
      <c r="AP111" s="270"/>
      <c r="AQ111" s="319"/>
      <c r="AR111" s="270"/>
      <c r="AS111" s="319"/>
      <c r="AT111" s="319"/>
      <c r="AU111" s="176"/>
      <c r="AV111" s="270"/>
      <c r="AW111" s="319"/>
      <c r="AX111" s="270"/>
      <c r="AY111" s="319"/>
      <c r="AZ111" s="224"/>
      <c r="BA111" s="319"/>
      <c r="BB111" s="270"/>
      <c r="BC111" s="319"/>
      <c r="BD111" s="265"/>
      <c r="BE111" s="319"/>
      <c r="BF111" s="270"/>
      <c r="BG111" s="319"/>
      <c r="BH111" s="270"/>
      <c r="BI111" s="319"/>
      <c r="BJ111" s="270"/>
      <c r="BK111" s="319"/>
      <c r="BL111" s="270"/>
      <c r="BM111" s="319"/>
      <c r="BN111" s="270"/>
      <c r="BO111" s="319"/>
      <c r="BP111" s="256"/>
      <c r="BQ111" s="319"/>
      <c r="BR111" s="270"/>
      <c r="BS111" s="176"/>
      <c r="BT111" s="224"/>
      <c r="BU111" s="319"/>
      <c r="BV111" s="319"/>
      <c r="BW111" s="176"/>
      <c r="BX111" s="270"/>
      <c r="BY111" s="319"/>
      <c r="BZ111" s="234"/>
      <c r="CA111" s="319"/>
      <c r="CB111" s="270"/>
      <c r="CC111" s="319"/>
      <c r="CD111" s="224"/>
      <c r="CE111" s="319"/>
      <c r="CF111" s="224"/>
      <c r="CG111" s="319"/>
      <c r="CH111" s="270"/>
      <c r="CI111" s="319"/>
      <c r="CJ111" s="319"/>
      <c r="CK111" s="176"/>
      <c r="CL111" s="224"/>
      <c r="CM111" s="319"/>
      <c r="CN111" s="270"/>
      <c r="CO111" s="319"/>
      <c r="CP111" s="270"/>
      <c r="CQ111" s="319"/>
      <c r="CR111" s="270"/>
      <c r="CS111" s="319"/>
      <c r="CT111" s="270"/>
      <c r="CU111" s="319"/>
      <c r="CV111" s="270"/>
      <c r="CW111" s="319"/>
      <c r="CX111" s="270"/>
      <c r="CY111" s="319"/>
      <c r="CZ111" s="270"/>
      <c r="DA111" s="319"/>
      <c r="DB111" s="270"/>
      <c r="DC111" s="176"/>
      <c r="DD111" s="270"/>
      <c r="DE111" s="319"/>
      <c r="DF111" s="270"/>
      <c r="DG111" s="319"/>
      <c r="DH111" s="270"/>
      <c r="DI111" s="176"/>
      <c r="DJ111" s="345"/>
      <c r="DK111" s="319"/>
      <c r="DL111" s="270"/>
      <c r="DM111" s="319"/>
      <c r="DN111" s="270"/>
      <c r="DO111" s="176"/>
      <c r="DP111" s="270"/>
      <c r="DQ111" s="176"/>
      <c r="DR111" s="270"/>
      <c r="DS111" s="319"/>
      <c r="DT111" s="319"/>
      <c r="DU111" s="176"/>
      <c r="DV111" s="270"/>
      <c r="DW111" s="319"/>
      <c r="DX111" s="270"/>
      <c r="DY111" s="176"/>
      <c r="DZ111" s="270"/>
      <c r="EA111" s="319"/>
      <c r="EB111" s="270"/>
      <c r="EC111" s="319"/>
      <c r="ED111" s="270"/>
      <c r="EE111" s="319"/>
      <c r="EF111" s="270"/>
      <c r="EG111" s="319"/>
      <c r="EH111" s="270"/>
      <c r="EI111" s="319"/>
      <c r="EJ111" s="270"/>
      <c r="EK111" s="319"/>
      <c r="EL111" s="319"/>
      <c r="EM111" s="270"/>
      <c r="EN111" s="319"/>
      <c r="EO111" s="270"/>
      <c r="EP111" s="319"/>
      <c r="EQ111" s="224"/>
      <c r="ER111" s="319"/>
      <c r="ES111" s="270"/>
      <c r="ET111" s="319"/>
      <c r="EU111" s="270"/>
      <c r="EV111" s="319"/>
      <c r="EW111" s="378"/>
      <c r="EX111" s="319"/>
      <c r="EY111" s="270"/>
      <c r="EZ111" s="319"/>
      <c r="FA111" s="270"/>
      <c r="FB111" s="217"/>
      <c r="FC111" s="224"/>
    </row>
    <row r="112" spans="1:159" s="347" customFormat="1" ht="45.6" customHeight="1">
      <c r="A112" s="110" t="s">
        <v>8243</v>
      </c>
      <c r="B112" s="110"/>
      <c r="C112" s="110"/>
      <c r="D112" s="105"/>
      <c r="E112" s="110"/>
      <c r="F112" s="106" t="s">
        <v>3272</v>
      </c>
      <c r="G112" s="115"/>
      <c r="H112" s="115"/>
      <c r="I112" s="115"/>
      <c r="J112" s="115"/>
      <c r="K112" s="115"/>
      <c r="L112" s="115"/>
      <c r="M112" s="115"/>
      <c r="N112" s="349"/>
      <c r="O112" s="115"/>
      <c r="P112" s="115"/>
      <c r="Q112" s="319"/>
      <c r="R112" s="224"/>
      <c r="S112" s="319"/>
      <c r="T112" s="270"/>
      <c r="U112" s="319"/>
      <c r="V112" s="270"/>
      <c r="W112" s="319"/>
      <c r="X112" s="270"/>
      <c r="Y112" s="319"/>
      <c r="Z112" s="270"/>
      <c r="AA112" s="319"/>
      <c r="AB112" s="270"/>
      <c r="AC112" s="319"/>
      <c r="AD112" s="270"/>
      <c r="AE112" s="319"/>
      <c r="AF112" s="270"/>
      <c r="AG112" s="319"/>
      <c r="AH112" s="270"/>
      <c r="AI112" s="319"/>
      <c r="AJ112" s="270"/>
      <c r="AK112" s="319"/>
      <c r="AL112" s="270"/>
      <c r="AM112" s="319"/>
      <c r="AN112" s="270"/>
      <c r="AO112" s="319"/>
      <c r="AP112" s="270"/>
      <c r="AQ112" s="319"/>
      <c r="AR112" s="270"/>
      <c r="AS112" s="319"/>
      <c r="AT112" s="319"/>
      <c r="AU112" s="176"/>
      <c r="AV112" s="270"/>
      <c r="AW112" s="319"/>
      <c r="AX112" s="270"/>
      <c r="AY112" s="319"/>
      <c r="AZ112" s="224"/>
      <c r="BA112" s="319"/>
      <c r="BB112" s="270"/>
      <c r="BC112" s="319"/>
      <c r="BD112" s="265"/>
      <c r="BE112" s="319"/>
      <c r="BF112" s="270"/>
      <c r="BG112" s="319"/>
      <c r="BH112" s="270"/>
      <c r="BI112" s="319"/>
      <c r="BJ112" s="270"/>
      <c r="BK112" s="319"/>
      <c r="BL112" s="270"/>
      <c r="BM112" s="319"/>
      <c r="BN112" s="270"/>
      <c r="BO112" s="319"/>
      <c r="BP112" s="256"/>
      <c r="BQ112" s="319"/>
      <c r="BR112" s="270"/>
      <c r="BS112" s="176"/>
      <c r="BT112" s="224"/>
      <c r="BU112" s="319"/>
      <c r="BV112" s="319"/>
      <c r="BW112" s="176"/>
      <c r="BX112" s="270"/>
      <c r="BY112" s="319"/>
      <c r="BZ112" s="234"/>
      <c r="CA112" s="319"/>
      <c r="CB112" s="270"/>
      <c r="CC112" s="319"/>
      <c r="CD112" s="224"/>
      <c r="CE112" s="319"/>
      <c r="CF112" s="224"/>
      <c r="CG112" s="319"/>
      <c r="CH112" s="270"/>
      <c r="CI112" s="319"/>
      <c r="CJ112" s="319"/>
      <c r="CK112" s="176"/>
      <c r="CL112" s="224"/>
      <c r="CM112" s="319"/>
      <c r="CN112" s="270"/>
      <c r="CO112" s="319"/>
      <c r="CP112" s="270"/>
      <c r="CQ112" s="319"/>
      <c r="CR112" s="270"/>
      <c r="CS112" s="319"/>
      <c r="CT112" s="270"/>
      <c r="CU112" s="319"/>
      <c r="CV112" s="270"/>
      <c r="CW112" s="319"/>
      <c r="CX112" s="270"/>
      <c r="CY112" s="319"/>
      <c r="CZ112" s="270"/>
      <c r="DA112" s="319"/>
      <c r="DB112" s="270"/>
      <c r="DC112" s="176"/>
      <c r="DD112" s="270"/>
      <c r="DE112" s="319"/>
      <c r="DF112" s="270"/>
      <c r="DG112" s="319"/>
      <c r="DH112" s="270"/>
      <c r="DI112" s="176"/>
      <c r="DJ112" s="345"/>
      <c r="DK112" s="319"/>
      <c r="DL112" s="270"/>
      <c r="DM112" s="319"/>
      <c r="DN112" s="270"/>
      <c r="DO112" s="176"/>
      <c r="DP112" s="270"/>
      <c r="DQ112" s="176"/>
      <c r="DR112" s="270"/>
      <c r="DS112" s="319"/>
      <c r="DT112" s="319"/>
      <c r="DU112" s="176"/>
      <c r="DV112" s="270"/>
      <c r="DW112" s="319"/>
      <c r="DX112" s="270"/>
      <c r="DY112" s="176"/>
      <c r="DZ112" s="270"/>
      <c r="EA112" s="319"/>
      <c r="EB112" s="270"/>
      <c r="EC112" s="319"/>
      <c r="ED112" s="270"/>
      <c r="EE112" s="319"/>
      <c r="EF112" s="270"/>
      <c r="EG112" s="319"/>
      <c r="EH112" s="270"/>
      <c r="EI112" s="319"/>
      <c r="EJ112" s="270"/>
      <c r="EK112" s="319"/>
      <c r="EL112" s="319"/>
      <c r="EM112" s="270"/>
      <c r="EN112" s="319"/>
      <c r="EO112" s="270"/>
      <c r="EP112" s="319"/>
      <c r="EQ112" s="224"/>
      <c r="ER112" s="319"/>
      <c r="ES112" s="270"/>
      <c r="ET112" s="319"/>
      <c r="EU112" s="270"/>
      <c r="EV112" s="319"/>
      <c r="EW112" s="378"/>
      <c r="EX112" s="176"/>
      <c r="EY112" s="225"/>
      <c r="EZ112" s="319"/>
      <c r="FA112" s="270"/>
      <c r="FB112" s="217">
        <f>FA112+EY112+EW112+EU112+ES112+EQ112+EO112+EM112+EJ112+EH112+EF112+ED112+EB112+DZ112+DX112+DV112+DT112+DR112+DP112+DN112+DL112+DJ112+DH112+DF112+DD112+DB112+CZ112+CX112+CV112+CT112+CR112+CP112+CN112+CL112+CH112+CF112+CD112+CB112+BZ112+BX112+BT112+BR112+BP112+BN112+BL112+BJ112+BH112+BF112+BD112+BB112+AZ112+AX112+AV112+AR112+AP112+AN112+AL112+AJ112+AH112+AF112+AD112+AB112+Z112+X112+V112+T112+R112</f>
        <v>0</v>
      </c>
      <c r="FC112" s="224">
        <f>N112-FB112</f>
        <v>0</v>
      </c>
    </row>
    <row r="113" spans="1:159" s="351" customFormat="1" ht="45.6" customHeight="1">
      <c r="A113" s="110">
        <v>78</v>
      </c>
      <c r="B113" s="110" t="s">
        <v>6327</v>
      </c>
      <c r="C113" s="110" t="s">
        <v>6356</v>
      </c>
      <c r="D113" s="110">
        <v>913</v>
      </c>
      <c r="E113" s="110">
        <v>827</v>
      </c>
      <c r="F113" s="348" t="s">
        <v>6357</v>
      </c>
      <c r="G113" s="115" t="s">
        <v>696</v>
      </c>
      <c r="H113" s="115" t="s">
        <v>16</v>
      </c>
      <c r="I113" s="115" t="s">
        <v>6358</v>
      </c>
      <c r="J113" s="115">
        <v>36</v>
      </c>
      <c r="K113" s="115" t="s">
        <v>6359</v>
      </c>
      <c r="L113" s="115" t="s">
        <v>1012</v>
      </c>
      <c r="M113" s="115" t="s">
        <v>10</v>
      </c>
      <c r="N113" s="349">
        <v>938300</v>
      </c>
      <c r="O113" s="115" t="s">
        <v>3075</v>
      </c>
      <c r="P113" s="115">
        <v>21</v>
      </c>
      <c r="Q113" s="176">
        <v>500</v>
      </c>
      <c r="R113" s="224"/>
      <c r="S113" s="176"/>
      <c r="T113" s="224"/>
      <c r="U113" s="176"/>
      <c r="V113" s="224"/>
      <c r="W113" s="176"/>
      <c r="X113" s="224"/>
      <c r="Y113" s="176"/>
      <c r="Z113" s="224"/>
      <c r="AA113" s="176">
        <v>50000</v>
      </c>
      <c r="AB113" s="224">
        <v>32000</v>
      </c>
      <c r="AC113" s="176">
        <v>0</v>
      </c>
      <c r="AD113" s="224"/>
      <c r="AE113" s="176"/>
      <c r="AF113" s="224"/>
      <c r="AG113" s="176">
        <v>2000</v>
      </c>
      <c r="AH113" s="224"/>
      <c r="AI113" s="176"/>
      <c r="AJ113" s="224"/>
      <c r="AK113" s="176">
        <v>700000</v>
      </c>
      <c r="AL113" s="224">
        <v>366000</v>
      </c>
      <c r="AM113" s="176">
        <v>0</v>
      </c>
      <c r="AN113" s="224"/>
      <c r="AO113" s="176"/>
      <c r="AP113" s="224"/>
      <c r="AQ113" s="176">
        <v>1000</v>
      </c>
      <c r="AR113" s="224">
        <v>0</v>
      </c>
      <c r="AS113" s="176"/>
      <c r="AT113" s="176"/>
      <c r="AU113" s="176">
        <v>0</v>
      </c>
      <c r="AV113" s="224"/>
      <c r="AW113" s="176">
        <v>3000</v>
      </c>
      <c r="AX113" s="224"/>
      <c r="AY113" s="176"/>
      <c r="AZ113" s="224"/>
      <c r="BA113" s="176">
        <v>49500</v>
      </c>
      <c r="BB113" s="224">
        <v>32000</v>
      </c>
      <c r="BC113" s="176">
        <v>0</v>
      </c>
      <c r="BD113" s="263"/>
      <c r="BE113" s="176">
        <v>0</v>
      </c>
      <c r="BF113" s="224"/>
      <c r="BG113" s="176">
        <v>1300</v>
      </c>
      <c r="BH113" s="224">
        <v>1300</v>
      </c>
      <c r="BI113" s="176">
        <v>0</v>
      </c>
      <c r="BJ113" s="224"/>
      <c r="BK113" s="176">
        <v>0</v>
      </c>
      <c r="BL113" s="224"/>
      <c r="BM113" s="176">
        <v>0</v>
      </c>
      <c r="BN113" s="224"/>
      <c r="BO113" s="176">
        <v>0</v>
      </c>
      <c r="BP113" s="225"/>
      <c r="BQ113" s="176"/>
      <c r="BR113" s="224"/>
      <c r="BS113" s="176"/>
      <c r="BT113" s="224"/>
      <c r="BU113" s="176"/>
      <c r="BV113" s="176"/>
      <c r="BW113" s="176">
        <v>0</v>
      </c>
      <c r="BX113" s="224"/>
      <c r="BY113" s="176">
        <v>10000</v>
      </c>
      <c r="BZ113" s="177">
        <v>5000</v>
      </c>
      <c r="CA113" s="176"/>
      <c r="CB113" s="224"/>
      <c r="CC113" s="176">
        <v>0</v>
      </c>
      <c r="CD113" s="224">
        <v>0</v>
      </c>
      <c r="CE113" s="176">
        <v>0</v>
      </c>
      <c r="CF113" s="224"/>
      <c r="CG113" s="176">
        <v>10000</v>
      </c>
      <c r="CH113" s="224">
        <v>10000</v>
      </c>
      <c r="CI113" s="176">
        <v>0</v>
      </c>
      <c r="CJ113" s="176">
        <v>36000</v>
      </c>
      <c r="CK113" s="176">
        <v>36000</v>
      </c>
      <c r="CL113" s="224">
        <v>4000</v>
      </c>
      <c r="CM113" s="176"/>
      <c r="CN113" s="224"/>
      <c r="CO113" s="176">
        <v>70000</v>
      </c>
      <c r="CP113" s="224">
        <v>45500</v>
      </c>
      <c r="CQ113" s="176">
        <v>5000</v>
      </c>
      <c r="CR113" s="224">
        <v>4000</v>
      </c>
      <c r="CS113" s="176">
        <v>0</v>
      </c>
      <c r="CT113" s="224"/>
      <c r="CU113" s="176">
        <v>0</v>
      </c>
      <c r="CV113" s="224"/>
      <c r="CW113" s="176"/>
      <c r="CX113" s="224"/>
      <c r="CY113" s="176">
        <v>0</v>
      </c>
      <c r="CZ113" s="224"/>
      <c r="DA113" s="176">
        <v>0</v>
      </c>
      <c r="DB113" s="224"/>
      <c r="DC113" s="176"/>
      <c r="DD113" s="224"/>
      <c r="DE113" s="176">
        <v>0</v>
      </c>
      <c r="DF113" s="224"/>
      <c r="DG113" s="176"/>
      <c r="DH113" s="224"/>
      <c r="DI113" s="176"/>
      <c r="DJ113" s="326"/>
      <c r="DK113" s="176"/>
      <c r="DL113" s="224"/>
      <c r="DM113" s="176"/>
      <c r="DN113" s="224"/>
      <c r="DO113" s="176"/>
      <c r="DP113" s="224"/>
      <c r="DQ113" s="176"/>
      <c r="DR113" s="224"/>
      <c r="DS113" s="176"/>
      <c r="DT113" s="176"/>
      <c r="DU113" s="176"/>
      <c r="DV113" s="224"/>
      <c r="DW113" s="176"/>
      <c r="DX113" s="224"/>
      <c r="DY113" s="176"/>
      <c r="DZ113" s="224"/>
      <c r="EA113" s="176"/>
      <c r="EB113" s="224"/>
      <c r="EC113" s="176">
        <v>0</v>
      </c>
      <c r="ED113" s="224"/>
      <c r="EE113" s="176"/>
      <c r="EF113" s="224"/>
      <c r="EG113" s="176"/>
      <c r="EH113" s="224"/>
      <c r="EI113" s="176">
        <v>0</v>
      </c>
      <c r="EJ113" s="224"/>
      <c r="EK113" s="176"/>
      <c r="EL113" s="176"/>
      <c r="EM113" s="224"/>
      <c r="EN113" s="176">
        <v>0</v>
      </c>
      <c r="EO113" s="224"/>
      <c r="EP113" s="176"/>
      <c r="EQ113" s="224">
        <v>0</v>
      </c>
      <c r="ER113" s="176"/>
      <c r="ES113" s="224"/>
      <c r="ET113" s="176"/>
      <c r="EU113" s="224"/>
      <c r="EV113" s="176"/>
      <c r="EW113" s="379"/>
      <c r="EX113" s="176"/>
      <c r="EY113" s="176"/>
      <c r="EZ113" s="176"/>
      <c r="FA113" s="224"/>
      <c r="FB113" s="217">
        <f>FA113+EY113+EW113+EU113+ES113+EQ113+EO113+EM113+EJ113+EH113+EF113+ED113+EB113+DZ113+DX113+DV113+DT113+DR113+DP113+DN113+DL113+DJ113+DH113+DF113+DD113+DB113+CZ113+CX113+CV113+CT113+CR113+CP113+CN113+CL113+CH113+CF113+CD113+CB113+BZ113+BX113+BT113+BR113+BP113+BN113+BL113+BJ113+BH113+BF113+BD113+BB113+AZ113+AX113+AV113+AR113+AP113+AN113+AL113+AJ113+AH113+AF113+AD113+AB113+Z113+X113+V113+T113+R113</f>
        <v>499800</v>
      </c>
      <c r="FC113" s="224">
        <f>N113-FB113</f>
        <v>438500</v>
      </c>
    </row>
    <row r="114" spans="1:159" s="347" customFormat="1" ht="45.6" customHeight="1">
      <c r="A114" s="110" t="s">
        <v>8243</v>
      </c>
      <c r="B114" s="110"/>
      <c r="C114" s="110"/>
      <c r="D114" s="105"/>
      <c r="E114" s="110"/>
      <c r="F114" s="106" t="s">
        <v>3274</v>
      </c>
      <c r="G114" s="115"/>
      <c r="H114" s="115"/>
      <c r="I114" s="115"/>
      <c r="J114" s="115"/>
      <c r="K114" s="115"/>
      <c r="L114" s="115"/>
      <c r="M114" s="115"/>
      <c r="N114" s="349"/>
      <c r="O114" s="115"/>
      <c r="P114" s="115"/>
      <c r="Q114" s="319"/>
      <c r="R114" s="224"/>
      <c r="S114" s="319"/>
      <c r="T114" s="270"/>
      <c r="U114" s="319"/>
      <c r="V114" s="270"/>
      <c r="W114" s="319"/>
      <c r="X114" s="270"/>
      <c r="Y114" s="319"/>
      <c r="Z114" s="270"/>
      <c r="AA114" s="319"/>
      <c r="AB114" s="270"/>
      <c r="AC114" s="319"/>
      <c r="AD114" s="270"/>
      <c r="AE114" s="319"/>
      <c r="AF114" s="270"/>
      <c r="AG114" s="319"/>
      <c r="AH114" s="270"/>
      <c r="AI114" s="319"/>
      <c r="AJ114" s="270"/>
      <c r="AK114" s="319"/>
      <c r="AL114" s="270"/>
      <c r="AM114" s="319"/>
      <c r="AN114" s="270"/>
      <c r="AO114" s="319"/>
      <c r="AP114" s="270"/>
      <c r="AQ114" s="319"/>
      <c r="AR114" s="270"/>
      <c r="AS114" s="319"/>
      <c r="AT114" s="319"/>
      <c r="AU114" s="176"/>
      <c r="AV114" s="270"/>
      <c r="AW114" s="319"/>
      <c r="AX114" s="270"/>
      <c r="AY114" s="319"/>
      <c r="AZ114" s="224"/>
      <c r="BA114" s="319"/>
      <c r="BB114" s="270"/>
      <c r="BC114" s="319"/>
      <c r="BD114" s="265"/>
      <c r="BE114" s="319"/>
      <c r="BF114" s="270"/>
      <c r="BG114" s="319"/>
      <c r="BH114" s="270"/>
      <c r="BI114" s="319"/>
      <c r="BJ114" s="270"/>
      <c r="BK114" s="319"/>
      <c r="BL114" s="270"/>
      <c r="BM114" s="319"/>
      <c r="BN114" s="270"/>
      <c r="BO114" s="319"/>
      <c r="BP114" s="256"/>
      <c r="BQ114" s="319"/>
      <c r="BR114" s="270"/>
      <c r="BS114" s="176"/>
      <c r="BT114" s="224"/>
      <c r="BU114" s="319"/>
      <c r="BV114" s="319"/>
      <c r="BW114" s="176"/>
      <c r="BX114" s="270"/>
      <c r="BY114" s="319"/>
      <c r="BZ114" s="234"/>
      <c r="CA114" s="319"/>
      <c r="CB114" s="270"/>
      <c r="CC114" s="319"/>
      <c r="CD114" s="224"/>
      <c r="CE114" s="319"/>
      <c r="CF114" s="224"/>
      <c r="CG114" s="319"/>
      <c r="CH114" s="270"/>
      <c r="CI114" s="319"/>
      <c r="CJ114" s="319"/>
      <c r="CK114" s="176"/>
      <c r="CL114" s="224"/>
      <c r="CM114" s="319"/>
      <c r="CN114" s="270"/>
      <c r="CO114" s="319"/>
      <c r="CP114" s="270"/>
      <c r="CQ114" s="319"/>
      <c r="CR114" s="270"/>
      <c r="CS114" s="319"/>
      <c r="CT114" s="270"/>
      <c r="CU114" s="319"/>
      <c r="CV114" s="270"/>
      <c r="CW114" s="319"/>
      <c r="CX114" s="270"/>
      <c r="CY114" s="319"/>
      <c r="CZ114" s="270"/>
      <c r="DA114" s="319"/>
      <c r="DB114" s="270"/>
      <c r="DC114" s="176"/>
      <c r="DD114" s="270"/>
      <c r="DE114" s="319"/>
      <c r="DF114" s="270"/>
      <c r="DG114" s="319"/>
      <c r="DH114" s="270"/>
      <c r="DI114" s="176"/>
      <c r="DJ114" s="345"/>
      <c r="DK114" s="319"/>
      <c r="DL114" s="270"/>
      <c r="DM114" s="319"/>
      <c r="DN114" s="270"/>
      <c r="DO114" s="176"/>
      <c r="DP114" s="270"/>
      <c r="DQ114" s="176"/>
      <c r="DR114" s="270"/>
      <c r="DS114" s="319"/>
      <c r="DT114" s="319"/>
      <c r="DU114" s="176"/>
      <c r="DV114" s="270"/>
      <c r="DW114" s="319"/>
      <c r="DX114" s="270"/>
      <c r="DY114" s="176"/>
      <c r="DZ114" s="270"/>
      <c r="EA114" s="319"/>
      <c r="EB114" s="270"/>
      <c r="EC114" s="319"/>
      <c r="ED114" s="270"/>
      <c r="EE114" s="319"/>
      <c r="EF114" s="270"/>
      <c r="EG114" s="319"/>
      <c r="EH114" s="270"/>
      <c r="EI114" s="319"/>
      <c r="EJ114" s="270"/>
      <c r="EK114" s="319"/>
      <c r="EL114" s="319"/>
      <c r="EM114" s="270"/>
      <c r="EN114" s="319"/>
      <c r="EO114" s="270"/>
      <c r="EP114" s="319"/>
      <c r="EQ114" s="224"/>
      <c r="ER114" s="319"/>
      <c r="ES114" s="270"/>
      <c r="ET114" s="319"/>
      <c r="EU114" s="270"/>
      <c r="EV114" s="319"/>
      <c r="EW114" s="378"/>
      <c r="EX114" s="319"/>
      <c r="EY114" s="319"/>
      <c r="EZ114" s="319"/>
      <c r="FA114" s="270"/>
      <c r="FB114" s="217"/>
      <c r="FC114" s="224"/>
    </row>
    <row r="115" spans="1:159" s="351" customFormat="1" ht="45.6" customHeight="1">
      <c r="A115" s="110">
        <v>79</v>
      </c>
      <c r="B115" s="110" t="s">
        <v>6338</v>
      </c>
      <c r="C115" s="110" t="s">
        <v>6360</v>
      </c>
      <c r="D115" s="110">
        <v>942</v>
      </c>
      <c r="E115" s="110">
        <v>894</v>
      </c>
      <c r="F115" s="348" t="s">
        <v>6361</v>
      </c>
      <c r="G115" s="115" t="s">
        <v>57</v>
      </c>
      <c r="H115" s="115" t="s">
        <v>6362</v>
      </c>
      <c r="I115" s="115" t="s">
        <v>6363</v>
      </c>
      <c r="J115" s="115">
        <v>36</v>
      </c>
      <c r="K115" s="115" t="s">
        <v>6364</v>
      </c>
      <c r="L115" s="115" t="s">
        <v>926</v>
      </c>
      <c r="M115" s="115" t="s">
        <v>10</v>
      </c>
      <c r="N115" s="349">
        <v>1029105</v>
      </c>
      <c r="O115" s="115" t="s">
        <v>3070</v>
      </c>
      <c r="P115" s="115">
        <v>18</v>
      </c>
      <c r="Q115" s="176">
        <v>0</v>
      </c>
      <c r="R115" s="224"/>
      <c r="S115" s="176"/>
      <c r="T115" s="224"/>
      <c r="U115" s="176"/>
      <c r="V115" s="224"/>
      <c r="W115" s="176">
        <v>10000</v>
      </c>
      <c r="X115" s="224"/>
      <c r="Y115" s="176"/>
      <c r="Z115" s="224"/>
      <c r="AA115" s="176"/>
      <c r="AB115" s="224"/>
      <c r="AC115" s="176">
        <v>3000</v>
      </c>
      <c r="AD115" s="224"/>
      <c r="AE115" s="176"/>
      <c r="AF115" s="224"/>
      <c r="AG115" s="176">
        <v>0</v>
      </c>
      <c r="AH115" s="224"/>
      <c r="AI115" s="176"/>
      <c r="AJ115" s="224"/>
      <c r="AK115" s="176">
        <v>210000</v>
      </c>
      <c r="AL115" s="224"/>
      <c r="AM115" s="176">
        <v>0</v>
      </c>
      <c r="AN115" s="224"/>
      <c r="AO115" s="176"/>
      <c r="AP115" s="224"/>
      <c r="AQ115" s="176"/>
      <c r="AR115" s="224"/>
      <c r="AS115" s="176"/>
      <c r="AT115" s="176"/>
      <c r="AU115" s="176">
        <v>0</v>
      </c>
      <c r="AV115" s="224"/>
      <c r="AW115" s="176"/>
      <c r="AX115" s="224"/>
      <c r="AY115" s="176">
        <v>20000</v>
      </c>
      <c r="AZ115" s="224"/>
      <c r="BA115" s="176"/>
      <c r="BB115" s="224"/>
      <c r="BC115" s="176">
        <v>0</v>
      </c>
      <c r="BD115" s="263"/>
      <c r="BE115" s="176">
        <v>0</v>
      </c>
      <c r="BF115" s="224"/>
      <c r="BG115" s="176">
        <v>0</v>
      </c>
      <c r="BH115" s="224"/>
      <c r="BI115" s="176">
        <v>2605</v>
      </c>
      <c r="BJ115" s="224">
        <v>2600</v>
      </c>
      <c r="BK115" s="176">
        <v>0</v>
      </c>
      <c r="BL115" s="224"/>
      <c r="BM115" s="176">
        <v>0</v>
      </c>
      <c r="BN115" s="224"/>
      <c r="BO115" s="176">
        <v>20000</v>
      </c>
      <c r="BP115" s="225"/>
      <c r="BQ115" s="176">
        <v>10000</v>
      </c>
      <c r="BR115" s="224"/>
      <c r="BS115" s="176">
        <v>12000</v>
      </c>
      <c r="BT115" s="224">
        <v>6000</v>
      </c>
      <c r="BU115" s="176"/>
      <c r="BV115" s="176"/>
      <c r="BW115" s="176">
        <v>0</v>
      </c>
      <c r="BX115" s="224"/>
      <c r="BY115" s="176">
        <v>0</v>
      </c>
      <c r="BZ115" s="177"/>
      <c r="CA115" s="176"/>
      <c r="CB115" s="224"/>
      <c r="CC115" s="176">
        <v>30000</v>
      </c>
      <c r="CD115" s="224">
        <v>10000</v>
      </c>
      <c r="CE115" s="176">
        <v>0</v>
      </c>
      <c r="CF115" s="224"/>
      <c r="CG115" s="176"/>
      <c r="CH115" s="224"/>
      <c r="CI115" s="176">
        <v>0</v>
      </c>
      <c r="CJ115" s="176">
        <v>0</v>
      </c>
      <c r="CK115" s="176">
        <v>0</v>
      </c>
      <c r="CL115" s="224"/>
      <c r="CM115" s="176">
        <v>10000</v>
      </c>
      <c r="CN115" s="224"/>
      <c r="CO115" s="176">
        <v>0</v>
      </c>
      <c r="CP115" s="224"/>
      <c r="CQ115" s="176">
        <v>0</v>
      </c>
      <c r="CR115" s="224"/>
      <c r="CS115" s="176">
        <v>0</v>
      </c>
      <c r="CT115" s="224"/>
      <c r="CU115" s="176">
        <v>0</v>
      </c>
      <c r="CV115" s="224"/>
      <c r="CW115" s="176"/>
      <c r="CX115" s="224"/>
      <c r="CY115" s="176">
        <v>8000</v>
      </c>
      <c r="CZ115" s="224"/>
      <c r="DA115" s="176">
        <v>40000</v>
      </c>
      <c r="DB115" s="224">
        <v>21000</v>
      </c>
      <c r="DC115" s="176">
        <v>10000</v>
      </c>
      <c r="DD115" s="224">
        <v>0</v>
      </c>
      <c r="DE115" s="176">
        <v>2000</v>
      </c>
      <c r="DF115" s="224"/>
      <c r="DG115" s="176">
        <v>50000</v>
      </c>
      <c r="DH115" s="224">
        <v>40000</v>
      </c>
      <c r="DI115" s="176"/>
      <c r="DJ115" s="326"/>
      <c r="DK115" s="176"/>
      <c r="DL115" s="224"/>
      <c r="DM115" s="176"/>
      <c r="DN115" s="224"/>
      <c r="DO115" s="176">
        <v>150000</v>
      </c>
      <c r="DP115" s="224">
        <v>76800</v>
      </c>
      <c r="DQ115" s="176"/>
      <c r="DR115" s="224"/>
      <c r="DS115" s="176">
        <v>4000</v>
      </c>
      <c r="DT115" s="224">
        <v>4000</v>
      </c>
      <c r="DU115" s="176">
        <v>4500</v>
      </c>
      <c r="DV115" s="224">
        <v>0</v>
      </c>
      <c r="DW115" s="176"/>
      <c r="DX115" s="224"/>
      <c r="DY115" s="176"/>
      <c r="DZ115" s="224"/>
      <c r="EA115" s="176">
        <v>100000</v>
      </c>
      <c r="EB115" s="224">
        <v>40000</v>
      </c>
      <c r="EC115" s="176">
        <v>37000</v>
      </c>
      <c r="ED115" s="224"/>
      <c r="EE115" s="176">
        <v>20000</v>
      </c>
      <c r="EF115" s="224">
        <v>10000</v>
      </c>
      <c r="EG115" s="176">
        <v>20000</v>
      </c>
      <c r="EH115" s="224"/>
      <c r="EI115" s="176">
        <v>3000</v>
      </c>
      <c r="EJ115" s="224"/>
      <c r="EK115" s="176">
        <v>20000</v>
      </c>
      <c r="EL115" s="176">
        <v>3000</v>
      </c>
      <c r="EM115" s="224"/>
      <c r="EN115" s="176">
        <v>0</v>
      </c>
      <c r="EO115" s="224"/>
      <c r="EP115" s="176">
        <v>100000</v>
      </c>
      <c r="EQ115" s="224">
        <v>32000</v>
      </c>
      <c r="ER115" s="176">
        <v>30000</v>
      </c>
      <c r="ES115" s="224">
        <v>30000</v>
      </c>
      <c r="ET115" s="176"/>
      <c r="EU115" s="224"/>
      <c r="EV115" s="176"/>
      <c r="EW115" s="379"/>
      <c r="EX115" s="176">
        <v>50000</v>
      </c>
      <c r="EY115" s="176">
        <v>29000</v>
      </c>
      <c r="EZ115" s="176">
        <v>50000</v>
      </c>
      <c r="FA115" s="224">
        <v>20000</v>
      </c>
      <c r="FB115" s="217">
        <f>FA115+EY115+EW115+EU115+ES115+EQ115+EO115+EM115+EJ115+EH115+EF115+ED115+EB115+DZ115+DX115+DV115+DT115+DR115+DP115+DN115+DL115+DJ115+DH115+DF115+DD115+DB115+CZ115+CX115+CV115+CT115+CR115+CP115+CN115+CL115+CH115+CF115+CD115+CB115+BZ115+BX115+BT115+BR115+BP115+BN115+BL115+BJ115+BH115+BF115+BD115+BB115+AZ115+AX115+AV115+AR115+AP115+AN115+AL115+AJ115+AH115+AF115+AD115+AB115+Z115+X115+V115+T115+R115</f>
        <v>321400</v>
      </c>
      <c r="FC115" s="224">
        <f>N115-FB115</f>
        <v>707705</v>
      </c>
    </row>
    <row r="116" spans="1:159" s="364" customFormat="1" ht="45.6" customHeight="1">
      <c r="A116" s="361"/>
      <c r="B116" s="361"/>
      <c r="C116" s="361"/>
      <c r="D116" s="361"/>
      <c r="E116" s="361"/>
      <c r="F116" s="362" t="s">
        <v>3053</v>
      </c>
      <c r="G116" s="361"/>
      <c r="H116" s="361"/>
      <c r="I116" s="361"/>
      <c r="J116" s="361"/>
      <c r="K116" s="361"/>
      <c r="L116" s="361"/>
      <c r="M116" s="361"/>
      <c r="N116" s="363"/>
      <c r="O116" s="361"/>
      <c r="P116" s="361"/>
      <c r="Q116" s="319"/>
      <c r="R116" s="280"/>
      <c r="S116" s="319"/>
      <c r="T116" s="280"/>
      <c r="U116" s="319"/>
      <c r="V116" s="280"/>
      <c r="W116" s="319"/>
      <c r="X116" s="280"/>
      <c r="Y116" s="319"/>
      <c r="Z116" s="280"/>
      <c r="AA116" s="319"/>
      <c r="AB116" s="280"/>
      <c r="AC116" s="319"/>
      <c r="AD116" s="280"/>
      <c r="AE116" s="319"/>
      <c r="AF116" s="280"/>
      <c r="AG116" s="319"/>
      <c r="AH116" s="270"/>
      <c r="AI116" s="319"/>
      <c r="AJ116" s="280"/>
      <c r="AK116" s="319"/>
      <c r="AL116" s="280"/>
      <c r="AM116" s="319"/>
      <c r="AN116" s="280"/>
      <c r="AO116" s="319"/>
      <c r="AP116" s="280"/>
      <c r="AQ116" s="319"/>
      <c r="AR116" s="280"/>
      <c r="AS116" s="319"/>
      <c r="AT116" s="319"/>
      <c r="AU116" s="319"/>
      <c r="AV116" s="280"/>
      <c r="AW116" s="319"/>
      <c r="AX116" s="280"/>
      <c r="AY116" s="319"/>
      <c r="AZ116" s="280"/>
      <c r="BA116" s="319"/>
      <c r="BB116" s="280"/>
      <c r="BC116" s="319"/>
      <c r="BD116" s="318"/>
      <c r="BE116" s="319"/>
      <c r="BF116" s="280"/>
      <c r="BG116" s="319"/>
      <c r="BH116" s="280"/>
      <c r="BI116" s="319"/>
      <c r="BJ116" s="280"/>
      <c r="BK116" s="319"/>
      <c r="BL116" s="280"/>
      <c r="BM116" s="319"/>
      <c r="BN116" s="280"/>
      <c r="BO116" s="319"/>
      <c r="BP116" s="540"/>
      <c r="BQ116" s="319"/>
      <c r="BR116" s="280"/>
      <c r="BS116" s="319"/>
      <c r="BT116" s="280"/>
      <c r="BU116" s="319"/>
      <c r="BV116" s="319"/>
      <c r="BW116" s="319"/>
      <c r="BX116" s="280"/>
      <c r="BY116" s="319"/>
      <c r="BZ116" s="280"/>
      <c r="CA116" s="319"/>
      <c r="CB116" s="280"/>
      <c r="CC116" s="319"/>
      <c r="CD116" s="280"/>
      <c r="CE116" s="319"/>
      <c r="CF116" s="280"/>
      <c r="CG116" s="319"/>
      <c r="CH116" s="280"/>
      <c r="CI116" s="319"/>
      <c r="CJ116" s="319"/>
      <c r="CK116" s="319"/>
      <c r="CL116" s="280"/>
      <c r="CM116" s="319"/>
      <c r="CN116" s="280"/>
      <c r="CO116" s="319"/>
      <c r="CP116" s="280"/>
      <c r="CQ116" s="319"/>
      <c r="CR116" s="280"/>
      <c r="CS116" s="319"/>
      <c r="CT116" s="280"/>
      <c r="CU116" s="319"/>
      <c r="CV116" s="280"/>
      <c r="CW116" s="319"/>
      <c r="CX116" s="280"/>
      <c r="CY116" s="319"/>
      <c r="CZ116" s="280"/>
      <c r="DA116" s="319"/>
      <c r="DB116" s="280"/>
      <c r="DC116" s="319"/>
      <c r="DD116" s="280"/>
      <c r="DE116" s="319"/>
      <c r="DF116" s="280"/>
      <c r="DG116" s="319"/>
      <c r="DI116" s="319"/>
      <c r="DK116" s="319"/>
      <c r="DM116" s="319"/>
      <c r="DN116" s="280"/>
      <c r="DO116" s="319"/>
      <c r="DP116" s="280"/>
      <c r="DQ116" s="319"/>
      <c r="DR116" s="280"/>
      <c r="DS116" s="319"/>
      <c r="DT116" s="319"/>
      <c r="DU116" s="319"/>
      <c r="DV116" s="280"/>
      <c r="DW116" s="319"/>
      <c r="DX116" s="280"/>
      <c r="DY116" s="319"/>
      <c r="DZ116" s="280"/>
      <c r="EA116" s="319"/>
      <c r="EB116" s="280"/>
      <c r="EC116" s="319"/>
      <c r="ED116" s="280"/>
      <c r="EE116" s="319"/>
      <c r="EF116" s="280"/>
      <c r="EG116" s="319"/>
      <c r="EH116" s="280"/>
      <c r="EI116" s="319"/>
      <c r="EJ116" s="280"/>
      <c r="EK116" s="319"/>
      <c r="EL116" s="319"/>
      <c r="EM116" s="280"/>
      <c r="EN116" s="319"/>
      <c r="EO116" s="280"/>
      <c r="EP116" s="319"/>
      <c r="EQ116" s="280"/>
      <c r="ER116" s="319"/>
      <c r="ES116" s="280"/>
      <c r="ET116" s="319"/>
      <c r="EU116" s="280"/>
      <c r="EV116" s="319"/>
      <c r="EW116" s="378"/>
      <c r="EX116" s="319"/>
      <c r="EY116" s="319"/>
      <c r="EZ116" s="319"/>
      <c r="FA116" s="280"/>
      <c r="FB116" s="194"/>
      <c r="FC116" s="280"/>
    </row>
    <row r="117" spans="1:159" ht="45.6" customHeight="1">
      <c r="AD117" s="324"/>
      <c r="AX117" s="324"/>
      <c r="BP117" s="325"/>
      <c r="CP117" s="324"/>
      <c r="CX117" s="324"/>
      <c r="DB117" s="324"/>
      <c r="ED117" s="324"/>
      <c r="EZ117" s="367"/>
      <c r="FA117" s="324"/>
    </row>
    <row r="118" spans="1:159" ht="45.6" customHeight="1">
      <c r="AD118" s="324"/>
      <c r="AF118" s="367"/>
      <c r="AX118" s="324"/>
      <c r="BP118" s="325"/>
      <c r="CP118" s="324"/>
      <c r="CX118" s="324"/>
      <c r="DB118" s="324"/>
      <c r="ED118" s="324"/>
      <c r="EZ118" s="367"/>
      <c r="FA118" s="324"/>
    </row>
    <row r="119" spans="1:159" ht="45.6" customHeight="1">
      <c r="AD119" s="324"/>
      <c r="AX119" s="324"/>
      <c r="BP119" s="325"/>
      <c r="CP119" s="324"/>
      <c r="CX119" s="324"/>
      <c r="DB119" s="324"/>
      <c r="ED119" s="324"/>
      <c r="EZ119" s="367"/>
      <c r="FA119" s="324"/>
    </row>
    <row r="120" spans="1:159" ht="45.6" customHeight="1">
      <c r="AD120" s="324"/>
      <c r="AX120" s="324"/>
      <c r="BP120" s="325"/>
      <c r="CP120" s="324"/>
      <c r="CX120" s="324"/>
      <c r="DB120" s="324"/>
      <c r="ED120" s="324"/>
      <c r="EZ120" s="367"/>
      <c r="FA120" s="324"/>
    </row>
    <row r="121" spans="1:159" ht="45.6" customHeight="1">
      <c r="AD121" s="324"/>
      <c r="AX121" s="324"/>
      <c r="BP121" s="325"/>
      <c r="CP121" s="324"/>
      <c r="CX121" s="324"/>
      <c r="DB121" s="324"/>
      <c r="ED121" s="324"/>
      <c r="EZ121" s="367"/>
      <c r="FA121" s="324"/>
    </row>
    <row r="122" spans="1:159" ht="45.6" customHeight="1">
      <c r="F122" s="324"/>
      <c r="N122" s="324"/>
      <c r="Q122" s="324"/>
      <c r="S122" s="324"/>
      <c r="U122" s="324"/>
      <c r="W122" s="324"/>
      <c r="Y122" s="324"/>
      <c r="AA122" s="324"/>
      <c r="AC122" s="324"/>
      <c r="AD122" s="324"/>
      <c r="AE122" s="324"/>
      <c r="AG122" s="324"/>
      <c r="AI122" s="324"/>
      <c r="AK122" s="324"/>
      <c r="AM122" s="324"/>
      <c r="AO122" s="324"/>
      <c r="AQ122" s="324"/>
      <c r="AS122" s="324"/>
      <c r="AT122" s="324"/>
      <c r="AU122" s="324"/>
      <c r="AW122" s="324"/>
      <c r="AX122" s="324"/>
      <c r="AY122" s="324"/>
      <c r="BA122" s="324"/>
      <c r="BC122" s="324"/>
      <c r="BE122" s="324"/>
      <c r="BG122" s="324"/>
      <c r="BI122" s="324"/>
      <c r="BK122" s="324"/>
      <c r="BM122" s="324"/>
      <c r="BO122" s="324"/>
      <c r="BP122" s="325"/>
      <c r="BQ122" s="324"/>
      <c r="BS122" s="324"/>
      <c r="BU122" s="324"/>
      <c r="BV122" s="324"/>
      <c r="BW122" s="324"/>
      <c r="BY122" s="324"/>
      <c r="CA122" s="324"/>
      <c r="CC122" s="324"/>
      <c r="CE122" s="324"/>
      <c r="CG122" s="324"/>
      <c r="CI122" s="324"/>
      <c r="CJ122" s="324"/>
      <c r="CK122" s="324"/>
      <c r="CM122" s="324"/>
      <c r="CO122" s="324"/>
      <c r="CP122" s="324"/>
      <c r="CQ122" s="324"/>
      <c r="CS122" s="324"/>
      <c r="CU122" s="324"/>
      <c r="CW122" s="324"/>
      <c r="CX122" s="324"/>
      <c r="CY122" s="324"/>
      <c r="DA122" s="324"/>
      <c r="DB122" s="324"/>
      <c r="DC122" s="324"/>
      <c r="DE122" s="324"/>
      <c r="DG122" s="324"/>
      <c r="DI122" s="324"/>
      <c r="DK122" s="324"/>
      <c r="DM122" s="324"/>
      <c r="DO122" s="324"/>
      <c r="DQ122" s="324"/>
      <c r="DS122" s="324"/>
      <c r="DT122" s="324"/>
      <c r="DU122" s="324"/>
      <c r="DW122" s="324"/>
      <c r="DY122" s="324"/>
      <c r="EA122" s="324"/>
      <c r="EC122" s="324"/>
      <c r="ED122" s="324"/>
      <c r="EE122" s="324"/>
      <c r="EG122" s="324"/>
      <c r="EI122" s="324"/>
      <c r="EK122" s="324"/>
      <c r="EL122" s="324"/>
      <c r="EN122" s="324"/>
      <c r="EP122" s="324"/>
      <c r="ER122" s="324"/>
      <c r="ET122" s="324"/>
      <c r="EV122" s="324"/>
      <c r="EW122" s="381"/>
      <c r="EX122" s="324"/>
      <c r="EY122" s="324"/>
      <c r="EZ122" s="324"/>
      <c r="FA122" s="324"/>
    </row>
    <row r="123" spans="1:159" ht="45.6" customHeight="1">
      <c r="F123" s="324"/>
      <c r="N123" s="324"/>
      <c r="Q123" s="324"/>
      <c r="S123" s="324"/>
      <c r="U123" s="324"/>
      <c r="W123" s="324"/>
      <c r="Y123" s="324"/>
      <c r="AA123" s="324"/>
      <c r="AC123" s="324"/>
      <c r="AD123" s="324"/>
      <c r="AE123" s="324"/>
      <c r="AG123" s="324"/>
      <c r="AI123" s="324"/>
      <c r="AK123" s="324"/>
      <c r="AM123" s="324"/>
      <c r="AO123" s="324"/>
      <c r="AQ123" s="324"/>
      <c r="AS123" s="324"/>
      <c r="AT123" s="324"/>
      <c r="AU123" s="324"/>
      <c r="AW123" s="324"/>
      <c r="AX123" s="324"/>
      <c r="AY123" s="324"/>
      <c r="BA123" s="324"/>
      <c r="BC123" s="324"/>
      <c r="BE123" s="324"/>
      <c r="BG123" s="324"/>
      <c r="BI123" s="324"/>
      <c r="BK123" s="324"/>
      <c r="BM123" s="324"/>
      <c r="BO123" s="324"/>
      <c r="BP123" s="325"/>
      <c r="BQ123" s="324"/>
      <c r="BS123" s="324"/>
      <c r="BU123" s="324"/>
      <c r="BV123" s="324"/>
      <c r="BW123" s="324"/>
      <c r="BY123" s="324"/>
      <c r="CA123" s="324"/>
      <c r="CC123" s="324"/>
      <c r="CE123" s="324"/>
      <c r="CG123" s="324"/>
      <c r="CI123" s="324"/>
      <c r="CJ123" s="324"/>
      <c r="CK123" s="324"/>
      <c r="CM123" s="324"/>
      <c r="CO123" s="324"/>
      <c r="CP123" s="324"/>
      <c r="CQ123" s="324"/>
      <c r="CS123" s="324"/>
      <c r="CU123" s="324"/>
      <c r="CW123" s="324"/>
      <c r="CX123" s="324"/>
      <c r="CY123" s="324"/>
      <c r="DA123" s="324"/>
      <c r="DB123" s="324"/>
      <c r="DC123" s="324"/>
      <c r="DE123" s="324"/>
      <c r="DG123" s="324"/>
      <c r="DI123" s="324"/>
      <c r="DK123" s="324"/>
      <c r="DM123" s="324"/>
      <c r="DO123" s="324"/>
      <c r="DQ123" s="324"/>
      <c r="DS123" s="324"/>
      <c r="DT123" s="324"/>
      <c r="DU123" s="324"/>
      <c r="DW123" s="324"/>
      <c r="DY123" s="324"/>
      <c r="EA123" s="324"/>
      <c r="EC123" s="324"/>
      <c r="ED123" s="324"/>
      <c r="EE123" s="324"/>
      <c r="EG123" s="324"/>
      <c r="EI123" s="324"/>
      <c r="EK123" s="324"/>
      <c r="EL123" s="324"/>
      <c r="EN123" s="324"/>
      <c r="EP123" s="324"/>
      <c r="ER123" s="324"/>
      <c r="ET123" s="324"/>
      <c r="EV123" s="324"/>
      <c r="EW123" s="381"/>
      <c r="EX123" s="324"/>
      <c r="EY123" s="324"/>
      <c r="EZ123" s="324"/>
      <c r="FA123" s="324"/>
    </row>
    <row r="124" spans="1:159" ht="45.6" customHeight="1">
      <c r="F124" s="324"/>
      <c r="N124" s="324"/>
      <c r="Q124" s="324"/>
      <c r="S124" s="324"/>
      <c r="U124" s="324"/>
      <c r="W124" s="324"/>
      <c r="Y124" s="324"/>
      <c r="AA124" s="324"/>
      <c r="AC124" s="324"/>
      <c r="AD124" s="324"/>
      <c r="AE124" s="324"/>
      <c r="AG124" s="324"/>
      <c r="AI124" s="324"/>
      <c r="AK124" s="324"/>
      <c r="AM124" s="324"/>
      <c r="AO124" s="324"/>
      <c r="AQ124" s="324"/>
      <c r="AS124" s="324"/>
      <c r="AT124" s="324"/>
      <c r="AU124" s="324"/>
      <c r="AW124" s="324"/>
      <c r="AX124" s="324"/>
      <c r="AY124" s="324"/>
      <c r="BA124" s="324"/>
      <c r="BC124" s="324"/>
      <c r="BE124" s="324"/>
      <c r="BG124" s="324"/>
      <c r="BI124" s="324"/>
      <c r="BK124" s="324"/>
      <c r="BM124" s="324"/>
      <c r="BO124" s="324"/>
      <c r="BP124" s="325"/>
      <c r="BQ124" s="324"/>
      <c r="BS124" s="324"/>
      <c r="BU124" s="324"/>
      <c r="BV124" s="324"/>
      <c r="BW124" s="324"/>
      <c r="BY124" s="324"/>
      <c r="CA124" s="324"/>
      <c r="CC124" s="324"/>
      <c r="CE124" s="324"/>
      <c r="CG124" s="324"/>
      <c r="CI124" s="324"/>
      <c r="CJ124" s="324"/>
      <c r="CK124" s="324"/>
      <c r="CM124" s="324"/>
      <c r="CO124" s="324"/>
      <c r="CP124" s="324"/>
      <c r="CQ124" s="324"/>
      <c r="CS124" s="324"/>
      <c r="CU124" s="324"/>
      <c r="CW124" s="324"/>
      <c r="CX124" s="324"/>
      <c r="CY124" s="324"/>
      <c r="DA124" s="324"/>
      <c r="DB124" s="324"/>
      <c r="DC124" s="324"/>
      <c r="DE124" s="324"/>
      <c r="DG124" s="324"/>
      <c r="DI124" s="324"/>
      <c r="DK124" s="324"/>
      <c r="DM124" s="324"/>
      <c r="DO124" s="324"/>
      <c r="DQ124" s="324"/>
      <c r="DS124" s="324"/>
      <c r="DT124" s="324"/>
      <c r="DU124" s="324"/>
      <c r="DW124" s="324"/>
      <c r="DY124" s="324"/>
      <c r="EA124" s="324"/>
      <c r="EC124" s="324"/>
      <c r="ED124" s="324"/>
      <c r="EE124" s="324"/>
      <c r="EG124" s="324"/>
      <c r="EI124" s="324"/>
      <c r="EK124" s="324"/>
      <c r="EL124" s="324"/>
      <c r="EN124" s="324"/>
      <c r="EP124" s="324"/>
      <c r="ER124" s="324"/>
      <c r="ET124" s="324"/>
      <c r="EV124" s="324"/>
      <c r="EW124" s="381"/>
      <c r="EX124" s="324"/>
      <c r="EY124" s="324"/>
      <c r="EZ124" s="324"/>
      <c r="FA124" s="324"/>
    </row>
    <row r="125" spans="1:159" ht="45.6" customHeight="1">
      <c r="F125" s="324"/>
      <c r="N125" s="324"/>
      <c r="Q125" s="324"/>
      <c r="S125" s="324"/>
      <c r="U125" s="324"/>
      <c r="W125" s="324"/>
      <c r="Y125" s="324"/>
      <c r="AA125" s="324"/>
      <c r="AC125" s="324"/>
      <c r="AD125" s="324"/>
      <c r="AE125" s="324"/>
      <c r="AG125" s="324"/>
      <c r="AI125" s="324"/>
      <c r="AK125" s="324"/>
      <c r="AM125" s="324"/>
      <c r="AO125" s="324"/>
      <c r="AQ125" s="324"/>
      <c r="AS125" s="324"/>
      <c r="AT125" s="324"/>
      <c r="AU125" s="324"/>
      <c r="AW125" s="324"/>
      <c r="AX125" s="324"/>
      <c r="AY125" s="324"/>
      <c r="BA125" s="324"/>
      <c r="BC125" s="324"/>
      <c r="BE125" s="324"/>
      <c r="BG125" s="324"/>
      <c r="BI125" s="324"/>
      <c r="BK125" s="324"/>
      <c r="BM125" s="324"/>
      <c r="BO125" s="324"/>
      <c r="BP125" s="325"/>
      <c r="BQ125" s="324"/>
      <c r="BS125" s="324"/>
      <c r="BU125" s="324"/>
      <c r="BV125" s="324"/>
      <c r="BW125" s="324"/>
      <c r="BY125" s="324"/>
      <c r="CA125" s="324"/>
      <c r="CC125" s="324"/>
      <c r="CE125" s="324"/>
      <c r="CG125" s="324"/>
      <c r="CI125" s="324"/>
      <c r="CJ125" s="324"/>
      <c r="CK125" s="324"/>
      <c r="CM125" s="324"/>
      <c r="CO125" s="324"/>
      <c r="CP125" s="324"/>
      <c r="CQ125" s="324"/>
      <c r="CS125" s="324"/>
      <c r="CU125" s="324"/>
      <c r="CW125" s="324"/>
      <c r="CX125" s="324"/>
      <c r="CY125" s="324"/>
      <c r="DA125" s="324"/>
      <c r="DB125" s="324"/>
      <c r="DC125" s="324"/>
      <c r="DE125" s="324"/>
      <c r="DG125" s="324"/>
      <c r="DI125" s="324"/>
      <c r="DK125" s="324"/>
      <c r="DM125" s="324"/>
      <c r="DO125" s="324"/>
      <c r="DQ125" s="324"/>
      <c r="DS125" s="324"/>
      <c r="DT125" s="324"/>
      <c r="DU125" s="324"/>
      <c r="DW125" s="324"/>
      <c r="DY125" s="324"/>
      <c r="EA125" s="324"/>
      <c r="EC125" s="324"/>
      <c r="ED125" s="324"/>
      <c r="EE125" s="324"/>
      <c r="EG125" s="324"/>
      <c r="EI125" s="324"/>
      <c r="EK125" s="324"/>
      <c r="EL125" s="324"/>
      <c r="EN125" s="324"/>
      <c r="EP125" s="324"/>
      <c r="ER125" s="324"/>
      <c r="ET125" s="324"/>
      <c r="EV125" s="324"/>
      <c r="EW125" s="381"/>
      <c r="EX125" s="324"/>
      <c r="EY125" s="324"/>
      <c r="EZ125" s="324"/>
      <c r="FA125" s="324"/>
    </row>
    <row r="126" spans="1:159" ht="45.6" customHeight="1">
      <c r="F126" s="324"/>
      <c r="N126" s="324"/>
      <c r="Q126" s="324"/>
      <c r="S126" s="324"/>
      <c r="U126" s="324"/>
      <c r="W126" s="324"/>
      <c r="Y126" s="324"/>
      <c r="AA126" s="324"/>
      <c r="AC126" s="324"/>
      <c r="AD126" s="324"/>
      <c r="AE126" s="324"/>
      <c r="AG126" s="324"/>
      <c r="AI126" s="324"/>
      <c r="AK126" s="324"/>
      <c r="AM126" s="324"/>
      <c r="AO126" s="324"/>
      <c r="AQ126" s="324"/>
      <c r="AS126" s="324"/>
      <c r="AT126" s="324"/>
      <c r="AU126" s="324"/>
      <c r="AW126" s="324"/>
      <c r="AX126" s="324"/>
      <c r="AY126" s="324"/>
      <c r="BA126" s="324"/>
      <c r="BC126" s="324"/>
      <c r="BE126" s="324"/>
      <c r="BG126" s="324"/>
      <c r="BI126" s="324"/>
      <c r="BK126" s="324"/>
      <c r="BM126" s="324"/>
      <c r="BO126" s="324"/>
      <c r="BP126" s="325"/>
      <c r="BQ126" s="324"/>
      <c r="BS126" s="324"/>
      <c r="BU126" s="324"/>
      <c r="BV126" s="324"/>
      <c r="BW126" s="324"/>
      <c r="BY126" s="324"/>
      <c r="CA126" s="324"/>
      <c r="CC126" s="324"/>
      <c r="CE126" s="324"/>
      <c r="CG126" s="324"/>
      <c r="CI126" s="324"/>
      <c r="CJ126" s="324"/>
      <c r="CK126" s="324"/>
      <c r="CM126" s="324"/>
      <c r="CO126" s="324"/>
      <c r="CP126" s="324"/>
      <c r="CQ126" s="324"/>
      <c r="CS126" s="324"/>
      <c r="CU126" s="324"/>
      <c r="CW126" s="324"/>
      <c r="CX126" s="324"/>
      <c r="CY126" s="324"/>
      <c r="DA126" s="324"/>
      <c r="DB126" s="324"/>
      <c r="DC126" s="324"/>
      <c r="DE126" s="324"/>
      <c r="DG126" s="324"/>
      <c r="DI126" s="324"/>
      <c r="DK126" s="324"/>
      <c r="DM126" s="324"/>
      <c r="DO126" s="324"/>
      <c r="DQ126" s="324"/>
      <c r="DS126" s="324"/>
      <c r="DT126" s="324"/>
      <c r="DU126" s="324"/>
      <c r="DW126" s="324"/>
      <c r="DY126" s="324"/>
      <c r="EA126" s="324"/>
      <c r="EC126" s="324"/>
      <c r="ED126" s="324"/>
      <c r="EE126" s="324"/>
      <c r="EG126" s="324"/>
      <c r="EI126" s="324"/>
      <c r="EK126" s="324"/>
      <c r="EL126" s="324"/>
      <c r="EN126" s="324"/>
      <c r="EP126" s="324"/>
      <c r="ER126" s="324"/>
      <c r="ET126" s="324"/>
      <c r="EV126" s="324"/>
      <c r="EW126" s="381"/>
      <c r="EX126" s="324"/>
      <c r="EY126" s="324"/>
      <c r="EZ126" s="324"/>
      <c r="FA126" s="324"/>
    </row>
    <row r="127" spans="1:159" ht="45.6" customHeight="1">
      <c r="F127" s="324"/>
      <c r="N127" s="324"/>
      <c r="Q127" s="324"/>
      <c r="S127" s="324"/>
      <c r="U127" s="324"/>
      <c r="W127" s="324"/>
      <c r="Y127" s="324"/>
      <c r="AA127" s="324"/>
      <c r="AC127" s="324"/>
      <c r="AD127" s="324"/>
      <c r="AE127" s="324"/>
      <c r="AG127" s="324"/>
      <c r="AI127" s="324"/>
      <c r="AK127" s="324"/>
      <c r="AM127" s="324"/>
      <c r="AO127" s="324"/>
      <c r="AQ127" s="324"/>
      <c r="AS127" s="324"/>
      <c r="AT127" s="324"/>
      <c r="AU127" s="324"/>
      <c r="AW127" s="324"/>
      <c r="AX127" s="324"/>
      <c r="AY127" s="324"/>
      <c r="BA127" s="324"/>
      <c r="BC127" s="324"/>
      <c r="BE127" s="324"/>
      <c r="BG127" s="324"/>
      <c r="BI127" s="324"/>
      <c r="BK127" s="324"/>
      <c r="BM127" s="324"/>
      <c r="BO127" s="324"/>
      <c r="BP127" s="325"/>
      <c r="BQ127" s="324"/>
      <c r="BS127" s="324"/>
      <c r="BU127" s="324"/>
      <c r="BV127" s="324"/>
      <c r="BW127" s="324"/>
      <c r="BY127" s="324"/>
      <c r="CA127" s="324"/>
      <c r="CC127" s="324"/>
      <c r="CE127" s="324"/>
      <c r="CG127" s="324"/>
      <c r="CI127" s="324"/>
      <c r="CJ127" s="324"/>
      <c r="CK127" s="324"/>
      <c r="CM127" s="324"/>
      <c r="CO127" s="324"/>
      <c r="CP127" s="324"/>
      <c r="CQ127" s="324"/>
      <c r="CS127" s="324"/>
      <c r="CU127" s="324"/>
      <c r="CW127" s="324"/>
      <c r="CX127" s="324"/>
      <c r="CY127" s="324"/>
      <c r="DA127" s="324"/>
      <c r="DB127" s="324"/>
      <c r="DC127" s="324"/>
      <c r="DE127" s="324"/>
      <c r="DG127" s="324"/>
      <c r="DI127" s="324"/>
      <c r="DK127" s="324"/>
      <c r="DM127" s="324"/>
      <c r="DO127" s="324"/>
      <c r="DQ127" s="324"/>
      <c r="DS127" s="324"/>
      <c r="DT127" s="324"/>
      <c r="DU127" s="324"/>
      <c r="DW127" s="324"/>
      <c r="DY127" s="324"/>
      <c r="EA127" s="324"/>
      <c r="EC127" s="324"/>
      <c r="ED127" s="324"/>
      <c r="EE127" s="324"/>
      <c r="EG127" s="324"/>
      <c r="EI127" s="324"/>
      <c r="EK127" s="324"/>
      <c r="EL127" s="324"/>
      <c r="EN127" s="324"/>
      <c r="EP127" s="324"/>
      <c r="ER127" s="324"/>
      <c r="ET127" s="324"/>
      <c r="EV127" s="324"/>
      <c r="EW127" s="381"/>
      <c r="EX127" s="324"/>
      <c r="EY127" s="324"/>
      <c r="EZ127" s="324"/>
      <c r="FA127" s="324"/>
    </row>
    <row r="128" spans="1:159" ht="45.6" customHeight="1">
      <c r="F128" s="324"/>
      <c r="N128" s="324"/>
      <c r="Q128" s="324"/>
      <c r="S128" s="324"/>
      <c r="U128" s="324"/>
      <c r="W128" s="324"/>
      <c r="Y128" s="324"/>
      <c r="AA128" s="324"/>
      <c r="AC128" s="324"/>
      <c r="AD128" s="324"/>
      <c r="AE128" s="324"/>
      <c r="AG128" s="324"/>
      <c r="AI128" s="324"/>
      <c r="AK128" s="324"/>
      <c r="AM128" s="324"/>
      <c r="AO128" s="324"/>
      <c r="AQ128" s="324"/>
      <c r="AS128" s="324"/>
      <c r="AT128" s="324"/>
      <c r="AU128" s="324"/>
      <c r="AW128" s="324"/>
      <c r="AX128" s="324"/>
      <c r="AY128" s="324"/>
      <c r="BA128" s="324"/>
      <c r="BC128" s="324"/>
      <c r="BE128" s="324"/>
      <c r="BG128" s="324"/>
      <c r="BI128" s="324"/>
      <c r="BK128" s="324"/>
      <c r="BM128" s="324"/>
      <c r="BO128" s="324"/>
      <c r="BP128" s="325"/>
      <c r="BQ128" s="324"/>
      <c r="BS128" s="324"/>
      <c r="BU128" s="324"/>
      <c r="BV128" s="324"/>
      <c r="BW128" s="324"/>
      <c r="BY128" s="324"/>
      <c r="CA128" s="324"/>
      <c r="CC128" s="324"/>
      <c r="CE128" s="324"/>
      <c r="CG128" s="324"/>
      <c r="CI128" s="324"/>
      <c r="CJ128" s="324"/>
      <c r="CK128" s="324"/>
      <c r="CM128" s="324"/>
      <c r="CO128" s="324"/>
      <c r="CP128" s="324"/>
      <c r="CQ128" s="324"/>
      <c r="CS128" s="324"/>
      <c r="CU128" s="324"/>
      <c r="CW128" s="324"/>
      <c r="CX128" s="324"/>
      <c r="CY128" s="324"/>
      <c r="DA128" s="324"/>
      <c r="DB128" s="324"/>
      <c r="DC128" s="324"/>
      <c r="DE128" s="324"/>
      <c r="DG128" s="324"/>
      <c r="DI128" s="324"/>
      <c r="DK128" s="324"/>
      <c r="DM128" s="324"/>
      <c r="DO128" s="324"/>
      <c r="DQ128" s="324"/>
      <c r="DS128" s="324"/>
      <c r="DT128" s="324"/>
      <c r="DU128" s="324"/>
      <c r="DW128" s="324"/>
      <c r="DY128" s="324"/>
      <c r="EA128" s="324"/>
      <c r="EC128" s="324"/>
      <c r="ED128" s="324"/>
      <c r="EE128" s="324"/>
      <c r="EG128" s="324"/>
      <c r="EI128" s="324"/>
      <c r="EK128" s="324"/>
      <c r="EL128" s="324"/>
      <c r="EN128" s="324"/>
      <c r="EP128" s="324"/>
      <c r="ER128" s="324"/>
      <c r="ET128" s="324"/>
      <c r="EV128" s="324"/>
      <c r="EW128" s="381"/>
      <c r="EX128" s="324"/>
      <c r="EY128" s="324"/>
      <c r="EZ128" s="324"/>
      <c r="FA128" s="324"/>
    </row>
    <row r="129" spans="6:157" ht="45.6" customHeight="1">
      <c r="F129" s="324"/>
      <c r="N129" s="324"/>
      <c r="Q129" s="324"/>
      <c r="S129" s="324"/>
      <c r="U129" s="324"/>
      <c r="W129" s="324"/>
      <c r="Y129" s="324"/>
      <c r="AA129" s="324"/>
      <c r="AC129" s="324"/>
      <c r="AD129" s="324"/>
      <c r="AE129" s="324"/>
      <c r="AG129" s="324"/>
      <c r="AI129" s="324"/>
      <c r="AK129" s="324"/>
      <c r="AM129" s="324"/>
      <c r="AO129" s="324"/>
      <c r="AQ129" s="324"/>
      <c r="AS129" s="324"/>
      <c r="AT129" s="324"/>
      <c r="AU129" s="324"/>
      <c r="AW129" s="324"/>
      <c r="AX129" s="324"/>
      <c r="AY129" s="324"/>
      <c r="BA129" s="324"/>
      <c r="BC129" s="324"/>
      <c r="BE129" s="324"/>
      <c r="BG129" s="324"/>
      <c r="BI129" s="324"/>
      <c r="BK129" s="324"/>
      <c r="BM129" s="324"/>
      <c r="BO129" s="324"/>
      <c r="BP129" s="325"/>
      <c r="BQ129" s="324"/>
      <c r="BS129" s="324"/>
      <c r="BU129" s="324"/>
      <c r="BV129" s="324"/>
      <c r="BW129" s="324"/>
      <c r="BY129" s="324"/>
      <c r="CA129" s="324"/>
      <c r="CC129" s="324"/>
      <c r="CE129" s="324"/>
      <c r="CG129" s="324"/>
      <c r="CI129" s="324"/>
      <c r="CJ129" s="324"/>
      <c r="CK129" s="324"/>
      <c r="CM129" s="324"/>
      <c r="CO129" s="324"/>
      <c r="CP129" s="324"/>
      <c r="CQ129" s="324"/>
      <c r="CS129" s="324"/>
      <c r="CU129" s="324"/>
      <c r="CW129" s="324"/>
      <c r="CX129" s="324"/>
      <c r="CY129" s="324"/>
      <c r="DA129" s="324"/>
      <c r="DB129" s="324"/>
      <c r="DC129" s="324"/>
      <c r="DE129" s="324"/>
      <c r="DG129" s="324"/>
      <c r="DI129" s="324"/>
      <c r="DK129" s="324"/>
      <c r="DM129" s="324"/>
      <c r="DO129" s="324"/>
      <c r="DQ129" s="324"/>
      <c r="DS129" s="324"/>
      <c r="DT129" s="324"/>
      <c r="DU129" s="324"/>
      <c r="DW129" s="324"/>
      <c r="DY129" s="324"/>
      <c r="EA129" s="324"/>
      <c r="EC129" s="324"/>
      <c r="ED129" s="324"/>
      <c r="EE129" s="324"/>
      <c r="EG129" s="324"/>
      <c r="EI129" s="324"/>
      <c r="EK129" s="324"/>
      <c r="EL129" s="324"/>
      <c r="EN129" s="324"/>
      <c r="EP129" s="324"/>
      <c r="ER129" s="324"/>
      <c r="ET129" s="324"/>
      <c r="EV129" s="324"/>
      <c r="EW129" s="381"/>
      <c r="EX129" s="324"/>
      <c r="EY129" s="324"/>
      <c r="EZ129" s="324"/>
      <c r="FA129" s="324"/>
    </row>
    <row r="130" spans="6:157" ht="45.6" customHeight="1">
      <c r="F130" s="324"/>
      <c r="N130" s="324"/>
      <c r="Q130" s="324"/>
      <c r="S130" s="324"/>
      <c r="U130" s="324"/>
      <c r="W130" s="324"/>
      <c r="Y130" s="324"/>
      <c r="AA130" s="324"/>
      <c r="AC130" s="324"/>
      <c r="AD130" s="324"/>
      <c r="AE130" s="324"/>
      <c r="AG130" s="324"/>
      <c r="AI130" s="324"/>
      <c r="AK130" s="324"/>
      <c r="AM130" s="324"/>
      <c r="AO130" s="324"/>
      <c r="AQ130" s="324"/>
      <c r="AS130" s="324"/>
      <c r="AT130" s="324"/>
      <c r="AU130" s="324"/>
      <c r="AW130" s="324"/>
      <c r="AX130" s="324"/>
      <c r="AY130" s="324"/>
      <c r="BA130" s="324"/>
      <c r="BC130" s="324"/>
      <c r="BE130" s="324"/>
      <c r="BG130" s="324"/>
      <c r="BI130" s="324"/>
      <c r="BK130" s="324"/>
      <c r="BM130" s="324"/>
      <c r="BO130" s="324"/>
      <c r="BP130" s="325"/>
      <c r="BQ130" s="324"/>
      <c r="BS130" s="324"/>
      <c r="BU130" s="324"/>
      <c r="BV130" s="324"/>
      <c r="BW130" s="324"/>
      <c r="BY130" s="324"/>
      <c r="CA130" s="324"/>
      <c r="CC130" s="324"/>
      <c r="CE130" s="324"/>
      <c r="CG130" s="324"/>
      <c r="CI130" s="324"/>
      <c r="CJ130" s="324"/>
      <c r="CK130" s="324"/>
      <c r="CM130" s="324"/>
      <c r="CO130" s="324"/>
      <c r="CP130" s="324"/>
      <c r="CQ130" s="324"/>
      <c r="CS130" s="324"/>
      <c r="CU130" s="324"/>
      <c r="CW130" s="324"/>
      <c r="CX130" s="324"/>
      <c r="CY130" s="324"/>
      <c r="DA130" s="324"/>
      <c r="DB130" s="324"/>
      <c r="DC130" s="324"/>
      <c r="DE130" s="324"/>
      <c r="DG130" s="324"/>
      <c r="DI130" s="324"/>
      <c r="DK130" s="324"/>
      <c r="DM130" s="324"/>
      <c r="DO130" s="324"/>
      <c r="DQ130" s="324"/>
      <c r="DS130" s="324"/>
      <c r="DT130" s="324"/>
      <c r="DU130" s="324"/>
      <c r="DW130" s="324"/>
      <c r="DY130" s="324"/>
      <c r="EA130" s="324"/>
      <c r="EC130" s="324"/>
      <c r="ED130" s="324"/>
      <c r="EE130" s="324"/>
      <c r="EG130" s="324"/>
      <c r="EI130" s="324"/>
      <c r="EK130" s="324"/>
      <c r="EL130" s="324"/>
      <c r="EN130" s="324"/>
      <c r="EP130" s="324"/>
      <c r="ER130" s="324"/>
      <c r="ET130" s="324"/>
      <c r="EV130" s="324"/>
      <c r="EW130" s="381"/>
      <c r="EX130" s="324"/>
      <c r="EY130" s="324"/>
      <c r="EZ130" s="324"/>
      <c r="FA130" s="324"/>
    </row>
    <row r="131" spans="6:157" ht="45.6" customHeight="1">
      <c r="F131" s="324"/>
      <c r="N131" s="324"/>
      <c r="Q131" s="324"/>
      <c r="S131" s="324"/>
      <c r="U131" s="324"/>
      <c r="W131" s="324"/>
      <c r="Y131" s="324"/>
      <c r="AA131" s="324"/>
      <c r="AC131" s="324"/>
      <c r="AD131" s="324"/>
      <c r="AE131" s="324"/>
      <c r="AG131" s="324"/>
      <c r="AI131" s="324"/>
      <c r="AK131" s="324"/>
      <c r="AM131" s="324"/>
      <c r="AO131" s="324"/>
      <c r="AQ131" s="324"/>
      <c r="AS131" s="324"/>
      <c r="AT131" s="324"/>
      <c r="AU131" s="324"/>
      <c r="AW131" s="324"/>
      <c r="AX131" s="324"/>
      <c r="AY131" s="324"/>
      <c r="BA131" s="324"/>
      <c r="BC131" s="324"/>
      <c r="BE131" s="324"/>
      <c r="BG131" s="324"/>
      <c r="BI131" s="324"/>
      <c r="BK131" s="324"/>
      <c r="BM131" s="324"/>
      <c r="BO131" s="324"/>
      <c r="BP131" s="325"/>
      <c r="BQ131" s="324"/>
      <c r="BS131" s="324"/>
      <c r="BU131" s="324"/>
      <c r="BV131" s="324"/>
      <c r="BW131" s="324"/>
      <c r="BY131" s="324"/>
      <c r="CA131" s="324"/>
      <c r="CC131" s="324"/>
      <c r="CE131" s="324"/>
      <c r="CG131" s="324"/>
      <c r="CI131" s="324"/>
      <c r="CJ131" s="324"/>
      <c r="CK131" s="324"/>
      <c r="CM131" s="324"/>
      <c r="CO131" s="324"/>
      <c r="CP131" s="324"/>
      <c r="CQ131" s="324"/>
      <c r="CS131" s="324"/>
      <c r="CU131" s="324"/>
      <c r="CW131" s="324"/>
      <c r="CX131" s="324"/>
      <c r="CY131" s="324"/>
      <c r="DA131" s="324"/>
      <c r="DB131" s="324"/>
      <c r="DC131" s="324"/>
      <c r="DE131" s="324"/>
      <c r="DG131" s="324"/>
      <c r="DI131" s="324"/>
      <c r="DK131" s="324"/>
      <c r="DM131" s="324"/>
      <c r="DO131" s="324"/>
      <c r="DQ131" s="324"/>
      <c r="DS131" s="324"/>
      <c r="DT131" s="324"/>
      <c r="DU131" s="324"/>
      <c r="DW131" s="324"/>
      <c r="DY131" s="324"/>
      <c r="EA131" s="324"/>
      <c r="EC131" s="324"/>
      <c r="ED131" s="324"/>
      <c r="EE131" s="324"/>
      <c r="EG131" s="324"/>
      <c r="EI131" s="324"/>
      <c r="EK131" s="324"/>
      <c r="EL131" s="324"/>
      <c r="EN131" s="324"/>
      <c r="EP131" s="324"/>
      <c r="ER131" s="324"/>
      <c r="ET131" s="324"/>
      <c r="EV131" s="324"/>
      <c r="EW131" s="381"/>
      <c r="EX131" s="324"/>
      <c r="EY131" s="324"/>
      <c r="EZ131" s="324"/>
      <c r="FA131" s="324"/>
    </row>
    <row r="132" spans="6:157" ht="45.6" customHeight="1">
      <c r="F132" s="324"/>
      <c r="N132" s="324"/>
      <c r="Q132" s="324"/>
      <c r="S132" s="324"/>
      <c r="U132" s="324"/>
      <c r="W132" s="324"/>
      <c r="Y132" s="324"/>
      <c r="AA132" s="324"/>
      <c r="AC132" s="324"/>
      <c r="AD132" s="324"/>
      <c r="AE132" s="324"/>
      <c r="AG132" s="324"/>
      <c r="AI132" s="324"/>
      <c r="AK132" s="324"/>
      <c r="AM132" s="324"/>
      <c r="AO132" s="324"/>
      <c r="AQ132" s="324"/>
      <c r="AS132" s="324"/>
      <c r="AT132" s="324"/>
      <c r="AU132" s="324"/>
      <c r="AW132" s="324"/>
      <c r="AX132" s="324"/>
      <c r="AY132" s="324"/>
      <c r="BA132" s="324"/>
      <c r="BC132" s="324"/>
      <c r="BE132" s="324"/>
      <c r="BG132" s="324"/>
      <c r="BI132" s="324"/>
      <c r="BK132" s="324"/>
      <c r="BM132" s="324"/>
      <c r="BO132" s="324"/>
      <c r="BP132" s="325"/>
      <c r="BQ132" s="324"/>
      <c r="BS132" s="324"/>
      <c r="BU132" s="324"/>
      <c r="BV132" s="324"/>
      <c r="BW132" s="324"/>
      <c r="BY132" s="324"/>
      <c r="CA132" s="324"/>
      <c r="CC132" s="324"/>
      <c r="CE132" s="324"/>
      <c r="CG132" s="324"/>
      <c r="CI132" s="324"/>
      <c r="CJ132" s="324"/>
      <c r="CK132" s="324"/>
      <c r="CM132" s="324"/>
      <c r="CO132" s="324"/>
      <c r="CP132" s="324"/>
      <c r="CQ132" s="324"/>
      <c r="CS132" s="324"/>
      <c r="CU132" s="324"/>
      <c r="CW132" s="324"/>
      <c r="CX132" s="324"/>
      <c r="CY132" s="324"/>
      <c r="DA132" s="324"/>
      <c r="DB132" s="324"/>
      <c r="DC132" s="324"/>
      <c r="DE132" s="324"/>
      <c r="DG132" s="324"/>
      <c r="DI132" s="324"/>
      <c r="DK132" s="324"/>
      <c r="DM132" s="324"/>
      <c r="DO132" s="324"/>
      <c r="DQ132" s="324"/>
      <c r="DS132" s="324"/>
      <c r="DT132" s="324"/>
      <c r="DU132" s="324"/>
      <c r="DW132" s="324"/>
      <c r="DY132" s="324"/>
      <c r="EA132" s="324"/>
      <c r="EC132" s="324"/>
      <c r="ED132" s="324"/>
      <c r="EE132" s="324"/>
      <c r="EG132" s="324"/>
      <c r="EI132" s="324"/>
      <c r="EK132" s="324"/>
      <c r="EL132" s="324"/>
      <c r="EN132" s="324"/>
      <c r="EP132" s="324"/>
      <c r="ER132" s="324"/>
      <c r="ET132" s="324"/>
      <c r="EV132" s="324"/>
      <c r="EW132" s="381"/>
      <c r="EX132" s="324"/>
      <c r="EY132" s="324"/>
      <c r="EZ132" s="324"/>
      <c r="FA132" s="324"/>
    </row>
    <row r="133" spans="6:157" ht="45.6" customHeight="1">
      <c r="F133" s="324"/>
      <c r="N133" s="324"/>
      <c r="Q133" s="324"/>
      <c r="S133" s="324"/>
      <c r="U133" s="324"/>
      <c r="W133" s="324"/>
      <c r="Y133" s="324"/>
      <c r="AA133" s="324"/>
      <c r="AC133" s="324"/>
      <c r="AD133" s="324"/>
      <c r="AE133" s="324"/>
      <c r="AG133" s="324"/>
      <c r="AI133" s="324"/>
      <c r="AK133" s="324"/>
      <c r="AM133" s="324"/>
      <c r="AO133" s="324"/>
      <c r="AQ133" s="324"/>
      <c r="AS133" s="324"/>
      <c r="AT133" s="324"/>
      <c r="AU133" s="324"/>
      <c r="AW133" s="324"/>
      <c r="AX133" s="324"/>
      <c r="AY133" s="324"/>
      <c r="BA133" s="324"/>
      <c r="BC133" s="324"/>
      <c r="BE133" s="324"/>
      <c r="BG133" s="324"/>
      <c r="BI133" s="324"/>
      <c r="BK133" s="324"/>
      <c r="BM133" s="324"/>
      <c r="BO133" s="324"/>
      <c r="BP133" s="325"/>
      <c r="BQ133" s="324"/>
      <c r="BS133" s="324"/>
      <c r="BU133" s="324"/>
      <c r="BV133" s="324"/>
      <c r="BW133" s="324"/>
      <c r="BY133" s="324"/>
      <c r="CA133" s="324"/>
      <c r="CC133" s="324"/>
      <c r="CE133" s="324"/>
      <c r="CG133" s="324"/>
      <c r="CI133" s="324"/>
      <c r="CJ133" s="324"/>
      <c r="CK133" s="324"/>
      <c r="CM133" s="324"/>
      <c r="CO133" s="324"/>
      <c r="CP133" s="324"/>
      <c r="CQ133" s="324"/>
      <c r="CS133" s="324"/>
      <c r="CU133" s="324"/>
      <c r="CW133" s="324"/>
      <c r="CX133" s="324"/>
      <c r="CY133" s="324"/>
      <c r="DA133" s="324"/>
      <c r="DB133" s="324"/>
      <c r="DC133" s="324"/>
      <c r="DE133" s="324"/>
      <c r="DG133" s="324"/>
      <c r="DI133" s="324"/>
      <c r="DK133" s="324"/>
      <c r="DM133" s="324"/>
      <c r="DO133" s="324"/>
      <c r="DQ133" s="324"/>
      <c r="DS133" s="324"/>
      <c r="DT133" s="324"/>
      <c r="DU133" s="324"/>
      <c r="DW133" s="324"/>
      <c r="DY133" s="324"/>
      <c r="EA133" s="324"/>
      <c r="EC133" s="324"/>
      <c r="ED133" s="324"/>
      <c r="EE133" s="324"/>
      <c r="EG133" s="324"/>
      <c r="EI133" s="324"/>
      <c r="EK133" s="324"/>
      <c r="EL133" s="324"/>
      <c r="EN133" s="324"/>
      <c r="EP133" s="324"/>
      <c r="ER133" s="324"/>
      <c r="ET133" s="324"/>
      <c r="EV133" s="324"/>
      <c r="EW133" s="381"/>
      <c r="EX133" s="324"/>
      <c r="EY133" s="324"/>
      <c r="EZ133" s="324"/>
      <c r="FA133" s="324"/>
    </row>
    <row r="134" spans="6:157" ht="45.6" customHeight="1">
      <c r="F134" s="324"/>
      <c r="N134" s="324"/>
      <c r="Q134" s="324"/>
      <c r="S134" s="324"/>
      <c r="U134" s="324"/>
      <c r="W134" s="324"/>
      <c r="Y134" s="324"/>
      <c r="AA134" s="324"/>
      <c r="AC134" s="324"/>
      <c r="AD134" s="324"/>
      <c r="AE134" s="324"/>
      <c r="AG134" s="324"/>
      <c r="AI134" s="324"/>
      <c r="AK134" s="324"/>
      <c r="AM134" s="324"/>
      <c r="AO134" s="324"/>
      <c r="AQ134" s="324"/>
      <c r="AS134" s="324"/>
      <c r="AT134" s="324"/>
      <c r="AU134" s="324"/>
      <c r="AW134" s="324"/>
      <c r="AX134" s="324"/>
      <c r="AY134" s="324"/>
      <c r="BA134" s="324"/>
      <c r="BC134" s="324"/>
      <c r="BE134" s="324"/>
      <c r="BG134" s="324"/>
      <c r="BI134" s="324"/>
      <c r="BK134" s="324"/>
      <c r="BM134" s="324"/>
      <c r="BO134" s="324"/>
      <c r="BP134" s="325"/>
      <c r="BQ134" s="324"/>
      <c r="BS134" s="324"/>
      <c r="BU134" s="324"/>
      <c r="BV134" s="324"/>
      <c r="BW134" s="324"/>
      <c r="BY134" s="324"/>
      <c r="CA134" s="324"/>
      <c r="CC134" s="324"/>
      <c r="CE134" s="324"/>
      <c r="CG134" s="324"/>
      <c r="CI134" s="324"/>
      <c r="CJ134" s="324"/>
      <c r="CK134" s="324"/>
      <c r="CM134" s="324"/>
      <c r="CO134" s="324"/>
      <c r="CP134" s="324"/>
      <c r="CQ134" s="324"/>
      <c r="CS134" s="324"/>
      <c r="CU134" s="324"/>
      <c r="CW134" s="324"/>
      <c r="CX134" s="324"/>
      <c r="CY134" s="324"/>
      <c r="DA134" s="324"/>
      <c r="DB134" s="324"/>
      <c r="DC134" s="324"/>
      <c r="DE134" s="324"/>
      <c r="DG134" s="324"/>
      <c r="DI134" s="324"/>
      <c r="DK134" s="324"/>
      <c r="DM134" s="324"/>
      <c r="DO134" s="324"/>
      <c r="DQ134" s="324"/>
      <c r="DS134" s="324"/>
      <c r="DT134" s="324"/>
      <c r="DU134" s="324"/>
      <c r="DW134" s="324"/>
      <c r="DY134" s="324"/>
      <c r="EA134" s="324"/>
      <c r="EC134" s="324"/>
      <c r="ED134" s="324"/>
      <c r="EE134" s="324"/>
      <c r="EG134" s="324"/>
      <c r="EI134" s="324"/>
      <c r="EK134" s="324"/>
      <c r="EL134" s="324"/>
      <c r="EN134" s="324"/>
      <c r="EP134" s="324"/>
      <c r="ER134" s="324"/>
      <c r="ET134" s="324"/>
      <c r="EV134" s="324"/>
      <c r="EW134" s="381"/>
      <c r="EX134" s="324"/>
      <c r="EY134" s="324"/>
      <c r="EZ134" s="324"/>
      <c r="FA134" s="324"/>
    </row>
    <row r="135" spans="6:157" ht="45.6" customHeight="1">
      <c r="F135" s="324"/>
      <c r="N135" s="324"/>
      <c r="Q135" s="324"/>
      <c r="S135" s="324"/>
      <c r="U135" s="324"/>
      <c r="W135" s="324"/>
      <c r="Y135" s="324"/>
      <c r="AA135" s="324"/>
      <c r="AC135" s="324"/>
      <c r="AD135" s="324"/>
      <c r="AE135" s="324"/>
      <c r="AG135" s="324"/>
      <c r="AI135" s="324"/>
      <c r="AK135" s="324"/>
      <c r="AM135" s="324"/>
      <c r="AO135" s="324"/>
      <c r="AQ135" s="324"/>
      <c r="AS135" s="324"/>
      <c r="AT135" s="324"/>
      <c r="AU135" s="324"/>
      <c r="AW135" s="324"/>
      <c r="AX135" s="324"/>
      <c r="AY135" s="324"/>
      <c r="BA135" s="324"/>
      <c r="BC135" s="324"/>
      <c r="BE135" s="324"/>
      <c r="BG135" s="324"/>
      <c r="BI135" s="324"/>
      <c r="BK135" s="324"/>
      <c r="BM135" s="324"/>
      <c r="BO135" s="324"/>
      <c r="BP135" s="325"/>
      <c r="BQ135" s="324"/>
      <c r="BS135" s="324"/>
      <c r="BU135" s="324"/>
      <c r="BV135" s="324"/>
      <c r="BW135" s="324"/>
      <c r="BY135" s="324"/>
      <c r="CA135" s="324"/>
      <c r="CC135" s="324"/>
      <c r="CE135" s="324"/>
      <c r="CG135" s="324"/>
      <c r="CI135" s="324"/>
      <c r="CJ135" s="324"/>
      <c r="CK135" s="324"/>
      <c r="CM135" s="324"/>
      <c r="CO135" s="324"/>
      <c r="CP135" s="324"/>
      <c r="CQ135" s="324"/>
      <c r="CS135" s="324"/>
      <c r="CU135" s="324"/>
      <c r="CW135" s="324"/>
      <c r="CX135" s="324"/>
      <c r="CY135" s="324"/>
      <c r="DA135" s="324"/>
      <c r="DB135" s="324"/>
      <c r="DC135" s="324"/>
      <c r="DE135" s="324"/>
      <c r="DG135" s="324"/>
      <c r="DI135" s="324"/>
      <c r="DK135" s="324"/>
      <c r="DM135" s="324"/>
      <c r="DO135" s="324"/>
      <c r="DQ135" s="324"/>
      <c r="DS135" s="324"/>
      <c r="DT135" s="324"/>
      <c r="DU135" s="324"/>
      <c r="DW135" s="324"/>
      <c r="DY135" s="324"/>
      <c r="EA135" s="324"/>
      <c r="EC135" s="324"/>
      <c r="ED135" s="324"/>
      <c r="EE135" s="324"/>
      <c r="EG135" s="324"/>
      <c r="EI135" s="324"/>
      <c r="EK135" s="324"/>
      <c r="EL135" s="324"/>
      <c r="EN135" s="324"/>
      <c r="EP135" s="324"/>
      <c r="ER135" s="324"/>
      <c r="ET135" s="324"/>
      <c r="EV135" s="324"/>
      <c r="EW135" s="381"/>
      <c r="EX135" s="324"/>
      <c r="EY135" s="324"/>
      <c r="EZ135" s="324"/>
      <c r="FA135" s="324"/>
    </row>
    <row r="136" spans="6:157" ht="45.6" customHeight="1">
      <c r="F136" s="324"/>
      <c r="N136" s="324"/>
      <c r="Q136" s="324"/>
      <c r="S136" s="324"/>
      <c r="U136" s="324"/>
      <c r="W136" s="324"/>
      <c r="Y136" s="324"/>
      <c r="AA136" s="324"/>
      <c r="AC136" s="324"/>
      <c r="AD136" s="324"/>
      <c r="AE136" s="324"/>
      <c r="AG136" s="324"/>
      <c r="AI136" s="324"/>
      <c r="AK136" s="324"/>
      <c r="AM136" s="324"/>
      <c r="AO136" s="324"/>
      <c r="AQ136" s="324"/>
      <c r="AS136" s="324"/>
      <c r="AT136" s="324"/>
      <c r="AU136" s="324"/>
      <c r="AW136" s="324"/>
      <c r="AX136" s="324"/>
      <c r="AY136" s="324"/>
      <c r="BA136" s="324"/>
      <c r="BC136" s="324"/>
      <c r="BE136" s="324"/>
      <c r="BG136" s="324"/>
      <c r="BI136" s="324"/>
      <c r="BK136" s="324"/>
      <c r="BM136" s="324"/>
      <c r="BO136" s="324"/>
      <c r="BP136" s="325"/>
      <c r="BQ136" s="324"/>
      <c r="BS136" s="324"/>
      <c r="BU136" s="324"/>
      <c r="BV136" s="324"/>
      <c r="BW136" s="324"/>
      <c r="BY136" s="324"/>
      <c r="CA136" s="324"/>
      <c r="CC136" s="324"/>
      <c r="CE136" s="324"/>
      <c r="CG136" s="324"/>
      <c r="CI136" s="324"/>
      <c r="CJ136" s="324"/>
      <c r="CK136" s="324"/>
      <c r="CM136" s="324"/>
      <c r="CO136" s="324"/>
      <c r="CP136" s="324"/>
      <c r="CQ136" s="324"/>
      <c r="CS136" s="324"/>
      <c r="CU136" s="324"/>
      <c r="CW136" s="324"/>
      <c r="CX136" s="324"/>
      <c r="CY136" s="324"/>
      <c r="DA136" s="324"/>
      <c r="DB136" s="324"/>
      <c r="DC136" s="324"/>
      <c r="DE136" s="324"/>
      <c r="DG136" s="324"/>
      <c r="DI136" s="324"/>
      <c r="DK136" s="324"/>
      <c r="DM136" s="324"/>
      <c r="DO136" s="324"/>
      <c r="DQ136" s="324"/>
      <c r="DS136" s="324"/>
      <c r="DT136" s="324"/>
      <c r="DU136" s="324"/>
      <c r="DW136" s="324"/>
      <c r="DY136" s="324"/>
      <c r="EA136" s="324"/>
      <c r="EC136" s="324"/>
      <c r="ED136" s="324"/>
      <c r="EE136" s="324"/>
      <c r="EG136" s="324"/>
      <c r="EI136" s="324"/>
      <c r="EK136" s="324"/>
      <c r="EL136" s="324"/>
      <c r="EN136" s="324"/>
      <c r="EP136" s="324"/>
      <c r="ER136" s="324"/>
      <c r="ET136" s="324"/>
      <c r="EV136" s="324"/>
      <c r="EW136" s="381"/>
      <c r="EX136" s="324"/>
      <c r="EY136" s="324"/>
      <c r="EZ136" s="324"/>
      <c r="FA136" s="324"/>
    </row>
    <row r="137" spans="6:157" ht="45.6" customHeight="1">
      <c r="F137" s="324"/>
      <c r="N137" s="324"/>
      <c r="Q137" s="324"/>
      <c r="S137" s="324"/>
      <c r="U137" s="324"/>
      <c r="W137" s="324"/>
      <c r="Y137" s="324"/>
      <c r="AA137" s="324"/>
      <c r="AC137" s="324"/>
      <c r="AD137" s="324"/>
      <c r="AE137" s="324"/>
      <c r="AG137" s="324"/>
      <c r="AI137" s="324"/>
      <c r="AK137" s="324"/>
      <c r="AM137" s="324"/>
      <c r="AO137" s="324"/>
      <c r="AQ137" s="324"/>
      <c r="AS137" s="324"/>
      <c r="AT137" s="324"/>
      <c r="AU137" s="324"/>
      <c r="AW137" s="324"/>
      <c r="AX137" s="324"/>
      <c r="AY137" s="324"/>
      <c r="BA137" s="324"/>
      <c r="BC137" s="324"/>
      <c r="BE137" s="324"/>
      <c r="BG137" s="324"/>
      <c r="BI137" s="324"/>
      <c r="BK137" s="324"/>
      <c r="BM137" s="324"/>
      <c r="BO137" s="324"/>
      <c r="BP137" s="325"/>
      <c r="BQ137" s="324"/>
      <c r="BS137" s="324"/>
      <c r="BU137" s="324"/>
      <c r="BV137" s="324"/>
      <c r="BW137" s="324"/>
      <c r="BY137" s="324"/>
      <c r="CA137" s="324"/>
      <c r="CC137" s="324"/>
      <c r="CE137" s="324"/>
      <c r="CG137" s="324"/>
      <c r="CI137" s="324"/>
      <c r="CJ137" s="324"/>
      <c r="CK137" s="324"/>
      <c r="CM137" s="324"/>
      <c r="CO137" s="324"/>
      <c r="CP137" s="324"/>
      <c r="CQ137" s="324"/>
      <c r="CS137" s="324"/>
      <c r="CU137" s="324"/>
      <c r="CW137" s="324"/>
      <c r="CX137" s="324"/>
      <c r="CY137" s="324"/>
      <c r="DA137" s="324"/>
      <c r="DB137" s="324"/>
      <c r="DC137" s="324"/>
      <c r="DE137" s="324"/>
      <c r="DG137" s="324"/>
      <c r="DI137" s="324"/>
      <c r="DK137" s="324"/>
      <c r="DM137" s="324"/>
      <c r="DO137" s="324"/>
      <c r="DQ137" s="324"/>
      <c r="DS137" s="324"/>
      <c r="DT137" s="324"/>
      <c r="DU137" s="324"/>
      <c r="DW137" s="324"/>
      <c r="DY137" s="324"/>
      <c r="EA137" s="324"/>
      <c r="EC137" s="324"/>
      <c r="ED137" s="324"/>
      <c r="EE137" s="324"/>
      <c r="EG137" s="324"/>
      <c r="EI137" s="324"/>
      <c r="EK137" s="324"/>
      <c r="EL137" s="324"/>
      <c r="EN137" s="324"/>
      <c r="EP137" s="324"/>
      <c r="ER137" s="324"/>
      <c r="ET137" s="324"/>
      <c r="EV137" s="324"/>
      <c r="EW137" s="381"/>
      <c r="EX137" s="324"/>
      <c r="EY137" s="324"/>
      <c r="EZ137" s="324"/>
      <c r="FA137" s="324"/>
    </row>
    <row r="138" spans="6:157" ht="45.6" customHeight="1">
      <c r="F138" s="324"/>
      <c r="N138" s="324"/>
      <c r="Q138" s="324"/>
      <c r="S138" s="324"/>
      <c r="U138" s="324"/>
      <c r="W138" s="324"/>
      <c r="Y138" s="324"/>
      <c r="AA138" s="324"/>
      <c r="AC138" s="324"/>
      <c r="AD138" s="324"/>
      <c r="AE138" s="324"/>
      <c r="AG138" s="324"/>
      <c r="AI138" s="324"/>
      <c r="AK138" s="324"/>
      <c r="AM138" s="324"/>
      <c r="AO138" s="324"/>
      <c r="AQ138" s="324"/>
      <c r="AS138" s="324"/>
      <c r="AT138" s="324"/>
      <c r="AU138" s="324"/>
      <c r="AW138" s="324"/>
      <c r="AX138" s="324"/>
      <c r="AY138" s="324"/>
      <c r="BA138" s="324"/>
      <c r="BC138" s="324"/>
      <c r="BE138" s="324"/>
      <c r="BG138" s="324"/>
      <c r="BI138" s="324"/>
      <c r="BK138" s="324"/>
      <c r="BM138" s="324"/>
      <c r="BO138" s="324"/>
      <c r="BP138" s="325"/>
      <c r="BQ138" s="324"/>
      <c r="BS138" s="324"/>
      <c r="BU138" s="324"/>
      <c r="BV138" s="324"/>
      <c r="BW138" s="324"/>
      <c r="BY138" s="324"/>
      <c r="CA138" s="324"/>
      <c r="CC138" s="324"/>
      <c r="CE138" s="324"/>
      <c r="CG138" s="324"/>
      <c r="CI138" s="324"/>
      <c r="CJ138" s="324"/>
      <c r="CK138" s="324"/>
      <c r="CM138" s="324"/>
      <c r="CO138" s="324"/>
      <c r="CP138" s="324"/>
      <c r="CQ138" s="324"/>
      <c r="CS138" s="324"/>
      <c r="CU138" s="324"/>
      <c r="CW138" s="324"/>
      <c r="CX138" s="324"/>
      <c r="CY138" s="324"/>
      <c r="DA138" s="324"/>
      <c r="DB138" s="324"/>
      <c r="DC138" s="324"/>
      <c r="DE138" s="324"/>
      <c r="DG138" s="324"/>
      <c r="DI138" s="324"/>
      <c r="DK138" s="324"/>
      <c r="DM138" s="324"/>
      <c r="DO138" s="324"/>
      <c r="DQ138" s="324"/>
      <c r="DS138" s="324"/>
      <c r="DT138" s="324"/>
      <c r="DU138" s="324"/>
      <c r="DW138" s="324"/>
      <c r="DY138" s="324"/>
      <c r="EA138" s="324"/>
      <c r="EC138" s="324"/>
      <c r="ED138" s="324"/>
      <c r="EE138" s="324"/>
      <c r="EG138" s="324"/>
      <c r="EI138" s="324"/>
      <c r="EK138" s="324"/>
      <c r="EL138" s="324"/>
      <c r="EN138" s="324"/>
      <c r="EP138" s="324"/>
      <c r="ER138" s="324"/>
      <c r="ET138" s="324"/>
      <c r="EV138" s="324"/>
      <c r="EW138" s="381"/>
      <c r="EX138" s="324"/>
      <c r="EY138" s="324"/>
      <c r="EZ138" s="324"/>
      <c r="FA138" s="324"/>
    </row>
    <row r="139" spans="6:157" ht="45.6" customHeight="1">
      <c r="F139" s="324"/>
      <c r="N139" s="324"/>
      <c r="Q139" s="324"/>
      <c r="S139" s="324"/>
      <c r="U139" s="324"/>
      <c r="W139" s="324"/>
      <c r="Y139" s="324"/>
      <c r="AA139" s="324"/>
      <c r="AC139" s="324"/>
      <c r="AD139" s="324"/>
      <c r="AE139" s="324"/>
      <c r="AG139" s="324"/>
      <c r="AI139" s="324"/>
      <c r="AK139" s="324"/>
      <c r="AM139" s="324"/>
      <c r="AO139" s="324"/>
      <c r="AQ139" s="324"/>
      <c r="AS139" s="324"/>
      <c r="AT139" s="324"/>
      <c r="AU139" s="324"/>
      <c r="AW139" s="324"/>
      <c r="AX139" s="324"/>
      <c r="AY139" s="324"/>
      <c r="BA139" s="324"/>
      <c r="BC139" s="324"/>
      <c r="BE139" s="324"/>
      <c r="BG139" s="324"/>
      <c r="BI139" s="324"/>
      <c r="BK139" s="324"/>
      <c r="BM139" s="324"/>
      <c r="BO139" s="324"/>
      <c r="BP139" s="325"/>
      <c r="BQ139" s="324"/>
      <c r="BS139" s="324"/>
      <c r="BU139" s="324"/>
      <c r="BV139" s="324"/>
      <c r="BW139" s="324"/>
      <c r="BY139" s="324"/>
      <c r="CA139" s="324"/>
      <c r="CC139" s="324"/>
      <c r="CE139" s="324"/>
      <c r="CG139" s="324"/>
      <c r="CI139" s="324"/>
      <c r="CJ139" s="324"/>
      <c r="CK139" s="324"/>
      <c r="CM139" s="324"/>
      <c r="CO139" s="324"/>
      <c r="CP139" s="324"/>
      <c r="CQ139" s="324"/>
      <c r="CS139" s="324"/>
      <c r="CU139" s="324"/>
      <c r="CW139" s="324"/>
      <c r="CX139" s="324"/>
      <c r="CY139" s="324"/>
      <c r="DA139" s="324"/>
      <c r="DB139" s="324"/>
      <c r="DC139" s="324"/>
      <c r="DE139" s="324"/>
      <c r="DG139" s="324"/>
      <c r="DI139" s="324"/>
      <c r="DK139" s="324"/>
      <c r="DM139" s="324"/>
      <c r="DO139" s="324"/>
      <c r="DQ139" s="324"/>
      <c r="DS139" s="324"/>
      <c r="DT139" s="324"/>
      <c r="DU139" s="324"/>
      <c r="DW139" s="324"/>
      <c r="DY139" s="324"/>
      <c r="EA139" s="324"/>
      <c r="EC139" s="324"/>
      <c r="ED139" s="324"/>
      <c r="EE139" s="324"/>
      <c r="EG139" s="324"/>
      <c r="EI139" s="324"/>
      <c r="EK139" s="324"/>
      <c r="EL139" s="324"/>
      <c r="EN139" s="324"/>
      <c r="EP139" s="324"/>
      <c r="ER139" s="324"/>
      <c r="ET139" s="324"/>
      <c r="EV139" s="324"/>
      <c r="EW139" s="381"/>
      <c r="EX139" s="324"/>
      <c r="EY139" s="324"/>
      <c r="EZ139" s="324"/>
      <c r="FA139" s="324"/>
    </row>
    <row r="140" spans="6:157" ht="45.6" customHeight="1">
      <c r="F140" s="324"/>
      <c r="N140" s="324"/>
      <c r="Q140" s="324"/>
      <c r="S140" s="324"/>
      <c r="U140" s="324"/>
      <c r="W140" s="324"/>
      <c r="Y140" s="324"/>
      <c r="AA140" s="324"/>
      <c r="AC140" s="324"/>
      <c r="AD140" s="324"/>
      <c r="AE140" s="324"/>
      <c r="AG140" s="324"/>
      <c r="AI140" s="324"/>
      <c r="AK140" s="324"/>
      <c r="AM140" s="324"/>
      <c r="AO140" s="324"/>
      <c r="AQ140" s="324"/>
      <c r="AS140" s="324"/>
      <c r="AT140" s="324"/>
      <c r="AU140" s="324"/>
      <c r="AW140" s="324"/>
      <c r="AX140" s="324"/>
      <c r="AY140" s="324"/>
      <c r="BA140" s="324"/>
      <c r="BC140" s="324"/>
      <c r="BE140" s="324"/>
      <c r="BG140" s="324"/>
      <c r="BI140" s="324"/>
      <c r="BK140" s="324"/>
      <c r="BM140" s="324"/>
      <c r="BO140" s="324"/>
      <c r="BP140" s="325"/>
      <c r="BQ140" s="324"/>
      <c r="BS140" s="324"/>
      <c r="BU140" s="324"/>
      <c r="BV140" s="324"/>
      <c r="BW140" s="324"/>
      <c r="BY140" s="324"/>
      <c r="CA140" s="324"/>
      <c r="CC140" s="324"/>
      <c r="CE140" s="324"/>
      <c r="CG140" s="324"/>
      <c r="CI140" s="324"/>
      <c r="CJ140" s="324"/>
      <c r="CK140" s="324"/>
      <c r="CM140" s="324"/>
      <c r="CO140" s="324"/>
      <c r="CP140" s="324"/>
      <c r="CQ140" s="324"/>
      <c r="CS140" s="324"/>
      <c r="CU140" s="324"/>
      <c r="CW140" s="324"/>
      <c r="CX140" s="324"/>
      <c r="CY140" s="324"/>
      <c r="DA140" s="324"/>
      <c r="DB140" s="324"/>
      <c r="DC140" s="324"/>
      <c r="DE140" s="324"/>
      <c r="DG140" s="324"/>
      <c r="DI140" s="324"/>
      <c r="DK140" s="324"/>
      <c r="DM140" s="324"/>
      <c r="DO140" s="324"/>
      <c r="DQ140" s="324"/>
      <c r="DS140" s="324"/>
      <c r="DT140" s="324"/>
      <c r="DU140" s="324"/>
      <c r="DW140" s="324"/>
      <c r="DY140" s="324"/>
      <c r="EA140" s="324"/>
      <c r="EC140" s="324"/>
      <c r="ED140" s="324"/>
      <c r="EE140" s="324"/>
      <c r="EG140" s="324"/>
      <c r="EI140" s="324"/>
      <c r="EK140" s="324"/>
      <c r="EL140" s="324"/>
      <c r="EN140" s="324"/>
      <c r="EP140" s="324"/>
      <c r="ER140" s="324"/>
      <c r="ET140" s="324"/>
      <c r="EV140" s="324"/>
      <c r="EW140" s="381"/>
      <c r="EX140" s="324"/>
      <c r="EY140" s="324"/>
      <c r="EZ140" s="324"/>
      <c r="FA140" s="324"/>
    </row>
    <row r="141" spans="6:157" ht="45.6" customHeight="1">
      <c r="F141" s="324"/>
      <c r="N141" s="324"/>
      <c r="Q141" s="324"/>
      <c r="S141" s="324"/>
      <c r="U141" s="324"/>
      <c r="W141" s="324"/>
      <c r="Y141" s="324"/>
      <c r="AA141" s="324"/>
      <c r="AC141" s="324"/>
      <c r="AE141" s="324"/>
      <c r="AG141" s="324"/>
      <c r="AI141" s="324"/>
      <c r="AK141" s="324"/>
      <c r="AM141" s="324"/>
      <c r="AO141" s="324"/>
      <c r="AQ141" s="324"/>
      <c r="AS141" s="324"/>
      <c r="AT141" s="324"/>
      <c r="AU141" s="324"/>
      <c r="AW141" s="324"/>
      <c r="AY141" s="324"/>
      <c r="BA141" s="324"/>
      <c r="BC141" s="324"/>
      <c r="BE141" s="324"/>
      <c r="BG141" s="324"/>
      <c r="BI141" s="324"/>
      <c r="BK141" s="324"/>
      <c r="BM141" s="324"/>
      <c r="BO141" s="324"/>
      <c r="BQ141" s="324"/>
      <c r="BS141" s="324"/>
      <c r="BU141" s="324"/>
      <c r="BV141" s="324"/>
      <c r="BW141" s="324"/>
      <c r="BY141" s="324"/>
      <c r="CA141" s="324"/>
      <c r="CC141" s="324"/>
      <c r="CE141" s="324"/>
      <c r="CG141" s="324"/>
      <c r="CI141" s="324"/>
      <c r="CJ141" s="324"/>
      <c r="CK141" s="324"/>
      <c r="CM141" s="324"/>
      <c r="CO141" s="324"/>
      <c r="CQ141" s="324"/>
      <c r="CS141" s="324"/>
      <c r="CU141" s="324"/>
      <c r="CW141" s="324"/>
      <c r="CY141" s="324"/>
      <c r="DA141" s="324"/>
      <c r="DC141" s="324"/>
      <c r="DE141" s="324"/>
      <c r="DG141" s="324"/>
      <c r="DI141" s="324"/>
      <c r="DK141" s="324"/>
      <c r="DM141" s="324"/>
      <c r="DO141" s="324"/>
      <c r="DQ141" s="324"/>
      <c r="DS141" s="324"/>
      <c r="DT141" s="324"/>
      <c r="DU141" s="324"/>
      <c r="DW141" s="324"/>
      <c r="DY141" s="324"/>
      <c r="EA141" s="324"/>
      <c r="EC141" s="324"/>
      <c r="EE141" s="324"/>
      <c r="EG141" s="324"/>
      <c r="EI141" s="324"/>
      <c r="EK141" s="324"/>
      <c r="EL141" s="324"/>
      <c r="EN141" s="324"/>
      <c r="EP141" s="324"/>
      <c r="ER141" s="324"/>
      <c r="ET141" s="324"/>
      <c r="EV141" s="324"/>
      <c r="EW141" s="381"/>
      <c r="EX141" s="324"/>
      <c r="EY141" s="324"/>
      <c r="EZ141" s="368"/>
    </row>
    <row r="142" spans="6:157" ht="45.6" customHeight="1">
      <c r="F142" s="324"/>
      <c r="N142" s="324"/>
      <c r="Q142" s="324"/>
      <c r="S142" s="324"/>
      <c r="U142" s="324"/>
      <c r="W142" s="324"/>
      <c r="Y142" s="324"/>
      <c r="AA142" s="324"/>
      <c r="AC142" s="324"/>
      <c r="AE142" s="324"/>
      <c r="AG142" s="324"/>
      <c r="AI142" s="324"/>
      <c r="AK142" s="324"/>
      <c r="AM142" s="324"/>
      <c r="AO142" s="324"/>
      <c r="AQ142" s="324"/>
      <c r="AS142" s="324"/>
      <c r="AT142" s="324"/>
      <c r="AU142" s="324"/>
      <c r="AW142" s="324"/>
      <c r="AY142" s="324"/>
      <c r="BA142" s="324"/>
      <c r="BC142" s="324"/>
      <c r="BE142" s="324"/>
      <c r="BG142" s="324"/>
      <c r="BI142" s="324"/>
      <c r="BK142" s="324"/>
      <c r="BM142" s="324"/>
      <c r="BO142" s="324"/>
      <c r="BQ142" s="324"/>
      <c r="BS142" s="324"/>
      <c r="BU142" s="324"/>
      <c r="BV142" s="324"/>
      <c r="BW142" s="324"/>
      <c r="BY142" s="324"/>
      <c r="CA142" s="324"/>
      <c r="CC142" s="324"/>
      <c r="CE142" s="324"/>
      <c r="CG142" s="324"/>
      <c r="CI142" s="324"/>
      <c r="CJ142" s="324"/>
      <c r="CK142" s="324"/>
      <c r="CM142" s="324"/>
      <c r="CO142" s="324"/>
      <c r="CQ142" s="324"/>
      <c r="CS142" s="324"/>
      <c r="CU142" s="324"/>
      <c r="CW142" s="324"/>
      <c r="CY142" s="324"/>
      <c r="DA142" s="324"/>
      <c r="DC142" s="324"/>
      <c r="DE142" s="324"/>
      <c r="DG142" s="324"/>
      <c r="DI142" s="324"/>
      <c r="DK142" s="324"/>
      <c r="DM142" s="324"/>
      <c r="DO142" s="324"/>
      <c r="DQ142" s="324"/>
      <c r="DS142" s="324"/>
      <c r="DT142" s="324"/>
      <c r="DU142" s="324"/>
      <c r="DW142" s="324"/>
      <c r="DY142" s="324"/>
      <c r="EA142" s="324"/>
      <c r="EC142" s="324"/>
      <c r="EE142" s="324"/>
      <c r="EG142" s="324"/>
      <c r="EI142" s="324"/>
      <c r="EK142" s="324"/>
      <c r="EL142" s="324"/>
      <c r="EN142" s="324"/>
      <c r="EP142" s="324"/>
      <c r="ER142" s="324"/>
      <c r="ET142" s="324"/>
      <c r="EV142" s="324"/>
      <c r="EW142" s="381"/>
      <c r="EX142" s="324"/>
      <c r="EY142" s="324"/>
      <c r="EZ142" s="368"/>
    </row>
    <row r="143" spans="6:157" ht="45.6" customHeight="1">
      <c r="F143" s="324"/>
      <c r="N143" s="324"/>
      <c r="Q143" s="324"/>
      <c r="S143" s="324"/>
      <c r="U143" s="324"/>
      <c r="W143" s="324"/>
      <c r="Y143" s="324"/>
      <c r="AA143" s="324"/>
      <c r="AC143" s="324"/>
      <c r="AE143" s="324"/>
      <c r="AG143" s="324"/>
      <c r="AI143" s="324"/>
      <c r="AK143" s="324"/>
      <c r="AM143" s="324"/>
      <c r="AO143" s="324"/>
      <c r="AQ143" s="324"/>
      <c r="AS143" s="324"/>
      <c r="AT143" s="324"/>
      <c r="AU143" s="324"/>
      <c r="AW143" s="324"/>
      <c r="AY143" s="324"/>
      <c r="BA143" s="324"/>
      <c r="BC143" s="324"/>
      <c r="BE143" s="324"/>
      <c r="BG143" s="324"/>
      <c r="BI143" s="324"/>
      <c r="BK143" s="324"/>
      <c r="BM143" s="324"/>
      <c r="BO143" s="324"/>
      <c r="BQ143" s="324"/>
      <c r="BS143" s="324"/>
      <c r="BU143" s="324"/>
      <c r="BV143" s="324"/>
      <c r="BW143" s="324"/>
      <c r="BY143" s="324"/>
      <c r="CA143" s="324"/>
      <c r="CC143" s="324"/>
      <c r="CE143" s="324"/>
      <c r="CG143" s="324"/>
      <c r="CI143" s="324"/>
      <c r="CJ143" s="324"/>
      <c r="CK143" s="324"/>
      <c r="CM143" s="324"/>
      <c r="CO143" s="324"/>
      <c r="CQ143" s="324"/>
      <c r="CS143" s="324"/>
      <c r="CU143" s="324"/>
      <c r="CW143" s="324"/>
      <c r="CY143" s="324"/>
      <c r="DA143" s="324"/>
      <c r="DC143" s="324"/>
      <c r="DE143" s="324"/>
      <c r="DG143" s="324"/>
      <c r="DI143" s="324"/>
      <c r="DK143" s="324"/>
      <c r="DM143" s="324"/>
      <c r="DO143" s="324"/>
      <c r="DQ143" s="324"/>
      <c r="DS143" s="324"/>
      <c r="DT143" s="324"/>
      <c r="DU143" s="324"/>
      <c r="DW143" s="324"/>
      <c r="DY143" s="324"/>
      <c r="EA143" s="324"/>
      <c r="EC143" s="324"/>
      <c r="EE143" s="324"/>
      <c r="EG143" s="324"/>
      <c r="EI143" s="324"/>
      <c r="EK143" s="324"/>
      <c r="EL143" s="324"/>
      <c r="EN143" s="324"/>
      <c r="EP143" s="324"/>
      <c r="ER143" s="324"/>
      <c r="ET143" s="324"/>
      <c r="EV143" s="324"/>
      <c r="EW143" s="381"/>
      <c r="EX143" s="324"/>
      <c r="EY143" s="324"/>
      <c r="EZ143" s="368"/>
    </row>
    <row r="144" spans="6:157" ht="45.6" customHeight="1">
      <c r="F144" s="324"/>
      <c r="N144" s="324"/>
      <c r="Q144" s="324"/>
      <c r="S144" s="324"/>
      <c r="U144" s="324"/>
      <c r="W144" s="324"/>
      <c r="Y144" s="324"/>
      <c r="AA144" s="324"/>
      <c r="AC144" s="324"/>
      <c r="AE144" s="324"/>
      <c r="AG144" s="324"/>
      <c r="AI144" s="324"/>
      <c r="AK144" s="324"/>
      <c r="AM144" s="324"/>
      <c r="AO144" s="324"/>
      <c r="AQ144" s="324"/>
      <c r="AS144" s="324"/>
      <c r="AT144" s="324"/>
      <c r="AU144" s="324"/>
      <c r="AW144" s="324"/>
      <c r="AY144" s="324"/>
      <c r="BA144" s="324"/>
      <c r="BC144" s="324"/>
      <c r="BE144" s="324"/>
      <c r="BG144" s="324"/>
      <c r="BI144" s="324"/>
      <c r="BK144" s="324"/>
      <c r="BM144" s="324"/>
      <c r="BO144" s="324"/>
      <c r="BQ144" s="324"/>
      <c r="BS144" s="324"/>
      <c r="BU144" s="324"/>
      <c r="BV144" s="324"/>
      <c r="BW144" s="324"/>
      <c r="BY144" s="324"/>
      <c r="CA144" s="324"/>
      <c r="CC144" s="324"/>
      <c r="CE144" s="324"/>
      <c r="CG144" s="324"/>
      <c r="CI144" s="324"/>
      <c r="CJ144" s="324"/>
      <c r="CK144" s="324"/>
      <c r="CM144" s="324"/>
      <c r="CO144" s="324"/>
      <c r="CQ144" s="324"/>
      <c r="CS144" s="324"/>
      <c r="CU144" s="324"/>
      <c r="CW144" s="324"/>
      <c r="CY144" s="324"/>
      <c r="DA144" s="324"/>
      <c r="DC144" s="324"/>
      <c r="DE144" s="324"/>
      <c r="DG144" s="324"/>
      <c r="DI144" s="324"/>
      <c r="DK144" s="324"/>
      <c r="DM144" s="324"/>
      <c r="DO144" s="324"/>
      <c r="DQ144" s="324"/>
      <c r="DS144" s="324"/>
      <c r="DT144" s="324"/>
      <c r="DU144" s="324"/>
      <c r="DW144" s="324"/>
      <c r="DY144" s="324"/>
      <c r="EA144" s="324"/>
      <c r="EC144" s="324"/>
      <c r="EE144" s="324"/>
      <c r="EG144" s="324"/>
      <c r="EI144" s="324"/>
      <c r="EK144" s="324"/>
      <c r="EL144" s="324"/>
      <c r="EN144" s="324"/>
      <c r="EP144" s="324"/>
      <c r="ER144" s="324"/>
      <c r="ET144" s="324"/>
      <c r="EV144" s="324"/>
      <c r="EW144" s="381"/>
      <c r="EX144" s="324"/>
      <c r="EY144" s="324"/>
      <c r="EZ144" s="368"/>
    </row>
    <row r="145" spans="6:156" ht="45.6" customHeight="1">
      <c r="F145" s="324"/>
      <c r="N145" s="324"/>
      <c r="Q145" s="324"/>
      <c r="S145" s="324"/>
      <c r="U145" s="324"/>
      <c r="W145" s="324"/>
      <c r="Y145" s="324"/>
      <c r="AA145" s="324"/>
      <c r="AC145" s="324"/>
      <c r="AE145" s="324"/>
      <c r="AG145" s="324"/>
      <c r="AI145" s="324"/>
      <c r="AK145" s="324"/>
      <c r="AM145" s="324"/>
      <c r="AO145" s="324"/>
      <c r="AQ145" s="324"/>
      <c r="AS145" s="324"/>
      <c r="AT145" s="324"/>
      <c r="AU145" s="324"/>
      <c r="AW145" s="324"/>
      <c r="AY145" s="324"/>
      <c r="BA145" s="324"/>
      <c r="BC145" s="324"/>
      <c r="BE145" s="324"/>
      <c r="BG145" s="324"/>
      <c r="BI145" s="324"/>
      <c r="BK145" s="324"/>
      <c r="BM145" s="324"/>
      <c r="BO145" s="324"/>
      <c r="BQ145" s="324"/>
      <c r="BS145" s="324"/>
      <c r="BU145" s="324"/>
      <c r="BV145" s="324"/>
      <c r="BW145" s="324"/>
      <c r="BY145" s="324"/>
      <c r="CA145" s="324"/>
      <c r="CC145" s="324"/>
      <c r="CE145" s="324"/>
      <c r="CG145" s="324"/>
      <c r="CI145" s="324"/>
      <c r="CJ145" s="324"/>
      <c r="CK145" s="324"/>
      <c r="CM145" s="324"/>
      <c r="CO145" s="324"/>
      <c r="CQ145" s="324"/>
      <c r="CS145" s="324"/>
      <c r="CU145" s="324"/>
      <c r="CW145" s="324"/>
      <c r="CY145" s="324"/>
      <c r="DA145" s="324"/>
      <c r="DC145" s="324"/>
      <c r="DE145" s="324"/>
      <c r="DG145" s="324"/>
      <c r="DI145" s="324"/>
      <c r="DK145" s="324"/>
      <c r="DM145" s="324"/>
      <c r="DO145" s="324"/>
      <c r="DQ145" s="324"/>
      <c r="DS145" s="324"/>
      <c r="DT145" s="324"/>
      <c r="DU145" s="324"/>
      <c r="DW145" s="324"/>
      <c r="DY145" s="324"/>
      <c r="EA145" s="324"/>
      <c r="EC145" s="324"/>
      <c r="EE145" s="324"/>
      <c r="EG145" s="324"/>
      <c r="EI145" s="324"/>
      <c r="EK145" s="324"/>
      <c r="EL145" s="324"/>
      <c r="EN145" s="324"/>
      <c r="EP145" s="324"/>
      <c r="ER145" s="324"/>
      <c r="ET145" s="324"/>
      <c r="EV145" s="324"/>
      <c r="EW145" s="381"/>
      <c r="EX145" s="324"/>
      <c r="EY145" s="324"/>
      <c r="EZ145" s="368"/>
    </row>
    <row r="146" spans="6:156" ht="45.6" customHeight="1">
      <c r="F146" s="324"/>
      <c r="N146" s="324"/>
      <c r="Q146" s="324"/>
      <c r="S146" s="324"/>
      <c r="U146" s="324"/>
      <c r="W146" s="324"/>
      <c r="Y146" s="324"/>
      <c r="AA146" s="324"/>
      <c r="AC146" s="324"/>
      <c r="AE146" s="324"/>
      <c r="AG146" s="324"/>
      <c r="AI146" s="324"/>
      <c r="AK146" s="324"/>
      <c r="AM146" s="324"/>
      <c r="AO146" s="324"/>
      <c r="AQ146" s="324"/>
      <c r="AS146" s="324"/>
      <c r="AT146" s="324"/>
      <c r="AU146" s="324"/>
      <c r="AW146" s="324"/>
      <c r="AY146" s="324"/>
      <c r="BA146" s="324"/>
      <c r="BC146" s="324"/>
      <c r="BE146" s="324"/>
      <c r="BG146" s="324"/>
      <c r="BI146" s="324"/>
      <c r="BK146" s="324"/>
      <c r="BM146" s="324"/>
      <c r="BO146" s="324"/>
      <c r="BQ146" s="324"/>
      <c r="BS146" s="324"/>
      <c r="BU146" s="324"/>
      <c r="BV146" s="324"/>
      <c r="BW146" s="324"/>
      <c r="BY146" s="324"/>
      <c r="CA146" s="324"/>
      <c r="CC146" s="324"/>
      <c r="CE146" s="324"/>
      <c r="CG146" s="324"/>
      <c r="CI146" s="324"/>
      <c r="CJ146" s="324"/>
      <c r="CK146" s="324"/>
      <c r="CM146" s="324"/>
      <c r="CO146" s="324"/>
      <c r="CQ146" s="324"/>
      <c r="CS146" s="324"/>
      <c r="CU146" s="324"/>
      <c r="CW146" s="324"/>
      <c r="CY146" s="324"/>
      <c r="DA146" s="324"/>
      <c r="DC146" s="324"/>
      <c r="DE146" s="324"/>
      <c r="DG146" s="324"/>
      <c r="DI146" s="324"/>
      <c r="DK146" s="324"/>
      <c r="DM146" s="324"/>
      <c r="DO146" s="324"/>
      <c r="DQ146" s="324"/>
      <c r="DS146" s="324"/>
      <c r="DT146" s="324"/>
      <c r="DU146" s="324"/>
      <c r="DW146" s="324"/>
      <c r="DY146" s="324"/>
      <c r="EA146" s="324"/>
      <c r="EC146" s="324"/>
      <c r="EE146" s="324"/>
      <c r="EG146" s="324"/>
      <c r="EI146" s="324"/>
      <c r="EK146" s="324"/>
      <c r="EL146" s="324"/>
      <c r="EN146" s="324"/>
      <c r="EP146" s="324"/>
      <c r="ER146" s="324"/>
      <c r="ET146" s="324"/>
      <c r="EV146" s="324"/>
      <c r="EW146" s="381"/>
      <c r="EX146" s="324"/>
      <c r="EY146" s="324"/>
      <c r="EZ146" s="368"/>
    </row>
    <row r="147" spans="6:156" ht="45.6" customHeight="1">
      <c r="F147" s="324"/>
      <c r="N147" s="324"/>
      <c r="Q147" s="324"/>
      <c r="S147" s="324"/>
      <c r="U147" s="324"/>
      <c r="W147" s="324"/>
      <c r="Y147" s="324"/>
      <c r="AA147" s="324"/>
      <c r="AC147" s="324"/>
      <c r="AE147" s="324"/>
      <c r="AG147" s="324"/>
      <c r="AI147" s="324"/>
      <c r="AK147" s="324"/>
      <c r="AM147" s="324"/>
      <c r="AO147" s="324"/>
      <c r="AQ147" s="324"/>
      <c r="AS147" s="324"/>
      <c r="AT147" s="324"/>
      <c r="AU147" s="324"/>
      <c r="AW147" s="324"/>
      <c r="AY147" s="324"/>
      <c r="BA147" s="324"/>
      <c r="BC147" s="324"/>
      <c r="BE147" s="324"/>
      <c r="BG147" s="324"/>
      <c r="BI147" s="324"/>
      <c r="BK147" s="324"/>
      <c r="BM147" s="324"/>
      <c r="BO147" s="324"/>
      <c r="BQ147" s="324"/>
      <c r="BS147" s="324"/>
      <c r="BU147" s="324"/>
      <c r="BV147" s="324"/>
      <c r="BW147" s="324"/>
      <c r="BY147" s="324"/>
      <c r="CA147" s="324"/>
      <c r="CC147" s="324"/>
      <c r="CE147" s="324"/>
      <c r="CG147" s="324"/>
      <c r="CI147" s="324"/>
      <c r="CJ147" s="324"/>
      <c r="CK147" s="324"/>
      <c r="CM147" s="324"/>
      <c r="CO147" s="324"/>
      <c r="CQ147" s="324"/>
      <c r="CS147" s="324"/>
      <c r="CU147" s="324"/>
      <c r="CW147" s="324"/>
      <c r="CY147" s="324"/>
      <c r="DA147" s="324"/>
      <c r="DC147" s="324"/>
      <c r="DE147" s="324"/>
      <c r="DG147" s="324"/>
      <c r="DI147" s="324"/>
      <c r="DK147" s="324"/>
      <c r="DM147" s="324"/>
      <c r="DO147" s="324"/>
      <c r="DQ147" s="324"/>
      <c r="DS147" s="324"/>
      <c r="DT147" s="324"/>
      <c r="DU147" s="324"/>
      <c r="DW147" s="324"/>
      <c r="DY147" s="324"/>
      <c r="EA147" s="324"/>
      <c r="EC147" s="324"/>
      <c r="EE147" s="324"/>
      <c r="EG147" s="324"/>
      <c r="EI147" s="324"/>
      <c r="EK147" s="324"/>
      <c r="EL147" s="324"/>
      <c r="EN147" s="324"/>
      <c r="EP147" s="324"/>
      <c r="ER147" s="324"/>
      <c r="ET147" s="324"/>
      <c r="EV147" s="324"/>
      <c r="EW147" s="381"/>
      <c r="EX147" s="324"/>
      <c r="EY147" s="324"/>
      <c r="EZ147" s="368"/>
    </row>
    <row r="148" spans="6:156" ht="45.6" customHeight="1">
      <c r="F148" s="324"/>
      <c r="N148" s="324"/>
      <c r="Q148" s="324"/>
      <c r="S148" s="324"/>
      <c r="U148" s="324"/>
      <c r="W148" s="324"/>
      <c r="Y148" s="324"/>
      <c r="AA148" s="324"/>
      <c r="AC148" s="324"/>
      <c r="AE148" s="324"/>
      <c r="AG148" s="324"/>
      <c r="AI148" s="324"/>
      <c r="AK148" s="324"/>
      <c r="AM148" s="324"/>
      <c r="AO148" s="324"/>
      <c r="AQ148" s="324"/>
      <c r="AS148" s="324"/>
      <c r="AT148" s="324"/>
      <c r="AU148" s="324"/>
      <c r="AW148" s="324"/>
      <c r="AY148" s="324"/>
      <c r="BA148" s="324"/>
      <c r="BC148" s="324"/>
      <c r="BE148" s="324"/>
      <c r="BG148" s="324"/>
      <c r="BI148" s="324"/>
      <c r="BK148" s="324"/>
      <c r="BM148" s="324"/>
      <c r="BO148" s="324"/>
      <c r="BQ148" s="324"/>
      <c r="BS148" s="324"/>
      <c r="BU148" s="324"/>
      <c r="BV148" s="324"/>
      <c r="BW148" s="324"/>
      <c r="BY148" s="324"/>
      <c r="CA148" s="324"/>
      <c r="CC148" s="324"/>
      <c r="CE148" s="324"/>
      <c r="CG148" s="324"/>
      <c r="CI148" s="324"/>
      <c r="CJ148" s="324"/>
      <c r="CK148" s="324"/>
      <c r="CM148" s="324"/>
      <c r="CO148" s="324"/>
      <c r="CQ148" s="324"/>
      <c r="CS148" s="324"/>
      <c r="CU148" s="324"/>
      <c r="CW148" s="324"/>
      <c r="CY148" s="324"/>
      <c r="DA148" s="324"/>
      <c r="DC148" s="324"/>
      <c r="DE148" s="324"/>
      <c r="DG148" s="324"/>
      <c r="DI148" s="324"/>
      <c r="DK148" s="324"/>
      <c r="DM148" s="324"/>
      <c r="DO148" s="324"/>
      <c r="DQ148" s="324"/>
      <c r="DS148" s="324"/>
      <c r="DT148" s="324"/>
      <c r="DU148" s="324"/>
      <c r="DW148" s="324"/>
      <c r="DY148" s="324"/>
      <c r="EA148" s="324"/>
      <c r="EC148" s="324"/>
      <c r="EE148" s="324"/>
      <c r="EG148" s="324"/>
      <c r="EI148" s="324"/>
      <c r="EK148" s="324"/>
      <c r="EL148" s="324"/>
      <c r="EN148" s="324"/>
      <c r="EP148" s="324"/>
      <c r="ER148" s="324"/>
      <c r="ET148" s="324"/>
      <c r="EV148" s="324"/>
      <c r="EW148" s="381"/>
      <c r="EX148" s="324"/>
      <c r="EY148" s="324"/>
      <c r="EZ148" s="368"/>
    </row>
    <row r="149" spans="6:156" ht="45.6" customHeight="1">
      <c r="F149" s="324"/>
      <c r="N149" s="324"/>
      <c r="Q149" s="324"/>
      <c r="S149" s="324"/>
      <c r="U149" s="324"/>
      <c r="W149" s="324"/>
      <c r="Y149" s="324"/>
      <c r="AA149" s="324"/>
      <c r="AC149" s="324"/>
      <c r="AE149" s="324"/>
      <c r="AG149" s="324"/>
      <c r="AI149" s="324"/>
      <c r="AK149" s="324"/>
      <c r="AM149" s="324"/>
      <c r="AO149" s="324"/>
      <c r="AQ149" s="324"/>
      <c r="AS149" s="324"/>
      <c r="AT149" s="324"/>
      <c r="AU149" s="324"/>
      <c r="AW149" s="324"/>
      <c r="AY149" s="324"/>
      <c r="BA149" s="324"/>
      <c r="BC149" s="324"/>
      <c r="BE149" s="324"/>
      <c r="BG149" s="324"/>
      <c r="BI149" s="324"/>
      <c r="BK149" s="324"/>
      <c r="BM149" s="324"/>
      <c r="BO149" s="324"/>
      <c r="BQ149" s="324"/>
      <c r="BS149" s="324"/>
      <c r="BU149" s="324"/>
      <c r="BV149" s="324"/>
      <c r="BW149" s="324"/>
      <c r="BY149" s="324"/>
      <c r="CA149" s="324"/>
      <c r="CC149" s="324"/>
      <c r="CE149" s="324"/>
      <c r="CG149" s="324"/>
      <c r="CI149" s="324"/>
      <c r="CJ149" s="324"/>
      <c r="CK149" s="324"/>
      <c r="CM149" s="324"/>
      <c r="CO149" s="324"/>
      <c r="CQ149" s="324"/>
      <c r="CS149" s="324"/>
      <c r="CU149" s="324"/>
      <c r="CW149" s="324"/>
      <c r="CY149" s="324"/>
      <c r="DA149" s="324"/>
      <c r="DC149" s="324"/>
      <c r="DE149" s="324"/>
      <c r="DG149" s="324"/>
      <c r="DI149" s="324"/>
      <c r="DK149" s="324"/>
      <c r="DM149" s="324"/>
      <c r="DO149" s="324"/>
      <c r="DQ149" s="324"/>
      <c r="DS149" s="324"/>
      <c r="DT149" s="324"/>
      <c r="DU149" s="324"/>
      <c r="DW149" s="324"/>
      <c r="DY149" s="324"/>
      <c r="EA149" s="324"/>
      <c r="EC149" s="324"/>
      <c r="EE149" s="324"/>
      <c r="EG149" s="324"/>
      <c r="EI149" s="324"/>
      <c r="EK149" s="324"/>
      <c r="EL149" s="324"/>
      <c r="EN149" s="324"/>
      <c r="EP149" s="324"/>
      <c r="ER149" s="324"/>
      <c r="ET149" s="324"/>
      <c r="EV149" s="324"/>
      <c r="EW149" s="381"/>
      <c r="EX149" s="324"/>
      <c r="EY149" s="324"/>
      <c r="EZ149" s="368"/>
    </row>
    <row r="150" spans="6:156" ht="45.6" customHeight="1">
      <c r="F150" s="324"/>
      <c r="N150" s="324"/>
      <c r="Q150" s="324"/>
      <c r="S150" s="324"/>
      <c r="U150" s="324"/>
      <c r="W150" s="324"/>
      <c r="Y150" s="324"/>
      <c r="AA150" s="324"/>
      <c r="AC150" s="324"/>
      <c r="AE150" s="324"/>
      <c r="AG150" s="324"/>
      <c r="AI150" s="324"/>
      <c r="AK150" s="324"/>
      <c r="AM150" s="324"/>
      <c r="AO150" s="324"/>
      <c r="AQ150" s="324"/>
      <c r="AS150" s="324"/>
      <c r="AT150" s="324"/>
      <c r="AU150" s="324"/>
      <c r="AW150" s="324"/>
      <c r="AY150" s="324"/>
      <c r="BA150" s="324"/>
      <c r="BC150" s="324"/>
      <c r="BE150" s="324"/>
      <c r="BG150" s="324"/>
      <c r="BI150" s="324"/>
      <c r="BK150" s="324"/>
      <c r="BM150" s="324"/>
      <c r="BO150" s="324"/>
      <c r="BQ150" s="324"/>
      <c r="BS150" s="324"/>
      <c r="BU150" s="324"/>
      <c r="BV150" s="324"/>
      <c r="BW150" s="324"/>
      <c r="BY150" s="324"/>
      <c r="CA150" s="324"/>
      <c r="CC150" s="324"/>
      <c r="CE150" s="324"/>
      <c r="CG150" s="324"/>
      <c r="CI150" s="324"/>
      <c r="CJ150" s="324"/>
      <c r="CK150" s="324"/>
      <c r="CM150" s="324"/>
      <c r="CO150" s="324"/>
      <c r="CQ150" s="324"/>
      <c r="CS150" s="324"/>
      <c r="CU150" s="324"/>
      <c r="CW150" s="324"/>
      <c r="CY150" s="324"/>
      <c r="DA150" s="324"/>
      <c r="DC150" s="324"/>
      <c r="DE150" s="324"/>
      <c r="DG150" s="324"/>
      <c r="DI150" s="324"/>
      <c r="DK150" s="324"/>
      <c r="DM150" s="324"/>
      <c r="DO150" s="324"/>
      <c r="DQ150" s="324"/>
      <c r="DS150" s="324"/>
      <c r="DT150" s="324"/>
      <c r="DU150" s="324"/>
      <c r="DW150" s="324"/>
      <c r="DY150" s="324"/>
      <c r="EA150" s="324"/>
      <c r="EC150" s="324"/>
      <c r="EE150" s="324"/>
      <c r="EG150" s="324"/>
      <c r="EI150" s="324"/>
      <c r="EK150" s="324"/>
      <c r="EL150" s="324"/>
      <c r="EN150" s="324"/>
      <c r="EP150" s="324"/>
      <c r="ER150" s="324"/>
      <c r="ET150" s="324"/>
      <c r="EV150" s="324"/>
      <c r="EW150" s="381"/>
      <c r="EX150" s="324"/>
      <c r="EY150" s="324"/>
      <c r="EZ150" s="368"/>
    </row>
    <row r="151" spans="6:156" ht="45.6" customHeight="1">
      <c r="F151" s="324"/>
      <c r="N151" s="324"/>
      <c r="Q151" s="324"/>
      <c r="S151" s="324"/>
      <c r="U151" s="324"/>
      <c r="W151" s="324"/>
      <c r="Y151" s="324"/>
      <c r="AA151" s="324"/>
      <c r="AC151" s="324"/>
      <c r="AE151" s="324"/>
      <c r="AG151" s="324"/>
      <c r="AI151" s="324"/>
      <c r="AK151" s="324"/>
      <c r="AM151" s="324"/>
      <c r="AO151" s="324"/>
      <c r="AQ151" s="324"/>
      <c r="AS151" s="324"/>
      <c r="AT151" s="324"/>
      <c r="AU151" s="324"/>
      <c r="AW151" s="324"/>
      <c r="AY151" s="324"/>
      <c r="BA151" s="324"/>
      <c r="BC151" s="324"/>
      <c r="BE151" s="324"/>
      <c r="BG151" s="324"/>
      <c r="BI151" s="324"/>
      <c r="BK151" s="324"/>
      <c r="BM151" s="324"/>
      <c r="BO151" s="324"/>
      <c r="BQ151" s="324"/>
      <c r="BS151" s="324"/>
      <c r="BU151" s="324"/>
      <c r="BV151" s="324"/>
      <c r="BW151" s="324"/>
      <c r="BY151" s="324"/>
      <c r="CA151" s="324"/>
      <c r="CC151" s="324"/>
      <c r="CE151" s="324"/>
      <c r="CG151" s="324"/>
      <c r="CI151" s="324"/>
      <c r="CJ151" s="324"/>
      <c r="CK151" s="324"/>
      <c r="CM151" s="324"/>
      <c r="CO151" s="324"/>
      <c r="CQ151" s="324"/>
      <c r="CS151" s="324"/>
      <c r="CU151" s="324"/>
      <c r="CW151" s="324"/>
      <c r="CY151" s="324"/>
      <c r="DA151" s="324"/>
      <c r="DC151" s="324"/>
      <c r="DE151" s="324"/>
      <c r="DG151" s="324"/>
      <c r="DI151" s="324"/>
      <c r="DK151" s="324"/>
      <c r="DM151" s="324"/>
      <c r="DO151" s="324"/>
      <c r="DQ151" s="324"/>
      <c r="DS151" s="324"/>
      <c r="DT151" s="324"/>
      <c r="DU151" s="324"/>
      <c r="DW151" s="324"/>
      <c r="DY151" s="324"/>
      <c r="EA151" s="324"/>
      <c r="EC151" s="324"/>
      <c r="EE151" s="324"/>
      <c r="EG151" s="324"/>
      <c r="EI151" s="324"/>
      <c r="EK151" s="324"/>
      <c r="EL151" s="324"/>
      <c r="EN151" s="324"/>
      <c r="EP151" s="324"/>
      <c r="ER151" s="324"/>
      <c r="ET151" s="324"/>
      <c r="EV151" s="324"/>
      <c r="EW151" s="381"/>
      <c r="EX151" s="324"/>
      <c r="EY151" s="324"/>
      <c r="EZ151" s="368"/>
    </row>
    <row r="152" spans="6:156" ht="45.6" customHeight="1">
      <c r="F152" s="324"/>
      <c r="N152" s="324"/>
      <c r="Q152" s="324"/>
      <c r="S152" s="324"/>
      <c r="U152" s="324"/>
      <c r="W152" s="324"/>
      <c r="Y152" s="324"/>
      <c r="AA152" s="324"/>
      <c r="AC152" s="324"/>
      <c r="AE152" s="324"/>
      <c r="AG152" s="324"/>
      <c r="AI152" s="324"/>
      <c r="AK152" s="324"/>
      <c r="AM152" s="324"/>
      <c r="AO152" s="324"/>
      <c r="AQ152" s="324"/>
      <c r="AS152" s="324"/>
      <c r="AT152" s="324"/>
      <c r="AU152" s="324"/>
      <c r="AW152" s="324"/>
      <c r="AY152" s="324"/>
      <c r="BA152" s="324"/>
      <c r="BC152" s="324"/>
      <c r="BE152" s="324"/>
      <c r="BG152" s="324"/>
      <c r="BI152" s="324"/>
      <c r="BK152" s="324"/>
      <c r="BM152" s="324"/>
      <c r="BO152" s="324"/>
      <c r="BQ152" s="324"/>
      <c r="BS152" s="324"/>
      <c r="BU152" s="324"/>
      <c r="BV152" s="324"/>
      <c r="BW152" s="324"/>
      <c r="BY152" s="324"/>
      <c r="CA152" s="324"/>
      <c r="CC152" s="324"/>
      <c r="CE152" s="324"/>
      <c r="CG152" s="324"/>
      <c r="CI152" s="324"/>
      <c r="CJ152" s="324"/>
      <c r="CK152" s="324"/>
      <c r="CM152" s="324"/>
      <c r="CO152" s="324"/>
      <c r="CQ152" s="324"/>
      <c r="CS152" s="324"/>
      <c r="CU152" s="324"/>
      <c r="CW152" s="324"/>
      <c r="CY152" s="324"/>
      <c r="DA152" s="324"/>
      <c r="DC152" s="324"/>
      <c r="DE152" s="324"/>
      <c r="DG152" s="324"/>
      <c r="DI152" s="324"/>
      <c r="DK152" s="324"/>
      <c r="DM152" s="324"/>
      <c r="DO152" s="324"/>
      <c r="DQ152" s="324"/>
      <c r="DS152" s="324"/>
      <c r="DT152" s="324"/>
      <c r="DU152" s="324"/>
      <c r="DW152" s="324"/>
      <c r="DY152" s="324"/>
      <c r="EA152" s="324"/>
      <c r="EC152" s="324"/>
      <c r="EE152" s="324"/>
      <c r="EG152" s="324"/>
      <c r="EI152" s="324"/>
      <c r="EK152" s="324"/>
      <c r="EL152" s="324"/>
      <c r="EN152" s="324"/>
      <c r="EP152" s="324"/>
      <c r="ER152" s="324"/>
      <c r="ET152" s="324"/>
      <c r="EV152" s="324"/>
      <c r="EW152" s="381"/>
      <c r="EX152" s="324"/>
      <c r="EY152" s="324"/>
      <c r="EZ152" s="368"/>
    </row>
    <row r="153" spans="6:156" ht="45.6" customHeight="1">
      <c r="F153" s="324"/>
      <c r="N153" s="324"/>
      <c r="Q153" s="324"/>
      <c r="S153" s="324"/>
      <c r="U153" s="324"/>
      <c r="W153" s="324"/>
      <c r="Y153" s="324"/>
      <c r="AA153" s="324"/>
      <c r="AC153" s="324"/>
      <c r="AE153" s="324"/>
      <c r="AG153" s="324"/>
      <c r="AI153" s="324"/>
      <c r="AK153" s="324"/>
      <c r="AM153" s="324"/>
      <c r="AO153" s="324"/>
      <c r="AQ153" s="324"/>
      <c r="AS153" s="324"/>
      <c r="AT153" s="324"/>
      <c r="AU153" s="324"/>
      <c r="AW153" s="324"/>
      <c r="AY153" s="324"/>
      <c r="BA153" s="324"/>
      <c r="BC153" s="324"/>
      <c r="BE153" s="324"/>
      <c r="BG153" s="324"/>
      <c r="BI153" s="324"/>
      <c r="BK153" s="324"/>
      <c r="BM153" s="324"/>
      <c r="BO153" s="324"/>
      <c r="BQ153" s="324"/>
      <c r="BS153" s="324"/>
      <c r="BU153" s="324"/>
      <c r="BV153" s="324"/>
      <c r="BW153" s="324"/>
      <c r="BY153" s="324"/>
      <c r="CA153" s="324"/>
      <c r="CC153" s="324"/>
      <c r="CE153" s="324"/>
      <c r="CG153" s="324"/>
      <c r="CI153" s="324"/>
      <c r="CJ153" s="324"/>
      <c r="CK153" s="324"/>
      <c r="CM153" s="324"/>
      <c r="CO153" s="324"/>
      <c r="CQ153" s="324"/>
      <c r="CS153" s="324"/>
      <c r="CU153" s="324"/>
      <c r="CW153" s="324"/>
      <c r="CY153" s="324"/>
      <c r="DA153" s="324"/>
      <c r="DC153" s="324"/>
      <c r="DE153" s="324"/>
      <c r="DG153" s="324"/>
      <c r="DI153" s="324"/>
      <c r="DK153" s="324"/>
      <c r="DM153" s="324"/>
      <c r="DO153" s="324"/>
      <c r="DQ153" s="324"/>
      <c r="DS153" s="324"/>
      <c r="DT153" s="324"/>
      <c r="DU153" s="324"/>
      <c r="DW153" s="324"/>
      <c r="DY153" s="324"/>
      <c r="EA153" s="324"/>
      <c r="EC153" s="324"/>
      <c r="EE153" s="324"/>
      <c r="EG153" s="324"/>
      <c r="EI153" s="324"/>
      <c r="EK153" s="324"/>
      <c r="EL153" s="324"/>
      <c r="EN153" s="324"/>
      <c r="EP153" s="324"/>
      <c r="ER153" s="324"/>
      <c r="ET153" s="324"/>
      <c r="EV153" s="324"/>
      <c r="EW153" s="381"/>
      <c r="EX153" s="324"/>
      <c r="EY153" s="324"/>
      <c r="EZ153" s="368"/>
    </row>
    <row r="154" spans="6:156" ht="45.6" customHeight="1">
      <c r="F154" s="324"/>
      <c r="N154" s="324"/>
      <c r="Q154" s="324"/>
      <c r="S154" s="324"/>
      <c r="U154" s="324"/>
      <c r="W154" s="324"/>
      <c r="Y154" s="324"/>
      <c r="AA154" s="324"/>
      <c r="AC154" s="324"/>
      <c r="AE154" s="324"/>
      <c r="AG154" s="324"/>
      <c r="AI154" s="324"/>
      <c r="AK154" s="324"/>
      <c r="AM154" s="324"/>
      <c r="AO154" s="324"/>
      <c r="AQ154" s="324"/>
      <c r="AS154" s="324"/>
      <c r="AT154" s="324"/>
      <c r="AU154" s="324"/>
      <c r="AW154" s="324"/>
      <c r="AY154" s="324"/>
      <c r="BA154" s="324"/>
      <c r="BC154" s="324"/>
      <c r="BE154" s="324"/>
      <c r="BG154" s="324"/>
      <c r="BI154" s="324"/>
      <c r="BK154" s="324"/>
      <c r="BM154" s="324"/>
      <c r="BO154" s="324"/>
      <c r="BQ154" s="324"/>
      <c r="BS154" s="324"/>
      <c r="BU154" s="324"/>
      <c r="BV154" s="324"/>
      <c r="BW154" s="324"/>
      <c r="BY154" s="324"/>
      <c r="CA154" s="324"/>
      <c r="CC154" s="324"/>
      <c r="CE154" s="324"/>
      <c r="CG154" s="324"/>
      <c r="CI154" s="324"/>
      <c r="CJ154" s="324"/>
      <c r="CK154" s="324"/>
      <c r="CM154" s="324"/>
      <c r="CO154" s="324"/>
      <c r="CQ154" s="324"/>
      <c r="CS154" s="324"/>
      <c r="CU154" s="324"/>
      <c r="CW154" s="324"/>
      <c r="CY154" s="324"/>
      <c r="DA154" s="324"/>
      <c r="DC154" s="324"/>
      <c r="DE154" s="324"/>
      <c r="DG154" s="324"/>
      <c r="DI154" s="324"/>
      <c r="DK154" s="324"/>
      <c r="DM154" s="324"/>
      <c r="DO154" s="324"/>
      <c r="DQ154" s="324"/>
      <c r="DS154" s="324"/>
      <c r="DT154" s="324"/>
      <c r="DU154" s="324"/>
      <c r="DW154" s="324"/>
      <c r="DY154" s="324"/>
      <c r="EA154" s="324"/>
      <c r="EC154" s="324"/>
      <c r="EE154" s="324"/>
      <c r="EG154" s="324"/>
      <c r="EI154" s="324"/>
      <c r="EK154" s="324"/>
      <c r="EL154" s="324"/>
      <c r="EN154" s="324"/>
      <c r="EP154" s="324"/>
      <c r="ER154" s="324"/>
      <c r="ET154" s="324"/>
      <c r="EV154" s="324"/>
      <c r="EW154" s="381"/>
      <c r="EX154" s="324"/>
      <c r="EY154" s="324"/>
      <c r="EZ154" s="368"/>
    </row>
    <row r="155" spans="6:156" ht="45.6" customHeight="1">
      <c r="F155" s="324"/>
      <c r="N155" s="324"/>
      <c r="Q155" s="324"/>
      <c r="S155" s="324"/>
      <c r="U155" s="324"/>
      <c r="W155" s="324"/>
      <c r="Y155" s="324"/>
      <c r="AA155" s="324"/>
      <c r="AC155" s="324"/>
      <c r="AE155" s="324"/>
      <c r="AG155" s="324"/>
      <c r="AI155" s="324"/>
      <c r="AK155" s="324"/>
      <c r="AM155" s="324"/>
      <c r="AO155" s="324"/>
      <c r="AQ155" s="324"/>
      <c r="AS155" s="324"/>
      <c r="AT155" s="324"/>
      <c r="AU155" s="324"/>
      <c r="AW155" s="324"/>
      <c r="AY155" s="324"/>
      <c r="BA155" s="324"/>
      <c r="BC155" s="324"/>
      <c r="BE155" s="324"/>
      <c r="BG155" s="324"/>
      <c r="BI155" s="324"/>
      <c r="BK155" s="324"/>
      <c r="BM155" s="324"/>
      <c r="BO155" s="324"/>
      <c r="BQ155" s="324"/>
      <c r="BS155" s="324"/>
      <c r="BU155" s="324"/>
      <c r="BV155" s="324"/>
      <c r="BW155" s="324"/>
      <c r="BY155" s="324"/>
      <c r="CA155" s="324"/>
      <c r="CC155" s="324"/>
      <c r="CE155" s="324"/>
      <c r="CG155" s="324"/>
      <c r="CI155" s="324"/>
      <c r="CJ155" s="324"/>
      <c r="CK155" s="324"/>
      <c r="CM155" s="324"/>
      <c r="CO155" s="324"/>
      <c r="CQ155" s="324"/>
      <c r="CS155" s="324"/>
      <c r="CU155" s="324"/>
      <c r="CW155" s="324"/>
      <c r="CY155" s="324"/>
      <c r="DA155" s="324"/>
      <c r="DC155" s="324"/>
      <c r="DE155" s="324"/>
      <c r="DG155" s="324"/>
      <c r="DI155" s="324"/>
      <c r="DK155" s="324"/>
      <c r="DM155" s="324"/>
      <c r="DO155" s="324"/>
      <c r="DQ155" s="324"/>
      <c r="DS155" s="324"/>
      <c r="DT155" s="324"/>
      <c r="DU155" s="324"/>
      <c r="DW155" s="324"/>
      <c r="DY155" s="324"/>
      <c r="EA155" s="324"/>
      <c r="EC155" s="324"/>
      <c r="EE155" s="324"/>
      <c r="EG155" s="324"/>
      <c r="EI155" s="324"/>
      <c r="EK155" s="324"/>
      <c r="EL155" s="324"/>
      <c r="EN155" s="324"/>
      <c r="EP155" s="324"/>
      <c r="ER155" s="324"/>
      <c r="ET155" s="324"/>
      <c r="EV155" s="324"/>
      <c r="EW155" s="381"/>
      <c r="EX155" s="324"/>
      <c r="EY155" s="324"/>
      <c r="EZ155" s="368"/>
    </row>
    <row r="156" spans="6:156" ht="45.6" customHeight="1">
      <c r="F156" s="324"/>
      <c r="N156" s="324"/>
      <c r="Q156" s="324"/>
      <c r="S156" s="324"/>
      <c r="U156" s="324"/>
      <c r="W156" s="324"/>
      <c r="Y156" s="324"/>
      <c r="AA156" s="324"/>
      <c r="AC156" s="324"/>
      <c r="AE156" s="324"/>
      <c r="AG156" s="324"/>
      <c r="AI156" s="324"/>
      <c r="AK156" s="324"/>
      <c r="AM156" s="324"/>
      <c r="AO156" s="324"/>
      <c r="AQ156" s="324"/>
      <c r="AS156" s="324"/>
      <c r="AT156" s="324"/>
      <c r="AU156" s="324"/>
      <c r="AW156" s="324"/>
      <c r="AY156" s="324"/>
      <c r="BA156" s="324"/>
      <c r="BC156" s="324"/>
      <c r="BE156" s="324"/>
      <c r="BG156" s="324"/>
      <c r="BI156" s="324"/>
      <c r="BK156" s="324"/>
      <c r="BM156" s="324"/>
      <c r="BO156" s="324"/>
      <c r="BQ156" s="324"/>
      <c r="BS156" s="324"/>
      <c r="BU156" s="324"/>
      <c r="BV156" s="324"/>
      <c r="BW156" s="324"/>
      <c r="BY156" s="324"/>
      <c r="CA156" s="324"/>
      <c r="CC156" s="324"/>
      <c r="CE156" s="324"/>
      <c r="CG156" s="324"/>
      <c r="CI156" s="324"/>
      <c r="CJ156" s="324"/>
      <c r="CK156" s="324"/>
      <c r="CM156" s="324"/>
      <c r="CO156" s="324"/>
      <c r="CQ156" s="324"/>
      <c r="CS156" s="324"/>
      <c r="CU156" s="324"/>
      <c r="CW156" s="324"/>
      <c r="CY156" s="324"/>
      <c r="DA156" s="324"/>
      <c r="DC156" s="324"/>
      <c r="DE156" s="324"/>
      <c r="DG156" s="324"/>
      <c r="DI156" s="324"/>
      <c r="DK156" s="324"/>
      <c r="DM156" s="324"/>
      <c r="DO156" s="324"/>
      <c r="DQ156" s="324"/>
      <c r="DS156" s="324"/>
      <c r="DT156" s="324"/>
      <c r="DU156" s="324"/>
      <c r="DW156" s="324"/>
      <c r="DY156" s="324"/>
      <c r="EA156" s="324"/>
      <c r="EC156" s="324"/>
      <c r="EE156" s="324"/>
      <c r="EG156" s="324"/>
      <c r="EI156" s="324"/>
      <c r="EK156" s="324"/>
      <c r="EL156" s="324"/>
      <c r="EN156" s="324"/>
      <c r="EP156" s="324"/>
      <c r="ER156" s="324"/>
      <c r="ET156" s="324"/>
      <c r="EV156" s="324"/>
      <c r="EW156" s="381"/>
      <c r="EX156" s="324"/>
      <c r="EY156" s="324"/>
      <c r="EZ156" s="368"/>
    </row>
    <row r="157" spans="6:156" ht="45.6" customHeight="1">
      <c r="F157" s="324"/>
      <c r="N157" s="324"/>
      <c r="Q157" s="324"/>
      <c r="S157" s="324"/>
      <c r="U157" s="324"/>
      <c r="W157" s="324"/>
      <c r="Y157" s="324"/>
      <c r="AA157" s="324"/>
      <c r="AC157" s="324"/>
      <c r="AE157" s="324"/>
      <c r="AG157" s="324"/>
      <c r="AI157" s="324"/>
      <c r="AK157" s="324"/>
      <c r="AM157" s="324"/>
      <c r="AO157" s="324"/>
      <c r="AQ157" s="324"/>
      <c r="AS157" s="324"/>
      <c r="AT157" s="324"/>
      <c r="AU157" s="324"/>
      <c r="AW157" s="324"/>
      <c r="AY157" s="324"/>
      <c r="BA157" s="324"/>
      <c r="BC157" s="324"/>
      <c r="BE157" s="324"/>
      <c r="BG157" s="324"/>
      <c r="BI157" s="324"/>
      <c r="BK157" s="324"/>
      <c r="BM157" s="324"/>
      <c r="BO157" s="324"/>
      <c r="BQ157" s="324"/>
      <c r="BS157" s="324"/>
      <c r="BU157" s="324"/>
      <c r="BV157" s="324"/>
      <c r="BW157" s="324"/>
      <c r="BY157" s="324"/>
      <c r="CA157" s="324"/>
      <c r="CC157" s="324"/>
      <c r="CE157" s="324"/>
      <c r="CG157" s="324"/>
      <c r="CI157" s="324"/>
      <c r="CJ157" s="324"/>
      <c r="CK157" s="324"/>
      <c r="CM157" s="324"/>
      <c r="CO157" s="324"/>
      <c r="CQ157" s="324"/>
      <c r="CS157" s="324"/>
      <c r="CU157" s="324"/>
      <c r="CW157" s="324"/>
      <c r="CY157" s="324"/>
      <c r="DA157" s="324"/>
      <c r="DC157" s="324"/>
      <c r="DE157" s="324"/>
      <c r="DG157" s="324"/>
      <c r="DI157" s="324"/>
      <c r="DK157" s="324"/>
      <c r="DM157" s="324"/>
      <c r="DO157" s="324"/>
      <c r="DQ157" s="324"/>
      <c r="DS157" s="324"/>
      <c r="DT157" s="324"/>
      <c r="DU157" s="324"/>
      <c r="DW157" s="324"/>
      <c r="DY157" s="324"/>
      <c r="EA157" s="324"/>
      <c r="EC157" s="324"/>
      <c r="EE157" s="324"/>
      <c r="EG157" s="324"/>
      <c r="EI157" s="324"/>
      <c r="EK157" s="324"/>
      <c r="EL157" s="324"/>
      <c r="EN157" s="324"/>
      <c r="EP157" s="324"/>
      <c r="ER157" s="324"/>
      <c r="ET157" s="324"/>
      <c r="EV157" s="324"/>
      <c r="EW157" s="381"/>
      <c r="EX157" s="324"/>
      <c r="EY157" s="324"/>
      <c r="EZ157" s="368"/>
    </row>
    <row r="158" spans="6:156" ht="45.6" customHeight="1">
      <c r="F158" s="324"/>
      <c r="N158" s="324"/>
      <c r="Q158" s="324"/>
      <c r="S158" s="324"/>
      <c r="U158" s="324"/>
      <c r="W158" s="324"/>
      <c r="Y158" s="324"/>
      <c r="AA158" s="324"/>
      <c r="AC158" s="324"/>
      <c r="AE158" s="324"/>
      <c r="AG158" s="324"/>
      <c r="AI158" s="324"/>
      <c r="AK158" s="324"/>
      <c r="AM158" s="324"/>
      <c r="AO158" s="324"/>
      <c r="AQ158" s="324"/>
      <c r="AS158" s="324"/>
      <c r="AT158" s="324"/>
      <c r="AU158" s="324"/>
      <c r="AW158" s="324"/>
      <c r="AY158" s="324"/>
      <c r="BA158" s="324"/>
      <c r="BC158" s="324"/>
      <c r="BE158" s="324"/>
      <c r="BG158" s="324"/>
      <c r="BI158" s="324"/>
      <c r="BK158" s="324"/>
      <c r="BM158" s="324"/>
      <c r="BO158" s="324"/>
      <c r="BQ158" s="324"/>
      <c r="BS158" s="324"/>
      <c r="BU158" s="324"/>
      <c r="BV158" s="324"/>
      <c r="BW158" s="324"/>
      <c r="BY158" s="324"/>
      <c r="CA158" s="324"/>
      <c r="CC158" s="324"/>
      <c r="CE158" s="324"/>
      <c r="CG158" s="324"/>
      <c r="CI158" s="324"/>
      <c r="CJ158" s="324"/>
      <c r="CK158" s="324"/>
      <c r="CM158" s="324"/>
      <c r="CO158" s="324"/>
      <c r="CQ158" s="324"/>
      <c r="CS158" s="324"/>
      <c r="CU158" s="324"/>
      <c r="CW158" s="324"/>
      <c r="CY158" s="324"/>
      <c r="DA158" s="324"/>
      <c r="DC158" s="324"/>
      <c r="DE158" s="324"/>
      <c r="DG158" s="324"/>
      <c r="DI158" s="324"/>
      <c r="DK158" s="324"/>
      <c r="DM158" s="324"/>
      <c r="DO158" s="324"/>
      <c r="DQ158" s="324"/>
      <c r="DS158" s="324"/>
      <c r="DT158" s="324"/>
      <c r="DU158" s="324"/>
      <c r="DW158" s="324"/>
      <c r="DY158" s="324"/>
      <c r="EA158" s="324"/>
      <c r="EC158" s="324"/>
      <c r="EE158" s="324"/>
      <c r="EG158" s="324"/>
      <c r="EI158" s="324"/>
      <c r="EK158" s="324"/>
      <c r="EL158" s="324"/>
      <c r="EN158" s="324"/>
      <c r="EP158" s="324"/>
      <c r="ER158" s="324"/>
      <c r="ET158" s="324"/>
      <c r="EV158" s="324"/>
      <c r="EW158" s="381"/>
      <c r="EX158" s="324"/>
      <c r="EY158" s="324"/>
      <c r="EZ158" s="368"/>
    </row>
    <row r="159" spans="6:156" ht="45.6" customHeight="1">
      <c r="F159" s="324"/>
      <c r="N159" s="324"/>
      <c r="Q159" s="324"/>
      <c r="S159" s="324"/>
      <c r="U159" s="324"/>
      <c r="W159" s="324"/>
      <c r="Y159" s="324"/>
      <c r="AA159" s="324"/>
      <c r="AC159" s="324"/>
      <c r="AE159" s="324"/>
      <c r="AG159" s="324"/>
      <c r="AI159" s="324"/>
      <c r="AK159" s="324"/>
      <c r="AM159" s="324"/>
      <c r="AO159" s="324"/>
      <c r="AQ159" s="324"/>
      <c r="AS159" s="324"/>
      <c r="AT159" s="324"/>
      <c r="AU159" s="324"/>
      <c r="AW159" s="324"/>
      <c r="AY159" s="324"/>
      <c r="BA159" s="324"/>
      <c r="BC159" s="324"/>
      <c r="BE159" s="324"/>
      <c r="BG159" s="324"/>
      <c r="BI159" s="324"/>
      <c r="BK159" s="324"/>
      <c r="BM159" s="324"/>
      <c r="BO159" s="324"/>
      <c r="BQ159" s="324"/>
      <c r="BS159" s="324"/>
      <c r="BU159" s="324"/>
      <c r="BV159" s="324"/>
      <c r="BW159" s="324"/>
      <c r="BY159" s="324"/>
      <c r="CA159" s="324"/>
      <c r="CC159" s="324"/>
      <c r="CE159" s="324"/>
      <c r="CG159" s="324"/>
      <c r="CI159" s="324"/>
      <c r="CJ159" s="324"/>
      <c r="CK159" s="324"/>
      <c r="CM159" s="324"/>
      <c r="CO159" s="324"/>
      <c r="CQ159" s="324"/>
      <c r="CS159" s="324"/>
      <c r="CU159" s="324"/>
      <c r="CW159" s="324"/>
      <c r="CY159" s="324"/>
      <c r="DA159" s="324"/>
      <c r="DC159" s="324"/>
      <c r="DE159" s="324"/>
      <c r="DG159" s="324"/>
      <c r="DI159" s="324"/>
      <c r="DK159" s="324"/>
      <c r="DM159" s="324"/>
      <c r="DO159" s="324"/>
      <c r="DQ159" s="324"/>
      <c r="DS159" s="324"/>
      <c r="DT159" s="324"/>
      <c r="DU159" s="324"/>
      <c r="DW159" s="324"/>
      <c r="DY159" s="324"/>
      <c r="EA159" s="324"/>
      <c r="EC159" s="324"/>
      <c r="EE159" s="324"/>
      <c r="EG159" s="324"/>
      <c r="EI159" s="324"/>
      <c r="EK159" s="324"/>
      <c r="EL159" s="324"/>
      <c r="EN159" s="324"/>
      <c r="EP159" s="324"/>
      <c r="ER159" s="324"/>
      <c r="ET159" s="324"/>
      <c r="EV159" s="324"/>
      <c r="EW159" s="381"/>
      <c r="EX159" s="324"/>
      <c r="EY159" s="324"/>
      <c r="EZ159" s="368"/>
    </row>
    <row r="160" spans="6:156" ht="45.6" customHeight="1">
      <c r="F160" s="324"/>
      <c r="N160" s="324"/>
      <c r="Q160" s="324"/>
      <c r="S160" s="324"/>
      <c r="U160" s="324"/>
      <c r="W160" s="324"/>
      <c r="Y160" s="324"/>
      <c r="AA160" s="324"/>
      <c r="AC160" s="324"/>
      <c r="AE160" s="324"/>
      <c r="AG160" s="324"/>
      <c r="AI160" s="324"/>
      <c r="AK160" s="324"/>
      <c r="AM160" s="324"/>
      <c r="AO160" s="324"/>
      <c r="AQ160" s="324"/>
      <c r="AS160" s="324"/>
      <c r="AT160" s="324"/>
      <c r="AU160" s="324"/>
      <c r="AW160" s="324"/>
      <c r="AY160" s="324"/>
      <c r="BA160" s="324"/>
      <c r="BC160" s="324"/>
      <c r="BE160" s="324"/>
      <c r="BG160" s="324"/>
      <c r="BI160" s="324"/>
      <c r="BK160" s="324"/>
      <c r="BM160" s="324"/>
      <c r="BO160" s="324"/>
      <c r="BQ160" s="324"/>
      <c r="BS160" s="324"/>
      <c r="BU160" s="324"/>
      <c r="BV160" s="324"/>
      <c r="BW160" s="324"/>
      <c r="BY160" s="324"/>
      <c r="CA160" s="324"/>
      <c r="CC160" s="324"/>
      <c r="CE160" s="324"/>
      <c r="CG160" s="324"/>
      <c r="CI160" s="324"/>
      <c r="CJ160" s="324"/>
      <c r="CK160" s="324"/>
      <c r="CM160" s="324"/>
      <c r="CO160" s="324"/>
      <c r="CQ160" s="324"/>
      <c r="CS160" s="324"/>
      <c r="CU160" s="324"/>
      <c r="CW160" s="324"/>
      <c r="CY160" s="324"/>
      <c r="DA160" s="324"/>
      <c r="DC160" s="324"/>
      <c r="DE160" s="324"/>
      <c r="DG160" s="324"/>
      <c r="DI160" s="324"/>
      <c r="DK160" s="324"/>
      <c r="DM160" s="324"/>
      <c r="DO160" s="324"/>
      <c r="DQ160" s="324"/>
      <c r="DS160" s="324"/>
      <c r="DT160" s="324"/>
      <c r="DU160" s="324"/>
      <c r="DW160" s="324"/>
      <c r="DY160" s="324"/>
      <c r="EA160" s="324"/>
      <c r="EC160" s="324"/>
      <c r="EE160" s="324"/>
      <c r="EG160" s="324"/>
      <c r="EI160" s="324"/>
      <c r="EK160" s="324"/>
      <c r="EL160" s="324"/>
      <c r="EN160" s="324"/>
      <c r="EP160" s="324"/>
      <c r="ER160" s="324"/>
      <c r="ET160" s="324"/>
      <c r="EV160" s="324"/>
      <c r="EW160" s="381"/>
      <c r="EX160" s="324"/>
      <c r="EY160" s="324"/>
      <c r="EZ160" s="368"/>
    </row>
    <row r="161" spans="6:156" ht="45.6" customHeight="1">
      <c r="F161" s="324"/>
      <c r="N161" s="324"/>
      <c r="Q161" s="324"/>
      <c r="S161" s="324"/>
      <c r="U161" s="324"/>
      <c r="W161" s="324"/>
      <c r="Y161" s="324"/>
      <c r="AA161" s="324"/>
      <c r="AC161" s="324"/>
      <c r="AE161" s="324"/>
      <c r="AG161" s="324"/>
      <c r="AI161" s="324"/>
      <c r="AK161" s="324"/>
      <c r="AM161" s="324"/>
      <c r="AO161" s="324"/>
      <c r="AQ161" s="324"/>
      <c r="AS161" s="324"/>
      <c r="AT161" s="324"/>
      <c r="AU161" s="324"/>
      <c r="AW161" s="324"/>
      <c r="AY161" s="324"/>
      <c r="BA161" s="324"/>
      <c r="BC161" s="324"/>
      <c r="BE161" s="324"/>
      <c r="BG161" s="324"/>
      <c r="BI161" s="324"/>
      <c r="BK161" s="324"/>
      <c r="BM161" s="324"/>
      <c r="BO161" s="324"/>
      <c r="BQ161" s="324"/>
      <c r="BS161" s="324"/>
      <c r="BU161" s="324"/>
      <c r="BV161" s="324"/>
      <c r="BW161" s="324"/>
      <c r="BY161" s="324"/>
      <c r="CA161" s="324"/>
      <c r="CC161" s="324"/>
      <c r="CE161" s="324"/>
      <c r="CG161" s="324"/>
      <c r="CI161" s="324"/>
      <c r="CJ161" s="324"/>
      <c r="CK161" s="324"/>
      <c r="CM161" s="324"/>
      <c r="CO161" s="324"/>
      <c r="CQ161" s="324"/>
      <c r="CS161" s="324"/>
      <c r="CU161" s="324"/>
      <c r="CW161" s="324"/>
      <c r="CY161" s="324"/>
      <c r="DA161" s="324"/>
      <c r="DC161" s="324"/>
      <c r="DE161" s="324"/>
      <c r="DG161" s="324"/>
      <c r="DI161" s="324"/>
      <c r="DK161" s="324"/>
      <c r="DM161" s="324"/>
      <c r="DO161" s="324"/>
      <c r="DQ161" s="324"/>
      <c r="DS161" s="324"/>
      <c r="DT161" s="324"/>
      <c r="DU161" s="324"/>
      <c r="DW161" s="324"/>
      <c r="DY161" s="324"/>
      <c r="EA161" s="324"/>
      <c r="EC161" s="324"/>
      <c r="EE161" s="324"/>
      <c r="EG161" s="324"/>
      <c r="EI161" s="324"/>
      <c r="EK161" s="324"/>
      <c r="EL161" s="324"/>
      <c r="EN161" s="324"/>
      <c r="EP161" s="324"/>
      <c r="ER161" s="324"/>
      <c r="ET161" s="324"/>
      <c r="EV161" s="324"/>
      <c r="EW161" s="381"/>
      <c r="EX161" s="324"/>
      <c r="EY161" s="324"/>
      <c r="EZ161" s="368"/>
    </row>
    <row r="162" spans="6:156" ht="45.6" customHeight="1">
      <c r="F162" s="324"/>
      <c r="N162" s="324"/>
      <c r="Q162" s="324"/>
      <c r="S162" s="324"/>
      <c r="U162" s="324"/>
      <c r="W162" s="324"/>
      <c r="Y162" s="324"/>
      <c r="AA162" s="324"/>
      <c r="AC162" s="324"/>
      <c r="AE162" s="324"/>
      <c r="AG162" s="324"/>
      <c r="AI162" s="324"/>
      <c r="AK162" s="324"/>
      <c r="AM162" s="324"/>
      <c r="AO162" s="324"/>
      <c r="AQ162" s="324"/>
      <c r="AS162" s="324"/>
      <c r="AT162" s="324"/>
      <c r="AU162" s="324"/>
      <c r="AW162" s="324"/>
      <c r="AY162" s="324"/>
      <c r="BA162" s="324"/>
      <c r="BC162" s="324"/>
      <c r="BE162" s="324"/>
      <c r="BG162" s="324"/>
      <c r="BI162" s="324"/>
      <c r="BK162" s="324"/>
      <c r="BM162" s="324"/>
      <c r="BO162" s="324"/>
      <c r="BQ162" s="324"/>
      <c r="BS162" s="324"/>
      <c r="BU162" s="324"/>
      <c r="BV162" s="324"/>
      <c r="BW162" s="324"/>
      <c r="BY162" s="324"/>
      <c r="CA162" s="324"/>
      <c r="CC162" s="324"/>
      <c r="CE162" s="324"/>
      <c r="CG162" s="324"/>
      <c r="CI162" s="324"/>
      <c r="CJ162" s="324"/>
      <c r="CK162" s="324"/>
      <c r="CM162" s="324"/>
      <c r="CO162" s="324"/>
      <c r="CQ162" s="324"/>
      <c r="CS162" s="324"/>
      <c r="CU162" s="324"/>
      <c r="CW162" s="324"/>
      <c r="CY162" s="324"/>
      <c r="DA162" s="324"/>
      <c r="DC162" s="324"/>
      <c r="DE162" s="324"/>
      <c r="DG162" s="324"/>
      <c r="DI162" s="324"/>
      <c r="DK162" s="324"/>
      <c r="DM162" s="324"/>
      <c r="DO162" s="324"/>
      <c r="DQ162" s="324"/>
      <c r="DS162" s="324"/>
      <c r="DT162" s="324"/>
      <c r="DU162" s="324"/>
      <c r="DW162" s="324"/>
      <c r="DY162" s="324"/>
      <c r="EA162" s="324"/>
      <c r="EC162" s="324"/>
      <c r="EE162" s="324"/>
      <c r="EG162" s="324"/>
      <c r="EI162" s="324"/>
      <c r="EK162" s="324"/>
      <c r="EL162" s="324"/>
      <c r="EN162" s="324"/>
      <c r="EP162" s="324"/>
      <c r="ER162" s="324"/>
      <c r="ET162" s="324"/>
      <c r="EV162" s="324"/>
      <c r="EW162" s="381"/>
      <c r="EX162" s="324"/>
      <c r="EY162" s="324"/>
      <c r="EZ162" s="368"/>
    </row>
    <row r="163" spans="6:156" ht="45.6" customHeight="1">
      <c r="F163" s="324"/>
      <c r="N163" s="324"/>
      <c r="Q163" s="324"/>
      <c r="S163" s="324"/>
      <c r="U163" s="324"/>
      <c r="W163" s="324"/>
      <c r="Y163" s="324"/>
      <c r="AA163" s="324"/>
      <c r="AC163" s="324"/>
      <c r="AE163" s="324"/>
      <c r="AG163" s="324"/>
      <c r="AI163" s="324"/>
      <c r="AK163" s="324"/>
      <c r="AM163" s="324"/>
      <c r="AO163" s="324"/>
      <c r="AQ163" s="324"/>
      <c r="AS163" s="324"/>
      <c r="AT163" s="324"/>
      <c r="AU163" s="324"/>
      <c r="AW163" s="324"/>
      <c r="AY163" s="324"/>
      <c r="BA163" s="324"/>
      <c r="BC163" s="324"/>
      <c r="BE163" s="324"/>
      <c r="BG163" s="324"/>
      <c r="BI163" s="324"/>
      <c r="BK163" s="324"/>
      <c r="BM163" s="324"/>
      <c r="BO163" s="324"/>
      <c r="BQ163" s="324"/>
      <c r="BS163" s="324"/>
      <c r="BU163" s="324"/>
      <c r="BV163" s="324"/>
      <c r="BW163" s="324"/>
      <c r="BY163" s="324"/>
      <c r="CA163" s="324"/>
      <c r="CC163" s="324"/>
      <c r="CE163" s="324"/>
      <c r="CG163" s="324"/>
      <c r="CI163" s="324"/>
      <c r="CJ163" s="324"/>
      <c r="CK163" s="324"/>
      <c r="CM163" s="324"/>
      <c r="CO163" s="324"/>
      <c r="CQ163" s="324"/>
      <c r="CS163" s="324"/>
      <c r="CU163" s="324"/>
      <c r="CW163" s="324"/>
      <c r="CY163" s="324"/>
      <c r="DA163" s="324"/>
      <c r="DC163" s="324"/>
      <c r="DE163" s="324"/>
      <c r="DG163" s="324"/>
      <c r="DI163" s="324"/>
      <c r="DK163" s="324"/>
      <c r="DM163" s="324"/>
      <c r="DO163" s="324"/>
      <c r="DQ163" s="324"/>
      <c r="DS163" s="324"/>
      <c r="DT163" s="324"/>
      <c r="DU163" s="324"/>
      <c r="DW163" s="324"/>
      <c r="DY163" s="324"/>
      <c r="EA163" s="324"/>
      <c r="EC163" s="324"/>
      <c r="EE163" s="324"/>
      <c r="EG163" s="324"/>
      <c r="EI163" s="324"/>
      <c r="EK163" s="324"/>
      <c r="EL163" s="324"/>
      <c r="EN163" s="324"/>
      <c r="EP163" s="324"/>
      <c r="ER163" s="324"/>
      <c r="ET163" s="324"/>
      <c r="EV163" s="324"/>
      <c r="EW163" s="381"/>
      <c r="EX163" s="324"/>
      <c r="EY163" s="324"/>
      <c r="EZ163" s="368"/>
    </row>
    <row r="164" spans="6:156" ht="45.6" customHeight="1">
      <c r="F164" s="324"/>
      <c r="N164" s="324"/>
      <c r="Q164" s="324"/>
      <c r="S164" s="324"/>
      <c r="U164" s="324"/>
      <c r="W164" s="324"/>
      <c r="Y164" s="324"/>
      <c r="AA164" s="324"/>
      <c r="AC164" s="324"/>
      <c r="AE164" s="324"/>
      <c r="AG164" s="324"/>
      <c r="AI164" s="324"/>
      <c r="AK164" s="324"/>
      <c r="AM164" s="324"/>
      <c r="AO164" s="324"/>
      <c r="AQ164" s="324"/>
      <c r="AS164" s="324"/>
      <c r="AT164" s="324"/>
      <c r="AU164" s="324"/>
      <c r="AW164" s="324"/>
      <c r="AY164" s="324"/>
      <c r="BA164" s="324"/>
      <c r="BC164" s="324"/>
      <c r="BE164" s="324"/>
      <c r="BG164" s="324"/>
      <c r="BI164" s="324"/>
      <c r="BK164" s="324"/>
      <c r="BM164" s="324"/>
      <c r="BO164" s="324"/>
      <c r="BQ164" s="324"/>
      <c r="BS164" s="324"/>
      <c r="BU164" s="324"/>
      <c r="BV164" s="324"/>
      <c r="BW164" s="324"/>
      <c r="BY164" s="324"/>
      <c r="CA164" s="324"/>
      <c r="CC164" s="324"/>
      <c r="CE164" s="324"/>
      <c r="CG164" s="324"/>
      <c r="CI164" s="324"/>
      <c r="CJ164" s="324"/>
      <c r="CK164" s="324"/>
      <c r="CM164" s="324"/>
      <c r="CO164" s="324"/>
      <c r="CQ164" s="324"/>
      <c r="CS164" s="324"/>
      <c r="CU164" s="324"/>
      <c r="CW164" s="324"/>
      <c r="CY164" s="324"/>
      <c r="DA164" s="324"/>
      <c r="DC164" s="324"/>
      <c r="DE164" s="324"/>
      <c r="DG164" s="324"/>
      <c r="DI164" s="324"/>
      <c r="DK164" s="324"/>
      <c r="DM164" s="324"/>
      <c r="DO164" s="324"/>
      <c r="DQ164" s="324"/>
      <c r="DS164" s="324"/>
      <c r="DT164" s="324"/>
      <c r="DU164" s="324"/>
      <c r="DW164" s="324"/>
      <c r="DY164" s="324"/>
      <c r="EA164" s="324"/>
      <c r="EC164" s="324"/>
      <c r="EE164" s="324"/>
      <c r="EG164" s="324"/>
      <c r="EI164" s="324"/>
      <c r="EK164" s="324"/>
      <c r="EL164" s="324"/>
      <c r="EN164" s="324"/>
      <c r="EP164" s="324"/>
      <c r="ER164" s="324"/>
      <c r="ET164" s="324"/>
      <c r="EV164" s="324"/>
      <c r="EW164" s="381"/>
      <c r="EX164" s="324"/>
      <c r="EY164" s="324"/>
      <c r="EZ164" s="368"/>
    </row>
    <row r="165" spans="6:156" ht="45.6" customHeight="1">
      <c r="F165" s="324"/>
      <c r="N165" s="324"/>
      <c r="Q165" s="324"/>
      <c r="S165" s="324"/>
      <c r="U165" s="324"/>
      <c r="W165" s="324"/>
      <c r="Y165" s="324"/>
      <c r="AA165" s="324"/>
      <c r="AC165" s="324"/>
      <c r="AE165" s="324"/>
      <c r="AG165" s="324"/>
      <c r="AI165" s="324"/>
      <c r="AK165" s="324"/>
      <c r="AM165" s="324"/>
      <c r="AO165" s="324"/>
      <c r="AQ165" s="324"/>
      <c r="AS165" s="324"/>
      <c r="AT165" s="324"/>
      <c r="AU165" s="324"/>
      <c r="AW165" s="324"/>
      <c r="AY165" s="324"/>
      <c r="BA165" s="324"/>
      <c r="BC165" s="324"/>
      <c r="BE165" s="324"/>
      <c r="BG165" s="324"/>
      <c r="BI165" s="324"/>
      <c r="BK165" s="324"/>
      <c r="BM165" s="324"/>
      <c r="BO165" s="324"/>
      <c r="BQ165" s="324"/>
      <c r="BS165" s="324"/>
      <c r="BU165" s="324"/>
      <c r="BV165" s="324"/>
      <c r="BW165" s="324"/>
      <c r="BY165" s="324"/>
      <c r="CA165" s="324"/>
      <c r="CC165" s="324"/>
      <c r="CE165" s="324"/>
      <c r="CG165" s="324"/>
      <c r="CI165" s="324"/>
      <c r="CJ165" s="324"/>
      <c r="CK165" s="324"/>
      <c r="CM165" s="324"/>
      <c r="CO165" s="324"/>
      <c r="CQ165" s="324"/>
      <c r="CS165" s="324"/>
      <c r="CU165" s="324"/>
      <c r="CW165" s="324"/>
      <c r="CY165" s="324"/>
      <c r="DA165" s="324"/>
      <c r="DC165" s="324"/>
      <c r="DE165" s="324"/>
      <c r="DG165" s="324"/>
      <c r="DI165" s="324"/>
      <c r="DK165" s="324"/>
      <c r="DM165" s="324"/>
      <c r="DO165" s="324"/>
      <c r="DQ165" s="324"/>
      <c r="DS165" s="324"/>
      <c r="DT165" s="324"/>
      <c r="DU165" s="324"/>
      <c r="DW165" s="324"/>
      <c r="DY165" s="324"/>
      <c r="EA165" s="324"/>
      <c r="EC165" s="324"/>
      <c r="EE165" s="324"/>
      <c r="EG165" s="324"/>
      <c r="EI165" s="324"/>
      <c r="EK165" s="324"/>
      <c r="EL165" s="324"/>
      <c r="EN165" s="324"/>
      <c r="EP165" s="324"/>
      <c r="ER165" s="324"/>
      <c r="ET165" s="324"/>
      <c r="EV165" s="324"/>
      <c r="EW165" s="381"/>
      <c r="EX165" s="324"/>
      <c r="EY165" s="324"/>
      <c r="EZ165" s="368"/>
    </row>
    <row r="166" spans="6:156" ht="45.6" customHeight="1">
      <c r="F166" s="324"/>
      <c r="N166" s="324"/>
      <c r="Q166" s="324"/>
      <c r="S166" s="324"/>
      <c r="U166" s="324"/>
      <c r="W166" s="324"/>
      <c r="Y166" s="324"/>
      <c r="AA166" s="324"/>
      <c r="AC166" s="324"/>
      <c r="AE166" s="324"/>
      <c r="AG166" s="324"/>
      <c r="AI166" s="324"/>
      <c r="AK166" s="324"/>
      <c r="AM166" s="324"/>
      <c r="AO166" s="324"/>
      <c r="AQ166" s="324"/>
      <c r="AS166" s="324"/>
      <c r="AT166" s="324"/>
      <c r="AU166" s="324"/>
      <c r="AW166" s="324"/>
      <c r="AY166" s="324"/>
      <c r="BA166" s="324"/>
      <c r="BC166" s="324"/>
      <c r="BE166" s="324"/>
      <c r="BG166" s="324"/>
      <c r="BI166" s="324"/>
      <c r="BK166" s="324"/>
      <c r="BM166" s="324"/>
      <c r="BO166" s="324"/>
      <c r="BQ166" s="324"/>
      <c r="BS166" s="324"/>
      <c r="BU166" s="324"/>
      <c r="BV166" s="324"/>
      <c r="BW166" s="324"/>
      <c r="BY166" s="324"/>
      <c r="CA166" s="324"/>
      <c r="CC166" s="324"/>
      <c r="CE166" s="324"/>
      <c r="CG166" s="324"/>
      <c r="CI166" s="324"/>
      <c r="CJ166" s="324"/>
      <c r="CK166" s="324"/>
      <c r="CM166" s="324"/>
      <c r="CO166" s="324"/>
      <c r="CQ166" s="324"/>
      <c r="CS166" s="324"/>
      <c r="CU166" s="324"/>
      <c r="CW166" s="324"/>
      <c r="CY166" s="324"/>
      <c r="DA166" s="324"/>
      <c r="DC166" s="324"/>
      <c r="DE166" s="324"/>
      <c r="DG166" s="324"/>
      <c r="DI166" s="324"/>
      <c r="DK166" s="324"/>
      <c r="DM166" s="324"/>
      <c r="DO166" s="324"/>
      <c r="DQ166" s="324"/>
      <c r="DS166" s="324"/>
      <c r="DT166" s="324"/>
      <c r="DU166" s="324"/>
      <c r="DW166" s="324"/>
      <c r="DY166" s="324"/>
      <c r="EA166" s="324"/>
      <c r="EC166" s="324"/>
      <c r="EE166" s="324"/>
      <c r="EG166" s="324"/>
      <c r="EI166" s="324"/>
      <c r="EK166" s="324"/>
      <c r="EL166" s="324"/>
      <c r="EN166" s="324"/>
      <c r="EP166" s="324"/>
      <c r="ER166" s="324"/>
      <c r="ET166" s="324"/>
      <c r="EV166" s="324"/>
      <c r="EW166" s="381"/>
      <c r="EX166" s="324"/>
      <c r="EY166" s="324"/>
      <c r="EZ166" s="368"/>
    </row>
    <row r="167" spans="6:156" ht="45.6" customHeight="1">
      <c r="F167" s="324"/>
      <c r="N167" s="324"/>
      <c r="Q167" s="324"/>
      <c r="S167" s="324"/>
      <c r="U167" s="324"/>
      <c r="W167" s="324"/>
      <c r="Y167" s="324"/>
      <c r="AA167" s="324"/>
      <c r="AC167" s="324"/>
      <c r="AE167" s="324"/>
      <c r="AG167" s="324"/>
      <c r="AI167" s="324"/>
      <c r="AK167" s="324"/>
      <c r="AM167" s="324"/>
      <c r="AO167" s="324"/>
      <c r="AQ167" s="324"/>
      <c r="AS167" s="324"/>
      <c r="AT167" s="324"/>
      <c r="AU167" s="324"/>
      <c r="AW167" s="324"/>
      <c r="AY167" s="324"/>
      <c r="BA167" s="324"/>
      <c r="BC167" s="324"/>
      <c r="BE167" s="324"/>
      <c r="BG167" s="324"/>
      <c r="BI167" s="324"/>
      <c r="BK167" s="324"/>
      <c r="BM167" s="324"/>
      <c r="BO167" s="324"/>
      <c r="BQ167" s="324"/>
      <c r="BS167" s="324"/>
      <c r="BU167" s="324"/>
      <c r="BV167" s="324"/>
      <c r="BW167" s="324"/>
      <c r="BY167" s="324"/>
      <c r="CA167" s="324"/>
      <c r="CC167" s="324"/>
      <c r="CE167" s="324"/>
      <c r="CG167" s="324"/>
      <c r="CI167" s="324"/>
      <c r="CJ167" s="324"/>
      <c r="CK167" s="324"/>
      <c r="CM167" s="324"/>
      <c r="CO167" s="324"/>
      <c r="CQ167" s="324"/>
      <c r="CS167" s="324"/>
      <c r="CU167" s="324"/>
      <c r="CW167" s="324"/>
      <c r="CY167" s="324"/>
      <c r="DA167" s="324"/>
      <c r="DC167" s="324"/>
      <c r="DE167" s="324"/>
      <c r="DG167" s="324"/>
      <c r="DI167" s="324"/>
      <c r="DK167" s="324"/>
      <c r="DM167" s="324"/>
      <c r="DO167" s="324"/>
      <c r="DQ167" s="324"/>
      <c r="DS167" s="324"/>
      <c r="DT167" s="324"/>
      <c r="DU167" s="324"/>
      <c r="DW167" s="324"/>
      <c r="DY167" s="324"/>
      <c r="EA167" s="324"/>
      <c r="EC167" s="324"/>
      <c r="EE167" s="324"/>
      <c r="EG167" s="324"/>
      <c r="EI167" s="324"/>
      <c r="EK167" s="324"/>
      <c r="EL167" s="324"/>
      <c r="EN167" s="324"/>
      <c r="EP167" s="324"/>
      <c r="ER167" s="324"/>
      <c r="ET167" s="324"/>
      <c r="EV167" s="324"/>
      <c r="EW167" s="381"/>
      <c r="EX167" s="324"/>
      <c r="EY167" s="324"/>
      <c r="EZ167" s="368"/>
    </row>
    <row r="168" spans="6:156" ht="45.6" customHeight="1">
      <c r="F168" s="324"/>
      <c r="N168" s="324"/>
      <c r="Q168" s="324"/>
      <c r="S168" s="324"/>
      <c r="U168" s="324"/>
      <c r="W168" s="324"/>
      <c r="Y168" s="324"/>
      <c r="AA168" s="324"/>
      <c r="AC168" s="324"/>
      <c r="AE168" s="324"/>
      <c r="AG168" s="324"/>
      <c r="AI168" s="324"/>
      <c r="AK168" s="324"/>
      <c r="AM168" s="324"/>
      <c r="AO168" s="324"/>
      <c r="AQ168" s="324"/>
      <c r="AS168" s="324"/>
      <c r="AT168" s="324"/>
      <c r="AU168" s="324"/>
      <c r="AW168" s="324"/>
      <c r="AY168" s="324"/>
      <c r="BA168" s="324"/>
      <c r="BC168" s="324"/>
      <c r="BE168" s="324"/>
      <c r="BG168" s="324"/>
      <c r="BI168" s="324"/>
      <c r="BK168" s="324"/>
      <c r="BM168" s="324"/>
      <c r="BO168" s="324"/>
      <c r="BQ168" s="324"/>
      <c r="BS168" s="324"/>
      <c r="BU168" s="324"/>
      <c r="BV168" s="324"/>
      <c r="BW168" s="324"/>
      <c r="BY168" s="324"/>
      <c r="CA168" s="324"/>
      <c r="CC168" s="324"/>
      <c r="CE168" s="324"/>
      <c r="CG168" s="324"/>
      <c r="CI168" s="324"/>
      <c r="CJ168" s="324"/>
      <c r="CK168" s="324"/>
      <c r="CM168" s="324"/>
      <c r="CO168" s="324"/>
      <c r="CQ168" s="324"/>
      <c r="CS168" s="324"/>
      <c r="CU168" s="324"/>
      <c r="CW168" s="324"/>
      <c r="CY168" s="324"/>
      <c r="DA168" s="324"/>
      <c r="DC168" s="324"/>
      <c r="DE168" s="324"/>
      <c r="DG168" s="324"/>
      <c r="DI168" s="324"/>
      <c r="DK168" s="324"/>
      <c r="DM168" s="324"/>
      <c r="DO168" s="324"/>
      <c r="DQ168" s="324"/>
      <c r="DS168" s="324"/>
      <c r="DT168" s="324"/>
      <c r="DU168" s="324"/>
      <c r="DW168" s="324"/>
      <c r="DY168" s="324"/>
      <c r="EA168" s="324"/>
      <c r="EC168" s="324"/>
      <c r="EE168" s="324"/>
      <c r="EG168" s="324"/>
      <c r="EI168" s="324"/>
      <c r="EK168" s="324"/>
      <c r="EL168" s="324"/>
      <c r="EN168" s="324"/>
      <c r="EP168" s="324"/>
      <c r="ER168" s="324"/>
      <c r="ET168" s="324"/>
      <c r="EV168" s="324"/>
      <c r="EW168" s="381"/>
      <c r="EX168" s="324"/>
      <c r="EY168" s="324"/>
      <c r="EZ168" s="368"/>
    </row>
    <row r="169" spans="6:156" ht="45.6" customHeight="1">
      <c r="F169" s="324"/>
      <c r="N169" s="324"/>
      <c r="Q169" s="324"/>
      <c r="S169" s="324"/>
      <c r="U169" s="324"/>
      <c r="W169" s="324"/>
      <c r="Y169" s="324"/>
      <c r="AA169" s="324"/>
      <c r="AC169" s="324"/>
      <c r="AE169" s="324"/>
      <c r="AG169" s="324"/>
      <c r="AI169" s="324"/>
      <c r="AK169" s="324"/>
      <c r="AM169" s="324"/>
      <c r="AO169" s="324"/>
      <c r="AQ169" s="324"/>
      <c r="AS169" s="324"/>
      <c r="AT169" s="324"/>
      <c r="AU169" s="324"/>
      <c r="AW169" s="324"/>
      <c r="AY169" s="324"/>
      <c r="BA169" s="324"/>
      <c r="BC169" s="324"/>
      <c r="BE169" s="324"/>
      <c r="BG169" s="324"/>
      <c r="BI169" s="324"/>
      <c r="BK169" s="324"/>
      <c r="BM169" s="324"/>
      <c r="BO169" s="324"/>
      <c r="BQ169" s="324"/>
      <c r="BS169" s="324"/>
      <c r="BU169" s="324"/>
      <c r="BV169" s="324"/>
      <c r="BW169" s="324"/>
      <c r="BY169" s="324"/>
      <c r="CA169" s="324"/>
      <c r="CC169" s="324"/>
      <c r="CE169" s="324"/>
      <c r="CG169" s="324"/>
      <c r="CI169" s="324"/>
      <c r="CJ169" s="324"/>
      <c r="CK169" s="324"/>
      <c r="CM169" s="324"/>
      <c r="CO169" s="324"/>
      <c r="CQ169" s="324"/>
      <c r="CS169" s="324"/>
      <c r="CU169" s="324"/>
      <c r="CW169" s="324"/>
      <c r="CY169" s="324"/>
      <c r="DA169" s="324"/>
      <c r="DC169" s="324"/>
      <c r="DE169" s="324"/>
      <c r="DG169" s="324"/>
      <c r="DI169" s="324"/>
      <c r="DK169" s="324"/>
      <c r="DM169" s="324"/>
      <c r="DO169" s="324"/>
      <c r="DQ169" s="324"/>
      <c r="DS169" s="324"/>
      <c r="DT169" s="324"/>
      <c r="DU169" s="324"/>
      <c r="DW169" s="324"/>
      <c r="DY169" s="324"/>
      <c r="EA169" s="324"/>
      <c r="EC169" s="324"/>
      <c r="EE169" s="324"/>
      <c r="EG169" s="324"/>
      <c r="EI169" s="324"/>
      <c r="EK169" s="324"/>
      <c r="EL169" s="324"/>
      <c r="EN169" s="324"/>
      <c r="EP169" s="324"/>
      <c r="ER169" s="324"/>
      <c r="ET169" s="324"/>
      <c r="EV169" s="324"/>
      <c r="EW169" s="381"/>
      <c r="EX169" s="324"/>
      <c r="EY169" s="324"/>
      <c r="EZ169" s="368"/>
    </row>
    <row r="170" spans="6:156" ht="45.6" customHeight="1">
      <c r="F170" s="324"/>
      <c r="N170" s="324"/>
      <c r="Q170" s="324"/>
      <c r="S170" s="324"/>
      <c r="U170" s="324"/>
      <c r="W170" s="324"/>
      <c r="Y170" s="324"/>
      <c r="AA170" s="324"/>
      <c r="AC170" s="324"/>
      <c r="AE170" s="324"/>
      <c r="AG170" s="324"/>
      <c r="AI170" s="324"/>
      <c r="AK170" s="324"/>
      <c r="AM170" s="324"/>
      <c r="AO170" s="324"/>
      <c r="AQ170" s="324"/>
      <c r="AS170" s="324"/>
      <c r="AT170" s="324"/>
      <c r="AU170" s="324"/>
      <c r="AW170" s="324"/>
      <c r="AY170" s="324"/>
      <c r="BA170" s="324"/>
      <c r="BC170" s="324"/>
      <c r="BE170" s="324"/>
      <c r="BG170" s="324"/>
      <c r="BI170" s="324"/>
      <c r="BK170" s="324"/>
      <c r="BM170" s="324"/>
      <c r="BO170" s="324"/>
      <c r="BQ170" s="324"/>
      <c r="BS170" s="324"/>
      <c r="BU170" s="324"/>
      <c r="BV170" s="324"/>
      <c r="BW170" s="324"/>
      <c r="BY170" s="324"/>
      <c r="CA170" s="324"/>
      <c r="CC170" s="324"/>
      <c r="CE170" s="324"/>
      <c r="CG170" s="324"/>
      <c r="CI170" s="324"/>
      <c r="CJ170" s="324"/>
      <c r="CK170" s="324"/>
      <c r="CM170" s="324"/>
      <c r="CO170" s="324"/>
      <c r="CQ170" s="324"/>
      <c r="CS170" s="324"/>
      <c r="CU170" s="324"/>
      <c r="CW170" s="324"/>
      <c r="CY170" s="324"/>
      <c r="DA170" s="324"/>
      <c r="DC170" s="324"/>
      <c r="DE170" s="324"/>
      <c r="DG170" s="324"/>
      <c r="DI170" s="324"/>
      <c r="DK170" s="324"/>
      <c r="DM170" s="324"/>
      <c r="DO170" s="324"/>
      <c r="DQ170" s="324"/>
      <c r="DS170" s="324"/>
      <c r="DT170" s="324"/>
      <c r="DU170" s="324"/>
      <c r="DW170" s="324"/>
      <c r="DY170" s="324"/>
      <c r="EA170" s="324"/>
      <c r="EC170" s="324"/>
      <c r="EE170" s="324"/>
      <c r="EG170" s="324"/>
      <c r="EI170" s="324"/>
      <c r="EK170" s="324"/>
      <c r="EL170" s="324"/>
      <c r="EN170" s="324"/>
      <c r="EP170" s="324"/>
      <c r="ER170" s="324"/>
      <c r="ET170" s="324"/>
      <c r="EV170" s="324"/>
      <c r="EW170" s="381"/>
      <c r="EX170" s="324"/>
      <c r="EY170" s="324"/>
      <c r="EZ170" s="368"/>
    </row>
    <row r="171" spans="6:156" ht="45.6" customHeight="1">
      <c r="F171" s="324"/>
      <c r="N171" s="324"/>
      <c r="Q171" s="324"/>
      <c r="S171" s="324"/>
      <c r="U171" s="324"/>
      <c r="W171" s="324"/>
      <c r="Y171" s="324"/>
      <c r="AA171" s="324"/>
      <c r="AC171" s="324"/>
      <c r="AE171" s="324"/>
      <c r="AG171" s="324"/>
      <c r="AI171" s="324"/>
      <c r="AK171" s="324"/>
      <c r="AM171" s="324"/>
      <c r="AO171" s="324"/>
      <c r="AQ171" s="324"/>
      <c r="AS171" s="324"/>
      <c r="AT171" s="324"/>
      <c r="AU171" s="324"/>
      <c r="AW171" s="324"/>
      <c r="AY171" s="324"/>
      <c r="BA171" s="324"/>
      <c r="BC171" s="324"/>
      <c r="BE171" s="324"/>
      <c r="BG171" s="324"/>
      <c r="BI171" s="324"/>
      <c r="BK171" s="324"/>
      <c r="BM171" s="324"/>
      <c r="BO171" s="324"/>
      <c r="BQ171" s="324"/>
      <c r="BS171" s="324"/>
      <c r="BU171" s="324"/>
      <c r="BV171" s="324"/>
      <c r="BW171" s="324"/>
      <c r="BY171" s="324"/>
      <c r="CA171" s="324"/>
      <c r="CC171" s="324"/>
      <c r="CE171" s="324"/>
      <c r="CG171" s="324"/>
      <c r="CI171" s="324"/>
      <c r="CJ171" s="324"/>
      <c r="CK171" s="324"/>
      <c r="CM171" s="324"/>
      <c r="CO171" s="324"/>
      <c r="CQ171" s="324"/>
      <c r="CS171" s="324"/>
      <c r="CU171" s="324"/>
      <c r="CW171" s="324"/>
      <c r="CY171" s="324"/>
      <c r="DA171" s="324"/>
      <c r="DC171" s="324"/>
      <c r="DE171" s="324"/>
      <c r="DG171" s="324"/>
      <c r="DI171" s="324"/>
      <c r="DK171" s="324"/>
      <c r="DM171" s="324"/>
      <c r="DO171" s="324"/>
      <c r="DQ171" s="324"/>
      <c r="DS171" s="324"/>
      <c r="DT171" s="324"/>
      <c r="DU171" s="324"/>
      <c r="DW171" s="324"/>
      <c r="DY171" s="324"/>
      <c r="EA171" s="324"/>
      <c r="EC171" s="324"/>
      <c r="EE171" s="324"/>
      <c r="EG171" s="324"/>
      <c r="EI171" s="324"/>
      <c r="EK171" s="324"/>
      <c r="EL171" s="324"/>
      <c r="EN171" s="324"/>
      <c r="EP171" s="324"/>
      <c r="ER171" s="324"/>
      <c r="ET171" s="324"/>
      <c r="EV171" s="324"/>
      <c r="EW171" s="381"/>
      <c r="EX171" s="324"/>
      <c r="EY171" s="324"/>
      <c r="EZ171" s="368"/>
    </row>
    <row r="172" spans="6:156" ht="45.6" customHeight="1">
      <c r="F172" s="324"/>
      <c r="N172" s="324"/>
      <c r="Q172" s="324"/>
      <c r="S172" s="324"/>
      <c r="U172" s="324"/>
      <c r="W172" s="324"/>
      <c r="Y172" s="324"/>
      <c r="AA172" s="324"/>
      <c r="AC172" s="324"/>
      <c r="AE172" s="324"/>
      <c r="AG172" s="324"/>
      <c r="AI172" s="324"/>
      <c r="AK172" s="324"/>
      <c r="AM172" s="324"/>
      <c r="AO172" s="324"/>
      <c r="AQ172" s="324"/>
      <c r="AS172" s="324"/>
      <c r="AT172" s="324"/>
      <c r="AU172" s="324"/>
      <c r="AW172" s="324"/>
      <c r="AY172" s="324"/>
      <c r="BA172" s="324"/>
      <c r="BC172" s="324"/>
      <c r="BE172" s="324"/>
      <c r="BG172" s="324"/>
      <c r="BI172" s="324"/>
      <c r="BK172" s="324"/>
      <c r="BM172" s="324"/>
      <c r="BO172" s="324"/>
      <c r="BQ172" s="324"/>
      <c r="BS172" s="324"/>
      <c r="BU172" s="324"/>
      <c r="BV172" s="324"/>
      <c r="BW172" s="324"/>
      <c r="BY172" s="324"/>
      <c r="CA172" s="324"/>
      <c r="CC172" s="324"/>
      <c r="CE172" s="324"/>
      <c r="CG172" s="324"/>
      <c r="CI172" s="324"/>
      <c r="CJ172" s="324"/>
      <c r="CK172" s="324"/>
      <c r="CM172" s="324"/>
      <c r="CO172" s="324"/>
      <c r="CQ172" s="324"/>
      <c r="CS172" s="324"/>
      <c r="CU172" s="324"/>
      <c r="CW172" s="324"/>
      <c r="CY172" s="324"/>
      <c r="DA172" s="324"/>
      <c r="DC172" s="324"/>
      <c r="DE172" s="324"/>
      <c r="DG172" s="324"/>
      <c r="DI172" s="324"/>
      <c r="DK172" s="324"/>
      <c r="DM172" s="324"/>
      <c r="DO172" s="324"/>
      <c r="DQ172" s="324"/>
      <c r="DS172" s="324"/>
      <c r="DT172" s="324"/>
      <c r="DU172" s="324"/>
      <c r="DW172" s="324"/>
      <c r="DY172" s="324"/>
      <c r="EA172" s="324"/>
      <c r="EC172" s="324"/>
      <c r="EE172" s="324"/>
      <c r="EG172" s="324"/>
      <c r="EI172" s="324"/>
      <c r="EK172" s="324"/>
      <c r="EL172" s="324"/>
      <c r="EN172" s="324"/>
      <c r="EP172" s="324"/>
      <c r="ER172" s="324"/>
      <c r="ET172" s="324"/>
      <c r="EV172" s="324"/>
      <c r="EW172" s="381"/>
      <c r="EX172" s="324"/>
      <c r="EY172" s="324"/>
      <c r="EZ172" s="368"/>
    </row>
    <row r="173" spans="6:156" ht="45.6" customHeight="1">
      <c r="F173" s="324"/>
      <c r="N173" s="324"/>
      <c r="Q173" s="324"/>
      <c r="S173" s="324"/>
      <c r="U173" s="324"/>
      <c r="W173" s="324"/>
      <c r="Y173" s="324"/>
      <c r="AA173" s="324"/>
      <c r="AC173" s="324"/>
      <c r="AE173" s="324"/>
      <c r="AG173" s="324"/>
      <c r="AI173" s="324"/>
      <c r="AK173" s="324"/>
      <c r="AM173" s="324"/>
      <c r="AO173" s="324"/>
      <c r="AQ173" s="324"/>
      <c r="AS173" s="324"/>
      <c r="AT173" s="324"/>
      <c r="AU173" s="324"/>
      <c r="AW173" s="324"/>
      <c r="AY173" s="324"/>
      <c r="BA173" s="324"/>
      <c r="BC173" s="324"/>
      <c r="BE173" s="324"/>
      <c r="BG173" s="324"/>
      <c r="BI173" s="324"/>
      <c r="BK173" s="324"/>
      <c r="BM173" s="324"/>
      <c r="BO173" s="324"/>
      <c r="BQ173" s="324"/>
      <c r="BS173" s="324"/>
      <c r="BU173" s="324"/>
      <c r="BV173" s="324"/>
      <c r="BW173" s="324"/>
      <c r="BY173" s="324"/>
      <c r="CA173" s="324"/>
      <c r="CC173" s="324"/>
      <c r="CE173" s="324"/>
      <c r="CG173" s="324"/>
      <c r="CI173" s="324"/>
      <c r="CJ173" s="324"/>
      <c r="CK173" s="324"/>
      <c r="CM173" s="324"/>
      <c r="CO173" s="324"/>
      <c r="CQ173" s="324"/>
      <c r="CS173" s="324"/>
      <c r="CU173" s="324"/>
      <c r="CW173" s="324"/>
      <c r="CY173" s="324"/>
      <c r="DA173" s="324"/>
      <c r="DC173" s="324"/>
      <c r="DE173" s="324"/>
      <c r="DG173" s="324"/>
      <c r="DI173" s="324"/>
      <c r="DK173" s="324"/>
      <c r="DM173" s="324"/>
      <c r="DO173" s="324"/>
      <c r="DQ173" s="324"/>
      <c r="DS173" s="324"/>
      <c r="DT173" s="324"/>
      <c r="DU173" s="324"/>
      <c r="DW173" s="324"/>
      <c r="DY173" s="324"/>
      <c r="EA173" s="324"/>
      <c r="EC173" s="324"/>
      <c r="EE173" s="324"/>
      <c r="EG173" s="324"/>
      <c r="EI173" s="324"/>
      <c r="EK173" s="324"/>
      <c r="EL173" s="324"/>
      <c r="EN173" s="324"/>
      <c r="EP173" s="324"/>
      <c r="ER173" s="324"/>
      <c r="ET173" s="324"/>
      <c r="EV173" s="324"/>
      <c r="EW173" s="381"/>
      <c r="EX173" s="324"/>
      <c r="EY173" s="324"/>
      <c r="EZ173" s="368"/>
    </row>
    <row r="174" spans="6:156" ht="45.6" customHeight="1">
      <c r="F174" s="324"/>
      <c r="N174" s="324"/>
      <c r="Q174" s="324"/>
      <c r="S174" s="324"/>
      <c r="U174" s="324"/>
      <c r="W174" s="324"/>
      <c r="Y174" s="324"/>
      <c r="AA174" s="324"/>
      <c r="AC174" s="324"/>
      <c r="AE174" s="324"/>
      <c r="AG174" s="324"/>
      <c r="AI174" s="324"/>
      <c r="AK174" s="324"/>
      <c r="AM174" s="324"/>
      <c r="AO174" s="324"/>
      <c r="AQ174" s="324"/>
      <c r="AS174" s="324"/>
      <c r="AT174" s="324"/>
      <c r="AU174" s="324"/>
      <c r="AW174" s="324"/>
      <c r="AY174" s="324"/>
      <c r="BA174" s="324"/>
      <c r="BC174" s="324"/>
      <c r="BE174" s="324"/>
      <c r="BG174" s="324"/>
      <c r="BI174" s="324"/>
      <c r="BK174" s="324"/>
      <c r="BM174" s="324"/>
      <c r="BO174" s="324"/>
      <c r="BQ174" s="324"/>
      <c r="BS174" s="324"/>
      <c r="BU174" s="324"/>
      <c r="BV174" s="324"/>
      <c r="BW174" s="324"/>
      <c r="BY174" s="324"/>
      <c r="CA174" s="324"/>
      <c r="CC174" s="324"/>
      <c r="CE174" s="324"/>
      <c r="CG174" s="324"/>
      <c r="CI174" s="324"/>
      <c r="CJ174" s="324"/>
      <c r="CK174" s="324"/>
      <c r="CM174" s="324"/>
      <c r="CO174" s="324"/>
      <c r="CQ174" s="324"/>
      <c r="CS174" s="324"/>
      <c r="CU174" s="324"/>
      <c r="CW174" s="324"/>
      <c r="CY174" s="324"/>
      <c r="DA174" s="324"/>
      <c r="DC174" s="324"/>
      <c r="DE174" s="324"/>
      <c r="DG174" s="324"/>
      <c r="DI174" s="324"/>
      <c r="DK174" s="324"/>
      <c r="DM174" s="324"/>
      <c r="DO174" s="324"/>
      <c r="DQ174" s="324"/>
      <c r="DS174" s="324"/>
      <c r="DT174" s="324"/>
      <c r="DU174" s="324"/>
      <c r="DW174" s="324"/>
      <c r="DY174" s="324"/>
      <c r="EA174" s="324"/>
      <c r="EC174" s="324"/>
      <c r="EE174" s="324"/>
      <c r="EG174" s="324"/>
      <c r="EI174" s="324"/>
      <c r="EK174" s="324"/>
      <c r="EL174" s="324"/>
      <c r="EN174" s="324"/>
      <c r="EP174" s="324"/>
      <c r="ER174" s="324"/>
      <c r="ET174" s="324"/>
      <c r="EV174" s="324"/>
      <c r="EW174" s="381"/>
      <c r="EX174" s="324"/>
      <c r="EY174" s="324"/>
      <c r="EZ174" s="368"/>
    </row>
    <row r="175" spans="6:156" ht="45.6" customHeight="1">
      <c r="F175" s="324"/>
      <c r="N175" s="324"/>
      <c r="Q175" s="324"/>
      <c r="S175" s="324"/>
      <c r="U175" s="324"/>
      <c r="W175" s="324"/>
      <c r="Y175" s="324"/>
      <c r="AA175" s="324"/>
      <c r="AC175" s="324"/>
      <c r="AE175" s="324"/>
      <c r="AG175" s="324"/>
      <c r="AI175" s="324"/>
      <c r="AK175" s="324"/>
      <c r="AM175" s="324"/>
      <c r="AO175" s="324"/>
      <c r="AQ175" s="324"/>
      <c r="AS175" s="324"/>
      <c r="AT175" s="324"/>
      <c r="AU175" s="324"/>
      <c r="AW175" s="324"/>
      <c r="AY175" s="324"/>
      <c r="BA175" s="324"/>
      <c r="BC175" s="324"/>
      <c r="BE175" s="324"/>
      <c r="BG175" s="324"/>
      <c r="BI175" s="324"/>
      <c r="BK175" s="324"/>
      <c r="BM175" s="324"/>
      <c r="BO175" s="324"/>
      <c r="BQ175" s="324"/>
      <c r="BS175" s="324"/>
      <c r="BU175" s="324"/>
      <c r="BV175" s="324"/>
      <c r="BW175" s="324"/>
      <c r="BY175" s="324"/>
      <c r="CA175" s="324"/>
      <c r="CC175" s="324"/>
      <c r="CE175" s="324"/>
      <c r="CG175" s="324"/>
      <c r="CI175" s="324"/>
      <c r="CJ175" s="324"/>
      <c r="CK175" s="324"/>
      <c r="CM175" s="324"/>
      <c r="CO175" s="324"/>
      <c r="CQ175" s="324"/>
      <c r="CS175" s="324"/>
      <c r="CU175" s="324"/>
      <c r="CW175" s="324"/>
      <c r="CY175" s="324"/>
      <c r="DA175" s="324"/>
      <c r="DC175" s="324"/>
      <c r="DE175" s="324"/>
      <c r="DG175" s="324"/>
      <c r="DI175" s="324"/>
      <c r="DK175" s="324"/>
      <c r="DM175" s="324"/>
      <c r="DO175" s="324"/>
      <c r="DQ175" s="324"/>
      <c r="DS175" s="324"/>
      <c r="DT175" s="324"/>
      <c r="DU175" s="324"/>
      <c r="DW175" s="324"/>
      <c r="DY175" s="324"/>
      <c r="EA175" s="324"/>
      <c r="EC175" s="324"/>
      <c r="EE175" s="324"/>
      <c r="EG175" s="324"/>
      <c r="EI175" s="324"/>
      <c r="EK175" s="324"/>
      <c r="EL175" s="324"/>
      <c r="EN175" s="324"/>
      <c r="EP175" s="324"/>
      <c r="ER175" s="324"/>
      <c r="ET175" s="324"/>
      <c r="EV175" s="324"/>
      <c r="EW175" s="381"/>
      <c r="EX175" s="324"/>
      <c r="EY175" s="324"/>
      <c r="EZ175" s="368"/>
    </row>
    <row r="176" spans="6:156">
      <c r="F176" s="324"/>
      <c r="N176" s="324"/>
      <c r="Q176" s="324"/>
      <c r="S176" s="324"/>
      <c r="U176" s="324"/>
      <c r="W176" s="324"/>
      <c r="Y176" s="324"/>
      <c r="AA176" s="324"/>
      <c r="AC176" s="324"/>
      <c r="AE176" s="324"/>
      <c r="AG176" s="324"/>
      <c r="AI176" s="324"/>
      <c r="AK176" s="324"/>
      <c r="AM176" s="324"/>
      <c r="AO176" s="324"/>
      <c r="AQ176" s="324"/>
      <c r="AS176" s="324"/>
      <c r="AT176" s="324"/>
      <c r="AU176" s="324"/>
      <c r="AW176" s="324"/>
      <c r="AY176" s="324"/>
      <c r="BA176" s="324"/>
      <c r="BC176" s="324"/>
      <c r="BE176" s="324"/>
      <c r="BG176" s="324"/>
      <c r="BI176" s="324"/>
      <c r="BK176" s="324"/>
      <c r="BM176" s="324"/>
      <c r="BO176" s="324"/>
      <c r="BQ176" s="324"/>
      <c r="BS176" s="324"/>
      <c r="BU176" s="324"/>
      <c r="BV176" s="324"/>
      <c r="BW176" s="324"/>
      <c r="BY176" s="324"/>
      <c r="CA176" s="324"/>
      <c r="CC176" s="324"/>
      <c r="CE176" s="324"/>
      <c r="CG176" s="324"/>
      <c r="CI176" s="324"/>
      <c r="CJ176" s="324"/>
      <c r="CK176" s="324"/>
      <c r="CM176" s="324"/>
      <c r="CO176" s="324"/>
      <c r="CQ176" s="324"/>
      <c r="CS176" s="324"/>
      <c r="CU176" s="324"/>
      <c r="CW176" s="324"/>
      <c r="CY176" s="324"/>
      <c r="DA176" s="324"/>
      <c r="DC176" s="324"/>
      <c r="DE176" s="324"/>
      <c r="DG176" s="324"/>
      <c r="DI176" s="324"/>
      <c r="DK176" s="324"/>
      <c r="DM176" s="324"/>
      <c r="DO176" s="324"/>
      <c r="DQ176" s="324"/>
      <c r="DS176" s="324"/>
      <c r="DT176" s="324"/>
      <c r="DU176" s="324"/>
      <c r="DW176" s="324"/>
      <c r="DY176" s="324"/>
      <c r="EA176" s="324"/>
      <c r="EC176" s="324"/>
      <c r="EE176" s="324"/>
      <c r="EG176" s="324"/>
      <c r="EI176" s="324"/>
      <c r="EK176" s="324"/>
      <c r="EL176" s="324"/>
      <c r="EN176" s="324"/>
      <c r="EP176" s="324"/>
      <c r="ER176" s="324"/>
      <c r="ET176" s="324"/>
      <c r="EV176" s="324"/>
      <c r="EW176" s="381"/>
      <c r="EX176" s="324"/>
      <c r="EY176" s="324"/>
      <c r="EZ176" s="368"/>
    </row>
    <row r="177" spans="6:156">
      <c r="F177" s="324"/>
      <c r="N177" s="324"/>
      <c r="Q177" s="324"/>
      <c r="S177" s="324"/>
      <c r="U177" s="324"/>
      <c r="W177" s="324"/>
      <c r="Y177" s="324"/>
      <c r="AA177" s="324"/>
      <c r="AC177" s="324"/>
      <c r="AE177" s="324"/>
      <c r="AG177" s="324"/>
      <c r="AI177" s="324"/>
      <c r="AK177" s="324"/>
      <c r="AM177" s="324"/>
      <c r="AO177" s="324"/>
      <c r="AQ177" s="324"/>
      <c r="AS177" s="324"/>
      <c r="AT177" s="324"/>
      <c r="AU177" s="324"/>
      <c r="AW177" s="324"/>
      <c r="AY177" s="324"/>
      <c r="BA177" s="324"/>
      <c r="BC177" s="324"/>
      <c r="BE177" s="324"/>
      <c r="BG177" s="324"/>
      <c r="BI177" s="324"/>
      <c r="BK177" s="324"/>
      <c r="BM177" s="324"/>
      <c r="BO177" s="324"/>
      <c r="BQ177" s="324"/>
      <c r="BS177" s="324"/>
      <c r="BU177" s="324"/>
      <c r="BV177" s="324"/>
      <c r="BW177" s="324"/>
      <c r="BY177" s="324"/>
      <c r="CA177" s="324"/>
      <c r="CC177" s="324"/>
      <c r="CE177" s="324"/>
      <c r="CG177" s="324"/>
      <c r="CI177" s="324"/>
      <c r="CJ177" s="324"/>
      <c r="CK177" s="324"/>
      <c r="CM177" s="324"/>
      <c r="CO177" s="324"/>
      <c r="CQ177" s="324"/>
      <c r="CS177" s="324"/>
      <c r="CU177" s="324"/>
      <c r="CW177" s="324"/>
      <c r="CY177" s="324"/>
      <c r="DA177" s="324"/>
      <c r="DC177" s="324"/>
      <c r="DE177" s="324"/>
      <c r="DG177" s="324"/>
      <c r="DI177" s="324"/>
      <c r="DK177" s="324"/>
      <c r="DM177" s="324"/>
      <c r="DO177" s="324"/>
      <c r="DQ177" s="324"/>
      <c r="DS177" s="324"/>
      <c r="DT177" s="324"/>
      <c r="DU177" s="324"/>
      <c r="DW177" s="324"/>
      <c r="DY177" s="324"/>
      <c r="EA177" s="324"/>
      <c r="EC177" s="324"/>
      <c r="EE177" s="324"/>
      <c r="EG177" s="324"/>
      <c r="EI177" s="324"/>
      <c r="EK177" s="324"/>
      <c r="EL177" s="324"/>
      <c r="EN177" s="324"/>
      <c r="EP177" s="324"/>
      <c r="ER177" s="324"/>
      <c r="ET177" s="324"/>
      <c r="EV177" s="324"/>
      <c r="EW177" s="381"/>
      <c r="EX177" s="324"/>
      <c r="EY177" s="324"/>
      <c r="EZ177" s="368"/>
    </row>
    <row r="178" spans="6:156">
      <c r="F178" s="324"/>
      <c r="N178" s="324"/>
      <c r="Q178" s="324"/>
      <c r="S178" s="324"/>
      <c r="U178" s="324"/>
      <c r="W178" s="324"/>
      <c r="Y178" s="324"/>
      <c r="AA178" s="324"/>
      <c r="AC178" s="324"/>
      <c r="AE178" s="324"/>
      <c r="AG178" s="324"/>
      <c r="AI178" s="324"/>
      <c r="AK178" s="324"/>
      <c r="AM178" s="324"/>
      <c r="AO178" s="324"/>
      <c r="AQ178" s="324"/>
      <c r="AS178" s="324"/>
      <c r="AT178" s="324"/>
      <c r="AU178" s="324"/>
      <c r="AW178" s="324"/>
      <c r="AY178" s="324"/>
      <c r="BA178" s="324"/>
      <c r="BC178" s="324"/>
      <c r="BE178" s="324"/>
      <c r="BG178" s="324"/>
      <c r="BI178" s="324"/>
      <c r="BK178" s="324"/>
      <c r="BM178" s="324"/>
      <c r="BO178" s="324"/>
      <c r="BQ178" s="324"/>
      <c r="BS178" s="324"/>
      <c r="BU178" s="324"/>
      <c r="BV178" s="324"/>
      <c r="BW178" s="324"/>
      <c r="BY178" s="324"/>
      <c r="CA178" s="324"/>
      <c r="CC178" s="324"/>
      <c r="CE178" s="324"/>
      <c r="CG178" s="324"/>
      <c r="CI178" s="324"/>
      <c r="CJ178" s="324"/>
      <c r="CK178" s="324"/>
      <c r="CM178" s="324"/>
      <c r="CO178" s="324"/>
      <c r="CQ178" s="324"/>
      <c r="CS178" s="324"/>
      <c r="CU178" s="324"/>
      <c r="CW178" s="324"/>
      <c r="CY178" s="324"/>
      <c r="DA178" s="324"/>
      <c r="DC178" s="324"/>
      <c r="DE178" s="324"/>
      <c r="DG178" s="324"/>
      <c r="DI178" s="324"/>
      <c r="DK178" s="324"/>
      <c r="DM178" s="324"/>
      <c r="DO178" s="324"/>
      <c r="DQ178" s="324"/>
      <c r="DS178" s="324"/>
      <c r="DT178" s="324"/>
      <c r="DU178" s="324"/>
      <c r="DW178" s="324"/>
      <c r="DY178" s="324"/>
      <c r="EA178" s="324"/>
      <c r="EC178" s="324"/>
      <c r="EE178" s="324"/>
      <c r="EG178" s="324"/>
      <c r="EI178" s="324"/>
      <c r="EK178" s="324"/>
      <c r="EL178" s="324"/>
      <c r="EN178" s="324"/>
      <c r="EP178" s="324"/>
      <c r="ER178" s="324"/>
      <c r="ET178" s="324"/>
      <c r="EV178" s="324"/>
      <c r="EW178" s="381"/>
      <c r="EX178" s="324"/>
      <c r="EY178" s="324"/>
      <c r="EZ178" s="368"/>
    </row>
    <row r="179" spans="6:156">
      <c r="F179" s="324"/>
      <c r="N179" s="324"/>
      <c r="Q179" s="324"/>
      <c r="S179" s="324"/>
      <c r="U179" s="324"/>
      <c r="W179" s="324"/>
      <c r="Y179" s="324"/>
      <c r="AA179" s="324"/>
      <c r="AC179" s="324"/>
      <c r="AE179" s="324"/>
      <c r="AG179" s="324"/>
      <c r="AI179" s="324"/>
      <c r="AK179" s="324"/>
      <c r="AM179" s="324"/>
      <c r="AO179" s="324"/>
      <c r="AQ179" s="324"/>
      <c r="AS179" s="324"/>
      <c r="AT179" s="324"/>
      <c r="AU179" s="324"/>
      <c r="AW179" s="324"/>
      <c r="AY179" s="324"/>
      <c r="BA179" s="324"/>
      <c r="BC179" s="324"/>
      <c r="BE179" s="324"/>
      <c r="BG179" s="324"/>
      <c r="BI179" s="324"/>
      <c r="BK179" s="324"/>
      <c r="BM179" s="324"/>
      <c r="BO179" s="324"/>
      <c r="BQ179" s="324"/>
      <c r="BS179" s="324"/>
      <c r="BU179" s="324"/>
      <c r="BV179" s="324"/>
      <c r="BW179" s="324"/>
      <c r="BY179" s="324"/>
      <c r="CA179" s="324"/>
      <c r="CC179" s="324"/>
      <c r="CE179" s="324"/>
      <c r="CG179" s="324"/>
      <c r="CI179" s="324"/>
      <c r="CJ179" s="324"/>
      <c r="CK179" s="324"/>
      <c r="CM179" s="324"/>
      <c r="CO179" s="324"/>
      <c r="CQ179" s="324"/>
      <c r="CS179" s="324"/>
      <c r="CU179" s="324"/>
      <c r="CW179" s="324"/>
      <c r="CY179" s="324"/>
      <c r="DA179" s="324"/>
      <c r="DC179" s="324"/>
      <c r="DE179" s="324"/>
      <c r="DG179" s="324"/>
      <c r="DI179" s="324"/>
      <c r="DK179" s="324"/>
      <c r="DM179" s="324"/>
      <c r="DO179" s="324"/>
      <c r="DQ179" s="324"/>
      <c r="DS179" s="324"/>
      <c r="DT179" s="324"/>
      <c r="DU179" s="324"/>
      <c r="DW179" s="324"/>
      <c r="DY179" s="324"/>
      <c r="EA179" s="324"/>
      <c r="EC179" s="324"/>
      <c r="EE179" s="324"/>
      <c r="EG179" s="324"/>
      <c r="EI179" s="324"/>
      <c r="EK179" s="324"/>
      <c r="EL179" s="324"/>
      <c r="EN179" s="324"/>
      <c r="EP179" s="324"/>
      <c r="ER179" s="324"/>
      <c r="ET179" s="324"/>
      <c r="EV179" s="324"/>
      <c r="EW179" s="381"/>
      <c r="EX179" s="324"/>
      <c r="EY179" s="324"/>
      <c r="EZ179" s="368"/>
    </row>
    <row r="180" spans="6:156">
      <c r="F180" s="324"/>
      <c r="N180" s="324"/>
      <c r="Q180" s="324"/>
      <c r="S180" s="324"/>
      <c r="U180" s="324"/>
      <c r="W180" s="324"/>
      <c r="Y180" s="324"/>
      <c r="AA180" s="324"/>
      <c r="AC180" s="324"/>
      <c r="AE180" s="324"/>
      <c r="AG180" s="324"/>
      <c r="AI180" s="324"/>
      <c r="AK180" s="324"/>
      <c r="AM180" s="324"/>
      <c r="AO180" s="324"/>
      <c r="AQ180" s="324"/>
      <c r="AS180" s="324"/>
      <c r="AT180" s="324"/>
      <c r="AU180" s="324"/>
      <c r="AW180" s="324"/>
      <c r="AY180" s="324"/>
      <c r="BA180" s="324"/>
      <c r="BC180" s="324"/>
      <c r="BE180" s="324"/>
      <c r="BG180" s="324"/>
      <c r="BI180" s="324"/>
      <c r="BK180" s="324"/>
      <c r="BM180" s="324"/>
      <c r="BO180" s="324"/>
      <c r="BQ180" s="324"/>
      <c r="BS180" s="324"/>
      <c r="BU180" s="324"/>
      <c r="BV180" s="324"/>
      <c r="BW180" s="324"/>
      <c r="BY180" s="324"/>
      <c r="CA180" s="324"/>
      <c r="CC180" s="324"/>
      <c r="CE180" s="324"/>
      <c r="CG180" s="324"/>
      <c r="CI180" s="324"/>
      <c r="CJ180" s="324"/>
      <c r="CK180" s="324"/>
      <c r="CM180" s="324"/>
      <c r="CO180" s="324"/>
      <c r="CQ180" s="324"/>
      <c r="CS180" s="324"/>
      <c r="CU180" s="324"/>
      <c r="CW180" s="324"/>
      <c r="CY180" s="324"/>
      <c r="DA180" s="324"/>
      <c r="DC180" s="324"/>
      <c r="DE180" s="324"/>
      <c r="DG180" s="324"/>
      <c r="DI180" s="324"/>
      <c r="DK180" s="324"/>
      <c r="DM180" s="324"/>
      <c r="DO180" s="324"/>
      <c r="DQ180" s="324"/>
      <c r="DS180" s="324"/>
      <c r="DT180" s="324"/>
      <c r="DU180" s="324"/>
      <c r="DW180" s="324"/>
      <c r="DY180" s="324"/>
      <c r="EA180" s="324"/>
      <c r="EC180" s="324"/>
      <c r="EE180" s="324"/>
      <c r="EG180" s="324"/>
      <c r="EI180" s="324"/>
      <c r="EK180" s="324"/>
      <c r="EL180" s="324"/>
      <c r="EN180" s="324"/>
      <c r="EP180" s="324"/>
      <c r="ER180" s="324"/>
      <c r="ET180" s="324"/>
      <c r="EV180" s="324"/>
      <c r="EW180" s="381"/>
      <c r="EX180" s="324"/>
      <c r="EY180" s="324"/>
      <c r="EZ180" s="368"/>
    </row>
    <row r="181" spans="6:156">
      <c r="F181" s="324"/>
      <c r="N181" s="324"/>
      <c r="Q181" s="324"/>
      <c r="S181" s="324"/>
      <c r="U181" s="324"/>
      <c r="W181" s="324"/>
      <c r="Y181" s="324"/>
      <c r="AA181" s="324"/>
      <c r="AC181" s="324"/>
      <c r="AE181" s="324"/>
      <c r="AG181" s="324"/>
      <c r="AI181" s="324"/>
      <c r="AK181" s="324"/>
      <c r="AM181" s="324"/>
      <c r="AO181" s="324"/>
      <c r="AQ181" s="324"/>
      <c r="AS181" s="324"/>
      <c r="AT181" s="324"/>
      <c r="AU181" s="324"/>
      <c r="AW181" s="324"/>
      <c r="AY181" s="324"/>
      <c r="BA181" s="324"/>
      <c r="BC181" s="324"/>
      <c r="BE181" s="324"/>
      <c r="BG181" s="324"/>
      <c r="BI181" s="324"/>
      <c r="BK181" s="324"/>
      <c r="BM181" s="324"/>
      <c r="BO181" s="324"/>
      <c r="BQ181" s="324"/>
      <c r="BS181" s="324"/>
      <c r="BU181" s="324"/>
      <c r="BV181" s="324"/>
      <c r="BW181" s="324"/>
      <c r="BY181" s="324"/>
      <c r="CA181" s="324"/>
      <c r="CC181" s="324"/>
      <c r="CE181" s="324"/>
      <c r="CG181" s="324"/>
      <c r="CI181" s="324"/>
      <c r="CJ181" s="324"/>
      <c r="CK181" s="324"/>
      <c r="CM181" s="324"/>
      <c r="CO181" s="324"/>
      <c r="CQ181" s="324"/>
      <c r="CS181" s="324"/>
      <c r="CU181" s="324"/>
      <c r="CW181" s="324"/>
      <c r="CY181" s="324"/>
      <c r="DA181" s="324"/>
      <c r="DC181" s="324"/>
      <c r="DE181" s="324"/>
      <c r="DG181" s="324"/>
      <c r="DI181" s="324"/>
      <c r="DK181" s="324"/>
      <c r="DM181" s="324"/>
      <c r="DO181" s="324"/>
      <c r="DQ181" s="324"/>
      <c r="DS181" s="324"/>
      <c r="DT181" s="324"/>
      <c r="DU181" s="324"/>
      <c r="DW181" s="324"/>
      <c r="DY181" s="324"/>
      <c r="EA181" s="324"/>
      <c r="EC181" s="324"/>
      <c r="EE181" s="324"/>
      <c r="EG181" s="324"/>
      <c r="EI181" s="324"/>
      <c r="EK181" s="324"/>
      <c r="EL181" s="324"/>
      <c r="EN181" s="324"/>
      <c r="EP181" s="324"/>
      <c r="ER181" s="324"/>
      <c r="ET181" s="324"/>
      <c r="EV181" s="324"/>
      <c r="EW181" s="381"/>
      <c r="EX181" s="324"/>
      <c r="EY181" s="324"/>
      <c r="EZ181" s="368"/>
    </row>
    <row r="182" spans="6:156">
      <c r="F182" s="324"/>
      <c r="N182" s="324"/>
      <c r="Q182" s="324"/>
      <c r="S182" s="324"/>
      <c r="U182" s="324"/>
      <c r="W182" s="324"/>
      <c r="Y182" s="324"/>
      <c r="AA182" s="324"/>
      <c r="AC182" s="324"/>
      <c r="AE182" s="324"/>
      <c r="AG182" s="324"/>
      <c r="AI182" s="324"/>
      <c r="AK182" s="324"/>
      <c r="AM182" s="324"/>
      <c r="AO182" s="324"/>
      <c r="AQ182" s="324"/>
      <c r="AS182" s="324"/>
      <c r="AT182" s="324"/>
      <c r="AU182" s="324"/>
      <c r="AW182" s="324"/>
      <c r="AY182" s="324"/>
      <c r="BA182" s="324"/>
      <c r="BC182" s="324"/>
      <c r="BE182" s="324"/>
      <c r="BG182" s="324"/>
      <c r="BI182" s="324"/>
      <c r="BK182" s="324"/>
      <c r="BM182" s="324"/>
      <c r="BO182" s="324"/>
      <c r="BQ182" s="324"/>
      <c r="BS182" s="324"/>
      <c r="BU182" s="324"/>
      <c r="BV182" s="324"/>
      <c r="BW182" s="324"/>
      <c r="BY182" s="324"/>
      <c r="CA182" s="324"/>
      <c r="CC182" s="324"/>
      <c r="CE182" s="324"/>
      <c r="CG182" s="324"/>
      <c r="CI182" s="324"/>
      <c r="CJ182" s="324"/>
      <c r="CK182" s="324"/>
      <c r="CM182" s="324"/>
      <c r="CO182" s="324"/>
      <c r="CQ182" s="324"/>
      <c r="CS182" s="324"/>
      <c r="CU182" s="324"/>
      <c r="CW182" s="324"/>
      <c r="CY182" s="324"/>
      <c r="DA182" s="324"/>
      <c r="DC182" s="324"/>
      <c r="DE182" s="324"/>
      <c r="DG182" s="324"/>
      <c r="DI182" s="324"/>
      <c r="DK182" s="324"/>
      <c r="DM182" s="324"/>
      <c r="DO182" s="324"/>
      <c r="DQ182" s="324"/>
      <c r="DS182" s="324"/>
      <c r="DT182" s="324"/>
      <c r="DU182" s="324"/>
      <c r="DW182" s="324"/>
      <c r="DY182" s="324"/>
      <c r="EA182" s="324"/>
      <c r="EC182" s="324"/>
      <c r="EE182" s="324"/>
      <c r="EG182" s="324"/>
      <c r="EI182" s="324"/>
      <c r="EK182" s="324"/>
      <c r="EL182" s="324"/>
      <c r="EN182" s="324"/>
      <c r="EP182" s="324"/>
      <c r="ER182" s="324"/>
      <c r="ET182" s="324"/>
      <c r="EV182" s="324"/>
      <c r="EW182" s="381"/>
      <c r="EX182" s="324"/>
      <c r="EY182" s="324"/>
      <c r="EZ182" s="368"/>
    </row>
    <row r="183" spans="6:156">
      <c r="F183" s="324"/>
      <c r="N183" s="324"/>
      <c r="Q183" s="324"/>
      <c r="S183" s="324"/>
      <c r="U183" s="324"/>
      <c r="W183" s="324"/>
      <c r="Y183" s="324"/>
      <c r="AA183" s="324"/>
      <c r="AC183" s="324"/>
      <c r="AE183" s="324"/>
      <c r="AG183" s="324"/>
      <c r="AI183" s="324"/>
      <c r="AK183" s="324"/>
      <c r="AM183" s="324"/>
      <c r="AO183" s="324"/>
      <c r="AQ183" s="324"/>
      <c r="AS183" s="324"/>
      <c r="AT183" s="324"/>
      <c r="AU183" s="324"/>
      <c r="AW183" s="324"/>
      <c r="AY183" s="324"/>
      <c r="BA183" s="324"/>
      <c r="BC183" s="324"/>
      <c r="BE183" s="324"/>
      <c r="BG183" s="324"/>
      <c r="BI183" s="324"/>
      <c r="BK183" s="324"/>
      <c r="BM183" s="324"/>
      <c r="BO183" s="324"/>
      <c r="BQ183" s="324"/>
      <c r="BS183" s="324"/>
      <c r="BU183" s="324"/>
      <c r="BV183" s="324"/>
      <c r="BW183" s="324"/>
      <c r="BY183" s="324"/>
      <c r="CA183" s="324"/>
      <c r="CC183" s="324"/>
      <c r="CE183" s="324"/>
      <c r="CG183" s="324"/>
      <c r="CI183" s="324"/>
      <c r="CJ183" s="324"/>
      <c r="CK183" s="324"/>
      <c r="CM183" s="324"/>
      <c r="CO183" s="324"/>
      <c r="CQ183" s="324"/>
      <c r="CS183" s="324"/>
      <c r="CU183" s="324"/>
      <c r="CW183" s="324"/>
      <c r="CY183" s="324"/>
      <c r="DA183" s="324"/>
      <c r="DC183" s="324"/>
      <c r="DE183" s="324"/>
      <c r="DG183" s="324"/>
      <c r="DI183" s="324"/>
      <c r="DK183" s="324"/>
      <c r="DM183" s="324"/>
      <c r="DO183" s="324"/>
      <c r="DQ183" s="324"/>
      <c r="DS183" s="324"/>
      <c r="DT183" s="324"/>
      <c r="DU183" s="324"/>
      <c r="DW183" s="324"/>
      <c r="DY183" s="324"/>
      <c r="EA183" s="324"/>
      <c r="EC183" s="324"/>
      <c r="EE183" s="324"/>
      <c r="EG183" s="324"/>
      <c r="EI183" s="324"/>
      <c r="EK183" s="324"/>
      <c r="EL183" s="324"/>
      <c r="EN183" s="324"/>
      <c r="EP183" s="324"/>
      <c r="ER183" s="324"/>
      <c r="ET183" s="324"/>
      <c r="EV183" s="324"/>
      <c r="EW183" s="381"/>
      <c r="EX183" s="324"/>
      <c r="EY183" s="324"/>
      <c r="EZ183" s="368"/>
    </row>
    <row r="184" spans="6:156">
      <c r="F184" s="324"/>
      <c r="N184" s="324"/>
      <c r="Q184" s="324"/>
      <c r="S184" s="324"/>
      <c r="U184" s="324"/>
      <c r="W184" s="324"/>
      <c r="Y184" s="324"/>
      <c r="AA184" s="324"/>
      <c r="AC184" s="324"/>
      <c r="AE184" s="324"/>
      <c r="AG184" s="324"/>
      <c r="AI184" s="324"/>
      <c r="AK184" s="324"/>
      <c r="AM184" s="324"/>
      <c r="AO184" s="324"/>
      <c r="AQ184" s="324"/>
      <c r="AS184" s="324"/>
      <c r="AT184" s="324"/>
      <c r="AU184" s="324"/>
      <c r="AW184" s="324"/>
      <c r="AY184" s="324"/>
      <c r="BA184" s="324"/>
      <c r="BC184" s="324"/>
      <c r="BE184" s="324"/>
      <c r="BG184" s="324"/>
      <c r="BI184" s="324"/>
      <c r="BK184" s="324"/>
      <c r="BM184" s="324"/>
      <c r="BO184" s="324"/>
      <c r="BQ184" s="324"/>
      <c r="BS184" s="324"/>
      <c r="BU184" s="324"/>
      <c r="BV184" s="324"/>
      <c r="BW184" s="324"/>
      <c r="BY184" s="324"/>
      <c r="CA184" s="324"/>
      <c r="CC184" s="324"/>
      <c r="CE184" s="324"/>
      <c r="CG184" s="324"/>
      <c r="CI184" s="324"/>
      <c r="CJ184" s="324"/>
      <c r="CK184" s="324"/>
      <c r="CM184" s="324"/>
      <c r="CO184" s="324"/>
      <c r="CQ184" s="324"/>
      <c r="CS184" s="324"/>
      <c r="CU184" s="324"/>
      <c r="CW184" s="324"/>
      <c r="CY184" s="324"/>
      <c r="DA184" s="324"/>
      <c r="DC184" s="324"/>
      <c r="DE184" s="324"/>
      <c r="DG184" s="324"/>
      <c r="DI184" s="324"/>
      <c r="DK184" s="324"/>
      <c r="DM184" s="324"/>
      <c r="DO184" s="324"/>
      <c r="DQ184" s="324"/>
      <c r="DS184" s="324"/>
      <c r="DT184" s="324"/>
      <c r="DU184" s="324"/>
      <c r="DW184" s="324"/>
      <c r="DY184" s="324"/>
      <c r="EA184" s="324"/>
      <c r="EC184" s="324"/>
      <c r="EE184" s="324"/>
      <c r="EG184" s="324"/>
      <c r="EI184" s="324"/>
      <c r="EK184" s="324"/>
      <c r="EL184" s="324"/>
      <c r="EN184" s="324"/>
      <c r="EP184" s="324"/>
      <c r="ER184" s="324"/>
      <c r="ET184" s="324"/>
      <c r="EV184" s="324"/>
      <c r="EW184" s="381"/>
      <c r="EX184" s="324"/>
      <c r="EY184" s="324"/>
      <c r="EZ184" s="368"/>
    </row>
    <row r="185" spans="6:156">
      <c r="F185" s="324"/>
      <c r="N185" s="324"/>
      <c r="Q185" s="324"/>
      <c r="S185" s="324"/>
      <c r="U185" s="324"/>
      <c r="W185" s="324"/>
      <c r="Y185" s="324"/>
      <c r="AA185" s="324"/>
      <c r="AC185" s="324"/>
      <c r="AE185" s="324"/>
      <c r="AG185" s="324"/>
      <c r="AI185" s="324"/>
      <c r="AK185" s="324"/>
      <c r="AM185" s="324"/>
      <c r="AO185" s="324"/>
      <c r="AQ185" s="324"/>
      <c r="AS185" s="324"/>
      <c r="AT185" s="324"/>
      <c r="AU185" s="324"/>
      <c r="AW185" s="324"/>
      <c r="AY185" s="324"/>
      <c r="BA185" s="324"/>
      <c r="BC185" s="324"/>
      <c r="BE185" s="324"/>
      <c r="BG185" s="324"/>
      <c r="BI185" s="324"/>
      <c r="BK185" s="324"/>
      <c r="BM185" s="324"/>
      <c r="BO185" s="324"/>
      <c r="BQ185" s="324"/>
      <c r="BS185" s="324"/>
      <c r="BU185" s="324"/>
      <c r="BV185" s="324"/>
      <c r="BW185" s="324"/>
      <c r="BY185" s="324"/>
      <c r="CA185" s="324"/>
      <c r="CC185" s="324"/>
      <c r="CE185" s="324"/>
      <c r="CG185" s="324"/>
      <c r="CI185" s="324"/>
      <c r="CJ185" s="324"/>
      <c r="CK185" s="324"/>
      <c r="CM185" s="324"/>
      <c r="CO185" s="324"/>
      <c r="CQ185" s="324"/>
      <c r="CS185" s="324"/>
      <c r="CU185" s="324"/>
      <c r="CW185" s="324"/>
      <c r="CY185" s="324"/>
      <c r="DA185" s="324"/>
      <c r="DC185" s="324"/>
      <c r="DE185" s="324"/>
      <c r="DG185" s="324"/>
      <c r="DI185" s="324"/>
      <c r="DK185" s="324"/>
      <c r="DM185" s="324"/>
      <c r="DO185" s="324"/>
      <c r="DQ185" s="324"/>
      <c r="DS185" s="324"/>
      <c r="DT185" s="324"/>
      <c r="DU185" s="324"/>
      <c r="DW185" s="324"/>
      <c r="DY185" s="324"/>
      <c r="EA185" s="324"/>
      <c r="EC185" s="324"/>
      <c r="EE185" s="324"/>
      <c r="EG185" s="324"/>
      <c r="EI185" s="324"/>
      <c r="EK185" s="324"/>
      <c r="EL185" s="324"/>
      <c r="EN185" s="324"/>
      <c r="EP185" s="324"/>
      <c r="ER185" s="324"/>
      <c r="ET185" s="324"/>
      <c r="EV185" s="324"/>
      <c r="EW185" s="381"/>
      <c r="EX185" s="324"/>
      <c r="EY185" s="324"/>
      <c r="EZ185" s="368"/>
    </row>
    <row r="186" spans="6:156">
      <c r="F186" s="324"/>
      <c r="N186" s="324"/>
      <c r="Q186" s="324"/>
      <c r="S186" s="324"/>
      <c r="U186" s="324"/>
      <c r="W186" s="324"/>
      <c r="Y186" s="324"/>
      <c r="AA186" s="324"/>
      <c r="AC186" s="324"/>
      <c r="AE186" s="324"/>
      <c r="AG186" s="324"/>
      <c r="AI186" s="324"/>
      <c r="AK186" s="324"/>
      <c r="AM186" s="324"/>
      <c r="AO186" s="324"/>
      <c r="AQ186" s="324"/>
      <c r="AS186" s="324"/>
      <c r="AT186" s="324"/>
      <c r="AU186" s="324"/>
      <c r="AW186" s="324"/>
      <c r="AY186" s="324"/>
      <c r="BA186" s="324"/>
      <c r="BC186" s="324"/>
      <c r="BE186" s="324"/>
      <c r="BG186" s="324"/>
      <c r="BI186" s="324"/>
      <c r="BK186" s="324"/>
      <c r="BM186" s="324"/>
      <c r="BO186" s="324"/>
      <c r="BQ186" s="324"/>
      <c r="BS186" s="324"/>
      <c r="BU186" s="324"/>
      <c r="BV186" s="324"/>
      <c r="BW186" s="324"/>
      <c r="BY186" s="324"/>
      <c r="CA186" s="324"/>
      <c r="CC186" s="324"/>
      <c r="CE186" s="324"/>
      <c r="CG186" s="324"/>
      <c r="CI186" s="324"/>
      <c r="CJ186" s="324"/>
      <c r="CK186" s="324"/>
      <c r="CM186" s="324"/>
      <c r="CO186" s="324"/>
      <c r="CQ186" s="324"/>
      <c r="CS186" s="324"/>
      <c r="CU186" s="324"/>
      <c r="CW186" s="324"/>
      <c r="CY186" s="324"/>
      <c r="DA186" s="324"/>
      <c r="DC186" s="324"/>
      <c r="DE186" s="324"/>
      <c r="DG186" s="324"/>
      <c r="DI186" s="324"/>
      <c r="DK186" s="324"/>
      <c r="DM186" s="324"/>
      <c r="DO186" s="324"/>
      <c r="DQ186" s="324"/>
      <c r="DS186" s="324"/>
      <c r="DT186" s="324"/>
      <c r="DU186" s="324"/>
      <c r="DW186" s="324"/>
      <c r="DY186" s="324"/>
      <c r="EA186" s="324"/>
      <c r="EC186" s="324"/>
      <c r="EE186" s="324"/>
      <c r="EG186" s="324"/>
      <c r="EI186" s="324"/>
      <c r="EK186" s="324"/>
      <c r="EL186" s="324"/>
      <c r="EN186" s="324"/>
      <c r="EP186" s="324"/>
      <c r="ER186" s="324"/>
      <c r="ET186" s="324"/>
      <c r="EV186" s="324"/>
      <c r="EW186" s="381"/>
      <c r="EX186" s="324"/>
      <c r="EY186" s="324"/>
      <c r="EZ186" s="368"/>
    </row>
    <row r="187" spans="6:156">
      <c r="F187" s="324"/>
      <c r="N187" s="324"/>
      <c r="Q187" s="324"/>
      <c r="S187" s="324"/>
      <c r="U187" s="324"/>
      <c r="W187" s="324"/>
      <c r="Y187" s="324"/>
      <c r="AA187" s="324"/>
      <c r="AC187" s="324"/>
      <c r="AE187" s="324"/>
      <c r="AG187" s="324"/>
      <c r="AI187" s="324"/>
      <c r="AK187" s="324"/>
      <c r="AM187" s="324"/>
      <c r="AO187" s="324"/>
      <c r="AQ187" s="324"/>
      <c r="AS187" s="324"/>
      <c r="AT187" s="324"/>
      <c r="AU187" s="324"/>
      <c r="AW187" s="324"/>
      <c r="AY187" s="324"/>
      <c r="BA187" s="324"/>
      <c r="BC187" s="324"/>
      <c r="BE187" s="324"/>
      <c r="BG187" s="324"/>
      <c r="BI187" s="324"/>
      <c r="BK187" s="324"/>
      <c r="BM187" s="324"/>
      <c r="BO187" s="324"/>
      <c r="BQ187" s="324"/>
      <c r="BS187" s="324"/>
      <c r="BU187" s="324"/>
      <c r="BV187" s="324"/>
      <c r="BW187" s="324"/>
      <c r="BY187" s="324"/>
      <c r="CA187" s="324"/>
      <c r="CC187" s="324"/>
      <c r="CE187" s="324"/>
      <c r="CG187" s="324"/>
      <c r="CI187" s="324"/>
      <c r="CJ187" s="324"/>
      <c r="CK187" s="324"/>
      <c r="CM187" s="324"/>
      <c r="CO187" s="324"/>
      <c r="CQ187" s="324"/>
      <c r="CS187" s="324"/>
      <c r="CU187" s="324"/>
      <c r="CW187" s="324"/>
      <c r="CY187" s="324"/>
      <c r="DA187" s="324"/>
      <c r="DC187" s="324"/>
      <c r="DE187" s="324"/>
      <c r="DG187" s="324"/>
      <c r="DI187" s="324"/>
      <c r="DK187" s="324"/>
      <c r="DM187" s="324"/>
      <c r="DO187" s="324"/>
      <c r="DQ187" s="324"/>
      <c r="DS187" s="324"/>
      <c r="DT187" s="324"/>
      <c r="DU187" s="324"/>
      <c r="DW187" s="324"/>
      <c r="DY187" s="324"/>
      <c r="EA187" s="324"/>
      <c r="EC187" s="324"/>
      <c r="EE187" s="324"/>
      <c r="EG187" s="324"/>
      <c r="EI187" s="324"/>
      <c r="EK187" s="324"/>
      <c r="EL187" s="324"/>
      <c r="EN187" s="324"/>
      <c r="EP187" s="324"/>
      <c r="ER187" s="324"/>
      <c r="ET187" s="324"/>
      <c r="EV187" s="324"/>
      <c r="EW187" s="381"/>
      <c r="EX187" s="324"/>
      <c r="EY187" s="324"/>
      <c r="EZ187" s="368"/>
    </row>
    <row r="188" spans="6:156">
      <c r="F188" s="324"/>
      <c r="N188" s="324"/>
      <c r="Q188" s="324"/>
      <c r="S188" s="324"/>
      <c r="U188" s="324"/>
      <c r="W188" s="324"/>
      <c r="Y188" s="324"/>
      <c r="AA188" s="324"/>
      <c r="AC188" s="324"/>
      <c r="AE188" s="324"/>
      <c r="AG188" s="324"/>
      <c r="AI188" s="324"/>
      <c r="AK188" s="324"/>
      <c r="AM188" s="324"/>
      <c r="AO188" s="324"/>
      <c r="AQ188" s="324"/>
      <c r="AS188" s="324"/>
      <c r="AT188" s="324"/>
      <c r="AU188" s="324"/>
      <c r="AW188" s="324"/>
      <c r="AY188" s="324"/>
      <c r="BA188" s="324"/>
      <c r="BC188" s="324"/>
      <c r="BE188" s="324"/>
      <c r="BG188" s="324"/>
      <c r="BI188" s="324"/>
      <c r="BK188" s="324"/>
      <c r="BM188" s="324"/>
      <c r="BO188" s="324"/>
      <c r="BQ188" s="324"/>
      <c r="BS188" s="324"/>
      <c r="BU188" s="324"/>
      <c r="BV188" s="324"/>
      <c r="BW188" s="324"/>
      <c r="BY188" s="324"/>
      <c r="CA188" s="324"/>
      <c r="CC188" s="324"/>
      <c r="CE188" s="324"/>
      <c r="CG188" s="324"/>
      <c r="CI188" s="324"/>
      <c r="CJ188" s="324"/>
      <c r="CK188" s="324"/>
      <c r="CM188" s="324"/>
      <c r="CO188" s="324"/>
      <c r="CQ188" s="324"/>
      <c r="CS188" s="324"/>
      <c r="CU188" s="324"/>
      <c r="CW188" s="324"/>
      <c r="CY188" s="324"/>
      <c r="DA188" s="324"/>
      <c r="DC188" s="324"/>
      <c r="DE188" s="324"/>
      <c r="DG188" s="324"/>
      <c r="DI188" s="324"/>
      <c r="DK188" s="324"/>
      <c r="DM188" s="324"/>
      <c r="DO188" s="324"/>
      <c r="DQ188" s="324"/>
      <c r="DS188" s="324"/>
      <c r="DT188" s="324"/>
      <c r="DU188" s="324"/>
      <c r="DW188" s="324"/>
      <c r="DY188" s="324"/>
      <c r="EA188" s="324"/>
      <c r="EC188" s="324"/>
      <c r="EE188" s="324"/>
      <c r="EG188" s="324"/>
      <c r="EI188" s="324"/>
      <c r="EK188" s="324"/>
      <c r="EL188" s="324"/>
      <c r="EN188" s="324"/>
      <c r="EP188" s="324"/>
      <c r="ER188" s="324"/>
      <c r="ET188" s="324"/>
      <c r="EV188" s="324"/>
      <c r="EW188" s="381"/>
      <c r="EX188" s="324"/>
      <c r="EY188" s="324"/>
      <c r="EZ188" s="368"/>
    </row>
    <row r="189" spans="6:156">
      <c r="F189" s="324"/>
      <c r="N189" s="324"/>
      <c r="Q189" s="324"/>
      <c r="S189" s="324"/>
      <c r="U189" s="324"/>
      <c r="W189" s="324"/>
      <c r="Y189" s="324"/>
      <c r="AA189" s="324"/>
      <c r="AC189" s="324"/>
      <c r="AE189" s="324"/>
      <c r="AG189" s="324"/>
      <c r="AI189" s="324"/>
      <c r="AK189" s="324"/>
      <c r="AM189" s="324"/>
      <c r="AO189" s="324"/>
      <c r="AQ189" s="324"/>
      <c r="AS189" s="324"/>
      <c r="AT189" s="324"/>
      <c r="AU189" s="324"/>
      <c r="AW189" s="324"/>
      <c r="AY189" s="324"/>
      <c r="BA189" s="324"/>
      <c r="BC189" s="324"/>
      <c r="BE189" s="324"/>
      <c r="BG189" s="324"/>
      <c r="BI189" s="324"/>
      <c r="BK189" s="324"/>
      <c r="BM189" s="324"/>
      <c r="BO189" s="324"/>
      <c r="BQ189" s="324"/>
      <c r="BS189" s="324"/>
      <c r="BU189" s="324"/>
      <c r="BV189" s="324"/>
      <c r="BW189" s="324"/>
      <c r="BY189" s="324"/>
      <c r="CA189" s="324"/>
      <c r="CC189" s="324"/>
      <c r="CE189" s="324"/>
      <c r="CG189" s="324"/>
      <c r="CI189" s="324"/>
      <c r="CJ189" s="324"/>
      <c r="CK189" s="324"/>
      <c r="CM189" s="324"/>
      <c r="CO189" s="324"/>
      <c r="CQ189" s="324"/>
      <c r="CS189" s="324"/>
      <c r="CU189" s="324"/>
      <c r="CW189" s="324"/>
      <c r="CY189" s="324"/>
      <c r="DA189" s="324"/>
      <c r="DC189" s="324"/>
      <c r="DE189" s="324"/>
      <c r="DG189" s="324"/>
      <c r="DI189" s="324"/>
      <c r="DK189" s="324"/>
      <c r="DM189" s="324"/>
      <c r="DO189" s="324"/>
      <c r="DQ189" s="324"/>
      <c r="DS189" s="324"/>
      <c r="DT189" s="324"/>
      <c r="DU189" s="324"/>
      <c r="DW189" s="324"/>
      <c r="DY189" s="324"/>
      <c r="EA189" s="324"/>
      <c r="EC189" s="324"/>
      <c r="EE189" s="324"/>
      <c r="EG189" s="324"/>
      <c r="EI189" s="324"/>
      <c r="EK189" s="324"/>
      <c r="EL189" s="324"/>
      <c r="EN189" s="324"/>
      <c r="EP189" s="324"/>
      <c r="ER189" s="324"/>
      <c r="ET189" s="324"/>
      <c r="EV189" s="324"/>
      <c r="EW189" s="381"/>
      <c r="EX189" s="324"/>
      <c r="EY189" s="324"/>
      <c r="EZ189" s="368"/>
    </row>
    <row r="190" spans="6:156">
      <c r="F190" s="324"/>
      <c r="N190" s="324"/>
      <c r="Q190" s="324"/>
      <c r="S190" s="324"/>
      <c r="U190" s="324"/>
      <c r="W190" s="324"/>
      <c r="Y190" s="324"/>
      <c r="AA190" s="324"/>
      <c r="AC190" s="324"/>
      <c r="AE190" s="324"/>
      <c r="AG190" s="324"/>
      <c r="AI190" s="324"/>
      <c r="AK190" s="324"/>
      <c r="AM190" s="324"/>
      <c r="AO190" s="324"/>
      <c r="AQ190" s="324"/>
      <c r="AS190" s="324"/>
      <c r="AT190" s="324"/>
      <c r="AU190" s="324"/>
      <c r="AW190" s="324"/>
      <c r="AY190" s="324"/>
      <c r="BA190" s="324"/>
      <c r="BC190" s="324"/>
      <c r="BE190" s="324"/>
      <c r="BG190" s="324"/>
      <c r="BI190" s="324"/>
      <c r="BK190" s="324"/>
      <c r="BM190" s="324"/>
      <c r="BO190" s="324"/>
      <c r="BQ190" s="324"/>
      <c r="BS190" s="324"/>
      <c r="BU190" s="324"/>
      <c r="BV190" s="324"/>
      <c r="BW190" s="324"/>
      <c r="BY190" s="324"/>
      <c r="CA190" s="324"/>
      <c r="CC190" s="324"/>
      <c r="CE190" s="324"/>
      <c r="CG190" s="324"/>
      <c r="CI190" s="324"/>
      <c r="CJ190" s="324"/>
      <c r="CK190" s="324"/>
      <c r="CM190" s="324"/>
      <c r="CO190" s="324"/>
      <c r="CQ190" s="324"/>
      <c r="CS190" s="324"/>
      <c r="CU190" s="324"/>
      <c r="CW190" s="324"/>
      <c r="CY190" s="324"/>
      <c r="DA190" s="324"/>
      <c r="DC190" s="324"/>
      <c r="DE190" s="324"/>
      <c r="DG190" s="324"/>
      <c r="DI190" s="324"/>
      <c r="DK190" s="324"/>
      <c r="DM190" s="324"/>
      <c r="DO190" s="324"/>
      <c r="DQ190" s="324"/>
      <c r="DS190" s="324"/>
      <c r="DT190" s="324"/>
      <c r="DU190" s="324"/>
      <c r="DW190" s="324"/>
      <c r="DY190" s="324"/>
      <c r="EA190" s="324"/>
      <c r="EC190" s="324"/>
      <c r="EE190" s="324"/>
      <c r="EG190" s="324"/>
      <c r="EI190" s="324"/>
      <c r="EK190" s="324"/>
      <c r="EL190" s="324"/>
      <c r="EN190" s="324"/>
      <c r="EP190" s="324"/>
      <c r="ER190" s="324"/>
      <c r="ET190" s="324"/>
      <c r="EV190" s="324"/>
      <c r="EW190" s="381"/>
      <c r="EX190" s="324"/>
      <c r="EY190" s="324"/>
      <c r="EZ190" s="368"/>
    </row>
    <row r="191" spans="6:156">
      <c r="F191" s="324"/>
      <c r="N191" s="324"/>
      <c r="Q191" s="324"/>
      <c r="S191" s="324"/>
      <c r="U191" s="324"/>
      <c r="W191" s="324"/>
      <c r="Y191" s="324"/>
      <c r="AA191" s="324"/>
      <c r="AC191" s="324"/>
      <c r="AE191" s="324"/>
      <c r="AG191" s="324"/>
      <c r="AI191" s="324"/>
      <c r="AK191" s="324"/>
      <c r="AM191" s="324"/>
      <c r="AO191" s="324"/>
      <c r="AQ191" s="324"/>
      <c r="AS191" s="324"/>
      <c r="AT191" s="324"/>
      <c r="AU191" s="324"/>
      <c r="AW191" s="324"/>
      <c r="AY191" s="324"/>
      <c r="BA191" s="324"/>
      <c r="BC191" s="324"/>
      <c r="BE191" s="324"/>
      <c r="BG191" s="324"/>
      <c r="BI191" s="324"/>
      <c r="BK191" s="324"/>
      <c r="BM191" s="324"/>
      <c r="BO191" s="324"/>
      <c r="BQ191" s="324"/>
      <c r="BS191" s="324"/>
      <c r="BU191" s="324"/>
      <c r="BV191" s="324"/>
      <c r="BW191" s="324"/>
      <c r="BY191" s="324"/>
      <c r="CA191" s="324"/>
      <c r="CC191" s="324"/>
      <c r="CE191" s="324"/>
      <c r="CG191" s="324"/>
      <c r="CI191" s="324"/>
      <c r="CJ191" s="324"/>
      <c r="CK191" s="324"/>
      <c r="CM191" s="324"/>
      <c r="CO191" s="324"/>
      <c r="CQ191" s="324"/>
      <c r="CS191" s="324"/>
      <c r="CU191" s="324"/>
      <c r="CW191" s="324"/>
      <c r="CY191" s="324"/>
      <c r="DA191" s="324"/>
      <c r="DC191" s="324"/>
      <c r="DE191" s="324"/>
      <c r="DG191" s="324"/>
      <c r="DI191" s="324"/>
      <c r="DK191" s="324"/>
      <c r="DM191" s="324"/>
      <c r="DO191" s="324"/>
      <c r="DQ191" s="324"/>
      <c r="DS191" s="324"/>
      <c r="DT191" s="324"/>
      <c r="DU191" s="324"/>
      <c r="DW191" s="324"/>
      <c r="DY191" s="324"/>
      <c r="EA191" s="324"/>
      <c r="EC191" s="324"/>
      <c r="EE191" s="324"/>
      <c r="EG191" s="324"/>
      <c r="EI191" s="324"/>
      <c r="EK191" s="324"/>
      <c r="EL191" s="324"/>
      <c r="EN191" s="324"/>
      <c r="EP191" s="324"/>
      <c r="ER191" s="324"/>
      <c r="ET191" s="324"/>
      <c r="EV191" s="324"/>
      <c r="EW191" s="381"/>
      <c r="EX191" s="324"/>
      <c r="EY191" s="324"/>
      <c r="EZ191" s="368"/>
    </row>
    <row r="192" spans="6:156">
      <c r="F192" s="324"/>
      <c r="N192" s="324"/>
      <c r="Q192" s="324"/>
      <c r="S192" s="324"/>
      <c r="U192" s="324"/>
      <c r="W192" s="324"/>
      <c r="Y192" s="324"/>
      <c r="AA192" s="324"/>
      <c r="AC192" s="324"/>
      <c r="AE192" s="324"/>
      <c r="AG192" s="324"/>
      <c r="AI192" s="324"/>
      <c r="AK192" s="324"/>
      <c r="AM192" s="324"/>
      <c r="AO192" s="324"/>
      <c r="AQ192" s="324"/>
      <c r="AS192" s="324"/>
      <c r="AT192" s="324"/>
      <c r="AU192" s="324"/>
      <c r="AW192" s="324"/>
      <c r="AY192" s="324"/>
      <c r="BA192" s="324"/>
      <c r="BC192" s="324"/>
      <c r="BE192" s="324"/>
      <c r="BG192" s="324"/>
      <c r="BI192" s="324"/>
      <c r="BK192" s="324"/>
      <c r="BM192" s="324"/>
      <c r="BO192" s="324"/>
      <c r="BQ192" s="324"/>
      <c r="BS192" s="324"/>
      <c r="BU192" s="324"/>
      <c r="BV192" s="324"/>
      <c r="BW192" s="324"/>
      <c r="BY192" s="324"/>
      <c r="CA192" s="324"/>
      <c r="CC192" s="324"/>
      <c r="CE192" s="324"/>
      <c r="CG192" s="324"/>
      <c r="CI192" s="324"/>
      <c r="CJ192" s="324"/>
      <c r="CK192" s="324"/>
      <c r="CM192" s="324"/>
      <c r="CO192" s="324"/>
      <c r="CQ192" s="324"/>
      <c r="CS192" s="324"/>
      <c r="CU192" s="324"/>
      <c r="CW192" s="324"/>
      <c r="CY192" s="324"/>
      <c r="DA192" s="324"/>
      <c r="DC192" s="324"/>
      <c r="DE192" s="324"/>
      <c r="DG192" s="324"/>
      <c r="DI192" s="324"/>
      <c r="DK192" s="324"/>
      <c r="DM192" s="324"/>
      <c r="DO192" s="324"/>
      <c r="DQ192" s="324"/>
      <c r="DS192" s="324"/>
      <c r="DT192" s="324"/>
      <c r="DU192" s="324"/>
      <c r="DW192" s="324"/>
      <c r="DY192" s="324"/>
      <c r="EA192" s="324"/>
      <c r="EC192" s="324"/>
      <c r="EE192" s="324"/>
      <c r="EG192" s="324"/>
      <c r="EI192" s="324"/>
      <c r="EK192" s="324"/>
      <c r="EL192" s="324"/>
      <c r="EN192" s="324"/>
      <c r="EP192" s="324"/>
      <c r="ER192" s="324"/>
      <c r="ET192" s="324"/>
      <c r="EV192" s="324"/>
      <c r="EW192" s="381"/>
      <c r="EX192" s="324"/>
      <c r="EY192" s="324"/>
      <c r="EZ192" s="368"/>
    </row>
    <row r="193" spans="6:156">
      <c r="F193" s="324"/>
      <c r="N193" s="324"/>
      <c r="Q193" s="324"/>
      <c r="S193" s="324"/>
      <c r="U193" s="324"/>
      <c r="W193" s="324"/>
      <c r="Y193" s="324"/>
      <c r="AA193" s="324"/>
      <c r="AC193" s="324"/>
      <c r="AE193" s="324"/>
      <c r="AG193" s="324"/>
      <c r="AI193" s="324"/>
      <c r="AK193" s="324"/>
      <c r="AM193" s="324"/>
      <c r="AO193" s="324"/>
      <c r="AQ193" s="324"/>
      <c r="AS193" s="324"/>
      <c r="AT193" s="324"/>
      <c r="AU193" s="324"/>
      <c r="AW193" s="324"/>
      <c r="AY193" s="324"/>
      <c r="BA193" s="324"/>
      <c r="BC193" s="324"/>
      <c r="BE193" s="324"/>
      <c r="BG193" s="324"/>
      <c r="BI193" s="324"/>
      <c r="BK193" s="324"/>
      <c r="BM193" s="324"/>
      <c r="BO193" s="324"/>
      <c r="BQ193" s="324"/>
      <c r="BS193" s="324"/>
      <c r="BU193" s="324"/>
      <c r="BV193" s="324"/>
      <c r="BW193" s="324"/>
      <c r="BY193" s="324"/>
      <c r="CA193" s="324"/>
      <c r="CC193" s="324"/>
      <c r="CE193" s="324"/>
      <c r="CG193" s="324"/>
      <c r="CI193" s="324"/>
      <c r="CJ193" s="324"/>
      <c r="CK193" s="324"/>
      <c r="CM193" s="324"/>
      <c r="CO193" s="324"/>
      <c r="CQ193" s="324"/>
      <c r="CS193" s="324"/>
      <c r="CU193" s="324"/>
      <c r="CW193" s="324"/>
      <c r="CY193" s="324"/>
      <c r="DA193" s="324"/>
      <c r="DC193" s="324"/>
      <c r="DE193" s="324"/>
      <c r="DG193" s="324"/>
      <c r="DI193" s="324"/>
      <c r="DK193" s="324"/>
      <c r="DM193" s="324"/>
      <c r="DO193" s="324"/>
      <c r="DQ193" s="324"/>
      <c r="DS193" s="324"/>
      <c r="DT193" s="324"/>
      <c r="DU193" s="324"/>
      <c r="DW193" s="324"/>
      <c r="DY193" s="324"/>
      <c r="EA193" s="324"/>
      <c r="EC193" s="324"/>
      <c r="EE193" s="324"/>
      <c r="EG193" s="324"/>
      <c r="EI193" s="324"/>
      <c r="EK193" s="324"/>
      <c r="EL193" s="324"/>
      <c r="EN193" s="324"/>
      <c r="EP193" s="324"/>
      <c r="ER193" s="324"/>
      <c r="ET193" s="324"/>
      <c r="EV193" s="324"/>
      <c r="EW193" s="381"/>
      <c r="EX193" s="324"/>
      <c r="EY193" s="324"/>
      <c r="EZ193" s="368"/>
    </row>
    <row r="194" spans="6:156">
      <c r="F194" s="324"/>
      <c r="N194" s="324"/>
      <c r="Q194" s="324"/>
      <c r="S194" s="324"/>
      <c r="U194" s="324"/>
      <c r="W194" s="324"/>
      <c r="Y194" s="324"/>
      <c r="AA194" s="324"/>
      <c r="AC194" s="324"/>
      <c r="AE194" s="324"/>
      <c r="AG194" s="324"/>
      <c r="AI194" s="324"/>
      <c r="AK194" s="324"/>
      <c r="AM194" s="324"/>
      <c r="AO194" s="324"/>
      <c r="AQ194" s="324"/>
      <c r="AS194" s="324"/>
      <c r="AT194" s="324"/>
      <c r="AU194" s="324"/>
      <c r="AW194" s="324"/>
      <c r="AY194" s="324"/>
      <c r="BA194" s="324"/>
      <c r="BC194" s="324"/>
      <c r="BE194" s="324"/>
      <c r="BG194" s="324"/>
      <c r="BI194" s="324"/>
      <c r="BK194" s="324"/>
      <c r="BM194" s="324"/>
      <c r="BO194" s="324"/>
      <c r="BQ194" s="324"/>
      <c r="BS194" s="324"/>
      <c r="BU194" s="324"/>
      <c r="BV194" s="324"/>
      <c r="BW194" s="324"/>
      <c r="BY194" s="324"/>
      <c r="CA194" s="324"/>
      <c r="CC194" s="324"/>
      <c r="CE194" s="324"/>
      <c r="CG194" s="324"/>
      <c r="CI194" s="324"/>
      <c r="CJ194" s="324"/>
      <c r="CK194" s="324"/>
      <c r="CM194" s="324"/>
      <c r="CO194" s="324"/>
      <c r="CQ194" s="324"/>
      <c r="CS194" s="324"/>
      <c r="CU194" s="324"/>
      <c r="CW194" s="324"/>
      <c r="CY194" s="324"/>
      <c r="DA194" s="324"/>
      <c r="DC194" s="324"/>
      <c r="DE194" s="324"/>
      <c r="DG194" s="324"/>
      <c r="DI194" s="324"/>
      <c r="DK194" s="324"/>
      <c r="DM194" s="324"/>
      <c r="DO194" s="324"/>
      <c r="DQ194" s="324"/>
      <c r="DS194" s="324"/>
      <c r="DT194" s="324"/>
      <c r="DU194" s="324"/>
      <c r="DW194" s="324"/>
      <c r="DY194" s="324"/>
      <c r="EA194" s="324"/>
      <c r="EC194" s="324"/>
      <c r="EE194" s="324"/>
      <c r="EG194" s="324"/>
      <c r="EI194" s="324"/>
      <c r="EK194" s="324"/>
      <c r="EL194" s="324"/>
      <c r="EN194" s="324"/>
      <c r="EP194" s="324"/>
      <c r="ER194" s="324"/>
      <c r="ET194" s="324"/>
      <c r="EV194" s="324"/>
      <c r="EW194" s="381"/>
      <c r="EX194" s="324"/>
      <c r="EY194" s="324"/>
      <c r="EZ194" s="368"/>
    </row>
    <row r="195" spans="6:156">
      <c r="F195" s="324"/>
      <c r="N195" s="324"/>
      <c r="Q195" s="324"/>
      <c r="S195" s="324"/>
      <c r="U195" s="324"/>
      <c r="W195" s="324"/>
      <c r="Y195" s="324"/>
      <c r="AA195" s="324"/>
      <c r="AC195" s="324"/>
      <c r="AE195" s="324"/>
      <c r="AG195" s="324"/>
      <c r="AI195" s="324"/>
      <c r="AK195" s="324"/>
      <c r="AM195" s="324"/>
      <c r="AO195" s="324"/>
      <c r="AQ195" s="324"/>
      <c r="AS195" s="324"/>
      <c r="AT195" s="324"/>
      <c r="AU195" s="324"/>
      <c r="AW195" s="324"/>
      <c r="AY195" s="324"/>
      <c r="BA195" s="324"/>
      <c r="BC195" s="324"/>
      <c r="BE195" s="324"/>
      <c r="BG195" s="324"/>
      <c r="BI195" s="324"/>
      <c r="BK195" s="324"/>
      <c r="BM195" s="324"/>
      <c r="BO195" s="324"/>
      <c r="BQ195" s="324"/>
      <c r="BS195" s="324"/>
      <c r="BU195" s="324"/>
      <c r="BV195" s="324"/>
      <c r="BW195" s="324"/>
      <c r="BY195" s="324"/>
      <c r="CA195" s="324"/>
      <c r="CC195" s="324"/>
      <c r="CE195" s="324"/>
      <c r="CG195" s="324"/>
      <c r="CI195" s="324"/>
      <c r="CJ195" s="324"/>
      <c r="CK195" s="324"/>
      <c r="CM195" s="324"/>
      <c r="CO195" s="324"/>
      <c r="CQ195" s="324"/>
      <c r="CS195" s="324"/>
      <c r="CU195" s="324"/>
      <c r="CW195" s="324"/>
      <c r="CY195" s="324"/>
      <c r="DA195" s="324"/>
      <c r="DC195" s="324"/>
      <c r="DE195" s="324"/>
      <c r="DG195" s="324"/>
      <c r="DI195" s="324"/>
      <c r="DK195" s="324"/>
      <c r="DM195" s="324"/>
      <c r="DO195" s="324"/>
      <c r="DQ195" s="324"/>
      <c r="DS195" s="324"/>
      <c r="DT195" s="324"/>
      <c r="DU195" s="324"/>
      <c r="DW195" s="324"/>
      <c r="DY195" s="324"/>
      <c r="EA195" s="324"/>
      <c r="EC195" s="324"/>
      <c r="EE195" s="324"/>
      <c r="EG195" s="324"/>
      <c r="EI195" s="324"/>
      <c r="EK195" s="324"/>
      <c r="EL195" s="324"/>
      <c r="EN195" s="324"/>
      <c r="EP195" s="324"/>
      <c r="ER195" s="324"/>
      <c r="ET195" s="324"/>
      <c r="EV195" s="324"/>
      <c r="EW195" s="381"/>
      <c r="EX195" s="324"/>
      <c r="EY195" s="324"/>
      <c r="EZ195" s="368"/>
    </row>
    <row r="196" spans="6:156">
      <c r="F196" s="324"/>
      <c r="N196" s="324"/>
      <c r="Q196" s="324"/>
      <c r="S196" s="324"/>
      <c r="U196" s="324"/>
      <c r="W196" s="324"/>
      <c r="Y196" s="324"/>
      <c r="AA196" s="324"/>
      <c r="AC196" s="324"/>
      <c r="AE196" s="324"/>
      <c r="AG196" s="324"/>
      <c r="AI196" s="324"/>
      <c r="AK196" s="324"/>
      <c r="AM196" s="324"/>
      <c r="AO196" s="324"/>
      <c r="AQ196" s="324"/>
      <c r="AS196" s="324"/>
      <c r="AT196" s="324"/>
      <c r="AU196" s="324"/>
      <c r="AW196" s="324"/>
      <c r="AY196" s="324"/>
      <c r="BA196" s="324"/>
      <c r="BC196" s="324"/>
      <c r="BE196" s="324"/>
      <c r="BG196" s="324"/>
      <c r="BI196" s="324"/>
      <c r="BK196" s="324"/>
      <c r="BM196" s="324"/>
      <c r="BO196" s="324"/>
      <c r="BQ196" s="324"/>
      <c r="BS196" s="324"/>
      <c r="BU196" s="324"/>
      <c r="BV196" s="324"/>
      <c r="BW196" s="324"/>
      <c r="BY196" s="324"/>
      <c r="CA196" s="324"/>
      <c r="CC196" s="324"/>
      <c r="CE196" s="324"/>
      <c r="CG196" s="324"/>
      <c r="CI196" s="324"/>
      <c r="CJ196" s="324"/>
      <c r="CK196" s="324"/>
      <c r="CM196" s="324"/>
      <c r="CO196" s="324"/>
      <c r="CQ196" s="324"/>
      <c r="CS196" s="324"/>
      <c r="CU196" s="324"/>
      <c r="CW196" s="324"/>
      <c r="CY196" s="324"/>
      <c r="DA196" s="324"/>
      <c r="DC196" s="324"/>
      <c r="DE196" s="324"/>
      <c r="DG196" s="324"/>
      <c r="DI196" s="324"/>
      <c r="DK196" s="324"/>
      <c r="DM196" s="324"/>
      <c r="DO196" s="324"/>
      <c r="DQ196" s="324"/>
      <c r="DS196" s="324"/>
      <c r="DT196" s="324"/>
      <c r="DU196" s="324"/>
      <c r="DW196" s="324"/>
      <c r="DY196" s="324"/>
      <c r="EA196" s="324"/>
      <c r="EC196" s="324"/>
      <c r="EE196" s="324"/>
      <c r="EG196" s="324"/>
      <c r="EI196" s="324"/>
      <c r="EK196" s="324"/>
      <c r="EL196" s="324"/>
      <c r="EN196" s="324"/>
      <c r="EP196" s="324"/>
      <c r="ER196" s="324"/>
      <c r="ET196" s="324"/>
      <c r="EV196" s="324"/>
      <c r="EW196" s="381"/>
      <c r="EX196" s="324"/>
      <c r="EY196" s="324"/>
      <c r="EZ196" s="368"/>
    </row>
    <row r="197" spans="6:156">
      <c r="F197" s="324"/>
      <c r="N197" s="324"/>
      <c r="Q197" s="324"/>
      <c r="S197" s="324"/>
      <c r="U197" s="324"/>
      <c r="W197" s="324"/>
      <c r="Y197" s="324"/>
      <c r="AA197" s="324"/>
      <c r="AC197" s="324"/>
      <c r="AE197" s="324"/>
      <c r="AG197" s="324"/>
      <c r="AI197" s="324"/>
      <c r="AK197" s="324"/>
      <c r="AM197" s="324"/>
      <c r="AO197" s="324"/>
      <c r="AQ197" s="324"/>
      <c r="AS197" s="324"/>
      <c r="AT197" s="324"/>
      <c r="AU197" s="324"/>
      <c r="AW197" s="324"/>
      <c r="AY197" s="324"/>
      <c r="BA197" s="324"/>
      <c r="BC197" s="324"/>
      <c r="BE197" s="324"/>
      <c r="BG197" s="324"/>
      <c r="BI197" s="324"/>
      <c r="BK197" s="324"/>
      <c r="BM197" s="324"/>
      <c r="BO197" s="324"/>
      <c r="BQ197" s="324"/>
      <c r="BS197" s="324"/>
      <c r="BU197" s="324"/>
      <c r="BV197" s="324"/>
      <c r="BW197" s="324"/>
      <c r="BY197" s="324"/>
      <c r="CA197" s="324"/>
      <c r="CC197" s="324"/>
      <c r="CE197" s="324"/>
      <c r="CG197" s="324"/>
      <c r="CI197" s="324"/>
      <c r="CJ197" s="324"/>
      <c r="CK197" s="324"/>
      <c r="CM197" s="324"/>
      <c r="CO197" s="324"/>
      <c r="CQ197" s="324"/>
      <c r="CS197" s="324"/>
      <c r="CU197" s="324"/>
      <c r="CW197" s="324"/>
      <c r="CY197" s="324"/>
      <c r="DA197" s="324"/>
      <c r="DC197" s="324"/>
      <c r="DE197" s="324"/>
      <c r="DG197" s="324"/>
      <c r="DI197" s="324"/>
      <c r="DK197" s="324"/>
      <c r="DM197" s="324"/>
      <c r="DO197" s="324"/>
      <c r="DQ197" s="324"/>
      <c r="DS197" s="324"/>
      <c r="DT197" s="324"/>
      <c r="DU197" s="324"/>
      <c r="DW197" s="324"/>
      <c r="DY197" s="324"/>
      <c r="EA197" s="324"/>
      <c r="EC197" s="324"/>
      <c r="EE197" s="324"/>
      <c r="EG197" s="324"/>
      <c r="EI197" s="324"/>
      <c r="EK197" s="324"/>
      <c r="EL197" s="324"/>
      <c r="EN197" s="324"/>
      <c r="EP197" s="324"/>
      <c r="ER197" s="324"/>
      <c r="ET197" s="324"/>
      <c r="EV197" s="324"/>
      <c r="EW197" s="381"/>
      <c r="EX197" s="324"/>
      <c r="EY197" s="324"/>
      <c r="EZ197" s="368"/>
    </row>
    <row r="198" spans="6:156">
      <c r="F198" s="324"/>
      <c r="N198" s="324"/>
      <c r="Q198" s="324"/>
      <c r="S198" s="324"/>
      <c r="U198" s="324"/>
      <c r="W198" s="324"/>
      <c r="Y198" s="324"/>
      <c r="AA198" s="324"/>
      <c r="AC198" s="324"/>
      <c r="AE198" s="324"/>
      <c r="AG198" s="324"/>
      <c r="AI198" s="324"/>
      <c r="AK198" s="324"/>
      <c r="AM198" s="324"/>
      <c r="AO198" s="324"/>
      <c r="AQ198" s="324"/>
      <c r="AS198" s="324"/>
      <c r="AT198" s="324"/>
      <c r="AU198" s="324"/>
      <c r="AW198" s="324"/>
      <c r="AY198" s="324"/>
      <c r="BA198" s="324"/>
      <c r="BC198" s="324"/>
      <c r="BE198" s="324"/>
      <c r="BG198" s="324"/>
      <c r="BI198" s="324"/>
      <c r="BK198" s="324"/>
      <c r="BM198" s="324"/>
      <c r="BO198" s="324"/>
      <c r="BQ198" s="324"/>
      <c r="BS198" s="324"/>
      <c r="BU198" s="324"/>
      <c r="BV198" s="324"/>
      <c r="BW198" s="324"/>
      <c r="BY198" s="324"/>
      <c r="CA198" s="324"/>
      <c r="CC198" s="324"/>
      <c r="CE198" s="324"/>
      <c r="CG198" s="324"/>
      <c r="CI198" s="324"/>
      <c r="CJ198" s="324"/>
      <c r="CK198" s="324"/>
      <c r="CM198" s="324"/>
      <c r="CO198" s="324"/>
      <c r="CQ198" s="324"/>
      <c r="CS198" s="324"/>
      <c r="CU198" s="324"/>
      <c r="CW198" s="324"/>
      <c r="CY198" s="324"/>
      <c r="DA198" s="324"/>
      <c r="DC198" s="324"/>
      <c r="DE198" s="324"/>
      <c r="DG198" s="324"/>
      <c r="DI198" s="324"/>
      <c r="DK198" s="324"/>
      <c r="DM198" s="324"/>
      <c r="DO198" s="324"/>
      <c r="DQ198" s="324"/>
      <c r="DS198" s="324"/>
      <c r="DT198" s="324"/>
      <c r="DU198" s="324"/>
      <c r="DW198" s="324"/>
      <c r="DY198" s="324"/>
      <c r="EA198" s="324"/>
      <c r="EC198" s="324"/>
      <c r="EE198" s="324"/>
      <c r="EG198" s="324"/>
      <c r="EI198" s="324"/>
      <c r="EK198" s="324"/>
      <c r="EL198" s="324"/>
      <c r="EN198" s="324"/>
      <c r="EP198" s="324"/>
      <c r="ER198" s="324"/>
      <c r="ET198" s="324"/>
      <c r="EV198" s="324"/>
      <c r="EW198" s="381"/>
      <c r="EX198" s="324"/>
      <c r="EY198" s="324"/>
      <c r="EZ198" s="368"/>
    </row>
    <row r="199" spans="6:156">
      <c r="F199" s="324"/>
      <c r="N199" s="324"/>
      <c r="Q199" s="324"/>
      <c r="S199" s="324"/>
      <c r="U199" s="324"/>
      <c r="W199" s="324"/>
      <c r="Y199" s="324"/>
      <c r="AA199" s="324"/>
      <c r="AC199" s="324"/>
      <c r="AE199" s="324"/>
      <c r="AG199" s="324"/>
      <c r="AI199" s="324"/>
      <c r="AK199" s="324"/>
      <c r="AM199" s="324"/>
      <c r="AO199" s="324"/>
      <c r="AQ199" s="324"/>
      <c r="AS199" s="324"/>
      <c r="AT199" s="324"/>
      <c r="AU199" s="324"/>
      <c r="AW199" s="324"/>
      <c r="AY199" s="324"/>
      <c r="BA199" s="324"/>
      <c r="BC199" s="324"/>
      <c r="BE199" s="324"/>
      <c r="BG199" s="324"/>
      <c r="BI199" s="324"/>
      <c r="BK199" s="324"/>
      <c r="BM199" s="324"/>
      <c r="BO199" s="324"/>
      <c r="BQ199" s="324"/>
      <c r="BS199" s="324"/>
      <c r="BU199" s="324"/>
      <c r="BV199" s="324"/>
      <c r="BW199" s="324"/>
      <c r="BY199" s="324"/>
      <c r="CA199" s="324"/>
      <c r="CC199" s="324"/>
      <c r="CE199" s="324"/>
      <c r="CG199" s="324"/>
      <c r="CI199" s="324"/>
      <c r="CJ199" s="324"/>
      <c r="CK199" s="324"/>
      <c r="CM199" s="324"/>
      <c r="CO199" s="324"/>
      <c r="CQ199" s="324"/>
      <c r="CS199" s="324"/>
      <c r="CU199" s="324"/>
      <c r="CW199" s="324"/>
      <c r="CY199" s="324"/>
      <c r="DA199" s="324"/>
      <c r="DC199" s="324"/>
      <c r="DE199" s="324"/>
      <c r="DG199" s="324"/>
      <c r="DI199" s="324"/>
      <c r="DK199" s="324"/>
      <c r="DM199" s="324"/>
      <c r="DO199" s="324"/>
      <c r="DQ199" s="324"/>
      <c r="DS199" s="324"/>
      <c r="DT199" s="324"/>
      <c r="DU199" s="324"/>
      <c r="DW199" s="324"/>
      <c r="DY199" s="324"/>
      <c r="EA199" s="324"/>
      <c r="EC199" s="324"/>
      <c r="EE199" s="324"/>
      <c r="EG199" s="324"/>
      <c r="EI199" s="324"/>
      <c r="EK199" s="324"/>
      <c r="EL199" s="324"/>
      <c r="EN199" s="324"/>
      <c r="EP199" s="324"/>
      <c r="ER199" s="324"/>
      <c r="ET199" s="324"/>
      <c r="EV199" s="324"/>
      <c r="EW199" s="381"/>
      <c r="EX199" s="324"/>
      <c r="EY199" s="324"/>
      <c r="EZ199" s="368"/>
    </row>
    <row r="200" spans="6:156">
      <c r="F200" s="324"/>
      <c r="N200" s="324"/>
      <c r="Q200" s="324"/>
      <c r="S200" s="324"/>
      <c r="U200" s="324"/>
      <c r="W200" s="324"/>
      <c r="Y200" s="324"/>
      <c r="AA200" s="324"/>
      <c r="AC200" s="324"/>
      <c r="AE200" s="324"/>
      <c r="AG200" s="324"/>
      <c r="AI200" s="324"/>
      <c r="AK200" s="324"/>
      <c r="AM200" s="324"/>
      <c r="AO200" s="324"/>
      <c r="AQ200" s="324"/>
      <c r="AS200" s="324"/>
      <c r="AT200" s="324"/>
      <c r="AU200" s="324"/>
      <c r="AW200" s="324"/>
      <c r="AY200" s="324"/>
      <c r="BA200" s="324"/>
      <c r="BC200" s="324"/>
      <c r="BE200" s="324"/>
      <c r="BG200" s="324"/>
      <c r="BI200" s="324"/>
      <c r="BK200" s="324"/>
      <c r="BM200" s="324"/>
      <c r="BO200" s="324"/>
      <c r="BQ200" s="324"/>
      <c r="BS200" s="324"/>
      <c r="BU200" s="324"/>
      <c r="BV200" s="324"/>
      <c r="BW200" s="324"/>
      <c r="BY200" s="324"/>
      <c r="CA200" s="324"/>
      <c r="CC200" s="324"/>
      <c r="CE200" s="324"/>
      <c r="CG200" s="324"/>
      <c r="CI200" s="324"/>
      <c r="CJ200" s="324"/>
      <c r="CK200" s="324"/>
      <c r="CM200" s="324"/>
      <c r="CO200" s="324"/>
      <c r="CQ200" s="324"/>
      <c r="CS200" s="324"/>
      <c r="CU200" s="324"/>
      <c r="CW200" s="324"/>
      <c r="CY200" s="324"/>
      <c r="DA200" s="324"/>
      <c r="DC200" s="324"/>
      <c r="DE200" s="324"/>
      <c r="DG200" s="324"/>
      <c r="DI200" s="324"/>
      <c r="DK200" s="324"/>
      <c r="DM200" s="324"/>
      <c r="DO200" s="324"/>
      <c r="DQ200" s="324"/>
      <c r="DS200" s="324"/>
      <c r="DT200" s="324"/>
      <c r="DU200" s="324"/>
      <c r="DW200" s="324"/>
      <c r="DY200" s="324"/>
      <c r="EA200" s="324"/>
      <c r="EC200" s="324"/>
      <c r="EE200" s="324"/>
      <c r="EG200" s="324"/>
      <c r="EI200" s="324"/>
      <c r="EK200" s="324"/>
      <c r="EL200" s="324"/>
      <c r="EN200" s="324"/>
      <c r="EP200" s="324"/>
      <c r="ER200" s="324"/>
      <c r="ET200" s="324"/>
      <c r="EV200" s="324"/>
      <c r="EW200" s="381"/>
      <c r="EX200" s="324"/>
      <c r="EY200" s="324"/>
      <c r="EZ200" s="368"/>
    </row>
    <row r="201" spans="6:156">
      <c r="F201" s="324"/>
      <c r="N201" s="324"/>
      <c r="Q201" s="324"/>
      <c r="S201" s="324"/>
      <c r="U201" s="324"/>
      <c r="W201" s="324"/>
      <c r="Y201" s="324"/>
      <c r="AA201" s="324"/>
      <c r="AC201" s="324"/>
      <c r="AE201" s="324"/>
      <c r="AG201" s="324"/>
      <c r="AI201" s="324"/>
      <c r="AK201" s="324"/>
      <c r="AM201" s="324"/>
      <c r="AO201" s="324"/>
      <c r="AQ201" s="324"/>
      <c r="AS201" s="324"/>
      <c r="AT201" s="324"/>
      <c r="AU201" s="324"/>
      <c r="AW201" s="324"/>
      <c r="AY201" s="324"/>
      <c r="BA201" s="324"/>
      <c r="BC201" s="324"/>
      <c r="BE201" s="324"/>
      <c r="BG201" s="324"/>
      <c r="BI201" s="324"/>
      <c r="BK201" s="324"/>
      <c r="BM201" s="324"/>
      <c r="BO201" s="324"/>
      <c r="BQ201" s="324"/>
      <c r="BS201" s="324"/>
      <c r="BU201" s="324"/>
      <c r="BV201" s="324"/>
      <c r="BW201" s="324"/>
      <c r="BY201" s="324"/>
      <c r="CA201" s="324"/>
      <c r="CC201" s="324"/>
      <c r="CE201" s="324"/>
      <c r="CG201" s="324"/>
      <c r="CI201" s="324"/>
      <c r="CJ201" s="324"/>
      <c r="CK201" s="324"/>
      <c r="CM201" s="324"/>
      <c r="CO201" s="324"/>
      <c r="CQ201" s="324"/>
      <c r="CS201" s="324"/>
      <c r="CU201" s="324"/>
      <c r="CW201" s="324"/>
      <c r="CY201" s="324"/>
      <c r="DA201" s="324"/>
      <c r="DC201" s="324"/>
      <c r="DE201" s="324"/>
      <c r="DG201" s="324"/>
      <c r="DI201" s="324"/>
      <c r="DK201" s="324"/>
      <c r="DM201" s="324"/>
      <c r="DO201" s="324"/>
      <c r="DQ201" s="324"/>
      <c r="DS201" s="324"/>
      <c r="DT201" s="324"/>
      <c r="DU201" s="324"/>
      <c r="DW201" s="324"/>
      <c r="DY201" s="324"/>
      <c r="EA201" s="324"/>
      <c r="EC201" s="324"/>
      <c r="EE201" s="324"/>
      <c r="EG201" s="324"/>
      <c r="EI201" s="324"/>
      <c r="EK201" s="324"/>
      <c r="EL201" s="324"/>
      <c r="EN201" s="324"/>
      <c r="EP201" s="324"/>
      <c r="ER201" s="324"/>
      <c r="ET201" s="324"/>
      <c r="EV201" s="324"/>
      <c r="EW201" s="381"/>
      <c r="EX201" s="324"/>
      <c r="EY201" s="324"/>
      <c r="EZ201" s="368"/>
    </row>
    <row r="202" spans="6:156">
      <c r="F202" s="324"/>
      <c r="N202" s="324"/>
      <c r="Q202" s="324"/>
      <c r="S202" s="324"/>
      <c r="U202" s="324"/>
      <c r="W202" s="324"/>
      <c r="Y202" s="324"/>
      <c r="AA202" s="324"/>
      <c r="AC202" s="324"/>
      <c r="AE202" s="324"/>
      <c r="AG202" s="324"/>
      <c r="AI202" s="324"/>
      <c r="AK202" s="324"/>
      <c r="AM202" s="324"/>
      <c r="AO202" s="324"/>
      <c r="AQ202" s="324"/>
      <c r="AS202" s="324"/>
      <c r="AT202" s="324"/>
      <c r="AU202" s="324"/>
      <c r="AW202" s="324"/>
      <c r="AY202" s="324"/>
      <c r="BA202" s="324"/>
      <c r="BC202" s="324"/>
      <c r="BE202" s="324"/>
      <c r="BG202" s="324"/>
      <c r="BI202" s="324"/>
      <c r="BK202" s="324"/>
      <c r="BM202" s="324"/>
      <c r="BO202" s="324"/>
      <c r="BQ202" s="324"/>
      <c r="BS202" s="324"/>
      <c r="BU202" s="324"/>
      <c r="BV202" s="324"/>
      <c r="BW202" s="324"/>
      <c r="BY202" s="324"/>
      <c r="CA202" s="324"/>
      <c r="CC202" s="324"/>
      <c r="CE202" s="324"/>
      <c r="CG202" s="324"/>
      <c r="CI202" s="324"/>
      <c r="CJ202" s="324"/>
      <c r="CK202" s="324"/>
      <c r="CM202" s="324"/>
      <c r="CO202" s="324"/>
      <c r="CQ202" s="324"/>
      <c r="CS202" s="324"/>
      <c r="CU202" s="324"/>
      <c r="CW202" s="324"/>
      <c r="CY202" s="324"/>
      <c r="DA202" s="324"/>
      <c r="DC202" s="324"/>
      <c r="DE202" s="324"/>
      <c r="DG202" s="324"/>
      <c r="DI202" s="324"/>
      <c r="DK202" s="324"/>
      <c r="DM202" s="324"/>
      <c r="DO202" s="324"/>
      <c r="DQ202" s="324"/>
      <c r="DS202" s="324"/>
      <c r="DT202" s="324"/>
      <c r="DU202" s="324"/>
      <c r="DW202" s="324"/>
      <c r="DY202" s="324"/>
      <c r="EA202" s="324"/>
      <c r="EC202" s="324"/>
      <c r="EE202" s="324"/>
      <c r="EG202" s="324"/>
      <c r="EI202" s="324"/>
      <c r="EK202" s="324"/>
      <c r="EL202" s="324"/>
      <c r="EN202" s="324"/>
      <c r="EP202" s="324"/>
      <c r="ER202" s="324"/>
      <c r="ET202" s="324"/>
      <c r="EV202" s="324"/>
      <c r="EW202" s="381"/>
      <c r="EX202" s="324"/>
      <c r="EY202" s="324"/>
      <c r="EZ202" s="368"/>
    </row>
    <row r="203" spans="6:156">
      <c r="F203" s="324"/>
      <c r="N203" s="324"/>
      <c r="Q203" s="324"/>
      <c r="S203" s="324"/>
      <c r="U203" s="324"/>
      <c r="W203" s="324"/>
      <c r="Y203" s="324"/>
      <c r="AA203" s="324"/>
      <c r="AC203" s="324"/>
      <c r="AE203" s="324"/>
      <c r="AG203" s="324"/>
      <c r="AI203" s="324"/>
      <c r="AK203" s="324"/>
      <c r="AM203" s="324"/>
      <c r="AO203" s="324"/>
      <c r="AQ203" s="324"/>
      <c r="AS203" s="324"/>
      <c r="AT203" s="324"/>
      <c r="AU203" s="324"/>
      <c r="AW203" s="324"/>
      <c r="AY203" s="324"/>
      <c r="BA203" s="324"/>
      <c r="BC203" s="324"/>
      <c r="BE203" s="324"/>
      <c r="BG203" s="324"/>
      <c r="BI203" s="324"/>
      <c r="BK203" s="324"/>
      <c r="BM203" s="324"/>
      <c r="BO203" s="324"/>
      <c r="BQ203" s="324"/>
      <c r="BS203" s="324"/>
      <c r="BU203" s="324"/>
      <c r="BV203" s="324"/>
      <c r="BW203" s="324"/>
      <c r="BY203" s="324"/>
      <c r="CA203" s="324"/>
      <c r="CC203" s="324"/>
      <c r="CE203" s="324"/>
      <c r="CG203" s="324"/>
      <c r="CI203" s="324"/>
      <c r="CJ203" s="324"/>
      <c r="CK203" s="324"/>
      <c r="CM203" s="324"/>
      <c r="CO203" s="324"/>
      <c r="CQ203" s="324"/>
      <c r="CS203" s="324"/>
      <c r="CU203" s="324"/>
      <c r="CW203" s="324"/>
      <c r="CY203" s="324"/>
      <c r="DA203" s="324"/>
      <c r="DC203" s="324"/>
      <c r="DE203" s="324"/>
      <c r="DG203" s="324"/>
      <c r="DI203" s="324"/>
      <c r="DK203" s="324"/>
      <c r="DM203" s="324"/>
      <c r="DO203" s="324"/>
      <c r="DQ203" s="324"/>
      <c r="DS203" s="324"/>
      <c r="DT203" s="324"/>
      <c r="DU203" s="324"/>
      <c r="DW203" s="324"/>
      <c r="DY203" s="324"/>
      <c r="EA203" s="324"/>
      <c r="EC203" s="324"/>
      <c r="EE203" s="324"/>
      <c r="EG203" s="324"/>
      <c r="EI203" s="324"/>
      <c r="EK203" s="324"/>
      <c r="EL203" s="324"/>
      <c r="EN203" s="324"/>
      <c r="EP203" s="324"/>
      <c r="ER203" s="324"/>
      <c r="ET203" s="324"/>
      <c r="EV203" s="324"/>
      <c r="EW203" s="381"/>
      <c r="EX203" s="324"/>
      <c r="EY203" s="324"/>
      <c r="EZ203" s="368"/>
    </row>
    <row r="204" spans="6:156">
      <c r="F204" s="324"/>
      <c r="N204" s="324"/>
      <c r="Q204" s="324"/>
      <c r="S204" s="324"/>
      <c r="U204" s="324"/>
      <c r="W204" s="324"/>
      <c r="Y204" s="324"/>
      <c r="AA204" s="324"/>
      <c r="AC204" s="324"/>
      <c r="AE204" s="324"/>
      <c r="AG204" s="324"/>
      <c r="AI204" s="324"/>
      <c r="AK204" s="324"/>
      <c r="AM204" s="324"/>
      <c r="AO204" s="324"/>
      <c r="AQ204" s="324"/>
      <c r="AS204" s="324"/>
      <c r="AT204" s="324"/>
      <c r="AU204" s="324"/>
      <c r="AW204" s="324"/>
      <c r="AY204" s="324"/>
      <c r="BA204" s="324"/>
      <c r="BC204" s="324"/>
      <c r="BE204" s="324"/>
      <c r="BG204" s="324"/>
      <c r="BI204" s="324"/>
      <c r="BK204" s="324"/>
      <c r="BM204" s="324"/>
      <c r="BO204" s="324"/>
      <c r="BQ204" s="324"/>
      <c r="BS204" s="324"/>
      <c r="BU204" s="324"/>
      <c r="BV204" s="324"/>
      <c r="BW204" s="324"/>
      <c r="BY204" s="324"/>
      <c r="CA204" s="324"/>
      <c r="CC204" s="324"/>
      <c r="CE204" s="324"/>
      <c r="CG204" s="324"/>
      <c r="CI204" s="324"/>
      <c r="CJ204" s="324"/>
      <c r="CK204" s="324"/>
      <c r="CM204" s="324"/>
      <c r="CO204" s="324"/>
      <c r="CQ204" s="324"/>
      <c r="CS204" s="324"/>
      <c r="CU204" s="324"/>
      <c r="CW204" s="324"/>
      <c r="CY204" s="324"/>
      <c r="DA204" s="324"/>
      <c r="DC204" s="324"/>
      <c r="DE204" s="324"/>
      <c r="DG204" s="324"/>
      <c r="DI204" s="324"/>
      <c r="DK204" s="324"/>
      <c r="DM204" s="324"/>
      <c r="DO204" s="324"/>
      <c r="DQ204" s="324"/>
      <c r="DS204" s="324"/>
      <c r="DT204" s="324"/>
      <c r="DU204" s="324"/>
      <c r="DW204" s="324"/>
      <c r="DY204" s="324"/>
      <c r="EA204" s="324"/>
      <c r="EC204" s="324"/>
      <c r="EE204" s="324"/>
      <c r="EG204" s="324"/>
      <c r="EI204" s="324"/>
      <c r="EK204" s="324"/>
      <c r="EL204" s="324"/>
      <c r="EN204" s="324"/>
      <c r="EP204" s="324"/>
      <c r="ER204" s="324"/>
      <c r="ET204" s="324"/>
      <c r="EV204" s="324"/>
      <c r="EW204" s="381"/>
      <c r="EX204" s="324"/>
      <c r="EY204" s="324"/>
      <c r="EZ204" s="368"/>
    </row>
    <row r="205" spans="6:156">
      <c r="F205" s="324"/>
      <c r="N205" s="324"/>
      <c r="Q205" s="324"/>
      <c r="S205" s="324"/>
      <c r="U205" s="324"/>
      <c r="W205" s="324"/>
      <c r="Y205" s="324"/>
      <c r="AA205" s="324"/>
      <c r="AC205" s="324"/>
      <c r="AE205" s="324"/>
      <c r="AG205" s="324"/>
      <c r="AI205" s="324"/>
      <c r="AK205" s="324"/>
      <c r="AM205" s="324"/>
      <c r="AO205" s="324"/>
      <c r="AQ205" s="324"/>
      <c r="AS205" s="324"/>
      <c r="AT205" s="324"/>
      <c r="AU205" s="324"/>
      <c r="AW205" s="324"/>
      <c r="AY205" s="324"/>
      <c r="BA205" s="324"/>
      <c r="BC205" s="324"/>
      <c r="BE205" s="324"/>
      <c r="BG205" s="324"/>
      <c r="BI205" s="324"/>
      <c r="BK205" s="324"/>
      <c r="BM205" s="324"/>
      <c r="BO205" s="324"/>
      <c r="BQ205" s="324"/>
      <c r="BS205" s="324"/>
      <c r="BU205" s="324"/>
      <c r="BV205" s="324"/>
      <c r="BW205" s="324"/>
      <c r="BY205" s="324"/>
      <c r="CA205" s="324"/>
      <c r="CC205" s="324"/>
      <c r="CE205" s="324"/>
      <c r="CG205" s="324"/>
      <c r="CI205" s="324"/>
      <c r="CJ205" s="324"/>
      <c r="CK205" s="324"/>
      <c r="CM205" s="324"/>
      <c r="CO205" s="324"/>
      <c r="CQ205" s="324"/>
      <c r="CS205" s="324"/>
      <c r="CU205" s="324"/>
      <c r="CW205" s="324"/>
      <c r="CY205" s="324"/>
      <c r="DA205" s="324"/>
      <c r="DC205" s="324"/>
      <c r="DE205" s="324"/>
      <c r="DG205" s="324"/>
      <c r="DI205" s="324"/>
      <c r="DK205" s="324"/>
      <c r="DM205" s="324"/>
      <c r="DO205" s="324"/>
      <c r="DQ205" s="324"/>
      <c r="DS205" s="324"/>
      <c r="DT205" s="324"/>
      <c r="DU205" s="324"/>
      <c r="DW205" s="324"/>
      <c r="DY205" s="324"/>
      <c r="EA205" s="324"/>
      <c r="EC205" s="324"/>
      <c r="EE205" s="324"/>
      <c r="EG205" s="324"/>
      <c r="EI205" s="324"/>
      <c r="EK205" s="324"/>
      <c r="EL205" s="324"/>
      <c r="EN205" s="324"/>
      <c r="EP205" s="324"/>
      <c r="ER205" s="324"/>
      <c r="ET205" s="324"/>
      <c r="EV205" s="324"/>
      <c r="EW205" s="381"/>
      <c r="EX205" s="324"/>
      <c r="EY205" s="324"/>
      <c r="EZ205" s="368"/>
    </row>
    <row r="206" spans="6:156">
      <c r="F206" s="324"/>
      <c r="N206" s="324"/>
      <c r="Q206" s="324"/>
      <c r="S206" s="324"/>
      <c r="U206" s="324"/>
      <c r="W206" s="324"/>
      <c r="Y206" s="324"/>
      <c r="AA206" s="324"/>
      <c r="AC206" s="324"/>
      <c r="AE206" s="324"/>
      <c r="AG206" s="324"/>
      <c r="AI206" s="324"/>
      <c r="AK206" s="324"/>
      <c r="AM206" s="324"/>
      <c r="AO206" s="324"/>
      <c r="AQ206" s="324"/>
      <c r="AS206" s="324"/>
      <c r="AT206" s="324"/>
      <c r="AU206" s="324"/>
      <c r="AW206" s="324"/>
      <c r="AY206" s="324"/>
      <c r="BA206" s="324"/>
      <c r="BC206" s="324"/>
      <c r="BE206" s="324"/>
      <c r="BG206" s="324"/>
      <c r="BI206" s="324"/>
      <c r="BK206" s="324"/>
      <c r="BM206" s="324"/>
      <c r="BO206" s="324"/>
      <c r="BQ206" s="324"/>
      <c r="BS206" s="324"/>
      <c r="BU206" s="324"/>
      <c r="BV206" s="324"/>
      <c r="BW206" s="324"/>
      <c r="BY206" s="324"/>
      <c r="CA206" s="324"/>
      <c r="CC206" s="324"/>
      <c r="CE206" s="324"/>
      <c r="CG206" s="324"/>
      <c r="CI206" s="324"/>
      <c r="CJ206" s="324"/>
      <c r="CK206" s="324"/>
      <c r="CM206" s="324"/>
      <c r="CO206" s="324"/>
      <c r="CQ206" s="324"/>
      <c r="CS206" s="324"/>
      <c r="CU206" s="324"/>
      <c r="CW206" s="324"/>
      <c r="CY206" s="324"/>
      <c r="DA206" s="324"/>
      <c r="DC206" s="324"/>
      <c r="DE206" s="324"/>
      <c r="DG206" s="324"/>
      <c r="DI206" s="324"/>
      <c r="DK206" s="324"/>
      <c r="DM206" s="324"/>
      <c r="DO206" s="324"/>
      <c r="DQ206" s="324"/>
      <c r="DS206" s="324"/>
      <c r="DT206" s="324"/>
      <c r="DU206" s="324"/>
      <c r="DW206" s="324"/>
      <c r="DY206" s="324"/>
      <c r="EA206" s="324"/>
      <c r="EC206" s="324"/>
      <c r="EE206" s="324"/>
      <c r="EG206" s="324"/>
      <c r="EI206" s="324"/>
      <c r="EK206" s="324"/>
      <c r="EL206" s="324"/>
      <c r="EN206" s="324"/>
      <c r="EP206" s="324"/>
      <c r="ER206" s="324"/>
      <c r="ET206" s="324"/>
      <c r="EV206" s="324"/>
      <c r="EW206" s="381"/>
      <c r="EX206" s="324"/>
      <c r="EY206" s="324"/>
      <c r="EZ206" s="368"/>
    </row>
    <row r="207" spans="6:156">
      <c r="F207" s="324"/>
      <c r="N207" s="324"/>
      <c r="Q207" s="324"/>
      <c r="S207" s="324"/>
      <c r="U207" s="324"/>
      <c r="W207" s="324"/>
      <c r="Y207" s="324"/>
      <c r="AA207" s="324"/>
      <c r="AC207" s="324"/>
      <c r="AE207" s="324"/>
      <c r="AG207" s="324"/>
      <c r="AI207" s="324"/>
      <c r="AK207" s="324"/>
      <c r="AM207" s="324"/>
      <c r="AO207" s="324"/>
      <c r="AQ207" s="324"/>
      <c r="AS207" s="324"/>
      <c r="AT207" s="324"/>
      <c r="AU207" s="324"/>
      <c r="AW207" s="324"/>
      <c r="AY207" s="324"/>
      <c r="BA207" s="324"/>
      <c r="BC207" s="324"/>
      <c r="BE207" s="324"/>
      <c r="BG207" s="324"/>
      <c r="BI207" s="324"/>
      <c r="BK207" s="324"/>
      <c r="BM207" s="324"/>
      <c r="BO207" s="324"/>
      <c r="BQ207" s="324"/>
      <c r="BS207" s="324"/>
      <c r="BU207" s="324"/>
      <c r="BV207" s="324"/>
      <c r="BW207" s="324"/>
      <c r="BY207" s="324"/>
      <c r="CA207" s="324"/>
      <c r="CC207" s="324"/>
      <c r="CE207" s="324"/>
      <c r="CG207" s="324"/>
      <c r="CI207" s="324"/>
      <c r="CJ207" s="324"/>
      <c r="CK207" s="324"/>
      <c r="CM207" s="324"/>
      <c r="CO207" s="324"/>
      <c r="CQ207" s="324"/>
      <c r="CS207" s="324"/>
      <c r="CU207" s="324"/>
      <c r="CW207" s="324"/>
      <c r="CY207" s="324"/>
      <c r="DA207" s="324"/>
      <c r="DC207" s="324"/>
      <c r="DE207" s="324"/>
      <c r="DG207" s="324"/>
      <c r="DI207" s="324"/>
      <c r="DK207" s="324"/>
      <c r="DM207" s="324"/>
      <c r="DO207" s="324"/>
      <c r="DQ207" s="324"/>
      <c r="DS207" s="324"/>
      <c r="DT207" s="324"/>
      <c r="DU207" s="324"/>
      <c r="DW207" s="324"/>
      <c r="DY207" s="324"/>
      <c r="EA207" s="324"/>
      <c r="EC207" s="324"/>
      <c r="EE207" s="324"/>
      <c r="EG207" s="324"/>
      <c r="EI207" s="324"/>
      <c r="EK207" s="324"/>
      <c r="EL207" s="324"/>
      <c r="EN207" s="324"/>
      <c r="EP207" s="324"/>
      <c r="ER207" s="324"/>
      <c r="ET207" s="324"/>
      <c r="EV207" s="324"/>
      <c r="EW207" s="381"/>
      <c r="EX207" s="324"/>
      <c r="EY207" s="324"/>
      <c r="EZ207" s="368"/>
    </row>
    <row r="208" spans="6:156">
      <c r="F208" s="324"/>
      <c r="N208" s="324"/>
      <c r="Q208" s="324"/>
      <c r="S208" s="324"/>
      <c r="U208" s="324"/>
      <c r="W208" s="324"/>
      <c r="Y208" s="324"/>
      <c r="AA208" s="324"/>
      <c r="AC208" s="324"/>
      <c r="AE208" s="324"/>
      <c r="AG208" s="324"/>
      <c r="AI208" s="324"/>
      <c r="AK208" s="324"/>
      <c r="AM208" s="324"/>
      <c r="AO208" s="324"/>
      <c r="AQ208" s="324"/>
      <c r="AS208" s="324"/>
      <c r="AT208" s="324"/>
      <c r="AU208" s="324"/>
      <c r="AW208" s="324"/>
      <c r="AY208" s="324"/>
      <c r="BA208" s="324"/>
      <c r="BC208" s="324"/>
      <c r="BE208" s="324"/>
      <c r="BG208" s="324"/>
      <c r="BI208" s="324"/>
      <c r="BK208" s="324"/>
      <c r="BM208" s="324"/>
      <c r="BO208" s="324"/>
      <c r="BQ208" s="324"/>
      <c r="BS208" s="324"/>
      <c r="BU208" s="324"/>
      <c r="BV208" s="324"/>
      <c r="BW208" s="324"/>
      <c r="BY208" s="324"/>
      <c r="CA208" s="324"/>
      <c r="CC208" s="324"/>
      <c r="CE208" s="324"/>
      <c r="CG208" s="324"/>
      <c r="CI208" s="324"/>
      <c r="CJ208" s="324"/>
      <c r="CK208" s="324"/>
      <c r="CM208" s="324"/>
      <c r="CO208" s="324"/>
      <c r="CQ208" s="324"/>
      <c r="CS208" s="324"/>
      <c r="CU208" s="324"/>
      <c r="CW208" s="324"/>
      <c r="CY208" s="324"/>
      <c r="DA208" s="324"/>
      <c r="DC208" s="324"/>
      <c r="DE208" s="324"/>
      <c r="DG208" s="324"/>
      <c r="DI208" s="324"/>
      <c r="DK208" s="324"/>
      <c r="DM208" s="324"/>
      <c r="DO208" s="324"/>
      <c r="DQ208" s="324"/>
      <c r="DS208" s="324"/>
      <c r="DT208" s="324"/>
      <c r="DU208" s="324"/>
      <c r="DW208" s="324"/>
      <c r="DY208" s="324"/>
      <c r="EA208" s="324"/>
      <c r="EC208" s="324"/>
      <c r="EE208" s="324"/>
      <c r="EG208" s="324"/>
      <c r="EI208" s="324"/>
      <c r="EK208" s="324"/>
      <c r="EL208" s="324"/>
      <c r="EN208" s="324"/>
      <c r="EP208" s="324"/>
      <c r="ER208" s="324"/>
      <c r="ET208" s="324"/>
      <c r="EV208" s="324"/>
      <c r="EW208" s="381"/>
      <c r="EX208" s="324"/>
      <c r="EY208" s="324"/>
      <c r="EZ208" s="368"/>
    </row>
    <row r="209" spans="6:156">
      <c r="F209" s="324"/>
      <c r="N209" s="324"/>
      <c r="Q209" s="324"/>
      <c r="S209" s="324"/>
      <c r="U209" s="324"/>
      <c r="W209" s="324"/>
      <c r="Y209" s="324"/>
      <c r="AA209" s="324"/>
      <c r="AC209" s="324"/>
      <c r="AE209" s="324"/>
      <c r="AG209" s="324"/>
      <c r="AI209" s="324"/>
      <c r="AK209" s="324"/>
      <c r="AM209" s="324"/>
      <c r="AO209" s="324"/>
      <c r="AQ209" s="324"/>
      <c r="AS209" s="324"/>
      <c r="AT209" s="324"/>
      <c r="AU209" s="324"/>
      <c r="AW209" s="324"/>
      <c r="AY209" s="324"/>
      <c r="BA209" s="324"/>
      <c r="BC209" s="324"/>
      <c r="BE209" s="324"/>
      <c r="BG209" s="324"/>
      <c r="BI209" s="324"/>
      <c r="BK209" s="324"/>
      <c r="BM209" s="324"/>
      <c r="BO209" s="324"/>
      <c r="BQ209" s="324"/>
      <c r="BS209" s="324"/>
      <c r="BU209" s="324"/>
      <c r="BV209" s="324"/>
      <c r="BW209" s="324"/>
      <c r="BY209" s="324"/>
      <c r="CA209" s="324"/>
      <c r="CC209" s="324"/>
      <c r="CE209" s="324"/>
      <c r="CG209" s="324"/>
      <c r="CI209" s="324"/>
      <c r="CJ209" s="324"/>
      <c r="CK209" s="324"/>
      <c r="CM209" s="324"/>
      <c r="CO209" s="324"/>
      <c r="CQ209" s="324"/>
      <c r="CS209" s="324"/>
      <c r="CU209" s="324"/>
      <c r="CW209" s="324"/>
      <c r="CY209" s="324"/>
      <c r="DA209" s="324"/>
      <c r="DC209" s="324"/>
      <c r="DE209" s="324"/>
      <c r="DG209" s="324"/>
      <c r="DI209" s="324"/>
      <c r="DK209" s="324"/>
      <c r="DM209" s="324"/>
      <c r="DO209" s="324"/>
      <c r="DQ209" s="324"/>
      <c r="DS209" s="324"/>
      <c r="DT209" s="324"/>
      <c r="DU209" s="324"/>
      <c r="DW209" s="324"/>
      <c r="DY209" s="324"/>
      <c r="EA209" s="324"/>
      <c r="EC209" s="324"/>
      <c r="EE209" s="324"/>
      <c r="EG209" s="324"/>
      <c r="EI209" s="324"/>
      <c r="EK209" s="324"/>
      <c r="EL209" s="324"/>
      <c r="EN209" s="324"/>
      <c r="EP209" s="324"/>
      <c r="ER209" s="324"/>
      <c r="ET209" s="324"/>
      <c r="EV209" s="324"/>
      <c r="EW209" s="381"/>
      <c r="EX209" s="324"/>
      <c r="EY209" s="324"/>
      <c r="EZ209" s="368"/>
    </row>
    <row r="210" spans="6:156">
      <c r="F210" s="324"/>
      <c r="N210" s="324"/>
      <c r="Q210" s="324"/>
      <c r="S210" s="324"/>
      <c r="U210" s="324"/>
      <c r="W210" s="324"/>
      <c r="Y210" s="324"/>
      <c r="AA210" s="324"/>
      <c r="AC210" s="324"/>
      <c r="AE210" s="324"/>
      <c r="AG210" s="324"/>
      <c r="AI210" s="324"/>
      <c r="AK210" s="324"/>
      <c r="AM210" s="324"/>
      <c r="AO210" s="324"/>
      <c r="AQ210" s="324"/>
      <c r="AS210" s="324"/>
      <c r="AT210" s="324"/>
      <c r="AU210" s="324"/>
      <c r="AW210" s="324"/>
      <c r="AY210" s="324"/>
      <c r="BA210" s="324"/>
      <c r="BC210" s="324"/>
      <c r="BE210" s="324"/>
      <c r="BG210" s="324"/>
      <c r="BI210" s="324"/>
      <c r="BK210" s="324"/>
      <c r="BM210" s="324"/>
      <c r="BO210" s="324"/>
      <c r="BQ210" s="324"/>
      <c r="BS210" s="324"/>
      <c r="BU210" s="324"/>
      <c r="BV210" s="324"/>
      <c r="BW210" s="324"/>
      <c r="BY210" s="324"/>
      <c r="CA210" s="324"/>
      <c r="CC210" s="324"/>
      <c r="CE210" s="324"/>
      <c r="CG210" s="324"/>
      <c r="CI210" s="324"/>
      <c r="CJ210" s="324"/>
      <c r="CK210" s="324"/>
      <c r="CM210" s="324"/>
      <c r="CO210" s="324"/>
      <c r="CQ210" s="324"/>
      <c r="CS210" s="324"/>
      <c r="CU210" s="324"/>
      <c r="CW210" s="324"/>
      <c r="CY210" s="324"/>
      <c r="DA210" s="324"/>
      <c r="DC210" s="324"/>
      <c r="DE210" s="324"/>
      <c r="DG210" s="324"/>
      <c r="DI210" s="324"/>
      <c r="DK210" s="324"/>
      <c r="DM210" s="324"/>
      <c r="DO210" s="324"/>
      <c r="DQ210" s="324"/>
      <c r="DS210" s="324"/>
      <c r="DT210" s="324"/>
      <c r="DU210" s="324"/>
      <c r="DW210" s="324"/>
      <c r="DY210" s="324"/>
      <c r="EA210" s="324"/>
      <c r="EC210" s="324"/>
      <c r="EE210" s="324"/>
      <c r="EG210" s="324"/>
      <c r="EI210" s="324"/>
      <c r="EK210" s="324"/>
      <c r="EL210" s="324"/>
      <c r="EN210" s="324"/>
      <c r="EP210" s="324"/>
      <c r="ER210" s="324"/>
      <c r="ET210" s="324"/>
      <c r="EV210" s="324"/>
      <c r="EW210" s="381"/>
      <c r="EX210" s="324"/>
      <c r="EY210" s="324"/>
      <c r="EZ210" s="368"/>
    </row>
    <row r="211" spans="6:156">
      <c r="F211" s="324"/>
      <c r="N211" s="324"/>
      <c r="Q211" s="324"/>
      <c r="S211" s="324"/>
      <c r="U211" s="324"/>
      <c r="W211" s="324"/>
      <c r="Y211" s="324"/>
      <c r="AA211" s="324"/>
      <c r="AC211" s="324"/>
      <c r="AE211" s="324"/>
      <c r="AG211" s="324"/>
      <c r="AI211" s="324"/>
      <c r="AK211" s="324"/>
      <c r="AM211" s="324"/>
      <c r="AO211" s="324"/>
      <c r="AQ211" s="324"/>
      <c r="AS211" s="324"/>
      <c r="AT211" s="324"/>
      <c r="AU211" s="324"/>
      <c r="AW211" s="324"/>
      <c r="AY211" s="324"/>
      <c r="BA211" s="324"/>
      <c r="BC211" s="324"/>
      <c r="BE211" s="324"/>
      <c r="BG211" s="324"/>
      <c r="BI211" s="324"/>
      <c r="BK211" s="324"/>
      <c r="BM211" s="324"/>
      <c r="BO211" s="324"/>
      <c r="BQ211" s="324"/>
      <c r="BS211" s="324"/>
      <c r="BU211" s="324"/>
      <c r="BV211" s="324"/>
      <c r="BW211" s="324"/>
      <c r="BY211" s="324"/>
      <c r="CA211" s="324"/>
      <c r="CC211" s="324"/>
      <c r="CE211" s="324"/>
      <c r="CG211" s="324"/>
      <c r="CI211" s="324"/>
      <c r="CJ211" s="324"/>
      <c r="CK211" s="324"/>
      <c r="CM211" s="324"/>
      <c r="CO211" s="324"/>
      <c r="CQ211" s="324"/>
      <c r="CS211" s="324"/>
      <c r="CU211" s="324"/>
      <c r="CW211" s="324"/>
      <c r="CY211" s="324"/>
      <c r="DA211" s="324"/>
      <c r="DC211" s="324"/>
      <c r="DE211" s="324"/>
      <c r="DG211" s="324"/>
      <c r="DI211" s="324"/>
      <c r="DK211" s="324"/>
      <c r="DM211" s="324"/>
      <c r="DO211" s="324"/>
      <c r="DQ211" s="324"/>
      <c r="DS211" s="324"/>
      <c r="DT211" s="324"/>
      <c r="DU211" s="324"/>
      <c r="DW211" s="324"/>
      <c r="DY211" s="324"/>
      <c r="EA211" s="324"/>
      <c r="EC211" s="324"/>
      <c r="EE211" s="324"/>
      <c r="EG211" s="324"/>
      <c r="EI211" s="324"/>
      <c r="EK211" s="324"/>
      <c r="EL211" s="324"/>
      <c r="EN211" s="324"/>
      <c r="EP211" s="324"/>
      <c r="ER211" s="324"/>
      <c r="ET211" s="324"/>
      <c r="EV211" s="324"/>
      <c r="EW211" s="381"/>
      <c r="EX211" s="324"/>
      <c r="EY211" s="324"/>
      <c r="EZ211" s="368"/>
    </row>
    <row r="212" spans="6:156">
      <c r="F212" s="324"/>
      <c r="N212" s="324"/>
      <c r="Q212" s="324"/>
      <c r="S212" s="324"/>
      <c r="U212" s="324"/>
      <c r="W212" s="324"/>
      <c r="Y212" s="324"/>
      <c r="AA212" s="324"/>
      <c r="AC212" s="324"/>
      <c r="AE212" s="324"/>
      <c r="AG212" s="324"/>
      <c r="AI212" s="324"/>
      <c r="AK212" s="324"/>
      <c r="AM212" s="324"/>
      <c r="AO212" s="324"/>
      <c r="AQ212" s="324"/>
      <c r="AS212" s="324"/>
      <c r="AT212" s="324"/>
      <c r="AU212" s="324"/>
      <c r="AW212" s="324"/>
      <c r="AY212" s="324"/>
      <c r="BA212" s="324"/>
      <c r="BC212" s="324"/>
      <c r="BE212" s="324"/>
      <c r="BG212" s="324"/>
      <c r="BI212" s="324"/>
      <c r="BK212" s="324"/>
      <c r="BM212" s="324"/>
      <c r="BO212" s="324"/>
      <c r="BQ212" s="324"/>
      <c r="BS212" s="324"/>
      <c r="BU212" s="324"/>
      <c r="BV212" s="324"/>
      <c r="BW212" s="324"/>
      <c r="BY212" s="324"/>
      <c r="CA212" s="324"/>
      <c r="CC212" s="324"/>
      <c r="CE212" s="324"/>
      <c r="CG212" s="324"/>
      <c r="CI212" s="324"/>
      <c r="CJ212" s="324"/>
      <c r="CK212" s="324"/>
      <c r="CM212" s="324"/>
      <c r="CO212" s="324"/>
      <c r="CQ212" s="324"/>
      <c r="CS212" s="324"/>
      <c r="CU212" s="324"/>
      <c r="CW212" s="324"/>
      <c r="CY212" s="324"/>
      <c r="DA212" s="324"/>
      <c r="DC212" s="324"/>
      <c r="DE212" s="324"/>
      <c r="DG212" s="324"/>
      <c r="DI212" s="324"/>
      <c r="DK212" s="324"/>
      <c r="DM212" s="324"/>
      <c r="DO212" s="324"/>
      <c r="DQ212" s="324"/>
      <c r="DS212" s="324"/>
      <c r="DT212" s="324"/>
      <c r="DU212" s="324"/>
      <c r="DW212" s="324"/>
      <c r="DY212" s="324"/>
      <c r="EA212" s="324"/>
      <c r="EC212" s="324"/>
      <c r="EE212" s="324"/>
      <c r="EG212" s="324"/>
      <c r="EI212" s="324"/>
      <c r="EK212" s="324"/>
      <c r="EL212" s="324"/>
      <c r="EN212" s="324"/>
      <c r="EP212" s="324"/>
      <c r="ER212" s="324"/>
      <c r="ET212" s="324"/>
      <c r="EV212" s="324"/>
      <c r="EW212" s="381"/>
      <c r="EX212" s="324"/>
      <c r="EY212" s="324"/>
      <c r="EZ212" s="368"/>
    </row>
    <row r="213" spans="6:156">
      <c r="F213" s="324"/>
      <c r="N213" s="324"/>
      <c r="Q213" s="324"/>
      <c r="S213" s="324"/>
      <c r="U213" s="324"/>
      <c r="W213" s="324"/>
      <c r="Y213" s="324"/>
      <c r="AA213" s="324"/>
      <c r="AC213" s="324"/>
      <c r="AE213" s="324"/>
      <c r="AG213" s="324"/>
      <c r="AI213" s="324"/>
      <c r="AK213" s="324"/>
      <c r="AM213" s="324"/>
      <c r="AO213" s="324"/>
      <c r="AQ213" s="324"/>
      <c r="AS213" s="324"/>
      <c r="AT213" s="324"/>
      <c r="AU213" s="324"/>
      <c r="AW213" s="324"/>
      <c r="AY213" s="324"/>
      <c r="BA213" s="324"/>
      <c r="BC213" s="324"/>
      <c r="BE213" s="324"/>
      <c r="BG213" s="324"/>
      <c r="BI213" s="324"/>
      <c r="BK213" s="324"/>
      <c r="BM213" s="324"/>
      <c r="BO213" s="324"/>
      <c r="BQ213" s="324"/>
      <c r="BS213" s="324"/>
      <c r="BU213" s="324"/>
      <c r="BV213" s="324"/>
      <c r="BW213" s="324"/>
      <c r="BY213" s="324"/>
      <c r="CA213" s="324"/>
      <c r="CC213" s="324"/>
      <c r="CE213" s="324"/>
      <c r="CG213" s="324"/>
      <c r="CI213" s="324"/>
      <c r="CJ213" s="324"/>
      <c r="CK213" s="324"/>
      <c r="CM213" s="324"/>
      <c r="CO213" s="324"/>
      <c r="CQ213" s="324"/>
      <c r="CS213" s="324"/>
      <c r="CU213" s="324"/>
      <c r="CW213" s="324"/>
      <c r="CY213" s="324"/>
      <c r="DA213" s="324"/>
      <c r="DC213" s="324"/>
      <c r="DE213" s="324"/>
      <c r="DG213" s="324"/>
      <c r="DI213" s="324"/>
      <c r="DK213" s="324"/>
      <c r="DM213" s="324"/>
      <c r="DO213" s="324"/>
      <c r="DQ213" s="324"/>
      <c r="DS213" s="324"/>
      <c r="DT213" s="324"/>
      <c r="DU213" s="324"/>
      <c r="DW213" s="324"/>
      <c r="DY213" s="324"/>
      <c r="EA213" s="324"/>
      <c r="EC213" s="324"/>
      <c r="EE213" s="324"/>
      <c r="EG213" s="324"/>
      <c r="EI213" s="324"/>
      <c r="EK213" s="324"/>
      <c r="EL213" s="324"/>
      <c r="EN213" s="324"/>
      <c r="EP213" s="324"/>
      <c r="ER213" s="324"/>
      <c r="ET213" s="324"/>
      <c r="EV213" s="324"/>
      <c r="EW213" s="381"/>
      <c r="EX213" s="324"/>
      <c r="EY213" s="324"/>
      <c r="EZ213" s="368"/>
    </row>
    <row r="214" spans="6:156">
      <c r="F214" s="324"/>
      <c r="N214" s="324"/>
      <c r="Q214" s="324"/>
      <c r="S214" s="324"/>
      <c r="U214" s="324"/>
      <c r="W214" s="324"/>
      <c r="Y214" s="324"/>
      <c r="AA214" s="324"/>
      <c r="AC214" s="324"/>
      <c r="AE214" s="324"/>
      <c r="AG214" s="324"/>
      <c r="AI214" s="324"/>
      <c r="AK214" s="324"/>
      <c r="AM214" s="324"/>
      <c r="AO214" s="324"/>
      <c r="AQ214" s="324"/>
      <c r="AS214" s="324"/>
      <c r="AT214" s="324"/>
      <c r="AU214" s="324"/>
      <c r="AW214" s="324"/>
      <c r="AY214" s="324"/>
      <c r="BA214" s="324"/>
      <c r="BC214" s="324"/>
      <c r="BE214" s="324"/>
      <c r="BG214" s="324"/>
      <c r="BI214" s="324"/>
      <c r="BK214" s="324"/>
      <c r="BM214" s="324"/>
      <c r="BO214" s="324"/>
      <c r="BQ214" s="324"/>
      <c r="BS214" s="324"/>
      <c r="BU214" s="324"/>
      <c r="BV214" s="324"/>
      <c r="BW214" s="324"/>
      <c r="BY214" s="324"/>
      <c r="CA214" s="324"/>
      <c r="CC214" s="324"/>
      <c r="CE214" s="324"/>
      <c r="CG214" s="324"/>
      <c r="CI214" s="324"/>
      <c r="CJ214" s="324"/>
      <c r="CK214" s="324"/>
      <c r="CM214" s="324"/>
      <c r="CO214" s="324"/>
      <c r="CQ214" s="324"/>
      <c r="CS214" s="324"/>
      <c r="CU214" s="324"/>
      <c r="CW214" s="324"/>
      <c r="CY214" s="324"/>
      <c r="DA214" s="324"/>
      <c r="DC214" s="324"/>
      <c r="DE214" s="324"/>
      <c r="DG214" s="324"/>
      <c r="DI214" s="324"/>
      <c r="DK214" s="324"/>
      <c r="DM214" s="324"/>
      <c r="DO214" s="324"/>
      <c r="DQ214" s="324"/>
      <c r="DS214" s="324"/>
      <c r="DT214" s="324"/>
      <c r="DU214" s="324"/>
      <c r="DW214" s="324"/>
      <c r="DY214" s="324"/>
      <c r="EA214" s="324"/>
      <c r="EC214" s="324"/>
      <c r="EE214" s="324"/>
      <c r="EG214" s="324"/>
      <c r="EI214" s="324"/>
      <c r="EK214" s="324"/>
      <c r="EL214" s="324"/>
      <c r="EN214" s="324"/>
      <c r="EP214" s="324"/>
      <c r="ER214" s="324"/>
      <c r="ET214" s="324"/>
      <c r="EV214" s="324"/>
      <c r="EW214" s="381"/>
      <c r="EX214" s="324"/>
      <c r="EY214" s="324"/>
      <c r="EZ214" s="368"/>
    </row>
    <row r="215" spans="6:156">
      <c r="F215" s="324"/>
      <c r="N215" s="324"/>
      <c r="Q215" s="324"/>
      <c r="S215" s="324"/>
      <c r="U215" s="324"/>
      <c r="W215" s="324"/>
      <c r="Y215" s="324"/>
      <c r="AA215" s="324"/>
      <c r="AC215" s="324"/>
      <c r="AE215" s="324"/>
      <c r="AG215" s="324"/>
      <c r="AI215" s="324"/>
      <c r="AK215" s="324"/>
      <c r="AM215" s="324"/>
      <c r="AO215" s="324"/>
      <c r="AQ215" s="324"/>
      <c r="AS215" s="324"/>
      <c r="AT215" s="324"/>
      <c r="AU215" s="324"/>
      <c r="AW215" s="324"/>
      <c r="AY215" s="324"/>
      <c r="BA215" s="324"/>
      <c r="BC215" s="324"/>
      <c r="BE215" s="324"/>
      <c r="BG215" s="324"/>
      <c r="BI215" s="324"/>
      <c r="BK215" s="324"/>
      <c r="BM215" s="324"/>
      <c r="BO215" s="324"/>
      <c r="BQ215" s="324"/>
      <c r="BS215" s="324"/>
      <c r="BU215" s="324"/>
      <c r="BV215" s="324"/>
      <c r="BW215" s="324"/>
      <c r="BY215" s="324"/>
      <c r="CA215" s="324"/>
      <c r="CC215" s="324"/>
      <c r="CE215" s="324"/>
      <c r="CG215" s="324"/>
      <c r="CI215" s="324"/>
      <c r="CJ215" s="324"/>
      <c r="CK215" s="324"/>
      <c r="CM215" s="324"/>
      <c r="CO215" s="324"/>
      <c r="CQ215" s="324"/>
      <c r="CS215" s="324"/>
      <c r="CU215" s="324"/>
      <c r="CW215" s="324"/>
      <c r="CY215" s="324"/>
      <c r="DA215" s="324"/>
      <c r="DC215" s="324"/>
      <c r="DE215" s="324"/>
      <c r="DG215" s="324"/>
      <c r="DI215" s="324"/>
      <c r="DK215" s="324"/>
      <c r="DM215" s="324"/>
      <c r="DO215" s="324"/>
      <c r="DQ215" s="324"/>
      <c r="DS215" s="324"/>
      <c r="DT215" s="324"/>
      <c r="DU215" s="324"/>
      <c r="DW215" s="324"/>
      <c r="DY215" s="324"/>
      <c r="EA215" s="324"/>
      <c r="EC215" s="324"/>
      <c r="EE215" s="324"/>
      <c r="EG215" s="324"/>
      <c r="EI215" s="324"/>
      <c r="EK215" s="324"/>
      <c r="EL215" s="324"/>
      <c r="EN215" s="324"/>
      <c r="EP215" s="324"/>
      <c r="ER215" s="324"/>
      <c r="ET215" s="324"/>
      <c r="EV215" s="324"/>
      <c r="EW215" s="381"/>
      <c r="EX215" s="324"/>
      <c r="EY215" s="324"/>
      <c r="EZ215" s="368"/>
    </row>
    <row r="216" spans="6:156">
      <c r="F216" s="324"/>
      <c r="N216" s="324"/>
      <c r="Q216" s="324"/>
      <c r="S216" s="324"/>
      <c r="U216" s="324"/>
      <c r="W216" s="324"/>
      <c r="Y216" s="324"/>
      <c r="AA216" s="324"/>
      <c r="AC216" s="324"/>
      <c r="AE216" s="324"/>
      <c r="AG216" s="324"/>
      <c r="AI216" s="324"/>
      <c r="AK216" s="324"/>
      <c r="AM216" s="324"/>
      <c r="AO216" s="324"/>
      <c r="AQ216" s="324"/>
      <c r="AS216" s="324"/>
      <c r="AT216" s="324"/>
      <c r="AU216" s="324"/>
      <c r="AW216" s="324"/>
      <c r="AY216" s="324"/>
      <c r="BA216" s="324"/>
      <c r="BC216" s="324"/>
      <c r="BE216" s="324"/>
      <c r="BG216" s="324"/>
      <c r="BI216" s="324"/>
      <c r="BK216" s="324"/>
      <c r="BM216" s="324"/>
      <c r="BO216" s="324"/>
      <c r="BQ216" s="324"/>
      <c r="BS216" s="324"/>
      <c r="BU216" s="324"/>
      <c r="BV216" s="324"/>
      <c r="BW216" s="324"/>
      <c r="BY216" s="324"/>
      <c r="CA216" s="324"/>
      <c r="CC216" s="324"/>
      <c r="CE216" s="324"/>
      <c r="CG216" s="324"/>
      <c r="CI216" s="324"/>
      <c r="CJ216" s="324"/>
      <c r="CK216" s="324"/>
      <c r="CM216" s="324"/>
      <c r="CO216" s="324"/>
      <c r="CQ216" s="324"/>
      <c r="CS216" s="324"/>
      <c r="CU216" s="324"/>
      <c r="CW216" s="324"/>
      <c r="CY216" s="324"/>
      <c r="DA216" s="324"/>
      <c r="DC216" s="324"/>
      <c r="DE216" s="324"/>
      <c r="DG216" s="324"/>
      <c r="DI216" s="324"/>
      <c r="DK216" s="324"/>
      <c r="DM216" s="324"/>
      <c r="DO216" s="324"/>
      <c r="DQ216" s="324"/>
      <c r="DS216" s="324"/>
      <c r="DT216" s="324"/>
      <c r="DU216" s="324"/>
      <c r="DW216" s="324"/>
      <c r="DY216" s="324"/>
      <c r="EA216" s="324"/>
      <c r="EC216" s="324"/>
      <c r="EE216" s="324"/>
      <c r="EG216" s="324"/>
      <c r="EI216" s="324"/>
      <c r="EK216" s="324"/>
      <c r="EL216" s="324"/>
      <c r="EN216" s="324"/>
      <c r="EP216" s="324"/>
      <c r="ER216" s="324"/>
      <c r="ET216" s="324"/>
      <c r="EV216" s="324"/>
      <c r="EW216" s="381"/>
      <c r="EX216" s="324"/>
      <c r="EY216" s="324"/>
      <c r="EZ216" s="368"/>
    </row>
    <row r="217" spans="6:156">
      <c r="F217" s="324"/>
      <c r="N217" s="324"/>
      <c r="Q217" s="324"/>
      <c r="S217" s="324"/>
      <c r="U217" s="324"/>
      <c r="W217" s="324"/>
      <c r="Y217" s="324"/>
      <c r="AA217" s="324"/>
      <c r="AC217" s="324"/>
      <c r="AE217" s="324"/>
      <c r="AG217" s="324"/>
      <c r="AI217" s="324"/>
      <c r="AK217" s="324"/>
      <c r="AM217" s="324"/>
      <c r="AO217" s="324"/>
      <c r="AQ217" s="324"/>
      <c r="AS217" s="324"/>
      <c r="AT217" s="324"/>
      <c r="AU217" s="324"/>
      <c r="AW217" s="324"/>
      <c r="AY217" s="324"/>
      <c r="BA217" s="324"/>
      <c r="BC217" s="324"/>
      <c r="BE217" s="324"/>
      <c r="BG217" s="324"/>
      <c r="BI217" s="324"/>
      <c r="BK217" s="324"/>
      <c r="BM217" s="324"/>
      <c r="BO217" s="324"/>
      <c r="BQ217" s="324"/>
      <c r="BS217" s="324"/>
      <c r="BU217" s="324"/>
      <c r="BV217" s="324"/>
      <c r="BW217" s="324"/>
      <c r="BY217" s="324"/>
      <c r="CA217" s="324"/>
      <c r="CC217" s="324"/>
      <c r="CE217" s="324"/>
      <c r="CG217" s="324"/>
      <c r="CI217" s="324"/>
      <c r="CJ217" s="324"/>
      <c r="CK217" s="324"/>
      <c r="CM217" s="324"/>
      <c r="CO217" s="324"/>
      <c r="CQ217" s="324"/>
      <c r="CS217" s="324"/>
      <c r="CU217" s="324"/>
      <c r="CW217" s="324"/>
      <c r="CY217" s="324"/>
      <c r="DA217" s="324"/>
      <c r="DC217" s="324"/>
      <c r="DE217" s="324"/>
      <c r="DG217" s="324"/>
      <c r="DI217" s="324"/>
      <c r="DK217" s="324"/>
      <c r="DM217" s="324"/>
      <c r="DO217" s="324"/>
      <c r="DQ217" s="324"/>
      <c r="DS217" s="324"/>
      <c r="DT217" s="324"/>
      <c r="DU217" s="324"/>
      <c r="DW217" s="324"/>
      <c r="DY217" s="324"/>
      <c r="EA217" s="324"/>
      <c r="EC217" s="324"/>
      <c r="EE217" s="324"/>
      <c r="EG217" s="324"/>
      <c r="EI217" s="324"/>
      <c r="EK217" s="324"/>
      <c r="EL217" s="324"/>
      <c r="EN217" s="324"/>
      <c r="EP217" s="324"/>
      <c r="ER217" s="324"/>
      <c r="ET217" s="324"/>
      <c r="EV217" s="324"/>
      <c r="EW217" s="381"/>
      <c r="EX217" s="324"/>
      <c r="EY217" s="324"/>
      <c r="EZ217" s="368"/>
    </row>
    <row r="218" spans="6:156">
      <c r="F218" s="324"/>
      <c r="N218" s="324"/>
      <c r="Q218" s="324"/>
      <c r="S218" s="324"/>
      <c r="U218" s="324"/>
      <c r="W218" s="324"/>
      <c r="Y218" s="324"/>
      <c r="AA218" s="324"/>
      <c r="AC218" s="324"/>
      <c r="AE218" s="324"/>
      <c r="AG218" s="324"/>
      <c r="AI218" s="324"/>
      <c r="AK218" s="324"/>
      <c r="AM218" s="324"/>
      <c r="AO218" s="324"/>
      <c r="AQ218" s="324"/>
      <c r="AS218" s="324"/>
      <c r="AT218" s="324"/>
      <c r="AU218" s="324"/>
      <c r="AW218" s="324"/>
      <c r="AY218" s="324"/>
      <c r="BA218" s="324"/>
      <c r="BC218" s="324"/>
      <c r="BE218" s="324"/>
      <c r="BG218" s="324"/>
      <c r="BI218" s="324"/>
      <c r="BK218" s="324"/>
      <c r="BM218" s="324"/>
      <c r="BO218" s="324"/>
      <c r="BQ218" s="324"/>
      <c r="BS218" s="324"/>
      <c r="BU218" s="324"/>
      <c r="BV218" s="324"/>
      <c r="BW218" s="324"/>
      <c r="BY218" s="324"/>
      <c r="CA218" s="324"/>
      <c r="CC218" s="324"/>
      <c r="CE218" s="324"/>
      <c r="CG218" s="324"/>
      <c r="CI218" s="324"/>
      <c r="CJ218" s="324"/>
      <c r="CK218" s="324"/>
      <c r="CM218" s="324"/>
      <c r="CO218" s="324"/>
      <c r="CQ218" s="324"/>
      <c r="CS218" s="324"/>
      <c r="CU218" s="324"/>
      <c r="CW218" s="324"/>
      <c r="CY218" s="324"/>
      <c r="DA218" s="324"/>
      <c r="DC218" s="324"/>
      <c r="DE218" s="324"/>
      <c r="DG218" s="324"/>
      <c r="DI218" s="324"/>
      <c r="DK218" s="324"/>
      <c r="DM218" s="324"/>
      <c r="DO218" s="324"/>
      <c r="DQ218" s="324"/>
      <c r="DS218" s="324"/>
      <c r="DT218" s="324"/>
      <c r="DU218" s="324"/>
      <c r="DW218" s="324"/>
      <c r="DY218" s="324"/>
      <c r="EA218" s="324"/>
      <c r="EC218" s="324"/>
      <c r="EE218" s="324"/>
      <c r="EG218" s="324"/>
      <c r="EI218" s="324"/>
      <c r="EK218" s="324"/>
      <c r="EL218" s="324"/>
      <c r="EN218" s="324"/>
      <c r="EP218" s="324"/>
      <c r="ER218" s="324"/>
      <c r="ET218" s="324"/>
      <c r="EV218" s="324"/>
      <c r="EW218" s="381"/>
      <c r="EX218" s="324"/>
      <c r="EY218" s="324"/>
      <c r="EZ218" s="368"/>
    </row>
    <row r="219" spans="6:156">
      <c r="F219" s="324"/>
      <c r="N219" s="324"/>
      <c r="Q219" s="324"/>
      <c r="S219" s="324"/>
      <c r="U219" s="324"/>
      <c r="W219" s="324"/>
      <c r="Y219" s="324"/>
      <c r="AA219" s="324"/>
      <c r="AC219" s="324"/>
      <c r="AE219" s="324"/>
      <c r="AG219" s="324"/>
      <c r="AI219" s="324"/>
      <c r="AK219" s="324"/>
      <c r="AM219" s="324"/>
      <c r="AO219" s="324"/>
      <c r="AQ219" s="324"/>
      <c r="AS219" s="324"/>
      <c r="AT219" s="324"/>
      <c r="AU219" s="324"/>
      <c r="AW219" s="324"/>
      <c r="AY219" s="324"/>
      <c r="BA219" s="324"/>
      <c r="BC219" s="324"/>
      <c r="BE219" s="324"/>
      <c r="BG219" s="324"/>
      <c r="BI219" s="324"/>
      <c r="BK219" s="324"/>
      <c r="BM219" s="324"/>
      <c r="BO219" s="324"/>
      <c r="BQ219" s="324"/>
      <c r="BS219" s="324"/>
      <c r="BU219" s="324"/>
      <c r="BV219" s="324"/>
      <c r="BW219" s="324"/>
      <c r="BY219" s="324"/>
      <c r="CA219" s="324"/>
      <c r="CC219" s="324"/>
      <c r="CE219" s="324"/>
      <c r="CG219" s="324"/>
      <c r="CI219" s="324"/>
      <c r="CJ219" s="324"/>
      <c r="CK219" s="324"/>
      <c r="CM219" s="324"/>
      <c r="CO219" s="324"/>
      <c r="CQ219" s="324"/>
      <c r="CS219" s="324"/>
      <c r="CU219" s="324"/>
      <c r="CW219" s="324"/>
      <c r="CY219" s="324"/>
      <c r="DA219" s="324"/>
      <c r="DC219" s="324"/>
      <c r="DE219" s="324"/>
      <c r="DG219" s="324"/>
      <c r="DI219" s="324"/>
      <c r="DK219" s="324"/>
      <c r="DM219" s="324"/>
      <c r="DO219" s="324"/>
      <c r="DQ219" s="324"/>
      <c r="DS219" s="324"/>
      <c r="DT219" s="324"/>
      <c r="DU219" s="324"/>
      <c r="DW219" s="324"/>
      <c r="DY219" s="324"/>
      <c r="EA219" s="324"/>
      <c r="EC219" s="324"/>
      <c r="EE219" s="324"/>
      <c r="EG219" s="324"/>
      <c r="EI219" s="324"/>
      <c r="EK219" s="324"/>
      <c r="EL219" s="324"/>
      <c r="EN219" s="324"/>
      <c r="EP219" s="324"/>
      <c r="ER219" s="324"/>
      <c r="ET219" s="324"/>
      <c r="EV219" s="324"/>
      <c r="EW219" s="381"/>
      <c r="EX219" s="324"/>
      <c r="EY219" s="324"/>
      <c r="EZ219" s="368"/>
    </row>
    <row r="220" spans="6:156">
      <c r="F220" s="324"/>
      <c r="N220" s="324"/>
      <c r="Q220" s="324"/>
      <c r="S220" s="324"/>
      <c r="U220" s="324"/>
      <c r="W220" s="324"/>
      <c r="Y220" s="324"/>
      <c r="AA220" s="324"/>
      <c r="AC220" s="324"/>
      <c r="AE220" s="324"/>
      <c r="AG220" s="324"/>
      <c r="AI220" s="324"/>
      <c r="AK220" s="324"/>
      <c r="AM220" s="324"/>
      <c r="AO220" s="324"/>
      <c r="AQ220" s="324"/>
      <c r="AS220" s="324"/>
      <c r="AT220" s="324"/>
      <c r="AU220" s="324"/>
      <c r="AW220" s="324"/>
      <c r="AY220" s="324"/>
      <c r="BA220" s="324"/>
      <c r="BC220" s="324"/>
      <c r="BE220" s="324"/>
      <c r="BG220" s="324"/>
      <c r="BI220" s="324"/>
      <c r="BK220" s="324"/>
      <c r="BM220" s="324"/>
      <c r="BO220" s="324"/>
      <c r="BQ220" s="324"/>
      <c r="BS220" s="324"/>
      <c r="BU220" s="324"/>
      <c r="BV220" s="324"/>
      <c r="BW220" s="324"/>
      <c r="BY220" s="324"/>
      <c r="CA220" s="324"/>
      <c r="CC220" s="324"/>
      <c r="CE220" s="324"/>
      <c r="CG220" s="324"/>
      <c r="CI220" s="324"/>
      <c r="CJ220" s="324"/>
      <c r="CK220" s="324"/>
      <c r="CM220" s="324"/>
      <c r="CO220" s="324"/>
      <c r="CQ220" s="324"/>
      <c r="CS220" s="324"/>
      <c r="CU220" s="324"/>
      <c r="CW220" s="324"/>
      <c r="CY220" s="324"/>
      <c r="DA220" s="324"/>
      <c r="DC220" s="324"/>
      <c r="DE220" s="324"/>
      <c r="DG220" s="324"/>
      <c r="DI220" s="324"/>
      <c r="DK220" s="324"/>
      <c r="DM220" s="324"/>
      <c r="DO220" s="324"/>
      <c r="DQ220" s="324"/>
      <c r="DS220" s="324"/>
      <c r="DT220" s="324"/>
      <c r="DU220" s="324"/>
      <c r="DW220" s="324"/>
      <c r="DY220" s="324"/>
      <c r="EA220" s="324"/>
      <c r="EC220" s="324"/>
      <c r="EE220" s="324"/>
      <c r="EG220" s="324"/>
      <c r="EI220" s="324"/>
      <c r="EK220" s="324"/>
      <c r="EL220" s="324"/>
      <c r="EN220" s="324"/>
      <c r="EP220" s="324"/>
      <c r="ER220" s="324"/>
      <c r="ET220" s="324"/>
      <c r="EV220" s="324"/>
      <c r="EW220" s="381"/>
      <c r="EX220" s="324"/>
      <c r="EY220" s="324"/>
      <c r="EZ220" s="368"/>
    </row>
    <row r="221" spans="6:156">
      <c r="F221" s="324"/>
      <c r="N221" s="324"/>
      <c r="Q221" s="324"/>
      <c r="S221" s="324"/>
      <c r="U221" s="324"/>
      <c r="W221" s="324"/>
      <c r="Y221" s="324"/>
      <c r="AA221" s="324"/>
      <c r="AC221" s="324"/>
      <c r="AE221" s="324"/>
      <c r="AG221" s="324"/>
      <c r="AI221" s="324"/>
      <c r="AK221" s="324"/>
      <c r="AM221" s="324"/>
      <c r="AO221" s="324"/>
      <c r="AQ221" s="324"/>
      <c r="AS221" s="324"/>
      <c r="AT221" s="324"/>
      <c r="AU221" s="324"/>
      <c r="AW221" s="324"/>
      <c r="AY221" s="324"/>
      <c r="BA221" s="324"/>
      <c r="BC221" s="324"/>
      <c r="BE221" s="324"/>
      <c r="BG221" s="324"/>
      <c r="BI221" s="324"/>
      <c r="BK221" s="324"/>
      <c r="BM221" s="324"/>
      <c r="BO221" s="324"/>
      <c r="BQ221" s="324"/>
      <c r="BS221" s="324"/>
      <c r="BU221" s="324"/>
      <c r="BV221" s="324"/>
      <c r="BW221" s="324"/>
      <c r="BY221" s="324"/>
      <c r="CA221" s="324"/>
      <c r="CC221" s="324"/>
      <c r="CE221" s="324"/>
      <c r="CG221" s="324"/>
      <c r="CI221" s="324"/>
      <c r="CJ221" s="324"/>
      <c r="CK221" s="324"/>
      <c r="CM221" s="324"/>
      <c r="CO221" s="324"/>
      <c r="CQ221" s="324"/>
      <c r="CS221" s="324"/>
      <c r="CU221" s="324"/>
      <c r="CW221" s="324"/>
      <c r="CY221" s="324"/>
      <c r="DA221" s="324"/>
      <c r="DC221" s="324"/>
      <c r="DE221" s="324"/>
      <c r="DG221" s="324"/>
      <c r="DI221" s="324"/>
      <c r="DK221" s="324"/>
      <c r="DM221" s="324"/>
      <c r="DO221" s="324"/>
      <c r="DQ221" s="324"/>
      <c r="DS221" s="324"/>
      <c r="DT221" s="324"/>
      <c r="DU221" s="324"/>
      <c r="DW221" s="324"/>
      <c r="DY221" s="324"/>
      <c r="EA221" s="324"/>
      <c r="EC221" s="324"/>
      <c r="EE221" s="324"/>
      <c r="EG221" s="324"/>
      <c r="EI221" s="324"/>
      <c r="EK221" s="324"/>
      <c r="EL221" s="324"/>
      <c r="EN221" s="324"/>
      <c r="EP221" s="324"/>
      <c r="ER221" s="324"/>
      <c r="ET221" s="324"/>
      <c r="EV221" s="324"/>
      <c r="EW221" s="381"/>
      <c r="EX221" s="324"/>
      <c r="EY221" s="324"/>
      <c r="EZ221" s="368"/>
    </row>
    <row r="222" spans="6:156">
      <c r="F222" s="324"/>
      <c r="N222" s="324"/>
      <c r="Q222" s="324"/>
      <c r="S222" s="324"/>
      <c r="U222" s="324"/>
      <c r="W222" s="324"/>
      <c r="Y222" s="324"/>
      <c r="AA222" s="324"/>
      <c r="AC222" s="324"/>
      <c r="AE222" s="324"/>
      <c r="AG222" s="324"/>
      <c r="AI222" s="324"/>
      <c r="AK222" s="324"/>
      <c r="AM222" s="324"/>
      <c r="AO222" s="324"/>
      <c r="AQ222" s="324"/>
      <c r="AS222" s="324"/>
      <c r="AT222" s="324"/>
      <c r="AU222" s="324"/>
      <c r="AW222" s="324"/>
      <c r="AY222" s="324"/>
      <c r="BA222" s="324"/>
      <c r="BC222" s="324"/>
      <c r="BE222" s="324"/>
      <c r="BG222" s="324"/>
      <c r="BI222" s="324"/>
      <c r="BK222" s="324"/>
      <c r="BM222" s="324"/>
      <c r="BO222" s="324"/>
      <c r="BQ222" s="324"/>
      <c r="BS222" s="324"/>
      <c r="BU222" s="324"/>
      <c r="BV222" s="324"/>
      <c r="BW222" s="324"/>
      <c r="BY222" s="324"/>
      <c r="CA222" s="324"/>
      <c r="CC222" s="324"/>
      <c r="CE222" s="324"/>
      <c r="CG222" s="324"/>
      <c r="CI222" s="324"/>
      <c r="CJ222" s="324"/>
      <c r="CK222" s="324"/>
      <c r="CM222" s="324"/>
      <c r="CO222" s="324"/>
      <c r="CQ222" s="324"/>
      <c r="CS222" s="324"/>
      <c r="CU222" s="324"/>
      <c r="CW222" s="324"/>
      <c r="CY222" s="324"/>
      <c r="DA222" s="324"/>
      <c r="DC222" s="324"/>
      <c r="DE222" s="324"/>
      <c r="DG222" s="324"/>
      <c r="DI222" s="324"/>
      <c r="DK222" s="324"/>
      <c r="DM222" s="324"/>
      <c r="DO222" s="324"/>
      <c r="DQ222" s="324"/>
      <c r="DS222" s="324"/>
      <c r="DT222" s="324"/>
      <c r="DU222" s="324"/>
      <c r="DW222" s="324"/>
      <c r="DY222" s="324"/>
      <c r="EA222" s="324"/>
      <c r="EC222" s="324"/>
      <c r="EE222" s="324"/>
      <c r="EG222" s="324"/>
      <c r="EI222" s="324"/>
      <c r="EK222" s="324"/>
      <c r="EL222" s="324"/>
      <c r="EN222" s="324"/>
      <c r="EP222" s="324"/>
      <c r="ER222" s="324"/>
      <c r="ET222" s="324"/>
      <c r="EV222" s="324"/>
      <c r="EW222" s="381"/>
      <c r="EX222" s="324"/>
      <c r="EY222" s="324"/>
      <c r="EZ222" s="368"/>
    </row>
    <row r="223" spans="6:156">
      <c r="F223" s="324"/>
      <c r="N223" s="324"/>
      <c r="Q223" s="324"/>
      <c r="S223" s="324"/>
      <c r="U223" s="324"/>
      <c r="W223" s="324"/>
      <c r="Y223" s="324"/>
      <c r="AA223" s="324"/>
      <c r="AC223" s="324"/>
      <c r="AE223" s="324"/>
      <c r="AG223" s="324"/>
      <c r="AI223" s="324"/>
      <c r="AK223" s="324"/>
      <c r="AM223" s="324"/>
      <c r="AO223" s="324"/>
      <c r="AQ223" s="324"/>
      <c r="AS223" s="324"/>
      <c r="AT223" s="324"/>
      <c r="AU223" s="324"/>
      <c r="AW223" s="324"/>
      <c r="AY223" s="324"/>
      <c r="BA223" s="324"/>
      <c r="BC223" s="324"/>
      <c r="BE223" s="324"/>
      <c r="BG223" s="324"/>
      <c r="BI223" s="324"/>
      <c r="BK223" s="324"/>
      <c r="BM223" s="324"/>
      <c r="BO223" s="324"/>
      <c r="BQ223" s="324"/>
      <c r="BS223" s="324"/>
      <c r="BU223" s="324"/>
      <c r="BV223" s="324"/>
      <c r="BW223" s="324"/>
      <c r="BY223" s="324"/>
      <c r="CA223" s="324"/>
      <c r="CC223" s="324"/>
      <c r="CE223" s="324"/>
      <c r="CG223" s="324"/>
      <c r="CI223" s="324"/>
      <c r="CJ223" s="324"/>
      <c r="CK223" s="324"/>
      <c r="CM223" s="324"/>
      <c r="CO223" s="324"/>
      <c r="CQ223" s="324"/>
      <c r="CS223" s="324"/>
      <c r="CU223" s="324"/>
      <c r="CW223" s="324"/>
      <c r="CY223" s="324"/>
      <c r="DA223" s="324"/>
      <c r="DC223" s="324"/>
      <c r="DE223" s="324"/>
      <c r="DG223" s="324"/>
      <c r="DI223" s="324"/>
      <c r="DK223" s="324"/>
      <c r="DM223" s="324"/>
      <c r="DO223" s="324"/>
      <c r="DQ223" s="324"/>
      <c r="DS223" s="324"/>
      <c r="DT223" s="324"/>
      <c r="DU223" s="324"/>
      <c r="DW223" s="324"/>
      <c r="DY223" s="324"/>
      <c r="EA223" s="324"/>
      <c r="EC223" s="324"/>
      <c r="EE223" s="324"/>
      <c r="EG223" s="324"/>
      <c r="EI223" s="324"/>
      <c r="EK223" s="324"/>
      <c r="EL223" s="324"/>
      <c r="EN223" s="324"/>
      <c r="EP223" s="324"/>
      <c r="ER223" s="324"/>
      <c r="ET223" s="324"/>
      <c r="EV223" s="324"/>
      <c r="EW223" s="381"/>
      <c r="EX223" s="324"/>
      <c r="EY223" s="324"/>
      <c r="EZ223" s="368"/>
    </row>
    <row r="224" spans="6:156">
      <c r="F224" s="324"/>
      <c r="N224" s="324"/>
      <c r="Q224" s="324"/>
      <c r="S224" s="324"/>
      <c r="U224" s="324"/>
      <c r="W224" s="324"/>
      <c r="Y224" s="324"/>
      <c r="AA224" s="324"/>
      <c r="AC224" s="324"/>
      <c r="AE224" s="324"/>
      <c r="AG224" s="324"/>
      <c r="AI224" s="324"/>
      <c r="AK224" s="324"/>
      <c r="AM224" s="324"/>
      <c r="AO224" s="324"/>
      <c r="AQ224" s="324"/>
      <c r="AS224" s="324"/>
      <c r="AT224" s="324"/>
      <c r="AU224" s="324"/>
      <c r="AW224" s="324"/>
      <c r="AY224" s="324"/>
      <c r="BA224" s="324"/>
      <c r="BC224" s="324"/>
      <c r="BE224" s="324"/>
      <c r="BG224" s="324"/>
      <c r="BI224" s="324"/>
      <c r="BK224" s="324"/>
      <c r="BM224" s="324"/>
      <c r="BO224" s="324"/>
      <c r="BQ224" s="324"/>
      <c r="BS224" s="324"/>
      <c r="BU224" s="324"/>
      <c r="BV224" s="324"/>
      <c r="BW224" s="324"/>
      <c r="BY224" s="324"/>
      <c r="CA224" s="324"/>
      <c r="CC224" s="324"/>
      <c r="CE224" s="324"/>
      <c r="CG224" s="324"/>
      <c r="CI224" s="324"/>
      <c r="CJ224" s="324"/>
      <c r="CK224" s="324"/>
      <c r="CM224" s="324"/>
      <c r="CO224" s="324"/>
      <c r="CQ224" s="324"/>
      <c r="CS224" s="324"/>
      <c r="CU224" s="324"/>
      <c r="CW224" s="324"/>
      <c r="CY224" s="324"/>
      <c r="DA224" s="324"/>
      <c r="DC224" s="324"/>
      <c r="DE224" s="324"/>
      <c r="DG224" s="324"/>
      <c r="DI224" s="324"/>
      <c r="DK224" s="324"/>
      <c r="DM224" s="324"/>
      <c r="DO224" s="324"/>
      <c r="DQ224" s="324"/>
      <c r="DS224" s="324"/>
      <c r="DT224" s="324"/>
      <c r="DU224" s="324"/>
      <c r="DW224" s="324"/>
      <c r="DY224" s="324"/>
      <c r="EA224" s="324"/>
      <c r="EC224" s="324"/>
      <c r="EE224" s="324"/>
      <c r="EG224" s="324"/>
      <c r="EI224" s="324"/>
      <c r="EK224" s="324"/>
      <c r="EL224" s="324"/>
      <c r="EN224" s="324"/>
      <c r="EP224" s="324"/>
      <c r="ER224" s="324"/>
      <c r="ET224" s="324"/>
      <c r="EV224" s="324"/>
      <c r="EW224" s="381"/>
      <c r="EX224" s="324"/>
      <c r="EY224" s="324"/>
      <c r="EZ224" s="368"/>
    </row>
    <row r="225" spans="6:156">
      <c r="F225" s="324"/>
      <c r="N225" s="324"/>
      <c r="Q225" s="324"/>
      <c r="S225" s="324"/>
      <c r="U225" s="324"/>
      <c r="W225" s="324"/>
      <c r="Y225" s="324"/>
      <c r="AA225" s="324"/>
      <c r="AC225" s="324"/>
      <c r="AE225" s="324"/>
      <c r="AG225" s="324"/>
      <c r="AI225" s="324"/>
      <c r="AK225" s="324"/>
      <c r="AM225" s="324"/>
      <c r="AO225" s="324"/>
      <c r="AQ225" s="324"/>
      <c r="AS225" s="324"/>
      <c r="AT225" s="324"/>
      <c r="AU225" s="324"/>
      <c r="AW225" s="324"/>
      <c r="AY225" s="324"/>
      <c r="BA225" s="324"/>
      <c r="BC225" s="324"/>
      <c r="BE225" s="324"/>
      <c r="BG225" s="324"/>
      <c r="BI225" s="324"/>
      <c r="BK225" s="324"/>
      <c r="BM225" s="324"/>
      <c r="BO225" s="324"/>
      <c r="BQ225" s="324"/>
      <c r="BS225" s="324"/>
      <c r="BU225" s="324"/>
      <c r="BV225" s="324"/>
      <c r="BW225" s="324"/>
      <c r="BY225" s="324"/>
      <c r="CA225" s="324"/>
      <c r="CC225" s="324"/>
      <c r="CE225" s="324"/>
      <c r="CG225" s="324"/>
      <c r="CI225" s="324"/>
      <c r="CJ225" s="324"/>
      <c r="CK225" s="324"/>
      <c r="CM225" s="324"/>
      <c r="CO225" s="324"/>
      <c r="CQ225" s="324"/>
      <c r="CS225" s="324"/>
      <c r="CU225" s="324"/>
      <c r="CW225" s="324"/>
      <c r="CY225" s="324"/>
      <c r="DA225" s="324"/>
      <c r="DC225" s="324"/>
      <c r="DE225" s="324"/>
      <c r="DG225" s="324"/>
      <c r="DI225" s="324"/>
      <c r="DK225" s="324"/>
      <c r="DM225" s="324"/>
      <c r="DO225" s="324"/>
      <c r="DQ225" s="324"/>
      <c r="DS225" s="324"/>
      <c r="DT225" s="324"/>
      <c r="DU225" s="324"/>
      <c r="DW225" s="324"/>
      <c r="DY225" s="324"/>
      <c r="EA225" s="324"/>
      <c r="EC225" s="324"/>
      <c r="EE225" s="324"/>
      <c r="EG225" s="324"/>
      <c r="EI225" s="324"/>
      <c r="EK225" s="324"/>
      <c r="EL225" s="324"/>
      <c r="EN225" s="324"/>
      <c r="EP225" s="324"/>
      <c r="ER225" s="324"/>
      <c r="ET225" s="324"/>
      <c r="EV225" s="324"/>
      <c r="EW225" s="381"/>
      <c r="EX225" s="324"/>
      <c r="EY225" s="324"/>
      <c r="EZ225" s="368"/>
    </row>
    <row r="226" spans="6:156">
      <c r="F226" s="324"/>
      <c r="N226" s="324"/>
      <c r="Q226" s="324"/>
      <c r="S226" s="324"/>
      <c r="U226" s="324"/>
      <c r="W226" s="324"/>
      <c r="Y226" s="324"/>
      <c r="AA226" s="324"/>
      <c r="AC226" s="324"/>
      <c r="AE226" s="324"/>
      <c r="AG226" s="324"/>
      <c r="AI226" s="324"/>
      <c r="AK226" s="324"/>
      <c r="AM226" s="324"/>
      <c r="AO226" s="324"/>
      <c r="AQ226" s="324"/>
      <c r="AS226" s="324"/>
      <c r="AT226" s="324"/>
      <c r="AU226" s="324"/>
      <c r="AW226" s="324"/>
      <c r="AY226" s="324"/>
      <c r="BA226" s="324"/>
      <c r="BC226" s="324"/>
      <c r="BE226" s="324"/>
      <c r="BG226" s="324"/>
      <c r="BI226" s="324"/>
      <c r="BK226" s="324"/>
      <c r="BM226" s="324"/>
      <c r="BO226" s="324"/>
      <c r="BQ226" s="324"/>
      <c r="BS226" s="324"/>
      <c r="BU226" s="324"/>
      <c r="BV226" s="324"/>
      <c r="BW226" s="324"/>
      <c r="BY226" s="324"/>
      <c r="CA226" s="324"/>
      <c r="CC226" s="324"/>
      <c r="CE226" s="324"/>
      <c r="CG226" s="324"/>
      <c r="CI226" s="324"/>
      <c r="CJ226" s="324"/>
      <c r="CK226" s="324"/>
      <c r="CM226" s="324"/>
      <c r="CO226" s="324"/>
      <c r="CQ226" s="324"/>
      <c r="CS226" s="324"/>
      <c r="CU226" s="324"/>
      <c r="CW226" s="324"/>
      <c r="CY226" s="324"/>
      <c r="DA226" s="324"/>
      <c r="DC226" s="324"/>
      <c r="DE226" s="324"/>
      <c r="DG226" s="324"/>
      <c r="DI226" s="324"/>
      <c r="DK226" s="324"/>
      <c r="DM226" s="324"/>
      <c r="DO226" s="324"/>
      <c r="DQ226" s="324"/>
      <c r="DS226" s="324"/>
      <c r="DT226" s="324"/>
      <c r="DU226" s="324"/>
      <c r="DW226" s="324"/>
      <c r="DY226" s="324"/>
      <c r="EA226" s="324"/>
      <c r="EC226" s="324"/>
      <c r="EE226" s="324"/>
      <c r="EG226" s="324"/>
      <c r="EI226" s="324"/>
      <c r="EK226" s="324"/>
      <c r="EL226" s="324"/>
      <c r="EN226" s="324"/>
      <c r="EP226" s="324"/>
      <c r="ER226" s="324"/>
      <c r="ET226" s="324"/>
      <c r="EV226" s="324"/>
      <c r="EW226" s="381"/>
      <c r="EX226" s="324"/>
      <c r="EY226" s="324"/>
      <c r="EZ226" s="368"/>
    </row>
    <row r="227" spans="6:156">
      <c r="F227" s="324"/>
      <c r="N227" s="324"/>
      <c r="Q227" s="324"/>
      <c r="S227" s="324"/>
      <c r="U227" s="324"/>
      <c r="W227" s="324"/>
      <c r="Y227" s="324"/>
      <c r="AA227" s="324"/>
      <c r="AC227" s="324"/>
      <c r="AE227" s="324"/>
      <c r="AG227" s="324"/>
      <c r="AI227" s="324"/>
      <c r="AK227" s="324"/>
      <c r="AM227" s="324"/>
      <c r="AO227" s="324"/>
      <c r="AQ227" s="324"/>
      <c r="AS227" s="324"/>
      <c r="AT227" s="324"/>
      <c r="AU227" s="324"/>
      <c r="AW227" s="324"/>
      <c r="AY227" s="324"/>
      <c r="BA227" s="324"/>
      <c r="BC227" s="324"/>
      <c r="BE227" s="324"/>
      <c r="BG227" s="324"/>
      <c r="BI227" s="324"/>
      <c r="BK227" s="324"/>
      <c r="BM227" s="324"/>
      <c r="BO227" s="324"/>
      <c r="BQ227" s="324"/>
      <c r="BS227" s="324"/>
      <c r="BU227" s="324"/>
      <c r="BV227" s="324"/>
      <c r="BW227" s="324"/>
      <c r="BY227" s="324"/>
      <c r="CA227" s="324"/>
      <c r="CC227" s="324"/>
      <c r="CE227" s="324"/>
      <c r="CG227" s="324"/>
      <c r="CI227" s="324"/>
      <c r="CJ227" s="324"/>
      <c r="CK227" s="324"/>
      <c r="CM227" s="324"/>
      <c r="CO227" s="324"/>
      <c r="CQ227" s="324"/>
      <c r="CS227" s="324"/>
      <c r="CU227" s="324"/>
      <c r="CW227" s="324"/>
      <c r="CY227" s="324"/>
      <c r="DA227" s="324"/>
      <c r="DC227" s="324"/>
      <c r="DE227" s="324"/>
      <c r="DG227" s="324"/>
      <c r="DI227" s="324"/>
      <c r="DK227" s="324"/>
      <c r="DM227" s="324"/>
      <c r="DO227" s="324"/>
      <c r="DQ227" s="324"/>
      <c r="DS227" s="324"/>
      <c r="DT227" s="324"/>
      <c r="DU227" s="324"/>
      <c r="DW227" s="324"/>
      <c r="DY227" s="324"/>
      <c r="EA227" s="324"/>
      <c r="EC227" s="324"/>
      <c r="EE227" s="324"/>
      <c r="EG227" s="324"/>
      <c r="EI227" s="324"/>
      <c r="EK227" s="324"/>
      <c r="EL227" s="324"/>
      <c r="EN227" s="324"/>
      <c r="EP227" s="324"/>
      <c r="ER227" s="324"/>
      <c r="ET227" s="324"/>
      <c r="EV227" s="324"/>
      <c r="EW227" s="381"/>
      <c r="EX227" s="324"/>
      <c r="EY227" s="324"/>
      <c r="EZ227" s="368"/>
    </row>
    <row r="228" spans="6:156">
      <c r="F228" s="324"/>
      <c r="N228" s="324"/>
      <c r="Q228" s="324"/>
      <c r="S228" s="324"/>
      <c r="U228" s="324"/>
      <c r="W228" s="324"/>
      <c r="Y228" s="324"/>
      <c r="AA228" s="324"/>
      <c r="AC228" s="324"/>
      <c r="AE228" s="324"/>
      <c r="AG228" s="324"/>
      <c r="AI228" s="324"/>
      <c r="AK228" s="324"/>
      <c r="AM228" s="324"/>
      <c r="AO228" s="324"/>
      <c r="AQ228" s="324"/>
      <c r="AS228" s="324"/>
      <c r="AT228" s="324"/>
      <c r="AU228" s="324"/>
      <c r="AW228" s="324"/>
      <c r="AY228" s="324"/>
      <c r="BA228" s="324"/>
      <c r="BC228" s="324"/>
      <c r="BE228" s="324"/>
      <c r="BG228" s="324"/>
      <c r="BI228" s="324"/>
      <c r="BK228" s="324"/>
      <c r="BM228" s="324"/>
      <c r="BO228" s="324"/>
      <c r="BQ228" s="324"/>
      <c r="BS228" s="324"/>
      <c r="BU228" s="324"/>
      <c r="BV228" s="324"/>
      <c r="BW228" s="324"/>
      <c r="BY228" s="324"/>
      <c r="CA228" s="324"/>
      <c r="CC228" s="324"/>
      <c r="CE228" s="324"/>
      <c r="CG228" s="324"/>
      <c r="CI228" s="324"/>
      <c r="CJ228" s="324"/>
      <c r="CK228" s="324"/>
      <c r="CM228" s="324"/>
      <c r="CO228" s="324"/>
      <c r="CQ228" s="324"/>
      <c r="CS228" s="324"/>
      <c r="CU228" s="324"/>
      <c r="CW228" s="324"/>
      <c r="CY228" s="324"/>
      <c r="DA228" s="324"/>
      <c r="DC228" s="324"/>
      <c r="DE228" s="324"/>
      <c r="DG228" s="324"/>
      <c r="DI228" s="324"/>
      <c r="DK228" s="324"/>
      <c r="DM228" s="324"/>
      <c r="DO228" s="324"/>
      <c r="DQ228" s="324"/>
      <c r="DS228" s="324"/>
      <c r="DT228" s="324"/>
      <c r="DU228" s="324"/>
      <c r="DW228" s="324"/>
      <c r="DY228" s="324"/>
      <c r="EA228" s="324"/>
      <c r="EC228" s="324"/>
      <c r="EE228" s="324"/>
      <c r="EG228" s="324"/>
      <c r="EI228" s="324"/>
      <c r="EK228" s="324"/>
      <c r="EL228" s="324"/>
      <c r="EN228" s="324"/>
      <c r="EP228" s="324"/>
      <c r="ER228" s="324"/>
      <c r="ET228" s="324"/>
      <c r="EV228" s="324"/>
      <c r="EW228" s="381"/>
      <c r="EX228" s="324"/>
      <c r="EY228" s="324"/>
      <c r="EZ228" s="368"/>
    </row>
    <row r="229" spans="6:156">
      <c r="F229" s="324"/>
      <c r="N229" s="324"/>
      <c r="Q229" s="324"/>
      <c r="S229" s="324"/>
      <c r="U229" s="324"/>
      <c r="W229" s="324"/>
      <c r="Y229" s="324"/>
      <c r="AA229" s="324"/>
      <c r="AC229" s="324"/>
      <c r="AE229" s="324"/>
      <c r="AG229" s="324"/>
      <c r="AI229" s="324"/>
      <c r="AK229" s="324"/>
      <c r="AM229" s="324"/>
      <c r="AO229" s="324"/>
      <c r="AQ229" s="324"/>
      <c r="AS229" s="324"/>
      <c r="AT229" s="324"/>
      <c r="AU229" s="324"/>
      <c r="AW229" s="324"/>
      <c r="AY229" s="324"/>
      <c r="BA229" s="324"/>
      <c r="BC229" s="324"/>
      <c r="BE229" s="324"/>
      <c r="BG229" s="324"/>
      <c r="BI229" s="324"/>
      <c r="BK229" s="324"/>
      <c r="BM229" s="324"/>
      <c r="BO229" s="324"/>
      <c r="BQ229" s="324"/>
      <c r="BS229" s="324"/>
      <c r="BU229" s="324"/>
      <c r="BV229" s="324"/>
      <c r="BW229" s="324"/>
      <c r="BY229" s="324"/>
      <c r="CA229" s="324"/>
      <c r="CC229" s="324"/>
      <c r="CE229" s="324"/>
      <c r="CG229" s="324"/>
      <c r="CI229" s="324"/>
      <c r="CJ229" s="324"/>
      <c r="CK229" s="324"/>
      <c r="CM229" s="324"/>
      <c r="CO229" s="324"/>
      <c r="CQ229" s="324"/>
      <c r="CS229" s="324"/>
      <c r="CU229" s="324"/>
      <c r="CW229" s="324"/>
      <c r="CY229" s="324"/>
      <c r="DA229" s="324"/>
      <c r="DC229" s="324"/>
      <c r="DE229" s="324"/>
      <c r="DG229" s="324"/>
      <c r="DI229" s="324"/>
      <c r="DK229" s="324"/>
      <c r="DM229" s="324"/>
      <c r="DO229" s="324"/>
      <c r="DQ229" s="324"/>
      <c r="DS229" s="324"/>
      <c r="DT229" s="324"/>
      <c r="DU229" s="324"/>
      <c r="DW229" s="324"/>
      <c r="DY229" s="324"/>
      <c r="EA229" s="324"/>
      <c r="EC229" s="324"/>
      <c r="EE229" s="324"/>
      <c r="EG229" s="324"/>
      <c r="EI229" s="324"/>
      <c r="EK229" s="324"/>
      <c r="EL229" s="324"/>
      <c r="EN229" s="324"/>
      <c r="EP229" s="324"/>
      <c r="ER229" s="324"/>
      <c r="ET229" s="324"/>
      <c r="EV229" s="324"/>
      <c r="EW229" s="381"/>
      <c r="EX229" s="324"/>
      <c r="EY229" s="324"/>
      <c r="EZ229" s="368"/>
    </row>
    <row r="230" spans="6:156">
      <c r="F230" s="324"/>
      <c r="N230" s="324"/>
      <c r="Q230" s="324"/>
      <c r="S230" s="324"/>
      <c r="U230" s="324"/>
      <c r="W230" s="324"/>
      <c r="Y230" s="324"/>
      <c r="AA230" s="324"/>
      <c r="AC230" s="324"/>
      <c r="AE230" s="324"/>
      <c r="AG230" s="324"/>
      <c r="AI230" s="324"/>
      <c r="AK230" s="324"/>
      <c r="AM230" s="324"/>
      <c r="AO230" s="324"/>
      <c r="AQ230" s="324"/>
      <c r="AS230" s="324"/>
      <c r="AT230" s="324"/>
      <c r="AU230" s="324"/>
      <c r="AW230" s="324"/>
      <c r="AY230" s="324"/>
      <c r="BA230" s="324"/>
      <c r="BC230" s="324"/>
      <c r="BE230" s="324"/>
      <c r="BG230" s="324"/>
      <c r="BI230" s="324"/>
      <c r="BK230" s="324"/>
      <c r="BM230" s="324"/>
      <c r="BO230" s="324"/>
      <c r="BQ230" s="324"/>
      <c r="BS230" s="324"/>
      <c r="BU230" s="324"/>
      <c r="BV230" s="324"/>
      <c r="BW230" s="324"/>
      <c r="BY230" s="324"/>
      <c r="CA230" s="324"/>
      <c r="CC230" s="324"/>
      <c r="CE230" s="324"/>
      <c r="CG230" s="324"/>
      <c r="CI230" s="324"/>
      <c r="CJ230" s="324"/>
      <c r="CK230" s="324"/>
      <c r="CM230" s="324"/>
      <c r="CO230" s="324"/>
      <c r="CQ230" s="324"/>
      <c r="CS230" s="324"/>
      <c r="CU230" s="324"/>
      <c r="CW230" s="324"/>
      <c r="CY230" s="324"/>
      <c r="DA230" s="324"/>
      <c r="DC230" s="324"/>
      <c r="DE230" s="324"/>
      <c r="DG230" s="324"/>
      <c r="DI230" s="324"/>
      <c r="DK230" s="324"/>
      <c r="DM230" s="324"/>
      <c r="DO230" s="324"/>
      <c r="DQ230" s="324"/>
      <c r="DS230" s="324"/>
      <c r="DT230" s="324"/>
      <c r="DU230" s="324"/>
      <c r="DW230" s="324"/>
      <c r="DY230" s="324"/>
      <c r="EA230" s="324"/>
      <c r="EC230" s="324"/>
      <c r="EE230" s="324"/>
      <c r="EG230" s="324"/>
      <c r="EI230" s="324"/>
      <c r="EK230" s="324"/>
      <c r="EL230" s="324"/>
      <c r="EN230" s="324"/>
      <c r="EP230" s="324"/>
      <c r="ER230" s="324"/>
      <c r="ET230" s="324"/>
      <c r="EV230" s="324"/>
      <c r="EW230" s="381"/>
      <c r="EX230" s="324"/>
      <c r="EY230" s="324"/>
      <c r="EZ230" s="368"/>
    </row>
    <row r="231" spans="6:156">
      <c r="F231" s="324"/>
      <c r="N231" s="324"/>
      <c r="Q231" s="324"/>
      <c r="S231" s="324"/>
      <c r="U231" s="324"/>
      <c r="W231" s="324"/>
      <c r="Y231" s="324"/>
      <c r="AA231" s="324"/>
      <c r="AC231" s="324"/>
      <c r="AE231" s="324"/>
      <c r="AG231" s="324"/>
      <c r="AI231" s="324"/>
      <c r="AK231" s="324"/>
      <c r="AM231" s="324"/>
      <c r="AO231" s="324"/>
      <c r="AQ231" s="324"/>
      <c r="AS231" s="324"/>
      <c r="AT231" s="324"/>
      <c r="AU231" s="324"/>
      <c r="AW231" s="324"/>
      <c r="AY231" s="324"/>
      <c r="BA231" s="324"/>
      <c r="BC231" s="324"/>
      <c r="BE231" s="324"/>
      <c r="BG231" s="324"/>
      <c r="BI231" s="324"/>
      <c r="BK231" s="324"/>
      <c r="BM231" s="324"/>
      <c r="BO231" s="324"/>
      <c r="BQ231" s="324"/>
      <c r="BS231" s="324"/>
      <c r="BU231" s="324"/>
      <c r="BV231" s="324"/>
      <c r="BW231" s="324"/>
      <c r="BY231" s="324"/>
      <c r="CA231" s="324"/>
      <c r="CC231" s="324"/>
      <c r="CE231" s="324"/>
      <c r="CG231" s="324"/>
      <c r="CI231" s="324"/>
      <c r="CJ231" s="324"/>
      <c r="CK231" s="324"/>
      <c r="CM231" s="324"/>
      <c r="CO231" s="324"/>
      <c r="CQ231" s="324"/>
      <c r="CS231" s="324"/>
      <c r="CU231" s="324"/>
      <c r="CW231" s="324"/>
      <c r="CY231" s="324"/>
      <c r="DA231" s="324"/>
      <c r="DC231" s="324"/>
      <c r="DE231" s="324"/>
      <c r="DG231" s="324"/>
      <c r="DI231" s="324"/>
      <c r="DK231" s="324"/>
      <c r="DM231" s="324"/>
      <c r="DO231" s="324"/>
      <c r="DQ231" s="324"/>
      <c r="DS231" s="324"/>
      <c r="DT231" s="324"/>
      <c r="DU231" s="324"/>
      <c r="DW231" s="324"/>
      <c r="DY231" s="324"/>
      <c r="EA231" s="324"/>
      <c r="EC231" s="324"/>
      <c r="EE231" s="324"/>
      <c r="EG231" s="324"/>
      <c r="EI231" s="324"/>
      <c r="EK231" s="324"/>
      <c r="EL231" s="324"/>
      <c r="EN231" s="324"/>
      <c r="EP231" s="324"/>
      <c r="ER231" s="324"/>
      <c r="ET231" s="324"/>
      <c r="EV231" s="324"/>
      <c r="EW231" s="381"/>
      <c r="EX231" s="324"/>
      <c r="EY231" s="324"/>
      <c r="EZ231" s="368"/>
    </row>
    <row r="232" spans="6:156">
      <c r="F232" s="324"/>
      <c r="N232" s="324"/>
      <c r="Q232" s="324"/>
      <c r="S232" s="324"/>
      <c r="U232" s="324"/>
      <c r="W232" s="324"/>
      <c r="Y232" s="324"/>
      <c r="AA232" s="324"/>
      <c r="AC232" s="324"/>
      <c r="AE232" s="324"/>
      <c r="AG232" s="324"/>
      <c r="AI232" s="324"/>
      <c r="AK232" s="324"/>
      <c r="AM232" s="324"/>
      <c r="AO232" s="324"/>
      <c r="AQ232" s="324"/>
      <c r="AS232" s="324"/>
      <c r="AT232" s="324"/>
      <c r="AU232" s="324"/>
      <c r="AW232" s="324"/>
      <c r="AY232" s="324"/>
      <c r="BA232" s="324"/>
      <c r="BC232" s="324"/>
      <c r="BE232" s="324"/>
      <c r="BG232" s="324"/>
      <c r="BI232" s="324"/>
      <c r="BK232" s="324"/>
      <c r="BM232" s="324"/>
      <c r="BO232" s="324"/>
      <c r="BQ232" s="324"/>
      <c r="BS232" s="324"/>
      <c r="BU232" s="324"/>
      <c r="BV232" s="324"/>
      <c r="BW232" s="324"/>
      <c r="BY232" s="324"/>
      <c r="CA232" s="324"/>
      <c r="CC232" s="324"/>
      <c r="CE232" s="324"/>
      <c r="CG232" s="324"/>
      <c r="CI232" s="324"/>
      <c r="CJ232" s="324"/>
      <c r="CK232" s="324"/>
      <c r="CM232" s="324"/>
      <c r="CO232" s="324"/>
      <c r="CQ232" s="324"/>
      <c r="CS232" s="324"/>
      <c r="CU232" s="324"/>
      <c r="CW232" s="324"/>
      <c r="CY232" s="324"/>
      <c r="DA232" s="324"/>
      <c r="DC232" s="324"/>
      <c r="DE232" s="324"/>
      <c r="DG232" s="324"/>
      <c r="DI232" s="324"/>
      <c r="DK232" s="324"/>
      <c r="DM232" s="324"/>
      <c r="DO232" s="324"/>
      <c r="DQ232" s="324"/>
      <c r="DS232" s="324"/>
      <c r="DT232" s="324"/>
      <c r="DU232" s="324"/>
      <c r="DW232" s="324"/>
      <c r="DY232" s="324"/>
      <c r="EA232" s="324"/>
      <c r="EC232" s="324"/>
      <c r="EE232" s="324"/>
      <c r="EG232" s="324"/>
      <c r="EI232" s="324"/>
      <c r="EK232" s="324"/>
      <c r="EL232" s="324"/>
      <c r="EN232" s="324"/>
      <c r="EP232" s="324"/>
      <c r="ER232" s="324"/>
      <c r="ET232" s="324"/>
      <c r="EV232" s="324"/>
      <c r="EW232" s="381"/>
      <c r="EX232" s="324"/>
      <c r="EY232" s="324"/>
      <c r="EZ232" s="368"/>
    </row>
    <row r="233" spans="6:156">
      <c r="F233" s="324"/>
      <c r="N233" s="324"/>
      <c r="Q233" s="324"/>
      <c r="S233" s="324"/>
      <c r="U233" s="324"/>
      <c r="W233" s="324"/>
      <c r="Y233" s="324"/>
      <c r="AA233" s="324"/>
      <c r="AC233" s="324"/>
      <c r="AE233" s="324"/>
      <c r="AG233" s="324"/>
      <c r="AI233" s="324"/>
      <c r="AK233" s="324"/>
      <c r="AM233" s="324"/>
      <c r="AO233" s="324"/>
      <c r="AQ233" s="324"/>
      <c r="AS233" s="324"/>
      <c r="AT233" s="324"/>
      <c r="AU233" s="324"/>
      <c r="AW233" s="324"/>
      <c r="AY233" s="324"/>
      <c r="BA233" s="324"/>
      <c r="BC233" s="324"/>
      <c r="BE233" s="324"/>
      <c r="BG233" s="324"/>
      <c r="BI233" s="324"/>
      <c r="BK233" s="324"/>
      <c r="BM233" s="324"/>
      <c r="BO233" s="324"/>
      <c r="BQ233" s="324"/>
      <c r="BS233" s="324"/>
      <c r="BU233" s="324"/>
      <c r="BV233" s="324"/>
      <c r="BW233" s="324"/>
      <c r="BY233" s="324"/>
      <c r="CA233" s="324"/>
      <c r="CC233" s="324"/>
      <c r="CE233" s="324"/>
      <c r="CG233" s="324"/>
      <c r="CI233" s="324"/>
      <c r="CJ233" s="324"/>
      <c r="CK233" s="324"/>
      <c r="CM233" s="324"/>
      <c r="CO233" s="324"/>
      <c r="CQ233" s="324"/>
      <c r="CS233" s="324"/>
      <c r="CU233" s="324"/>
      <c r="CW233" s="324"/>
      <c r="CY233" s="324"/>
      <c r="DA233" s="324"/>
      <c r="DC233" s="324"/>
      <c r="DE233" s="324"/>
      <c r="DG233" s="324"/>
      <c r="DI233" s="324"/>
      <c r="DK233" s="324"/>
      <c r="DM233" s="324"/>
      <c r="DO233" s="324"/>
      <c r="DQ233" s="324"/>
      <c r="DS233" s="324"/>
      <c r="DT233" s="324"/>
      <c r="DU233" s="324"/>
      <c r="DW233" s="324"/>
      <c r="DY233" s="324"/>
      <c r="EA233" s="324"/>
      <c r="EC233" s="324"/>
      <c r="EE233" s="324"/>
      <c r="EG233" s="324"/>
      <c r="EI233" s="324"/>
      <c r="EK233" s="324"/>
      <c r="EL233" s="324"/>
      <c r="EN233" s="324"/>
      <c r="EP233" s="324"/>
      <c r="ER233" s="324"/>
      <c r="ET233" s="324"/>
      <c r="EV233" s="324"/>
      <c r="EW233" s="381"/>
      <c r="EX233" s="324"/>
      <c r="EY233" s="324"/>
      <c r="EZ233" s="368"/>
    </row>
    <row r="234" spans="6:156">
      <c r="F234" s="324"/>
      <c r="N234" s="324"/>
      <c r="Q234" s="324"/>
      <c r="S234" s="324"/>
      <c r="U234" s="324"/>
      <c r="W234" s="324"/>
      <c r="Y234" s="324"/>
      <c r="AA234" s="324"/>
      <c r="AC234" s="324"/>
      <c r="AE234" s="324"/>
      <c r="AG234" s="324"/>
      <c r="AI234" s="324"/>
      <c r="AK234" s="324"/>
      <c r="AM234" s="324"/>
      <c r="AO234" s="324"/>
      <c r="AQ234" s="324"/>
      <c r="AS234" s="324"/>
      <c r="AT234" s="324"/>
      <c r="AU234" s="324"/>
      <c r="AW234" s="324"/>
      <c r="AY234" s="324"/>
      <c r="BA234" s="324"/>
      <c r="BC234" s="324"/>
      <c r="BE234" s="324"/>
      <c r="BG234" s="324"/>
      <c r="BI234" s="324"/>
      <c r="BK234" s="324"/>
      <c r="BM234" s="324"/>
      <c r="BO234" s="324"/>
      <c r="BQ234" s="324"/>
      <c r="BS234" s="324"/>
      <c r="BU234" s="324"/>
      <c r="BV234" s="324"/>
      <c r="BW234" s="324"/>
      <c r="BY234" s="324"/>
      <c r="CA234" s="324"/>
      <c r="CC234" s="324"/>
      <c r="CE234" s="324"/>
      <c r="CG234" s="324"/>
      <c r="CI234" s="324"/>
      <c r="CJ234" s="324"/>
      <c r="CK234" s="324"/>
      <c r="CM234" s="324"/>
      <c r="CO234" s="324"/>
      <c r="CQ234" s="324"/>
      <c r="CS234" s="324"/>
      <c r="CU234" s="324"/>
      <c r="CW234" s="324"/>
      <c r="CY234" s="324"/>
      <c r="DA234" s="324"/>
      <c r="DC234" s="324"/>
      <c r="DE234" s="324"/>
      <c r="DG234" s="324"/>
      <c r="DI234" s="324"/>
      <c r="DK234" s="324"/>
      <c r="DM234" s="324"/>
      <c r="DO234" s="324"/>
      <c r="DQ234" s="324"/>
      <c r="DS234" s="324"/>
      <c r="DT234" s="324"/>
      <c r="DU234" s="324"/>
      <c r="DW234" s="324"/>
      <c r="DY234" s="324"/>
      <c r="EA234" s="324"/>
      <c r="EC234" s="324"/>
      <c r="EE234" s="324"/>
      <c r="EG234" s="324"/>
      <c r="EI234" s="324"/>
      <c r="EK234" s="324"/>
      <c r="EL234" s="324"/>
      <c r="EN234" s="324"/>
      <c r="EP234" s="324"/>
      <c r="ER234" s="324"/>
      <c r="ET234" s="324"/>
      <c r="EV234" s="324"/>
      <c r="EW234" s="381"/>
      <c r="EX234" s="324"/>
      <c r="EY234" s="324"/>
      <c r="EZ234" s="368"/>
    </row>
    <row r="235" spans="6:156">
      <c r="F235" s="324"/>
      <c r="N235" s="324"/>
      <c r="Q235" s="324"/>
      <c r="S235" s="324"/>
      <c r="U235" s="324"/>
      <c r="W235" s="324"/>
      <c r="Y235" s="324"/>
      <c r="AA235" s="324"/>
      <c r="AC235" s="324"/>
      <c r="AE235" s="324"/>
      <c r="AG235" s="324"/>
      <c r="AI235" s="324"/>
      <c r="AK235" s="324"/>
      <c r="AM235" s="324"/>
      <c r="AO235" s="324"/>
      <c r="AQ235" s="324"/>
      <c r="AS235" s="324"/>
      <c r="AT235" s="324"/>
      <c r="AU235" s="324"/>
      <c r="AW235" s="324"/>
      <c r="AY235" s="324"/>
      <c r="BA235" s="324"/>
      <c r="BC235" s="324"/>
      <c r="BE235" s="324"/>
      <c r="BG235" s="324"/>
      <c r="BI235" s="324"/>
      <c r="BK235" s="324"/>
      <c r="BM235" s="324"/>
      <c r="BO235" s="324"/>
      <c r="BQ235" s="324"/>
      <c r="BS235" s="324"/>
      <c r="BU235" s="324"/>
      <c r="BV235" s="324"/>
      <c r="BW235" s="324"/>
      <c r="BY235" s="324"/>
      <c r="CA235" s="324"/>
      <c r="CC235" s="324"/>
      <c r="CE235" s="324"/>
      <c r="CG235" s="324"/>
      <c r="CI235" s="324"/>
      <c r="CJ235" s="324"/>
      <c r="CK235" s="324"/>
      <c r="CM235" s="324"/>
      <c r="CO235" s="324"/>
      <c r="CQ235" s="324"/>
      <c r="CS235" s="324"/>
      <c r="CU235" s="324"/>
      <c r="CW235" s="324"/>
      <c r="CY235" s="324"/>
      <c r="DA235" s="324"/>
      <c r="DC235" s="324"/>
      <c r="DE235" s="324"/>
      <c r="DG235" s="324"/>
      <c r="DI235" s="324"/>
      <c r="DK235" s="324"/>
      <c r="DM235" s="324"/>
      <c r="DO235" s="324"/>
      <c r="DQ235" s="324"/>
      <c r="DS235" s="324"/>
      <c r="DT235" s="324"/>
      <c r="DU235" s="324"/>
      <c r="DW235" s="324"/>
      <c r="DY235" s="324"/>
      <c r="EA235" s="324"/>
      <c r="EC235" s="324"/>
      <c r="EE235" s="324"/>
      <c r="EG235" s="324"/>
      <c r="EI235" s="324"/>
      <c r="EK235" s="324"/>
      <c r="EL235" s="324"/>
      <c r="EN235" s="324"/>
      <c r="EP235" s="324"/>
      <c r="ER235" s="324"/>
      <c r="ET235" s="324"/>
      <c r="EV235" s="324"/>
      <c r="EW235" s="381"/>
      <c r="EX235" s="324"/>
      <c r="EY235" s="324"/>
      <c r="EZ235" s="368"/>
    </row>
    <row r="236" spans="6:156">
      <c r="F236" s="324"/>
      <c r="N236" s="324"/>
      <c r="Q236" s="324"/>
      <c r="S236" s="324"/>
      <c r="U236" s="324"/>
      <c r="W236" s="324"/>
      <c r="Y236" s="324"/>
      <c r="AA236" s="324"/>
      <c r="AC236" s="324"/>
      <c r="AE236" s="324"/>
      <c r="AG236" s="324"/>
      <c r="AI236" s="324"/>
      <c r="AK236" s="324"/>
      <c r="AM236" s="324"/>
      <c r="AO236" s="324"/>
      <c r="AQ236" s="324"/>
      <c r="AS236" s="324"/>
      <c r="AT236" s="324"/>
      <c r="AU236" s="324"/>
      <c r="AW236" s="324"/>
      <c r="AY236" s="324"/>
      <c r="BA236" s="324"/>
      <c r="BC236" s="324"/>
      <c r="BE236" s="324"/>
      <c r="BG236" s="324"/>
      <c r="BI236" s="324"/>
      <c r="BK236" s="324"/>
      <c r="BM236" s="324"/>
      <c r="BO236" s="324"/>
      <c r="BQ236" s="324"/>
      <c r="BS236" s="324"/>
      <c r="BU236" s="324"/>
      <c r="BV236" s="324"/>
      <c r="BW236" s="324"/>
      <c r="BY236" s="324"/>
      <c r="CA236" s="324"/>
      <c r="CC236" s="324"/>
      <c r="CE236" s="324"/>
      <c r="CG236" s="324"/>
      <c r="CI236" s="324"/>
      <c r="CJ236" s="324"/>
      <c r="CK236" s="324"/>
      <c r="CM236" s="324"/>
      <c r="CO236" s="324"/>
      <c r="CQ236" s="324"/>
      <c r="CS236" s="324"/>
      <c r="CU236" s="324"/>
      <c r="CW236" s="324"/>
      <c r="CY236" s="324"/>
      <c r="DA236" s="324"/>
      <c r="DC236" s="324"/>
      <c r="DE236" s="324"/>
      <c r="DG236" s="324"/>
      <c r="DI236" s="324"/>
      <c r="DK236" s="324"/>
      <c r="DM236" s="324"/>
      <c r="DO236" s="324"/>
      <c r="DQ236" s="324"/>
      <c r="DS236" s="324"/>
      <c r="DT236" s="324"/>
      <c r="DU236" s="324"/>
      <c r="DW236" s="324"/>
      <c r="DY236" s="324"/>
      <c r="EA236" s="324"/>
      <c r="EC236" s="324"/>
      <c r="EE236" s="324"/>
      <c r="EG236" s="324"/>
      <c r="EI236" s="324"/>
      <c r="EK236" s="324"/>
      <c r="EL236" s="324"/>
      <c r="EN236" s="324"/>
      <c r="EP236" s="324"/>
      <c r="ER236" s="324"/>
      <c r="ET236" s="324"/>
      <c r="EV236" s="324"/>
      <c r="EW236" s="381"/>
      <c r="EX236" s="324"/>
      <c r="EY236" s="324"/>
      <c r="EZ236" s="368"/>
    </row>
    <row r="237" spans="6:156">
      <c r="F237" s="324"/>
      <c r="N237" s="324"/>
      <c r="Q237" s="324"/>
      <c r="S237" s="324"/>
      <c r="U237" s="324"/>
      <c r="W237" s="324"/>
      <c r="Y237" s="324"/>
      <c r="AA237" s="324"/>
      <c r="AC237" s="324"/>
      <c r="AE237" s="324"/>
      <c r="AG237" s="324"/>
      <c r="AI237" s="324"/>
      <c r="AK237" s="324"/>
      <c r="AM237" s="324"/>
      <c r="AO237" s="324"/>
      <c r="AQ237" s="324"/>
      <c r="AS237" s="324"/>
      <c r="AT237" s="324"/>
      <c r="AU237" s="324"/>
      <c r="AW237" s="324"/>
      <c r="AY237" s="324"/>
      <c r="BA237" s="324"/>
      <c r="BC237" s="324"/>
      <c r="BE237" s="324"/>
      <c r="BG237" s="324"/>
      <c r="BI237" s="324"/>
      <c r="BK237" s="324"/>
      <c r="BM237" s="324"/>
      <c r="BO237" s="324"/>
      <c r="BQ237" s="324"/>
      <c r="BS237" s="324"/>
      <c r="BU237" s="324"/>
      <c r="BV237" s="324"/>
      <c r="BW237" s="324"/>
      <c r="BY237" s="324"/>
      <c r="CA237" s="324"/>
      <c r="CC237" s="324"/>
      <c r="CE237" s="324"/>
      <c r="CG237" s="324"/>
      <c r="CI237" s="324"/>
      <c r="CJ237" s="324"/>
      <c r="CK237" s="324"/>
      <c r="CM237" s="324"/>
      <c r="CO237" s="324"/>
      <c r="CQ237" s="324"/>
      <c r="CS237" s="324"/>
      <c r="CU237" s="324"/>
      <c r="CW237" s="324"/>
      <c r="CY237" s="324"/>
      <c r="DA237" s="324"/>
      <c r="DC237" s="324"/>
      <c r="DE237" s="324"/>
      <c r="DG237" s="324"/>
      <c r="DI237" s="324"/>
      <c r="DK237" s="324"/>
      <c r="DM237" s="324"/>
      <c r="DO237" s="324"/>
      <c r="DQ237" s="324"/>
      <c r="DS237" s="324"/>
      <c r="DT237" s="324"/>
      <c r="DU237" s="324"/>
      <c r="DW237" s="324"/>
      <c r="DY237" s="324"/>
      <c r="EA237" s="324"/>
      <c r="EC237" s="324"/>
      <c r="EE237" s="324"/>
      <c r="EG237" s="324"/>
      <c r="EI237" s="324"/>
      <c r="EK237" s="324"/>
      <c r="EL237" s="324"/>
      <c r="EN237" s="324"/>
      <c r="EP237" s="324"/>
      <c r="ER237" s="324"/>
      <c r="ET237" s="324"/>
      <c r="EV237" s="324"/>
      <c r="EW237" s="381"/>
      <c r="EX237" s="324"/>
      <c r="EY237" s="324"/>
      <c r="EZ237" s="368"/>
    </row>
    <row r="238" spans="6:156">
      <c r="F238" s="324"/>
      <c r="N238" s="324"/>
      <c r="Q238" s="324"/>
      <c r="S238" s="324"/>
      <c r="U238" s="324"/>
      <c r="W238" s="324"/>
      <c r="Y238" s="324"/>
      <c r="AA238" s="324"/>
      <c r="AC238" s="324"/>
      <c r="AE238" s="324"/>
      <c r="AG238" s="324"/>
      <c r="AI238" s="324"/>
      <c r="AK238" s="324"/>
      <c r="AM238" s="324"/>
      <c r="AO238" s="324"/>
      <c r="AQ238" s="324"/>
      <c r="AS238" s="324"/>
      <c r="AT238" s="324"/>
      <c r="AU238" s="324"/>
      <c r="AW238" s="324"/>
      <c r="AY238" s="324"/>
      <c r="BA238" s="324"/>
      <c r="BC238" s="324"/>
      <c r="BE238" s="324"/>
      <c r="BG238" s="324"/>
      <c r="BI238" s="324"/>
      <c r="BK238" s="324"/>
      <c r="BM238" s="324"/>
      <c r="BO238" s="324"/>
      <c r="BQ238" s="324"/>
      <c r="BS238" s="324"/>
      <c r="BU238" s="324"/>
      <c r="BV238" s="324"/>
      <c r="BW238" s="324"/>
      <c r="BY238" s="324"/>
      <c r="CA238" s="324"/>
      <c r="CC238" s="324"/>
      <c r="CE238" s="324"/>
      <c r="CG238" s="324"/>
      <c r="CI238" s="324"/>
      <c r="CJ238" s="324"/>
      <c r="CK238" s="324"/>
      <c r="CM238" s="324"/>
      <c r="CO238" s="324"/>
      <c r="CQ238" s="324"/>
      <c r="CS238" s="324"/>
      <c r="CU238" s="324"/>
      <c r="CW238" s="324"/>
      <c r="CY238" s="324"/>
      <c r="DA238" s="324"/>
      <c r="DC238" s="324"/>
      <c r="DE238" s="324"/>
      <c r="DG238" s="324"/>
      <c r="DI238" s="324"/>
      <c r="DK238" s="324"/>
      <c r="DM238" s="324"/>
      <c r="DO238" s="324"/>
      <c r="DQ238" s="324"/>
      <c r="DS238" s="324"/>
      <c r="DT238" s="324"/>
      <c r="DU238" s="324"/>
      <c r="DW238" s="324"/>
      <c r="DY238" s="324"/>
      <c r="EA238" s="324"/>
      <c r="EC238" s="324"/>
      <c r="EE238" s="324"/>
      <c r="EG238" s="324"/>
      <c r="EI238" s="324"/>
      <c r="EK238" s="324"/>
      <c r="EL238" s="324"/>
      <c r="EN238" s="324"/>
      <c r="EP238" s="324"/>
      <c r="ER238" s="324"/>
      <c r="ET238" s="324"/>
      <c r="EV238" s="324"/>
      <c r="EW238" s="381"/>
      <c r="EX238" s="324"/>
      <c r="EY238" s="324"/>
      <c r="EZ238" s="368"/>
    </row>
    <row r="239" spans="6:156">
      <c r="F239" s="324"/>
      <c r="N239" s="324"/>
      <c r="Q239" s="324"/>
      <c r="S239" s="324"/>
      <c r="U239" s="324"/>
      <c r="W239" s="324"/>
      <c r="Y239" s="324"/>
      <c r="AA239" s="324"/>
      <c r="AC239" s="324"/>
      <c r="AE239" s="324"/>
      <c r="AG239" s="324"/>
      <c r="AI239" s="324"/>
      <c r="AK239" s="324"/>
      <c r="AM239" s="324"/>
      <c r="AO239" s="324"/>
      <c r="AQ239" s="324"/>
      <c r="AS239" s="324"/>
      <c r="AT239" s="324"/>
      <c r="AU239" s="324"/>
      <c r="AW239" s="324"/>
      <c r="AY239" s="324"/>
      <c r="BA239" s="324"/>
      <c r="BC239" s="324"/>
      <c r="BE239" s="324"/>
      <c r="BG239" s="324"/>
      <c r="BI239" s="324"/>
      <c r="BK239" s="324"/>
      <c r="BM239" s="324"/>
      <c r="BO239" s="324"/>
      <c r="BQ239" s="324"/>
      <c r="BS239" s="324"/>
      <c r="BU239" s="324"/>
      <c r="BV239" s="324"/>
      <c r="BW239" s="324"/>
      <c r="BY239" s="324"/>
      <c r="CA239" s="324"/>
      <c r="CC239" s="324"/>
      <c r="CE239" s="324"/>
      <c r="CG239" s="324"/>
      <c r="CI239" s="324"/>
      <c r="CJ239" s="324"/>
      <c r="CK239" s="324"/>
      <c r="CM239" s="324"/>
      <c r="CO239" s="324"/>
      <c r="CQ239" s="324"/>
      <c r="CS239" s="324"/>
      <c r="CU239" s="324"/>
      <c r="CW239" s="324"/>
      <c r="CY239" s="324"/>
      <c r="DA239" s="324"/>
      <c r="DC239" s="324"/>
      <c r="DE239" s="324"/>
      <c r="DG239" s="324"/>
      <c r="DI239" s="324"/>
      <c r="DK239" s="324"/>
      <c r="DM239" s="324"/>
      <c r="DO239" s="324"/>
      <c r="DQ239" s="324"/>
      <c r="DS239" s="324"/>
      <c r="DT239" s="324"/>
      <c r="DU239" s="324"/>
      <c r="DW239" s="324"/>
      <c r="DY239" s="324"/>
      <c r="EA239" s="324"/>
      <c r="EC239" s="324"/>
      <c r="EE239" s="324"/>
      <c r="EG239" s="324"/>
      <c r="EI239" s="324"/>
      <c r="EK239" s="324"/>
      <c r="EL239" s="324"/>
      <c r="EN239" s="324"/>
      <c r="EP239" s="324"/>
      <c r="ER239" s="324"/>
      <c r="ET239" s="324"/>
      <c r="EV239" s="324"/>
      <c r="EW239" s="381"/>
      <c r="EX239" s="324"/>
      <c r="EY239" s="324"/>
      <c r="EZ239" s="368"/>
    </row>
    <row r="240" spans="6:156">
      <c r="F240" s="324"/>
      <c r="N240" s="324"/>
      <c r="Q240" s="324"/>
      <c r="S240" s="324"/>
      <c r="U240" s="324"/>
      <c r="W240" s="324"/>
      <c r="Y240" s="324"/>
      <c r="AA240" s="324"/>
      <c r="AC240" s="324"/>
      <c r="AE240" s="324"/>
      <c r="AG240" s="324"/>
      <c r="AI240" s="324"/>
      <c r="AK240" s="324"/>
      <c r="AM240" s="324"/>
      <c r="AO240" s="324"/>
      <c r="AQ240" s="324"/>
      <c r="AS240" s="324"/>
      <c r="AT240" s="324"/>
      <c r="AU240" s="324"/>
      <c r="AW240" s="324"/>
      <c r="AY240" s="324"/>
      <c r="BA240" s="324"/>
      <c r="BC240" s="324"/>
      <c r="BE240" s="324"/>
      <c r="BG240" s="324"/>
      <c r="BI240" s="324"/>
      <c r="BK240" s="324"/>
      <c r="BM240" s="324"/>
      <c r="BO240" s="324"/>
      <c r="BQ240" s="324"/>
      <c r="BS240" s="324"/>
      <c r="BU240" s="324"/>
      <c r="BV240" s="324"/>
      <c r="BW240" s="324"/>
      <c r="BY240" s="324"/>
      <c r="CA240" s="324"/>
      <c r="CC240" s="324"/>
      <c r="CE240" s="324"/>
      <c r="CG240" s="324"/>
      <c r="CI240" s="324"/>
      <c r="CJ240" s="324"/>
      <c r="CK240" s="324"/>
      <c r="CM240" s="324"/>
      <c r="CO240" s="324"/>
      <c r="CQ240" s="324"/>
      <c r="CS240" s="324"/>
      <c r="CU240" s="324"/>
      <c r="CW240" s="324"/>
      <c r="CY240" s="324"/>
      <c r="DA240" s="324"/>
      <c r="DC240" s="324"/>
      <c r="DE240" s="324"/>
      <c r="DG240" s="324"/>
      <c r="DI240" s="324"/>
      <c r="DK240" s="324"/>
      <c r="DM240" s="324"/>
      <c r="DO240" s="324"/>
      <c r="DQ240" s="324"/>
      <c r="DS240" s="324"/>
      <c r="DT240" s="324"/>
      <c r="DU240" s="324"/>
      <c r="DW240" s="324"/>
      <c r="DY240" s="324"/>
      <c r="EA240" s="324"/>
      <c r="EC240" s="324"/>
      <c r="EE240" s="324"/>
      <c r="EG240" s="324"/>
      <c r="EI240" s="324"/>
      <c r="EK240" s="324"/>
      <c r="EL240" s="324"/>
      <c r="EN240" s="324"/>
      <c r="EP240" s="324"/>
      <c r="ER240" s="324"/>
      <c r="ET240" s="324"/>
      <c r="EV240" s="324"/>
      <c r="EW240" s="381"/>
      <c r="EX240" s="324"/>
      <c r="EY240" s="324"/>
      <c r="EZ240" s="368"/>
    </row>
    <row r="241" spans="6:156">
      <c r="F241" s="324"/>
      <c r="N241" s="324"/>
      <c r="Q241" s="324"/>
      <c r="S241" s="324"/>
      <c r="U241" s="324"/>
      <c r="W241" s="324"/>
      <c r="Y241" s="324"/>
      <c r="AA241" s="324"/>
      <c r="AC241" s="324"/>
      <c r="AE241" s="324"/>
      <c r="AG241" s="324"/>
      <c r="AI241" s="324"/>
      <c r="AK241" s="324"/>
      <c r="AM241" s="324"/>
      <c r="AO241" s="324"/>
      <c r="AQ241" s="324"/>
      <c r="AS241" s="324"/>
      <c r="AT241" s="324"/>
      <c r="AU241" s="324"/>
      <c r="AW241" s="324"/>
      <c r="AY241" s="324"/>
      <c r="BA241" s="324"/>
      <c r="BC241" s="324"/>
      <c r="BE241" s="324"/>
      <c r="BG241" s="324"/>
      <c r="BI241" s="324"/>
      <c r="BK241" s="324"/>
      <c r="BM241" s="324"/>
      <c r="BO241" s="324"/>
      <c r="BQ241" s="324"/>
      <c r="BS241" s="324"/>
      <c r="BU241" s="324"/>
      <c r="BV241" s="324"/>
      <c r="BW241" s="324"/>
      <c r="BY241" s="324"/>
      <c r="CA241" s="324"/>
      <c r="CC241" s="324"/>
      <c r="CE241" s="324"/>
      <c r="CG241" s="324"/>
      <c r="CI241" s="324"/>
      <c r="CJ241" s="324"/>
      <c r="CK241" s="324"/>
      <c r="CM241" s="324"/>
      <c r="CO241" s="324"/>
      <c r="CQ241" s="324"/>
      <c r="CS241" s="324"/>
      <c r="CU241" s="324"/>
      <c r="CW241" s="324"/>
      <c r="CY241" s="324"/>
      <c r="DA241" s="324"/>
      <c r="DC241" s="324"/>
      <c r="DE241" s="324"/>
      <c r="DG241" s="324"/>
      <c r="DI241" s="324"/>
      <c r="DK241" s="324"/>
      <c r="DM241" s="324"/>
      <c r="DO241" s="324"/>
      <c r="DQ241" s="324"/>
      <c r="DS241" s="324"/>
      <c r="DT241" s="324"/>
      <c r="DU241" s="324"/>
      <c r="DW241" s="324"/>
      <c r="DY241" s="324"/>
      <c r="EA241" s="324"/>
      <c r="EC241" s="324"/>
      <c r="EE241" s="324"/>
      <c r="EG241" s="324"/>
      <c r="EI241" s="324"/>
      <c r="EK241" s="324"/>
      <c r="EL241" s="324"/>
      <c r="EN241" s="324"/>
      <c r="EP241" s="324"/>
      <c r="ER241" s="324"/>
      <c r="ET241" s="324"/>
      <c r="EV241" s="324"/>
      <c r="EW241" s="381"/>
      <c r="EX241" s="324"/>
      <c r="EY241" s="324"/>
      <c r="EZ241" s="368"/>
    </row>
    <row r="242" spans="6:156">
      <c r="F242" s="324"/>
      <c r="N242" s="324"/>
      <c r="Q242" s="324"/>
      <c r="S242" s="324"/>
      <c r="U242" s="324"/>
      <c r="W242" s="324"/>
      <c r="Y242" s="324"/>
      <c r="AA242" s="324"/>
      <c r="AC242" s="324"/>
      <c r="AE242" s="324"/>
      <c r="AG242" s="324"/>
      <c r="AI242" s="324"/>
      <c r="AK242" s="324"/>
      <c r="AM242" s="324"/>
      <c r="AO242" s="324"/>
      <c r="AQ242" s="324"/>
      <c r="AS242" s="324"/>
      <c r="AT242" s="324"/>
      <c r="AU242" s="324"/>
      <c r="AW242" s="324"/>
      <c r="AY242" s="324"/>
      <c r="BA242" s="324"/>
      <c r="BC242" s="324"/>
      <c r="BE242" s="324"/>
      <c r="BG242" s="324"/>
      <c r="BI242" s="324"/>
      <c r="BK242" s="324"/>
      <c r="BM242" s="324"/>
      <c r="BO242" s="324"/>
      <c r="BQ242" s="324"/>
      <c r="BS242" s="324"/>
      <c r="BU242" s="324"/>
      <c r="BV242" s="324"/>
      <c r="BW242" s="324"/>
      <c r="BY242" s="324"/>
      <c r="CA242" s="324"/>
      <c r="CC242" s="324"/>
      <c r="CE242" s="324"/>
      <c r="CG242" s="324"/>
      <c r="CI242" s="324"/>
      <c r="CJ242" s="324"/>
      <c r="CK242" s="324"/>
      <c r="CM242" s="324"/>
      <c r="CO242" s="324"/>
      <c r="CQ242" s="324"/>
      <c r="CS242" s="324"/>
      <c r="CU242" s="324"/>
      <c r="CW242" s="324"/>
      <c r="CY242" s="324"/>
      <c r="DA242" s="324"/>
      <c r="DC242" s="324"/>
      <c r="DE242" s="324"/>
      <c r="DG242" s="324"/>
      <c r="DI242" s="324"/>
      <c r="DK242" s="324"/>
      <c r="DM242" s="324"/>
      <c r="DO242" s="324"/>
      <c r="DQ242" s="324"/>
      <c r="DS242" s="324"/>
      <c r="DT242" s="324"/>
      <c r="DU242" s="324"/>
      <c r="DW242" s="324"/>
      <c r="DY242" s="324"/>
      <c r="EA242" s="324"/>
      <c r="EC242" s="324"/>
      <c r="EE242" s="324"/>
      <c r="EG242" s="324"/>
      <c r="EI242" s="324"/>
      <c r="EK242" s="324"/>
      <c r="EL242" s="324"/>
      <c r="EN242" s="324"/>
      <c r="EP242" s="324"/>
      <c r="ER242" s="324"/>
      <c r="ET242" s="324"/>
      <c r="EV242" s="324"/>
      <c r="EW242" s="381"/>
      <c r="EX242" s="324"/>
      <c r="EY242" s="324"/>
      <c r="EZ242" s="368"/>
    </row>
    <row r="243" spans="6:156">
      <c r="F243" s="324"/>
      <c r="N243" s="324"/>
      <c r="Q243" s="324"/>
      <c r="S243" s="324"/>
      <c r="U243" s="324"/>
      <c r="W243" s="324"/>
      <c r="Y243" s="324"/>
      <c r="AA243" s="324"/>
      <c r="AC243" s="324"/>
      <c r="AE243" s="324"/>
      <c r="AG243" s="324"/>
      <c r="AI243" s="324"/>
      <c r="AK243" s="324"/>
      <c r="AM243" s="324"/>
      <c r="AO243" s="324"/>
      <c r="AQ243" s="324"/>
      <c r="AS243" s="324"/>
      <c r="AT243" s="324"/>
      <c r="AU243" s="324"/>
      <c r="AW243" s="324"/>
      <c r="AY243" s="324"/>
      <c r="BA243" s="324"/>
      <c r="BC243" s="324"/>
      <c r="BE243" s="324"/>
      <c r="BG243" s="324"/>
      <c r="BI243" s="324"/>
      <c r="BK243" s="324"/>
      <c r="BM243" s="324"/>
      <c r="BO243" s="324"/>
      <c r="BQ243" s="324"/>
      <c r="BS243" s="324"/>
      <c r="BU243" s="324"/>
      <c r="BV243" s="324"/>
      <c r="BW243" s="324"/>
      <c r="BY243" s="324"/>
      <c r="CA243" s="324"/>
      <c r="CC243" s="324"/>
      <c r="CE243" s="324"/>
      <c r="CG243" s="324"/>
      <c r="CI243" s="324"/>
      <c r="CJ243" s="324"/>
      <c r="CK243" s="324"/>
      <c r="CM243" s="324"/>
      <c r="CO243" s="324"/>
      <c r="CQ243" s="324"/>
      <c r="CS243" s="324"/>
      <c r="CU243" s="324"/>
      <c r="CW243" s="324"/>
      <c r="CY243" s="324"/>
      <c r="DA243" s="324"/>
      <c r="DC243" s="324"/>
      <c r="DE243" s="324"/>
      <c r="DG243" s="324"/>
      <c r="DI243" s="324"/>
      <c r="DK243" s="324"/>
      <c r="DM243" s="324"/>
      <c r="DO243" s="324"/>
      <c r="DQ243" s="324"/>
      <c r="DS243" s="324"/>
      <c r="DT243" s="324"/>
      <c r="DU243" s="324"/>
      <c r="DW243" s="324"/>
      <c r="DY243" s="324"/>
      <c r="EA243" s="324"/>
      <c r="EC243" s="324"/>
      <c r="EE243" s="324"/>
      <c r="EG243" s="324"/>
      <c r="EI243" s="324"/>
      <c r="EK243" s="324"/>
      <c r="EL243" s="324"/>
      <c r="EN243" s="324"/>
      <c r="EP243" s="324"/>
      <c r="ER243" s="324"/>
      <c r="ET243" s="324"/>
      <c r="EV243" s="324"/>
      <c r="EW243" s="381"/>
      <c r="EX243" s="324"/>
      <c r="EY243" s="324"/>
      <c r="EZ243" s="368"/>
    </row>
    <row r="244" spans="6:156">
      <c r="F244" s="324"/>
      <c r="N244" s="324"/>
      <c r="Q244" s="324"/>
      <c r="S244" s="324"/>
      <c r="U244" s="324"/>
      <c r="W244" s="324"/>
      <c r="Y244" s="324"/>
      <c r="AA244" s="324"/>
      <c r="AC244" s="324"/>
      <c r="AE244" s="324"/>
      <c r="AG244" s="324"/>
      <c r="AI244" s="324"/>
      <c r="AK244" s="324"/>
      <c r="AM244" s="324"/>
      <c r="AO244" s="324"/>
      <c r="AQ244" s="324"/>
      <c r="AS244" s="324"/>
      <c r="AT244" s="324"/>
      <c r="AU244" s="324"/>
      <c r="AW244" s="324"/>
      <c r="AY244" s="324"/>
      <c r="BA244" s="324"/>
      <c r="BC244" s="324"/>
      <c r="BE244" s="324"/>
      <c r="BG244" s="324"/>
      <c r="BI244" s="324"/>
      <c r="BK244" s="324"/>
      <c r="BM244" s="324"/>
      <c r="BO244" s="324"/>
      <c r="BQ244" s="324"/>
      <c r="BS244" s="324"/>
      <c r="BU244" s="324"/>
      <c r="BV244" s="324"/>
      <c r="BW244" s="324"/>
      <c r="BY244" s="324"/>
      <c r="CA244" s="324"/>
      <c r="CC244" s="324"/>
      <c r="CE244" s="324"/>
      <c r="CG244" s="324"/>
      <c r="CI244" s="324"/>
      <c r="CJ244" s="324"/>
      <c r="CK244" s="324"/>
      <c r="CM244" s="324"/>
      <c r="CO244" s="324"/>
      <c r="CQ244" s="324"/>
      <c r="CS244" s="324"/>
      <c r="CU244" s="324"/>
      <c r="CW244" s="324"/>
      <c r="CY244" s="324"/>
      <c r="DA244" s="324"/>
      <c r="DC244" s="324"/>
      <c r="DE244" s="324"/>
      <c r="DG244" s="324"/>
      <c r="DI244" s="324"/>
      <c r="DK244" s="324"/>
      <c r="DM244" s="324"/>
      <c r="DO244" s="324"/>
      <c r="DQ244" s="324"/>
      <c r="DS244" s="324"/>
      <c r="DT244" s="324"/>
      <c r="DU244" s="324"/>
      <c r="DW244" s="324"/>
      <c r="DY244" s="324"/>
      <c r="EA244" s="324"/>
      <c r="EC244" s="324"/>
      <c r="EE244" s="324"/>
      <c r="EG244" s="324"/>
      <c r="EI244" s="324"/>
      <c r="EK244" s="324"/>
      <c r="EL244" s="324"/>
      <c r="EN244" s="324"/>
      <c r="EP244" s="324"/>
      <c r="ER244" s="324"/>
      <c r="ET244" s="324"/>
      <c r="EV244" s="324"/>
      <c r="EW244" s="381"/>
      <c r="EX244" s="324"/>
      <c r="EY244" s="324"/>
      <c r="EZ244" s="368"/>
    </row>
    <row r="245" spans="6:156">
      <c r="F245" s="324"/>
      <c r="N245" s="324"/>
      <c r="Q245" s="324"/>
      <c r="S245" s="324"/>
      <c r="U245" s="324"/>
      <c r="W245" s="324"/>
      <c r="Y245" s="324"/>
      <c r="AA245" s="324"/>
      <c r="AC245" s="324"/>
      <c r="AE245" s="324"/>
      <c r="AG245" s="324"/>
      <c r="AI245" s="324"/>
      <c r="AK245" s="324"/>
      <c r="AM245" s="324"/>
      <c r="AO245" s="324"/>
      <c r="AQ245" s="324"/>
      <c r="AS245" s="324"/>
      <c r="AT245" s="324"/>
      <c r="AU245" s="324"/>
      <c r="AW245" s="324"/>
      <c r="AY245" s="324"/>
      <c r="BA245" s="324"/>
      <c r="BC245" s="324"/>
      <c r="BE245" s="324"/>
      <c r="BG245" s="324"/>
      <c r="BI245" s="324"/>
      <c r="BK245" s="324"/>
      <c r="BM245" s="324"/>
      <c r="BO245" s="324"/>
      <c r="BQ245" s="324"/>
      <c r="BS245" s="324"/>
      <c r="BU245" s="324"/>
      <c r="BV245" s="324"/>
      <c r="BW245" s="324"/>
      <c r="BY245" s="324"/>
      <c r="CA245" s="324"/>
      <c r="CC245" s="324"/>
      <c r="CE245" s="324"/>
      <c r="CG245" s="324"/>
      <c r="CI245" s="324"/>
      <c r="CJ245" s="324"/>
      <c r="CK245" s="324"/>
      <c r="CM245" s="324"/>
      <c r="CO245" s="324"/>
      <c r="CQ245" s="324"/>
      <c r="CS245" s="324"/>
      <c r="CU245" s="324"/>
      <c r="CW245" s="324"/>
      <c r="CY245" s="324"/>
      <c r="DA245" s="324"/>
      <c r="DC245" s="324"/>
      <c r="DE245" s="324"/>
      <c r="DG245" s="324"/>
      <c r="DI245" s="324"/>
      <c r="DK245" s="324"/>
      <c r="DM245" s="324"/>
      <c r="DO245" s="324"/>
      <c r="DQ245" s="324"/>
      <c r="DS245" s="324"/>
      <c r="DT245" s="324"/>
      <c r="DU245" s="324"/>
      <c r="DW245" s="324"/>
      <c r="DY245" s="324"/>
      <c r="EA245" s="324"/>
      <c r="EC245" s="324"/>
      <c r="EE245" s="324"/>
      <c r="EG245" s="324"/>
      <c r="EI245" s="324"/>
      <c r="EK245" s="324"/>
      <c r="EL245" s="324"/>
      <c r="EN245" s="324"/>
      <c r="EP245" s="324"/>
      <c r="ER245" s="324"/>
      <c r="ET245" s="324"/>
      <c r="EV245" s="324"/>
      <c r="EW245" s="381"/>
      <c r="EX245" s="324"/>
      <c r="EY245" s="324"/>
      <c r="EZ245" s="368"/>
    </row>
    <row r="246" spans="6:156">
      <c r="F246" s="324"/>
      <c r="N246" s="324"/>
      <c r="Q246" s="324"/>
      <c r="S246" s="324"/>
      <c r="U246" s="324"/>
      <c r="W246" s="324"/>
      <c r="Y246" s="324"/>
      <c r="AA246" s="324"/>
      <c r="AC246" s="324"/>
      <c r="AE246" s="324"/>
      <c r="AG246" s="324"/>
      <c r="AI246" s="324"/>
      <c r="AK246" s="324"/>
      <c r="AM246" s="324"/>
      <c r="AO246" s="324"/>
      <c r="AQ246" s="324"/>
      <c r="AS246" s="324"/>
      <c r="AT246" s="324"/>
      <c r="AU246" s="324"/>
      <c r="AW246" s="324"/>
      <c r="AY246" s="324"/>
      <c r="BA246" s="324"/>
      <c r="BC246" s="324"/>
      <c r="BE246" s="324"/>
      <c r="BG246" s="324"/>
      <c r="BI246" s="324"/>
      <c r="BK246" s="324"/>
      <c r="BM246" s="324"/>
      <c r="BO246" s="324"/>
      <c r="BQ246" s="324"/>
      <c r="BS246" s="324"/>
      <c r="BU246" s="324"/>
      <c r="BV246" s="324"/>
      <c r="BW246" s="324"/>
      <c r="BY246" s="324"/>
      <c r="CA246" s="324"/>
      <c r="CC246" s="324"/>
      <c r="CE246" s="324"/>
      <c r="CG246" s="324"/>
      <c r="CI246" s="324"/>
      <c r="CJ246" s="324"/>
      <c r="CK246" s="324"/>
      <c r="CM246" s="324"/>
      <c r="CO246" s="324"/>
      <c r="CQ246" s="324"/>
      <c r="CS246" s="324"/>
      <c r="CU246" s="324"/>
      <c r="CW246" s="324"/>
      <c r="CY246" s="324"/>
      <c r="DA246" s="324"/>
      <c r="DC246" s="324"/>
      <c r="DE246" s="324"/>
      <c r="DG246" s="324"/>
      <c r="DI246" s="324"/>
      <c r="DK246" s="324"/>
      <c r="DM246" s="324"/>
      <c r="DO246" s="324"/>
      <c r="DQ246" s="324"/>
      <c r="DS246" s="324"/>
      <c r="DT246" s="324"/>
      <c r="DU246" s="324"/>
      <c r="DW246" s="324"/>
      <c r="DY246" s="324"/>
      <c r="EA246" s="324"/>
      <c r="EC246" s="324"/>
      <c r="EE246" s="324"/>
      <c r="EG246" s="324"/>
      <c r="EI246" s="324"/>
      <c r="EK246" s="324"/>
      <c r="EL246" s="324"/>
      <c r="EN246" s="324"/>
      <c r="EP246" s="324"/>
      <c r="ER246" s="324"/>
      <c r="ET246" s="324"/>
      <c r="EV246" s="324"/>
      <c r="EW246" s="381"/>
      <c r="EX246" s="324"/>
      <c r="EY246" s="324"/>
      <c r="EZ246" s="368"/>
    </row>
    <row r="247" spans="6:156">
      <c r="F247" s="324"/>
      <c r="N247" s="324"/>
      <c r="Q247" s="324"/>
      <c r="S247" s="324"/>
      <c r="U247" s="324"/>
      <c r="W247" s="324"/>
      <c r="Y247" s="324"/>
      <c r="AA247" s="324"/>
      <c r="AC247" s="324"/>
      <c r="AE247" s="324"/>
      <c r="AG247" s="324"/>
      <c r="AI247" s="324"/>
      <c r="AK247" s="324"/>
      <c r="AM247" s="324"/>
      <c r="AO247" s="324"/>
      <c r="AQ247" s="324"/>
      <c r="AS247" s="324"/>
      <c r="AT247" s="324"/>
      <c r="AU247" s="324"/>
      <c r="AW247" s="324"/>
      <c r="AY247" s="324"/>
      <c r="BA247" s="324"/>
      <c r="BC247" s="324"/>
      <c r="BE247" s="324"/>
      <c r="BG247" s="324"/>
      <c r="BI247" s="324"/>
      <c r="BK247" s="324"/>
      <c r="BM247" s="324"/>
      <c r="BO247" s="324"/>
      <c r="BQ247" s="324"/>
      <c r="BS247" s="324"/>
      <c r="BU247" s="324"/>
      <c r="BV247" s="324"/>
      <c r="BW247" s="324"/>
      <c r="BY247" s="324"/>
      <c r="CA247" s="324"/>
      <c r="CC247" s="324"/>
      <c r="CE247" s="324"/>
      <c r="CG247" s="324"/>
      <c r="CI247" s="324"/>
      <c r="CJ247" s="324"/>
      <c r="CK247" s="324"/>
      <c r="CM247" s="324"/>
      <c r="CO247" s="324"/>
      <c r="CQ247" s="324"/>
      <c r="CS247" s="324"/>
      <c r="CU247" s="324"/>
      <c r="CW247" s="324"/>
      <c r="CY247" s="324"/>
      <c r="DA247" s="324"/>
      <c r="DC247" s="324"/>
      <c r="DE247" s="324"/>
      <c r="DG247" s="324"/>
      <c r="DI247" s="324"/>
      <c r="DK247" s="324"/>
      <c r="DM247" s="324"/>
      <c r="DO247" s="324"/>
      <c r="DQ247" s="324"/>
      <c r="DS247" s="324"/>
      <c r="DT247" s="324"/>
      <c r="DU247" s="324"/>
      <c r="DW247" s="324"/>
      <c r="DY247" s="324"/>
      <c r="EA247" s="324"/>
      <c r="EC247" s="324"/>
      <c r="EE247" s="324"/>
      <c r="EG247" s="324"/>
      <c r="EI247" s="324"/>
      <c r="EK247" s="324"/>
      <c r="EL247" s="324"/>
      <c r="EN247" s="324"/>
      <c r="EP247" s="324"/>
      <c r="ER247" s="324"/>
      <c r="ET247" s="324"/>
      <c r="EV247" s="324"/>
      <c r="EW247" s="381"/>
      <c r="EX247" s="324"/>
      <c r="EY247" s="324"/>
      <c r="EZ247" s="368"/>
    </row>
    <row r="248" spans="6:156">
      <c r="F248" s="324"/>
      <c r="N248" s="324"/>
      <c r="Q248" s="324"/>
      <c r="S248" s="324"/>
      <c r="U248" s="324"/>
      <c r="W248" s="324"/>
      <c r="Y248" s="324"/>
      <c r="AA248" s="324"/>
      <c r="AC248" s="324"/>
      <c r="AE248" s="324"/>
      <c r="AG248" s="324"/>
      <c r="AI248" s="324"/>
      <c r="AK248" s="324"/>
      <c r="AM248" s="324"/>
      <c r="AO248" s="324"/>
      <c r="AQ248" s="324"/>
      <c r="AS248" s="324"/>
      <c r="AT248" s="324"/>
      <c r="AU248" s="324"/>
      <c r="AW248" s="324"/>
      <c r="AY248" s="324"/>
      <c r="BA248" s="324"/>
      <c r="BC248" s="324"/>
      <c r="BE248" s="324"/>
      <c r="BG248" s="324"/>
      <c r="BI248" s="324"/>
      <c r="BK248" s="324"/>
      <c r="BM248" s="324"/>
      <c r="BO248" s="324"/>
      <c r="BQ248" s="324"/>
      <c r="BS248" s="324"/>
      <c r="BU248" s="324"/>
      <c r="BV248" s="324"/>
      <c r="BW248" s="324"/>
      <c r="BY248" s="324"/>
      <c r="CA248" s="324"/>
      <c r="CC248" s="324"/>
      <c r="CE248" s="324"/>
      <c r="CG248" s="324"/>
      <c r="CI248" s="324"/>
      <c r="CJ248" s="324"/>
      <c r="CK248" s="324"/>
      <c r="CM248" s="324"/>
      <c r="CO248" s="324"/>
      <c r="CQ248" s="324"/>
      <c r="CS248" s="324"/>
      <c r="CU248" s="324"/>
      <c r="CW248" s="324"/>
      <c r="CY248" s="324"/>
      <c r="DA248" s="324"/>
      <c r="DC248" s="324"/>
      <c r="DE248" s="324"/>
      <c r="DG248" s="324"/>
      <c r="DI248" s="324"/>
      <c r="DK248" s="324"/>
      <c r="DM248" s="324"/>
      <c r="DO248" s="324"/>
      <c r="DQ248" s="324"/>
      <c r="DS248" s="324"/>
      <c r="DT248" s="324"/>
      <c r="DU248" s="324"/>
      <c r="DW248" s="324"/>
      <c r="DY248" s="324"/>
      <c r="EA248" s="324"/>
      <c r="EC248" s="324"/>
      <c r="EE248" s="324"/>
      <c r="EG248" s="324"/>
      <c r="EI248" s="324"/>
      <c r="EK248" s="324"/>
      <c r="EL248" s="324"/>
      <c r="EN248" s="324"/>
      <c r="EP248" s="324"/>
      <c r="ER248" s="324"/>
      <c r="ET248" s="324"/>
      <c r="EV248" s="324"/>
      <c r="EW248" s="381"/>
      <c r="EX248" s="324"/>
      <c r="EY248" s="324"/>
      <c r="EZ248" s="368"/>
    </row>
    <row r="249" spans="6:156">
      <c r="F249" s="324"/>
      <c r="N249" s="324"/>
      <c r="Q249" s="324"/>
      <c r="S249" s="324"/>
      <c r="U249" s="324"/>
      <c r="W249" s="324"/>
      <c r="Y249" s="324"/>
      <c r="AA249" s="324"/>
      <c r="AC249" s="324"/>
      <c r="AE249" s="324"/>
      <c r="AG249" s="324"/>
      <c r="AI249" s="324"/>
      <c r="AK249" s="324"/>
      <c r="AM249" s="324"/>
      <c r="AO249" s="324"/>
      <c r="AQ249" s="324"/>
      <c r="AS249" s="324"/>
      <c r="AT249" s="324"/>
      <c r="AU249" s="324"/>
      <c r="AW249" s="324"/>
      <c r="AY249" s="324"/>
      <c r="BA249" s="324"/>
      <c r="BC249" s="324"/>
      <c r="BE249" s="324"/>
      <c r="BG249" s="324"/>
      <c r="BI249" s="324"/>
      <c r="BK249" s="324"/>
      <c r="BM249" s="324"/>
      <c r="BO249" s="324"/>
      <c r="BQ249" s="324"/>
      <c r="BS249" s="324"/>
      <c r="BU249" s="324"/>
      <c r="BV249" s="324"/>
      <c r="BW249" s="324"/>
      <c r="BY249" s="324"/>
      <c r="CA249" s="324"/>
      <c r="CC249" s="324"/>
      <c r="CE249" s="324"/>
      <c r="CG249" s="324"/>
      <c r="CI249" s="324"/>
      <c r="CJ249" s="324"/>
      <c r="CK249" s="324"/>
      <c r="CM249" s="324"/>
      <c r="CO249" s="324"/>
      <c r="CQ249" s="324"/>
      <c r="CS249" s="324"/>
      <c r="CU249" s="324"/>
      <c r="CW249" s="324"/>
      <c r="CY249" s="324"/>
      <c r="DA249" s="324"/>
      <c r="DC249" s="324"/>
      <c r="DE249" s="324"/>
      <c r="DG249" s="324"/>
      <c r="DI249" s="324"/>
      <c r="DK249" s="324"/>
      <c r="DM249" s="324"/>
      <c r="DO249" s="324"/>
      <c r="DQ249" s="324"/>
      <c r="DS249" s="324"/>
      <c r="DT249" s="324"/>
      <c r="DU249" s="324"/>
      <c r="DW249" s="324"/>
      <c r="DY249" s="324"/>
      <c r="EA249" s="324"/>
      <c r="EC249" s="324"/>
      <c r="EE249" s="324"/>
      <c r="EG249" s="324"/>
      <c r="EI249" s="324"/>
      <c r="EK249" s="324"/>
      <c r="EL249" s="324"/>
      <c r="EN249" s="324"/>
      <c r="EP249" s="324"/>
      <c r="ER249" s="324"/>
      <c r="ET249" s="324"/>
      <c r="EV249" s="324"/>
      <c r="EW249" s="381"/>
      <c r="EX249" s="324"/>
      <c r="EY249" s="324"/>
      <c r="EZ249" s="368"/>
    </row>
    <row r="250" spans="6:156">
      <c r="F250" s="324"/>
      <c r="N250" s="324"/>
      <c r="Q250" s="324"/>
      <c r="S250" s="324"/>
      <c r="U250" s="324"/>
      <c r="W250" s="324"/>
      <c r="Y250" s="324"/>
      <c r="AA250" s="324"/>
      <c r="AC250" s="324"/>
      <c r="AE250" s="324"/>
      <c r="AG250" s="324"/>
      <c r="AI250" s="324"/>
      <c r="AK250" s="324"/>
      <c r="AM250" s="324"/>
      <c r="AO250" s="324"/>
      <c r="AQ250" s="324"/>
      <c r="AS250" s="324"/>
      <c r="AT250" s="324"/>
      <c r="AU250" s="324"/>
      <c r="AW250" s="324"/>
      <c r="AY250" s="324"/>
      <c r="BA250" s="324"/>
      <c r="BC250" s="324"/>
      <c r="BE250" s="324"/>
      <c r="BG250" s="324"/>
      <c r="BI250" s="324"/>
      <c r="BK250" s="324"/>
      <c r="BM250" s="324"/>
      <c r="BO250" s="324"/>
      <c r="BQ250" s="324"/>
      <c r="BS250" s="324"/>
      <c r="BU250" s="324"/>
      <c r="BV250" s="324"/>
      <c r="BW250" s="324"/>
      <c r="BY250" s="324"/>
      <c r="CA250" s="324"/>
      <c r="CC250" s="324"/>
      <c r="CE250" s="324"/>
      <c r="CG250" s="324"/>
      <c r="CI250" s="324"/>
      <c r="CJ250" s="324"/>
      <c r="CK250" s="324"/>
      <c r="CM250" s="324"/>
      <c r="CO250" s="324"/>
      <c r="CQ250" s="324"/>
      <c r="CS250" s="324"/>
      <c r="CU250" s="324"/>
      <c r="CW250" s="324"/>
      <c r="CY250" s="324"/>
      <c r="DA250" s="324"/>
      <c r="DC250" s="324"/>
      <c r="DE250" s="324"/>
      <c r="DG250" s="324"/>
      <c r="DI250" s="324"/>
      <c r="DK250" s="324"/>
      <c r="DM250" s="324"/>
      <c r="DO250" s="324"/>
      <c r="DQ250" s="324"/>
      <c r="DS250" s="324"/>
      <c r="DT250" s="324"/>
      <c r="DU250" s="324"/>
      <c r="DW250" s="324"/>
      <c r="DY250" s="324"/>
      <c r="EA250" s="324"/>
      <c r="EC250" s="324"/>
      <c r="EE250" s="324"/>
      <c r="EG250" s="324"/>
      <c r="EI250" s="324"/>
      <c r="EK250" s="324"/>
      <c r="EL250" s="324"/>
      <c r="EN250" s="324"/>
      <c r="EP250" s="324"/>
      <c r="ER250" s="324"/>
      <c r="ET250" s="324"/>
      <c r="EV250" s="324"/>
      <c r="EW250" s="381"/>
      <c r="EX250" s="324"/>
      <c r="EY250" s="324"/>
      <c r="EZ250" s="368"/>
    </row>
    <row r="251" spans="6:156">
      <c r="F251" s="324"/>
      <c r="N251" s="324"/>
      <c r="Q251" s="324"/>
      <c r="S251" s="324"/>
      <c r="U251" s="324"/>
      <c r="W251" s="324"/>
      <c r="Y251" s="324"/>
      <c r="AA251" s="324"/>
      <c r="AC251" s="324"/>
      <c r="AE251" s="324"/>
      <c r="AG251" s="324"/>
      <c r="AI251" s="324"/>
      <c r="AK251" s="324"/>
      <c r="AM251" s="324"/>
      <c r="AO251" s="324"/>
      <c r="AQ251" s="324"/>
      <c r="AS251" s="324"/>
      <c r="AT251" s="324"/>
      <c r="AU251" s="324"/>
      <c r="AW251" s="324"/>
      <c r="AY251" s="324"/>
      <c r="BA251" s="324"/>
      <c r="BC251" s="324"/>
      <c r="BE251" s="324"/>
      <c r="BG251" s="324"/>
      <c r="BI251" s="324"/>
      <c r="BK251" s="324"/>
      <c r="BM251" s="324"/>
      <c r="BO251" s="324"/>
      <c r="BQ251" s="324"/>
      <c r="BS251" s="324"/>
      <c r="BU251" s="324"/>
      <c r="BV251" s="324"/>
      <c r="BW251" s="324"/>
      <c r="BY251" s="324"/>
      <c r="CA251" s="324"/>
      <c r="CC251" s="324"/>
      <c r="CE251" s="324"/>
      <c r="CG251" s="324"/>
      <c r="CI251" s="324"/>
      <c r="CJ251" s="324"/>
      <c r="CK251" s="324"/>
      <c r="CM251" s="324"/>
      <c r="CO251" s="324"/>
      <c r="CQ251" s="324"/>
      <c r="CS251" s="324"/>
      <c r="CU251" s="324"/>
      <c r="CW251" s="324"/>
      <c r="CY251" s="324"/>
      <c r="DA251" s="324"/>
      <c r="DC251" s="324"/>
      <c r="DE251" s="324"/>
      <c r="DG251" s="324"/>
      <c r="DI251" s="324"/>
      <c r="DK251" s="324"/>
      <c r="DM251" s="324"/>
      <c r="DO251" s="324"/>
      <c r="DQ251" s="324"/>
      <c r="DS251" s="324"/>
      <c r="DT251" s="324"/>
      <c r="DU251" s="324"/>
      <c r="DW251" s="324"/>
      <c r="DY251" s="324"/>
      <c r="EA251" s="324"/>
      <c r="EC251" s="324"/>
      <c r="EE251" s="324"/>
      <c r="EG251" s="324"/>
      <c r="EI251" s="324"/>
      <c r="EK251" s="324"/>
      <c r="EL251" s="324"/>
      <c r="EN251" s="324"/>
      <c r="EP251" s="324"/>
      <c r="ER251" s="324"/>
      <c r="ET251" s="324"/>
      <c r="EV251" s="324"/>
      <c r="EW251" s="381"/>
      <c r="EX251" s="324"/>
      <c r="EY251" s="324"/>
      <c r="EZ251" s="368"/>
    </row>
    <row r="252" spans="6:156">
      <c r="F252" s="324"/>
      <c r="N252" s="324"/>
      <c r="Q252" s="324"/>
      <c r="S252" s="324"/>
      <c r="U252" s="324"/>
      <c r="W252" s="324"/>
      <c r="Y252" s="324"/>
      <c r="AA252" s="324"/>
      <c r="AC252" s="324"/>
      <c r="AE252" s="324"/>
      <c r="AG252" s="324"/>
      <c r="AI252" s="324"/>
      <c r="AK252" s="324"/>
      <c r="AM252" s="324"/>
      <c r="AO252" s="324"/>
      <c r="AQ252" s="324"/>
      <c r="AS252" s="324"/>
      <c r="AT252" s="324"/>
      <c r="AU252" s="324"/>
      <c r="AW252" s="324"/>
      <c r="AY252" s="324"/>
      <c r="BA252" s="324"/>
      <c r="BC252" s="324"/>
      <c r="BE252" s="324"/>
      <c r="BG252" s="324"/>
      <c r="BI252" s="324"/>
      <c r="BK252" s="324"/>
      <c r="BM252" s="324"/>
      <c r="BO252" s="324"/>
      <c r="BQ252" s="324"/>
      <c r="BS252" s="324"/>
      <c r="BU252" s="324"/>
      <c r="BV252" s="324"/>
      <c r="BW252" s="324"/>
      <c r="BY252" s="324"/>
      <c r="CA252" s="324"/>
      <c r="CC252" s="324"/>
      <c r="CE252" s="324"/>
      <c r="CG252" s="324"/>
      <c r="CI252" s="324"/>
      <c r="CJ252" s="324"/>
      <c r="CK252" s="324"/>
      <c r="CM252" s="324"/>
      <c r="CO252" s="324"/>
      <c r="CQ252" s="324"/>
      <c r="CS252" s="324"/>
      <c r="CU252" s="324"/>
      <c r="CW252" s="324"/>
      <c r="CY252" s="324"/>
      <c r="DA252" s="324"/>
      <c r="DC252" s="324"/>
      <c r="DE252" s="324"/>
      <c r="DG252" s="324"/>
      <c r="DI252" s="324"/>
      <c r="DK252" s="324"/>
      <c r="DM252" s="324"/>
      <c r="DO252" s="324"/>
      <c r="DQ252" s="324"/>
      <c r="DS252" s="324"/>
      <c r="DT252" s="324"/>
      <c r="DU252" s="324"/>
      <c r="DW252" s="324"/>
      <c r="DY252" s="324"/>
      <c r="EA252" s="324"/>
      <c r="EC252" s="324"/>
      <c r="EE252" s="324"/>
      <c r="EG252" s="324"/>
      <c r="EI252" s="324"/>
      <c r="EK252" s="324"/>
      <c r="EL252" s="324"/>
      <c r="EN252" s="324"/>
      <c r="EP252" s="324"/>
      <c r="ER252" s="324"/>
      <c r="ET252" s="324"/>
      <c r="EV252" s="324"/>
      <c r="EW252" s="381"/>
      <c r="EX252" s="324"/>
      <c r="EY252" s="324"/>
      <c r="EZ252" s="368"/>
    </row>
    <row r="253" spans="6:156">
      <c r="F253" s="324"/>
      <c r="N253" s="324"/>
      <c r="Q253" s="324"/>
      <c r="S253" s="324"/>
      <c r="U253" s="324"/>
      <c r="W253" s="324"/>
      <c r="Y253" s="324"/>
      <c r="AA253" s="324"/>
      <c r="AC253" s="324"/>
      <c r="AE253" s="324"/>
      <c r="AG253" s="324"/>
      <c r="AI253" s="324"/>
      <c r="AK253" s="324"/>
      <c r="AM253" s="324"/>
      <c r="AO253" s="324"/>
      <c r="AQ253" s="324"/>
      <c r="AS253" s="324"/>
      <c r="AT253" s="324"/>
      <c r="AU253" s="324"/>
      <c r="AW253" s="324"/>
      <c r="AY253" s="324"/>
      <c r="BA253" s="324"/>
      <c r="BC253" s="324"/>
      <c r="BE253" s="324"/>
      <c r="BG253" s="324"/>
      <c r="BI253" s="324"/>
      <c r="BK253" s="324"/>
      <c r="BM253" s="324"/>
      <c r="BO253" s="324"/>
      <c r="BQ253" s="324"/>
      <c r="BS253" s="324"/>
      <c r="BU253" s="324"/>
      <c r="BV253" s="324"/>
      <c r="BW253" s="324"/>
      <c r="BY253" s="324"/>
      <c r="CA253" s="324"/>
      <c r="CC253" s="324"/>
      <c r="CE253" s="324"/>
      <c r="CG253" s="324"/>
      <c r="CI253" s="324"/>
      <c r="CJ253" s="324"/>
      <c r="CK253" s="324"/>
      <c r="CM253" s="324"/>
      <c r="CO253" s="324"/>
      <c r="CQ253" s="324"/>
      <c r="CS253" s="324"/>
      <c r="CU253" s="324"/>
      <c r="CW253" s="324"/>
      <c r="CY253" s="324"/>
      <c r="DA253" s="324"/>
      <c r="DC253" s="324"/>
      <c r="DE253" s="324"/>
      <c r="DG253" s="324"/>
      <c r="DI253" s="324"/>
      <c r="DK253" s="324"/>
      <c r="DM253" s="324"/>
      <c r="DO253" s="324"/>
      <c r="DQ253" s="324"/>
      <c r="DS253" s="324"/>
      <c r="DT253" s="324"/>
      <c r="DU253" s="324"/>
      <c r="DW253" s="324"/>
      <c r="DY253" s="324"/>
      <c r="EA253" s="324"/>
      <c r="EC253" s="324"/>
      <c r="EE253" s="324"/>
      <c r="EG253" s="324"/>
      <c r="EI253" s="324"/>
      <c r="EK253" s="324"/>
      <c r="EL253" s="324"/>
      <c r="EN253" s="324"/>
      <c r="EP253" s="324"/>
      <c r="ER253" s="324"/>
      <c r="ET253" s="324"/>
      <c r="EV253" s="324"/>
      <c r="EW253" s="381"/>
      <c r="EX253" s="324"/>
      <c r="EY253" s="324"/>
      <c r="EZ253" s="368"/>
    </row>
    <row r="254" spans="6:156">
      <c r="F254" s="324"/>
      <c r="N254" s="324"/>
      <c r="Q254" s="324"/>
      <c r="S254" s="324"/>
      <c r="U254" s="324"/>
      <c r="W254" s="324"/>
      <c r="Y254" s="324"/>
      <c r="AA254" s="324"/>
      <c r="AC254" s="324"/>
      <c r="AE254" s="324"/>
      <c r="AG254" s="324"/>
      <c r="AI254" s="324"/>
      <c r="AK254" s="324"/>
      <c r="AM254" s="324"/>
      <c r="AO254" s="324"/>
      <c r="AQ254" s="324"/>
      <c r="AS254" s="324"/>
      <c r="AT254" s="324"/>
      <c r="AU254" s="324"/>
      <c r="AW254" s="324"/>
      <c r="AY254" s="324"/>
      <c r="BA254" s="324"/>
      <c r="BC254" s="324"/>
      <c r="BE254" s="324"/>
      <c r="BG254" s="324"/>
      <c r="BI254" s="324"/>
      <c r="BK254" s="324"/>
      <c r="BM254" s="324"/>
      <c r="BO254" s="324"/>
      <c r="BQ254" s="324"/>
      <c r="BS254" s="324"/>
      <c r="BU254" s="324"/>
      <c r="BV254" s="324"/>
      <c r="BW254" s="324"/>
      <c r="BY254" s="324"/>
      <c r="CA254" s="324"/>
      <c r="CC254" s="324"/>
      <c r="CE254" s="324"/>
      <c r="CG254" s="324"/>
      <c r="CI254" s="324"/>
      <c r="CJ254" s="324"/>
      <c r="CK254" s="324"/>
      <c r="CM254" s="324"/>
      <c r="CO254" s="324"/>
      <c r="CQ254" s="324"/>
      <c r="CS254" s="324"/>
      <c r="CU254" s="324"/>
      <c r="CW254" s="324"/>
      <c r="CY254" s="324"/>
      <c r="DA254" s="324"/>
      <c r="DC254" s="324"/>
      <c r="DE254" s="324"/>
      <c r="DG254" s="324"/>
      <c r="DI254" s="324"/>
      <c r="DK254" s="324"/>
      <c r="DM254" s="324"/>
      <c r="DO254" s="324"/>
      <c r="DQ254" s="324"/>
      <c r="DS254" s="324"/>
      <c r="DT254" s="324"/>
      <c r="DU254" s="324"/>
      <c r="DW254" s="324"/>
      <c r="DY254" s="324"/>
      <c r="EA254" s="324"/>
      <c r="EC254" s="324"/>
      <c r="EE254" s="324"/>
      <c r="EG254" s="324"/>
      <c r="EI254" s="324"/>
      <c r="EK254" s="324"/>
      <c r="EL254" s="324"/>
      <c r="EN254" s="324"/>
      <c r="EP254" s="324"/>
      <c r="ER254" s="324"/>
      <c r="ET254" s="324"/>
      <c r="EV254" s="324"/>
      <c r="EW254" s="381"/>
      <c r="EX254" s="324"/>
      <c r="EY254" s="324"/>
      <c r="EZ254" s="368"/>
    </row>
    <row r="255" spans="6:156">
      <c r="F255" s="324"/>
      <c r="N255" s="324"/>
      <c r="Q255" s="324"/>
      <c r="S255" s="324"/>
      <c r="U255" s="324"/>
      <c r="W255" s="324"/>
      <c r="Y255" s="324"/>
      <c r="AA255" s="324"/>
      <c r="AC255" s="324"/>
      <c r="AE255" s="324"/>
      <c r="AG255" s="324"/>
      <c r="AI255" s="324"/>
      <c r="AK255" s="324"/>
      <c r="AM255" s="324"/>
      <c r="AO255" s="324"/>
      <c r="AQ255" s="324"/>
      <c r="AS255" s="324"/>
      <c r="AT255" s="324"/>
      <c r="AU255" s="324"/>
      <c r="AW255" s="324"/>
      <c r="AY255" s="324"/>
      <c r="BA255" s="324"/>
      <c r="BC255" s="324"/>
      <c r="BE255" s="324"/>
      <c r="BG255" s="324"/>
      <c r="BI255" s="324"/>
      <c r="BK255" s="324"/>
      <c r="BM255" s="324"/>
      <c r="BO255" s="324"/>
      <c r="BQ255" s="324"/>
      <c r="BS255" s="324"/>
      <c r="BU255" s="324"/>
      <c r="BV255" s="324"/>
      <c r="BW255" s="324"/>
      <c r="BY255" s="324"/>
      <c r="CA255" s="324"/>
      <c r="CC255" s="324"/>
      <c r="CE255" s="324"/>
      <c r="CG255" s="324"/>
      <c r="CI255" s="324"/>
      <c r="CJ255" s="324"/>
      <c r="CK255" s="324"/>
      <c r="CM255" s="324"/>
      <c r="CO255" s="324"/>
      <c r="CQ255" s="324"/>
      <c r="CS255" s="324"/>
      <c r="CU255" s="324"/>
      <c r="CW255" s="324"/>
      <c r="CY255" s="324"/>
      <c r="DA255" s="324"/>
      <c r="DC255" s="324"/>
      <c r="DE255" s="324"/>
      <c r="DG255" s="324"/>
      <c r="DI255" s="324"/>
      <c r="DK255" s="324"/>
      <c r="DM255" s="324"/>
      <c r="DO255" s="324"/>
      <c r="DQ255" s="324"/>
      <c r="DS255" s="324"/>
      <c r="DT255" s="324"/>
      <c r="DU255" s="324"/>
      <c r="DW255" s="324"/>
      <c r="DY255" s="324"/>
      <c r="EA255" s="324"/>
      <c r="EC255" s="324"/>
      <c r="EE255" s="324"/>
      <c r="EG255" s="324"/>
      <c r="EI255" s="324"/>
      <c r="EK255" s="324"/>
      <c r="EL255" s="324"/>
      <c r="EN255" s="324"/>
      <c r="EP255" s="324"/>
      <c r="ER255" s="324"/>
      <c r="ET255" s="324"/>
      <c r="EV255" s="324"/>
      <c r="EW255" s="381"/>
      <c r="EX255" s="324"/>
      <c r="EY255" s="324"/>
      <c r="EZ255" s="368"/>
    </row>
    <row r="256" spans="6:156">
      <c r="F256" s="324"/>
      <c r="N256" s="324"/>
      <c r="Q256" s="324"/>
      <c r="S256" s="324"/>
      <c r="U256" s="324"/>
      <c r="W256" s="324"/>
      <c r="Y256" s="324"/>
      <c r="AA256" s="324"/>
      <c r="AC256" s="324"/>
      <c r="AE256" s="324"/>
      <c r="AG256" s="324"/>
      <c r="AI256" s="324"/>
      <c r="AK256" s="324"/>
      <c r="AM256" s="324"/>
      <c r="AO256" s="324"/>
      <c r="AQ256" s="324"/>
      <c r="AS256" s="324"/>
      <c r="AT256" s="324"/>
      <c r="AU256" s="324"/>
      <c r="AW256" s="324"/>
      <c r="AY256" s="324"/>
      <c r="BA256" s="324"/>
      <c r="BC256" s="324"/>
      <c r="BE256" s="324"/>
      <c r="BG256" s="324"/>
      <c r="BI256" s="324"/>
      <c r="BK256" s="324"/>
      <c r="BM256" s="324"/>
      <c r="BO256" s="324"/>
      <c r="BQ256" s="324"/>
      <c r="BS256" s="324"/>
      <c r="BU256" s="324"/>
      <c r="BV256" s="324"/>
      <c r="BW256" s="324"/>
      <c r="BY256" s="324"/>
      <c r="CA256" s="324"/>
      <c r="CC256" s="324"/>
      <c r="CE256" s="324"/>
      <c r="CG256" s="324"/>
      <c r="CI256" s="324"/>
      <c r="CJ256" s="324"/>
      <c r="CK256" s="324"/>
      <c r="CM256" s="324"/>
      <c r="CO256" s="324"/>
      <c r="CQ256" s="324"/>
      <c r="CS256" s="324"/>
      <c r="CU256" s="324"/>
      <c r="CW256" s="324"/>
      <c r="CY256" s="324"/>
      <c r="DA256" s="324"/>
      <c r="DC256" s="324"/>
      <c r="DE256" s="324"/>
      <c r="DG256" s="324"/>
      <c r="DI256" s="324"/>
      <c r="DK256" s="324"/>
      <c r="DM256" s="324"/>
      <c r="DO256" s="324"/>
      <c r="DQ256" s="324"/>
      <c r="DS256" s="324"/>
      <c r="DT256" s="324"/>
      <c r="DU256" s="324"/>
      <c r="DW256" s="324"/>
      <c r="DY256" s="324"/>
      <c r="EA256" s="324"/>
      <c r="EC256" s="324"/>
      <c r="EE256" s="324"/>
      <c r="EG256" s="324"/>
      <c r="EI256" s="324"/>
      <c r="EK256" s="324"/>
      <c r="EL256" s="324"/>
      <c r="EN256" s="324"/>
      <c r="EP256" s="324"/>
      <c r="ER256" s="324"/>
      <c r="ET256" s="324"/>
      <c r="EV256" s="324"/>
      <c r="EW256" s="381"/>
      <c r="EX256" s="324"/>
      <c r="EY256" s="324"/>
      <c r="EZ256" s="368"/>
    </row>
    <row r="257" spans="6:156">
      <c r="F257" s="324"/>
      <c r="N257" s="324"/>
      <c r="Q257" s="324"/>
      <c r="S257" s="324"/>
      <c r="U257" s="324"/>
      <c r="W257" s="324"/>
      <c r="Y257" s="324"/>
      <c r="AA257" s="324"/>
      <c r="AC257" s="324"/>
      <c r="AE257" s="324"/>
      <c r="AG257" s="324"/>
      <c r="AI257" s="324"/>
      <c r="AK257" s="324"/>
      <c r="AM257" s="324"/>
      <c r="AO257" s="324"/>
      <c r="AQ257" s="324"/>
      <c r="AS257" s="324"/>
      <c r="AT257" s="324"/>
      <c r="AU257" s="324"/>
      <c r="AW257" s="324"/>
      <c r="AY257" s="324"/>
      <c r="BA257" s="324"/>
      <c r="BC257" s="324"/>
      <c r="BE257" s="324"/>
      <c r="BG257" s="324"/>
      <c r="BI257" s="324"/>
      <c r="BK257" s="324"/>
      <c r="BM257" s="324"/>
      <c r="BO257" s="324"/>
      <c r="BQ257" s="324"/>
      <c r="BS257" s="324"/>
      <c r="BU257" s="324"/>
      <c r="BV257" s="324"/>
      <c r="BW257" s="324"/>
      <c r="BY257" s="324"/>
      <c r="CA257" s="324"/>
      <c r="CC257" s="324"/>
      <c r="CE257" s="324"/>
      <c r="CG257" s="324"/>
      <c r="CI257" s="324"/>
      <c r="CJ257" s="324"/>
      <c r="CK257" s="324"/>
      <c r="CM257" s="324"/>
      <c r="CO257" s="324"/>
      <c r="CQ257" s="324"/>
      <c r="CS257" s="324"/>
      <c r="CU257" s="324"/>
      <c r="CW257" s="324"/>
      <c r="CY257" s="324"/>
      <c r="DA257" s="324"/>
      <c r="DC257" s="324"/>
      <c r="DE257" s="324"/>
      <c r="DG257" s="324"/>
      <c r="DI257" s="324"/>
      <c r="DK257" s="324"/>
      <c r="DM257" s="324"/>
      <c r="DO257" s="324"/>
      <c r="DQ257" s="324"/>
      <c r="DS257" s="324"/>
      <c r="DT257" s="324"/>
      <c r="DU257" s="324"/>
      <c r="DW257" s="324"/>
      <c r="DY257" s="324"/>
      <c r="EA257" s="324"/>
      <c r="EC257" s="324"/>
      <c r="EE257" s="324"/>
      <c r="EG257" s="324"/>
      <c r="EI257" s="324"/>
      <c r="EK257" s="324"/>
      <c r="EL257" s="324"/>
      <c r="EN257" s="324"/>
      <c r="EP257" s="324"/>
      <c r="ER257" s="324"/>
      <c r="ET257" s="324"/>
      <c r="EV257" s="324"/>
      <c r="EW257" s="381"/>
      <c r="EX257" s="324"/>
      <c r="EY257" s="324"/>
      <c r="EZ257" s="368"/>
    </row>
    <row r="258" spans="6:156">
      <c r="F258" s="324"/>
      <c r="N258" s="324"/>
      <c r="Q258" s="324"/>
      <c r="S258" s="324"/>
      <c r="U258" s="324"/>
      <c r="W258" s="324"/>
      <c r="Y258" s="324"/>
      <c r="AA258" s="324"/>
      <c r="AC258" s="324"/>
      <c r="AE258" s="324"/>
      <c r="AG258" s="324"/>
      <c r="AI258" s="324"/>
      <c r="AK258" s="324"/>
      <c r="AM258" s="324"/>
      <c r="AO258" s="324"/>
      <c r="AQ258" s="324"/>
      <c r="AS258" s="324"/>
      <c r="AT258" s="324"/>
      <c r="AU258" s="324"/>
      <c r="AW258" s="324"/>
      <c r="AY258" s="324"/>
      <c r="BA258" s="324"/>
      <c r="BC258" s="324"/>
      <c r="BE258" s="324"/>
      <c r="BG258" s="324"/>
      <c r="BI258" s="324"/>
      <c r="BK258" s="324"/>
      <c r="BM258" s="324"/>
      <c r="BO258" s="324"/>
      <c r="BQ258" s="324"/>
      <c r="BS258" s="324"/>
      <c r="BU258" s="324"/>
      <c r="BV258" s="324"/>
      <c r="BW258" s="324"/>
      <c r="BY258" s="324"/>
      <c r="CA258" s="324"/>
      <c r="CC258" s="324"/>
      <c r="CE258" s="324"/>
      <c r="CG258" s="324"/>
      <c r="CI258" s="324"/>
      <c r="CJ258" s="324"/>
      <c r="CK258" s="324"/>
      <c r="CM258" s="324"/>
      <c r="CO258" s="324"/>
      <c r="CQ258" s="324"/>
      <c r="CS258" s="324"/>
      <c r="CU258" s="324"/>
      <c r="CW258" s="324"/>
      <c r="CY258" s="324"/>
      <c r="DA258" s="324"/>
      <c r="DC258" s="324"/>
      <c r="DE258" s="324"/>
      <c r="DG258" s="324"/>
      <c r="DI258" s="324"/>
      <c r="DK258" s="324"/>
      <c r="DM258" s="324"/>
      <c r="DO258" s="324"/>
      <c r="DQ258" s="324"/>
      <c r="DS258" s="324"/>
      <c r="DT258" s="324"/>
      <c r="DU258" s="324"/>
      <c r="DW258" s="324"/>
      <c r="DY258" s="324"/>
      <c r="EA258" s="324"/>
      <c r="EC258" s="324"/>
      <c r="EE258" s="324"/>
      <c r="EG258" s="324"/>
      <c r="EI258" s="324"/>
      <c r="EK258" s="324"/>
      <c r="EL258" s="324"/>
      <c r="EN258" s="324"/>
      <c r="EP258" s="324"/>
      <c r="ER258" s="324"/>
      <c r="ET258" s="324"/>
      <c r="EV258" s="324"/>
      <c r="EW258" s="381"/>
      <c r="EX258" s="324"/>
      <c r="EY258" s="324"/>
      <c r="EZ258" s="368"/>
    </row>
    <row r="259" spans="6:156">
      <c r="F259" s="324"/>
      <c r="N259" s="324"/>
      <c r="Q259" s="324"/>
      <c r="S259" s="324"/>
      <c r="U259" s="324"/>
      <c r="W259" s="324"/>
      <c r="Y259" s="324"/>
      <c r="AA259" s="324"/>
      <c r="AC259" s="324"/>
      <c r="AE259" s="324"/>
      <c r="AG259" s="324"/>
      <c r="AI259" s="324"/>
      <c r="AK259" s="324"/>
      <c r="AM259" s="324"/>
      <c r="AO259" s="324"/>
      <c r="AQ259" s="324"/>
      <c r="AS259" s="324"/>
      <c r="AT259" s="324"/>
      <c r="AU259" s="324"/>
      <c r="AW259" s="324"/>
      <c r="AY259" s="324"/>
      <c r="BA259" s="324"/>
      <c r="BC259" s="324"/>
      <c r="BE259" s="324"/>
      <c r="BG259" s="324"/>
      <c r="BI259" s="324"/>
      <c r="BK259" s="324"/>
      <c r="BM259" s="324"/>
      <c r="BO259" s="324"/>
      <c r="BQ259" s="324"/>
      <c r="BS259" s="324"/>
      <c r="BU259" s="324"/>
      <c r="BV259" s="324"/>
      <c r="BW259" s="324"/>
      <c r="BY259" s="324"/>
      <c r="CA259" s="324"/>
      <c r="CC259" s="324"/>
      <c r="CE259" s="324"/>
      <c r="CG259" s="324"/>
      <c r="CI259" s="324"/>
      <c r="CJ259" s="324"/>
      <c r="CK259" s="324"/>
      <c r="CM259" s="324"/>
      <c r="CO259" s="324"/>
      <c r="CQ259" s="324"/>
      <c r="CS259" s="324"/>
      <c r="CU259" s="324"/>
      <c r="CW259" s="324"/>
      <c r="CY259" s="324"/>
      <c r="DA259" s="324"/>
      <c r="DC259" s="324"/>
      <c r="DE259" s="324"/>
      <c r="DG259" s="324"/>
      <c r="DI259" s="324"/>
      <c r="DK259" s="324"/>
      <c r="DM259" s="324"/>
      <c r="DO259" s="324"/>
      <c r="DQ259" s="324"/>
      <c r="DS259" s="324"/>
      <c r="DT259" s="324"/>
      <c r="DU259" s="324"/>
      <c r="DW259" s="324"/>
      <c r="DY259" s="324"/>
      <c r="EA259" s="324"/>
      <c r="EC259" s="324"/>
      <c r="EE259" s="324"/>
      <c r="EG259" s="324"/>
      <c r="EI259" s="324"/>
      <c r="EK259" s="324"/>
      <c r="EL259" s="324"/>
      <c r="EN259" s="324"/>
      <c r="EP259" s="324"/>
      <c r="ER259" s="324"/>
      <c r="ET259" s="324"/>
      <c r="EV259" s="324"/>
      <c r="EW259" s="381"/>
      <c r="EX259" s="324"/>
      <c r="EY259" s="324"/>
      <c r="EZ259" s="368"/>
    </row>
    <row r="260" spans="6:156">
      <c r="F260" s="324"/>
      <c r="N260" s="324"/>
      <c r="Q260" s="324"/>
      <c r="S260" s="324"/>
      <c r="U260" s="324"/>
      <c r="W260" s="324"/>
      <c r="Y260" s="324"/>
      <c r="AA260" s="324"/>
      <c r="AC260" s="324"/>
      <c r="AE260" s="324"/>
      <c r="AG260" s="324"/>
      <c r="AI260" s="324"/>
      <c r="AK260" s="324"/>
      <c r="AM260" s="324"/>
      <c r="AO260" s="324"/>
      <c r="AQ260" s="324"/>
      <c r="AS260" s="324"/>
      <c r="AT260" s="324"/>
      <c r="AU260" s="324"/>
      <c r="AW260" s="324"/>
      <c r="AY260" s="324"/>
      <c r="BA260" s="324"/>
      <c r="BC260" s="324"/>
      <c r="BE260" s="324"/>
      <c r="BG260" s="324"/>
      <c r="BI260" s="324"/>
      <c r="BK260" s="324"/>
      <c r="BM260" s="324"/>
      <c r="BO260" s="324"/>
      <c r="BQ260" s="324"/>
      <c r="BS260" s="324"/>
      <c r="BU260" s="324"/>
      <c r="BV260" s="324"/>
      <c r="BW260" s="324"/>
      <c r="BY260" s="324"/>
      <c r="CA260" s="324"/>
      <c r="CC260" s="324"/>
      <c r="CE260" s="324"/>
      <c r="CG260" s="324"/>
      <c r="CI260" s="324"/>
      <c r="CJ260" s="324"/>
      <c r="CK260" s="324"/>
      <c r="CM260" s="324"/>
      <c r="CO260" s="324"/>
      <c r="CQ260" s="324"/>
      <c r="CS260" s="324"/>
      <c r="CU260" s="324"/>
      <c r="CW260" s="324"/>
      <c r="CY260" s="324"/>
      <c r="DA260" s="324"/>
      <c r="DC260" s="324"/>
      <c r="DE260" s="324"/>
      <c r="DG260" s="324"/>
      <c r="DI260" s="324"/>
      <c r="DK260" s="324"/>
      <c r="DM260" s="324"/>
      <c r="DO260" s="324"/>
      <c r="DQ260" s="324"/>
      <c r="DS260" s="324"/>
      <c r="DT260" s="324"/>
      <c r="DU260" s="324"/>
      <c r="DW260" s="324"/>
      <c r="DY260" s="324"/>
      <c r="EA260" s="324"/>
      <c r="EC260" s="324"/>
      <c r="EE260" s="324"/>
      <c r="EG260" s="324"/>
      <c r="EI260" s="324"/>
      <c r="EK260" s="324"/>
      <c r="EL260" s="324"/>
      <c r="EN260" s="324"/>
      <c r="EP260" s="324"/>
      <c r="ER260" s="324"/>
      <c r="ET260" s="324"/>
      <c r="EV260" s="324"/>
      <c r="EW260" s="381"/>
      <c r="EX260" s="324"/>
      <c r="EY260" s="324"/>
      <c r="EZ260" s="368"/>
    </row>
    <row r="261" spans="6:156">
      <c r="F261" s="324"/>
      <c r="N261" s="324"/>
      <c r="Q261" s="324"/>
      <c r="S261" s="324"/>
      <c r="U261" s="324"/>
      <c r="W261" s="324"/>
      <c r="Y261" s="324"/>
      <c r="AA261" s="324"/>
      <c r="AC261" s="324"/>
      <c r="AE261" s="324"/>
      <c r="AG261" s="324"/>
      <c r="AI261" s="324"/>
      <c r="AK261" s="324"/>
      <c r="AM261" s="324"/>
      <c r="AO261" s="324"/>
      <c r="AQ261" s="324"/>
      <c r="AS261" s="324"/>
      <c r="AT261" s="324"/>
      <c r="AU261" s="324"/>
      <c r="AW261" s="324"/>
      <c r="AY261" s="324"/>
      <c r="BA261" s="324"/>
      <c r="BC261" s="324"/>
      <c r="BE261" s="324"/>
      <c r="BG261" s="324"/>
      <c r="BI261" s="324"/>
      <c r="BK261" s="324"/>
      <c r="BM261" s="324"/>
      <c r="BO261" s="324"/>
      <c r="BQ261" s="324"/>
      <c r="BS261" s="324"/>
      <c r="BU261" s="324"/>
      <c r="BV261" s="324"/>
      <c r="BW261" s="324"/>
      <c r="BY261" s="324"/>
      <c r="CA261" s="324"/>
      <c r="CC261" s="324"/>
      <c r="CE261" s="324"/>
      <c r="CG261" s="324"/>
      <c r="CI261" s="324"/>
      <c r="CJ261" s="324"/>
      <c r="CK261" s="324"/>
      <c r="CM261" s="324"/>
      <c r="CO261" s="324"/>
      <c r="CQ261" s="324"/>
      <c r="CS261" s="324"/>
      <c r="CU261" s="324"/>
      <c r="CW261" s="324"/>
      <c r="CY261" s="324"/>
      <c r="DA261" s="324"/>
      <c r="DC261" s="324"/>
      <c r="DE261" s="324"/>
      <c r="DG261" s="324"/>
      <c r="DI261" s="324"/>
      <c r="DK261" s="324"/>
      <c r="DM261" s="324"/>
      <c r="DO261" s="324"/>
      <c r="DQ261" s="324"/>
      <c r="DS261" s="324"/>
      <c r="DT261" s="324"/>
      <c r="DU261" s="324"/>
      <c r="DW261" s="324"/>
      <c r="DY261" s="324"/>
      <c r="EA261" s="324"/>
      <c r="EC261" s="324"/>
      <c r="EE261" s="324"/>
      <c r="EG261" s="324"/>
      <c r="EI261" s="324"/>
      <c r="EK261" s="324"/>
      <c r="EL261" s="324"/>
      <c r="EN261" s="324"/>
      <c r="EP261" s="324"/>
      <c r="ER261" s="324"/>
      <c r="ET261" s="324"/>
      <c r="EV261" s="324"/>
      <c r="EW261" s="381"/>
      <c r="EX261" s="324"/>
      <c r="EY261" s="324"/>
      <c r="EZ261" s="368"/>
    </row>
    <row r="262" spans="6:156">
      <c r="F262" s="324"/>
      <c r="N262" s="324"/>
      <c r="Q262" s="324"/>
      <c r="S262" s="324"/>
      <c r="U262" s="324"/>
      <c r="W262" s="324"/>
      <c r="Y262" s="324"/>
      <c r="AA262" s="324"/>
      <c r="AC262" s="324"/>
      <c r="AE262" s="324"/>
      <c r="AG262" s="324"/>
      <c r="AI262" s="324"/>
      <c r="AK262" s="324"/>
      <c r="AM262" s="324"/>
      <c r="AO262" s="324"/>
      <c r="AQ262" s="324"/>
      <c r="AS262" s="324"/>
      <c r="AT262" s="324"/>
      <c r="AU262" s="324"/>
      <c r="AW262" s="324"/>
      <c r="AY262" s="324"/>
      <c r="BA262" s="324"/>
      <c r="BC262" s="324"/>
      <c r="BE262" s="324"/>
      <c r="BG262" s="324"/>
      <c r="BI262" s="324"/>
      <c r="BK262" s="324"/>
      <c r="BM262" s="324"/>
      <c r="BO262" s="324"/>
      <c r="BQ262" s="324"/>
      <c r="BS262" s="324"/>
      <c r="BU262" s="324"/>
      <c r="BV262" s="324"/>
      <c r="BW262" s="324"/>
      <c r="BY262" s="324"/>
      <c r="CA262" s="324"/>
      <c r="CC262" s="324"/>
      <c r="CE262" s="324"/>
      <c r="CG262" s="324"/>
      <c r="CI262" s="324"/>
      <c r="CJ262" s="324"/>
      <c r="CK262" s="324"/>
      <c r="CM262" s="324"/>
      <c r="CO262" s="324"/>
      <c r="CQ262" s="324"/>
      <c r="CS262" s="324"/>
      <c r="CU262" s="324"/>
      <c r="CW262" s="324"/>
      <c r="CY262" s="324"/>
      <c r="DA262" s="324"/>
      <c r="DC262" s="324"/>
      <c r="DE262" s="324"/>
      <c r="DG262" s="324"/>
      <c r="DI262" s="324"/>
      <c r="DK262" s="324"/>
      <c r="DM262" s="324"/>
      <c r="DO262" s="324"/>
      <c r="DQ262" s="324"/>
      <c r="DS262" s="324"/>
      <c r="DT262" s="324"/>
      <c r="DU262" s="324"/>
      <c r="DW262" s="324"/>
      <c r="DY262" s="324"/>
      <c r="EA262" s="324"/>
      <c r="EC262" s="324"/>
      <c r="EE262" s="324"/>
      <c r="EG262" s="324"/>
      <c r="EI262" s="324"/>
      <c r="EK262" s="324"/>
      <c r="EL262" s="324"/>
      <c r="EN262" s="324"/>
      <c r="EP262" s="324"/>
      <c r="ER262" s="324"/>
      <c r="ET262" s="324"/>
      <c r="EV262" s="324"/>
      <c r="EW262" s="381"/>
      <c r="EX262" s="324"/>
      <c r="EY262" s="324"/>
      <c r="EZ262" s="368"/>
    </row>
    <row r="263" spans="6:156">
      <c r="F263" s="324"/>
      <c r="N263" s="324"/>
      <c r="Q263" s="324"/>
      <c r="S263" s="324"/>
      <c r="U263" s="324"/>
      <c r="W263" s="324"/>
      <c r="Y263" s="324"/>
      <c r="AA263" s="324"/>
      <c r="AC263" s="324"/>
      <c r="AE263" s="324"/>
      <c r="AG263" s="324"/>
      <c r="AI263" s="324"/>
      <c r="AK263" s="324"/>
      <c r="AM263" s="324"/>
      <c r="AO263" s="324"/>
      <c r="AQ263" s="324"/>
      <c r="AS263" s="324"/>
      <c r="AT263" s="324"/>
      <c r="AU263" s="324"/>
      <c r="AW263" s="324"/>
      <c r="AY263" s="324"/>
      <c r="BA263" s="324"/>
      <c r="BC263" s="324"/>
      <c r="BE263" s="324"/>
      <c r="BG263" s="324"/>
      <c r="BI263" s="324"/>
      <c r="BK263" s="324"/>
      <c r="BM263" s="324"/>
      <c r="BO263" s="324"/>
      <c r="BQ263" s="324"/>
      <c r="BS263" s="324"/>
      <c r="BU263" s="324"/>
      <c r="BV263" s="324"/>
      <c r="BW263" s="324"/>
      <c r="BY263" s="324"/>
      <c r="CA263" s="324"/>
      <c r="CC263" s="324"/>
      <c r="CE263" s="324"/>
      <c r="CG263" s="324"/>
      <c r="CI263" s="324"/>
      <c r="CJ263" s="324"/>
      <c r="CK263" s="324"/>
      <c r="CM263" s="324"/>
      <c r="CO263" s="324"/>
      <c r="CQ263" s="324"/>
      <c r="CS263" s="324"/>
      <c r="CU263" s="324"/>
      <c r="CW263" s="324"/>
      <c r="CY263" s="324"/>
      <c r="DA263" s="324"/>
      <c r="DC263" s="324"/>
      <c r="DE263" s="324"/>
      <c r="DG263" s="324"/>
      <c r="DI263" s="324"/>
      <c r="DK263" s="324"/>
      <c r="DM263" s="324"/>
      <c r="DO263" s="324"/>
      <c r="DQ263" s="324"/>
      <c r="DS263" s="324"/>
      <c r="DT263" s="324"/>
      <c r="DU263" s="324"/>
      <c r="DW263" s="324"/>
      <c r="DY263" s="324"/>
      <c r="EA263" s="324"/>
      <c r="EC263" s="324"/>
      <c r="EE263" s="324"/>
      <c r="EG263" s="324"/>
      <c r="EI263" s="324"/>
      <c r="EK263" s="324"/>
      <c r="EL263" s="324"/>
      <c r="EN263" s="324"/>
      <c r="EP263" s="324"/>
      <c r="ER263" s="324"/>
      <c r="ET263" s="324"/>
      <c r="EV263" s="324"/>
      <c r="EW263" s="381"/>
      <c r="EX263" s="324"/>
      <c r="EY263" s="324"/>
      <c r="EZ263" s="368"/>
    </row>
    <row r="264" spans="6:156">
      <c r="F264" s="324"/>
      <c r="N264" s="324"/>
      <c r="Q264" s="324"/>
      <c r="S264" s="324"/>
      <c r="U264" s="324"/>
      <c r="W264" s="324"/>
      <c r="Y264" s="324"/>
      <c r="AA264" s="324"/>
      <c r="AC264" s="324"/>
      <c r="AE264" s="324"/>
      <c r="AG264" s="324"/>
      <c r="AI264" s="324"/>
      <c r="AK264" s="324"/>
      <c r="AM264" s="324"/>
      <c r="AO264" s="324"/>
      <c r="AQ264" s="324"/>
      <c r="AS264" s="324"/>
      <c r="AT264" s="324"/>
      <c r="AU264" s="324"/>
      <c r="AW264" s="324"/>
      <c r="AY264" s="324"/>
      <c r="BA264" s="324"/>
      <c r="BC264" s="324"/>
      <c r="BE264" s="324"/>
      <c r="BG264" s="324"/>
      <c r="BI264" s="324"/>
      <c r="BK264" s="324"/>
      <c r="BM264" s="324"/>
      <c r="BO264" s="324"/>
      <c r="BQ264" s="324"/>
      <c r="BS264" s="324"/>
      <c r="BU264" s="324"/>
      <c r="BV264" s="324"/>
      <c r="BW264" s="324"/>
      <c r="BY264" s="324"/>
      <c r="CA264" s="324"/>
      <c r="CC264" s="324"/>
      <c r="CE264" s="324"/>
      <c r="CG264" s="324"/>
      <c r="CI264" s="324"/>
      <c r="CJ264" s="324"/>
      <c r="CK264" s="324"/>
      <c r="CM264" s="324"/>
      <c r="CO264" s="324"/>
      <c r="CQ264" s="324"/>
      <c r="CS264" s="324"/>
      <c r="CU264" s="324"/>
      <c r="CW264" s="324"/>
      <c r="CY264" s="324"/>
      <c r="DA264" s="324"/>
      <c r="DC264" s="324"/>
      <c r="DE264" s="324"/>
      <c r="DG264" s="324"/>
      <c r="DI264" s="324"/>
      <c r="DK264" s="324"/>
      <c r="DM264" s="324"/>
      <c r="DO264" s="324"/>
      <c r="DQ264" s="324"/>
      <c r="DS264" s="324"/>
      <c r="DT264" s="324"/>
      <c r="DU264" s="324"/>
      <c r="DW264" s="324"/>
      <c r="DY264" s="324"/>
      <c r="EA264" s="324"/>
      <c r="EC264" s="324"/>
      <c r="EE264" s="324"/>
      <c r="EG264" s="324"/>
      <c r="EI264" s="324"/>
      <c r="EK264" s="324"/>
      <c r="EL264" s="324"/>
      <c r="EN264" s="324"/>
      <c r="EP264" s="324"/>
      <c r="ER264" s="324"/>
      <c r="ET264" s="324"/>
      <c r="EV264" s="324"/>
      <c r="EW264" s="381"/>
      <c r="EX264" s="324"/>
      <c r="EY264" s="324"/>
      <c r="EZ264" s="368"/>
    </row>
    <row r="265" spans="6:156">
      <c r="F265" s="324"/>
      <c r="N265" s="324"/>
      <c r="Q265" s="324"/>
      <c r="S265" s="324"/>
      <c r="U265" s="324"/>
      <c r="W265" s="324"/>
      <c r="Y265" s="324"/>
      <c r="AA265" s="324"/>
      <c r="AC265" s="324"/>
      <c r="AE265" s="324"/>
      <c r="AG265" s="324"/>
      <c r="AI265" s="324"/>
      <c r="AK265" s="324"/>
      <c r="AM265" s="324"/>
      <c r="AO265" s="324"/>
      <c r="AQ265" s="324"/>
      <c r="AS265" s="324"/>
      <c r="AT265" s="324"/>
      <c r="AU265" s="324"/>
      <c r="AW265" s="324"/>
      <c r="AY265" s="324"/>
      <c r="BA265" s="324"/>
      <c r="BC265" s="324"/>
      <c r="BE265" s="324"/>
      <c r="BG265" s="324"/>
      <c r="BI265" s="324"/>
      <c r="BK265" s="324"/>
      <c r="BM265" s="324"/>
      <c r="BO265" s="324"/>
      <c r="BQ265" s="324"/>
      <c r="BS265" s="324"/>
      <c r="BU265" s="324"/>
      <c r="BV265" s="324"/>
      <c r="BW265" s="324"/>
      <c r="BY265" s="324"/>
      <c r="CA265" s="324"/>
      <c r="CC265" s="324"/>
      <c r="CE265" s="324"/>
      <c r="CG265" s="324"/>
      <c r="CI265" s="324"/>
      <c r="CJ265" s="324"/>
      <c r="CK265" s="324"/>
      <c r="CM265" s="324"/>
      <c r="CO265" s="324"/>
      <c r="CQ265" s="324"/>
      <c r="CS265" s="324"/>
      <c r="CU265" s="324"/>
      <c r="CW265" s="324"/>
      <c r="CY265" s="324"/>
      <c r="DA265" s="324"/>
      <c r="DC265" s="324"/>
      <c r="DE265" s="324"/>
      <c r="DG265" s="324"/>
      <c r="DI265" s="324"/>
      <c r="DK265" s="324"/>
      <c r="DM265" s="324"/>
      <c r="DO265" s="324"/>
      <c r="DQ265" s="324"/>
      <c r="DS265" s="324"/>
      <c r="DT265" s="324"/>
      <c r="DU265" s="324"/>
      <c r="DW265" s="324"/>
      <c r="DY265" s="324"/>
      <c r="EA265" s="324"/>
      <c r="EC265" s="324"/>
      <c r="EE265" s="324"/>
      <c r="EG265" s="324"/>
      <c r="EI265" s="324"/>
      <c r="EK265" s="324"/>
      <c r="EL265" s="324"/>
      <c r="EN265" s="324"/>
      <c r="EP265" s="324"/>
      <c r="ER265" s="324"/>
      <c r="ET265" s="324"/>
      <c r="EV265" s="324"/>
      <c r="EW265" s="381"/>
      <c r="EX265" s="324"/>
      <c r="EY265" s="324"/>
      <c r="EZ265" s="368"/>
    </row>
    <row r="266" spans="6:156">
      <c r="F266" s="324"/>
      <c r="N266" s="324"/>
      <c r="Q266" s="324"/>
      <c r="S266" s="324"/>
      <c r="U266" s="324"/>
      <c r="W266" s="324"/>
      <c r="Y266" s="324"/>
      <c r="AA266" s="324"/>
      <c r="AC266" s="324"/>
      <c r="AE266" s="324"/>
      <c r="AG266" s="324"/>
      <c r="AI266" s="324"/>
      <c r="AK266" s="324"/>
      <c r="AM266" s="324"/>
      <c r="AO266" s="324"/>
      <c r="AQ266" s="324"/>
      <c r="AS266" s="324"/>
      <c r="AT266" s="324"/>
      <c r="AU266" s="324"/>
      <c r="AW266" s="324"/>
      <c r="AY266" s="324"/>
      <c r="BA266" s="324"/>
      <c r="BC266" s="324"/>
      <c r="BE266" s="324"/>
      <c r="BG266" s="324"/>
      <c r="BI266" s="324"/>
      <c r="BK266" s="324"/>
      <c r="BM266" s="324"/>
      <c r="BO266" s="324"/>
      <c r="BQ266" s="324"/>
      <c r="BS266" s="324"/>
      <c r="BU266" s="324"/>
      <c r="BV266" s="324"/>
      <c r="BW266" s="324"/>
      <c r="BY266" s="324"/>
      <c r="CA266" s="324"/>
      <c r="CC266" s="324"/>
      <c r="CE266" s="324"/>
      <c r="CG266" s="324"/>
      <c r="CI266" s="324"/>
      <c r="CJ266" s="324"/>
      <c r="CK266" s="324"/>
      <c r="CM266" s="324"/>
      <c r="CO266" s="324"/>
      <c r="CQ266" s="324"/>
      <c r="CS266" s="324"/>
      <c r="CU266" s="324"/>
      <c r="CW266" s="324"/>
      <c r="CY266" s="324"/>
      <c r="DA266" s="324"/>
      <c r="DC266" s="324"/>
      <c r="DE266" s="324"/>
      <c r="DG266" s="324"/>
      <c r="DI266" s="324"/>
      <c r="DK266" s="324"/>
      <c r="DM266" s="324"/>
      <c r="DO266" s="324"/>
      <c r="DQ266" s="324"/>
      <c r="DS266" s="324"/>
      <c r="DT266" s="324"/>
      <c r="DU266" s="324"/>
      <c r="DW266" s="324"/>
      <c r="DY266" s="324"/>
      <c r="EA266" s="324"/>
      <c r="EC266" s="324"/>
      <c r="EE266" s="324"/>
      <c r="EG266" s="324"/>
      <c r="EI266" s="324"/>
      <c r="EK266" s="324"/>
      <c r="EL266" s="324"/>
      <c r="EN266" s="324"/>
      <c r="EP266" s="324"/>
      <c r="ER266" s="324"/>
      <c r="ET266" s="324"/>
      <c r="EV266" s="324"/>
      <c r="EW266" s="381"/>
      <c r="EX266" s="324"/>
      <c r="EY266" s="324"/>
      <c r="EZ266" s="368"/>
    </row>
    <row r="267" spans="6:156">
      <c r="F267" s="324"/>
      <c r="N267" s="324"/>
      <c r="Q267" s="324"/>
      <c r="S267" s="324"/>
      <c r="U267" s="324"/>
      <c r="W267" s="324"/>
      <c r="Y267" s="324"/>
      <c r="AA267" s="324"/>
      <c r="AC267" s="324"/>
      <c r="AE267" s="324"/>
      <c r="AG267" s="324"/>
      <c r="AI267" s="324"/>
      <c r="AK267" s="324"/>
      <c r="AM267" s="324"/>
      <c r="AO267" s="324"/>
      <c r="AQ267" s="324"/>
      <c r="AS267" s="324"/>
      <c r="AT267" s="324"/>
      <c r="AU267" s="324"/>
      <c r="AW267" s="324"/>
      <c r="AY267" s="324"/>
      <c r="BA267" s="324"/>
      <c r="BC267" s="324"/>
      <c r="BE267" s="324"/>
      <c r="BG267" s="324"/>
      <c r="BI267" s="324"/>
      <c r="BK267" s="324"/>
      <c r="BM267" s="324"/>
      <c r="BO267" s="324"/>
      <c r="BQ267" s="324"/>
      <c r="BS267" s="324"/>
      <c r="BU267" s="324"/>
      <c r="BV267" s="324"/>
      <c r="BW267" s="324"/>
      <c r="BY267" s="324"/>
      <c r="CA267" s="324"/>
      <c r="CC267" s="324"/>
      <c r="CE267" s="324"/>
      <c r="CG267" s="324"/>
      <c r="CI267" s="324"/>
      <c r="CJ267" s="324"/>
      <c r="CK267" s="324"/>
      <c r="CM267" s="324"/>
      <c r="CO267" s="324"/>
      <c r="CQ267" s="324"/>
      <c r="CS267" s="324"/>
      <c r="CU267" s="324"/>
      <c r="CW267" s="324"/>
      <c r="CY267" s="324"/>
      <c r="DA267" s="324"/>
      <c r="DC267" s="324"/>
      <c r="DE267" s="324"/>
      <c r="DG267" s="324"/>
      <c r="DI267" s="324"/>
      <c r="DK267" s="324"/>
      <c r="DM267" s="324"/>
      <c r="DO267" s="324"/>
      <c r="DQ267" s="324"/>
      <c r="DS267" s="324"/>
      <c r="DT267" s="324"/>
      <c r="DU267" s="324"/>
      <c r="DW267" s="324"/>
      <c r="DY267" s="324"/>
      <c r="EA267" s="324"/>
      <c r="EC267" s="324"/>
      <c r="EE267" s="324"/>
      <c r="EG267" s="324"/>
      <c r="EI267" s="324"/>
      <c r="EK267" s="324"/>
      <c r="EL267" s="324"/>
      <c r="EN267" s="324"/>
      <c r="EP267" s="324"/>
      <c r="ER267" s="324"/>
      <c r="ET267" s="324"/>
      <c r="EV267" s="324"/>
      <c r="EW267" s="381"/>
      <c r="EX267" s="324"/>
      <c r="EY267" s="324"/>
      <c r="EZ267" s="368"/>
    </row>
    <row r="268" spans="6:156">
      <c r="F268" s="324"/>
      <c r="N268" s="324"/>
      <c r="Q268" s="324"/>
      <c r="S268" s="324"/>
      <c r="U268" s="324"/>
      <c r="W268" s="324"/>
      <c r="Y268" s="324"/>
      <c r="AA268" s="324"/>
      <c r="AC268" s="324"/>
      <c r="AE268" s="324"/>
      <c r="AG268" s="324"/>
      <c r="AI268" s="324"/>
      <c r="AK268" s="324"/>
      <c r="AM268" s="324"/>
      <c r="AO268" s="324"/>
      <c r="AQ268" s="324"/>
      <c r="AS268" s="324"/>
      <c r="AT268" s="324"/>
      <c r="AU268" s="324"/>
      <c r="AW268" s="324"/>
      <c r="AY268" s="324"/>
      <c r="BA268" s="324"/>
      <c r="BC268" s="324"/>
      <c r="BE268" s="324"/>
      <c r="BG268" s="324"/>
      <c r="BI268" s="324"/>
      <c r="BK268" s="324"/>
      <c r="BM268" s="324"/>
      <c r="BO268" s="324"/>
      <c r="BQ268" s="324"/>
      <c r="BS268" s="324"/>
      <c r="BU268" s="324"/>
      <c r="BV268" s="324"/>
      <c r="BW268" s="324"/>
      <c r="BY268" s="324"/>
      <c r="CA268" s="324"/>
      <c r="CC268" s="324"/>
      <c r="CE268" s="324"/>
      <c r="CG268" s="324"/>
      <c r="CI268" s="324"/>
      <c r="CJ268" s="324"/>
      <c r="CK268" s="324"/>
      <c r="CM268" s="324"/>
      <c r="CO268" s="324"/>
      <c r="CQ268" s="324"/>
      <c r="CS268" s="324"/>
      <c r="CU268" s="324"/>
      <c r="CW268" s="324"/>
      <c r="CY268" s="324"/>
      <c r="DA268" s="324"/>
      <c r="DC268" s="324"/>
      <c r="DE268" s="324"/>
      <c r="DG268" s="324"/>
      <c r="DI268" s="324"/>
      <c r="DK268" s="324"/>
      <c r="DM268" s="324"/>
      <c r="DO268" s="324"/>
      <c r="DQ268" s="324"/>
      <c r="DS268" s="324"/>
      <c r="DT268" s="324"/>
      <c r="DU268" s="324"/>
      <c r="DW268" s="324"/>
      <c r="DY268" s="324"/>
      <c r="EA268" s="324"/>
      <c r="EC268" s="324"/>
      <c r="EE268" s="324"/>
      <c r="EG268" s="324"/>
      <c r="EI268" s="324"/>
      <c r="EK268" s="324"/>
      <c r="EL268" s="324"/>
      <c r="EN268" s="324"/>
      <c r="EP268" s="324"/>
      <c r="ER268" s="324"/>
      <c r="ET268" s="324"/>
      <c r="EV268" s="324"/>
      <c r="EW268" s="381"/>
      <c r="EX268" s="324"/>
      <c r="EY268" s="324"/>
      <c r="EZ268" s="368"/>
    </row>
    <row r="269" spans="6:156">
      <c r="F269" s="324"/>
      <c r="N269" s="324"/>
      <c r="Q269" s="324"/>
      <c r="S269" s="324"/>
      <c r="U269" s="324"/>
      <c r="W269" s="324"/>
      <c r="Y269" s="324"/>
      <c r="AA269" s="324"/>
      <c r="AC269" s="324"/>
      <c r="AE269" s="324"/>
      <c r="AG269" s="324"/>
      <c r="AI269" s="324"/>
      <c r="AK269" s="324"/>
      <c r="AM269" s="324"/>
      <c r="AO269" s="324"/>
      <c r="AQ269" s="324"/>
      <c r="AS269" s="324"/>
      <c r="AT269" s="324"/>
      <c r="AU269" s="324"/>
      <c r="AW269" s="324"/>
      <c r="AY269" s="324"/>
      <c r="BA269" s="324"/>
      <c r="BC269" s="324"/>
      <c r="BE269" s="324"/>
      <c r="BG269" s="324"/>
      <c r="BI269" s="324"/>
      <c r="BK269" s="324"/>
      <c r="BM269" s="324"/>
      <c r="BO269" s="324"/>
      <c r="BQ269" s="324"/>
      <c r="BS269" s="324"/>
      <c r="BU269" s="324"/>
      <c r="BV269" s="324"/>
      <c r="BW269" s="324"/>
      <c r="BY269" s="324"/>
      <c r="CA269" s="324"/>
      <c r="CC269" s="324"/>
      <c r="CE269" s="324"/>
      <c r="CG269" s="324"/>
      <c r="CI269" s="324"/>
      <c r="CJ269" s="324"/>
      <c r="CK269" s="324"/>
      <c r="CM269" s="324"/>
      <c r="CO269" s="324"/>
      <c r="CQ269" s="324"/>
      <c r="CS269" s="324"/>
      <c r="CU269" s="324"/>
      <c r="CW269" s="324"/>
      <c r="CY269" s="324"/>
      <c r="DA269" s="324"/>
      <c r="DC269" s="324"/>
      <c r="DE269" s="324"/>
      <c r="DG269" s="324"/>
      <c r="DI269" s="324"/>
      <c r="DK269" s="324"/>
      <c r="DM269" s="324"/>
      <c r="DO269" s="324"/>
      <c r="DQ269" s="324"/>
      <c r="DS269" s="324"/>
      <c r="DT269" s="324"/>
      <c r="DU269" s="324"/>
      <c r="DW269" s="324"/>
      <c r="DY269" s="324"/>
      <c r="EA269" s="324"/>
      <c r="EC269" s="324"/>
      <c r="EE269" s="324"/>
      <c r="EG269" s="324"/>
      <c r="EI269" s="324"/>
      <c r="EK269" s="324"/>
      <c r="EL269" s="324"/>
      <c r="EN269" s="324"/>
      <c r="EP269" s="324"/>
      <c r="ER269" s="324"/>
      <c r="ET269" s="324"/>
      <c r="EV269" s="324"/>
      <c r="EW269" s="381"/>
      <c r="EX269" s="324"/>
      <c r="EY269" s="324"/>
      <c r="EZ269" s="368"/>
    </row>
    <row r="270" spans="6:156">
      <c r="F270" s="324"/>
      <c r="N270" s="324"/>
      <c r="Q270" s="324"/>
      <c r="S270" s="324"/>
      <c r="U270" s="324"/>
      <c r="W270" s="324"/>
      <c r="Y270" s="324"/>
      <c r="AA270" s="324"/>
      <c r="AC270" s="324"/>
      <c r="AE270" s="324"/>
      <c r="AG270" s="324"/>
      <c r="AI270" s="324"/>
      <c r="AK270" s="324"/>
      <c r="AM270" s="324"/>
      <c r="AO270" s="324"/>
      <c r="AQ270" s="324"/>
      <c r="AS270" s="324"/>
      <c r="AT270" s="324"/>
      <c r="AU270" s="324"/>
      <c r="AW270" s="324"/>
      <c r="AY270" s="324"/>
      <c r="BA270" s="324"/>
      <c r="BC270" s="324"/>
      <c r="BE270" s="324"/>
      <c r="BG270" s="324"/>
      <c r="BI270" s="324"/>
      <c r="BK270" s="324"/>
      <c r="BM270" s="324"/>
      <c r="BO270" s="324"/>
      <c r="BQ270" s="324"/>
      <c r="BS270" s="324"/>
      <c r="BU270" s="324"/>
      <c r="BV270" s="324"/>
      <c r="BW270" s="324"/>
      <c r="BY270" s="324"/>
      <c r="CA270" s="324"/>
      <c r="CC270" s="324"/>
      <c r="CE270" s="324"/>
      <c r="CG270" s="324"/>
      <c r="CI270" s="324"/>
      <c r="CJ270" s="324"/>
      <c r="CK270" s="324"/>
      <c r="CM270" s="324"/>
      <c r="CO270" s="324"/>
      <c r="CQ270" s="324"/>
      <c r="CS270" s="324"/>
      <c r="CU270" s="324"/>
      <c r="CW270" s="324"/>
      <c r="CY270" s="324"/>
      <c r="DA270" s="324"/>
      <c r="DC270" s="324"/>
      <c r="DE270" s="324"/>
      <c r="DG270" s="324"/>
      <c r="DI270" s="324"/>
      <c r="DK270" s="324"/>
      <c r="DM270" s="324"/>
      <c r="DO270" s="324"/>
      <c r="DQ270" s="324"/>
      <c r="DS270" s="324"/>
      <c r="DT270" s="324"/>
      <c r="DU270" s="324"/>
      <c r="DW270" s="324"/>
      <c r="DY270" s="324"/>
      <c r="EA270" s="324"/>
      <c r="EC270" s="324"/>
      <c r="EE270" s="324"/>
      <c r="EG270" s="324"/>
      <c r="EI270" s="324"/>
      <c r="EK270" s="324"/>
      <c r="EL270" s="324"/>
      <c r="EN270" s="324"/>
      <c r="EP270" s="324"/>
      <c r="ER270" s="324"/>
      <c r="ET270" s="324"/>
      <c r="EV270" s="324"/>
      <c r="EW270" s="381"/>
      <c r="EX270" s="324"/>
      <c r="EY270" s="324"/>
      <c r="EZ270" s="368"/>
    </row>
    <row r="271" spans="6:156">
      <c r="F271" s="324"/>
      <c r="N271" s="324"/>
      <c r="Q271" s="324"/>
      <c r="S271" s="324"/>
      <c r="U271" s="324"/>
      <c r="W271" s="324"/>
      <c r="Y271" s="324"/>
      <c r="AA271" s="324"/>
      <c r="AC271" s="324"/>
      <c r="AE271" s="324"/>
      <c r="AG271" s="324"/>
      <c r="AI271" s="324"/>
      <c r="AK271" s="324"/>
      <c r="AM271" s="324"/>
      <c r="AO271" s="324"/>
      <c r="AQ271" s="324"/>
      <c r="AS271" s="324"/>
      <c r="AT271" s="324"/>
      <c r="AU271" s="324"/>
      <c r="AW271" s="324"/>
      <c r="AY271" s="324"/>
      <c r="BA271" s="324"/>
      <c r="BC271" s="324"/>
      <c r="BE271" s="324"/>
      <c r="BG271" s="324"/>
      <c r="BI271" s="324"/>
      <c r="BK271" s="324"/>
      <c r="BM271" s="324"/>
      <c r="BO271" s="324"/>
      <c r="BQ271" s="324"/>
      <c r="BS271" s="324"/>
      <c r="BU271" s="324"/>
      <c r="BV271" s="324"/>
      <c r="BW271" s="324"/>
      <c r="BY271" s="324"/>
      <c r="CA271" s="324"/>
      <c r="CC271" s="324"/>
      <c r="CE271" s="324"/>
      <c r="CG271" s="324"/>
      <c r="CI271" s="324"/>
      <c r="CJ271" s="324"/>
      <c r="CK271" s="324"/>
      <c r="CM271" s="324"/>
      <c r="CO271" s="324"/>
      <c r="CQ271" s="324"/>
      <c r="CS271" s="324"/>
      <c r="CU271" s="324"/>
      <c r="CW271" s="324"/>
      <c r="CY271" s="324"/>
      <c r="DA271" s="324"/>
      <c r="DC271" s="324"/>
      <c r="DE271" s="324"/>
      <c r="DG271" s="324"/>
      <c r="DI271" s="324"/>
      <c r="DK271" s="324"/>
      <c r="DM271" s="324"/>
      <c r="DO271" s="324"/>
      <c r="DQ271" s="324"/>
      <c r="DS271" s="324"/>
      <c r="DT271" s="324"/>
      <c r="DU271" s="324"/>
      <c r="DW271" s="324"/>
      <c r="DY271" s="324"/>
      <c r="EA271" s="324"/>
      <c r="EC271" s="324"/>
      <c r="EE271" s="324"/>
      <c r="EG271" s="324"/>
      <c r="EI271" s="324"/>
      <c r="EK271" s="324"/>
      <c r="EL271" s="324"/>
      <c r="EN271" s="324"/>
      <c r="EP271" s="324"/>
      <c r="ER271" s="324"/>
      <c r="ET271" s="324"/>
      <c r="EV271" s="324"/>
      <c r="EW271" s="381"/>
      <c r="EX271" s="324"/>
      <c r="EY271" s="324"/>
      <c r="EZ271" s="368"/>
    </row>
    <row r="272" spans="6:156">
      <c r="F272" s="324"/>
      <c r="N272" s="324"/>
      <c r="Q272" s="324"/>
      <c r="S272" s="324"/>
      <c r="U272" s="324"/>
      <c r="W272" s="324"/>
      <c r="Y272" s="324"/>
      <c r="AA272" s="324"/>
      <c r="AC272" s="324"/>
      <c r="AE272" s="324"/>
      <c r="AG272" s="324"/>
      <c r="AI272" s="324"/>
      <c r="AK272" s="324"/>
      <c r="AM272" s="324"/>
      <c r="AO272" s="324"/>
      <c r="AQ272" s="324"/>
      <c r="AS272" s="324"/>
      <c r="AT272" s="324"/>
      <c r="AU272" s="324"/>
      <c r="AW272" s="324"/>
      <c r="AY272" s="324"/>
      <c r="BA272" s="324"/>
      <c r="BC272" s="324"/>
      <c r="BE272" s="324"/>
      <c r="BG272" s="324"/>
      <c r="BI272" s="324"/>
      <c r="BK272" s="324"/>
      <c r="BM272" s="324"/>
      <c r="BO272" s="324"/>
      <c r="BQ272" s="324"/>
      <c r="BS272" s="324"/>
      <c r="BU272" s="324"/>
      <c r="BV272" s="324"/>
      <c r="BW272" s="324"/>
      <c r="BY272" s="324"/>
      <c r="CA272" s="324"/>
      <c r="CC272" s="324"/>
      <c r="CE272" s="324"/>
      <c r="CG272" s="324"/>
      <c r="CI272" s="324"/>
      <c r="CJ272" s="324"/>
      <c r="CK272" s="324"/>
      <c r="CM272" s="324"/>
      <c r="CO272" s="324"/>
      <c r="CQ272" s="324"/>
      <c r="CS272" s="324"/>
      <c r="CU272" s="324"/>
      <c r="CW272" s="324"/>
      <c r="CY272" s="324"/>
      <c r="DA272" s="324"/>
      <c r="DC272" s="324"/>
      <c r="DE272" s="324"/>
      <c r="DG272" s="324"/>
      <c r="DI272" s="324"/>
      <c r="DK272" s="324"/>
      <c r="DM272" s="324"/>
      <c r="DO272" s="324"/>
      <c r="DQ272" s="324"/>
      <c r="DS272" s="324"/>
      <c r="DT272" s="324"/>
      <c r="DU272" s="324"/>
      <c r="DW272" s="324"/>
      <c r="DY272" s="324"/>
      <c r="EA272" s="324"/>
      <c r="EC272" s="324"/>
      <c r="EE272" s="324"/>
      <c r="EG272" s="324"/>
      <c r="EI272" s="324"/>
      <c r="EK272" s="324"/>
      <c r="EL272" s="324"/>
      <c r="EN272" s="324"/>
      <c r="EP272" s="324"/>
      <c r="ER272" s="324"/>
      <c r="ET272" s="324"/>
      <c r="EV272" s="324"/>
      <c r="EW272" s="381"/>
      <c r="EX272" s="324"/>
      <c r="EY272" s="324"/>
      <c r="EZ272" s="368"/>
    </row>
    <row r="273" spans="6:156">
      <c r="F273" s="324"/>
      <c r="N273" s="324"/>
      <c r="Q273" s="324"/>
      <c r="S273" s="324"/>
      <c r="U273" s="324"/>
      <c r="W273" s="324"/>
      <c r="Y273" s="324"/>
      <c r="AA273" s="324"/>
      <c r="AC273" s="324"/>
      <c r="AE273" s="324"/>
      <c r="AG273" s="324"/>
      <c r="AI273" s="324"/>
      <c r="AK273" s="324"/>
      <c r="AM273" s="324"/>
      <c r="AO273" s="324"/>
      <c r="AQ273" s="324"/>
      <c r="AS273" s="324"/>
      <c r="AT273" s="324"/>
      <c r="AU273" s="324"/>
      <c r="AW273" s="324"/>
      <c r="AY273" s="324"/>
      <c r="BA273" s="324"/>
      <c r="BC273" s="324"/>
      <c r="BE273" s="324"/>
      <c r="BG273" s="324"/>
      <c r="BI273" s="324"/>
      <c r="BK273" s="324"/>
      <c r="BM273" s="324"/>
      <c r="BO273" s="324"/>
      <c r="BQ273" s="324"/>
      <c r="BS273" s="324"/>
      <c r="BU273" s="324"/>
      <c r="BV273" s="324"/>
      <c r="BW273" s="324"/>
      <c r="BY273" s="324"/>
      <c r="CA273" s="324"/>
      <c r="CC273" s="324"/>
      <c r="CE273" s="324"/>
      <c r="CG273" s="324"/>
      <c r="CI273" s="324"/>
      <c r="CJ273" s="324"/>
      <c r="CK273" s="324"/>
      <c r="CM273" s="324"/>
      <c r="CO273" s="324"/>
      <c r="CQ273" s="324"/>
      <c r="CS273" s="324"/>
      <c r="CU273" s="324"/>
      <c r="CW273" s="324"/>
      <c r="CY273" s="324"/>
      <c r="DA273" s="324"/>
      <c r="DC273" s="324"/>
      <c r="DE273" s="324"/>
      <c r="DG273" s="324"/>
      <c r="DI273" s="324"/>
      <c r="DK273" s="324"/>
      <c r="DM273" s="324"/>
      <c r="DO273" s="324"/>
      <c r="DQ273" s="324"/>
      <c r="DS273" s="324"/>
      <c r="DT273" s="324"/>
      <c r="DU273" s="324"/>
      <c r="DW273" s="324"/>
      <c r="DY273" s="324"/>
      <c r="EA273" s="324"/>
      <c r="EC273" s="324"/>
      <c r="EE273" s="324"/>
      <c r="EG273" s="324"/>
      <c r="EI273" s="324"/>
      <c r="EK273" s="324"/>
      <c r="EL273" s="324"/>
      <c r="EN273" s="324"/>
      <c r="EP273" s="324"/>
      <c r="ER273" s="324"/>
      <c r="ET273" s="324"/>
      <c r="EV273" s="324"/>
      <c r="EW273" s="381"/>
      <c r="EX273" s="324"/>
      <c r="EY273" s="324"/>
      <c r="EZ273" s="368"/>
    </row>
    <row r="274" spans="6:156">
      <c r="F274" s="324"/>
      <c r="N274" s="324"/>
      <c r="Q274" s="324"/>
      <c r="S274" s="324"/>
      <c r="U274" s="324"/>
      <c r="W274" s="324"/>
      <c r="Y274" s="324"/>
      <c r="AA274" s="324"/>
      <c r="AC274" s="324"/>
      <c r="AE274" s="324"/>
      <c r="AG274" s="324"/>
      <c r="AI274" s="324"/>
      <c r="AK274" s="324"/>
      <c r="AM274" s="324"/>
      <c r="AO274" s="324"/>
      <c r="AQ274" s="324"/>
      <c r="AS274" s="324"/>
      <c r="AT274" s="324"/>
      <c r="AU274" s="324"/>
      <c r="AW274" s="324"/>
      <c r="AY274" s="324"/>
      <c r="BA274" s="324"/>
      <c r="BC274" s="324"/>
      <c r="BE274" s="324"/>
      <c r="BG274" s="324"/>
      <c r="BI274" s="324"/>
      <c r="BK274" s="324"/>
      <c r="BM274" s="324"/>
      <c r="BO274" s="324"/>
      <c r="BQ274" s="324"/>
      <c r="BS274" s="324"/>
      <c r="BU274" s="324"/>
      <c r="BV274" s="324"/>
      <c r="BW274" s="324"/>
      <c r="BY274" s="324"/>
      <c r="CA274" s="324"/>
      <c r="CC274" s="324"/>
      <c r="CE274" s="324"/>
      <c r="CG274" s="324"/>
      <c r="CI274" s="324"/>
      <c r="CJ274" s="324"/>
      <c r="CK274" s="324"/>
      <c r="CM274" s="324"/>
      <c r="CO274" s="324"/>
      <c r="CQ274" s="324"/>
      <c r="CS274" s="324"/>
      <c r="CU274" s="324"/>
      <c r="CW274" s="324"/>
      <c r="CY274" s="324"/>
      <c r="DA274" s="324"/>
      <c r="DC274" s="324"/>
      <c r="DE274" s="324"/>
      <c r="DG274" s="324"/>
      <c r="DI274" s="324"/>
      <c r="DK274" s="324"/>
      <c r="DM274" s="324"/>
      <c r="DO274" s="324"/>
      <c r="DQ274" s="324"/>
      <c r="DS274" s="324"/>
      <c r="DT274" s="324"/>
      <c r="DU274" s="324"/>
      <c r="DW274" s="324"/>
      <c r="DY274" s="324"/>
      <c r="EA274" s="324"/>
      <c r="EC274" s="324"/>
      <c r="EE274" s="324"/>
      <c r="EG274" s="324"/>
      <c r="EI274" s="324"/>
      <c r="EK274" s="324"/>
      <c r="EL274" s="324"/>
      <c r="EN274" s="324"/>
      <c r="EP274" s="324"/>
      <c r="ER274" s="324"/>
      <c r="ET274" s="324"/>
      <c r="EV274" s="324"/>
      <c r="EW274" s="381"/>
      <c r="EX274" s="324"/>
      <c r="EY274" s="324"/>
      <c r="EZ274" s="368"/>
    </row>
    <row r="275" spans="6:156">
      <c r="F275" s="324"/>
      <c r="N275" s="324"/>
      <c r="Q275" s="324"/>
      <c r="S275" s="324"/>
      <c r="U275" s="324"/>
      <c r="W275" s="324"/>
      <c r="Y275" s="324"/>
      <c r="AA275" s="324"/>
      <c r="AC275" s="324"/>
      <c r="AE275" s="324"/>
      <c r="AG275" s="324"/>
      <c r="AI275" s="324"/>
      <c r="AK275" s="324"/>
      <c r="AM275" s="324"/>
      <c r="AO275" s="324"/>
      <c r="AQ275" s="324"/>
      <c r="AS275" s="324"/>
      <c r="AT275" s="324"/>
      <c r="AU275" s="324"/>
      <c r="AW275" s="324"/>
      <c r="AY275" s="324"/>
      <c r="BA275" s="324"/>
      <c r="BC275" s="324"/>
      <c r="BE275" s="324"/>
      <c r="BG275" s="324"/>
      <c r="BI275" s="324"/>
      <c r="BK275" s="324"/>
      <c r="BM275" s="324"/>
      <c r="BO275" s="324"/>
      <c r="BQ275" s="324"/>
      <c r="BS275" s="324"/>
      <c r="BU275" s="324"/>
      <c r="BV275" s="324"/>
      <c r="BW275" s="324"/>
      <c r="BY275" s="324"/>
      <c r="CA275" s="324"/>
      <c r="CC275" s="324"/>
      <c r="CE275" s="324"/>
      <c r="CG275" s="324"/>
      <c r="CI275" s="324"/>
      <c r="CJ275" s="324"/>
      <c r="CK275" s="324"/>
      <c r="CM275" s="324"/>
      <c r="CO275" s="324"/>
      <c r="CQ275" s="324"/>
      <c r="CS275" s="324"/>
      <c r="CU275" s="324"/>
      <c r="CW275" s="324"/>
      <c r="CY275" s="324"/>
      <c r="DA275" s="324"/>
      <c r="DC275" s="324"/>
      <c r="DE275" s="324"/>
      <c r="DG275" s="324"/>
      <c r="DI275" s="324"/>
      <c r="DK275" s="324"/>
      <c r="DM275" s="324"/>
      <c r="DO275" s="324"/>
      <c r="DQ275" s="324"/>
      <c r="DS275" s="324"/>
      <c r="DT275" s="324"/>
      <c r="DU275" s="324"/>
      <c r="DW275" s="324"/>
      <c r="DY275" s="324"/>
      <c r="EA275" s="324"/>
      <c r="EC275" s="324"/>
      <c r="EE275" s="324"/>
      <c r="EG275" s="324"/>
      <c r="EI275" s="324"/>
      <c r="EK275" s="324"/>
      <c r="EL275" s="324"/>
      <c r="EN275" s="324"/>
      <c r="EP275" s="324"/>
      <c r="ER275" s="324"/>
      <c r="ET275" s="324"/>
      <c r="EV275" s="324"/>
      <c r="EW275" s="381"/>
      <c r="EX275" s="324"/>
      <c r="EY275" s="324"/>
      <c r="EZ275" s="368"/>
    </row>
    <row r="276" spans="6:156">
      <c r="F276" s="324"/>
      <c r="N276" s="324"/>
      <c r="Q276" s="324"/>
      <c r="S276" s="324"/>
      <c r="U276" s="324"/>
      <c r="W276" s="324"/>
      <c r="Y276" s="324"/>
      <c r="AA276" s="324"/>
      <c r="AC276" s="324"/>
      <c r="AE276" s="324"/>
      <c r="AG276" s="324"/>
      <c r="AI276" s="324"/>
      <c r="AK276" s="324"/>
      <c r="AM276" s="324"/>
      <c r="AO276" s="324"/>
      <c r="AQ276" s="324"/>
      <c r="AS276" s="324"/>
      <c r="AT276" s="324"/>
      <c r="AU276" s="324"/>
      <c r="AW276" s="324"/>
      <c r="AY276" s="324"/>
      <c r="BA276" s="324"/>
      <c r="BC276" s="324"/>
      <c r="BE276" s="324"/>
      <c r="BG276" s="324"/>
      <c r="BI276" s="324"/>
      <c r="BK276" s="324"/>
      <c r="BM276" s="324"/>
      <c r="BO276" s="324"/>
      <c r="BQ276" s="324"/>
      <c r="BS276" s="324"/>
      <c r="BU276" s="324"/>
      <c r="BV276" s="324"/>
      <c r="BW276" s="324"/>
      <c r="BY276" s="324"/>
      <c r="CA276" s="324"/>
      <c r="CC276" s="324"/>
      <c r="CE276" s="324"/>
      <c r="CG276" s="324"/>
      <c r="CI276" s="324"/>
      <c r="CJ276" s="324"/>
      <c r="CK276" s="324"/>
      <c r="CM276" s="324"/>
      <c r="CO276" s="324"/>
      <c r="CQ276" s="324"/>
      <c r="CS276" s="324"/>
      <c r="CU276" s="324"/>
      <c r="CW276" s="324"/>
      <c r="CY276" s="324"/>
      <c r="DA276" s="324"/>
      <c r="DC276" s="324"/>
      <c r="DE276" s="324"/>
      <c r="DG276" s="324"/>
      <c r="DI276" s="324"/>
      <c r="DK276" s="324"/>
      <c r="DM276" s="324"/>
      <c r="DO276" s="324"/>
      <c r="DQ276" s="324"/>
      <c r="DS276" s="324"/>
      <c r="DT276" s="324"/>
      <c r="DU276" s="324"/>
      <c r="DW276" s="324"/>
      <c r="DY276" s="324"/>
      <c r="EA276" s="324"/>
      <c r="EC276" s="324"/>
      <c r="EE276" s="324"/>
      <c r="EG276" s="324"/>
      <c r="EI276" s="324"/>
      <c r="EK276" s="324"/>
      <c r="EL276" s="324"/>
      <c r="EN276" s="324"/>
      <c r="EP276" s="324"/>
      <c r="ER276" s="324"/>
      <c r="ET276" s="324"/>
      <c r="EV276" s="324"/>
      <c r="EW276" s="381"/>
      <c r="EX276" s="324"/>
      <c r="EY276" s="324"/>
      <c r="EZ276" s="368"/>
    </row>
    <row r="277" spans="6:156">
      <c r="F277" s="324"/>
      <c r="N277" s="324"/>
      <c r="Q277" s="324"/>
      <c r="S277" s="324"/>
      <c r="U277" s="324"/>
      <c r="W277" s="324"/>
      <c r="Y277" s="324"/>
      <c r="AA277" s="324"/>
      <c r="AC277" s="324"/>
      <c r="AE277" s="324"/>
      <c r="AG277" s="324"/>
      <c r="AI277" s="324"/>
      <c r="AK277" s="324"/>
      <c r="AM277" s="324"/>
      <c r="AO277" s="324"/>
      <c r="AQ277" s="324"/>
      <c r="AS277" s="324"/>
      <c r="AT277" s="324"/>
      <c r="AU277" s="324"/>
      <c r="AW277" s="324"/>
      <c r="AY277" s="324"/>
      <c r="BA277" s="324"/>
      <c r="BC277" s="324"/>
      <c r="BE277" s="324"/>
      <c r="BG277" s="324"/>
      <c r="BI277" s="324"/>
      <c r="BK277" s="324"/>
      <c r="BM277" s="324"/>
      <c r="BO277" s="324"/>
      <c r="BQ277" s="324"/>
      <c r="BS277" s="324"/>
      <c r="BU277" s="324"/>
      <c r="BV277" s="324"/>
      <c r="BW277" s="324"/>
      <c r="BY277" s="324"/>
      <c r="CA277" s="324"/>
      <c r="CC277" s="324"/>
      <c r="CE277" s="324"/>
      <c r="CG277" s="324"/>
      <c r="CI277" s="324"/>
      <c r="CJ277" s="324"/>
      <c r="CK277" s="324"/>
      <c r="CM277" s="324"/>
      <c r="CO277" s="324"/>
      <c r="CQ277" s="324"/>
      <c r="CS277" s="324"/>
      <c r="CU277" s="324"/>
      <c r="CW277" s="324"/>
      <c r="CY277" s="324"/>
      <c r="DA277" s="324"/>
      <c r="DC277" s="324"/>
      <c r="DE277" s="324"/>
      <c r="DG277" s="324"/>
      <c r="DI277" s="324"/>
      <c r="DK277" s="324"/>
      <c r="DM277" s="324"/>
      <c r="DO277" s="324"/>
      <c r="DQ277" s="324"/>
      <c r="DS277" s="324"/>
      <c r="DT277" s="324"/>
      <c r="DU277" s="324"/>
      <c r="DW277" s="324"/>
      <c r="DY277" s="324"/>
      <c r="EA277" s="324"/>
      <c r="EC277" s="324"/>
      <c r="EE277" s="324"/>
      <c r="EG277" s="324"/>
      <c r="EI277" s="324"/>
      <c r="EK277" s="324"/>
      <c r="EL277" s="324"/>
      <c r="EN277" s="324"/>
      <c r="EP277" s="324"/>
      <c r="ER277" s="324"/>
      <c r="ET277" s="324"/>
      <c r="EV277" s="324"/>
      <c r="EW277" s="381"/>
      <c r="EX277" s="324"/>
      <c r="EY277" s="324"/>
      <c r="EZ277" s="368"/>
    </row>
    <row r="278" spans="6:156">
      <c r="F278" s="324"/>
      <c r="N278" s="324"/>
      <c r="Q278" s="324"/>
      <c r="S278" s="324"/>
      <c r="U278" s="324"/>
      <c r="W278" s="324"/>
      <c r="Y278" s="324"/>
      <c r="AA278" s="324"/>
      <c r="AC278" s="324"/>
      <c r="AE278" s="324"/>
      <c r="AG278" s="324"/>
      <c r="AI278" s="324"/>
      <c r="AK278" s="324"/>
      <c r="AM278" s="324"/>
      <c r="AO278" s="324"/>
      <c r="AQ278" s="324"/>
      <c r="AS278" s="324"/>
      <c r="AT278" s="324"/>
      <c r="AU278" s="324"/>
      <c r="AW278" s="324"/>
      <c r="AY278" s="324"/>
      <c r="BA278" s="324"/>
      <c r="BC278" s="324"/>
      <c r="BE278" s="324"/>
      <c r="BG278" s="324"/>
      <c r="BI278" s="324"/>
      <c r="BK278" s="324"/>
      <c r="BM278" s="324"/>
      <c r="BO278" s="324"/>
      <c r="BQ278" s="324"/>
      <c r="BS278" s="324"/>
      <c r="BU278" s="324"/>
      <c r="BV278" s="324"/>
      <c r="BW278" s="324"/>
      <c r="BY278" s="324"/>
      <c r="CA278" s="324"/>
      <c r="CC278" s="324"/>
      <c r="CE278" s="324"/>
      <c r="CG278" s="324"/>
      <c r="CI278" s="324"/>
      <c r="CJ278" s="324"/>
      <c r="CK278" s="324"/>
      <c r="CM278" s="324"/>
      <c r="CO278" s="324"/>
      <c r="CQ278" s="324"/>
      <c r="CS278" s="324"/>
      <c r="CU278" s="324"/>
      <c r="CW278" s="324"/>
      <c r="CY278" s="324"/>
      <c r="DA278" s="324"/>
      <c r="DC278" s="324"/>
      <c r="DE278" s="324"/>
      <c r="DG278" s="324"/>
      <c r="DI278" s="324"/>
      <c r="DK278" s="324"/>
      <c r="DM278" s="324"/>
      <c r="DO278" s="324"/>
      <c r="DQ278" s="324"/>
      <c r="DS278" s="324"/>
      <c r="DT278" s="324"/>
      <c r="DU278" s="324"/>
      <c r="DW278" s="324"/>
      <c r="DY278" s="324"/>
      <c r="EA278" s="324"/>
      <c r="EC278" s="324"/>
      <c r="EE278" s="324"/>
      <c r="EG278" s="324"/>
      <c r="EI278" s="324"/>
      <c r="EK278" s="324"/>
      <c r="EL278" s="324"/>
      <c r="EN278" s="324"/>
      <c r="EP278" s="324"/>
      <c r="ER278" s="324"/>
      <c r="ET278" s="324"/>
      <c r="EV278" s="324"/>
      <c r="EW278" s="381"/>
      <c r="EX278" s="324"/>
      <c r="EY278" s="324"/>
      <c r="EZ278" s="368"/>
    </row>
    <row r="279" spans="6:156">
      <c r="F279" s="324"/>
      <c r="N279" s="324"/>
      <c r="Q279" s="324"/>
      <c r="S279" s="324"/>
      <c r="U279" s="324"/>
      <c r="W279" s="324"/>
      <c r="Y279" s="324"/>
      <c r="AA279" s="324"/>
      <c r="AC279" s="324"/>
      <c r="AE279" s="324"/>
      <c r="AG279" s="324"/>
      <c r="AI279" s="324"/>
      <c r="AK279" s="324"/>
      <c r="AM279" s="324"/>
      <c r="AO279" s="324"/>
      <c r="AQ279" s="324"/>
      <c r="AS279" s="324"/>
      <c r="AT279" s="324"/>
      <c r="AU279" s="324"/>
      <c r="AW279" s="324"/>
      <c r="AY279" s="324"/>
      <c r="BA279" s="324"/>
      <c r="BC279" s="324"/>
      <c r="BE279" s="324"/>
      <c r="BG279" s="324"/>
      <c r="BI279" s="324"/>
      <c r="BK279" s="324"/>
      <c r="BM279" s="324"/>
      <c r="BO279" s="324"/>
      <c r="BQ279" s="324"/>
      <c r="BS279" s="324"/>
      <c r="BU279" s="324"/>
      <c r="BV279" s="324"/>
      <c r="BW279" s="324"/>
      <c r="BY279" s="324"/>
      <c r="CA279" s="324"/>
      <c r="CC279" s="324"/>
      <c r="CE279" s="324"/>
      <c r="CG279" s="324"/>
      <c r="CI279" s="324"/>
      <c r="CJ279" s="324"/>
      <c r="CK279" s="324"/>
      <c r="CM279" s="324"/>
      <c r="CO279" s="324"/>
      <c r="CQ279" s="324"/>
      <c r="CS279" s="324"/>
      <c r="CU279" s="324"/>
      <c r="CW279" s="324"/>
      <c r="CY279" s="324"/>
      <c r="DA279" s="324"/>
      <c r="DC279" s="324"/>
      <c r="DE279" s="324"/>
      <c r="DG279" s="324"/>
      <c r="DI279" s="324"/>
      <c r="DK279" s="324"/>
      <c r="DM279" s="324"/>
      <c r="DO279" s="324"/>
      <c r="DQ279" s="324"/>
      <c r="DS279" s="324"/>
      <c r="DT279" s="324"/>
      <c r="DU279" s="324"/>
      <c r="DW279" s="324"/>
      <c r="DY279" s="324"/>
      <c r="EA279" s="324"/>
      <c r="EC279" s="324"/>
      <c r="EE279" s="324"/>
      <c r="EG279" s="324"/>
      <c r="EI279" s="324"/>
      <c r="EK279" s="324"/>
      <c r="EL279" s="324"/>
      <c r="EN279" s="324"/>
      <c r="EP279" s="324"/>
      <c r="ER279" s="324"/>
      <c r="ET279" s="324"/>
      <c r="EV279" s="324"/>
      <c r="EW279" s="381"/>
      <c r="EX279" s="324"/>
      <c r="EY279" s="324"/>
      <c r="EZ279" s="368"/>
    </row>
    <row r="280" spans="6:156">
      <c r="F280" s="324"/>
      <c r="N280" s="324"/>
      <c r="Q280" s="324"/>
      <c r="S280" s="324"/>
      <c r="U280" s="324"/>
      <c r="W280" s="324"/>
      <c r="Y280" s="324"/>
      <c r="AA280" s="324"/>
      <c r="AC280" s="324"/>
      <c r="AE280" s="324"/>
      <c r="AG280" s="324"/>
      <c r="AI280" s="324"/>
      <c r="AK280" s="324"/>
      <c r="AM280" s="324"/>
      <c r="AO280" s="324"/>
      <c r="AQ280" s="324"/>
      <c r="AS280" s="324"/>
      <c r="AT280" s="324"/>
      <c r="AU280" s="324"/>
      <c r="AW280" s="324"/>
      <c r="AY280" s="324"/>
      <c r="BA280" s="324"/>
      <c r="BC280" s="324"/>
      <c r="BE280" s="324"/>
      <c r="BG280" s="324"/>
      <c r="BI280" s="324"/>
      <c r="BK280" s="324"/>
      <c r="BM280" s="324"/>
      <c r="BO280" s="324"/>
      <c r="BQ280" s="324"/>
      <c r="BS280" s="324"/>
      <c r="BU280" s="324"/>
      <c r="BV280" s="324"/>
      <c r="BW280" s="324"/>
      <c r="BY280" s="324"/>
      <c r="CA280" s="324"/>
      <c r="CC280" s="324"/>
      <c r="CE280" s="324"/>
      <c r="CG280" s="324"/>
      <c r="CI280" s="324"/>
      <c r="CJ280" s="324"/>
      <c r="CK280" s="324"/>
      <c r="CM280" s="324"/>
      <c r="CO280" s="324"/>
      <c r="CQ280" s="324"/>
      <c r="CS280" s="324"/>
      <c r="CU280" s="324"/>
      <c r="CW280" s="324"/>
      <c r="CY280" s="324"/>
      <c r="DA280" s="324"/>
      <c r="DC280" s="324"/>
      <c r="DE280" s="324"/>
      <c r="DG280" s="324"/>
      <c r="DI280" s="324"/>
      <c r="DK280" s="324"/>
      <c r="DM280" s="324"/>
      <c r="DO280" s="324"/>
      <c r="DQ280" s="324"/>
      <c r="DS280" s="324"/>
      <c r="DT280" s="324"/>
      <c r="DU280" s="324"/>
      <c r="DW280" s="324"/>
      <c r="DY280" s="324"/>
      <c r="EA280" s="324"/>
      <c r="EC280" s="324"/>
      <c r="EE280" s="324"/>
      <c r="EG280" s="324"/>
      <c r="EI280" s="324"/>
      <c r="EK280" s="324"/>
      <c r="EL280" s="324"/>
      <c r="EN280" s="324"/>
      <c r="EP280" s="324"/>
      <c r="ER280" s="324"/>
      <c r="ET280" s="324"/>
      <c r="EV280" s="324"/>
      <c r="EW280" s="381"/>
      <c r="EX280" s="324"/>
      <c r="EY280" s="324"/>
      <c r="EZ280" s="368"/>
    </row>
    <row r="281" spans="6:156">
      <c r="F281" s="324"/>
      <c r="N281" s="324"/>
      <c r="Q281" s="324"/>
      <c r="S281" s="324"/>
      <c r="U281" s="324"/>
      <c r="W281" s="324"/>
      <c r="Y281" s="324"/>
      <c r="AA281" s="324"/>
      <c r="AC281" s="324"/>
      <c r="AE281" s="324"/>
      <c r="AG281" s="324"/>
      <c r="AI281" s="324"/>
      <c r="AK281" s="324"/>
      <c r="AM281" s="324"/>
      <c r="AO281" s="324"/>
      <c r="AQ281" s="324"/>
      <c r="AS281" s="324"/>
      <c r="AT281" s="324"/>
      <c r="AU281" s="324"/>
      <c r="AW281" s="324"/>
      <c r="AY281" s="324"/>
      <c r="BA281" s="324"/>
      <c r="BC281" s="324"/>
      <c r="BE281" s="324"/>
      <c r="BG281" s="324"/>
      <c r="BI281" s="324"/>
      <c r="BK281" s="324"/>
      <c r="BM281" s="324"/>
      <c r="BO281" s="324"/>
      <c r="BQ281" s="324"/>
      <c r="BS281" s="324"/>
      <c r="BU281" s="324"/>
      <c r="BV281" s="324"/>
      <c r="BW281" s="324"/>
      <c r="BY281" s="324"/>
      <c r="CA281" s="324"/>
      <c r="CC281" s="324"/>
      <c r="CE281" s="324"/>
      <c r="CG281" s="324"/>
      <c r="CI281" s="324"/>
      <c r="CJ281" s="324"/>
      <c r="CK281" s="324"/>
      <c r="CM281" s="324"/>
      <c r="CO281" s="324"/>
      <c r="CQ281" s="324"/>
      <c r="CS281" s="324"/>
      <c r="CU281" s="324"/>
      <c r="CW281" s="324"/>
      <c r="CY281" s="324"/>
      <c r="DA281" s="324"/>
      <c r="DC281" s="324"/>
      <c r="DE281" s="324"/>
      <c r="DG281" s="324"/>
      <c r="DI281" s="324"/>
      <c r="DK281" s="324"/>
      <c r="DM281" s="324"/>
      <c r="DO281" s="324"/>
      <c r="DQ281" s="324"/>
      <c r="DS281" s="324"/>
      <c r="DT281" s="324"/>
      <c r="DU281" s="324"/>
      <c r="DW281" s="324"/>
      <c r="DY281" s="324"/>
      <c r="EA281" s="324"/>
      <c r="EC281" s="324"/>
      <c r="EE281" s="324"/>
      <c r="EG281" s="324"/>
      <c r="EI281" s="324"/>
      <c r="EK281" s="324"/>
      <c r="EL281" s="324"/>
      <c r="EN281" s="324"/>
      <c r="EP281" s="324"/>
      <c r="ER281" s="324"/>
      <c r="ET281" s="324"/>
      <c r="EV281" s="324"/>
      <c r="EW281" s="381"/>
      <c r="EX281" s="324"/>
      <c r="EY281" s="324"/>
      <c r="EZ281" s="368"/>
    </row>
    <row r="282" spans="6:156">
      <c r="F282" s="324"/>
      <c r="N282" s="324"/>
      <c r="Q282" s="324"/>
      <c r="S282" s="324"/>
      <c r="U282" s="324"/>
      <c r="W282" s="324"/>
      <c r="Y282" s="324"/>
      <c r="AA282" s="324"/>
      <c r="AC282" s="324"/>
      <c r="AE282" s="324"/>
      <c r="AG282" s="324"/>
      <c r="AI282" s="324"/>
      <c r="AK282" s="324"/>
      <c r="AM282" s="324"/>
      <c r="AO282" s="324"/>
      <c r="AQ282" s="324"/>
      <c r="AS282" s="324"/>
      <c r="AT282" s="324"/>
      <c r="AU282" s="324"/>
      <c r="AW282" s="324"/>
      <c r="AY282" s="324"/>
      <c r="BA282" s="324"/>
      <c r="BC282" s="324"/>
      <c r="BE282" s="324"/>
      <c r="BG282" s="324"/>
      <c r="BI282" s="324"/>
      <c r="BK282" s="324"/>
      <c r="BM282" s="324"/>
      <c r="BO282" s="324"/>
      <c r="BQ282" s="324"/>
      <c r="BS282" s="324"/>
      <c r="BU282" s="324"/>
      <c r="BV282" s="324"/>
      <c r="BW282" s="324"/>
      <c r="BY282" s="324"/>
      <c r="CA282" s="324"/>
      <c r="CC282" s="324"/>
      <c r="CE282" s="324"/>
      <c r="CG282" s="324"/>
      <c r="CI282" s="324"/>
      <c r="CJ282" s="324"/>
      <c r="CK282" s="324"/>
      <c r="CM282" s="324"/>
      <c r="CO282" s="324"/>
      <c r="CQ282" s="324"/>
      <c r="CS282" s="324"/>
      <c r="CU282" s="324"/>
      <c r="CW282" s="324"/>
      <c r="CY282" s="324"/>
      <c r="DA282" s="324"/>
      <c r="DC282" s="324"/>
      <c r="DE282" s="324"/>
      <c r="DG282" s="324"/>
      <c r="DI282" s="324"/>
      <c r="DK282" s="324"/>
      <c r="DM282" s="324"/>
      <c r="DO282" s="324"/>
      <c r="DQ282" s="324"/>
      <c r="DS282" s="324"/>
      <c r="DT282" s="324"/>
      <c r="DU282" s="324"/>
      <c r="DW282" s="324"/>
      <c r="DY282" s="324"/>
      <c r="EA282" s="324"/>
      <c r="EC282" s="324"/>
      <c r="EE282" s="324"/>
      <c r="EG282" s="324"/>
      <c r="EI282" s="324"/>
      <c r="EK282" s="324"/>
      <c r="EL282" s="324"/>
      <c r="EN282" s="324"/>
      <c r="EP282" s="324"/>
      <c r="ER282" s="324"/>
      <c r="ET282" s="324"/>
      <c r="EV282" s="324"/>
      <c r="EW282" s="381"/>
      <c r="EX282" s="324"/>
      <c r="EY282" s="324"/>
      <c r="EZ282" s="368"/>
    </row>
    <row r="283" spans="6:156">
      <c r="F283" s="324"/>
      <c r="N283" s="324"/>
      <c r="Q283" s="324"/>
      <c r="S283" s="324"/>
      <c r="U283" s="324"/>
      <c r="W283" s="324"/>
      <c r="Y283" s="324"/>
      <c r="AA283" s="324"/>
      <c r="AC283" s="324"/>
      <c r="AE283" s="324"/>
      <c r="AG283" s="324"/>
      <c r="AI283" s="324"/>
      <c r="AK283" s="324"/>
      <c r="AM283" s="324"/>
      <c r="AO283" s="324"/>
      <c r="AQ283" s="324"/>
      <c r="AS283" s="324"/>
      <c r="AT283" s="324"/>
      <c r="AU283" s="324"/>
      <c r="AW283" s="324"/>
      <c r="AY283" s="324"/>
      <c r="BA283" s="324"/>
      <c r="BC283" s="324"/>
      <c r="BE283" s="324"/>
      <c r="BG283" s="324"/>
      <c r="BI283" s="324"/>
      <c r="BK283" s="324"/>
      <c r="BM283" s="324"/>
      <c r="BO283" s="324"/>
      <c r="BQ283" s="324"/>
      <c r="BS283" s="324"/>
      <c r="BU283" s="324"/>
      <c r="BV283" s="324"/>
      <c r="BW283" s="324"/>
      <c r="BY283" s="324"/>
      <c r="CA283" s="324"/>
      <c r="CC283" s="324"/>
      <c r="CE283" s="324"/>
      <c r="CG283" s="324"/>
      <c r="CI283" s="324"/>
      <c r="CJ283" s="324"/>
      <c r="CK283" s="324"/>
      <c r="CM283" s="324"/>
      <c r="CO283" s="324"/>
      <c r="CQ283" s="324"/>
      <c r="CS283" s="324"/>
      <c r="CU283" s="324"/>
      <c r="CW283" s="324"/>
      <c r="CY283" s="324"/>
      <c r="DA283" s="324"/>
      <c r="DC283" s="324"/>
      <c r="DE283" s="324"/>
      <c r="DG283" s="324"/>
      <c r="DI283" s="324"/>
      <c r="DK283" s="324"/>
      <c r="DM283" s="324"/>
      <c r="DO283" s="324"/>
      <c r="DQ283" s="324"/>
      <c r="DS283" s="324"/>
      <c r="DT283" s="324"/>
      <c r="DU283" s="324"/>
      <c r="DW283" s="324"/>
      <c r="DY283" s="324"/>
      <c r="EA283" s="324"/>
      <c r="EC283" s="324"/>
      <c r="EE283" s="324"/>
      <c r="EG283" s="324"/>
      <c r="EI283" s="324"/>
      <c r="EK283" s="324"/>
      <c r="EL283" s="324"/>
      <c r="EN283" s="324"/>
      <c r="EP283" s="324"/>
      <c r="ER283" s="324"/>
      <c r="ET283" s="324"/>
      <c r="EV283" s="324"/>
      <c r="EW283" s="381"/>
      <c r="EX283" s="324"/>
      <c r="EY283" s="324"/>
      <c r="EZ283" s="368"/>
    </row>
    <row r="284" spans="6:156">
      <c r="F284" s="324"/>
      <c r="N284" s="324"/>
      <c r="Q284" s="324"/>
      <c r="S284" s="324"/>
      <c r="U284" s="324"/>
      <c r="W284" s="324"/>
      <c r="Y284" s="324"/>
      <c r="AA284" s="324"/>
      <c r="AC284" s="324"/>
      <c r="AE284" s="324"/>
      <c r="AG284" s="324"/>
      <c r="AI284" s="324"/>
      <c r="AK284" s="324"/>
      <c r="AM284" s="324"/>
      <c r="AO284" s="324"/>
      <c r="AQ284" s="324"/>
      <c r="AS284" s="324"/>
      <c r="AT284" s="324"/>
      <c r="AU284" s="324"/>
      <c r="AW284" s="324"/>
      <c r="AY284" s="324"/>
      <c r="BA284" s="324"/>
      <c r="BC284" s="324"/>
      <c r="BE284" s="324"/>
      <c r="BG284" s="324"/>
      <c r="BI284" s="324"/>
      <c r="BK284" s="324"/>
      <c r="BM284" s="324"/>
      <c r="BO284" s="324"/>
      <c r="BQ284" s="324"/>
      <c r="BS284" s="324"/>
      <c r="BU284" s="324"/>
      <c r="BV284" s="324"/>
      <c r="BW284" s="324"/>
      <c r="BY284" s="324"/>
      <c r="CA284" s="324"/>
      <c r="CC284" s="324"/>
      <c r="CE284" s="324"/>
      <c r="CG284" s="324"/>
      <c r="CI284" s="324"/>
      <c r="CJ284" s="324"/>
      <c r="CK284" s="324"/>
      <c r="CM284" s="324"/>
      <c r="CO284" s="324"/>
      <c r="CQ284" s="324"/>
      <c r="CS284" s="324"/>
      <c r="CU284" s="324"/>
      <c r="CW284" s="324"/>
      <c r="CY284" s="324"/>
      <c r="DA284" s="324"/>
      <c r="DC284" s="324"/>
      <c r="DE284" s="324"/>
      <c r="DG284" s="324"/>
      <c r="DI284" s="324"/>
      <c r="DK284" s="324"/>
      <c r="DM284" s="324"/>
      <c r="DO284" s="324"/>
      <c r="DQ284" s="324"/>
      <c r="DS284" s="324"/>
      <c r="DT284" s="324"/>
      <c r="DU284" s="324"/>
      <c r="DW284" s="324"/>
      <c r="DY284" s="324"/>
      <c r="EA284" s="324"/>
      <c r="EC284" s="324"/>
      <c r="EE284" s="324"/>
      <c r="EG284" s="324"/>
      <c r="EI284" s="324"/>
      <c r="EK284" s="324"/>
      <c r="EL284" s="324"/>
      <c r="EN284" s="324"/>
      <c r="EP284" s="324"/>
      <c r="ER284" s="324"/>
      <c r="ET284" s="324"/>
      <c r="EV284" s="324"/>
      <c r="EW284" s="381"/>
      <c r="EX284" s="324"/>
      <c r="EY284" s="324"/>
      <c r="EZ284" s="368"/>
    </row>
    <row r="285" spans="6:156">
      <c r="F285" s="324"/>
      <c r="N285" s="324"/>
      <c r="Q285" s="324"/>
      <c r="S285" s="324"/>
      <c r="U285" s="324"/>
      <c r="W285" s="324"/>
      <c r="Y285" s="324"/>
      <c r="AA285" s="324"/>
      <c r="AC285" s="324"/>
      <c r="AE285" s="324"/>
      <c r="AG285" s="324"/>
      <c r="AI285" s="324"/>
      <c r="AK285" s="324"/>
      <c r="AM285" s="324"/>
      <c r="AO285" s="324"/>
      <c r="AQ285" s="324"/>
      <c r="AS285" s="324"/>
      <c r="AT285" s="324"/>
      <c r="AU285" s="324"/>
      <c r="AW285" s="324"/>
      <c r="AY285" s="324"/>
      <c r="BA285" s="324"/>
      <c r="BC285" s="324"/>
      <c r="BE285" s="324"/>
      <c r="BG285" s="324"/>
      <c r="BI285" s="324"/>
      <c r="BK285" s="324"/>
      <c r="BM285" s="324"/>
      <c r="BO285" s="324"/>
      <c r="BQ285" s="324"/>
      <c r="BS285" s="324"/>
      <c r="BU285" s="324"/>
      <c r="BV285" s="324"/>
      <c r="BW285" s="324"/>
      <c r="BY285" s="324"/>
      <c r="CA285" s="324"/>
      <c r="CC285" s="324"/>
      <c r="CE285" s="324"/>
      <c r="CG285" s="324"/>
      <c r="CI285" s="324"/>
      <c r="CJ285" s="324"/>
      <c r="CK285" s="324"/>
      <c r="CM285" s="324"/>
      <c r="CO285" s="324"/>
      <c r="CQ285" s="324"/>
      <c r="CS285" s="324"/>
      <c r="CU285" s="324"/>
      <c r="CW285" s="324"/>
      <c r="CY285" s="324"/>
      <c r="DA285" s="324"/>
      <c r="DC285" s="324"/>
      <c r="DE285" s="324"/>
      <c r="DG285" s="324"/>
      <c r="DI285" s="324"/>
      <c r="DK285" s="324"/>
      <c r="DM285" s="324"/>
      <c r="DO285" s="324"/>
      <c r="DQ285" s="324"/>
      <c r="DS285" s="324"/>
      <c r="DT285" s="324"/>
      <c r="DU285" s="324"/>
      <c r="DW285" s="324"/>
      <c r="DY285" s="324"/>
      <c r="EA285" s="324"/>
      <c r="EC285" s="324"/>
      <c r="EE285" s="324"/>
      <c r="EG285" s="324"/>
      <c r="EI285" s="324"/>
      <c r="EK285" s="324"/>
      <c r="EL285" s="324"/>
      <c r="EN285" s="324"/>
      <c r="EP285" s="324"/>
      <c r="ER285" s="324"/>
      <c r="ET285" s="324"/>
      <c r="EV285" s="324"/>
      <c r="EW285" s="381"/>
      <c r="EX285" s="324"/>
      <c r="EY285" s="324"/>
      <c r="EZ285" s="368"/>
    </row>
    <row r="286" spans="6:156">
      <c r="F286" s="324"/>
      <c r="N286" s="324"/>
      <c r="Q286" s="324"/>
      <c r="S286" s="324"/>
      <c r="U286" s="324"/>
      <c r="W286" s="324"/>
      <c r="Y286" s="324"/>
      <c r="AA286" s="324"/>
      <c r="AC286" s="324"/>
      <c r="AE286" s="324"/>
      <c r="AG286" s="324"/>
      <c r="AI286" s="324"/>
      <c r="AK286" s="324"/>
      <c r="AM286" s="324"/>
      <c r="AO286" s="324"/>
      <c r="AQ286" s="324"/>
      <c r="AS286" s="324"/>
      <c r="AT286" s="324"/>
      <c r="AU286" s="324"/>
      <c r="AW286" s="324"/>
      <c r="AY286" s="324"/>
      <c r="BA286" s="324"/>
      <c r="BC286" s="324"/>
      <c r="BE286" s="324"/>
      <c r="BG286" s="324"/>
      <c r="BI286" s="324"/>
      <c r="BK286" s="324"/>
      <c r="BM286" s="324"/>
      <c r="BO286" s="324"/>
      <c r="BQ286" s="324"/>
      <c r="BS286" s="324"/>
      <c r="BU286" s="324"/>
      <c r="BV286" s="324"/>
      <c r="BW286" s="324"/>
      <c r="BY286" s="324"/>
      <c r="CA286" s="324"/>
      <c r="CC286" s="324"/>
      <c r="CE286" s="324"/>
      <c r="CG286" s="324"/>
      <c r="CI286" s="324"/>
      <c r="CJ286" s="324"/>
      <c r="CK286" s="324"/>
      <c r="CM286" s="324"/>
      <c r="CO286" s="324"/>
      <c r="CQ286" s="324"/>
      <c r="CS286" s="324"/>
      <c r="CU286" s="324"/>
      <c r="CW286" s="324"/>
      <c r="CY286" s="324"/>
      <c r="DA286" s="324"/>
      <c r="DC286" s="324"/>
      <c r="DE286" s="324"/>
      <c r="DG286" s="324"/>
      <c r="DI286" s="324"/>
      <c r="DK286" s="324"/>
      <c r="DM286" s="324"/>
      <c r="DO286" s="324"/>
      <c r="DQ286" s="324"/>
      <c r="DS286" s="324"/>
      <c r="DT286" s="324"/>
      <c r="DU286" s="324"/>
      <c r="DW286" s="324"/>
      <c r="DY286" s="324"/>
      <c r="EA286" s="324"/>
      <c r="EC286" s="324"/>
      <c r="EE286" s="324"/>
      <c r="EG286" s="324"/>
      <c r="EI286" s="324"/>
      <c r="EK286" s="324"/>
      <c r="EL286" s="324"/>
      <c r="EN286" s="324"/>
      <c r="EP286" s="324"/>
      <c r="ER286" s="324"/>
      <c r="ET286" s="324"/>
      <c r="EV286" s="324"/>
      <c r="EW286" s="381"/>
      <c r="EX286" s="324"/>
      <c r="EY286" s="324"/>
      <c r="EZ286" s="368"/>
    </row>
    <row r="287" spans="6:156">
      <c r="F287" s="324"/>
      <c r="N287" s="324"/>
      <c r="Q287" s="324"/>
      <c r="S287" s="324"/>
      <c r="U287" s="324"/>
      <c r="W287" s="324"/>
      <c r="Y287" s="324"/>
      <c r="AA287" s="324"/>
      <c r="AC287" s="324"/>
      <c r="AE287" s="324"/>
      <c r="AG287" s="324"/>
      <c r="AI287" s="324"/>
      <c r="AK287" s="324"/>
      <c r="AM287" s="324"/>
      <c r="AO287" s="324"/>
      <c r="AQ287" s="324"/>
      <c r="AS287" s="324"/>
      <c r="AT287" s="324"/>
      <c r="AU287" s="324"/>
      <c r="AW287" s="324"/>
      <c r="AY287" s="324"/>
      <c r="BA287" s="324"/>
      <c r="BC287" s="324"/>
      <c r="BE287" s="324"/>
      <c r="BG287" s="324"/>
      <c r="BI287" s="324"/>
      <c r="BK287" s="324"/>
      <c r="BM287" s="324"/>
      <c r="BO287" s="324"/>
      <c r="BQ287" s="324"/>
      <c r="BS287" s="324"/>
      <c r="BU287" s="324"/>
      <c r="BV287" s="324"/>
      <c r="BW287" s="324"/>
      <c r="BY287" s="324"/>
      <c r="CA287" s="324"/>
      <c r="CC287" s="324"/>
      <c r="CE287" s="324"/>
      <c r="CG287" s="324"/>
      <c r="CI287" s="324"/>
      <c r="CJ287" s="324"/>
      <c r="CK287" s="324"/>
      <c r="CM287" s="324"/>
      <c r="CO287" s="324"/>
      <c r="CQ287" s="324"/>
      <c r="CS287" s="324"/>
      <c r="CU287" s="324"/>
      <c r="CW287" s="324"/>
      <c r="CY287" s="324"/>
      <c r="DA287" s="324"/>
      <c r="DC287" s="324"/>
      <c r="DE287" s="324"/>
      <c r="DG287" s="324"/>
      <c r="DI287" s="324"/>
      <c r="DK287" s="324"/>
      <c r="DM287" s="324"/>
      <c r="DO287" s="324"/>
      <c r="DQ287" s="324"/>
      <c r="DS287" s="324"/>
      <c r="DT287" s="324"/>
      <c r="DU287" s="324"/>
      <c r="DW287" s="324"/>
      <c r="DY287" s="324"/>
      <c r="EA287" s="324"/>
      <c r="EC287" s="324"/>
      <c r="EE287" s="324"/>
      <c r="EG287" s="324"/>
      <c r="EI287" s="324"/>
      <c r="EK287" s="324"/>
      <c r="EL287" s="324"/>
      <c r="EN287" s="324"/>
      <c r="EP287" s="324"/>
      <c r="ER287" s="324"/>
      <c r="ET287" s="324"/>
      <c r="EV287" s="324"/>
      <c r="EW287" s="381"/>
      <c r="EX287" s="324"/>
      <c r="EY287" s="324"/>
      <c r="EZ287" s="368"/>
    </row>
    <row r="288" spans="6:156">
      <c r="F288" s="324"/>
      <c r="N288" s="324"/>
      <c r="Q288" s="324"/>
      <c r="S288" s="324"/>
      <c r="U288" s="324"/>
      <c r="W288" s="324"/>
      <c r="Y288" s="324"/>
      <c r="AA288" s="324"/>
      <c r="AC288" s="324"/>
      <c r="AE288" s="324"/>
      <c r="AG288" s="324"/>
      <c r="AI288" s="324"/>
      <c r="AK288" s="324"/>
      <c r="AM288" s="324"/>
      <c r="AO288" s="324"/>
      <c r="AQ288" s="324"/>
      <c r="AS288" s="324"/>
      <c r="AT288" s="324"/>
      <c r="AU288" s="324"/>
      <c r="AW288" s="324"/>
      <c r="AY288" s="324"/>
      <c r="BA288" s="324"/>
      <c r="BC288" s="324"/>
      <c r="BE288" s="324"/>
      <c r="BG288" s="324"/>
      <c r="BI288" s="324"/>
      <c r="BK288" s="324"/>
      <c r="BM288" s="324"/>
      <c r="BO288" s="324"/>
      <c r="BQ288" s="324"/>
      <c r="BS288" s="324"/>
      <c r="BU288" s="324"/>
      <c r="BV288" s="324"/>
      <c r="BW288" s="324"/>
      <c r="BY288" s="324"/>
      <c r="CA288" s="324"/>
      <c r="CC288" s="324"/>
      <c r="CE288" s="324"/>
      <c r="CG288" s="324"/>
      <c r="CI288" s="324"/>
      <c r="CJ288" s="324"/>
      <c r="CK288" s="324"/>
      <c r="CM288" s="324"/>
      <c r="CO288" s="324"/>
      <c r="CQ288" s="324"/>
      <c r="CS288" s="324"/>
      <c r="CU288" s="324"/>
      <c r="CW288" s="324"/>
      <c r="CY288" s="324"/>
      <c r="DA288" s="324"/>
      <c r="DC288" s="324"/>
      <c r="DE288" s="324"/>
      <c r="DG288" s="324"/>
      <c r="DI288" s="324"/>
      <c r="DK288" s="324"/>
      <c r="DM288" s="324"/>
      <c r="DO288" s="324"/>
      <c r="DQ288" s="324"/>
      <c r="DS288" s="324"/>
      <c r="DT288" s="324"/>
      <c r="DU288" s="324"/>
      <c r="DW288" s="324"/>
      <c r="DY288" s="324"/>
      <c r="EA288" s="324"/>
      <c r="EC288" s="324"/>
      <c r="EE288" s="324"/>
      <c r="EG288" s="324"/>
      <c r="EI288" s="324"/>
      <c r="EK288" s="324"/>
      <c r="EL288" s="324"/>
      <c r="EN288" s="324"/>
      <c r="EP288" s="324"/>
      <c r="ER288" s="324"/>
      <c r="ET288" s="324"/>
      <c r="EV288" s="324"/>
      <c r="EW288" s="381"/>
      <c r="EX288" s="324"/>
      <c r="EY288" s="324"/>
      <c r="EZ288" s="368"/>
    </row>
    <row r="289" spans="6:156">
      <c r="F289" s="324"/>
      <c r="N289" s="324"/>
      <c r="Q289" s="324"/>
      <c r="S289" s="324"/>
      <c r="U289" s="324"/>
      <c r="W289" s="324"/>
      <c r="Y289" s="324"/>
      <c r="AA289" s="324"/>
      <c r="AC289" s="324"/>
      <c r="AE289" s="324"/>
      <c r="AG289" s="324"/>
      <c r="AI289" s="324"/>
      <c r="AK289" s="324"/>
      <c r="AM289" s="324"/>
      <c r="AO289" s="324"/>
      <c r="AQ289" s="324"/>
      <c r="AS289" s="324"/>
      <c r="AT289" s="324"/>
      <c r="AU289" s="324"/>
      <c r="AW289" s="324"/>
      <c r="AY289" s="324"/>
      <c r="BA289" s="324"/>
      <c r="BC289" s="324"/>
      <c r="BE289" s="324"/>
      <c r="BG289" s="324"/>
      <c r="BI289" s="324"/>
      <c r="BK289" s="324"/>
      <c r="BM289" s="324"/>
      <c r="BO289" s="324"/>
      <c r="BQ289" s="324"/>
      <c r="BS289" s="324"/>
      <c r="BU289" s="324"/>
      <c r="BV289" s="324"/>
      <c r="BW289" s="324"/>
      <c r="BY289" s="324"/>
      <c r="CA289" s="324"/>
      <c r="CC289" s="324"/>
      <c r="CE289" s="324"/>
      <c r="CG289" s="324"/>
      <c r="CI289" s="324"/>
      <c r="CJ289" s="324"/>
      <c r="CK289" s="324"/>
      <c r="CM289" s="324"/>
      <c r="CO289" s="324"/>
      <c r="CQ289" s="324"/>
      <c r="CS289" s="324"/>
      <c r="CU289" s="324"/>
      <c r="CW289" s="324"/>
      <c r="CY289" s="324"/>
      <c r="DA289" s="324"/>
      <c r="DC289" s="324"/>
      <c r="DE289" s="324"/>
      <c r="DG289" s="324"/>
      <c r="DI289" s="324"/>
      <c r="DK289" s="324"/>
      <c r="DM289" s="324"/>
      <c r="DO289" s="324"/>
      <c r="DQ289" s="324"/>
      <c r="DS289" s="324"/>
      <c r="DT289" s="324"/>
      <c r="DU289" s="324"/>
      <c r="DW289" s="324"/>
      <c r="DY289" s="324"/>
      <c r="EA289" s="324"/>
      <c r="EC289" s="324"/>
      <c r="EE289" s="324"/>
      <c r="EG289" s="324"/>
      <c r="EI289" s="324"/>
      <c r="EK289" s="324"/>
      <c r="EL289" s="324"/>
      <c r="EN289" s="324"/>
      <c r="EP289" s="324"/>
      <c r="ER289" s="324"/>
      <c r="ET289" s="324"/>
      <c r="EV289" s="324"/>
      <c r="EW289" s="381"/>
      <c r="EX289" s="324"/>
      <c r="EY289" s="324"/>
      <c r="EZ289" s="368"/>
    </row>
    <row r="290" spans="6:156">
      <c r="F290" s="324"/>
      <c r="N290" s="324"/>
      <c r="Q290" s="324"/>
      <c r="S290" s="324"/>
      <c r="U290" s="324"/>
      <c r="W290" s="324"/>
      <c r="Y290" s="324"/>
      <c r="AA290" s="324"/>
      <c r="AC290" s="324"/>
      <c r="AE290" s="324"/>
      <c r="AG290" s="324"/>
      <c r="AI290" s="324"/>
      <c r="AK290" s="324"/>
      <c r="AM290" s="324"/>
      <c r="AO290" s="324"/>
      <c r="AQ290" s="324"/>
      <c r="AS290" s="324"/>
      <c r="AT290" s="324"/>
      <c r="AU290" s="324"/>
      <c r="AW290" s="324"/>
      <c r="AY290" s="324"/>
      <c r="BA290" s="324"/>
      <c r="BC290" s="324"/>
      <c r="BE290" s="324"/>
      <c r="BG290" s="324"/>
      <c r="BI290" s="324"/>
      <c r="BK290" s="324"/>
      <c r="BM290" s="324"/>
      <c r="BO290" s="324"/>
      <c r="BQ290" s="324"/>
      <c r="BS290" s="324"/>
      <c r="BU290" s="324"/>
      <c r="BV290" s="324"/>
      <c r="BW290" s="324"/>
      <c r="BY290" s="324"/>
      <c r="CA290" s="324"/>
      <c r="CC290" s="324"/>
      <c r="CE290" s="324"/>
      <c r="CG290" s="324"/>
      <c r="CI290" s="324"/>
      <c r="CJ290" s="324"/>
      <c r="CK290" s="324"/>
      <c r="CM290" s="324"/>
      <c r="CO290" s="324"/>
      <c r="CQ290" s="324"/>
      <c r="CS290" s="324"/>
      <c r="CU290" s="324"/>
      <c r="CW290" s="324"/>
      <c r="CY290" s="324"/>
      <c r="DA290" s="324"/>
      <c r="DC290" s="324"/>
      <c r="DE290" s="324"/>
      <c r="DG290" s="324"/>
      <c r="DI290" s="324"/>
      <c r="DK290" s="324"/>
      <c r="DM290" s="324"/>
      <c r="DO290" s="324"/>
      <c r="DQ290" s="324"/>
      <c r="DS290" s="324"/>
      <c r="DT290" s="324"/>
      <c r="DU290" s="324"/>
      <c r="DW290" s="324"/>
      <c r="DY290" s="324"/>
      <c r="EA290" s="324"/>
      <c r="EC290" s="324"/>
      <c r="EE290" s="324"/>
      <c r="EG290" s="324"/>
      <c r="EI290" s="324"/>
      <c r="EK290" s="324"/>
      <c r="EL290" s="324"/>
      <c r="EN290" s="324"/>
      <c r="EP290" s="324"/>
      <c r="ER290" s="324"/>
      <c r="ET290" s="324"/>
      <c r="EV290" s="324"/>
      <c r="EW290" s="381"/>
      <c r="EX290" s="324"/>
      <c r="EY290" s="324"/>
      <c r="EZ290" s="368"/>
    </row>
    <row r="291" spans="6:156">
      <c r="F291" s="324"/>
      <c r="N291" s="324"/>
      <c r="Q291" s="324"/>
      <c r="S291" s="324"/>
      <c r="U291" s="324"/>
      <c r="W291" s="324"/>
      <c r="Y291" s="324"/>
      <c r="AA291" s="324"/>
      <c r="AC291" s="324"/>
      <c r="AE291" s="324"/>
      <c r="AG291" s="324"/>
      <c r="AI291" s="324"/>
      <c r="AK291" s="324"/>
      <c r="AM291" s="324"/>
      <c r="AO291" s="324"/>
      <c r="AQ291" s="324"/>
      <c r="AS291" s="324"/>
      <c r="AT291" s="324"/>
      <c r="AU291" s="324"/>
      <c r="AW291" s="324"/>
      <c r="AY291" s="324"/>
      <c r="BA291" s="324"/>
      <c r="BC291" s="324"/>
      <c r="BE291" s="324"/>
      <c r="BG291" s="324"/>
      <c r="BI291" s="324"/>
      <c r="BK291" s="324"/>
      <c r="BM291" s="324"/>
      <c r="BO291" s="324"/>
      <c r="BQ291" s="324"/>
      <c r="BS291" s="324"/>
      <c r="BU291" s="324"/>
      <c r="BV291" s="324"/>
      <c r="BW291" s="324"/>
      <c r="BY291" s="324"/>
      <c r="CA291" s="324"/>
      <c r="CC291" s="324"/>
      <c r="CE291" s="324"/>
      <c r="CG291" s="324"/>
      <c r="CI291" s="324"/>
      <c r="CJ291" s="324"/>
      <c r="CK291" s="324"/>
      <c r="CM291" s="324"/>
      <c r="CO291" s="324"/>
      <c r="CQ291" s="324"/>
      <c r="CS291" s="324"/>
      <c r="CU291" s="324"/>
      <c r="CW291" s="324"/>
      <c r="CY291" s="324"/>
      <c r="DA291" s="324"/>
      <c r="DC291" s="324"/>
      <c r="DE291" s="324"/>
      <c r="DG291" s="324"/>
      <c r="DI291" s="324"/>
      <c r="DK291" s="324"/>
      <c r="DM291" s="324"/>
      <c r="DO291" s="324"/>
      <c r="DQ291" s="324"/>
      <c r="DS291" s="324"/>
      <c r="DT291" s="324"/>
      <c r="DU291" s="324"/>
      <c r="DW291" s="324"/>
      <c r="DY291" s="324"/>
      <c r="EA291" s="324"/>
      <c r="EC291" s="324"/>
      <c r="EE291" s="324"/>
      <c r="EG291" s="324"/>
      <c r="EI291" s="324"/>
      <c r="EK291" s="324"/>
      <c r="EL291" s="324"/>
      <c r="EN291" s="324"/>
      <c r="EP291" s="324"/>
      <c r="ER291" s="324"/>
      <c r="ET291" s="324"/>
      <c r="EV291" s="324"/>
      <c r="EW291" s="381"/>
      <c r="EX291" s="324"/>
      <c r="EY291" s="324"/>
      <c r="EZ291" s="368"/>
    </row>
    <row r="292" spans="6:156">
      <c r="F292" s="324"/>
      <c r="N292" s="324"/>
      <c r="Q292" s="324"/>
      <c r="S292" s="324"/>
      <c r="U292" s="324"/>
      <c r="W292" s="324"/>
      <c r="Y292" s="324"/>
      <c r="AA292" s="324"/>
      <c r="AC292" s="324"/>
      <c r="AE292" s="324"/>
      <c r="AG292" s="324"/>
      <c r="AI292" s="324"/>
      <c r="AK292" s="324"/>
      <c r="AM292" s="324"/>
      <c r="AO292" s="324"/>
      <c r="AQ292" s="324"/>
      <c r="AS292" s="324"/>
      <c r="AT292" s="324"/>
      <c r="AU292" s="324"/>
      <c r="AW292" s="324"/>
      <c r="AY292" s="324"/>
      <c r="BA292" s="324"/>
      <c r="BC292" s="324"/>
      <c r="BE292" s="324"/>
      <c r="BG292" s="324"/>
      <c r="BI292" s="324"/>
      <c r="BK292" s="324"/>
      <c r="BM292" s="324"/>
      <c r="BO292" s="324"/>
      <c r="BQ292" s="324"/>
      <c r="BS292" s="324"/>
      <c r="BU292" s="324"/>
      <c r="BV292" s="324"/>
      <c r="BW292" s="324"/>
      <c r="BY292" s="324"/>
      <c r="CA292" s="324"/>
      <c r="CC292" s="324"/>
      <c r="CE292" s="324"/>
      <c r="CG292" s="324"/>
      <c r="CI292" s="324"/>
      <c r="CJ292" s="324"/>
      <c r="CK292" s="324"/>
      <c r="CM292" s="324"/>
      <c r="CO292" s="324"/>
      <c r="CQ292" s="324"/>
      <c r="CS292" s="324"/>
      <c r="CU292" s="324"/>
      <c r="CW292" s="324"/>
      <c r="CY292" s="324"/>
      <c r="DA292" s="324"/>
      <c r="DC292" s="324"/>
      <c r="DE292" s="324"/>
      <c r="DG292" s="324"/>
      <c r="DI292" s="324"/>
      <c r="DK292" s="324"/>
      <c r="DM292" s="324"/>
      <c r="DO292" s="324"/>
      <c r="DQ292" s="324"/>
      <c r="DS292" s="324"/>
      <c r="DT292" s="324"/>
      <c r="DU292" s="324"/>
      <c r="DW292" s="324"/>
      <c r="DY292" s="324"/>
      <c r="EA292" s="324"/>
      <c r="EC292" s="324"/>
      <c r="EE292" s="324"/>
      <c r="EG292" s="324"/>
      <c r="EI292" s="324"/>
      <c r="EK292" s="324"/>
      <c r="EL292" s="324"/>
      <c r="EN292" s="324"/>
      <c r="EP292" s="324"/>
      <c r="ER292" s="324"/>
      <c r="ET292" s="324"/>
      <c r="EV292" s="324"/>
      <c r="EW292" s="381"/>
      <c r="EX292" s="324"/>
      <c r="EY292" s="324"/>
      <c r="EZ292" s="368"/>
    </row>
    <row r="293" spans="6:156">
      <c r="F293" s="324"/>
      <c r="N293" s="324"/>
      <c r="Q293" s="324"/>
      <c r="S293" s="324"/>
      <c r="U293" s="324"/>
      <c r="W293" s="324"/>
      <c r="Y293" s="324"/>
      <c r="AA293" s="324"/>
      <c r="AC293" s="324"/>
      <c r="AE293" s="324"/>
      <c r="AG293" s="324"/>
      <c r="AI293" s="324"/>
      <c r="AK293" s="324"/>
      <c r="AM293" s="324"/>
      <c r="AO293" s="324"/>
      <c r="AQ293" s="324"/>
      <c r="AS293" s="324"/>
      <c r="AT293" s="324"/>
      <c r="AU293" s="324"/>
      <c r="AW293" s="324"/>
      <c r="AY293" s="324"/>
      <c r="BA293" s="324"/>
      <c r="BC293" s="324"/>
      <c r="BE293" s="324"/>
      <c r="BG293" s="324"/>
      <c r="BI293" s="324"/>
      <c r="BK293" s="324"/>
      <c r="BM293" s="324"/>
      <c r="BO293" s="324"/>
      <c r="BQ293" s="324"/>
      <c r="BS293" s="324"/>
      <c r="BU293" s="324"/>
      <c r="BV293" s="324"/>
      <c r="BW293" s="324"/>
      <c r="BY293" s="324"/>
      <c r="CA293" s="324"/>
      <c r="CC293" s="324"/>
      <c r="CE293" s="324"/>
      <c r="CG293" s="324"/>
      <c r="CI293" s="324"/>
      <c r="CJ293" s="324"/>
      <c r="CK293" s="324"/>
      <c r="CM293" s="324"/>
      <c r="CO293" s="324"/>
      <c r="CQ293" s="324"/>
      <c r="CS293" s="324"/>
      <c r="CU293" s="324"/>
      <c r="CW293" s="324"/>
      <c r="CY293" s="324"/>
      <c r="DA293" s="324"/>
      <c r="DC293" s="324"/>
      <c r="DE293" s="324"/>
      <c r="DG293" s="324"/>
      <c r="DI293" s="324"/>
      <c r="DK293" s="324"/>
      <c r="DM293" s="324"/>
      <c r="DO293" s="324"/>
      <c r="DQ293" s="324"/>
      <c r="DS293" s="324"/>
      <c r="DT293" s="324"/>
      <c r="DU293" s="324"/>
      <c r="DW293" s="324"/>
      <c r="DY293" s="324"/>
      <c r="EA293" s="324"/>
      <c r="EC293" s="324"/>
      <c r="EE293" s="324"/>
      <c r="EG293" s="324"/>
      <c r="EI293" s="324"/>
      <c r="EK293" s="324"/>
      <c r="EL293" s="324"/>
      <c r="EN293" s="324"/>
      <c r="EP293" s="324"/>
      <c r="ER293" s="324"/>
      <c r="ET293" s="324"/>
      <c r="EV293" s="324"/>
      <c r="EW293" s="381"/>
      <c r="EX293" s="324"/>
      <c r="EY293" s="324"/>
      <c r="EZ293" s="368"/>
    </row>
    <row r="294" spans="6:156">
      <c r="F294" s="324"/>
      <c r="N294" s="324"/>
      <c r="Q294" s="324"/>
      <c r="S294" s="324"/>
      <c r="U294" s="324"/>
      <c r="W294" s="324"/>
      <c r="Y294" s="324"/>
      <c r="AA294" s="324"/>
      <c r="AC294" s="324"/>
      <c r="AE294" s="324"/>
      <c r="AG294" s="324"/>
      <c r="AI294" s="324"/>
      <c r="AK294" s="324"/>
      <c r="AM294" s="324"/>
      <c r="AO294" s="324"/>
      <c r="AQ294" s="324"/>
      <c r="AS294" s="324"/>
      <c r="AT294" s="324"/>
      <c r="AU294" s="324"/>
      <c r="AW294" s="324"/>
      <c r="AY294" s="324"/>
      <c r="BA294" s="324"/>
      <c r="BC294" s="324"/>
      <c r="BE294" s="324"/>
      <c r="BG294" s="324"/>
      <c r="BI294" s="324"/>
      <c r="BK294" s="324"/>
      <c r="BM294" s="324"/>
      <c r="BO294" s="324"/>
      <c r="BQ294" s="324"/>
      <c r="BS294" s="324"/>
      <c r="BU294" s="324"/>
      <c r="BV294" s="324"/>
      <c r="BW294" s="324"/>
      <c r="BY294" s="324"/>
      <c r="CA294" s="324"/>
      <c r="CC294" s="324"/>
      <c r="CE294" s="324"/>
      <c r="CG294" s="324"/>
      <c r="CI294" s="324"/>
      <c r="CJ294" s="324"/>
      <c r="CK294" s="324"/>
      <c r="CM294" s="324"/>
      <c r="CO294" s="324"/>
      <c r="CQ294" s="324"/>
      <c r="CS294" s="324"/>
      <c r="CU294" s="324"/>
      <c r="CW294" s="324"/>
      <c r="CY294" s="324"/>
      <c r="DA294" s="324"/>
      <c r="DC294" s="324"/>
      <c r="DE294" s="324"/>
      <c r="DG294" s="324"/>
      <c r="DI294" s="324"/>
      <c r="DK294" s="324"/>
      <c r="DM294" s="324"/>
      <c r="DO294" s="324"/>
      <c r="DQ294" s="324"/>
      <c r="DS294" s="324"/>
      <c r="DT294" s="324"/>
      <c r="DU294" s="324"/>
      <c r="DW294" s="324"/>
      <c r="DY294" s="324"/>
      <c r="EA294" s="324"/>
      <c r="EC294" s="324"/>
      <c r="EE294" s="324"/>
      <c r="EG294" s="324"/>
      <c r="EI294" s="324"/>
      <c r="EK294" s="324"/>
      <c r="EL294" s="324"/>
      <c r="EN294" s="324"/>
      <c r="EP294" s="324"/>
      <c r="ER294" s="324"/>
      <c r="ET294" s="324"/>
      <c r="EV294" s="324"/>
      <c r="EW294" s="381"/>
      <c r="EX294" s="324"/>
      <c r="EY294" s="324"/>
      <c r="EZ294" s="368"/>
    </row>
    <row r="295" spans="6:156">
      <c r="F295" s="324"/>
      <c r="N295" s="324"/>
      <c r="Q295" s="324"/>
      <c r="S295" s="324"/>
      <c r="U295" s="324"/>
      <c r="W295" s="324"/>
      <c r="Y295" s="324"/>
      <c r="AA295" s="324"/>
      <c r="AC295" s="324"/>
      <c r="AE295" s="324"/>
      <c r="AG295" s="324"/>
      <c r="AI295" s="324"/>
      <c r="AK295" s="324"/>
      <c r="AM295" s="324"/>
      <c r="AO295" s="324"/>
      <c r="AQ295" s="324"/>
      <c r="AS295" s="324"/>
      <c r="AT295" s="324"/>
      <c r="AU295" s="324"/>
      <c r="AW295" s="324"/>
      <c r="AY295" s="324"/>
      <c r="BA295" s="324"/>
      <c r="BC295" s="324"/>
      <c r="BE295" s="324"/>
      <c r="BG295" s="324"/>
      <c r="BI295" s="324"/>
      <c r="BK295" s="324"/>
      <c r="BM295" s="324"/>
      <c r="BO295" s="324"/>
      <c r="BQ295" s="324"/>
      <c r="BS295" s="324"/>
      <c r="BU295" s="324"/>
      <c r="BV295" s="324"/>
      <c r="BW295" s="324"/>
      <c r="BY295" s="324"/>
      <c r="CA295" s="324"/>
      <c r="CC295" s="324"/>
      <c r="CE295" s="324"/>
      <c r="CG295" s="324"/>
      <c r="CI295" s="324"/>
      <c r="CJ295" s="324"/>
      <c r="CK295" s="324"/>
      <c r="CM295" s="324"/>
      <c r="CO295" s="324"/>
      <c r="CQ295" s="324"/>
      <c r="CS295" s="324"/>
      <c r="CU295" s="324"/>
      <c r="CW295" s="324"/>
      <c r="CY295" s="324"/>
      <c r="DA295" s="324"/>
      <c r="DC295" s="324"/>
      <c r="DE295" s="324"/>
      <c r="DG295" s="324"/>
      <c r="DI295" s="324"/>
      <c r="DK295" s="324"/>
      <c r="DM295" s="324"/>
      <c r="DO295" s="324"/>
      <c r="DQ295" s="324"/>
      <c r="DS295" s="324"/>
      <c r="DT295" s="324"/>
      <c r="DU295" s="324"/>
      <c r="DW295" s="324"/>
      <c r="DY295" s="324"/>
      <c r="EA295" s="324"/>
      <c r="EC295" s="324"/>
      <c r="EE295" s="324"/>
      <c r="EG295" s="324"/>
      <c r="EI295" s="324"/>
      <c r="EK295" s="324"/>
      <c r="EL295" s="324"/>
      <c r="EN295" s="324"/>
      <c r="EP295" s="324"/>
      <c r="ER295" s="324"/>
      <c r="ET295" s="324"/>
      <c r="EV295" s="324"/>
      <c r="EW295" s="381"/>
      <c r="EX295" s="324"/>
      <c r="EY295" s="324"/>
      <c r="EZ295" s="368"/>
    </row>
    <row r="296" spans="6:156">
      <c r="F296" s="324"/>
      <c r="N296" s="324"/>
      <c r="Q296" s="324"/>
      <c r="S296" s="324"/>
      <c r="U296" s="324"/>
      <c r="W296" s="324"/>
      <c r="Y296" s="324"/>
      <c r="AA296" s="324"/>
      <c r="AC296" s="324"/>
      <c r="AE296" s="324"/>
      <c r="AG296" s="324"/>
      <c r="AI296" s="324"/>
      <c r="AK296" s="324"/>
      <c r="AM296" s="324"/>
      <c r="AO296" s="324"/>
      <c r="AQ296" s="324"/>
      <c r="AS296" s="324"/>
      <c r="AT296" s="324"/>
      <c r="AU296" s="324"/>
      <c r="AW296" s="324"/>
      <c r="AY296" s="324"/>
      <c r="BA296" s="324"/>
      <c r="BC296" s="324"/>
      <c r="BE296" s="324"/>
      <c r="BG296" s="324"/>
      <c r="BI296" s="324"/>
      <c r="BK296" s="324"/>
      <c r="BM296" s="324"/>
      <c r="BO296" s="324"/>
      <c r="BQ296" s="324"/>
      <c r="BS296" s="324"/>
      <c r="BU296" s="324"/>
      <c r="BV296" s="324"/>
      <c r="BW296" s="324"/>
      <c r="BY296" s="324"/>
      <c r="CA296" s="324"/>
      <c r="CC296" s="324"/>
      <c r="CE296" s="324"/>
      <c r="CG296" s="324"/>
      <c r="CI296" s="324"/>
      <c r="CJ296" s="324"/>
      <c r="CK296" s="324"/>
      <c r="CM296" s="324"/>
      <c r="CO296" s="324"/>
      <c r="CQ296" s="324"/>
      <c r="CS296" s="324"/>
      <c r="CU296" s="324"/>
      <c r="CW296" s="324"/>
      <c r="CY296" s="324"/>
      <c r="DA296" s="324"/>
      <c r="DC296" s="324"/>
      <c r="DE296" s="324"/>
      <c r="DG296" s="324"/>
      <c r="DI296" s="324"/>
      <c r="DK296" s="324"/>
      <c r="DM296" s="324"/>
      <c r="DO296" s="324"/>
      <c r="DQ296" s="324"/>
      <c r="DS296" s="324"/>
      <c r="DT296" s="324"/>
      <c r="DU296" s="324"/>
      <c r="DW296" s="324"/>
      <c r="DY296" s="324"/>
      <c r="EA296" s="324"/>
      <c r="EC296" s="324"/>
      <c r="EE296" s="324"/>
      <c r="EG296" s="324"/>
      <c r="EI296" s="324"/>
      <c r="EK296" s="324"/>
      <c r="EL296" s="324"/>
      <c r="EN296" s="324"/>
      <c r="EP296" s="324"/>
      <c r="ER296" s="324"/>
      <c r="ET296" s="324"/>
      <c r="EV296" s="324"/>
      <c r="EW296" s="381"/>
      <c r="EX296" s="324"/>
      <c r="EY296" s="324"/>
      <c r="EZ296" s="368"/>
    </row>
    <row r="297" spans="6:156">
      <c r="F297" s="324"/>
      <c r="N297" s="324"/>
      <c r="Q297" s="324"/>
      <c r="S297" s="324"/>
      <c r="U297" s="324"/>
      <c r="W297" s="324"/>
      <c r="Y297" s="324"/>
      <c r="AA297" s="324"/>
      <c r="AC297" s="324"/>
      <c r="AE297" s="324"/>
      <c r="AG297" s="324"/>
      <c r="AI297" s="324"/>
      <c r="AK297" s="324"/>
      <c r="AM297" s="324"/>
      <c r="AO297" s="324"/>
      <c r="AQ297" s="324"/>
      <c r="AS297" s="324"/>
      <c r="AT297" s="324"/>
      <c r="AU297" s="324"/>
      <c r="AW297" s="324"/>
      <c r="AY297" s="324"/>
      <c r="BA297" s="324"/>
      <c r="BC297" s="324"/>
      <c r="BE297" s="324"/>
      <c r="BG297" s="324"/>
      <c r="BI297" s="324"/>
      <c r="BK297" s="324"/>
      <c r="BM297" s="324"/>
      <c r="BO297" s="324"/>
      <c r="BQ297" s="324"/>
      <c r="BS297" s="324"/>
      <c r="BU297" s="324"/>
      <c r="BV297" s="324"/>
      <c r="BW297" s="324"/>
      <c r="BY297" s="324"/>
      <c r="CA297" s="324"/>
      <c r="CC297" s="324"/>
      <c r="CE297" s="324"/>
      <c r="CG297" s="324"/>
      <c r="CI297" s="324"/>
      <c r="CJ297" s="324"/>
      <c r="CK297" s="324"/>
      <c r="CM297" s="324"/>
      <c r="CO297" s="324"/>
      <c r="CQ297" s="324"/>
      <c r="CS297" s="324"/>
      <c r="CU297" s="324"/>
      <c r="CW297" s="324"/>
      <c r="CY297" s="324"/>
      <c r="DA297" s="324"/>
      <c r="DC297" s="324"/>
      <c r="DE297" s="324"/>
      <c r="DG297" s="324"/>
      <c r="DI297" s="324"/>
      <c r="DK297" s="324"/>
      <c r="DM297" s="324"/>
      <c r="DO297" s="324"/>
      <c r="DQ297" s="324"/>
      <c r="DS297" s="324"/>
      <c r="DT297" s="324"/>
      <c r="DU297" s="324"/>
      <c r="DW297" s="324"/>
      <c r="DY297" s="324"/>
      <c r="EA297" s="324"/>
      <c r="EC297" s="324"/>
      <c r="EE297" s="324"/>
      <c r="EG297" s="324"/>
      <c r="EI297" s="324"/>
      <c r="EK297" s="324"/>
      <c r="EL297" s="324"/>
      <c r="EN297" s="324"/>
      <c r="EP297" s="324"/>
      <c r="ER297" s="324"/>
      <c r="ET297" s="324"/>
      <c r="EV297" s="324"/>
      <c r="EW297" s="381"/>
      <c r="EX297" s="324"/>
      <c r="EY297" s="324"/>
      <c r="EZ297" s="368"/>
    </row>
    <row r="298" spans="6:156">
      <c r="F298" s="324"/>
      <c r="N298" s="324"/>
      <c r="Q298" s="324"/>
      <c r="S298" s="324"/>
      <c r="U298" s="324"/>
      <c r="W298" s="324"/>
      <c r="Y298" s="324"/>
      <c r="AA298" s="324"/>
      <c r="AC298" s="324"/>
      <c r="AE298" s="324"/>
      <c r="AG298" s="324"/>
      <c r="AI298" s="324"/>
      <c r="AK298" s="324"/>
      <c r="AM298" s="324"/>
      <c r="AO298" s="324"/>
      <c r="AQ298" s="324"/>
      <c r="AS298" s="324"/>
      <c r="AT298" s="324"/>
      <c r="AU298" s="324"/>
      <c r="AW298" s="324"/>
      <c r="AY298" s="324"/>
      <c r="BA298" s="324"/>
      <c r="BC298" s="324"/>
      <c r="BE298" s="324"/>
      <c r="BG298" s="324"/>
      <c r="BI298" s="324"/>
      <c r="BK298" s="324"/>
      <c r="BM298" s="324"/>
      <c r="BO298" s="324"/>
      <c r="BQ298" s="324"/>
      <c r="BS298" s="324"/>
      <c r="BU298" s="324"/>
      <c r="BV298" s="324"/>
      <c r="BW298" s="324"/>
      <c r="BY298" s="324"/>
      <c r="CA298" s="324"/>
      <c r="CC298" s="324"/>
      <c r="CE298" s="324"/>
      <c r="CG298" s="324"/>
      <c r="CI298" s="324"/>
      <c r="CJ298" s="324"/>
      <c r="CK298" s="324"/>
      <c r="CM298" s="324"/>
      <c r="CO298" s="324"/>
      <c r="CQ298" s="324"/>
      <c r="CS298" s="324"/>
      <c r="CU298" s="324"/>
      <c r="CW298" s="324"/>
      <c r="CY298" s="324"/>
      <c r="DA298" s="324"/>
      <c r="DC298" s="324"/>
      <c r="DE298" s="324"/>
      <c r="DG298" s="324"/>
      <c r="DI298" s="324"/>
      <c r="DK298" s="324"/>
      <c r="DM298" s="324"/>
      <c r="DO298" s="324"/>
      <c r="DQ298" s="324"/>
      <c r="DS298" s="324"/>
      <c r="DT298" s="324"/>
      <c r="DU298" s="324"/>
      <c r="DW298" s="324"/>
      <c r="DY298" s="324"/>
      <c r="EA298" s="324"/>
      <c r="EC298" s="324"/>
      <c r="EE298" s="324"/>
      <c r="EG298" s="324"/>
      <c r="EI298" s="324"/>
      <c r="EK298" s="324"/>
      <c r="EL298" s="324"/>
      <c r="EN298" s="324"/>
      <c r="EP298" s="324"/>
      <c r="ER298" s="324"/>
      <c r="ET298" s="324"/>
      <c r="EV298" s="324"/>
      <c r="EW298" s="381"/>
      <c r="EX298" s="324"/>
      <c r="EY298" s="324"/>
      <c r="EZ298" s="368"/>
    </row>
    <row r="299" spans="6:156">
      <c r="F299" s="324"/>
      <c r="N299" s="324"/>
      <c r="Q299" s="324"/>
      <c r="S299" s="324"/>
      <c r="U299" s="324"/>
      <c r="W299" s="324"/>
      <c r="Y299" s="324"/>
      <c r="AA299" s="324"/>
      <c r="AC299" s="324"/>
      <c r="AE299" s="324"/>
      <c r="AG299" s="324"/>
      <c r="AI299" s="324"/>
      <c r="AK299" s="324"/>
      <c r="AM299" s="324"/>
      <c r="AO299" s="324"/>
      <c r="AQ299" s="324"/>
      <c r="AS299" s="324"/>
      <c r="AT299" s="324"/>
      <c r="AU299" s="324"/>
      <c r="AW299" s="324"/>
      <c r="AY299" s="324"/>
      <c r="BA299" s="324"/>
      <c r="BC299" s="324"/>
      <c r="BE299" s="324"/>
      <c r="BG299" s="324"/>
      <c r="BI299" s="324"/>
      <c r="BK299" s="324"/>
      <c r="BM299" s="324"/>
      <c r="BO299" s="324"/>
      <c r="BQ299" s="324"/>
      <c r="BS299" s="324"/>
      <c r="BU299" s="324"/>
      <c r="BV299" s="324"/>
      <c r="BW299" s="324"/>
      <c r="BY299" s="324"/>
      <c r="CA299" s="324"/>
      <c r="CC299" s="324"/>
      <c r="CE299" s="324"/>
      <c r="CG299" s="324"/>
      <c r="CI299" s="324"/>
      <c r="CJ299" s="324"/>
      <c r="CK299" s="324"/>
      <c r="CM299" s="324"/>
      <c r="CO299" s="324"/>
      <c r="CQ299" s="324"/>
      <c r="CS299" s="324"/>
      <c r="CU299" s="324"/>
      <c r="CW299" s="324"/>
      <c r="CY299" s="324"/>
      <c r="DA299" s="324"/>
      <c r="DC299" s="324"/>
      <c r="DE299" s="324"/>
      <c r="DG299" s="324"/>
      <c r="DI299" s="324"/>
      <c r="DK299" s="324"/>
      <c r="DM299" s="324"/>
      <c r="DO299" s="324"/>
      <c r="DQ299" s="324"/>
      <c r="DS299" s="324"/>
      <c r="DT299" s="324"/>
      <c r="DU299" s="324"/>
      <c r="DW299" s="324"/>
      <c r="DY299" s="324"/>
      <c r="EA299" s="324"/>
      <c r="EC299" s="324"/>
      <c r="EE299" s="324"/>
      <c r="EG299" s="324"/>
      <c r="EI299" s="324"/>
      <c r="EK299" s="324"/>
      <c r="EL299" s="324"/>
      <c r="EN299" s="324"/>
      <c r="EP299" s="324"/>
      <c r="ER299" s="324"/>
      <c r="ET299" s="324"/>
      <c r="EV299" s="324"/>
      <c r="EW299" s="381"/>
      <c r="EX299" s="324"/>
      <c r="EY299" s="324"/>
      <c r="EZ299" s="368"/>
    </row>
    <row r="300" spans="6:156">
      <c r="F300" s="324"/>
      <c r="N300" s="324"/>
      <c r="Q300" s="324"/>
      <c r="S300" s="324"/>
      <c r="U300" s="324"/>
      <c r="W300" s="324"/>
      <c r="Y300" s="324"/>
      <c r="AA300" s="324"/>
      <c r="AC300" s="324"/>
      <c r="AE300" s="324"/>
      <c r="AG300" s="324"/>
      <c r="AI300" s="324"/>
      <c r="AK300" s="324"/>
      <c r="AM300" s="324"/>
      <c r="AO300" s="324"/>
      <c r="AQ300" s="324"/>
      <c r="AS300" s="324"/>
      <c r="AT300" s="324"/>
      <c r="AU300" s="324"/>
      <c r="AW300" s="324"/>
      <c r="AY300" s="324"/>
      <c r="BA300" s="324"/>
      <c r="BC300" s="324"/>
      <c r="BE300" s="324"/>
      <c r="BG300" s="324"/>
      <c r="BI300" s="324"/>
      <c r="BK300" s="324"/>
      <c r="BM300" s="324"/>
      <c r="BO300" s="324"/>
      <c r="BQ300" s="324"/>
      <c r="BS300" s="324"/>
      <c r="BU300" s="324"/>
      <c r="BV300" s="324"/>
      <c r="BW300" s="324"/>
      <c r="BY300" s="324"/>
      <c r="CA300" s="324"/>
      <c r="CC300" s="324"/>
      <c r="CE300" s="324"/>
      <c r="CG300" s="324"/>
      <c r="CI300" s="324"/>
      <c r="CJ300" s="324"/>
      <c r="CK300" s="324"/>
      <c r="CM300" s="324"/>
      <c r="CO300" s="324"/>
      <c r="CQ300" s="324"/>
      <c r="CS300" s="324"/>
      <c r="CU300" s="324"/>
      <c r="CW300" s="324"/>
      <c r="CY300" s="324"/>
      <c r="DA300" s="324"/>
      <c r="DC300" s="324"/>
      <c r="DE300" s="324"/>
      <c r="DG300" s="324"/>
      <c r="DI300" s="324"/>
      <c r="DK300" s="324"/>
      <c r="DM300" s="324"/>
      <c r="DO300" s="324"/>
      <c r="DQ300" s="324"/>
      <c r="DS300" s="324"/>
      <c r="DT300" s="324"/>
      <c r="DU300" s="324"/>
      <c r="DW300" s="324"/>
      <c r="DY300" s="324"/>
      <c r="EA300" s="324"/>
      <c r="EC300" s="324"/>
      <c r="EE300" s="324"/>
      <c r="EG300" s="324"/>
      <c r="EI300" s="324"/>
      <c r="EK300" s="324"/>
      <c r="EL300" s="324"/>
      <c r="EN300" s="324"/>
      <c r="EP300" s="324"/>
      <c r="ER300" s="324"/>
      <c r="ET300" s="324"/>
      <c r="EV300" s="324"/>
      <c r="EW300" s="381"/>
      <c r="EX300" s="324"/>
      <c r="EY300" s="324"/>
      <c r="EZ300" s="368"/>
    </row>
    <row r="301" spans="6:156">
      <c r="F301" s="324"/>
      <c r="N301" s="324"/>
      <c r="Q301" s="324"/>
      <c r="S301" s="324"/>
      <c r="U301" s="324"/>
      <c r="W301" s="324"/>
      <c r="Y301" s="324"/>
      <c r="AA301" s="324"/>
      <c r="AC301" s="324"/>
      <c r="AE301" s="324"/>
      <c r="AG301" s="324"/>
      <c r="AI301" s="324"/>
      <c r="AK301" s="324"/>
      <c r="AM301" s="324"/>
      <c r="AO301" s="324"/>
      <c r="AQ301" s="324"/>
      <c r="AS301" s="324"/>
      <c r="AT301" s="324"/>
      <c r="AU301" s="324"/>
      <c r="AW301" s="324"/>
      <c r="AY301" s="324"/>
      <c r="BA301" s="324"/>
      <c r="BC301" s="324"/>
      <c r="BE301" s="324"/>
      <c r="BG301" s="324"/>
      <c r="BI301" s="324"/>
      <c r="BK301" s="324"/>
      <c r="BM301" s="324"/>
      <c r="BO301" s="324"/>
      <c r="BQ301" s="324"/>
      <c r="BS301" s="324"/>
      <c r="BU301" s="324"/>
      <c r="BV301" s="324"/>
      <c r="BW301" s="324"/>
      <c r="BY301" s="324"/>
      <c r="CA301" s="324"/>
      <c r="CC301" s="324"/>
      <c r="CE301" s="324"/>
      <c r="CG301" s="324"/>
      <c r="CI301" s="324"/>
      <c r="CJ301" s="324"/>
      <c r="CK301" s="324"/>
      <c r="CM301" s="324"/>
      <c r="CO301" s="324"/>
      <c r="CQ301" s="324"/>
      <c r="CS301" s="324"/>
      <c r="CU301" s="324"/>
      <c r="CW301" s="324"/>
      <c r="CY301" s="324"/>
      <c r="DA301" s="324"/>
      <c r="DC301" s="324"/>
      <c r="DE301" s="324"/>
      <c r="DG301" s="324"/>
      <c r="DI301" s="324"/>
      <c r="DK301" s="324"/>
      <c r="DM301" s="324"/>
      <c r="DO301" s="324"/>
      <c r="DQ301" s="324"/>
      <c r="DS301" s="324"/>
      <c r="DT301" s="324"/>
      <c r="DU301" s="324"/>
      <c r="DW301" s="324"/>
      <c r="DY301" s="324"/>
      <c r="EA301" s="324"/>
      <c r="EC301" s="324"/>
      <c r="EE301" s="324"/>
      <c r="EG301" s="324"/>
      <c r="EI301" s="324"/>
      <c r="EK301" s="324"/>
      <c r="EL301" s="324"/>
      <c r="EN301" s="324"/>
      <c r="EP301" s="324"/>
      <c r="ER301" s="324"/>
      <c r="ET301" s="324"/>
      <c r="EV301" s="324"/>
      <c r="EW301" s="381"/>
      <c r="EX301" s="324"/>
      <c r="EY301" s="324"/>
      <c r="EZ301" s="368"/>
    </row>
    <row r="302" spans="6:156">
      <c r="F302" s="324"/>
      <c r="N302" s="324"/>
      <c r="Q302" s="324"/>
      <c r="S302" s="324"/>
      <c r="U302" s="324"/>
      <c r="W302" s="324"/>
      <c r="Y302" s="324"/>
      <c r="AA302" s="324"/>
      <c r="AC302" s="324"/>
      <c r="AE302" s="324"/>
      <c r="AG302" s="324"/>
      <c r="AI302" s="324"/>
      <c r="AK302" s="324"/>
      <c r="AM302" s="324"/>
      <c r="AO302" s="324"/>
      <c r="AQ302" s="324"/>
      <c r="AS302" s="324"/>
      <c r="AT302" s="324"/>
      <c r="AU302" s="324"/>
      <c r="AW302" s="324"/>
      <c r="AY302" s="324"/>
      <c r="BA302" s="324"/>
      <c r="BC302" s="324"/>
      <c r="BE302" s="324"/>
      <c r="BG302" s="324"/>
      <c r="BI302" s="324"/>
      <c r="BK302" s="324"/>
      <c r="BM302" s="324"/>
      <c r="BO302" s="324"/>
      <c r="BQ302" s="324"/>
      <c r="BS302" s="324"/>
      <c r="BU302" s="324"/>
      <c r="BV302" s="324"/>
      <c r="BW302" s="324"/>
      <c r="BY302" s="324"/>
      <c r="CA302" s="324"/>
      <c r="CC302" s="324"/>
      <c r="CE302" s="324"/>
      <c r="CG302" s="324"/>
      <c r="CI302" s="324"/>
      <c r="CJ302" s="324"/>
      <c r="CK302" s="324"/>
      <c r="CM302" s="324"/>
      <c r="CO302" s="324"/>
      <c r="CQ302" s="324"/>
      <c r="CS302" s="324"/>
      <c r="CU302" s="324"/>
      <c r="CW302" s="324"/>
      <c r="CY302" s="324"/>
      <c r="DA302" s="324"/>
      <c r="DC302" s="324"/>
      <c r="DE302" s="324"/>
      <c r="DG302" s="324"/>
      <c r="DI302" s="324"/>
      <c r="DK302" s="324"/>
      <c r="DM302" s="324"/>
      <c r="DO302" s="324"/>
      <c r="DQ302" s="324"/>
      <c r="DS302" s="324"/>
      <c r="DT302" s="324"/>
      <c r="DU302" s="324"/>
      <c r="DW302" s="324"/>
      <c r="DY302" s="324"/>
      <c r="EA302" s="324"/>
      <c r="EC302" s="324"/>
      <c r="EE302" s="324"/>
      <c r="EG302" s="324"/>
      <c r="EI302" s="324"/>
      <c r="EK302" s="324"/>
      <c r="EL302" s="324"/>
      <c r="EN302" s="324"/>
      <c r="EP302" s="324"/>
      <c r="ER302" s="324"/>
      <c r="ET302" s="324"/>
      <c r="EV302" s="324"/>
      <c r="EW302" s="381"/>
      <c r="EX302" s="324"/>
      <c r="EY302" s="324"/>
      <c r="EZ302" s="368"/>
    </row>
    <row r="303" spans="6:156">
      <c r="F303" s="324"/>
      <c r="N303" s="324"/>
      <c r="Q303" s="324"/>
      <c r="S303" s="324"/>
      <c r="U303" s="324"/>
      <c r="W303" s="324"/>
      <c r="Y303" s="324"/>
      <c r="AA303" s="324"/>
      <c r="AC303" s="324"/>
      <c r="AE303" s="324"/>
      <c r="AG303" s="324"/>
      <c r="AI303" s="324"/>
      <c r="AK303" s="324"/>
      <c r="AM303" s="324"/>
      <c r="AO303" s="324"/>
      <c r="AQ303" s="324"/>
      <c r="AS303" s="324"/>
      <c r="AT303" s="324"/>
      <c r="AU303" s="324"/>
      <c r="AW303" s="324"/>
      <c r="AY303" s="324"/>
      <c r="BA303" s="324"/>
      <c r="BC303" s="324"/>
      <c r="BE303" s="324"/>
      <c r="BG303" s="324"/>
      <c r="BI303" s="324"/>
      <c r="BK303" s="324"/>
      <c r="BM303" s="324"/>
      <c r="BO303" s="324"/>
      <c r="BQ303" s="324"/>
      <c r="BS303" s="324"/>
      <c r="BU303" s="324"/>
      <c r="BV303" s="324"/>
      <c r="BW303" s="324"/>
      <c r="BY303" s="324"/>
      <c r="CA303" s="324"/>
      <c r="CC303" s="324"/>
      <c r="CE303" s="324"/>
      <c r="CG303" s="324"/>
      <c r="CI303" s="324"/>
      <c r="CJ303" s="324"/>
      <c r="CK303" s="324"/>
      <c r="CM303" s="324"/>
      <c r="CO303" s="324"/>
      <c r="CQ303" s="324"/>
      <c r="CS303" s="324"/>
      <c r="CU303" s="324"/>
      <c r="CW303" s="324"/>
      <c r="CY303" s="324"/>
      <c r="DA303" s="324"/>
      <c r="DC303" s="324"/>
      <c r="DE303" s="324"/>
      <c r="DG303" s="324"/>
      <c r="DI303" s="324"/>
      <c r="DK303" s="324"/>
      <c r="DM303" s="324"/>
      <c r="DO303" s="324"/>
      <c r="DQ303" s="324"/>
      <c r="DS303" s="324"/>
      <c r="DT303" s="324"/>
      <c r="DU303" s="324"/>
      <c r="DW303" s="324"/>
      <c r="DY303" s="324"/>
      <c r="EA303" s="324"/>
      <c r="EC303" s="324"/>
      <c r="EE303" s="324"/>
      <c r="EG303" s="324"/>
      <c r="EI303" s="324"/>
      <c r="EK303" s="324"/>
      <c r="EL303" s="324"/>
      <c r="EN303" s="324"/>
      <c r="EP303" s="324"/>
      <c r="ER303" s="324"/>
      <c r="ET303" s="324"/>
      <c r="EV303" s="324"/>
      <c r="EW303" s="381"/>
      <c r="EX303" s="324"/>
      <c r="EY303" s="324"/>
      <c r="EZ303" s="368"/>
    </row>
    <row r="304" spans="6:156">
      <c r="F304" s="324"/>
      <c r="N304" s="324"/>
      <c r="Q304" s="324"/>
      <c r="S304" s="324"/>
      <c r="U304" s="324"/>
      <c r="W304" s="324"/>
      <c r="Y304" s="324"/>
      <c r="AA304" s="324"/>
      <c r="AC304" s="324"/>
      <c r="AE304" s="324"/>
      <c r="AG304" s="324"/>
      <c r="AI304" s="324"/>
      <c r="AK304" s="324"/>
      <c r="AM304" s="324"/>
      <c r="AO304" s="324"/>
      <c r="AQ304" s="324"/>
      <c r="AS304" s="324"/>
      <c r="AT304" s="324"/>
      <c r="AU304" s="324"/>
      <c r="AW304" s="324"/>
      <c r="AY304" s="324"/>
      <c r="BA304" s="324"/>
      <c r="BC304" s="324"/>
      <c r="BE304" s="324"/>
      <c r="BG304" s="324"/>
      <c r="BI304" s="324"/>
      <c r="BK304" s="324"/>
      <c r="BM304" s="324"/>
      <c r="BO304" s="324"/>
      <c r="BQ304" s="324"/>
      <c r="BS304" s="324"/>
      <c r="BU304" s="324"/>
      <c r="BV304" s="324"/>
      <c r="BW304" s="324"/>
      <c r="BY304" s="324"/>
      <c r="CA304" s="324"/>
      <c r="CC304" s="324"/>
      <c r="CE304" s="324"/>
      <c r="CG304" s="324"/>
      <c r="CI304" s="324"/>
      <c r="CJ304" s="324"/>
      <c r="CK304" s="324"/>
      <c r="CM304" s="324"/>
      <c r="CO304" s="324"/>
      <c r="CQ304" s="324"/>
      <c r="CS304" s="324"/>
      <c r="CU304" s="324"/>
      <c r="CW304" s="324"/>
      <c r="CY304" s="324"/>
      <c r="DA304" s="324"/>
      <c r="DC304" s="324"/>
      <c r="DE304" s="324"/>
      <c r="DG304" s="324"/>
      <c r="DI304" s="324"/>
      <c r="DK304" s="324"/>
      <c r="DM304" s="324"/>
      <c r="DO304" s="324"/>
      <c r="DQ304" s="324"/>
      <c r="DS304" s="324"/>
      <c r="DT304" s="324"/>
      <c r="DU304" s="324"/>
      <c r="DW304" s="324"/>
      <c r="DY304" s="324"/>
      <c r="EA304" s="324"/>
      <c r="EC304" s="324"/>
      <c r="EE304" s="324"/>
      <c r="EG304" s="324"/>
      <c r="EI304" s="324"/>
      <c r="EK304" s="324"/>
      <c r="EL304" s="324"/>
      <c r="EN304" s="324"/>
      <c r="EP304" s="324"/>
      <c r="ER304" s="324"/>
      <c r="ET304" s="324"/>
      <c r="EV304" s="324"/>
      <c r="EW304" s="381"/>
      <c r="EX304" s="324"/>
      <c r="EY304" s="324"/>
      <c r="EZ304" s="368"/>
    </row>
    <row r="305" spans="6:156">
      <c r="F305" s="324"/>
      <c r="N305" s="324"/>
      <c r="Q305" s="324"/>
      <c r="S305" s="324"/>
      <c r="U305" s="324"/>
      <c r="W305" s="324"/>
      <c r="Y305" s="324"/>
      <c r="AA305" s="324"/>
      <c r="AC305" s="324"/>
      <c r="AE305" s="324"/>
      <c r="AG305" s="324"/>
      <c r="AI305" s="324"/>
      <c r="AK305" s="324"/>
      <c r="AM305" s="324"/>
      <c r="AO305" s="324"/>
      <c r="AQ305" s="324"/>
      <c r="AS305" s="324"/>
      <c r="AT305" s="324"/>
      <c r="AU305" s="324"/>
      <c r="AW305" s="324"/>
      <c r="AY305" s="324"/>
      <c r="BA305" s="324"/>
      <c r="BC305" s="324"/>
      <c r="BE305" s="324"/>
      <c r="BG305" s="324"/>
      <c r="BI305" s="324"/>
      <c r="BK305" s="324"/>
      <c r="BM305" s="324"/>
      <c r="BO305" s="324"/>
      <c r="BQ305" s="324"/>
      <c r="BS305" s="324"/>
      <c r="BU305" s="324"/>
      <c r="BV305" s="324"/>
      <c r="BW305" s="324"/>
      <c r="BY305" s="324"/>
      <c r="CA305" s="324"/>
      <c r="CC305" s="324"/>
      <c r="CE305" s="324"/>
      <c r="CG305" s="324"/>
      <c r="CI305" s="324"/>
      <c r="CJ305" s="324"/>
      <c r="CK305" s="324"/>
      <c r="CM305" s="324"/>
      <c r="CO305" s="324"/>
      <c r="CQ305" s="324"/>
      <c r="CS305" s="324"/>
      <c r="CU305" s="324"/>
      <c r="CW305" s="324"/>
      <c r="CY305" s="324"/>
      <c r="DA305" s="324"/>
      <c r="DC305" s="324"/>
      <c r="DE305" s="324"/>
      <c r="DG305" s="324"/>
      <c r="DI305" s="324"/>
      <c r="DK305" s="324"/>
      <c r="DM305" s="324"/>
      <c r="DO305" s="324"/>
      <c r="DQ305" s="324"/>
      <c r="DS305" s="324"/>
      <c r="DT305" s="324"/>
      <c r="DU305" s="324"/>
      <c r="DW305" s="324"/>
      <c r="DY305" s="324"/>
      <c r="EA305" s="324"/>
      <c r="EC305" s="324"/>
      <c r="EE305" s="324"/>
      <c r="EG305" s="324"/>
      <c r="EI305" s="324"/>
      <c r="EK305" s="324"/>
      <c r="EL305" s="324"/>
      <c r="EN305" s="324"/>
      <c r="EP305" s="324"/>
      <c r="ER305" s="324"/>
      <c r="ET305" s="324"/>
      <c r="EV305" s="324"/>
      <c r="EW305" s="381"/>
      <c r="EX305" s="324"/>
      <c r="EY305" s="324"/>
      <c r="EZ305" s="368"/>
    </row>
    <row r="306" spans="6:156">
      <c r="F306" s="324"/>
      <c r="N306" s="324"/>
      <c r="Q306" s="324"/>
      <c r="S306" s="324"/>
      <c r="U306" s="324"/>
      <c r="W306" s="324"/>
      <c r="Y306" s="324"/>
      <c r="AA306" s="324"/>
      <c r="AC306" s="324"/>
      <c r="AE306" s="324"/>
      <c r="AG306" s="324"/>
      <c r="AI306" s="324"/>
      <c r="AK306" s="324"/>
      <c r="AM306" s="324"/>
      <c r="AO306" s="324"/>
      <c r="AQ306" s="324"/>
      <c r="AS306" s="324"/>
      <c r="AT306" s="324"/>
      <c r="AU306" s="324"/>
      <c r="AW306" s="324"/>
      <c r="AY306" s="324"/>
      <c r="BA306" s="324"/>
      <c r="BC306" s="324"/>
      <c r="BE306" s="324"/>
      <c r="BG306" s="324"/>
      <c r="BI306" s="324"/>
      <c r="BK306" s="324"/>
      <c r="BM306" s="324"/>
      <c r="BO306" s="324"/>
      <c r="BQ306" s="324"/>
      <c r="BS306" s="324"/>
      <c r="BU306" s="324"/>
      <c r="BV306" s="324"/>
      <c r="BW306" s="324"/>
      <c r="BY306" s="324"/>
      <c r="CA306" s="324"/>
      <c r="CC306" s="324"/>
      <c r="CE306" s="324"/>
      <c r="CG306" s="324"/>
      <c r="CI306" s="324"/>
      <c r="CJ306" s="324"/>
      <c r="CK306" s="324"/>
      <c r="CM306" s="324"/>
      <c r="CO306" s="324"/>
      <c r="CQ306" s="324"/>
      <c r="CS306" s="324"/>
      <c r="CU306" s="324"/>
      <c r="CW306" s="324"/>
      <c r="CY306" s="324"/>
      <c r="DA306" s="324"/>
      <c r="DC306" s="324"/>
      <c r="DE306" s="324"/>
      <c r="DG306" s="324"/>
      <c r="DI306" s="324"/>
      <c r="DK306" s="324"/>
      <c r="DM306" s="324"/>
      <c r="DO306" s="324"/>
      <c r="DQ306" s="324"/>
      <c r="DS306" s="324"/>
      <c r="DT306" s="324"/>
      <c r="DU306" s="324"/>
      <c r="DW306" s="324"/>
      <c r="DY306" s="324"/>
      <c r="EA306" s="324"/>
      <c r="EC306" s="324"/>
      <c r="EE306" s="324"/>
      <c r="EG306" s="324"/>
      <c r="EI306" s="324"/>
      <c r="EK306" s="324"/>
      <c r="EL306" s="324"/>
      <c r="EN306" s="324"/>
      <c r="EP306" s="324"/>
      <c r="ER306" s="324"/>
      <c r="ET306" s="324"/>
      <c r="EV306" s="324"/>
      <c r="EW306" s="381"/>
      <c r="EX306" s="324"/>
      <c r="EY306" s="324"/>
      <c r="EZ306" s="368"/>
    </row>
    <row r="307" spans="6:156">
      <c r="F307" s="324"/>
      <c r="N307" s="324"/>
      <c r="Q307" s="324"/>
      <c r="S307" s="324"/>
      <c r="U307" s="324"/>
      <c r="W307" s="324"/>
      <c r="Y307" s="324"/>
      <c r="AA307" s="324"/>
      <c r="AC307" s="324"/>
      <c r="AE307" s="324"/>
      <c r="AG307" s="324"/>
      <c r="AI307" s="324"/>
      <c r="AK307" s="324"/>
      <c r="AM307" s="324"/>
      <c r="AO307" s="324"/>
      <c r="AQ307" s="324"/>
      <c r="AS307" s="324"/>
      <c r="AT307" s="324"/>
      <c r="AU307" s="324"/>
      <c r="AW307" s="324"/>
      <c r="AY307" s="324"/>
      <c r="BA307" s="324"/>
      <c r="BC307" s="324"/>
      <c r="BE307" s="324"/>
      <c r="BG307" s="324"/>
      <c r="BI307" s="324"/>
      <c r="BK307" s="324"/>
      <c r="BM307" s="324"/>
      <c r="BO307" s="324"/>
      <c r="BQ307" s="324"/>
      <c r="BS307" s="324"/>
      <c r="BU307" s="324"/>
      <c r="BV307" s="324"/>
      <c r="BW307" s="324"/>
      <c r="BY307" s="324"/>
      <c r="CA307" s="324"/>
      <c r="CC307" s="324"/>
      <c r="CE307" s="324"/>
      <c r="CG307" s="324"/>
      <c r="CI307" s="324"/>
      <c r="CJ307" s="324"/>
      <c r="CK307" s="324"/>
      <c r="CM307" s="324"/>
      <c r="CO307" s="324"/>
      <c r="CQ307" s="324"/>
      <c r="CS307" s="324"/>
      <c r="CU307" s="324"/>
      <c r="CW307" s="324"/>
      <c r="CY307" s="324"/>
      <c r="DA307" s="324"/>
      <c r="DC307" s="324"/>
      <c r="DE307" s="324"/>
      <c r="DG307" s="324"/>
      <c r="DI307" s="324"/>
      <c r="DK307" s="324"/>
      <c r="DM307" s="324"/>
      <c r="DO307" s="324"/>
      <c r="DQ307" s="324"/>
      <c r="DS307" s="324"/>
      <c r="DT307" s="324"/>
      <c r="DU307" s="324"/>
      <c r="DW307" s="324"/>
      <c r="DY307" s="324"/>
      <c r="EA307" s="324"/>
      <c r="EC307" s="324"/>
      <c r="EE307" s="324"/>
      <c r="EG307" s="324"/>
      <c r="EI307" s="324"/>
      <c r="EK307" s="324"/>
      <c r="EL307" s="324"/>
      <c r="EN307" s="324"/>
      <c r="EP307" s="324"/>
      <c r="ER307" s="324"/>
      <c r="ET307" s="324"/>
      <c r="EV307" s="324"/>
      <c r="EW307" s="381"/>
      <c r="EX307" s="324"/>
      <c r="EY307" s="324"/>
      <c r="EZ307" s="368"/>
    </row>
    <row r="308" spans="6:156">
      <c r="F308" s="324"/>
      <c r="N308" s="324"/>
      <c r="Q308" s="324"/>
      <c r="S308" s="324"/>
      <c r="U308" s="324"/>
      <c r="W308" s="324"/>
      <c r="Y308" s="324"/>
      <c r="AA308" s="324"/>
      <c r="AC308" s="324"/>
      <c r="AE308" s="324"/>
      <c r="AG308" s="324"/>
      <c r="AI308" s="324"/>
      <c r="AK308" s="324"/>
      <c r="AM308" s="324"/>
      <c r="AO308" s="324"/>
      <c r="AQ308" s="324"/>
      <c r="AS308" s="324"/>
      <c r="AT308" s="324"/>
      <c r="AU308" s="324"/>
      <c r="AW308" s="324"/>
      <c r="AY308" s="324"/>
      <c r="BA308" s="324"/>
      <c r="BC308" s="324"/>
      <c r="BE308" s="324"/>
      <c r="BG308" s="324"/>
      <c r="BI308" s="324"/>
      <c r="BK308" s="324"/>
      <c r="BM308" s="324"/>
      <c r="BO308" s="324"/>
      <c r="BQ308" s="324"/>
      <c r="BS308" s="324"/>
      <c r="BU308" s="324"/>
      <c r="BV308" s="324"/>
      <c r="BW308" s="324"/>
      <c r="BY308" s="324"/>
      <c r="CA308" s="324"/>
      <c r="CC308" s="324"/>
      <c r="CE308" s="324"/>
      <c r="CG308" s="324"/>
      <c r="CI308" s="324"/>
      <c r="CJ308" s="324"/>
      <c r="CK308" s="324"/>
      <c r="CM308" s="324"/>
      <c r="CO308" s="324"/>
      <c r="CQ308" s="324"/>
      <c r="CS308" s="324"/>
      <c r="CU308" s="324"/>
      <c r="CW308" s="324"/>
      <c r="CY308" s="324"/>
      <c r="DA308" s="324"/>
      <c r="DC308" s="324"/>
      <c r="DE308" s="324"/>
      <c r="DG308" s="324"/>
      <c r="DI308" s="324"/>
      <c r="DK308" s="324"/>
      <c r="DM308" s="324"/>
      <c r="DO308" s="324"/>
      <c r="DQ308" s="324"/>
      <c r="DS308" s="324"/>
      <c r="DT308" s="324"/>
      <c r="DU308" s="324"/>
      <c r="DW308" s="324"/>
      <c r="DY308" s="324"/>
      <c r="EA308" s="324"/>
      <c r="EC308" s="324"/>
      <c r="EE308" s="324"/>
      <c r="EG308" s="324"/>
      <c r="EI308" s="324"/>
      <c r="EK308" s="324"/>
      <c r="EL308" s="324"/>
      <c r="EN308" s="324"/>
      <c r="EP308" s="324"/>
      <c r="ER308" s="324"/>
      <c r="ET308" s="324"/>
      <c r="EV308" s="324"/>
      <c r="EW308" s="381"/>
      <c r="EX308" s="324"/>
      <c r="EY308" s="324"/>
      <c r="EZ308" s="368"/>
    </row>
    <row r="309" spans="6:156">
      <c r="F309" s="324"/>
      <c r="N309" s="324"/>
      <c r="Q309" s="324"/>
      <c r="S309" s="324"/>
      <c r="U309" s="324"/>
      <c r="W309" s="324"/>
      <c r="Y309" s="324"/>
      <c r="AA309" s="324"/>
      <c r="AC309" s="324"/>
      <c r="AE309" s="324"/>
      <c r="AG309" s="324"/>
      <c r="AI309" s="324"/>
      <c r="AK309" s="324"/>
      <c r="AM309" s="324"/>
      <c r="AO309" s="324"/>
      <c r="AQ309" s="324"/>
      <c r="AS309" s="324"/>
      <c r="AT309" s="324"/>
      <c r="AU309" s="324"/>
      <c r="AW309" s="324"/>
      <c r="AY309" s="324"/>
      <c r="BA309" s="324"/>
      <c r="BC309" s="324"/>
      <c r="BE309" s="324"/>
      <c r="BG309" s="324"/>
      <c r="BI309" s="324"/>
      <c r="BK309" s="324"/>
      <c r="BM309" s="324"/>
      <c r="BO309" s="324"/>
      <c r="BQ309" s="324"/>
      <c r="BS309" s="324"/>
      <c r="BU309" s="324"/>
      <c r="BV309" s="324"/>
      <c r="BW309" s="324"/>
      <c r="BY309" s="324"/>
      <c r="CA309" s="324"/>
      <c r="CC309" s="324"/>
      <c r="CE309" s="324"/>
      <c r="CG309" s="324"/>
      <c r="CI309" s="324"/>
      <c r="CJ309" s="324"/>
      <c r="CK309" s="324"/>
      <c r="CM309" s="324"/>
      <c r="CO309" s="324"/>
      <c r="CQ309" s="324"/>
      <c r="CS309" s="324"/>
      <c r="CU309" s="324"/>
      <c r="CW309" s="324"/>
      <c r="CY309" s="324"/>
      <c r="DA309" s="324"/>
      <c r="DC309" s="324"/>
      <c r="DE309" s="324"/>
      <c r="DG309" s="324"/>
      <c r="DI309" s="324"/>
      <c r="DK309" s="324"/>
      <c r="DM309" s="324"/>
      <c r="DO309" s="324"/>
      <c r="DQ309" s="324"/>
      <c r="DS309" s="324"/>
      <c r="DT309" s="324"/>
      <c r="DU309" s="324"/>
      <c r="DW309" s="324"/>
      <c r="DY309" s="324"/>
      <c r="EA309" s="324"/>
      <c r="EC309" s="324"/>
      <c r="EE309" s="324"/>
      <c r="EG309" s="324"/>
      <c r="EI309" s="324"/>
      <c r="EK309" s="324"/>
      <c r="EL309" s="324"/>
      <c r="EN309" s="324"/>
      <c r="EP309" s="324"/>
      <c r="ER309" s="324"/>
      <c r="ET309" s="324"/>
      <c r="EV309" s="324"/>
      <c r="EW309" s="381"/>
      <c r="EX309" s="324"/>
      <c r="EY309" s="324"/>
      <c r="EZ309" s="368"/>
    </row>
    <row r="310" spans="6:156">
      <c r="F310" s="324"/>
      <c r="N310" s="324"/>
      <c r="Q310" s="324"/>
      <c r="S310" s="324"/>
      <c r="U310" s="324"/>
      <c r="W310" s="324"/>
      <c r="Y310" s="324"/>
      <c r="AA310" s="324"/>
      <c r="AC310" s="324"/>
      <c r="AE310" s="324"/>
      <c r="AG310" s="324"/>
      <c r="AI310" s="324"/>
      <c r="AK310" s="324"/>
      <c r="AM310" s="324"/>
      <c r="AO310" s="324"/>
      <c r="AQ310" s="324"/>
      <c r="AS310" s="324"/>
      <c r="AT310" s="324"/>
      <c r="AU310" s="324"/>
      <c r="AW310" s="324"/>
      <c r="AY310" s="324"/>
      <c r="BA310" s="324"/>
      <c r="BC310" s="324"/>
      <c r="BE310" s="324"/>
      <c r="BG310" s="324"/>
      <c r="BI310" s="324"/>
      <c r="BK310" s="324"/>
      <c r="BM310" s="324"/>
      <c r="BO310" s="324"/>
      <c r="BQ310" s="324"/>
      <c r="BS310" s="324"/>
      <c r="BU310" s="324"/>
      <c r="BV310" s="324"/>
      <c r="BW310" s="324"/>
      <c r="BY310" s="324"/>
      <c r="CA310" s="324"/>
      <c r="CC310" s="324"/>
      <c r="CE310" s="324"/>
      <c r="CG310" s="324"/>
      <c r="CI310" s="324"/>
      <c r="CJ310" s="324"/>
      <c r="CK310" s="324"/>
      <c r="CM310" s="324"/>
      <c r="CO310" s="324"/>
      <c r="CQ310" s="324"/>
      <c r="CS310" s="324"/>
      <c r="CU310" s="324"/>
      <c r="CW310" s="324"/>
      <c r="CY310" s="324"/>
      <c r="DA310" s="324"/>
      <c r="DC310" s="324"/>
      <c r="DE310" s="324"/>
      <c r="DG310" s="324"/>
      <c r="DI310" s="324"/>
      <c r="DK310" s="324"/>
      <c r="DM310" s="324"/>
      <c r="DO310" s="324"/>
      <c r="DQ310" s="324"/>
      <c r="DS310" s="324"/>
      <c r="DT310" s="324"/>
      <c r="DU310" s="324"/>
      <c r="DW310" s="324"/>
      <c r="DY310" s="324"/>
      <c r="EA310" s="324"/>
      <c r="EC310" s="324"/>
      <c r="EE310" s="324"/>
      <c r="EG310" s="324"/>
      <c r="EI310" s="324"/>
      <c r="EK310" s="324"/>
      <c r="EL310" s="324"/>
      <c r="EN310" s="324"/>
      <c r="EP310" s="324"/>
      <c r="ER310" s="324"/>
      <c r="ET310" s="324"/>
      <c r="EV310" s="324"/>
      <c r="EW310" s="381"/>
      <c r="EX310" s="324"/>
      <c r="EY310" s="324"/>
      <c r="EZ310" s="368"/>
    </row>
    <row r="311" spans="6:156">
      <c r="F311" s="324"/>
      <c r="N311" s="324"/>
      <c r="Q311" s="324"/>
      <c r="S311" s="324"/>
      <c r="U311" s="324"/>
      <c r="W311" s="324"/>
      <c r="Y311" s="324"/>
      <c r="AA311" s="324"/>
      <c r="AC311" s="324"/>
      <c r="AE311" s="324"/>
      <c r="AG311" s="324"/>
      <c r="AI311" s="324"/>
      <c r="AK311" s="324"/>
      <c r="AM311" s="324"/>
      <c r="AO311" s="324"/>
      <c r="AQ311" s="324"/>
      <c r="AS311" s="324"/>
      <c r="AT311" s="324"/>
      <c r="AU311" s="324"/>
      <c r="AW311" s="324"/>
      <c r="AY311" s="324"/>
      <c r="BA311" s="324"/>
      <c r="BC311" s="324"/>
      <c r="BE311" s="324"/>
      <c r="BG311" s="324"/>
      <c r="BI311" s="324"/>
      <c r="BK311" s="324"/>
      <c r="BM311" s="324"/>
      <c r="BO311" s="324"/>
      <c r="BQ311" s="324"/>
      <c r="BS311" s="324"/>
      <c r="BU311" s="324"/>
      <c r="BV311" s="324"/>
      <c r="BW311" s="324"/>
      <c r="BY311" s="324"/>
      <c r="CA311" s="324"/>
      <c r="CC311" s="324"/>
      <c r="CE311" s="324"/>
      <c r="CG311" s="324"/>
      <c r="CI311" s="324"/>
      <c r="CJ311" s="324"/>
      <c r="CK311" s="324"/>
      <c r="CM311" s="324"/>
      <c r="CO311" s="324"/>
      <c r="CQ311" s="324"/>
      <c r="CS311" s="324"/>
      <c r="CU311" s="324"/>
      <c r="CW311" s="324"/>
      <c r="CY311" s="324"/>
      <c r="DA311" s="324"/>
      <c r="DC311" s="324"/>
      <c r="DE311" s="324"/>
      <c r="DG311" s="324"/>
      <c r="DI311" s="324"/>
      <c r="DK311" s="324"/>
      <c r="DM311" s="324"/>
      <c r="DO311" s="324"/>
      <c r="DQ311" s="324"/>
      <c r="DS311" s="324"/>
      <c r="DT311" s="324"/>
      <c r="DU311" s="324"/>
      <c r="DW311" s="324"/>
      <c r="DY311" s="324"/>
      <c r="EA311" s="324"/>
      <c r="EC311" s="324"/>
      <c r="EE311" s="324"/>
      <c r="EG311" s="324"/>
      <c r="EI311" s="324"/>
      <c r="EK311" s="324"/>
      <c r="EL311" s="324"/>
      <c r="EN311" s="324"/>
      <c r="EP311" s="324"/>
      <c r="ER311" s="324"/>
      <c r="ET311" s="324"/>
      <c r="EV311" s="324"/>
      <c r="EW311" s="381"/>
      <c r="EX311" s="324"/>
      <c r="EY311" s="324"/>
      <c r="EZ311" s="368"/>
    </row>
    <row r="312" spans="6:156">
      <c r="F312" s="324"/>
      <c r="N312" s="324"/>
      <c r="Q312" s="324"/>
      <c r="S312" s="324"/>
      <c r="U312" s="324"/>
      <c r="W312" s="324"/>
      <c r="Y312" s="324"/>
      <c r="AA312" s="324"/>
      <c r="AC312" s="324"/>
      <c r="AE312" s="324"/>
      <c r="AG312" s="324"/>
      <c r="AI312" s="324"/>
      <c r="AK312" s="324"/>
      <c r="AM312" s="324"/>
      <c r="AO312" s="324"/>
      <c r="AQ312" s="324"/>
      <c r="AS312" s="324"/>
      <c r="AT312" s="324"/>
      <c r="AU312" s="324"/>
      <c r="AW312" s="324"/>
      <c r="AY312" s="324"/>
      <c r="BA312" s="324"/>
      <c r="BC312" s="324"/>
      <c r="BE312" s="324"/>
      <c r="BG312" s="324"/>
      <c r="BI312" s="324"/>
      <c r="BK312" s="324"/>
      <c r="BM312" s="324"/>
      <c r="BO312" s="324"/>
      <c r="BQ312" s="324"/>
      <c r="BS312" s="324"/>
      <c r="BU312" s="324"/>
      <c r="BV312" s="324"/>
      <c r="BW312" s="324"/>
      <c r="BY312" s="324"/>
      <c r="CA312" s="324"/>
      <c r="CC312" s="324"/>
      <c r="CE312" s="324"/>
      <c r="CG312" s="324"/>
      <c r="CI312" s="324"/>
      <c r="CJ312" s="324"/>
      <c r="CK312" s="324"/>
      <c r="CM312" s="324"/>
      <c r="CO312" s="324"/>
      <c r="CQ312" s="324"/>
      <c r="CS312" s="324"/>
      <c r="CU312" s="324"/>
      <c r="CW312" s="324"/>
      <c r="CY312" s="324"/>
      <c r="DA312" s="324"/>
      <c r="DC312" s="324"/>
      <c r="DE312" s="324"/>
      <c r="DG312" s="324"/>
      <c r="DI312" s="324"/>
      <c r="DK312" s="324"/>
      <c r="DM312" s="324"/>
      <c r="DO312" s="324"/>
      <c r="DQ312" s="324"/>
      <c r="DS312" s="324"/>
      <c r="DT312" s="324"/>
      <c r="DU312" s="324"/>
      <c r="DW312" s="324"/>
      <c r="DY312" s="324"/>
      <c r="EA312" s="324"/>
      <c r="EC312" s="324"/>
      <c r="EE312" s="324"/>
      <c r="EG312" s="324"/>
      <c r="EI312" s="324"/>
      <c r="EK312" s="324"/>
      <c r="EL312" s="324"/>
      <c r="EN312" s="324"/>
      <c r="EP312" s="324"/>
      <c r="ER312" s="324"/>
      <c r="ET312" s="324"/>
      <c r="EV312" s="324"/>
      <c r="EW312" s="381"/>
      <c r="EX312" s="324"/>
      <c r="EY312" s="324"/>
      <c r="EZ312" s="368"/>
    </row>
    <row r="313" spans="6:156">
      <c r="F313" s="324"/>
      <c r="N313" s="324"/>
      <c r="Q313" s="324"/>
      <c r="S313" s="324"/>
      <c r="U313" s="324"/>
      <c r="W313" s="324"/>
      <c r="Y313" s="324"/>
      <c r="AA313" s="324"/>
      <c r="AC313" s="324"/>
      <c r="AE313" s="324"/>
      <c r="AG313" s="324"/>
      <c r="AI313" s="324"/>
      <c r="AK313" s="324"/>
      <c r="AM313" s="324"/>
      <c r="AO313" s="324"/>
      <c r="AQ313" s="324"/>
      <c r="AS313" s="324"/>
      <c r="AT313" s="324"/>
      <c r="AU313" s="324"/>
      <c r="AW313" s="324"/>
      <c r="AY313" s="324"/>
      <c r="BA313" s="324"/>
      <c r="BC313" s="324"/>
      <c r="BE313" s="324"/>
      <c r="BG313" s="324"/>
      <c r="BI313" s="324"/>
      <c r="BK313" s="324"/>
      <c r="BM313" s="324"/>
      <c r="BO313" s="324"/>
      <c r="BQ313" s="324"/>
      <c r="BS313" s="324"/>
      <c r="BU313" s="324"/>
      <c r="BV313" s="324"/>
      <c r="BW313" s="324"/>
      <c r="BY313" s="324"/>
      <c r="CA313" s="324"/>
      <c r="CC313" s="324"/>
      <c r="CE313" s="324"/>
      <c r="CG313" s="324"/>
      <c r="CI313" s="324"/>
      <c r="CJ313" s="324"/>
      <c r="CK313" s="324"/>
      <c r="CM313" s="324"/>
      <c r="CO313" s="324"/>
      <c r="CQ313" s="324"/>
      <c r="CS313" s="324"/>
      <c r="CU313" s="324"/>
      <c r="CW313" s="324"/>
      <c r="CY313" s="324"/>
      <c r="DA313" s="324"/>
      <c r="DC313" s="324"/>
      <c r="DE313" s="324"/>
      <c r="DG313" s="324"/>
      <c r="DI313" s="324"/>
      <c r="DK313" s="324"/>
      <c r="DM313" s="324"/>
      <c r="DO313" s="324"/>
      <c r="DQ313" s="324"/>
      <c r="DS313" s="324"/>
      <c r="DT313" s="324"/>
      <c r="DU313" s="324"/>
      <c r="DW313" s="324"/>
      <c r="DY313" s="324"/>
      <c r="EA313" s="324"/>
      <c r="EC313" s="324"/>
      <c r="EE313" s="324"/>
      <c r="EG313" s="324"/>
      <c r="EI313" s="324"/>
      <c r="EK313" s="324"/>
      <c r="EL313" s="324"/>
      <c r="EN313" s="324"/>
      <c r="EP313" s="324"/>
      <c r="ER313" s="324"/>
      <c r="ET313" s="324"/>
      <c r="EV313" s="324"/>
      <c r="EW313" s="381"/>
      <c r="EX313" s="324"/>
      <c r="EY313" s="324"/>
      <c r="EZ313" s="368"/>
    </row>
    <row r="314" spans="6:156">
      <c r="F314" s="324"/>
      <c r="N314" s="324"/>
      <c r="Q314" s="324"/>
      <c r="S314" s="324"/>
      <c r="U314" s="324"/>
      <c r="W314" s="324"/>
      <c r="Y314" s="324"/>
      <c r="AA314" s="324"/>
      <c r="AC314" s="324"/>
      <c r="AE314" s="324"/>
      <c r="AG314" s="324"/>
      <c r="AI314" s="324"/>
      <c r="AK314" s="324"/>
      <c r="AM314" s="324"/>
      <c r="AO314" s="324"/>
      <c r="AQ314" s="324"/>
      <c r="AS314" s="324"/>
      <c r="AT314" s="324"/>
      <c r="AU314" s="324"/>
      <c r="AW314" s="324"/>
      <c r="AY314" s="324"/>
      <c r="BA314" s="324"/>
      <c r="BC314" s="324"/>
      <c r="BE314" s="324"/>
      <c r="BG314" s="324"/>
      <c r="BI314" s="324"/>
      <c r="BK314" s="324"/>
      <c r="BM314" s="324"/>
      <c r="BO314" s="324"/>
      <c r="BQ314" s="324"/>
      <c r="BS314" s="324"/>
      <c r="BU314" s="324"/>
      <c r="BV314" s="324"/>
      <c r="BW314" s="324"/>
      <c r="BY314" s="324"/>
      <c r="CA314" s="324"/>
      <c r="CC314" s="324"/>
      <c r="CE314" s="324"/>
      <c r="CG314" s="324"/>
      <c r="CI314" s="324"/>
      <c r="CJ314" s="324"/>
      <c r="CK314" s="324"/>
      <c r="CM314" s="324"/>
      <c r="CO314" s="324"/>
      <c r="CQ314" s="324"/>
      <c r="CS314" s="324"/>
      <c r="CU314" s="324"/>
      <c r="CW314" s="324"/>
      <c r="CY314" s="324"/>
      <c r="DA314" s="324"/>
      <c r="DC314" s="324"/>
      <c r="DE314" s="324"/>
      <c r="DG314" s="324"/>
      <c r="DI314" s="324"/>
      <c r="DK314" s="324"/>
      <c r="DM314" s="324"/>
      <c r="DO314" s="324"/>
      <c r="DQ314" s="324"/>
      <c r="DS314" s="324"/>
      <c r="DT314" s="324"/>
      <c r="DU314" s="324"/>
      <c r="DW314" s="324"/>
      <c r="DY314" s="324"/>
      <c r="EA314" s="324"/>
      <c r="EC314" s="324"/>
      <c r="EE314" s="324"/>
      <c r="EG314" s="324"/>
      <c r="EI314" s="324"/>
      <c r="EK314" s="324"/>
      <c r="EL314" s="324"/>
      <c r="EN314" s="324"/>
      <c r="EP314" s="324"/>
      <c r="ER314" s="324"/>
      <c r="ET314" s="324"/>
      <c r="EV314" s="324"/>
      <c r="EW314" s="381"/>
      <c r="EX314" s="324"/>
      <c r="EY314" s="324"/>
      <c r="EZ314" s="368"/>
    </row>
    <row r="315" spans="6:156">
      <c r="F315" s="324"/>
      <c r="N315" s="324"/>
      <c r="Q315" s="324"/>
      <c r="S315" s="324"/>
      <c r="U315" s="324"/>
      <c r="W315" s="324"/>
      <c r="Y315" s="324"/>
      <c r="AA315" s="324"/>
      <c r="AC315" s="324"/>
      <c r="AE315" s="324"/>
      <c r="AG315" s="324"/>
      <c r="AI315" s="324"/>
      <c r="AK315" s="324"/>
      <c r="AM315" s="324"/>
      <c r="AO315" s="324"/>
      <c r="AQ315" s="324"/>
      <c r="AS315" s="324"/>
      <c r="AT315" s="324"/>
      <c r="AU315" s="324"/>
      <c r="AW315" s="324"/>
      <c r="AY315" s="324"/>
      <c r="BA315" s="324"/>
      <c r="BC315" s="324"/>
      <c r="BE315" s="324"/>
      <c r="BG315" s="324"/>
      <c r="BI315" s="324"/>
      <c r="BK315" s="324"/>
      <c r="BM315" s="324"/>
      <c r="BO315" s="324"/>
      <c r="BQ315" s="324"/>
      <c r="BS315" s="324"/>
      <c r="BU315" s="324"/>
      <c r="BV315" s="324"/>
      <c r="BW315" s="324"/>
      <c r="BY315" s="324"/>
      <c r="CA315" s="324"/>
      <c r="CC315" s="324"/>
      <c r="CE315" s="324"/>
      <c r="CG315" s="324"/>
      <c r="CI315" s="324"/>
      <c r="CJ315" s="324"/>
      <c r="CK315" s="324"/>
      <c r="CM315" s="324"/>
      <c r="CO315" s="324"/>
      <c r="CQ315" s="324"/>
      <c r="CS315" s="324"/>
      <c r="CU315" s="324"/>
      <c r="CW315" s="324"/>
      <c r="CY315" s="324"/>
      <c r="DA315" s="324"/>
      <c r="DC315" s="324"/>
      <c r="DE315" s="324"/>
      <c r="DG315" s="324"/>
      <c r="DI315" s="324"/>
      <c r="DK315" s="324"/>
      <c r="DM315" s="324"/>
      <c r="DO315" s="324"/>
      <c r="DQ315" s="324"/>
      <c r="DS315" s="324"/>
      <c r="DT315" s="324"/>
      <c r="DU315" s="324"/>
      <c r="DW315" s="324"/>
      <c r="DY315" s="324"/>
      <c r="EA315" s="324"/>
      <c r="EC315" s="324"/>
      <c r="EE315" s="324"/>
      <c r="EG315" s="324"/>
      <c r="EI315" s="324"/>
      <c r="EK315" s="324"/>
      <c r="EL315" s="324"/>
      <c r="EN315" s="324"/>
      <c r="EP315" s="324"/>
      <c r="ER315" s="324"/>
      <c r="ET315" s="324"/>
      <c r="EV315" s="324"/>
      <c r="EW315" s="381"/>
      <c r="EX315" s="324"/>
      <c r="EY315" s="324"/>
      <c r="EZ315" s="368"/>
    </row>
    <row r="316" spans="6:156">
      <c r="F316" s="324"/>
      <c r="N316" s="324"/>
      <c r="Q316" s="324"/>
      <c r="S316" s="324"/>
      <c r="U316" s="324"/>
      <c r="W316" s="324"/>
      <c r="Y316" s="324"/>
      <c r="AA316" s="324"/>
      <c r="AC316" s="324"/>
      <c r="AE316" s="324"/>
      <c r="AG316" s="324"/>
      <c r="AI316" s="324"/>
      <c r="AK316" s="324"/>
      <c r="AM316" s="324"/>
      <c r="AO316" s="324"/>
      <c r="AQ316" s="324"/>
      <c r="AS316" s="324"/>
      <c r="AT316" s="324"/>
      <c r="AU316" s="324"/>
      <c r="AW316" s="324"/>
      <c r="AY316" s="324"/>
      <c r="BA316" s="324"/>
      <c r="BC316" s="324"/>
      <c r="BE316" s="324"/>
      <c r="BG316" s="324"/>
      <c r="BI316" s="324"/>
      <c r="BK316" s="324"/>
      <c r="BM316" s="324"/>
      <c r="BO316" s="324"/>
      <c r="BQ316" s="324"/>
      <c r="BS316" s="324"/>
      <c r="BU316" s="324"/>
      <c r="BV316" s="324"/>
      <c r="BW316" s="324"/>
      <c r="BY316" s="324"/>
      <c r="CA316" s="324"/>
      <c r="CC316" s="324"/>
      <c r="CE316" s="324"/>
      <c r="CG316" s="324"/>
      <c r="CI316" s="324"/>
      <c r="CJ316" s="324"/>
      <c r="CK316" s="324"/>
      <c r="CM316" s="324"/>
      <c r="CO316" s="324"/>
      <c r="CQ316" s="324"/>
      <c r="CS316" s="324"/>
      <c r="CU316" s="324"/>
      <c r="CW316" s="324"/>
      <c r="CY316" s="324"/>
      <c r="DA316" s="324"/>
      <c r="DC316" s="324"/>
      <c r="DE316" s="324"/>
      <c r="DG316" s="324"/>
      <c r="DI316" s="324"/>
      <c r="DK316" s="324"/>
      <c r="DM316" s="324"/>
      <c r="DO316" s="324"/>
      <c r="DQ316" s="324"/>
      <c r="DS316" s="324"/>
      <c r="DT316" s="324"/>
      <c r="DU316" s="324"/>
      <c r="DW316" s="324"/>
      <c r="DY316" s="324"/>
      <c r="EA316" s="324"/>
      <c r="EC316" s="324"/>
      <c r="EE316" s="324"/>
      <c r="EG316" s="324"/>
      <c r="EI316" s="324"/>
      <c r="EK316" s="324"/>
      <c r="EL316" s="324"/>
      <c r="EN316" s="324"/>
      <c r="EP316" s="324"/>
      <c r="ER316" s="324"/>
      <c r="ET316" s="324"/>
      <c r="EV316" s="324"/>
      <c r="EW316" s="381"/>
      <c r="EX316" s="324"/>
      <c r="EY316" s="324"/>
      <c r="EZ316" s="368"/>
    </row>
    <row r="317" spans="6:156">
      <c r="F317" s="324"/>
      <c r="N317" s="324"/>
      <c r="Q317" s="324"/>
      <c r="S317" s="324"/>
      <c r="U317" s="324"/>
      <c r="W317" s="324"/>
      <c r="Y317" s="324"/>
      <c r="AA317" s="324"/>
      <c r="AC317" s="324"/>
      <c r="AE317" s="324"/>
      <c r="AG317" s="324"/>
      <c r="AI317" s="324"/>
      <c r="AK317" s="324"/>
      <c r="AM317" s="324"/>
      <c r="AO317" s="324"/>
      <c r="AQ317" s="324"/>
      <c r="AS317" s="324"/>
      <c r="AT317" s="324"/>
      <c r="AU317" s="324"/>
      <c r="AW317" s="324"/>
      <c r="AY317" s="324"/>
      <c r="BA317" s="324"/>
      <c r="BC317" s="324"/>
      <c r="BE317" s="324"/>
      <c r="BG317" s="324"/>
      <c r="BI317" s="324"/>
      <c r="BK317" s="324"/>
      <c r="BM317" s="324"/>
      <c r="BO317" s="324"/>
      <c r="BQ317" s="324"/>
      <c r="BS317" s="324"/>
      <c r="BU317" s="324"/>
      <c r="BV317" s="324"/>
      <c r="BW317" s="324"/>
      <c r="BY317" s="324"/>
      <c r="CA317" s="324"/>
      <c r="CC317" s="324"/>
      <c r="CE317" s="324"/>
      <c r="CG317" s="324"/>
      <c r="CI317" s="324"/>
      <c r="CJ317" s="324"/>
      <c r="CK317" s="324"/>
      <c r="CM317" s="324"/>
      <c r="CO317" s="324"/>
      <c r="CQ317" s="324"/>
      <c r="CS317" s="324"/>
      <c r="CU317" s="324"/>
      <c r="CW317" s="324"/>
      <c r="CY317" s="324"/>
      <c r="DA317" s="324"/>
      <c r="DC317" s="324"/>
      <c r="DE317" s="324"/>
      <c r="DG317" s="324"/>
      <c r="DI317" s="324"/>
      <c r="DK317" s="324"/>
      <c r="DM317" s="324"/>
      <c r="DO317" s="324"/>
      <c r="DQ317" s="324"/>
      <c r="DS317" s="324"/>
      <c r="DT317" s="324"/>
      <c r="DU317" s="324"/>
      <c r="DW317" s="324"/>
      <c r="DY317" s="324"/>
      <c r="EA317" s="324"/>
      <c r="EC317" s="324"/>
      <c r="EE317" s="324"/>
      <c r="EG317" s="324"/>
      <c r="EI317" s="324"/>
      <c r="EK317" s="324"/>
      <c r="EL317" s="324"/>
      <c r="EN317" s="324"/>
      <c r="EP317" s="324"/>
      <c r="ER317" s="324"/>
      <c r="ET317" s="324"/>
      <c r="EV317" s="324"/>
      <c r="EW317" s="381"/>
      <c r="EX317" s="324"/>
      <c r="EY317" s="324"/>
      <c r="EZ317" s="368"/>
    </row>
    <row r="318" spans="6:156">
      <c r="F318" s="324"/>
      <c r="N318" s="324"/>
      <c r="Q318" s="324"/>
      <c r="S318" s="324"/>
      <c r="U318" s="324"/>
      <c r="W318" s="324"/>
      <c r="Y318" s="324"/>
      <c r="AA318" s="324"/>
      <c r="AC318" s="324"/>
      <c r="AE318" s="324"/>
      <c r="AG318" s="324"/>
      <c r="AI318" s="324"/>
      <c r="AK318" s="324"/>
      <c r="AM318" s="324"/>
      <c r="AO318" s="324"/>
      <c r="AQ318" s="324"/>
      <c r="AS318" s="324"/>
      <c r="AT318" s="324"/>
      <c r="AU318" s="324"/>
      <c r="AW318" s="324"/>
      <c r="AY318" s="324"/>
      <c r="BA318" s="324"/>
      <c r="BC318" s="324"/>
      <c r="BE318" s="324"/>
      <c r="BG318" s="324"/>
      <c r="BI318" s="324"/>
      <c r="BK318" s="324"/>
      <c r="BM318" s="324"/>
      <c r="BO318" s="324"/>
      <c r="BQ318" s="324"/>
      <c r="BS318" s="324"/>
      <c r="BU318" s="324"/>
      <c r="BV318" s="324"/>
      <c r="BW318" s="324"/>
      <c r="BY318" s="324"/>
      <c r="CA318" s="324"/>
      <c r="CC318" s="324"/>
      <c r="CE318" s="324"/>
      <c r="CG318" s="324"/>
      <c r="CI318" s="324"/>
      <c r="CJ318" s="324"/>
      <c r="CK318" s="324"/>
      <c r="CM318" s="324"/>
      <c r="CO318" s="324"/>
      <c r="CQ318" s="324"/>
      <c r="CS318" s="324"/>
      <c r="CU318" s="324"/>
      <c r="CW318" s="324"/>
      <c r="CY318" s="324"/>
      <c r="DA318" s="324"/>
      <c r="DC318" s="324"/>
      <c r="DE318" s="324"/>
      <c r="DG318" s="324"/>
      <c r="DI318" s="324"/>
      <c r="DK318" s="324"/>
      <c r="DM318" s="324"/>
      <c r="DO318" s="324"/>
      <c r="DQ318" s="324"/>
      <c r="DS318" s="324"/>
      <c r="DT318" s="324"/>
      <c r="DU318" s="324"/>
      <c r="DW318" s="324"/>
      <c r="DY318" s="324"/>
      <c r="EA318" s="324"/>
      <c r="EC318" s="324"/>
      <c r="EE318" s="324"/>
      <c r="EG318" s="324"/>
      <c r="EI318" s="324"/>
      <c r="EK318" s="324"/>
      <c r="EL318" s="324"/>
      <c r="EN318" s="324"/>
      <c r="EP318" s="324"/>
      <c r="ER318" s="324"/>
      <c r="ET318" s="324"/>
      <c r="EV318" s="324"/>
      <c r="EW318" s="381"/>
      <c r="EX318" s="324"/>
      <c r="EY318" s="324"/>
      <c r="EZ318" s="368"/>
    </row>
    <row r="319" spans="6:156">
      <c r="F319" s="324"/>
      <c r="N319" s="324"/>
      <c r="Q319" s="324"/>
      <c r="S319" s="324"/>
      <c r="U319" s="324"/>
      <c r="W319" s="324"/>
      <c r="Y319" s="324"/>
      <c r="AA319" s="324"/>
      <c r="AC319" s="324"/>
      <c r="AE319" s="324"/>
      <c r="AG319" s="324"/>
      <c r="AI319" s="324"/>
      <c r="AK319" s="324"/>
      <c r="AM319" s="324"/>
      <c r="AO319" s="324"/>
      <c r="AQ319" s="324"/>
      <c r="AS319" s="324"/>
      <c r="AT319" s="324"/>
      <c r="AU319" s="324"/>
      <c r="AW319" s="324"/>
      <c r="AY319" s="324"/>
      <c r="BA319" s="324"/>
      <c r="BC319" s="324"/>
      <c r="BE319" s="324"/>
      <c r="BG319" s="324"/>
      <c r="BI319" s="324"/>
      <c r="BK319" s="324"/>
      <c r="BM319" s="324"/>
      <c r="BO319" s="324"/>
      <c r="BQ319" s="324"/>
      <c r="BS319" s="324"/>
      <c r="BU319" s="324"/>
      <c r="BV319" s="324"/>
      <c r="BW319" s="324"/>
      <c r="BY319" s="324"/>
      <c r="CA319" s="324"/>
      <c r="CC319" s="324"/>
      <c r="CE319" s="324"/>
      <c r="CG319" s="324"/>
      <c r="CI319" s="324"/>
      <c r="CJ319" s="324"/>
      <c r="CK319" s="324"/>
      <c r="CM319" s="324"/>
      <c r="CO319" s="324"/>
      <c r="CQ319" s="324"/>
      <c r="CS319" s="324"/>
      <c r="CU319" s="324"/>
      <c r="CW319" s="324"/>
      <c r="CY319" s="324"/>
      <c r="DA319" s="324"/>
      <c r="DC319" s="324"/>
      <c r="DE319" s="324"/>
      <c r="DG319" s="324"/>
      <c r="DI319" s="324"/>
      <c r="DK319" s="324"/>
      <c r="DM319" s="324"/>
      <c r="DO319" s="324"/>
      <c r="DQ319" s="324"/>
      <c r="DS319" s="324"/>
      <c r="DT319" s="324"/>
      <c r="DU319" s="324"/>
      <c r="DW319" s="324"/>
      <c r="DY319" s="324"/>
      <c r="EA319" s="324"/>
      <c r="EC319" s="324"/>
      <c r="EE319" s="324"/>
      <c r="EG319" s="324"/>
      <c r="EI319" s="324"/>
      <c r="EK319" s="324"/>
      <c r="EL319" s="324"/>
      <c r="EN319" s="324"/>
      <c r="EP319" s="324"/>
      <c r="ER319" s="324"/>
      <c r="ET319" s="324"/>
      <c r="EV319" s="324"/>
      <c r="EW319" s="381"/>
      <c r="EX319" s="324"/>
      <c r="EY319" s="324"/>
      <c r="EZ319" s="368"/>
    </row>
    <row r="320" spans="6:156">
      <c r="F320" s="324"/>
      <c r="N320" s="324"/>
      <c r="Q320" s="324"/>
      <c r="S320" s="324"/>
      <c r="U320" s="324"/>
      <c r="W320" s="324"/>
      <c r="Y320" s="324"/>
      <c r="AA320" s="324"/>
      <c r="AC320" s="324"/>
      <c r="AE320" s="324"/>
      <c r="AG320" s="324"/>
      <c r="AI320" s="324"/>
      <c r="AK320" s="324"/>
      <c r="AM320" s="324"/>
      <c r="AO320" s="324"/>
      <c r="AQ320" s="324"/>
      <c r="AS320" s="324"/>
      <c r="AT320" s="324"/>
      <c r="AU320" s="324"/>
      <c r="AW320" s="324"/>
      <c r="AY320" s="324"/>
      <c r="BA320" s="324"/>
      <c r="BC320" s="324"/>
      <c r="BE320" s="324"/>
      <c r="BG320" s="324"/>
      <c r="BI320" s="324"/>
      <c r="BK320" s="324"/>
      <c r="BM320" s="324"/>
      <c r="BO320" s="324"/>
      <c r="BQ320" s="324"/>
      <c r="BS320" s="324"/>
      <c r="BU320" s="324"/>
      <c r="BV320" s="324"/>
      <c r="BW320" s="324"/>
      <c r="BY320" s="324"/>
      <c r="CA320" s="324"/>
      <c r="CC320" s="324"/>
      <c r="CE320" s="324"/>
      <c r="CG320" s="324"/>
      <c r="CI320" s="324"/>
      <c r="CJ320" s="324"/>
      <c r="CK320" s="324"/>
      <c r="CM320" s="324"/>
      <c r="CO320" s="324"/>
      <c r="CQ320" s="324"/>
      <c r="CS320" s="324"/>
      <c r="CU320" s="324"/>
      <c r="CW320" s="324"/>
      <c r="CY320" s="324"/>
      <c r="DA320" s="324"/>
      <c r="DC320" s="324"/>
      <c r="DE320" s="324"/>
      <c r="DG320" s="324"/>
      <c r="DI320" s="324"/>
      <c r="DK320" s="324"/>
      <c r="DM320" s="324"/>
      <c r="DO320" s="324"/>
      <c r="DQ320" s="324"/>
      <c r="DS320" s="324"/>
      <c r="DT320" s="324"/>
      <c r="DU320" s="324"/>
      <c r="DW320" s="324"/>
      <c r="DY320" s="324"/>
      <c r="EA320" s="324"/>
      <c r="EC320" s="324"/>
      <c r="EE320" s="324"/>
      <c r="EG320" s="324"/>
      <c r="EI320" s="324"/>
      <c r="EK320" s="324"/>
      <c r="EL320" s="324"/>
      <c r="EN320" s="324"/>
      <c r="EP320" s="324"/>
      <c r="ER320" s="324"/>
      <c r="ET320" s="324"/>
      <c r="EV320" s="324"/>
      <c r="EW320" s="381"/>
      <c r="EX320" s="324"/>
      <c r="EY320" s="324"/>
      <c r="EZ320" s="368"/>
    </row>
    <row r="321" spans="6:156">
      <c r="F321" s="324"/>
      <c r="N321" s="324"/>
      <c r="Q321" s="324"/>
      <c r="S321" s="324"/>
      <c r="U321" s="324"/>
      <c r="W321" s="324"/>
      <c r="Y321" s="324"/>
      <c r="AA321" s="324"/>
      <c r="AC321" s="324"/>
      <c r="AE321" s="324"/>
      <c r="AG321" s="324"/>
      <c r="AI321" s="324"/>
      <c r="AK321" s="324"/>
      <c r="AM321" s="324"/>
      <c r="AO321" s="324"/>
      <c r="AQ321" s="324"/>
      <c r="AS321" s="324"/>
      <c r="AT321" s="324"/>
      <c r="AU321" s="324"/>
      <c r="AW321" s="324"/>
      <c r="AY321" s="324"/>
      <c r="BA321" s="324"/>
      <c r="BC321" s="324"/>
      <c r="BE321" s="324"/>
      <c r="BG321" s="324"/>
      <c r="BI321" s="324"/>
      <c r="BK321" s="324"/>
      <c r="BM321" s="324"/>
      <c r="BO321" s="324"/>
      <c r="BQ321" s="324"/>
      <c r="BS321" s="324"/>
      <c r="BU321" s="324"/>
      <c r="BV321" s="324"/>
      <c r="BW321" s="324"/>
      <c r="BY321" s="324"/>
      <c r="CA321" s="324"/>
      <c r="CC321" s="324"/>
      <c r="CE321" s="324"/>
      <c r="CG321" s="324"/>
      <c r="CI321" s="324"/>
      <c r="CJ321" s="324"/>
      <c r="CK321" s="324"/>
      <c r="CM321" s="324"/>
      <c r="CO321" s="324"/>
      <c r="CQ321" s="324"/>
      <c r="CS321" s="324"/>
      <c r="CU321" s="324"/>
      <c r="CW321" s="324"/>
      <c r="CY321" s="324"/>
      <c r="DA321" s="324"/>
      <c r="DC321" s="324"/>
      <c r="DE321" s="324"/>
      <c r="DG321" s="324"/>
      <c r="DI321" s="324"/>
      <c r="DK321" s="324"/>
      <c r="DM321" s="324"/>
      <c r="DO321" s="324"/>
      <c r="DQ321" s="324"/>
      <c r="DS321" s="324"/>
      <c r="DT321" s="324"/>
      <c r="DU321" s="324"/>
      <c r="DW321" s="324"/>
      <c r="DY321" s="324"/>
      <c r="EA321" s="324"/>
      <c r="EC321" s="324"/>
      <c r="EE321" s="324"/>
      <c r="EG321" s="324"/>
      <c r="EI321" s="324"/>
      <c r="EK321" s="324"/>
      <c r="EL321" s="324"/>
      <c r="EN321" s="324"/>
      <c r="EP321" s="324"/>
      <c r="ER321" s="324"/>
      <c r="ET321" s="324"/>
      <c r="EV321" s="324"/>
      <c r="EW321" s="381"/>
      <c r="EX321" s="324"/>
      <c r="EY321" s="324"/>
      <c r="EZ321" s="368"/>
    </row>
    <row r="322" spans="6:156">
      <c r="F322" s="324"/>
      <c r="N322" s="324"/>
      <c r="Q322" s="324"/>
      <c r="S322" s="324"/>
      <c r="U322" s="324"/>
      <c r="W322" s="324"/>
      <c r="Y322" s="324"/>
      <c r="AA322" s="324"/>
      <c r="AC322" s="324"/>
      <c r="AE322" s="324"/>
      <c r="AG322" s="324"/>
      <c r="AI322" s="324"/>
      <c r="AK322" s="324"/>
      <c r="AM322" s="324"/>
      <c r="AO322" s="324"/>
      <c r="AQ322" s="324"/>
      <c r="AS322" s="324"/>
      <c r="AT322" s="324"/>
      <c r="AU322" s="324"/>
      <c r="AW322" s="324"/>
      <c r="AY322" s="324"/>
      <c r="BA322" s="324"/>
      <c r="BC322" s="324"/>
      <c r="BE322" s="324"/>
      <c r="BG322" s="324"/>
      <c r="BI322" s="324"/>
      <c r="BK322" s="324"/>
      <c r="BM322" s="324"/>
      <c r="BO322" s="324"/>
      <c r="BQ322" s="324"/>
      <c r="BS322" s="324"/>
      <c r="BU322" s="324"/>
      <c r="BV322" s="324"/>
      <c r="BW322" s="324"/>
      <c r="BY322" s="324"/>
      <c r="CA322" s="324"/>
      <c r="CC322" s="324"/>
      <c r="CE322" s="324"/>
      <c r="CG322" s="324"/>
      <c r="CI322" s="324"/>
      <c r="CJ322" s="324"/>
      <c r="CK322" s="324"/>
      <c r="CM322" s="324"/>
      <c r="CO322" s="324"/>
      <c r="CQ322" s="324"/>
      <c r="CS322" s="324"/>
      <c r="CU322" s="324"/>
      <c r="CW322" s="324"/>
      <c r="CY322" s="324"/>
      <c r="DA322" s="324"/>
      <c r="DC322" s="324"/>
      <c r="DE322" s="324"/>
      <c r="DG322" s="324"/>
      <c r="DI322" s="324"/>
      <c r="DK322" s="324"/>
      <c r="DM322" s="324"/>
      <c r="DO322" s="324"/>
      <c r="DQ322" s="324"/>
      <c r="DS322" s="324"/>
      <c r="DT322" s="324"/>
      <c r="DU322" s="324"/>
      <c r="DW322" s="324"/>
      <c r="DY322" s="324"/>
      <c r="EA322" s="324"/>
      <c r="EC322" s="324"/>
      <c r="EE322" s="324"/>
      <c r="EG322" s="324"/>
      <c r="EI322" s="324"/>
      <c r="EK322" s="324"/>
      <c r="EL322" s="324"/>
      <c r="EN322" s="324"/>
      <c r="EP322" s="324"/>
      <c r="ER322" s="324"/>
      <c r="ET322" s="324"/>
      <c r="EV322" s="324"/>
      <c r="EW322" s="381"/>
      <c r="EX322" s="324"/>
      <c r="EY322" s="324"/>
      <c r="EZ322" s="368"/>
    </row>
    <row r="323" spans="6:156">
      <c r="F323" s="324"/>
      <c r="N323" s="324"/>
      <c r="Q323" s="324"/>
      <c r="S323" s="324"/>
      <c r="U323" s="324"/>
      <c r="W323" s="324"/>
      <c r="Y323" s="324"/>
      <c r="AA323" s="324"/>
      <c r="AC323" s="324"/>
      <c r="AE323" s="324"/>
      <c r="AG323" s="324"/>
      <c r="AI323" s="324"/>
      <c r="AK323" s="324"/>
      <c r="AM323" s="324"/>
      <c r="AO323" s="324"/>
      <c r="AQ323" s="324"/>
      <c r="AS323" s="324"/>
      <c r="AT323" s="324"/>
      <c r="AU323" s="324"/>
      <c r="AW323" s="324"/>
      <c r="AY323" s="324"/>
      <c r="BA323" s="324"/>
      <c r="BC323" s="324"/>
      <c r="BE323" s="324"/>
      <c r="BG323" s="324"/>
      <c r="BI323" s="324"/>
      <c r="BK323" s="324"/>
      <c r="BM323" s="324"/>
      <c r="BO323" s="324"/>
      <c r="BQ323" s="324"/>
      <c r="BS323" s="324"/>
      <c r="BU323" s="324"/>
      <c r="BV323" s="324"/>
      <c r="BW323" s="324"/>
      <c r="BY323" s="324"/>
      <c r="CA323" s="324"/>
      <c r="CC323" s="324"/>
      <c r="CE323" s="324"/>
      <c r="CG323" s="324"/>
      <c r="CI323" s="324"/>
      <c r="CJ323" s="324"/>
      <c r="CK323" s="324"/>
      <c r="CM323" s="324"/>
      <c r="CO323" s="324"/>
      <c r="CQ323" s="324"/>
      <c r="CS323" s="324"/>
      <c r="CU323" s="324"/>
      <c r="CW323" s="324"/>
      <c r="CY323" s="324"/>
      <c r="DA323" s="324"/>
      <c r="DC323" s="324"/>
      <c r="DE323" s="324"/>
      <c r="DG323" s="324"/>
      <c r="DI323" s="324"/>
      <c r="DK323" s="324"/>
      <c r="DM323" s="324"/>
      <c r="DO323" s="324"/>
      <c r="DQ323" s="324"/>
      <c r="DS323" s="324"/>
      <c r="DT323" s="324"/>
      <c r="DU323" s="324"/>
      <c r="DW323" s="324"/>
      <c r="DY323" s="324"/>
      <c r="EA323" s="324"/>
      <c r="EC323" s="324"/>
      <c r="EE323" s="324"/>
      <c r="EG323" s="324"/>
      <c r="EI323" s="324"/>
      <c r="EK323" s="324"/>
      <c r="EL323" s="324"/>
      <c r="EN323" s="324"/>
      <c r="EP323" s="324"/>
      <c r="ER323" s="324"/>
      <c r="ET323" s="324"/>
      <c r="EV323" s="324"/>
      <c r="EW323" s="381"/>
      <c r="EX323" s="324"/>
      <c r="EY323" s="324"/>
      <c r="EZ323" s="368"/>
    </row>
    <row r="324" spans="6:156">
      <c r="F324" s="324"/>
      <c r="N324" s="324"/>
      <c r="Q324" s="324"/>
      <c r="S324" s="324"/>
      <c r="U324" s="324"/>
      <c r="W324" s="324"/>
      <c r="Y324" s="324"/>
      <c r="AA324" s="324"/>
      <c r="AC324" s="324"/>
      <c r="AE324" s="324"/>
      <c r="AG324" s="324"/>
      <c r="AI324" s="324"/>
      <c r="AK324" s="324"/>
      <c r="AM324" s="324"/>
      <c r="AO324" s="324"/>
      <c r="AQ324" s="324"/>
      <c r="AS324" s="324"/>
      <c r="AT324" s="324"/>
      <c r="AU324" s="324"/>
      <c r="AW324" s="324"/>
      <c r="AY324" s="324"/>
      <c r="BA324" s="324"/>
      <c r="BC324" s="324"/>
      <c r="BE324" s="324"/>
      <c r="BG324" s="324"/>
      <c r="BI324" s="324"/>
      <c r="BK324" s="324"/>
      <c r="BM324" s="324"/>
      <c r="BO324" s="324"/>
      <c r="BQ324" s="324"/>
      <c r="BS324" s="324"/>
      <c r="BU324" s="324"/>
      <c r="BV324" s="324"/>
      <c r="BW324" s="324"/>
      <c r="BY324" s="324"/>
      <c r="CA324" s="324"/>
      <c r="CC324" s="324"/>
      <c r="CE324" s="324"/>
      <c r="CG324" s="324"/>
      <c r="CI324" s="324"/>
      <c r="CJ324" s="324"/>
      <c r="CK324" s="324"/>
      <c r="CM324" s="324"/>
      <c r="CO324" s="324"/>
      <c r="CQ324" s="324"/>
      <c r="CS324" s="324"/>
      <c r="CU324" s="324"/>
      <c r="CW324" s="324"/>
      <c r="CY324" s="324"/>
      <c r="DA324" s="324"/>
      <c r="DC324" s="324"/>
      <c r="DE324" s="324"/>
      <c r="DG324" s="324"/>
      <c r="DI324" s="324"/>
      <c r="DK324" s="324"/>
      <c r="DM324" s="324"/>
      <c r="DO324" s="324"/>
      <c r="DQ324" s="324"/>
      <c r="DS324" s="324"/>
      <c r="DT324" s="324"/>
      <c r="DU324" s="324"/>
      <c r="DW324" s="324"/>
      <c r="DY324" s="324"/>
      <c r="EA324" s="324"/>
      <c r="EC324" s="324"/>
      <c r="EE324" s="324"/>
      <c r="EG324" s="324"/>
      <c r="EI324" s="324"/>
      <c r="EK324" s="324"/>
      <c r="EL324" s="324"/>
      <c r="EN324" s="324"/>
      <c r="EP324" s="324"/>
      <c r="ER324" s="324"/>
      <c r="ET324" s="324"/>
      <c r="EV324" s="324"/>
      <c r="EW324" s="381"/>
      <c r="EX324" s="324"/>
      <c r="EY324" s="324"/>
      <c r="EZ324" s="368"/>
    </row>
    <row r="325" spans="6:156">
      <c r="F325" s="324"/>
      <c r="N325" s="324"/>
      <c r="Q325" s="324"/>
      <c r="S325" s="324"/>
      <c r="U325" s="324"/>
      <c r="W325" s="324"/>
      <c r="Y325" s="324"/>
      <c r="AA325" s="324"/>
      <c r="AC325" s="324"/>
      <c r="AE325" s="324"/>
      <c r="AG325" s="324"/>
      <c r="AI325" s="324"/>
      <c r="AK325" s="324"/>
      <c r="AM325" s="324"/>
      <c r="AO325" s="324"/>
      <c r="AQ325" s="324"/>
      <c r="AS325" s="324"/>
      <c r="AT325" s="324"/>
      <c r="AU325" s="324"/>
      <c r="AW325" s="324"/>
      <c r="AY325" s="324"/>
      <c r="BA325" s="324"/>
      <c r="BC325" s="324"/>
      <c r="BE325" s="324"/>
      <c r="BG325" s="324"/>
      <c r="BI325" s="324"/>
      <c r="BK325" s="324"/>
      <c r="BM325" s="324"/>
      <c r="BO325" s="324"/>
      <c r="BQ325" s="324"/>
      <c r="BS325" s="324"/>
      <c r="BU325" s="324"/>
      <c r="BV325" s="324"/>
      <c r="BW325" s="324"/>
      <c r="BY325" s="324"/>
      <c r="CA325" s="324"/>
      <c r="CC325" s="324"/>
      <c r="CE325" s="324"/>
      <c r="CG325" s="324"/>
      <c r="CI325" s="324"/>
      <c r="CJ325" s="324"/>
      <c r="CK325" s="324"/>
      <c r="CM325" s="324"/>
      <c r="CO325" s="324"/>
      <c r="CQ325" s="324"/>
      <c r="CS325" s="324"/>
      <c r="CU325" s="324"/>
      <c r="CW325" s="324"/>
      <c r="CY325" s="324"/>
      <c r="DA325" s="324"/>
      <c r="DC325" s="324"/>
      <c r="DE325" s="324"/>
      <c r="DG325" s="324"/>
      <c r="DI325" s="324"/>
      <c r="DK325" s="324"/>
      <c r="DM325" s="324"/>
      <c r="DO325" s="324"/>
      <c r="DQ325" s="324"/>
      <c r="DS325" s="324"/>
      <c r="DT325" s="324"/>
      <c r="DU325" s="324"/>
      <c r="DW325" s="324"/>
      <c r="DY325" s="324"/>
      <c r="EA325" s="324"/>
      <c r="EC325" s="324"/>
      <c r="EE325" s="324"/>
      <c r="EG325" s="324"/>
      <c r="EI325" s="324"/>
      <c r="EK325" s="324"/>
      <c r="EL325" s="324"/>
      <c r="EN325" s="324"/>
      <c r="EP325" s="324"/>
      <c r="ER325" s="324"/>
      <c r="ET325" s="324"/>
      <c r="EV325" s="324"/>
      <c r="EW325" s="381"/>
      <c r="EX325" s="324"/>
      <c r="EY325" s="324"/>
      <c r="EZ325" s="368"/>
    </row>
    <row r="326" spans="6:156">
      <c r="F326" s="324"/>
      <c r="N326" s="324"/>
      <c r="Q326" s="324"/>
      <c r="S326" s="324"/>
      <c r="U326" s="324"/>
      <c r="W326" s="324"/>
      <c r="Y326" s="324"/>
      <c r="AA326" s="324"/>
      <c r="AC326" s="324"/>
      <c r="AE326" s="324"/>
      <c r="AG326" s="324"/>
      <c r="AI326" s="324"/>
      <c r="AK326" s="324"/>
      <c r="AM326" s="324"/>
      <c r="AO326" s="324"/>
      <c r="AQ326" s="324"/>
      <c r="AS326" s="324"/>
      <c r="AT326" s="324"/>
      <c r="AU326" s="324"/>
      <c r="AW326" s="324"/>
      <c r="AY326" s="324"/>
      <c r="BA326" s="324"/>
      <c r="BC326" s="324"/>
      <c r="BE326" s="324"/>
      <c r="BG326" s="324"/>
      <c r="BI326" s="324"/>
      <c r="BK326" s="324"/>
      <c r="BM326" s="324"/>
      <c r="BO326" s="324"/>
      <c r="BQ326" s="324"/>
      <c r="BS326" s="324"/>
      <c r="BU326" s="324"/>
      <c r="BV326" s="324"/>
      <c r="BW326" s="324"/>
      <c r="BY326" s="324"/>
      <c r="CA326" s="324"/>
      <c r="CC326" s="324"/>
      <c r="CE326" s="324"/>
      <c r="CG326" s="324"/>
      <c r="CI326" s="324"/>
      <c r="CJ326" s="324"/>
      <c r="CK326" s="324"/>
      <c r="CM326" s="324"/>
      <c r="CO326" s="324"/>
      <c r="CQ326" s="324"/>
      <c r="CS326" s="324"/>
      <c r="CU326" s="324"/>
      <c r="CW326" s="324"/>
      <c r="CY326" s="324"/>
      <c r="DA326" s="324"/>
      <c r="DC326" s="324"/>
      <c r="DE326" s="324"/>
      <c r="DG326" s="324"/>
      <c r="DI326" s="324"/>
      <c r="DK326" s="324"/>
      <c r="DM326" s="324"/>
      <c r="DO326" s="324"/>
      <c r="DQ326" s="324"/>
      <c r="DS326" s="324"/>
      <c r="DT326" s="324"/>
      <c r="DU326" s="324"/>
      <c r="DW326" s="324"/>
      <c r="DY326" s="324"/>
      <c r="EA326" s="324"/>
      <c r="EC326" s="324"/>
      <c r="EE326" s="324"/>
      <c r="EG326" s="324"/>
      <c r="EI326" s="324"/>
      <c r="EK326" s="324"/>
      <c r="EL326" s="324"/>
      <c r="EN326" s="324"/>
      <c r="EP326" s="324"/>
      <c r="ER326" s="324"/>
      <c r="ET326" s="324"/>
      <c r="EV326" s="324"/>
      <c r="EW326" s="381"/>
      <c r="EX326" s="324"/>
      <c r="EY326" s="324"/>
      <c r="EZ326" s="368"/>
    </row>
    <row r="327" spans="6:156">
      <c r="F327" s="324"/>
      <c r="N327" s="324"/>
      <c r="Q327" s="324"/>
      <c r="S327" s="324"/>
      <c r="U327" s="324"/>
      <c r="W327" s="324"/>
      <c r="Y327" s="324"/>
      <c r="AA327" s="324"/>
      <c r="AC327" s="324"/>
      <c r="AE327" s="324"/>
      <c r="AG327" s="324"/>
      <c r="AI327" s="324"/>
      <c r="AK327" s="324"/>
      <c r="AM327" s="324"/>
      <c r="AO327" s="324"/>
      <c r="AQ327" s="324"/>
      <c r="AS327" s="324"/>
      <c r="AT327" s="324"/>
      <c r="AU327" s="324"/>
      <c r="AW327" s="324"/>
      <c r="AY327" s="324"/>
      <c r="BA327" s="324"/>
      <c r="BC327" s="324"/>
      <c r="BE327" s="324"/>
      <c r="BG327" s="324"/>
      <c r="BI327" s="324"/>
      <c r="BK327" s="324"/>
      <c r="BM327" s="324"/>
      <c r="BO327" s="324"/>
      <c r="BQ327" s="324"/>
      <c r="BS327" s="324"/>
      <c r="BU327" s="324"/>
      <c r="BV327" s="324"/>
      <c r="BW327" s="324"/>
      <c r="BY327" s="324"/>
      <c r="CA327" s="324"/>
      <c r="CC327" s="324"/>
      <c r="CE327" s="324"/>
      <c r="CG327" s="324"/>
      <c r="CI327" s="324"/>
      <c r="CJ327" s="324"/>
      <c r="CK327" s="324"/>
      <c r="CM327" s="324"/>
      <c r="CO327" s="324"/>
      <c r="CQ327" s="324"/>
      <c r="CS327" s="324"/>
      <c r="CU327" s="324"/>
      <c r="CW327" s="324"/>
      <c r="CY327" s="324"/>
      <c r="DA327" s="324"/>
      <c r="DC327" s="324"/>
      <c r="DE327" s="324"/>
      <c r="DG327" s="324"/>
      <c r="DI327" s="324"/>
      <c r="DK327" s="324"/>
      <c r="DM327" s="324"/>
      <c r="DO327" s="324"/>
      <c r="DQ327" s="324"/>
      <c r="DS327" s="324"/>
      <c r="DT327" s="324"/>
      <c r="DU327" s="324"/>
      <c r="DW327" s="324"/>
      <c r="DY327" s="324"/>
      <c r="EA327" s="324"/>
      <c r="EC327" s="324"/>
      <c r="EE327" s="324"/>
      <c r="EG327" s="324"/>
      <c r="EI327" s="324"/>
      <c r="EK327" s="324"/>
      <c r="EL327" s="324"/>
      <c r="EN327" s="324"/>
      <c r="EP327" s="324"/>
      <c r="ER327" s="324"/>
      <c r="ET327" s="324"/>
      <c r="EV327" s="324"/>
      <c r="EW327" s="381"/>
      <c r="EX327" s="324"/>
      <c r="EY327" s="324"/>
      <c r="EZ327" s="368"/>
    </row>
    <row r="328" spans="6:156">
      <c r="F328" s="324"/>
      <c r="N328" s="324"/>
      <c r="Q328" s="324"/>
      <c r="S328" s="324"/>
      <c r="U328" s="324"/>
      <c r="W328" s="324"/>
      <c r="Y328" s="324"/>
      <c r="AA328" s="324"/>
      <c r="AC328" s="324"/>
      <c r="AE328" s="324"/>
      <c r="AG328" s="324"/>
      <c r="AI328" s="324"/>
      <c r="AK328" s="324"/>
      <c r="AM328" s="324"/>
      <c r="AO328" s="324"/>
      <c r="AQ328" s="324"/>
      <c r="AS328" s="324"/>
      <c r="AT328" s="324"/>
      <c r="AU328" s="324"/>
      <c r="AW328" s="324"/>
      <c r="AY328" s="324"/>
      <c r="BA328" s="324"/>
      <c r="BC328" s="324"/>
      <c r="BE328" s="324"/>
      <c r="BG328" s="324"/>
      <c r="BI328" s="324"/>
      <c r="BK328" s="324"/>
      <c r="BM328" s="324"/>
      <c r="BO328" s="324"/>
      <c r="BQ328" s="324"/>
      <c r="BS328" s="324"/>
      <c r="BU328" s="324"/>
      <c r="BV328" s="324"/>
      <c r="BW328" s="324"/>
      <c r="BY328" s="324"/>
      <c r="CA328" s="324"/>
      <c r="CC328" s="324"/>
      <c r="CE328" s="324"/>
      <c r="CG328" s="324"/>
      <c r="CI328" s="324"/>
      <c r="CJ328" s="324"/>
      <c r="CK328" s="324"/>
      <c r="CM328" s="324"/>
      <c r="CO328" s="324"/>
      <c r="CQ328" s="324"/>
      <c r="CS328" s="324"/>
      <c r="CU328" s="324"/>
      <c r="CW328" s="324"/>
      <c r="CY328" s="324"/>
      <c r="DA328" s="324"/>
      <c r="DC328" s="324"/>
      <c r="DE328" s="324"/>
      <c r="DG328" s="324"/>
      <c r="DI328" s="324"/>
      <c r="DK328" s="324"/>
      <c r="DM328" s="324"/>
      <c r="DO328" s="324"/>
      <c r="DQ328" s="324"/>
      <c r="DS328" s="324"/>
      <c r="DT328" s="324"/>
      <c r="DU328" s="324"/>
      <c r="DW328" s="324"/>
      <c r="DY328" s="324"/>
      <c r="EA328" s="324"/>
      <c r="EC328" s="324"/>
      <c r="EE328" s="324"/>
      <c r="EG328" s="324"/>
      <c r="EI328" s="324"/>
      <c r="EK328" s="324"/>
      <c r="EL328" s="324"/>
      <c r="EN328" s="324"/>
      <c r="EP328" s="324"/>
      <c r="ER328" s="324"/>
      <c r="ET328" s="324"/>
      <c r="EV328" s="324"/>
      <c r="EW328" s="381"/>
      <c r="EX328" s="324"/>
      <c r="EY328" s="324"/>
      <c r="EZ328" s="368"/>
    </row>
    <row r="329" spans="6:156">
      <c r="F329" s="324"/>
      <c r="N329" s="324"/>
      <c r="Q329" s="324"/>
      <c r="S329" s="324"/>
      <c r="U329" s="324"/>
      <c r="W329" s="324"/>
      <c r="Y329" s="324"/>
      <c r="AA329" s="324"/>
      <c r="AC329" s="324"/>
      <c r="AE329" s="324"/>
      <c r="AG329" s="324"/>
      <c r="AI329" s="324"/>
      <c r="AK329" s="324"/>
      <c r="AM329" s="324"/>
      <c r="AO329" s="324"/>
      <c r="AQ329" s="324"/>
      <c r="AS329" s="324"/>
      <c r="AT329" s="324"/>
      <c r="AU329" s="324"/>
      <c r="AW329" s="324"/>
      <c r="AY329" s="324"/>
      <c r="BA329" s="324"/>
      <c r="BC329" s="324"/>
      <c r="BE329" s="324"/>
      <c r="BG329" s="324"/>
      <c r="BI329" s="324"/>
      <c r="BK329" s="324"/>
      <c r="BM329" s="324"/>
      <c r="BO329" s="324"/>
      <c r="BQ329" s="324"/>
      <c r="BS329" s="324"/>
      <c r="BU329" s="324"/>
      <c r="BV329" s="324"/>
      <c r="BW329" s="324"/>
      <c r="BY329" s="324"/>
      <c r="CA329" s="324"/>
      <c r="CC329" s="324"/>
      <c r="CE329" s="324"/>
      <c r="CG329" s="324"/>
      <c r="CI329" s="324"/>
      <c r="CJ329" s="324"/>
      <c r="CK329" s="324"/>
      <c r="CM329" s="324"/>
      <c r="CO329" s="324"/>
      <c r="CQ329" s="324"/>
      <c r="CS329" s="324"/>
      <c r="CU329" s="324"/>
      <c r="CW329" s="324"/>
      <c r="CY329" s="324"/>
      <c r="DA329" s="324"/>
      <c r="DC329" s="324"/>
      <c r="DE329" s="324"/>
      <c r="DG329" s="324"/>
      <c r="DI329" s="324"/>
      <c r="DK329" s="324"/>
      <c r="DM329" s="324"/>
      <c r="DO329" s="324"/>
      <c r="DQ329" s="324"/>
      <c r="DS329" s="324"/>
      <c r="DT329" s="324"/>
      <c r="DU329" s="324"/>
      <c r="DW329" s="324"/>
      <c r="DY329" s="324"/>
      <c r="EA329" s="324"/>
      <c r="EC329" s="324"/>
      <c r="EE329" s="324"/>
      <c r="EG329" s="324"/>
      <c r="EI329" s="324"/>
      <c r="EK329" s="324"/>
      <c r="EL329" s="324"/>
      <c r="EN329" s="324"/>
      <c r="EP329" s="324"/>
      <c r="ER329" s="324"/>
      <c r="ET329" s="324"/>
      <c r="EV329" s="324"/>
      <c r="EW329" s="381"/>
      <c r="EX329" s="324"/>
      <c r="EY329" s="324"/>
      <c r="EZ329" s="368"/>
    </row>
    <row r="330" spans="6:156">
      <c r="F330" s="324"/>
      <c r="N330" s="324"/>
      <c r="Q330" s="324"/>
      <c r="S330" s="324"/>
      <c r="U330" s="324"/>
      <c r="W330" s="324"/>
      <c r="Y330" s="324"/>
      <c r="AA330" s="324"/>
      <c r="AC330" s="324"/>
      <c r="AE330" s="324"/>
      <c r="AG330" s="324"/>
      <c r="AI330" s="324"/>
      <c r="AK330" s="324"/>
      <c r="AM330" s="324"/>
      <c r="AO330" s="324"/>
      <c r="AQ330" s="324"/>
      <c r="AS330" s="324"/>
      <c r="AT330" s="324"/>
      <c r="AU330" s="324"/>
      <c r="AW330" s="324"/>
      <c r="AY330" s="324"/>
      <c r="BA330" s="324"/>
      <c r="BC330" s="324"/>
      <c r="BE330" s="324"/>
      <c r="BG330" s="324"/>
      <c r="BI330" s="324"/>
      <c r="BK330" s="324"/>
      <c r="BM330" s="324"/>
      <c r="BO330" s="324"/>
      <c r="BQ330" s="324"/>
      <c r="BS330" s="324"/>
      <c r="BU330" s="324"/>
      <c r="BV330" s="324"/>
      <c r="BW330" s="324"/>
      <c r="BY330" s="324"/>
      <c r="CA330" s="324"/>
      <c r="CC330" s="324"/>
      <c r="CE330" s="324"/>
      <c r="CG330" s="324"/>
      <c r="CI330" s="324"/>
      <c r="CJ330" s="324"/>
      <c r="CK330" s="324"/>
      <c r="CM330" s="324"/>
      <c r="CO330" s="324"/>
      <c r="CQ330" s="324"/>
      <c r="CS330" s="324"/>
      <c r="CU330" s="324"/>
      <c r="CW330" s="324"/>
      <c r="CY330" s="324"/>
      <c r="DA330" s="324"/>
      <c r="DC330" s="324"/>
      <c r="DE330" s="324"/>
      <c r="DG330" s="324"/>
      <c r="DI330" s="324"/>
      <c r="DK330" s="324"/>
      <c r="DM330" s="324"/>
      <c r="DO330" s="324"/>
      <c r="DQ330" s="324"/>
      <c r="DS330" s="324"/>
      <c r="DT330" s="324"/>
      <c r="DU330" s="324"/>
      <c r="DW330" s="324"/>
      <c r="DY330" s="324"/>
      <c r="EA330" s="324"/>
      <c r="EC330" s="324"/>
      <c r="EE330" s="324"/>
      <c r="EG330" s="324"/>
      <c r="EI330" s="324"/>
      <c r="EK330" s="324"/>
      <c r="EL330" s="324"/>
      <c r="EN330" s="324"/>
      <c r="EP330" s="324"/>
      <c r="ER330" s="324"/>
      <c r="ET330" s="324"/>
      <c r="EV330" s="324"/>
      <c r="EW330" s="381"/>
      <c r="EX330" s="324"/>
      <c r="EY330" s="324"/>
      <c r="EZ330" s="368"/>
    </row>
    <row r="331" spans="6:156">
      <c r="F331" s="324"/>
      <c r="N331" s="324"/>
      <c r="Q331" s="324"/>
      <c r="S331" s="324"/>
      <c r="U331" s="324"/>
      <c r="W331" s="324"/>
      <c r="Y331" s="324"/>
      <c r="AA331" s="324"/>
      <c r="AC331" s="324"/>
      <c r="AE331" s="324"/>
      <c r="AG331" s="324"/>
      <c r="AI331" s="324"/>
      <c r="AK331" s="324"/>
      <c r="AM331" s="324"/>
      <c r="AO331" s="324"/>
      <c r="AQ331" s="324"/>
      <c r="AS331" s="324"/>
      <c r="AT331" s="324"/>
      <c r="AU331" s="324"/>
      <c r="AW331" s="324"/>
      <c r="AY331" s="324"/>
      <c r="BA331" s="324"/>
      <c r="BC331" s="324"/>
      <c r="BE331" s="324"/>
      <c r="BG331" s="324"/>
      <c r="BI331" s="324"/>
      <c r="BK331" s="324"/>
      <c r="BM331" s="324"/>
      <c r="BO331" s="324"/>
      <c r="BQ331" s="324"/>
      <c r="BS331" s="324"/>
      <c r="BU331" s="324"/>
      <c r="BV331" s="324"/>
      <c r="BW331" s="324"/>
      <c r="BY331" s="324"/>
      <c r="CA331" s="324"/>
      <c r="CC331" s="324"/>
      <c r="CE331" s="324"/>
      <c r="CG331" s="324"/>
      <c r="CI331" s="324"/>
      <c r="CJ331" s="324"/>
      <c r="CK331" s="324"/>
      <c r="CM331" s="324"/>
      <c r="CO331" s="324"/>
      <c r="CQ331" s="324"/>
      <c r="CS331" s="324"/>
      <c r="CU331" s="324"/>
      <c r="CW331" s="324"/>
      <c r="CY331" s="324"/>
      <c r="DA331" s="324"/>
      <c r="DC331" s="324"/>
      <c r="DE331" s="324"/>
      <c r="DG331" s="324"/>
      <c r="DI331" s="324"/>
      <c r="DK331" s="324"/>
      <c r="DM331" s="324"/>
      <c r="DO331" s="324"/>
      <c r="DQ331" s="324"/>
      <c r="DS331" s="324"/>
      <c r="DT331" s="324"/>
      <c r="DU331" s="324"/>
      <c r="DW331" s="324"/>
      <c r="DY331" s="324"/>
      <c r="EA331" s="324"/>
      <c r="EC331" s="324"/>
      <c r="EE331" s="324"/>
      <c r="EG331" s="324"/>
      <c r="EI331" s="324"/>
      <c r="EK331" s="324"/>
      <c r="EL331" s="324"/>
      <c r="EN331" s="324"/>
      <c r="EP331" s="324"/>
      <c r="ER331" s="324"/>
      <c r="ET331" s="324"/>
      <c r="EV331" s="324"/>
      <c r="EW331" s="381"/>
      <c r="EX331" s="324"/>
      <c r="EY331" s="324"/>
      <c r="EZ331" s="368"/>
    </row>
    <row r="332" spans="6:156">
      <c r="F332" s="324"/>
      <c r="N332" s="324"/>
      <c r="Q332" s="324"/>
      <c r="S332" s="324"/>
      <c r="U332" s="324"/>
      <c r="W332" s="324"/>
      <c r="Y332" s="324"/>
      <c r="AA332" s="324"/>
      <c r="AC332" s="324"/>
      <c r="AE332" s="324"/>
      <c r="AG332" s="324"/>
      <c r="AI332" s="324"/>
      <c r="AK332" s="324"/>
      <c r="AM332" s="324"/>
      <c r="AO332" s="324"/>
      <c r="AQ332" s="324"/>
      <c r="AS332" s="324"/>
      <c r="AT332" s="324"/>
      <c r="AU332" s="324"/>
      <c r="AW332" s="324"/>
      <c r="AY332" s="324"/>
      <c r="BA332" s="324"/>
      <c r="BC332" s="324"/>
      <c r="BE332" s="324"/>
      <c r="BG332" s="324"/>
      <c r="BI332" s="324"/>
      <c r="BK332" s="324"/>
      <c r="BM332" s="324"/>
      <c r="BO332" s="324"/>
      <c r="BQ332" s="324"/>
      <c r="BS332" s="324"/>
      <c r="BU332" s="324"/>
      <c r="BV332" s="324"/>
      <c r="BW332" s="324"/>
      <c r="BY332" s="324"/>
      <c r="CA332" s="324"/>
      <c r="CC332" s="324"/>
      <c r="CE332" s="324"/>
      <c r="CG332" s="324"/>
      <c r="CI332" s="324"/>
      <c r="CJ332" s="324"/>
      <c r="CK332" s="324"/>
      <c r="CM332" s="324"/>
      <c r="CO332" s="324"/>
      <c r="CQ332" s="324"/>
      <c r="CS332" s="324"/>
      <c r="CU332" s="324"/>
      <c r="CW332" s="324"/>
      <c r="CY332" s="324"/>
      <c r="DA332" s="324"/>
      <c r="DC332" s="324"/>
      <c r="DE332" s="324"/>
      <c r="DG332" s="324"/>
      <c r="DI332" s="324"/>
      <c r="DK332" s="324"/>
      <c r="DM332" s="324"/>
      <c r="DO332" s="324"/>
      <c r="DQ332" s="324"/>
      <c r="DS332" s="324"/>
      <c r="DT332" s="324"/>
      <c r="DU332" s="324"/>
      <c r="DW332" s="324"/>
      <c r="DY332" s="324"/>
      <c r="EA332" s="324"/>
      <c r="EC332" s="324"/>
      <c r="EE332" s="324"/>
      <c r="EG332" s="324"/>
      <c r="EI332" s="324"/>
      <c r="EK332" s="324"/>
      <c r="EL332" s="324"/>
      <c r="EN332" s="324"/>
      <c r="EP332" s="324"/>
      <c r="ER332" s="324"/>
      <c r="ET332" s="324"/>
      <c r="EV332" s="324"/>
      <c r="EW332" s="381"/>
      <c r="EX332" s="324"/>
      <c r="EY332" s="324"/>
      <c r="EZ332" s="368"/>
    </row>
    <row r="333" spans="6:156">
      <c r="F333" s="324"/>
      <c r="N333" s="324"/>
      <c r="Q333" s="324"/>
      <c r="S333" s="324"/>
      <c r="U333" s="324"/>
      <c r="W333" s="324"/>
      <c r="Y333" s="324"/>
      <c r="AA333" s="324"/>
      <c r="AC333" s="324"/>
      <c r="AE333" s="324"/>
      <c r="AG333" s="324"/>
      <c r="AI333" s="324"/>
      <c r="AK333" s="324"/>
      <c r="AM333" s="324"/>
      <c r="AO333" s="324"/>
      <c r="AQ333" s="324"/>
      <c r="AS333" s="324"/>
      <c r="AT333" s="324"/>
      <c r="AU333" s="324"/>
      <c r="AW333" s="324"/>
      <c r="AY333" s="324"/>
      <c r="BA333" s="324"/>
      <c r="BC333" s="324"/>
      <c r="BE333" s="324"/>
      <c r="BG333" s="324"/>
      <c r="BI333" s="324"/>
      <c r="BK333" s="324"/>
      <c r="BM333" s="324"/>
      <c r="BO333" s="324"/>
      <c r="BQ333" s="324"/>
      <c r="BS333" s="324"/>
      <c r="BU333" s="324"/>
      <c r="BV333" s="324"/>
      <c r="BW333" s="324"/>
      <c r="BY333" s="324"/>
      <c r="CA333" s="324"/>
      <c r="CC333" s="324"/>
      <c r="CE333" s="324"/>
      <c r="CG333" s="324"/>
      <c r="CI333" s="324"/>
      <c r="CJ333" s="324"/>
      <c r="CK333" s="324"/>
      <c r="CM333" s="324"/>
      <c r="CO333" s="324"/>
      <c r="CQ333" s="324"/>
      <c r="CS333" s="324"/>
      <c r="CU333" s="324"/>
      <c r="CW333" s="324"/>
      <c r="CY333" s="324"/>
      <c r="DA333" s="324"/>
      <c r="DC333" s="324"/>
      <c r="DE333" s="324"/>
      <c r="DG333" s="324"/>
      <c r="DI333" s="324"/>
      <c r="DK333" s="324"/>
      <c r="DM333" s="324"/>
      <c r="DO333" s="324"/>
      <c r="DQ333" s="324"/>
      <c r="DS333" s="324"/>
      <c r="DT333" s="324"/>
      <c r="DU333" s="324"/>
      <c r="DW333" s="324"/>
      <c r="DY333" s="324"/>
      <c r="EA333" s="324"/>
      <c r="EC333" s="324"/>
      <c r="EE333" s="324"/>
      <c r="EG333" s="324"/>
      <c r="EI333" s="324"/>
      <c r="EK333" s="324"/>
      <c r="EL333" s="324"/>
      <c r="EN333" s="324"/>
      <c r="EP333" s="324"/>
      <c r="ER333" s="324"/>
      <c r="ET333" s="324"/>
      <c r="EV333" s="324"/>
      <c r="EW333" s="381"/>
      <c r="EX333" s="324"/>
      <c r="EY333" s="324"/>
      <c r="EZ333" s="368"/>
    </row>
    <row r="334" spans="6:156">
      <c r="F334" s="324"/>
      <c r="N334" s="324"/>
      <c r="Q334" s="324"/>
      <c r="S334" s="324"/>
      <c r="U334" s="324"/>
      <c r="W334" s="324"/>
      <c r="Y334" s="324"/>
      <c r="AA334" s="324"/>
      <c r="AC334" s="324"/>
      <c r="AE334" s="324"/>
      <c r="AG334" s="324"/>
      <c r="AI334" s="324"/>
      <c r="AK334" s="324"/>
      <c r="AM334" s="324"/>
      <c r="AO334" s="324"/>
      <c r="AQ334" s="324"/>
      <c r="AS334" s="324"/>
      <c r="AT334" s="324"/>
      <c r="AU334" s="324"/>
      <c r="AW334" s="324"/>
      <c r="AY334" s="324"/>
      <c r="BA334" s="324"/>
      <c r="BC334" s="324"/>
      <c r="BE334" s="324"/>
      <c r="BG334" s="324"/>
      <c r="BI334" s="324"/>
      <c r="BK334" s="324"/>
      <c r="BM334" s="324"/>
      <c r="BO334" s="324"/>
      <c r="BQ334" s="324"/>
      <c r="BS334" s="324"/>
      <c r="BU334" s="324"/>
      <c r="BV334" s="324"/>
      <c r="BW334" s="324"/>
      <c r="BY334" s="324"/>
      <c r="CA334" s="324"/>
      <c r="CC334" s="324"/>
      <c r="CE334" s="324"/>
      <c r="CG334" s="324"/>
      <c r="CI334" s="324"/>
      <c r="CJ334" s="324"/>
      <c r="CK334" s="324"/>
      <c r="CM334" s="324"/>
      <c r="CO334" s="324"/>
      <c r="CQ334" s="324"/>
      <c r="CS334" s="324"/>
      <c r="CU334" s="324"/>
      <c r="CW334" s="324"/>
      <c r="CY334" s="324"/>
      <c r="DA334" s="324"/>
      <c r="DC334" s="324"/>
      <c r="DE334" s="324"/>
      <c r="DG334" s="324"/>
      <c r="DI334" s="324"/>
      <c r="DK334" s="324"/>
      <c r="DM334" s="324"/>
      <c r="DO334" s="324"/>
      <c r="DQ334" s="324"/>
      <c r="DS334" s="324"/>
      <c r="DT334" s="324"/>
      <c r="DU334" s="324"/>
      <c r="DW334" s="324"/>
      <c r="DY334" s="324"/>
      <c r="EA334" s="324"/>
      <c r="EC334" s="324"/>
      <c r="EE334" s="324"/>
      <c r="EG334" s="324"/>
      <c r="EI334" s="324"/>
      <c r="EK334" s="324"/>
      <c r="EL334" s="324"/>
      <c r="EN334" s="324"/>
      <c r="EP334" s="324"/>
      <c r="ER334" s="324"/>
      <c r="ET334" s="324"/>
      <c r="EV334" s="324"/>
      <c r="EW334" s="381"/>
      <c r="EX334" s="324"/>
      <c r="EY334" s="324"/>
      <c r="EZ334" s="368"/>
    </row>
    <row r="335" spans="6:156">
      <c r="F335" s="324"/>
      <c r="N335" s="324"/>
      <c r="Q335" s="324"/>
      <c r="S335" s="324"/>
      <c r="U335" s="324"/>
      <c r="W335" s="324"/>
      <c r="Y335" s="324"/>
      <c r="AA335" s="324"/>
      <c r="AC335" s="324"/>
      <c r="AE335" s="324"/>
      <c r="AG335" s="324"/>
      <c r="AI335" s="324"/>
      <c r="AK335" s="324"/>
      <c r="AM335" s="324"/>
      <c r="AO335" s="324"/>
      <c r="AQ335" s="324"/>
      <c r="AS335" s="324"/>
      <c r="AT335" s="324"/>
      <c r="AU335" s="324"/>
      <c r="AW335" s="324"/>
      <c r="AY335" s="324"/>
      <c r="BA335" s="324"/>
      <c r="BC335" s="324"/>
      <c r="BE335" s="324"/>
      <c r="BG335" s="324"/>
      <c r="BI335" s="324"/>
      <c r="BK335" s="324"/>
      <c r="BM335" s="324"/>
      <c r="BO335" s="324"/>
      <c r="BQ335" s="324"/>
      <c r="BS335" s="324"/>
      <c r="BU335" s="324"/>
      <c r="BV335" s="324"/>
      <c r="BW335" s="324"/>
      <c r="BY335" s="324"/>
      <c r="CA335" s="324"/>
      <c r="CC335" s="324"/>
      <c r="CE335" s="324"/>
      <c r="CG335" s="324"/>
      <c r="CI335" s="324"/>
      <c r="CJ335" s="324"/>
      <c r="CK335" s="324"/>
      <c r="CM335" s="324"/>
      <c r="CO335" s="324"/>
      <c r="CQ335" s="324"/>
      <c r="CS335" s="324"/>
      <c r="CU335" s="324"/>
      <c r="CW335" s="324"/>
      <c r="CY335" s="324"/>
      <c r="DA335" s="324"/>
      <c r="DC335" s="324"/>
      <c r="DE335" s="324"/>
      <c r="DG335" s="324"/>
      <c r="DI335" s="324"/>
      <c r="DK335" s="324"/>
      <c r="DM335" s="324"/>
      <c r="DO335" s="324"/>
      <c r="DQ335" s="324"/>
      <c r="DS335" s="324"/>
      <c r="DT335" s="324"/>
      <c r="DU335" s="324"/>
      <c r="DW335" s="324"/>
      <c r="DY335" s="324"/>
      <c r="EA335" s="324"/>
      <c r="EC335" s="324"/>
      <c r="EE335" s="324"/>
      <c r="EG335" s="324"/>
      <c r="EI335" s="324"/>
      <c r="EK335" s="324"/>
      <c r="EL335" s="324"/>
      <c r="EN335" s="324"/>
      <c r="EP335" s="324"/>
      <c r="ER335" s="324"/>
      <c r="ET335" s="324"/>
      <c r="EV335" s="324"/>
      <c r="EW335" s="381"/>
      <c r="EX335" s="324"/>
      <c r="EY335" s="324"/>
      <c r="EZ335" s="368"/>
    </row>
    <row r="336" spans="6:156">
      <c r="F336" s="324"/>
      <c r="N336" s="324"/>
      <c r="Q336" s="324"/>
      <c r="S336" s="324"/>
      <c r="U336" s="324"/>
      <c r="W336" s="324"/>
      <c r="Y336" s="324"/>
      <c r="AA336" s="324"/>
      <c r="AC336" s="324"/>
      <c r="AE336" s="324"/>
      <c r="AG336" s="324"/>
      <c r="AI336" s="324"/>
      <c r="AK336" s="324"/>
      <c r="AM336" s="324"/>
      <c r="AO336" s="324"/>
      <c r="AQ336" s="324"/>
      <c r="AS336" s="324"/>
      <c r="AT336" s="324"/>
      <c r="AU336" s="324"/>
      <c r="AW336" s="324"/>
      <c r="AY336" s="324"/>
      <c r="BA336" s="324"/>
      <c r="BC336" s="324"/>
      <c r="BE336" s="324"/>
      <c r="BG336" s="324"/>
      <c r="BI336" s="324"/>
      <c r="BK336" s="324"/>
      <c r="BM336" s="324"/>
      <c r="BO336" s="324"/>
      <c r="BQ336" s="324"/>
      <c r="BS336" s="324"/>
      <c r="BU336" s="324"/>
      <c r="BV336" s="324"/>
      <c r="BW336" s="324"/>
      <c r="BY336" s="324"/>
      <c r="CA336" s="324"/>
      <c r="CC336" s="324"/>
      <c r="CE336" s="324"/>
      <c r="CG336" s="324"/>
      <c r="CI336" s="324"/>
      <c r="CJ336" s="324"/>
      <c r="CK336" s="324"/>
      <c r="CM336" s="324"/>
      <c r="CO336" s="324"/>
      <c r="CQ336" s="324"/>
      <c r="CS336" s="324"/>
      <c r="CU336" s="324"/>
      <c r="CW336" s="324"/>
      <c r="CY336" s="324"/>
      <c r="DA336" s="324"/>
      <c r="DC336" s="324"/>
      <c r="DE336" s="324"/>
      <c r="DG336" s="324"/>
      <c r="DI336" s="324"/>
      <c r="DK336" s="324"/>
      <c r="DM336" s="324"/>
      <c r="DO336" s="324"/>
      <c r="DQ336" s="324"/>
      <c r="DS336" s="324"/>
      <c r="DT336" s="324"/>
      <c r="DU336" s="324"/>
      <c r="DW336" s="324"/>
      <c r="DY336" s="324"/>
      <c r="EA336" s="324"/>
      <c r="EC336" s="324"/>
      <c r="EE336" s="324"/>
      <c r="EG336" s="324"/>
      <c r="EI336" s="324"/>
      <c r="EK336" s="324"/>
      <c r="EL336" s="324"/>
      <c r="EN336" s="324"/>
      <c r="EP336" s="324"/>
      <c r="ER336" s="324"/>
      <c r="ET336" s="324"/>
      <c r="EV336" s="324"/>
      <c r="EW336" s="381"/>
      <c r="EX336" s="324"/>
      <c r="EY336" s="324"/>
      <c r="EZ336" s="368"/>
    </row>
    <row r="337" spans="6:156">
      <c r="F337" s="324"/>
      <c r="N337" s="324"/>
      <c r="Q337" s="324"/>
      <c r="S337" s="324"/>
      <c r="U337" s="324"/>
      <c r="W337" s="324"/>
      <c r="Y337" s="324"/>
      <c r="AA337" s="324"/>
      <c r="AC337" s="324"/>
      <c r="AE337" s="324"/>
      <c r="AG337" s="324"/>
      <c r="AI337" s="324"/>
      <c r="AK337" s="324"/>
      <c r="AM337" s="324"/>
      <c r="AO337" s="324"/>
      <c r="AQ337" s="324"/>
      <c r="AS337" s="324"/>
      <c r="AT337" s="324"/>
      <c r="AU337" s="324"/>
      <c r="AW337" s="324"/>
      <c r="AY337" s="324"/>
      <c r="BA337" s="324"/>
      <c r="BC337" s="324"/>
      <c r="BE337" s="324"/>
      <c r="BG337" s="324"/>
      <c r="BI337" s="324"/>
      <c r="BK337" s="324"/>
      <c r="BM337" s="324"/>
      <c r="BO337" s="324"/>
      <c r="BQ337" s="324"/>
      <c r="BS337" s="324"/>
      <c r="BU337" s="324"/>
      <c r="BV337" s="324"/>
      <c r="BW337" s="324"/>
      <c r="BY337" s="324"/>
      <c r="CA337" s="324"/>
      <c r="CC337" s="324"/>
      <c r="CE337" s="324"/>
      <c r="CG337" s="324"/>
      <c r="CI337" s="324"/>
      <c r="CJ337" s="324"/>
      <c r="CK337" s="324"/>
      <c r="CM337" s="324"/>
      <c r="CO337" s="324"/>
      <c r="CQ337" s="324"/>
      <c r="CS337" s="324"/>
      <c r="CU337" s="324"/>
      <c r="CW337" s="324"/>
      <c r="CY337" s="324"/>
      <c r="DA337" s="324"/>
      <c r="DC337" s="324"/>
      <c r="DE337" s="324"/>
      <c r="DG337" s="324"/>
      <c r="DI337" s="324"/>
      <c r="DK337" s="324"/>
      <c r="DM337" s="324"/>
      <c r="DO337" s="324"/>
      <c r="DQ337" s="324"/>
      <c r="DS337" s="324"/>
      <c r="DT337" s="324"/>
      <c r="DU337" s="324"/>
      <c r="DW337" s="324"/>
      <c r="DY337" s="324"/>
      <c r="EA337" s="324"/>
      <c r="EC337" s="324"/>
      <c r="EE337" s="324"/>
      <c r="EG337" s="324"/>
      <c r="EI337" s="324"/>
      <c r="EK337" s="324"/>
      <c r="EL337" s="324"/>
      <c r="EN337" s="324"/>
      <c r="EP337" s="324"/>
      <c r="ER337" s="324"/>
      <c r="ET337" s="324"/>
      <c r="EV337" s="324"/>
      <c r="EW337" s="381"/>
      <c r="EX337" s="324"/>
      <c r="EY337" s="324"/>
      <c r="EZ337" s="368"/>
    </row>
    <row r="338" spans="6:156">
      <c r="F338" s="324"/>
      <c r="N338" s="324"/>
      <c r="Q338" s="324"/>
      <c r="S338" s="324"/>
      <c r="U338" s="324"/>
      <c r="W338" s="324"/>
      <c r="Y338" s="324"/>
      <c r="AA338" s="324"/>
      <c r="AC338" s="324"/>
      <c r="AE338" s="324"/>
      <c r="AG338" s="324"/>
      <c r="AI338" s="324"/>
      <c r="AK338" s="324"/>
      <c r="AM338" s="324"/>
      <c r="AO338" s="324"/>
      <c r="AQ338" s="324"/>
      <c r="AS338" s="324"/>
      <c r="AT338" s="324"/>
      <c r="AU338" s="324"/>
      <c r="AW338" s="324"/>
      <c r="AY338" s="324"/>
      <c r="BA338" s="324"/>
      <c r="BC338" s="324"/>
      <c r="BE338" s="324"/>
      <c r="BG338" s="324"/>
      <c r="BI338" s="324"/>
      <c r="BK338" s="324"/>
      <c r="BM338" s="324"/>
      <c r="BO338" s="324"/>
      <c r="BQ338" s="324"/>
      <c r="BS338" s="324"/>
      <c r="BU338" s="324"/>
      <c r="BV338" s="324"/>
      <c r="BW338" s="324"/>
      <c r="BY338" s="324"/>
      <c r="CA338" s="324"/>
      <c r="CC338" s="324"/>
      <c r="CE338" s="324"/>
      <c r="CG338" s="324"/>
      <c r="CI338" s="324"/>
      <c r="CJ338" s="324"/>
      <c r="CK338" s="324"/>
      <c r="CM338" s="324"/>
      <c r="CO338" s="324"/>
      <c r="CQ338" s="324"/>
      <c r="CS338" s="324"/>
      <c r="CU338" s="324"/>
      <c r="CW338" s="324"/>
      <c r="CY338" s="324"/>
      <c r="DA338" s="324"/>
      <c r="DC338" s="324"/>
      <c r="DE338" s="324"/>
      <c r="DG338" s="324"/>
      <c r="DI338" s="324"/>
      <c r="DK338" s="324"/>
      <c r="DM338" s="324"/>
      <c r="DO338" s="324"/>
      <c r="DQ338" s="324"/>
      <c r="DS338" s="324"/>
      <c r="DT338" s="324"/>
      <c r="DU338" s="324"/>
      <c r="DW338" s="324"/>
      <c r="DY338" s="324"/>
      <c r="EA338" s="324"/>
      <c r="EC338" s="324"/>
      <c r="EE338" s="324"/>
      <c r="EG338" s="324"/>
      <c r="EI338" s="324"/>
      <c r="EK338" s="324"/>
      <c r="EL338" s="324"/>
      <c r="EN338" s="324"/>
      <c r="EP338" s="324"/>
      <c r="ER338" s="324"/>
      <c r="ET338" s="324"/>
      <c r="EV338" s="324"/>
      <c r="EW338" s="381"/>
      <c r="EX338" s="324"/>
      <c r="EY338" s="324"/>
      <c r="EZ338" s="368"/>
    </row>
    <row r="339" spans="6:156">
      <c r="F339" s="324"/>
      <c r="N339" s="324"/>
      <c r="Q339" s="324"/>
      <c r="S339" s="324"/>
      <c r="U339" s="324"/>
      <c r="W339" s="324"/>
      <c r="Y339" s="324"/>
      <c r="AA339" s="324"/>
      <c r="AC339" s="324"/>
      <c r="AE339" s="324"/>
      <c r="AG339" s="324"/>
      <c r="AI339" s="324"/>
      <c r="AK339" s="324"/>
      <c r="AM339" s="324"/>
      <c r="AO339" s="324"/>
      <c r="AQ339" s="324"/>
      <c r="AS339" s="324"/>
      <c r="AT339" s="324"/>
      <c r="AU339" s="324"/>
      <c r="AW339" s="324"/>
      <c r="AY339" s="324"/>
      <c r="BA339" s="324"/>
      <c r="BC339" s="324"/>
      <c r="BE339" s="324"/>
      <c r="BG339" s="324"/>
      <c r="BI339" s="324"/>
      <c r="BK339" s="324"/>
      <c r="BM339" s="324"/>
      <c r="BO339" s="324"/>
      <c r="BQ339" s="324"/>
      <c r="BS339" s="324"/>
      <c r="BU339" s="324"/>
      <c r="BV339" s="324"/>
      <c r="BW339" s="324"/>
      <c r="BY339" s="324"/>
      <c r="CA339" s="324"/>
      <c r="CC339" s="324"/>
      <c r="CE339" s="324"/>
      <c r="CG339" s="324"/>
      <c r="CI339" s="324"/>
      <c r="CJ339" s="324"/>
      <c r="CK339" s="324"/>
      <c r="CM339" s="324"/>
      <c r="CO339" s="324"/>
      <c r="CQ339" s="324"/>
      <c r="CS339" s="324"/>
      <c r="CU339" s="324"/>
      <c r="CW339" s="324"/>
      <c r="CY339" s="324"/>
      <c r="DA339" s="324"/>
      <c r="DC339" s="324"/>
      <c r="DE339" s="324"/>
      <c r="DG339" s="324"/>
      <c r="DI339" s="324"/>
      <c r="DK339" s="324"/>
      <c r="DM339" s="324"/>
      <c r="DO339" s="324"/>
      <c r="DQ339" s="324"/>
      <c r="DS339" s="324"/>
      <c r="DT339" s="324"/>
      <c r="DU339" s="324"/>
      <c r="DW339" s="324"/>
      <c r="DY339" s="324"/>
      <c r="EA339" s="324"/>
      <c r="EC339" s="324"/>
      <c r="EE339" s="324"/>
      <c r="EG339" s="324"/>
      <c r="EI339" s="324"/>
      <c r="EK339" s="324"/>
      <c r="EL339" s="324"/>
      <c r="EN339" s="324"/>
      <c r="EP339" s="324"/>
      <c r="ER339" s="324"/>
      <c r="ET339" s="324"/>
      <c r="EV339" s="324"/>
      <c r="EW339" s="381"/>
      <c r="EX339" s="324"/>
      <c r="EY339" s="324"/>
      <c r="EZ339" s="368"/>
    </row>
    <row r="340" spans="6:156">
      <c r="F340" s="324"/>
      <c r="N340" s="324"/>
      <c r="Q340" s="324"/>
      <c r="S340" s="324"/>
      <c r="U340" s="324"/>
      <c r="W340" s="324"/>
      <c r="Y340" s="324"/>
      <c r="AA340" s="324"/>
      <c r="AC340" s="324"/>
      <c r="AE340" s="324"/>
      <c r="AG340" s="324"/>
      <c r="AI340" s="324"/>
      <c r="AK340" s="324"/>
      <c r="AM340" s="324"/>
      <c r="AO340" s="324"/>
      <c r="AQ340" s="324"/>
      <c r="AS340" s="324"/>
      <c r="AT340" s="324"/>
      <c r="AU340" s="324"/>
      <c r="AW340" s="324"/>
      <c r="AY340" s="324"/>
      <c r="BA340" s="324"/>
      <c r="BC340" s="324"/>
      <c r="BE340" s="324"/>
      <c r="BG340" s="324"/>
      <c r="BI340" s="324"/>
      <c r="BK340" s="324"/>
      <c r="BM340" s="324"/>
      <c r="BO340" s="324"/>
      <c r="BQ340" s="324"/>
      <c r="BS340" s="324"/>
      <c r="BU340" s="324"/>
      <c r="BV340" s="324"/>
      <c r="BW340" s="324"/>
      <c r="BY340" s="324"/>
      <c r="CA340" s="324"/>
      <c r="CC340" s="324"/>
      <c r="CE340" s="324"/>
      <c r="CG340" s="324"/>
      <c r="CI340" s="324"/>
      <c r="CJ340" s="324"/>
      <c r="CK340" s="324"/>
      <c r="CM340" s="324"/>
      <c r="CO340" s="324"/>
      <c r="CQ340" s="324"/>
      <c r="CS340" s="324"/>
      <c r="CU340" s="324"/>
      <c r="CW340" s="324"/>
      <c r="CY340" s="324"/>
      <c r="DA340" s="324"/>
      <c r="DC340" s="324"/>
      <c r="DE340" s="324"/>
      <c r="DG340" s="324"/>
      <c r="DI340" s="324"/>
      <c r="DK340" s="324"/>
      <c r="DM340" s="324"/>
      <c r="DO340" s="324"/>
      <c r="DQ340" s="324"/>
      <c r="DS340" s="324"/>
      <c r="DT340" s="324"/>
      <c r="DU340" s="324"/>
      <c r="DW340" s="324"/>
      <c r="DY340" s="324"/>
      <c r="EA340" s="324"/>
      <c r="EC340" s="324"/>
      <c r="EE340" s="324"/>
      <c r="EG340" s="324"/>
      <c r="EI340" s="324"/>
      <c r="EK340" s="324"/>
      <c r="EL340" s="324"/>
      <c r="EN340" s="324"/>
      <c r="EP340" s="324"/>
      <c r="ER340" s="324"/>
      <c r="ET340" s="324"/>
      <c r="EV340" s="324"/>
      <c r="EW340" s="381"/>
      <c r="EX340" s="324"/>
      <c r="EY340" s="324"/>
      <c r="EZ340" s="368"/>
    </row>
    <row r="341" spans="6:156">
      <c r="F341" s="324"/>
      <c r="N341" s="324"/>
      <c r="Q341" s="324"/>
      <c r="S341" s="324"/>
      <c r="U341" s="324"/>
      <c r="W341" s="324"/>
      <c r="Y341" s="324"/>
      <c r="AA341" s="324"/>
      <c r="AC341" s="324"/>
      <c r="AE341" s="324"/>
      <c r="AG341" s="324"/>
      <c r="AI341" s="324"/>
      <c r="AK341" s="324"/>
      <c r="AM341" s="324"/>
      <c r="AO341" s="324"/>
      <c r="AQ341" s="324"/>
      <c r="AS341" s="324"/>
      <c r="AT341" s="324"/>
      <c r="AU341" s="324"/>
      <c r="AW341" s="324"/>
      <c r="AY341" s="324"/>
      <c r="BA341" s="324"/>
      <c r="BC341" s="324"/>
      <c r="BE341" s="324"/>
      <c r="BG341" s="324"/>
      <c r="BI341" s="324"/>
      <c r="BK341" s="324"/>
      <c r="BM341" s="324"/>
      <c r="BO341" s="324"/>
      <c r="BQ341" s="324"/>
      <c r="BS341" s="324"/>
      <c r="BU341" s="324"/>
      <c r="BV341" s="324"/>
      <c r="BW341" s="324"/>
      <c r="BY341" s="324"/>
      <c r="CA341" s="324"/>
      <c r="CC341" s="324"/>
      <c r="CE341" s="324"/>
      <c r="CG341" s="324"/>
      <c r="CI341" s="324"/>
      <c r="CJ341" s="324"/>
      <c r="CK341" s="324"/>
      <c r="CM341" s="324"/>
      <c r="CO341" s="324"/>
      <c r="CQ341" s="324"/>
      <c r="CS341" s="324"/>
      <c r="CU341" s="324"/>
      <c r="CW341" s="324"/>
      <c r="CY341" s="324"/>
      <c r="DA341" s="324"/>
      <c r="DC341" s="324"/>
      <c r="DE341" s="324"/>
      <c r="DG341" s="324"/>
      <c r="DI341" s="324"/>
      <c r="DK341" s="324"/>
      <c r="DM341" s="324"/>
      <c r="DO341" s="324"/>
      <c r="DQ341" s="324"/>
      <c r="DS341" s="324"/>
      <c r="DT341" s="324"/>
      <c r="DU341" s="324"/>
      <c r="DW341" s="324"/>
      <c r="DY341" s="324"/>
      <c r="EA341" s="324"/>
      <c r="EC341" s="324"/>
      <c r="EE341" s="324"/>
      <c r="EG341" s="324"/>
      <c r="EI341" s="324"/>
      <c r="EK341" s="324"/>
      <c r="EL341" s="324"/>
      <c r="EN341" s="324"/>
      <c r="EP341" s="324"/>
      <c r="ER341" s="324"/>
      <c r="ET341" s="324"/>
      <c r="EV341" s="324"/>
      <c r="EW341" s="381"/>
      <c r="EX341" s="324"/>
      <c r="EY341" s="324"/>
      <c r="EZ341" s="368"/>
    </row>
    <row r="342" spans="6:156">
      <c r="F342" s="324"/>
      <c r="N342" s="324"/>
      <c r="Q342" s="324"/>
      <c r="S342" s="324"/>
      <c r="U342" s="324"/>
      <c r="W342" s="324"/>
      <c r="Y342" s="324"/>
      <c r="AA342" s="324"/>
      <c r="AC342" s="324"/>
      <c r="AE342" s="324"/>
      <c r="AG342" s="324"/>
      <c r="AI342" s="324"/>
      <c r="AK342" s="324"/>
      <c r="AM342" s="324"/>
      <c r="AO342" s="324"/>
      <c r="AQ342" s="324"/>
      <c r="AS342" s="324"/>
      <c r="AT342" s="324"/>
      <c r="AU342" s="324"/>
      <c r="AW342" s="324"/>
      <c r="AY342" s="324"/>
      <c r="BA342" s="324"/>
      <c r="BC342" s="324"/>
      <c r="BE342" s="324"/>
      <c r="BG342" s="324"/>
      <c r="BI342" s="324"/>
      <c r="BK342" s="324"/>
      <c r="BM342" s="324"/>
      <c r="BO342" s="324"/>
      <c r="BQ342" s="324"/>
      <c r="BS342" s="324"/>
      <c r="BU342" s="324"/>
      <c r="BV342" s="324"/>
      <c r="BW342" s="324"/>
      <c r="BY342" s="324"/>
      <c r="CA342" s="324"/>
      <c r="CC342" s="324"/>
      <c r="CE342" s="324"/>
      <c r="CG342" s="324"/>
      <c r="CI342" s="324"/>
      <c r="CJ342" s="324"/>
      <c r="CK342" s="324"/>
      <c r="CM342" s="324"/>
      <c r="CO342" s="324"/>
      <c r="CQ342" s="324"/>
      <c r="CS342" s="324"/>
      <c r="CU342" s="324"/>
      <c r="CW342" s="324"/>
      <c r="CY342" s="324"/>
      <c r="DA342" s="324"/>
      <c r="DC342" s="324"/>
      <c r="DE342" s="324"/>
      <c r="DG342" s="324"/>
      <c r="DI342" s="324"/>
      <c r="DK342" s="324"/>
      <c r="DM342" s="324"/>
      <c r="DO342" s="324"/>
      <c r="DQ342" s="324"/>
      <c r="DS342" s="324"/>
      <c r="DT342" s="324"/>
      <c r="DU342" s="324"/>
      <c r="DW342" s="324"/>
      <c r="DY342" s="324"/>
      <c r="EA342" s="324"/>
      <c r="EC342" s="324"/>
      <c r="EE342" s="324"/>
      <c r="EG342" s="324"/>
      <c r="EI342" s="324"/>
      <c r="EK342" s="324"/>
      <c r="EL342" s="324"/>
      <c r="EN342" s="324"/>
      <c r="EP342" s="324"/>
      <c r="ER342" s="324"/>
      <c r="ET342" s="324"/>
      <c r="EV342" s="324"/>
      <c r="EW342" s="381"/>
      <c r="EX342" s="324"/>
      <c r="EY342" s="324"/>
      <c r="EZ342" s="368"/>
    </row>
    <row r="343" spans="6:156">
      <c r="F343" s="324"/>
      <c r="N343" s="324"/>
      <c r="Q343" s="324"/>
      <c r="S343" s="324"/>
      <c r="U343" s="324"/>
      <c r="W343" s="324"/>
      <c r="Y343" s="324"/>
      <c r="AA343" s="324"/>
      <c r="AC343" s="324"/>
      <c r="AE343" s="324"/>
      <c r="AG343" s="324"/>
      <c r="AI343" s="324"/>
      <c r="AK343" s="324"/>
      <c r="AM343" s="324"/>
      <c r="AO343" s="324"/>
      <c r="AQ343" s="324"/>
      <c r="AS343" s="324"/>
      <c r="AT343" s="324"/>
      <c r="AU343" s="324"/>
      <c r="AW343" s="324"/>
      <c r="AY343" s="324"/>
      <c r="BA343" s="324"/>
      <c r="BC343" s="324"/>
      <c r="BE343" s="324"/>
      <c r="BG343" s="324"/>
      <c r="BI343" s="324"/>
      <c r="BK343" s="324"/>
      <c r="BM343" s="324"/>
      <c r="BO343" s="324"/>
      <c r="BQ343" s="324"/>
      <c r="BS343" s="324"/>
      <c r="BU343" s="324"/>
      <c r="BV343" s="324"/>
      <c r="BW343" s="324"/>
      <c r="BY343" s="324"/>
      <c r="CA343" s="324"/>
      <c r="CC343" s="324"/>
      <c r="CE343" s="324"/>
      <c r="CG343" s="324"/>
      <c r="CI343" s="324"/>
      <c r="CJ343" s="324"/>
      <c r="CK343" s="324"/>
      <c r="CM343" s="324"/>
      <c r="CO343" s="324"/>
      <c r="CQ343" s="324"/>
      <c r="CS343" s="324"/>
      <c r="CU343" s="324"/>
      <c r="CW343" s="324"/>
      <c r="CY343" s="324"/>
      <c r="DA343" s="324"/>
      <c r="DC343" s="324"/>
      <c r="DE343" s="324"/>
      <c r="DG343" s="324"/>
      <c r="DI343" s="324"/>
      <c r="DK343" s="324"/>
      <c r="DM343" s="324"/>
      <c r="DO343" s="324"/>
      <c r="DQ343" s="324"/>
      <c r="DS343" s="324"/>
      <c r="DT343" s="324"/>
      <c r="DU343" s="324"/>
      <c r="DW343" s="324"/>
      <c r="DY343" s="324"/>
      <c r="EA343" s="324"/>
      <c r="EC343" s="324"/>
      <c r="EE343" s="324"/>
      <c r="EG343" s="324"/>
      <c r="EI343" s="324"/>
      <c r="EK343" s="324"/>
      <c r="EL343" s="324"/>
      <c r="EN343" s="324"/>
      <c r="EP343" s="324"/>
      <c r="ER343" s="324"/>
      <c r="ET343" s="324"/>
      <c r="EV343" s="324"/>
      <c r="EW343" s="381"/>
      <c r="EX343" s="324"/>
      <c r="EY343" s="324"/>
      <c r="EZ343" s="368"/>
    </row>
    <row r="344" spans="6:156">
      <c r="F344" s="324"/>
      <c r="N344" s="324"/>
      <c r="Q344" s="324"/>
      <c r="S344" s="324"/>
      <c r="U344" s="324"/>
      <c r="W344" s="324"/>
      <c r="Y344" s="324"/>
      <c r="AA344" s="324"/>
      <c r="AC344" s="324"/>
      <c r="AE344" s="324"/>
      <c r="AG344" s="324"/>
      <c r="AI344" s="324"/>
      <c r="AK344" s="324"/>
      <c r="AM344" s="324"/>
      <c r="AO344" s="324"/>
      <c r="AQ344" s="324"/>
      <c r="AS344" s="324"/>
      <c r="AT344" s="324"/>
      <c r="AU344" s="324"/>
      <c r="AW344" s="324"/>
      <c r="AY344" s="324"/>
      <c r="BA344" s="324"/>
      <c r="BC344" s="324"/>
      <c r="BE344" s="324"/>
      <c r="BG344" s="324"/>
      <c r="BI344" s="324"/>
      <c r="BK344" s="324"/>
      <c r="BM344" s="324"/>
      <c r="BO344" s="324"/>
      <c r="BQ344" s="324"/>
      <c r="BS344" s="324"/>
      <c r="BU344" s="324"/>
      <c r="BV344" s="324"/>
      <c r="BW344" s="324"/>
      <c r="BY344" s="324"/>
      <c r="CA344" s="324"/>
      <c r="CC344" s="324"/>
      <c r="CE344" s="324"/>
      <c r="CG344" s="324"/>
      <c r="CI344" s="324"/>
      <c r="CJ344" s="324"/>
      <c r="CK344" s="324"/>
      <c r="CM344" s="324"/>
      <c r="CO344" s="324"/>
      <c r="CQ344" s="324"/>
      <c r="CS344" s="324"/>
      <c r="CU344" s="324"/>
      <c r="CW344" s="324"/>
      <c r="CY344" s="324"/>
      <c r="DA344" s="324"/>
      <c r="DC344" s="324"/>
      <c r="DE344" s="324"/>
      <c r="DG344" s="324"/>
      <c r="DI344" s="324"/>
      <c r="DK344" s="324"/>
      <c r="DM344" s="324"/>
      <c r="DO344" s="324"/>
      <c r="DQ344" s="324"/>
      <c r="DS344" s="324"/>
      <c r="DT344" s="324"/>
      <c r="DU344" s="324"/>
      <c r="DW344" s="324"/>
      <c r="DY344" s="324"/>
      <c r="EA344" s="324"/>
      <c r="EC344" s="324"/>
      <c r="EE344" s="324"/>
      <c r="EG344" s="324"/>
      <c r="EI344" s="324"/>
      <c r="EK344" s="324"/>
      <c r="EL344" s="324"/>
      <c r="EN344" s="324"/>
      <c r="EP344" s="324"/>
      <c r="ER344" s="324"/>
      <c r="ET344" s="324"/>
      <c r="EV344" s="324"/>
      <c r="EW344" s="381"/>
      <c r="EX344" s="324"/>
      <c r="EY344" s="324"/>
      <c r="EZ344" s="368"/>
    </row>
    <row r="345" spans="6:156">
      <c r="F345" s="324"/>
      <c r="N345" s="324"/>
      <c r="Q345" s="324"/>
      <c r="S345" s="324"/>
      <c r="U345" s="324"/>
      <c r="W345" s="324"/>
      <c r="Y345" s="324"/>
      <c r="AA345" s="324"/>
      <c r="AC345" s="324"/>
      <c r="AE345" s="324"/>
      <c r="AG345" s="324"/>
      <c r="AI345" s="324"/>
      <c r="AK345" s="324"/>
      <c r="AM345" s="324"/>
      <c r="AO345" s="324"/>
      <c r="AQ345" s="324"/>
      <c r="AS345" s="324"/>
      <c r="AT345" s="324"/>
      <c r="AU345" s="324"/>
      <c r="AW345" s="324"/>
      <c r="AY345" s="324"/>
      <c r="BA345" s="324"/>
      <c r="BC345" s="324"/>
      <c r="BE345" s="324"/>
      <c r="BG345" s="324"/>
      <c r="BI345" s="324"/>
      <c r="BK345" s="324"/>
      <c r="BM345" s="324"/>
      <c r="BO345" s="324"/>
      <c r="BQ345" s="324"/>
      <c r="BS345" s="324"/>
      <c r="BU345" s="324"/>
      <c r="BV345" s="324"/>
      <c r="BW345" s="324"/>
      <c r="BY345" s="324"/>
      <c r="CA345" s="324"/>
      <c r="CC345" s="324"/>
      <c r="CE345" s="324"/>
      <c r="CG345" s="324"/>
      <c r="CI345" s="324"/>
      <c r="CJ345" s="324"/>
      <c r="CK345" s="324"/>
      <c r="CM345" s="324"/>
      <c r="CO345" s="324"/>
      <c r="CQ345" s="324"/>
      <c r="CS345" s="324"/>
      <c r="CU345" s="324"/>
      <c r="CW345" s="324"/>
      <c r="CY345" s="324"/>
      <c r="DA345" s="324"/>
      <c r="DC345" s="324"/>
      <c r="DE345" s="324"/>
      <c r="DG345" s="324"/>
      <c r="DI345" s="324"/>
      <c r="DK345" s="324"/>
      <c r="DM345" s="324"/>
      <c r="DO345" s="324"/>
      <c r="DQ345" s="324"/>
      <c r="DS345" s="324"/>
      <c r="DT345" s="324"/>
      <c r="DU345" s="324"/>
      <c r="DW345" s="324"/>
      <c r="DY345" s="324"/>
      <c r="EA345" s="324"/>
      <c r="EC345" s="324"/>
      <c r="EE345" s="324"/>
      <c r="EG345" s="324"/>
      <c r="EI345" s="324"/>
      <c r="EK345" s="324"/>
      <c r="EL345" s="324"/>
      <c r="EN345" s="324"/>
      <c r="EP345" s="324"/>
      <c r="ER345" s="324"/>
      <c r="ET345" s="324"/>
      <c r="EV345" s="324"/>
      <c r="EW345" s="381"/>
      <c r="EX345" s="324"/>
      <c r="EY345" s="324"/>
      <c r="EZ345" s="368"/>
    </row>
    <row r="346" spans="6:156">
      <c r="F346" s="324"/>
      <c r="N346" s="324"/>
      <c r="Q346" s="324"/>
      <c r="S346" s="324"/>
      <c r="U346" s="324"/>
      <c r="W346" s="324"/>
      <c r="Y346" s="324"/>
      <c r="AA346" s="324"/>
      <c r="AC346" s="324"/>
      <c r="AE346" s="324"/>
      <c r="AG346" s="324"/>
      <c r="AI346" s="324"/>
      <c r="AK346" s="324"/>
      <c r="AM346" s="324"/>
      <c r="AO346" s="324"/>
      <c r="AQ346" s="324"/>
      <c r="AS346" s="324"/>
      <c r="AT346" s="324"/>
      <c r="AU346" s="324"/>
      <c r="AW346" s="324"/>
      <c r="AY346" s="324"/>
      <c r="BA346" s="324"/>
      <c r="BC346" s="324"/>
      <c r="BE346" s="324"/>
      <c r="BG346" s="324"/>
      <c r="BI346" s="324"/>
      <c r="BK346" s="324"/>
      <c r="BM346" s="324"/>
      <c r="BO346" s="324"/>
      <c r="BQ346" s="324"/>
      <c r="BS346" s="324"/>
      <c r="BU346" s="324"/>
      <c r="BV346" s="324"/>
      <c r="BW346" s="324"/>
      <c r="BY346" s="324"/>
      <c r="CA346" s="324"/>
      <c r="CC346" s="324"/>
      <c r="CE346" s="324"/>
      <c r="CG346" s="324"/>
      <c r="CI346" s="324"/>
      <c r="CJ346" s="324"/>
      <c r="CK346" s="324"/>
      <c r="CM346" s="324"/>
      <c r="CO346" s="324"/>
      <c r="CQ346" s="324"/>
      <c r="CS346" s="324"/>
      <c r="CU346" s="324"/>
      <c r="CW346" s="324"/>
      <c r="CY346" s="324"/>
      <c r="DA346" s="324"/>
      <c r="DC346" s="324"/>
      <c r="DE346" s="324"/>
      <c r="DG346" s="324"/>
      <c r="DI346" s="324"/>
      <c r="DK346" s="324"/>
      <c r="DM346" s="324"/>
      <c r="DO346" s="324"/>
      <c r="DQ346" s="324"/>
      <c r="DS346" s="324"/>
      <c r="DT346" s="324"/>
      <c r="DU346" s="324"/>
      <c r="DW346" s="324"/>
      <c r="DY346" s="324"/>
      <c r="EA346" s="324"/>
      <c r="EC346" s="324"/>
      <c r="EE346" s="324"/>
      <c r="EG346" s="324"/>
      <c r="EI346" s="324"/>
      <c r="EK346" s="324"/>
      <c r="EL346" s="324"/>
      <c r="EN346" s="324"/>
      <c r="EP346" s="324"/>
      <c r="ER346" s="324"/>
      <c r="ET346" s="324"/>
      <c r="EV346" s="324"/>
      <c r="EW346" s="381"/>
      <c r="EX346" s="324"/>
      <c r="EY346" s="324"/>
      <c r="EZ346" s="368"/>
    </row>
    <row r="347" spans="6:156">
      <c r="F347" s="324"/>
      <c r="N347" s="324"/>
      <c r="Q347" s="324"/>
      <c r="S347" s="324"/>
      <c r="U347" s="324"/>
      <c r="W347" s="324"/>
      <c r="Y347" s="324"/>
      <c r="AA347" s="324"/>
      <c r="AC347" s="324"/>
      <c r="AE347" s="324"/>
      <c r="AG347" s="324"/>
      <c r="AI347" s="324"/>
      <c r="AK347" s="324"/>
      <c r="AM347" s="324"/>
      <c r="AO347" s="324"/>
      <c r="AQ347" s="324"/>
      <c r="AS347" s="324"/>
      <c r="AT347" s="324"/>
      <c r="AU347" s="324"/>
      <c r="AW347" s="324"/>
      <c r="AY347" s="324"/>
      <c r="BA347" s="324"/>
      <c r="BC347" s="324"/>
      <c r="BE347" s="324"/>
      <c r="BG347" s="324"/>
      <c r="BI347" s="324"/>
      <c r="BK347" s="324"/>
      <c r="BM347" s="324"/>
      <c r="BO347" s="324"/>
      <c r="BQ347" s="324"/>
      <c r="BS347" s="324"/>
      <c r="BU347" s="324"/>
      <c r="BV347" s="324"/>
      <c r="BW347" s="324"/>
      <c r="BY347" s="324"/>
      <c r="CA347" s="324"/>
      <c r="CC347" s="324"/>
      <c r="CE347" s="324"/>
      <c r="CG347" s="324"/>
      <c r="CI347" s="324"/>
      <c r="CJ347" s="324"/>
      <c r="CK347" s="324"/>
      <c r="CM347" s="324"/>
      <c r="CO347" s="324"/>
      <c r="CQ347" s="324"/>
      <c r="CS347" s="324"/>
      <c r="CU347" s="324"/>
      <c r="CW347" s="324"/>
      <c r="CY347" s="324"/>
      <c r="DA347" s="324"/>
      <c r="DC347" s="324"/>
      <c r="DE347" s="324"/>
      <c r="DG347" s="324"/>
      <c r="DI347" s="324"/>
      <c r="DK347" s="324"/>
      <c r="DM347" s="324"/>
      <c r="DO347" s="324"/>
      <c r="DQ347" s="324"/>
      <c r="DS347" s="324"/>
      <c r="DT347" s="324"/>
      <c r="DU347" s="324"/>
      <c r="DW347" s="324"/>
      <c r="DY347" s="324"/>
      <c r="EA347" s="324"/>
      <c r="EC347" s="324"/>
      <c r="EE347" s="324"/>
      <c r="EG347" s="324"/>
      <c r="EI347" s="324"/>
      <c r="EK347" s="324"/>
      <c r="EL347" s="324"/>
      <c r="EN347" s="324"/>
      <c r="EP347" s="324"/>
      <c r="ER347" s="324"/>
      <c r="ET347" s="324"/>
      <c r="EV347" s="324"/>
      <c r="EW347" s="381"/>
      <c r="EX347" s="324"/>
      <c r="EY347" s="324"/>
      <c r="EZ347" s="368"/>
    </row>
    <row r="348" spans="6:156">
      <c r="F348" s="324"/>
      <c r="N348" s="324"/>
      <c r="Q348" s="324"/>
      <c r="S348" s="324"/>
      <c r="U348" s="324"/>
      <c r="W348" s="324"/>
      <c r="Y348" s="324"/>
      <c r="AA348" s="324"/>
      <c r="AC348" s="324"/>
      <c r="AE348" s="324"/>
      <c r="AG348" s="324"/>
      <c r="AI348" s="324"/>
      <c r="AK348" s="324"/>
      <c r="AM348" s="324"/>
      <c r="AO348" s="324"/>
      <c r="AQ348" s="324"/>
      <c r="AS348" s="324"/>
      <c r="AT348" s="324"/>
      <c r="AU348" s="324"/>
      <c r="AW348" s="324"/>
      <c r="AY348" s="324"/>
      <c r="BA348" s="324"/>
      <c r="BC348" s="324"/>
      <c r="BE348" s="324"/>
      <c r="BG348" s="324"/>
      <c r="BI348" s="324"/>
      <c r="BK348" s="324"/>
      <c r="BM348" s="324"/>
      <c r="BO348" s="324"/>
      <c r="BQ348" s="324"/>
      <c r="BS348" s="324"/>
      <c r="BU348" s="324"/>
      <c r="BV348" s="324"/>
      <c r="BW348" s="324"/>
      <c r="BY348" s="324"/>
      <c r="CA348" s="324"/>
      <c r="CC348" s="324"/>
      <c r="CE348" s="324"/>
      <c r="CG348" s="324"/>
      <c r="CI348" s="324"/>
      <c r="CJ348" s="324"/>
      <c r="CK348" s="324"/>
      <c r="CM348" s="324"/>
      <c r="CO348" s="324"/>
      <c r="CQ348" s="324"/>
      <c r="CS348" s="324"/>
      <c r="CU348" s="324"/>
      <c r="CW348" s="324"/>
      <c r="CY348" s="324"/>
      <c r="DA348" s="324"/>
      <c r="DC348" s="324"/>
      <c r="DE348" s="324"/>
      <c r="DG348" s="324"/>
      <c r="DI348" s="324"/>
      <c r="DK348" s="324"/>
      <c r="DM348" s="324"/>
      <c r="DO348" s="324"/>
      <c r="DQ348" s="324"/>
      <c r="DS348" s="324"/>
      <c r="DT348" s="324"/>
      <c r="DU348" s="324"/>
      <c r="DW348" s="324"/>
      <c r="DY348" s="324"/>
      <c r="EA348" s="324"/>
      <c r="EC348" s="324"/>
      <c r="EE348" s="324"/>
      <c r="EG348" s="324"/>
      <c r="EI348" s="324"/>
      <c r="EK348" s="324"/>
      <c r="EL348" s="324"/>
      <c r="EN348" s="324"/>
      <c r="EP348" s="324"/>
      <c r="ER348" s="324"/>
      <c r="ET348" s="324"/>
      <c r="EV348" s="324"/>
      <c r="EW348" s="381"/>
      <c r="EX348" s="324"/>
      <c r="EY348" s="324"/>
      <c r="EZ348" s="368"/>
    </row>
    <row r="349" spans="6:156">
      <c r="F349" s="324"/>
      <c r="N349" s="324"/>
      <c r="Q349" s="324"/>
      <c r="S349" s="324"/>
      <c r="U349" s="324"/>
      <c r="W349" s="324"/>
      <c r="Y349" s="324"/>
      <c r="AA349" s="324"/>
      <c r="AC349" s="324"/>
      <c r="AE349" s="324"/>
      <c r="AG349" s="324"/>
      <c r="AI349" s="324"/>
      <c r="AK349" s="324"/>
      <c r="AM349" s="324"/>
      <c r="AO349" s="324"/>
      <c r="AQ349" s="324"/>
      <c r="AS349" s="324"/>
      <c r="AT349" s="324"/>
      <c r="AU349" s="324"/>
      <c r="AW349" s="324"/>
      <c r="AY349" s="324"/>
      <c r="BA349" s="324"/>
      <c r="BC349" s="324"/>
      <c r="BE349" s="324"/>
      <c r="BG349" s="324"/>
      <c r="BI349" s="324"/>
      <c r="BK349" s="324"/>
      <c r="BM349" s="324"/>
      <c r="BO349" s="324"/>
      <c r="BQ349" s="324"/>
      <c r="BS349" s="324"/>
      <c r="BU349" s="324"/>
      <c r="BV349" s="324"/>
      <c r="BW349" s="324"/>
      <c r="BY349" s="324"/>
      <c r="CA349" s="324"/>
      <c r="CC349" s="324"/>
      <c r="CE349" s="324"/>
      <c r="CG349" s="324"/>
      <c r="CI349" s="324"/>
      <c r="CJ349" s="324"/>
      <c r="CK349" s="324"/>
      <c r="CM349" s="324"/>
      <c r="CO349" s="324"/>
      <c r="CQ349" s="324"/>
      <c r="CS349" s="324"/>
      <c r="CU349" s="324"/>
      <c r="CW349" s="324"/>
      <c r="CY349" s="324"/>
      <c r="DA349" s="324"/>
      <c r="DC349" s="324"/>
      <c r="DE349" s="324"/>
      <c r="DG349" s="324"/>
      <c r="DI349" s="324"/>
      <c r="DK349" s="324"/>
      <c r="DM349" s="324"/>
      <c r="DO349" s="324"/>
      <c r="DQ349" s="324"/>
      <c r="DS349" s="324"/>
      <c r="DT349" s="324"/>
      <c r="DU349" s="324"/>
      <c r="DW349" s="324"/>
      <c r="DY349" s="324"/>
      <c r="EA349" s="324"/>
      <c r="EC349" s="324"/>
      <c r="EE349" s="324"/>
      <c r="EG349" s="324"/>
      <c r="EI349" s="324"/>
      <c r="EK349" s="324"/>
      <c r="EL349" s="324"/>
      <c r="EN349" s="324"/>
      <c r="EP349" s="324"/>
      <c r="ER349" s="324"/>
      <c r="ET349" s="324"/>
      <c r="EV349" s="324"/>
      <c r="EW349" s="381"/>
      <c r="EX349" s="324"/>
      <c r="EY349" s="324"/>
      <c r="EZ349" s="368"/>
    </row>
    <row r="350" spans="6:156">
      <c r="F350" s="324"/>
      <c r="N350" s="324"/>
      <c r="Q350" s="324"/>
      <c r="S350" s="324"/>
      <c r="U350" s="324"/>
      <c r="W350" s="324"/>
      <c r="Y350" s="324"/>
      <c r="AA350" s="324"/>
      <c r="AC350" s="324"/>
      <c r="AE350" s="324"/>
      <c r="AG350" s="324"/>
      <c r="AI350" s="324"/>
      <c r="AK350" s="324"/>
      <c r="AM350" s="324"/>
      <c r="AO350" s="324"/>
      <c r="AQ350" s="324"/>
      <c r="AS350" s="324"/>
      <c r="AT350" s="324"/>
      <c r="AU350" s="324"/>
      <c r="AW350" s="324"/>
      <c r="AY350" s="324"/>
      <c r="BA350" s="324"/>
      <c r="BC350" s="324"/>
      <c r="BE350" s="324"/>
      <c r="BG350" s="324"/>
      <c r="BI350" s="324"/>
      <c r="BK350" s="324"/>
      <c r="BM350" s="324"/>
      <c r="BO350" s="324"/>
      <c r="BQ350" s="324"/>
      <c r="BS350" s="324"/>
      <c r="BU350" s="324"/>
      <c r="BV350" s="324"/>
      <c r="BW350" s="324"/>
      <c r="BY350" s="324"/>
      <c r="CA350" s="324"/>
      <c r="CC350" s="324"/>
      <c r="CE350" s="324"/>
      <c r="CG350" s="324"/>
      <c r="CI350" s="324"/>
      <c r="CJ350" s="324"/>
      <c r="CK350" s="324"/>
      <c r="CM350" s="324"/>
      <c r="CO350" s="324"/>
      <c r="CQ350" s="324"/>
      <c r="CS350" s="324"/>
      <c r="CU350" s="324"/>
      <c r="CW350" s="324"/>
      <c r="CY350" s="324"/>
      <c r="DA350" s="324"/>
      <c r="DC350" s="324"/>
      <c r="DE350" s="324"/>
      <c r="DG350" s="324"/>
      <c r="DI350" s="324"/>
      <c r="DK350" s="324"/>
      <c r="DM350" s="324"/>
      <c r="DO350" s="324"/>
      <c r="DQ350" s="324"/>
      <c r="DS350" s="324"/>
      <c r="DT350" s="324"/>
      <c r="DU350" s="324"/>
      <c r="DW350" s="324"/>
      <c r="DY350" s="324"/>
      <c r="EA350" s="324"/>
      <c r="EC350" s="324"/>
      <c r="EE350" s="324"/>
      <c r="EG350" s="324"/>
      <c r="EI350" s="324"/>
      <c r="EK350" s="324"/>
      <c r="EL350" s="324"/>
      <c r="EN350" s="324"/>
      <c r="EP350" s="324"/>
      <c r="ER350" s="324"/>
      <c r="ET350" s="324"/>
      <c r="EV350" s="324"/>
      <c r="EW350" s="381"/>
      <c r="EX350" s="324"/>
      <c r="EY350" s="324"/>
      <c r="EZ350" s="368"/>
    </row>
    <row r="351" spans="6:156">
      <c r="F351" s="324"/>
      <c r="N351" s="324"/>
      <c r="Q351" s="324"/>
      <c r="S351" s="324"/>
      <c r="U351" s="324"/>
      <c r="W351" s="324"/>
      <c r="Y351" s="324"/>
      <c r="AA351" s="324"/>
      <c r="AC351" s="324"/>
      <c r="AE351" s="324"/>
      <c r="AG351" s="324"/>
      <c r="AI351" s="324"/>
      <c r="AK351" s="324"/>
      <c r="AM351" s="324"/>
      <c r="AO351" s="324"/>
      <c r="AQ351" s="324"/>
      <c r="AS351" s="324"/>
      <c r="AT351" s="324"/>
      <c r="AU351" s="324"/>
      <c r="AW351" s="324"/>
      <c r="AY351" s="324"/>
      <c r="BA351" s="324"/>
      <c r="BC351" s="324"/>
      <c r="BE351" s="324"/>
      <c r="BG351" s="324"/>
      <c r="BI351" s="324"/>
      <c r="BK351" s="324"/>
      <c r="BM351" s="324"/>
      <c r="BO351" s="324"/>
      <c r="BQ351" s="324"/>
      <c r="BS351" s="324"/>
      <c r="BU351" s="324"/>
      <c r="BV351" s="324"/>
      <c r="BW351" s="324"/>
      <c r="BY351" s="324"/>
      <c r="CA351" s="324"/>
      <c r="CC351" s="324"/>
      <c r="CE351" s="324"/>
      <c r="CG351" s="324"/>
      <c r="CI351" s="324"/>
      <c r="CJ351" s="324"/>
      <c r="CK351" s="324"/>
      <c r="CM351" s="324"/>
      <c r="CO351" s="324"/>
      <c r="CQ351" s="324"/>
      <c r="CS351" s="324"/>
      <c r="CU351" s="324"/>
      <c r="CW351" s="324"/>
      <c r="CY351" s="324"/>
      <c r="DA351" s="324"/>
      <c r="DC351" s="324"/>
      <c r="DE351" s="324"/>
      <c r="DG351" s="324"/>
      <c r="DI351" s="324"/>
      <c r="DK351" s="324"/>
      <c r="DM351" s="324"/>
      <c r="DO351" s="324"/>
      <c r="DQ351" s="324"/>
      <c r="DS351" s="324"/>
      <c r="DT351" s="324"/>
      <c r="DU351" s="324"/>
      <c r="DW351" s="324"/>
      <c r="DY351" s="324"/>
      <c r="EA351" s="324"/>
      <c r="EC351" s="324"/>
      <c r="EE351" s="324"/>
      <c r="EG351" s="324"/>
      <c r="EI351" s="324"/>
      <c r="EK351" s="324"/>
      <c r="EL351" s="324"/>
      <c r="EN351" s="324"/>
      <c r="EP351" s="324"/>
      <c r="ER351" s="324"/>
      <c r="ET351" s="324"/>
      <c r="EV351" s="324"/>
      <c r="EW351" s="381"/>
      <c r="EX351" s="324"/>
      <c r="EY351" s="324"/>
      <c r="EZ351" s="368"/>
    </row>
    <row r="352" spans="6:156">
      <c r="F352" s="324"/>
      <c r="N352" s="324"/>
      <c r="Q352" s="324"/>
      <c r="S352" s="324"/>
      <c r="U352" s="324"/>
      <c r="W352" s="324"/>
      <c r="Y352" s="324"/>
      <c r="AA352" s="324"/>
      <c r="AC352" s="324"/>
      <c r="AE352" s="324"/>
      <c r="AG352" s="324"/>
      <c r="AI352" s="324"/>
      <c r="AK352" s="324"/>
      <c r="AM352" s="324"/>
      <c r="AO352" s="324"/>
      <c r="AQ352" s="324"/>
      <c r="AS352" s="324"/>
      <c r="AT352" s="324"/>
      <c r="AU352" s="324"/>
      <c r="AW352" s="324"/>
      <c r="AY352" s="324"/>
      <c r="BA352" s="324"/>
      <c r="BC352" s="324"/>
      <c r="BE352" s="324"/>
      <c r="BG352" s="324"/>
      <c r="BI352" s="324"/>
      <c r="BK352" s="324"/>
      <c r="BM352" s="324"/>
      <c r="BO352" s="324"/>
      <c r="BQ352" s="324"/>
      <c r="BS352" s="324"/>
      <c r="BU352" s="324"/>
      <c r="BV352" s="324"/>
      <c r="BW352" s="324"/>
      <c r="BY352" s="324"/>
      <c r="CA352" s="324"/>
      <c r="CC352" s="324"/>
      <c r="CE352" s="324"/>
      <c r="CG352" s="324"/>
      <c r="CI352" s="324"/>
      <c r="CJ352" s="324"/>
      <c r="CK352" s="324"/>
      <c r="CM352" s="324"/>
      <c r="CO352" s="324"/>
      <c r="CQ352" s="324"/>
      <c r="CS352" s="324"/>
      <c r="CU352" s="324"/>
      <c r="CW352" s="324"/>
      <c r="CY352" s="324"/>
      <c r="DA352" s="324"/>
      <c r="DC352" s="324"/>
      <c r="DE352" s="324"/>
      <c r="DG352" s="324"/>
      <c r="DI352" s="324"/>
      <c r="DK352" s="324"/>
      <c r="DM352" s="324"/>
      <c r="DO352" s="324"/>
      <c r="DQ352" s="324"/>
      <c r="DS352" s="324"/>
      <c r="DT352" s="324"/>
      <c r="DU352" s="324"/>
      <c r="DW352" s="324"/>
      <c r="DY352" s="324"/>
      <c r="EA352" s="324"/>
      <c r="EC352" s="324"/>
      <c r="EE352" s="324"/>
      <c r="EG352" s="324"/>
      <c r="EI352" s="324"/>
      <c r="EK352" s="324"/>
      <c r="EL352" s="324"/>
      <c r="EN352" s="324"/>
      <c r="EP352" s="324"/>
      <c r="ER352" s="324"/>
      <c r="ET352" s="324"/>
      <c r="EV352" s="324"/>
      <c r="EW352" s="381"/>
      <c r="EX352" s="324"/>
      <c r="EY352" s="324"/>
      <c r="EZ352" s="368"/>
    </row>
    <row r="353" spans="6:156">
      <c r="F353" s="324"/>
      <c r="N353" s="324"/>
      <c r="Q353" s="324"/>
      <c r="S353" s="324"/>
      <c r="U353" s="324"/>
      <c r="W353" s="324"/>
      <c r="Y353" s="324"/>
      <c r="AA353" s="324"/>
      <c r="AC353" s="324"/>
      <c r="AE353" s="324"/>
      <c r="AG353" s="324"/>
      <c r="AI353" s="324"/>
      <c r="AK353" s="324"/>
      <c r="AM353" s="324"/>
      <c r="AO353" s="324"/>
      <c r="AQ353" s="324"/>
      <c r="AS353" s="324"/>
      <c r="AT353" s="324"/>
      <c r="AU353" s="324"/>
      <c r="AW353" s="324"/>
      <c r="AY353" s="324"/>
      <c r="BA353" s="324"/>
      <c r="BC353" s="324"/>
      <c r="BE353" s="324"/>
      <c r="BG353" s="324"/>
      <c r="BI353" s="324"/>
      <c r="BK353" s="324"/>
      <c r="BM353" s="324"/>
      <c r="BO353" s="324"/>
      <c r="BQ353" s="324"/>
      <c r="BS353" s="324"/>
      <c r="BU353" s="324"/>
      <c r="BV353" s="324"/>
      <c r="BW353" s="324"/>
      <c r="BY353" s="324"/>
      <c r="CA353" s="324"/>
      <c r="CC353" s="324"/>
      <c r="CE353" s="324"/>
      <c r="CG353" s="324"/>
      <c r="CI353" s="324"/>
      <c r="CJ353" s="324"/>
      <c r="CK353" s="324"/>
      <c r="CM353" s="324"/>
      <c r="CO353" s="324"/>
      <c r="CQ353" s="324"/>
      <c r="CS353" s="324"/>
      <c r="CU353" s="324"/>
      <c r="CW353" s="324"/>
      <c r="CY353" s="324"/>
      <c r="DA353" s="324"/>
      <c r="DC353" s="324"/>
      <c r="DE353" s="324"/>
      <c r="DG353" s="324"/>
      <c r="DI353" s="324"/>
      <c r="DK353" s="324"/>
      <c r="DM353" s="324"/>
      <c r="DO353" s="324"/>
      <c r="DQ353" s="324"/>
      <c r="DS353" s="324"/>
      <c r="DT353" s="324"/>
      <c r="DU353" s="324"/>
      <c r="DW353" s="324"/>
      <c r="DY353" s="324"/>
      <c r="EA353" s="324"/>
      <c r="EC353" s="324"/>
      <c r="EE353" s="324"/>
      <c r="EG353" s="324"/>
      <c r="EI353" s="324"/>
      <c r="EK353" s="324"/>
      <c r="EL353" s="324"/>
      <c r="EN353" s="324"/>
      <c r="EP353" s="324"/>
      <c r="ER353" s="324"/>
      <c r="ET353" s="324"/>
      <c r="EV353" s="324"/>
      <c r="EW353" s="381"/>
      <c r="EX353" s="324"/>
      <c r="EY353" s="324"/>
      <c r="EZ353" s="368"/>
    </row>
    <row r="354" spans="6:156">
      <c r="F354" s="324"/>
      <c r="N354" s="324"/>
      <c r="Q354" s="324"/>
      <c r="S354" s="324"/>
      <c r="U354" s="324"/>
      <c r="W354" s="324"/>
      <c r="Y354" s="324"/>
      <c r="AA354" s="324"/>
      <c r="AC354" s="324"/>
      <c r="AE354" s="324"/>
      <c r="AG354" s="324"/>
      <c r="AI354" s="324"/>
      <c r="AK354" s="324"/>
      <c r="AM354" s="324"/>
      <c r="AO354" s="324"/>
      <c r="AQ354" s="324"/>
      <c r="AS354" s="324"/>
      <c r="AT354" s="324"/>
      <c r="AU354" s="324"/>
      <c r="AW354" s="324"/>
      <c r="AY354" s="324"/>
      <c r="BA354" s="324"/>
      <c r="BC354" s="324"/>
      <c r="BE354" s="324"/>
      <c r="BG354" s="324"/>
      <c r="BI354" s="324"/>
      <c r="BK354" s="324"/>
      <c r="BM354" s="324"/>
      <c r="BO354" s="324"/>
      <c r="BQ354" s="324"/>
      <c r="BS354" s="324"/>
      <c r="BU354" s="324"/>
      <c r="BV354" s="324"/>
      <c r="BW354" s="324"/>
      <c r="BY354" s="324"/>
      <c r="CA354" s="324"/>
      <c r="CC354" s="324"/>
      <c r="CE354" s="324"/>
      <c r="CG354" s="324"/>
      <c r="CI354" s="324"/>
      <c r="CJ354" s="324"/>
      <c r="CK354" s="324"/>
      <c r="CM354" s="324"/>
      <c r="CO354" s="324"/>
      <c r="CQ354" s="324"/>
      <c r="CS354" s="324"/>
      <c r="CU354" s="324"/>
      <c r="CW354" s="324"/>
      <c r="CY354" s="324"/>
      <c r="DA354" s="324"/>
      <c r="DC354" s="324"/>
      <c r="DE354" s="324"/>
      <c r="DG354" s="324"/>
      <c r="DI354" s="324"/>
      <c r="DK354" s="324"/>
      <c r="DM354" s="324"/>
      <c r="DO354" s="324"/>
      <c r="DQ354" s="324"/>
      <c r="DS354" s="324"/>
      <c r="DT354" s="324"/>
      <c r="DU354" s="324"/>
      <c r="DW354" s="324"/>
      <c r="DY354" s="324"/>
      <c r="EA354" s="324"/>
      <c r="EC354" s="324"/>
      <c r="EE354" s="324"/>
      <c r="EG354" s="324"/>
      <c r="EI354" s="324"/>
      <c r="EK354" s="324"/>
      <c r="EL354" s="324"/>
      <c r="EN354" s="324"/>
      <c r="EP354" s="324"/>
      <c r="ER354" s="324"/>
      <c r="ET354" s="324"/>
      <c r="EV354" s="324"/>
      <c r="EW354" s="381"/>
      <c r="EX354" s="324"/>
      <c r="EY354" s="324"/>
      <c r="EZ354" s="368"/>
    </row>
    <row r="355" spans="6:156">
      <c r="F355" s="324"/>
      <c r="N355" s="324"/>
      <c r="Q355" s="324"/>
      <c r="S355" s="324"/>
      <c r="U355" s="324"/>
      <c r="W355" s="324"/>
      <c r="Y355" s="324"/>
      <c r="AA355" s="324"/>
      <c r="AC355" s="324"/>
      <c r="AE355" s="324"/>
      <c r="AG355" s="324"/>
      <c r="AI355" s="324"/>
      <c r="AK355" s="324"/>
      <c r="AM355" s="324"/>
      <c r="AO355" s="324"/>
      <c r="AQ355" s="324"/>
      <c r="AS355" s="324"/>
      <c r="AT355" s="324"/>
      <c r="AU355" s="324"/>
      <c r="AW355" s="324"/>
      <c r="AY355" s="324"/>
      <c r="BA355" s="324"/>
      <c r="BC355" s="324"/>
      <c r="BE355" s="324"/>
      <c r="BG355" s="324"/>
      <c r="BI355" s="324"/>
      <c r="BK355" s="324"/>
      <c r="BM355" s="324"/>
      <c r="BO355" s="324"/>
      <c r="BQ355" s="324"/>
      <c r="BS355" s="324"/>
      <c r="BU355" s="324"/>
      <c r="BV355" s="324"/>
      <c r="BW355" s="324"/>
      <c r="BY355" s="324"/>
      <c r="CA355" s="324"/>
      <c r="CC355" s="324"/>
      <c r="CE355" s="324"/>
      <c r="CG355" s="324"/>
      <c r="CI355" s="324"/>
      <c r="CJ355" s="324"/>
      <c r="CK355" s="324"/>
      <c r="CM355" s="324"/>
      <c r="CO355" s="324"/>
      <c r="CQ355" s="324"/>
      <c r="CS355" s="324"/>
      <c r="CU355" s="324"/>
      <c r="CW355" s="324"/>
      <c r="CY355" s="324"/>
      <c r="DA355" s="324"/>
      <c r="DC355" s="324"/>
      <c r="DE355" s="324"/>
      <c r="DG355" s="324"/>
      <c r="DI355" s="324"/>
      <c r="DK355" s="324"/>
      <c r="DM355" s="324"/>
      <c r="DO355" s="324"/>
      <c r="DQ355" s="324"/>
      <c r="DS355" s="324"/>
      <c r="DT355" s="324"/>
      <c r="DU355" s="324"/>
      <c r="DW355" s="324"/>
      <c r="DY355" s="324"/>
      <c r="EA355" s="324"/>
      <c r="EC355" s="324"/>
      <c r="EE355" s="324"/>
      <c r="EG355" s="324"/>
      <c r="EI355" s="324"/>
      <c r="EK355" s="324"/>
      <c r="EL355" s="324"/>
      <c r="EN355" s="324"/>
      <c r="EP355" s="324"/>
      <c r="ER355" s="324"/>
      <c r="ET355" s="324"/>
      <c r="EV355" s="324"/>
      <c r="EW355" s="381"/>
      <c r="EX355" s="324"/>
      <c r="EY355" s="324"/>
      <c r="EZ355" s="368"/>
    </row>
    <row r="356" spans="6:156">
      <c r="F356" s="324"/>
      <c r="N356" s="324"/>
      <c r="Q356" s="324"/>
      <c r="S356" s="324"/>
      <c r="U356" s="324"/>
      <c r="W356" s="324"/>
      <c r="Y356" s="324"/>
      <c r="AA356" s="324"/>
      <c r="AC356" s="324"/>
      <c r="AE356" s="324"/>
      <c r="AG356" s="324"/>
      <c r="AI356" s="324"/>
      <c r="AK356" s="324"/>
      <c r="AM356" s="324"/>
      <c r="AO356" s="324"/>
      <c r="AQ356" s="324"/>
      <c r="AS356" s="324"/>
      <c r="AT356" s="324"/>
      <c r="AU356" s="324"/>
      <c r="AW356" s="324"/>
      <c r="AY356" s="324"/>
      <c r="BA356" s="324"/>
      <c r="BC356" s="324"/>
      <c r="BE356" s="324"/>
      <c r="BG356" s="324"/>
      <c r="BI356" s="324"/>
      <c r="BK356" s="324"/>
      <c r="BM356" s="324"/>
      <c r="BO356" s="324"/>
      <c r="BQ356" s="324"/>
      <c r="BS356" s="324"/>
      <c r="BU356" s="324"/>
      <c r="BV356" s="324"/>
      <c r="BW356" s="324"/>
      <c r="BY356" s="324"/>
      <c r="CA356" s="324"/>
      <c r="CC356" s="324"/>
      <c r="CE356" s="324"/>
      <c r="CG356" s="324"/>
      <c r="CI356" s="324"/>
      <c r="CJ356" s="324"/>
      <c r="CK356" s="324"/>
      <c r="CM356" s="324"/>
      <c r="CO356" s="324"/>
      <c r="CQ356" s="324"/>
      <c r="CS356" s="324"/>
      <c r="CU356" s="324"/>
      <c r="CW356" s="324"/>
      <c r="CY356" s="324"/>
      <c r="DA356" s="324"/>
      <c r="DC356" s="324"/>
      <c r="DE356" s="324"/>
      <c r="DG356" s="324"/>
      <c r="DI356" s="324"/>
      <c r="DK356" s="324"/>
      <c r="DM356" s="324"/>
      <c r="DO356" s="324"/>
      <c r="DQ356" s="324"/>
      <c r="DS356" s="324"/>
      <c r="DT356" s="324"/>
      <c r="DU356" s="324"/>
      <c r="DW356" s="324"/>
      <c r="DY356" s="324"/>
      <c r="EA356" s="324"/>
      <c r="EC356" s="324"/>
      <c r="EE356" s="324"/>
      <c r="EG356" s="324"/>
      <c r="EI356" s="324"/>
      <c r="EK356" s="324"/>
      <c r="EL356" s="324"/>
      <c r="EN356" s="324"/>
      <c r="EP356" s="324"/>
      <c r="ER356" s="324"/>
      <c r="ET356" s="324"/>
      <c r="EV356" s="324"/>
      <c r="EW356" s="381"/>
      <c r="EX356" s="324"/>
      <c r="EY356" s="324"/>
      <c r="EZ356" s="368"/>
    </row>
    <row r="357" spans="6:156">
      <c r="F357" s="324"/>
      <c r="N357" s="324"/>
      <c r="Q357" s="324"/>
      <c r="S357" s="324"/>
      <c r="U357" s="324"/>
      <c r="W357" s="324"/>
      <c r="Y357" s="324"/>
      <c r="AA357" s="324"/>
      <c r="AC357" s="324"/>
      <c r="AE357" s="324"/>
      <c r="AG357" s="324"/>
      <c r="AI357" s="324"/>
      <c r="AK357" s="324"/>
      <c r="AM357" s="324"/>
      <c r="AO357" s="324"/>
      <c r="AQ357" s="324"/>
      <c r="AS357" s="324"/>
      <c r="AT357" s="324"/>
      <c r="AU357" s="324"/>
      <c r="AW357" s="324"/>
      <c r="AY357" s="324"/>
      <c r="BA357" s="324"/>
      <c r="BC357" s="324"/>
      <c r="BE357" s="324"/>
      <c r="BG357" s="324"/>
      <c r="BI357" s="324"/>
      <c r="BK357" s="324"/>
      <c r="BM357" s="324"/>
      <c r="BO357" s="324"/>
      <c r="BQ357" s="324"/>
      <c r="BS357" s="324"/>
      <c r="BU357" s="324"/>
      <c r="BV357" s="324"/>
      <c r="BW357" s="324"/>
      <c r="BY357" s="324"/>
      <c r="CA357" s="324"/>
      <c r="CC357" s="324"/>
      <c r="CE357" s="324"/>
      <c r="CG357" s="324"/>
      <c r="CI357" s="324"/>
      <c r="CJ357" s="324"/>
      <c r="CK357" s="324"/>
      <c r="CM357" s="324"/>
      <c r="CO357" s="324"/>
      <c r="CQ357" s="324"/>
      <c r="CS357" s="324"/>
      <c r="CU357" s="324"/>
      <c r="CW357" s="324"/>
      <c r="CY357" s="324"/>
      <c r="DA357" s="324"/>
      <c r="DC357" s="324"/>
      <c r="DE357" s="324"/>
      <c r="DG357" s="324"/>
      <c r="DI357" s="324"/>
      <c r="DK357" s="324"/>
      <c r="DM357" s="324"/>
      <c r="DO357" s="324"/>
      <c r="DQ357" s="324"/>
      <c r="DS357" s="324"/>
      <c r="DT357" s="324"/>
      <c r="DU357" s="324"/>
      <c r="DW357" s="324"/>
      <c r="DY357" s="324"/>
      <c r="EA357" s="324"/>
      <c r="EC357" s="324"/>
      <c r="EE357" s="324"/>
      <c r="EG357" s="324"/>
      <c r="EI357" s="324"/>
      <c r="EK357" s="324"/>
      <c r="EL357" s="324"/>
      <c r="EN357" s="324"/>
      <c r="EP357" s="324"/>
      <c r="ER357" s="324"/>
      <c r="ET357" s="324"/>
      <c r="EV357" s="324"/>
      <c r="EW357" s="381"/>
      <c r="EX357" s="324"/>
      <c r="EY357" s="324"/>
      <c r="EZ357" s="368"/>
    </row>
    <row r="358" spans="6:156">
      <c r="F358" s="324"/>
      <c r="N358" s="324"/>
      <c r="Q358" s="324"/>
      <c r="S358" s="324"/>
      <c r="U358" s="324"/>
      <c r="W358" s="324"/>
      <c r="Y358" s="324"/>
      <c r="AA358" s="324"/>
      <c r="AC358" s="324"/>
      <c r="AE358" s="324"/>
      <c r="AG358" s="324"/>
      <c r="AI358" s="324"/>
      <c r="AK358" s="324"/>
      <c r="AM358" s="324"/>
      <c r="AO358" s="324"/>
      <c r="AQ358" s="324"/>
      <c r="AS358" s="324"/>
      <c r="AT358" s="324"/>
      <c r="AU358" s="324"/>
      <c r="AW358" s="324"/>
      <c r="AY358" s="324"/>
      <c r="BA358" s="324"/>
      <c r="BC358" s="324"/>
      <c r="BE358" s="324"/>
      <c r="BG358" s="324"/>
      <c r="BI358" s="324"/>
      <c r="BK358" s="324"/>
      <c r="BM358" s="324"/>
      <c r="BO358" s="324"/>
      <c r="BQ358" s="324"/>
      <c r="BS358" s="324"/>
      <c r="BU358" s="324"/>
      <c r="BV358" s="324"/>
      <c r="BW358" s="324"/>
      <c r="BY358" s="324"/>
      <c r="CA358" s="324"/>
      <c r="CC358" s="324"/>
      <c r="CE358" s="324"/>
      <c r="CG358" s="324"/>
      <c r="CI358" s="324"/>
      <c r="CJ358" s="324"/>
      <c r="CK358" s="324"/>
      <c r="CM358" s="324"/>
      <c r="CO358" s="324"/>
      <c r="CQ358" s="324"/>
      <c r="CS358" s="324"/>
      <c r="CU358" s="324"/>
      <c r="CW358" s="324"/>
      <c r="CY358" s="324"/>
      <c r="DA358" s="324"/>
      <c r="DC358" s="324"/>
      <c r="DE358" s="324"/>
      <c r="DG358" s="324"/>
      <c r="DI358" s="324"/>
      <c r="DK358" s="324"/>
      <c r="DM358" s="324"/>
      <c r="DO358" s="324"/>
      <c r="DQ358" s="324"/>
      <c r="DS358" s="324"/>
      <c r="DT358" s="324"/>
      <c r="DU358" s="324"/>
      <c r="DW358" s="324"/>
      <c r="DY358" s="324"/>
      <c r="EA358" s="324"/>
      <c r="EC358" s="324"/>
      <c r="EE358" s="324"/>
      <c r="EG358" s="324"/>
      <c r="EI358" s="324"/>
      <c r="EK358" s="324"/>
      <c r="EL358" s="324"/>
      <c r="EN358" s="324"/>
      <c r="EP358" s="324"/>
      <c r="ER358" s="324"/>
      <c r="ET358" s="324"/>
      <c r="EV358" s="324"/>
      <c r="EW358" s="381"/>
      <c r="EX358" s="324"/>
      <c r="EY358" s="324"/>
      <c r="EZ358" s="368"/>
    </row>
    <row r="359" spans="6:156">
      <c r="F359" s="324"/>
      <c r="N359" s="324"/>
      <c r="Q359" s="324"/>
      <c r="S359" s="324"/>
      <c r="U359" s="324"/>
      <c r="W359" s="324"/>
      <c r="Y359" s="324"/>
      <c r="AA359" s="324"/>
      <c r="AC359" s="324"/>
      <c r="AE359" s="324"/>
      <c r="AG359" s="324"/>
      <c r="AI359" s="324"/>
      <c r="AK359" s="324"/>
      <c r="AM359" s="324"/>
      <c r="AO359" s="324"/>
      <c r="AQ359" s="324"/>
      <c r="AS359" s="324"/>
      <c r="AT359" s="324"/>
      <c r="AU359" s="324"/>
      <c r="AW359" s="324"/>
      <c r="AY359" s="324"/>
      <c r="BA359" s="324"/>
      <c r="BC359" s="324"/>
      <c r="BE359" s="324"/>
      <c r="BG359" s="324"/>
      <c r="BI359" s="324"/>
      <c r="BK359" s="324"/>
      <c r="BM359" s="324"/>
      <c r="BO359" s="324"/>
      <c r="BQ359" s="324"/>
      <c r="BS359" s="324"/>
      <c r="BU359" s="324"/>
      <c r="BV359" s="324"/>
      <c r="BW359" s="324"/>
      <c r="BY359" s="324"/>
      <c r="CA359" s="324"/>
      <c r="CC359" s="324"/>
      <c r="CE359" s="324"/>
      <c r="CG359" s="324"/>
      <c r="CI359" s="324"/>
      <c r="CJ359" s="324"/>
      <c r="CK359" s="324"/>
      <c r="CM359" s="324"/>
      <c r="CO359" s="324"/>
      <c r="CQ359" s="324"/>
      <c r="CS359" s="324"/>
      <c r="CU359" s="324"/>
      <c r="CW359" s="324"/>
      <c r="CY359" s="324"/>
      <c r="DA359" s="324"/>
      <c r="DC359" s="324"/>
      <c r="DE359" s="324"/>
      <c r="DG359" s="324"/>
      <c r="DI359" s="324"/>
      <c r="DK359" s="324"/>
      <c r="DM359" s="324"/>
      <c r="DO359" s="324"/>
      <c r="DQ359" s="324"/>
      <c r="DS359" s="324"/>
      <c r="DT359" s="324"/>
      <c r="DU359" s="324"/>
      <c r="DW359" s="324"/>
      <c r="DY359" s="324"/>
      <c r="EA359" s="324"/>
      <c r="EC359" s="324"/>
      <c r="EE359" s="324"/>
      <c r="EG359" s="324"/>
      <c r="EI359" s="324"/>
      <c r="EK359" s="324"/>
      <c r="EL359" s="324"/>
      <c r="EN359" s="324"/>
      <c r="EP359" s="324"/>
      <c r="ER359" s="324"/>
      <c r="ET359" s="324"/>
      <c r="EV359" s="324"/>
      <c r="EW359" s="381"/>
      <c r="EX359" s="324"/>
      <c r="EY359" s="324"/>
      <c r="EZ359" s="368"/>
    </row>
    <row r="360" spans="6:156">
      <c r="F360" s="324"/>
      <c r="N360" s="324"/>
      <c r="Q360" s="324"/>
      <c r="S360" s="324"/>
      <c r="U360" s="324"/>
      <c r="W360" s="324"/>
      <c r="Y360" s="324"/>
      <c r="AA360" s="324"/>
      <c r="AC360" s="324"/>
      <c r="AE360" s="324"/>
      <c r="AG360" s="324"/>
      <c r="AI360" s="324"/>
      <c r="AK360" s="324"/>
      <c r="AM360" s="324"/>
      <c r="AO360" s="324"/>
      <c r="AQ360" s="324"/>
      <c r="AS360" s="324"/>
      <c r="AT360" s="324"/>
      <c r="AU360" s="324"/>
      <c r="AW360" s="324"/>
      <c r="AY360" s="324"/>
      <c r="BA360" s="324"/>
      <c r="BC360" s="324"/>
      <c r="BE360" s="324"/>
      <c r="BG360" s="324"/>
      <c r="BI360" s="324"/>
      <c r="BK360" s="324"/>
      <c r="BM360" s="324"/>
      <c r="BO360" s="324"/>
      <c r="BQ360" s="324"/>
      <c r="BS360" s="324"/>
      <c r="BU360" s="324"/>
      <c r="BV360" s="324"/>
      <c r="BW360" s="324"/>
      <c r="BY360" s="324"/>
      <c r="CA360" s="324"/>
      <c r="CC360" s="324"/>
      <c r="CE360" s="324"/>
      <c r="CG360" s="324"/>
      <c r="CI360" s="324"/>
      <c r="CJ360" s="324"/>
      <c r="CK360" s="324"/>
      <c r="CM360" s="324"/>
      <c r="CO360" s="324"/>
      <c r="CQ360" s="324"/>
      <c r="CS360" s="324"/>
      <c r="CU360" s="324"/>
      <c r="CW360" s="324"/>
      <c r="CY360" s="324"/>
      <c r="DA360" s="324"/>
      <c r="DC360" s="324"/>
      <c r="DE360" s="324"/>
      <c r="DG360" s="324"/>
      <c r="DI360" s="324"/>
      <c r="DK360" s="324"/>
      <c r="DM360" s="324"/>
      <c r="DO360" s="324"/>
      <c r="DQ360" s="324"/>
      <c r="DS360" s="324"/>
      <c r="DT360" s="324"/>
      <c r="DU360" s="324"/>
      <c r="DW360" s="324"/>
      <c r="DY360" s="324"/>
      <c r="EA360" s="324"/>
      <c r="EC360" s="324"/>
      <c r="EE360" s="324"/>
      <c r="EG360" s="324"/>
      <c r="EI360" s="324"/>
      <c r="EK360" s="324"/>
      <c r="EL360" s="324"/>
      <c r="EN360" s="324"/>
      <c r="EP360" s="324"/>
      <c r="ER360" s="324"/>
      <c r="ET360" s="324"/>
      <c r="EV360" s="324"/>
      <c r="EW360" s="381"/>
      <c r="EX360" s="324"/>
      <c r="EY360" s="324"/>
      <c r="EZ360" s="368"/>
    </row>
    <row r="361" spans="6:156">
      <c r="F361" s="324"/>
      <c r="N361" s="324"/>
      <c r="Q361" s="324"/>
      <c r="S361" s="324"/>
      <c r="U361" s="324"/>
      <c r="W361" s="324"/>
      <c r="Y361" s="324"/>
      <c r="AA361" s="324"/>
      <c r="AC361" s="324"/>
      <c r="AE361" s="324"/>
      <c r="AG361" s="324"/>
      <c r="AI361" s="324"/>
      <c r="AK361" s="324"/>
      <c r="AM361" s="324"/>
      <c r="AO361" s="324"/>
      <c r="AQ361" s="324"/>
      <c r="AS361" s="324"/>
      <c r="AT361" s="324"/>
      <c r="AU361" s="324"/>
      <c r="AW361" s="324"/>
      <c r="AY361" s="324"/>
      <c r="BA361" s="324"/>
      <c r="BC361" s="324"/>
      <c r="BE361" s="324"/>
      <c r="BG361" s="324"/>
      <c r="BI361" s="324"/>
      <c r="BK361" s="324"/>
      <c r="BM361" s="324"/>
      <c r="BO361" s="324"/>
      <c r="BQ361" s="324"/>
      <c r="BS361" s="324"/>
      <c r="BU361" s="324"/>
      <c r="BV361" s="324"/>
      <c r="BW361" s="324"/>
      <c r="BY361" s="324"/>
      <c r="CA361" s="324"/>
      <c r="CC361" s="324"/>
      <c r="CE361" s="324"/>
      <c r="CG361" s="324"/>
      <c r="CI361" s="324"/>
      <c r="CJ361" s="324"/>
      <c r="CK361" s="324"/>
      <c r="CM361" s="324"/>
      <c r="CO361" s="324"/>
      <c r="CQ361" s="324"/>
      <c r="CS361" s="324"/>
      <c r="CU361" s="324"/>
      <c r="CW361" s="324"/>
      <c r="CY361" s="324"/>
      <c r="DA361" s="324"/>
      <c r="DC361" s="324"/>
      <c r="DE361" s="324"/>
      <c r="DG361" s="324"/>
      <c r="DI361" s="324"/>
      <c r="DK361" s="324"/>
      <c r="DM361" s="324"/>
      <c r="DO361" s="324"/>
      <c r="DQ361" s="324"/>
      <c r="DS361" s="324"/>
      <c r="DT361" s="324"/>
      <c r="DU361" s="324"/>
      <c r="DW361" s="324"/>
      <c r="DY361" s="324"/>
      <c r="EA361" s="324"/>
      <c r="EC361" s="324"/>
      <c r="EE361" s="324"/>
      <c r="EG361" s="324"/>
      <c r="EI361" s="324"/>
      <c r="EK361" s="324"/>
      <c r="EL361" s="324"/>
      <c r="EN361" s="324"/>
      <c r="EP361" s="324"/>
      <c r="ER361" s="324"/>
      <c r="ET361" s="324"/>
      <c r="EV361" s="324"/>
      <c r="EW361" s="381"/>
      <c r="EX361" s="324"/>
      <c r="EY361" s="324"/>
      <c r="EZ361" s="368"/>
    </row>
    <row r="362" spans="6:156">
      <c r="F362" s="324"/>
      <c r="N362" s="324"/>
      <c r="Q362" s="324"/>
      <c r="S362" s="324"/>
      <c r="U362" s="324"/>
      <c r="W362" s="324"/>
      <c r="Y362" s="324"/>
      <c r="AA362" s="324"/>
      <c r="AC362" s="324"/>
      <c r="AE362" s="324"/>
      <c r="AG362" s="324"/>
      <c r="AI362" s="324"/>
      <c r="AK362" s="324"/>
      <c r="AM362" s="324"/>
      <c r="AO362" s="324"/>
      <c r="AQ362" s="324"/>
      <c r="AS362" s="324"/>
      <c r="AT362" s="324"/>
      <c r="AU362" s="324"/>
      <c r="AW362" s="324"/>
      <c r="AY362" s="324"/>
      <c r="BA362" s="324"/>
      <c r="BC362" s="324"/>
      <c r="BE362" s="324"/>
      <c r="BG362" s="324"/>
      <c r="BI362" s="324"/>
      <c r="BK362" s="324"/>
      <c r="BM362" s="324"/>
      <c r="BO362" s="324"/>
      <c r="BQ362" s="324"/>
      <c r="BS362" s="324"/>
      <c r="BU362" s="324"/>
      <c r="BV362" s="324"/>
      <c r="BW362" s="324"/>
      <c r="BY362" s="324"/>
      <c r="CA362" s="324"/>
      <c r="CC362" s="324"/>
      <c r="CE362" s="324"/>
      <c r="CG362" s="324"/>
      <c r="CI362" s="324"/>
      <c r="CJ362" s="324"/>
      <c r="CK362" s="324"/>
      <c r="CM362" s="324"/>
      <c r="CO362" s="324"/>
      <c r="CQ362" s="324"/>
      <c r="CS362" s="324"/>
      <c r="CU362" s="324"/>
      <c r="CW362" s="324"/>
      <c r="CY362" s="324"/>
      <c r="DA362" s="324"/>
      <c r="DC362" s="324"/>
      <c r="DE362" s="324"/>
      <c r="DG362" s="324"/>
      <c r="DI362" s="324"/>
      <c r="DK362" s="324"/>
      <c r="DM362" s="324"/>
      <c r="DO362" s="324"/>
      <c r="DQ362" s="324"/>
      <c r="DS362" s="324"/>
      <c r="DT362" s="324"/>
      <c r="DU362" s="324"/>
      <c r="DW362" s="324"/>
      <c r="DY362" s="324"/>
      <c r="EA362" s="324"/>
      <c r="EC362" s="324"/>
      <c r="EE362" s="324"/>
      <c r="EG362" s="324"/>
      <c r="EI362" s="324"/>
      <c r="EK362" s="324"/>
      <c r="EL362" s="324"/>
      <c r="EN362" s="324"/>
      <c r="EP362" s="324"/>
      <c r="ER362" s="324"/>
      <c r="ET362" s="324"/>
      <c r="EV362" s="324"/>
      <c r="EW362" s="381"/>
      <c r="EX362" s="324"/>
      <c r="EY362" s="324"/>
      <c r="EZ362" s="368"/>
    </row>
    <row r="363" spans="6:156">
      <c r="F363" s="324"/>
      <c r="N363" s="324"/>
      <c r="Q363" s="324"/>
      <c r="S363" s="324"/>
      <c r="U363" s="324"/>
      <c r="W363" s="324"/>
      <c r="Y363" s="324"/>
      <c r="AA363" s="324"/>
      <c r="AC363" s="324"/>
      <c r="AE363" s="324"/>
      <c r="AG363" s="324"/>
      <c r="AI363" s="324"/>
      <c r="AK363" s="324"/>
      <c r="AM363" s="324"/>
      <c r="AO363" s="324"/>
      <c r="AQ363" s="324"/>
      <c r="AS363" s="324"/>
      <c r="AT363" s="324"/>
      <c r="AU363" s="324"/>
      <c r="AW363" s="324"/>
      <c r="AY363" s="324"/>
      <c r="BA363" s="324"/>
      <c r="BC363" s="324"/>
      <c r="BE363" s="324"/>
      <c r="BG363" s="324"/>
      <c r="BI363" s="324"/>
      <c r="BK363" s="324"/>
      <c r="BM363" s="324"/>
      <c r="BO363" s="324"/>
      <c r="BQ363" s="324"/>
      <c r="BS363" s="324"/>
      <c r="BU363" s="324"/>
      <c r="BV363" s="324"/>
      <c r="BW363" s="324"/>
      <c r="BY363" s="324"/>
      <c r="CA363" s="324"/>
      <c r="CC363" s="324"/>
      <c r="CE363" s="324"/>
      <c r="CG363" s="324"/>
      <c r="CI363" s="324"/>
      <c r="CJ363" s="324"/>
      <c r="CK363" s="324"/>
      <c r="CM363" s="324"/>
      <c r="CO363" s="324"/>
      <c r="CQ363" s="324"/>
      <c r="CS363" s="324"/>
      <c r="CU363" s="324"/>
      <c r="CW363" s="324"/>
      <c r="CY363" s="324"/>
      <c r="DA363" s="324"/>
      <c r="DC363" s="324"/>
      <c r="DE363" s="324"/>
      <c r="DG363" s="324"/>
      <c r="DI363" s="324"/>
      <c r="DK363" s="324"/>
      <c r="DM363" s="324"/>
      <c r="DO363" s="324"/>
      <c r="DQ363" s="324"/>
      <c r="DS363" s="324"/>
      <c r="DT363" s="324"/>
      <c r="DU363" s="324"/>
      <c r="DW363" s="324"/>
      <c r="DY363" s="324"/>
      <c r="EA363" s="324"/>
      <c r="EC363" s="324"/>
      <c r="EE363" s="324"/>
      <c r="EG363" s="324"/>
      <c r="EI363" s="324"/>
      <c r="EK363" s="324"/>
      <c r="EL363" s="324"/>
      <c r="EN363" s="324"/>
      <c r="EP363" s="324"/>
      <c r="ER363" s="324"/>
      <c r="ET363" s="324"/>
      <c r="EV363" s="324"/>
      <c r="EW363" s="381"/>
      <c r="EX363" s="324"/>
      <c r="EY363" s="324"/>
      <c r="EZ363" s="368"/>
    </row>
    <row r="364" spans="6:156">
      <c r="F364" s="324"/>
      <c r="N364" s="324"/>
      <c r="Q364" s="324"/>
      <c r="S364" s="324"/>
      <c r="U364" s="324"/>
      <c r="W364" s="324"/>
      <c r="Y364" s="324"/>
      <c r="AA364" s="324"/>
      <c r="AC364" s="324"/>
      <c r="AE364" s="324"/>
      <c r="AG364" s="324"/>
      <c r="AI364" s="324"/>
      <c r="AK364" s="324"/>
      <c r="AM364" s="324"/>
      <c r="AO364" s="324"/>
      <c r="AQ364" s="324"/>
      <c r="AS364" s="324"/>
      <c r="AT364" s="324"/>
      <c r="AU364" s="324"/>
      <c r="AW364" s="324"/>
      <c r="AY364" s="324"/>
      <c r="BA364" s="324"/>
      <c r="BC364" s="324"/>
      <c r="BE364" s="324"/>
      <c r="BG364" s="324"/>
      <c r="BI364" s="324"/>
      <c r="BK364" s="324"/>
      <c r="BM364" s="324"/>
      <c r="BO364" s="324"/>
      <c r="BQ364" s="324"/>
      <c r="BS364" s="324"/>
      <c r="BU364" s="324"/>
      <c r="BV364" s="324"/>
      <c r="BW364" s="324"/>
      <c r="BY364" s="324"/>
      <c r="CA364" s="324"/>
      <c r="CC364" s="324"/>
      <c r="CE364" s="324"/>
      <c r="CG364" s="324"/>
      <c r="CI364" s="324"/>
      <c r="CJ364" s="324"/>
      <c r="CK364" s="324"/>
      <c r="CM364" s="324"/>
      <c r="CO364" s="324"/>
      <c r="CQ364" s="324"/>
      <c r="CS364" s="324"/>
      <c r="CU364" s="324"/>
      <c r="CW364" s="324"/>
      <c r="CY364" s="324"/>
      <c r="DA364" s="324"/>
      <c r="DC364" s="324"/>
      <c r="DE364" s="324"/>
      <c r="DG364" s="324"/>
      <c r="DI364" s="324"/>
      <c r="DK364" s="324"/>
      <c r="DM364" s="324"/>
      <c r="DO364" s="324"/>
      <c r="DQ364" s="324"/>
      <c r="DS364" s="324"/>
      <c r="DT364" s="324"/>
      <c r="DU364" s="324"/>
      <c r="DW364" s="324"/>
      <c r="DY364" s="324"/>
      <c r="EA364" s="324"/>
      <c r="EC364" s="324"/>
      <c r="EE364" s="324"/>
      <c r="EG364" s="324"/>
      <c r="EI364" s="324"/>
      <c r="EK364" s="324"/>
      <c r="EL364" s="324"/>
      <c r="EN364" s="324"/>
      <c r="EP364" s="324"/>
      <c r="ER364" s="324"/>
      <c r="ET364" s="324"/>
      <c r="EV364" s="324"/>
      <c r="EW364" s="381"/>
      <c r="EX364" s="324"/>
      <c r="EY364" s="324"/>
      <c r="EZ364" s="368"/>
    </row>
    <row r="365" spans="6:156">
      <c r="F365" s="324"/>
      <c r="N365" s="324"/>
      <c r="Q365" s="324"/>
      <c r="S365" s="324"/>
      <c r="U365" s="324"/>
      <c r="W365" s="324"/>
      <c r="Y365" s="324"/>
      <c r="AA365" s="324"/>
      <c r="AC365" s="324"/>
      <c r="AE365" s="324"/>
      <c r="AG365" s="324"/>
      <c r="AI365" s="324"/>
      <c r="AK365" s="324"/>
      <c r="AM365" s="324"/>
      <c r="AO365" s="324"/>
      <c r="AQ365" s="324"/>
      <c r="AS365" s="324"/>
      <c r="AT365" s="324"/>
      <c r="AU365" s="324"/>
      <c r="AW365" s="324"/>
      <c r="AY365" s="324"/>
      <c r="BA365" s="324"/>
      <c r="BC365" s="324"/>
      <c r="BE365" s="324"/>
      <c r="BG365" s="324"/>
      <c r="BI365" s="324"/>
      <c r="BK365" s="324"/>
      <c r="BM365" s="324"/>
      <c r="BO365" s="324"/>
      <c r="BQ365" s="324"/>
      <c r="BS365" s="324"/>
      <c r="BU365" s="324"/>
      <c r="BV365" s="324"/>
      <c r="BW365" s="324"/>
      <c r="BY365" s="324"/>
      <c r="CA365" s="324"/>
      <c r="CC365" s="324"/>
      <c r="CE365" s="324"/>
      <c r="CG365" s="324"/>
      <c r="CI365" s="324"/>
      <c r="CJ365" s="324"/>
      <c r="CK365" s="324"/>
      <c r="CM365" s="324"/>
      <c r="CO365" s="324"/>
      <c r="CQ365" s="324"/>
      <c r="CS365" s="324"/>
      <c r="CU365" s="324"/>
      <c r="CW365" s="324"/>
      <c r="CY365" s="324"/>
      <c r="DA365" s="324"/>
      <c r="DC365" s="324"/>
      <c r="DE365" s="324"/>
      <c r="DG365" s="324"/>
      <c r="DI365" s="324"/>
      <c r="DK365" s="324"/>
      <c r="DM365" s="324"/>
      <c r="DO365" s="324"/>
      <c r="DQ365" s="324"/>
      <c r="DS365" s="324"/>
      <c r="DT365" s="324"/>
      <c r="DU365" s="324"/>
      <c r="DW365" s="324"/>
      <c r="DY365" s="324"/>
      <c r="EA365" s="324"/>
      <c r="EC365" s="324"/>
      <c r="EE365" s="324"/>
      <c r="EG365" s="324"/>
      <c r="EI365" s="324"/>
      <c r="EK365" s="324"/>
      <c r="EL365" s="324"/>
      <c r="EN365" s="324"/>
      <c r="EP365" s="324"/>
      <c r="ER365" s="324"/>
      <c r="ET365" s="324"/>
      <c r="EV365" s="324"/>
      <c r="EW365" s="381"/>
      <c r="EX365" s="324"/>
      <c r="EY365" s="324"/>
      <c r="EZ365" s="368"/>
    </row>
    <row r="366" spans="6:156">
      <c r="F366" s="324"/>
      <c r="N366" s="324"/>
      <c r="Q366" s="324"/>
      <c r="S366" s="324"/>
      <c r="U366" s="324"/>
      <c r="W366" s="324"/>
      <c r="Y366" s="324"/>
      <c r="AA366" s="324"/>
      <c r="AC366" s="324"/>
      <c r="AE366" s="324"/>
      <c r="AG366" s="324"/>
      <c r="AI366" s="324"/>
      <c r="AK366" s="324"/>
      <c r="AM366" s="324"/>
      <c r="AO366" s="324"/>
      <c r="AQ366" s="324"/>
      <c r="AS366" s="324"/>
      <c r="AT366" s="324"/>
      <c r="AU366" s="324"/>
      <c r="AW366" s="324"/>
      <c r="AY366" s="324"/>
      <c r="BA366" s="324"/>
      <c r="BC366" s="324"/>
      <c r="BE366" s="324"/>
      <c r="BG366" s="324"/>
      <c r="BI366" s="324"/>
      <c r="BK366" s="324"/>
      <c r="BM366" s="324"/>
      <c r="BO366" s="324"/>
      <c r="BQ366" s="324"/>
      <c r="BS366" s="324"/>
      <c r="BU366" s="324"/>
      <c r="BV366" s="324"/>
      <c r="BW366" s="324"/>
      <c r="BY366" s="324"/>
      <c r="CA366" s="324"/>
      <c r="CC366" s="324"/>
      <c r="CE366" s="324"/>
      <c r="CG366" s="324"/>
      <c r="CI366" s="324"/>
      <c r="CJ366" s="324"/>
      <c r="CK366" s="324"/>
      <c r="CM366" s="324"/>
      <c r="CO366" s="324"/>
      <c r="CQ366" s="324"/>
      <c r="CS366" s="324"/>
      <c r="CU366" s="324"/>
      <c r="CW366" s="324"/>
      <c r="CY366" s="324"/>
      <c r="DA366" s="324"/>
      <c r="DC366" s="324"/>
      <c r="DE366" s="324"/>
      <c r="DG366" s="324"/>
      <c r="DI366" s="324"/>
      <c r="DK366" s="324"/>
      <c r="DM366" s="324"/>
      <c r="DO366" s="324"/>
      <c r="DQ366" s="324"/>
      <c r="DS366" s="324"/>
      <c r="DT366" s="324"/>
      <c r="DU366" s="324"/>
      <c r="DW366" s="324"/>
      <c r="DY366" s="324"/>
      <c r="EA366" s="324"/>
      <c r="EC366" s="324"/>
      <c r="EE366" s="324"/>
      <c r="EG366" s="324"/>
      <c r="EI366" s="324"/>
      <c r="EK366" s="324"/>
      <c r="EL366" s="324"/>
      <c r="EN366" s="324"/>
      <c r="EP366" s="324"/>
      <c r="ER366" s="324"/>
      <c r="ET366" s="324"/>
      <c r="EV366" s="324"/>
      <c r="EW366" s="381"/>
      <c r="EX366" s="324"/>
      <c r="EY366" s="324"/>
      <c r="EZ366" s="368"/>
    </row>
    <row r="367" spans="6:156">
      <c r="F367" s="324"/>
      <c r="N367" s="324"/>
      <c r="Q367" s="324"/>
      <c r="S367" s="324"/>
      <c r="U367" s="324"/>
      <c r="W367" s="324"/>
      <c r="Y367" s="324"/>
      <c r="AA367" s="324"/>
      <c r="AC367" s="324"/>
      <c r="AE367" s="324"/>
      <c r="AG367" s="324"/>
      <c r="AI367" s="324"/>
      <c r="AK367" s="324"/>
      <c r="AM367" s="324"/>
      <c r="AO367" s="324"/>
      <c r="AQ367" s="324"/>
      <c r="AS367" s="324"/>
      <c r="AT367" s="324"/>
      <c r="AU367" s="324"/>
      <c r="AW367" s="324"/>
      <c r="AY367" s="324"/>
      <c r="BA367" s="324"/>
      <c r="BC367" s="324"/>
      <c r="BE367" s="324"/>
      <c r="BG367" s="324"/>
      <c r="BI367" s="324"/>
      <c r="BK367" s="324"/>
      <c r="BM367" s="324"/>
      <c r="BO367" s="324"/>
      <c r="BQ367" s="324"/>
      <c r="BS367" s="324"/>
      <c r="BU367" s="324"/>
      <c r="BV367" s="324"/>
      <c r="BW367" s="324"/>
      <c r="BY367" s="324"/>
      <c r="CA367" s="324"/>
      <c r="CC367" s="324"/>
      <c r="CE367" s="324"/>
      <c r="CG367" s="324"/>
      <c r="CI367" s="324"/>
      <c r="CJ367" s="324"/>
      <c r="CK367" s="324"/>
      <c r="CM367" s="324"/>
      <c r="CO367" s="324"/>
      <c r="CQ367" s="324"/>
      <c r="CS367" s="324"/>
      <c r="CU367" s="324"/>
      <c r="CW367" s="324"/>
      <c r="CY367" s="324"/>
      <c r="DA367" s="324"/>
      <c r="DC367" s="324"/>
      <c r="DE367" s="324"/>
      <c r="DG367" s="324"/>
      <c r="DI367" s="324"/>
      <c r="DK367" s="324"/>
      <c r="DM367" s="324"/>
      <c r="DO367" s="324"/>
      <c r="DQ367" s="324"/>
      <c r="DS367" s="324"/>
      <c r="DT367" s="324"/>
      <c r="DU367" s="324"/>
      <c r="DW367" s="324"/>
      <c r="DY367" s="324"/>
      <c r="EA367" s="324"/>
      <c r="EC367" s="324"/>
      <c r="EE367" s="324"/>
      <c r="EG367" s="324"/>
      <c r="EI367" s="324"/>
      <c r="EK367" s="324"/>
      <c r="EL367" s="324"/>
      <c r="EN367" s="324"/>
      <c r="EP367" s="324"/>
      <c r="ER367" s="324"/>
      <c r="ET367" s="324"/>
      <c r="EV367" s="324"/>
      <c r="EW367" s="381"/>
      <c r="EX367" s="324"/>
      <c r="EY367" s="324"/>
      <c r="EZ367" s="368"/>
    </row>
    <row r="368" spans="6:156">
      <c r="F368" s="324"/>
      <c r="N368" s="324"/>
      <c r="Q368" s="324"/>
      <c r="S368" s="324"/>
      <c r="U368" s="324"/>
      <c r="W368" s="324"/>
      <c r="Y368" s="324"/>
      <c r="AA368" s="324"/>
      <c r="AC368" s="324"/>
      <c r="AE368" s="324"/>
      <c r="AG368" s="324"/>
      <c r="AI368" s="324"/>
      <c r="AK368" s="324"/>
      <c r="AM368" s="324"/>
      <c r="AO368" s="324"/>
      <c r="AQ368" s="324"/>
      <c r="AS368" s="324"/>
      <c r="AT368" s="324"/>
      <c r="AU368" s="324"/>
      <c r="AW368" s="324"/>
      <c r="AY368" s="324"/>
      <c r="BA368" s="324"/>
      <c r="BC368" s="324"/>
      <c r="BE368" s="324"/>
      <c r="BG368" s="324"/>
      <c r="BI368" s="324"/>
      <c r="BK368" s="324"/>
      <c r="BM368" s="324"/>
      <c r="BO368" s="324"/>
      <c r="BQ368" s="324"/>
      <c r="BS368" s="324"/>
      <c r="BU368" s="324"/>
      <c r="BV368" s="324"/>
      <c r="BW368" s="324"/>
      <c r="BY368" s="324"/>
      <c r="CA368" s="324"/>
      <c r="CC368" s="324"/>
      <c r="CE368" s="324"/>
      <c r="CG368" s="324"/>
      <c r="CI368" s="324"/>
      <c r="CJ368" s="324"/>
      <c r="CK368" s="324"/>
      <c r="CM368" s="324"/>
      <c r="CO368" s="324"/>
      <c r="CQ368" s="324"/>
      <c r="CS368" s="324"/>
      <c r="CU368" s="324"/>
      <c r="CW368" s="324"/>
      <c r="CY368" s="324"/>
      <c r="DA368" s="324"/>
      <c r="DC368" s="324"/>
      <c r="DE368" s="324"/>
      <c r="DG368" s="324"/>
      <c r="DI368" s="324"/>
      <c r="DK368" s="324"/>
      <c r="DM368" s="324"/>
      <c r="DO368" s="324"/>
      <c r="DQ368" s="324"/>
      <c r="DS368" s="324"/>
      <c r="DT368" s="324"/>
      <c r="DU368" s="324"/>
      <c r="DW368" s="324"/>
      <c r="DY368" s="324"/>
      <c r="EA368" s="324"/>
      <c r="EC368" s="324"/>
      <c r="EE368" s="324"/>
      <c r="EG368" s="324"/>
      <c r="EI368" s="324"/>
      <c r="EK368" s="324"/>
      <c r="EL368" s="324"/>
      <c r="EN368" s="324"/>
      <c r="EP368" s="324"/>
      <c r="ER368" s="324"/>
      <c r="ET368" s="324"/>
      <c r="EV368" s="324"/>
      <c r="EW368" s="381"/>
      <c r="EX368" s="324"/>
      <c r="EY368" s="324"/>
      <c r="EZ368" s="368"/>
    </row>
    <row r="369" spans="6:156">
      <c r="F369" s="324"/>
      <c r="N369" s="324"/>
      <c r="Q369" s="324"/>
      <c r="S369" s="324"/>
      <c r="U369" s="324"/>
      <c r="W369" s="324"/>
      <c r="Y369" s="324"/>
      <c r="AA369" s="324"/>
      <c r="AC369" s="324"/>
      <c r="AE369" s="324"/>
      <c r="AG369" s="324"/>
      <c r="AI369" s="324"/>
      <c r="AK369" s="324"/>
      <c r="AM369" s="324"/>
      <c r="AO369" s="324"/>
      <c r="AQ369" s="324"/>
      <c r="AS369" s="324"/>
      <c r="AT369" s="324"/>
      <c r="AU369" s="324"/>
      <c r="AW369" s="324"/>
      <c r="AY369" s="324"/>
      <c r="BA369" s="324"/>
      <c r="BC369" s="324"/>
      <c r="BE369" s="324"/>
      <c r="BG369" s="324"/>
      <c r="BI369" s="324"/>
      <c r="BK369" s="324"/>
      <c r="BM369" s="324"/>
      <c r="BO369" s="324"/>
      <c r="BQ369" s="324"/>
      <c r="BS369" s="324"/>
      <c r="BU369" s="324"/>
      <c r="BV369" s="324"/>
      <c r="BW369" s="324"/>
      <c r="BY369" s="324"/>
      <c r="CA369" s="324"/>
      <c r="CC369" s="324"/>
      <c r="CE369" s="324"/>
      <c r="CG369" s="324"/>
      <c r="CI369" s="324"/>
      <c r="CJ369" s="324"/>
      <c r="CK369" s="324"/>
      <c r="CM369" s="324"/>
      <c r="CO369" s="324"/>
      <c r="CQ369" s="324"/>
      <c r="CS369" s="324"/>
      <c r="CU369" s="324"/>
      <c r="CW369" s="324"/>
      <c r="CY369" s="324"/>
      <c r="DA369" s="324"/>
      <c r="DC369" s="324"/>
      <c r="DE369" s="324"/>
      <c r="DG369" s="324"/>
      <c r="DI369" s="324"/>
      <c r="DK369" s="324"/>
      <c r="DM369" s="324"/>
      <c r="DO369" s="324"/>
      <c r="DQ369" s="324"/>
      <c r="DS369" s="324"/>
      <c r="DT369" s="324"/>
      <c r="DU369" s="324"/>
      <c r="DW369" s="324"/>
      <c r="DY369" s="324"/>
      <c r="EA369" s="324"/>
      <c r="EC369" s="324"/>
      <c r="EE369" s="324"/>
      <c r="EG369" s="324"/>
      <c r="EI369" s="324"/>
      <c r="EK369" s="324"/>
      <c r="EL369" s="324"/>
      <c r="EN369" s="324"/>
      <c r="EP369" s="324"/>
      <c r="ER369" s="324"/>
      <c r="ET369" s="324"/>
      <c r="EV369" s="324"/>
      <c r="EW369" s="381"/>
      <c r="EX369" s="324"/>
      <c r="EY369" s="324"/>
      <c r="EZ369" s="368"/>
    </row>
    <row r="370" spans="6:156">
      <c r="F370" s="324"/>
      <c r="N370" s="324"/>
      <c r="Q370" s="324"/>
      <c r="S370" s="324"/>
      <c r="U370" s="324"/>
      <c r="W370" s="324"/>
      <c r="Y370" s="324"/>
      <c r="AA370" s="324"/>
      <c r="AC370" s="324"/>
      <c r="AE370" s="324"/>
      <c r="AG370" s="324"/>
      <c r="AI370" s="324"/>
      <c r="AK370" s="324"/>
      <c r="AM370" s="324"/>
      <c r="AO370" s="324"/>
      <c r="AQ370" s="324"/>
      <c r="AS370" s="324"/>
      <c r="AT370" s="324"/>
      <c r="AU370" s="324"/>
      <c r="AW370" s="324"/>
      <c r="AY370" s="324"/>
      <c r="BA370" s="324"/>
      <c r="BC370" s="324"/>
      <c r="BE370" s="324"/>
      <c r="BG370" s="324"/>
      <c r="BI370" s="324"/>
      <c r="BK370" s="324"/>
      <c r="BM370" s="324"/>
      <c r="BO370" s="324"/>
      <c r="BQ370" s="324"/>
      <c r="BS370" s="324"/>
      <c r="BU370" s="324"/>
      <c r="BV370" s="324"/>
      <c r="BW370" s="324"/>
      <c r="BY370" s="324"/>
      <c r="CA370" s="324"/>
      <c r="CC370" s="324"/>
      <c r="CE370" s="324"/>
      <c r="CG370" s="324"/>
      <c r="CI370" s="324"/>
      <c r="CJ370" s="324"/>
      <c r="CK370" s="324"/>
      <c r="CM370" s="324"/>
      <c r="CO370" s="324"/>
      <c r="CQ370" s="324"/>
      <c r="CS370" s="324"/>
      <c r="CU370" s="324"/>
      <c r="CW370" s="324"/>
      <c r="CY370" s="324"/>
      <c r="DA370" s="324"/>
      <c r="DC370" s="324"/>
      <c r="DE370" s="324"/>
      <c r="DG370" s="324"/>
      <c r="DI370" s="324"/>
      <c r="DK370" s="324"/>
      <c r="DM370" s="324"/>
      <c r="DO370" s="324"/>
      <c r="DQ370" s="324"/>
      <c r="DS370" s="324"/>
      <c r="DT370" s="324"/>
      <c r="DU370" s="324"/>
      <c r="DW370" s="324"/>
      <c r="DY370" s="324"/>
      <c r="EA370" s="324"/>
      <c r="EC370" s="324"/>
      <c r="EE370" s="324"/>
      <c r="EG370" s="324"/>
      <c r="EI370" s="324"/>
      <c r="EK370" s="324"/>
      <c r="EL370" s="324"/>
      <c r="EN370" s="324"/>
      <c r="EP370" s="324"/>
      <c r="ER370" s="324"/>
      <c r="ET370" s="324"/>
      <c r="EV370" s="324"/>
      <c r="EW370" s="381"/>
      <c r="EX370" s="324"/>
      <c r="EY370" s="324"/>
      <c r="EZ370" s="368"/>
    </row>
    <row r="371" spans="6:156">
      <c r="F371" s="324"/>
      <c r="N371" s="324"/>
      <c r="Q371" s="324"/>
      <c r="S371" s="324"/>
      <c r="U371" s="324"/>
      <c r="W371" s="324"/>
      <c r="Y371" s="324"/>
      <c r="AA371" s="324"/>
      <c r="AC371" s="324"/>
      <c r="AE371" s="324"/>
      <c r="AG371" s="324"/>
      <c r="AI371" s="324"/>
      <c r="AK371" s="324"/>
      <c r="AM371" s="324"/>
      <c r="AO371" s="324"/>
      <c r="AQ371" s="324"/>
      <c r="AS371" s="324"/>
      <c r="AT371" s="324"/>
      <c r="AU371" s="324"/>
      <c r="AW371" s="324"/>
      <c r="AY371" s="324"/>
      <c r="BA371" s="324"/>
      <c r="BC371" s="324"/>
      <c r="BE371" s="324"/>
      <c r="BG371" s="324"/>
      <c r="BI371" s="324"/>
      <c r="BK371" s="324"/>
      <c r="BM371" s="324"/>
      <c r="BO371" s="324"/>
      <c r="BQ371" s="324"/>
      <c r="BS371" s="324"/>
      <c r="BU371" s="324"/>
      <c r="BV371" s="324"/>
      <c r="BW371" s="324"/>
      <c r="BY371" s="324"/>
      <c r="CA371" s="324"/>
      <c r="CC371" s="324"/>
      <c r="CE371" s="324"/>
      <c r="CG371" s="324"/>
      <c r="CI371" s="324"/>
      <c r="CJ371" s="324"/>
      <c r="CK371" s="324"/>
      <c r="CM371" s="324"/>
      <c r="CO371" s="324"/>
      <c r="CQ371" s="324"/>
      <c r="CS371" s="324"/>
      <c r="CU371" s="324"/>
      <c r="CW371" s="324"/>
      <c r="CY371" s="324"/>
      <c r="DA371" s="324"/>
      <c r="DC371" s="324"/>
      <c r="DE371" s="324"/>
      <c r="DG371" s="324"/>
      <c r="DI371" s="324"/>
      <c r="DK371" s="324"/>
      <c r="DM371" s="324"/>
      <c r="DO371" s="324"/>
      <c r="DQ371" s="324"/>
      <c r="DS371" s="324"/>
      <c r="DT371" s="324"/>
      <c r="DU371" s="324"/>
      <c r="DW371" s="324"/>
      <c r="DY371" s="324"/>
      <c r="EA371" s="324"/>
      <c r="EC371" s="324"/>
      <c r="EE371" s="324"/>
      <c r="EG371" s="324"/>
      <c r="EI371" s="324"/>
      <c r="EK371" s="324"/>
      <c r="EL371" s="324"/>
      <c r="EN371" s="324"/>
      <c r="EP371" s="324"/>
      <c r="ER371" s="324"/>
      <c r="ET371" s="324"/>
      <c r="EV371" s="324"/>
      <c r="EW371" s="381"/>
      <c r="EX371" s="324"/>
      <c r="EY371" s="324"/>
      <c r="EZ371" s="368"/>
    </row>
    <row r="372" spans="6:156">
      <c r="F372" s="324"/>
      <c r="N372" s="324"/>
      <c r="Q372" s="324"/>
      <c r="S372" s="324"/>
      <c r="U372" s="324"/>
      <c r="W372" s="324"/>
      <c r="Y372" s="324"/>
      <c r="AA372" s="324"/>
      <c r="AC372" s="324"/>
      <c r="AE372" s="324"/>
      <c r="AG372" s="324"/>
      <c r="AI372" s="324"/>
      <c r="AK372" s="324"/>
      <c r="AM372" s="324"/>
      <c r="AO372" s="324"/>
      <c r="AQ372" s="324"/>
      <c r="AS372" s="324"/>
      <c r="AT372" s="324"/>
      <c r="AU372" s="324"/>
      <c r="AW372" s="324"/>
      <c r="AY372" s="324"/>
      <c r="BA372" s="324"/>
      <c r="BC372" s="324"/>
      <c r="BE372" s="324"/>
      <c r="BG372" s="324"/>
      <c r="BI372" s="324"/>
      <c r="BK372" s="324"/>
      <c r="BM372" s="324"/>
      <c r="BO372" s="324"/>
      <c r="BQ372" s="324"/>
      <c r="BS372" s="324"/>
      <c r="BU372" s="324"/>
      <c r="BV372" s="324"/>
      <c r="BW372" s="324"/>
      <c r="BY372" s="324"/>
      <c r="CA372" s="324"/>
      <c r="CC372" s="324"/>
      <c r="CE372" s="324"/>
      <c r="CG372" s="324"/>
      <c r="CI372" s="324"/>
      <c r="CJ372" s="324"/>
      <c r="CK372" s="324"/>
      <c r="CM372" s="324"/>
      <c r="CO372" s="324"/>
      <c r="CQ372" s="324"/>
      <c r="CS372" s="324"/>
      <c r="CU372" s="324"/>
      <c r="CW372" s="324"/>
      <c r="CY372" s="324"/>
      <c r="DA372" s="324"/>
      <c r="DC372" s="324"/>
      <c r="DE372" s="324"/>
      <c r="DG372" s="324"/>
      <c r="DI372" s="324"/>
      <c r="DK372" s="324"/>
      <c r="DM372" s="324"/>
      <c r="DO372" s="324"/>
      <c r="DQ372" s="324"/>
      <c r="DS372" s="324"/>
      <c r="DT372" s="324"/>
      <c r="DU372" s="324"/>
      <c r="DW372" s="324"/>
      <c r="DY372" s="324"/>
      <c r="EA372" s="324"/>
      <c r="EC372" s="324"/>
      <c r="EE372" s="324"/>
      <c r="EG372" s="324"/>
      <c r="EI372" s="324"/>
      <c r="EK372" s="324"/>
      <c r="EL372" s="324"/>
      <c r="EN372" s="324"/>
      <c r="EP372" s="324"/>
      <c r="ER372" s="324"/>
      <c r="ET372" s="324"/>
      <c r="EV372" s="324"/>
      <c r="EW372" s="381"/>
      <c r="EX372" s="324"/>
      <c r="EY372" s="324"/>
      <c r="EZ372" s="368"/>
    </row>
    <row r="373" spans="6:156">
      <c r="F373" s="324"/>
      <c r="N373" s="324"/>
      <c r="Q373" s="324"/>
      <c r="S373" s="324"/>
      <c r="U373" s="324"/>
      <c r="W373" s="324"/>
      <c r="Y373" s="324"/>
      <c r="AA373" s="324"/>
      <c r="AC373" s="324"/>
      <c r="AE373" s="324"/>
      <c r="AG373" s="324"/>
      <c r="AI373" s="324"/>
      <c r="AK373" s="324"/>
      <c r="AM373" s="324"/>
      <c r="AO373" s="324"/>
      <c r="AQ373" s="324"/>
      <c r="AS373" s="324"/>
      <c r="AT373" s="324"/>
      <c r="AU373" s="324"/>
      <c r="AW373" s="324"/>
      <c r="AY373" s="324"/>
      <c r="BA373" s="324"/>
      <c r="BC373" s="324"/>
      <c r="BE373" s="324"/>
      <c r="BG373" s="324"/>
      <c r="BI373" s="324"/>
      <c r="BK373" s="324"/>
      <c r="BM373" s="324"/>
      <c r="BO373" s="324"/>
      <c r="BQ373" s="324"/>
      <c r="BS373" s="324"/>
      <c r="BU373" s="324"/>
      <c r="BV373" s="324"/>
      <c r="BW373" s="324"/>
      <c r="BY373" s="324"/>
      <c r="CA373" s="324"/>
      <c r="CC373" s="324"/>
      <c r="CE373" s="324"/>
      <c r="CG373" s="324"/>
      <c r="CI373" s="324"/>
      <c r="CJ373" s="324"/>
      <c r="CK373" s="324"/>
      <c r="CM373" s="324"/>
      <c r="CO373" s="324"/>
      <c r="CQ373" s="324"/>
      <c r="CS373" s="324"/>
      <c r="CU373" s="324"/>
      <c r="CW373" s="324"/>
      <c r="CY373" s="324"/>
      <c r="DA373" s="324"/>
      <c r="DC373" s="324"/>
      <c r="DE373" s="324"/>
      <c r="DG373" s="324"/>
      <c r="DI373" s="324"/>
      <c r="DK373" s="324"/>
      <c r="DM373" s="324"/>
      <c r="DO373" s="324"/>
      <c r="DQ373" s="324"/>
      <c r="DS373" s="324"/>
      <c r="DT373" s="324"/>
      <c r="DU373" s="324"/>
      <c r="DW373" s="324"/>
      <c r="DY373" s="324"/>
      <c r="EA373" s="324"/>
      <c r="EC373" s="324"/>
      <c r="EE373" s="324"/>
      <c r="EG373" s="324"/>
      <c r="EI373" s="324"/>
      <c r="EK373" s="324"/>
      <c r="EL373" s="324"/>
      <c r="EN373" s="324"/>
      <c r="EP373" s="324"/>
      <c r="ER373" s="324"/>
      <c r="ET373" s="324"/>
      <c r="EV373" s="324"/>
      <c r="EW373" s="381"/>
      <c r="EX373" s="324"/>
      <c r="EY373" s="324"/>
      <c r="EZ373" s="368"/>
    </row>
    <row r="374" spans="6:156">
      <c r="F374" s="324"/>
      <c r="N374" s="324"/>
      <c r="Q374" s="324"/>
      <c r="S374" s="324"/>
      <c r="U374" s="324"/>
      <c r="W374" s="324"/>
      <c r="Y374" s="324"/>
      <c r="AA374" s="324"/>
      <c r="AC374" s="324"/>
      <c r="AE374" s="324"/>
      <c r="AG374" s="324"/>
      <c r="AI374" s="324"/>
      <c r="AK374" s="324"/>
      <c r="AM374" s="324"/>
      <c r="AO374" s="324"/>
      <c r="AQ374" s="324"/>
      <c r="AS374" s="324"/>
      <c r="AT374" s="324"/>
      <c r="AU374" s="324"/>
      <c r="AW374" s="324"/>
      <c r="AY374" s="324"/>
      <c r="BA374" s="324"/>
      <c r="BC374" s="324"/>
      <c r="BE374" s="324"/>
      <c r="BG374" s="324"/>
      <c r="BI374" s="324"/>
      <c r="BK374" s="324"/>
      <c r="BM374" s="324"/>
      <c r="BO374" s="324"/>
      <c r="BQ374" s="324"/>
      <c r="BS374" s="324"/>
      <c r="BU374" s="324"/>
      <c r="BV374" s="324"/>
      <c r="BW374" s="324"/>
      <c r="BY374" s="324"/>
      <c r="CA374" s="324"/>
      <c r="CC374" s="324"/>
      <c r="CE374" s="324"/>
      <c r="CG374" s="324"/>
      <c r="CI374" s="324"/>
      <c r="CJ374" s="324"/>
      <c r="CK374" s="324"/>
      <c r="CM374" s="324"/>
      <c r="CO374" s="324"/>
      <c r="CQ374" s="324"/>
      <c r="CS374" s="324"/>
      <c r="CU374" s="324"/>
      <c r="CW374" s="324"/>
      <c r="CY374" s="324"/>
      <c r="DA374" s="324"/>
      <c r="DC374" s="324"/>
      <c r="DE374" s="324"/>
      <c r="DG374" s="324"/>
      <c r="DI374" s="324"/>
      <c r="DK374" s="324"/>
      <c r="DM374" s="324"/>
      <c r="DO374" s="324"/>
      <c r="DQ374" s="324"/>
      <c r="DS374" s="324"/>
      <c r="DT374" s="324"/>
      <c r="DU374" s="324"/>
      <c r="DW374" s="324"/>
      <c r="DY374" s="324"/>
      <c r="EA374" s="324"/>
      <c r="EC374" s="324"/>
      <c r="EE374" s="324"/>
      <c r="EG374" s="324"/>
      <c r="EI374" s="324"/>
      <c r="EK374" s="324"/>
      <c r="EL374" s="324"/>
      <c r="EN374" s="324"/>
      <c r="EP374" s="324"/>
      <c r="ER374" s="324"/>
      <c r="ET374" s="324"/>
      <c r="EV374" s="324"/>
      <c r="EW374" s="381"/>
      <c r="EX374" s="324"/>
      <c r="EY374" s="324"/>
      <c r="EZ374" s="368"/>
    </row>
    <row r="375" spans="6:156">
      <c r="F375" s="324"/>
      <c r="N375" s="324"/>
      <c r="Q375" s="324"/>
      <c r="S375" s="324"/>
      <c r="U375" s="324"/>
      <c r="W375" s="324"/>
      <c r="Y375" s="324"/>
      <c r="AA375" s="324"/>
      <c r="AC375" s="324"/>
      <c r="AE375" s="324"/>
      <c r="AG375" s="324"/>
      <c r="AI375" s="324"/>
      <c r="AK375" s="324"/>
      <c r="AM375" s="324"/>
      <c r="AO375" s="324"/>
      <c r="AQ375" s="324"/>
      <c r="AS375" s="324"/>
      <c r="AT375" s="324"/>
      <c r="AU375" s="324"/>
      <c r="AW375" s="324"/>
      <c r="AY375" s="324"/>
      <c r="BA375" s="324"/>
      <c r="BC375" s="324"/>
      <c r="BE375" s="324"/>
      <c r="BG375" s="324"/>
      <c r="BI375" s="324"/>
      <c r="BK375" s="324"/>
      <c r="BM375" s="324"/>
      <c r="BO375" s="324"/>
      <c r="BQ375" s="324"/>
      <c r="BS375" s="324"/>
      <c r="BU375" s="324"/>
      <c r="BV375" s="324"/>
      <c r="BW375" s="324"/>
      <c r="BY375" s="324"/>
      <c r="CA375" s="324"/>
      <c r="CC375" s="324"/>
      <c r="CE375" s="324"/>
      <c r="CG375" s="324"/>
      <c r="CI375" s="324"/>
      <c r="CJ375" s="324"/>
      <c r="CK375" s="324"/>
      <c r="CM375" s="324"/>
      <c r="CO375" s="324"/>
      <c r="CQ375" s="324"/>
      <c r="CS375" s="324"/>
      <c r="CU375" s="324"/>
      <c r="CW375" s="324"/>
      <c r="CY375" s="324"/>
      <c r="DA375" s="324"/>
      <c r="DC375" s="324"/>
      <c r="DE375" s="324"/>
      <c r="DG375" s="324"/>
      <c r="DI375" s="324"/>
      <c r="DK375" s="324"/>
      <c r="DM375" s="324"/>
      <c r="DO375" s="324"/>
      <c r="DQ375" s="324"/>
      <c r="DS375" s="324"/>
      <c r="DT375" s="324"/>
      <c r="DU375" s="324"/>
      <c r="DW375" s="324"/>
      <c r="DY375" s="324"/>
      <c r="EA375" s="324"/>
      <c r="EC375" s="324"/>
      <c r="EE375" s="324"/>
      <c r="EG375" s="324"/>
      <c r="EI375" s="324"/>
      <c r="EK375" s="324"/>
      <c r="EL375" s="324"/>
      <c r="EN375" s="324"/>
      <c r="EP375" s="324"/>
      <c r="ER375" s="324"/>
      <c r="ET375" s="324"/>
      <c r="EV375" s="324"/>
      <c r="EW375" s="381"/>
      <c r="EX375" s="324"/>
      <c r="EY375" s="324"/>
      <c r="EZ375" s="368"/>
    </row>
    <row r="376" spans="6:156">
      <c r="F376" s="324"/>
      <c r="N376" s="324"/>
      <c r="Q376" s="324"/>
      <c r="S376" s="324"/>
      <c r="U376" s="324"/>
      <c r="W376" s="324"/>
      <c r="Y376" s="324"/>
      <c r="AA376" s="324"/>
      <c r="AC376" s="324"/>
      <c r="AE376" s="324"/>
      <c r="AG376" s="324"/>
      <c r="AI376" s="324"/>
      <c r="AK376" s="324"/>
      <c r="AM376" s="324"/>
      <c r="AO376" s="324"/>
      <c r="AQ376" s="324"/>
      <c r="AS376" s="324"/>
      <c r="AT376" s="324"/>
      <c r="AU376" s="324"/>
      <c r="AW376" s="324"/>
      <c r="AY376" s="324"/>
      <c r="BA376" s="324"/>
      <c r="BC376" s="324"/>
      <c r="BE376" s="324"/>
      <c r="BG376" s="324"/>
      <c r="BI376" s="324"/>
      <c r="BK376" s="324"/>
      <c r="BM376" s="324"/>
      <c r="BO376" s="324"/>
      <c r="BQ376" s="324"/>
      <c r="BS376" s="324"/>
      <c r="BU376" s="324"/>
      <c r="BV376" s="324"/>
      <c r="BW376" s="324"/>
      <c r="BY376" s="324"/>
      <c r="CA376" s="324"/>
      <c r="CC376" s="324"/>
      <c r="CE376" s="324"/>
      <c r="CG376" s="324"/>
      <c r="CI376" s="324"/>
      <c r="CJ376" s="324"/>
      <c r="CK376" s="324"/>
      <c r="CM376" s="324"/>
      <c r="CO376" s="324"/>
      <c r="CQ376" s="324"/>
      <c r="CS376" s="324"/>
      <c r="CU376" s="324"/>
      <c r="CW376" s="324"/>
      <c r="CY376" s="324"/>
      <c r="DA376" s="324"/>
      <c r="DC376" s="324"/>
      <c r="DE376" s="324"/>
      <c r="DG376" s="324"/>
      <c r="DI376" s="324"/>
      <c r="DK376" s="324"/>
      <c r="DM376" s="324"/>
      <c r="DO376" s="324"/>
      <c r="DQ376" s="324"/>
      <c r="DS376" s="324"/>
      <c r="DT376" s="324"/>
      <c r="DU376" s="324"/>
      <c r="DW376" s="324"/>
      <c r="DY376" s="324"/>
      <c r="EA376" s="324"/>
      <c r="EC376" s="324"/>
      <c r="EE376" s="324"/>
      <c r="EG376" s="324"/>
      <c r="EI376" s="324"/>
      <c r="EK376" s="324"/>
      <c r="EL376" s="324"/>
      <c r="EN376" s="324"/>
      <c r="EP376" s="324"/>
      <c r="ER376" s="324"/>
      <c r="ET376" s="324"/>
      <c r="EV376" s="324"/>
      <c r="EW376" s="381"/>
      <c r="EX376" s="324"/>
      <c r="EY376" s="324"/>
      <c r="EZ376" s="368"/>
    </row>
    <row r="377" spans="6:156">
      <c r="F377" s="324"/>
      <c r="N377" s="324"/>
      <c r="Q377" s="324"/>
      <c r="S377" s="324"/>
      <c r="U377" s="324"/>
      <c r="W377" s="324"/>
      <c r="Y377" s="324"/>
      <c r="AA377" s="324"/>
      <c r="AC377" s="324"/>
      <c r="AE377" s="324"/>
      <c r="AG377" s="324"/>
      <c r="AI377" s="324"/>
      <c r="AK377" s="324"/>
      <c r="AM377" s="324"/>
      <c r="AO377" s="324"/>
      <c r="AQ377" s="324"/>
      <c r="AS377" s="324"/>
      <c r="AT377" s="324"/>
      <c r="AU377" s="324"/>
      <c r="AW377" s="324"/>
      <c r="AY377" s="324"/>
      <c r="BA377" s="324"/>
      <c r="BC377" s="324"/>
      <c r="BE377" s="324"/>
      <c r="BG377" s="324"/>
      <c r="BI377" s="324"/>
      <c r="BK377" s="324"/>
      <c r="BM377" s="324"/>
      <c r="BO377" s="324"/>
      <c r="BQ377" s="324"/>
      <c r="BS377" s="324"/>
      <c r="BU377" s="324"/>
      <c r="BV377" s="324"/>
      <c r="BW377" s="324"/>
      <c r="BY377" s="324"/>
      <c r="CA377" s="324"/>
      <c r="CC377" s="324"/>
      <c r="CE377" s="324"/>
      <c r="CG377" s="324"/>
      <c r="CI377" s="324"/>
      <c r="CJ377" s="324"/>
      <c r="CK377" s="324"/>
      <c r="CM377" s="324"/>
      <c r="CO377" s="324"/>
      <c r="CQ377" s="324"/>
      <c r="CS377" s="324"/>
      <c r="CU377" s="324"/>
      <c r="CW377" s="324"/>
      <c r="CY377" s="324"/>
      <c r="DA377" s="324"/>
      <c r="DC377" s="324"/>
      <c r="DE377" s="324"/>
      <c r="DG377" s="324"/>
      <c r="DI377" s="324"/>
      <c r="DK377" s="324"/>
      <c r="DM377" s="324"/>
      <c r="DO377" s="324"/>
      <c r="DQ377" s="324"/>
      <c r="DS377" s="324"/>
      <c r="DT377" s="324"/>
      <c r="DU377" s="324"/>
      <c r="DW377" s="324"/>
      <c r="DY377" s="324"/>
      <c r="EA377" s="324"/>
      <c r="EC377" s="324"/>
      <c r="EE377" s="324"/>
      <c r="EG377" s="324"/>
      <c r="EI377" s="324"/>
      <c r="EK377" s="324"/>
      <c r="EL377" s="324"/>
      <c r="EN377" s="324"/>
      <c r="EP377" s="324"/>
      <c r="ER377" s="324"/>
      <c r="ET377" s="324"/>
      <c r="EV377" s="324"/>
      <c r="EW377" s="381"/>
      <c r="EX377" s="324"/>
      <c r="EY377" s="324"/>
      <c r="EZ377" s="368"/>
    </row>
    <row r="378" spans="6:156">
      <c r="F378" s="324"/>
      <c r="N378" s="324"/>
      <c r="Q378" s="324"/>
      <c r="S378" s="324"/>
      <c r="U378" s="324"/>
      <c r="W378" s="324"/>
      <c r="Y378" s="324"/>
      <c r="AA378" s="324"/>
      <c r="AC378" s="324"/>
      <c r="AE378" s="324"/>
      <c r="AG378" s="324"/>
      <c r="AI378" s="324"/>
      <c r="AK378" s="324"/>
      <c r="AM378" s="324"/>
      <c r="AO378" s="324"/>
      <c r="AQ378" s="324"/>
      <c r="AS378" s="324"/>
      <c r="AT378" s="324"/>
      <c r="AU378" s="324"/>
      <c r="AW378" s="324"/>
      <c r="AY378" s="324"/>
      <c r="BA378" s="324"/>
      <c r="BC378" s="324"/>
      <c r="BE378" s="324"/>
      <c r="BG378" s="324"/>
      <c r="BI378" s="324"/>
      <c r="BK378" s="324"/>
      <c r="BM378" s="324"/>
      <c r="BO378" s="324"/>
      <c r="BQ378" s="324"/>
      <c r="BS378" s="324"/>
      <c r="BU378" s="324"/>
      <c r="BV378" s="324"/>
      <c r="BW378" s="324"/>
      <c r="BY378" s="324"/>
      <c r="CA378" s="324"/>
      <c r="CC378" s="324"/>
      <c r="CE378" s="324"/>
      <c r="CG378" s="324"/>
      <c r="CI378" s="324"/>
      <c r="CJ378" s="324"/>
      <c r="CK378" s="324"/>
      <c r="CM378" s="324"/>
      <c r="CO378" s="324"/>
      <c r="CQ378" s="324"/>
      <c r="CS378" s="324"/>
      <c r="CU378" s="324"/>
      <c r="CW378" s="324"/>
      <c r="CY378" s="324"/>
      <c r="DA378" s="324"/>
      <c r="DC378" s="324"/>
      <c r="DE378" s="324"/>
      <c r="DG378" s="324"/>
      <c r="DI378" s="324"/>
      <c r="DK378" s="324"/>
      <c r="DM378" s="324"/>
      <c r="DO378" s="324"/>
      <c r="DQ378" s="324"/>
      <c r="DS378" s="324"/>
      <c r="DT378" s="324"/>
      <c r="DU378" s="324"/>
      <c r="DW378" s="324"/>
      <c r="DY378" s="324"/>
      <c r="EA378" s="324"/>
      <c r="EC378" s="324"/>
      <c r="EE378" s="324"/>
      <c r="EG378" s="324"/>
      <c r="EI378" s="324"/>
      <c r="EK378" s="324"/>
      <c r="EL378" s="324"/>
      <c r="EN378" s="324"/>
      <c r="EP378" s="324"/>
      <c r="ER378" s="324"/>
      <c r="ET378" s="324"/>
      <c r="EV378" s="324"/>
      <c r="EW378" s="381"/>
      <c r="EX378" s="324"/>
      <c r="EY378" s="324"/>
      <c r="EZ378" s="368"/>
    </row>
    <row r="379" spans="6:156">
      <c r="F379" s="324"/>
      <c r="N379" s="324"/>
      <c r="Q379" s="324"/>
      <c r="S379" s="324"/>
      <c r="U379" s="324"/>
      <c r="W379" s="324"/>
      <c r="Y379" s="324"/>
      <c r="AA379" s="324"/>
      <c r="AC379" s="324"/>
      <c r="AE379" s="324"/>
      <c r="AG379" s="324"/>
      <c r="AI379" s="324"/>
      <c r="AK379" s="324"/>
      <c r="AM379" s="324"/>
      <c r="AO379" s="324"/>
      <c r="AQ379" s="324"/>
      <c r="AS379" s="324"/>
      <c r="AT379" s="324"/>
      <c r="AU379" s="324"/>
      <c r="AW379" s="324"/>
      <c r="AY379" s="324"/>
      <c r="BA379" s="324"/>
      <c r="BC379" s="324"/>
      <c r="BE379" s="324"/>
      <c r="BG379" s="324"/>
      <c r="BI379" s="324"/>
      <c r="BK379" s="324"/>
      <c r="BM379" s="324"/>
      <c r="BO379" s="324"/>
      <c r="BQ379" s="324"/>
      <c r="BS379" s="324"/>
      <c r="BU379" s="324"/>
      <c r="BV379" s="324"/>
      <c r="BW379" s="324"/>
      <c r="BY379" s="324"/>
      <c r="CA379" s="324"/>
      <c r="CC379" s="324"/>
      <c r="CE379" s="324"/>
      <c r="CG379" s="324"/>
      <c r="CI379" s="324"/>
      <c r="CJ379" s="324"/>
      <c r="CK379" s="324"/>
      <c r="CM379" s="324"/>
      <c r="CO379" s="324"/>
      <c r="CQ379" s="324"/>
      <c r="CS379" s="324"/>
      <c r="CU379" s="324"/>
      <c r="CW379" s="324"/>
      <c r="CY379" s="324"/>
      <c r="DA379" s="324"/>
      <c r="DC379" s="324"/>
      <c r="DE379" s="324"/>
      <c r="DG379" s="324"/>
      <c r="DI379" s="324"/>
      <c r="DK379" s="324"/>
      <c r="DM379" s="324"/>
      <c r="DO379" s="324"/>
      <c r="DQ379" s="324"/>
      <c r="DS379" s="324"/>
      <c r="DT379" s="324"/>
      <c r="DU379" s="324"/>
      <c r="DW379" s="324"/>
      <c r="DY379" s="324"/>
      <c r="EA379" s="324"/>
      <c r="EC379" s="324"/>
      <c r="EE379" s="324"/>
      <c r="EG379" s="324"/>
      <c r="EI379" s="324"/>
      <c r="EK379" s="324"/>
      <c r="EL379" s="324"/>
      <c r="EN379" s="324"/>
      <c r="EP379" s="324"/>
      <c r="ER379" s="324"/>
      <c r="ET379" s="324"/>
      <c r="EV379" s="324"/>
      <c r="EW379" s="381"/>
      <c r="EX379" s="324"/>
      <c r="EY379" s="324"/>
      <c r="EZ379" s="368"/>
    </row>
    <row r="380" spans="6:156">
      <c r="F380" s="324"/>
      <c r="N380" s="324"/>
      <c r="Q380" s="324"/>
      <c r="S380" s="324"/>
      <c r="U380" s="324"/>
      <c r="W380" s="324"/>
      <c r="Y380" s="324"/>
      <c r="AA380" s="324"/>
      <c r="AC380" s="324"/>
      <c r="AE380" s="324"/>
      <c r="AG380" s="324"/>
      <c r="AI380" s="324"/>
      <c r="AK380" s="324"/>
      <c r="AM380" s="324"/>
      <c r="AO380" s="324"/>
      <c r="AQ380" s="324"/>
      <c r="AS380" s="324"/>
      <c r="AT380" s="324"/>
      <c r="AU380" s="324"/>
      <c r="AW380" s="324"/>
      <c r="AY380" s="324"/>
      <c r="BA380" s="324"/>
      <c r="BC380" s="324"/>
      <c r="BE380" s="324"/>
      <c r="BG380" s="324"/>
      <c r="BI380" s="324"/>
      <c r="BK380" s="324"/>
      <c r="BM380" s="324"/>
      <c r="BO380" s="324"/>
      <c r="BQ380" s="324"/>
      <c r="BS380" s="324"/>
      <c r="BU380" s="324"/>
      <c r="BV380" s="324"/>
      <c r="BW380" s="324"/>
      <c r="BY380" s="324"/>
      <c r="CA380" s="324"/>
      <c r="CC380" s="324"/>
      <c r="CE380" s="324"/>
      <c r="CG380" s="324"/>
      <c r="CI380" s="324"/>
      <c r="CJ380" s="324"/>
      <c r="CK380" s="324"/>
      <c r="CM380" s="324"/>
      <c r="CO380" s="324"/>
      <c r="CQ380" s="324"/>
      <c r="CS380" s="324"/>
      <c r="CU380" s="324"/>
      <c r="CW380" s="324"/>
      <c r="CY380" s="324"/>
      <c r="DA380" s="324"/>
      <c r="DC380" s="324"/>
      <c r="DE380" s="324"/>
      <c r="DG380" s="324"/>
      <c r="DI380" s="324"/>
      <c r="DK380" s="324"/>
      <c r="DM380" s="324"/>
      <c r="DO380" s="324"/>
      <c r="DQ380" s="324"/>
      <c r="DS380" s="324"/>
      <c r="DT380" s="324"/>
      <c r="DU380" s="324"/>
      <c r="DW380" s="324"/>
      <c r="DY380" s="324"/>
      <c r="EA380" s="324"/>
      <c r="EC380" s="324"/>
      <c r="EE380" s="324"/>
      <c r="EG380" s="324"/>
      <c r="EI380" s="324"/>
      <c r="EK380" s="324"/>
      <c r="EL380" s="324"/>
      <c r="EN380" s="324"/>
      <c r="EP380" s="324"/>
      <c r="ER380" s="324"/>
      <c r="ET380" s="324"/>
      <c r="EV380" s="324"/>
      <c r="EW380" s="381"/>
      <c r="EX380" s="324"/>
      <c r="EY380" s="324"/>
      <c r="EZ380" s="368"/>
    </row>
    <row r="381" spans="6:156">
      <c r="F381" s="324"/>
      <c r="N381" s="324"/>
      <c r="Q381" s="324"/>
      <c r="S381" s="324"/>
      <c r="U381" s="324"/>
      <c r="W381" s="324"/>
      <c r="Y381" s="324"/>
      <c r="AA381" s="324"/>
      <c r="AC381" s="324"/>
      <c r="AE381" s="324"/>
      <c r="AG381" s="324"/>
      <c r="AI381" s="324"/>
      <c r="AK381" s="324"/>
      <c r="AM381" s="324"/>
      <c r="AO381" s="324"/>
      <c r="AQ381" s="324"/>
      <c r="AS381" s="324"/>
      <c r="AT381" s="324"/>
      <c r="AU381" s="324"/>
      <c r="AW381" s="324"/>
      <c r="AY381" s="324"/>
      <c r="BA381" s="324"/>
      <c r="BC381" s="324"/>
      <c r="BE381" s="324"/>
      <c r="BG381" s="324"/>
      <c r="BI381" s="324"/>
      <c r="BK381" s="324"/>
      <c r="BM381" s="324"/>
      <c r="BO381" s="324"/>
      <c r="BQ381" s="324"/>
      <c r="BS381" s="324"/>
      <c r="BU381" s="324"/>
      <c r="BV381" s="324"/>
      <c r="BW381" s="324"/>
      <c r="BY381" s="324"/>
      <c r="CA381" s="324"/>
      <c r="CC381" s="324"/>
      <c r="CE381" s="324"/>
      <c r="CG381" s="324"/>
      <c r="CI381" s="324"/>
      <c r="CJ381" s="324"/>
      <c r="CK381" s="324"/>
      <c r="CM381" s="324"/>
      <c r="CO381" s="324"/>
      <c r="CQ381" s="324"/>
      <c r="CS381" s="324"/>
      <c r="CU381" s="324"/>
      <c r="CW381" s="324"/>
      <c r="CY381" s="324"/>
      <c r="DA381" s="324"/>
      <c r="DC381" s="324"/>
      <c r="DE381" s="324"/>
      <c r="DG381" s="324"/>
      <c r="DI381" s="324"/>
      <c r="DK381" s="324"/>
      <c r="DM381" s="324"/>
      <c r="DO381" s="324"/>
      <c r="DQ381" s="324"/>
      <c r="DS381" s="324"/>
      <c r="DT381" s="324"/>
      <c r="DU381" s="324"/>
      <c r="DW381" s="324"/>
      <c r="DY381" s="324"/>
      <c r="EA381" s="324"/>
      <c r="EC381" s="324"/>
      <c r="EE381" s="324"/>
      <c r="EG381" s="324"/>
      <c r="EI381" s="324"/>
      <c r="EK381" s="324"/>
      <c r="EL381" s="324"/>
      <c r="EN381" s="324"/>
      <c r="EP381" s="324"/>
      <c r="ER381" s="324"/>
      <c r="ET381" s="324"/>
      <c r="EV381" s="324"/>
      <c r="EW381" s="381"/>
      <c r="EX381" s="324"/>
      <c r="EY381" s="324"/>
      <c r="EZ381" s="368"/>
    </row>
    <row r="382" spans="6:156">
      <c r="F382" s="324"/>
      <c r="N382" s="324"/>
      <c r="Q382" s="324"/>
      <c r="S382" s="324"/>
      <c r="U382" s="324"/>
      <c r="W382" s="324"/>
      <c r="Y382" s="324"/>
      <c r="AA382" s="324"/>
      <c r="AC382" s="324"/>
      <c r="AE382" s="324"/>
      <c r="AG382" s="324"/>
      <c r="AI382" s="324"/>
      <c r="AK382" s="324"/>
      <c r="AM382" s="324"/>
      <c r="AO382" s="324"/>
      <c r="AQ382" s="324"/>
      <c r="AS382" s="324"/>
      <c r="AT382" s="324"/>
      <c r="AU382" s="324"/>
      <c r="AW382" s="324"/>
      <c r="AY382" s="324"/>
      <c r="BA382" s="324"/>
      <c r="BC382" s="324"/>
      <c r="BE382" s="324"/>
      <c r="BG382" s="324"/>
      <c r="BI382" s="324"/>
      <c r="BK382" s="324"/>
      <c r="BM382" s="324"/>
      <c r="BO382" s="324"/>
      <c r="BQ382" s="324"/>
      <c r="BS382" s="324"/>
      <c r="BU382" s="324"/>
      <c r="BV382" s="324"/>
      <c r="BW382" s="324"/>
      <c r="BY382" s="324"/>
      <c r="CA382" s="324"/>
      <c r="CC382" s="324"/>
      <c r="CE382" s="324"/>
      <c r="CG382" s="324"/>
      <c r="CI382" s="324"/>
      <c r="CJ382" s="324"/>
      <c r="CK382" s="324"/>
      <c r="CM382" s="324"/>
      <c r="CO382" s="324"/>
      <c r="CQ382" s="324"/>
      <c r="CS382" s="324"/>
      <c r="CU382" s="324"/>
      <c r="CW382" s="324"/>
      <c r="CY382" s="324"/>
      <c r="DA382" s="324"/>
      <c r="DC382" s="324"/>
      <c r="DE382" s="324"/>
      <c r="DG382" s="324"/>
      <c r="DI382" s="324"/>
      <c r="DK382" s="324"/>
      <c r="DM382" s="324"/>
      <c r="DO382" s="324"/>
      <c r="DQ382" s="324"/>
      <c r="DS382" s="324"/>
      <c r="DT382" s="324"/>
      <c r="DU382" s="324"/>
      <c r="DW382" s="324"/>
      <c r="DY382" s="324"/>
      <c r="EA382" s="324"/>
      <c r="EC382" s="324"/>
      <c r="EE382" s="324"/>
      <c r="EG382" s="324"/>
      <c r="EI382" s="324"/>
      <c r="EK382" s="324"/>
      <c r="EL382" s="324"/>
      <c r="EN382" s="324"/>
      <c r="EP382" s="324"/>
      <c r="ER382" s="324"/>
      <c r="ET382" s="324"/>
      <c r="EV382" s="324"/>
      <c r="EW382" s="381"/>
      <c r="EX382" s="324"/>
      <c r="EY382" s="324"/>
      <c r="EZ382" s="368"/>
    </row>
    <row r="383" spans="6:156">
      <c r="F383" s="324"/>
      <c r="N383" s="324"/>
      <c r="Q383" s="324"/>
      <c r="S383" s="324"/>
      <c r="U383" s="324"/>
      <c r="W383" s="324"/>
      <c r="Y383" s="324"/>
      <c r="AA383" s="324"/>
      <c r="AC383" s="324"/>
      <c r="AE383" s="324"/>
      <c r="AG383" s="324"/>
      <c r="AI383" s="324"/>
      <c r="AK383" s="324"/>
      <c r="AM383" s="324"/>
      <c r="AO383" s="324"/>
      <c r="AQ383" s="324"/>
      <c r="AS383" s="324"/>
      <c r="AT383" s="324"/>
      <c r="AU383" s="324"/>
      <c r="AW383" s="324"/>
      <c r="AY383" s="324"/>
      <c r="BA383" s="324"/>
      <c r="BC383" s="324"/>
      <c r="BE383" s="324"/>
      <c r="BG383" s="324"/>
      <c r="BI383" s="324"/>
      <c r="BK383" s="324"/>
      <c r="BM383" s="324"/>
      <c r="BO383" s="324"/>
      <c r="BQ383" s="324"/>
      <c r="BS383" s="324"/>
      <c r="BU383" s="324"/>
      <c r="BV383" s="324"/>
      <c r="BW383" s="324"/>
      <c r="BY383" s="324"/>
      <c r="CA383" s="324"/>
      <c r="CC383" s="324"/>
      <c r="CE383" s="324"/>
      <c r="CG383" s="324"/>
      <c r="CI383" s="324"/>
      <c r="CJ383" s="324"/>
      <c r="CK383" s="324"/>
      <c r="CM383" s="324"/>
      <c r="CO383" s="324"/>
      <c r="CQ383" s="324"/>
      <c r="CS383" s="324"/>
      <c r="CU383" s="324"/>
      <c r="CW383" s="324"/>
      <c r="CY383" s="324"/>
      <c r="DA383" s="324"/>
      <c r="DC383" s="324"/>
      <c r="DE383" s="324"/>
      <c r="DG383" s="324"/>
      <c r="DI383" s="324"/>
      <c r="DK383" s="324"/>
      <c r="DM383" s="324"/>
      <c r="DO383" s="324"/>
      <c r="DQ383" s="324"/>
      <c r="DS383" s="324"/>
      <c r="DT383" s="324"/>
      <c r="DU383" s="324"/>
      <c r="DW383" s="324"/>
      <c r="DY383" s="324"/>
      <c r="EA383" s="324"/>
      <c r="EC383" s="324"/>
      <c r="EE383" s="324"/>
      <c r="EG383" s="324"/>
      <c r="EI383" s="324"/>
      <c r="EK383" s="324"/>
      <c r="EL383" s="324"/>
      <c r="EN383" s="324"/>
      <c r="EP383" s="324"/>
      <c r="ER383" s="324"/>
      <c r="ET383" s="324"/>
      <c r="EV383" s="324"/>
      <c r="EW383" s="381"/>
      <c r="EX383" s="324"/>
      <c r="EY383" s="324"/>
      <c r="EZ383" s="368"/>
    </row>
    <row r="384" spans="6:156">
      <c r="F384" s="324"/>
      <c r="N384" s="324"/>
      <c r="Q384" s="324"/>
      <c r="S384" s="324"/>
      <c r="U384" s="324"/>
      <c r="W384" s="324"/>
      <c r="Y384" s="324"/>
      <c r="AA384" s="324"/>
      <c r="AC384" s="324"/>
      <c r="AE384" s="324"/>
      <c r="AG384" s="324"/>
      <c r="AI384" s="324"/>
      <c r="AK384" s="324"/>
      <c r="AM384" s="324"/>
      <c r="AO384" s="324"/>
      <c r="AQ384" s="324"/>
      <c r="AS384" s="324"/>
      <c r="AT384" s="324"/>
      <c r="AU384" s="324"/>
      <c r="AW384" s="324"/>
      <c r="AY384" s="324"/>
      <c r="BA384" s="324"/>
      <c r="BC384" s="324"/>
      <c r="BE384" s="324"/>
      <c r="BG384" s="324"/>
      <c r="BI384" s="324"/>
      <c r="BK384" s="324"/>
      <c r="BM384" s="324"/>
      <c r="BO384" s="324"/>
      <c r="BQ384" s="324"/>
      <c r="BS384" s="324"/>
      <c r="BU384" s="324"/>
      <c r="BV384" s="324"/>
      <c r="BW384" s="324"/>
      <c r="BY384" s="324"/>
      <c r="CA384" s="324"/>
      <c r="CC384" s="324"/>
      <c r="CE384" s="324"/>
      <c r="CG384" s="324"/>
      <c r="CI384" s="324"/>
      <c r="CJ384" s="324"/>
      <c r="CK384" s="324"/>
      <c r="CM384" s="324"/>
      <c r="CO384" s="324"/>
      <c r="CQ384" s="324"/>
      <c r="CS384" s="324"/>
      <c r="CU384" s="324"/>
      <c r="CW384" s="324"/>
      <c r="CY384" s="324"/>
      <c r="DA384" s="324"/>
      <c r="DC384" s="324"/>
      <c r="DE384" s="324"/>
      <c r="DG384" s="324"/>
      <c r="DI384" s="324"/>
      <c r="DK384" s="324"/>
      <c r="DM384" s="324"/>
      <c r="DO384" s="324"/>
      <c r="DQ384" s="324"/>
      <c r="DS384" s="324"/>
      <c r="DT384" s="324"/>
      <c r="DU384" s="324"/>
      <c r="DW384" s="324"/>
      <c r="DY384" s="324"/>
      <c r="EA384" s="324"/>
      <c r="EC384" s="324"/>
      <c r="EE384" s="324"/>
      <c r="EG384" s="324"/>
      <c r="EI384" s="324"/>
      <c r="EK384" s="324"/>
      <c r="EL384" s="324"/>
      <c r="EN384" s="324"/>
      <c r="EP384" s="324"/>
      <c r="ER384" s="324"/>
      <c r="ET384" s="324"/>
      <c r="EV384" s="324"/>
      <c r="EW384" s="381"/>
      <c r="EX384" s="324"/>
      <c r="EY384" s="324"/>
      <c r="EZ384" s="368"/>
    </row>
    <row r="385" spans="6:156">
      <c r="F385" s="324"/>
      <c r="N385" s="324"/>
      <c r="Q385" s="324"/>
      <c r="S385" s="324"/>
      <c r="U385" s="324"/>
      <c r="W385" s="324"/>
      <c r="Y385" s="324"/>
      <c r="AA385" s="324"/>
      <c r="AC385" s="324"/>
      <c r="AE385" s="324"/>
      <c r="AG385" s="324"/>
      <c r="AI385" s="324"/>
      <c r="AK385" s="324"/>
      <c r="AM385" s="324"/>
      <c r="AO385" s="324"/>
      <c r="AQ385" s="324"/>
      <c r="AS385" s="324"/>
      <c r="AT385" s="324"/>
      <c r="AU385" s="324"/>
      <c r="AW385" s="324"/>
      <c r="AY385" s="324"/>
      <c r="BA385" s="324"/>
      <c r="BC385" s="324"/>
      <c r="BE385" s="324"/>
      <c r="BG385" s="324"/>
      <c r="BI385" s="324"/>
      <c r="BK385" s="324"/>
      <c r="BM385" s="324"/>
      <c r="BO385" s="324"/>
      <c r="BQ385" s="324"/>
      <c r="BS385" s="324"/>
      <c r="BU385" s="324"/>
      <c r="BV385" s="324"/>
      <c r="BW385" s="324"/>
      <c r="BY385" s="324"/>
      <c r="CA385" s="324"/>
      <c r="CC385" s="324"/>
      <c r="CE385" s="324"/>
      <c r="CG385" s="324"/>
      <c r="CI385" s="324"/>
      <c r="CJ385" s="324"/>
      <c r="CK385" s="324"/>
      <c r="CM385" s="324"/>
      <c r="CO385" s="324"/>
      <c r="CQ385" s="324"/>
      <c r="CS385" s="324"/>
      <c r="CU385" s="324"/>
      <c r="CW385" s="324"/>
      <c r="CY385" s="324"/>
      <c r="DA385" s="324"/>
      <c r="DC385" s="324"/>
      <c r="DE385" s="324"/>
      <c r="DG385" s="324"/>
      <c r="DI385" s="324"/>
      <c r="DK385" s="324"/>
      <c r="DM385" s="324"/>
      <c r="DO385" s="324"/>
      <c r="DQ385" s="324"/>
      <c r="DS385" s="324"/>
      <c r="DT385" s="324"/>
      <c r="DU385" s="324"/>
      <c r="DW385" s="324"/>
      <c r="DY385" s="324"/>
      <c r="EA385" s="324"/>
      <c r="EC385" s="324"/>
      <c r="EE385" s="324"/>
      <c r="EG385" s="324"/>
      <c r="EI385" s="324"/>
      <c r="EK385" s="324"/>
      <c r="EL385" s="324"/>
      <c r="EN385" s="324"/>
      <c r="EP385" s="324"/>
      <c r="ER385" s="324"/>
      <c r="ET385" s="324"/>
      <c r="EV385" s="324"/>
      <c r="EW385" s="381"/>
      <c r="EX385" s="324"/>
      <c r="EY385" s="324"/>
      <c r="EZ385" s="368"/>
    </row>
    <row r="386" spans="6:156">
      <c r="F386" s="324"/>
      <c r="N386" s="324"/>
      <c r="Q386" s="324"/>
      <c r="S386" s="324"/>
      <c r="U386" s="324"/>
      <c r="W386" s="324"/>
      <c r="Y386" s="324"/>
      <c r="AA386" s="324"/>
      <c r="AC386" s="324"/>
      <c r="AE386" s="324"/>
      <c r="AG386" s="324"/>
      <c r="AI386" s="324"/>
      <c r="AK386" s="324"/>
      <c r="AM386" s="324"/>
      <c r="AO386" s="324"/>
      <c r="AQ386" s="324"/>
      <c r="AS386" s="324"/>
      <c r="AT386" s="324"/>
      <c r="AU386" s="324"/>
      <c r="AW386" s="324"/>
      <c r="AY386" s="324"/>
      <c r="BA386" s="324"/>
      <c r="BC386" s="324"/>
      <c r="BE386" s="324"/>
      <c r="BG386" s="324"/>
      <c r="BI386" s="324"/>
      <c r="BK386" s="324"/>
      <c r="BM386" s="324"/>
      <c r="BO386" s="324"/>
      <c r="BQ386" s="324"/>
      <c r="BS386" s="324"/>
      <c r="BU386" s="324"/>
      <c r="BV386" s="324"/>
      <c r="BW386" s="324"/>
      <c r="BY386" s="324"/>
      <c r="CA386" s="324"/>
      <c r="CC386" s="324"/>
      <c r="CE386" s="324"/>
      <c r="CG386" s="324"/>
      <c r="CI386" s="324"/>
      <c r="CJ386" s="324"/>
      <c r="CK386" s="324"/>
      <c r="CM386" s="324"/>
      <c r="CO386" s="324"/>
      <c r="CQ386" s="324"/>
      <c r="CS386" s="324"/>
      <c r="CU386" s="324"/>
      <c r="CW386" s="324"/>
      <c r="CY386" s="324"/>
      <c r="DA386" s="324"/>
      <c r="DC386" s="324"/>
      <c r="DE386" s="324"/>
      <c r="DG386" s="324"/>
      <c r="DI386" s="324"/>
      <c r="DK386" s="324"/>
      <c r="DM386" s="324"/>
      <c r="DO386" s="324"/>
      <c r="DQ386" s="324"/>
      <c r="DS386" s="324"/>
      <c r="DT386" s="324"/>
      <c r="DU386" s="324"/>
      <c r="DW386" s="324"/>
      <c r="DY386" s="324"/>
      <c r="EA386" s="324"/>
      <c r="EC386" s="324"/>
      <c r="EE386" s="324"/>
      <c r="EG386" s="324"/>
      <c r="EI386" s="324"/>
      <c r="EK386" s="324"/>
      <c r="EL386" s="324"/>
      <c r="EN386" s="324"/>
      <c r="EP386" s="324"/>
      <c r="ER386" s="324"/>
      <c r="ET386" s="324"/>
      <c r="EV386" s="324"/>
      <c r="EW386" s="381"/>
      <c r="EX386" s="324"/>
      <c r="EY386" s="324"/>
      <c r="EZ386" s="368"/>
    </row>
    <row r="387" spans="6:156">
      <c r="F387" s="324"/>
      <c r="N387" s="324"/>
      <c r="Q387" s="324"/>
      <c r="S387" s="324"/>
      <c r="U387" s="324"/>
      <c r="W387" s="324"/>
      <c r="Y387" s="324"/>
      <c r="AA387" s="324"/>
      <c r="AC387" s="324"/>
      <c r="AE387" s="324"/>
      <c r="AG387" s="324"/>
      <c r="AI387" s="324"/>
      <c r="AK387" s="324"/>
      <c r="AM387" s="324"/>
      <c r="AO387" s="324"/>
      <c r="AQ387" s="324"/>
      <c r="AS387" s="324"/>
      <c r="AT387" s="324"/>
      <c r="AU387" s="324"/>
      <c r="AW387" s="324"/>
      <c r="AY387" s="324"/>
      <c r="BA387" s="324"/>
      <c r="BC387" s="324"/>
      <c r="BE387" s="324"/>
      <c r="BG387" s="324"/>
      <c r="BI387" s="324"/>
      <c r="BK387" s="324"/>
      <c r="BM387" s="324"/>
      <c r="BO387" s="324"/>
      <c r="BQ387" s="324"/>
      <c r="BS387" s="324"/>
      <c r="BU387" s="324"/>
      <c r="BV387" s="324"/>
      <c r="BW387" s="324"/>
      <c r="BY387" s="324"/>
      <c r="CA387" s="324"/>
      <c r="CC387" s="324"/>
      <c r="CE387" s="324"/>
      <c r="CG387" s="324"/>
      <c r="CI387" s="324"/>
      <c r="CJ387" s="324"/>
      <c r="CK387" s="324"/>
      <c r="CM387" s="324"/>
      <c r="CO387" s="324"/>
      <c r="CQ387" s="324"/>
      <c r="CS387" s="324"/>
      <c r="CU387" s="324"/>
      <c r="CW387" s="324"/>
      <c r="CY387" s="324"/>
      <c r="DA387" s="324"/>
      <c r="DC387" s="324"/>
      <c r="DE387" s="324"/>
      <c r="DG387" s="324"/>
      <c r="DI387" s="324"/>
      <c r="DK387" s="324"/>
      <c r="DM387" s="324"/>
      <c r="DO387" s="324"/>
      <c r="DQ387" s="324"/>
      <c r="DS387" s="324"/>
      <c r="DT387" s="324"/>
      <c r="DU387" s="324"/>
      <c r="DW387" s="324"/>
      <c r="DY387" s="324"/>
      <c r="EA387" s="324"/>
      <c r="EC387" s="324"/>
      <c r="EE387" s="324"/>
      <c r="EG387" s="324"/>
      <c r="EI387" s="324"/>
      <c r="EK387" s="324"/>
      <c r="EL387" s="324"/>
      <c r="EN387" s="324"/>
      <c r="EP387" s="324"/>
      <c r="ER387" s="324"/>
      <c r="ET387" s="324"/>
      <c r="EV387" s="324"/>
      <c r="EW387" s="381"/>
      <c r="EX387" s="324"/>
      <c r="EY387" s="324"/>
      <c r="EZ387" s="368"/>
    </row>
    <row r="388" spans="6:156">
      <c r="F388" s="324"/>
      <c r="N388" s="324"/>
      <c r="Q388" s="324"/>
      <c r="S388" s="324"/>
      <c r="U388" s="324"/>
      <c r="W388" s="324"/>
      <c r="Y388" s="324"/>
      <c r="AA388" s="324"/>
      <c r="AC388" s="324"/>
      <c r="AE388" s="324"/>
      <c r="AG388" s="324"/>
      <c r="AI388" s="324"/>
      <c r="AK388" s="324"/>
      <c r="AM388" s="324"/>
      <c r="AO388" s="324"/>
      <c r="AQ388" s="324"/>
      <c r="AS388" s="324"/>
      <c r="AT388" s="324"/>
      <c r="AU388" s="324"/>
      <c r="AW388" s="324"/>
      <c r="AY388" s="324"/>
      <c r="BA388" s="324"/>
      <c r="BC388" s="324"/>
      <c r="BE388" s="324"/>
      <c r="BG388" s="324"/>
      <c r="BI388" s="324"/>
      <c r="BK388" s="324"/>
      <c r="BM388" s="324"/>
      <c r="BO388" s="324"/>
      <c r="BQ388" s="324"/>
      <c r="BS388" s="324"/>
      <c r="BU388" s="324"/>
      <c r="BV388" s="324"/>
      <c r="BW388" s="324"/>
      <c r="BY388" s="324"/>
      <c r="CA388" s="324"/>
      <c r="CC388" s="324"/>
      <c r="CE388" s="324"/>
      <c r="CG388" s="324"/>
      <c r="CI388" s="324"/>
      <c r="CJ388" s="324"/>
      <c r="CK388" s="324"/>
      <c r="CM388" s="324"/>
      <c r="CO388" s="324"/>
      <c r="CQ388" s="324"/>
      <c r="CS388" s="324"/>
      <c r="CU388" s="324"/>
      <c r="CW388" s="324"/>
      <c r="CY388" s="324"/>
      <c r="DA388" s="324"/>
      <c r="DC388" s="324"/>
      <c r="DE388" s="324"/>
      <c r="DG388" s="324"/>
      <c r="DI388" s="324"/>
      <c r="DK388" s="324"/>
      <c r="DM388" s="324"/>
      <c r="DO388" s="324"/>
      <c r="DQ388" s="324"/>
      <c r="DS388" s="324"/>
      <c r="DT388" s="324"/>
      <c r="DU388" s="324"/>
      <c r="DW388" s="324"/>
      <c r="DY388" s="324"/>
      <c r="EA388" s="324"/>
      <c r="EC388" s="324"/>
      <c r="EE388" s="324"/>
      <c r="EG388" s="324"/>
      <c r="EI388" s="324"/>
      <c r="EK388" s="324"/>
      <c r="EL388" s="324"/>
      <c r="EN388" s="324"/>
      <c r="EP388" s="324"/>
      <c r="ER388" s="324"/>
      <c r="ET388" s="324"/>
      <c r="EV388" s="324"/>
      <c r="EW388" s="381"/>
      <c r="EX388" s="324"/>
      <c r="EY388" s="324"/>
      <c r="EZ388" s="368"/>
    </row>
    <row r="389" spans="6:156">
      <c r="F389" s="324"/>
      <c r="N389" s="324"/>
      <c r="Q389" s="324"/>
      <c r="S389" s="324"/>
      <c r="U389" s="324"/>
      <c r="W389" s="324"/>
      <c r="Y389" s="324"/>
      <c r="AA389" s="324"/>
      <c r="AC389" s="324"/>
      <c r="AE389" s="324"/>
      <c r="AG389" s="324"/>
      <c r="AI389" s="324"/>
      <c r="AK389" s="324"/>
      <c r="AM389" s="324"/>
      <c r="AO389" s="324"/>
      <c r="AQ389" s="324"/>
      <c r="AS389" s="324"/>
      <c r="AT389" s="324"/>
      <c r="AU389" s="324"/>
      <c r="AW389" s="324"/>
      <c r="AY389" s="324"/>
      <c r="BA389" s="324"/>
      <c r="BC389" s="324"/>
      <c r="BE389" s="324"/>
      <c r="BG389" s="324"/>
      <c r="BI389" s="324"/>
      <c r="BK389" s="324"/>
      <c r="BM389" s="324"/>
      <c r="BO389" s="324"/>
      <c r="BQ389" s="324"/>
      <c r="BS389" s="324"/>
      <c r="BU389" s="324"/>
      <c r="BV389" s="324"/>
      <c r="BW389" s="324"/>
      <c r="BY389" s="324"/>
      <c r="CA389" s="324"/>
      <c r="CC389" s="324"/>
      <c r="CE389" s="324"/>
      <c r="CG389" s="324"/>
      <c r="CI389" s="324"/>
      <c r="CJ389" s="324"/>
      <c r="CK389" s="324"/>
      <c r="CM389" s="324"/>
      <c r="CO389" s="324"/>
      <c r="CQ389" s="324"/>
      <c r="CS389" s="324"/>
      <c r="CU389" s="324"/>
      <c r="CW389" s="324"/>
      <c r="CY389" s="324"/>
      <c r="DA389" s="324"/>
      <c r="DC389" s="324"/>
      <c r="DE389" s="324"/>
      <c r="DG389" s="324"/>
      <c r="DI389" s="324"/>
      <c r="DK389" s="324"/>
      <c r="DM389" s="324"/>
      <c r="DO389" s="324"/>
      <c r="DQ389" s="324"/>
      <c r="DS389" s="324"/>
      <c r="DT389" s="324"/>
      <c r="DU389" s="324"/>
      <c r="DW389" s="324"/>
      <c r="DY389" s="324"/>
      <c r="EA389" s="324"/>
      <c r="EC389" s="324"/>
      <c r="EE389" s="324"/>
      <c r="EG389" s="324"/>
      <c r="EI389" s="324"/>
      <c r="EK389" s="324"/>
      <c r="EL389" s="324"/>
      <c r="EN389" s="324"/>
      <c r="EP389" s="324"/>
      <c r="ER389" s="324"/>
      <c r="ET389" s="324"/>
      <c r="EV389" s="324"/>
      <c r="EW389" s="381"/>
      <c r="EX389" s="324"/>
      <c r="EY389" s="324"/>
      <c r="EZ389" s="368"/>
    </row>
    <row r="390" spans="6:156">
      <c r="F390" s="324"/>
      <c r="N390" s="324"/>
      <c r="Q390" s="324"/>
      <c r="S390" s="324"/>
      <c r="U390" s="324"/>
      <c r="W390" s="324"/>
      <c r="Y390" s="324"/>
      <c r="AA390" s="324"/>
      <c r="AC390" s="324"/>
      <c r="AE390" s="324"/>
      <c r="AG390" s="324"/>
      <c r="AI390" s="324"/>
      <c r="AK390" s="324"/>
      <c r="AM390" s="324"/>
      <c r="AO390" s="324"/>
      <c r="AQ390" s="324"/>
      <c r="AS390" s="324"/>
      <c r="AT390" s="324"/>
      <c r="AU390" s="324"/>
      <c r="AW390" s="324"/>
      <c r="AY390" s="324"/>
      <c r="BA390" s="324"/>
      <c r="BC390" s="324"/>
      <c r="BE390" s="324"/>
      <c r="BG390" s="324"/>
      <c r="BI390" s="324"/>
      <c r="BK390" s="324"/>
      <c r="BM390" s="324"/>
      <c r="BO390" s="324"/>
      <c r="BQ390" s="324"/>
      <c r="BS390" s="324"/>
      <c r="BU390" s="324"/>
      <c r="BV390" s="324"/>
      <c r="BW390" s="324"/>
      <c r="BY390" s="324"/>
      <c r="CA390" s="324"/>
      <c r="CC390" s="324"/>
      <c r="CE390" s="324"/>
      <c r="CG390" s="324"/>
      <c r="CI390" s="324"/>
      <c r="CJ390" s="324"/>
      <c r="CK390" s="324"/>
      <c r="CM390" s="324"/>
      <c r="CO390" s="324"/>
      <c r="CQ390" s="324"/>
      <c r="CS390" s="324"/>
      <c r="CU390" s="324"/>
      <c r="CW390" s="324"/>
      <c r="CY390" s="324"/>
      <c r="DA390" s="324"/>
      <c r="DC390" s="324"/>
      <c r="DE390" s="324"/>
      <c r="DG390" s="324"/>
      <c r="DI390" s="324"/>
      <c r="DK390" s="324"/>
      <c r="DM390" s="324"/>
      <c r="DO390" s="324"/>
      <c r="DQ390" s="324"/>
      <c r="DS390" s="324"/>
      <c r="DT390" s="324"/>
      <c r="DU390" s="324"/>
      <c r="DW390" s="324"/>
      <c r="DY390" s="324"/>
      <c r="EA390" s="324"/>
      <c r="EC390" s="324"/>
      <c r="EE390" s="324"/>
      <c r="EG390" s="324"/>
      <c r="EI390" s="324"/>
      <c r="EK390" s="324"/>
      <c r="EL390" s="324"/>
      <c r="EN390" s="324"/>
      <c r="EP390" s="324"/>
      <c r="ER390" s="324"/>
      <c r="ET390" s="324"/>
      <c r="EV390" s="324"/>
      <c r="EW390" s="381"/>
      <c r="EX390" s="324"/>
      <c r="EY390" s="324"/>
      <c r="EZ390" s="368"/>
    </row>
    <row r="391" spans="6:156">
      <c r="F391" s="324"/>
      <c r="N391" s="324"/>
      <c r="Q391" s="324"/>
      <c r="S391" s="324"/>
      <c r="U391" s="324"/>
      <c r="W391" s="324"/>
      <c r="Y391" s="324"/>
      <c r="AA391" s="324"/>
      <c r="AC391" s="324"/>
      <c r="AE391" s="324"/>
      <c r="AG391" s="324"/>
      <c r="AI391" s="324"/>
      <c r="AK391" s="324"/>
      <c r="AM391" s="324"/>
      <c r="AO391" s="324"/>
      <c r="AQ391" s="324"/>
      <c r="AS391" s="324"/>
      <c r="AT391" s="324"/>
      <c r="AU391" s="324"/>
      <c r="AW391" s="324"/>
      <c r="AY391" s="324"/>
      <c r="BA391" s="324"/>
      <c r="BC391" s="324"/>
      <c r="BE391" s="324"/>
      <c r="BG391" s="324"/>
      <c r="BI391" s="324"/>
      <c r="BK391" s="324"/>
      <c r="BM391" s="324"/>
      <c r="BO391" s="324"/>
      <c r="BQ391" s="324"/>
      <c r="BS391" s="324"/>
      <c r="BU391" s="324"/>
      <c r="BV391" s="324"/>
      <c r="BW391" s="324"/>
      <c r="BY391" s="324"/>
      <c r="CA391" s="324"/>
      <c r="CC391" s="324"/>
      <c r="CE391" s="324"/>
      <c r="CG391" s="324"/>
      <c r="CI391" s="324"/>
      <c r="CJ391" s="324"/>
      <c r="CK391" s="324"/>
      <c r="CM391" s="324"/>
      <c r="CO391" s="324"/>
      <c r="CQ391" s="324"/>
      <c r="CS391" s="324"/>
      <c r="CU391" s="324"/>
      <c r="CW391" s="324"/>
      <c r="CY391" s="324"/>
      <c r="DA391" s="324"/>
      <c r="DC391" s="324"/>
      <c r="DE391" s="324"/>
      <c r="DG391" s="324"/>
      <c r="DI391" s="324"/>
      <c r="DK391" s="324"/>
      <c r="DM391" s="324"/>
      <c r="DO391" s="324"/>
      <c r="DQ391" s="324"/>
      <c r="DS391" s="324"/>
      <c r="DT391" s="324"/>
      <c r="DU391" s="324"/>
      <c r="DW391" s="324"/>
      <c r="DY391" s="324"/>
      <c r="EA391" s="324"/>
      <c r="EC391" s="324"/>
      <c r="EE391" s="324"/>
      <c r="EG391" s="324"/>
      <c r="EI391" s="324"/>
      <c r="EK391" s="324"/>
      <c r="EL391" s="324"/>
      <c r="EN391" s="324"/>
      <c r="EP391" s="324"/>
      <c r="ER391" s="324"/>
      <c r="ET391" s="324"/>
      <c r="EV391" s="324"/>
      <c r="EW391" s="381"/>
      <c r="EX391" s="324"/>
      <c r="EY391" s="324"/>
      <c r="EZ391" s="368"/>
    </row>
    <row r="392" spans="6:156">
      <c r="F392" s="324"/>
      <c r="N392" s="324"/>
      <c r="Q392" s="324"/>
      <c r="S392" s="324"/>
      <c r="U392" s="324"/>
      <c r="W392" s="324"/>
      <c r="Y392" s="324"/>
      <c r="AA392" s="324"/>
      <c r="AC392" s="324"/>
      <c r="AE392" s="324"/>
      <c r="AG392" s="324"/>
      <c r="AI392" s="324"/>
      <c r="AK392" s="324"/>
      <c r="AM392" s="324"/>
      <c r="AO392" s="324"/>
      <c r="AQ392" s="324"/>
      <c r="AS392" s="324"/>
      <c r="AT392" s="324"/>
      <c r="AU392" s="324"/>
      <c r="AW392" s="324"/>
      <c r="AY392" s="324"/>
      <c r="BA392" s="324"/>
      <c r="BC392" s="324"/>
      <c r="BE392" s="324"/>
      <c r="BG392" s="324"/>
      <c r="BI392" s="324"/>
      <c r="BK392" s="324"/>
      <c r="BM392" s="324"/>
      <c r="BO392" s="324"/>
      <c r="BQ392" s="324"/>
      <c r="BS392" s="324"/>
      <c r="BU392" s="324"/>
      <c r="BV392" s="324"/>
      <c r="BW392" s="324"/>
      <c r="BY392" s="324"/>
      <c r="CA392" s="324"/>
      <c r="CC392" s="324"/>
      <c r="CE392" s="324"/>
      <c r="CG392" s="324"/>
      <c r="CI392" s="324"/>
      <c r="CJ392" s="324"/>
      <c r="CK392" s="324"/>
      <c r="CM392" s="324"/>
      <c r="CO392" s="324"/>
      <c r="CQ392" s="324"/>
      <c r="CS392" s="324"/>
      <c r="CU392" s="324"/>
      <c r="CW392" s="324"/>
      <c r="CY392" s="324"/>
      <c r="DA392" s="324"/>
      <c r="DC392" s="324"/>
      <c r="DE392" s="324"/>
      <c r="DG392" s="324"/>
      <c r="DI392" s="324"/>
      <c r="DK392" s="324"/>
      <c r="DM392" s="324"/>
      <c r="DO392" s="324"/>
      <c r="DQ392" s="324"/>
      <c r="DS392" s="324"/>
      <c r="DT392" s="324"/>
      <c r="DU392" s="324"/>
      <c r="DW392" s="324"/>
      <c r="DY392" s="324"/>
      <c r="EA392" s="324"/>
      <c r="EC392" s="324"/>
      <c r="EE392" s="324"/>
      <c r="EG392" s="324"/>
      <c r="EI392" s="324"/>
      <c r="EK392" s="324"/>
      <c r="EL392" s="324"/>
      <c r="EN392" s="324"/>
      <c r="EP392" s="324"/>
      <c r="ER392" s="324"/>
      <c r="ET392" s="324"/>
      <c r="EV392" s="324"/>
      <c r="EW392" s="381"/>
      <c r="EX392" s="324"/>
      <c r="EY392" s="324"/>
      <c r="EZ392" s="368"/>
    </row>
    <row r="393" spans="6:156">
      <c r="F393" s="324"/>
      <c r="N393" s="324"/>
      <c r="Q393" s="324"/>
      <c r="S393" s="324"/>
      <c r="U393" s="324"/>
      <c r="W393" s="324"/>
      <c r="Y393" s="324"/>
      <c r="AA393" s="324"/>
      <c r="AC393" s="324"/>
      <c r="AE393" s="324"/>
      <c r="AG393" s="324"/>
      <c r="AI393" s="324"/>
      <c r="AK393" s="324"/>
      <c r="AM393" s="324"/>
      <c r="AO393" s="324"/>
      <c r="AQ393" s="324"/>
      <c r="AS393" s="324"/>
      <c r="AT393" s="324"/>
      <c r="AU393" s="324"/>
      <c r="AW393" s="324"/>
      <c r="AY393" s="324"/>
      <c r="BA393" s="324"/>
      <c r="BC393" s="324"/>
      <c r="BE393" s="324"/>
      <c r="BG393" s="324"/>
      <c r="BI393" s="324"/>
      <c r="BK393" s="324"/>
      <c r="BM393" s="324"/>
      <c r="BO393" s="324"/>
      <c r="BQ393" s="324"/>
      <c r="BS393" s="324"/>
      <c r="BU393" s="324"/>
      <c r="BV393" s="324"/>
      <c r="BW393" s="324"/>
      <c r="BY393" s="324"/>
      <c r="CA393" s="324"/>
      <c r="CC393" s="324"/>
      <c r="CE393" s="324"/>
      <c r="CG393" s="324"/>
      <c r="CI393" s="324"/>
      <c r="CJ393" s="324"/>
      <c r="CK393" s="324"/>
      <c r="CM393" s="324"/>
      <c r="CO393" s="324"/>
      <c r="CQ393" s="324"/>
      <c r="CS393" s="324"/>
      <c r="CU393" s="324"/>
      <c r="CW393" s="324"/>
      <c r="CY393" s="324"/>
      <c r="DA393" s="324"/>
      <c r="DC393" s="324"/>
      <c r="DE393" s="324"/>
      <c r="DG393" s="324"/>
      <c r="DI393" s="324"/>
      <c r="DK393" s="324"/>
      <c r="DM393" s="324"/>
      <c r="DO393" s="324"/>
      <c r="DQ393" s="324"/>
      <c r="DS393" s="324"/>
      <c r="DT393" s="324"/>
      <c r="DU393" s="324"/>
      <c r="DW393" s="324"/>
      <c r="DY393" s="324"/>
      <c r="EA393" s="324"/>
      <c r="EC393" s="324"/>
      <c r="EE393" s="324"/>
      <c r="EG393" s="324"/>
      <c r="EI393" s="324"/>
      <c r="EK393" s="324"/>
      <c r="EL393" s="324"/>
      <c r="EN393" s="324"/>
      <c r="EP393" s="324"/>
      <c r="ER393" s="324"/>
      <c r="ET393" s="324"/>
      <c r="EV393" s="324"/>
      <c r="EW393" s="381"/>
      <c r="EX393" s="324"/>
      <c r="EY393" s="324"/>
      <c r="EZ393" s="368"/>
    </row>
    <row r="394" spans="6:156">
      <c r="F394" s="324"/>
      <c r="N394" s="324"/>
      <c r="Q394" s="324"/>
      <c r="S394" s="324"/>
      <c r="U394" s="324"/>
      <c r="W394" s="324"/>
      <c r="Y394" s="324"/>
      <c r="AA394" s="324"/>
      <c r="AC394" s="324"/>
      <c r="AE394" s="324"/>
      <c r="AG394" s="324"/>
      <c r="AI394" s="324"/>
      <c r="AK394" s="324"/>
      <c r="AM394" s="324"/>
      <c r="AO394" s="324"/>
      <c r="AQ394" s="324"/>
      <c r="AS394" s="324"/>
      <c r="AT394" s="324"/>
      <c r="AU394" s="324"/>
      <c r="AW394" s="324"/>
      <c r="AY394" s="324"/>
      <c r="BA394" s="324"/>
      <c r="BC394" s="324"/>
      <c r="BE394" s="324"/>
      <c r="BG394" s="324"/>
      <c r="BI394" s="324"/>
      <c r="BK394" s="324"/>
      <c r="BM394" s="324"/>
      <c r="BO394" s="324"/>
      <c r="BQ394" s="324"/>
      <c r="BS394" s="324"/>
      <c r="BU394" s="324"/>
      <c r="BV394" s="324"/>
      <c r="BW394" s="324"/>
      <c r="BY394" s="324"/>
      <c r="CA394" s="324"/>
      <c r="CC394" s="324"/>
      <c r="CE394" s="324"/>
      <c r="CG394" s="324"/>
      <c r="CI394" s="324"/>
      <c r="CJ394" s="324"/>
      <c r="CK394" s="324"/>
      <c r="CM394" s="324"/>
      <c r="CO394" s="324"/>
      <c r="CQ394" s="324"/>
      <c r="CS394" s="324"/>
      <c r="CU394" s="324"/>
      <c r="CW394" s="324"/>
      <c r="CY394" s="324"/>
      <c r="DA394" s="324"/>
      <c r="DC394" s="324"/>
      <c r="DE394" s="324"/>
      <c r="DG394" s="324"/>
      <c r="DI394" s="324"/>
      <c r="DK394" s="324"/>
      <c r="DM394" s="324"/>
      <c r="DO394" s="324"/>
      <c r="DQ394" s="324"/>
      <c r="DS394" s="324"/>
      <c r="DT394" s="324"/>
      <c r="DU394" s="324"/>
      <c r="DW394" s="324"/>
      <c r="DY394" s="324"/>
      <c r="EA394" s="324"/>
      <c r="EC394" s="324"/>
      <c r="EE394" s="324"/>
      <c r="EG394" s="324"/>
      <c r="EI394" s="324"/>
      <c r="EK394" s="324"/>
      <c r="EL394" s="324"/>
      <c r="EN394" s="324"/>
      <c r="EP394" s="324"/>
      <c r="ER394" s="324"/>
      <c r="ET394" s="324"/>
      <c r="EV394" s="324"/>
      <c r="EW394" s="381"/>
      <c r="EX394" s="324"/>
      <c r="EY394" s="324"/>
      <c r="EZ394" s="368"/>
    </row>
    <row r="395" spans="6:156">
      <c r="F395" s="324"/>
      <c r="N395" s="324"/>
      <c r="Q395" s="324"/>
      <c r="S395" s="324"/>
      <c r="U395" s="324"/>
      <c r="W395" s="324"/>
      <c r="Y395" s="324"/>
      <c r="AA395" s="324"/>
      <c r="AC395" s="324"/>
      <c r="AE395" s="324"/>
      <c r="AG395" s="324"/>
      <c r="AI395" s="324"/>
      <c r="AK395" s="324"/>
      <c r="AM395" s="324"/>
      <c r="AO395" s="324"/>
      <c r="AQ395" s="324"/>
      <c r="AS395" s="324"/>
      <c r="AT395" s="324"/>
      <c r="AU395" s="324"/>
      <c r="AW395" s="324"/>
      <c r="AY395" s="324"/>
      <c r="BA395" s="324"/>
      <c r="BC395" s="324"/>
      <c r="BE395" s="324"/>
      <c r="BG395" s="324"/>
      <c r="BI395" s="324"/>
      <c r="BK395" s="324"/>
      <c r="BM395" s="324"/>
      <c r="BO395" s="324"/>
      <c r="BQ395" s="324"/>
      <c r="BS395" s="324"/>
      <c r="BU395" s="324"/>
      <c r="BV395" s="324"/>
      <c r="BW395" s="324"/>
      <c r="BY395" s="324"/>
      <c r="CA395" s="324"/>
      <c r="CC395" s="324"/>
      <c r="CE395" s="324"/>
      <c r="CG395" s="324"/>
      <c r="CI395" s="324"/>
      <c r="CJ395" s="324"/>
      <c r="CK395" s="324"/>
      <c r="CM395" s="324"/>
      <c r="CO395" s="324"/>
      <c r="CQ395" s="324"/>
      <c r="CS395" s="324"/>
      <c r="CU395" s="324"/>
      <c r="CW395" s="324"/>
      <c r="CY395" s="324"/>
      <c r="DA395" s="324"/>
      <c r="DC395" s="324"/>
      <c r="DE395" s="324"/>
      <c r="DG395" s="324"/>
      <c r="DI395" s="324"/>
      <c r="DK395" s="324"/>
      <c r="DM395" s="324"/>
      <c r="DO395" s="324"/>
      <c r="DQ395" s="324"/>
      <c r="DS395" s="324"/>
      <c r="DT395" s="324"/>
      <c r="DU395" s="324"/>
      <c r="DW395" s="324"/>
      <c r="DY395" s="324"/>
      <c r="EA395" s="324"/>
      <c r="EC395" s="324"/>
      <c r="EE395" s="324"/>
      <c r="EG395" s="324"/>
      <c r="EI395" s="324"/>
      <c r="EK395" s="324"/>
      <c r="EL395" s="324"/>
      <c r="EN395" s="324"/>
      <c r="EP395" s="324"/>
      <c r="ER395" s="324"/>
      <c r="ET395" s="324"/>
      <c r="EV395" s="324"/>
      <c r="EW395" s="381"/>
      <c r="EX395" s="324"/>
      <c r="EY395" s="324"/>
      <c r="EZ395" s="368"/>
    </row>
    <row r="396" spans="6:156">
      <c r="F396" s="324"/>
      <c r="N396" s="324"/>
      <c r="Q396" s="324"/>
      <c r="S396" s="324"/>
      <c r="U396" s="324"/>
      <c r="W396" s="324"/>
      <c r="Y396" s="324"/>
      <c r="AA396" s="324"/>
      <c r="AC396" s="324"/>
      <c r="AE396" s="324"/>
      <c r="AG396" s="324"/>
      <c r="AI396" s="324"/>
      <c r="AK396" s="324"/>
      <c r="AM396" s="324"/>
      <c r="AO396" s="324"/>
      <c r="AQ396" s="324"/>
      <c r="AS396" s="324"/>
      <c r="AT396" s="324"/>
      <c r="AU396" s="324"/>
      <c r="AW396" s="324"/>
      <c r="AY396" s="324"/>
      <c r="BA396" s="324"/>
      <c r="BC396" s="324"/>
      <c r="BE396" s="324"/>
      <c r="BG396" s="324"/>
      <c r="BI396" s="324"/>
      <c r="BK396" s="324"/>
      <c r="BM396" s="324"/>
      <c r="BO396" s="324"/>
      <c r="BQ396" s="324"/>
      <c r="BS396" s="324"/>
      <c r="BU396" s="324"/>
      <c r="BV396" s="324"/>
      <c r="BW396" s="324"/>
      <c r="BY396" s="324"/>
      <c r="CA396" s="324"/>
      <c r="CC396" s="324"/>
      <c r="CE396" s="324"/>
      <c r="CG396" s="324"/>
      <c r="CI396" s="324"/>
      <c r="CJ396" s="324"/>
      <c r="CK396" s="324"/>
      <c r="CM396" s="324"/>
      <c r="CO396" s="324"/>
      <c r="CQ396" s="324"/>
      <c r="CS396" s="324"/>
      <c r="CU396" s="324"/>
      <c r="CW396" s="324"/>
      <c r="CY396" s="324"/>
      <c r="DA396" s="324"/>
      <c r="DC396" s="324"/>
      <c r="DE396" s="324"/>
      <c r="DG396" s="324"/>
      <c r="DI396" s="324"/>
      <c r="DK396" s="324"/>
      <c r="DM396" s="324"/>
      <c r="DO396" s="324"/>
      <c r="DQ396" s="324"/>
      <c r="DS396" s="324"/>
      <c r="DT396" s="324"/>
      <c r="DU396" s="324"/>
      <c r="DW396" s="324"/>
      <c r="DY396" s="324"/>
      <c r="EA396" s="324"/>
      <c r="EC396" s="324"/>
      <c r="EE396" s="324"/>
      <c r="EG396" s="324"/>
      <c r="EI396" s="324"/>
      <c r="EK396" s="324"/>
      <c r="EL396" s="324"/>
      <c r="EN396" s="324"/>
      <c r="EP396" s="324"/>
      <c r="ER396" s="324"/>
      <c r="ET396" s="324"/>
      <c r="EV396" s="324"/>
      <c r="EW396" s="381"/>
      <c r="EX396" s="324"/>
      <c r="EY396" s="324"/>
      <c r="EZ396" s="368"/>
    </row>
    <row r="397" spans="6:156">
      <c r="F397" s="324"/>
      <c r="N397" s="324"/>
      <c r="Q397" s="324"/>
      <c r="S397" s="324"/>
      <c r="U397" s="324"/>
      <c r="W397" s="324"/>
      <c r="Y397" s="324"/>
      <c r="AA397" s="324"/>
      <c r="AC397" s="324"/>
      <c r="AE397" s="324"/>
      <c r="AG397" s="324"/>
      <c r="AI397" s="324"/>
      <c r="AK397" s="324"/>
      <c r="AM397" s="324"/>
      <c r="AO397" s="324"/>
      <c r="AQ397" s="324"/>
      <c r="AS397" s="324"/>
      <c r="AT397" s="324"/>
      <c r="AU397" s="324"/>
      <c r="AW397" s="324"/>
      <c r="AY397" s="324"/>
      <c r="BA397" s="324"/>
      <c r="BC397" s="324"/>
      <c r="BE397" s="324"/>
      <c r="BG397" s="324"/>
      <c r="BI397" s="324"/>
      <c r="BK397" s="324"/>
      <c r="BM397" s="324"/>
      <c r="BO397" s="324"/>
      <c r="BQ397" s="324"/>
      <c r="BS397" s="324"/>
      <c r="BU397" s="324"/>
      <c r="BV397" s="324"/>
      <c r="BW397" s="324"/>
      <c r="BY397" s="324"/>
      <c r="CA397" s="324"/>
      <c r="CC397" s="324"/>
      <c r="CE397" s="324"/>
      <c r="CG397" s="324"/>
      <c r="CI397" s="324"/>
      <c r="CJ397" s="324"/>
      <c r="CK397" s="324"/>
      <c r="CM397" s="324"/>
      <c r="CO397" s="324"/>
      <c r="CQ397" s="324"/>
      <c r="CS397" s="324"/>
      <c r="CU397" s="324"/>
      <c r="CW397" s="324"/>
      <c r="CY397" s="324"/>
      <c r="DA397" s="324"/>
      <c r="DC397" s="324"/>
      <c r="DE397" s="324"/>
      <c r="DG397" s="324"/>
      <c r="DI397" s="324"/>
      <c r="DK397" s="324"/>
      <c r="DM397" s="324"/>
      <c r="DO397" s="324"/>
      <c r="DQ397" s="324"/>
      <c r="DS397" s="324"/>
      <c r="DT397" s="324"/>
      <c r="DU397" s="324"/>
      <c r="DW397" s="324"/>
      <c r="DY397" s="324"/>
      <c r="EA397" s="324"/>
      <c r="EC397" s="324"/>
      <c r="EE397" s="324"/>
      <c r="EG397" s="324"/>
      <c r="EI397" s="324"/>
      <c r="EK397" s="324"/>
      <c r="EL397" s="324"/>
      <c r="EN397" s="324"/>
      <c r="EP397" s="324"/>
      <c r="ER397" s="324"/>
      <c r="ET397" s="324"/>
      <c r="EV397" s="324"/>
      <c r="EW397" s="381"/>
      <c r="EX397" s="324"/>
      <c r="EY397" s="324"/>
      <c r="EZ397" s="368"/>
    </row>
    <row r="398" spans="6:156">
      <c r="F398" s="324"/>
      <c r="N398" s="324"/>
      <c r="Q398" s="324"/>
      <c r="S398" s="324"/>
      <c r="U398" s="324"/>
      <c r="W398" s="324"/>
      <c r="Y398" s="324"/>
      <c r="AA398" s="324"/>
      <c r="AC398" s="324"/>
      <c r="AE398" s="324"/>
      <c r="AG398" s="324"/>
      <c r="AI398" s="324"/>
      <c r="AK398" s="324"/>
      <c r="AM398" s="324"/>
      <c r="AO398" s="324"/>
      <c r="AQ398" s="324"/>
      <c r="AS398" s="324"/>
      <c r="AT398" s="324"/>
      <c r="AU398" s="324"/>
      <c r="AW398" s="324"/>
      <c r="AY398" s="324"/>
      <c r="BA398" s="324"/>
      <c r="BC398" s="324"/>
      <c r="BE398" s="324"/>
      <c r="BG398" s="324"/>
      <c r="BI398" s="324"/>
      <c r="BK398" s="324"/>
      <c r="BM398" s="324"/>
      <c r="BO398" s="324"/>
      <c r="BQ398" s="324"/>
      <c r="BS398" s="324"/>
      <c r="BU398" s="324"/>
      <c r="BV398" s="324"/>
      <c r="BW398" s="324"/>
      <c r="BY398" s="324"/>
      <c r="CA398" s="324"/>
      <c r="CC398" s="324"/>
      <c r="CE398" s="324"/>
      <c r="CG398" s="324"/>
      <c r="CI398" s="324"/>
      <c r="CJ398" s="324"/>
      <c r="CK398" s="324"/>
      <c r="CM398" s="324"/>
      <c r="CO398" s="324"/>
      <c r="CQ398" s="324"/>
      <c r="CS398" s="324"/>
      <c r="CU398" s="324"/>
      <c r="CW398" s="324"/>
      <c r="CY398" s="324"/>
      <c r="DA398" s="324"/>
      <c r="DC398" s="324"/>
      <c r="DE398" s="324"/>
      <c r="DG398" s="324"/>
      <c r="DI398" s="324"/>
      <c r="DK398" s="324"/>
      <c r="DM398" s="324"/>
      <c r="DO398" s="324"/>
      <c r="DQ398" s="324"/>
      <c r="DS398" s="324"/>
      <c r="DT398" s="324"/>
      <c r="DU398" s="324"/>
      <c r="DW398" s="324"/>
      <c r="DY398" s="324"/>
      <c r="EA398" s="324"/>
      <c r="EC398" s="324"/>
      <c r="EE398" s="324"/>
      <c r="EG398" s="324"/>
      <c r="EI398" s="324"/>
      <c r="EK398" s="324"/>
      <c r="EL398" s="324"/>
      <c r="EN398" s="324"/>
      <c r="EP398" s="324"/>
      <c r="ER398" s="324"/>
      <c r="ET398" s="324"/>
      <c r="EV398" s="324"/>
      <c r="EW398" s="381"/>
      <c r="EX398" s="324"/>
      <c r="EY398" s="324"/>
      <c r="EZ398" s="368"/>
    </row>
    <row r="399" spans="6:156">
      <c r="F399" s="324"/>
      <c r="N399" s="324"/>
      <c r="Q399" s="324"/>
      <c r="S399" s="324"/>
      <c r="U399" s="324"/>
      <c r="W399" s="324"/>
      <c r="Y399" s="324"/>
      <c r="AA399" s="324"/>
      <c r="AC399" s="324"/>
      <c r="AE399" s="324"/>
      <c r="AG399" s="324"/>
      <c r="AI399" s="324"/>
      <c r="AK399" s="324"/>
      <c r="AM399" s="324"/>
      <c r="AO399" s="324"/>
      <c r="AQ399" s="324"/>
      <c r="AS399" s="324"/>
      <c r="AT399" s="324"/>
      <c r="AU399" s="324"/>
      <c r="AW399" s="324"/>
      <c r="AY399" s="324"/>
      <c r="BA399" s="324"/>
      <c r="BC399" s="324"/>
      <c r="BE399" s="324"/>
      <c r="BG399" s="324"/>
      <c r="BI399" s="324"/>
      <c r="BK399" s="324"/>
      <c r="BM399" s="324"/>
      <c r="BO399" s="324"/>
      <c r="BQ399" s="324"/>
      <c r="BS399" s="324"/>
      <c r="BU399" s="324"/>
      <c r="BV399" s="324"/>
      <c r="BW399" s="324"/>
      <c r="BY399" s="324"/>
      <c r="CA399" s="324"/>
      <c r="CC399" s="324"/>
      <c r="CE399" s="324"/>
      <c r="CG399" s="324"/>
      <c r="CI399" s="324"/>
      <c r="CJ399" s="324"/>
      <c r="CK399" s="324"/>
      <c r="CM399" s="324"/>
      <c r="CO399" s="324"/>
      <c r="CQ399" s="324"/>
      <c r="CS399" s="324"/>
      <c r="CU399" s="324"/>
      <c r="CW399" s="324"/>
      <c r="CY399" s="324"/>
      <c r="DA399" s="324"/>
      <c r="DC399" s="324"/>
      <c r="DE399" s="324"/>
      <c r="DG399" s="324"/>
      <c r="DI399" s="324"/>
      <c r="DK399" s="324"/>
      <c r="DM399" s="324"/>
      <c r="DO399" s="324"/>
      <c r="DQ399" s="324"/>
      <c r="DS399" s="324"/>
      <c r="DT399" s="324"/>
      <c r="DU399" s="324"/>
      <c r="DW399" s="324"/>
      <c r="DY399" s="324"/>
      <c r="EA399" s="324"/>
      <c r="EC399" s="324"/>
      <c r="EE399" s="324"/>
      <c r="EG399" s="324"/>
      <c r="EI399" s="324"/>
      <c r="EK399" s="324"/>
      <c r="EL399" s="324"/>
      <c r="EN399" s="324"/>
      <c r="EP399" s="324"/>
      <c r="ER399" s="324"/>
      <c r="ET399" s="324"/>
      <c r="EV399" s="324"/>
      <c r="EW399" s="381"/>
      <c r="EX399" s="324"/>
      <c r="EY399" s="324"/>
      <c r="EZ399" s="368"/>
    </row>
    <row r="400" spans="6:156">
      <c r="F400" s="324"/>
      <c r="N400" s="324"/>
      <c r="Q400" s="324"/>
      <c r="S400" s="324"/>
      <c r="U400" s="324"/>
      <c r="W400" s="324"/>
      <c r="Y400" s="324"/>
      <c r="AA400" s="324"/>
      <c r="AC400" s="324"/>
      <c r="AE400" s="324"/>
      <c r="AG400" s="324"/>
      <c r="AI400" s="324"/>
      <c r="AK400" s="324"/>
      <c r="AM400" s="324"/>
      <c r="AO400" s="324"/>
      <c r="AQ400" s="324"/>
      <c r="AS400" s="324"/>
      <c r="AT400" s="324"/>
      <c r="AU400" s="324"/>
      <c r="AW400" s="324"/>
      <c r="AY400" s="324"/>
      <c r="BA400" s="324"/>
      <c r="BC400" s="324"/>
      <c r="BE400" s="324"/>
      <c r="BG400" s="324"/>
      <c r="BI400" s="324"/>
      <c r="BK400" s="324"/>
      <c r="BM400" s="324"/>
      <c r="BO400" s="324"/>
      <c r="BQ400" s="324"/>
      <c r="BS400" s="324"/>
      <c r="BU400" s="324"/>
      <c r="BV400" s="324"/>
      <c r="BW400" s="324"/>
      <c r="BY400" s="324"/>
      <c r="CA400" s="324"/>
      <c r="CC400" s="324"/>
      <c r="CE400" s="324"/>
      <c r="CG400" s="324"/>
      <c r="CI400" s="324"/>
      <c r="CJ400" s="324"/>
      <c r="CK400" s="324"/>
      <c r="CM400" s="324"/>
      <c r="CO400" s="324"/>
      <c r="CQ400" s="324"/>
      <c r="CS400" s="324"/>
      <c r="CU400" s="324"/>
      <c r="CW400" s="324"/>
      <c r="CY400" s="324"/>
      <c r="DA400" s="324"/>
      <c r="DC400" s="324"/>
      <c r="DE400" s="324"/>
      <c r="DG400" s="324"/>
      <c r="DI400" s="324"/>
      <c r="DK400" s="324"/>
      <c r="DM400" s="324"/>
      <c r="DO400" s="324"/>
      <c r="DQ400" s="324"/>
      <c r="DS400" s="324"/>
      <c r="DT400" s="324"/>
      <c r="DU400" s="324"/>
      <c r="DW400" s="324"/>
      <c r="DY400" s="324"/>
      <c r="EA400" s="324"/>
      <c r="EC400" s="324"/>
      <c r="EE400" s="324"/>
      <c r="EG400" s="324"/>
      <c r="EI400" s="324"/>
      <c r="EK400" s="324"/>
      <c r="EL400" s="324"/>
      <c r="EN400" s="324"/>
      <c r="EP400" s="324"/>
      <c r="ER400" s="324"/>
      <c r="ET400" s="324"/>
      <c r="EV400" s="324"/>
      <c r="EW400" s="381"/>
      <c r="EX400" s="324"/>
      <c r="EY400" s="324"/>
      <c r="EZ400" s="368"/>
    </row>
    <row r="401" spans="6:156">
      <c r="F401" s="324"/>
      <c r="N401" s="324"/>
      <c r="Q401" s="324"/>
      <c r="S401" s="324"/>
      <c r="U401" s="324"/>
      <c r="W401" s="324"/>
      <c r="Y401" s="324"/>
      <c r="AA401" s="324"/>
      <c r="AC401" s="324"/>
      <c r="AE401" s="324"/>
      <c r="AG401" s="324"/>
      <c r="AI401" s="324"/>
      <c r="AK401" s="324"/>
      <c r="AM401" s="324"/>
      <c r="AO401" s="324"/>
      <c r="AQ401" s="324"/>
      <c r="AS401" s="324"/>
      <c r="AT401" s="324"/>
      <c r="AU401" s="324"/>
      <c r="AW401" s="324"/>
      <c r="AY401" s="324"/>
      <c r="BA401" s="324"/>
      <c r="BC401" s="324"/>
      <c r="BE401" s="324"/>
      <c r="BG401" s="324"/>
      <c r="BI401" s="324"/>
      <c r="BK401" s="324"/>
      <c r="BM401" s="324"/>
      <c r="BO401" s="324"/>
      <c r="BQ401" s="324"/>
      <c r="BS401" s="324"/>
      <c r="BU401" s="324"/>
      <c r="BV401" s="324"/>
      <c r="BW401" s="324"/>
      <c r="BY401" s="324"/>
      <c r="CA401" s="324"/>
      <c r="CC401" s="324"/>
      <c r="CE401" s="324"/>
      <c r="CG401" s="324"/>
      <c r="CI401" s="324"/>
      <c r="CJ401" s="324"/>
      <c r="CK401" s="324"/>
      <c r="CM401" s="324"/>
      <c r="CO401" s="324"/>
      <c r="CQ401" s="324"/>
      <c r="CS401" s="324"/>
      <c r="CU401" s="324"/>
      <c r="CW401" s="324"/>
      <c r="CY401" s="324"/>
      <c r="DA401" s="324"/>
      <c r="DC401" s="324"/>
      <c r="DE401" s="324"/>
      <c r="DG401" s="324"/>
      <c r="DI401" s="324"/>
      <c r="DK401" s="324"/>
      <c r="DM401" s="324"/>
      <c r="DO401" s="324"/>
      <c r="DQ401" s="324"/>
      <c r="DS401" s="324"/>
      <c r="DT401" s="324"/>
      <c r="DU401" s="324"/>
      <c r="DW401" s="324"/>
      <c r="DY401" s="324"/>
      <c r="EA401" s="324"/>
      <c r="EC401" s="324"/>
      <c r="EE401" s="324"/>
      <c r="EG401" s="324"/>
      <c r="EI401" s="324"/>
      <c r="EK401" s="324"/>
      <c r="EL401" s="324"/>
      <c r="EN401" s="324"/>
      <c r="EP401" s="324"/>
      <c r="ER401" s="324"/>
      <c r="ET401" s="324"/>
      <c r="EV401" s="324"/>
      <c r="EW401" s="381"/>
      <c r="EX401" s="324"/>
      <c r="EY401" s="324"/>
      <c r="EZ401" s="368"/>
    </row>
    <row r="402" spans="6:156">
      <c r="F402" s="324"/>
      <c r="N402" s="324"/>
      <c r="Q402" s="324"/>
      <c r="S402" s="324"/>
      <c r="U402" s="324"/>
      <c r="W402" s="324"/>
      <c r="Y402" s="324"/>
      <c r="AA402" s="324"/>
      <c r="AC402" s="324"/>
      <c r="AE402" s="324"/>
      <c r="AG402" s="324"/>
      <c r="AI402" s="324"/>
      <c r="AK402" s="324"/>
      <c r="AM402" s="324"/>
      <c r="AO402" s="324"/>
      <c r="AQ402" s="324"/>
      <c r="AS402" s="324"/>
      <c r="AT402" s="324"/>
      <c r="AU402" s="324"/>
      <c r="AW402" s="324"/>
      <c r="AY402" s="324"/>
      <c r="BA402" s="324"/>
      <c r="BC402" s="324"/>
      <c r="BE402" s="324"/>
      <c r="BG402" s="324"/>
      <c r="BI402" s="324"/>
      <c r="BK402" s="324"/>
      <c r="BM402" s="324"/>
      <c r="BO402" s="324"/>
      <c r="BQ402" s="324"/>
      <c r="BS402" s="324"/>
      <c r="BU402" s="324"/>
      <c r="BV402" s="324"/>
      <c r="BW402" s="324"/>
      <c r="BY402" s="324"/>
      <c r="CA402" s="324"/>
      <c r="CC402" s="324"/>
      <c r="CE402" s="324"/>
      <c r="CG402" s="324"/>
      <c r="CI402" s="324"/>
      <c r="CJ402" s="324"/>
      <c r="CK402" s="324"/>
      <c r="CM402" s="324"/>
      <c r="CO402" s="324"/>
      <c r="CQ402" s="324"/>
      <c r="CS402" s="324"/>
      <c r="CU402" s="324"/>
      <c r="CW402" s="324"/>
      <c r="CY402" s="324"/>
      <c r="DA402" s="324"/>
      <c r="DC402" s="324"/>
      <c r="DE402" s="324"/>
      <c r="DG402" s="324"/>
      <c r="DI402" s="324"/>
      <c r="DK402" s="324"/>
      <c r="DM402" s="324"/>
      <c r="DO402" s="324"/>
      <c r="DQ402" s="324"/>
      <c r="DS402" s="324"/>
      <c r="DT402" s="324"/>
      <c r="DU402" s="324"/>
      <c r="DW402" s="324"/>
      <c r="DY402" s="324"/>
      <c r="EA402" s="324"/>
      <c r="EC402" s="324"/>
      <c r="EE402" s="324"/>
      <c r="EG402" s="324"/>
      <c r="EI402" s="324"/>
      <c r="EK402" s="324"/>
      <c r="EL402" s="324"/>
      <c r="EN402" s="324"/>
      <c r="EP402" s="324"/>
      <c r="ER402" s="324"/>
      <c r="ET402" s="324"/>
      <c r="EV402" s="324"/>
      <c r="EW402" s="381"/>
      <c r="EX402" s="324"/>
      <c r="EY402" s="324"/>
      <c r="EZ402" s="368"/>
    </row>
    <row r="403" spans="6:156">
      <c r="F403" s="324"/>
      <c r="N403" s="324"/>
      <c r="Q403" s="324"/>
      <c r="S403" s="324"/>
      <c r="U403" s="324"/>
      <c r="W403" s="324"/>
      <c r="Y403" s="324"/>
      <c r="AA403" s="324"/>
      <c r="AC403" s="324"/>
      <c r="AE403" s="324"/>
      <c r="AG403" s="324"/>
      <c r="AI403" s="324"/>
      <c r="AK403" s="324"/>
      <c r="AM403" s="324"/>
      <c r="AO403" s="324"/>
      <c r="AQ403" s="324"/>
      <c r="AS403" s="324"/>
      <c r="AT403" s="324"/>
      <c r="AU403" s="324"/>
      <c r="AW403" s="324"/>
      <c r="AY403" s="324"/>
      <c r="BA403" s="324"/>
      <c r="BC403" s="324"/>
      <c r="BE403" s="324"/>
      <c r="BG403" s="324"/>
      <c r="BI403" s="324"/>
      <c r="BK403" s="324"/>
      <c r="BM403" s="324"/>
      <c r="BO403" s="324"/>
      <c r="BQ403" s="324"/>
      <c r="BS403" s="324"/>
      <c r="BU403" s="324"/>
      <c r="BV403" s="324"/>
      <c r="BW403" s="324"/>
      <c r="BY403" s="324"/>
      <c r="CA403" s="324"/>
      <c r="CC403" s="324"/>
      <c r="CE403" s="324"/>
      <c r="CG403" s="324"/>
      <c r="CI403" s="324"/>
      <c r="CJ403" s="324"/>
      <c r="CK403" s="324"/>
      <c r="CM403" s="324"/>
      <c r="CO403" s="324"/>
      <c r="CQ403" s="324"/>
      <c r="CS403" s="324"/>
      <c r="CU403" s="324"/>
      <c r="CW403" s="324"/>
      <c r="CY403" s="324"/>
      <c r="DA403" s="324"/>
      <c r="DC403" s="324"/>
      <c r="DE403" s="324"/>
      <c r="DG403" s="324"/>
      <c r="DI403" s="324"/>
      <c r="DK403" s="324"/>
      <c r="DM403" s="324"/>
      <c r="DO403" s="324"/>
      <c r="DQ403" s="324"/>
      <c r="DS403" s="324"/>
      <c r="DT403" s="324"/>
      <c r="DU403" s="324"/>
      <c r="DW403" s="324"/>
      <c r="DY403" s="324"/>
      <c r="EA403" s="324"/>
      <c r="EC403" s="324"/>
      <c r="EE403" s="324"/>
      <c r="EG403" s="324"/>
      <c r="EI403" s="324"/>
      <c r="EK403" s="324"/>
      <c r="EL403" s="324"/>
      <c r="EN403" s="324"/>
      <c r="EP403" s="324"/>
      <c r="ER403" s="324"/>
      <c r="ET403" s="324"/>
      <c r="EV403" s="324"/>
      <c r="EW403" s="381"/>
      <c r="EX403" s="324"/>
      <c r="EY403" s="324"/>
      <c r="EZ403" s="368"/>
    </row>
    <row r="404" spans="6:156">
      <c r="F404" s="324"/>
      <c r="N404" s="324"/>
      <c r="Q404" s="324"/>
      <c r="S404" s="324"/>
      <c r="U404" s="324"/>
      <c r="W404" s="324"/>
      <c r="Y404" s="324"/>
      <c r="AA404" s="324"/>
      <c r="AC404" s="324"/>
      <c r="AE404" s="324"/>
      <c r="AG404" s="324"/>
      <c r="AI404" s="324"/>
      <c r="AK404" s="324"/>
      <c r="AM404" s="324"/>
      <c r="AO404" s="324"/>
      <c r="AQ404" s="324"/>
      <c r="AS404" s="324"/>
      <c r="AT404" s="324"/>
      <c r="AU404" s="324"/>
      <c r="AW404" s="324"/>
      <c r="AY404" s="324"/>
      <c r="BA404" s="324"/>
      <c r="BC404" s="324"/>
      <c r="BE404" s="324"/>
      <c r="BG404" s="324"/>
      <c r="BI404" s="324"/>
      <c r="BK404" s="324"/>
      <c r="BM404" s="324"/>
      <c r="BO404" s="324"/>
      <c r="BQ404" s="324"/>
      <c r="BS404" s="324"/>
      <c r="BU404" s="324"/>
      <c r="BV404" s="324"/>
      <c r="BW404" s="324"/>
      <c r="BY404" s="324"/>
      <c r="CA404" s="324"/>
      <c r="CC404" s="324"/>
      <c r="CE404" s="324"/>
      <c r="CG404" s="324"/>
      <c r="CI404" s="324"/>
      <c r="CJ404" s="324"/>
      <c r="CK404" s="324"/>
      <c r="CM404" s="324"/>
      <c r="CO404" s="324"/>
      <c r="CQ404" s="324"/>
      <c r="CS404" s="324"/>
      <c r="CU404" s="324"/>
      <c r="CW404" s="324"/>
      <c r="CY404" s="324"/>
      <c r="DA404" s="324"/>
      <c r="DC404" s="324"/>
      <c r="DE404" s="324"/>
      <c r="DG404" s="324"/>
      <c r="DI404" s="324"/>
      <c r="DK404" s="324"/>
      <c r="DM404" s="324"/>
      <c r="DO404" s="324"/>
      <c r="DQ404" s="324"/>
      <c r="DS404" s="324"/>
      <c r="DT404" s="324"/>
      <c r="DU404" s="324"/>
      <c r="DW404" s="324"/>
      <c r="DY404" s="324"/>
      <c r="EA404" s="324"/>
      <c r="EC404" s="324"/>
      <c r="EE404" s="324"/>
      <c r="EG404" s="324"/>
      <c r="EI404" s="324"/>
      <c r="EK404" s="324"/>
      <c r="EL404" s="324"/>
      <c r="EN404" s="324"/>
      <c r="EP404" s="324"/>
      <c r="ER404" s="324"/>
      <c r="ET404" s="324"/>
      <c r="EV404" s="324"/>
      <c r="EW404" s="381"/>
      <c r="EX404" s="324"/>
      <c r="EY404" s="324"/>
      <c r="EZ404" s="368"/>
    </row>
    <row r="405" spans="6:156">
      <c r="F405" s="324"/>
      <c r="N405" s="324"/>
      <c r="Q405" s="324"/>
      <c r="S405" s="324"/>
      <c r="U405" s="324"/>
      <c r="W405" s="324"/>
      <c r="Y405" s="324"/>
      <c r="AA405" s="324"/>
      <c r="AC405" s="324"/>
      <c r="AE405" s="324"/>
      <c r="AG405" s="324"/>
      <c r="AI405" s="324"/>
      <c r="AK405" s="324"/>
      <c r="AM405" s="324"/>
      <c r="AO405" s="324"/>
      <c r="AQ405" s="324"/>
      <c r="AS405" s="324"/>
      <c r="AT405" s="324"/>
      <c r="AU405" s="324"/>
      <c r="AW405" s="324"/>
      <c r="AY405" s="324"/>
      <c r="BA405" s="324"/>
      <c r="BC405" s="324"/>
      <c r="BE405" s="324"/>
      <c r="BG405" s="324"/>
      <c r="BI405" s="324"/>
      <c r="BK405" s="324"/>
      <c r="BM405" s="324"/>
      <c r="BO405" s="324"/>
      <c r="BQ405" s="324"/>
      <c r="BS405" s="324"/>
      <c r="BU405" s="324"/>
      <c r="BV405" s="324"/>
      <c r="BW405" s="324"/>
      <c r="BY405" s="324"/>
      <c r="CA405" s="324"/>
      <c r="CC405" s="324"/>
      <c r="CE405" s="324"/>
      <c r="CG405" s="324"/>
      <c r="CI405" s="324"/>
      <c r="CJ405" s="324"/>
      <c r="CK405" s="324"/>
      <c r="CM405" s="324"/>
      <c r="CO405" s="324"/>
      <c r="CQ405" s="324"/>
      <c r="CS405" s="324"/>
      <c r="CU405" s="324"/>
      <c r="CW405" s="324"/>
      <c r="CY405" s="324"/>
      <c r="DA405" s="324"/>
      <c r="DC405" s="324"/>
      <c r="DE405" s="324"/>
      <c r="DG405" s="324"/>
      <c r="DI405" s="324"/>
      <c r="DK405" s="324"/>
      <c r="DM405" s="324"/>
      <c r="DO405" s="324"/>
      <c r="DQ405" s="324"/>
      <c r="DS405" s="324"/>
      <c r="DT405" s="324"/>
      <c r="DU405" s="324"/>
      <c r="DW405" s="324"/>
      <c r="DY405" s="324"/>
      <c r="EA405" s="324"/>
      <c r="EC405" s="324"/>
      <c r="EE405" s="324"/>
      <c r="EG405" s="324"/>
      <c r="EI405" s="324"/>
      <c r="EK405" s="324"/>
      <c r="EL405" s="324"/>
      <c r="EN405" s="324"/>
      <c r="EP405" s="324"/>
      <c r="ER405" s="324"/>
      <c r="ET405" s="324"/>
      <c r="EV405" s="324"/>
      <c r="EW405" s="381"/>
      <c r="EX405" s="324"/>
      <c r="EY405" s="324"/>
      <c r="EZ405" s="368"/>
    </row>
    <row r="406" spans="6:156">
      <c r="F406" s="324"/>
      <c r="N406" s="324"/>
      <c r="Q406" s="324"/>
      <c r="S406" s="324"/>
      <c r="U406" s="324"/>
      <c r="W406" s="324"/>
      <c r="Y406" s="324"/>
      <c r="AA406" s="324"/>
      <c r="AC406" s="324"/>
      <c r="AE406" s="324"/>
      <c r="AG406" s="324"/>
      <c r="AI406" s="324"/>
      <c r="AK406" s="324"/>
      <c r="AM406" s="324"/>
      <c r="AO406" s="324"/>
      <c r="AQ406" s="324"/>
      <c r="AS406" s="324"/>
      <c r="AT406" s="324"/>
      <c r="AU406" s="324"/>
      <c r="AW406" s="324"/>
      <c r="AY406" s="324"/>
      <c r="BA406" s="324"/>
      <c r="BC406" s="324"/>
      <c r="BE406" s="324"/>
      <c r="BG406" s="324"/>
      <c r="BI406" s="324"/>
      <c r="BK406" s="324"/>
      <c r="BM406" s="324"/>
      <c r="BO406" s="324"/>
      <c r="BQ406" s="324"/>
      <c r="BS406" s="324"/>
      <c r="BU406" s="324"/>
      <c r="BV406" s="324"/>
      <c r="BW406" s="324"/>
      <c r="BY406" s="324"/>
      <c r="CA406" s="324"/>
      <c r="CC406" s="324"/>
      <c r="CE406" s="324"/>
      <c r="CG406" s="324"/>
      <c r="CI406" s="324"/>
      <c r="CJ406" s="324"/>
      <c r="CK406" s="324"/>
      <c r="CM406" s="324"/>
      <c r="CO406" s="324"/>
      <c r="CQ406" s="324"/>
      <c r="CS406" s="324"/>
      <c r="CU406" s="324"/>
      <c r="CW406" s="324"/>
      <c r="CY406" s="324"/>
      <c r="DA406" s="324"/>
      <c r="DC406" s="324"/>
      <c r="DE406" s="324"/>
      <c r="DG406" s="324"/>
      <c r="DI406" s="324"/>
      <c r="DK406" s="324"/>
      <c r="DM406" s="324"/>
      <c r="DO406" s="324"/>
      <c r="DQ406" s="324"/>
      <c r="DS406" s="324"/>
      <c r="DT406" s="324"/>
      <c r="DU406" s="324"/>
      <c r="DW406" s="324"/>
      <c r="DY406" s="324"/>
      <c r="EA406" s="324"/>
      <c r="EC406" s="324"/>
      <c r="EE406" s="324"/>
      <c r="EG406" s="324"/>
      <c r="EI406" s="324"/>
      <c r="EK406" s="324"/>
      <c r="EL406" s="324"/>
      <c r="EN406" s="324"/>
      <c r="EP406" s="324"/>
      <c r="ER406" s="324"/>
      <c r="ET406" s="324"/>
      <c r="EV406" s="324"/>
      <c r="EW406" s="381"/>
      <c r="EX406" s="324"/>
      <c r="EY406" s="324"/>
      <c r="EZ406" s="368"/>
    </row>
    <row r="407" spans="6:156">
      <c r="F407" s="324"/>
      <c r="N407" s="324"/>
      <c r="Q407" s="324"/>
      <c r="S407" s="324"/>
      <c r="U407" s="324"/>
      <c r="W407" s="324"/>
      <c r="Y407" s="324"/>
      <c r="AA407" s="324"/>
      <c r="AC407" s="324"/>
      <c r="AE407" s="324"/>
      <c r="AG407" s="324"/>
      <c r="AI407" s="324"/>
      <c r="AK407" s="324"/>
      <c r="AM407" s="324"/>
      <c r="AO407" s="324"/>
      <c r="AQ407" s="324"/>
      <c r="AS407" s="324"/>
      <c r="AT407" s="324"/>
      <c r="AU407" s="324"/>
      <c r="AW407" s="324"/>
      <c r="AY407" s="324"/>
      <c r="BA407" s="324"/>
      <c r="BC407" s="324"/>
      <c r="BE407" s="324"/>
      <c r="BG407" s="324"/>
      <c r="BI407" s="324"/>
      <c r="BK407" s="324"/>
      <c r="BM407" s="324"/>
      <c r="BO407" s="324"/>
      <c r="BQ407" s="324"/>
      <c r="BS407" s="324"/>
      <c r="BU407" s="324"/>
      <c r="BV407" s="324"/>
      <c r="BW407" s="324"/>
      <c r="BY407" s="324"/>
      <c r="CA407" s="324"/>
      <c r="CC407" s="324"/>
      <c r="CE407" s="324"/>
      <c r="CG407" s="324"/>
      <c r="CI407" s="324"/>
      <c r="CJ407" s="324"/>
      <c r="CK407" s="324"/>
      <c r="CM407" s="324"/>
      <c r="CO407" s="324"/>
      <c r="CQ407" s="324"/>
      <c r="CS407" s="324"/>
      <c r="CU407" s="324"/>
      <c r="CW407" s="324"/>
      <c r="CY407" s="324"/>
      <c r="DA407" s="324"/>
      <c r="DC407" s="324"/>
      <c r="DE407" s="324"/>
      <c r="DG407" s="324"/>
      <c r="DI407" s="324"/>
      <c r="DK407" s="324"/>
      <c r="DM407" s="324"/>
      <c r="DO407" s="324"/>
      <c r="DQ407" s="324"/>
      <c r="DS407" s="324"/>
      <c r="DT407" s="324"/>
      <c r="DU407" s="324"/>
      <c r="DW407" s="324"/>
      <c r="DY407" s="324"/>
      <c r="EA407" s="324"/>
      <c r="EC407" s="324"/>
      <c r="EE407" s="324"/>
      <c r="EG407" s="324"/>
      <c r="EI407" s="324"/>
      <c r="EK407" s="324"/>
      <c r="EL407" s="324"/>
      <c r="EN407" s="324"/>
      <c r="EP407" s="324"/>
      <c r="ER407" s="324"/>
      <c r="ET407" s="324"/>
      <c r="EV407" s="324"/>
      <c r="EW407" s="381"/>
      <c r="EX407" s="324"/>
      <c r="EY407" s="324"/>
      <c r="EZ407" s="368"/>
    </row>
    <row r="408" spans="6:156">
      <c r="F408" s="324"/>
      <c r="N408" s="324"/>
      <c r="Q408" s="324"/>
      <c r="S408" s="324"/>
      <c r="U408" s="324"/>
      <c r="W408" s="324"/>
      <c r="Y408" s="324"/>
      <c r="AA408" s="324"/>
      <c r="AC408" s="324"/>
      <c r="AE408" s="324"/>
      <c r="AG408" s="324"/>
      <c r="AI408" s="324"/>
      <c r="AK408" s="324"/>
      <c r="AM408" s="324"/>
      <c r="AO408" s="324"/>
      <c r="AQ408" s="324"/>
      <c r="AS408" s="324"/>
      <c r="AT408" s="324"/>
      <c r="AU408" s="324"/>
      <c r="AW408" s="324"/>
      <c r="AY408" s="324"/>
      <c r="BA408" s="324"/>
      <c r="BC408" s="324"/>
      <c r="BE408" s="324"/>
      <c r="BG408" s="324"/>
      <c r="BI408" s="324"/>
      <c r="BK408" s="324"/>
      <c r="BM408" s="324"/>
      <c r="BO408" s="324"/>
      <c r="BQ408" s="324"/>
      <c r="BS408" s="324"/>
      <c r="BU408" s="324"/>
      <c r="BV408" s="324"/>
      <c r="BW408" s="324"/>
      <c r="BY408" s="324"/>
      <c r="CA408" s="324"/>
      <c r="CC408" s="324"/>
      <c r="CE408" s="324"/>
      <c r="CG408" s="324"/>
      <c r="CI408" s="324"/>
      <c r="CJ408" s="324"/>
      <c r="CK408" s="324"/>
      <c r="CM408" s="324"/>
      <c r="CO408" s="324"/>
      <c r="CQ408" s="324"/>
      <c r="CS408" s="324"/>
      <c r="CU408" s="324"/>
      <c r="CW408" s="324"/>
      <c r="CY408" s="324"/>
      <c r="DA408" s="324"/>
      <c r="DC408" s="324"/>
      <c r="DE408" s="324"/>
      <c r="DG408" s="324"/>
      <c r="DI408" s="324"/>
      <c r="DK408" s="324"/>
      <c r="DM408" s="324"/>
      <c r="DO408" s="324"/>
      <c r="DQ408" s="324"/>
      <c r="DS408" s="324"/>
      <c r="DT408" s="324"/>
      <c r="DU408" s="324"/>
      <c r="DW408" s="324"/>
      <c r="DY408" s="324"/>
      <c r="EA408" s="324"/>
      <c r="EC408" s="324"/>
      <c r="EE408" s="324"/>
      <c r="EG408" s="324"/>
      <c r="EI408" s="324"/>
      <c r="EK408" s="324"/>
      <c r="EL408" s="324"/>
      <c r="EN408" s="324"/>
      <c r="EP408" s="324"/>
      <c r="ER408" s="324"/>
      <c r="ET408" s="324"/>
      <c r="EV408" s="324"/>
      <c r="EW408" s="381"/>
      <c r="EX408" s="324"/>
      <c r="EY408" s="324"/>
      <c r="EZ408" s="368"/>
    </row>
    <row r="409" spans="6:156">
      <c r="F409" s="324"/>
      <c r="N409" s="324"/>
      <c r="Q409" s="324"/>
      <c r="S409" s="324"/>
      <c r="U409" s="324"/>
      <c r="W409" s="324"/>
      <c r="Y409" s="324"/>
      <c r="AA409" s="324"/>
      <c r="AC409" s="324"/>
      <c r="AE409" s="324"/>
      <c r="AG409" s="324"/>
      <c r="AI409" s="324"/>
      <c r="AK409" s="324"/>
      <c r="AM409" s="324"/>
      <c r="AO409" s="324"/>
      <c r="AQ409" s="324"/>
      <c r="AS409" s="324"/>
      <c r="AT409" s="324"/>
      <c r="AU409" s="324"/>
      <c r="AW409" s="324"/>
      <c r="AY409" s="324"/>
      <c r="BA409" s="324"/>
      <c r="BC409" s="324"/>
      <c r="BE409" s="324"/>
      <c r="BG409" s="324"/>
      <c r="BI409" s="324"/>
      <c r="BK409" s="324"/>
      <c r="BM409" s="324"/>
      <c r="BO409" s="324"/>
      <c r="BQ409" s="324"/>
      <c r="BS409" s="324"/>
      <c r="BU409" s="324"/>
      <c r="BV409" s="324"/>
      <c r="BW409" s="324"/>
      <c r="BY409" s="324"/>
      <c r="CA409" s="324"/>
      <c r="CC409" s="324"/>
      <c r="CE409" s="324"/>
      <c r="CG409" s="324"/>
      <c r="CI409" s="324"/>
      <c r="CJ409" s="324"/>
      <c r="CK409" s="324"/>
      <c r="CM409" s="324"/>
      <c r="CO409" s="324"/>
      <c r="CQ409" s="324"/>
      <c r="CS409" s="324"/>
      <c r="CU409" s="324"/>
      <c r="CW409" s="324"/>
      <c r="CY409" s="324"/>
      <c r="DA409" s="324"/>
      <c r="DC409" s="324"/>
      <c r="DE409" s="324"/>
      <c r="DG409" s="324"/>
      <c r="DI409" s="324"/>
      <c r="DK409" s="324"/>
      <c r="DM409" s="324"/>
      <c r="DO409" s="324"/>
      <c r="DQ409" s="324"/>
      <c r="DS409" s="324"/>
      <c r="DT409" s="324"/>
      <c r="DU409" s="324"/>
      <c r="DW409" s="324"/>
      <c r="DY409" s="324"/>
      <c r="EA409" s="324"/>
      <c r="EC409" s="324"/>
      <c r="EE409" s="324"/>
      <c r="EG409" s="324"/>
      <c r="EI409" s="324"/>
      <c r="EK409" s="324"/>
      <c r="EL409" s="324"/>
      <c r="EN409" s="324"/>
      <c r="EP409" s="324"/>
      <c r="ER409" s="324"/>
      <c r="ET409" s="324"/>
      <c r="EV409" s="324"/>
      <c r="EW409" s="381"/>
      <c r="EX409" s="324"/>
      <c r="EY409" s="324"/>
      <c r="EZ409" s="368"/>
    </row>
    <row r="410" spans="6:156">
      <c r="F410" s="324"/>
      <c r="N410" s="324"/>
      <c r="Q410" s="324"/>
      <c r="S410" s="324"/>
      <c r="U410" s="324"/>
      <c r="W410" s="324"/>
      <c r="Y410" s="324"/>
      <c r="AA410" s="324"/>
      <c r="AC410" s="324"/>
      <c r="AE410" s="324"/>
      <c r="AG410" s="324"/>
      <c r="AI410" s="324"/>
      <c r="AK410" s="324"/>
      <c r="AM410" s="324"/>
      <c r="AO410" s="324"/>
      <c r="AQ410" s="324"/>
      <c r="AS410" s="324"/>
      <c r="AT410" s="324"/>
      <c r="AU410" s="324"/>
      <c r="AW410" s="324"/>
      <c r="AY410" s="324"/>
      <c r="BA410" s="324"/>
      <c r="BC410" s="324"/>
      <c r="BE410" s="324"/>
      <c r="BG410" s="324"/>
      <c r="BI410" s="324"/>
      <c r="BK410" s="324"/>
      <c r="BM410" s="324"/>
      <c r="BO410" s="324"/>
      <c r="BQ410" s="324"/>
      <c r="BS410" s="324"/>
      <c r="BU410" s="324"/>
      <c r="BV410" s="324"/>
      <c r="BW410" s="324"/>
      <c r="BY410" s="324"/>
      <c r="CA410" s="324"/>
      <c r="CC410" s="324"/>
      <c r="CE410" s="324"/>
      <c r="CG410" s="324"/>
      <c r="CI410" s="324"/>
      <c r="CJ410" s="324"/>
      <c r="CK410" s="324"/>
      <c r="CM410" s="324"/>
      <c r="CO410" s="324"/>
      <c r="CQ410" s="324"/>
      <c r="CS410" s="324"/>
      <c r="CU410" s="324"/>
      <c r="CW410" s="324"/>
      <c r="CY410" s="324"/>
      <c r="DA410" s="324"/>
      <c r="DC410" s="324"/>
      <c r="DE410" s="324"/>
      <c r="DG410" s="324"/>
      <c r="DI410" s="324"/>
      <c r="DK410" s="324"/>
      <c r="DM410" s="324"/>
      <c r="DO410" s="324"/>
      <c r="DQ410" s="324"/>
      <c r="DS410" s="324"/>
      <c r="DT410" s="324"/>
      <c r="DU410" s="324"/>
      <c r="DW410" s="324"/>
      <c r="DY410" s="324"/>
      <c r="EA410" s="324"/>
      <c r="EC410" s="324"/>
      <c r="EE410" s="324"/>
      <c r="EG410" s="324"/>
      <c r="EI410" s="324"/>
      <c r="EK410" s="324"/>
      <c r="EL410" s="324"/>
      <c r="EN410" s="324"/>
      <c r="EP410" s="324"/>
      <c r="ER410" s="324"/>
      <c r="ET410" s="324"/>
      <c r="EV410" s="324"/>
      <c r="EW410" s="381"/>
      <c r="EX410" s="324"/>
      <c r="EY410" s="324"/>
      <c r="EZ410" s="368"/>
    </row>
    <row r="411" spans="6:156">
      <c r="F411" s="324"/>
      <c r="N411" s="324"/>
      <c r="Q411" s="324"/>
      <c r="S411" s="324"/>
      <c r="U411" s="324"/>
      <c r="W411" s="324"/>
      <c r="Y411" s="324"/>
      <c r="AA411" s="324"/>
      <c r="AC411" s="324"/>
      <c r="AE411" s="324"/>
      <c r="AG411" s="324"/>
      <c r="AI411" s="324"/>
      <c r="AK411" s="324"/>
      <c r="AM411" s="324"/>
      <c r="AO411" s="324"/>
      <c r="AQ411" s="324"/>
      <c r="AS411" s="324"/>
      <c r="AT411" s="324"/>
      <c r="AU411" s="324"/>
      <c r="AW411" s="324"/>
      <c r="AY411" s="324"/>
      <c r="BA411" s="324"/>
      <c r="BC411" s="324"/>
      <c r="BE411" s="324"/>
      <c r="BG411" s="324"/>
      <c r="BI411" s="324"/>
      <c r="BK411" s="324"/>
      <c r="BM411" s="324"/>
      <c r="BO411" s="324"/>
      <c r="BQ411" s="324"/>
      <c r="BS411" s="324"/>
      <c r="BU411" s="324"/>
      <c r="BV411" s="324"/>
      <c r="BW411" s="324"/>
      <c r="BY411" s="324"/>
      <c r="CA411" s="324"/>
      <c r="CC411" s="324"/>
      <c r="CE411" s="324"/>
      <c r="CG411" s="324"/>
      <c r="CI411" s="324"/>
      <c r="CJ411" s="324"/>
      <c r="CK411" s="324"/>
      <c r="CM411" s="324"/>
      <c r="CO411" s="324"/>
      <c r="CQ411" s="324"/>
      <c r="CS411" s="324"/>
      <c r="CU411" s="324"/>
      <c r="CW411" s="324"/>
      <c r="CY411" s="324"/>
      <c r="DA411" s="324"/>
      <c r="DC411" s="324"/>
      <c r="DE411" s="324"/>
      <c r="DG411" s="324"/>
      <c r="DI411" s="324"/>
      <c r="DK411" s="324"/>
      <c r="DM411" s="324"/>
      <c r="DO411" s="324"/>
      <c r="DQ411" s="324"/>
      <c r="DS411" s="324"/>
      <c r="DT411" s="324"/>
      <c r="DU411" s="324"/>
      <c r="DW411" s="324"/>
      <c r="DY411" s="324"/>
      <c r="EA411" s="324"/>
      <c r="EC411" s="324"/>
      <c r="EE411" s="324"/>
      <c r="EG411" s="324"/>
      <c r="EI411" s="324"/>
      <c r="EK411" s="324"/>
      <c r="EL411" s="324"/>
      <c r="EN411" s="324"/>
      <c r="EP411" s="324"/>
      <c r="ER411" s="324"/>
      <c r="ET411" s="324"/>
      <c r="EV411" s="324"/>
      <c r="EW411" s="381"/>
      <c r="EX411" s="324"/>
      <c r="EY411" s="324"/>
      <c r="EZ411" s="368"/>
    </row>
    <row r="412" spans="6:156">
      <c r="F412" s="324"/>
      <c r="N412" s="324"/>
      <c r="Q412" s="324"/>
      <c r="S412" s="324"/>
      <c r="U412" s="324"/>
      <c r="W412" s="324"/>
      <c r="Y412" s="324"/>
      <c r="AA412" s="324"/>
      <c r="AC412" s="324"/>
      <c r="AE412" s="324"/>
      <c r="AG412" s="324"/>
      <c r="AI412" s="324"/>
      <c r="AK412" s="324"/>
      <c r="AM412" s="324"/>
      <c r="AO412" s="324"/>
      <c r="AQ412" s="324"/>
      <c r="AS412" s="324"/>
      <c r="AT412" s="324"/>
      <c r="AU412" s="324"/>
      <c r="AW412" s="324"/>
      <c r="AY412" s="324"/>
      <c r="BA412" s="324"/>
      <c r="BC412" s="324"/>
      <c r="BE412" s="324"/>
      <c r="BG412" s="324"/>
      <c r="BI412" s="324"/>
      <c r="BK412" s="324"/>
      <c r="BM412" s="324"/>
      <c r="BO412" s="324"/>
      <c r="BQ412" s="324"/>
      <c r="BS412" s="324"/>
      <c r="BU412" s="324"/>
      <c r="BV412" s="324"/>
      <c r="BW412" s="324"/>
      <c r="BY412" s="324"/>
      <c r="CA412" s="324"/>
      <c r="CC412" s="324"/>
      <c r="CE412" s="324"/>
      <c r="CG412" s="324"/>
      <c r="CI412" s="324"/>
      <c r="CJ412" s="324"/>
      <c r="CK412" s="324"/>
      <c r="CM412" s="324"/>
      <c r="CO412" s="324"/>
      <c r="CQ412" s="324"/>
      <c r="CS412" s="324"/>
      <c r="CU412" s="324"/>
      <c r="CW412" s="324"/>
      <c r="CY412" s="324"/>
      <c r="DA412" s="324"/>
      <c r="DC412" s="324"/>
      <c r="DE412" s="324"/>
      <c r="DG412" s="324"/>
      <c r="DI412" s="324"/>
      <c r="DK412" s="324"/>
      <c r="DM412" s="324"/>
      <c r="DO412" s="324"/>
      <c r="DQ412" s="324"/>
      <c r="DS412" s="324"/>
      <c r="DT412" s="324"/>
      <c r="DU412" s="324"/>
      <c r="DW412" s="324"/>
      <c r="DY412" s="324"/>
      <c r="EA412" s="324"/>
      <c r="EC412" s="324"/>
      <c r="EE412" s="324"/>
      <c r="EG412" s="324"/>
      <c r="EI412" s="324"/>
      <c r="EK412" s="324"/>
      <c r="EL412" s="324"/>
      <c r="EN412" s="324"/>
      <c r="EP412" s="324"/>
      <c r="ER412" s="324"/>
      <c r="ET412" s="324"/>
      <c r="EV412" s="324"/>
      <c r="EW412" s="381"/>
      <c r="EX412" s="324"/>
      <c r="EY412" s="324"/>
      <c r="EZ412" s="368"/>
    </row>
    <row r="413" spans="6:156">
      <c r="F413" s="324"/>
      <c r="N413" s="324"/>
      <c r="Q413" s="324"/>
      <c r="S413" s="324"/>
      <c r="U413" s="324"/>
      <c r="W413" s="324"/>
      <c r="Y413" s="324"/>
      <c r="AA413" s="324"/>
      <c r="AC413" s="324"/>
      <c r="AE413" s="324"/>
      <c r="AG413" s="324"/>
      <c r="AI413" s="324"/>
      <c r="AK413" s="324"/>
      <c r="AM413" s="324"/>
      <c r="AO413" s="324"/>
      <c r="AQ413" s="324"/>
      <c r="AS413" s="324"/>
      <c r="AT413" s="324"/>
      <c r="AU413" s="324"/>
      <c r="AW413" s="324"/>
      <c r="AY413" s="324"/>
      <c r="BA413" s="324"/>
      <c r="BC413" s="324"/>
      <c r="BE413" s="324"/>
      <c r="BG413" s="324"/>
      <c r="BI413" s="324"/>
      <c r="BK413" s="324"/>
      <c r="BM413" s="324"/>
      <c r="BO413" s="324"/>
      <c r="BQ413" s="324"/>
      <c r="BS413" s="324"/>
      <c r="BU413" s="324"/>
      <c r="BV413" s="324"/>
      <c r="BW413" s="324"/>
      <c r="BY413" s="324"/>
      <c r="CA413" s="324"/>
      <c r="CC413" s="324"/>
      <c r="CE413" s="324"/>
      <c r="CG413" s="324"/>
      <c r="CI413" s="324"/>
      <c r="CJ413" s="324"/>
      <c r="CK413" s="324"/>
      <c r="CM413" s="324"/>
      <c r="CO413" s="324"/>
      <c r="CQ413" s="324"/>
      <c r="CS413" s="324"/>
      <c r="CU413" s="324"/>
      <c r="CW413" s="324"/>
      <c r="CY413" s="324"/>
      <c r="DA413" s="324"/>
      <c r="DC413" s="324"/>
      <c r="DE413" s="324"/>
      <c r="DG413" s="324"/>
      <c r="DI413" s="324"/>
      <c r="DK413" s="324"/>
      <c r="DM413" s="324"/>
      <c r="DO413" s="324"/>
      <c r="DQ413" s="324"/>
      <c r="DS413" s="324"/>
      <c r="DT413" s="324"/>
      <c r="DU413" s="324"/>
      <c r="DW413" s="324"/>
      <c r="DY413" s="324"/>
      <c r="EA413" s="324"/>
      <c r="EC413" s="324"/>
      <c r="EE413" s="324"/>
      <c r="EG413" s="324"/>
      <c r="EI413" s="324"/>
      <c r="EK413" s="324"/>
      <c r="EL413" s="324"/>
      <c r="EN413" s="324"/>
      <c r="EP413" s="324"/>
      <c r="ER413" s="324"/>
      <c r="ET413" s="324"/>
      <c r="EV413" s="324"/>
      <c r="EW413" s="381"/>
      <c r="EX413" s="324"/>
      <c r="EY413" s="324"/>
      <c r="EZ413" s="368"/>
    </row>
    <row r="414" spans="6:156">
      <c r="F414" s="324"/>
      <c r="N414" s="324"/>
      <c r="Q414" s="324"/>
      <c r="S414" s="324"/>
      <c r="U414" s="324"/>
      <c r="W414" s="324"/>
      <c r="Y414" s="324"/>
      <c r="AA414" s="324"/>
      <c r="AC414" s="324"/>
      <c r="AE414" s="324"/>
      <c r="AG414" s="324"/>
      <c r="AI414" s="324"/>
      <c r="AK414" s="324"/>
      <c r="AM414" s="324"/>
      <c r="AO414" s="324"/>
      <c r="AQ414" s="324"/>
      <c r="AS414" s="324"/>
      <c r="AT414" s="324"/>
      <c r="AU414" s="324"/>
      <c r="AW414" s="324"/>
      <c r="AY414" s="324"/>
      <c r="BA414" s="324"/>
      <c r="BC414" s="324"/>
      <c r="BE414" s="324"/>
      <c r="BG414" s="324"/>
      <c r="BI414" s="324"/>
      <c r="BK414" s="324"/>
      <c r="BM414" s="324"/>
      <c r="BO414" s="324"/>
      <c r="BQ414" s="324"/>
      <c r="BS414" s="324"/>
      <c r="BU414" s="324"/>
      <c r="BV414" s="324"/>
      <c r="BW414" s="324"/>
      <c r="BY414" s="324"/>
      <c r="CA414" s="324"/>
      <c r="CC414" s="324"/>
      <c r="CE414" s="324"/>
      <c r="CG414" s="324"/>
      <c r="CI414" s="324"/>
      <c r="CJ414" s="324"/>
      <c r="CK414" s="324"/>
      <c r="CM414" s="324"/>
      <c r="CO414" s="324"/>
      <c r="CQ414" s="324"/>
      <c r="CS414" s="324"/>
      <c r="CU414" s="324"/>
      <c r="CW414" s="324"/>
      <c r="CY414" s="324"/>
      <c r="DA414" s="324"/>
      <c r="DC414" s="324"/>
      <c r="DE414" s="324"/>
      <c r="DG414" s="324"/>
      <c r="DI414" s="324"/>
      <c r="DK414" s="324"/>
      <c r="DM414" s="324"/>
      <c r="DO414" s="324"/>
      <c r="DQ414" s="324"/>
      <c r="DS414" s="324"/>
      <c r="DT414" s="324"/>
      <c r="DU414" s="324"/>
      <c r="DW414" s="324"/>
      <c r="DY414" s="324"/>
      <c r="EA414" s="324"/>
      <c r="EC414" s="324"/>
      <c r="EE414" s="324"/>
      <c r="EG414" s="324"/>
      <c r="EI414" s="324"/>
      <c r="EK414" s="324"/>
      <c r="EL414" s="324"/>
      <c r="EN414" s="324"/>
      <c r="EP414" s="324"/>
      <c r="ER414" s="324"/>
      <c r="ET414" s="324"/>
      <c r="EV414" s="324"/>
      <c r="EW414" s="381"/>
      <c r="EX414" s="324"/>
      <c r="EY414" s="324"/>
      <c r="EZ414" s="368"/>
    </row>
    <row r="415" spans="6:156">
      <c r="F415" s="324"/>
      <c r="N415" s="324"/>
      <c r="Q415" s="324"/>
      <c r="S415" s="324"/>
      <c r="U415" s="324"/>
      <c r="W415" s="324"/>
      <c r="Y415" s="324"/>
      <c r="AA415" s="324"/>
      <c r="AC415" s="324"/>
      <c r="AE415" s="324"/>
      <c r="AG415" s="324"/>
      <c r="AI415" s="324"/>
      <c r="AK415" s="324"/>
      <c r="AM415" s="324"/>
      <c r="AO415" s="324"/>
      <c r="AQ415" s="324"/>
      <c r="AS415" s="324"/>
      <c r="AT415" s="324"/>
      <c r="AU415" s="324"/>
      <c r="AW415" s="324"/>
      <c r="AY415" s="324"/>
      <c r="BA415" s="324"/>
      <c r="BC415" s="324"/>
      <c r="BE415" s="324"/>
      <c r="BG415" s="324"/>
      <c r="BI415" s="324"/>
      <c r="BK415" s="324"/>
      <c r="BM415" s="324"/>
      <c r="BO415" s="324"/>
      <c r="BQ415" s="324"/>
      <c r="BS415" s="324"/>
      <c r="BU415" s="324"/>
      <c r="BV415" s="324"/>
      <c r="BW415" s="324"/>
      <c r="BY415" s="324"/>
      <c r="CA415" s="324"/>
      <c r="CC415" s="324"/>
      <c r="CE415" s="324"/>
      <c r="CG415" s="324"/>
      <c r="CI415" s="324"/>
      <c r="CJ415" s="324"/>
      <c r="CK415" s="324"/>
      <c r="CM415" s="324"/>
      <c r="CO415" s="324"/>
      <c r="CQ415" s="324"/>
      <c r="CS415" s="324"/>
      <c r="CU415" s="324"/>
      <c r="CW415" s="324"/>
      <c r="CY415" s="324"/>
      <c r="DA415" s="324"/>
      <c r="DC415" s="324"/>
      <c r="DE415" s="324"/>
      <c r="DG415" s="324"/>
      <c r="DI415" s="324"/>
      <c r="DK415" s="324"/>
      <c r="DM415" s="324"/>
      <c r="DO415" s="324"/>
      <c r="DQ415" s="324"/>
      <c r="DS415" s="324"/>
      <c r="DT415" s="324"/>
      <c r="DU415" s="324"/>
      <c r="DW415" s="324"/>
      <c r="DY415" s="324"/>
      <c r="EA415" s="324"/>
      <c r="EC415" s="324"/>
      <c r="EE415" s="324"/>
      <c r="EG415" s="324"/>
      <c r="EI415" s="324"/>
      <c r="EK415" s="324"/>
      <c r="EL415" s="324"/>
      <c r="EN415" s="324"/>
      <c r="EP415" s="324"/>
      <c r="ER415" s="324"/>
      <c r="ET415" s="324"/>
      <c r="EV415" s="324"/>
      <c r="EW415" s="381"/>
      <c r="EX415" s="324"/>
      <c r="EY415" s="324"/>
      <c r="EZ415" s="368"/>
    </row>
    <row r="416" spans="6:156">
      <c r="F416" s="324"/>
      <c r="N416" s="324"/>
      <c r="Q416" s="324"/>
      <c r="S416" s="324"/>
      <c r="U416" s="324"/>
      <c r="W416" s="324"/>
      <c r="Y416" s="324"/>
      <c r="AA416" s="324"/>
      <c r="AC416" s="324"/>
      <c r="AE416" s="324"/>
      <c r="AG416" s="324"/>
      <c r="AI416" s="324"/>
      <c r="AK416" s="324"/>
      <c r="AM416" s="324"/>
      <c r="AO416" s="324"/>
      <c r="AQ416" s="324"/>
      <c r="AS416" s="324"/>
      <c r="AT416" s="324"/>
      <c r="AU416" s="324"/>
      <c r="AW416" s="324"/>
      <c r="AY416" s="324"/>
      <c r="BA416" s="324"/>
      <c r="BC416" s="324"/>
      <c r="BE416" s="324"/>
      <c r="BG416" s="324"/>
      <c r="BI416" s="324"/>
      <c r="BK416" s="324"/>
      <c r="BM416" s="324"/>
      <c r="BO416" s="324"/>
      <c r="BQ416" s="324"/>
      <c r="BS416" s="324"/>
      <c r="BU416" s="324"/>
      <c r="BV416" s="324"/>
      <c r="BW416" s="324"/>
      <c r="BY416" s="324"/>
      <c r="CA416" s="324"/>
      <c r="CC416" s="324"/>
      <c r="CE416" s="324"/>
      <c r="CG416" s="324"/>
      <c r="CI416" s="324"/>
      <c r="CJ416" s="324"/>
      <c r="CK416" s="324"/>
      <c r="CM416" s="324"/>
      <c r="CO416" s="324"/>
      <c r="CQ416" s="324"/>
      <c r="CS416" s="324"/>
      <c r="CU416" s="324"/>
      <c r="CW416" s="324"/>
      <c r="CY416" s="324"/>
      <c r="DA416" s="324"/>
      <c r="DC416" s="324"/>
      <c r="DE416" s="324"/>
      <c r="DG416" s="324"/>
      <c r="DI416" s="324"/>
      <c r="DK416" s="324"/>
      <c r="DM416" s="324"/>
      <c r="DO416" s="324"/>
      <c r="DQ416" s="324"/>
      <c r="DS416" s="324"/>
      <c r="DT416" s="324"/>
      <c r="DU416" s="324"/>
      <c r="DW416" s="324"/>
      <c r="DY416" s="324"/>
      <c r="EA416" s="324"/>
      <c r="EC416" s="324"/>
      <c r="EE416" s="324"/>
      <c r="EG416" s="324"/>
      <c r="EI416" s="324"/>
      <c r="EK416" s="324"/>
      <c r="EL416" s="324"/>
      <c r="EN416" s="324"/>
      <c r="EP416" s="324"/>
      <c r="ER416" s="324"/>
      <c r="ET416" s="324"/>
      <c r="EV416" s="324"/>
      <c r="EW416" s="381"/>
      <c r="EX416" s="324"/>
      <c r="EY416" s="324"/>
      <c r="EZ416" s="368"/>
    </row>
    <row r="417" spans="6:156">
      <c r="F417" s="324"/>
      <c r="N417" s="324"/>
      <c r="Q417" s="324"/>
      <c r="S417" s="324"/>
      <c r="U417" s="324"/>
      <c r="W417" s="324"/>
      <c r="Y417" s="324"/>
      <c r="AA417" s="324"/>
      <c r="AC417" s="324"/>
      <c r="AE417" s="324"/>
      <c r="AG417" s="324"/>
      <c r="AI417" s="324"/>
      <c r="AK417" s="324"/>
      <c r="AM417" s="324"/>
      <c r="AO417" s="324"/>
      <c r="AQ417" s="324"/>
      <c r="AS417" s="324"/>
      <c r="AT417" s="324"/>
      <c r="AU417" s="324"/>
      <c r="AW417" s="324"/>
      <c r="AY417" s="324"/>
      <c r="BA417" s="324"/>
      <c r="BC417" s="324"/>
      <c r="BE417" s="324"/>
      <c r="BG417" s="324"/>
      <c r="BI417" s="324"/>
      <c r="BK417" s="324"/>
      <c r="BM417" s="324"/>
      <c r="BO417" s="324"/>
      <c r="BQ417" s="324"/>
      <c r="BS417" s="324"/>
      <c r="BU417" s="324"/>
      <c r="BV417" s="324"/>
      <c r="BW417" s="324"/>
      <c r="BY417" s="324"/>
      <c r="CA417" s="324"/>
      <c r="CC417" s="324"/>
      <c r="CE417" s="324"/>
      <c r="CG417" s="324"/>
      <c r="CI417" s="324"/>
      <c r="CJ417" s="324"/>
      <c r="CK417" s="324"/>
      <c r="CM417" s="324"/>
      <c r="CO417" s="324"/>
      <c r="CQ417" s="324"/>
      <c r="CS417" s="324"/>
      <c r="CU417" s="324"/>
      <c r="CW417" s="324"/>
      <c r="CY417" s="324"/>
      <c r="DA417" s="324"/>
      <c r="DC417" s="324"/>
      <c r="DE417" s="324"/>
      <c r="DG417" s="324"/>
      <c r="DI417" s="324"/>
      <c r="DK417" s="324"/>
      <c r="DM417" s="324"/>
      <c r="DO417" s="324"/>
      <c r="DQ417" s="324"/>
      <c r="DS417" s="324"/>
      <c r="DT417" s="324"/>
      <c r="DU417" s="324"/>
      <c r="DW417" s="324"/>
      <c r="DY417" s="324"/>
      <c r="EA417" s="324"/>
      <c r="EC417" s="324"/>
      <c r="EE417" s="324"/>
      <c r="EG417" s="324"/>
      <c r="EI417" s="324"/>
      <c r="EK417" s="324"/>
      <c r="EL417" s="324"/>
      <c r="EN417" s="324"/>
      <c r="EP417" s="324"/>
      <c r="ER417" s="324"/>
      <c r="ET417" s="324"/>
      <c r="EV417" s="324"/>
      <c r="EW417" s="381"/>
      <c r="EX417" s="324"/>
      <c r="EY417" s="324"/>
      <c r="EZ417" s="368"/>
    </row>
    <row r="418" spans="6:156">
      <c r="F418" s="324"/>
      <c r="N418" s="324"/>
      <c r="Q418" s="324"/>
      <c r="S418" s="324"/>
      <c r="U418" s="324"/>
      <c r="W418" s="324"/>
      <c r="Y418" s="324"/>
      <c r="AA418" s="324"/>
      <c r="AC418" s="324"/>
      <c r="AE418" s="324"/>
      <c r="AG418" s="324"/>
      <c r="AI418" s="324"/>
      <c r="AK418" s="324"/>
      <c r="AM418" s="324"/>
      <c r="AO418" s="324"/>
      <c r="AQ418" s="324"/>
      <c r="AS418" s="324"/>
      <c r="AT418" s="324"/>
      <c r="AU418" s="324"/>
      <c r="AW418" s="324"/>
      <c r="AY418" s="324"/>
      <c r="BA418" s="324"/>
      <c r="BC418" s="324"/>
      <c r="BE418" s="324"/>
      <c r="BG418" s="324"/>
      <c r="BI418" s="324"/>
      <c r="BK418" s="324"/>
      <c r="BM418" s="324"/>
      <c r="BO418" s="324"/>
      <c r="BQ418" s="324"/>
      <c r="BS418" s="324"/>
      <c r="BU418" s="324"/>
      <c r="BV418" s="324"/>
      <c r="BW418" s="324"/>
      <c r="BY418" s="324"/>
      <c r="CA418" s="324"/>
      <c r="CC418" s="324"/>
      <c r="CE418" s="324"/>
      <c r="CG418" s="324"/>
      <c r="CI418" s="324"/>
      <c r="CJ418" s="324"/>
      <c r="CK418" s="324"/>
      <c r="CM418" s="324"/>
      <c r="CO418" s="324"/>
      <c r="CQ418" s="324"/>
      <c r="CS418" s="324"/>
      <c r="CU418" s="324"/>
      <c r="CW418" s="324"/>
      <c r="CY418" s="324"/>
      <c r="DA418" s="324"/>
      <c r="DC418" s="324"/>
      <c r="DE418" s="324"/>
      <c r="DG418" s="324"/>
      <c r="DI418" s="324"/>
      <c r="DK418" s="324"/>
      <c r="DM418" s="324"/>
      <c r="DO418" s="324"/>
      <c r="DQ418" s="324"/>
      <c r="DS418" s="324"/>
      <c r="DT418" s="324"/>
      <c r="DU418" s="324"/>
      <c r="DW418" s="324"/>
      <c r="DY418" s="324"/>
      <c r="EA418" s="324"/>
      <c r="EC418" s="324"/>
      <c r="EE418" s="324"/>
      <c r="EG418" s="324"/>
      <c r="EI418" s="324"/>
      <c r="EK418" s="324"/>
      <c r="EL418" s="324"/>
      <c r="EN418" s="324"/>
      <c r="EP418" s="324"/>
      <c r="ER418" s="324"/>
      <c r="ET418" s="324"/>
      <c r="EV418" s="324"/>
      <c r="EW418" s="381"/>
      <c r="EX418" s="324"/>
      <c r="EY418" s="324"/>
      <c r="EZ418" s="368"/>
    </row>
    <row r="419" spans="6:156">
      <c r="F419" s="324"/>
      <c r="N419" s="324"/>
      <c r="Q419" s="324"/>
      <c r="S419" s="324"/>
      <c r="U419" s="324"/>
      <c r="W419" s="324"/>
      <c r="Y419" s="324"/>
      <c r="AA419" s="324"/>
      <c r="AC419" s="324"/>
      <c r="AE419" s="324"/>
      <c r="AG419" s="324"/>
      <c r="AI419" s="324"/>
      <c r="AK419" s="324"/>
      <c r="AM419" s="324"/>
      <c r="AO419" s="324"/>
      <c r="AQ419" s="324"/>
      <c r="AS419" s="324"/>
      <c r="AT419" s="324"/>
      <c r="AU419" s="324"/>
      <c r="AW419" s="324"/>
      <c r="AY419" s="324"/>
      <c r="BA419" s="324"/>
      <c r="BC419" s="324"/>
      <c r="BE419" s="324"/>
      <c r="BG419" s="324"/>
      <c r="BI419" s="324"/>
      <c r="BK419" s="324"/>
      <c r="BM419" s="324"/>
      <c r="BO419" s="324"/>
      <c r="BQ419" s="324"/>
      <c r="BS419" s="324"/>
      <c r="BU419" s="324"/>
      <c r="BV419" s="324"/>
      <c r="BW419" s="324"/>
      <c r="BY419" s="324"/>
      <c r="CA419" s="324"/>
      <c r="CC419" s="324"/>
      <c r="CE419" s="324"/>
      <c r="CG419" s="324"/>
      <c r="CI419" s="324"/>
      <c r="CJ419" s="324"/>
      <c r="CK419" s="324"/>
      <c r="CM419" s="324"/>
      <c r="CO419" s="324"/>
      <c r="CQ419" s="324"/>
      <c r="CS419" s="324"/>
      <c r="CU419" s="324"/>
      <c r="CW419" s="324"/>
      <c r="CY419" s="324"/>
      <c r="DA419" s="324"/>
      <c r="DC419" s="324"/>
      <c r="DE419" s="324"/>
      <c r="DG419" s="324"/>
      <c r="DI419" s="324"/>
      <c r="DK419" s="324"/>
      <c r="DM419" s="324"/>
      <c r="DO419" s="324"/>
      <c r="DQ419" s="324"/>
      <c r="DS419" s="324"/>
      <c r="DT419" s="324"/>
      <c r="DU419" s="324"/>
      <c r="DW419" s="324"/>
      <c r="DY419" s="324"/>
      <c r="EA419" s="324"/>
      <c r="EC419" s="324"/>
      <c r="EE419" s="324"/>
      <c r="EG419" s="324"/>
      <c r="EI419" s="324"/>
      <c r="EK419" s="324"/>
      <c r="EL419" s="324"/>
      <c r="EN419" s="324"/>
      <c r="EP419" s="324"/>
      <c r="ER419" s="324"/>
      <c r="ET419" s="324"/>
      <c r="EV419" s="324"/>
      <c r="EW419" s="381"/>
      <c r="EX419" s="324"/>
      <c r="EY419" s="324"/>
      <c r="EZ419" s="368"/>
    </row>
    <row r="420" spans="6:156">
      <c r="F420" s="324"/>
      <c r="N420" s="324"/>
      <c r="Q420" s="324"/>
      <c r="S420" s="324"/>
      <c r="U420" s="324"/>
      <c r="W420" s="324"/>
      <c r="Y420" s="324"/>
      <c r="AA420" s="324"/>
      <c r="AC420" s="324"/>
      <c r="AE420" s="324"/>
      <c r="AG420" s="324"/>
      <c r="AI420" s="324"/>
      <c r="AK420" s="324"/>
      <c r="AM420" s="324"/>
      <c r="AO420" s="324"/>
      <c r="AQ420" s="324"/>
      <c r="AS420" s="324"/>
      <c r="AT420" s="324"/>
      <c r="AU420" s="324"/>
      <c r="AW420" s="324"/>
      <c r="AY420" s="324"/>
      <c r="BA420" s="324"/>
      <c r="BC420" s="324"/>
      <c r="BE420" s="324"/>
      <c r="BG420" s="324"/>
      <c r="BI420" s="324"/>
      <c r="BK420" s="324"/>
      <c r="BM420" s="324"/>
      <c r="BO420" s="324"/>
      <c r="BQ420" s="324"/>
      <c r="BS420" s="324"/>
      <c r="BU420" s="324"/>
      <c r="BV420" s="324"/>
      <c r="BW420" s="324"/>
      <c r="BY420" s="324"/>
      <c r="CA420" s="324"/>
      <c r="CC420" s="324"/>
      <c r="CE420" s="324"/>
      <c r="CG420" s="324"/>
      <c r="CI420" s="324"/>
      <c r="CJ420" s="324"/>
      <c r="CK420" s="324"/>
      <c r="CM420" s="324"/>
      <c r="CO420" s="324"/>
      <c r="CQ420" s="324"/>
      <c r="CS420" s="324"/>
      <c r="CU420" s="324"/>
      <c r="CW420" s="324"/>
      <c r="CY420" s="324"/>
      <c r="DA420" s="324"/>
      <c r="DC420" s="324"/>
      <c r="DE420" s="324"/>
      <c r="DG420" s="324"/>
      <c r="DI420" s="324"/>
      <c r="DK420" s="324"/>
      <c r="DM420" s="324"/>
      <c r="DO420" s="324"/>
      <c r="DQ420" s="324"/>
      <c r="DS420" s="324"/>
      <c r="DT420" s="324"/>
      <c r="DU420" s="324"/>
      <c r="DW420" s="324"/>
      <c r="DY420" s="324"/>
      <c r="EA420" s="324"/>
      <c r="EC420" s="324"/>
      <c r="EE420" s="324"/>
      <c r="EG420" s="324"/>
      <c r="EI420" s="324"/>
      <c r="EK420" s="324"/>
      <c r="EL420" s="324"/>
      <c r="EN420" s="324"/>
      <c r="EP420" s="324"/>
      <c r="ER420" s="324"/>
      <c r="ET420" s="324"/>
      <c r="EV420" s="324"/>
      <c r="EW420" s="381"/>
      <c r="EX420" s="324"/>
      <c r="EY420" s="324"/>
      <c r="EZ420" s="368"/>
    </row>
    <row r="421" spans="6:156">
      <c r="F421" s="324"/>
      <c r="N421" s="324"/>
      <c r="Q421" s="324"/>
      <c r="S421" s="324"/>
      <c r="U421" s="324"/>
      <c r="W421" s="324"/>
      <c r="Y421" s="324"/>
      <c r="AA421" s="324"/>
      <c r="AC421" s="324"/>
      <c r="AE421" s="324"/>
      <c r="AG421" s="324"/>
      <c r="AI421" s="324"/>
      <c r="AK421" s="324"/>
      <c r="AM421" s="324"/>
      <c r="AO421" s="324"/>
      <c r="AQ421" s="324"/>
      <c r="AS421" s="324"/>
      <c r="AT421" s="324"/>
      <c r="AU421" s="324"/>
      <c r="AW421" s="324"/>
      <c r="AY421" s="324"/>
      <c r="BA421" s="324"/>
      <c r="BC421" s="324"/>
      <c r="BE421" s="324"/>
      <c r="BG421" s="324"/>
      <c r="BI421" s="324"/>
      <c r="BK421" s="324"/>
      <c r="BM421" s="324"/>
      <c r="BO421" s="324"/>
      <c r="BQ421" s="324"/>
      <c r="BS421" s="324"/>
      <c r="BU421" s="324"/>
      <c r="BV421" s="324"/>
      <c r="BW421" s="324"/>
      <c r="BY421" s="324"/>
      <c r="CA421" s="324"/>
      <c r="CC421" s="324"/>
      <c r="CE421" s="324"/>
      <c r="CG421" s="324"/>
      <c r="CI421" s="324"/>
      <c r="CJ421" s="324"/>
      <c r="CK421" s="324"/>
      <c r="CM421" s="324"/>
      <c r="CO421" s="324"/>
      <c r="CQ421" s="324"/>
      <c r="CS421" s="324"/>
      <c r="CU421" s="324"/>
      <c r="CW421" s="324"/>
      <c r="CY421" s="324"/>
      <c r="DA421" s="324"/>
      <c r="DC421" s="324"/>
      <c r="DE421" s="324"/>
      <c r="DG421" s="324"/>
      <c r="DI421" s="324"/>
      <c r="DK421" s="324"/>
      <c r="DM421" s="324"/>
      <c r="DO421" s="324"/>
      <c r="DQ421" s="324"/>
      <c r="DS421" s="324"/>
      <c r="DT421" s="324"/>
      <c r="DU421" s="324"/>
      <c r="DW421" s="324"/>
      <c r="DY421" s="324"/>
      <c r="EA421" s="324"/>
      <c r="EC421" s="324"/>
      <c r="EE421" s="324"/>
      <c r="EG421" s="324"/>
      <c r="EI421" s="324"/>
      <c r="EK421" s="324"/>
      <c r="EL421" s="324"/>
      <c r="EN421" s="324"/>
      <c r="EP421" s="324"/>
      <c r="ER421" s="324"/>
      <c r="ET421" s="324"/>
      <c r="EV421" s="324"/>
      <c r="EW421" s="381"/>
      <c r="EX421" s="324"/>
      <c r="EY421" s="324"/>
      <c r="EZ421" s="368"/>
    </row>
    <row r="422" spans="6:156">
      <c r="F422" s="324"/>
      <c r="N422" s="324"/>
      <c r="Q422" s="324"/>
      <c r="S422" s="324"/>
      <c r="U422" s="324"/>
      <c r="W422" s="324"/>
      <c r="Y422" s="324"/>
      <c r="AA422" s="324"/>
      <c r="AC422" s="324"/>
      <c r="AE422" s="324"/>
      <c r="AG422" s="324"/>
      <c r="AI422" s="324"/>
      <c r="AK422" s="324"/>
      <c r="AM422" s="324"/>
      <c r="AO422" s="324"/>
      <c r="AQ422" s="324"/>
      <c r="AS422" s="324"/>
      <c r="AT422" s="324"/>
      <c r="AU422" s="324"/>
      <c r="AW422" s="324"/>
      <c r="AY422" s="324"/>
      <c r="BA422" s="324"/>
      <c r="BC422" s="324"/>
      <c r="BE422" s="324"/>
      <c r="BG422" s="324"/>
      <c r="BI422" s="324"/>
      <c r="BK422" s="324"/>
      <c r="BM422" s="324"/>
      <c r="BO422" s="324"/>
      <c r="BQ422" s="324"/>
      <c r="BS422" s="324"/>
      <c r="BU422" s="324"/>
      <c r="BV422" s="324"/>
      <c r="BW422" s="324"/>
      <c r="BY422" s="324"/>
      <c r="CA422" s="324"/>
      <c r="CC422" s="324"/>
      <c r="CE422" s="324"/>
      <c r="CG422" s="324"/>
      <c r="CI422" s="324"/>
      <c r="CJ422" s="324"/>
      <c r="CK422" s="324"/>
      <c r="CM422" s="324"/>
      <c r="CO422" s="324"/>
      <c r="CQ422" s="324"/>
      <c r="CS422" s="324"/>
      <c r="CU422" s="324"/>
      <c r="CW422" s="324"/>
      <c r="CY422" s="324"/>
      <c r="DA422" s="324"/>
      <c r="DC422" s="324"/>
      <c r="DE422" s="324"/>
      <c r="DG422" s="324"/>
      <c r="DI422" s="324"/>
      <c r="DK422" s="324"/>
      <c r="DM422" s="324"/>
      <c r="DO422" s="324"/>
      <c r="DQ422" s="324"/>
      <c r="DS422" s="324"/>
      <c r="DT422" s="324"/>
      <c r="DU422" s="324"/>
      <c r="DW422" s="324"/>
      <c r="DY422" s="324"/>
      <c r="EA422" s="324"/>
      <c r="EC422" s="324"/>
      <c r="EE422" s="324"/>
      <c r="EG422" s="324"/>
      <c r="EI422" s="324"/>
      <c r="EK422" s="324"/>
      <c r="EL422" s="324"/>
      <c r="EN422" s="324"/>
      <c r="EP422" s="324"/>
      <c r="ER422" s="324"/>
      <c r="ET422" s="324"/>
      <c r="EV422" s="324"/>
      <c r="EW422" s="381"/>
      <c r="EX422" s="324"/>
      <c r="EY422" s="324"/>
      <c r="EZ422" s="368"/>
    </row>
    <row r="423" spans="6:156">
      <c r="F423" s="324"/>
      <c r="N423" s="324"/>
      <c r="Q423" s="324"/>
      <c r="S423" s="324"/>
      <c r="U423" s="324"/>
      <c r="W423" s="324"/>
      <c r="Y423" s="324"/>
      <c r="AA423" s="324"/>
      <c r="AC423" s="324"/>
      <c r="AE423" s="324"/>
      <c r="AG423" s="324"/>
      <c r="AI423" s="324"/>
      <c r="AK423" s="324"/>
      <c r="AM423" s="324"/>
      <c r="AO423" s="324"/>
      <c r="AQ423" s="324"/>
      <c r="AS423" s="324"/>
      <c r="AT423" s="324"/>
      <c r="AU423" s="324"/>
      <c r="AW423" s="324"/>
      <c r="AY423" s="324"/>
      <c r="BA423" s="324"/>
      <c r="BC423" s="324"/>
      <c r="BE423" s="324"/>
      <c r="BG423" s="324"/>
      <c r="BI423" s="324"/>
      <c r="BK423" s="324"/>
      <c r="BM423" s="324"/>
      <c r="BO423" s="324"/>
      <c r="BQ423" s="324"/>
      <c r="BS423" s="324"/>
      <c r="BU423" s="324"/>
      <c r="BV423" s="324"/>
      <c r="BW423" s="324"/>
      <c r="BY423" s="324"/>
      <c r="CA423" s="324"/>
      <c r="CC423" s="324"/>
      <c r="CE423" s="324"/>
      <c r="CG423" s="324"/>
      <c r="CI423" s="324"/>
      <c r="CJ423" s="324"/>
      <c r="CK423" s="324"/>
      <c r="CM423" s="324"/>
      <c r="CO423" s="324"/>
      <c r="CQ423" s="324"/>
      <c r="CS423" s="324"/>
      <c r="CU423" s="324"/>
      <c r="CW423" s="324"/>
      <c r="CY423" s="324"/>
      <c r="DA423" s="324"/>
      <c r="DC423" s="324"/>
      <c r="DE423" s="324"/>
      <c r="DG423" s="324"/>
      <c r="DI423" s="324"/>
      <c r="DK423" s="324"/>
      <c r="DM423" s="324"/>
      <c r="DO423" s="324"/>
      <c r="DQ423" s="324"/>
      <c r="DS423" s="324"/>
      <c r="DT423" s="324"/>
      <c r="DU423" s="324"/>
      <c r="DW423" s="324"/>
      <c r="DY423" s="324"/>
      <c r="EA423" s="324"/>
      <c r="EC423" s="324"/>
      <c r="EE423" s="324"/>
      <c r="EG423" s="324"/>
      <c r="EI423" s="324"/>
      <c r="EK423" s="324"/>
      <c r="EL423" s="324"/>
      <c r="EN423" s="324"/>
      <c r="EP423" s="324"/>
      <c r="ER423" s="324"/>
      <c r="ET423" s="324"/>
      <c r="EV423" s="324"/>
      <c r="EW423" s="381"/>
      <c r="EX423" s="324"/>
      <c r="EY423" s="324"/>
      <c r="EZ423" s="368"/>
    </row>
    <row r="424" spans="6:156">
      <c r="F424" s="324"/>
      <c r="N424" s="324"/>
      <c r="Q424" s="324"/>
      <c r="S424" s="324"/>
      <c r="U424" s="324"/>
      <c r="W424" s="324"/>
      <c r="Y424" s="324"/>
      <c r="AA424" s="324"/>
      <c r="AC424" s="324"/>
      <c r="AE424" s="324"/>
      <c r="AG424" s="324"/>
      <c r="AI424" s="324"/>
      <c r="AK424" s="324"/>
      <c r="AM424" s="324"/>
      <c r="AO424" s="324"/>
      <c r="AQ424" s="324"/>
      <c r="AS424" s="324"/>
      <c r="AT424" s="324"/>
      <c r="AU424" s="324"/>
      <c r="AW424" s="324"/>
      <c r="AY424" s="324"/>
      <c r="BA424" s="324"/>
      <c r="BC424" s="324"/>
      <c r="BE424" s="324"/>
      <c r="BG424" s="324"/>
      <c r="BI424" s="324"/>
      <c r="BK424" s="324"/>
      <c r="BM424" s="324"/>
      <c r="BO424" s="324"/>
      <c r="BQ424" s="324"/>
      <c r="BS424" s="324"/>
      <c r="BU424" s="324"/>
      <c r="BV424" s="324"/>
      <c r="BW424" s="324"/>
      <c r="BY424" s="324"/>
      <c r="CA424" s="324"/>
      <c r="CC424" s="324"/>
      <c r="CE424" s="324"/>
      <c r="CG424" s="324"/>
      <c r="CI424" s="324"/>
      <c r="CJ424" s="324"/>
      <c r="CK424" s="324"/>
      <c r="CM424" s="324"/>
      <c r="CO424" s="324"/>
      <c r="CQ424" s="324"/>
      <c r="CS424" s="324"/>
      <c r="CU424" s="324"/>
      <c r="CW424" s="324"/>
      <c r="CY424" s="324"/>
      <c r="DA424" s="324"/>
      <c r="DC424" s="324"/>
      <c r="DE424" s="324"/>
      <c r="DG424" s="324"/>
      <c r="DI424" s="324"/>
      <c r="DK424" s="324"/>
      <c r="DM424" s="324"/>
      <c r="DO424" s="324"/>
      <c r="DQ424" s="324"/>
      <c r="DS424" s="324"/>
      <c r="DT424" s="324"/>
      <c r="DU424" s="324"/>
      <c r="DW424" s="324"/>
      <c r="DY424" s="324"/>
      <c r="EA424" s="324"/>
      <c r="EC424" s="324"/>
      <c r="EE424" s="324"/>
      <c r="EG424" s="324"/>
      <c r="EI424" s="324"/>
      <c r="EK424" s="324"/>
      <c r="EL424" s="324"/>
      <c r="EN424" s="324"/>
      <c r="EP424" s="324"/>
      <c r="ER424" s="324"/>
      <c r="ET424" s="324"/>
      <c r="EV424" s="324"/>
      <c r="EW424" s="381"/>
      <c r="EX424" s="324"/>
      <c r="EY424" s="324"/>
      <c r="EZ424" s="368"/>
    </row>
    <row r="425" spans="6:156">
      <c r="F425" s="324"/>
      <c r="N425" s="324"/>
      <c r="Q425" s="324"/>
      <c r="S425" s="324"/>
      <c r="U425" s="324"/>
      <c r="W425" s="324"/>
      <c r="Y425" s="324"/>
      <c r="AA425" s="324"/>
      <c r="AC425" s="324"/>
      <c r="AE425" s="324"/>
      <c r="AG425" s="324"/>
      <c r="AI425" s="324"/>
      <c r="AK425" s="324"/>
      <c r="AM425" s="324"/>
      <c r="AO425" s="324"/>
      <c r="AQ425" s="324"/>
      <c r="AS425" s="324"/>
      <c r="AT425" s="324"/>
      <c r="AU425" s="324"/>
      <c r="AW425" s="324"/>
      <c r="AY425" s="324"/>
      <c r="BA425" s="324"/>
      <c r="BC425" s="324"/>
      <c r="BE425" s="324"/>
      <c r="BG425" s="324"/>
      <c r="BI425" s="324"/>
      <c r="BK425" s="324"/>
      <c r="BM425" s="324"/>
      <c r="BO425" s="324"/>
      <c r="BQ425" s="324"/>
      <c r="BS425" s="324"/>
      <c r="BU425" s="324"/>
      <c r="BV425" s="324"/>
      <c r="BW425" s="324"/>
      <c r="BY425" s="324"/>
      <c r="CA425" s="324"/>
      <c r="CC425" s="324"/>
      <c r="CE425" s="324"/>
      <c r="CG425" s="324"/>
      <c r="CI425" s="324"/>
      <c r="CJ425" s="324"/>
      <c r="CK425" s="324"/>
      <c r="CM425" s="324"/>
      <c r="CO425" s="324"/>
      <c r="CQ425" s="324"/>
      <c r="CS425" s="324"/>
      <c r="CU425" s="324"/>
      <c r="CW425" s="324"/>
      <c r="CY425" s="324"/>
      <c r="DA425" s="324"/>
      <c r="DC425" s="324"/>
      <c r="DE425" s="324"/>
      <c r="DG425" s="324"/>
      <c r="DI425" s="324"/>
      <c r="DK425" s="324"/>
      <c r="DM425" s="324"/>
      <c r="DO425" s="324"/>
      <c r="DQ425" s="324"/>
      <c r="DS425" s="324"/>
      <c r="DT425" s="324"/>
      <c r="DU425" s="324"/>
      <c r="DW425" s="324"/>
      <c r="DY425" s="324"/>
      <c r="EA425" s="324"/>
      <c r="EC425" s="324"/>
      <c r="EE425" s="324"/>
      <c r="EG425" s="324"/>
      <c r="EI425" s="324"/>
      <c r="EK425" s="324"/>
      <c r="EL425" s="324"/>
      <c r="EN425" s="324"/>
      <c r="EP425" s="324"/>
      <c r="ER425" s="324"/>
      <c r="ET425" s="324"/>
      <c r="EV425" s="324"/>
      <c r="EW425" s="381"/>
      <c r="EX425" s="324"/>
      <c r="EY425" s="324"/>
      <c r="EZ425" s="368"/>
    </row>
    <row r="426" spans="6:156">
      <c r="F426" s="324"/>
      <c r="N426" s="324"/>
      <c r="Q426" s="324"/>
      <c r="S426" s="324"/>
      <c r="U426" s="324"/>
      <c r="W426" s="324"/>
      <c r="Y426" s="324"/>
      <c r="AA426" s="324"/>
      <c r="AC426" s="324"/>
      <c r="AE426" s="324"/>
      <c r="AG426" s="324"/>
      <c r="AI426" s="324"/>
      <c r="AK426" s="324"/>
      <c r="AM426" s="324"/>
      <c r="AO426" s="324"/>
      <c r="AQ426" s="324"/>
      <c r="AS426" s="324"/>
      <c r="AT426" s="324"/>
      <c r="AU426" s="324"/>
      <c r="AW426" s="324"/>
      <c r="AY426" s="324"/>
      <c r="BA426" s="324"/>
      <c r="BC426" s="324"/>
      <c r="BE426" s="324"/>
      <c r="BG426" s="324"/>
      <c r="BI426" s="324"/>
      <c r="BK426" s="324"/>
      <c r="BM426" s="324"/>
      <c r="BO426" s="324"/>
      <c r="BQ426" s="324"/>
      <c r="BS426" s="324"/>
      <c r="BU426" s="324"/>
      <c r="BV426" s="324"/>
      <c r="BW426" s="324"/>
      <c r="BY426" s="324"/>
      <c r="CA426" s="324"/>
      <c r="CC426" s="324"/>
      <c r="CE426" s="324"/>
      <c r="CG426" s="324"/>
      <c r="CI426" s="324"/>
      <c r="CJ426" s="324"/>
      <c r="CK426" s="324"/>
      <c r="CM426" s="324"/>
      <c r="CO426" s="324"/>
      <c r="CQ426" s="324"/>
      <c r="CS426" s="324"/>
      <c r="CU426" s="324"/>
      <c r="CW426" s="324"/>
      <c r="CY426" s="324"/>
      <c r="DA426" s="324"/>
      <c r="DC426" s="324"/>
      <c r="DE426" s="324"/>
      <c r="DG426" s="324"/>
      <c r="DI426" s="324"/>
      <c r="DK426" s="324"/>
      <c r="DM426" s="324"/>
      <c r="DO426" s="324"/>
      <c r="DQ426" s="324"/>
      <c r="DS426" s="324"/>
      <c r="DT426" s="324"/>
      <c r="DU426" s="324"/>
      <c r="DW426" s="324"/>
      <c r="DY426" s="324"/>
      <c r="EA426" s="324"/>
      <c r="EC426" s="324"/>
      <c r="EE426" s="324"/>
      <c r="EG426" s="324"/>
      <c r="EI426" s="324"/>
      <c r="EK426" s="324"/>
      <c r="EL426" s="324"/>
      <c r="EN426" s="324"/>
      <c r="EP426" s="324"/>
      <c r="ER426" s="324"/>
      <c r="ET426" s="324"/>
      <c r="EV426" s="324"/>
      <c r="EW426" s="381"/>
      <c r="EX426" s="324"/>
      <c r="EY426" s="324"/>
      <c r="EZ426" s="368"/>
    </row>
    <row r="427" spans="6:156">
      <c r="F427" s="324"/>
      <c r="N427" s="324"/>
      <c r="Q427" s="324"/>
      <c r="S427" s="324"/>
      <c r="U427" s="324"/>
      <c r="W427" s="324"/>
      <c r="Y427" s="324"/>
      <c r="AA427" s="324"/>
      <c r="AC427" s="324"/>
      <c r="AE427" s="324"/>
      <c r="AG427" s="324"/>
      <c r="AI427" s="324"/>
      <c r="AK427" s="324"/>
      <c r="AM427" s="324"/>
      <c r="AO427" s="324"/>
      <c r="AQ427" s="324"/>
      <c r="AS427" s="324"/>
      <c r="AT427" s="324"/>
      <c r="AU427" s="324"/>
      <c r="AW427" s="324"/>
      <c r="AY427" s="324"/>
      <c r="BA427" s="324"/>
      <c r="BC427" s="324"/>
      <c r="BE427" s="324"/>
      <c r="BG427" s="324"/>
      <c r="BI427" s="324"/>
      <c r="BK427" s="324"/>
      <c r="BM427" s="324"/>
      <c r="BO427" s="324"/>
      <c r="BQ427" s="324"/>
      <c r="BS427" s="324"/>
      <c r="BU427" s="324"/>
      <c r="BV427" s="324"/>
      <c r="BW427" s="324"/>
      <c r="BY427" s="324"/>
      <c r="CA427" s="324"/>
      <c r="CC427" s="324"/>
      <c r="CE427" s="324"/>
      <c r="CG427" s="324"/>
      <c r="CI427" s="324"/>
      <c r="CJ427" s="324"/>
      <c r="CK427" s="324"/>
      <c r="CM427" s="324"/>
      <c r="CO427" s="324"/>
      <c r="CQ427" s="324"/>
      <c r="CS427" s="324"/>
      <c r="CU427" s="324"/>
      <c r="CW427" s="324"/>
      <c r="CY427" s="324"/>
      <c r="DA427" s="324"/>
      <c r="DC427" s="324"/>
      <c r="DE427" s="324"/>
      <c r="DG427" s="324"/>
      <c r="DI427" s="324"/>
      <c r="DK427" s="324"/>
      <c r="DM427" s="324"/>
      <c r="DO427" s="324"/>
      <c r="DQ427" s="324"/>
      <c r="DS427" s="324"/>
      <c r="DT427" s="324"/>
      <c r="DU427" s="324"/>
      <c r="DW427" s="324"/>
      <c r="DY427" s="324"/>
      <c r="EA427" s="324"/>
      <c r="EC427" s="324"/>
      <c r="EE427" s="324"/>
      <c r="EG427" s="324"/>
      <c r="EI427" s="324"/>
      <c r="EK427" s="324"/>
      <c r="EL427" s="324"/>
      <c r="EN427" s="324"/>
      <c r="EP427" s="324"/>
      <c r="ER427" s="324"/>
      <c r="ET427" s="324"/>
      <c r="EV427" s="324"/>
      <c r="EW427" s="381"/>
      <c r="EX427" s="324"/>
      <c r="EY427" s="324"/>
      <c r="EZ427" s="368"/>
    </row>
    <row r="428" spans="6:156">
      <c r="F428" s="324"/>
      <c r="N428" s="324"/>
      <c r="Q428" s="324"/>
      <c r="S428" s="324"/>
      <c r="U428" s="324"/>
      <c r="W428" s="324"/>
      <c r="Y428" s="324"/>
      <c r="AA428" s="324"/>
      <c r="AC428" s="324"/>
      <c r="AE428" s="324"/>
      <c r="AG428" s="324"/>
      <c r="AI428" s="324"/>
      <c r="AK428" s="324"/>
      <c r="AM428" s="324"/>
      <c r="AO428" s="324"/>
      <c r="AQ428" s="324"/>
      <c r="AS428" s="324"/>
      <c r="AT428" s="324"/>
      <c r="AU428" s="324"/>
      <c r="AW428" s="324"/>
      <c r="AY428" s="324"/>
      <c r="BA428" s="324"/>
      <c r="BC428" s="324"/>
      <c r="BE428" s="324"/>
      <c r="BG428" s="324"/>
      <c r="BI428" s="324"/>
      <c r="BK428" s="324"/>
      <c r="BM428" s="324"/>
      <c r="BO428" s="324"/>
      <c r="BQ428" s="324"/>
      <c r="BS428" s="324"/>
      <c r="BU428" s="324"/>
      <c r="BV428" s="324"/>
      <c r="BW428" s="324"/>
      <c r="BY428" s="324"/>
      <c r="CA428" s="324"/>
      <c r="CC428" s="324"/>
      <c r="CE428" s="324"/>
      <c r="CG428" s="324"/>
      <c r="CI428" s="324"/>
      <c r="CJ428" s="324"/>
      <c r="CK428" s="324"/>
      <c r="CM428" s="324"/>
      <c r="CO428" s="324"/>
      <c r="CQ428" s="324"/>
      <c r="CS428" s="324"/>
      <c r="CU428" s="324"/>
      <c r="CW428" s="324"/>
      <c r="CY428" s="324"/>
      <c r="DA428" s="324"/>
      <c r="DC428" s="324"/>
      <c r="DE428" s="324"/>
      <c r="DG428" s="324"/>
      <c r="DI428" s="324"/>
      <c r="DK428" s="324"/>
      <c r="DM428" s="324"/>
      <c r="DO428" s="324"/>
      <c r="DQ428" s="324"/>
      <c r="DS428" s="324"/>
      <c r="DT428" s="324"/>
      <c r="DU428" s="324"/>
      <c r="DW428" s="324"/>
      <c r="DY428" s="324"/>
      <c r="EA428" s="324"/>
      <c r="EC428" s="324"/>
      <c r="EE428" s="324"/>
      <c r="EG428" s="324"/>
      <c r="EI428" s="324"/>
      <c r="EK428" s="324"/>
      <c r="EL428" s="324"/>
      <c r="EN428" s="324"/>
      <c r="EP428" s="324"/>
      <c r="ER428" s="324"/>
      <c r="ET428" s="324"/>
      <c r="EV428" s="324"/>
      <c r="EW428" s="381"/>
      <c r="EX428" s="324"/>
      <c r="EY428" s="324"/>
      <c r="EZ428" s="368"/>
    </row>
    <row r="429" spans="6:156">
      <c r="F429" s="324"/>
      <c r="N429" s="324"/>
      <c r="Q429" s="324"/>
      <c r="S429" s="324"/>
      <c r="U429" s="324"/>
      <c r="W429" s="324"/>
      <c r="Y429" s="324"/>
      <c r="AA429" s="324"/>
      <c r="AC429" s="324"/>
      <c r="AE429" s="324"/>
      <c r="AG429" s="324"/>
      <c r="AI429" s="324"/>
      <c r="AK429" s="324"/>
      <c r="AM429" s="324"/>
      <c r="AO429" s="324"/>
      <c r="AQ429" s="324"/>
      <c r="AS429" s="324"/>
      <c r="AT429" s="324"/>
      <c r="AU429" s="324"/>
      <c r="AW429" s="324"/>
      <c r="AY429" s="324"/>
      <c r="BA429" s="324"/>
      <c r="BC429" s="324"/>
      <c r="BE429" s="324"/>
      <c r="BG429" s="324"/>
      <c r="BI429" s="324"/>
      <c r="BK429" s="324"/>
      <c r="BM429" s="324"/>
      <c r="BO429" s="324"/>
      <c r="BQ429" s="324"/>
      <c r="BS429" s="324"/>
      <c r="BU429" s="324"/>
      <c r="BV429" s="324"/>
      <c r="BW429" s="324"/>
      <c r="BY429" s="324"/>
      <c r="CA429" s="324"/>
      <c r="CC429" s="324"/>
      <c r="CE429" s="324"/>
      <c r="CG429" s="324"/>
      <c r="CI429" s="324"/>
      <c r="CJ429" s="324"/>
      <c r="CK429" s="324"/>
      <c r="CM429" s="324"/>
      <c r="CO429" s="324"/>
      <c r="CQ429" s="324"/>
      <c r="CS429" s="324"/>
      <c r="CU429" s="324"/>
      <c r="CW429" s="324"/>
      <c r="CY429" s="324"/>
      <c r="DA429" s="324"/>
      <c r="DC429" s="324"/>
      <c r="DE429" s="324"/>
      <c r="DG429" s="324"/>
      <c r="DI429" s="324"/>
      <c r="DK429" s="324"/>
      <c r="DM429" s="324"/>
      <c r="DO429" s="324"/>
      <c r="DQ429" s="324"/>
      <c r="DS429" s="324"/>
      <c r="DT429" s="324"/>
      <c r="DU429" s="324"/>
      <c r="DW429" s="324"/>
      <c r="DY429" s="324"/>
      <c r="EA429" s="324"/>
      <c r="EC429" s="324"/>
      <c r="EE429" s="324"/>
      <c r="EG429" s="324"/>
      <c r="EI429" s="324"/>
      <c r="EK429" s="324"/>
      <c r="EL429" s="324"/>
      <c r="EN429" s="324"/>
      <c r="EP429" s="324"/>
      <c r="ER429" s="324"/>
      <c r="ET429" s="324"/>
      <c r="EV429" s="324"/>
      <c r="EW429" s="381"/>
      <c r="EX429" s="324"/>
      <c r="EY429" s="324"/>
      <c r="EZ429" s="368"/>
    </row>
    <row r="430" spans="6:156">
      <c r="F430" s="324"/>
      <c r="N430" s="324"/>
      <c r="Q430" s="324"/>
      <c r="S430" s="324"/>
      <c r="U430" s="324"/>
      <c r="W430" s="324"/>
      <c r="Y430" s="324"/>
      <c r="AA430" s="324"/>
      <c r="AC430" s="324"/>
      <c r="AE430" s="324"/>
      <c r="AG430" s="324"/>
      <c r="AI430" s="324"/>
      <c r="AK430" s="324"/>
      <c r="AM430" s="324"/>
      <c r="AO430" s="324"/>
      <c r="AQ430" s="324"/>
      <c r="AS430" s="324"/>
      <c r="AT430" s="324"/>
      <c r="AU430" s="324"/>
      <c r="AW430" s="324"/>
      <c r="AY430" s="324"/>
      <c r="BA430" s="324"/>
      <c r="BC430" s="324"/>
      <c r="BE430" s="324"/>
      <c r="BG430" s="324"/>
      <c r="BI430" s="324"/>
      <c r="BK430" s="324"/>
      <c r="BM430" s="324"/>
      <c r="BO430" s="324"/>
      <c r="BQ430" s="324"/>
      <c r="BS430" s="324"/>
      <c r="BU430" s="324"/>
      <c r="BV430" s="324"/>
      <c r="BW430" s="324"/>
      <c r="BY430" s="324"/>
      <c r="CA430" s="324"/>
      <c r="CC430" s="324"/>
      <c r="CE430" s="324"/>
      <c r="CG430" s="324"/>
      <c r="CI430" s="324"/>
      <c r="CJ430" s="324"/>
      <c r="CK430" s="324"/>
      <c r="CM430" s="324"/>
      <c r="CO430" s="324"/>
      <c r="CQ430" s="324"/>
      <c r="CS430" s="324"/>
      <c r="CU430" s="324"/>
      <c r="CW430" s="324"/>
      <c r="CY430" s="324"/>
      <c r="DA430" s="324"/>
      <c r="DC430" s="324"/>
      <c r="DE430" s="324"/>
      <c r="DG430" s="324"/>
      <c r="DI430" s="324"/>
      <c r="DK430" s="324"/>
      <c r="DM430" s="324"/>
      <c r="DO430" s="324"/>
      <c r="DQ430" s="324"/>
      <c r="DS430" s="324"/>
      <c r="DT430" s="324"/>
      <c r="DU430" s="324"/>
      <c r="DW430" s="324"/>
      <c r="DY430" s="324"/>
      <c r="EA430" s="324"/>
      <c r="EC430" s="324"/>
      <c r="EE430" s="324"/>
      <c r="EG430" s="324"/>
      <c r="EI430" s="324"/>
      <c r="EK430" s="324"/>
      <c r="EL430" s="324"/>
      <c r="EN430" s="324"/>
      <c r="EP430" s="324"/>
      <c r="ER430" s="324"/>
      <c r="ET430" s="324"/>
      <c r="EV430" s="324"/>
      <c r="EW430" s="381"/>
      <c r="EX430" s="324"/>
      <c r="EY430" s="324"/>
      <c r="EZ430" s="368"/>
    </row>
    <row r="431" spans="6:156">
      <c r="F431" s="324"/>
      <c r="N431" s="324"/>
      <c r="Q431" s="324"/>
      <c r="S431" s="324"/>
      <c r="U431" s="324"/>
      <c r="W431" s="324"/>
      <c r="Y431" s="324"/>
      <c r="AA431" s="324"/>
      <c r="AC431" s="324"/>
      <c r="AE431" s="324"/>
      <c r="AG431" s="324"/>
      <c r="AI431" s="324"/>
      <c r="AK431" s="324"/>
      <c r="AM431" s="324"/>
      <c r="AO431" s="324"/>
      <c r="AQ431" s="324"/>
      <c r="AS431" s="324"/>
      <c r="AT431" s="324"/>
      <c r="AU431" s="324"/>
      <c r="AW431" s="324"/>
      <c r="AY431" s="324"/>
      <c r="BA431" s="324"/>
      <c r="BC431" s="324"/>
      <c r="BE431" s="324"/>
      <c r="BG431" s="324"/>
      <c r="BI431" s="324"/>
      <c r="BK431" s="324"/>
      <c r="BM431" s="324"/>
      <c r="BO431" s="324"/>
      <c r="BQ431" s="324"/>
      <c r="BS431" s="324"/>
      <c r="BU431" s="324"/>
      <c r="BV431" s="324"/>
      <c r="BW431" s="324"/>
      <c r="BY431" s="324"/>
      <c r="CA431" s="324"/>
      <c r="CC431" s="324"/>
      <c r="CE431" s="324"/>
      <c r="CG431" s="324"/>
      <c r="CI431" s="324"/>
      <c r="CJ431" s="324"/>
      <c r="CK431" s="324"/>
      <c r="CM431" s="324"/>
      <c r="CO431" s="324"/>
      <c r="CQ431" s="324"/>
      <c r="CS431" s="324"/>
      <c r="CU431" s="324"/>
      <c r="CW431" s="324"/>
      <c r="CY431" s="324"/>
      <c r="DA431" s="324"/>
      <c r="DC431" s="324"/>
      <c r="DE431" s="324"/>
      <c r="DG431" s="324"/>
      <c r="DI431" s="324"/>
      <c r="DK431" s="324"/>
      <c r="DM431" s="324"/>
      <c r="DO431" s="324"/>
      <c r="DQ431" s="324"/>
      <c r="DS431" s="324"/>
      <c r="DT431" s="324"/>
      <c r="DU431" s="324"/>
      <c r="DW431" s="324"/>
      <c r="DY431" s="324"/>
      <c r="EA431" s="324"/>
      <c r="EC431" s="324"/>
      <c r="EE431" s="324"/>
      <c r="EG431" s="324"/>
      <c r="EI431" s="324"/>
      <c r="EK431" s="324"/>
      <c r="EL431" s="324"/>
      <c r="EN431" s="324"/>
      <c r="EP431" s="324"/>
      <c r="ER431" s="324"/>
      <c r="ET431" s="324"/>
      <c r="EV431" s="324"/>
      <c r="EW431" s="381"/>
      <c r="EX431" s="324"/>
      <c r="EY431" s="324"/>
      <c r="EZ431" s="368"/>
    </row>
    <row r="432" spans="6:156">
      <c r="F432" s="324"/>
      <c r="N432" s="324"/>
      <c r="Q432" s="324"/>
      <c r="S432" s="324"/>
      <c r="U432" s="324"/>
      <c r="W432" s="324"/>
      <c r="Y432" s="324"/>
      <c r="AA432" s="324"/>
      <c r="AC432" s="324"/>
      <c r="AE432" s="324"/>
      <c r="AG432" s="324"/>
      <c r="AI432" s="324"/>
      <c r="AK432" s="324"/>
      <c r="AM432" s="324"/>
      <c r="AO432" s="324"/>
      <c r="AQ432" s="324"/>
      <c r="AS432" s="324"/>
      <c r="AT432" s="324"/>
      <c r="AU432" s="324"/>
      <c r="AW432" s="324"/>
      <c r="AY432" s="324"/>
      <c r="BA432" s="324"/>
      <c r="BC432" s="324"/>
      <c r="BE432" s="324"/>
      <c r="BG432" s="324"/>
      <c r="BI432" s="324"/>
      <c r="BK432" s="324"/>
      <c r="BM432" s="324"/>
      <c r="BO432" s="324"/>
      <c r="BQ432" s="324"/>
      <c r="BS432" s="324"/>
      <c r="BU432" s="324"/>
      <c r="BV432" s="324"/>
      <c r="BW432" s="324"/>
      <c r="BY432" s="324"/>
      <c r="CA432" s="324"/>
      <c r="CC432" s="324"/>
      <c r="CE432" s="324"/>
      <c r="CG432" s="324"/>
      <c r="CI432" s="324"/>
      <c r="CJ432" s="324"/>
      <c r="CK432" s="324"/>
      <c r="CM432" s="324"/>
      <c r="CO432" s="324"/>
      <c r="CQ432" s="324"/>
      <c r="CS432" s="324"/>
      <c r="CU432" s="324"/>
      <c r="CW432" s="324"/>
      <c r="CY432" s="324"/>
      <c r="DA432" s="324"/>
      <c r="DC432" s="324"/>
      <c r="DE432" s="324"/>
      <c r="DG432" s="324"/>
      <c r="DI432" s="324"/>
      <c r="DK432" s="324"/>
      <c r="DM432" s="324"/>
      <c r="DO432" s="324"/>
      <c r="DQ432" s="324"/>
      <c r="DS432" s="324"/>
      <c r="DT432" s="324"/>
      <c r="DU432" s="324"/>
      <c r="DW432" s="324"/>
      <c r="DY432" s="324"/>
      <c r="EA432" s="324"/>
      <c r="EC432" s="324"/>
      <c r="EE432" s="324"/>
      <c r="EG432" s="324"/>
      <c r="EI432" s="324"/>
      <c r="EK432" s="324"/>
      <c r="EL432" s="324"/>
      <c r="EN432" s="324"/>
      <c r="EP432" s="324"/>
      <c r="ER432" s="324"/>
      <c r="ET432" s="324"/>
      <c r="EV432" s="324"/>
      <c r="EW432" s="381"/>
      <c r="EX432" s="324"/>
      <c r="EY432" s="324"/>
      <c r="EZ432" s="368"/>
    </row>
    <row r="433" spans="6:156">
      <c r="F433" s="324"/>
      <c r="N433" s="324"/>
      <c r="Q433" s="324"/>
      <c r="S433" s="324"/>
      <c r="U433" s="324"/>
      <c r="W433" s="324"/>
      <c r="Y433" s="324"/>
      <c r="AA433" s="324"/>
      <c r="AC433" s="324"/>
      <c r="AE433" s="324"/>
      <c r="AG433" s="324"/>
      <c r="AI433" s="324"/>
      <c r="AK433" s="324"/>
      <c r="AM433" s="324"/>
      <c r="AO433" s="324"/>
      <c r="AQ433" s="324"/>
      <c r="AS433" s="324"/>
      <c r="AT433" s="324"/>
      <c r="AU433" s="324"/>
      <c r="AW433" s="324"/>
      <c r="AY433" s="324"/>
      <c r="BA433" s="324"/>
      <c r="BC433" s="324"/>
      <c r="BE433" s="324"/>
      <c r="BG433" s="324"/>
      <c r="BI433" s="324"/>
      <c r="BK433" s="324"/>
      <c r="BM433" s="324"/>
      <c r="BO433" s="324"/>
      <c r="BQ433" s="324"/>
      <c r="BS433" s="324"/>
      <c r="BU433" s="324"/>
      <c r="BV433" s="324"/>
      <c r="BW433" s="324"/>
      <c r="BY433" s="324"/>
      <c r="CA433" s="324"/>
      <c r="CC433" s="324"/>
      <c r="CE433" s="324"/>
      <c r="CG433" s="324"/>
      <c r="CI433" s="324"/>
      <c r="CJ433" s="324"/>
      <c r="CK433" s="324"/>
      <c r="CM433" s="324"/>
      <c r="CO433" s="324"/>
      <c r="CQ433" s="324"/>
      <c r="CS433" s="324"/>
      <c r="CU433" s="324"/>
      <c r="CW433" s="324"/>
      <c r="CY433" s="324"/>
      <c r="DA433" s="324"/>
      <c r="DC433" s="324"/>
      <c r="DE433" s="324"/>
      <c r="DG433" s="324"/>
      <c r="DI433" s="324"/>
      <c r="DK433" s="324"/>
      <c r="DM433" s="324"/>
      <c r="DO433" s="324"/>
      <c r="DQ433" s="324"/>
      <c r="DS433" s="324"/>
      <c r="DT433" s="324"/>
      <c r="DU433" s="324"/>
      <c r="DW433" s="324"/>
      <c r="DY433" s="324"/>
      <c r="EA433" s="324"/>
      <c r="EC433" s="324"/>
      <c r="EE433" s="324"/>
      <c r="EG433" s="324"/>
      <c r="EI433" s="324"/>
      <c r="EK433" s="324"/>
      <c r="EL433" s="324"/>
      <c r="EN433" s="324"/>
      <c r="EP433" s="324"/>
      <c r="ER433" s="324"/>
      <c r="ET433" s="324"/>
      <c r="EV433" s="324"/>
      <c r="EW433" s="381"/>
      <c r="EX433" s="324"/>
      <c r="EY433" s="324"/>
      <c r="EZ433" s="368"/>
    </row>
    <row r="434" spans="6:156">
      <c r="F434" s="324"/>
      <c r="N434" s="324"/>
      <c r="Q434" s="324"/>
      <c r="S434" s="324"/>
      <c r="U434" s="324"/>
      <c r="W434" s="324"/>
      <c r="Y434" s="324"/>
      <c r="AA434" s="324"/>
      <c r="AC434" s="324"/>
      <c r="AE434" s="324"/>
      <c r="AG434" s="324"/>
      <c r="AI434" s="324"/>
      <c r="AK434" s="324"/>
      <c r="AM434" s="324"/>
      <c r="AO434" s="324"/>
      <c r="AQ434" s="324"/>
      <c r="AS434" s="324"/>
      <c r="AT434" s="324"/>
      <c r="AU434" s="324"/>
      <c r="AW434" s="324"/>
      <c r="AY434" s="324"/>
      <c r="BA434" s="324"/>
      <c r="BC434" s="324"/>
      <c r="BE434" s="324"/>
      <c r="BG434" s="324"/>
      <c r="BI434" s="324"/>
      <c r="BK434" s="324"/>
      <c r="BM434" s="324"/>
      <c r="BO434" s="324"/>
      <c r="BQ434" s="324"/>
      <c r="BS434" s="324"/>
      <c r="BU434" s="324"/>
      <c r="BV434" s="324"/>
      <c r="BW434" s="324"/>
      <c r="BY434" s="324"/>
      <c r="CA434" s="324"/>
      <c r="CC434" s="324"/>
      <c r="CE434" s="324"/>
      <c r="CG434" s="324"/>
      <c r="CI434" s="324"/>
      <c r="CJ434" s="324"/>
      <c r="CK434" s="324"/>
      <c r="CM434" s="324"/>
      <c r="CO434" s="324"/>
      <c r="CQ434" s="324"/>
      <c r="CS434" s="324"/>
      <c r="CU434" s="324"/>
      <c r="CW434" s="324"/>
      <c r="CY434" s="324"/>
      <c r="DA434" s="324"/>
      <c r="DC434" s="324"/>
      <c r="DE434" s="324"/>
      <c r="DG434" s="324"/>
      <c r="DI434" s="324"/>
      <c r="DK434" s="324"/>
      <c r="DM434" s="324"/>
      <c r="DO434" s="324"/>
      <c r="DQ434" s="324"/>
      <c r="DS434" s="324"/>
      <c r="DT434" s="324"/>
      <c r="DU434" s="324"/>
      <c r="DW434" s="324"/>
      <c r="DY434" s="324"/>
      <c r="EA434" s="324"/>
      <c r="EC434" s="324"/>
      <c r="EE434" s="324"/>
      <c r="EG434" s="324"/>
      <c r="EI434" s="324"/>
      <c r="EK434" s="324"/>
      <c r="EL434" s="324"/>
      <c r="EN434" s="324"/>
      <c r="EP434" s="324"/>
      <c r="ER434" s="324"/>
      <c r="ET434" s="324"/>
      <c r="EV434" s="324"/>
      <c r="EW434" s="381"/>
      <c r="EX434" s="324"/>
      <c r="EY434" s="324"/>
      <c r="EZ434" s="368"/>
    </row>
    <row r="435" spans="6:156">
      <c r="F435" s="324"/>
      <c r="N435" s="324"/>
      <c r="Q435" s="324"/>
      <c r="S435" s="324"/>
      <c r="U435" s="324"/>
      <c r="W435" s="324"/>
      <c r="Y435" s="324"/>
      <c r="AA435" s="324"/>
      <c r="AC435" s="324"/>
      <c r="AE435" s="324"/>
      <c r="AG435" s="324"/>
      <c r="AI435" s="324"/>
      <c r="AK435" s="324"/>
      <c r="AM435" s="324"/>
      <c r="AO435" s="324"/>
      <c r="AQ435" s="324"/>
      <c r="AS435" s="324"/>
      <c r="AT435" s="324"/>
      <c r="AU435" s="324"/>
      <c r="AW435" s="324"/>
      <c r="AY435" s="324"/>
      <c r="BA435" s="324"/>
      <c r="BC435" s="324"/>
      <c r="BE435" s="324"/>
      <c r="BG435" s="324"/>
      <c r="BI435" s="324"/>
      <c r="BK435" s="324"/>
      <c r="BM435" s="324"/>
      <c r="BO435" s="324"/>
      <c r="BQ435" s="324"/>
      <c r="BS435" s="324"/>
      <c r="BU435" s="324"/>
      <c r="BV435" s="324"/>
      <c r="BW435" s="324"/>
      <c r="BY435" s="324"/>
      <c r="CA435" s="324"/>
      <c r="CC435" s="324"/>
      <c r="CE435" s="324"/>
      <c r="CG435" s="324"/>
      <c r="CI435" s="324"/>
      <c r="CJ435" s="324"/>
      <c r="CK435" s="324"/>
      <c r="CM435" s="324"/>
      <c r="CO435" s="324"/>
      <c r="CQ435" s="324"/>
      <c r="CS435" s="324"/>
      <c r="CU435" s="324"/>
      <c r="CW435" s="324"/>
      <c r="CY435" s="324"/>
      <c r="DA435" s="324"/>
      <c r="DC435" s="324"/>
      <c r="DE435" s="324"/>
      <c r="DG435" s="324"/>
      <c r="DI435" s="324"/>
      <c r="DK435" s="324"/>
      <c r="DM435" s="324"/>
      <c r="DO435" s="324"/>
      <c r="DQ435" s="324"/>
      <c r="DS435" s="324"/>
      <c r="DT435" s="324"/>
      <c r="DU435" s="324"/>
      <c r="DW435" s="324"/>
      <c r="DY435" s="324"/>
      <c r="EA435" s="324"/>
      <c r="EC435" s="324"/>
      <c r="EE435" s="324"/>
      <c r="EG435" s="324"/>
      <c r="EI435" s="324"/>
      <c r="EK435" s="324"/>
      <c r="EL435" s="324"/>
      <c r="EN435" s="324"/>
      <c r="EP435" s="324"/>
      <c r="ER435" s="324"/>
      <c r="ET435" s="324"/>
      <c r="EV435" s="324"/>
      <c r="EW435" s="381"/>
      <c r="EX435" s="324"/>
      <c r="EY435" s="324"/>
      <c r="EZ435" s="368"/>
    </row>
    <row r="436" spans="6:156">
      <c r="F436" s="324"/>
      <c r="N436" s="324"/>
      <c r="Q436" s="324"/>
      <c r="S436" s="324"/>
      <c r="U436" s="324"/>
      <c r="W436" s="324"/>
      <c r="Y436" s="324"/>
      <c r="AA436" s="324"/>
      <c r="AC436" s="324"/>
      <c r="AE436" s="324"/>
      <c r="AG436" s="324"/>
      <c r="AI436" s="324"/>
      <c r="AK436" s="324"/>
      <c r="AM436" s="324"/>
      <c r="AO436" s="324"/>
      <c r="AQ436" s="324"/>
      <c r="AS436" s="324"/>
      <c r="AT436" s="324"/>
      <c r="AU436" s="324"/>
      <c r="AW436" s="324"/>
      <c r="AY436" s="324"/>
      <c r="BA436" s="324"/>
      <c r="BC436" s="324"/>
      <c r="BE436" s="324"/>
      <c r="BG436" s="324"/>
      <c r="BI436" s="324"/>
      <c r="BK436" s="324"/>
      <c r="BM436" s="324"/>
      <c r="BO436" s="324"/>
      <c r="BQ436" s="324"/>
      <c r="BS436" s="324"/>
      <c r="BU436" s="324"/>
      <c r="BV436" s="324"/>
      <c r="BW436" s="324"/>
      <c r="BY436" s="324"/>
      <c r="CA436" s="324"/>
      <c r="CC436" s="324"/>
      <c r="CE436" s="324"/>
      <c r="CG436" s="324"/>
      <c r="CI436" s="324"/>
      <c r="CJ436" s="324"/>
      <c r="CK436" s="324"/>
      <c r="CM436" s="324"/>
      <c r="CO436" s="324"/>
      <c r="CQ436" s="324"/>
      <c r="CS436" s="324"/>
      <c r="CU436" s="324"/>
      <c r="CW436" s="324"/>
      <c r="CY436" s="324"/>
      <c r="DA436" s="324"/>
      <c r="DC436" s="324"/>
      <c r="DE436" s="324"/>
      <c r="DG436" s="324"/>
      <c r="DI436" s="324"/>
      <c r="DK436" s="324"/>
      <c r="DM436" s="324"/>
      <c r="DO436" s="324"/>
      <c r="DQ436" s="324"/>
      <c r="DS436" s="324"/>
      <c r="DT436" s="324"/>
      <c r="DU436" s="324"/>
      <c r="DW436" s="324"/>
      <c r="DY436" s="324"/>
      <c r="EA436" s="324"/>
      <c r="EC436" s="324"/>
      <c r="EE436" s="324"/>
      <c r="EG436" s="324"/>
      <c r="EI436" s="324"/>
      <c r="EK436" s="324"/>
      <c r="EL436" s="324"/>
      <c r="EN436" s="324"/>
      <c r="EP436" s="324"/>
      <c r="ER436" s="324"/>
      <c r="ET436" s="324"/>
      <c r="EV436" s="324"/>
      <c r="EW436" s="381"/>
      <c r="EX436" s="324"/>
      <c r="EY436" s="324"/>
      <c r="EZ436" s="368"/>
    </row>
    <row r="437" spans="6:156">
      <c r="F437" s="324"/>
      <c r="N437" s="324"/>
      <c r="Q437" s="324"/>
      <c r="S437" s="324"/>
      <c r="U437" s="324"/>
      <c r="W437" s="324"/>
      <c r="Y437" s="324"/>
      <c r="AA437" s="324"/>
      <c r="AC437" s="324"/>
      <c r="AE437" s="324"/>
      <c r="AG437" s="324"/>
      <c r="AI437" s="324"/>
      <c r="AK437" s="324"/>
      <c r="AM437" s="324"/>
      <c r="AO437" s="324"/>
      <c r="AQ437" s="324"/>
      <c r="AS437" s="324"/>
      <c r="AT437" s="324"/>
      <c r="AU437" s="324"/>
      <c r="AW437" s="324"/>
      <c r="AY437" s="324"/>
      <c r="BA437" s="324"/>
      <c r="BC437" s="324"/>
      <c r="BE437" s="324"/>
      <c r="BG437" s="324"/>
      <c r="BI437" s="324"/>
      <c r="BK437" s="324"/>
      <c r="BM437" s="324"/>
      <c r="BO437" s="324"/>
      <c r="BQ437" s="324"/>
      <c r="BS437" s="324"/>
      <c r="BU437" s="324"/>
      <c r="BV437" s="324"/>
      <c r="BW437" s="324"/>
      <c r="BY437" s="324"/>
      <c r="CA437" s="324"/>
      <c r="CC437" s="324"/>
      <c r="CE437" s="324"/>
      <c r="CG437" s="324"/>
      <c r="CI437" s="324"/>
      <c r="CJ437" s="324"/>
      <c r="CK437" s="324"/>
      <c r="CM437" s="324"/>
      <c r="CO437" s="324"/>
      <c r="CQ437" s="324"/>
      <c r="CS437" s="324"/>
      <c r="CU437" s="324"/>
      <c r="CW437" s="324"/>
      <c r="CY437" s="324"/>
      <c r="DA437" s="324"/>
      <c r="DC437" s="324"/>
      <c r="DE437" s="324"/>
      <c r="DG437" s="324"/>
      <c r="DI437" s="324"/>
      <c r="DK437" s="324"/>
      <c r="DM437" s="324"/>
      <c r="DO437" s="324"/>
      <c r="DQ437" s="324"/>
      <c r="DS437" s="324"/>
      <c r="DT437" s="324"/>
      <c r="DU437" s="324"/>
      <c r="DW437" s="324"/>
      <c r="DY437" s="324"/>
      <c r="EA437" s="324"/>
      <c r="EC437" s="324"/>
      <c r="EE437" s="324"/>
      <c r="EG437" s="324"/>
      <c r="EI437" s="324"/>
      <c r="EK437" s="324"/>
      <c r="EL437" s="324"/>
      <c r="EN437" s="324"/>
      <c r="EP437" s="324"/>
      <c r="ER437" s="324"/>
      <c r="ET437" s="324"/>
      <c r="EV437" s="324"/>
      <c r="EW437" s="381"/>
      <c r="EX437" s="324"/>
      <c r="EY437" s="324"/>
      <c r="EZ437" s="368"/>
    </row>
    <row r="438" spans="6:156">
      <c r="F438" s="324"/>
      <c r="N438" s="324"/>
      <c r="Q438" s="324"/>
      <c r="S438" s="324"/>
      <c r="U438" s="324"/>
      <c r="W438" s="324"/>
      <c r="Y438" s="324"/>
      <c r="AA438" s="324"/>
      <c r="AC438" s="324"/>
      <c r="AE438" s="324"/>
      <c r="AG438" s="324"/>
      <c r="AI438" s="324"/>
      <c r="AK438" s="324"/>
      <c r="AM438" s="324"/>
      <c r="AO438" s="324"/>
      <c r="AQ438" s="324"/>
      <c r="AS438" s="324"/>
      <c r="AT438" s="324"/>
      <c r="AU438" s="324"/>
      <c r="AW438" s="324"/>
      <c r="AY438" s="324"/>
      <c r="BA438" s="324"/>
      <c r="BC438" s="324"/>
      <c r="BE438" s="324"/>
      <c r="BG438" s="324"/>
      <c r="BI438" s="324"/>
      <c r="BK438" s="324"/>
      <c r="BM438" s="324"/>
      <c r="BO438" s="324"/>
      <c r="BQ438" s="324"/>
      <c r="BS438" s="324"/>
      <c r="BU438" s="324"/>
      <c r="BV438" s="324"/>
      <c r="BW438" s="324"/>
      <c r="BY438" s="324"/>
      <c r="CA438" s="324"/>
      <c r="CC438" s="324"/>
      <c r="CE438" s="324"/>
      <c r="CG438" s="324"/>
      <c r="CI438" s="324"/>
      <c r="CJ438" s="324"/>
      <c r="CK438" s="324"/>
      <c r="CM438" s="324"/>
      <c r="CO438" s="324"/>
      <c r="CQ438" s="324"/>
      <c r="CS438" s="324"/>
      <c r="CU438" s="324"/>
      <c r="CW438" s="324"/>
      <c r="CY438" s="324"/>
      <c r="DA438" s="324"/>
      <c r="DC438" s="324"/>
      <c r="DE438" s="324"/>
      <c r="DG438" s="324"/>
      <c r="DI438" s="324"/>
      <c r="DK438" s="324"/>
      <c r="DM438" s="324"/>
      <c r="DO438" s="324"/>
      <c r="DQ438" s="324"/>
      <c r="DS438" s="324"/>
      <c r="DT438" s="324"/>
      <c r="DU438" s="324"/>
      <c r="DW438" s="324"/>
      <c r="DY438" s="324"/>
      <c r="EA438" s="324"/>
      <c r="EC438" s="324"/>
      <c r="EE438" s="324"/>
      <c r="EG438" s="324"/>
      <c r="EI438" s="324"/>
      <c r="EK438" s="324"/>
      <c r="EL438" s="324"/>
      <c r="EN438" s="324"/>
      <c r="EP438" s="324"/>
      <c r="ER438" s="324"/>
      <c r="ET438" s="324"/>
      <c r="EV438" s="324"/>
      <c r="EW438" s="381"/>
      <c r="EX438" s="324"/>
      <c r="EY438" s="324"/>
      <c r="EZ438" s="368"/>
    </row>
    <row r="439" spans="6:156">
      <c r="F439" s="324"/>
      <c r="N439" s="324"/>
      <c r="Q439" s="324"/>
      <c r="S439" s="324"/>
      <c r="U439" s="324"/>
      <c r="W439" s="324"/>
      <c r="Y439" s="324"/>
      <c r="AA439" s="324"/>
      <c r="AC439" s="324"/>
      <c r="AE439" s="324"/>
      <c r="AG439" s="324"/>
      <c r="AI439" s="324"/>
      <c r="AK439" s="324"/>
      <c r="AM439" s="324"/>
      <c r="AO439" s="324"/>
      <c r="AQ439" s="324"/>
      <c r="AS439" s="324"/>
      <c r="AT439" s="324"/>
      <c r="AU439" s="324"/>
      <c r="AW439" s="324"/>
      <c r="AY439" s="324"/>
      <c r="BA439" s="324"/>
      <c r="BC439" s="324"/>
      <c r="BE439" s="324"/>
      <c r="BG439" s="324"/>
      <c r="BI439" s="324"/>
      <c r="BK439" s="324"/>
      <c r="BM439" s="324"/>
      <c r="BO439" s="324"/>
      <c r="BQ439" s="324"/>
      <c r="BS439" s="324"/>
      <c r="BU439" s="324"/>
      <c r="BV439" s="324"/>
      <c r="BW439" s="324"/>
      <c r="BY439" s="324"/>
      <c r="CA439" s="324"/>
      <c r="CC439" s="324"/>
      <c r="CE439" s="324"/>
      <c r="CG439" s="324"/>
      <c r="CI439" s="324"/>
      <c r="CJ439" s="324"/>
      <c r="CK439" s="324"/>
      <c r="CM439" s="324"/>
      <c r="CO439" s="324"/>
      <c r="CQ439" s="324"/>
      <c r="CS439" s="324"/>
      <c r="CU439" s="324"/>
      <c r="CW439" s="324"/>
      <c r="CY439" s="324"/>
      <c r="DA439" s="324"/>
      <c r="DC439" s="324"/>
      <c r="DE439" s="324"/>
      <c r="DG439" s="324"/>
      <c r="DI439" s="324"/>
      <c r="DK439" s="324"/>
      <c r="DM439" s="324"/>
      <c r="DO439" s="324"/>
      <c r="DQ439" s="324"/>
      <c r="DS439" s="324"/>
      <c r="DT439" s="324"/>
      <c r="DU439" s="324"/>
      <c r="DW439" s="324"/>
      <c r="DY439" s="324"/>
      <c r="EA439" s="324"/>
      <c r="EC439" s="324"/>
      <c r="EE439" s="324"/>
      <c r="EG439" s="324"/>
      <c r="EI439" s="324"/>
      <c r="EK439" s="324"/>
      <c r="EL439" s="324"/>
      <c r="EN439" s="324"/>
      <c r="EP439" s="324"/>
      <c r="ER439" s="324"/>
      <c r="ET439" s="324"/>
      <c r="EV439" s="324"/>
      <c r="EW439" s="381"/>
      <c r="EX439" s="324"/>
      <c r="EY439" s="324"/>
      <c r="EZ439" s="368"/>
    </row>
    <row r="440" spans="6:156">
      <c r="F440" s="324"/>
      <c r="N440" s="324"/>
      <c r="Q440" s="324"/>
      <c r="S440" s="324"/>
      <c r="U440" s="324"/>
      <c r="W440" s="324"/>
      <c r="Y440" s="324"/>
      <c r="AA440" s="324"/>
      <c r="AC440" s="324"/>
      <c r="AE440" s="324"/>
      <c r="AG440" s="324"/>
      <c r="AI440" s="324"/>
      <c r="AK440" s="324"/>
      <c r="AM440" s="324"/>
      <c r="AO440" s="324"/>
      <c r="AQ440" s="324"/>
      <c r="AS440" s="324"/>
      <c r="AT440" s="324"/>
      <c r="AU440" s="324"/>
      <c r="AW440" s="324"/>
      <c r="AY440" s="324"/>
      <c r="BA440" s="324"/>
      <c r="BC440" s="324"/>
      <c r="BE440" s="324"/>
      <c r="BG440" s="324"/>
      <c r="BI440" s="324"/>
      <c r="BK440" s="324"/>
      <c r="BM440" s="324"/>
      <c r="BO440" s="324"/>
      <c r="BQ440" s="324"/>
      <c r="BS440" s="324"/>
      <c r="BU440" s="324"/>
      <c r="BV440" s="324"/>
      <c r="BW440" s="324"/>
      <c r="BY440" s="324"/>
      <c r="CA440" s="324"/>
      <c r="CC440" s="324"/>
      <c r="CE440" s="324"/>
      <c r="CG440" s="324"/>
      <c r="CI440" s="324"/>
      <c r="CJ440" s="324"/>
      <c r="CK440" s="324"/>
      <c r="CM440" s="324"/>
      <c r="CO440" s="324"/>
      <c r="CQ440" s="324"/>
      <c r="CS440" s="324"/>
      <c r="CU440" s="324"/>
      <c r="CW440" s="324"/>
      <c r="CY440" s="324"/>
      <c r="DA440" s="324"/>
      <c r="DC440" s="324"/>
      <c r="DE440" s="324"/>
      <c r="DG440" s="324"/>
      <c r="DI440" s="324"/>
      <c r="DK440" s="324"/>
      <c r="DM440" s="324"/>
      <c r="DO440" s="324"/>
      <c r="DQ440" s="324"/>
      <c r="DS440" s="324"/>
      <c r="DT440" s="324"/>
      <c r="DU440" s="324"/>
      <c r="DW440" s="324"/>
      <c r="DY440" s="324"/>
      <c r="EA440" s="324"/>
      <c r="EC440" s="324"/>
      <c r="EE440" s="324"/>
      <c r="EG440" s="324"/>
      <c r="EI440" s="324"/>
      <c r="EK440" s="324"/>
      <c r="EL440" s="324"/>
      <c r="EN440" s="324"/>
      <c r="EP440" s="324"/>
      <c r="ER440" s="324"/>
      <c r="ET440" s="324"/>
      <c r="EV440" s="324"/>
      <c r="EW440" s="381"/>
      <c r="EX440" s="324"/>
      <c r="EY440" s="324"/>
      <c r="EZ440" s="368"/>
    </row>
    <row r="441" spans="6:156">
      <c r="F441" s="324"/>
      <c r="N441" s="324"/>
      <c r="Q441" s="324"/>
      <c r="S441" s="324"/>
      <c r="U441" s="324"/>
      <c r="W441" s="324"/>
      <c r="Y441" s="324"/>
      <c r="AA441" s="324"/>
      <c r="AC441" s="324"/>
      <c r="AE441" s="324"/>
      <c r="AG441" s="324"/>
      <c r="AI441" s="324"/>
      <c r="AK441" s="324"/>
      <c r="AM441" s="324"/>
      <c r="AO441" s="324"/>
      <c r="AQ441" s="324"/>
      <c r="AS441" s="324"/>
      <c r="AT441" s="324"/>
      <c r="AU441" s="324"/>
      <c r="AW441" s="324"/>
      <c r="AY441" s="324"/>
      <c r="BA441" s="324"/>
      <c r="BC441" s="324"/>
      <c r="BE441" s="324"/>
      <c r="BG441" s="324"/>
      <c r="BI441" s="324"/>
      <c r="BK441" s="324"/>
      <c r="BM441" s="324"/>
      <c r="BO441" s="324"/>
      <c r="BQ441" s="324"/>
      <c r="BS441" s="324"/>
      <c r="BU441" s="324"/>
      <c r="BV441" s="324"/>
      <c r="BW441" s="324"/>
      <c r="BY441" s="324"/>
      <c r="CA441" s="324"/>
      <c r="CC441" s="324"/>
      <c r="CE441" s="324"/>
      <c r="CG441" s="324"/>
      <c r="CI441" s="324"/>
      <c r="CJ441" s="324"/>
      <c r="CK441" s="324"/>
      <c r="CM441" s="324"/>
      <c r="CO441" s="324"/>
      <c r="CQ441" s="324"/>
      <c r="CS441" s="324"/>
      <c r="CU441" s="324"/>
      <c r="CW441" s="324"/>
      <c r="CY441" s="324"/>
      <c r="DA441" s="324"/>
      <c r="DC441" s="324"/>
      <c r="DE441" s="324"/>
      <c r="DG441" s="324"/>
      <c r="DI441" s="324"/>
      <c r="DK441" s="324"/>
      <c r="DM441" s="324"/>
      <c r="DO441" s="324"/>
      <c r="DQ441" s="324"/>
      <c r="DS441" s="324"/>
      <c r="DT441" s="324"/>
      <c r="DU441" s="324"/>
      <c r="DW441" s="324"/>
      <c r="DY441" s="324"/>
      <c r="EA441" s="324"/>
      <c r="EC441" s="324"/>
      <c r="EE441" s="324"/>
      <c r="EG441" s="324"/>
      <c r="EI441" s="324"/>
      <c r="EK441" s="324"/>
      <c r="EL441" s="324"/>
      <c r="EN441" s="324"/>
      <c r="EP441" s="324"/>
      <c r="ER441" s="324"/>
      <c r="ET441" s="324"/>
      <c r="EV441" s="324"/>
      <c r="EW441" s="381"/>
      <c r="EX441" s="324"/>
      <c r="EY441" s="324"/>
      <c r="EZ441" s="368"/>
    </row>
    <row r="442" spans="6:156">
      <c r="F442" s="324"/>
      <c r="N442" s="324"/>
      <c r="Q442" s="324"/>
      <c r="S442" s="324"/>
      <c r="U442" s="324"/>
      <c r="W442" s="324"/>
      <c r="Y442" s="324"/>
      <c r="AA442" s="324"/>
      <c r="AC442" s="324"/>
      <c r="AE442" s="324"/>
      <c r="AG442" s="324"/>
      <c r="AI442" s="324"/>
      <c r="AK442" s="324"/>
      <c r="AM442" s="324"/>
      <c r="AO442" s="324"/>
      <c r="AQ442" s="324"/>
      <c r="AS442" s="324"/>
      <c r="AT442" s="324"/>
      <c r="AU442" s="324"/>
      <c r="AW442" s="324"/>
      <c r="AY442" s="324"/>
      <c r="BA442" s="324"/>
      <c r="BC442" s="324"/>
      <c r="BE442" s="324"/>
      <c r="BG442" s="324"/>
      <c r="BI442" s="324"/>
      <c r="BK442" s="324"/>
      <c r="BM442" s="324"/>
      <c r="BO442" s="324"/>
      <c r="BQ442" s="324"/>
      <c r="BS442" s="324"/>
      <c r="BU442" s="324"/>
      <c r="BV442" s="324"/>
      <c r="BW442" s="324"/>
      <c r="BY442" s="324"/>
      <c r="CA442" s="324"/>
      <c r="CC442" s="324"/>
      <c r="CE442" s="324"/>
      <c r="CG442" s="324"/>
      <c r="CI442" s="324"/>
      <c r="CJ442" s="324"/>
      <c r="CK442" s="324"/>
      <c r="CM442" s="324"/>
      <c r="CO442" s="324"/>
      <c r="CQ442" s="324"/>
      <c r="CS442" s="324"/>
      <c r="CU442" s="324"/>
      <c r="CW442" s="324"/>
      <c r="CY442" s="324"/>
      <c r="DA442" s="324"/>
      <c r="DC442" s="324"/>
      <c r="DE442" s="324"/>
      <c r="DG442" s="324"/>
      <c r="DI442" s="324"/>
      <c r="DK442" s="324"/>
      <c r="DM442" s="324"/>
      <c r="DO442" s="324"/>
      <c r="DQ442" s="324"/>
      <c r="DS442" s="324"/>
      <c r="DT442" s="324"/>
      <c r="DU442" s="324"/>
      <c r="DW442" s="324"/>
      <c r="DY442" s="324"/>
      <c r="EA442" s="324"/>
      <c r="EC442" s="324"/>
      <c r="EE442" s="324"/>
      <c r="EG442" s="324"/>
      <c r="EI442" s="324"/>
      <c r="EK442" s="324"/>
      <c r="EL442" s="324"/>
      <c r="EN442" s="324"/>
      <c r="EP442" s="324"/>
      <c r="ER442" s="324"/>
      <c r="ET442" s="324"/>
      <c r="EV442" s="324"/>
      <c r="EW442" s="381"/>
      <c r="EX442" s="324"/>
      <c r="EY442" s="324"/>
      <c r="EZ442" s="368"/>
    </row>
    <row r="443" spans="6:156">
      <c r="F443" s="324"/>
      <c r="N443" s="324"/>
      <c r="Q443" s="324"/>
      <c r="S443" s="324"/>
      <c r="U443" s="324"/>
      <c r="W443" s="324"/>
      <c r="Y443" s="324"/>
      <c r="AA443" s="324"/>
      <c r="AC443" s="324"/>
      <c r="AE443" s="324"/>
      <c r="AG443" s="324"/>
      <c r="AI443" s="324"/>
      <c r="AK443" s="324"/>
      <c r="AM443" s="324"/>
      <c r="AO443" s="324"/>
      <c r="AQ443" s="324"/>
      <c r="AS443" s="324"/>
      <c r="AT443" s="324"/>
      <c r="AU443" s="324"/>
      <c r="AW443" s="324"/>
      <c r="AY443" s="324"/>
      <c r="BA443" s="324"/>
      <c r="BC443" s="324"/>
      <c r="BE443" s="324"/>
      <c r="BG443" s="324"/>
      <c r="BI443" s="324"/>
      <c r="BK443" s="324"/>
      <c r="BM443" s="324"/>
      <c r="BO443" s="324"/>
      <c r="BQ443" s="324"/>
      <c r="BS443" s="324"/>
      <c r="BU443" s="324"/>
      <c r="BV443" s="324"/>
      <c r="BW443" s="324"/>
      <c r="BY443" s="324"/>
      <c r="CA443" s="324"/>
      <c r="CC443" s="324"/>
      <c r="CE443" s="324"/>
      <c r="CG443" s="324"/>
      <c r="CI443" s="324"/>
      <c r="CJ443" s="324"/>
      <c r="CK443" s="324"/>
      <c r="CM443" s="324"/>
      <c r="CO443" s="324"/>
      <c r="CQ443" s="324"/>
      <c r="CS443" s="324"/>
      <c r="CU443" s="324"/>
      <c r="CW443" s="324"/>
      <c r="CY443" s="324"/>
      <c r="DA443" s="324"/>
      <c r="DC443" s="324"/>
      <c r="DE443" s="324"/>
      <c r="DG443" s="324"/>
      <c r="DI443" s="324"/>
      <c r="DK443" s="324"/>
      <c r="DM443" s="324"/>
      <c r="DO443" s="324"/>
      <c r="DQ443" s="324"/>
      <c r="DS443" s="324"/>
      <c r="DT443" s="324"/>
      <c r="DU443" s="324"/>
      <c r="DW443" s="324"/>
      <c r="DY443" s="324"/>
      <c r="EA443" s="324"/>
      <c r="EC443" s="324"/>
      <c r="EE443" s="324"/>
      <c r="EG443" s="324"/>
      <c r="EI443" s="324"/>
      <c r="EK443" s="324"/>
      <c r="EL443" s="324"/>
      <c r="EN443" s="324"/>
      <c r="EP443" s="324"/>
      <c r="ER443" s="324"/>
      <c r="ET443" s="324"/>
      <c r="EV443" s="324"/>
      <c r="EW443" s="381"/>
      <c r="EX443" s="324"/>
      <c r="EY443" s="324"/>
      <c r="EZ443" s="368"/>
    </row>
    <row r="444" spans="6:156">
      <c r="F444" s="324"/>
      <c r="N444" s="324"/>
      <c r="Q444" s="324"/>
      <c r="S444" s="324"/>
      <c r="U444" s="324"/>
      <c r="W444" s="324"/>
      <c r="Y444" s="324"/>
      <c r="AA444" s="324"/>
      <c r="AC444" s="324"/>
      <c r="AE444" s="324"/>
      <c r="AG444" s="324"/>
      <c r="AI444" s="324"/>
      <c r="AK444" s="324"/>
      <c r="AM444" s="324"/>
      <c r="AO444" s="324"/>
      <c r="AQ444" s="324"/>
      <c r="AS444" s="324"/>
      <c r="AT444" s="324"/>
      <c r="AU444" s="324"/>
      <c r="AW444" s="324"/>
      <c r="AY444" s="324"/>
      <c r="BA444" s="324"/>
      <c r="BC444" s="324"/>
      <c r="BE444" s="324"/>
      <c r="BG444" s="324"/>
      <c r="BI444" s="324"/>
      <c r="BK444" s="324"/>
      <c r="BM444" s="324"/>
      <c r="BO444" s="324"/>
      <c r="BQ444" s="324"/>
      <c r="BS444" s="324"/>
      <c r="BU444" s="324"/>
      <c r="BV444" s="324"/>
      <c r="BW444" s="324"/>
      <c r="BY444" s="324"/>
      <c r="CA444" s="324"/>
      <c r="CC444" s="324"/>
      <c r="CE444" s="324"/>
      <c r="CG444" s="324"/>
      <c r="CI444" s="324"/>
      <c r="CJ444" s="324"/>
      <c r="CK444" s="324"/>
      <c r="CM444" s="324"/>
      <c r="CO444" s="324"/>
      <c r="CQ444" s="324"/>
      <c r="CS444" s="324"/>
      <c r="CU444" s="324"/>
      <c r="CW444" s="324"/>
      <c r="CY444" s="324"/>
      <c r="DA444" s="324"/>
      <c r="DC444" s="324"/>
      <c r="DE444" s="324"/>
      <c r="DG444" s="324"/>
      <c r="DI444" s="324"/>
      <c r="DK444" s="324"/>
      <c r="DM444" s="324"/>
      <c r="DO444" s="324"/>
      <c r="DQ444" s="324"/>
      <c r="DS444" s="324"/>
      <c r="DT444" s="324"/>
      <c r="DU444" s="324"/>
      <c r="DW444" s="324"/>
      <c r="DY444" s="324"/>
      <c r="EA444" s="324"/>
      <c r="EC444" s="324"/>
      <c r="EE444" s="324"/>
      <c r="EG444" s="324"/>
      <c r="EI444" s="324"/>
      <c r="EK444" s="324"/>
      <c r="EL444" s="324"/>
      <c r="EN444" s="324"/>
      <c r="EP444" s="324"/>
      <c r="ER444" s="324"/>
      <c r="ET444" s="324"/>
      <c r="EV444" s="324"/>
      <c r="EW444" s="381"/>
      <c r="EX444" s="324"/>
      <c r="EY444" s="324"/>
      <c r="EZ444" s="368"/>
    </row>
    <row r="445" spans="6:156">
      <c r="F445" s="324"/>
      <c r="N445" s="324"/>
      <c r="Q445" s="324"/>
      <c r="S445" s="324"/>
      <c r="U445" s="324"/>
      <c r="W445" s="324"/>
      <c r="Y445" s="324"/>
      <c r="AA445" s="324"/>
      <c r="AC445" s="324"/>
      <c r="AE445" s="324"/>
      <c r="AG445" s="324"/>
      <c r="AI445" s="324"/>
      <c r="AK445" s="324"/>
      <c r="AM445" s="324"/>
      <c r="AO445" s="324"/>
      <c r="AQ445" s="324"/>
      <c r="AS445" s="324"/>
      <c r="AT445" s="324"/>
      <c r="AU445" s="324"/>
      <c r="AW445" s="324"/>
      <c r="AY445" s="324"/>
      <c r="BA445" s="324"/>
      <c r="BC445" s="324"/>
      <c r="BE445" s="324"/>
      <c r="BG445" s="324"/>
      <c r="BI445" s="324"/>
      <c r="BK445" s="324"/>
      <c r="BM445" s="324"/>
      <c r="BO445" s="324"/>
      <c r="BQ445" s="324"/>
      <c r="BS445" s="324"/>
      <c r="BU445" s="324"/>
      <c r="BV445" s="324"/>
      <c r="BW445" s="324"/>
      <c r="BY445" s="324"/>
      <c r="CA445" s="324"/>
      <c r="CC445" s="324"/>
      <c r="CE445" s="324"/>
      <c r="CG445" s="324"/>
      <c r="CI445" s="324"/>
      <c r="CJ445" s="324"/>
      <c r="CK445" s="324"/>
      <c r="CM445" s="324"/>
      <c r="CO445" s="324"/>
      <c r="CQ445" s="324"/>
      <c r="CS445" s="324"/>
      <c r="CU445" s="324"/>
      <c r="CW445" s="324"/>
      <c r="CY445" s="324"/>
      <c r="DA445" s="324"/>
      <c r="DC445" s="324"/>
      <c r="DE445" s="324"/>
      <c r="DG445" s="324"/>
      <c r="DI445" s="324"/>
      <c r="DK445" s="324"/>
      <c r="DM445" s="324"/>
      <c r="DO445" s="324"/>
      <c r="DQ445" s="324"/>
      <c r="DS445" s="324"/>
      <c r="DT445" s="324"/>
      <c r="DU445" s="324"/>
      <c r="DW445" s="324"/>
      <c r="DY445" s="324"/>
      <c r="EA445" s="324"/>
      <c r="EC445" s="324"/>
      <c r="EE445" s="324"/>
      <c r="EG445" s="324"/>
      <c r="EI445" s="324"/>
      <c r="EK445" s="324"/>
      <c r="EL445" s="324"/>
      <c r="EN445" s="324"/>
      <c r="EP445" s="324"/>
      <c r="ER445" s="324"/>
      <c r="ET445" s="324"/>
      <c r="EV445" s="324"/>
      <c r="EW445" s="381"/>
      <c r="EX445" s="324"/>
      <c r="EY445" s="324"/>
      <c r="EZ445" s="368"/>
    </row>
    <row r="446" spans="6:156">
      <c r="F446" s="324"/>
      <c r="N446" s="324"/>
      <c r="Q446" s="324"/>
      <c r="S446" s="324"/>
      <c r="U446" s="324"/>
      <c r="W446" s="324"/>
      <c r="Y446" s="324"/>
      <c r="AA446" s="324"/>
      <c r="AC446" s="324"/>
      <c r="AE446" s="324"/>
      <c r="AG446" s="324"/>
      <c r="AI446" s="324"/>
      <c r="AK446" s="324"/>
      <c r="AM446" s="324"/>
      <c r="AO446" s="324"/>
      <c r="AQ446" s="324"/>
      <c r="AS446" s="324"/>
      <c r="AT446" s="324"/>
      <c r="AU446" s="324"/>
      <c r="AW446" s="324"/>
      <c r="AY446" s="324"/>
      <c r="BA446" s="324"/>
      <c r="BC446" s="324"/>
      <c r="BE446" s="324"/>
      <c r="BG446" s="324"/>
      <c r="BI446" s="324"/>
      <c r="BK446" s="324"/>
      <c r="BM446" s="324"/>
      <c r="BO446" s="324"/>
      <c r="BQ446" s="324"/>
      <c r="BS446" s="324"/>
      <c r="BU446" s="324"/>
      <c r="BV446" s="324"/>
      <c r="BW446" s="324"/>
      <c r="BY446" s="324"/>
      <c r="CA446" s="324"/>
      <c r="CC446" s="324"/>
      <c r="CE446" s="324"/>
      <c r="CG446" s="324"/>
      <c r="CI446" s="324"/>
      <c r="CJ446" s="324"/>
      <c r="CK446" s="324"/>
      <c r="CM446" s="324"/>
      <c r="CO446" s="324"/>
      <c r="CQ446" s="324"/>
      <c r="CS446" s="324"/>
      <c r="CU446" s="324"/>
      <c r="CW446" s="324"/>
      <c r="CY446" s="324"/>
      <c r="DA446" s="324"/>
      <c r="DC446" s="324"/>
      <c r="DE446" s="324"/>
      <c r="DG446" s="324"/>
      <c r="DI446" s="324"/>
      <c r="DK446" s="324"/>
      <c r="DM446" s="324"/>
      <c r="DO446" s="324"/>
      <c r="DQ446" s="324"/>
      <c r="DS446" s="324"/>
      <c r="DT446" s="324"/>
      <c r="DU446" s="324"/>
      <c r="DW446" s="324"/>
      <c r="DY446" s="324"/>
      <c r="EA446" s="324"/>
      <c r="EC446" s="324"/>
      <c r="EE446" s="324"/>
      <c r="EG446" s="324"/>
      <c r="EI446" s="324"/>
      <c r="EK446" s="324"/>
      <c r="EL446" s="324"/>
      <c r="EN446" s="324"/>
      <c r="EP446" s="324"/>
      <c r="ER446" s="324"/>
      <c r="ET446" s="324"/>
      <c r="EV446" s="324"/>
      <c r="EW446" s="381"/>
      <c r="EX446" s="324"/>
      <c r="EY446" s="324"/>
      <c r="EZ446" s="368"/>
    </row>
    <row r="447" spans="6:156">
      <c r="F447" s="324"/>
      <c r="N447" s="324"/>
      <c r="Q447" s="324"/>
      <c r="S447" s="324"/>
      <c r="U447" s="324"/>
      <c r="W447" s="324"/>
      <c r="Y447" s="324"/>
      <c r="AA447" s="324"/>
      <c r="AC447" s="324"/>
      <c r="AE447" s="324"/>
      <c r="AG447" s="324"/>
      <c r="AI447" s="324"/>
      <c r="AK447" s="324"/>
      <c r="AM447" s="324"/>
      <c r="AO447" s="324"/>
      <c r="AQ447" s="324"/>
      <c r="AS447" s="324"/>
      <c r="AT447" s="324"/>
      <c r="AU447" s="324"/>
      <c r="AW447" s="324"/>
      <c r="AY447" s="324"/>
      <c r="BA447" s="324"/>
      <c r="BC447" s="324"/>
      <c r="BE447" s="324"/>
      <c r="BG447" s="324"/>
      <c r="BI447" s="324"/>
      <c r="BK447" s="324"/>
      <c r="BM447" s="324"/>
      <c r="BO447" s="324"/>
      <c r="BQ447" s="324"/>
      <c r="BS447" s="324"/>
      <c r="BU447" s="324"/>
      <c r="BV447" s="324"/>
      <c r="BW447" s="324"/>
      <c r="BY447" s="324"/>
      <c r="CA447" s="324"/>
      <c r="CC447" s="324"/>
      <c r="CE447" s="324"/>
      <c r="CG447" s="324"/>
      <c r="CI447" s="324"/>
      <c r="CJ447" s="324"/>
      <c r="CK447" s="324"/>
      <c r="CM447" s="324"/>
      <c r="CO447" s="324"/>
      <c r="CQ447" s="324"/>
      <c r="CS447" s="324"/>
      <c r="CU447" s="324"/>
      <c r="CW447" s="324"/>
      <c r="CY447" s="324"/>
      <c r="DA447" s="324"/>
      <c r="DC447" s="324"/>
      <c r="DE447" s="324"/>
      <c r="DG447" s="324"/>
      <c r="DI447" s="324"/>
      <c r="DK447" s="324"/>
      <c r="DM447" s="324"/>
      <c r="DO447" s="324"/>
      <c r="DQ447" s="324"/>
      <c r="DS447" s="324"/>
      <c r="DT447" s="324"/>
      <c r="DU447" s="324"/>
      <c r="DW447" s="324"/>
      <c r="DY447" s="324"/>
      <c r="EA447" s="324"/>
      <c r="EC447" s="324"/>
      <c r="EE447" s="324"/>
      <c r="EG447" s="324"/>
      <c r="EI447" s="324"/>
      <c r="EK447" s="324"/>
      <c r="EL447" s="324"/>
      <c r="EN447" s="324"/>
      <c r="EP447" s="324"/>
      <c r="ER447" s="324"/>
      <c r="ET447" s="324"/>
      <c r="EV447" s="324"/>
      <c r="EW447" s="381"/>
      <c r="EX447" s="324"/>
      <c r="EY447" s="324"/>
      <c r="EZ447" s="368"/>
    </row>
    <row r="448" spans="6:156">
      <c r="F448" s="324"/>
      <c r="N448" s="324"/>
      <c r="Q448" s="324"/>
      <c r="S448" s="324"/>
      <c r="U448" s="324"/>
      <c r="W448" s="324"/>
      <c r="Y448" s="324"/>
      <c r="AA448" s="324"/>
      <c r="AC448" s="324"/>
      <c r="AE448" s="324"/>
      <c r="AG448" s="324"/>
      <c r="AI448" s="324"/>
      <c r="AK448" s="324"/>
      <c r="AM448" s="324"/>
      <c r="AO448" s="324"/>
      <c r="AQ448" s="324"/>
      <c r="AS448" s="324"/>
      <c r="AT448" s="324"/>
      <c r="AU448" s="324"/>
      <c r="AW448" s="324"/>
      <c r="AY448" s="324"/>
      <c r="BA448" s="324"/>
      <c r="BC448" s="324"/>
      <c r="BE448" s="324"/>
      <c r="BG448" s="324"/>
      <c r="BI448" s="324"/>
      <c r="BK448" s="324"/>
      <c r="BM448" s="324"/>
      <c r="BO448" s="324"/>
      <c r="BQ448" s="324"/>
      <c r="BS448" s="324"/>
      <c r="BU448" s="324"/>
      <c r="BV448" s="324"/>
      <c r="BW448" s="324"/>
      <c r="BY448" s="324"/>
      <c r="CA448" s="324"/>
      <c r="CC448" s="324"/>
      <c r="CE448" s="324"/>
      <c r="CG448" s="324"/>
      <c r="CI448" s="324"/>
      <c r="CJ448" s="324"/>
      <c r="CK448" s="324"/>
      <c r="CM448" s="324"/>
      <c r="CO448" s="324"/>
      <c r="CQ448" s="324"/>
      <c r="CS448" s="324"/>
      <c r="CU448" s="324"/>
      <c r="CW448" s="324"/>
      <c r="CY448" s="324"/>
      <c r="DA448" s="324"/>
      <c r="DC448" s="324"/>
      <c r="DE448" s="324"/>
      <c r="DG448" s="324"/>
      <c r="DI448" s="324"/>
      <c r="DK448" s="324"/>
      <c r="DM448" s="324"/>
      <c r="DO448" s="324"/>
      <c r="DQ448" s="324"/>
      <c r="DS448" s="324"/>
      <c r="DT448" s="324"/>
      <c r="DU448" s="324"/>
      <c r="DW448" s="324"/>
      <c r="DY448" s="324"/>
      <c r="EA448" s="324"/>
      <c r="EC448" s="324"/>
      <c r="EE448" s="324"/>
      <c r="EG448" s="324"/>
      <c r="EI448" s="324"/>
      <c r="EK448" s="324"/>
      <c r="EL448" s="324"/>
      <c r="EN448" s="324"/>
      <c r="EP448" s="324"/>
      <c r="ER448" s="324"/>
      <c r="ET448" s="324"/>
      <c r="EV448" s="324"/>
      <c r="EW448" s="381"/>
      <c r="EX448" s="324"/>
      <c r="EY448" s="324"/>
      <c r="EZ448" s="368"/>
    </row>
    <row r="449" spans="6:156">
      <c r="F449" s="324"/>
      <c r="N449" s="324"/>
      <c r="Q449" s="324"/>
      <c r="S449" s="324"/>
      <c r="U449" s="324"/>
      <c r="W449" s="324"/>
      <c r="Y449" s="324"/>
      <c r="AA449" s="324"/>
      <c r="AC449" s="324"/>
      <c r="AE449" s="324"/>
      <c r="AG449" s="324"/>
      <c r="AI449" s="324"/>
      <c r="AK449" s="324"/>
      <c r="AM449" s="324"/>
      <c r="AO449" s="324"/>
      <c r="AQ449" s="324"/>
      <c r="AS449" s="324"/>
      <c r="AT449" s="324"/>
      <c r="AU449" s="324"/>
      <c r="AW449" s="324"/>
      <c r="AY449" s="324"/>
      <c r="BA449" s="324"/>
      <c r="BC449" s="324"/>
      <c r="BE449" s="324"/>
      <c r="BG449" s="324"/>
      <c r="BI449" s="324"/>
      <c r="BK449" s="324"/>
      <c r="BM449" s="324"/>
      <c r="BO449" s="324"/>
      <c r="BQ449" s="324"/>
      <c r="BS449" s="324"/>
      <c r="BU449" s="324"/>
      <c r="BV449" s="324"/>
      <c r="BW449" s="324"/>
      <c r="BY449" s="324"/>
      <c r="CA449" s="324"/>
      <c r="CC449" s="324"/>
      <c r="CE449" s="324"/>
      <c r="CG449" s="324"/>
      <c r="CI449" s="324"/>
      <c r="CJ449" s="324"/>
      <c r="CK449" s="324"/>
      <c r="CM449" s="324"/>
      <c r="CO449" s="324"/>
      <c r="CQ449" s="324"/>
      <c r="CS449" s="324"/>
      <c r="CU449" s="324"/>
      <c r="CW449" s="324"/>
      <c r="CY449" s="324"/>
      <c r="DA449" s="324"/>
      <c r="DC449" s="324"/>
      <c r="DE449" s="324"/>
      <c r="DG449" s="324"/>
      <c r="DI449" s="324"/>
      <c r="DK449" s="324"/>
      <c r="DM449" s="324"/>
      <c r="DO449" s="324"/>
      <c r="DQ449" s="324"/>
      <c r="DS449" s="324"/>
      <c r="DT449" s="324"/>
      <c r="DU449" s="324"/>
      <c r="DW449" s="324"/>
      <c r="DY449" s="324"/>
      <c r="EA449" s="324"/>
      <c r="EC449" s="324"/>
      <c r="EE449" s="324"/>
      <c r="EG449" s="324"/>
      <c r="EI449" s="324"/>
      <c r="EK449" s="324"/>
      <c r="EL449" s="324"/>
      <c r="EN449" s="324"/>
      <c r="EP449" s="324"/>
      <c r="ER449" s="324"/>
      <c r="ET449" s="324"/>
      <c r="EV449" s="324"/>
      <c r="EW449" s="381"/>
      <c r="EX449" s="324"/>
      <c r="EY449" s="324"/>
      <c r="EZ449" s="368"/>
    </row>
    <row r="450" spans="6:156">
      <c r="F450" s="324"/>
      <c r="N450" s="324"/>
      <c r="Q450" s="324"/>
      <c r="S450" s="324"/>
      <c r="U450" s="324"/>
      <c r="W450" s="324"/>
      <c r="Y450" s="324"/>
      <c r="AA450" s="324"/>
      <c r="AC450" s="324"/>
      <c r="AE450" s="324"/>
      <c r="AG450" s="324"/>
      <c r="AI450" s="324"/>
      <c r="AK450" s="324"/>
      <c r="AM450" s="324"/>
      <c r="AO450" s="324"/>
      <c r="AQ450" s="324"/>
      <c r="AS450" s="324"/>
      <c r="AT450" s="324"/>
      <c r="AU450" s="324"/>
      <c r="AW450" s="324"/>
      <c r="AY450" s="324"/>
      <c r="BA450" s="324"/>
      <c r="BC450" s="324"/>
      <c r="BE450" s="324"/>
      <c r="BG450" s="324"/>
      <c r="BI450" s="324"/>
      <c r="BK450" s="324"/>
      <c r="BM450" s="324"/>
      <c r="BO450" s="324"/>
      <c r="BQ450" s="324"/>
      <c r="BS450" s="324"/>
      <c r="BU450" s="324"/>
      <c r="BV450" s="324"/>
      <c r="BW450" s="324"/>
      <c r="BY450" s="324"/>
      <c r="CA450" s="324"/>
      <c r="CC450" s="324"/>
      <c r="CE450" s="324"/>
      <c r="CG450" s="324"/>
      <c r="CI450" s="324"/>
      <c r="CJ450" s="324"/>
      <c r="CK450" s="324"/>
      <c r="CM450" s="324"/>
      <c r="CO450" s="324"/>
      <c r="CQ450" s="324"/>
      <c r="CS450" s="324"/>
      <c r="CU450" s="324"/>
      <c r="CW450" s="324"/>
      <c r="CY450" s="324"/>
      <c r="DA450" s="324"/>
      <c r="DC450" s="324"/>
      <c r="DE450" s="324"/>
      <c r="DG450" s="324"/>
      <c r="DI450" s="324"/>
      <c r="DK450" s="324"/>
      <c r="DM450" s="324"/>
      <c r="DO450" s="324"/>
      <c r="DQ450" s="324"/>
      <c r="DS450" s="324"/>
      <c r="DT450" s="324"/>
      <c r="DU450" s="324"/>
      <c r="DW450" s="324"/>
      <c r="DY450" s="324"/>
      <c r="EA450" s="324"/>
      <c r="EC450" s="324"/>
      <c r="EE450" s="324"/>
      <c r="EG450" s="324"/>
      <c r="EI450" s="324"/>
      <c r="EK450" s="324"/>
      <c r="EL450" s="324"/>
      <c r="EN450" s="324"/>
      <c r="EP450" s="324"/>
      <c r="ER450" s="324"/>
      <c r="ET450" s="324"/>
      <c r="EV450" s="324"/>
      <c r="EW450" s="381"/>
      <c r="EX450" s="324"/>
      <c r="EY450" s="324"/>
      <c r="EZ450" s="368"/>
    </row>
    <row r="451" spans="6:156">
      <c r="F451" s="324"/>
      <c r="N451" s="324"/>
      <c r="Q451" s="324"/>
      <c r="S451" s="324"/>
      <c r="U451" s="324"/>
      <c r="W451" s="324"/>
      <c r="Y451" s="324"/>
      <c r="AA451" s="324"/>
      <c r="AC451" s="324"/>
      <c r="AE451" s="324"/>
      <c r="AG451" s="324"/>
      <c r="AI451" s="324"/>
      <c r="AK451" s="324"/>
      <c r="AM451" s="324"/>
      <c r="AO451" s="324"/>
      <c r="AQ451" s="324"/>
      <c r="AS451" s="324"/>
      <c r="AT451" s="324"/>
      <c r="AU451" s="324"/>
      <c r="AW451" s="324"/>
      <c r="AY451" s="324"/>
      <c r="BA451" s="324"/>
      <c r="BC451" s="324"/>
      <c r="BE451" s="324"/>
      <c r="BG451" s="324"/>
      <c r="BI451" s="324"/>
      <c r="BK451" s="324"/>
      <c r="BM451" s="324"/>
      <c r="BO451" s="324"/>
      <c r="BQ451" s="324"/>
      <c r="BS451" s="324"/>
      <c r="BU451" s="324"/>
      <c r="BV451" s="324"/>
      <c r="BW451" s="324"/>
      <c r="BY451" s="324"/>
      <c r="CA451" s="324"/>
      <c r="CC451" s="324"/>
      <c r="CE451" s="324"/>
      <c r="CG451" s="324"/>
      <c r="CI451" s="324"/>
      <c r="CJ451" s="324"/>
      <c r="CK451" s="324"/>
      <c r="CM451" s="324"/>
      <c r="CO451" s="324"/>
      <c r="CQ451" s="324"/>
      <c r="CS451" s="324"/>
      <c r="CU451" s="324"/>
      <c r="CW451" s="324"/>
      <c r="CY451" s="324"/>
      <c r="DA451" s="324"/>
      <c r="DC451" s="324"/>
      <c r="DE451" s="324"/>
      <c r="DG451" s="324"/>
      <c r="DI451" s="324"/>
      <c r="DK451" s="324"/>
      <c r="DM451" s="324"/>
      <c r="DO451" s="324"/>
      <c r="DQ451" s="324"/>
      <c r="DS451" s="324"/>
      <c r="DT451" s="324"/>
      <c r="DU451" s="324"/>
      <c r="DW451" s="324"/>
      <c r="DY451" s="324"/>
      <c r="EA451" s="324"/>
      <c r="EC451" s="324"/>
      <c r="EE451" s="324"/>
      <c r="EG451" s="324"/>
      <c r="EI451" s="324"/>
      <c r="EK451" s="324"/>
      <c r="EL451" s="324"/>
      <c r="EN451" s="324"/>
      <c r="EP451" s="324"/>
      <c r="ER451" s="324"/>
      <c r="ET451" s="324"/>
      <c r="EV451" s="324"/>
      <c r="EW451" s="381"/>
      <c r="EX451" s="324"/>
      <c r="EY451" s="324"/>
      <c r="EZ451" s="368"/>
    </row>
    <row r="452" spans="6:156">
      <c r="F452" s="324"/>
      <c r="N452" s="324"/>
      <c r="Q452" s="324"/>
      <c r="S452" s="324"/>
      <c r="U452" s="324"/>
      <c r="W452" s="324"/>
      <c r="Y452" s="324"/>
      <c r="AA452" s="324"/>
      <c r="AC452" s="324"/>
      <c r="AE452" s="324"/>
      <c r="AG452" s="324"/>
      <c r="AI452" s="324"/>
      <c r="AK452" s="324"/>
      <c r="AM452" s="324"/>
      <c r="AO452" s="324"/>
      <c r="AQ452" s="324"/>
      <c r="AS452" s="324"/>
      <c r="AT452" s="324"/>
      <c r="AU452" s="324"/>
      <c r="AW452" s="324"/>
      <c r="AY452" s="324"/>
      <c r="BA452" s="324"/>
      <c r="BC452" s="324"/>
      <c r="BE452" s="324"/>
      <c r="BG452" s="324"/>
      <c r="BI452" s="324"/>
      <c r="BK452" s="324"/>
      <c r="BM452" s="324"/>
      <c r="BO452" s="324"/>
      <c r="BQ452" s="324"/>
      <c r="BS452" s="324"/>
      <c r="BU452" s="324"/>
      <c r="BV452" s="324"/>
      <c r="BW452" s="324"/>
      <c r="BY452" s="324"/>
      <c r="CA452" s="324"/>
      <c r="CC452" s="324"/>
      <c r="CE452" s="324"/>
      <c r="CG452" s="324"/>
      <c r="CI452" s="324"/>
      <c r="CJ452" s="324"/>
      <c r="CK452" s="324"/>
      <c r="CM452" s="324"/>
      <c r="CO452" s="324"/>
      <c r="CQ452" s="324"/>
      <c r="CS452" s="324"/>
      <c r="CU452" s="324"/>
      <c r="CW452" s="324"/>
      <c r="CY452" s="324"/>
      <c r="DA452" s="324"/>
      <c r="DC452" s="324"/>
      <c r="DE452" s="324"/>
      <c r="DG452" s="324"/>
      <c r="DI452" s="324"/>
      <c r="DK452" s="324"/>
      <c r="DM452" s="324"/>
      <c r="DO452" s="324"/>
      <c r="DQ452" s="324"/>
      <c r="DS452" s="324"/>
      <c r="DT452" s="324"/>
      <c r="DU452" s="324"/>
      <c r="DW452" s="324"/>
      <c r="DY452" s="324"/>
      <c r="EA452" s="324"/>
      <c r="EC452" s="324"/>
      <c r="EE452" s="324"/>
      <c r="EG452" s="324"/>
      <c r="EI452" s="324"/>
      <c r="EK452" s="324"/>
      <c r="EL452" s="324"/>
      <c r="EN452" s="324"/>
      <c r="EP452" s="324"/>
      <c r="ER452" s="324"/>
      <c r="ET452" s="324"/>
      <c r="EV452" s="324"/>
      <c r="EW452" s="381"/>
      <c r="EX452" s="324"/>
      <c r="EY452" s="324"/>
      <c r="EZ452" s="368"/>
    </row>
    <row r="453" spans="6:156">
      <c r="F453" s="324"/>
      <c r="N453" s="324"/>
      <c r="Q453" s="324"/>
      <c r="S453" s="324"/>
      <c r="U453" s="324"/>
      <c r="W453" s="324"/>
      <c r="Y453" s="324"/>
      <c r="AA453" s="324"/>
      <c r="AC453" s="324"/>
      <c r="AE453" s="324"/>
      <c r="AG453" s="324"/>
      <c r="AI453" s="324"/>
      <c r="AK453" s="324"/>
      <c r="AM453" s="324"/>
      <c r="AO453" s="324"/>
      <c r="AQ453" s="324"/>
      <c r="AS453" s="324"/>
      <c r="AT453" s="324"/>
      <c r="AU453" s="324"/>
      <c r="AW453" s="324"/>
      <c r="AY453" s="324"/>
      <c r="BA453" s="324"/>
      <c r="BC453" s="324"/>
      <c r="BE453" s="324"/>
      <c r="BG453" s="324"/>
      <c r="BI453" s="324"/>
      <c r="BK453" s="324"/>
      <c r="BM453" s="324"/>
      <c r="BO453" s="324"/>
      <c r="BQ453" s="324"/>
      <c r="BS453" s="324"/>
      <c r="BU453" s="324"/>
      <c r="BV453" s="324"/>
      <c r="BW453" s="324"/>
      <c r="BY453" s="324"/>
      <c r="CA453" s="324"/>
      <c r="CC453" s="324"/>
      <c r="CE453" s="324"/>
      <c r="CG453" s="324"/>
      <c r="CI453" s="324"/>
      <c r="CJ453" s="324"/>
      <c r="CK453" s="324"/>
      <c r="CM453" s="324"/>
      <c r="CO453" s="324"/>
      <c r="CQ453" s="324"/>
      <c r="CS453" s="324"/>
      <c r="CU453" s="324"/>
      <c r="CW453" s="324"/>
      <c r="CY453" s="324"/>
      <c r="DA453" s="324"/>
      <c r="DC453" s="324"/>
      <c r="DE453" s="324"/>
      <c r="DG453" s="324"/>
      <c r="DI453" s="324"/>
      <c r="DK453" s="324"/>
      <c r="DM453" s="324"/>
      <c r="DO453" s="324"/>
      <c r="DQ453" s="324"/>
      <c r="DS453" s="324"/>
      <c r="DT453" s="324"/>
      <c r="DU453" s="324"/>
      <c r="DW453" s="324"/>
      <c r="DY453" s="324"/>
      <c r="EA453" s="324"/>
      <c r="EC453" s="324"/>
      <c r="EE453" s="324"/>
      <c r="EG453" s="324"/>
      <c r="EI453" s="324"/>
      <c r="EK453" s="324"/>
      <c r="EL453" s="324"/>
      <c r="EN453" s="324"/>
      <c r="EP453" s="324"/>
      <c r="ER453" s="324"/>
      <c r="ET453" s="324"/>
      <c r="EV453" s="324"/>
      <c r="EW453" s="381"/>
      <c r="EX453" s="324"/>
      <c r="EY453" s="324"/>
      <c r="EZ453" s="368"/>
    </row>
    <row r="454" spans="6:156">
      <c r="F454" s="324"/>
      <c r="N454" s="324"/>
      <c r="Q454" s="324"/>
      <c r="S454" s="324"/>
      <c r="U454" s="324"/>
      <c r="W454" s="324"/>
      <c r="Y454" s="324"/>
      <c r="AA454" s="324"/>
      <c r="AC454" s="324"/>
      <c r="AE454" s="324"/>
      <c r="AG454" s="324"/>
      <c r="AI454" s="324"/>
      <c r="AK454" s="324"/>
      <c r="AM454" s="324"/>
      <c r="AO454" s="324"/>
      <c r="AQ454" s="324"/>
      <c r="AS454" s="324"/>
      <c r="AT454" s="324"/>
      <c r="AU454" s="324"/>
      <c r="AW454" s="324"/>
      <c r="AY454" s="324"/>
      <c r="BA454" s="324"/>
      <c r="BC454" s="324"/>
      <c r="BE454" s="324"/>
      <c r="BG454" s="324"/>
      <c r="BI454" s="324"/>
      <c r="BK454" s="324"/>
      <c r="BM454" s="324"/>
      <c r="BO454" s="324"/>
      <c r="BQ454" s="324"/>
      <c r="BS454" s="324"/>
      <c r="BU454" s="324"/>
      <c r="BV454" s="324"/>
      <c r="BW454" s="324"/>
      <c r="BY454" s="324"/>
      <c r="CA454" s="324"/>
      <c r="CC454" s="324"/>
      <c r="CE454" s="324"/>
      <c r="CG454" s="324"/>
      <c r="CI454" s="324"/>
      <c r="CJ454" s="324"/>
      <c r="CK454" s="324"/>
      <c r="CM454" s="324"/>
      <c r="CO454" s="324"/>
      <c r="CQ454" s="324"/>
      <c r="CS454" s="324"/>
      <c r="CU454" s="324"/>
      <c r="CW454" s="324"/>
      <c r="CY454" s="324"/>
      <c r="DA454" s="324"/>
      <c r="DC454" s="324"/>
      <c r="DE454" s="324"/>
      <c r="DG454" s="324"/>
      <c r="DI454" s="324"/>
      <c r="DK454" s="324"/>
      <c r="DM454" s="324"/>
      <c r="DO454" s="324"/>
      <c r="DQ454" s="324"/>
      <c r="DS454" s="324"/>
      <c r="DT454" s="324"/>
      <c r="DU454" s="324"/>
      <c r="DW454" s="324"/>
      <c r="DY454" s="324"/>
      <c r="EA454" s="324"/>
      <c r="EC454" s="324"/>
      <c r="EE454" s="324"/>
      <c r="EG454" s="324"/>
      <c r="EI454" s="324"/>
      <c r="EK454" s="324"/>
      <c r="EL454" s="324"/>
      <c r="EN454" s="324"/>
      <c r="EP454" s="324"/>
      <c r="ER454" s="324"/>
      <c r="ET454" s="324"/>
      <c r="EV454" s="324"/>
      <c r="EW454" s="381"/>
      <c r="EX454" s="324"/>
      <c r="EY454" s="324"/>
      <c r="EZ454" s="368"/>
    </row>
    <row r="455" spans="6:156">
      <c r="F455" s="324"/>
      <c r="N455" s="324"/>
      <c r="Q455" s="324"/>
      <c r="S455" s="324"/>
      <c r="U455" s="324"/>
      <c r="W455" s="324"/>
      <c r="Y455" s="324"/>
      <c r="AA455" s="324"/>
      <c r="AC455" s="324"/>
      <c r="AE455" s="324"/>
      <c r="AG455" s="324"/>
      <c r="AI455" s="324"/>
      <c r="AK455" s="324"/>
      <c r="AM455" s="324"/>
      <c r="AO455" s="324"/>
      <c r="AQ455" s="324"/>
      <c r="AS455" s="324"/>
      <c r="AT455" s="324"/>
      <c r="AU455" s="324"/>
      <c r="AW455" s="324"/>
      <c r="AY455" s="324"/>
      <c r="BA455" s="324"/>
      <c r="BC455" s="324"/>
      <c r="BE455" s="324"/>
      <c r="BG455" s="324"/>
      <c r="BI455" s="324"/>
      <c r="BK455" s="324"/>
      <c r="BM455" s="324"/>
      <c r="BO455" s="324"/>
      <c r="BQ455" s="324"/>
      <c r="BS455" s="324"/>
      <c r="BU455" s="324"/>
      <c r="BV455" s="324"/>
      <c r="BW455" s="324"/>
      <c r="BY455" s="324"/>
      <c r="CA455" s="324"/>
      <c r="CC455" s="324"/>
      <c r="CE455" s="324"/>
      <c r="CG455" s="324"/>
      <c r="CI455" s="324"/>
      <c r="CJ455" s="324"/>
      <c r="CK455" s="324"/>
      <c r="CM455" s="324"/>
      <c r="CO455" s="324"/>
      <c r="CQ455" s="324"/>
      <c r="CS455" s="324"/>
      <c r="CU455" s="324"/>
      <c r="CW455" s="324"/>
      <c r="CY455" s="324"/>
      <c r="DA455" s="324"/>
      <c r="DC455" s="324"/>
      <c r="DE455" s="324"/>
      <c r="DG455" s="324"/>
      <c r="DI455" s="324"/>
      <c r="DK455" s="324"/>
      <c r="DM455" s="324"/>
      <c r="DO455" s="324"/>
      <c r="DQ455" s="324"/>
      <c r="DS455" s="324"/>
      <c r="DT455" s="324"/>
      <c r="DU455" s="324"/>
      <c r="DW455" s="324"/>
      <c r="DY455" s="324"/>
      <c r="EA455" s="324"/>
      <c r="EC455" s="324"/>
      <c r="EE455" s="324"/>
      <c r="EG455" s="324"/>
      <c r="EI455" s="324"/>
      <c r="EK455" s="324"/>
      <c r="EL455" s="324"/>
      <c r="EN455" s="324"/>
      <c r="EP455" s="324"/>
      <c r="ER455" s="324"/>
      <c r="ET455" s="324"/>
      <c r="EV455" s="324"/>
      <c r="EW455" s="381"/>
      <c r="EX455" s="324"/>
      <c r="EY455" s="324"/>
      <c r="EZ455" s="368"/>
    </row>
    <row r="456" spans="6:156">
      <c r="F456" s="324"/>
      <c r="N456" s="324"/>
      <c r="Q456" s="324"/>
      <c r="S456" s="324"/>
      <c r="U456" s="324"/>
      <c r="W456" s="324"/>
      <c r="Y456" s="324"/>
      <c r="AA456" s="324"/>
      <c r="AC456" s="324"/>
      <c r="AE456" s="324"/>
      <c r="AG456" s="324"/>
      <c r="AI456" s="324"/>
      <c r="AK456" s="324"/>
      <c r="AM456" s="324"/>
      <c r="AO456" s="324"/>
      <c r="AQ456" s="324"/>
      <c r="AS456" s="324"/>
      <c r="AT456" s="324"/>
      <c r="AU456" s="324"/>
      <c r="AW456" s="324"/>
      <c r="AY456" s="324"/>
      <c r="BA456" s="324"/>
      <c r="BC456" s="324"/>
      <c r="BE456" s="324"/>
      <c r="BG456" s="324"/>
      <c r="BI456" s="324"/>
      <c r="BK456" s="324"/>
      <c r="BM456" s="324"/>
      <c r="BO456" s="324"/>
      <c r="BQ456" s="324"/>
      <c r="BS456" s="324"/>
      <c r="BU456" s="324"/>
      <c r="BV456" s="324"/>
      <c r="BW456" s="324"/>
      <c r="BY456" s="324"/>
      <c r="CA456" s="324"/>
      <c r="CC456" s="324"/>
      <c r="CE456" s="324"/>
      <c r="CG456" s="324"/>
      <c r="CI456" s="324"/>
      <c r="CJ456" s="324"/>
      <c r="CK456" s="324"/>
      <c r="CM456" s="324"/>
      <c r="CO456" s="324"/>
      <c r="CQ456" s="324"/>
      <c r="CS456" s="324"/>
      <c r="CU456" s="324"/>
      <c r="CW456" s="324"/>
      <c r="CY456" s="324"/>
      <c r="DA456" s="324"/>
      <c r="DC456" s="324"/>
      <c r="DE456" s="324"/>
      <c r="DG456" s="324"/>
      <c r="DI456" s="324"/>
      <c r="DK456" s="324"/>
      <c r="DM456" s="324"/>
      <c r="DO456" s="324"/>
      <c r="DQ456" s="324"/>
      <c r="DS456" s="324"/>
      <c r="DT456" s="324"/>
      <c r="DU456" s="324"/>
      <c r="DW456" s="324"/>
      <c r="DY456" s="324"/>
      <c r="EA456" s="324"/>
      <c r="EC456" s="324"/>
      <c r="EE456" s="324"/>
      <c r="EG456" s="324"/>
      <c r="EI456" s="324"/>
      <c r="EK456" s="324"/>
      <c r="EL456" s="324"/>
      <c r="EN456" s="324"/>
      <c r="EP456" s="324"/>
      <c r="ER456" s="324"/>
      <c r="ET456" s="324"/>
      <c r="EV456" s="324"/>
      <c r="EW456" s="381"/>
      <c r="EX456" s="324"/>
      <c r="EY456" s="324"/>
      <c r="EZ456" s="368"/>
    </row>
    <row r="457" spans="6:156">
      <c r="F457" s="324"/>
      <c r="N457" s="324"/>
      <c r="Q457" s="324"/>
      <c r="S457" s="324"/>
      <c r="U457" s="324"/>
      <c r="W457" s="324"/>
      <c r="Y457" s="324"/>
      <c r="AA457" s="324"/>
      <c r="AC457" s="324"/>
      <c r="AE457" s="324"/>
      <c r="AG457" s="324"/>
      <c r="AI457" s="324"/>
      <c r="AK457" s="324"/>
      <c r="AM457" s="324"/>
      <c r="AO457" s="324"/>
      <c r="AQ457" s="324"/>
      <c r="AS457" s="324"/>
      <c r="AT457" s="324"/>
      <c r="AU457" s="324"/>
      <c r="AW457" s="324"/>
      <c r="AY457" s="324"/>
      <c r="BA457" s="324"/>
      <c r="BC457" s="324"/>
      <c r="BE457" s="324"/>
      <c r="BG457" s="324"/>
      <c r="BI457" s="324"/>
      <c r="BK457" s="324"/>
      <c r="BM457" s="324"/>
      <c r="BO457" s="324"/>
      <c r="BQ457" s="324"/>
      <c r="BS457" s="324"/>
      <c r="BU457" s="324"/>
      <c r="BV457" s="324"/>
      <c r="BW457" s="324"/>
      <c r="BY457" s="324"/>
      <c r="CA457" s="324"/>
      <c r="CC457" s="324"/>
      <c r="CE457" s="324"/>
      <c r="CG457" s="324"/>
      <c r="CI457" s="324"/>
      <c r="CJ457" s="324"/>
      <c r="CK457" s="324"/>
      <c r="CM457" s="324"/>
      <c r="CO457" s="324"/>
      <c r="CQ457" s="324"/>
      <c r="CS457" s="324"/>
      <c r="CU457" s="324"/>
      <c r="CW457" s="324"/>
      <c r="CY457" s="324"/>
      <c r="DA457" s="324"/>
      <c r="DC457" s="324"/>
      <c r="DE457" s="324"/>
      <c r="DG457" s="324"/>
      <c r="DI457" s="324"/>
      <c r="DK457" s="324"/>
      <c r="DM457" s="324"/>
      <c r="DO457" s="324"/>
      <c r="DQ457" s="324"/>
      <c r="DS457" s="324"/>
      <c r="DT457" s="324"/>
      <c r="DU457" s="324"/>
      <c r="DW457" s="324"/>
      <c r="DY457" s="324"/>
      <c r="EA457" s="324"/>
      <c r="EC457" s="324"/>
      <c r="EE457" s="324"/>
      <c r="EG457" s="324"/>
      <c r="EI457" s="324"/>
      <c r="EK457" s="324"/>
      <c r="EL457" s="324"/>
      <c r="EN457" s="324"/>
      <c r="EP457" s="324"/>
      <c r="ER457" s="324"/>
      <c r="ET457" s="324"/>
      <c r="EV457" s="324"/>
      <c r="EW457" s="381"/>
      <c r="EX457" s="324"/>
      <c r="EY457" s="324"/>
      <c r="EZ457" s="368"/>
    </row>
    <row r="458" spans="6:156">
      <c r="F458" s="324"/>
      <c r="N458" s="324"/>
      <c r="Q458" s="324"/>
      <c r="S458" s="324"/>
      <c r="U458" s="324"/>
      <c r="W458" s="324"/>
      <c r="Y458" s="324"/>
      <c r="AA458" s="324"/>
      <c r="AC458" s="324"/>
      <c r="AE458" s="324"/>
      <c r="AG458" s="324"/>
      <c r="AI458" s="324"/>
      <c r="AK458" s="324"/>
      <c r="AM458" s="324"/>
      <c r="AO458" s="324"/>
      <c r="AQ458" s="324"/>
      <c r="AS458" s="324"/>
      <c r="AT458" s="324"/>
      <c r="AU458" s="324"/>
      <c r="AW458" s="324"/>
      <c r="AY458" s="324"/>
      <c r="BA458" s="324"/>
      <c r="BC458" s="324"/>
      <c r="BE458" s="324"/>
      <c r="BG458" s="324"/>
      <c r="BI458" s="324"/>
      <c r="BK458" s="324"/>
      <c r="BM458" s="324"/>
      <c r="BO458" s="324"/>
      <c r="BQ458" s="324"/>
      <c r="BS458" s="324"/>
      <c r="BU458" s="324"/>
      <c r="BV458" s="324"/>
      <c r="BW458" s="324"/>
      <c r="BY458" s="324"/>
      <c r="CA458" s="324"/>
      <c r="CC458" s="324"/>
      <c r="CE458" s="324"/>
      <c r="CG458" s="324"/>
      <c r="CI458" s="324"/>
      <c r="CJ458" s="324"/>
      <c r="CK458" s="324"/>
      <c r="CM458" s="324"/>
      <c r="CO458" s="324"/>
      <c r="CQ458" s="324"/>
      <c r="CS458" s="324"/>
      <c r="CU458" s="324"/>
      <c r="CW458" s="324"/>
      <c r="CY458" s="324"/>
      <c r="DA458" s="324"/>
      <c r="DC458" s="324"/>
      <c r="DE458" s="324"/>
      <c r="DG458" s="324"/>
      <c r="DI458" s="324"/>
      <c r="DK458" s="324"/>
      <c r="DM458" s="324"/>
      <c r="DO458" s="324"/>
      <c r="DQ458" s="324"/>
      <c r="DS458" s="324"/>
      <c r="DT458" s="324"/>
      <c r="DU458" s="324"/>
      <c r="DW458" s="324"/>
      <c r="DY458" s="324"/>
      <c r="EA458" s="324"/>
      <c r="EC458" s="324"/>
      <c r="EE458" s="324"/>
      <c r="EG458" s="324"/>
      <c r="EI458" s="324"/>
      <c r="EK458" s="324"/>
      <c r="EL458" s="324"/>
      <c r="EN458" s="324"/>
      <c r="EP458" s="324"/>
      <c r="ER458" s="324"/>
      <c r="ET458" s="324"/>
      <c r="EV458" s="324"/>
      <c r="EW458" s="381"/>
      <c r="EX458" s="324"/>
      <c r="EY458" s="324"/>
      <c r="EZ458" s="368"/>
    </row>
    <row r="459" spans="6:156">
      <c r="F459" s="324"/>
      <c r="N459" s="324"/>
      <c r="Q459" s="324"/>
      <c r="S459" s="324"/>
      <c r="U459" s="324"/>
      <c r="W459" s="324"/>
      <c r="Y459" s="324"/>
      <c r="AA459" s="324"/>
      <c r="AC459" s="324"/>
      <c r="AE459" s="324"/>
      <c r="AG459" s="324"/>
      <c r="AI459" s="324"/>
      <c r="AK459" s="324"/>
      <c r="AM459" s="324"/>
      <c r="AO459" s="324"/>
      <c r="AQ459" s="324"/>
      <c r="AS459" s="324"/>
      <c r="AT459" s="324"/>
      <c r="AU459" s="324"/>
      <c r="AW459" s="324"/>
      <c r="AY459" s="324"/>
      <c r="BA459" s="324"/>
      <c r="BC459" s="324"/>
      <c r="BE459" s="324"/>
      <c r="BG459" s="324"/>
      <c r="BI459" s="324"/>
      <c r="BK459" s="324"/>
      <c r="BM459" s="324"/>
      <c r="BO459" s="324"/>
      <c r="BQ459" s="324"/>
      <c r="BS459" s="324"/>
      <c r="BU459" s="324"/>
      <c r="BV459" s="324"/>
      <c r="BW459" s="324"/>
      <c r="BY459" s="324"/>
      <c r="CA459" s="324"/>
      <c r="CC459" s="324"/>
      <c r="CE459" s="324"/>
      <c r="CG459" s="324"/>
      <c r="CI459" s="324"/>
      <c r="CJ459" s="324"/>
      <c r="CK459" s="324"/>
      <c r="CM459" s="324"/>
      <c r="CO459" s="324"/>
      <c r="CQ459" s="324"/>
      <c r="CS459" s="324"/>
      <c r="CU459" s="324"/>
      <c r="CW459" s="324"/>
      <c r="CY459" s="324"/>
      <c r="DA459" s="324"/>
      <c r="DC459" s="324"/>
      <c r="DE459" s="324"/>
      <c r="DG459" s="324"/>
      <c r="DI459" s="324"/>
      <c r="DK459" s="324"/>
      <c r="DM459" s="324"/>
      <c r="DO459" s="324"/>
      <c r="DQ459" s="324"/>
      <c r="DS459" s="324"/>
      <c r="DT459" s="324"/>
      <c r="DU459" s="324"/>
      <c r="DW459" s="324"/>
      <c r="DY459" s="324"/>
      <c r="EA459" s="324"/>
      <c r="EC459" s="324"/>
      <c r="EE459" s="324"/>
      <c r="EG459" s="324"/>
      <c r="EI459" s="324"/>
      <c r="EK459" s="324"/>
      <c r="EL459" s="324"/>
      <c r="EN459" s="324"/>
      <c r="EP459" s="324"/>
      <c r="ER459" s="324"/>
      <c r="ET459" s="324"/>
      <c r="EV459" s="324"/>
      <c r="EW459" s="381"/>
      <c r="EX459" s="324"/>
      <c r="EY459" s="324"/>
      <c r="EZ459" s="368"/>
    </row>
    <row r="460" spans="6:156">
      <c r="F460" s="324"/>
      <c r="N460" s="324"/>
      <c r="Q460" s="324"/>
      <c r="S460" s="324"/>
      <c r="U460" s="324"/>
      <c r="W460" s="324"/>
      <c r="Y460" s="324"/>
      <c r="AA460" s="324"/>
      <c r="AC460" s="324"/>
      <c r="AE460" s="324"/>
      <c r="AG460" s="324"/>
      <c r="AI460" s="324"/>
      <c r="AK460" s="324"/>
      <c r="AM460" s="324"/>
      <c r="AO460" s="324"/>
      <c r="AQ460" s="324"/>
      <c r="AS460" s="324"/>
      <c r="AT460" s="324"/>
      <c r="AU460" s="324"/>
      <c r="AW460" s="324"/>
      <c r="AY460" s="324"/>
      <c r="BA460" s="324"/>
      <c r="BC460" s="324"/>
      <c r="BE460" s="324"/>
      <c r="BG460" s="324"/>
      <c r="BI460" s="324"/>
      <c r="BK460" s="324"/>
      <c r="BM460" s="324"/>
      <c r="BO460" s="324"/>
      <c r="BQ460" s="324"/>
      <c r="BS460" s="324"/>
      <c r="BU460" s="324"/>
      <c r="BV460" s="324"/>
      <c r="BW460" s="324"/>
      <c r="BY460" s="324"/>
      <c r="CA460" s="324"/>
      <c r="CC460" s="324"/>
      <c r="CE460" s="324"/>
      <c r="CG460" s="324"/>
      <c r="CI460" s="324"/>
      <c r="CJ460" s="324"/>
      <c r="CK460" s="324"/>
      <c r="CM460" s="324"/>
      <c r="CO460" s="324"/>
      <c r="CQ460" s="324"/>
      <c r="CS460" s="324"/>
      <c r="CU460" s="324"/>
      <c r="CW460" s="324"/>
      <c r="CY460" s="324"/>
      <c r="DA460" s="324"/>
      <c r="DC460" s="324"/>
      <c r="DE460" s="324"/>
      <c r="DG460" s="324"/>
      <c r="DI460" s="324"/>
      <c r="DK460" s="324"/>
      <c r="DM460" s="324"/>
      <c r="DO460" s="324"/>
      <c r="DQ460" s="324"/>
      <c r="DS460" s="324"/>
      <c r="DT460" s="324"/>
      <c r="DU460" s="324"/>
      <c r="DW460" s="324"/>
      <c r="DY460" s="324"/>
      <c r="EA460" s="324"/>
      <c r="EC460" s="324"/>
      <c r="EE460" s="324"/>
      <c r="EG460" s="324"/>
      <c r="EI460" s="324"/>
      <c r="EK460" s="324"/>
      <c r="EL460" s="324"/>
      <c r="EN460" s="324"/>
      <c r="EP460" s="324"/>
      <c r="ER460" s="324"/>
      <c r="ET460" s="324"/>
      <c r="EV460" s="324"/>
      <c r="EW460" s="381"/>
      <c r="EX460" s="324"/>
      <c r="EY460" s="324"/>
      <c r="EZ460" s="368"/>
    </row>
    <row r="461" spans="6:156">
      <c r="F461" s="324"/>
      <c r="N461" s="324"/>
      <c r="Q461" s="324"/>
      <c r="S461" s="324"/>
      <c r="U461" s="324"/>
      <c r="W461" s="324"/>
      <c r="Y461" s="324"/>
      <c r="AA461" s="324"/>
      <c r="AC461" s="324"/>
      <c r="AE461" s="324"/>
      <c r="AG461" s="324"/>
      <c r="AI461" s="324"/>
      <c r="AK461" s="324"/>
      <c r="AM461" s="324"/>
      <c r="AO461" s="324"/>
      <c r="AQ461" s="324"/>
      <c r="AS461" s="324"/>
      <c r="AT461" s="324"/>
      <c r="AU461" s="324"/>
      <c r="AW461" s="324"/>
      <c r="AY461" s="324"/>
      <c r="BA461" s="324"/>
      <c r="BC461" s="324"/>
      <c r="BE461" s="324"/>
      <c r="BG461" s="324"/>
      <c r="BI461" s="324"/>
      <c r="BK461" s="324"/>
      <c r="BM461" s="324"/>
      <c r="BO461" s="324"/>
      <c r="BQ461" s="324"/>
      <c r="BS461" s="324"/>
      <c r="BU461" s="324"/>
      <c r="BV461" s="324"/>
      <c r="BW461" s="324"/>
      <c r="BY461" s="324"/>
      <c r="CA461" s="324"/>
      <c r="CC461" s="324"/>
      <c r="CE461" s="324"/>
      <c r="CG461" s="324"/>
      <c r="CI461" s="324"/>
      <c r="CJ461" s="324"/>
      <c r="CK461" s="324"/>
      <c r="CM461" s="324"/>
      <c r="CO461" s="324"/>
      <c r="CQ461" s="324"/>
      <c r="CS461" s="324"/>
      <c r="CU461" s="324"/>
      <c r="CW461" s="324"/>
      <c r="CY461" s="324"/>
      <c r="DA461" s="324"/>
      <c r="DC461" s="324"/>
      <c r="DE461" s="324"/>
      <c r="DG461" s="324"/>
      <c r="DI461" s="324"/>
      <c r="DK461" s="324"/>
      <c r="DM461" s="324"/>
      <c r="DO461" s="324"/>
      <c r="DQ461" s="324"/>
      <c r="DS461" s="324"/>
      <c r="DT461" s="324"/>
      <c r="DU461" s="324"/>
      <c r="DW461" s="324"/>
      <c r="DY461" s="324"/>
      <c r="EA461" s="324"/>
      <c r="EC461" s="324"/>
      <c r="EE461" s="324"/>
      <c r="EG461" s="324"/>
      <c r="EI461" s="324"/>
      <c r="EK461" s="324"/>
      <c r="EL461" s="324"/>
      <c r="EN461" s="324"/>
      <c r="EP461" s="324"/>
      <c r="ER461" s="324"/>
      <c r="ET461" s="324"/>
      <c r="EV461" s="324"/>
      <c r="EW461" s="381"/>
      <c r="EX461" s="324"/>
      <c r="EY461" s="324"/>
      <c r="EZ461" s="368"/>
    </row>
    <row r="462" spans="6:156">
      <c r="F462" s="324"/>
      <c r="N462" s="324"/>
      <c r="Q462" s="324"/>
      <c r="S462" s="324"/>
      <c r="U462" s="324"/>
      <c r="W462" s="324"/>
      <c r="Y462" s="324"/>
      <c r="AA462" s="324"/>
      <c r="AC462" s="324"/>
      <c r="AE462" s="324"/>
      <c r="AG462" s="324"/>
      <c r="AI462" s="324"/>
      <c r="AK462" s="324"/>
      <c r="AM462" s="324"/>
      <c r="AO462" s="324"/>
      <c r="AQ462" s="324"/>
      <c r="AS462" s="324"/>
      <c r="AT462" s="324"/>
      <c r="AU462" s="324"/>
      <c r="AW462" s="324"/>
      <c r="AY462" s="324"/>
      <c r="BA462" s="324"/>
      <c r="BC462" s="324"/>
      <c r="BE462" s="324"/>
      <c r="BG462" s="324"/>
      <c r="BI462" s="324"/>
      <c r="BK462" s="324"/>
      <c r="BM462" s="324"/>
      <c r="BO462" s="324"/>
      <c r="BQ462" s="324"/>
      <c r="BS462" s="324"/>
      <c r="BU462" s="324"/>
      <c r="BV462" s="324"/>
      <c r="BW462" s="324"/>
      <c r="BY462" s="324"/>
      <c r="CA462" s="324"/>
      <c r="CC462" s="324"/>
      <c r="CE462" s="324"/>
      <c r="CG462" s="324"/>
      <c r="CI462" s="324"/>
      <c r="CJ462" s="324"/>
      <c r="CK462" s="324"/>
      <c r="CM462" s="324"/>
      <c r="CO462" s="324"/>
      <c r="CQ462" s="324"/>
      <c r="CS462" s="324"/>
      <c r="CU462" s="324"/>
      <c r="CW462" s="324"/>
      <c r="CY462" s="324"/>
      <c r="DA462" s="324"/>
      <c r="DC462" s="324"/>
      <c r="DE462" s="324"/>
      <c r="DG462" s="324"/>
      <c r="DI462" s="324"/>
      <c r="DK462" s="324"/>
      <c r="DM462" s="324"/>
      <c r="DO462" s="324"/>
      <c r="DQ462" s="324"/>
      <c r="DS462" s="324"/>
      <c r="DT462" s="324"/>
      <c r="DU462" s="324"/>
      <c r="DW462" s="324"/>
      <c r="DY462" s="324"/>
      <c r="EA462" s="324"/>
      <c r="EC462" s="324"/>
      <c r="EE462" s="324"/>
      <c r="EG462" s="324"/>
      <c r="EI462" s="324"/>
      <c r="EK462" s="324"/>
      <c r="EL462" s="324"/>
      <c r="EN462" s="324"/>
      <c r="EP462" s="324"/>
      <c r="ER462" s="324"/>
      <c r="ET462" s="324"/>
      <c r="EV462" s="324"/>
      <c r="EW462" s="381"/>
      <c r="EX462" s="324"/>
      <c r="EY462" s="324"/>
      <c r="EZ462" s="368"/>
    </row>
    <row r="463" spans="6:156">
      <c r="F463" s="324"/>
      <c r="N463" s="324"/>
      <c r="Q463" s="324"/>
      <c r="S463" s="324"/>
      <c r="U463" s="324"/>
      <c r="W463" s="324"/>
      <c r="Y463" s="324"/>
      <c r="AA463" s="324"/>
      <c r="AC463" s="324"/>
      <c r="AE463" s="324"/>
      <c r="AG463" s="324"/>
      <c r="AI463" s="324"/>
      <c r="AK463" s="324"/>
      <c r="AM463" s="324"/>
      <c r="AO463" s="324"/>
      <c r="AQ463" s="324"/>
      <c r="AS463" s="324"/>
      <c r="AT463" s="324"/>
      <c r="AU463" s="324"/>
      <c r="AW463" s="324"/>
      <c r="AY463" s="324"/>
      <c r="BA463" s="324"/>
      <c r="BC463" s="324"/>
      <c r="BE463" s="324"/>
      <c r="BG463" s="324"/>
      <c r="BI463" s="324"/>
      <c r="BK463" s="324"/>
      <c r="BM463" s="324"/>
      <c r="BO463" s="324"/>
      <c r="BQ463" s="324"/>
      <c r="BS463" s="324"/>
      <c r="BU463" s="324"/>
      <c r="BV463" s="324"/>
      <c r="BW463" s="324"/>
      <c r="BY463" s="324"/>
      <c r="CA463" s="324"/>
      <c r="CC463" s="324"/>
      <c r="CE463" s="324"/>
      <c r="CG463" s="324"/>
      <c r="CI463" s="324"/>
      <c r="CJ463" s="324"/>
      <c r="CK463" s="324"/>
      <c r="CM463" s="324"/>
      <c r="CO463" s="324"/>
      <c r="CQ463" s="324"/>
      <c r="CS463" s="324"/>
      <c r="CU463" s="324"/>
      <c r="CW463" s="324"/>
      <c r="CY463" s="324"/>
      <c r="DA463" s="324"/>
      <c r="DC463" s="324"/>
      <c r="DE463" s="324"/>
      <c r="DG463" s="324"/>
      <c r="DI463" s="324"/>
      <c r="DK463" s="324"/>
      <c r="DM463" s="324"/>
      <c r="DO463" s="324"/>
      <c r="DQ463" s="324"/>
      <c r="DS463" s="324"/>
      <c r="DT463" s="324"/>
      <c r="DU463" s="324"/>
      <c r="DW463" s="324"/>
      <c r="DY463" s="324"/>
      <c r="EA463" s="324"/>
      <c r="EC463" s="324"/>
      <c r="EE463" s="324"/>
      <c r="EG463" s="324"/>
      <c r="EI463" s="324"/>
      <c r="EK463" s="324"/>
      <c r="EL463" s="324"/>
      <c r="EN463" s="324"/>
      <c r="EP463" s="324"/>
      <c r="ER463" s="324"/>
      <c r="ET463" s="324"/>
      <c r="EV463" s="324"/>
      <c r="EW463" s="381"/>
      <c r="EX463" s="324"/>
      <c r="EY463" s="324"/>
      <c r="EZ463" s="368"/>
    </row>
    <row r="464" spans="6:156">
      <c r="F464" s="324"/>
      <c r="N464" s="324"/>
      <c r="Q464" s="324"/>
      <c r="S464" s="324"/>
      <c r="U464" s="324"/>
      <c r="W464" s="324"/>
      <c r="Y464" s="324"/>
      <c r="AA464" s="324"/>
      <c r="AC464" s="324"/>
      <c r="AE464" s="324"/>
      <c r="AG464" s="324"/>
      <c r="AI464" s="324"/>
      <c r="AK464" s="324"/>
      <c r="AM464" s="324"/>
      <c r="AO464" s="324"/>
      <c r="AQ464" s="324"/>
      <c r="AS464" s="324"/>
      <c r="AT464" s="324"/>
      <c r="AU464" s="324"/>
      <c r="AW464" s="324"/>
      <c r="AY464" s="324"/>
      <c r="BA464" s="324"/>
      <c r="BC464" s="324"/>
      <c r="BE464" s="324"/>
      <c r="BG464" s="324"/>
      <c r="BI464" s="324"/>
      <c r="BK464" s="324"/>
      <c r="BM464" s="324"/>
      <c r="BO464" s="324"/>
      <c r="BQ464" s="324"/>
      <c r="BS464" s="324"/>
      <c r="BU464" s="324"/>
      <c r="BV464" s="324"/>
      <c r="BW464" s="324"/>
      <c r="BY464" s="324"/>
      <c r="CA464" s="324"/>
      <c r="CC464" s="324"/>
      <c r="CE464" s="324"/>
      <c r="CG464" s="324"/>
      <c r="CI464" s="324"/>
      <c r="CJ464" s="324"/>
      <c r="CK464" s="324"/>
      <c r="CM464" s="324"/>
      <c r="CO464" s="324"/>
      <c r="CQ464" s="324"/>
      <c r="CS464" s="324"/>
      <c r="CU464" s="324"/>
      <c r="CW464" s="324"/>
      <c r="CY464" s="324"/>
      <c r="DA464" s="324"/>
      <c r="DC464" s="324"/>
      <c r="DE464" s="324"/>
      <c r="DG464" s="324"/>
      <c r="DI464" s="324"/>
      <c r="DK464" s="324"/>
      <c r="DM464" s="324"/>
      <c r="DO464" s="324"/>
      <c r="DQ464" s="324"/>
      <c r="DS464" s="324"/>
      <c r="DT464" s="324"/>
      <c r="DU464" s="324"/>
      <c r="DW464" s="324"/>
      <c r="DY464" s="324"/>
      <c r="EA464" s="324"/>
      <c r="EC464" s="324"/>
      <c r="EE464" s="324"/>
      <c r="EG464" s="324"/>
      <c r="EI464" s="324"/>
      <c r="EK464" s="324"/>
      <c r="EL464" s="324"/>
      <c r="EN464" s="324"/>
      <c r="EP464" s="324"/>
      <c r="ER464" s="324"/>
      <c r="ET464" s="324"/>
      <c r="EV464" s="324"/>
      <c r="EW464" s="381"/>
      <c r="EX464" s="324"/>
      <c r="EY464" s="324"/>
      <c r="EZ464" s="368"/>
    </row>
    <row r="465" spans="6:156">
      <c r="F465" s="324"/>
      <c r="N465" s="324"/>
      <c r="Q465" s="324"/>
      <c r="S465" s="324"/>
      <c r="U465" s="324"/>
      <c r="W465" s="324"/>
      <c r="Y465" s="324"/>
      <c r="AA465" s="324"/>
      <c r="AC465" s="324"/>
      <c r="AE465" s="324"/>
      <c r="AG465" s="324"/>
      <c r="AI465" s="324"/>
      <c r="AK465" s="324"/>
      <c r="AM465" s="324"/>
      <c r="AO465" s="324"/>
      <c r="AQ465" s="324"/>
      <c r="AS465" s="324"/>
      <c r="AT465" s="324"/>
      <c r="AU465" s="324"/>
      <c r="AW465" s="324"/>
      <c r="AY465" s="324"/>
      <c r="BA465" s="324"/>
      <c r="BC465" s="324"/>
      <c r="BE465" s="324"/>
      <c r="BG465" s="324"/>
      <c r="BI465" s="324"/>
      <c r="BK465" s="324"/>
      <c r="BM465" s="324"/>
      <c r="BO465" s="324"/>
      <c r="BQ465" s="324"/>
      <c r="BS465" s="324"/>
      <c r="BU465" s="324"/>
      <c r="BV465" s="324"/>
      <c r="BW465" s="324"/>
      <c r="BY465" s="324"/>
      <c r="CA465" s="324"/>
      <c r="CC465" s="324"/>
      <c r="CE465" s="324"/>
      <c r="CG465" s="324"/>
      <c r="CI465" s="324"/>
      <c r="CJ465" s="324"/>
      <c r="CK465" s="324"/>
      <c r="CM465" s="324"/>
      <c r="CO465" s="324"/>
      <c r="CQ465" s="324"/>
      <c r="CS465" s="324"/>
      <c r="CU465" s="324"/>
      <c r="CW465" s="324"/>
      <c r="CY465" s="324"/>
      <c r="DA465" s="324"/>
      <c r="DC465" s="324"/>
      <c r="DE465" s="324"/>
      <c r="DG465" s="324"/>
      <c r="DI465" s="324"/>
      <c r="DK465" s="324"/>
      <c r="DM465" s="324"/>
      <c r="DO465" s="324"/>
      <c r="DQ465" s="324"/>
      <c r="DS465" s="324"/>
      <c r="DT465" s="324"/>
      <c r="DU465" s="324"/>
      <c r="DW465" s="324"/>
      <c r="DY465" s="324"/>
      <c r="EA465" s="324"/>
      <c r="EC465" s="324"/>
      <c r="EE465" s="324"/>
      <c r="EG465" s="324"/>
      <c r="EI465" s="324"/>
      <c r="EK465" s="324"/>
      <c r="EL465" s="324"/>
      <c r="EN465" s="324"/>
      <c r="EP465" s="324"/>
      <c r="ER465" s="324"/>
      <c r="ET465" s="324"/>
      <c r="EV465" s="324"/>
      <c r="EW465" s="381"/>
      <c r="EX465" s="324"/>
      <c r="EY465" s="324"/>
      <c r="EZ465" s="368"/>
    </row>
    <row r="466" spans="6:156">
      <c r="F466" s="324"/>
      <c r="N466" s="324"/>
      <c r="Q466" s="324"/>
      <c r="S466" s="324"/>
      <c r="U466" s="324"/>
      <c r="W466" s="324"/>
      <c r="Y466" s="324"/>
      <c r="AA466" s="324"/>
      <c r="AC466" s="324"/>
      <c r="AE466" s="324"/>
      <c r="AG466" s="324"/>
      <c r="AI466" s="324"/>
      <c r="AK466" s="324"/>
      <c r="AM466" s="324"/>
      <c r="AO466" s="324"/>
      <c r="AQ466" s="324"/>
      <c r="AS466" s="324"/>
      <c r="AT466" s="324"/>
      <c r="AU466" s="324"/>
      <c r="AW466" s="324"/>
      <c r="AY466" s="324"/>
      <c r="BA466" s="324"/>
      <c r="BC466" s="324"/>
      <c r="BE466" s="324"/>
      <c r="BG466" s="324"/>
      <c r="BI466" s="324"/>
      <c r="BK466" s="324"/>
      <c r="BM466" s="324"/>
      <c r="BO466" s="324"/>
      <c r="BQ466" s="324"/>
      <c r="BS466" s="324"/>
      <c r="BU466" s="324"/>
      <c r="BV466" s="324"/>
      <c r="BW466" s="324"/>
      <c r="BY466" s="324"/>
      <c r="CA466" s="324"/>
      <c r="CC466" s="324"/>
      <c r="CE466" s="324"/>
      <c r="CG466" s="324"/>
      <c r="CI466" s="324"/>
      <c r="CJ466" s="324"/>
      <c r="CK466" s="324"/>
      <c r="CM466" s="324"/>
      <c r="CO466" s="324"/>
      <c r="CQ466" s="324"/>
      <c r="CS466" s="324"/>
      <c r="CU466" s="324"/>
      <c r="CW466" s="324"/>
      <c r="CY466" s="324"/>
      <c r="DA466" s="324"/>
      <c r="DC466" s="324"/>
      <c r="DE466" s="324"/>
      <c r="DG466" s="324"/>
      <c r="DI466" s="324"/>
      <c r="DK466" s="324"/>
      <c r="DM466" s="324"/>
      <c r="DO466" s="324"/>
      <c r="DQ466" s="324"/>
      <c r="DS466" s="324"/>
      <c r="DT466" s="324"/>
      <c r="DU466" s="324"/>
      <c r="DW466" s="324"/>
      <c r="DY466" s="324"/>
      <c r="EA466" s="324"/>
      <c r="EC466" s="324"/>
      <c r="EE466" s="324"/>
      <c r="EG466" s="324"/>
      <c r="EI466" s="324"/>
      <c r="EK466" s="324"/>
      <c r="EL466" s="324"/>
      <c r="EN466" s="324"/>
      <c r="EP466" s="324"/>
      <c r="ER466" s="324"/>
      <c r="ET466" s="324"/>
      <c r="EV466" s="324"/>
      <c r="EW466" s="381"/>
      <c r="EX466" s="324"/>
      <c r="EY466" s="324"/>
      <c r="EZ466" s="368"/>
    </row>
    <row r="467" spans="6:156">
      <c r="F467" s="324"/>
      <c r="N467" s="324"/>
      <c r="Q467" s="324"/>
      <c r="S467" s="324"/>
      <c r="U467" s="324"/>
      <c r="W467" s="324"/>
      <c r="Y467" s="324"/>
      <c r="AA467" s="324"/>
      <c r="AC467" s="324"/>
      <c r="AE467" s="324"/>
      <c r="AG467" s="324"/>
      <c r="AI467" s="324"/>
      <c r="AK467" s="324"/>
      <c r="AM467" s="324"/>
      <c r="AO467" s="324"/>
      <c r="AQ467" s="324"/>
      <c r="AS467" s="324"/>
      <c r="AT467" s="324"/>
      <c r="AU467" s="324"/>
      <c r="AW467" s="324"/>
      <c r="AY467" s="324"/>
      <c r="BA467" s="324"/>
      <c r="BC467" s="324"/>
      <c r="BE467" s="324"/>
      <c r="BG467" s="324"/>
      <c r="BI467" s="324"/>
      <c r="BK467" s="324"/>
      <c r="BM467" s="324"/>
      <c r="BO467" s="324"/>
      <c r="BQ467" s="324"/>
      <c r="BS467" s="324"/>
      <c r="BU467" s="324"/>
      <c r="BV467" s="324"/>
      <c r="BW467" s="324"/>
      <c r="BY467" s="324"/>
      <c r="CA467" s="324"/>
      <c r="CC467" s="324"/>
      <c r="CE467" s="324"/>
      <c r="CG467" s="324"/>
      <c r="CI467" s="324"/>
      <c r="CJ467" s="324"/>
      <c r="CK467" s="324"/>
      <c r="CM467" s="324"/>
      <c r="CO467" s="324"/>
      <c r="CQ467" s="324"/>
      <c r="CS467" s="324"/>
      <c r="CU467" s="324"/>
      <c r="CW467" s="324"/>
      <c r="CY467" s="324"/>
      <c r="DA467" s="324"/>
      <c r="DC467" s="324"/>
      <c r="DE467" s="324"/>
      <c r="DG467" s="324"/>
      <c r="DI467" s="324"/>
      <c r="DK467" s="324"/>
      <c r="DM467" s="324"/>
      <c r="DO467" s="324"/>
      <c r="DQ467" s="324"/>
      <c r="DS467" s="324"/>
      <c r="DT467" s="324"/>
      <c r="DU467" s="324"/>
      <c r="DW467" s="324"/>
      <c r="DY467" s="324"/>
      <c r="EA467" s="324"/>
      <c r="EC467" s="324"/>
      <c r="EE467" s="324"/>
      <c r="EG467" s="324"/>
      <c r="EI467" s="324"/>
      <c r="EK467" s="324"/>
      <c r="EL467" s="324"/>
      <c r="EN467" s="324"/>
      <c r="EP467" s="324"/>
      <c r="ER467" s="324"/>
      <c r="ET467" s="324"/>
      <c r="EV467" s="324"/>
      <c r="EW467" s="381"/>
      <c r="EX467" s="324"/>
      <c r="EY467" s="324"/>
      <c r="EZ467" s="368"/>
    </row>
    <row r="468" spans="6:156">
      <c r="F468" s="324"/>
      <c r="N468" s="324"/>
      <c r="Q468" s="324"/>
      <c r="S468" s="324"/>
      <c r="U468" s="324"/>
      <c r="W468" s="324"/>
      <c r="Y468" s="324"/>
      <c r="AA468" s="324"/>
      <c r="AC468" s="324"/>
      <c r="AE468" s="324"/>
      <c r="AG468" s="324"/>
      <c r="AI468" s="324"/>
      <c r="AK468" s="324"/>
      <c r="AM468" s="324"/>
      <c r="AO468" s="324"/>
      <c r="AQ468" s="324"/>
      <c r="AS468" s="324"/>
      <c r="AT468" s="324"/>
      <c r="AU468" s="324"/>
      <c r="AW468" s="324"/>
      <c r="AY468" s="324"/>
      <c r="BA468" s="324"/>
      <c r="BC468" s="324"/>
      <c r="BE468" s="324"/>
      <c r="BG468" s="324"/>
      <c r="BI468" s="324"/>
      <c r="BK468" s="324"/>
      <c r="BM468" s="324"/>
      <c r="BO468" s="324"/>
      <c r="BQ468" s="324"/>
      <c r="BS468" s="324"/>
      <c r="BU468" s="324"/>
      <c r="BV468" s="324"/>
      <c r="BW468" s="324"/>
      <c r="BY468" s="324"/>
      <c r="CA468" s="324"/>
      <c r="CC468" s="324"/>
      <c r="CE468" s="324"/>
      <c r="CG468" s="324"/>
      <c r="CI468" s="324"/>
      <c r="CJ468" s="324"/>
      <c r="CK468" s="324"/>
      <c r="CM468" s="324"/>
      <c r="CO468" s="324"/>
      <c r="CQ468" s="324"/>
      <c r="CS468" s="324"/>
      <c r="CU468" s="324"/>
      <c r="CW468" s="324"/>
      <c r="CY468" s="324"/>
      <c r="DA468" s="324"/>
      <c r="DC468" s="324"/>
      <c r="DE468" s="324"/>
      <c r="DG468" s="324"/>
      <c r="DI468" s="324"/>
      <c r="DK468" s="324"/>
      <c r="DM468" s="324"/>
      <c r="DO468" s="324"/>
      <c r="DQ468" s="324"/>
      <c r="DS468" s="324"/>
      <c r="DT468" s="324"/>
      <c r="DU468" s="324"/>
      <c r="DW468" s="324"/>
      <c r="DY468" s="324"/>
      <c r="EA468" s="324"/>
      <c r="EC468" s="324"/>
      <c r="EE468" s="324"/>
      <c r="EG468" s="324"/>
      <c r="EI468" s="324"/>
      <c r="EK468" s="324"/>
      <c r="EL468" s="324"/>
      <c r="EN468" s="324"/>
      <c r="EP468" s="324"/>
      <c r="ER468" s="324"/>
      <c r="ET468" s="324"/>
      <c r="EV468" s="324"/>
      <c r="EW468" s="381"/>
      <c r="EX468" s="324"/>
      <c r="EY468" s="324"/>
      <c r="EZ468" s="368"/>
    </row>
    <row r="469" spans="6:156">
      <c r="F469" s="324"/>
      <c r="N469" s="324"/>
      <c r="Q469" s="324"/>
      <c r="S469" s="324"/>
      <c r="U469" s="324"/>
      <c r="W469" s="324"/>
      <c r="Y469" s="324"/>
      <c r="AA469" s="324"/>
      <c r="AC469" s="324"/>
      <c r="AE469" s="324"/>
      <c r="AG469" s="324"/>
      <c r="AI469" s="324"/>
      <c r="AK469" s="324"/>
      <c r="AM469" s="324"/>
      <c r="AO469" s="324"/>
      <c r="AQ469" s="324"/>
      <c r="AS469" s="324"/>
      <c r="AT469" s="324"/>
      <c r="AU469" s="324"/>
      <c r="AW469" s="324"/>
      <c r="AY469" s="324"/>
      <c r="BA469" s="324"/>
      <c r="BC469" s="324"/>
      <c r="BE469" s="324"/>
      <c r="BG469" s="324"/>
      <c r="BI469" s="324"/>
      <c r="BK469" s="324"/>
      <c r="BM469" s="324"/>
      <c r="BO469" s="324"/>
      <c r="BQ469" s="324"/>
      <c r="BS469" s="324"/>
      <c r="BU469" s="324"/>
      <c r="BV469" s="324"/>
      <c r="BW469" s="324"/>
      <c r="BY469" s="324"/>
      <c r="CA469" s="324"/>
      <c r="CC469" s="324"/>
      <c r="CE469" s="324"/>
      <c r="CG469" s="324"/>
      <c r="CI469" s="324"/>
      <c r="CJ469" s="324"/>
      <c r="CK469" s="324"/>
      <c r="CM469" s="324"/>
      <c r="CO469" s="324"/>
      <c r="CQ469" s="324"/>
      <c r="CS469" s="324"/>
      <c r="CU469" s="324"/>
      <c r="CW469" s="324"/>
      <c r="CY469" s="324"/>
      <c r="DA469" s="324"/>
      <c r="DC469" s="324"/>
      <c r="DE469" s="324"/>
      <c r="DG469" s="324"/>
      <c r="DI469" s="324"/>
      <c r="DK469" s="324"/>
      <c r="DM469" s="324"/>
      <c r="DO469" s="324"/>
      <c r="DQ469" s="324"/>
      <c r="DS469" s="324"/>
      <c r="DT469" s="324"/>
      <c r="DU469" s="324"/>
      <c r="DW469" s="324"/>
      <c r="DY469" s="324"/>
      <c r="EA469" s="324"/>
      <c r="EC469" s="324"/>
      <c r="EE469" s="324"/>
      <c r="EG469" s="324"/>
      <c r="EI469" s="324"/>
      <c r="EK469" s="324"/>
      <c r="EL469" s="324"/>
      <c r="EN469" s="324"/>
      <c r="EP469" s="324"/>
      <c r="ER469" s="324"/>
      <c r="ET469" s="324"/>
      <c r="EV469" s="324"/>
      <c r="EW469" s="381"/>
      <c r="EX469" s="324"/>
      <c r="EY469" s="324"/>
      <c r="EZ469" s="368"/>
    </row>
    <row r="470" spans="6:156">
      <c r="F470" s="324"/>
      <c r="N470" s="324"/>
      <c r="Q470" s="324"/>
      <c r="S470" s="324"/>
      <c r="U470" s="324"/>
      <c r="W470" s="324"/>
      <c r="Y470" s="324"/>
      <c r="AA470" s="324"/>
      <c r="AC470" s="324"/>
      <c r="AE470" s="324"/>
      <c r="AG470" s="324"/>
      <c r="AI470" s="324"/>
      <c r="AK470" s="324"/>
      <c r="AM470" s="324"/>
      <c r="AO470" s="324"/>
      <c r="AQ470" s="324"/>
      <c r="AS470" s="324"/>
      <c r="AT470" s="324"/>
      <c r="AU470" s="324"/>
      <c r="AW470" s="324"/>
      <c r="AY470" s="324"/>
      <c r="BA470" s="324"/>
      <c r="BC470" s="324"/>
      <c r="BE470" s="324"/>
      <c r="BG470" s="324"/>
      <c r="BI470" s="324"/>
      <c r="BK470" s="324"/>
      <c r="BM470" s="324"/>
      <c r="BO470" s="324"/>
      <c r="BQ470" s="324"/>
      <c r="BS470" s="324"/>
      <c r="BU470" s="324"/>
      <c r="BV470" s="324"/>
      <c r="BW470" s="324"/>
      <c r="BY470" s="324"/>
      <c r="CA470" s="324"/>
      <c r="CC470" s="324"/>
      <c r="CE470" s="324"/>
      <c r="CG470" s="324"/>
      <c r="CI470" s="324"/>
      <c r="CJ470" s="324"/>
      <c r="CK470" s="324"/>
      <c r="CM470" s="324"/>
      <c r="CO470" s="324"/>
      <c r="CQ470" s="324"/>
      <c r="CS470" s="324"/>
      <c r="CU470" s="324"/>
      <c r="CW470" s="324"/>
      <c r="CY470" s="324"/>
      <c r="DA470" s="324"/>
      <c r="DC470" s="324"/>
      <c r="DE470" s="324"/>
      <c r="DG470" s="324"/>
      <c r="DI470" s="324"/>
      <c r="DK470" s="324"/>
      <c r="DM470" s="324"/>
      <c r="DO470" s="324"/>
      <c r="DQ470" s="324"/>
      <c r="DS470" s="324"/>
      <c r="DT470" s="324"/>
      <c r="DU470" s="324"/>
      <c r="DW470" s="324"/>
      <c r="DY470" s="324"/>
      <c r="EA470" s="324"/>
      <c r="EC470" s="324"/>
      <c r="EE470" s="324"/>
      <c r="EG470" s="324"/>
      <c r="EI470" s="324"/>
      <c r="EK470" s="324"/>
      <c r="EL470" s="324"/>
      <c r="EN470" s="324"/>
      <c r="EP470" s="324"/>
      <c r="ER470" s="324"/>
      <c r="ET470" s="324"/>
      <c r="EV470" s="324"/>
      <c r="EW470" s="381"/>
      <c r="EX470" s="324"/>
      <c r="EY470" s="324"/>
      <c r="EZ470" s="368"/>
    </row>
    <row r="471" spans="6:156">
      <c r="F471" s="324"/>
      <c r="N471" s="324"/>
      <c r="Q471" s="324"/>
      <c r="S471" s="324"/>
      <c r="U471" s="324"/>
      <c r="W471" s="324"/>
      <c r="Y471" s="324"/>
      <c r="AA471" s="324"/>
      <c r="AC471" s="324"/>
      <c r="AE471" s="324"/>
      <c r="AG471" s="324"/>
      <c r="AI471" s="324"/>
      <c r="AK471" s="324"/>
      <c r="AM471" s="324"/>
      <c r="AO471" s="324"/>
      <c r="AQ471" s="324"/>
      <c r="AS471" s="324"/>
      <c r="AT471" s="324"/>
      <c r="AU471" s="324"/>
      <c r="AW471" s="324"/>
      <c r="AY471" s="324"/>
      <c r="BA471" s="324"/>
      <c r="BC471" s="324"/>
      <c r="BE471" s="324"/>
      <c r="BG471" s="324"/>
      <c r="BI471" s="324"/>
      <c r="BK471" s="324"/>
      <c r="BM471" s="324"/>
      <c r="BO471" s="324"/>
      <c r="BQ471" s="324"/>
      <c r="BS471" s="324"/>
      <c r="BU471" s="324"/>
      <c r="BV471" s="324"/>
      <c r="BW471" s="324"/>
      <c r="BY471" s="324"/>
      <c r="CA471" s="324"/>
      <c r="CC471" s="324"/>
      <c r="CE471" s="324"/>
      <c r="CG471" s="324"/>
      <c r="CI471" s="324"/>
      <c r="CJ471" s="324"/>
      <c r="CK471" s="324"/>
      <c r="CM471" s="324"/>
      <c r="CO471" s="324"/>
      <c r="CQ471" s="324"/>
      <c r="CS471" s="324"/>
      <c r="CU471" s="324"/>
      <c r="CW471" s="324"/>
      <c r="CY471" s="324"/>
      <c r="DA471" s="324"/>
      <c r="DC471" s="324"/>
      <c r="DE471" s="324"/>
      <c r="DG471" s="324"/>
      <c r="DI471" s="324"/>
      <c r="DK471" s="324"/>
      <c r="DM471" s="324"/>
      <c r="DO471" s="324"/>
      <c r="DQ471" s="324"/>
      <c r="DS471" s="324"/>
      <c r="DT471" s="324"/>
      <c r="DU471" s="324"/>
      <c r="DW471" s="324"/>
      <c r="DY471" s="324"/>
      <c r="EA471" s="324"/>
      <c r="EC471" s="324"/>
      <c r="EE471" s="324"/>
      <c r="EG471" s="324"/>
      <c r="EI471" s="324"/>
      <c r="EK471" s="324"/>
      <c r="EL471" s="324"/>
      <c r="EN471" s="324"/>
      <c r="EP471" s="324"/>
      <c r="ER471" s="324"/>
      <c r="ET471" s="324"/>
      <c r="EV471" s="324"/>
      <c r="EW471" s="381"/>
      <c r="EX471" s="324"/>
      <c r="EY471" s="324"/>
      <c r="EZ471" s="368"/>
    </row>
    <row r="472" spans="6:156">
      <c r="F472" s="324"/>
      <c r="N472" s="324"/>
      <c r="Q472" s="324"/>
      <c r="S472" s="324"/>
      <c r="U472" s="324"/>
      <c r="W472" s="324"/>
      <c r="Y472" s="324"/>
      <c r="AA472" s="324"/>
      <c r="AC472" s="324"/>
      <c r="AE472" s="324"/>
      <c r="AG472" s="324"/>
      <c r="AI472" s="324"/>
      <c r="AK472" s="324"/>
      <c r="AM472" s="324"/>
      <c r="AO472" s="324"/>
      <c r="AQ472" s="324"/>
      <c r="AS472" s="324"/>
      <c r="AT472" s="324"/>
      <c r="AU472" s="324"/>
      <c r="AW472" s="324"/>
      <c r="AY472" s="324"/>
      <c r="BA472" s="324"/>
      <c r="BC472" s="324"/>
      <c r="BE472" s="324"/>
      <c r="BG472" s="324"/>
      <c r="BI472" s="324"/>
      <c r="BK472" s="324"/>
      <c r="BM472" s="324"/>
      <c r="BO472" s="324"/>
      <c r="BQ472" s="324"/>
      <c r="BS472" s="324"/>
      <c r="BU472" s="324"/>
      <c r="BV472" s="324"/>
      <c r="BW472" s="324"/>
      <c r="BY472" s="324"/>
      <c r="CA472" s="324"/>
      <c r="CC472" s="324"/>
      <c r="CE472" s="324"/>
      <c r="CG472" s="324"/>
      <c r="CI472" s="324"/>
      <c r="CJ472" s="324"/>
      <c r="CK472" s="324"/>
      <c r="CM472" s="324"/>
      <c r="CO472" s="324"/>
      <c r="CQ472" s="324"/>
      <c r="CS472" s="324"/>
      <c r="CU472" s="324"/>
      <c r="CW472" s="324"/>
      <c r="CY472" s="324"/>
      <c r="DA472" s="324"/>
      <c r="DC472" s="324"/>
      <c r="DE472" s="324"/>
      <c r="DG472" s="324"/>
      <c r="DI472" s="324"/>
      <c r="DK472" s="324"/>
      <c r="DM472" s="324"/>
      <c r="DO472" s="324"/>
      <c r="DQ472" s="324"/>
      <c r="DS472" s="324"/>
      <c r="DT472" s="324"/>
      <c r="DU472" s="324"/>
      <c r="DW472" s="324"/>
      <c r="DY472" s="324"/>
      <c r="EA472" s="324"/>
      <c r="EC472" s="324"/>
      <c r="EE472" s="324"/>
      <c r="EG472" s="324"/>
      <c r="EI472" s="324"/>
      <c r="EK472" s="324"/>
      <c r="EL472" s="324"/>
      <c r="EN472" s="324"/>
      <c r="EP472" s="324"/>
      <c r="ER472" s="324"/>
      <c r="ET472" s="324"/>
      <c r="EV472" s="324"/>
      <c r="EW472" s="381"/>
      <c r="EX472" s="324"/>
      <c r="EY472" s="324"/>
      <c r="EZ472" s="368"/>
    </row>
    <row r="473" spans="6:156">
      <c r="F473" s="324"/>
      <c r="N473" s="324"/>
      <c r="Q473" s="324"/>
      <c r="S473" s="324"/>
      <c r="U473" s="324"/>
      <c r="W473" s="324"/>
      <c r="Y473" s="324"/>
      <c r="AA473" s="324"/>
      <c r="AC473" s="324"/>
      <c r="AE473" s="324"/>
      <c r="AG473" s="324"/>
      <c r="AI473" s="324"/>
      <c r="AK473" s="324"/>
      <c r="AM473" s="324"/>
      <c r="AO473" s="324"/>
      <c r="AQ473" s="324"/>
      <c r="AS473" s="324"/>
      <c r="AT473" s="324"/>
      <c r="AU473" s="324"/>
      <c r="AW473" s="324"/>
      <c r="AY473" s="324"/>
      <c r="BA473" s="324"/>
      <c r="BC473" s="324"/>
      <c r="BE473" s="324"/>
      <c r="BG473" s="324"/>
      <c r="BI473" s="324"/>
      <c r="BK473" s="324"/>
      <c r="BM473" s="324"/>
      <c r="BO473" s="324"/>
      <c r="BQ473" s="324"/>
      <c r="BS473" s="324"/>
      <c r="BU473" s="324"/>
      <c r="BV473" s="324"/>
      <c r="BW473" s="324"/>
      <c r="BY473" s="324"/>
      <c r="CA473" s="324"/>
      <c r="CC473" s="324"/>
      <c r="CE473" s="324"/>
      <c r="CG473" s="324"/>
      <c r="CI473" s="324"/>
      <c r="CJ473" s="324"/>
      <c r="CK473" s="324"/>
      <c r="CM473" s="324"/>
      <c r="CO473" s="324"/>
      <c r="CQ473" s="324"/>
      <c r="CS473" s="324"/>
      <c r="CU473" s="324"/>
      <c r="CW473" s="324"/>
      <c r="CY473" s="324"/>
      <c r="DA473" s="324"/>
      <c r="DC473" s="324"/>
      <c r="DE473" s="324"/>
      <c r="DG473" s="324"/>
      <c r="DI473" s="324"/>
      <c r="DK473" s="324"/>
      <c r="DM473" s="324"/>
      <c r="DO473" s="324"/>
      <c r="DQ473" s="324"/>
      <c r="DS473" s="324"/>
      <c r="DT473" s="324"/>
      <c r="DU473" s="324"/>
      <c r="DW473" s="324"/>
      <c r="DY473" s="324"/>
      <c r="EA473" s="324"/>
      <c r="EC473" s="324"/>
      <c r="EE473" s="324"/>
      <c r="EG473" s="324"/>
      <c r="EI473" s="324"/>
      <c r="EK473" s="324"/>
      <c r="EL473" s="324"/>
      <c r="EN473" s="324"/>
      <c r="EP473" s="324"/>
      <c r="ER473" s="324"/>
      <c r="ET473" s="324"/>
      <c r="EV473" s="324"/>
      <c r="EW473" s="381"/>
      <c r="EX473" s="324"/>
      <c r="EY473" s="324"/>
      <c r="EZ473" s="368"/>
    </row>
    <row r="474" spans="6:156">
      <c r="F474" s="324"/>
      <c r="N474" s="324"/>
      <c r="Q474" s="324"/>
      <c r="S474" s="324"/>
      <c r="U474" s="324"/>
      <c r="W474" s="324"/>
      <c r="Y474" s="324"/>
      <c r="AA474" s="324"/>
      <c r="AC474" s="324"/>
      <c r="AE474" s="324"/>
      <c r="AG474" s="324"/>
      <c r="AI474" s="324"/>
      <c r="AK474" s="324"/>
      <c r="AM474" s="324"/>
      <c r="AO474" s="324"/>
      <c r="AQ474" s="324"/>
      <c r="AS474" s="324"/>
      <c r="AT474" s="324"/>
      <c r="AU474" s="324"/>
      <c r="AW474" s="324"/>
      <c r="AY474" s="324"/>
      <c r="BA474" s="324"/>
      <c r="BC474" s="324"/>
      <c r="BE474" s="324"/>
      <c r="BG474" s="324"/>
      <c r="BI474" s="324"/>
      <c r="BK474" s="324"/>
      <c r="BM474" s="324"/>
      <c r="BO474" s="324"/>
      <c r="BQ474" s="324"/>
      <c r="BS474" s="324"/>
      <c r="BU474" s="324"/>
      <c r="BV474" s="324"/>
      <c r="BW474" s="324"/>
      <c r="BY474" s="324"/>
      <c r="CA474" s="324"/>
      <c r="CC474" s="324"/>
      <c r="CE474" s="324"/>
      <c r="CG474" s="324"/>
      <c r="CI474" s="324"/>
      <c r="CJ474" s="324"/>
      <c r="CK474" s="324"/>
      <c r="CM474" s="324"/>
      <c r="CO474" s="324"/>
      <c r="CQ474" s="324"/>
      <c r="CS474" s="324"/>
      <c r="CU474" s="324"/>
      <c r="CW474" s="324"/>
      <c r="CY474" s="324"/>
      <c r="DA474" s="324"/>
      <c r="DC474" s="324"/>
      <c r="DE474" s="324"/>
      <c r="DG474" s="324"/>
      <c r="DI474" s="324"/>
      <c r="DK474" s="324"/>
      <c r="DM474" s="324"/>
      <c r="DO474" s="324"/>
      <c r="DQ474" s="324"/>
      <c r="DS474" s="324"/>
      <c r="DT474" s="324"/>
      <c r="DU474" s="324"/>
      <c r="DW474" s="324"/>
      <c r="DY474" s="324"/>
      <c r="EA474" s="324"/>
      <c r="EC474" s="324"/>
      <c r="EE474" s="324"/>
      <c r="EG474" s="324"/>
      <c r="EI474" s="324"/>
      <c r="EK474" s="324"/>
      <c r="EL474" s="324"/>
      <c r="EN474" s="324"/>
      <c r="EP474" s="324"/>
      <c r="ER474" s="324"/>
      <c r="ET474" s="324"/>
      <c r="EV474" s="324"/>
      <c r="EW474" s="381"/>
      <c r="EX474" s="324"/>
      <c r="EY474" s="324"/>
      <c r="EZ474" s="368"/>
    </row>
    <row r="475" spans="6:156">
      <c r="F475" s="324"/>
      <c r="N475" s="324"/>
      <c r="Q475" s="324"/>
      <c r="S475" s="324"/>
      <c r="U475" s="324"/>
      <c r="W475" s="324"/>
      <c r="Y475" s="324"/>
      <c r="AA475" s="324"/>
      <c r="AC475" s="324"/>
      <c r="AE475" s="324"/>
      <c r="AG475" s="324"/>
      <c r="AI475" s="324"/>
      <c r="AK475" s="324"/>
      <c r="AM475" s="324"/>
      <c r="AO475" s="324"/>
      <c r="AQ475" s="324"/>
      <c r="AS475" s="324"/>
      <c r="AT475" s="324"/>
      <c r="AU475" s="324"/>
      <c r="AW475" s="324"/>
      <c r="AY475" s="324"/>
      <c r="BA475" s="324"/>
      <c r="BC475" s="324"/>
      <c r="BE475" s="324"/>
      <c r="BG475" s="324"/>
      <c r="BI475" s="324"/>
      <c r="BK475" s="324"/>
      <c r="BM475" s="324"/>
      <c r="BO475" s="324"/>
      <c r="BQ475" s="324"/>
      <c r="BS475" s="324"/>
      <c r="BU475" s="324"/>
      <c r="BV475" s="324"/>
      <c r="BW475" s="324"/>
      <c r="BY475" s="324"/>
      <c r="CA475" s="324"/>
      <c r="CC475" s="324"/>
      <c r="CE475" s="324"/>
      <c r="CG475" s="324"/>
      <c r="CI475" s="324"/>
      <c r="CJ475" s="324"/>
      <c r="CK475" s="324"/>
      <c r="CM475" s="324"/>
      <c r="CO475" s="324"/>
      <c r="CQ475" s="324"/>
      <c r="CS475" s="324"/>
      <c r="CU475" s="324"/>
      <c r="CW475" s="324"/>
      <c r="CY475" s="324"/>
      <c r="DA475" s="324"/>
      <c r="DC475" s="324"/>
      <c r="DE475" s="324"/>
      <c r="DG475" s="324"/>
      <c r="DI475" s="324"/>
      <c r="DK475" s="324"/>
      <c r="DM475" s="324"/>
      <c r="DO475" s="324"/>
      <c r="DQ475" s="324"/>
      <c r="DS475" s="324"/>
      <c r="DT475" s="324"/>
      <c r="DU475" s="324"/>
      <c r="DW475" s="324"/>
      <c r="DY475" s="324"/>
      <c r="EA475" s="324"/>
      <c r="EC475" s="324"/>
      <c r="EE475" s="324"/>
      <c r="EG475" s="324"/>
      <c r="EI475" s="324"/>
      <c r="EK475" s="324"/>
      <c r="EL475" s="324"/>
      <c r="EN475" s="324"/>
      <c r="EP475" s="324"/>
      <c r="ER475" s="324"/>
      <c r="ET475" s="324"/>
      <c r="EV475" s="324"/>
      <c r="EW475" s="381"/>
      <c r="EX475" s="324"/>
      <c r="EY475" s="324"/>
      <c r="EZ475" s="368"/>
    </row>
    <row r="476" spans="6:156">
      <c r="F476" s="324"/>
      <c r="N476" s="324"/>
      <c r="Q476" s="324"/>
      <c r="S476" s="324"/>
      <c r="U476" s="324"/>
      <c r="W476" s="324"/>
      <c r="Y476" s="324"/>
      <c r="AA476" s="324"/>
      <c r="AC476" s="324"/>
      <c r="AE476" s="324"/>
      <c r="AG476" s="324"/>
      <c r="AI476" s="324"/>
      <c r="AK476" s="324"/>
      <c r="AM476" s="324"/>
      <c r="AO476" s="324"/>
      <c r="AQ476" s="324"/>
      <c r="AS476" s="324"/>
      <c r="AT476" s="324"/>
      <c r="AU476" s="324"/>
      <c r="AW476" s="324"/>
      <c r="AY476" s="324"/>
      <c r="BA476" s="324"/>
      <c r="BC476" s="324"/>
      <c r="BE476" s="324"/>
      <c r="BG476" s="324"/>
      <c r="BI476" s="324"/>
      <c r="BK476" s="324"/>
      <c r="BM476" s="324"/>
      <c r="BO476" s="324"/>
      <c r="BQ476" s="324"/>
      <c r="BS476" s="324"/>
      <c r="BU476" s="324"/>
      <c r="BV476" s="324"/>
      <c r="BW476" s="324"/>
      <c r="BY476" s="324"/>
      <c r="CA476" s="324"/>
      <c r="CC476" s="324"/>
      <c r="CE476" s="324"/>
      <c r="CG476" s="324"/>
      <c r="CI476" s="324"/>
      <c r="CJ476" s="324"/>
      <c r="CK476" s="324"/>
      <c r="CM476" s="324"/>
      <c r="CO476" s="324"/>
      <c r="CQ476" s="324"/>
      <c r="CS476" s="324"/>
      <c r="CU476" s="324"/>
      <c r="CW476" s="324"/>
      <c r="CY476" s="324"/>
      <c r="DA476" s="324"/>
      <c r="DC476" s="324"/>
      <c r="DE476" s="324"/>
      <c r="DG476" s="324"/>
      <c r="DI476" s="324"/>
      <c r="DK476" s="324"/>
      <c r="DM476" s="324"/>
      <c r="DO476" s="324"/>
      <c r="DQ476" s="324"/>
      <c r="DS476" s="324"/>
      <c r="DT476" s="324"/>
      <c r="DU476" s="324"/>
      <c r="DW476" s="324"/>
      <c r="DY476" s="324"/>
      <c r="EA476" s="324"/>
      <c r="EC476" s="324"/>
      <c r="EE476" s="324"/>
      <c r="EG476" s="324"/>
      <c r="EI476" s="324"/>
      <c r="EK476" s="324"/>
      <c r="EL476" s="324"/>
      <c r="EN476" s="324"/>
      <c r="EP476" s="324"/>
      <c r="ER476" s="324"/>
      <c r="ET476" s="324"/>
      <c r="EV476" s="324"/>
      <c r="EW476" s="381"/>
      <c r="EX476" s="324"/>
      <c r="EY476" s="324"/>
      <c r="EZ476" s="368"/>
    </row>
    <row r="477" spans="6:156">
      <c r="F477" s="324"/>
      <c r="N477" s="324"/>
      <c r="Q477" s="324"/>
      <c r="S477" s="324"/>
      <c r="U477" s="324"/>
      <c r="W477" s="324"/>
      <c r="Y477" s="324"/>
      <c r="AA477" s="324"/>
      <c r="AC477" s="324"/>
      <c r="AE477" s="324"/>
      <c r="AG477" s="324"/>
      <c r="AI477" s="324"/>
      <c r="AK477" s="324"/>
      <c r="AM477" s="324"/>
      <c r="AO477" s="324"/>
      <c r="AQ477" s="324"/>
      <c r="AS477" s="324"/>
      <c r="AT477" s="324"/>
      <c r="AU477" s="324"/>
      <c r="AW477" s="324"/>
      <c r="AY477" s="324"/>
      <c r="BA477" s="324"/>
      <c r="BC477" s="324"/>
      <c r="BE477" s="324"/>
      <c r="BG477" s="324"/>
      <c r="BI477" s="324"/>
      <c r="BK477" s="324"/>
      <c r="BM477" s="324"/>
      <c r="BO477" s="324"/>
      <c r="BQ477" s="324"/>
      <c r="BS477" s="324"/>
      <c r="BU477" s="324"/>
      <c r="BV477" s="324"/>
      <c r="BW477" s="324"/>
      <c r="BY477" s="324"/>
      <c r="CA477" s="324"/>
      <c r="CC477" s="324"/>
      <c r="CE477" s="324"/>
      <c r="CG477" s="324"/>
      <c r="CI477" s="324"/>
      <c r="CJ477" s="324"/>
      <c r="CK477" s="324"/>
      <c r="CM477" s="324"/>
      <c r="CO477" s="324"/>
      <c r="CQ477" s="324"/>
      <c r="CS477" s="324"/>
      <c r="CU477" s="324"/>
      <c r="CW477" s="324"/>
      <c r="CY477" s="324"/>
      <c r="DA477" s="324"/>
      <c r="DC477" s="324"/>
      <c r="DE477" s="324"/>
      <c r="DG477" s="324"/>
      <c r="DI477" s="324"/>
      <c r="DK477" s="324"/>
      <c r="DM477" s="324"/>
      <c r="DO477" s="324"/>
      <c r="DQ477" s="324"/>
      <c r="DS477" s="324"/>
      <c r="DT477" s="324"/>
      <c r="DU477" s="324"/>
      <c r="DW477" s="324"/>
      <c r="DY477" s="324"/>
      <c r="EA477" s="324"/>
      <c r="EC477" s="324"/>
      <c r="EE477" s="324"/>
      <c r="EG477" s="324"/>
      <c r="EI477" s="324"/>
      <c r="EK477" s="324"/>
      <c r="EL477" s="324"/>
      <c r="EN477" s="324"/>
      <c r="EP477" s="324"/>
      <c r="ER477" s="324"/>
      <c r="ET477" s="324"/>
      <c r="EV477" s="324"/>
      <c r="EW477" s="381"/>
      <c r="EX477" s="324"/>
      <c r="EY477" s="324"/>
      <c r="EZ477" s="368"/>
    </row>
    <row r="478" spans="6:156">
      <c r="F478" s="324"/>
      <c r="N478" s="324"/>
      <c r="Q478" s="324"/>
      <c r="S478" s="324"/>
      <c r="U478" s="324"/>
      <c r="W478" s="324"/>
      <c r="Y478" s="324"/>
      <c r="AA478" s="324"/>
      <c r="AC478" s="324"/>
      <c r="AE478" s="324"/>
      <c r="AG478" s="324"/>
      <c r="AI478" s="324"/>
      <c r="AK478" s="324"/>
      <c r="AM478" s="324"/>
      <c r="AO478" s="324"/>
      <c r="AQ478" s="324"/>
      <c r="AS478" s="324"/>
      <c r="AT478" s="324"/>
      <c r="AU478" s="324"/>
      <c r="AW478" s="324"/>
      <c r="AY478" s="324"/>
      <c r="BA478" s="324"/>
      <c r="BC478" s="324"/>
      <c r="BE478" s="324"/>
      <c r="BG478" s="324"/>
      <c r="BI478" s="324"/>
      <c r="BK478" s="324"/>
      <c r="BM478" s="324"/>
      <c r="BO478" s="324"/>
      <c r="BQ478" s="324"/>
      <c r="BS478" s="324"/>
      <c r="BU478" s="324"/>
      <c r="BV478" s="324"/>
      <c r="BW478" s="324"/>
      <c r="BY478" s="324"/>
      <c r="CA478" s="324"/>
      <c r="CC478" s="324"/>
      <c r="CE478" s="324"/>
      <c r="CG478" s="324"/>
      <c r="CI478" s="324"/>
      <c r="CJ478" s="324"/>
      <c r="CK478" s="324"/>
      <c r="CM478" s="324"/>
      <c r="CO478" s="324"/>
      <c r="CQ478" s="324"/>
      <c r="CS478" s="324"/>
      <c r="CU478" s="324"/>
      <c r="CW478" s="324"/>
      <c r="CY478" s="324"/>
      <c r="DA478" s="324"/>
      <c r="DC478" s="324"/>
      <c r="DE478" s="324"/>
      <c r="DG478" s="324"/>
      <c r="DI478" s="324"/>
      <c r="DK478" s="324"/>
      <c r="DM478" s="324"/>
      <c r="DO478" s="324"/>
      <c r="DQ478" s="324"/>
      <c r="DS478" s="324"/>
      <c r="DT478" s="324"/>
      <c r="DU478" s="324"/>
      <c r="DW478" s="324"/>
      <c r="DY478" s="324"/>
      <c r="EA478" s="324"/>
      <c r="EC478" s="324"/>
      <c r="EE478" s="324"/>
      <c r="EG478" s="324"/>
      <c r="EI478" s="324"/>
      <c r="EK478" s="324"/>
      <c r="EL478" s="324"/>
      <c r="EN478" s="324"/>
      <c r="EP478" s="324"/>
      <c r="ER478" s="324"/>
      <c r="ET478" s="324"/>
      <c r="EV478" s="324"/>
      <c r="EW478" s="381"/>
      <c r="EX478" s="324"/>
      <c r="EY478" s="324"/>
      <c r="EZ478" s="368"/>
    </row>
    <row r="479" spans="6:156">
      <c r="F479" s="324"/>
      <c r="N479" s="324"/>
      <c r="Q479" s="324"/>
      <c r="S479" s="324"/>
      <c r="U479" s="324"/>
      <c r="W479" s="324"/>
      <c r="Y479" s="324"/>
      <c r="AA479" s="324"/>
      <c r="AC479" s="324"/>
      <c r="AE479" s="324"/>
      <c r="AG479" s="324"/>
      <c r="AI479" s="324"/>
      <c r="AK479" s="324"/>
      <c r="AM479" s="324"/>
      <c r="AO479" s="324"/>
      <c r="AQ479" s="324"/>
      <c r="AS479" s="324"/>
      <c r="AT479" s="324"/>
      <c r="AU479" s="324"/>
      <c r="AW479" s="324"/>
      <c r="AY479" s="324"/>
      <c r="BA479" s="324"/>
      <c r="BC479" s="324"/>
      <c r="BE479" s="324"/>
      <c r="BG479" s="324"/>
      <c r="BI479" s="324"/>
      <c r="BK479" s="324"/>
      <c r="BM479" s="324"/>
      <c r="BO479" s="324"/>
      <c r="BQ479" s="324"/>
      <c r="BS479" s="324"/>
      <c r="BU479" s="324"/>
      <c r="BV479" s="324"/>
      <c r="BW479" s="324"/>
      <c r="BY479" s="324"/>
      <c r="CA479" s="324"/>
      <c r="CC479" s="324"/>
      <c r="CE479" s="324"/>
      <c r="CG479" s="324"/>
      <c r="CI479" s="324"/>
      <c r="CJ479" s="324"/>
      <c r="CK479" s="324"/>
      <c r="CM479" s="324"/>
      <c r="CO479" s="324"/>
      <c r="CQ479" s="324"/>
      <c r="CS479" s="324"/>
      <c r="CU479" s="324"/>
      <c r="CW479" s="324"/>
      <c r="CY479" s="324"/>
      <c r="DA479" s="324"/>
      <c r="DC479" s="324"/>
      <c r="DE479" s="324"/>
      <c r="DG479" s="324"/>
      <c r="DI479" s="324"/>
      <c r="DK479" s="324"/>
      <c r="DM479" s="324"/>
      <c r="DO479" s="324"/>
      <c r="DQ479" s="324"/>
      <c r="DS479" s="324"/>
      <c r="DT479" s="324"/>
      <c r="DU479" s="324"/>
      <c r="DW479" s="324"/>
      <c r="DY479" s="324"/>
      <c r="EA479" s="324"/>
      <c r="EC479" s="324"/>
      <c r="EE479" s="324"/>
      <c r="EG479" s="324"/>
      <c r="EI479" s="324"/>
      <c r="EK479" s="324"/>
      <c r="EL479" s="324"/>
      <c r="EN479" s="324"/>
      <c r="EP479" s="324"/>
      <c r="ER479" s="324"/>
      <c r="ET479" s="324"/>
      <c r="EV479" s="324"/>
      <c r="EW479" s="381"/>
      <c r="EX479" s="324"/>
      <c r="EY479" s="324"/>
      <c r="EZ479" s="368"/>
    </row>
    <row r="480" spans="6:156">
      <c r="F480" s="324"/>
      <c r="N480" s="324"/>
      <c r="Q480" s="324"/>
      <c r="S480" s="324"/>
      <c r="U480" s="324"/>
      <c r="W480" s="324"/>
      <c r="Y480" s="324"/>
      <c r="AA480" s="324"/>
      <c r="AC480" s="324"/>
      <c r="AE480" s="324"/>
      <c r="AG480" s="324"/>
      <c r="AI480" s="324"/>
      <c r="AK480" s="324"/>
      <c r="AM480" s="324"/>
      <c r="AO480" s="324"/>
      <c r="AQ480" s="324"/>
      <c r="AS480" s="324"/>
      <c r="AT480" s="324"/>
      <c r="AU480" s="324"/>
      <c r="AW480" s="324"/>
      <c r="AY480" s="324"/>
      <c r="BA480" s="324"/>
      <c r="BC480" s="324"/>
      <c r="BE480" s="324"/>
      <c r="BG480" s="324"/>
      <c r="BI480" s="324"/>
      <c r="BK480" s="324"/>
      <c r="BM480" s="324"/>
      <c r="BO480" s="324"/>
      <c r="BQ480" s="324"/>
      <c r="BS480" s="324"/>
      <c r="BU480" s="324"/>
      <c r="BV480" s="324"/>
      <c r="BW480" s="324"/>
      <c r="BY480" s="324"/>
      <c r="CA480" s="324"/>
      <c r="CC480" s="324"/>
      <c r="CE480" s="324"/>
      <c r="CG480" s="324"/>
      <c r="CI480" s="324"/>
      <c r="CJ480" s="324"/>
      <c r="CK480" s="324"/>
      <c r="CM480" s="324"/>
      <c r="CO480" s="324"/>
      <c r="CQ480" s="324"/>
      <c r="CS480" s="324"/>
      <c r="CU480" s="324"/>
      <c r="CW480" s="324"/>
      <c r="CY480" s="324"/>
      <c r="DA480" s="324"/>
      <c r="DC480" s="324"/>
      <c r="DE480" s="324"/>
      <c r="DG480" s="324"/>
      <c r="DI480" s="324"/>
      <c r="DK480" s="324"/>
      <c r="DM480" s="324"/>
      <c r="DO480" s="324"/>
      <c r="DQ480" s="324"/>
      <c r="DS480" s="324"/>
      <c r="DT480" s="324"/>
      <c r="DU480" s="324"/>
      <c r="DW480" s="324"/>
      <c r="DY480" s="324"/>
      <c r="EA480" s="324"/>
      <c r="EC480" s="324"/>
      <c r="EE480" s="324"/>
      <c r="EG480" s="324"/>
      <c r="EI480" s="324"/>
      <c r="EK480" s="324"/>
      <c r="EL480" s="324"/>
      <c r="EN480" s="324"/>
      <c r="EP480" s="324"/>
      <c r="ER480" s="324"/>
      <c r="ET480" s="324"/>
      <c r="EV480" s="324"/>
      <c r="EW480" s="381"/>
      <c r="EX480" s="324"/>
      <c r="EY480" s="324"/>
      <c r="EZ480" s="368"/>
    </row>
    <row r="481" spans="6:156">
      <c r="F481" s="324"/>
      <c r="N481" s="324"/>
      <c r="Q481" s="324"/>
      <c r="S481" s="324"/>
      <c r="U481" s="324"/>
      <c r="W481" s="324"/>
      <c r="Y481" s="324"/>
      <c r="AA481" s="324"/>
      <c r="AC481" s="324"/>
      <c r="AE481" s="324"/>
      <c r="AG481" s="324"/>
      <c r="AI481" s="324"/>
      <c r="AK481" s="324"/>
      <c r="AM481" s="324"/>
      <c r="AO481" s="324"/>
      <c r="AQ481" s="324"/>
      <c r="AS481" s="324"/>
      <c r="AT481" s="324"/>
      <c r="AU481" s="324"/>
      <c r="AW481" s="324"/>
      <c r="AY481" s="324"/>
      <c r="BA481" s="324"/>
      <c r="BC481" s="324"/>
      <c r="BE481" s="324"/>
      <c r="BG481" s="324"/>
      <c r="BI481" s="324"/>
      <c r="BK481" s="324"/>
      <c r="BM481" s="324"/>
      <c r="BO481" s="324"/>
      <c r="BQ481" s="324"/>
      <c r="BS481" s="324"/>
      <c r="BU481" s="324"/>
      <c r="BV481" s="324"/>
      <c r="BW481" s="324"/>
      <c r="BY481" s="324"/>
      <c r="CA481" s="324"/>
      <c r="CC481" s="324"/>
      <c r="CE481" s="324"/>
      <c r="CG481" s="324"/>
      <c r="CI481" s="324"/>
      <c r="CJ481" s="324"/>
      <c r="CK481" s="324"/>
      <c r="CM481" s="324"/>
      <c r="CO481" s="324"/>
      <c r="CQ481" s="324"/>
      <c r="CS481" s="324"/>
      <c r="CU481" s="324"/>
      <c r="CW481" s="324"/>
      <c r="CY481" s="324"/>
      <c r="DA481" s="324"/>
      <c r="DC481" s="324"/>
      <c r="DE481" s="324"/>
      <c r="DG481" s="324"/>
      <c r="DI481" s="324"/>
      <c r="DK481" s="324"/>
      <c r="DM481" s="324"/>
      <c r="DO481" s="324"/>
      <c r="DQ481" s="324"/>
      <c r="DS481" s="324"/>
      <c r="DT481" s="324"/>
      <c r="DU481" s="324"/>
      <c r="DW481" s="324"/>
      <c r="DY481" s="324"/>
      <c r="EA481" s="324"/>
      <c r="EC481" s="324"/>
      <c r="EE481" s="324"/>
      <c r="EG481" s="324"/>
      <c r="EI481" s="324"/>
      <c r="EK481" s="324"/>
      <c r="EL481" s="324"/>
      <c r="EN481" s="324"/>
      <c r="EP481" s="324"/>
      <c r="ER481" s="324"/>
      <c r="ET481" s="324"/>
      <c r="EV481" s="324"/>
      <c r="EW481" s="381"/>
      <c r="EX481" s="324"/>
      <c r="EY481" s="324"/>
      <c r="EZ481" s="368"/>
    </row>
    <row r="482" spans="6:156">
      <c r="F482" s="324"/>
      <c r="N482" s="324"/>
      <c r="Q482" s="324"/>
      <c r="S482" s="324"/>
      <c r="U482" s="324"/>
      <c r="W482" s="324"/>
      <c r="Y482" s="324"/>
      <c r="AA482" s="324"/>
      <c r="AC482" s="324"/>
      <c r="AE482" s="324"/>
      <c r="AG482" s="324"/>
      <c r="AI482" s="324"/>
      <c r="AK482" s="324"/>
      <c r="AM482" s="324"/>
      <c r="AO482" s="324"/>
      <c r="AQ482" s="324"/>
      <c r="AS482" s="324"/>
      <c r="AT482" s="324"/>
      <c r="AU482" s="324"/>
      <c r="AW482" s="324"/>
      <c r="AY482" s="324"/>
      <c r="BA482" s="324"/>
      <c r="BC482" s="324"/>
      <c r="BE482" s="324"/>
      <c r="BG482" s="324"/>
      <c r="BI482" s="324"/>
      <c r="BK482" s="324"/>
      <c r="BM482" s="324"/>
      <c r="BO482" s="324"/>
      <c r="BQ482" s="324"/>
      <c r="BS482" s="324"/>
      <c r="BU482" s="324"/>
      <c r="BV482" s="324"/>
      <c r="BW482" s="324"/>
      <c r="BY482" s="324"/>
      <c r="CA482" s="324"/>
      <c r="CC482" s="324"/>
      <c r="CE482" s="324"/>
      <c r="CG482" s="324"/>
      <c r="CI482" s="324"/>
      <c r="CJ482" s="324"/>
      <c r="CK482" s="324"/>
      <c r="CM482" s="324"/>
      <c r="CO482" s="324"/>
      <c r="CQ482" s="324"/>
      <c r="CS482" s="324"/>
      <c r="CU482" s="324"/>
      <c r="CW482" s="324"/>
      <c r="CY482" s="324"/>
      <c r="DA482" s="324"/>
      <c r="DC482" s="324"/>
      <c r="DE482" s="324"/>
      <c r="DG482" s="324"/>
      <c r="DI482" s="324"/>
      <c r="DK482" s="324"/>
      <c r="DM482" s="324"/>
      <c r="DO482" s="324"/>
      <c r="DQ482" s="324"/>
      <c r="DS482" s="324"/>
      <c r="DT482" s="324"/>
      <c r="DU482" s="324"/>
      <c r="DW482" s="324"/>
      <c r="DY482" s="324"/>
      <c r="EA482" s="324"/>
      <c r="EC482" s="324"/>
      <c r="EE482" s="324"/>
      <c r="EG482" s="324"/>
      <c r="EI482" s="324"/>
      <c r="EK482" s="324"/>
      <c r="EL482" s="324"/>
      <c r="EN482" s="324"/>
      <c r="EP482" s="324"/>
      <c r="ER482" s="324"/>
      <c r="ET482" s="324"/>
      <c r="EV482" s="324"/>
      <c r="EW482" s="381"/>
      <c r="EX482" s="324"/>
      <c r="EY482" s="324"/>
      <c r="EZ482" s="368"/>
    </row>
    <row r="483" spans="6:156">
      <c r="F483" s="324"/>
      <c r="N483" s="324"/>
      <c r="Q483" s="324"/>
      <c r="S483" s="324"/>
      <c r="U483" s="324"/>
      <c r="W483" s="324"/>
      <c r="Y483" s="324"/>
      <c r="AA483" s="324"/>
      <c r="AC483" s="324"/>
      <c r="AE483" s="324"/>
      <c r="AG483" s="324"/>
      <c r="AI483" s="324"/>
      <c r="AK483" s="324"/>
      <c r="AM483" s="324"/>
      <c r="AO483" s="324"/>
      <c r="AQ483" s="324"/>
      <c r="AS483" s="324"/>
      <c r="AT483" s="324"/>
      <c r="AU483" s="324"/>
      <c r="AW483" s="324"/>
      <c r="AY483" s="324"/>
      <c r="BA483" s="324"/>
      <c r="BC483" s="324"/>
      <c r="BE483" s="324"/>
      <c r="BG483" s="324"/>
      <c r="BI483" s="324"/>
      <c r="BK483" s="324"/>
      <c r="BM483" s="324"/>
      <c r="BO483" s="324"/>
      <c r="BQ483" s="324"/>
      <c r="BS483" s="324"/>
      <c r="BU483" s="324"/>
      <c r="BV483" s="324"/>
      <c r="BW483" s="324"/>
      <c r="BY483" s="324"/>
      <c r="CA483" s="324"/>
      <c r="CC483" s="324"/>
      <c r="CE483" s="324"/>
      <c r="CG483" s="324"/>
      <c r="CI483" s="324"/>
      <c r="CJ483" s="324"/>
      <c r="CK483" s="324"/>
      <c r="CM483" s="324"/>
      <c r="CO483" s="324"/>
      <c r="CQ483" s="324"/>
      <c r="CS483" s="324"/>
      <c r="CU483" s="324"/>
      <c r="CW483" s="324"/>
      <c r="CY483" s="324"/>
      <c r="DA483" s="324"/>
      <c r="DC483" s="324"/>
      <c r="DE483" s="324"/>
      <c r="DG483" s="324"/>
      <c r="DI483" s="324"/>
      <c r="DK483" s="324"/>
      <c r="DM483" s="324"/>
      <c r="DO483" s="324"/>
      <c r="DQ483" s="324"/>
      <c r="DS483" s="324"/>
      <c r="DT483" s="324"/>
      <c r="DU483" s="324"/>
      <c r="DW483" s="324"/>
      <c r="DY483" s="324"/>
      <c r="EA483" s="324"/>
      <c r="EC483" s="324"/>
      <c r="EE483" s="324"/>
      <c r="EG483" s="324"/>
      <c r="EI483" s="324"/>
      <c r="EK483" s="324"/>
      <c r="EL483" s="324"/>
      <c r="EN483" s="324"/>
      <c r="EP483" s="324"/>
      <c r="ER483" s="324"/>
      <c r="ET483" s="324"/>
      <c r="EV483" s="324"/>
      <c r="EW483" s="381"/>
      <c r="EX483" s="324"/>
      <c r="EY483" s="324"/>
      <c r="EZ483" s="368"/>
    </row>
    <row r="484" spans="6:156">
      <c r="F484" s="324"/>
      <c r="N484" s="324"/>
      <c r="Q484" s="324"/>
      <c r="S484" s="324"/>
      <c r="U484" s="324"/>
      <c r="W484" s="324"/>
      <c r="Y484" s="324"/>
      <c r="AA484" s="324"/>
      <c r="AC484" s="324"/>
      <c r="AE484" s="324"/>
      <c r="AG484" s="324"/>
      <c r="AI484" s="324"/>
      <c r="AK484" s="324"/>
      <c r="AM484" s="324"/>
      <c r="AO484" s="324"/>
      <c r="AQ484" s="324"/>
      <c r="AS484" s="324"/>
      <c r="AT484" s="324"/>
      <c r="AU484" s="324"/>
      <c r="AW484" s="324"/>
      <c r="AY484" s="324"/>
      <c r="BA484" s="324"/>
      <c r="BC484" s="324"/>
      <c r="BE484" s="324"/>
      <c r="BG484" s="324"/>
      <c r="BI484" s="324"/>
      <c r="BK484" s="324"/>
      <c r="BM484" s="324"/>
      <c r="BO484" s="324"/>
      <c r="BQ484" s="324"/>
      <c r="BS484" s="324"/>
      <c r="BU484" s="324"/>
      <c r="BV484" s="324"/>
      <c r="BW484" s="324"/>
      <c r="BY484" s="324"/>
      <c r="CA484" s="324"/>
      <c r="CC484" s="324"/>
      <c r="CE484" s="324"/>
      <c r="CG484" s="324"/>
      <c r="CI484" s="324"/>
      <c r="CJ484" s="324"/>
      <c r="CK484" s="324"/>
      <c r="CM484" s="324"/>
      <c r="CO484" s="324"/>
      <c r="CQ484" s="324"/>
      <c r="CS484" s="324"/>
      <c r="CU484" s="324"/>
      <c r="CW484" s="324"/>
      <c r="CY484" s="324"/>
      <c r="DA484" s="324"/>
      <c r="DC484" s="324"/>
      <c r="DE484" s="324"/>
      <c r="DG484" s="324"/>
      <c r="DI484" s="324"/>
      <c r="DK484" s="324"/>
      <c r="DM484" s="324"/>
      <c r="DO484" s="324"/>
      <c r="DQ484" s="324"/>
      <c r="DS484" s="324"/>
      <c r="DT484" s="324"/>
      <c r="DU484" s="324"/>
      <c r="DW484" s="324"/>
      <c r="DY484" s="324"/>
      <c r="EA484" s="324"/>
      <c r="EC484" s="324"/>
      <c r="EE484" s="324"/>
      <c r="EG484" s="324"/>
      <c r="EI484" s="324"/>
      <c r="EK484" s="324"/>
      <c r="EL484" s="324"/>
      <c r="EN484" s="324"/>
      <c r="EP484" s="324"/>
      <c r="ER484" s="324"/>
      <c r="ET484" s="324"/>
      <c r="EV484" s="324"/>
      <c r="EW484" s="381"/>
      <c r="EX484" s="324"/>
      <c r="EY484" s="324"/>
      <c r="EZ484" s="368"/>
    </row>
    <row r="485" spans="6:156">
      <c r="F485" s="324"/>
      <c r="N485" s="324"/>
      <c r="Q485" s="324"/>
      <c r="S485" s="324"/>
      <c r="U485" s="324"/>
      <c r="W485" s="324"/>
      <c r="Y485" s="324"/>
      <c r="AA485" s="324"/>
      <c r="AC485" s="324"/>
      <c r="AE485" s="324"/>
      <c r="AG485" s="324"/>
      <c r="AI485" s="324"/>
      <c r="AK485" s="324"/>
      <c r="AM485" s="324"/>
      <c r="AO485" s="324"/>
      <c r="AQ485" s="324"/>
      <c r="AS485" s="324"/>
      <c r="AT485" s="324"/>
      <c r="AU485" s="324"/>
      <c r="AW485" s="324"/>
      <c r="AY485" s="324"/>
      <c r="BA485" s="324"/>
      <c r="BC485" s="324"/>
      <c r="BE485" s="324"/>
      <c r="BG485" s="324"/>
      <c r="BI485" s="324"/>
      <c r="BK485" s="324"/>
      <c r="BM485" s="324"/>
      <c r="BO485" s="324"/>
      <c r="BQ485" s="324"/>
      <c r="BS485" s="324"/>
      <c r="BU485" s="324"/>
      <c r="BV485" s="324"/>
      <c r="BW485" s="324"/>
      <c r="BY485" s="324"/>
      <c r="CA485" s="324"/>
      <c r="CC485" s="324"/>
      <c r="CE485" s="324"/>
      <c r="CG485" s="324"/>
      <c r="CI485" s="324"/>
      <c r="CJ485" s="324"/>
      <c r="CK485" s="324"/>
      <c r="CM485" s="324"/>
      <c r="CO485" s="324"/>
      <c r="CQ485" s="324"/>
      <c r="CS485" s="324"/>
      <c r="CU485" s="324"/>
      <c r="CW485" s="324"/>
      <c r="CY485" s="324"/>
      <c r="DA485" s="324"/>
      <c r="DC485" s="324"/>
      <c r="DE485" s="324"/>
      <c r="DG485" s="324"/>
      <c r="DI485" s="324"/>
      <c r="DK485" s="324"/>
      <c r="DM485" s="324"/>
      <c r="DO485" s="324"/>
      <c r="DQ485" s="324"/>
      <c r="DS485" s="324"/>
      <c r="DT485" s="324"/>
      <c r="DU485" s="324"/>
      <c r="DW485" s="324"/>
      <c r="DY485" s="324"/>
      <c r="EA485" s="324"/>
      <c r="EC485" s="324"/>
      <c r="EE485" s="324"/>
      <c r="EG485" s="324"/>
      <c r="EI485" s="324"/>
      <c r="EK485" s="324"/>
      <c r="EL485" s="324"/>
      <c r="EN485" s="324"/>
      <c r="EP485" s="324"/>
      <c r="ER485" s="324"/>
      <c r="ET485" s="324"/>
      <c r="EV485" s="324"/>
      <c r="EW485" s="381"/>
      <c r="EX485" s="324"/>
      <c r="EY485" s="324"/>
      <c r="EZ485" s="368"/>
    </row>
    <row r="486" spans="6:156">
      <c r="F486" s="324"/>
      <c r="N486" s="324"/>
      <c r="Q486" s="324"/>
      <c r="S486" s="324"/>
      <c r="U486" s="324"/>
      <c r="W486" s="324"/>
      <c r="Y486" s="324"/>
      <c r="AA486" s="324"/>
      <c r="AC486" s="324"/>
      <c r="AE486" s="324"/>
      <c r="AG486" s="324"/>
      <c r="AI486" s="324"/>
      <c r="AK486" s="324"/>
      <c r="AM486" s="324"/>
      <c r="AO486" s="324"/>
      <c r="AQ486" s="324"/>
      <c r="AS486" s="324"/>
      <c r="AT486" s="324"/>
      <c r="AU486" s="324"/>
      <c r="AW486" s="324"/>
      <c r="AY486" s="324"/>
      <c r="BA486" s="324"/>
      <c r="BC486" s="324"/>
      <c r="BE486" s="324"/>
      <c r="BG486" s="324"/>
      <c r="BI486" s="324"/>
      <c r="BK486" s="324"/>
      <c r="BM486" s="324"/>
      <c r="BO486" s="324"/>
      <c r="BQ486" s="324"/>
      <c r="BS486" s="324"/>
      <c r="BU486" s="324"/>
      <c r="BV486" s="324"/>
      <c r="BW486" s="324"/>
      <c r="BY486" s="324"/>
      <c r="CA486" s="324"/>
      <c r="CC486" s="324"/>
      <c r="CE486" s="324"/>
      <c r="CG486" s="324"/>
      <c r="CI486" s="324"/>
      <c r="CJ486" s="324"/>
      <c r="CK486" s="324"/>
      <c r="CM486" s="324"/>
      <c r="CO486" s="324"/>
      <c r="CQ486" s="324"/>
      <c r="CS486" s="324"/>
      <c r="CU486" s="324"/>
      <c r="CW486" s="324"/>
      <c r="CY486" s="324"/>
      <c r="DA486" s="324"/>
      <c r="DC486" s="324"/>
      <c r="DE486" s="324"/>
      <c r="DG486" s="324"/>
      <c r="DI486" s="324"/>
      <c r="DK486" s="324"/>
      <c r="DM486" s="324"/>
      <c r="DO486" s="324"/>
      <c r="DQ486" s="324"/>
      <c r="DS486" s="324"/>
      <c r="DT486" s="324"/>
      <c r="DU486" s="324"/>
      <c r="DW486" s="324"/>
      <c r="DY486" s="324"/>
      <c r="EA486" s="324"/>
      <c r="EC486" s="324"/>
      <c r="EE486" s="324"/>
      <c r="EG486" s="324"/>
      <c r="EI486" s="324"/>
      <c r="EK486" s="324"/>
      <c r="EL486" s="324"/>
      <c r="EN486" s="324"/>
      <c r="EP486" s="324"/>
      <c r="ER486" s="324"/>
      <c r="ET486" s="324"/>
      <c r="EV486" s="324"/>
      <c r="EW486" s="381"/>
      <c r="EX486" s="324"/>
      <c r="EY486" s="324"/>
      <c r="EZ486" s="368"/>
    </row>
    <row r="487" spans="6:156">
      <c r="F487" s="324"/>
      <c r="N487" s="324"/>
      <c r="Q487" s="324"/>
      <c r="S487" s="324"/>
      <c r="U487" s="324"/>
      <c r="W487" s="324"/>
      <c r="Y487" s="324"/>
      <c r="AA487" s="324"/>
      <c r="AC487" s="324"/>
      <c r="AE487" s="324"/>
      <c r="AG487" s="324"/>
      <c r="AI487" s="324"/>
      <c r="AK487" s="324"/>
      <c r="AM487" s="324"/>
      <c r="AO487" s="324"/>
      <c r="AQ487" s="324"/>
      <c r="AS487" s="324"/>
      <c r="AT487" s="324"/>
      <c r="AU487" s="324"/>
      <c r="AW487" s="324"/>
      <c r="AY487" s="324"/>
      <c r="BA487" s="324"/>
      <c r="BC487" s="324"/>
      <c r="BE487" s="324"/>
      <c r="BG487" s="324"/>
      <c r="BI487" s="324"/>
      <c r="BK487" s="324"/>
      <c r="BM487" s="324"/>
      <c r="BO487" s="324"/>
      <c r="BQ487" s="324"/>
      <c r="BS487" s="324"/>
      <c r="BU487" s="324"/>
      <c r="BV487" s="324"/>
      <c r="BW487" s="324"/>
      <c r="BY487" s="324"/>
      <c r="CA487" s="324"/>
      <c r="CC487" s="324"/>
      <c r="CE487" s="324"/>
      <c r="CG487" s="324"/>
      <c r="CI487" s="324"/>
      <c r="CJ487" s="324"/>
      <c r="CK487" s="324"/>
      <c r="CM487" s="324"/>
      <c r="CO487" s="324"/>
      <c r="CQ487" s="324"/>
      <c r="CS487" s="324"/>
      <c r="CU487" s="324"/>
      <c r="CW487" s="324"/>
      <c r="CY487" s="324"/>
      <c r="DA487" s="324"/>
      <c r="DC487" s="324"/>
      <c r="DE487" s="324"/>
      <c r="DG487" s="324"/>
      <c r="DI487" s="324"/>
      <c r="DK487" s="324"/>
      <c r="DM487" s="324"/>
      <c r="DO487" s="324"/>
      <c r="DQ487" s="324"/>
      <c r="DS487" s="324"/>
      <c r="DT487" s="324"/>
      <c r="DU487" s="324"/>
      <c r="DW487" s="324"/>
      <c r="DY487" s="324"/>
      <c r="EA487" s="324"/>
      <c r="EC487" s="324"/>
      <c r="EE487" s="324"/>
      <c r="EG487" s="324"/>
      <c r="EI487" s="324"/>
      <c r="EK487" s="324"/>
      <c r="EL487" s="324"/>
      <c r="EN487" s="324"/>
      <c r="EP487" s="324"/>
      <c r="ER487" s="324"/>
      <c r="ET487" s="324"/>
      <c r="EV487" s="324"/>
      <c r="EW487" s="381"/>
      <c r="EX487" s="324"/>
      <c r="EY487" s="324"/>
      <c r="EZ487" s="368"/>
    </row>
    <row r="488" spans="6:156">
      <c r="F488" s="324"/>
      <c r="N488" s="324"/>
      <c r="Q488" s="324"/>
      <c r="S488" s="324"/>
      <c r="U488" s="324"/>
      <c r="W488" s="324"/>
      <c r="Y488" s="324"/>
      <c r="AA488" s="324"/>
      <c r="AC488" s="324"/>
      <c r="AE488" s="324"/>
      <c r="AG488" s="324"/>
      <c r="AI488" s="324"/>
      <c r="AK488" s="324"/>
      <c r="AM488" s="324"/>
      <c r="AO488" s="324"/>
      <c r="AQ488" s="324"/>
      <c r="AS488" s="324"/>
      <c r="AT488" s="324"/>
      <c r="AU488" s="324"/>
      <c r="AW488" s="324"/>
      <c r="AY488" s="324"/>
      <c r="BA488" s="324"/>
      <c r="BC488" s="324"/>
      <c r="BE488" s="324"/>
      <c r="BG488" s="324"/>
      <c r="BI488" s="324"/>
      <c r="BK488" s="324"/>
      <c r="BM488" s="324"/>
      <c r="BO488" s="324"/>
      <c r="BQ488" s="324"/>
      <c r="BS488" s="324"/>
      <c r="BU488" s="324"/>
      <c r="BV488" s="324"/>
      <c r="BW488" s="324"/>
      <c r="BY488" s="324"/>
      <c r="CA488" s="324"/>
      <c r="CC488" s="324"/>
      <c r="CE488" s="324"/>
      <c r="CG488" s="324"/>
      <c r="CI488" s="324"/>
      <c r="CJ488" s="324"/>
      <c r="CK488" s="324"/>
      <c r="CM488" s="324"/>
      <c r="CO488" s="324"/>
      <c r="CQ488" s="324"/>
      <c r="CS488" s="324"/>
      <c r="CU488" s="324"/>
      <c r="CW488" s="324"/>
      <c r="CY488" s="324"/>
      <c r="DA488" s="324"/>
      <c r="DC488" s="324"/>
      <c r="DE488" s="324"/>
      <c r="DG488" s="324"/>
      <c r="DI488" s="324"/>
      <c r="DK488" s="324"/>
      <c r="DM488" s="324"/>
      <c r="DO488" s="324"/>
      <c r="DQ488" s="324"/>
      <c r="DS488" s="324"/>
      <c r="DT488" s="324"/>
      <c r="DU488" s="324"/>
      <c r="DW488" s="324"/>
      <c r="DY488" s="324"/>
      <c r="EA488" s="324"/>
      <c r="EC488" s="324"/>
      <c r="EE488" s="324"/>
      <c r="EG488" s="324"/>
      <c r="EI488" s="324"/>
      <c r="EK488" s="324"/>
      <c r="EL488" s="324"/>
      <c r="EN488" s="324"/>
      <c r="EP488" s="324"/>
      <c r="ER488" s="324"/>
      <c r="ET488" s="324"/>
      <c r="EV488" s="324"/>
      <c r="EW488" s="381"/>
      <c r="EX488" s="324"/>
      <c r="EY488" s="324"/>
      <c r="EZ488" s="368"/>
    </row>
    <row r="489" spans="6:156">
      <c r="F489" s="324"/>
      <c r="N489" s="324"/>
      <c r="Q489" s="324"/>
      <c r="S489" s="324"/>
      <c r="U489" s="324"/>
      <c r="W489" s="324"/>
      <c r="Y489" s="324"/>
      <c r="AA489" s="324"/>
      <c r="AC489" s="324"/>
      <c r="AE489" s="324"/>
      <c r="AG489" s="324"/>
      <c r="AI489" s="324"/>
      <c r="AK489" s="324"/>
      <c r="AM489" s="324"/>
      <c r="AO489" s="324"/>
      <c r="AQ489" s="324"/>
      <c r="AS489" s="324"/>
      <c r="AT489" s="324"/>
      <c r="AU489" s="324"/>
      <c r="AW489" s="324"/>
      <c r="AY489" s="324"/>
      <c r="BA489" s="324"/>
      <c r="BC489" s="324"/>
      <c r="BE489" s="324"/>
      <c r="BG489" s="324"/>
      <c r="BI489" s="324"/>
      <c r="BK489" s="324"/>
      <c r="BM489" s="324"/>
      <c r="BO489" s="324"/>
      <c r="BQ489" s="324"/>
      <c r="BS489" s="324"/>
      <c r="BU489" s="324"/>
      <c r="BV489" s="324"/>
      <c r="BW489" s="324"/>
      <c r="BY489" s="324"/>
      <c r="CA489" s="324"/>
      <c r="CC489" s="324"/>
      <c r="CE489" s="324"/>
      <c r="CG489" s="324"/>
      <c r="CI489" s="324"/>
      <c r="CJ489" s="324"/>
      <c r="CK489" s="324"/>
      <c r="CM489" s="324"/>
      <c r="CO489" s="324"/>
      <c r="CQ489" s="324"/>
      <c r="CS489" s="324"/>
      <c r="CU489" s="324"/>
      <c r="CW489" s="324"/>
      <c r="CY489" s="324"/>
      <c r="DA489" s="324"/>
      <c r="DC489" s="324"/>
      <c r="DE489" s="324"/>
      <c r="DG489" s="324"/>
      <c r="DI489" s="324"/>
      <c r="DK489" s="324"/>
      <c r="DM489" s="324"/>
      <c r="DO489" s="324"/>
      <c r="DQ489" s="324"/>
      <c r="DS489" s="324"/>
      <c r="DT489" s="324"/>
      <c r="DU489" s="324"/>
      <c r="DW489" s="324"/>
      <c r="DY489" s="324"/>
      <c r="EA489" s="324"/>
      <c r="EC489" s="324"/>
      <c r="EE489" s="324"/>
      <c r="EG489" s="324"/>
      <c r="EI489" s="324"/>
      <c r="EK489" s="324"/>
      <c r="EL489" s="324"/>
      <c r="EN489" s="324"/>
      <c r="EP489" s="324"/>
      <c r="ER489" s="324"/>
      <c r="ET489" s="324"/>
      <c r="EV489" s="324"/>
      <c r="EW489" s="381"/>
      <c r="EX489" s="324"/>
      <c r="EY489" s="324"/>
      <c r="EZ489" s="368"/>
    </row>
    <row r="490" spans="6:156">
      <c r="F490" s="324"/>
      <c r="N490" s="324"/>
      <c r="Q490" s="324"/>
      <c r="S490" s="324"/>
      <c r="U490" s="324"/>
      <c r="W490" s="324"/>
      <c r="Y490" s="324"/>
      <c r="AA490" s="324"/>
      <c r="AC490" s="324"/>
      <c r="AE490" s="324"/>
      <c r="AG490" s="324"/>
      <c r="AI490" s="324"/>
      <c r="AK490" s="324"/>
      <c r="AM490" s="324"/>
      <c r="AO490" s="324"/>
      <c r="AQ490" s="324"/>
      <c r="AS490" s="324"/>
      <c r="AT490" s="324"/>
      <c r="AU490" s="324"/>
      <c r="AW490" s="324"/>
      <c r="AY490" s="324"/>
      <c r="BA490" s="324"/>
      <c r="BC490" s="324"/>
      <c r="BE490" s="324"/>
      <c r="BG490" s="324"/>
      <c r="BI490" s="324"/>
      <c r="BK490" s="324"/>
      <c r="BM490" s="324"/>
      <c r="BO490" s="324"/>
      <c r="BQ490" s="324"/>
      <c r="BS490" s="324"/>
      <c r="BU490" s="324"/>
      <c r="BV490" s="324"/>
      <c r="BW490" s="324"/>
      <c r="BY490" s="324"/>
      <c r="CA490" s="324"/>
      <c r="CC490" s="324"/>
      <c r="CE490" s="324"/>
      <c r="CG490" s="324"/>
      <c r="CI490" s="324"/>
      <c r="CJ490" s="324"/>
      <c r="CK490" s="324"/>
      <c r="CM490" s="324"/>
      <c r="CO490" s="324"/>
      <c r="CQ490" s="324"/>
      <c r="CS490" s="324"/>
      <c r="CU490" s="324"/>
      <c r="CW490" s="324"/>
      <c r="CY490" s="324"/>
      <c r="DA490" s="324"/>
      <c r="DC490" s="324"/>
      <c r="DE490" s="324"/>
      <c r="DG490" s="324"/>
      <c r="DI490" s="324"/>
      <c r="DK490" s="324"/>
      <c r="DM490" s="324"/>
      <c r="DO490" s="324"/>
      <c r="DQ490" s="324"/>
      <c r="DS490" s="324"/>
      <c r="DT490" s="324"/>
      <c r="DU490" s="324"/>
      <c r="DW490" s="324"/>
      <c r="DY490" s="324"/>
      <c r="EA490" s="324"/>
      <c r="EC490" s="324"/>
      <c r="EE490" s="324"/>
      <c r="EG490" s="324"/>
      <c r="EI490" s="324"/>
      <c r="EK490" s="324"/>
      <c r="EL490" s="324"/>
      <c r="EN490" s="324"/>
      <c r="EP490" s="324"/>
      <c r="ER490" s="324"/>
      <c r="ET490" s="324"/>
      <c r="EV490" s="324"/>
      <c r="EW490" s="381"/>
      <c r="EX490" s="324"/>
      <c r="EY490" s="324"/>
      <c r="EZ490" s="368"/>
    </row>
    <row r="491" spans="6:156">
      <c r="F491" s="324"/>
      <c r="N491" s="324"/>
      <c r="Q491" s="324"/>
      <c r="S491" s="324"/>
      <c r="U491" s="324"/>
      <c r="W491" s="324"/>
      <c r="Y491" s="324"/>
      <c r="AA491" s="324"/>
      <c r="AC491" s="324"/>
      <c r="AE491" s="324"/>
      <c r="AG491" s="324"/>
      <c r="AI491" s="324"/>
      <c r="AK491" s="324"/>
      <c r="AM491" s="324"/>
      <c r="AO491" s="324"/>
      <c r="AQ491" s="324"/>
      <c r="AS491" s="324"/>
      <c r="AT491" s="324"/>
      <c r="AU491" s="324"/>
      <c r="AW491" s="324"/>
      <c r="AY491" s="324"/>
      <c r="BA491" s="324"/>
      <c r="BC491" s="324"/>
      <c r="BE491" s="324"/>
      <c r="BG491" s="324"/>
      <c r="BI491" s="324"/>
      <c r="BK491" s="324"/>
      <c r="BM491" s="324"/>
      <c r="BO491" s="324"/>
      <c r="BQ491" s="324"/>
      <c r="BS491" s="324"/>
      <c r="BU491" s="324"/>
      <c r="BV491" s="324"/>
      <c r="BW491" s="324"/>
      <c r="BY491" s="324"/>
      <c r="CA491" s="324"/>
      <c r="CC491" s="324"/>
      <c r="CE491" s="324"/>
      <c r="CG491" s="324"/>
      <c r="CI491" s="324"/>
      <c r="CJ491" s="324"/>
      <c r="CK491" s="324"/>
      <c r="CM491" s="324"/>
      <c r="CO491" s="324"/>
      <c r="CQ491" s="324"/>
      <c r="CS491" s="324"/>
      <c r="CU491" s="324"/>
      <c r="CW491" s="324"/>
      <c r="CY491" s="324"/>
      <c r="DA491" s="324"/>
      <c r="DC491" s="324"/>
      <c r="DE491" s="324"/>
      <c r="DG491" s="324"/>
      <c r="DI491" s="324"/>
      <c r="DK491" s="324"/>
      <c r="DM491" s="324"/>
      <c r="DO491" s="324"/>
      <c r="DQ491" s="324"/>
      <c r="DS491" s="324"/>
      <c r="DT491" s="324"/>
      <c r="DU491" s="324"/>
      <c r="DW491" s="324"/>
      <c r="DY491" s="324"/>
      <c r="EA491" s="324"/>
      <c r="EC491" s="324"/>
      <c r="EE491" s="324"/>
      <c r="EG491" s="324"/>
      <c r="EI491" s="324"/>
      <c r="EK491" s="324"/>
      <c r="EL491" s="324"/>
      <c r="EN491" s="324"/>
      <c r="EP491" s="324"/>
      <c r="ER491" s="324"/>
      <c r="ET491" s="324"/>
      <c r="EV491" s="324"/>
      <c r="EW491" s="381"/>
      <c r="EX491" s="324"/>
      <c r="EY491" s="324"/>
      <c r="EZ491" s="368"/>
    </row>
    <row r="492" spans="6:156">
      <c r="F492" s="324"/>
      <c r="N492" s="324"/>
      <c r="Q492" s="324"/>
      <c r="S492" s="324"/>
      <c r="U492" s="324"/>
      <c r="W492" s="324"/>
      <c r="Y492" s="324"/>
      <c r="AA492" s="324"/>
      <c r="AC492" s="324"/>
      <c r="AE492" s="324"/>
      <c r="AG492" s="324"/>
      <c r="AI492" s="324"/>
      <c r="AK492" s="324"/>
      <c r="AM492" s="324"/>
      <c r="AO492" s="324"/>
      <c r="AQ492" s="324"/>
      <c r="AS492" s="324"/>
      <c r="AT492" s="324"/>
      <c r="AU492" s="324"/>
      <c r="AW492" s="324"/>
      <c r="AY492" s="324"/>
      <c r="BA492" s="324"/>
      <c r="BC492" s="324"/>
      <c r="BE492" s="324"/>
      <c r="BG492" s="324"/>
      <c r="BI492" s="324"/>
      <c r="BK492" s="324"/>
      <c r="BM492" s="324"/>
      <c r="BO492" s="324"/>
      <c r="BQ492" s="324"/>
      <c r="BS492" s="324"/>
      <c r="BU492" s="324"/>
      <c r="BV492" s="324"/>
      <c r="BW492" s="324"/>
      <c r="BY492" s="324"/>
      <c r="CA492" s="324"/>
      <c r="CC492" s="324"/>
      <c r="CE492" s="324"/>
      <c r="CG492" s="324"/>
      <c r="CI492" s="324"/>
      <c r="CJ492" s="324"/>
      <c r="CK492" s="324"/>
      <c r="CM492" s="324"/>
      <c r="CO492" s="324"/>
      <c r="CQ492" s="324"/>
      <c r="CS492" s="324"/>
      <c r="CU492" s="324"/>
      <c r="CW492" s="324"/>
      <c r="CY492" s="324"/>
      <c r="DA492" s="324"/>
      <c r="DC492" s="324"/>
      <c r="DE492" s="324"/>
      <c r="DG492" s="324"/>
      <c r="DI492" s="324"/>
      <c r="DK492" s="324"/>
      <c r="DM492" s="324"/>
      <c r="DO492" s="324"/>
      <c r="DQ492" s="324"/>
      <c r="DS492" s="324"/>
      <c r="DT492" s="324"/>
      <c r="DU492" s="324"/>
      <c r="DW492" s="324"/>
      <c r="DY492" s="324"/>
      <c r="EA492" s="324"/>
      <c r="EC492" s="324"/>
      <c r="EE492" s="324"/>
      <c r="EG492" s="324"/>
      <c r="EI492" s="324"/>
      <c r="EK492" s="324"/>
      <c r="EL492" s="324"/>
      <c r="EN492" s="324"/>
      <c r="EP492" s="324"/>
      <c r="ER492" s="324"/>
      <c r="ET492" s="324"/>
      <c r="EV492" s="324"/>
      <c r="EW492" s="381"/>
      <c r="EX492" s="324"/>
      <c r="EY492" s="324"/>
      <c r="EZ492" s="368"/>
    </row>
    <row r="493" spans="6:156">
      <c r="F493" s="324"/>
      <c r="N493" s="324"/>
      <c r="Q493" s="324"/>
      <c r="S493" s="324"/>
      <c r="U493" s="324"/>
      <c r="W493" s="324"/>
      <c r="Y493" s="324"/>
      <c r="AA493" s="324"/>
      <c r="AC493" s="324"/>
      <c r="AE493" s="324"/>
      <c r="AG493" s="324"/>
      <c r="AI493" s="324"/>
      <c r="AK493" s="324"/>
      <c r="AM493" s="324"/>
      <c r="AO493" s="324"/>
      <c r="AQ493" s="324"/>
      <c r="AS493" s="324"/>
      <c r="AT493" s="324"/>
      <c r="AU493" s="324"/>
      <c r="AW493" s="324"/>
      <c r="AY493" s="324"/>
      <c r="BA493" s="324"/>
      <c r="BC493" s="324"/>
      <c r="BE493" s="324"/>
      <c r="BG493" s="324"/>
      <c r="BI493" s="324"/>
      <c r="BK493" s="324"/>
      <c r="BM493" s="324"/>
      <c r="BO493" s="324"/>
      <c r="BQ493" s="324"/>
      <c r="BS493" s="324"/>
      <c r="BU493" s="324"/>
      <c r="BV493" s="324"/>
      <c r="BW493" s="324"/>
      <c r="BY493" s="324"/>
      <c r="CA493" s="324"/>
      <c r="CC493" s="324"/>
      <c r="CE493" s="324"/>
      <c r="CG493" s="324"/>
      <c r="CI493" s="324"/>
      <c r="CJ493" s="324"/>
      <c r="CK493" s="324"/>
      <c r="CM493" s="324"/>
      <c r="CO493" s="324"/>
      <c r="CQ493" s="324"/>
      <c r="CS493" s="324"/>
      <c r="CU493" s="324"/>
      <c r="CW493" s="324"/>
      <c r="CY493" s="324"/>
      <c r="DA493" s="324"/>
      <c r="DC493" s="324"/>
      <c r="DE493" s="324"/>
      <c r="DG493" s="324"/>
      <c r="DI493" s="324"/>
      <c r="DK493" s="324"/>
      <c r="DM493" s="324"/>
      <c r="DO493" s="324"/>
      <c r="DQ493" s="324"/>
      <c r="DS493" s="324"/>
      <c r="DT493" s="324"/>
      <c r="DU493" s="324"/>
      <c r="DW493" s="324"/>
      <c r="DY493" s="324"/>
      <c r="EA493" s="324"/>
      <c r="EC493" s="324"/>
      <c r="EE493" s="324"/>
      <c r="EG493" s="324"/>
      <c r="EI493" s="324"/>
      <c r="EK493" s="324"/>
      <c r="EL493" s="324"/>
      <c r="EN493" s="324"/>
      <c r="EP493" s="324"/>
      <c r="ER493" s="324"/>
      <c r="ET493" s="324"/>
      <c r="EV493" s="324"/>
      <c r="EW493" s="381"/>
      <c r="EX493" s="324"/>
      <c r="EY493" s="324"/>
      <c r="EZ493" s="368"/>
    </row>
    <row r="494" spans="6:156">
      <c r="F494" s="324"/>
      <c r="N494" s="324"/>
      <c r="Q494" s="324"/>
      <c r="S494" s="324"/>
      <c r="U494" s="324"/>
      <c r="W494" s="324"/>
      <c r="Y494" s="324"/>
      <c r="AA494" s="324"/>
      <c r="AC494" s="324"/>
      <c r="AE494" s="324"/>
      <c r="AG494" s="324"/>
      <c r="AI494" s="324"/>
      <c r="AK494" s="324"/>
      <c r="AM494" s="324"/>
      <c r="AO494" s="324"/>
      <c r="AQ494" s="324"/>
      <c r="AS494" s="324"/>
      <c r="AT494" s="324"/>
      <c r="AU494" s="324"/>
      <c r="AW494" s="324"/>
      <c r="AY494" s="324"/>
      <c r="BA494" s="324"/>
      <c r="BC494" s="324"/>
      <c r="BE494" s="324"/>
      <c r="BG494" s="324"/>
      <c r="BI494" s="324"/>
      <c r="BK494" s="324"/>
      <c r="BM494" s="324"/>
      <c r="BO494" s="324"/>
      <c r="BQ494" s="324"/>
      <c r="BS494" s="324"/>
      <c r="BU494" s="324"/>
      <c r="BV494" s="324"/>
      <c r="BW494" s="324"/>
      <c r="BY494" s="324"/>
      <c r="CA494" s="324"/>
      <c r="CC494" s="324"/>
      <c r="CE494" s="324"/>
      <c r="CG494" s="324"/>
      <c r="CI494" s="324"/>
      <c r="CJ494" s="324"/>
      <c r="CK494" s="324"/>
      <c r="CM494" s="324"/>
      <c r="CO494" s="324"/>
      <c r="CQ494" s="324"/>
      <c r="CS494" s="324"/>
      <c r="CU494" s="324"/>
      <c r="CW494" s="324"/>
      <c r="CY494" s="324"/>
      <c r="DA494" s="324"/>
      <c r="DC494" s="324"/>
      <c r="DE494" s="324"/>
      <c r="DG494" s="324"/>
      <c r="DI494" s="324"/>
      <c r="DK494" s="324"/>
      <c r="DM494" s="324"/>
      <c r="DO494" s="324"/>
      <c r="DQ494" s="324"/>
      <c r="DS494" s="324"/>
      <c r="DT494" s="324"/>
      <c r="DU494" s="324"/>
      <c r="DW494" s="324"/>
      <c r="DY494" s="324"/>
      <c r="EA494" s="324"/>
      <c r="EC494" s="324"/>
      <c r="EE494" s="324"/>
      <c r="EG494" s="324"/>
      <c r="EI494" s="324"/>
      <c r="EK494" s="324"/>
      <c r="EL494" s="324"/>
      <c r="EN494" s="324"/>
      <c r="EP494" s="324"/>
      <c r="ER494" s="324"/>
      <c r="ET494" s="324"/>
      <c r="EV494" s="324"/>
      <c r="EW494" s="381"/>
      <c r="EX494" s="324"/>
      <c r="EY494" s="324"/>
      <c r="EZ494" s="368"/>
    </row>
    <row r="495" spans="6:156">
      <c r="F495" s="324"/>
      <c r="N495" s="324"/>
      <c r="Q495" s="324"/>
      <c r="S495" s="324"/>
      <c r="U495" s="324"/>
      <c r="W495" s="324"/>
      <c r="Y495" s="324"/>
      <c r="AA495" s="324"/>
      <c r="AC495" s="324"/>
      <c r="AE495" s="324"/>
      <c r="AG495" s="324"/>
      <c r="AI495" s="324"/>
      <c r="AK495" s="324"/>
      <c r="AM495" s="324"/>
      <c r="AO495" s="324"/>
      <c r="AQ495" s="324"/>
      <c r="AS495" s="324"/>
      <c r="AT495" s="324"/>
      <c r="AU495" s="324"/>
      <c r="AW495" s="324"/>
      <c r="AY495" s="324"/>
      <c r="BA495" s="324"/>
      <c r="BC495" s="324"/>
      <c r="BE495" s="324"/>
      <c r="BG495" s="324"/>
      <c r="BI495" s="324"/>
      <c r="BK495" s="324"/>
      <c r="BM495" s="324"/>
      <c r="BO495" s="324"/>
      <c r="BQ495" s="324"/>
      <c r="BS495" s="324"/>
      <c r="BU495" s="324"/>
      <c r="BV495" s="324"/>
      <c r="BW495" s="324"/>
      <c r="BY495" s="324"/>
      <c r="CA495" s="324"/>
      <c r="CC495" s="324"/>
      <c r="CE495" s="324"/>
      <c r="CG495" s="324"/>
      <c r="CI495" s="324"/>
      <c r="CJ495" s="324"/>
      <c r="CK495" s="324"/>
      <c r="CM495" s="324"/>
      <c r="CO495" s="324"/>
      <c r="CQ495" s="324"/>
      <c r="CS495" s="324"/>
      <c r="CU495" s="324"/>
      <c r="CW495" s="324"/>
      <c r="CY495" s="324"/>
      <c r="DA495" s="324"/>
      <c r="DC495" s="324"/>
      <c r="DE495" s="324"/>
      <c r="DG495" s="324"/>
      <c r="DI495" s="324"/>
      <c r="DK495" s="324"/>
      <c r="DM495" s="324"/>
      <c r="DO495" s="324"/>
      <c r="DQ495" s="324"/>
      <c r="DS495" s="324"/>
      <c r="DT495" s="324"/>
      <c r="DU495" s="324"/>
      <c r="DW495" s="324"/>
      <c r="DY495" s="324"/>
      <c r="EA495" s="324"/>
      <c r="EC495" s="324"/>
      <c r="EE495" s="324"/>
      <c r="EG495" s="324"/>
      <c r="EI495" s="324"/>
      <c r="EK495" s="324"/>
      <c r="EL495" s="324"/>
      <c r="EN495" s="324"/>
      <c r="EP495" s="324"/>
      <c r="ER495" s="324"/>
      <c r="ET495" s="324"/>
      <c r="EV495" s="324"/>
      <c r="EW495" s="381"/>
      <c r="EX495" s="324"/>
      <c r="EY495" s="324"/>
      <c r="EZ495" s="368"/>
    </row>
    <row r="496" spans="6:156">
      <c r="F496" s="324"/>
      <c r="N496" s="324"/>
      <c r="Q496" s="324"/>
      <c r="S496" s="324"/>
      <c r="U496" s="324"/>
      <c r="W496" s="324"/>
      <c r="Y496" s="324"/>
      <c r="AA496" s="324"/>
      <c r="AC496" s="324"/>
      <c r="AE496" s="324"/>
      <c r="AG496" s="324"/>
      <c r="AI496" s="324"/>
      <c r="AK496" s="324"/>
      <c r="AM496" s="324"/>
      <c r="AO496" s="324"/>
      <c r="AQ496" s="324"/>
      <c r="AS496" s="324"/>
      <c r="AT496" s="324"/>
      <c r="AU496" s="324"/>
      <c r="AW496" s="324"/>
      <c r="AY496" s="324"/>
      <c r="BA496" s="324"/>
      <c r="BC496" s="324"/>
      <c r="BE496" s="324"/>
      <c r="BG496" s="324"/>
      <c r="BI496" s="324"/>
      <c r="BK496" s="324"/>
      <c r="BM496" s="324"/>
      <c r="BO496" s="324"/>
      <c r="BQ496" s="324"/>
      <c r="BS496" s="324"/>
      <c r="BU496" s="324"/>
      <c r="BV496" s="324"/>
      <c r="BW496" s="324"/>
      <c r="BY496" s="324"/>
      <c r="CA496" s="324"/>
      <c r="CC496" s="324"/>
      <c r="CE496" s="324"/>
      <c r="CG496" s="324"/>
      <c r="CI496" s="324"/>
      <c r="CJ496" s="324"/>
      <c r="CK496" s="324"/>
      <c r="CM496" s="324"/>
      <c r="CO496" s="324"/>
      <c r="CQ496" s="324"/>
      <c r="CS496" s="324"/>
      <c r="CU496" s="324"/>
      <c r="CW496" s="324"/>
      <c r="CY496" s="324"/>
      <c r="DA496" s="324"/>
      <c r="DC496" s="324"/>
      <c r="DE496" s="324"/>
      <c r="DG496" s="324"/>
      <c r="DI496" s="324"/>
      <c r="DK496" s="324"/>
      <c r="DM496" s="324"/>
      <c r="DO496" s="324"/>
      <c r="DQ496" s="324"/>
      <c r="DS496" s="324"/>
      <c r="DT496" s="324"/>
      <c r="DU496" s="324"/>
      <c r="DW496" s="324"/>
      <c r="DY496" s="324"/>
      <c r="EA496" s="324"/>
      <c r="EC496" s="324"/>
      <c r="EE496" s="324"/>
      <c r="EG496" s="324"/>
      <c r="EI496" s="324"/>
      <c r="EK496" s="324"/>
      <c r="EL496" s="324"/>
      <c r="EN496" s="324"/>
      <c r="EP496" s="324"/>
      <c r="ER496" s="324"/>
      <c r="ET496" s="324"/>
      <c r="EV496" s="324"/>
      <c r="EW496" s="381"/>
      <c r="EX496" s="324"/>
      <c r="EY496" s="324"/>
      <c r="EZ496" s="368"/>
    </row>
    <row r="497" spans="6:156">
      <c r="F497" s="324"/>
      <c r="N497" s="324"/>
      <c r="Q497" s="324"/>
      <c r="S497" s="324"/>
      <c r="U497" s="324"/>
      <c r="W497" s="324"/>
      <c r="Y497" s="324"/>
      <c r="AA497" s="324"/>
      <c r="AC497" s="324"/>
      <c r="AE497" s="324"/>
      <c r="AG497" s="324"/>
      <c r="AI497" s="324"/>
      <c r="AK497" s="324"/>
      <c r="AM497" s="324"/>
      <c r="AO497" s="324"/>
      <c r="AQ497" s="324"/>
      <c r="AS497" s="324"/>
      <c r="AT497" s="324"/>
      <c r="AU497" s="324"/>
      <c r="AW497" s="324"/>
      <c r="AY497" s="324"/>
      <c r="BA497" s="324"/>
      <c r="BC497" s="324"/>
      <c r="BE497" s="324"/>
      <c r="BG497" s="324"/>
      <c r="BI497" s="324"/>
      <c r="BK497" s="324"/>
      <c r="BM497" s="324"/>
      <c r="BO497" s="324"/>
      <c r="BQ497" s="324"/>
      <c r="BS497" s="324"/>
      <c r="BU497" s="324"/>
      <c r="BV497" s="324"/>
      <c r="BW497" s="324"/>
      <c r="BY497" s="324"/>
      <c r="CA497" s="324"/>
      <c r="CC497" s="324"/>
      <c r="CE497" s="324"/>
      <c r="CG497" s="324"/>
      <c r="CI497" s="324"/>
      <c r="CJ497" s="324"/>
      <c r="CK497" s="324"/>
      <c r="CM497" s="324"/>
      <c r="CO497" s="324"/>
      <c r="CQ497" s="324"/>
      <c r="CS497" s="324"/>
      <c r="CU497" s="324"/>
      <c r="CW497" s="324"/>
      <c r="CY497" s="324"/>
      <c r="DA497" s="324"/>
      <c r="DC497" s="324"/>
      <c r="DE497" s="324"/>
      <c r="DG497" s="324"/>
      <c r="DI497" s="324"/>
      <c r="DK497" s="324"/>
      <c r="DM497" s="324"/>
      <c r="DO497" s="324"/>
      <c r="DQ497" s="324"/>
      <c r="DS497" s="324"/>
      <c r="DT497" s="324"/>
      <c r="DU497" s="324"/>
      <c r="DW497" s="324"/>
      <c r="DY497" s="324"/>
      <c r="EA497" s="324"/>
      <c r="EC497" s="324"/>
      <c r="EE497" s="324"/>
      <c r="EG497" s="324"/>
      <c r="EI497" s="324"/>
      <c r="EK497" s="324"/>
      <c r="EL497" s="324"/>
      <c r="EN497" s="324"/>
      <c r="EP497" s="324"/>
      <c r="ER497" s="324"/>
      <c r="ET497" s="324"/>
      <c r="EV497" s="324"/>
      <c r="EW497" s="381"/>
      <c r="EX497" s="324"/>
      <c r="EY497" s="324"/>
      <c r="EZ497" s="368"/>
    </row>
    <row r="498" spans="6:156">
      <c r="F498" s="324"/>
      <c r="N498" s="324"/>
      <c r="Q498" s="324"/>
      <c r="S498" s="324"/>
      <c r="U498" s="324"/>
      <c r="W498" s="324"/>
      <c r="Y498" s="324"/>
      <c r="AA498" s="324"/>
      <c r="AC498" s="324"/>
      <c r="AE498" s="324"/>
      <c r="AG498" s="324"/>
      <c r="AI498" s="324"/>
      <c r="AK498" s="324"/>
      <c r="AM498" s="324"/>
      <c r="AO498" s="324"/>
      <c r="AQ498" s="324"/>
      <c r="AS498" s="324"/>
      <c r="AT498" s="324"/>
      <c r="AU498" s="324"/>
      <c r="AW498" s="324"/>
      <c r="AY498" s="324"/>
      <c r="BA498" s="324"/>
      <c r="BC498" s="324"/>
      <c r="BE498" s="324"/>
      <c r="BG498" s="324"/>
      <c r="BI498" s="324"/>
      <c r="BK498" s="324"/>
      <c r="BM498" s="324"/>
      <c r="BO498" s="324"/>
      <c r="BQ498" s="324"/>
      <c r="BS498" s="324"/>
      <c r="BU498" s="324"/>
      <c r="BV498" s="324"/>
      <c r="BW498" s="324"/>
      <c r="BY498" s="324"/>
      <c r="CA498" s="324"/>
      <c r="CC498" s="324"/>
      <c r="CE498" s="324"/>
      <c r="CG498" s="324"/>
      <c r="CI498" s="324"/>
      <c r="CJ498" s="324"/>
      <c r="CK498" s="324"/>
      <c r="CM498" s="324"/>
      <c r="CO498" s="324"/>
      <c r="CQ498" s="324"/>
      <c r="CS498" s="324"/>
      <c r="CU498" s="324"/>
      <c r="CW498" s="324"/>
      <c r="CY498" s="324"/>
      <c r="DA498" s="324"/>
      <c r="DC498" s="324"/>
      <c r="DE498" s="324"/>
      <c r="DG498" s="324"/>
      <c r="DI498" s="324"/>
      <c r="DK498" s="324"/>
      <c r="DM498" s="324"/>
      <c r="DO498" s="324"/>
      <c r="DQ498" s="324"/>
      <c r="DS498" s="324"/>
      <c r="DT498" s="324"/>
      <c r="DU498" s="324"/>
      <c r="DW498" s="324"/>
      <c r="DY498" s="324"/>
      <c r="EA498" s="324"/>
      <c r="EC498" s="324"/>
      <c r="EE498" s="324"/>
      <c r="EG498" s="324"/>
      <c r="EI498" s="324"/>
      <c r="EK498" s="324"/>
      <c r="EL498" s="324"/>
      <c r="EN498" s="324"/>
      <c r="EP498" s="324"/>
      <c r="ER498" s="324"/>
      <c r="ET498" s="324"/>
      <c r="EV498" s="324"/>
      <c r="EW498" s="381"/>
      <c r="EX498" s="324"/>
      <c r="EY498" s="324"/>
      <c r="EZ498" s="368"/>
    </row>
    <row r="499" spans="6:156">
      <c r="F499" s="324"/>
      <c r="N499" s="324"/>
      <c r="Q499" s="324"/>
      <c r="S499" s="324"/>
      <c r="U499" s="324"/>
      <c r="W499" s="324"/>
      <c r="Y499" s="324"/>
      <c r="AA499" s="324"/>
      <c r="AC499" s="324"/>
      <c r="AE499" s="324"/>
      <c r="AG499" s="324"/>
      <c r="AI499" s="324"/>
      <c r="AK499" s="324"/>
      <c r="AM499" s="324"/>
      <c r="AO499" s="324"/>
      <c r="AQ499" s="324"/>
      <c r="AS499" s="324"/>
      <c r="AT499" s="324"/>
      <c r="AU499" s="324"/>
      <c r="AW499" s="324"/>
      <c r="AY499" s="324"/>
      <c r="BA499" s="324"/>
      <c r="BC499" s="324"/>
      <c r="BE499" s="324"/>
      <c r="BG499" s="324"/>
      <c r="BI499" s="324"/>
      <c r="BK499" s="324"/>
      <c r="BM499" s="324"/>
      <c r="BO499" s="324"/>
      <c r="BQ499" s="324"/>
      <c r="BS499" s="324"/>
      <c r="BU499" s="324"/>
      <c r="BV499" s="324"/>
      <c r="BW499" s="324"/>
      <c r="BY499" s="324"/>
      <c r="CA499" s="324"/>
      <c r="CC499" s="324"/>
      <c r="CE499" s="324"/>
      <c r="CG499" s="324"/>
      <c r="CI499" s="324"/>
      <c r="CJ499" s="324"/>
      <c r="CK499" s="324"/>
      <c r="CM499" s="324"/>
      <c r="CO499" s="324"/>
      <c r="CQ499" s="324"/>
      <c r="CS499" s="324"/>
      <c r="CU499" s="324"/>
      <c r="CW499" s="324"/>
      <c r="CY499" s="324"/>
      <c r="DA499" s="324"/>
      <c r="DC499" s="324"/>
      <c r="DE499" s="324"/>
      <c r="DG499" s="324"/>
      <c r="DI499" s="324"/>
      <c r="DK499" s="324"/>
      <c r="DM499" s="324"/>
      <c r="DO499" s="324"/>
      <c r="DQ499" s="324"/>
      <c r="DS499" s="324"/>
      <c r="DT499" s="324"/>
      <c r="DU499" s="324"/>
      <c r="DW499" s="324"/>
      <c r="DY499" s="324"/>
      <c r="EA499" s="324"/>
      <c r="EC499" s="324"/>
      <c r="EE499" s="324"/>
      <c r="EG499" s="324"/>
      <c r="EI499" s="324"/>
      <c r="EK499" s="324"/>
      <c r="EL499" s="324"/>
      <c r="EN499" s="324"/>
      <c r="EP499" s="324"/>
      <c r="ER499" s="324"/>
      <c r="ET499" s="324"/>
      <c r="EV499" s="324"/>
      <c r="EW499" s="381"/>
      <c r="EX499" s="324"/>
      <c r="EY499" s="324"/>
      <c r="EZ499" s="368"/>
    </row>
    <row r="500" spans="6:156">
      <c r="F500" s="324"/>
      <c r="N500" s="324"/>
      <c r="Q500" s="324"/>
      <c r="S500" s="324"/>
      <c r="U500" s="324"/>
      <c r="W500" s="324"/>
      <c r="Y500" s="324"/>
      <c r="AA500" s="324"/>
      <c r="AC500" s="324"/>
      <c r="AE500" s="324"/>
      <c r="AG500" s="324"/>
      <c r="AI500" s="324"/>
      <c r="AK500" s="324"/>
      <c r="AM500" s="324"/>
      <c r="AO500" s="324"/>
      <c r="AQ500" s="324"/>
      <c r="AS500" s="324"/>
      <c r="AT500" s="324"/>
      <c r="AU500" s="324"/>
      <c r="AW500" s="324"/>
      <c r="AY500" s="324"/>
      <c r="BA500" s="324"/>
      <c r="BC500" s="324"/>
      <c r="BE500" s="324"/>
      <c r="BG500" s="324"/>
      <c r="BI500" s="324"/>
      <c r="BK500" s="324"/>
      <c r="BM500" s="324"/>
      <c r="BO500" s="324"/>
      <c r="BQ500" s="324"/>
      <c r="BS500" s="324"/>
      <c r="BU500" s="324"/>
      <c r="BV500" s="324"/>
      <c r="BW500" s="324"/>
      <c r="BY500" s="324"/>
      <c r="CA500" s="324"/>
      <c r="CC500" s="324"/>
      <c r="CE500" s="324"/>
      <c r="CG500" s="324"/>
      <c r="CI500" s="324"/>
      <c r="CJ500" s="324"/>
      <c r="CK500" s="324"/>
      <c r="CM500" s="324"/>
      <c r="CO500" s="324"/>
      <c r="CQ500" s="324"/>
      <c r="CS500" s="324"/>
      <c r="CU500" s="324"/>
      <c r="CW500" s="324"/>
      <c r="CY500" s="324"/>
      <c r="DA500" s="324"/>
      <c r="DC500" s="324"/>
      <c r="DE500" s="324"/>
      <c r="DG500" s="324"/>
      <c r="DI500" s="324"/>
      <c r="DK500" s="324"/>
      <c r="DM500" s="324"/>
      <c r="DO500" s="324"/>
      <c r="DQ500" s="324"/>
      <c r="DS500" s="324"/>
      <c r="DT500" s="324"/>
      <c r="DU500" s="324"/>
      <c r="DW500" s="324"/>
      <c r="DY500" s="324"/>
      <c r="EA500" s="324"/>
      <c r="EC500" s="324"/>
      <c r="EE500" s="324"/>
      <c r="EG500" s="324"/>
      <c r="EI500" s="324"/>
      <c r="EK500" s="324"/>
      <c r="EL500" s="324"/>
      <c r="EN500" s="324"/>
      <c r="EP500" s="324"/>
      <c r="ER500" s="324"/>
      <c r="ET500" s="324"/>
      <c r="EV500" s="324"/>
      <c r="EW500" s="381"/>
      <c r="EX500" s="324"/>
      <c r="EY500" s="324"/>
      <c r="EZ500" s="368"/>
    </row>
    <row r="501" spans="6:156">
      <c r="F501" s="324"/>
      <c r="N501" s="324"/>
      <c r="Q501" s="324"/>
      <c r="S501" s="324"/>
      <c r="U501" s="324"/>
      <c r="W501" s="324"/>
      <c r="Y501" s="324"/>
      <c r="AA501" s="324"/>
      <c r="AC501" s="324"/>
      <c r="AE501" s="324"/>
      <c r="AG501" s="324"/>
      <c r="AI501" s="324"/>
      <c r="AK501" s="324"/>
      <c r="AM501" s="324"/>
      <c r="AO501" s="324"/>
      <c r="AQ501" s="324"/>
      <c r="AS501" s="324"/>
      <c r="AT501" s="324"/>
      <c r="AU501" s="324"/>
      <c r="AW501" s="324"/>
      <c r="AY501" s="324"/>
      <c r="BA501" s="324"/>
      <c r="BC501" s="324"/>
      <c r="BE501" s="324"/>
      <c r="BG501" s="324"/>
      <c r="BI501" s="324"/>
      <c r="BK501" s="324"/>
      <c r="BM501" s="324"/>
      <c r="BO501" s="324"/>
      <c r="BQ501" s="324"/>
      <c r="BS501" s="324"/>
      <c r="BU501" s="324"/>
      <c r="BV501" s="324"/>
      <c r="BW501" s="324"/>
      <c r="BY501" s="324"/>
      <c r="CA501" s="324"/>
      <c r="CC501" s="324"/>
      <c r="CE501" s="324"/>
      <c r="CG501" s="324"/>
      <c r="CI501" s="324"/>
      <c r="CJ501" s="324"/>
      <c r="CK501" s="324"/>
      <c r="CM501" s="324"/>
      <c r="CO501" s="324"/>
      <c r="CQ501" s="324"/>
      <c r="CS501" s="324"/>
      <c r="CU501" s="324"/>
      <c r="CW501" s="324"/>
      <c r="CY501" s="324"/>
      <c r="DA501" s="324"/>
      <c r="DC501" s="324"/>
      <c r="DE501" s="324"/>
      <c r="DG501" s="324"/>
      <c r="DI501" s="324"/>
      <c r="DK501" s="324"/>
      <c r="DM501" s="324"/>
      <c r="DO501" s="324"/>
      <c r="DQ501" s="324"/>
      <c r="DS501" s="324"/>
      <c r="DT501" s="324"/>
      <c r="DU501" s="324"/>
      <c r="DW501" s="324"/>
      <c r="DY501" s="324"/>
      <c r="EA501" s="324"/>
      <c r="EC501" s="324"/>
      <c r="EE501" s="324"/>
      <c r="EG501" s="324"/>
      <c r="EI501" s="324"/>
      <c r="EK501" s="324"/>
      <c r="EL501" s="324"/>
      <c r="EN501" s="324"/>
      <c r="EP501" s="324"/>
      <c r="ER501" s="324"/>
      <c r="ET501" s="324"/>
      <c r="EV501" s="324"/>
      <c r="EW501" s="381"/>
      <c r="EX501" s="324"/>
      <c r="EY501" s="324"/>
      <c r="EZ501" s="368"/>
    </row>
    <row r="502" spans="6:156">
      <c r="F502" s="324"/>
      <c r="N502" s="324"/>
      <c r="Q502" s="324"/>
      <c r="S502" s="324"/>
      <c r="U502" s="324"/>
      <c r="W502" s="324"/>
      <c r="Y502" s="324"/>
      <c r="AA502" s="324"/>
      <c r="AC502" s="324"/>
      <c r="AE502" s="324"/>
      <c r="AG502" s="324"/>
      <c r="AI502" s="324"/>
      <c r="AK502" s="324"/>
      <c r="AM502" s="324"/>
      <c r="AO502" s="324"/>
      <c r="AQ502" s="324"/>
      <c r="AS502" s="324"/>
      <c r="AT502" s="324"/>
      <c r="AU502" s="324"/>
      <c r="AW502" s="324"/>
      <c r="AY502" s="324"/>
      <c r="BA502" s="324"/>
      <c r="BC502" s="324"/>
      <c r="BE502" s="324"/>
      <c r="BG502" s="324"/>
      <c r="BI502" s="324"/>
      <c r="BK502" s="324"/>
      <c r="BM502" s="324"/>
      <c r="BO502" s="324"/>
      <c r="BQ502" s="324"/>
      <c r="BS502" s="324"/>
      <c r="BU502" s="324"/>
      <c r="BV502" s="324"/>
      <c r="BW502" s="324"/>
      <c r="BY502" s="324"/>
      <c r="CA502" s="324"/>
      <c r="CC502" s="324"/>
      <c r="CE502" s="324"/>
      <c r="CG502" s="324"/>
      <c r="CI502" s="324"/>
      <c r="CJ502" s="324"/>
      <c r="CK502" s="324"/>
      <c r="CM502" s="324"/>
      <c r="CO502" s="324"/>
      <c r="CQ502" s="324"/>
      <c r="CS502" s="324"/>
      <c r="CU502" s="324"/>
      <c r="CW502" s="324"/>
      <c r="CY502" s="324"/>
      <c r="DA502" s="324"/>
      <c r="DC502" s="324"/>
      <c r="DE502" s="324"/>
      <c r="DG502" s="324"/>
      <c r="DI502" s="324"/>
      <c r="DK502" s="324"/>
      <c r="DM502" s="324"/>
      <c r="DO502" s="324"/>
      <c r="DQ502" s="324"/>
      <c r="DS502" s="324"/>
      <c r="DT502" s="324"/>
      <c r="DU502" s="324"/>
      <c r="DW502" s="324"/>
      <c r="DY502" s="324"/>
      <c r="EA502" s="324"/>
      <c r="EC502" s="324"/>
      <c r="EE502" s="324"/>
      <c r="EG502" s="324"/>
      <c r="EI502" s="324"/>
      <c r="EK502" s="324"/>
      <c r="EL502" s="324"/>
      <c r="EN502" s="324"/>
      <c r="EP502" s="324"/>
      <c r="ER502" s="324"/>
      <c r="ET502" s="324"/>
      <c r="EV502" s="324"/>
      <c r="EW502" s="381"/>
      <c r="EX502" s="324"/>
      <c r="EY502" s="324"/>
      <c r="EZ502" s="368"/>
    </row>
    <row r="503" spans="6:156">
      <c r="F503" s="324"/>
      <c r="N503" s="324"/>
      <c r="Q503" s="324"/>
      <c r="S503" s="324"/>
      <c r="U503" s="324"/>
      <c r="W503" s="324"/>
      <c r="Y503" s="324"/>
      <c r="AA503" s="324"/>
      <c r="AC503" s="324"/>
      <c r="AE503" s="324"/>
      <c r="AG503" s="324"/>
      <c r="AI503" s="324"/>
      <c r="AK503" s="324"/>
      <c r="AM503" s="324"/>
      <c r="AO503" s="324"/>
      <c r="AQ503" s="324"/>
      <c r="AS503" s="324"/>
      <c r="AT503" s="324"/>
      <c r="AU503" s="324"/>
      <c r="AW503" s="324"/>
      <c r="AY503" s="324"/>
      <c r="BA503" s="324"/>
      <c r="BC503" s="324"/>
      <c r="BE503" s="324"/>
      <c r="BG503" s="324"/>
      <c r="BI503" s="324"/>
      <c r="BK503" s="324"/>
      <c r="BM503" s="324"/>
      <c r="BO503" s="324"/>
      <c r="BQ503" s="324"/>
      <c r="BS503" s="324"/>
      <c r="BU503" s="324"/>
      <c r="BV503" s="324"/>
      <c r="BW503" s="324"/>
      <c r="BY503" s="324"/>
      <c r="CA503" s="324"/>
      <c r="CC503" s="324"/>
      <c r="CE503" s="324"/>
      <c r="CG503" s="324"/>
      <c r="CI503" s="324"/>
      <c r="CJ503" s="324"/>
      <c r="CK503" s="324"/>
      <c r="CM503" s="324"/>
      <c r="CO503" s="324"/>
      <c r="CQ503" s="324"/>
      <c r="CS503" s="324"/>
      <c r="CU503" s="324"/>
      <c r="CW503" s="324"/>
      <c r="CY503" s="324"/>
      <c r="DA503" s="324"/>
      <c r="DC503" s="324"/>
      <c r="DE503" s="324"/>
      <c r="DG503" s="324"/>
      <c r="DI503" s="324"/>
      <c r="DK503" s="324"/>
      <c r="DM503" s="324"/>
      <c r="DO503" s="324"/>
      <c r="DQ503" s="324"/>
      <c r="DS503" s="324"/>
      <c r="DT503" s="324"/>
      <c r="DU503" s="324"/>
      <c r="DW503" s="324"/>
      <c r="DY503" s="324"/>
      <c r="EA503" s="324"/>
      <c r="EC503" s="324"/>
      <c r="EE503" s="324"/>
      <c r="EG503" s="324"/>
      <c r="EI503" s="324"/>
      <c r="EK503" s="324"/>
      <c r="EL503" s="324"/>
      <c r="EN503" s="324"/>
      <c r="EP503" s="324"/>
      <c r="ER503" s="324"/>
      <c r="ET503" s="324"/>
      <c r="EV503" s="324"/>
      <c r="EW503" s="381"/>
      <c r="EX503" s="324"/>
      <c r="EY503" s="324"/>
      <c r="EZ503" s="368"/>
    </row>
    <row r="504" spans="6:156">
      <c r="F504" s="324"/>
      <c r="N504" s="324"/>
      <c r="Q504" s="324"/>
      <c r="S504" s="324"/>
      <c r="U504" s="324"/>
      <c r="W504" s="324"/>
      <c r="Y504" s="324"/>
      <c r="AA504" s="324"/>
      <c r="AC504" s="324"/>
      <c r="AE504" s="324"/>
      <c r="AG504" s="324"/>
      <c r="AI504" s="324"/>
      <c r="AK504" s="324"/>
      <c r="AM504" s="324"/>
      <c r="AO504" s="324"/>
      <c r="AQ504" s="324"/>
      <c r="AS504" s="324"/>
      <c r="AT504" s="324"/>
      <c r="AU504" s="324"/>
      <c r="AW504" s="324"/>
      <c r="AY504" s="324"/>
      <c r="BA504" s="324"/>
      <c r="BC504" s="324"/>
      <c r="BE504" s="324"/>
      <c r="BG504" s="324"/>
      <c r="BI504" s="324"/>
      <c r="BK504" s="324"/>
      <c r="BM504" s="324"/>
      <c r="BO504" s="324"/>
      <c r="BQ504" s="324"/>
      <c r="BS504" s="324"/>
      <c r="BU504" s="324"/>
      <c r="BV504" s="324"/>
      <c r="BW504" s="324"/>
      <c r="BY504" s="324"/>
      <c r="CA504" s="324"/>
      <c r="CC504" s="324"/>
      <c r="CE504" s="324"/>
      <c r="CG504" s="324"/>
      <c r="CI504" s="324"/>
      <c r="CJ504" s="324"/>
      <c r="CK504" s="324"/>
      <c r="CM504" s="324"/>
      <c r="CO504" s="324"/>
      <c r="CQ504" s="324"/>
      <c r="CS504" s="324"/>
      <c r="CU504" s="324"/>
      <c r="CW504" s="324"/>
      <c r="CY504" s="324"/>
      <c r="DA504" s="324"/>
      <c r="DC504" s="324"/>
      <c r="DE504" s="324"/>
      <c r="DG504" s="324"/>
      <c r="DI504" s="324"/>
      <c r="DK504" s="324"/>
      <c r="DM504" s="324"/>
      <c r="DO504" s="324"/>
      <c r="DQ504" s="324"/>
      <c r="DS504" s="324"/>
      <c r="DT504" s="324"/>
      <c r="DU504" s="324"/>
      <c r="DW504" s="324"/>
      <c r="DY504" s="324"/>
      <c r="EA504" s="324"/>
      <c r="EC504" s="324"/>
      <c r="EE504" s="324"/>
      <c r="EG504" s="324"/>
      <c r="EI504" s="324"/>
      <c r="EK504" s="324"/>
      <c r="EL504" s="324"/>
      <c r="EN504" s="324"/>
      <c r="EP504" s="324"/>
      <c r="ER504" s="324"/>
      <c r="ET504" s="324"/>
      <c r="EV504" s="324"/>
      <c r="EW504" s="381"/>
      <c r="EX504" s="324"/>
      <c r="EY504" s="324"/>
      <c r="EZ504" s="368"/>
    </row>
    <row r="505" spans="6:156">
      <c r="F505" s="324"/>
      <c r="N505" s="324"/>
      <c r="Q505" s="324"/>
      <c r="S505" s="324"/>
      <c r="U505" s="324"/>
      <c r="W505" s="324"/>
      <c r="Y505" s="324"/>
      <c r="AA505" s="324"/>
      <c r="AC505" s="324"/>
      <c r="AE505" s="324"/>
      <c r="AG505" s="324"/>
      <c r="AI505" s="324"/>
      <c r="AK505" s="324"/>
      <c r="AM505" s="324"/>
      <c r="AO505" s="324"/>
      <c r="AQ505" s="324"/>
      <c r="AS505" s="324"/>
      <c r="AT505" s="324"/>
      <c r="AU505" s="324"/>
      <c r="AW505" s="324"/>
      <c r="AY505" s="324"/>
      <c r="BA505" s="324"/>
      <c r="BC505" s="324"/>
      <c r="BE505" s="324"/>
      <c r="BG505" s="324"/>
      <c r="BI505" s="324"/>
      <c r="BK505" s="324"/>
      <c r="BM505" s="324"/>
      <c r="BO505" s="324"/>
      <c r="BQ505" s="324"/>
      <c r="BS505" s="324"/>
      <c r="BU505" s="324"/>
      <c r="BV505" s="324"/>
      <c r="BW505" s="324"/>
      <c r="BY505" s="324"/>
      <c r="CA505" s="324"/>
      <c r="CC505" s="324"/>
      <c r="CE505" s="324"/>
      <c r="CG505" s="324"/>
      <c r="CI505" s="324"/>
      <c r="CJ505" s="324"/>
      <c r="CK505" s="324"/>
      <c r="CM505" s="324"/>
      <c r="CO505" s="324"/>
      <c r="CQ505" s="324"/>
      <c r="CS505" s="324"/>
      <c r="CU505" s="324"/>
      <c r="CW505" s="324"/>
      <c r="CY505" s="324"/>
      <c r="DA505" s="324"/>
      <c r="DC505" s="324"/>
      <c r="DE505" s="324"/>
      <c r="DG505" s="324"/>
      <c r="DI505" s="324"/>
      <c r="DK505" s="324"/>
      <c r="DM505" s="324"/>
      <c r="DO505" s="324"/>
      <c r="DQ505" s="324"/>
      <c r="DS505" s="324"/>
      <c r="DT505" s="324"/>
      <c r="DU505" s="324"/>
      <c r="DW505" s="324"/>
      <c r="DY505" s="324"/>
      <c r="EA505" s="324"/>
      <c r="EC505" s="324"/>
      <c r="EE505" s="324"/>
      <c r="EG505" s="324"/>
      <c r="EI505" s="324"/>
      <c r="EK505" s="324"/>
      <c r="EL505" s="324"/>
      <c r="EN505" s="324"/>
      <c r="EP505" s="324"/>
      <c r="ER505" s="324"/>
      <c r="ET505" s="324"/>
      <c r="EV505" s="324"/>
      <c r="EW505" s="381"/>
      <c r="EX505" s="324"/>
      <c r="EY505" s="324"/>
      <c r="EZ505" s="368"/>
    </row>
    <row r="506" spans="6:156">
      <c r="F506" s="324"/>
      <c r="N506" s="324"/>
      <c r="Q506" s="324"/>
      <c r="S506" s="324"/>
      <c r="U506" s="324"/>
      <c r="W506" s="324"/>
      <c r="Y506" s="324"/>
      <c r="AA506" s="324"/>
      <c r="AC506" s="324"/>
      <c r="AE506" s="324"/>
      <c r="AG506" s="324"/>
      <c r="AI506" s="324"/>
      <c r="AK506" s="324"/>
      <c r="AM506" s="324"/>
      <c r="AO506" s="324"/>
      <c r="AQ506" s="324"/>
      <c r="AS506" s="324"/>
      <c r="AT506" s="324"/>
      <c r="AU506" s="324"/>
      <c r="AW506" s="324"/>
      <c r="AY506" s="324"/>
      <c r="BA506" s="324"/>
      <c r="BC506" s="324"/>
      <c r="BE506" s="324"/>
      <c r="BG506" s="324"/>
      <c r="BI506" s="324"/>
      <c r="BK506" s="324"/>
      <c r="BM506" s="324"/>
      <c r="BO506" s="324"/>
      <c r="BQ506" s="324"/>
      <c r="BS506" s="324"/>
      <c r="BU506" s="324"/>
      <c r="BV506" s="324"/>
      <c r="BW506" s="324"/>
      <c r="BY506" s="324"/>
      <c r="CA506" s="324"/>
      <c r="CC506" s="324"/>
      <c r="CE506" s="324"/>
      <c r="CG506" s="324"/>
      <c r="CI506" s="324"/>
      <c r="CJ506" s="324"/>
      <c r="CK506" s="324"/>
      <c r="CM506" s="324"/>
      <c r="CO506" s="324"/>
      <c r="CQ506" s="324"/>
      <c r="CS506" s="324"/>
      <c r="CU506" s="324"/>
      <c r="CW506" s="324"/>
      <c r="CY506" s="324"/>
      <c r="DA506" s="324"/>
      <c r="DC506" s="324"/>
      <c r="DE506" s="324"/>
      <c r="DG506" s="324"/>
      <c r="DI506" s="324"/>
      <c r="DK506" s="324"/>
      <c r="DM506" s="324"/>
      <c r="DO506" s="324"/>
      <c r="DQ506" s="324"/>
      <c r="DS506" s="324"/>
      <c r="DT506" s="324"/>
      <c r="DU506" s="324"/>
      <c r="DW506" s="324"/>
      <c r="DY506" s="324"/>
      <c r="EA506" s="324"/>
      <c r="EC506" s="324"/>
      <c r="EE506" s="324"/>
      <c r="EG506" s="324"/>
      <c r="EI506" s="324"/>
      <c r="EK506" s="324"/>
      <c r="EL506" s="324"/>
      <c r="EN506" s="324"/>
      <c r="EP506" s="324"/>
      <c r="ER506" s="324"/>
      <c r="ET506" s="324"/>
      <c r="EV506" s="324"/>
      <c r="EW506" s="381"/>
      <c r="EX506" s="324"/>
      <c r="EY506" s="324"/>
      <c r="EZ506" s="368"/>
    </row>
    <row r="507" spans="6:156">
      <c r="F507" s="324"/>
      <c r="N507" s="324"/>
      <c r="Q507" s="324"/>
      <c r="S507" s="324"/>
      <c r="U507" s="324"/>
      <c r="W507" s="324"/>
      <c r="Y507" s="324"/>
      <c r="AA507" s="324"/>
      <c r="AC507" s="324"/>
      <c r="AE507" s="324"/>
      <c r="AG507" s="324"/>
      <c r="AI507" s="324"/>
      <c r="AK507" s="324"/>
      <c r="AM507" s="324"/>
      <c r="AO507" s="324"/>
      <c r="AQ507" s="324"/>
      <c r="AS507" s="324"/>
      <c r="AT507" s="324"/>
      <c r="AU507" s="324"/>
      <c r="AW507" s="324"/>
      <c r="AY507" s="324"/>
      <c r="BA507" s="324"/>
      <c r="BC507" s="324"/>
      <c r="BE507" s="324"/>
      <c r="BG507" s="324"/>
      <c r="BI507" s="324"/>
      <c r="BK507" s="324"/>
      <c r="BM507" s="324"/>
      <c r="BO507" s="324"/>
      <c r="BQ507" s="324"/>
      <c r="BS507" s="324"/>
      <c r="BU507" s="324"/>
      <c r="BV507" s="324"/>
      <c r="BW507" s="324"/>
      <c r="BY507" s="324"/>
      <c r="CA507" s="324"/>
      <c r="CC507" s="324"/>
      <c r="CE507" s="324"/>
      <c r="CG507" s="324"/>
      <c r="CI507" s="324"/>
      <c r="CJ507" s="324"/>
      <c r="CK507" s="324"/>
      <c r="CM507" s="324"/>
      <c r="CO507" s="324"/>
      <c r="CQ507" s="324"/>
      <c r="CS507" s="324"/>
      <c r="CU507" s="324"/>
      <c r="CW507" s="324"/>
      <c r="CY507" s="324"/>
      <c r="DA507" s="324"/>
      <c r="DC507" s="324"/>
      <c r="DE507" s="324"/>
      <c r="DG507" s="324"/>
      <c r="DI507" s="324"/>
      <c r="DK507" s="324"/>
      <c r="DM507" s="324"/>
      <c r="DO507" s="324"/>
      <c r="DQ507" s="324"/>
      <c r="DS507" s="324"/>
      <c r="DT507" s="324"/>
      <c r="DU507" s="324"/>
      <c r="DW507" s="324"/>
      <c r="DY507" s="324"/>
      <c r="EA507" s="324"/>
      <c r="EC507" s="324"/>
      <c r="EE507" s="324"/>
      <c r="EG507" s="324"/>
      <c r="EI507" s="324"/>
      <c r="EK507" s="324"/>
      <c r="EL507" s="324"/>
      <c r="EN507" s="324"/>
      <c r="EP507" s="324"/>
      <c r="ER507" s="324"/>
      <c r="ET507" s="324"/>
      <c r="EV507" s="324"/>
      <c r="EW507" s="381"/>
      <c r="EX507" s="324"/>
      <c r="EY507" s="324"/>
      <c r="EZ507" s="368"/>
    </row>
    <row r="508" spans="6:156">
      <c r="F508" s="324"/>
      <c r="N508" s="324"/>
      <c r="Q508" s="324"/>
      <c r="S508" s="324"/>
      <c r="U508" s="324"/>
      <c r="W508" s="324"/>
      <c r="Y508" s="324"/>
      <c r="AA508" s="324"/>
      <c r="AC508" s="324"/>
      <c r="AE508" s="324"/>
      <c r="AG508" s="324"/>
      <c r="AI508" s="324"/>
      <c r="AK508" s="324"/>
      <c r="AM508" s="324"/>
      <c r="AO508" s="324"/>
      <c r="AQ508" s="324"/>
      <c r="AS508" s="324"/>
      <c r="AT508" s="324"/>
      <c r="AU508" s="324"/>
      <c r="AW508" s="324"/>
      <c r="AY508" s="324"/>
      <c r="BA508" s="324"/>
      <c r="BC508" s="324"/>
      <c r="BE508" s="324"/>
      <c r="BG508" s="324"/>
      <c r="BI508" s="324"/>
      <c r="BK508" s="324"/>
      <c r="BM508" s="324"/>
      <c r="BO508" s="324"/>
      <c r="BQ508" s="324"/>
      <c r="BS508" s="324"/>
      <c r="BU508" s="324"/>
      <c r="BV508" s="324"/>
      <c r="BW508" s="324"/>
      <c r="BY508" s="324"/>
      <c r="CA508" s="324"/>
      <c r="CC508" s="324"/>
      <c r="CE508" s="324"/>
      <c r="CG508" s="324"/>
      <c r="CI508" s="324"/>
      <c r="CJ508" s="324"/>
      <c r="CK508" s="324"/>
      <c r="CM508" s="324"/>
      <c r="CO508" s="324"/>
      <c r="CQ508" s="324"/>
      <c r="CS508" s="324"/>
      <c r="CU508" s="324"/>
      <c r="CW508" s="324"/>
      <c r="CY508" s="324"/>
      <c r="DA508" s="324"/>
      <c r="DC508" s="324"/>
      <c r="DE508" s="324"/>
      <c r="DG508" s="324"/>
      <c r="DI508" s="324"/>
      <c r="DK508" s="324"/>
      <c r="DM508" s="324"/>
      <c r="DO508" s="324"/>
      <c r="DQ508" s="324"/>
      <c r="DS508" s="324"/>
      <c r="DT508" s="324"/>
      <c r="DU508" s="324"/>
      <c r="DW508" s="324"/>
      <c r="DY508" s="324"/>
      <c r="EA508" s="324"/>
      <c r="EC508" s="324"/>
      <c r="EE508" s="324"/>
      <c r="EG508" s="324"/>
      <c r="EI508" s="324"/>
      <c r="EK508" s="324"/>
      <c r="EL508" s="324"/>
      <c r="EN508" s="324"/>
      <c r="EP508" s="324"/>
      <c r="ER508" s="324"/>
      <c r="ET508" s="324"/>
      <c r="EV508" s="324"/>
      <c r="EW508" s="381"/>
      <c r="EX508" s="324"/>
      <c r="EY508" s="324"/>
      <c r="EZ508" s="368"/>
    </row>
    <row r="509" spans="6:156">
      <c r="F509" s="324"/>
      <c r="N509" s="324"/>
      <c r="Q509" s="324"/>
      <c r="S509" s="324"/>
      <c r="U509" s="324"/>
      <c r="W509" s="324"/>
      <c r="Y509" s="324"/>
      <c r="AA509" s="324"/>
      <c r="AC509" s="324"/>
      <c r="AE509" s="324"/>
      <c r="AG509" s="324"/>
      <c r="AI509" s="324"/>
      <c r="AK509" s="324"/>
      <c r="AM509" s="324"/>
      <c r="AO509" s="324"/>
      <c r="AQ509" s="324"/>
      <c r="AS509" s="324"/>
      <c r="AT509" s="324"/>
      <c r="AU509" s="324"/>
      <c r="AW509" s="324"/>
      <c r="AY509" s="324"/>
      <c r="BA509" s="324"/>
      <c r="BC509" s="324"/>
      <c r="BE509" s="324"/>
      <c r="BG509" s="324"/>
      <c r="BI509" s="324"/>
      <c r="BK509" s="324"/>
      <c r="BM509" s="324"/>
      <c r="BO509" s="324"/>
      <c r="BQ509" s="324"/>
      <c r="BS509" s="324"/>
      <c r="BU509" s="324"/>
      <c r="BV509" s="324"/>
      <c r="BW509" s="324"/>
      <c r="BY509" s="324"/>
      <c r="CA509" s="324"/>
      <c r="CC509" s="324"/>
      <c r="CE509" s="324"/>
      <c r="CG509" s="324"/>
      <c r="CI509" s="324"/>
      <c r="CJ509" s="324"/>
      <c r="CK509" s="324"/>
      <c r="CM509" s="324"/>
      <c r="CO509" s="324"/>
      <c r="CQ509" s="324"/>
      <c r="CS509" s="324"/>
      <c r="CU509" s="324"/>
      <c r="CW509" s="324"/>
      <c r="CY509" s="324"/>
      <c r="DA509" s="324"/>
      <c r="DC509" s="324"/>
      <c r="DE509" s="324"/>
      <c r="DG509" s="324"/>
      <c r="DI509" s="324"/>
      <c r="DK509" s="324"/>
      <c r="DM509" s="324"/>
      <c r="DO509" s="324"/>
      <c r="DQ509" s="324"/>
      <c r="DS509" s="324"/>
      <c r="DT509" s="324"/>
      <c r="DU509" s="324"/>
      <c r="DW509" s="324"/>
      <c r="DY509" s="324"/>
      <c r="EA509" s="324"/>
      <c r="EC509" s="324"/>
      <c r="EE509" s="324"/>
      <c r="EG509" s="324"/>
      <c r="EI509" s="324"/>
      <c r="EK509" s="324"/>
      <c r="EL509" s="324"/>
      <c r="EN509" s="324"/>
      <c r="EP509" s="324"/>
      <c r="ER509" s="324"/>
      <c r="ET509" s="324"/>
      <c r="EV509" s="324"/>
      <c r="EW509" s="381"/>
      <c r="EX509" s="324"/>
      <c r="EY509" s="324"/>
      <c r="EZ509" s="368"/>
    </row>
    <row r="510" spans="6:156">
      <c r="F510" s="324"/>
      <c r="N510" s="324"/>
      <c r="Q510" s="324"/>
      <c r="S510" s="324"/>
      <c r="U510" s="324"/>
      <c r="W510" s="324"/>
      <c r="Y510" s="324"/>
      <c r="AA510" s="324"/>
      <c r="AC510" s="324"/>
      <c r="AE510" s="324"/>
      <c r="AG510" s="324"/>
      <c r="AI510" s="324"/>
      <c r="AK510" s="324"/>
      <c r="AM510" s="324"/>
      <c r="AO510" s="324"/>
      <c r="AQ510" s="324"/>
      <c r="AS510" s="324"/>
      <c r="AT510" s="324"/>
      <c r="AU510" s="324"/>
      <c r="AW510" s="324"/>
      <c r="AY510" s="324"/>
      <c r="BA510" s="324"/>
      <c r="BC510" s="324"/>
      <c r="BE510" s="324"/>
      <c r="BG510" s="324"/>
      <c r="BI510" s="324"/>
      <c r="BK510" s="324"/>
      <c r="BM510" s="324"/>
      <c r="BO510" s="324"/>
      <c r="BQ510" s="324"/>
      <c r="BS510" s="324"/>
      <c r="BU510" s="324"/>
      <c r="BV510" s="324"/>
      <c r="BW510" s="324"/>
      <c r="BY510" s="324"/>
      <c r="CA510" s="324"/>
      <c r="CC510" s="324"/>
      <c r="CE510" s="324"/>
      <c r="CG510" s="324"/>
      <c r="CI510" s="324"/>
      <c r="CJ510" s="324"/>
      <c r="CK510" s="324"/>
      <c r="CM510" s="324"/>
      <c r="CO510" s="324"/>
      <c r="CQ510" s="324"/>
      <c r="CS510" s="324"/>
      <c r="CU510" s="324"/>
      <c r="CW510" s="324"/>
      <c r="CY510" s="324"/>
      <c r="DA510" s="324"/>
      <c r="DC510" s="324"/>
      <c r="DE510" s="324"/>
      <c r="DG510" s="324"/>
      <c r="DI510" s="324"/>
      <c r="DK510" s="324"/>
      <c r="DM510" s="324"/>
      <c r="DO510" s="324"/>
      <c r="DQ510" s="324"/>
      <c r="DS510" s="324"/>
      <c r="DT510" s="324"/>
      <c r="DU510" s="324"/>
      <c r="DW510" s="324"/>
      <c r="DY510" s="324"/>
      <c r="EA510" s="324"/>
      <c r="EC510" s="324"/>
      <c r="EE510" s="324"/>
      <c r="EG510" s="324"/>
      <c r="EI510" s="324"/>
      <c r="EK510" s="324"/>
      <c r="EL510" s="324"/>
      <c r="EN510" s="324"/>
      <c r="EP510" s="324"/>
      <c r="ER510" s="324"/>
      <c r="ET510" s="324"/>
      <c r="EV510" s="324"/>
      <c r="EW510" s="381"/>
      <c r="EX510" s="324"/>
      <c r="EY510" s="324"/>
      <c r="EZ510" s="368"/>
    </row>
    <row r="511" spans="6:156">
      <c r="F511" s="324"/>
      <c r="N511" s="324"/>
      <c r="Q511" s="324"/>
      <c r="S511" s="324"/>
      <c r="U511" s="324"/>
      <c r="W511" s="324"/>
      <c r="Y511" s="324"/>
      <c r="AA511" s="324"/>
      <c r="AC511" s="324"/>
      <c r="AE511" s="324"/>
      <c r="AG511" s="324"/>
      <c r="AI511" s="324"/>
      <c r="AK511" s="324"/>
      <c r="AM511" s="324"/>
      <c r="AO511" s="324"/>
      <c r="AQ511" s="324"/>
      <c r="AS511" s="324"/>
      <c r="AT511" s="324"/>
      <c r="AU511" s="324"/>
      <c r="AW511" s="324"/>
      <c r="AY511" s="324"/>
      <c r="BA511" s="324"/>
      <c r="BC511" s="324"/>
      <c r="BE511" s="324"/>
      <c r="BG511" s="324"/>
      <c r="BI511" s="324"/>
      <c r="BK511" s="324"/>
      <c r="BM511" s="324"/>
      <c r="BO511" s="324"/>
      <c r="BQ511" s="324"/>
      <c r="BS511" s="324"/>
      <c r="BU511" s="324"/>
      <c r="BV511" s="324"/>
      <c r="BW511" s="324"/>
      <c r="BY511" s="324"/>
      <c r="CA511" s="324"/>
      <c r="CC511" s="324"/>
      <c r="CE511" s="324"/>
      <c r="CG511" s="324"/>
      <c r="CI511" s="324"/>
      <c r="CJ511" s="324"/>
      <c r="CK511" s="324"/>
      <c r="CM511" s="324"/>
      <c r="CO511" s="324"/>
      <c r="CQ511" s="324"/>
      <c r="CS511" s="324"/>
      <c r="CU511" s="324"/>
      <c r="CW511" s="324"/>
      <c r="CY511" s="324"/>
      <c r="DA511" s="324"/>
      <c r="DC511" s="324"/>
      <c r="DE511" s="324"/>
      <c r="DG511" s="324"/>
      <c r="DI511" s="324"/>
      <c r="DK511" s="324"/>
      <c r="DM511" s="324"/>
      <c r="DO511" s="324"/>
      <c r="DQ511" s="324"/>
      <c r="DS511" s="324"/>
      <c r="DT511" s="324"/>
      <c r="DU511" s="324"/>
      <c r="DW511" s="324"/>
      <c r="DY511" s="324"/>
      <c r="EA511" s="324"/>
      <c r="EC511" s="324"/>
      <c r="EE511" s="324"/>
      <c r="EG511" s="324"/>
      <c r="EI511" s="324"/>
      <c r="EK511" s="324"/>
      <c r="EL511" s="324"/>
      <c r="EN511" s="324"/>
      <c r="EP511" s="324"/>
      <c r="ER511" s="324"/>
      <c r="ET511" s="324"/>
      <c r="EV511" s="324"/>
      <c r="EW511" s="381"/>
      <c r="EX511" s="324"/>
      <c r="EY511" s="324"/>
      <c r="EZ511" s="368"/>
    </row>
    <row r="512" spans="6:156">
      <c r="F512" s="324"/>
      <c r="N512" s="324"/>
      <c r="Q512" s="324"/>
      <c r="S512" s="324"/>
      <c r="U512" s="324"/>
      <c r="W512" s="324"/>
      <c r="Y512" s="324"/>
      <c r="AA512" s="324"/>
      <c r="AC512" s="324"/>
      <c r="AE512" s="324"/>
      <c r="AG512" s="324"/>
      <c r="AI512" s="324"/>
      <c r="AK512" s="324"/>
      <c r="AM512" s="324"/>
      <c r="AO512" s="324"/>
      <c r="AQ512" s="324"/>
      <c r="AS512" s="324"/>
      <c r="AT512" s="324"/>
      <c r="AU512" s="324"/>
      <c r="AW512" s="324"/>
      <c r="AY512" s="324"/>
      <c r="BA512" s="324"/>
      <c r="BC512" s="324"/>
      <c r="BE512" s="324"/>
      <c r="BG512" s="324"/>
      <c r="BI512" s="324"/>
      <c r="BK512" s="324"/>
      <c r="BM512" s="324"/>
      <c r="BO512" s="324"/>
      <c r="BQ512" s="324"/>
      <c r="BS512" s="324"/>
      <c r="BU512" s="324"/>
      <c r="BV512" s="324"/>
      <c r="BW512" s="324"/>
      <c r="BY512" s="324"/>
      <c r="CA512" s="324"/>
      <c r="CC512" s="324"/>
      <c r="CE512" s="324"/>
      <c r="CG512" s="324"/>
      <c r="CI512" s="324"/>
      <c r="CJ512" s="324"/>
      <c r="CK512" s="324"/>
      <c r="CM512" s="324"/>
      <c r="CO512" s="324"/>
      <c r="CQ512" s="324"/>
      <c r="CS512" s="324"/>
      <c r="CU512" s="324"/>
      <c r="CW512" s="324"/>
      <c r="CY512" s="324"/>
      <c r="DA512" s="324"/>
      <c r="DC512" s="324"/>
      <c r="DE512" s="324"/>
      <c r="DG512" s="324"/>
      <c r="DI512" s="324"/>
      <c r="DK512" s="324"/>
      <c r="DM512" s="324"/>
      <c r="DO512" s="324"/>
      <c r="DQ512" s="324"/>
      <c r="DS512" s="324"/>
      <c r="DT512" s="324"/>
      <c r="DU512" s="324"/>
      <c r="DW512" s="324"/>
      <c r="DY512" s="324"/>
      <c r="EA512" s="324"/>
      <c r="EC512" s="324"/>
      <c r="EE512" s="324"/>
      <c r="EG512" s="324"/>
      <c r="EI512" s="324"/>
      <c r="EK512" s="324"/>
      <c r="EL512" s="324"/>
      <c r="EN512" s="324"/>
      <c r="EP512" s="324"/>
      <c r="ER512" s="324"/>
      <c r="ET512" s="324"/>
      <c r="EV512" s="324"/>
      <c r="EW512" s="381"/>
      <c r="EX512" s="324"/>
      <c r="EY512" s="324"/>
      <c r="EZ512" s="368"/>
    </row>
    <row r="513" spans="6:156">
      <c r="F513" s="324"/>
      <c r="N513" s="324"/>
      <c r="Q513" s="324"/>
      <c r="S513" s="324"/>
      <c r="U513" s="324"/>
      <c r="W513" s="324"/>
      <c r="Y513" s="324"/>
      <c r="AA513" s="324"/>
      <c r="AC513" s="324"/>
      <c r="AE513" s="324"/>
      <c r="AG513" s="324"/>
      <c r="AI513" s="324"/>
      <c r="AK513" s="324"/>
      <c r="AM513" s="324"/>
      <c r="AO513" s="324"/>
      <c r="AQ513" s="324"/>
      <c r="AS513" s="324"/>
      <c r="AT513" s="324"/>
      <c r="AU513" s="324"/>
      <c r="AW513" s="324"/>
      <c r="AY513" s="324"/>
      <c r="BA513" s="324"/>
      <c r="BC513" s="324"/>
      <c r="BE513" s="324"/>
      <c r="BG513" s="324"/>
      <c r="BI513" s="324"/>
      <c r="BK513" s="324"/>
      <c r="BM513" s="324"/>
      <c r="BO513" s="324"/>
      <c r="BQ513" s="324"/>
      <c r="BS513" s="324"/>
      <c r="BU513" s="324"/>
      <c r="BV513" s="324"/>
      <c r="BW513" s="324"/>
      <c r="BY513" s="324"/>
      <c r="CA513" s="324"/>
      <c r="CC513" s="324"/>
      <c r="CE513" s="324"/>
      <c r="CG513" s="324"/>
      <c r="CI513" s="324"/>
      <c r="CJ513" s="324"/>
      <c r="CK513" s="324"/>
      <c r="CM513" s="324"/>
      <c r="CO513" s="324"/>
      <c r="CQ513" s="324"/>
      <c r="CS513" s="324"/>
      <c r="CU513" s="324"/>
      <c r="CW513" s="324"/>
      <c r="CY513" s="324"/>
      <c r="DA513" s="324"/>
      <c r="DC513" s="324"/>
      <c r="DE513" s="324"/>
      <c r="DG513" s="324"/>
      <c r="DI513" s="324"/>
      <c r="DK513" s="324"/>
      <c r="DM513" s="324"/>
      <c r="DO513" s="324"/>
      <c r="DQ513" s="324"/>
      <c r="DS513" s="324"/>
      <c r="DT513" s="324"/>
      <c r="DU513" s="324"/>
      <c r="DW513" s="324"/>
      <c r="DY513" s="324"/>
      <c r="EA513" s="324"/>
      <c r="EC513" s="324"/>
      <c r="EE513" s="324"/>
      <c r="EG513" s="324"/>
      <c r="EI513" s="324"/>
      <c r="EK513" s="324"/>
      <c r="EL513" s="324"/>
      <c r="EN513" s="324"/>
      <c r="EP513" s="324"/>
      <c r="ER513" s="324"/>
      <c r="ET513" s="324"/>
      <c r="EV513" s="324"/>
      <c r="EW513" s="381"/>
      <c r="EX513" s="324"/>
      <c r="EY513" s="324"/>
      <c r="EZ513" s="368"/>
    </row>
    <row r="514" spans="6:156">
      <c r="F514" s="324"/>
      <c r="N514" s="324"/>
      <c r="Q514" s="324"/>
      <c r="S514" s="324"/>
      <c r="U514" s="324"/>
      <c r="W514" s="324"/>
      <c r="Y514" s="324"/>
      <c r="AA514" s="324"/>
      <c r="AC514" s="324"/>
      <c r="AE514" s="324"/>
      <c r="AG514" s="324"/>
      <c r="AI514" s="324"/>
      <c r="AK514" s="324"/>
      <c r="AM514" s="324"/>
      <c r="AO514" s="324"/>
      <c r="AQ514" s="324"/>
      <c r="AS514" s="324"/>
      <c r="AT514" s="324"/>
      <c r="AU514" s="324"/>
      <c r="AW514" s="324"/>
      <c r="AY514" s="324"/>
      <c r="BA514" s="324"/>
      <c r="BC514" s="324"/>
      <c r="BE514" s="324"/>
      <c r="BG514" s="324"/>
      <c r="BI514" s="324"/>
      <c r="BK514" s="324"/>
      <c r="BM514" s="324"/>
      <c r="BO514" s="324"/>
      <c r="BQ514" s="324"/>
      <c r="BS514" s="324"/>
      <c r="BU514" s="324"/>
      <c r="BV514" s="324"/>
      <c r="BW514" s="324"/>
      <c r="BY514" s="324"/>
      <c r="CA514" s="324"/>
      <c r="CC514" s="324"/>
      <c r="CE514" s="324"/>
      <c r="CG514" s="324"/>
      <c r="CI514" s="324"/>
      <c r="CJ514" s="324"/>
      <c r="CK514" s="324"/>
      <c r="CM514" s="324"/>
      <c r="CO514" s="324"/>
      <c r="CQ514" s="324"/>
      <c r="CS514" s="324"/>
      <c r="CU514" s="324"/>
      <c r="CW514" s="324"/>
      <c r="CY514" s="324"/>
      <c r="DA514" s="324"/>
      <c r="DC514" s="324"/>
      <c r="DE514" s="324"/>
      <c r="DG514" s="324"/>
      <c r="DI514" s="324"/>
      <c r="DK514" s="324"/>
      <c r="DM514" s="324"/>
      <c r="DO514" s="324"/>
      <c r="DQ514" s="324"/>
      <c r="DS514" s="324"/>
      <c r="DT514" s="324"/>
      <c r="DU514" s="324"/>
      <c r="DW514" s="324"/>
      <c r="DY514" s="324"/>
      <c r="EA514" s="324"/>
      <c r="EC514" s="324"/>
      <c r="EE514" s="324"/>
      <c r="EG514" s="324"/>
      <c r="EI514" s="324"/>
      <c r="EK514" s="324"/>
      <c r="EL514" s="324"/>
      <c r="EN514" s="324"/>
      <c r="EP514" s="324"/>
      <c r="ER514" s="324"/>
      <c r="ET514" s="324"/>
      <c r="EV514" s="324"/>
      <c r="EW514" s="381"/>
      <c r="EX514" s="324"/>
      <c r="EY514" s="324"/>
      <c r="EZ514" s="368"/>
    </row>
    <row r="515" spans="6:156">
      <c r="F515" s="324"/>
      <c r="N515" s="324"/>
      <c r="Q515" s="324"/>
      <c r="S515" s="324"/>
      <c r="U515" s="324"/>
      <c r="W515" s="324"/>
      <c r="Y515" s="324"/>
      <c r="AA515" s="324"/>
      <c r="AC515" s="324"/>
      <c r="AE515" s="324"/>
      <c r="AG515" s="324"/>
      <c r="AI515" s="324"/>
      <c r="AK515" s="324"/>
      <c r="AM515" s="324"/>
      <c r="AO515" s="324"/>
      <c r="AQ515" s="324"/>
      <c r="AS515" s="324"/>
      <c r="AT515" s="324"/>
      <c r="AU515" s="324"/>
      <c r="AW515" s="324"/>
      <c r="AY515" s="324"/>
      <c r="BA515" s="324"/>
      <c r="BC515" s="324"/>
      <c r="BE515" s="324"/>
      <c r="BG515" s="324"/>
      <c r="BI515" s="324"/>
      <c r="BK515" s="324"/>
      <c r="BM515" s="324"/>
      <c r="BO515" s="324"/>
      <c r="BQ515" s="324"/>
      <c r="BS515" s="324"/>
      <c r="BU515" s="324"/>
      <c r="BV515" s="324"/>
      <c r="BW515" s="324"/>
      <c r="BY515" s="324"/>
      <c r="CA515" s="324"/>
      <c r="CC515" s="324"/>
      <c r="CE515" s="324"/>
      <c r="CG515" s="324"/>
      <c r="CI515" s="324"/>
      <c r="CJ515" s="324"/>
      <c r="CK515" s="324"/>
      <c r="CM515" s="324"/>
      <c r="CO515" s="324"/>
      <c r="CQ515" s="324"/>
      <c r="CS515" s="324"/>
      <c r="CU515" s="324"/>
      <c r="CW515" s="324"/>
      <c r="CY515" s="324"/>
      <c r="DA515" s="324"/>
      <c r="DC515" s="324"/>
      <c r="DE515" s="324"/>
      <c r="DG515" s="324"/>
      <c r="DI515" s="324"/>
      <c r="DK515" s="324"/>
      <c r="DM515" s="324"/>
      <c r="DO515" s="324"/>
      <c r="DQ515" s="324"/>
      <c r="DS515" s="324"/>
      <c r="DT515" s="324"/>
      <c r="DU515" s="324"/>
      <c r="DW515" s="324"/>
      <c r="DY515" s="324"/>
      <c r="EA515" s="324"/>
      <c r="EC515" s="324"/>
      <c r="EE515" s="324"/>
      <c r="EG515" s="324"/>
      <c r="EI515" s="324"/>
      <c r="EK515" s="324"/>
      <c r="EL515" s="324"/>
      <c r="EN515" s="324"/>
      <c r="EP515" s="324"/>
      <c r="ER515" s="324"/>
      <c r="ET515" s="324"/>
      <c r="EV515" s="324"/>
      <c r="EW515" s="381"/>
      <c r="EX515" s="324"/>
      <c r="EY515" s="324"/>
      <c r="EZ515" s="368"/>
    </row>
    <row r="516" spans="6:156">
      <c r="F516" s="324"/>
      <c r="N516" s="324"/>
      <c r="Q516" s="324"/>
      <c r="S516" s="324"/>
      <c r="U516" s="324"/>
      <c r="W516" s="324"/>
      <c r="Y516" s="324"/>
      <c r="AA516" s="324"/>
      <c r="AC516" s="324"/>
      <c r="AE516" s="324"/>
      <c r="AG516" s="324"/>
      <c r="AI516" s="324"/>
      <c r="AK516" s="324"/>
      <c r="AM516" s="324"/>
      <c r="AO516" s="324"/>
      <c r="AQ516" s="324"/>
      <c r="AS516" s="324"/>
      <c r="AT516" s="324"/>
      <c r="AU516" s="324"/>
      <c r="AW516" s="324"/>
      <c r="AY516" s="324"/>
      <c r="BA516" s="324"/>
      <c r="BC516" s="324"/>
      <c r="BE516" s="324"/>
      <c r="BG516" s="324"/>
      <c r="BI516" s="324"/>
      <c r="BK516" s="324"/>
      <c r="BM516" s="324"/>
      <c r="BO516" s="324"/>
      <c r="BQ516" s="324"/>
      <c r="BS516" s="324"/>
      <c r="BU516" s="324"/>
      <c r="BV516" s="324"/>
      <c r="BW516" s="324"/>
      <c r="BY516" s="324"/>
      <c r="CA516" s="324"/>
      <c r="CC516" s="324"/>
      <c r="CE516" s="324"/>
      <c r="CG516" s="324"/>
      <c r="CI516" s="324"/>
      <c r="CJ516" s="324"/>
      <c r="CK516" s="324"/>
      <c r="CM516" s="324"/>
      <c r="CO516" s="324"/>
      <c r="CQ516" s="324"/>
      <c r="CS516" s="324"/>
      <c r="CU516" s="324"/>
      <c r="CW516" s="324"/>
      <c r="CY516" s="324"/>
      <c r="DA516" s="324"/>
      <c r="DC516" s="324"/>
      <c r="DE516" s="324"/>
      <c r="DG516" s="324"/>
      <c r="DI516" s="324"/>
      <c r="DK516" s="324"/>
      <c r="DM516" s="324"/>
      <c r="DO516" s="324"/>
      <c r="DQ516" s="324"/>
      <c r="DS516" s="324"/>
      <c r="DT516" s="324"/>
      <c r="DU516" s="324"/>
      <c r="DW516" s="324"/>
      <c r="DY516" s="324"/>
      <c r="EA516" s="324"/>
      <c r="EC516" s="324"/>
      <c r="EE516" s="324"/>
      <c r="EG516" s="324"/>
      <c r="EI516" s="324"/>
      <c r="EK516" s="324"/>
      <c r="EL516" s="324"/>
      <c r="EN516" s="324"/>
      <c r="EP516" s="324"/>
      <c r="ER516" s="324"/>
      <c r="ET516" s="324"/>
      <c r="EV516" s="324"/>
      <c r="EW516" s="381"/>
      <c r="EX516" s="324"/>
      <c r="EY516" s="324"/>
      <c r="EZ516" s="368"/>
    </row>
    <row r="517" spans="6:156">
      <c r="F517" s="324"/>
      <c r="N517" s="324"/>
      <c r="Q517" s="324"/>
      <c r="S517" s="324"/>
      <c r="U517" s="324"/>
      <c r="W517" s="324"/>
      <c r="Y517" s="324"/>
      <c r="AA517" s="324"/>
      <c r="AC517" s="324"/>
      <c r="AE517" s="324"/>
      <c r="AG517" s="324"/>
      <c r="AI517" s="324"/>
      <c r="AK517" s="324"/>
      <c r="AM517" s="324"/>
      <c r="AO517" s="324"/>
      <c r="AQ517" s="324"/>
      <c r="AS517" s="324"/>
      <c r="AT517" s="324"/>
      <c r="AU517" s="324"/>
      <c r="AW517" s="324"/>
      <c r="AY517" s="324"/>
      <c r="BA517" s="324"/>
      <c r="BC517" s="324"/>
      <c r="BE517" s="324"/>
      <c r="BG517" s="324"/>
      <c r="BI517" s="324"/>
      <c r="BK517" s="324"/>
      <c r="BM517" s="324"/>
      <c r="BO517" s="324"/>
      <c r="BQ517" s="324"/>
      <c r="BS517" s="324"/>
      <c r="BU517" s="324"/>
      <c r="BV517" s="324"/>
      <c r="BW517" s="324"/>
      <c r="BY517" s="324"/>
      <c r="CA517" s="324"/>
      <c r="CC517" s="324"/>
      <c r="CE517" s="324"/>
      <c r="CG517" s="324"/>
      <c r="CI517" s="324"/>
      <c r="CJ517" s="324"/>
      <c r="CK517" s="324"/>
      <c r="CM517" s="324"/>
      <c r="CO517" s="324"/>
      <c r="CQ517" s="324"/>
      <c r="CS517" s="324"/>
      <c r="CU517" s="324"/>
      <c r="CW517" s="324"/>
      <c r="CY517" s="324"/>
      <c r="DA517" s="324"/>
      <c r="DC517" s="324"/>
      <c r="DE517" s="324"/>
      <c r="DG517" s="324"/>
      <c r="DI517" s="324"/>
      <c r="DK517" s="324"/>
      <c r="DM517" s="324"/>
      <c r="DO517" s="324"/>
      <c r="DQ517" s="324"/>
      <c r="DS517" s="324"/>
      <c r="DT517" s="324"/>
      <c r="DU517" s="324"/>
      <c r="DW517" s="324"/>
      <c r="DY517" s="324"/>
      <c r="EA517" s="324"/>
      <c r="EC517" s="324"/>
      <c r="EE517" s="324"/>
      <c r="EG517" s="324"/>
      <c r="EI517" s="324"/>
      <c r="EK517" s="324"/>
      <c r="EL517" s="324"/>
      <c r="EN517" s="324"/>
      <c r="EP517" s="324"/>
      <c r="ER517" s="324"/>
      <c r="ET517" s="324"/>
      <c r="EV517" s="324"/>
      <c r="EW517" s="381"/>
      <c r="EX517" s="324"/>
      <c r="EY517" s="324"/>
      <c r="EZ517" s="368"/>
    </row>
    <row r="518" spans="6:156">
      <c r="F518" s="324"/>
      <c r="N518" s="324"/>
      <c r="Q518" s="324"/>
      <c r="S518" s="324"/>
      <c r="U518" s="324"/>
      <c r="W518" s="324"/>
      <c r="Y518" s="324"/>
      <c r="AA518" s="324"/>
      <c r="AC518" s="324"/>
      <c r="AE518" s="324"/>
      <c r="AG518" s="324"/>
      <c r="AI518" s="324"/>
      <c r="AK518" s="324"/>
      <c r="AM518" s="324"/>
      <c r="AO518" s="324"/>
      <c r="AQ518" s="324"/>
      <c r="AS518" s="324"/>
      <c r="AT518" s="324"/>
      <c r="AU518" s="324"/>
      <c r="AW518" s="324"/>
      <c r="AY518" s="324"/>
      <c r="BA518" s="324"/>
      <c r="BC518" s="324"/>
      <c r="BE518" s="324"/>
      <c r="BG518" s="324"/>
      <c r="BI518" s="324"/>
      <c r="BK518" s="324"/>
      <c r="BM518" s="324"/>
      <c r="BO518" s="324"/>
      <c r="BQ518" s="324"/>
      <c r="BS518" s="324"/>
      <c r="BU518" s="324"/>
      <c r="BV518" s="324"/>
      <c r="BW518" s="324"/>
      <c r="BY518" s="324"/>
      <c r="CA518" s="324"/>
      <c r="CC518" s="324"/>
      <c r="CE518" s="324"/>
      <c r="CG518" s="324"/>
      <c r="CI518" s="324"/>
      <c r="CJ518" s="324"/>
      <c r="CK518" s="324"/>
      <c r="CM518" s="324"/>
      <c r="CO518" s="324"/>
      <c r="CQ518" s="324"/>
      <c r="CS518" s="324"/>
      <c r="CU518" s="324"/>
      <c r="CW518" s="324"/>
      <c r="CY518" s="324"/>
      <c r="DA518" s="324"/>
      <c r="DC518" s="324"/>
      <c r="DE518" s="324"/>
      <c r="DG518" s="324"/>
      <c r="DI518" s="324"/>
      <c r="DK518" s="324"/>
      <c r="DM518" s="324"/>
      <c r="DO518" s="324"/>
      <c r="DQ518" s="324"/>
      <c r="DS518" s="324"/>
      <c r="DT518" s="324"/>
      <c r="DU518" s="324"/>
      <c r="DW518" s="324"/>
      <c r="DY518" s="324"/>
      <c r="EA518" s="324"/>
      <c r="EC518" s="324"/>
      <c r="EE518" s="324"/>
      <c r="EG518" s="324"/>
      <c r="EI518" s="324"/>
      <c r="EK518" s="324"/>
      <c r="EL518" s="324"/>
      <c r="EN518" s="324"/>
      <c r="EP518" s="324"/>
      <c r="ER518" s="324"/>
      <c r="ET518" s="324"/>
      <c r="EV518" s="324"/>
      <c r="EW518" s="381"/>
      <c r="EX518" s="324"/>
      <c r="EY518" s="324"/>
      <c r="EZ518" s="368"/>
    </row>
    <row r="519" spans="6:156">
      <c r="F519" s="324"/>
      <c r="N519" s="324"/>
      <c r="Q519" s="324"/>
      <c r="S519" s="324"/>
      <c r="U519" s="324"/>
      <c r="W519" s="324"/>
      <c r="Y519" s="324"/>
      <c r="AA519" s="324"/>
      <c r="AC519" s="324"/>
      <c r="AE519" s="324"/>
      <c r="AG519" s="324"/>
      <c r="AI519" s="324"/>
      <c r="AK519" s="324"/>
      <c r="AM519" s="324"/>
      <c r="AO519" s="324"/>
      <c r="AQ519" s="324"/>
      <c r="AS519" s="324"/>
      <c r="AT519" s="324"/>
      <c r="AU519" s="324"/>
      <c r="AW519" s="324"/>
      <c r="AY519" s="324"/>
      <c r="BA519" s="324"/>
      <c r="BC519" s="324"/>
      <c r="BE519" s="324"/>
      <c r="BG519" s="324"/>
      <c r="BI519" s="324"/>
      <c r="BK519" s="324"/>
      <c r="BM519" s="324"/>
      <c r="BO519" s="324"/>
      <c r="BQ519" s="324"/>
      <c r="BS519" s="324"/>
      <c r="BU519" s="324"/>
      <c r="BV519" s="324"/>
      <c r="BW519" s="324"/>
      <c r="BY519" s="324"/>
      <c r="CA519" s="324"/>
      <c r="CC519" s="324"/>
      <c r="CE519" s="324"/>
      <c r="CG519" s="324"/>
      <c r="CI519" s="324"/>
      <c r="CJ519" s="324"/>
      <c r="CK519" s="324"/>
      <c r="CM519" s="324"/>
      <c r="CO519" s="324"/>
      <c r="CQ519" s="324"/>
      <c r="CS519" s="324"/>
      <c r="CU519" s="324"/>
      <c r="CW519" s="324"/>
      <c r="CY519" s="324"/>
      <c r="DA519" s="324"/>
      <c r="DC519" s="324"/>
      <c r="DE519" s="324"/>
      <c r="DG519" s="324"/>
      <c r="DI519" s="324"/>
      <c r="DK519" s="324"/>
      <c r="DM519" s="324"/>
      <c r="DO519" s="324"/>
      <c r="DQ519" s="324"/>
      <c r="DS519" s="324"/>
      <c r="DT519" s="324"/>
      <c r="DU519" s="324"/>
      <c r="DW519" s="324"/>
      <c r="DY519" s="324"/>
      <c r="EA519" s="324"/>
      <c r="EC519" s="324"/>
      <c r="EE519" s="324"/>
      <c r="EG519" s="324"/>
      <c r="EI519" s="324"/>
      <c r="EK519" s="324"/>
      <c r="EL519" s="324"/>
      <c r="EN519" s="324"/>
      <c r="EP519" s="324"/>
      <c r="ER519" s="324"/>
      <c r="ET519" s="324"/>
      <c r="EV519" s="324"/>
      <c r="EW519" s="381"/>
      <c r="EX519" s="324"/>
      <c r="EY519" s="324"/>
      <c r="EZ519" s="368"/>
    </row>
    <row r="520" spans="6:156">
      <c r="F520" s="324"/>
      <c r="N520" s="324"/>
      <c r="Q520" s="324"/>
      <c r="S520" s="324"/>
      <c r="U520" s="324"/>
      <c r="W520" s="324"/>
      <c r="Y520" s="324"/>
      <c r="AA520" s="324"/>
      <c r="AC520" s="324"/>
      <c r="AE520" s="324"/>
      <c r="AG520" s="324"/>
      <c r="AI520" s="324"/>
      <c r="AK520" s="324"/>
      <c r="AM520" s="324"/>
      <c r="AO520" s="324"/>
      <c r="AQ520" s="324"/>
      <c r="AS520" s="324"/>
      <c r="AT520" s="324"/>
      <c r="AU520" s="324"/>
      <c r="AW520" s="324"/>
      <c r="AY520" s="324"/>
      <c r="BA520" s="324"/>
      <c r="BC520" s="324"/>
      <c r="BE520" s="324"/>
      <c r="BG520" s="324"/>
      <c r="BI520" s="324"/>
      <c r="BK520" s="324"/>
      <c r="BM520" s="324"/>
      <c r="BO520" s="324"/>
      <c r="BQ520" s="324"/>
      <c r="BS520" s="324"/>
      <c r="BU520" s="324"/>
      <c r="BV520" s="324"/>
      <c r="BW520" s="324"/>
      <c r="BY520" s="324"/>
      <c r="CA520" s="324"/>
      <c r="CC520" s="324"/>
      <c r="CE520" s="324"/>
      <c r="CG520" s="324"/>
      <c r="CI520" s="324"/>
      <c r="CJ520" s="324"/>
      <c r="CK520" s="324"/>
      <c r="CM520" s="324"/>
      <c r="CO520" s="324"/>
      <c r="CQ520" s="324"/>
      <c r="CS520" s="324"/>
      <c r="CU520" s="324"/>
      <c r="CW520" s="324"/>
      <c r="CY520" s="324"/>
      <c r="DA520" s="324"/>
      <c r="DC520" s="324"/>
      <c r="DE520" s="324"/>
      <c r="DG520" s="324"/>
      <c r="DI520" s="324"/>
      <c r="DK520" s="324"/>
      <c r="DM520" s="324"/>
      <c r="DO520" s="324"/>
      <c r="DQ520" s="324"/>
      <c r="DS520" s="324"/>
      <c r="DT520" s="324"/>
      <c r="DU520" s="324"/>
      <c r="DW520" s="324"/>
      <c r="DY520" s="324"/>
      <c r="EA520" s="324"/>
      <c r="EC520" s="324"/>
      <c r="EE520" s="324"/>
      <c r="EG520" s="324"/>
      <c r="EI520" s="324"/>
      <c r="EK520" s="324"/>
      <c r="EL520" s="324"/>
      <c r="EN520" s="324"/>
      <c r="EP520" s="324"/>
      <c r="ER520" s="324"/>
      <c r="ET520" s="324"/>
      <c r="EV520" s="324"/>
      <c r="EW520" s="381"/>
      <c r="EX520" s="324"/>
      <c r="EY520" s="324"/>
      <c r="EZ520" s="368"/>
    </row>
    <row r="521" spans="6:156">
      <c r="F521" s="324"/>
      <c r="N521" s="324"/>
      <c r="Q521" s="324"/>
      <c r="S521" s="324"/>
      <c r="U521" s="324"/>
      <c r="W521" s="324"/>
      <c r="Y521" s="324"/>
      <c r="AA521" s="324"/>
      <c r="AC521" s="324"/>
      <c r="AE521" s="324"/>
      <c r="AG521" s="324"/>
      <c r="AI521" s="324"/>
      <c r="AK521" s="324"/>
      <c r="AM521" s="324"/>
      <c r="AO521" s="324"/>
      <c r="AQ521" s="324"/>
      <c r="AS521" s="324"/>
      <c r="AT521" s="324"/>
      <c r="AU521" s="324"/>
      <c r="AW521" s="324"/>
      <c r="AY521" s="324"/>
      <c r="BA521" s="324"/>
      <c r="BC521" s="324"/>
      <c r="BE521" s="324"/>
      <c r="BG521" s="324"/>
      <c r="BI521" s="324"/>
      <c r="BK521" s="324"/>
      <c r="BM521" s="324"/>
      <c r="BO521" s="324"/>
      <c r="BQ521" s="324"/>
      <c r="BS521" s="324"/>
      <c r="BU521" s="324"/>
      <c r="BV521" s="324"/>
      <c r="BW521" s="324"/>
      <c r="BY521" s="324"/>
      <c r="CA521" s="324"/>
      <c r="CC521" s="324"/>
      <c r="CE521" s="324"/>
      <c r="CG521" s="324"/>
      <c r="CI521" s="324"/>
      <c r="CJ521" s="324"/>
      <c r="CK521" s="324"/>
      <c r="CM521" s="324"/>
      <c r="CO521" s="324"/>
      <c r="CQ521" s="324"/>
      <c r="CS521" s="324"/>
      <c r="CU521" s="324"/>
      <c r="CW521" s="324"/>
      <c r="CY521" s="324"/>
      <c r="DA521" s="324"/>
      <c r="DC521" s="324"/>
      <c r="DE521" s="324"/>
      <c r="DG521" s="324"/>
      <c r="DI521" s="324"/>
      <c r="DK521" s="324"/>
      <c r="DM521" s="324"/>
      <c r="DO521" s="324"/>
      <c r="DQ521" s="324"/>
      <c r="DS521" s="324"/>
      <c r="DT521" s="324"/>
      <c r="DU521" s="324"/>
      <c r="DW521" s="324"/>
      <c r="DY521" s="324"/>
      <c r="EA521" s="324"/>
      <c r="EC521" s="324"/>
      <c r="EE521" s="324"/>
      <c r="EG521" s="324"/>
      <c r="EI521" s="324"/>
      <c r="EK521" s="324"/>
      <c r="EL521" s="324"/>
      <c r="EN521" s="324"/>
      <c r="EP521" s="324"/>
      <c r="ER521" s="324"/>
      <c r="ET521" s="324"/>
      <c r="EV521" s="324"/>
      <c r="EW521" s="381"/>
      <c r="EX521" s="324"/>
      <c r="EY521" s="324"/>
      <c r="EZ521" s="368"/>
    </row>
    <row r="522" spans="6:156">
      <c r="F522" s="324"/>
      <c r="N522" s="324"/>
      <c r="Q522" s="324"/>
      <c r="S522" s="324"/>
      <c r="U522" s="324"/>
      <c r="W522" s="324"/>
      <c r="Y522" s="324"/>
      <c r="AA522" s="324"/>
      <c r="AC522" s="324"/>
      <c r="AE522" s="324"/>
      <c r="AG522" s="324"/>
      <c r="AI522" s="324"/>
      <c r="AK522" s="324"/>
      <c r="AM522" s="324"/>
      <c r="AO522" s="324"/>
      <c r="AQ522" s="324"/>
      <c r="AS522" s="324"/>
      <c r="AT522" s="324"/>
      <c r="AU522" s="324"/>
      <c r="AW522" s="324"/>
      <c r="AY522" s="324"/>
      <c r="BA522" s="324"/>
      <c r="BC522" s="324"/>
      <c r="BE522" s="324"/>
      <c r="BG522" s="324"/>
      <c r="BI522" s="324"/>
      <c r="BK522" s="324"/>
      <c r="BM522" s="324"/>
      <c r="BO522" s="324"/>
      <c r="BQ522" s="324"/>
      <c r="BS522" s="324"/>
      <c r="BU522" s="324"/>
      <c r="BV522" s="324"/>
      <c r="BW522" s="324"/>
      <c r="BY522" s="324"/>
      <c r="CA522" s="324"/>
      <c r="CC522" s="324"/>
      <c r="CE522" s="324"/>
      <c r="CG522" s="324"/>
      <c r="CI522" s="324"/>
      <c r="CJ522" s="324"/>
      <c r="CK522" s="324"/>
      <c r="CM522" s="324"/>
      <c r="CO522" s="324"/>
      <c r="CQ522" s="324"/>
      <c r="CS522" s="324"/>
      <c r="CU522" s="324"/>
      <c r="CW522" s="324"/>
      <c r="CY522" s="324"/>
      <c r="DA522" s="324"/>
      <c r="DC522" s="324"/>
      <c r="DE522" s="324"/>
      <c r="DG522" s="324"/>
      <c r="DI522" s="324"/>
      <c r="DK522" s="324"/>
      <c r="DM522" s="324"/>
      <c r="DO522" s="324"/>
      <c r="DQ522" s="324"/>
      <c r="DS522" s="324"/>
      <c r="DT522" s="324"/>
      <c r="DU522" s="324"/>
      <c r="DW522" s="324"/>
      <c r="DY522" s="324"/>
      <c r="EA522" s="324"/>
      <c r="EC522" s="324"/>
      <c r="EE522" s="324"/>
      <c r="EG522" s="324"/>
      <c r="EI522" s="324"/>
      <c r="EK522" s="324"/>
      <c r="EL522" s="324"/>
      <c r="EN522" s="324"/>
      <c r="EP522" s="324"/>
      <c r="ER522" s="324"/>
      <c r="ET522" s="324"/>
      <c r="EV522" s="324"/>
      <c r="EW522" s="381"/>
      <c r="EX522" s="324"/>
      <c r="EY522" s="324"/>
      <c r="EZ522" s="368"/>
    </row>
    <row r="523" spans="6:156">
      <c r="F523" s="324"/>
      <c r="N523" s="324"/>
      <c r="Q523" s="324"/>
      <c r="S523" s="324"/>
      <c r="U523" s="324"/>
      <c r="W523" s="324"/>
      <c r="Y523" s="324"/>
      <c r="AA523" s="324"/>
      <c r="AC523" s="324"/>
      <c r="AE523" s="324"/>
      <c r="AG523" s="324"/>
      <c r="AI523" s="324"/>
      <c r="AK523" s="324"/>
      <c r="AM523" s="324"/>
      <c r="AO523" s="324"/>
      <c r="AQ523" s="324"/>
      <c r="AS523" s="324"/>
      <c r="AT523" s="324"/>
      <c r="AU523" s="324"/>
      <c r="AW523" s="324"/>
      <c r="AY523" s="324"/>
      <c r="BA523" s="324"/>
      <c r="BC523" s="324"/>
      <c r="BE523" s="324"/>
      <c r="BG523" s="324"/>
      <c r="BI523" s="324"/>
      <c r="BK523" s="324"/>
      <c r="BM523" s="324"/>
      <c r="BO523" s="324"/>
      <c r="BQ523" s="324"/>
      <c r="BS523" s="324"/>
      <c r="BU523" s="324"/>
      <c r="BV523" s="324"/>
      <c r="BW523" s="324"/>
      <c r="BY523" s="324"/>
      <c r="CA523" s="324"/>
      <c r="CC523" s="324"/>
      <c r="CE523" s="324"/>
      <c r="CG523" s="324"/>
      <c r="CI523" s="324"/>
      <c r="CJ523" s="324"/>
      <c r="CK523" s="324"/>
      <c r="CM523" s="324"/>
      <c r="CO523" s="324"/>
      <c r="CQ523" s="324"/>
      <c r="CS523" s="324"/>
      <c r="CU523" s="324"/>
      <c r="CW523" s="324"/>
      <c r="CY523" s="324"/>
      <c r="DA523" s="324"/>
      <c r="DC523" s="324"/>
      <c r="DE523" s="324"/>
      <c r="DG523" s="324"/>
      <c r="DI523" s="324"/>
      <c r="DK523" s="324"/>
      <c r="DM523" s="324"/>
      <c r="DO523" s="324"/>
      <c r="DQ523" s="324"/>
      <c r="DS523" s="324"/>
      <c r="DT523" s="324"/>
      <c r="DU523" s="324"/>
      <c r="DW523" s="324"/>
      <c r="DY523" s="324"/>
      <c r="EA523" s="324"/>
      <c r="EC523" s="324"/>
      <c r="EE523" s="324"/>
      <c r="EG523" s="324"/>
      <c r="EI523" s="324"/>
      <c r="EK523" s="324"/>
      <c r="EL523" s="324"/>
      <c r="EN523" s="324"/>
      <c r="EP523" s="324"/>
      <c r="ER523" s="324"/>
      <c r="ET523" s="324"/>
      <c r="EV523" s="324"/>
      <c r="EW523" s="381"/>
      <c r="EX523" s="324"/>
      <c r="EY523" s="324"/>
      <c r="EZ523" s="368"/>
    </row>
    <row r="524" spans="6:156">
      <c r="F524" s="324"/>
      <c r="N524" s="324"/>
      <c r="Q524" s="324"/>
      <c r="S524" s="324"/>
      <c r="U524" s="324"/>
      <c r="W524" s="324"/>
      <c r="Y524" s="324"/>
      <c r="AA524" s="324"/>
      <c r="AC524" s="324"/>
      <c r="AE524" s="324"/>
      <c r="AG524" s="324"/>
      <c r="AI524" s="324"/>
      <c r="AK524" s="324"/>
      <c r="AM524" s="324"/>
      <c r="AO524" s="324"/>
      <c r="AQ524" s="324"/>
      <c r="AS524" s="324"/>
      <c r="AT524" s="324"/>
      <c r="AU524" s="324"/>
      <c r="AW524" s="324"/>
      <c r="AY524" s="324"/>
      <c r="BA524" s="324"/>
      <c r="BC524" s="324"/>
      <c r="BE524" s="324"/>
      <c r="BG524" s="324"/>
      <c r="BI524" s="324"/>
      <c r="BK524" s="324"/>
      <c r="BM524" s="324"/>
      <c r="BO524" s="324"/>
      <c r="BQ524" s="324"/>
      <c r="BS524" s="324"/>
      <c r="BU524" s="324"/>
      <c r="BV524" s="324"/>
      <c r="BW524" s="324"/>
      <c r="BY524" s="324"/>
      <c r="CA524" s="324"/>
      <c r="CC524" s="324"/>
      <c r="CE524" s="324"/>
      <c r="CG524" s="324"/>
      <c r="CI524" s="324"/>
      <c r="CJ524" s="324"/>
      <c r="CK524" s="324"/>
      <c r="CM524" s="324"/>
      <c r="CO524" s="324"/>
      <c r="CQ524" s="324"/>
      <c r="CS524" s="324"/>
      <c r="CU524" s="324"/>
      <c r="CW524" s="324"/>
      <c r="CY524" s="324"/>
      <c r="DA524" s="324"/>
      <c r="DC524" s="324"/>
      <c r="DE524" s="324"/>
      <c r="DG524" s="324"/>
      <c r="DI524" s="324"/>
      <c r="DK524" s="324"/>
      <c r="DM524" s="324"/>
      <c r="DO524" s="324"/>
      <c r="DQ524" s="324"/>
      <c r="DS524" s="324"/>
      <c r="DT524" s="324"/>
      <c r="DU524" s="324"/>
      <c r="DW524" s="324"/>
      <c r="DY524" s="324"/>
      <c r="EA524" s="324"/>
      <c r="EC524" s="324"/>
      <c r="EE524" s="324"/>
      <c r="EG524" s="324"/>
      <c r="EI524" s="324"/>
      <c r="EK524" s="324"/>
      <c r="EL524" s="324"/>
      <c r="EN524" s="324"/>
      <c r="EP524" s="324"/>
      <c r="ER524" s="324"/>
      <c r="ET524" s="324"/>
      <c r="EV524" s="324"/>
      <c r="EW524" s="381"/>
      <c r="EX524" s="324"/>
      <c r="EY524" s="324"/>
      <c r="EZ524" s="368"/>
    </row>
    <row r="525" spans="6:156">
      <c r="F525" s="324"/>
      <c r="N525" s="324"/>
      <c r="Q525" s="324"/>
      <c r="S525" s="324"/>
      <c r="U525" s="324"/>
      <c r="W525" s="324"/>
      <c r="Y525" s="324"/>
      <c r="AA525" s="324"/>
      <c r="AC525" s="324"/>
      <c r="AE525" s="324"/>
      <c r="AG525" s="324"/>
      <c r="AI525" s="324"/>
      <c r="AK525" s="324"/>
      <c r="AM525" s="324"/>
      <c r="AO525" s="324"/>
      <c r="AQ525" s="324"/>
      <c r="AS525" s="324"/>
      <c r="AT525" s="324"/>
      <c r="AU525" s="324"/>
      <c r="AW525" s="324"/>
      <c r="AY525" s="324"/>
      <c r="BA525" s="324"/>
      <c r="BC525" s="324"/>
      <c r="BE525" s="324"/>
      <c r="BG525" s="324"/>
      <c r="BI525" s="324"/>
      <c r="BK525" s="324"/>
      <c r="BM525" s="324"/>
      <c r="BO525" s="324"/>
      <c r="BQ525" s="324"/>
      <c r="BS525" s="324"/>
      <c r="BU525" s="324"/>
      <c r="BV525" s="324"/>
      <c r="BW525" s="324"/>
      <c r="BY525" s="324"/>
      <c r="CA525" s="324"/>
      <c r="CC525" s="324"/>
      <c r="CE525" s="324"/>
      <c r="CG525" s="324"/>
      <c r="CI525" s="324"/>
      <c r="CJ525" s="324"/>
      <c r="CK525" s="324"/>
      <c r="CM525" s="324"/>
      <c r="CO525" s="324"/>
      <c r="CQ525" s="324"/>
      <c r="CS525" s="324"/>
      <c r="CU525" s="324"/>
      <c r="CW525" s="324"/>
      <c r="CY525" s="324"/>
      <c r="DA525" s="324"/>
      <c r="DC525" s="324"/>
      <c r="DE525" s="324"/>
      <c r="DG525" s="324"/>
      <c r="DI525" s="324"/>
      <c r="DK525" s="324"/>
      <c r="DM525" s="324"/>
      <c r="DO525" s="324"/>
      <c r="DQ525" s="324"/>
      <c r="DS525" s="324"/>
      <c r="DT525" s="324"/>
      <c r="DU525" s="324"/>
      <c r="DW525" s="324"/>
      <c r="DY525" s="324"/>
      <c r="EA525" s="324"/>
      <c r="EC525" s="324"/>
      <c r="EE525" s="324"/>
      <c r="EG525" s="324"/>
      <c r="EI525" s="324"/>
      <c r="EK525" s="324"/>
      <c r="EL525" s="324"/>
      <c r="EN525" s="324"/>
      <c r="EP525" s="324"/>
      <c r="ER525" s="324"/>
      <c r="ET525" s="324"/>
      <c r="EV525" s="324"/>
      <c r="EW525" s="381"/>
      <c r="EX525" s="324"/>
      <c r="EY525" s="324"/>
      <c r="EZ525" s="368"/>
    </row>
    <row r="526" spans="6:156">
      <c r="F526" s="324"/>
      <c r="N526" s="324"/>
      <c r="Q526" s="324"/>
      <c r="S526" s="324"/>
      <c r="U526" s="324"/>
      <c r="W526" s="324"/>
      <c r="Y526" s="324"/>
      <c r="AA526" s="324"/>
      <c r="AC526" s="324"/>
      <c r="AE526" s="324"/>
      <c r="AG526" s="324"/>
      <c r="AI526" s="324"/>
      <c r="AK526" s="324"/>
      <c r="AM526" s="324"/>
      <c r="AO526" s="324"/>
      <c r="AQ526" s="324"/>
      <c r="AS526" s="324"/>
      <c r="AT526" s="324"/>
      <c r="AU526" s="324"/>
      <c r="AW526" s="324"/>
      <c r="AY526" s="324"/>
      <c r="BA526" s="324"/>
      <c r="BC526" s="324"/>
      <c r="BE526" s="324"/>
      <c r="BG526" s="324"/>
      <c r="BI526" s="324"/>
      <c r="BK526" s="324"/>
      <c r="BM526" s="324"/>
      <c r="BO526" s="324"/>
      <c r="BQ526" s="324"/>
      <c r="BS526" s="324"/>
      <c r="BU526" s="324"/>
      <c r="BV526" s="324"/>
      <c r="BW526" s="324"/>
      <c r="BY526" s="324"/>
      <c r="CA526" s="324"/>
      <c r="CC526" s="324"/>
      <c r="CE526" s="324"/>
      <c r="CG526" s="324"/>
      <c r="CI526" s="324"/>
      <c r="CJ526" s="324"/>
      <c r="CK526" s="324"/>
      <c r="CM526" s="324"/>
      <c r="CO526" s="324"/>
      <c r="CQ526" s="324"/>
      <c r="CS526" s="324"/>
      <c r="CU526" s="324"/>
      <c r="CW526" s="324"/>
      <c r="CY526" s="324"/>
      <c r="DA526" s="324"/>
      <c r="DC526" s="324"/>
      <c r="DE526" s="324"/>
      <c r="DG526" s="324"/>
      <c r="DI526" s="324"/>
      <c r="DK526" s="324"/>
      <c r="DM526" s="324"/>
      <c r="DO526" s="324"/>
      <c r="DQ526" s="324"/>
      <c r="DS526" s="324"/>
      <c r="DT526" s="324"/>
      <c r="DU526" s="324"/>
      <c r="DW526" s="324"/>
      <c r="DY526" s="324"/>
      <c r="EA526" s="324"/>
      <c r="EC526" s="324"/>
      <c r="EE526" s="324"/>
      <c r="EG526" s="324"/>
      <c r="EI526" s="324"/>
      <c r="EK526" s="324"/>
      <c r="EL526" s="324"/>
      <c r="EN526" s="324"/>
      <c r="EP526" s="324"/>
      <c r="ER526" s="324"/>
      <c r="ET526" s="324"/>
      <c r="EV526" s="324"/>
      <c r="EW526" s="381"/>
      <c r="EX526" s="324"/>
      <c r="EY526" s="324"/>
      <c r="EZ526" s="368"/>
    </row>
    <row r="527" spans="6:156">
      <c r="F527" s="324"/>
      <c r="N527" s="324"/>
      <c r="Q527" s="324"/>
      <c r="S527" s="324"/>
      <c r="U527" s="324"/>
      <c r="W527" s="324"/>
      <c r="Y527" s="324"/>
      <c r="AA527" s="324"/>
      <c r="AC527" s="324"/>
      <c r="AE527" s="324"/>
      <c r="AG527" s="324"/>
      <c r="AI527" s="324"/>
      <c r="AK527" s="324"/>
      <c r="AM527" s="324"/>
      <c r="AO527" s="324"/>
      <c r="AQ527" s="324"/>
      <c r="AS527" s="324"/>
      <c r="AT527" s="324"/>
      <c r="AU527" s="324"/>
      <c r="AW527" s="324"/>
      <c r="AY527" s="324"/>
      <c r="BA527" s="324"/>
      <c r="BC527" s="324"/>
      <c r="BE527" s="324"/>
      <c r="BG527" s="324"/>
      <c r="BI527" s="324"/>
      <c r="BK527" s="324"/>
      <c r="BM527" s="324"/>
      <c r="BO527" s="324"/>
      <c r="BQ527" s="324"/>
      <c r="BS527" s="324"/>
      <c r="BU527" s="324"/>
      <c r="BV527" s="324"/>
      <c r="BW527" s="324"/>
      <c r="BY527" s="324"/>
      <c r="CA527" s="324"/>
      <c r="CC527" s="324"/>
      <c r="CE527" s="324"/>
      <c r="CG527" s="324"/>
      <c r="CI527" s="324"/>
      <c r="CJ527" s="324"/>
      <c r="CK527" s="324"/>
      <c r="CM527" s="324"/>
      <c r="CO527" s="324"/>
      <c r="CQ527" s="324"/>
      <c r="CS527" s="324"/>
      <c r="CU527" s="324"/>
      <c r="CW527" s="324"/>
      <c r="CY527" s="324"/>
      <c r="DA527" s="324"/>
      <c r="DC527" s="324"/>
      <c r="DE527" s="324"/>
      <c r="DG527" s="324"/>
      <c r="DI527" s="324"/>
      <c r="DK527" s="324"/>
      <c r="DM527" s="324"/>
      <c r="DO527" s="324"/>
      <c r="DQ527" s="324"/>
      <c r="DS527" s="324"/>
      <c r="DT527" s="324"/>
      <c r="DU527" s="324"/>
      <c r="DW527" s="324"/>
      <c r="DY527" s="324"/>
      <c r="EA527" s="324"/>
      <c r="EC527" s="324"/>
      <c r="EE527" s="324"/>
      <c r="EG527" s="324"/>
      <c r="EI527" s="324"/>
      <c r="EK527" s="324"/>
      <c r="EL527" s="324"/>
      <c r="EN527" s="324"/>
      <c r="EP527" s="324"/>
      <c r="ER527" s="324"/>
      <c r="ET527" s="324"/>
      <c r="EV527" s="324"/>
      <c r="EW527" s="381"/>
      <c r="EX527" s="324"/>
      <c r="EY527" s="324"/>
      <c r="EZ527" s="368"/>
    </row>
    <row r="528" spans="6:156">
      <c r="F528" s="324"/>
      <c r="N528" s="324"/>
      <c r="Q528" s="324"/>
      <c r="S528" s="324"/>
      <c r="U528" s="324"/>
      <c r="W528" s="324"/>
      <c r="Y528" s="324"/>
      <c r="AA528" s="324"/>
      <c r="AC528" s="324"/>
      <c r="AE528" s="324"/>
      <c r="AG528" s="324"/>
      <c r="AI528" s="324"/>
      <c r="AK528" s="324"/>
      <c r="AM528" s="324"/>
      <c r="AO528" s="324"/>
      <c r="AQ528" s="324"/>
      <c r="AS528" s="324"/>
      <c r="AT528" s="324"/>
      <c r="AU528" s="324"/>
      <c r="AW528" s="324"/>
      <c r="AY528" s="324"/>
      <c r="BA528" s="324"/>
      <c r="BC528" s="324"/>
      <c r="BE528" s="324"/>
      <c r="BG528" s="324"/>
      <c r="BI528" s="324"/>
      <c r="BK528" s="324"/>
      <c r="BM528" s="324"/>
      <c r="BO528" s="324"/>
      <c r="BQ528" s="324"/>
      <c r="BS528" s="324"/>
      <c r="BU528" s="324"/>
      <c r="BV528" s="324"/>
      <c r="BW528" s="324"/>
      <c r="BY528" s="324"/>
      <c r="CA528" s="324"/>
      <c r="CC528" s="324"/>
      <c r="CE528" s="324"/>
      <c r="CG528" s="324"/>
      <c r="CI528" s="324"/>
      <c r="CJ528" s="324"/>
      <c r="CK528" s="324"/>
      <c r="CM528" s="324"/>
      <c r="CO528" s="324"/>
      <c r="CQ528" s="324"/>
      <c r="CS528" s="324"/>
      <c r="CU528" s="324"/>
      <c r="CW528" s="324"/>
      <c r="CY528" s="324"/>
      <c r="DA528" s="324"/>
      <c r="DC528" s="324"/>
      <c r="DE528" s="324"/>
      <c r="DG528" s="324"/>
      <c r="DI528" s="324"/>
      <c r="DK528" s="324"/>
      <c r="DM528" s="324"/>
      <c r="DO528" s="324"/>
      <c r="DQ528" s="324"/>
      <c r="DS528" s="324"/>
      <c r="DT528" s="324"/>
      <c r="DU528" s="324"/>
      <c r="DW528" s="324"/>
      <c r="DY528" s="324"/>
      <c r="EA528" s="324"/>
      <c r="EC528" s="324"/>
      <c r="EE528" s="324"/>
      <c r="EG528" s="324"/>
      <c r="EI528" s="324"/>
      <c r="EK528" s="324"/>
      <c r="EL528" s="324"/>
      <c r="EN528" s="324"/>
      <c r="EP528" s="324"/>
      <c r="ER528" s="324"/>
      <c r="ET528" s="324"/>
      <c r="EV528" s="324"/>
      <c r="EW528" s="381"/>
      <c r="EX528" s="324"/>
      <c r="EY528" s="324"/>
      <c r="EZ528" s="368"/>
    </row>
    <row r="529" spans="6:156">
      <c r="F529" s="324"/>
      <c r="N529" s="324"/>
      <c r="Q529" s="324"/>
      <c r="S529" s="324"/>
      <c r="U529" s="324"/>
      <c r="W529" s="324"/>
      <c r="Y529" s="324"/>
      <c r="AA529" s="324"/>
      <c r="AC529" s="324"/>
      <c r="AE529" s="324"/>
      <c r="AG529" s="324"/>
      <c r="AI529" s="324"/>
      <c r="AK529" s="324"/>
      <c r="AM529" s="324"/>
      <c r="AO529" s="324"/>
      <c r="AQ529" s="324"/>
      <c r="AS529" s="324"/>
      <c r="AT529" s="324"/>
      <c r="AU529" s="324"/>
      <c r="AW529" s="324"/>
      <c r="AY529" s="324"/>
      <c r="BA529" s="324"/>
      <c r="BC529" s="324"/>
      <c r="BE529" s="324"/>
      <c r="BG529" s="324"/>
      <c r="BI529" s="324"/>
      <c r="BK529" s="324"/>
      <c r="BM529" s="324"/>
      <c r="BO529" s="324"/>
      <c r="BQ529" s="324"/>
      <c r="BS529" s="324"/>
      <c r="BU529" s="324"/>
      <c r="BV529" s="324"/>
      <c r="BW529" s="324"/>
      <c r="BY529" s="324"/>
      <c r="CA529" s="324"/>
      <c r="CC529" s="324"/>
      <c r="CE529" s="324"/>
      <c r="CG529" s="324"/>
      <c r="CI529" s="324"/>
      <c r="CJ529" s="324"/>
      <c r="CK529" s="324"/>
      <c r="CM529" s="324"/>
      <c r="CO529" s="324"/>
      <c r="CQ529" s="324"/>
      <c r="CS529" s="324"/>
      <c r="CU529" s="324"/>
      <c r="CW529" s="324"/>
      <c r="CY529" s="324"/>
      <c r="DA529" s="324"/>
      <c r="DC529" s="324"/>
      <c r="DE529" s="324"/>
      <c r="DG529" s="324"/>
      <c r="DI529" s="324"/>
      <c r="DK529" s="324"/>
      <c r="DM529" s="324"/>
      <c r="DO529" s="324"/>
      <c r="DQ529" s="324"/>
      <c r="DS529" s="324"/>
      <c r="DT529" s="324"/>
      <c r="DU529" s="324"/>
      <c r="DW529" s="324"/>
      <c r="DY529" s="324"/>
      <c r="EA529" s="324"/>
      <c r="EC529" s="324"/>
      <c r="EE529" s="324"/>
      <c r="EG529" s="324"/>
      <c r="EI529" s="324"/>
      <c r="EK529" s="324"/>
      <c r="EL529" s="324"/>
      <c r="EN529" s="324"/>
      <c r="EP529" s="324"/>
      <c r="ER529" s="324"/>
      <c r="ET529" s="324"/>
      <c r="EV529" s="324"/>
      <c r="EW529" s="381"/>
      <c r="EX529" s="324"/>
      <c r="EY529" s="324"/>
      <c r="EZ529" s="368"/>
    </row>
    <row r="530" spans="6:156">
      <c r="F530" s="324"/>
      <c r="N530" s="324"/>
      <c r="Q530" s="324"/>
      <c r="S530" s="324"/>
      <c r="U530" s="324"/>
      <c r="W530" s="324"/>
      <c r="Y530" s="324"/>
      <c r="AA530" s="324"/>
      <c r="AC530" s="324"/>
      <c r="AE530" s="324"/>
      <c r="AG530" s="324"/>
      <c r="AI530" s="324"/>
      <c r="AK530" s="324"/>
      <c r="AM530" s="324"/>
      <c r="AO530" s="324"/>
      <c r="AQ530" s="324"/>
      <c r="AS530" s="324"/>
      <c r="AT530" s="324"/>
      <c r="AU530" s="324"/>
      <c r="AW530" s="324"/>
      <c r="AY530" s="324"/>
      <c r="BA530" s="324"/>
      <c r="BC530" s="324"/>
      <c r="BE530" s="324"/>
      <c r="BG530" s="324"/>
      <c r="BI530" s="324"/>
      <c r="BK530" s="324"/>
      <c r="BM530" s="324"/>
      <c r="BO530" s="324"/>
      <c r="BQ530" s="324"/>
      <c r="BS530" s="324"/>
      <c r="BU530" s="324"/>
      <c r="BV530" s="324"/>
      <c r="BW530" s="324"/>
      <c r="BY530" s="324"/>
      <c r="CA530" s="324"/>
      <c r="CC530" s="324"/>
      <c r="CE530" s="324"/>
      <c r="CG530" s="324"/>
      <c r="CI530" s="324"/>
      <c r="CJ530" s="324"/>
      <c r="CK530" s="324"/>
      <c r="CM530" s="324"/>
      <c r="CO530" s="324"/>
      <c r="CQ530" s="324"/>
      <c r="CS530" s="324"/>
      <c r="CU530" s="324"/>
      <c r="CW530" s="324"/>
      <c r="CY530" s="324"/>
      <c r="DA530" s="324"/>
      <c r="DC530" s="324"/>
      <c r="DE530" s="324"/>
      <c r="DG530" s="324"/>
      <c r="DI530" s="324"/>
      <c r="DK530" s="324"/>
      <c r="DM530" s="324"/>
      <c r="DO530" s="324"/>
      <c r="DQ530" s="324"/>
      <c r="DS530" s="324"/>
      <c r="DT530" s="324"/>
      <c r="DU530" s="324"/>
      <c r="DW530" s="324"/>
      <c r="DY530" s="324"/>
      <c r="EA530" s="324"/>
      <c r="EC530" s="324"/>
      <c r="EE530" s="324"/>
      <c r="EG530" s="324"/>
      <c r="EI530" s="324"/>
      <c r="EK530" s="324"/>
      <c r="EL530" s="324"/>
      <c r="EN530" s="324"/>
      <c r="EP530" s="324"/>
      <c r="ER530" s="324"/>
      <c r="ET530" s="324"/>
      <c r="EV530" s="324"/>
      <c r="EW530" s="381"/>
      <c r="EX530" s="324"/>
      <c r="EY530" s="324"/>
      <c r="EZ530" s="368"/>
    </row>
    <row r="531" spans="6:156">
      <c r="F531" s="324"/>
      <c r="N531" s="324"/>
      <c r="Q531" s="324"/>
      <c r="S531" s="324"/>
      <c r="U531" s="324"/>
      <c r="W531" s="324"/>
      <c r="Y531" s="324"/>
      <c r="AA531" s="324"/>
      <c r="AC531" s="324"/>
      <c r="AE531" s="324"/>
      <c r="AG531" s="324"/>
      <c r="AI531" s="324"/>
      <c r="AK531" s="324"/>
      <c r="AM531" s="324"/>
      <c r="AO531" s="324"/>
      <c r="AQ531" s="324"/>
      <c r="AS531" s="324"/>
      <c r="AT531" s="324"/>
      <c r="AU531" s="324"/>
      <c r="AW531" s="324"/>
      <c r="AY531" s="324"/>
      <c r="BA531" s="324"/>
      <c r="BC531" s="324"/>
      <c r="BE531" s="324"/>
      <c r="BG531" s="324"/>
      <c r="BI531" s="324"/>
      <c r="BK531" s="324"/>
      <c r="BM531" s="324"/>
      <c r="BO531" s="324"/>
      <c r="BQ531" s="324"/>
      <c r="BS531" s="324"/>
      <c r="BU531" s="324"/>
      <c r="BV531" s="324"/>
      <c r="BW531" s="324"/>
      <c r="BY531" s="324"/>
      <c r="CA531" s="324"/>
      <c r="CC531" s="324"/>
      <c r="CE531" s="324"/>
      <c r="CG531" s="324"/>
      <c r="CI531" s="324"/>
      <c r="CJ531" s="324"/>
      <c r="CK531" s="324"/>
      <c r="CM531" s="324"/>
      <c r="CO531" s="324"/>
      <c r="CQ531" s="324"/>
      <c r="CS531" s="324"/>
      <c r="CU531" s="324"/>
      <c r="CW531" s="324"/>
      <c r="CY531" s="324"/>
      <c r="DA531" s="324"/>
      <c r="DC531" s="324"/>
      <c r="DE531" s="324"/>
      <c r="DG531" s="324"/>
      <c r="DI531" s="324"/>
      <c r="DK531" s="324"/>
      <c r="DM531" s="324"/>
      <c r="DO531" s="324"/>
      <c r="DQ531" s="324"/>
      <c r="DS531" s="324"/>
      <c r="DT531" s="324"/>
      <c r="DU531" s="324"/>
      <c r="DW531" s="324"/>
      <c r="DY531" s="324"/>
      <c r="EA531" s="324"/>
      <c r="EC531" s="324"/>
      <c r="EE531" s="324"/>
      <c r="EG531" s="324"/>
      <c r="EI531" s="324"/>
      <c r="EK531" s="324"/>
      <c r="EL531" s="324"/>
      <c r="EN531" s="324"/>
      <c r="EP531" s="324"/>
      <c r="ER531" s="324"/>
      <c r="ET531" s="324"/>
      <c r="EV531" s="324"/>
      <c r="EW531" s="381"/>
      <c r="EX531" s="324"/>
      <c r="EY531" s="324"/>
      <c r="EZ531" s="368"/>
    </row>
    <row r="532" spans="6:156">
      <c r="F532" s="324"/>
      <c r="N532" s="324"/>
      <c r="Q532" s="324"/>
      <c r="S532" s="324"/>
      <c r="U532" s="324"/>
      <c r="W532" s="324"/>
      <c r="Y532" s="324"/>
      <c r="AA532" s="324"/>
      <c r="AC532" s="324"/>
      <c r="AE532" s="324"/>
      <c r="AG532" s="324"/>
      <c r="AI532" s="324"/>
      <c r="AK532" s="324"/>
      <c r="AM532" s="324"/>
      <c r="AO532" s="324"/>
      <c r="AQ532" s="324"/>
      <c r="AS532" s="324"/>
      <c r="AT532" s="324"/>
      <c r="AU532" s="324"/>
      <c r="AW532" s="324"/>
      <c r="AY532" s="324"/>
      <c r="BA532" s="324"/>
      <c r="BC532" s="324"/>
      <c r="BE532" s="324"/>
      <c r="BG532" s="324"/>
      <c r="BI532" s="324"/>
      <c r="BK532" s="324"/>
      <c r="BM532" s="324"/>
      <c r="BO532" s="324"/>
      <c r="BQ532" s="324"/>
      <c r="BS532" s="324"/>
      <c r="BU532" s="324"/>
      <c r="BV532" s="324"/>
      <c r="BW532" s="324"/>
      <c r="BY532" s="324"/>
      <c r="CA532" s="324"/>
      <c r="CC532" s="324"/>
      <c r="CE532" s="324"/>
      <c r="CG532" s="324"/>
      <c r="CI532" s="324"/>
      <c r="CJ532" s="324"/>
      <c r="CK532" s="324"/>
      <c r="CM532" s="324"/>
      <c r="CO532" s="324"/>
      <c r="CQ532" s="324"/>
      <c r="CS532" s="324"/>
      <c r="CU532" s="324"/>
      <c r="CW532" s="324"/>
      <c r="CY532" s="324"/>
      <c r="DA532" s="324"/>
      <c r="DC532" s="324"/>
      <c r="DE532" s="324"/>
      <c r="DG532" s="324"/>
      <c r="DI532" s="324"/>
      <c r="DK532" s="324"/>
      <c r="DM532" s="324"/>
      <c r="DO532" s="324"/>
      <c r="DQ532" s="324"/>
      <c r="DS532" s="324"/>
      <c r="DT532" s="324"/>
      <c r="DU532" s="324"/>
      <c r="DW532" s="324"/>
      <c r="DY532" s="324"/>
      <c r="EA532" s="324"/>
      <c r="EC532" s="324"/>
      <c r="EE532" s="324"/>
      <c r="EG532" s="324"/>
      <c r="EI532" s="324"/>
      <c r="EK532" s="324"/>
      <c r="EL532" s="324"/>
      <c r="EN532" s="324"/>
      <c r="EP532" s="324"/>
      <c r="ER532" s="324"/>
      <c r="ET532" s="324"/>
      <c r="EV532" s="324"/>
      <c r="EW532" s="381"/>
      <c r="EX532" s="324"/>
      <c r="EY532" s="324"/>
      <c r="EZ532" s="368"/>
    </row>
    <row r="533" spans="6:156">
      <c r="F533" s="324"/>
      <c r="N533" s="324"/>
      <c r="Q533" s="324"/>
      <c r="S533" s="324"/>
      <c r="U533" s="324"/>
      <c r="W533" s="324"/>
      <c r="Y533" s="324"/>
      <c r="AA533" s="324"/>
      <c r="AC533" s="324"/>
      <c r="AE533" s="324"/>
      <c r="AG533" s="324"/>
      <c r="AI533" s="324"/>
      <c r="AK533" s="324"/>
      <c r="AM533" s="324"/>
      <c r="AO533" s="324"/>
      <c r="AQ533" s="324"/>
      <c r="AS533" s="324"/>
      <c r="AT533" s="324"/>
      <c r="AU533" s="324"/>
      <c r="AW533" s="324"/>
      <c r="AY533" s="324"/>
      <c r="BA533" s="324"/>
      <c r="BC533" s="324"/>
      <c r="BE533" s="324"/>
      <c r="BG533" s="324"/>
      <c r="BI533" s="324"/>
      <c r="BK533" s="324"/>
      <c r="BM533" s="324"/>
      <c r="BO533" s="324"/>
      <c r="BQ533" s="324"/>
      <c r="BS533" s="324"/>
      <c r="BU533" s="324"/>
      <c r="BV533" s="324"/>
      <c r="BW533" s="324"/>
      <c r="BY533" s="324"/>
      <c r="CA533" s="324"/>
      <c r="CC533" s="324"/>
      <c r="CE533" s="324"/>
      <c r="CG533" s="324"/>
      <c r="CI533" s="324"/>
      <c r="CJ533" s="324"/>
      <c r="CK533" s="324"/>
      <c r="CM533" s="324"/>
      <c r="CO533" s="324"/>
      <c r="CQ533" s="324"/>
      <c r="CS533" s="324"/>
      <c r="CU533" s="324"/>
      <c r="CW533" s="324"/>
      <c r="CY533" s="324"/>
      <c r="DA533" s="324"/>
      <c r="DC533" s="324"/>
      <c r="DE533" s="324"/>
      <c r="DG533" s="324"/>
      <c r="DI533" s="324"/>
      <c r="DK533" s="324"/>
      <c r="DM533" s="324"/>
      <c r="DO533" s="324"/>
      <c r="DQ533" s="324"/>
      <c r="DS533" s="324"/>
      <c r="DT533" s="324"/>
      <c r="DU533" s="324"/>
      <c r="DW533" s="324"/>
      <c r="DY533" s="324"/>
      <c r="EA533" s="324"/>
      <c r="EC533" s="324"/>
      <c r="EE533" s="324"/>
      <c r="EG533" s="324"/>
      <c r="EI533" s="324"/>
      <c r="EK533" s="324"/>
      <c r="EL533" s="324"/>
      <c r="EN533" s="324"/>
      <c r="EP533" s="324"/>
      <c r="ER533" s="324"/>
      <c r="ET533" s="324"/>
      <c r="EV533" s="324"/>
      <c r="EW533" s="381"/>
      <c r="EX533" s="324"/>
      <c r="EY533" s="324"/>
      <c r="EZ533" s="368"/>
    </row>
    <row r="534" spans="6:156">
      <c r="F534" s="324"/>
      <c r="N534" s="324"/>
      <c r="Q534" s="324"/>
      <c r="S534" s="324"/>
      <c r="U534" s="324"/>
      <c r="W534" s="324"/>
      <c r="Y534" s="324"/>
      <c r="AA534" s="324"/>
      <c r="AC534" s="324"/>
      <c r="AE534" s="324"/>
      <c r="AG534" s="324"/>
      <c r="AI534" s="324"/>
      <c r="AK534" s="324"/>
      <c r="AM534" s="324"/>
      <c r="AO534" s="324"/>
      <c r="AQ534" s="324"/>
      <c r="AS534" s="324"/>
      <c r="AT534" s="324"/>
      <c r="AU534" s="324"/>
      <c r="AW534" s="324"/>
      <c r="AY534" s="324"/>
      <c r="BA534" s="324"/>
      <c r="BC534" s="324"/>
      <c r="BE534" s="324"/>
      <c r="BG534" s="324"/>
      <c r="BI534" s="324"/>
      <c r="BK534" s="324"/>
      <c r="BM534" s="324"/>
      <c r="BO534" s="324"/>
      <c r="BQ534" s="324"/>
      <c r="BS534" s="324"/>
      <c r="BU534" s="324"/>
      <c r="BV534" s="324"/>
      <c r="BW534" s="324"/>
      <c r="BY534" s="324"/>
      <c r="CA534" s="324"/>
      <c r="CC534" s="324"/>
      <c r="CE534" s="324"/>
      <c r="CG534" s="324"/>
      <c r="CI534" s="324"/>
      <c r="CJ534" s="324"/>
      <c r="CK534" s="324"/>
      <c r="CM534" s="324"/>
      <c r="CO534" s="324"/>
      <c r="CQ534" s="324"/>
      <c r="CS534" s="324"/>
      <c r="CU534" s="324"/>
      <c r="CW534" s="324"/>
      <c r="CY534" s="324"/>
      <c r="DA534" s="324"/>
      <c r="DC534" s="324"/>
      <c r="DE534" s="324"/>
      <c r="DG534" s="324"/>
      <c r="DI534" s="324"/>
      <c r="DK534" s="324"/>
      <c r="DM534" s="324"/>
      <c r="DO534" s="324"/>
      <c r="DQ534" s="324"/>
      <c r="DS534" s="324"/>
      <c r="DT534" s="324"/>
      <c r="DU534" s="324"/>
      <c r="DW534" s="324"/>
      <c r="DY534" s="324"/>
      <c r="EA534" s="324"/>
      <c r="EC534" s="324"/>
      <c r="EE534" s="324"/>
      <c r="EG534" s="324"/>
      <c r="EI534" s="324"/>
      <c r="EK534" s="324"/>
      <c r="EL534" s="324"/>
      <c r="EN534" s="324"/>
      <c r="EP534" s="324"/>
      <c r="ER534" s="324"/>
      <c r="ET534" s="324"/>
      <c r="EV534" s="324"/>
      <c r="EW534" s="381"/>
      <c r="EX534" s="324"/>
      <c r="EY534" s="324"/>
      <c r="EZ534" s="368"/>
    </row>
    <row r="535" spans="6:156">
      <c r="F535" s="324"/>
      <c r="N535" s="324"/>
      <c r="Q535" s="324"/>
      <c r="S535" s="324"/>
      <c r="U535" s="324"/>
      <c r="W535" s="324"/>
      <c r="Y535" s="324"/>
      <c r="AA535" s="324"/>
      <c r="AC535" s="324"/>
      <c r="AE535" s="324"/>
      <c r="AG535" s="324"/>
      <c r="AI535" s="324"/>
      <c r="AK535" s="324"/>
      <c r="AM535" s="324"/>
      <c r="AO535" s="324"/>
      <c r="AQ535" s="324"/>
      <c r="AS535" s="324"/>
      <c r="AT535" s="324"/>
      <c r="AU535" s="324"/>
      <c r="AW535" s="324"/>
      <c r="AY535" s="324"/>
      <c r="BA535" s="324"/>
      <c r="BC535" s="324"/>
      <c r="BE535" s="324"/>
      <c r="BG535" s="324"/>
      <c r="BI535" s="324"/>
      <c r="BK535" s="324"/>
      <c r="BM535" s="324"/>
      <c r="BO535" s="324"/>
      <c r="BQ535" s="324"/>
      <c r="BS535" s="324"/>
      <c r="BU535" s="324"/>
      <c r="BV535" s="324"/>
      <c r="BW535" s="324"/>
      <c r="BY535" s="324"/>
      <c r="CA535" s="324"/>
      <c r="CC535" s="324"/>
      <c r="CE535" s="324"/>
      <c r="CG535" s="324"/>
      <c r="CI535" s="324"/>
      <c r="CJ535" s="324"/>
      <c r="CK535" s="324"/>
      <c r="CM535" s="324"/>
      <c r="CO535" s="324"/>
      <c r="CQ535" s="324"/>
      <c r="CS535" s="324"/>
      <c r="CU535" s="324"/>
      <c r="CW535" s="324"/>
      <c r="CY535" s="324"/>
      <c r="DA535" s="324"/>
      <c r="DC535" s="324"/>
      <c r="DE535" s="324"/>
      <c r="DG535" s="324"/>
      <c r="DI535" s="324"/>
      <c r="DK535" s="324"/>
      <c r="DM535" s="324"/>
      <c r="DO535" s="324"/>
      <c r="DQ535" s="324"/>
      <c r="DS535" s="324"/>
      <c r="DT535" s="324"/>
      <c r="DU535" s="324"/>
      <c r="DW535" s="324"/>
      <c r="DY535" s="324"/>
      <c r="EA535" s="324"/>
      <c r="EC535" s="324"/>
      <c r="EE535" s="324"/>
      <c r="EG535" s="324"/>
      <c r="EI535" s="324"/>
      <c r="EK535" s="324"/>
      <c r="EL535" s="324"/>
      <c r="EN535" s="324"/>
      <c r="EP535" s="324"/>
      <c r="ER535" s="324"/>
      <c r="ET535" s="324"/>
      <c r="EV535" s="324"/>
      <c r="EW535" s="381"/>
      <c r="EX535" s="324"/>
      <c r="EY535" s="324"/>
      <c r="EZ535" s="368"/>
    </row>
    <row r="536" spans="6:156">
      <c r="F536" s="324"/>
      <c r="N536" s="324"/>
      <c r="Q536" s="324"/>
      <c r="S536" s="324"/>
      <c r="U536" s="324"/>
      <c r="W536" s="324"/>
      <c r="Y536" s="324"/>
      <c r="AA536" s="324"/>
      <c r="AC536" s="324"/>
      <c r="AE536" s="324"/>
      <c r="AG536" s="324"/>
      <c r="AI536" s="324"/>
      <c r="AK536" s="324"/>
      <c r="AM536" s="324"/>
      <c r="AO536" s="324"/>
      <c r="AQ536" s="324"/>
      <c r="AS536" s="324"/>
      <c r="AT536" s="324"/>
      <c r="AU536" s="324"/>
      <c r="AW536" s="324"/>
      <c r="AY536" s="324"/>
      <c r="BA536" s="324"/>
      <c r="BC536" s="324"/>
      <c r="BE536" s="324"/>
      <c r="BG536" s="324"/>
      <c r="BI536" s="324"/>
      <c r="BK536" s="324"/>
      <c r="BM536" s="324"/>
      <c r="BO536" s="324"/>
      <c r="BQ536" s="324"/>
      <c r="BS536" s="324"/>
      <c r="BU536" s="324"/>
      <c r="BV536" s="324"/>
      <c r="BW536" s="324"/>
      <c r="BY536" s="324"/>
      <c r="CA536" s="324"/>
      <c r="CC536" s="324"/>
      <c r="CE536" s="324"/>
      <c r="CG536" s="324"/>
      <c r="CI536" s="324"/>
      <c r="CJ536" s="324"/>
      <c r="CK536" s="324"/>
      <c r="CM536" s="324"/>
      <c r="CO536" s="324"/>
      <c r="CQ536" s="324"/>
      <c r="CS536" s="324"/>
      <c r="CU536" s="324"/>
      <c r="CW536" s="324"/>
      <c r="CY536" s="324"/>
      <c r="DA536" s="324"/>
      <c r="DC536" s="324"/>
      <c r="DE536" s="324"/>
      <c r="DG536" s="324"/>
      <c r="DI536" s="324"/>
      <c r="DK536" s="324"/>
      <c r="DM536" s="324"/>
      <c r="DO536" s="324"/>
      <c r="DQ536" s="324"/>
      <c r="DS536" s="324"/>
      <c r="DT536" s="324"/>
      <c r="DU536" s="324"/>
      <c r="DW536" s="324"/>
      <c r="DY536" s="324"/>
      <c r="EA536" s="324"/>
      <c r="EC536" s="324"/>
      <c r="EE536" s="324"/>
      <c r="EG536" s="324"/>
      <c r="EI536" s="324"/>
      <c r="EK536" s="324"/>
      <c r="EL536" s="324"/>
      <c r="EN536" s="324"/>
      <c r="EP536" s="324"/>
      <c r="ER536" s="324"/>
      <c r="ET536" s="324"/>
      <c r="EV536" s="324"/>
      <c r="EW536" s="381"/>
      <c r="EX536" s="324"/>
      <c r="EY536" s="324"/>
      <c r="EZ536" s="368"/>
    </row>
    <row r="537" spans="6:156">
      <c r="F537" s="324"/>
      <c r="N537" s="324"/>
      <c r="Q537" s="324"/>
      <c r="S537" s="324"/>
      <c r="U537" s="324"/>
      <c r="W537" s="324"/>
      <c r="Y537" s="324"/>
      <c r="AA537" s="324"/>
      <c r="AC537" s="324"/>
      <c r="AE537" s="324"/>
      <c r="AG537" s="324"/>
      <c r="AI537" s="324"/>
      <c r="AK537" s="324"/>
      <c r="AM537" s="324"/>
      <c r="AO537" s="324"/>
      <c r="AQ537" s="324"/>
      <c r="AS537" s="324"/>
      <c r="AT537" s="324"/>
      <c r="AU537" s="324"/>
      <c r="AW537" s="324"/>
      <c r="AY537" s="324"/>
      <c r="BA537" s="324"/>
      <c r="BC537" s="324"/>
      <c r="BE537" s="324"/>
      <c r="BG537" s="324"/>
      <c r="BI537" s="324"/>
      <c r="BK537" s="324"/>
      <c r="BM537" s="324"/>
      <c r="BO537" s="324"/>
      <c r="BQ537" s="324"/>
      <c r="BS537" s="324"/>
      <c r="BU537" s="324"/>
      <c r="BV537" s="324"/>
      <c r="BW537" s="324"/>
      <c r="BY537" s="324"/>
      <c r="CA537" s="324"/>
      <c r="CC537" s="324"/>
      <c r="CE537" s="324"/>
      <c r="CG537" s="324"/>
      <c r="CI537" s="324"/>
      <c r="CJ537" s="324"/>
      <c r="CK537" s="324"/>
      <c r="CM537" s="324"/>
      <c r="CO537" s="324"/>
      <c r="CQ537" s="324"/>
      <c r="CS537" s="324"/>
      <c r="CU537" s="324"/>
      <c r="CW537" s="324"/>
      <c r="CY537" s="324"/>
      <c r="DA537" s="324"/>
      <c r="DC537" s="324"/>
      <c r="DE537" s="324"/>
      <c r="DG537" s="324"/>
      <c r="DI537" s="324"/>
      <c r="DK537" s="324"/>
      <c r="DM537" s="324"/>
      <c r="DO537" s="324"/>
      <c r="DQ537" s="324"/>
      <c r="DS537" s="324"/>
      <c r="DT537" s="324"/>
      <c r="DU537" s="324"/>
      <c r="DW537" s="324"/>
      <c r="DY537" s="324"/>
      <c r="EA537" s="324"/>
      <c r="EC537" s="324"/>
      <c r="EE537" s="324"/>
      <c r="EG537" s="324"/>
      <c r="EI537" s="324"/>
      <c r="EK537" s="324"/>
      <c r="EL537" s="324"/>
      <c r="EN537" s="324"/>
      <c r="EP537" s="324"/>
      <c r="ER537" s="324"/>
      <c r="ET537" s="324"/>
      <c r="EV537" s="324"/>
      <c r="EW537" s="381"/>
      <c r="EX537" s="324"/>
      <c r="EY537" s="324"/>
      <c r="EZ537" s="368"/>
    </row>
    <row r="538" spans="6:156">
      <c r="F538" s="324"/>
      <c r="N538" s="324"/>
      <c r="Q538" s="324"/>
      <c r="S538" s="324"/>
      <c r="U538" s="324"/>
      <c r="W538" s="324"/>
      <c r="Y538" s="324"/>
      <c r="AA538" s="324"/>
      <c r="AC538" s="324"/>
      <c r="AE538" s="324"/>
      <c r="AG538" s="324"/>
      <c r="AI538" s="324"/>
      <c r="AK538" s="324"/>
      <c r="AM538" s="324"/>
      <c r="AO538" s="324"/>
      <c r="AQ538" s="324"/>
      <c r="AS538" s="324"/>
      <c r="AT538" s="324"/>
      <c r="AU538" s="324"/>
      <c r="AW538" s="324"/>
      <c r="AY538" s="324"/>
      <c r="BA538" s="324"/>
      <c r="BC538" s="324"/>
      <c r="BE538" s="324"/>
      <c r="BG538" s="324"/>
      <c r="BI538" s="324"/>
      <c r="BK538" s="324"/>
      <c r="BM538" s="324"/>
      <c r="BO538" s="324"/>
      <c r="BQ538" s="324"/>
      <c r="BS538" s="324"/>
      <c r="BU538" s="324"/>
      <c r="BV538" s="324"/>
      <c r="BW538" s="324"/>
      <c r="BY538" s="324"/>
      <c r="CA538" s="324"/>
      <c r="CC538" s="324"/>
      <c r="CE538" s="324"/>
      <c r="CG538" s="324"/>
      <c r="CI538" s="324"/>
      <c r="CJ538" s="324"/>
      <c r="CK538" s="324"/>
      <c r="CM538" s="324"/>
      <c r="CO538" s="324"/>
      <c r="CQ538" s="324"/>
      <c r="CS538" s="324"/>
      <c r="CU538" s="324"/>
      <c r="CW538" s="324"/>
      <c r="CY538" s="324"/>
      <c r="DA538" s="324"/>
      <c r="DC538" s="324"/>
      <c r="DE538" s="324"/>
      <c r="DG538" s="324"/>
      <c r="DI538" s="324"/>
      <c r="DK538" s="324"/>
      <c r="DM538" s="324"/>
      <c r="DO538" s="324"/>
      <c r="DQ538" s="324"/>
      <c r="DS538" s="324"/>
      <c r="DT538" s="324"/>
      <c r="DU538" s="324"/>
      <c r="DW538" s="324"/>
      <c r="DY538" s="324"/>
      <c r="EA538" s="324"/>
      <c r="EC538" s="324"/>
      <c r="EE538" s="324"/>
      <c r="EG538" s="324"/>
      <c r="EI538" s="324"/>
      <c r="EK538" s="324"/>
      <c r="EL538" s="324"/>
      <c r="EN538" s="324"/>
      <c r="EP538" s="324"/>
      <c r="ER538" s="324"/>
      <c r="ET538" s="324"/>
      <c r="EV538" s="324"/>
      <c r="EW538" s="381"/>
      <c r="EX538" s="324"/>
      <c r="EY538" s="324"/>
      <c r="EZ538" s="368"/>
    </row>
    <row r="539" spans="6:156">
      <c r="F539" s="324"/>
      <c r="N539" s="324"/>
      <c r="Q539" s="324"/>
      <c r="S539" s="324"/>
      <c r="U539" s="324"/>
      <c r="W539" s="324"/>
      <c r="Y539" s="324"/>
      <c r="AA539" s="324"/>
      <c r="AC539" s="324"/>
      <c r="AE539" s="324"/>
      <c r="AG539" s="324"/>
      <c r="AI539" s="324"/>
      <c r="AK539" s="324"/>
      <c r="AM539" s="324"/>
      <c r="AO539" s="324"/>
      <c r="AQ539" s="324"/>
      <c r="AS539" s="324"/>
      <c r="AT539" s="324"/>
      <c r="AU539" s="324"/>
      <c r="AW539" s="324"/>
      <c r="AY539" s="324"/>
      <c r="BA539" s="324"/>
      <c r="BC539" s="324"/>
      <c r="BE539" s="324"/>
      <c r="BG539" s="324"/>
      <c r="BI539" s="324"/>
      <c r="BK539" s="324"/>
      <c r="BM539" s="324"/>
      <c r="BO539" s="324"/>
      <c r="BQ539" s="324"/>
      <c r="BS539" s="324"/>
      <c r="BU539" s="324"/>
      <c r="BV539" s="324"/>
      <c r="BW539" s="324"/>
      <c r="BY539" s="324"/>
      <c r="CA539" s="324"/>
      <c r="CC539" s="324"/>
      <c r="CE539" s="324"/>
      <c r="CG539" s="324"/>
      <c r="CI539" s="324"/>
      <c r="CJ539" s="324"/>
      <c r="CK539" s="324"/>
      <c r="CM539" s="324"/>
      <c r="CO539" s="324"/>
      <c r="CQ539" s="324"/>
      <c r="CS539" s="324"/>
      <c r="CU539" s="324"/>
      <c r="CW539" s="324"/>
      <c r="CY539" s="324"/>
      <c r="DA539" s="324"/>
      <c r="DC539" s="324"/>
      <c r="DE539" s="324"/>
      <c r="DG539" s="324"/>
      <c r="DI539" s="324"/>
      <c r="DK539" s="324"/>
      <c r="DM539" s="324"/>
      <c r="DO539" s="324"/>
      <c r="DQ539" s="324"/>
      <c r="DS539" s="324"/>
      <c r="DT539" s="324"/>
      <c r="DU539" s="324"/>
      <c r="DW539" s="324"/>
      <c r="DY539" s="324"/>
      <c r="EA539" s="324"/>
      <c r="EC539" s="324"/>
      <c r="EE539" s="324"/>
      <c r="EG539" s="324"/>
      <c r="EI539" s="324"/>
      <c r="EK539" s="324"/>
      <c r="EL539" s="324"/>
      <c r="EN539" s="324"/>
      <c r="EP539" s="324"/>
      <c r="ER539" s="324"/>
      <c r="ET539" s="324"/>
      <c r="EV539" s="324"/>
      <c r="EW539" s="381"/>
      <c r="EX539" s="324"/>
      <c r="EY539" s="324"/>
      <c r="EZ539" s="368"/>
    </row>
    <row r="540" spans="6:156">
      <c r="F540" s="324"/>
      <c r="N540" s="324"/>
      <c r="Q540" s="324"/>
      <c r="S540" s="324"/>
      <c r="U540" s="324"/>
      <c r="W540" s="324"/>
      <c r="Y540" s="324"/>
      <c r="AA540" s="324"/>
      <c r="AC540" s="324"/>
      <c r="AE540" s="324"/>
      <c r="AG540" s="324"/>
      <c r="AI540" s="324"/>
      <c r="AK540" s="324"/>
      <c r="AM540" s="324"/>
      <c r="AO540" s="324"/>
      <c r="AQ540" s="324"/>
      <c r="AS540" s="324"/>
      <c r="AT540" s="324"/>
      <c r="AU540" s="324"/>
      <c r="AW540" s="324"/>
      <c r="AY540" s="324"/>
      <c r="BA540" s="324"/>
      <c r="BC540" s="324"/>
      <c r="BE540" s="324"/>
      <c r="BG540" s="324"/>
      <c r="BI540" s="324"/>
      <c r="BK540" s="324"/>
      <c r="BM540" s="324"/>
      <c r="BO540" s="324"/>
      <c r="BQ540" s="324"/>
      <c r="BS540" s="324"/>
      <c r="BU540" s="324"/>
      <c r="BV540" s="324"/>
      <c r="BW540" s="324"/>
      <c r="BY540" s="324"/>
      <c r="CA540" s="324"/>
      <c r="CC540" s="324"/>
      <c r="CE540" s="324"/>
      <c r="CG540" s="324"/>
      <c r="CI540" s="324"/>
      <c r="CJ540" s="324"/>
      <c r="CK540" s="324"/>
      <c r="CM540" s="324"/>
      <c r="CO540" s="324"/>
      <c r="CQ540" s="324"/>
      <c r="CS540" s="324"/>
      <c r="CU540" s="324"/>
      <c r="CW540" s="324"/>
      <c r="CY540" s="324"/>
      <c r="DA540" s="324"/>
      <c r="DC540" s="324"/>
      <c r="DE540" s="324"/>
      <c r="DG540" s="324"/>
      <c r="DI540" s="324"/>
      <c r="DK540" s="324"/>
      <c r="DM540" s="324"/>
      <c r="DO540" s="324"/>
      <c r="DQ540" s="324"/>
      <c r="DS540" s="324"/>
      <c r="DT540" s="324"/>
      <c r="DU540" s="324"/>
      <c r="DW540" s="324"/>
      <c r="DY540" s="324"/>
      <c r="EA540" s="324"/>
      <c r="EC540" s="324"/>
      <c r="EE540" s="324"/>
      <c r="EG540" s="324"/>
      <c r="EI540" s="324"/>
      <c r="EK540" s="324"/>
      <c r="EL540" s="324"/>
      <c r="EN540" s="324"/>
      <c r="EP540" s="324"/>
      <c r="ER540" s="324"/>
      <c r="ET540" s="324"/>
      <c r="EV540" s="324"/>
      <c r="EW540" s="381"/>
      <c r="EX540" s="324"/>
      <c r="EY540" s="324"/>
      <c r="EZ540" s="368"/>
    </row>
    <row r="541" spans="6:156">
      <c r="F541" s="324"/>
      <c r="N541" s="324"/>
      <c r="Q541" s="324"/>
      <c r="S541" s="324"/>
      <c r="U541" s="324"/>
      <c r="W541" s="324"/>
      <c r="Y541" s="324"/>
      <c r="AA541" s="324"/>
      <c r="AC541" s="324"/>
      <c r="AE541" s="324"/>
      <c r="AG541" s="324"/>
      <c r="AI541" s="324"/>
      <c r="AK541" s="324"/>
      <c r="AM541" s="324"/>
      <c r="AO541" s="324"/>
      <c r="AQ541" s="324"/>
      <c r="AS541" s="324"/>
      <c r="AT541" s="324"/>
      <c r="AU541" s="324"/>
      <c r="AW541" s="324"/>
      <c r="AY541" s="324"/>
      <c r="BA541" s="324"/>
      <c r="BC541" s="324"/>
      <c r="BE541" s="324"/>
      <c r="BG541" s="324"/>
      <c r="BI541" s="324"/>
      <c r="BK541" s="324"/>
      <c r="BM541" s="324"/>
      <c r="BO541" s="324"/>
      <c r="BQ541" s="324"/>
      <c r="BS541" s="324"/>
      <c r="BU541" s="324"/>
      <c r="BV541" s="324"/>
      <c r="BW541" s="324"/>
      <c r="BY541" s="324"/>
      <c r="CA541" s="324"/>
      <c r="CC541" s="324"/>
      <c r="CE541" s="324"/>
      <c r="CG541" s="324"/>
      <c r="CI541" s="324"/>
      <c r="CJ541" s="324"/>
      <c r="CK541" s="324"/>
      <c r="CM541" s="324"/>
      <c r="CO541" s="324"/>
      <c r="CQ541" s="324"/>
      <c r="CS541" s="324"/>
      <c r="CU541" s="324"/>
      <c r="CW541" s="324"/>
      <c r="CY541" s="324"/>
      <c r="DA541" s="324"/>
      <c r="DC541" s="324"/>
      <c r="DE541" s="324"/>
      <c r="DG541" s="324"/>
      <c r="DI541" s="324"/>
      <c r="DK541" s="324"/>
      <c r="DM541" s="324"/>
      <c r="DO541" s="324"/>
      <c r="DQ541" s="324"/>
      <c r="DS541" s="324"/>
      <c r="DT541" s="324"/>
      <c r="DU541" s="324"/>
      <c r="DW541" s="324"/>
      <c r="DY541" s="324"/>
      <c r="EA541" s="324"/>
      <c r="EC541" s="324"/>
      <c r="EE541" s="324"/>
      <c r="EG541" s="324"/>
      <c r="EI541" s="324"/>
      <c r="EK541" s="324"/>
      <c r="EL541" s="324"/>
      <c r="EN541" s="324"/>
      <c r="EP541" s="324"/>
      <c r="ER541" s="324"/>
      <c r="ET541" s="324"/>
      <c r="EV541" s="324"/>
      <c r="EW541" s="381"/>
      <c r="EX541" s="324"/>
      <c r="EY541" s="324"/>
      <c r="EZ541" s="368"/>
    </row>
    <row r="542" spans="6:156">
      <c r="F542" s="324"/>
      <c r="N542" s="324"/>
      <c r="Q542" s="324"/>
      <c r="S542" s="324"/>
      <c r="U542" s="324"/>
      <c r="W542" s="324"/>
      <c r="Y542" s="324"/>
      <c r="AA542" s="324"/>
      <c r="AC542" s="324"/>
      <c r="AE542" s="324"/>
      <c r="AG542" s="324"/>
      <c r="AI542" s="324"/>
      <c r="AK542" s="324"/>
      <c r="AM542" s="324"/>
      <c r="AO542" s="324"/>
      <c r="AQ542" s="324"/>
      <c r="AS542" s="324"/>
      <c r="AT542" s="324"/>
      <c r="AU542" s="324"/>
      <c r="AW542" s="324"/>
      <c r="AY542" s="324"/>
      <c r="BA542" s="324"/>
      <c r="BC542" s="324"/>
      <c r="BE542" s="324"/>
      <c r="BG542" s="324"/>
      <c r="BI542" s="324"/>
      <c r="BK542" s="324"/>
      <c r="BM542" s="324"/>
      <c r="BO542" s="324"/>
      <c r="BQ542" s="324"/>
      <c r="BS542" s="324"/>
      <c r="BU542" s="324"/>
      <c r="BV542" s="324"/>
      <c r="BW542" s="324"/>
      <c r="BY542" s="324"/>
      <c r="CA542" s="324"/>
      <c r="CC542" s="324"/>
      <c r="CE542" s="324"/>
      <c r="CG542" s="324"/>
      <c r="CI542" s="324"/>
      <c r="CJ542" s="324"/>
      <c r="CK542" s="324"/>
      <c r="CM542" s="324"/>
      <c r="CO542" s="324"/>
      <c r="CQ542" s="324"/>
      <c r="CS542" s="324"/>
      <c r="CU542" s="324"/>
      <c r="CW542" s="324"/>
      <c r="CY542" s="324"/>
      <c r="DA542" s="324"/>
      <c r="DC542" s="324"/>
      <c r="DE542" s="324"/>
      <c r="DG542" s="324"/>
      <c r="DI542" s="324"/>
      <c r="DK542" s="324"/>
      <c r="DM542" s="324"/>
      <c r="DO542" s="324"/>
      <c r="DQ542" s="324"/>
      <c r="DS542" s="324"/>
      <c r="DT542" s="324"/>
      <c r="DU542" s="324"/>
      <c r="DW542" s="324"/>
      <c r="DY542" s="324"/>
      <c r="EA542" s="324"/>
      <c r="EC542" s="324"/>
      <c r="EE542" s="324"/>
      <c r="EG542" s="324"/>
      <c r="EI542" s="324"/>
      <c r="EK542" s="324"/>
      <c r="EL542" s="324"/>
      <c r="EN542" s="324"/>
      <c r="EP542" s="324"/>
      <c r="ER542" s="324"/>
      <c r="ET542" s="324"/>
      <c r="EV542" s="324"/>
      <c r="EW542" s="381"/>
      <c r="EX542" s="324"/>
      <c r="EY542" s="324"/>
      <c r="EZ542" s="368"/>
    </row>
    <row r="543" spans="6:156">
      <c r="F543" s="324"/>
      <c r="N543" s="324"/>
      <c r="Q543" s="324"/>
      <c r="S543" s="324"/>
      <c r="U543" s="324"/>
      <c r="W543" s="324"/>
      <c r="Y543" s="324"/>
      <c r="AA543" s="324"/>
      <c r="AC543" s="324"/>
      <c r="AE543" s="324"/>
      <c r="AG543" s="324"/>
      <c r="AI543" s="324"/>
      <c r="AK543" s="324"/>
      <c r="AM543" s="324"/>
      <c r="AO543" s="324"/>
      <c r="AQ543" s="324"/>
      <c r="AS543" s="324"/>
      <c r="AT543" s="324"/>
      <c r="AU543" s="324"/>
      <c r="AW543" s="324"/>
      <c r="AY543" s="324"/>
      <c r="BA543" s="324"/>
      <c r="BC543" s="324"/>
      <c r="BE543" s="324"/>
      <c r="BG543" s="324"/>
      <c r="BI543" s="324"/>
      <c r="BK543" s="324"/>
      <c r="BM543" s="324"/>
      <c r="BO543" s="324"/>
      <c r="BQ543" s="324"/>
      <c r="BS543" s="324"/>
      <c r="BU543" s="324"/>
      <c r="BV543" s="324"/>
      <c r="BW543" s="324"/>
      <c r="BY543" s="324"/>
      <c r="CA543" s="324"/>
      <c r="CC543" s="324"/>
      <c r="CE543" s="324"/>
      <c r="CG543" s="324"/>
      <c r="CI543" s="324"/>
      <c r="CJ543" s="324"/>
      <c r="CK543" s="324"/>
      <c r="CM543" s="324"/>
      <c r="CO543" s="324"/>
      <c r="CQ543" s="324"/>
      <c r="CS543" s="324"/>
      <c r="CU543" s="324"/>
      <c r="CW543" s="324"/>
      <c r="CY543" s="324"/>
      <c r="DA543" s="324"/>
      <c r="DC543" s="324"/>
      <c r="DE543" s="324"/>
      <c r="DG543" s="324"/>
      <c r="DI543" s="324"/>
      <c r="DK543" s="324"/>
      <c r="DM543" s="324"/>
      <c r="DO543" s="324"/>
      <c r="DQ543" s="324"/>
      <c r="DS543" s="324"/>
      <c r="DT543" s="324"/>
      <c r="DU543" s="324"/>
      <c r="DW543" s="324"/>
      <c r="DY543" s="324"/>
      <c r="EA543" s="324"/>
      <c r="EC543" s="324"/>
      <c r="EE543" s="324"/>
      <c r="EG543" s="324"/>
      <c r="EI543" s="324"/>
      <c r="EK543" s="324"/>
      <c r="EL543" s="324"/>
      <c r="EN543" s="324"/>
      <c r="EP543" s="324"/>
      <c r="ER543" s="324"/>
      <c r="ET543" s="324"/>
      <c r="EV543" s="324"/>
      <c r="EW543" s="381"/>
      <c r="EX543" s="324"/>
      <c r="EY543" s="324"/>
      <c r="EZ543" s="368"/>
    </row>
    <row r="544" spans="6:156">
      <c r="F544" s="324"/>
      <c r="N544" s="324"/>
      <c r="Q544" s="324"/>
      <c r="S544" s="324"/>
      <c r="U544" s="324"/>
      <c r="W544" s="324"/>
      <c r="Y544" s="324"/>
      <c r="AA544" s="324"/>
      <c r="AC544" s="324"/>
      <c r="AE544" s="324"/>
      <c r="AG544" s="324"/>
      <c r="AI544" s="324"/>
      <c r="AK544" s="324"/>
      <c r="AM544" s="324"/>
      <c r="AO544" s="324"/>
      <c r="AQ544" s="324"/>
      <c r="AS544" s="324"/>
      <c r="AT544" s="324"/>
      <c r="AU544" s="324"/>
      <c r="AW544" s="324"/>
      <c r="AY544" s="324"/>
      <c r="BA544" s="324"/>
      <c r="BC544" s="324"/>
      <c r="BE544" s="324"/>
      <c r="BG544" s="324"/>
      <c r="BI544" s="324"/>
      <c r="BK544" s="324"/>
      <c r="BM544" s="324"/>
      <c r="BO544" s="324"/>
      <c r="BQ544" s="324"/>
      <c r="BS544" s="324"/>
      <c r="BU544" s="324"/>
      <c r="BV544" s="324"/>
      <c r="BW544" s="324"/>
      <c r="BY544" s="324"/>
      <c r="CA544" s="324"/>
      <c r="CC544" s="324"/>
      <c r="CE544" s="324"/>
      <c r="CG544" s="324"/>
      <c r="CI544" s="324"/>
      <c r="CJ544" s="324"/>
      <c r="CK544" s="324"/>
      <c r="CM544" s="324"/>
      <c r="CO544" s="324"/>
      <c r="CQ544" s="324"/>
      <c r="CS544" s="324"/>
      <c r="CU544" s="324"/>
      <c r="CW544" s="324"/>
      <c r="CY544" s="324"/>
      <c r="DA544" s="324"/>
      <c r="DC544" s="324"/>
      <c r="DE544" s="324"/>
      <c r="DG544" s="324"/>
      <c r="DI544" s="324"/>
      <c r="DK544" s="324"/>
      <c r="DM544" s="324"/>
      <c r="DO544" s="324"/>
      <c r="DQ544" s="324"/>
      <c r="DS544" s="324"/>
      <c r="DT544" s="324"/>
      <c r="DU544" s="324"/>
      <c r="DW544" s="324"/>
      <c r="DY544" s="324"/>
      <c r="EA544" s="324"/>
      <c r="EC544" s="324"/>
      <c r="EE544" s="324"/>
      <c r="EG544" s="324"/>
      <c r="EI544" s="324"/>
      <c r="EK544" s="324"/>
      <c r="EL544" s="324"/>
      <c r="EN544" s="324"/>
      <c r="EP544" s="324"/>
      <c r="ER544" s="324"/>
      <c r="ET544" s="324"/>
      <c r="EV544" s="324"/>
      <c r="EW544" s="381"/>
      <c r="EX544" s="324"/>
      <c r="EY544" s="324"/>
      <c r="EZ544" s="368"/>
    </row>
    <row r="545" spans="6:156">
      <c r="F545" s="324"/>
      <c r="N545" s="324"/>
      <c r="Q545" s="324"/>
      <c r="S545" s="324"/>
      <c r="U545" s="324"/>
      <c r="W545" s="324"/>
      <c r="Y545" s="324"/>
      <c r="AA545" s="324"/>
      <c r="AC545" s="324"/>
      <c r="AE545" s="324"/>
      <c r="AG545" s="324"/>
      <c r="AI545" s="324"/>
      <c r="AK545" s="324"/>
      <c r="AM545" s="324"/>
      <c r="AO545" s="324"/>
      <c r="AQ545" s="324"/>
      <c r="AS545" s="324"/>
      <c r="AT545" s="324"/>
      <c r="AU545" s="324"/>
      <c r="AW545" s="324"/>
      <c r="AY545" s="324"/>
      <c r="BA545" s="324"/>
      <c r="BC545" s="324"/>
      <c r="BE545" s="324"/>
      <c r="BG545" s="324"/>
      <c r="BI545" s="324"/>
      <c r="BK545" s="324"/>
      <c r="BM545" s="324"/>
      <c r="BO545" s="324"/>
      <c r="BQ545" s="324"/>
      <c r="BS545" s="324"/>
      <c r="BU545" s="324"/>
      <c r="BV545" s="324"/>
      <c r="BW545" s="324"/>
      <c r="BY545" s="324"/>
      <c r="CA545" s="324"/>
      <c r="CC545" s="324"/>
      <c r="CE545" s="324"/>
      <c r="CG545" s="324"/>
      <c r="CI545" s="324"/>
      <c r="CJ545" s="324"/>
      <c r="CK545" s="324"/>
      <c r="CM545" s="324"/>
      <c r="CO545" s="324"/>
      <c r="CQ545" s="324"/>
      <c r="CS545" s="324"/>
      <c r="CU545" s="324"/>
      <c r="CW545" s="324"/>
      <c r="CY545" s="324"/>
      <c r="DA545" s="324"/>
      <c r="DC545" s="324"/>
      <c r="DE545" s="324"/>
      <c r="DG545" s="324"/>
      <c r="DI545" s="324"/>
      <c r="DK545" s="324"/>
      <c r="DM545" s="324"/>
      <c r="DO545" s="324"/>
      <c r="DQ545" s="324"/>
      <c r="DS545" s="324"/>
      <c r="DT545" s="324"/>
      <c r="DU545" s="324"/>
      <c r="DW545" s="324"/>
      <c r="DY545" s="324"/>
      <c r="EA545" s="324"/>
      <c r="EC545" s="324"/>
      <c r="EE545" s="324"/>
      <c r="EG545" s="324"/>
      <c r="EI545" s="324"/>
      <c r="EK545" s="324"/>
      <c r="EL545" s="324"/>
      <c r="EN545" s="324"/>
      <c r="EP545" s="324"/>
      <c r="ER545" s="324"/>
      <c r="ET545" s="324"/>
      <c r="EV545" s="324"/>
      <c r="EW545" s="381"/>
      <c r="EX545" s="324"/>
      <c r="EY545" s="324"/>
      <c r="EZ545" s="368"/>
    </row>
    <row r="546" spans="6:156">
      <c r="F546" s="324"/>
      <c r="N546" s="324"/>
      <c r="Q546" s="324"/>
      <c r="S546" s="324"/>
      <c r="U546" s="324"/>
      <c r="W546" s="324"/>
      <c r="Y546" s="324"/>
      <c r="AA546" s="324"/>
      <c r="AC546" s="324"/>
      <c r="AE546" s="324"/>
      <c r="AG546" s="324"/>
      <c r="AI546" s="324"/>
      <c r="AK546" s="324"/>
      <c r="AM546" s="324"/>
      <c r="AO546" s="324"/>
      <c r="AQ546" s="324"/>
      <c r="AS546" s="324"/>
      <c r="AT546" s="324"/>
      <c r="AU546" s="324"/>
      <c r="AW546" s="324"/>
      <c r="AY546" s="324"/>
      <c r="BA546" s="324"/>
      <c r="BC546" s="324"/>
      <c r="BE546" s="324"/>
      <c r="BG546" s="324"/>
      <c r="BI546" s="324"/>
      <c r="BK546" s="324"/>
      <c r="BM546" s="324"/>
      <c r="BO546" s="324"/>
      <c r="BQ546" s="324"/>
      <c r="BS546" s="324"/>
      <c r="BU546" s="324"/>
      <c r="BV546" s="324"/>
      <c r="BW546" s="324"/>
      <c r="BY546" s="324"/>
      <c r="CA546" s="324"/>
      <c r="CC546" s="324"/>
      <c r="CE546" s="324"/>
      <c r="CG546" s="324"/>
      <c r="CI546" s="324"/>
      <c r="CJ546" s="324"/>
      <c r="CK546" s="324"/>
      <c r="CM546" s="324"/>
      <c r="CO546" s="324"/>
      <c r="CQ546" s="324"/>
      <c r="CS546" s="324"/>
      <c r="CU546" s="324"/>
      <c r="CW546" s="324"/>
      <c r="CY546" s="324"/>
      <c r="DA546" s="324"/>
      <c r="DC546" s="324"/>
      <c r="DE546" s="324"/>
      <c r="DG546" s="324"/>
      <c r="DI546" s="324"/>
      <c r="DK546" s="324"/>
      <c r="DM546" s="324"/>
      <c r="DO546" s="324"/>
      <c r="DQ546" s="324"/>
      <c r="DS546" s="324"/>
      <c r="DT546" s="324"/>
      <c r="DU546" s="324"/>
      <c r="DW546" s="324"/>
      <c r="DY546" s="324"/>
      <c r="EA546" s="324"/>
      <c r="EC546" s="324"/>
      <c r="EE546" s="324"/>
      <c r="EG546" s="324"/>
      <c r="EI546" s="324"/>
      <c r="EK546" s="324"/>
      <c r="EL546" s="324"/>
      <c r="EN546" s="324"/>
      <c r="EP546" s="324"/>
      <c r="ER546" s="324"/>
      <c r="ET546" s="324"/>
      <c r="EV546" s="324"/>
      <c r="EW546" s="381"/>
      <c r="EX546" s="324"/>
      <c r="EY546" s="324"/>
      <c r="EZ546" s="368"/>
    </row>
    <row r="547" spans="6:156">
      <c r="F547" s="324"/>
      <c r="N547" s="324"/>
      <c r="Q547" s="324"/>
      <c r="S547" s="324"/>
      <c r="U547" s="324"/>
      <c r="W547" s="324"/>
      <c r="Y547" s="324"/>
      <c r="AA547" s="324"/>
      <c r="AC547" s="324"/>
      <c r="AE547" s="324"/>
      <c r="AG547" s="324"/>
      <c r="AI547" s="324"/>
      <c r="AK547" s="324"/>
      <c r="AM547" s="324"/>
      <c r="AO547" s="324"/>
      <c r="AQ547" s="324"/>
      <c r="AS547" s="324"/>
      <c r="AT547" s="324"/>
      <c r="AU547" s="324"/>
      <c r="AW547" s="324"/>
      <c r="AY547" s="324"/>
      <c r="BA547" s="324"/>
      <c r="BC547" s="324"/>
      <c r="BE547" s="324"/>
      <c r="BG547" s="324"/>
      <c r="BI547" s="324"/>
      <c r="BK547" s="324"/>
      <c r="BM547" s="324"/>
      <c r="BO547" s="324"/>
      <c r="BQ547" s="324"/>
      <c r="BS547" s="324"/>
      <c r="BU547" s="324"/>
      <c r="BV547" s="324"/>
      <c r="BW547" s="324"/>
      <c r="BY547" s="324"/>
      <c r="CA547" s="324"/>
      <c r="CC547" s="324"/>
      <c r="CE547" s="324"/>
      <c r="CG547" s="324"/>
      <c r="CI547" s="324"/>
      <c r="CJ547" s="324"/>
      <c r="CK547" s="324"/>
      <c r="CM547" s="324"/>
      <c r="CO547" s="324"/>
      <c r="CQ547" s="324"/>
      <c r="CS547" s="324"/>
      <c r="CU547" s="324"/>
      <c r="CW547" s="324"/>
      <c r="CY547" s="324"/>
      <c r="DA547" s="324"/>
      <c r="DC547" s="324"/>
      <c r="DE547" s="324"/>
      <c r="DG547" s="324"/>
      <c r="DI547" s="324"/>
      <c r="DK547" s="324"/>
      <c r="DM547" s="324"/>
      <c r="DO547" s="324"/>
      <c r="DQ547" s="324"/>
      <c r="DS547" s="324"/>
      <c r="DT547" s="324"/>
      <c r="DU547" s="324"/>
      <c r="DW547" s="324"/>
      <c r="DY547" s="324"/>
      <c r="EA547" s="324"/>
      <c r="EC547" s="324"/>
      <c r="EE547" s="324"/>
      <c r="EG547" s="324"/>
      <c r="EI547" s="324"/>
      <c r="EK547" s="324"/>
      <c r="EL547" s="324"/>
      <c r="EN547" s="324"/>
      <c r="EP547" s="324"/>
      <c r="ER547" s="324"/>
      <c r="ET547" s="324"/>
      <c r="EV547" s="324"/>
      <c r="EW547" s="381"/>
      <c r="EX547" s="324"/>
      <c r="EY547" s="324"/>
      <c r="EZ547" s="368"/>
    </row>
    <row r="548" spans="6:156">
      <c r="F548" s="324"/>
      <c r="N548" s="324"/>
      <c r="Q548" s="324"/>
      <c r="S548" s="324"/>
      <c r="U548" s="324"/>
      <c r="W548" s="324"/>
      <c r="Y548" s="324"/>
      <c r="AA548" s="324"/>
      <c r="AC548" s="324"/>
      <c r="AE548" s="324"/>
      <c r="AG548" s="324"/>
      <c r="AI548" s="324"/>
      <c r="AK548" s="324"/>
      <c r="AM548" s="324"/>
      <c r="AO548" s="324"/>
      <c r="AQ548" s="324"/>
      <c r="AS548" s="324"/>
      <c r="AT548" s="324"/>
      <c r="AU548" s="324"/>
      <c r="AW548" s="324"/>
      <c r="AY548" s="324"/>
      <c r="BA548" s="324"/>
      <c r="BC548" s="324"/>
      <c r="BE548" s="324"/>
      <c r="BG548" s="324"/>
      <c r="BI548" s="324"/>
      <c r="BK548" s="324"/>
      <c r="BM548" s="324"/>
      <c r="BO548" s="324"/>
      <c r="BQ548" s="324"/>
      <c r="BS548" s="324"/>
      <c r="BU548" s="324"/>
      <c r="BV548" s="324"/>
      <c r="BW548" s="324"/>
      <c r="BY548" s="324"/>
      <c r="CA548" s="324"/>
      <c r="CC548" s="324"/>
      <c r="CE548" s="324"/>
      <c r="CG548" s="324"/>
      <c r="CI548" s="324"/>
      <c r="CJ548" s="324"/>
      <c r="CK548" s="324"/>
      <c r="CM548" s="324"/>
      <c r="CO548" s="324"/>
      <c r="CQ548" s="324"/>
      <c r="CS548" s="324"/>
      <c r="CU548" s="324"/>
      <c r="CW548" s="324"/>
      <c r="CY548" s="324"/>
      <c r="DA548" s="324"/>
      <c r="DC548" s="324"/>
      <c r="DE548" s="324"/>
      <c r="DG548" s="324"/>
      <c r="DI548" s="324"/>
      <c r="DK548" s="324"/>
      <c r="DM548" s="324"/>
      <c r="DO548" s="324"/>
      <c r="DQ548" s="324"/>
      <c r="DS548" s="324"/>
      <c r="DT548" s="324"/>
      <c r="DU548" s="324"/>
      <c r="DW548" s="324"/>
      <c r="DY548" s="324"/>
      <c r="EA548" s="324"/>
      <c r="EC548" s="324"/>
      <c r="EE548" s="324"/>
      <c r="EG548" s="324"/>
      <c r="EI548" s="324"/>
      <c r="EK548" s="324"/>
      <c r="EL548" s="324"/>
      <c r="EN548" s="324"/>
      <c r="EP548" s="324"/>
      <c r="ER548" s="324"/>
      <c r="ET548" s="324"/>
      <c r="EV548" s="324"/>
      <c r="EW548" s="381"/>
      <c r="EX548" s="324"/>
      <c r="EY548" s="324"/>
      <c r="EZ548" s="368"/>
    </row>
    <row r="549" spans="6:156">
      <c r="F549" s="324"/>
      <c r="N549" s="324"/>
      <c r="Q549" s="324"/>
      <c r="S549" s="324"/>
      <c r="U549" s="324"/>
      <c r="W549" s="324"/>
      <c r="Y549" s="324"/>
      <c r="AA549" s="324"/>
      <c r="AC549" s="324"/>
      <c r="AE549" s="324"/>
      <c r="AG549" s="324"/>
      <c r="AI549" s="324"/>
      <c r="AK549" s="324"/>
      <c r="AM549" s="324"/>
      <c r="AO549" s="324"/>
      <c r="AQ549" s="324"/>
      <c r="AS549" s="324"/>
      <c r="AT549" s="324"/>
      <c r="AU549" s="324"/>
      <c r="AW549" s="324"/>
      <c r="AY549" s="324"/>
      <c r="BA549" s="324"/>
      <c r="BC549" s="324"/>
      <c r="BE549" s="324"/>
      <c r="BG549" s="324"/>
      <c r="BI549" s="324"/>
      <c r="BK549" s="324"/>
      <c r="BM549" s="324"/>
      <c r="BO549" s="324"/>
      <c r="BQ549" s="324"/>
      <c r="BS549" s="324"/>
      <c r="BU549" s="324"/>
      <c r="BV549" s="324"/>
      <c r="BW549" s="324"/>
      <c r="BY549" s="324"/>
      <c r="CA549" s="324"/>
      <c r="CC549" s="324"/>
      <c r="CE549" s="324"/>
      <c r="CG549" s="324"/>
      <c r="CI549" s="324"/>
      <c r="CJ549" s="324"/>
      <c r="CK549" s="324"/>
      <c r="CM549" s="324"/>
      <c r="CO549" s="324"/>
      <c r="CQ549" s="324"/>
      <c r="CS549" s="324"/>
      <c r="CU549" s="324"/>
      <c r="CW549" s="324"/>
      <c r="CY549" s="324"/>
      <c r="DA549" s="324"/>
      <c r="DC549" s="324"/>
      <c r="DE549" s="324"/>
      <c r="DG549" s="324"/>
      <c r="DI549" s="324"/>
      <c r="DK549" s="324"/>
      <c r="DM549" s="324"/>
      <c r="DO549" s="324"/>
      <c r="DQ549" s="324"/>
      <c r="DS549" s="324"/>
      <c r="DT549" s="324"/>
      <c r="DU549" s="324"/>
      <c r="DW549" s="324"/>
      <c r="DY549" s="324"/>
      <c r="EA549" s="324"/>
      <c r="EC549" s="324"/>
      <c r="EE549" s="324"/>
      <c r="EG549" s="324"/>
      <c r="EI549" s="324"/>
      <c r="EK549" s="324"/>
      <c r="EL549" s="324"/>
      <c r="EN549" s="324"/>
      <c r="EP549" s="324"/>
      <c r="ER549" s="324"/>
      <c r="ET549" s="324"/>
      <c r="EV549" s="324"/>
      <c r="EW549" s="381"/>
      <c r="EX549" s="324"/>
      <c r="EY549" s="324"/>
      <c r="EZ549" s="368"/>
    </row>
    <row r="550" spans="6:156">
      <c r="F550" s="324"/>
      <c r="N550" s="324"/>
      <c r="Q550" s="324"/>
      <c r="S550" s="324"/>
      <c r="U550" s="324"/>
      <c r="W550" s="324"/>
      <c r="Y550" s="324"/>
      <c r="AA550" s="324"/>
      <c r="AC550" s="324"/>
      <c r="AE550" s="324"/>
      <c r="AG550" s="324"/>
      <c r="AI550" s="324"/>
      <c r="AK550" s="324"/>
      <c r="AM550" s="324"/>
      <c r="AO550" s="324"/>
      <c r="AQ550" s="324"/>
      <c r="AS550" s="324"/>
      <c r="AT550" s="324"/>
      <c r="AU550" s="324"/>
      <c r="AW550" s="324"/>
      <c r="AY550" s="324"/>
      <c r="BA550" s="324"/>
      <c r="BC550" s="324"/>
      <c r="BE550" s="324"/>
      <c r="BG550" s="324"/>
      <c r="BI550" s="324"/>
      <c r="BK550" s="324"/>
      <c r="BM550" s="324"/>
      <c r="BO550" s="324"/>
      <c r="BQ550" s="324"/>
      <c r="BS550" s="324"/>
      <c r="BU550" s="324"/>
      <c r="BV550" s="324"/>
      <c r="BW550" s="324"/>
      <c r="BY550" s="324"/>
      <c r="CA550" s="324"/>
      <c r="CC550" s="324"/>
      <c r="CE550" s="324"/>
      <c r="CG550" s="324"/>
      <c r="CI550" s="324"/>
      <c r="CJ550" s="324"/>
      <c r="CK550" s="324"/>
      <c r="CM550" s="324"/>
      <c r="CO550" s="324"/>
      <c r="CQ550" s="324"/>
      <c r="CS550" s="324"/>
      <c r="CU550" s="324"/>
      <c r="CW550" s="324"/>
      <c r="CY550" s="324"/>
      <c r="DA550" s="324"/>
      <c r="DC550" s="324"/>
      <c r="DE550" s="324"/>
      <c r="DG550" s="324"/>
      <c r="DI550" s="324"/>
      <c r="DK550" s="324"/>
      <c r="DM550" s="324"/>
      <c r="DO550" s="324"/>
      <c r="DQ550" s="324"/>
      <c r="DS550" s="324"/>
      <c r="DT550" s="324"/>
      <c r="DU550" s="324"/>
      <c r="DW550" s="324"/>
      <c r="DY550" s="324"/>
      <c r="EA550" s="324"/>
      <c r="EC550" s="324"/>
      <c r="EE550" s="324"/>
      <c r="EG550" s="324"/>
      <c r="EI550" s="324"/>
      <c r="EK550" s="324"/>
      <c r="EL550" s="324"/>
      <c r="EN550" s="324"/>
      <c r="EP550" s="324"/>
      <c r="ER550" s="324"/>
      <c r="ET550" s="324"/>
      <c r="EV550" s="324"/>
      <c r="EW550" s="381"/>
      <c r="EX550" s="324"/>
      <c r="EY550" s="324"/>
      <c r="EZ550" s="368"/>
    </row>
    <row r="551" spans="6:156">
      <c r="F551" s="324"/>
      <c r="N551" s="324"/>
      <c r="Q551" s="324"/>
      <c r="S551" s="324"/>
      <c r="U551" s="324"/>
      <c r="W551" s="324"/>
      <c r="Y551" s="324"/>
      <c r="AA551" s="324"/>
      <c r="AC551" s="324"/>
      <c r="AE551" s="324"/>
      <c r="AG551" s="324"/>
      <c r="AI551" s="324"/>
      <c r="AK551" s="324"/>
      <c r="AM551" s="324"/>
      <c r="AO551" s="324"/>
      <c r="AQ551" s="324"/>
      <c r="AS551" s="324"/>
      <c r="AT551" s="324"/>
      <c r="AU551" s="324"/>
      <c r="AW551" s="324"/>
      <c r="AY551" s="324"/>
      <c r="BA551" s="324"/>
      <c r="BC551" s="324"/>
      <c r="BE551" s="324"/>
      <c r="BG551" s="324"/>
      <c r="BI551" s="324"/>
      <c r="BK551" s="324"/>
      <c r="BM551" s="324"/>
      <c r="BO551" s="324"/>
      <c r="BQ551" s="324"/>
      <c r="BS551" s="324"/>
      <c r="BU551" s="324"/>
      <c r="BV551" s="324"/>
      <c r="BW551" s="324"/>
      <c r="BY551" s="324"/>
      <c r="CA551" s="324"/>
      <c r="CC551" s="324"/>
      <c r="CE551" s="324"/>
      <c r="CG551" s="324"/>
      <c r="CI551" s="324"/>
      <c r="CJ551" s="324"/>
      <c r="CK551" s="324"/>
      <c r="CM551" s="324"/>
      <c r="CO551" s="324"/>
      <c r="CQ551" s="324"/>
      <c r="CS551" s="324"/>
      <c r="CU551" s="324"/>
      <c r="CW551" s="324"/>
      <c r="CY551" s="324"/>
      <c r="DA551" s="324"/>
      <c r="DC551" s="324"/>
      <c r="DE551" s="324"/>
      <c r="DG551" s="324"/>
      <c r="DI551" s="324"/>
      <c r="DK551" s="324"/>
      <c r="DM551" s="324"/>
      <c r="DO551" s="324"/>
      <c r="DQ551" s="324"/>
      <c r="DS551" s="324"/>
      <c r="DT551" s="324"/>
      <c r="DU551" s="324"/>
      <c r="DW551" s="324"/>
      <c r="DY551" s="324"/>
      <c r="EA551" s="324"/>
      <c r="EC551" s="324"/>
      <c r="EE551" s="324"/>
      <c r="EG551" s="324"/>
      <c r="EI551" s="324"/>
      <c r="EK551" s="324"/>
      <c r="EL551" s="324"/>
      <c r="EN551" s="324"/>
      <c r="EP551" s="324"/>
      <c r="ER551" s="324"/>
      <c r="ET551" s="324"/>
      <c r="EV551" s="324"/>
      <c r="EW551" s="381"/>
      <c r="EX551" s="324"/>
      <c r="EY551" s="324"/>
      <c r="EZ551" s="368"/>
    </row>
    <row r="552" spans="6:156">
      <c r="F552" s="324"/>
      <c r="N552" s="324"/>
      <c r="Q552" s="324"/>
      <c r="S552" s="324"/>
      <c r="U552" s="324"/>
      <c r="W552" s="324"/>
      <c r="Y552" s="324"/>
      <c r="AA552" s="324"/>
      <c r="AC552" s="324"/>
      <c r="AE552" s="324"/>
      <c r="AG552" s="324"/>
      <c r="AI552" s="324"/>
      <c r="AK552" s="324"/>
      <c r="AM552" s="324"/>
      <c r="AO552" s="324"/>
      <c r="AQ552" s="324"/>
      <c r="AS552" s="324"/>
      <c r="AT552" s="324"/>
      <c r="AU552" s="324"/>
      <c r="AW552" s="324"/>
      <c r="AY552" s="324"/>
      <c r="BA552" s="324"/>
      <c r="BC552" s="324"/>
      <c r="BE552" s="324"/>
      <c r="BG552" s="324"/>
      <c r="BI552" s="324"/>
      <c r="BK552" s="324"/>
      <c r="BM552" s="324"/>
      <c r="BO552" s="324"/>
      <c r="BQ552" s="324"/>
      <c r="BS552" s="324"/>
      <c r="BU552" s="324"/>
      <c r="BV552" s="324"/>
      <c r="BW552" s="324"/>
      <c r="BY552" s="324"/>
      <c r="CA552" s="324"/>
      <c r="CC552" s="324"/>
      <c r="CE552" s="324"/>
      <c r="CG552" s="324"/>
      <c r="CI552" s="324"/>
      <c r="CJ552" s="324"/>
      <c r="CK552" s="324"/>
      <c r="CM552" s="324"/>
      <c r="CO552" s="324"/>
      <c r="CQ552" s="324"/>
      <c r="CS552" s="324"/>
      <c r="CU552" s="324"/>
      <c r="CW552" s="324"/>
      <c r="CY552" s="324"/>
      <c r="DA552" s="324"/>
      <c r="DC552" s="324"/>
      <c r="DE552" s="324"/>
      <c r="DG552" s="324"/>
      <c r="DI552" s="324"/>
      <c r="DK552" s="324"/>
      <c r="DM552" s="324"/>
      <c r="DO552" s="324"/>
      <c r="DQ552" s="324"/>
      <c r="DS552" s="324"/>
      <c r="DT552" s="324"/>
      <c r="DU552" s="324"/>
      <c r="DW552" s="324"/>
      <c r="DY552" s="324"/>
      <c r="EA552" s="324"/>
      <c r="EC552" s="324"/>
      <c r="EE552" s="324"/>
      <c r="EG552" s="324"/>
      <c r="EI552" s="324"/>
      <c r="EK552" s="324"/>
      <c r="EL552" s="324"/>
      <c r="EN552" s="324"/>
      <c r="EP552" s="324"/>
      <c r="ER552" s="324"/>
      <c r="ET552" s="324"/>
      <c r="EV552" s="324"/>
      <c r="EW552" s="381"/>
      <c r="EX552" s="324"/>
      <c r="EY552" s="324"/>
      <c r="EZ552" s="368"/>
    </row>
    <row r="553" spans="6:156">
      <c r="F553" s="324"/>
      <c r="N553" s="324"/>
      <c r="Q553" s="324"/>
      <c r="S553" s="324"/>
      <c r="U553" s="324"/>
      <c r="W553" s="324"/>
      <c r="Y553" s="324"/>
      <c r="AA553" s="324"/>
      <c r="AC553" s="324"/>
      <c r="AE553" s="324"/>
      <c r="AG553" s="324"/>
      <c r="AI553" s="324"/>
      <c r="AK553" s="324"/>
      <c r="AM553" s="324"/>
      <c r="AO553" s="324"/>
      <c r="AQ553" s="324"/>
      <c r="AS553" s="324"/>
      <c r="AT553" s="324"/>
      <c r="AU553" s="324"/>
      <c r="AW553" s="324"/>
      <c r="AY553" s="324"/>
      <c r="BA553" s="324"/>
      <c r="BC553" s="324"/>
      <c r="BE553" s="324"/>
      <c r="BG553" s="324"/>
      <c r="BI553" s="324"/>
      <c r="BK553" s="324"/>
      <c r="BM553" s="324"/>
      <c r="BO553" s="324"/>
      <c r="BQ553" s="324"/>
      <c r="BS553" s="324"/>
      <c r="BU553" s="324"/>
      <c r="BV553" s="324"/>
      <c r="BW553" s="324"/>
      <c r="BY553" s="324"/>
      <c r="CA553" s="324"/>
      <c r="CC553" s="324"/>
      <c r="CE553" s="324"/>
      <c r="CG553" s="324"/>
      <c r="CI553" s="324"/>
      <c r="CJ553" s="324"/>
      <c r="CK553" s="324"/>
      <c r="CM553" s="324"/>
      <c r="CO553" s="324"/>
      <c r="CQ553" s="324"/>
      <c r="CS553" s="324"/>
      <c r="CU553" s="324"/>
      <c r="CW553" s="324"/>
      <c r="CY553" s="324"/>
      <c r="DA553" s="324"/>
      <c r="DC553" s="324"/>
      <c r="DE553" s="324"/>
      <c r="DG553" s="324"/>
      <c r="DI553" s="324"/>
      <c r="DK553" s="324"/>
      <c r="DM553" s="324"/>
      <c r="DO553" s="324"/>
      <c r="DQ553" s="324"/>
      <c r="DS553" s="324"/>
      <c r="DT553" s="324"/>
      <c r="DU553" s="324"/>
      <c r="DW553" s="324"/>
      <c r="DY553" s="324"/>
      <c r="EA553" s="324"/>
      <c r="EC553" s="324"/>
      <c r="EE553" s="324"/>
      <c r="EG553" s="324"/>
      <c r="EI553" s="324"/>
      <c r="EK553" s="324"/>
      <c r="EL553" s="324"/>
      <c r="EN553" s="324"/>
      <c r="EP553" s="324"/>
      <c r="ER553" s="324"/>
      <c r="ET553" s="324"/>
      <c r="EV553" s="324"/>
      <c r="EW553" s="381"/>
      <c r="EX553" s="324"/>
      <c r="EY553" s="324"/>
      <c r="EZ553" s="368"/>
    </row>
    <row r="554" spans="6:156">
      <c r="F554" s="324"/>
      <c r="N554" s="324"/>
      <c r="Q554" s="324"/>
      <c r="S554" s="324"/>
      <c r="U554" s="324"/>
      <c r="W554" s="324"/>
      <c r="Y554" s="324"/>
      <c r="AA554" s="324"/>
      <c r="AC554" s="324"/>
      <c r="AE554" s="324"/>
      <c r="AG554" s="324"/>
      <c r="AI554" s="324"/>
      <c r="AK554" s="324"/>
      <c r="AM554" s="324"/>
      <c r="AO554" s="324"/>
      <c r="AQ554" s="324"/>
      <c r="AS554" s="324"/>
      <c r="AT554" s="324"/>
      <c r="AU554" s="324"/>
      <c r="AW554" s="324"/>
      <c r="AY554" s="324"/>
      <c r="BA554" s="324"/>
      <c r="BC554" s="324"/>
      <c r="BE554" s="324"/>
      <c r="BG554" s="324"/>
      <c r="BI554" s="324"/>
      <c r="BK554" s="324"/>
      <c r="BM554" s="324"/>
      <c r="BO554" s="324"/>
      <c r="BQ554" s="324"/>
      <c r="BS554" s="324"/>
      <c r="BU554" s="324"/>
      <c r="BV554" s="324"/>
      <c r="BW554" s="324"/>
      <c r="BY554" s="324"/>
      <c r="CA554" s="324"/>
      <c r="CC554" s="324"/>
      <c r="CE554" s="324"/>
      <c r="CG554" s="324"/>
      <c r="CI554" s="324"/>
      <c r="CJ554" s="324"/>
      <c r="CK554" s="324"/>
      <c r="CM554" s="324"/>
      <c r="CO554" s="324"/>
      <c r="CQ554" s="324"/>
      <c r="CS554" s="324"/>
      <c r="CU554" s="324"/>
      <c r="CW554" s="324"/>
      <c r="CY554" s="324"/>
      <c r="DA554" s="324"/>
      <c r="DC554" s="324"/>
      <c r="DE554" s="324"/>
      <c r="DG554" s="324"/>
      <c r="DI554" s="324"/>
      <c r="DK554" s="324"/>
      <c r="DM554" s="324"/>
      <c r="DO554" s="324"/>
      <c r="DQ554" s="324"/>
      <c r="DS554" s="324"/>
      <c r="DT554" s="324"/>
      <c r="DU554" s="324"/>
      <c r="DW554" s="324"/>
      <c r="DY554" s="324"/>
      <c r="EA554" s="324"/>
      <c r="EC554" s="324"/>
      <c r="EE554" s="324"/>
      <c r="EG554" s="324"/>
      <c r="EI554" s="324"/>
      <c r="EK554" s="324"/>
      <c r="EL554" s="324"/>
      <c r="EN554" s="324"/>
      <c r="EP554" s="324"/>
      <c r="ER554" s="324"/>
      <c r="ET554" s="324"/>
      <c r="EV554" s="324"/>
      <c r="EW554" s="381"/>
      <c r="EX554" s="324"/>
      <c r="EY554" s="324"/>
      <c r="EZ554" s="368"/>
    </row>
    <row r="555" spans="6:156">
      <c r="F555" s="324"/>
      <c r="N555" s="324"/>
      <c r="Q555" s="324"/>
      <c r="S555" s="324"/>
      <c r="U555" s="324"/>
      <c r="W555" s="324"/>
      <c r="Y555" s="324"/>
      <c r="AA555" s="324"/>
      <c r="AC555" s="324"/>
      <c r="AE555" s="324"/>
      <c r="AG555" s="324"/>
      <c r="AI555" s="324"/>
      <c r="AK555" s="324"/>
      <c r="AM555" s="324"/>
      <c r="AO555" s="324"/>
      <c r="AQ555" s="324"/>
      <c r="AS555" s="324"/>
      <c r="AT555" s="324"/>
      <c r="AU555" s="324"/>
      <c r="AW555" s="324"/>
      <c r="AY555" s="324"/>
      <c r="BA555" s="324"/>
      <c r="BC555" s="324"/>
      <c r="BE555" s="324"/>
      <c r="BG555" s="324"/>
      <c r="BI555" s="324"/>
      <c r="BK555" s="324"/>
      <c r="BM555" s="324"/>
      <c r="BO555" s="324"/>
      <c r="BQ555" s="324"/>
      <c r="BS555" s="324"/>
      <c r="BU555" s="324"/>
      <c r="BV555" s="324"/>
      <c r="BW555" s="324"/>
      <c r="BY555" s="324"/>
      <c r="CA555" s="324"/>
      <c r="CC555" s="324"/>
      <c r="CE555" s="324"/>
      <c r="CG555" s="324"/>
      <c r="CI555" s="324"/>
      <c r="CJ555" s="324"/>
      <c r="CK555" s="324"/>
      <c r="CM555" s="324"/>
      <c r="CO555" s="324"/>
      <c r="CQ555" s="324"/>
      <c r="CS555" s="324"/>
      <c r="CU555" s="324"/>
      <c r="CW555" s="324"/>
      <c r="CY555" s="324"/>
      <c r="DA555" s="324"/>
      <c r="DC555" s="324"/>
      <c r="DE555" s="324"/>
      <c r="DG555" s="324"/>
      <c r="DI555" s="324"/>
      <c r="DK555" s="324"/>
      <c r="DM555" s="324"/>
      <c r="DO555" s="324"/>
      <c r="DQ555" s="324"/>
      <c r="DS555" s="324"/>
      <c r="DT555" s="324"/>
      <c r="DU555" s="324"/>
      <c r="DW555" s="324"/>
      <c r="DY555" s="324"/>
      <c r="EA555" s="324"/>
      <c r="EC555" s="324"/>
      <c r="EE555" s="324"/>
      <c r="EG555" s="324"/>
      <c r="EI555" s="324"/>
      <c r="EK555" s="324"/>
      <c r="EL555" s="324"/>
      <c r="EN555" s="324"/>
      <c r="EP555" s="324"/>
      <c r="ER555" s="324"/>
      <c r="ET555" s="324"/>
      <c r="EV555" s="324"/>
      <c r="EW555" s="381"/>
      <c r="EX555" s="324"/>
      <c r="EY555" s="324"/>
      <c r="EZ555" s="368"/>
    </row>
    <row r="556" spans="6:156">
      <c r="F556" s="324"/>
      <c r="N556" s="324"/>
      <c r="Q556" s="324"/>
      <c r="S556" s="324"/>
      <c r="U556" s="324"/>
      <c r="W556" s="324"/>
      <c r="Y556" s="324"/>
      <c r="AA556" s="324"/>
      <c r="AC556" s="324"/>
      <c r="AE556" s="324"/>
      <c r="AG556" s="324"/>
      <c r="AI556" s="324"/>
      <c r="AK556" s="324"/>
      <c r="AM556" s="324"/>
      <c r="AO556" s="324"/>
      <c r="AQ556" s="324"/>
      <c r="AS556" s="324"/>
      <c r="AT556" s="324"/>
      <c r="AU556" s="324"/>
      <c r="AW556" s="324"/>
      <c r="AY556" s="324"/>
      <c r="BA556" s="324"/>
      <c r="BC556" s="324"/>
      <c r="BE556" s="324"/>
      <c r="BG556" s="324"/>
      <c r="BI556" s="324"/>
      <c r="BK556" s="324"/>
      <c r="BM556" s="324"/>
      <c r="BO556" s="324"/>
      <c r="BQ556" s="324"/>
      <c r="BS556" s="324"/>
      <c r="BU556" s="324"/>
      <c r="BV556" s="324"/>
      <c r="BW556" s="324"/>
      <c r="BY556" s="324"/>
      <c r="CA556" s="324"/>
      <c r="CC556" s="324"/>
      <c r="CE556" s="324"/>
      <c r="CG556" s="324"/>
      <c r="CI556" s="324"/>
      <c r="CJ556" s="324"/>
      <c r="CK556" s="324"/>
      <c r="CM556" s="324"/>
      <c r="CO556" s="324"/>
      <c r="CQ556" s="324"/>
      <c r="CS556" s="324"/>
      <c r="CU556" s="324"/>
      <c r="CW556" s="324"/>
      <c r="CY556" s="324"/>
      <c r="DA556" s="324"/>
      <c r="DC556" s="324"/>
      <c r="DE556" s="324"/>
      <c r="DG556" s="324"/>
      <c r="DI556" s="324"/>
      <c r="DK556" s="324"/>
      <c r="DM556" s="324"/>
      <c r="DO556" s="324"/>
      <c r="DQ556" s="324"/>
      <c r="DS556" s="324"/>
      <c r="DT556" s="324"/>
      <c r="DU556" s="324"/>
      <c r="DW556" s="324"/>
      <c r="DY556" s="324"/>
      <c r="EA556" s="324"/>
      <c r="EC556" s="324"/>
      <c r="EE556" s="324"/>
      <c r="EG556" s="324"/>
      <c r="EI556" s="324"/>
      <c r="EK556" s="324"/>
      <c r="EL556" s="324"/>
      <c r="EN556" s="324"/>
      <c r="EP556" s="324"/>
      <c r="ER556" s="324"/>
      <c r="ET556" s="324"/>
      <c r="EV556" s="324"/>
      <c r="EW556" s="381"/>
      <c r="EX556" s="324"/>
      <c r="EY556" s="324"/>
      <c r="EZ556" s="368"/>
    </row>
    <row r="557" spans="6:156">
      <c r="F557" s="324"/>
      <c r="N557" s="324"/>
      <c r="Q557" s="324"/>
      <c r="S557" s="324"/>
      <c r="U557" s="324"/>
      <c r="W557" s="324"/>
      <c r="Y557" s="324"/>
      <c r="AA557" s="324"/>
      <c r="AC557" s="324"/>
      <c r="AE557" s="324"/>
      <c r="AG557" s="324"/>
      <c r="AI557" s="324"/>
      <c r="AK557" s="324"/>
      <c r="AM557" s="324"/>
      <c r="AO557" s="324"/>
      <c r="AQ557" s="324"/>
      <c r="AS557" s="324"/>
      <c r="AT557" s="324"/>
      <c r="AU557" s="324"/>
      <c r="AW557" s="324"/>
      <c r="AY557" s="324"/>
      <c r="BA557" s="324"/>
      <c r="BC557" s="324"/>
      <c r="BE557" s="324"/>
      <c r="BG557" s="324"/>
      <c r="BI557" s="324"/>
      <c r="BK557" s="324"/>
      <c r="BM557" s="324"/>
      <c r="BO557" s="324"/>
      <c r="BQ557" s="324"/>
      <c r="BS557" s="324"/>
      <c r="BU557" s="324"/>
      <c r="BV557" s="324"/>
      <c r="BW557" s="324"/>
      <c r="BY557" s="324"/>
      <c r="CA557" s="324"/>
      <c r="CC557" s="324"/>
      <c r="CE557" s="324"/>
      <c r="CG557" s="324"/>
      <c r="CI557" s="324"/>
      <c r="CJ557" s="324"/>
      <c r="CK557" s="324"/>
      <c r="CM557" s="324"/>
      <c r="CO557" s="324"/>
      <c r="CQ557" s="324"/>
      <c r="CS557" s="324"/>
      <c r="CU557" s="324"/>
      <c r="CW557" s="324"/>
      <c r="CY557" s="324"/>
      <c r="DA557" s="324"/>
      <c r="DC557" s="324"/>
      <c r="DE557" s="324"/>
      <c r="DG557" s="324"/>
      <c r="DI557" s="324"/>
      <c r="DK557" s="324"/>
      <c r="DM557" s="324"/>
      <c r="DO557" s="324"/>
      <c r="DQ557" s="324"/>
      <c r="DS557" s="324"/>
      <c r="DT557" s="324"/>
      <c r="DU557" s="324"/>
      <c r="DW557" s="324"/>
      <c r="DY557" s="324"/>
      <c r="EA557" s="324"/>
      <c r="EC557" s="324"/>
      <c r="EE557" s="324"/>
      <c r="EG557" s="324"/>
      <c r="EI557" s="324"/>
      <c r="EK557" s="324"/>
      <c r="EL557" s="324"/>
      <c r="EN557" s="324"/>
      <c r="EP557" s="324"/>
      <c r="ER557" s="324"/>
      <c r="ET557" s="324"/>
      <c r="EV557" s="324"/>
      <c r="EW557" s="381"/>
      <c r="EX557" s="324"/>
      <c r="EY557" s="324"/>
      <c r="EZ557" s="368"/>
    </row>
    <row r="558" spans="6:156">
      <c r="F558" s="324"/>
      <c r="N558" s="324"/>
      <c r="Q558" s="324"/>
      <c r="S558" s="324"/>
      <c r="U558" s="324"/>
      <c r="W558" s="324"/>
      <c r="Y558" s="324"/>
      <c r="AA558" s="324"/>
      <c r="AC558" s="324"/>
      <c r="AE558" s="324"/>
      <c r="AG558" s="324"/>
      <c r="AI558" s="324"/>
      <c r="AK558" s="324"/>
      <c r="AM558" s="324"/>
      <c r="AO558" s="324"/>
      <c r="AQ558" s="324"/>
      <c r="AS558" s="324"/>
      <c r="AT558" s="324"/>
      <c r="AU558" s="324"/>
      <c r="AW558" s="324"/>
      <c r="AY558" s="324"/>
      <c r="BA558" s="324"/>
      <c r="BC558" s="324"/>
      <c r="BE558" s="324"/>
      <c r="BG558" s="324"/>
      <c r="BI558" s="324"/>
      <c r="BK558" s="324"/>
      <c r="BM558" s="324"/>
      <c r="BO558" s="324"/>
      <c r="BQ558" s="324"/>
      <c r="BS558" s="324"/>
      <c r="BU558" s="324"/>
      <c r="BV558" s="324"/>
      <c r="BW558" s="324"/>
      <c r="BY558" s="324"/>
      <c r="CA558" s="324"/>
      <c r="CC558" s="324"/>
      <c r="CE558" s="324"/>
      <c r="CG558" s="324"/>
      <c r="CI558" s="324"/>
      <c r="CJ558" s="324"/>
      <c r="CK558" s="324"/>
      <c r="CM558" s="324"/>
      <c r="CO558" s="324"/>
      <c r="CQ558" s="324"/>
      <c r="CS558" s="324"/>
      <c r="CU558" s="324"/>
      <c r="CW558" s="324"/>
      <c r="CY558" s="324"/>
      <c r="DA558" s="324"/>
      <c r="DC558" s="324"/>
      <c r="DE558" s="324"/>
      <c r="DG558" s="324"/>
      <c r="DI558" s="324"/>
      <c r="DK558" s="324"/>
      <c r="DM558" s="324"/>
      <c r="DO558" s="324"/>
      <c r="DQ558" s="324"/>
      <c r="DS558" s="324"/>
      <c r="DT558" s="324"/>
      <c r="DU558" s="324"/>
      <c r="DW558" s="324"/>
      <c r="DY558" s="324"/>
      <c r="EA558" s="324"/>
      <c r="EC558" s="324"/>
      <c r="EE558" s="324"/>
      <c r="EG558" s="324"/>
      <c r="EI558" s="324"/>
      <c r="EK558" s="324"/>
      <c r="EL558" s="324"/>
      <c r="EN558" s="324"/>
      <c r="EP558" s="324"/>
      <c r="ER558" s="324"/>
      <c r="ET558" s="324"/>
      <c r="EV558" s="324"/>
      <c r="EW558" s="381"/>
      <c r="EX558" s="324"/>
      <c r="EY558" s="324"/>
      <c r="EZ558" s="368"/>
    </row>
    <row r="559" spans="6:156">
      <c r="F559" s="324"/>
      <c r="N559" s="324"/>
      <c r="Q559" s="324"/>
      <c r="S559" s="324"/>
      <c r="U559" s="324"/>
      <c r="W559" s="324"/>
      <c r="Y559" s="324"/>
      <c r="AA559" s="324"/>
      <c r="AC559" s="324"/>
      <c r="AE559" s="324"/>
      <c r="AG559" s="324"/>
      <c r="AI559" s="324"/>
      <c r="AK559" s="324"/>
      <c r="AM559" s="324"/>
      <c r="AO559" s="324"/>
      <c r="AQ559" s="324"/>
      <c r="AS559" s="324"/>
      <c r="AT559" s="324"/>
      <c r="AU559" s="324"/>
      <c r="AW559" s="324"/>
      <c r="AY559" s="324"/>
      <c r="BA559" s="324"/>
      <c r="BC559" s="324"/>
      <c r="BE559" s="324"/>
      <c r="BG559" s="324"/>
      <c r="BI559" s="324"/>
      <c r="BK559" s="324"/>
      <c r="BM559" s="324"/>
      <c r="BO559" s="324"/>
      <c r="BQ559" s="324"/>
      <c r="BS559" s="324"/>
      <c r="BU559" s="324"/>
      <c r="BV559" s="324"/>
      <c r="BW559" s="324"/>
      <c r="BY559" s="324"/>
      <c r="CA559" s="324"/>
      <c r="CC559" s="324"/>
      <c r="CE559" s="324"/>
      <c r="CG559" s="324"/>
      <c r="CI559" s="324"/>
      <c r="CJ559" s="324"/>
      <c r="CK559" s="324"/>
      <c r="CM559" s="324"/>
      <c r="CO559" s="324"/>
      <c r="CQ559" s="324"/>
      <c r="CS559" s="324"/>
      <c r="CU559" s="324"/>
      <c r="CW559" s="324"/>
      <c r="CY559" s="324"/>
      <c r="DA559" s="324"/>
      <c r="DC559" s="324"/>
      <c r="DE559" s="324"/>
      <c r="DG559" s="324"/>
      <c r="DI559" s="324"/>
      <c r="DK559" s="324"/>
      <c r="DM559" s="324"/>
      <c r="DO559" s="324"/>
      <c r="DQ559" s="324"/>
      <c r="DS559" s="324"/>
      <c r="DT559" s="324"/>
      <c r="DU559" s="324"/>
      <c r="DW559" s="324"/>
      <c r="DY559" s="324"/>
      <c r="EA559" s="324"/>
      <c r="EC559" s="324"/>
      <c r="EE559" s="324"/>
      <c r="EG559" s="324"/>
      <c r="EI559" s="324"/>
      <c r="EK559" s="324"/>
      <c r="EL559" s="324"/>
      <c r="EN559" s="324"/>
      <c r="EP559" s="324"/>
      <c r="ER559" s="324"/>
      <c r="ET559" s="324"/>
      <c r="EV559" s="324"/>
      <c r="EW559" s="381"/>
      <c r="EX559" s="324"/>
      <c r="EY559" s="324"/>
      <c r="EZ559" s="368"/>
    </row>
    <row r="560" spans="6:156">
      <c r="F560" s="324"/>
      <c r="N560" s="324"/>
      <c r="Q560" s="324"/>
      <c r="S560" s="324"/>
      <c r="U560" s="324"/>
      <c r="W560" s="324"/>
      <c r="Y560" s="324"/>
      <c r="AA560" s="324"/>
      <c r="AC560" s="324"/>
      <c r="AE560" s="324"/>
      <c r="AG560" s="324"/>
      <c r="AI560" s="324"/>
      <c r="AK560" s="324"/>
      <c r="AM560" s="324"/>
      <c r="AO560" s="324"/>
      <c r="AQ560" s="324"/>
      <c r="AS560" s="324"/>
      <c r="AT560" s="324"/>
      <c r="AU560" s="324"/>
      <c r="AW560" s="324"/>
      <c r="AY560" s="324"/>
      <c r="BA560" s="324"/>
      <c r="BC560" s="324"/>
      <c r="BE560" s="324"/>
      <c r="BG560" s="324"/>
      <c r="BI560" s="324"/>
      <c r="BK560" s="324"/>
      <c r="BM560" s="324"/>
      <c r="BO560" s="324"/>
      <c r="BQ560" s="324"/>
      <c r="BS560" s="324"/>
      <c r="BU560" s="324"/>
      <c r="BV560" s="324"/>
      <c r="BW560" s="324"/>
      <c r="BY560" s="324"/>
      <c r="CA560" s="324"/>
      <c r="CC560" s="324"/>
      <c r="CE560" s="324"/>
      <c r="CG560" s="324"/>
      <c r="CI560" s="324"/>
      <c r="CJ560" s="324"/>
      <c r="CK560" s="324"/>
      <c r="CM560" s="324"/>
      <c r="CO560" s="324"/>
      <c r="CQ560" s="324"/>
      <c r="CS560" s="324"/>
      <c r="CU560" s="324"/>
      <c r="CW560" s="324"/>
      <c r="CY560" s="324"/>
      <c r="DA560" s="324"/>
      <c r="DC560" s="324"/>
      <c r="DE560" s="324"/>
      <c r="DG560" s="324"/>
      <c r="DI560" s="324"/>
      <c r="DK560" s="324"/>
      <c r="DM560" s="324"/>
      <c r="DO560" s="324"/>
      <c r="DQ560" s="324"/>
      <c r="DS560" s="324"/>
      <c r="DT560" s="324"/>
      <c r="DU560" s="324"/>
      <c r="DW560" s="324"/>
      <c r="DY560" s="324"/>
      <c r="EA560" s="324"/>
      <c r="EC560" s="324"/>
      <c r="EE560" s="324"/>
      <c r="EG560" s="324"/>
      <c r="EI560" s="324"/>
      <c r="EK560" s="324"/>
      <c r="EL560" s="324"/>
      <c r="EN560" s="324"/>
      <c r="EP560" s="324"/>
      <c r="ER560" s="324"/>
      <c r="ET560" s="324"/>
      <c r="EV560" s="324"/>
      <c r="EW560" s="381"/>
      <c r="EX560" s="324"/>
      <c r="EY560" s="324"/>
      <c r="EZ560" s="368"/>
    </row>
    <row r="561" spans="6:156">
      <c r="F561" s="324"/>
      <c r="N561" s="324"/>
      <c r="Q561" s="324"/>
      <c r="S561" s="324"/>
      <c r="U561" s="324"/>
      <c r="W561" s="324"/>
      <c r="Y561" s="324"/>
      <c r="AA561" s="324"/>
      <c r="AC561" s="324"/>
      <c r="AE561" s="324"/>
      <c r="AG561" s="324"/>
      <c r="AI561" s="324"/>
      <c r="AK561" s="324"/>
      <c r="AM561" s="324"/>
      <c r="AO561" s="324"/>
      <c r="AQ561" s="324"/>
      <c r="AS561" s="324"/>
      <c r="AT561" s="324"/>
      <c r="AU561" s="324"/>
      <c r="AW561" s="324"/>
      <c r="AY561" s="324"/>
      <c r="BA561" s="324"/>
      <c r="BC561" s="324"/>
      <c r="BE561" s="324"/>
      <c r="BG561" s="324"/>
      <c r="BI561" s="324"/>
      <c r="BK561" s="324"/>
      <c r="BM561" s="324"/>
      <c r="BO561" s="324"/>
      <c r="BQ561" s="324"/>
      <c r="BS561" s="324"/>
      <c r="BU561" s="324"/>
      <c r="BV561" s="324"/>
      <c r="BW561" s="324"/>
      <c r="BY561" s="324"/>
      <c r="CA561" s="324"/>
      <c r="CC561" s="324"/>
      <c r="CE561" s="324"/>
      <c r="CG561" s="324"/>
      <c r="CI561" s="324"/>
      <c r="CJ561" s="324"/>
      <c r="CK561" s="324"/>
      <c r="CM561" s="324"/>
      <c r="CO561" s="324"/>
      <c r="CQ561" s="324"/>
      <c r="CS561" s="324"/>
      <c r="CU561" s="324"/>
      <c r="CW561" s="324"/>
      <c r="CY561" s="324"/>
      <c r="DA561" s="324"/>
      <c r="DC561" s="324"/>
      <c r="DE561" s="324"/>
      <c r="DG561" s="324"/>
      <c r="DI561" s="324"/>
      <c r="DK561" s="324"/>
      <c r="DM561" s="324"/>
      <c r="DO561" s="324"/>
      <c r="DQ561" s="324"/>
      <c r="DS561" s="324"/>
      <c r="DT561" s="324"/>
      <c r="DU561" s="324"/>
      <c r="DW561" s="324"/>
      <c r="DY561" s="324"/>
      <c r="EA561" s="324"/>
      <c r="EC561" s="324"/>
      <c r="EE561" s="324"/>
      <c r="EG561" s="324"/>
      <c r="EI561" s="324"/>
      <c r="EK561" s="324"/>
      <c r="EL561" s="324"/>
      <c r="EN561" s="324"/>
      <c r="EP561" s="324"/>
      <c r="ER561" s="324"/>
      <c r="ET561" s="324"/>
      <c r="EV561" s="324"/>
      <c r="EW561" s="381"/>
      <c r="EX561" s="324"/>
      <c r="EY561" s="324"/>
      <c r="EZ561" s="368"/>
    </row>
    <row r="562" spans="6:156">
      <c r="F562" s="324"/>
      <c r="N562" s="324"/>
      <c r="Q562" s="324"/>
      <c r="S562" s="324"/>
      <c r="U562" s="324"/>
      <c r="W562" s="324"/>
      <c r="Y562" s="324"/>
      <c r="AA562" s="324"/>
      <c r="AC562" s="324"/>
      <c r="AE562" s="324"/>
      <c r="AG562" s="324"/>
      <c r="AI562" s="324"/>
      <c r="AK562" s="324"/>
      <c r="AM562" s="324"/>
      <c r="AO562" s="324"/>
      <c r="AQ562" s="324"/>
      <c r="AS562" s="324"/>
      <c r="AT562" s="324"/>
      <c r="AU562" s="324"/>
      <c r="AW562" s="324"/>
      <c r="AY562" s="324"/>
      <c r="BA562" s="324"/>
      <c r="BC562" s="324"/>
      <c r="BE562" s="324"/>
      <c r="BG562" s="324"/>
      <c r="BI562" s="324"/>
      <c r="BK562" s="324"/>
      <c r="BM562" s="324"/>
      <c r="BO562" s="324"/>
      <c r="BQ562" s="324"/>
      <c r="BS562" s="324"/>
      <c r="BU562" s="324"/>
      <c r="BV562" s="324"/>
      <c r="BW562" s="324"/>
      <c r="BY562" s="324"/>
      <c r="CA562" s="324"/>
      <c r="CC562" s="324"/>
      <c r="CE562" s="324"/>
      <c r="CG562" s="324"/>
      <c r="CI562" s="324"/>
      <c r="CJ562" s="324"/>
      <c r="CK562" s="324"/>
      <c r="CM562" s="324"/>
      <c r="CO562" s="324"/>
      <c r="CQ562" s="324"/>
      <c r="CS562" s="324"/>
      <c r="CU562" s="324"/>
      <c r="CW562" s="324"/>
      <c r="CY562" s="324"/>
      <c r="DA562" s="324"/>
      <c r="DC562" s="324"/>
      <c r="DE562" s="324"/>
      <c r="DG562" s="324"/>
      <c r="DI562" s="324"/>
      <c r="DK562" s="324"/>
      <c r="DM562" s="324"/>
      <c r="DO562" s="324"/>
      <c r="DQ562" s="324"/>
      <c r="DS562" s="324"/>
      <c r="DT562" s="324"/>
      <c r="DU562" s="324"/>
      <c r="DW562" s="324"/>
      <c r="DY562" s="324"/>
      <c r="EA562" s="324"/>
      <c r="EC562" s="324"/>
      <c r="EE562" s="324"/>
      <c r="EG562" s="324"/>
      <c r="EI562" s="324"/>
      <c r="EK562" s="324"/>
      <c r="EL562" s="324"/>
      <c r="EN562" s="324"/>
      <c r="EP562" s="324"/>
      <c r="ER562" s="324"/>
      <c r="ET562" s="324"/>
      <c r="EV562" s="324"/>
      <c r="EW562" s="381"/>
      <c r="EX562" s="324"/>
      <c r="EY562" s="324"/>
      <c r="EZ562" s="368"/>
    </row>
    <row r="563" spans="6:156">
      <c r="F563" s="324"/>
      <c r="N563" s="324"/>
      <c r="Q563" s="324"/>
      <c r="S563" s="324"/>
      <c r="U563" s="324"/>
      <c r="W563" s="324"/>
      <c r="Y563" s="324"/>
      <c r="AA563" s="324"/>
      <c r="AC563" s="324"/>
      <c r="AE563" s="324"/>
      <c r="AG563" s="324"/>
      <c r="AI563" s="324"/>
      <c r="AK563" s="324"/>
      <c r="AM563" s="324"/>
      <c r="AO563" s="324"/>
      <c r="AQ563" s="324"/>
      <c r="AS563" s="324"/>
      <c r="AT563" s="324"/>
      <c r="AU563" s="324"/>
      <c r="AW563" s="324"/>
      <c r="AY563" s="324"/>
      <c r="BA563" s="324"/>
      <c r="BC563" s="324"/>
      <c r="BE563" s="324"/>
      <c r="BG563" s="324"/>
      <c r="BI563" s="324"/>
      <c r="BK563" s="324"/>
      <c r="BM563" s="324"/>
      <c r="BO563" s="324"/>
      <c r="BQ563" s="324"/>
      <c r="BS563" s="324"/>
      <c r="BU563" s="324"/>
      <c r="BV563" s="324"/>
      <c r="BW563" s="324"/>
      <c r="BY563" s="324"/>
      <c r="CA563" s="324"/>
      <c r="CC563" s="324"/>
      <c r="CE563" s="324"/>
      <c r="CG563" s="324"/>
      <c r="CI563" s="324"/>
      <c r="CJ563" s="324"/>
      <c r="CK563" s="324"/>
      <c r="CM563" s="324"/>
      <c r="CO563" s="324"/>
      <c r="CQ563" s="324"/>
      <c r="CS563" s="324"/>
      <c r="CU563" s="324"/>
      <c r="CW563" s="324"/>
      <c r="CY563" s="324"/>
      <c r="DA563" s="324"/>
      <c r="DC563" s="324"/>
      <c r="DE563" s="324"/>
      <c r="DG563" s="324"/>
      <c r="DI563" s="324"/>
      <c r="DK563" s="324"/>
      <c r="DM563" s="324"/>
      <c r="DO563" s="324"/>
      <c r="DQ563" s="324"/>
      <c r="DS563" s="324"/>
      <c r="DT563" s="324"/>
      <c r="DU563" s="324"/>
      <c r="DW563" s="324"/>
      <c r="DY563" s="324"/>
      <c r="EA563" s="324"/>
      <c r="EC563" s="324"/>
      <c r="EE563" s="324"/>
      <c r="EG563" s="324"/>
      <c r="EI563" s="324"/>
      <c r="EK563" s="324"/>
      <c r="EL563" s="324"/>
      <c r="EN563" s="324"/>
      <c r="EP563" s="324"/>
      <c r="ER563" s="324"/>
      <c r="ET563" s="324"/>
      <c r="EV563" s="324"/>
      <c r="EW563" s="381"/>
      <c r="EX563" s="324"/>
      <c r="EY563" s="324"/>
      <c r="EZ563" s="368"/>
    </row>
    <row r="564" spans="6:156">
      <c r="F564" s="324"/>
      <c r="N564" s="324"/>
      <c r="Q564" s="324"/>
      <c r="S564" s="324"/>
      <c r="U564" s="324"/>
      <c r="W564" s="324"/>
      <c r="Y564" s="324"/>
      <c r="AA564" s="324"/>
      <c r="AC564" s="324"/>
      <c r="AE564" s="324"/>
      <c r="AG564" s="324"/>
      <c r="AI564" s="324"/>
      <c r="AK564" s="324"/>
      <c r="AM564" s="324"/>
      <c r="AO564" s="324"/>
      <c r="AQ564" s="324"/>
      <c r="AS564" s="324"/>
      <c r="AT564" s="324"/>
      <c r="AU564" s="324"/>
      <c r="AW564" s="324"/>
      <c r="AY564" s="324"/>
      <c r="BA564" s="324"/>
      <c r="BC564" s="324"/>
      <c r="BE564" s="324"/>
      <c r="BG564" s="324"/>
      <c r="BI564" s="324"/>
      <c r="BK564" s="324"/>
      <c r="BM564" s="324"/>
      <c r="BO564" s="324"/>
      <c r="BQ564" s="324"/>
      <c r="BS564" s="324"/>
      <c r="BU564" s="324"/>
      <c r="BV564" s="324"/>
      <c r="BW564" s="324"/>
      <c r="BY564" s="324"/>
      <c r="CA564" s="324"/>
      <c r="CC564" s="324"/>
      <c r="CE564" s="324"/>
      <c r="CG564" s="324"/>
      <c r="CI564" s="324"/>
      <c r="CJ564" s="324"/>
      <c r="CK564" s="324"/>
      <c r="CM564" s="324"/>
      <c r="CO564" s="324"/>
      <c r="CQ564" s="324"/>
      <c r="CS564" s="324"/>
      <c r="CU564" s="324"/>
      <c r="CW564" s="324"/>
      <c r="CY564" s="324"/>
      <c r="DA564" s="324"/>
      <c r="DC564" s="324"/>
      <c r="DE564" s="324"/>
      <c r="DG564" s="324"/>
      <c r="DI564" s="324"/>
      <c r="DK564" s="324"/>
      <c r="DM564" s="324"/>
      <c r="DO564" s="324"/>
      <c r="DQ564" s="324"/>
      <c r="DS564" s="324"/>
      <c r="DT564" s="324"/>
      <c r="DU564" s="324"/>
      <c r="DW564" s="324"/>
      <c r="DY564" s="324"/>
      <c r="EA564" s="324"/>
      <c r="EC564" s="324"/>
      <c r="EE564" s="324"/>
      <c r="EG564" s="324"/>
      <c r="EI564" s="324"/>
      <c r="EK564" s="324"/>
      <c r="EL564" s="324"/>
      <c r="EN564" s="324"/>
      <c r="EP564" s="324"/>
      <c r="ER564" s="324"/>
      <c r="ET564" s="324"/>
      <c r="EV564" s="324"/>
      <c r="EW564" s="381"/>
      <c r="EX564" s="324"/>
      <c r="EY564" s="324"/>
      <c r="EZ564" s="368"/>
    </row>
    <row r="565" spans="6:156">
      <c r="F565" s="324"/>
      <c r="N565" s="324"/>
      <c r="Q565" s="324"/>
      <c r="S565" s="324"/>
      <c r="U565" s="324"/>
      <c r="W565" s="324"/>
      <c r="Y565" s="324"/>
      <c r="AA565" s="324"/>
      <c r="AC565" s="324"/>
      <c r="AE565" s="324"/>
      <c r="AG565" s="324"/>
      <c r="AI565" s="324"/>
      <c r="AK565" s="324"/>
      <c r="AM565" s="324"/>
      <c r="AO565" s="324"/>
      <c r="AQ565" s="324"/>
      <c r="AS565" s="324"/>
      <c r="AT565" s="324"/>
      <c r="AU565" s="324"/>
      <c r="AW565" s="324"/>
      <c r="AY565" s="324"/>
      <c r="BA565" s="324"/>
      <c r="BC565" s="324"/>
      <c r="BE565" s="324"/>
      <c r="BG565" s="324"/>
      <c r="BI565" s="324"/>
      <c r="BK565" s="324"/>
      <c r="BM565" s="324"/>
      <c r="BO565" s="324"/>
      <c r="BQ565" s="324"/>
      <c r="BS565" s="324"/>
      <c r="BU565" s="324"/>
      <c r="BV565" s="324"/>
      <c r="BW565" s="324"/>
      <c r="BY565" s="324"/>
      <c r="CA565" s="324"/>
      <c r="CC565" s="324"/>
      <c r="CE565" s="324"/>
      <c r="CG565" s="324"/>
      <c r="CI565" s="324"/>
      <c r="CJ565" s="324"/>
      <c r="CK565" s="324"/>
      <c r="CM565" s="324"/>
      <c r="CO565" s="324"/>
      <c r="CQ565" s="324"/>
      <c r="CS565" s="324"/>
      <c r="CU565" s="324"/>
      <c r="CW565" s="324"/>
      <c r="CY565" s="324"/>
      <c r="DA565" s="324"/>
      <c r="DC565" s="324"/>
      <c r="DE565" s="324"/>
      <c r="DG565" s="324"/>
      <c r="DI565" s="324"/>
      <c r="DK565" s="324"/>
      <c r="DM565" s="324"/>
      <c r="DO565" s="324"/>
      <c r="DQ565" s="324"/>
      <c r="DS565" s="324"/>
      <c r="DT565" s="324"/>
      <c r="DU565" s="324"/>
      <c r="DW565" s="324"/>
      <c r="DY565" s="324"/>
      <c r="EA565" s="324"/>
      <c r="EC565" s="324"/>
      <c r="EE565" s="324"/>
      <c r="EG565" s="324"/>
      <c r="EI565" s="324"/>
      <c r="EK565" s="324"/>
      <c r="EL565" s="324"/>
      <c r="EN565" s="324"/>
      <c r="EP565" s="324"/>
      <c r="ER565" s="324"/>
      <c r="ET565" s="324"/>
      <c r="EV565" s="324"/>
      <c r="EW565" s="381"/>
      <c r="EX565" s="324"/>
      <c r="EY565" s="324"/>
      <c r="EZ565" s="368"/>
    </row>
    <row r="566" spans="6:156">
      <c r="F566" s="324"/>
      <c r="N566" s="324"/>
      <c r="Q566" s="324"/>
      <c r="S566" s="324"/>
      <c r="U566" s="324"/>
      <c r="W566" s="324"/>
      <c r="Y566" s="324"/>
      <c r="AA566" s="324"/>
      <c r="AC566" s="324"/>
      <c r="AE566" s="324"/>
      <c r="AG566" s="324"/>
      <c r="AI566" s="324"/>
      <c r="AK566" s="324"/>
      <c r="AM566" s="324"/>
      <c r="AO566" s="324"/>
      <c r="AQ566" s="324"/>
      <c r="AS566" s="324"/>
      <c r="AT566" s="324"/>
      <c r="AU566" s="324"/>
      <c r="AW566" s="324"/>
      <c r="AY566" s="324"/>
      <c r="BA566" s="324"/>
      <c r="BC566" s="324"/>
      <c r="BE566" s="324"/>
      <c r="BG566" s="324"/>
      <c r="BI566" s="324"/>
      <c r="BK566" s="324"/>
      <c r="BM566" s="324"/>
      <c r="BO566" s="324"/>
      <c r="BQ566" s="324"/>
      <c r="BS566" s="324"/>
      <c r="BU566" s="324"/>
      <c r="BV566" s="324"/>
      <c r="BW566" s="324"/>
      <c r="BY566" s="324"/>
      <c r="CA566" s="324"/>
      <c r="CC566" s="324"/>
      <c r="CE566" s="324"/>
      <c r="CG566" s="324"/>
      <c r="CI566" s="324"/>
      <c r="CJ566" s="324"/>
      <c r="CK566" s="324"/>
      <c r="CM566" s="324"/>
      <c r="CO566" s="324"/>
      <c r="CQ566" s="324"/>
      <c r="CS566" s="324"/>
      <c r="CU566" s="324"/>
      <c r="CW566" s="324"/>
      <c r="CY566" s="324"/>
      <c r="DA566" s="324"/>
      <c r="DC566" s="324"/>
      <c r="DE566" s="324"/>
      <c r="DG566" s="324"/>
      <c r="DI566" s="324"/>
      <c r="DK566" s="324"/>
      <c r="DM566" s="324"/>
      <c r="DO566" s="324"/>
      <c r="DQ566" s="324"/>
      <c r="DS566" s="324"/>
      <c r="DT566" s="324"/>
      <c r="DU566" s="324"/>
      <c r="DW566" s="324"/>
      <c r="DY566" s="324"/>
      <c r="EA566" s="324"/>
      <c r="EC566" s="324"/>
      <c r="EE566" s="324"/>
      <c r="EG566" s="324"/>
      <c r="EI566" s="324"/>
      <c r="EK566" s="324"/>
      <c r="EL566" s="324"/>
      <c r="EN566" s="324"/>
      <c r="EP566" s="324"/>
      <c r="ER566" s="324"/>
      <c r="ET566" s="324"/>
      <c r="EV566" s="324"/>
      <c r="EW566" s="381"/>
      <c r="EX566" s="324"/>
      <c r="EY566" s="324"/>
      <c r="EZ566" s="368"/>
    </row>
    <row r="567" spans="6:156">
      <c r="F567" s="324"/>
      <c r="N567" s="324"/>
      <c r="Q567" s="324"/>
      <c r="S567" s="324"/>
      <c r="U567" s="324"/>
      <c r="W567" s="324"/>
      <c r="Y567" s="324"/>
      <c r="AA567" s="324"/>
      <c r="AC567" s="324"/>
      <c r="AE567" s="324"/>
      <c r="AG567" s="324"/>
      <c r="AI567" s="324"/>
      <c r="AK567" s="324"/>
      <c r="AM567" s="324"/>
      <c r="AO567" s="324"/>
      <c r="AQ567" s="324"/>
      <c r="AS567" s="324"/>
      <c r="AT567" s="324"/>
      <c r="AU567" s="324"/>
      <c r="AW567" s="324"/>
      <c r="AY567" s="324"/>
      <c r="BA567" s="324"/>
      <c r="BC567" s="324"/>
      <c r="BE567" s="324"/>
      <c r="BG567" s="324"/>
      <c r="BI567" s="324"/>
      <c r="BK567" s="324"/>
      <c r="BM567" s="324"/>
      <c r="BO567" s="324"/>
      <c r="BQ567" s="324"/>
      <c r="BS567" s="324"/>
      <c r="BU567" s="324"/>
      <c r="BV567" s="324"/>
      <c r="BW567" s="324"/>
      <c r="BY567" s="324"/>
      <c r="CA567" s="324"/>
      <c r="CC567" s="324"/>
      <c r="CE567" s="324"/>
      <c r="CG567" s="324"/>
      <c r="CI567" s="324"/>
      <c r="CJ567" s="324"/>
      <c r="CK567" s="324"/>
      <c r="CM567" s="324"/>
      <c r="CO567" s="324"/>
      <c r="CQ567" s="324"/>
      <c r="CS567" s="324"/>
      <c r="CU567" s="324"/>
      <c r="CW567" s="324"/>
      <c r="CY567" s="324"/>
      <c r="DA567" s="324"/>
      <c r="DC567" s="324"/>
      <c r="DE567" s="324"/>
      <c r="DG567" s="324"/>
      <c r="DI567" s="324"/>
      <c r="DK567" s="324"/>
      <c r="DM567" s="324"/>
      <c r="DO567" s="324"/>
      <c r="DQ567" s="324"/>
      <c r="DS567" s="324"/>
      <c r="DT567" s="324"/>
      <c r="DU567" s="324"/>
      <c r="DW567" s="324"/>
      <c r="DY567" s="324"/>
      <c r="EA567" s="324"/>
      <c r="EC567" s="324"/>
      <c r="EE567" s="324"/>
      <c r="EG567" s="324"/>
      <c r="EI567" s="324"/>
      <c r="EK567" s="324"/>
      <c r="EL567" s="324"/>
      <c r="EN567" s="324"/>
      <c r="EP567" s="324"/>
      <c r="ER567" s="324"/>
      <c r="ET567" s="324"/>
      <c r="EV567" s="324"/>
      <c r="EW567" s="381"/>
      <c r="EX567" s="324"/>
      <c r="EY567" s="324"/>
      <c r="EZ567" s="368"/>
    </row>
    <row r="568" spans="6:156">
      <c r="F568" s="324"/>
      <c r="N568" s="324"/>
      <c r="Q568" s="324"/>
      <c r="S568" s="324"/>
      <c r="U568" s="324"/>
      <c r="W568" s="324"/>
      <c r="Y568" s="324"/>
      <c r="AA568" s="324"/>
      <c r="AC568" s="324"/>
      <c r="AE568" s="324"/>
      <c r="AG568" s="324"/>
      <c r="AI568" s="324"/>
      <c r="AK568" s="324"/>
      <c r="AM568" s="324"/>
      <c r="AO568" s="324"/>
      <c r="AQ568" s="324"/>
      <c r="AS568" s="324"/>
      <c r="AT568" s="324"/>
      <c r="AU568" s="324"/>
      <c r="AW568" s="324"/>
      <c r="AY568" s="324"/>
      <c r="BA568" s="324"/>
      <c r="BC568" s="324"/>
      <c r="BE568" s="324"/>
      <c r="BG568" s="324"/>
      <c r="BI568" s="324"/>
      <c r="BK568" s="324"/>
      <c r="BM568" s="324"/>
      <c r="BO568" s="324"/>
      <c r="BQ568" s="324"/>
      <c r="BS568" s="324"/>
      <c r="BU568" s="324"/>
      <c r="BV568" s="324"/>
      <c r="BW568" s="324"/>
      <c r="BY568" s="324"/>
      <c r="CA568" s="324"/>
      <c r="CC568" s="324"/>
      <c r="CE568" s="324"/>
      <c r="CG568" s="324"/>
      <c r="CI568" s="324"/>
      <c r="CJ568" s="324"/>
      <c r="CK568" s="324"/>
      <c r="CM568" s="324"/>
      <c r="CO568" s="324"/>
      <c r="CQ568" s="324"/>
      <c r="CS568" s="324"/>
      <c r="CU568" s="324"/>
      <c r="CW568" s="324"/>
      <c r="CY568" s="324"/>
      <c r="DA568" s="324"/>
      <c r="DC568" s="324"/>
      <c r="DE568" s="324"/>
      <c r="DG568" s="324"/>
      <c r="DI568" s="324"/>
      <c r="DK568" s="324"/>
      <c r="DM568" s="324"/>
      <c r="DO568" s="324"/>
      <c r="DQ568" s="324"/>
      <c r="DS568" s="324"/>
      <c r="DT568" s="324"/>
      <c r="DU568" s="324"/>
      <c r="DW568" s="324"/>
      <c r="DY568" s="324"/>
      <c r="EA568" s="324"/>
      <c r="EC568" s="324"/>
      <c r="EE568" s="324"/>
      <c r="EG568" s="324"/>
      <c r="EI568" s="324"/>
      <c r="EK568" s="324"/>
      <c r="EL568" s="324"/>
      <c r="EN568" s="324"/>
      <c r="EP568" s="324"/>
      <c r="ER568" s="324"/>
      <c r="ET568" s="324"/>
      <c r="EV568" s="324"/>
      <c r="EW568" s="381"/>
      <c r="EX568" s="324"/>
      <c r="EY568" s="324"/>
      <c r="EZ568" s="368"/>
    </row>
    <row r="569" spans="6:156">
      <c r="F569" s="324"/>
      <c r="N569" s="324"/>
      <c r="Q569" s="324"/>
      <c r="S569" s="324"/>
      <c r="U569" s="324"/>
      <c r="W569" s="324"/>
      <c r="Y569" s="324"/>
      <c r="AA569" s="324"/>
      <c r="AC569" s="324"/>
      <c r="AE569" s="324"/>
      <c r="AG569" s="324"/>
      <c r="AI569" s="324"/>
      <c r="AK569" s="324"/>
      <c r="AM569" s="324"/>
      <c r="AO569" s="324"/>
      <c r="AQ569" s="324"/>
      <c r="AS569" s="324"/>
      <c r="AT569" s="324"/>
      <c r="AU569" s="324"/>
      <c r="AW569" s="324"/>
      <c r="AY569" s="324"/>
      <c r="BA569" s="324"/>
      <c r="BC569" s="324"/>
      <c r="BE569" s="324"/>
      <c r="BG569" s="324"/>
      <c r="BI569" s="324"/>
      <c r="BK569" s="324"/>
      <c r="BM569" s="324"/>
      <c r="BO569" s="324"/>
      <c r="BQ569" s="324"/>
      <c r="BS569" s="324"/>
      <c r="BU569" s="324"/>
      <c r="BV569" s="324"/>
      <c r="BW569" s="324"/>
      <c r="BY569" s="324"/>
      <c r="CA569" s="324"/>
      <c r="CC569" s="324"/>
      <c r="CE569" s="324"/>
      <c r="CG569" s="324"/>
      <c r="CI569" s="324"/>
      <c r="CJ569" s="324"/>
      <c r="CK569" s="324"/>
      <c r="CM569" s="324"/>
      <c r="CO569" s="324"/>
      <c r="CQ569" s="324"/>
      <c r="CS569" s="324"/>
      <c r="CU569" s="324"/>
      <c r="CW569" s="324"/>
      <c r="CY569" s="324"/>
      <c r="DA569" s="324"/>
      <c r="DC569" s="324"/>
      <c r="DE569" s="324"/>
      <c r="DG569" s="324"/>
      <c r="DI569" s="324"/>
      <c r="DK569" s="324"/>
      <c r="DM569" s="324"/>
      <c r="DO569" s="324"/>
      <c r="DQ569" s="324"/>
      <c r="DS569" s="324"/>
      <c r="DT569" s="324"/>
      <c r="DU569" s="324"/>
      <c r="DW569" s="324"/>
      <c r="DY569" s="324"/>
      <c r="EA569" s="324"/>
      <c r="EC569" s="324"/>
      <c r="EE569" s="324"/>
      <c r="EG569" s="324"/>
      <c r="EI569" s="324"/>
      <c r="EK569" s="324"/>
      <c r="EL569" s="324"/>
      <c r="EN569" s="324"/>
      <c r="EP569" s="324"/>
      <c r="ER569" s="324"/>
      <c r="ET569" s="324"/>
      <c r="EV569" s="324"/>
      <c r="EW569" s="381"/>
      <c r="EX569" s="324"/>
      <c r="EY569" s="324"/>
      <c r="EZ569" s="368"/>
    </row>
    <row r="570" spans="6:156">
      <c r="F570" s="324"/>
      <c r="N570" s="324"/>
      <c r="Q570" s="324"/>
      <c r="S570" s="324"/>
      <c r="U570" s="324"/>
      <c r="W570" s="324"/>
      <c r="Y570" s="324"/>
      <c r="AA570" s="324"/>
      <c r="AC570" s="324"/>
      <c r="AE570" s="324"/>
      <c r="AG570" s="324"/>
      <c r="AI570" s="324"/>
      <c r="AK570" s="324"/>
      <c r="AM570" s="324"/>
      <c r="AO570" s="324"/>
      <c r="AQ570" s="324"/>
      <c r="AS570" s="324"/>
      <c r="AT570" s="324"/>
      <c r="AU570" s="324"/>
      <c r="AW570" s="324"/>
      <c r="AY570" s="324"/>
      <c r="BA570" s="324"/>
      <c r="BC570" s="324"/>
      <c r="BE570" s="324"/>
      <c r="BG570" s="324"/>
      <c r="BI570" s="324"/>
      <c r="BK570" s="324"/>
      <c r="BM570" s="324"/>
      <c r="BO570" s="324"/>
      <c r="BQ570" s="324"/>
      <c r="BS570" s="324"/>
      <c r="BU570" s="324"/>
      <c r="BV570" s="324"/>
      <c r="BW570" s="324"/>
      <c r="BY570" s="324"/>
      <c r="CA570" s="324"/>
      <c r="CC570" s="324"/>
      <c r="CE570" s="324"/>
      <c r="CG570" s="324"/>
      <c r="CI570" s="324"/>
      <c r="CJ570" s="324"/>
      <c r="CK570" s="324"/>
      <c r="CM570" s="324"/>
      <c r="CO570" s="324"/>
      <c r="CQ570" s="324"/>
      <c r="CS570" s="324"/>
      <c r="CU570" s="324"/>
      <c r="CW570" s="324"/>
      <c r="CY570" s="324"/>
      <c r="DA570" s="324"/>
      <c r="DC570" s="324"/>
      <c r="DE570" s="324"/>
      <c r="DG570" s="324"/>
      <c r="DI570" s="324"/>
      <c r="DK570" s="324"/>
      <c r="DM570" s="324"/>
      <c r="DO570" s="324"/>
      <c r="DQ570" s="324"/>
      <c r="DS570" s="324"/>
      <c r="DT570" s="324"/>
      <c r="DU570" s="324"/>
      <c r="DW570" s="324"/>
      <c r="DY570" s="324"/>
      <c r="EA570" s="324"/>
      <c r="EC570" s="324"/>
      <c r="EE570" s="324"/>
      <c r="EG570" s="324"/>
      <c r="EI570" s="324"/>
      <c r="EK570" s="324"/>
      <c r="EL570" s="324"/>
      <c r="EN570" s="324"/>
      <c r="EP570" s="324"/>
      <c r="ER570" s="324"/>
      <c r="ET570" s="324"/>
      <c r="EV570" s="324"/>
      <c r="EW570" s="381"/>
      <c r="EX570" s="324"/>
      <c r="EY570" s="324"/>
      <c r="EZ570" s="368"/>
    </row>
    <row r="571" spans="6:156">
      <c r="F571" s="324"/>
      <c r="N571" s="324"/>
      <c r="Q571" s="324"/>
      <c r="S571" s="324"/>
      <c r="U571" s="324"/>
      <c r="W571" s="324"/>
      <c r="Y571" s="324"/>
      <c r="AA571" s="324"/>
      <c r="AC571" s="324"/>
      <c r="AE571" s="324"/>
      <c r="AG571" s="324"/>
      <c r="AI571" s="324"/>
      <c r="AK571" s="324"/>
      <c r="AM571" s="324"/>
      <c r="AO571" s="324"/>
      <c r="AQ571" s="324"/>
      <c r="AS571" s="324"/>
      <c r="AT571" s="324"/>
      <c r="AU571" s="324"/>
      <c r="AW571" s="324"/>
      <c r="AY571" s="324"/>
      <c r="BA571" s="324"/>
      <c r="BC571" s="324"/>
      <c r="BE571" s="324"/>
      <c r="BG571" s="324"/>
      <c r="BI571" s="324"/>
      <c r="BK571" s="324"/>
      <c r="BM571" s="324"/>
      <c r="BO571" s="324"/>
      <c r="BQ571" s="324"/>
      <c r="BS571" s="324"/>
      <c r="BU571" s="324"/>
      <c r="BV571" s="324"/>
      <c r="BW571" s="324"/>
      <c r="BY571" s="324"/>
      <c r="CA571" s="324"/>
      <c r="CC571" s="324"/>
      <c r="CE571" s="324"/>
      <c r="CG571" s="324"/>
      <c r="CI571" s="324"/>
      <c r="CJ571" s="324"/>
      <c r="CK571" s="324"/>
      <c r="CM571" s="324"/>
      <c r="CO571" s="324"/>
      <c r="CQ571" s="324"/>
      <c r="CS571" s="324"/>
      <c r="CU571" s="324"/>
      <c r="CW571" s="324"/>
      <c r="CY571" s="324"/>
      <c r="DA571" s="324"/>
      <c r="DC571" s="324"/>
      <c r="DE571" s="324"/>
      <c r="DG571" s="324"/>
      <c r="DI571" s="324"/>
      <c r="DK571" s="324"/>
      <c r="DM571" s="324"/>
      <c r="DO571" s="324"/>
      <c r="DQ571" s="324"/>
      <c r="DS571" s="324"/>
      <c r="DT571" s="324"/>
      <c r="DU571" s="324"/>
      <c r="DW571" s="324"/>
      <c r="DY571" s="324"/>
      <c r="EA571" s="324"/>
      <c r="EC571" s="324"/>
      <c r="EE571" s="324"/>
      <c r="EG571" s="324"/>
      <c r="EI571" s="324"/>
      <c r="EK571" s="324"/>
      <c r="EL571" s="324"/>
      <c r="EN571" s="324"/>
      <c r="EP571" s="324"/>
      <c r="ER571" s="324"/>
      <c r="ET571" s="324"/>
      <c r="EV571" s="324"/>
      <c r="EW571" s="381"/>
      <c r="EX571" s="324"/>
      <c r="EY571" s="324"/>
      <c r="EZ571" s="368"/>
    </row>
    <row r="572" spans="6:156">
      <c r="F572" s="324"/>
      <c r="N572" s="324"/>
      <c r="Q572" s="324"/>
      <c r="S572" s="324"/>
      <c r="U572" s="324"/>
      <c r="W572" s="324"/>
      <c r="Y572" s="324"/>
      <c r="AA572" s="324"/>
      <c r="AC572" s="324"/>
      <c r="AE572" s="324"/>
      <c r="AG572" s="324"/>
      <c r="AI572" s="324"/>
      <c r="AK572" s="324"/>
      <c r="AM572" s="324"/>
      <c r="AO572" s="324"/>
      <c r="AQ572" s="324"/>
      <c r="AS572" s="324"/>
      <c r="AT572" s="324"/>
      <c r="AU572" s="324"/>
      <c r="AW572" s="324"/>
      <c r="AY572" s="324"/>
      <c r="BA572" s="324"/>
      <c r="BC572" s="324"/>
      <c r="BE572" s="324"/>
      <c r="BG572" s="324"/>
      <c r="BI572" s="324"/>
      <c r="BK572" s="324"/>
      <c r="BM572" s="324"/>
      <c r="BO572" s="324"/>
      <c r="BQ572" s="324"/>
      <c r="BS572" s="324"/>
      <c r="BU572" s="324"/>
      <c r="BV572" s="324"/>
      <c r="BW572" s="324"/>
      <c r="BY572" s="324"/>
      <c r="CA572" s="324"/>
      <c r="CC572" s="324"/>
      <c r="CE572" s="324"/>
      <c r="CG572" s="324"/>
      <c r="CI572" s="324"/>
      <c r="CJ572" s="324"/>
      <c r="CK572" s="324"/>
      <c r="CM572" s="324"/>
      <c r="CO572" s="324"/>
      <c r="CQ572" s="324"/>
      <c r="CS572" s="324"/>
      <c r="CU572" s="324"/>
      <c r="CW572" s="324"/>
      <c r="CY572" s="324"/>
      <c r="DA572" s="324"/>
      <c r="DC572" s="324"/>
      <c r="DE572" s="324"/>
      <c r="DG572" s="324"/>
      <c r="DI572" s="324"/>
      <c r="DK572" s="324"/>
      <c r="DM572" s="324"/>
      <c r="DO572" s="324"/>
      <c r="DQ572" s="324"/>
      <c r="DS572" s="324"/>
      <c r="DT572" s="324"/>
      <c r="DU572" s="324"/>
      <c r="DW572" s="324"/>
      <c r="DY572" s="324"/>
      <c r="EA572" s="324"/>
      <c r="EC572" s="324"/>
      <c r="EE572" s="324"/>
      <c r="EG572" s="324"/>
      <c r="EI572" s="324"/>
      <c r="EK572" s="324"/>
      <c r="EL572" s="324"/>
      <c r="EN572" s="324"/>
      <c r="EP572" s="324"/>
      <c r="ER572" s="324"/>
      <c r="ET572" s="324"/>
      <c r="EV572" s="324"/>
      <c r="EW572" s="381"/>
      <c r="EX572" s="324"/>
      <c r="EY572" s="324"/>
      <c r="EZ572" s="368"/>
    </row>
    <row r="573" spans="6:156">
      <c r="F573" s="324"/>
      <c r="N573" s="324"/>
      <c r="Q573" s="324"/>
      <c r="S573" s="324"/>
      <c r="U573" s="324"/>
      <c r="W573" s="324"/>
      <c r="Y573" s="324"/>
      <c r="AA573" s="324"/>
      <c r="AC573" s="324"/>
      <c r="AE573" s="324"/>
      <c r="AG573" s="324"/>
      <c r="AI573" s="324"/>
      <c r="AK573" s="324"/>
      <c r="AM573" s="324"/>
      <c r="AO573" s="324"/>
      <c r="AQ573" s="324"/>
      <c r="AS573" s="324"/>
      <c r="AT573" s="324"/>
      <c r="AU573" s="324"/>
      <c r="AW573" s="324"/>
      <c r="AY573" s="324"/>
      <c r="BA573" s="324"/>
      <c r="BC573" s="324"/>
      <c r="BE573" s="324"/>
      <c r="BG573" s="324"/>
      <c r="BI573" s="324"/>
      <c r="BK573" s="324"/>
      <c r="BM573" s="324"/>
      <c r="BO573" s="324"/>
      <c r="BQ573" s="324"/>
      <c r="BS573" s="324"/>
      <c r="BU573" s="324"/>
      <c r="BV573" s="324"/>
      <c r="BW573" s="324"/>
      <c r="BY573" s="324"/>
      <c r="CA573" s="324"/>
      <c r="CC573" s="324"/>
      <c r="CE573" s="324"/>
      <c r="CG573" s="324"/>
      <c r="CI573" s="324"/>
      <c r="CJ573" s="324"/>
      <c r="CK573" s="324"/>
      <c r="CM573" s="324"/>
      <c r="CO573" s="324"/>
      <c r="CQ573" s="324"/>
      <c r="CS573" s="324"/>
      <c r="CU573" s="324"/>
      <c r="CW573" s="324"/>
      <c r="CY573" s="324"/>
      <c r="DA573" s="324"/>
      <c r="DC573" s="324"/>
      <c r="DE573" s="324"/>
      <c r="DG573" s="324"/>
      <c r="DI573" s="324"/>
      <c r="DK573" s="324"/>
      <c r="DM573" s="324"/>
      <c r="DO573" s="324"/>
      <c r="DQ573" s="324"/>
      <c r="DS573" s="324"/>
      <c r="DT573" s="324"/>
      <c r="DU573" s="324"/>
      <c r="DW573" s="324"/>
      <c r="DY573" s="324"/>
      <c r="EA573" s="324"/>
      <c r="EC573" s="324"/>
      <c r="EE573" s="324"/>
      <c r="EG573" s="324"/>
      <c r="EI573" s="324"/>
      <c r="EK573" s="324"/>
      <c r="EL573" s="324"/>
      <c r="EN573" s="324"/>
      <c r="EP573" s="324"/>
      <c r="ER573" s="324"/>
      <c r="ET573" s="324"/>
      <c r="EV573" s="324"/>
      <c r="EW573" s="381"/>
      <c r="EX573" s="324"/>
      <c r="EY573" s="324"/>
      <c r="EZ573" s="368"/>
    </row>
    <row r="574" spans="6:156">
      <c r="F574" s="324"/>
      <c r="N574" s="324"/>
      <c r="Q574" s="324"/>
      <c r="S574" s="324"/>
      <c r="U574" s="324"/>
      <c r="W574" s="324"/>
      <c r="Y574" s="324"/>
      <c r="AA574" s="324"/>
      <c r="AC574" s="324"/>
      <c r="AE574" s="324"/>
      <c r="AG574" s="324"/>
      <c r="AI574" s="324"/>
      <c r="AK574" s="324"/>
      <c r="AM574" s="324"/>
      <c r="AO574" s="324"/>
      <c r="AQ574" s="324"/>
      <c r="AS574" s="324"/>
      <c r="AT574" s="324"/>
      <c r="AU574" s="324"/>
      <c r="AW574" s="324"/>
      <c r="AY574" s="324"/>
      <c r="BA574" s="324"/>
      <c r="BC574" s="324"/>
      <c r="BE574" s="324"/>
      <c r="BG574" s="324"/>
      <c r="BI574" s="324"/>
      <c r="BK574" s="324"/>
      <c r="BM574" s="324"/>
      <c r="BO574" s="324"/>
      <c r="BQ574" s="324"/>
      <c r="BS574" s="324"/>
      <c r="BU574" s="324"/>
      <c r="BV574" s="324"/>
      <c r="BW574" s="324"/>
      <c r="BY574" s="324"/>
      <c r="CA574" s="324"/>
      <c r="CC574" s="324"/>
      <c r="CE574" s="324"/>
      <c r="CG574" s="324"/>
      <c r="CI574" s="324"/>
      <c r="CJ574" s="324"/>
      <c r="CK574" s="324"/>
      <c r="CM574" s="324"/>
      <c r="CO574" s="324"/>
      <c r="CQ574" s="324"/>
      <c r="CS574" s="324"/>
      <c r="CU574" s="324"/>
      <c r="CW574" s="324"/>
      <c r="CY574" s="324"/>
      <c r="DA574" s="324"/>
      <c r="DC574" s="324"/>
      <c r="DE574" s="324"/>
      <c r="DG574" s="324"/>
      <c r="DI574" s="324"/>
      <c r="DK574" s="324"/>
      <c r="DM574" s="324"/>
      <c r="DO574" s="324"/>
      <c r="DQ574" s="324"/>
      <c r="DS574" s="324"/>
      <c r="DT574" s="324"/>
      <c r="DU574" s="324"/>
      <c r="DW574" s="324"/>
      <c r="DY574" s="324"/>
      <c r="EA574" s="324"/>
      <c r="EC574" s="324"/>
      <c r="EE574" s="324"/>
      <c r="EG574" s="324"/>
      <c r="EI574" s="324"/>
      <c r="EK574" s="324"/>
      <c r="EL574" s="324"/>
      <c r="EN574" s="324"/>
      <c r="EP574" s="324"/>
      <c r="ER574" s="324"/>
      <c r="ET574" s="324"/>
      <c r="EV574" s="324"/>
      <c r="EW574" s="381"/>
      <c r="EX574" s="324"/>
      <c r="EY574" s="324"/>
      <c r="EZ574" s="368"/>
    </row>
    <row r="575" spans="6:156">
      <c r="F575" s="324"/>
      <c r="N575" s="324"/>
      <c r="Q575" s="324"/>
      <c r="S575" s="324"/>
      <c r="U575" s="324"/>
      <c r="W575" s="324"/>
      <c r="Y575" s="324"/>
      <c r="AA575" s="324"/>
      <c r="AC575" s="324"/>
      <c r="AE575" s="324"/>
      <c r="AG575" s="324"/>
      <c r="AI575" s="324"/>
      <c r="AK575" s="324"/>
      <c r="AM575" s="324"/>
      <c r="AO575" s="324"/>
      <c r="AQ575" s="324"/>
      <c r="AS575" s="324"/>
      <c r="AT575" s="324"/>
      <c r="AU575" s="324"/>
      <c r="AW575" s="324"/>
      <c r="AY575" s="324"/>
      <c r="BA575" s="324"/>
      <c r="BC575" s="324"/>
      <c r="BE575" s="324"/>
      <c r="BG575" s="324"/>
      <c r="BI575" s="324"/>
      <c r="BK575" s="324"/>
      <c r="BM575" s="324"/>
      <c r="BO575" s="324"/>
      <c r="BQ575" s="324"/>
      <c r="BS575" s="324"/>
      <c r="BU575" s="324"/>
      <c r="BV575" s="324"/>
      <c r="BW575" s="324"/>
      <c r="BY575" s="324"/>
      <c r="CA575" s="324"/>
      <c r="CC575" s="324"/>
      <c r="CE575" s="324"/>
      <c r="CG575" s="324"/>
      <c r="CI575" s="324"/>
      <c r="CJ575" s="324"/>
      <c r="CK575" s="324"/>
      <c r="CM575" s="324"/>
      <c r="CO575" s="324"/>
      <c r="CQ575" s="324"/>
      <c r="CS575" s="324"/>
      <c r="CU575" s="324"/>
      <c r="CW575" s="324"/>
      <c r="CY575" s="324"/>
      <c r="DA575" s="324"/>
      <c r="DC575" s="324"/>
      <c r="DE575" s="324"/>
      <c r="DG575" s="324"/>
      <c r="DI575" s="324"/>
      <c r="DK575" s="324"/>
      <c r="DM575" s="324"/>
      <c r="DO575" s="324"/>
      <c r="DQ575" s="324"/>
      <c r="DS575" s="324"/>
      <c r="DT575" s="324"/>
      <c r="DU575" s="324"/>
      <c r="DW575" s="324"/>
      <c r="DY575" s="324"/>
      <c r="EA575" s="324"/>
      <c r="EC575" s="324"/>
      <c r="EE575" s="324"/>
      <c r="EG575" s="324"/>
      <c r="EI575" s="324"/>
      <c r="EK575" s="324"/>
      <c r="EL575" s="324"/>
      <c r="EN575" s="324"/>
      <c r="EP575" s="324"/>
      <c r="ER575" s="324"/>
      <c r="ET575" s="324"/>
      <c r="EV575" s="324"/>
      <c r="EW575" s="381"/>
      <c r="EX575" s="324"/>
      <c r="EY575" s="324"/>
      <c r="EZ575" s="368"/>
    </row>
    <row r="576" spans="6:156">
      <c r="F576" s="324"/>
      <c r="N576" s="324"/>
      <c r="Q576" s="324"/>
      <c r="S576" s="324"/>
      <c r="U576" s="324"/>
      <c r="W576" s="324"/>
      <c r="Y576" s="324"/>
      <c r="AA576" s="324"/>
      <c r="AC576" s="324"/>
      <c r="AE576" s="324"/>
      <c r="AG576" s="324"/>
      <c r="AI576" s="324"/>
      <c r="AK576" s="324"/>
      <c r="AM576" s="324"/>
      <c r="AO576" s="324"/>
      <c r="AQ576" s="324"/>
      <c r="AS576" s="324"/>
      <c r="AT576" s="324"/>
      <c r="AU576" s="324"/>
      <c r="AW576" s="324"/>
      <c r="AY576" s="324"/>
      <c r="BA576" s="324"/>
      <c r="BC576" s="324"/>
      <c r="BE576" s="324"/>
      <c r="BG576" s="324"/>
      <c r="BI576" s="324"/>
      <c r="BK576" s="324"/>
      <c r="BM576" s="324"/>
      <c r="BO576" s="324"/>
      <c r="BQ576" s="324"/>
      <c r="BS576" s="324"/>
      <c r="BU576" s="324"/>
      <c r="BV576" s="324"/>
      <c r="BW576" s="324"/>
      <c r="BY576" s="324"/>
      <c r="CA576" s="324"/>
      <c r="CC576" s="324"/>
      <c r="CE576" s="324"/>
      <c r="CG576" s="324"/>
      <c r="CI576" s="324"/>
      <c r="CJ576" s="324"/>
      <c r="CK576" s="324"/>
      <c r="CM576" s="324"/>
      <c r="CO576" s="324"/>
      <c r="CQ576" s="324"/>
      <c r="CS576" s="324"/>
      <c r="CU576" s="324"/>
      <c r="CW576" s="324"/>
      <c r="CY576" s="324"/>
      <c r="DA576" s="324"/>
      <c r="DC576" s="324"/>
      <c r="DE576" s="324"/>
      <c r="DG576" s="324"/>
      <c r="DI576" s="324"/>
      <c r="DK576" s="324"/>
      <c r="DM576" s="324"/>
      <c r="DO576" s="324"/>
      <c r="DQ576" s="324"/>
      <c r="DS576" s="324"/>
      <c r="DT576" s="324"/>
      <c r="DU576" s="324"/>
      <c r="DW576" s="324"/>
      <c r="DY576" s="324"/>
      <c r="EA576" s="324"/>
      <c r="EC576" s="324"/>
      <c r="EE576" s="324"/>
      <c r="EG576" s="324"/>
      <c r="EI576" s="324"/>
      <c r="EK576" s="324"/>
      <c r="EL576" s="324"/>
      <c r="EN576" s="324"/>
      <c r="EP576" s="324"/>
      <c r="ER576" s="324"/>
      <c r="ET576" s="324"/>
      <c r="EV576" s="324"/>
      <c r="EW576" s="381"/>
      <c r="EX576" s="324"/>
      <c r="EY576" s="324"/>
      <c r="EZ576" s="368"/>
    </row>
    <row r="577" spans="6:156">
      <c r="F577" s="324"/>
      <c r="N577" s="324"/>
      <c r="Q577" s="324"/>
      <c r="S577" s="324"/>
      <c r="U577" s="324"/>
      <c r="W577" s="324"/>
      <c r="Y577" s="324"/>
      <c r="AA577" s="324"/>
      <c r="AC577" s="324"/>
      <c r="AE577" s="324"/>
      <c r="AG577" s="324"/>
      <c r="AI577" s="324"/>
      <c r="AK577" s="324"/>
      <c r="AM577" s="324"/>
      <c r="AO577" s="324"/>
      <c r="AQ577" s="324"/>
      <c r="AS577" s="324"/>
      <c r="AT577" s="324"/>
      <c r="AU577" s="324"/>
      <c r="AW577" s="324"/>
      <c r="AY577" s="324"/>
      <c r="BA577" s="324"/>
      <c r="BC577" s="324"/>
      <c r="BE577" s="324"/>
      <c r="BG577" s="324"/>
      <c r="BI577" s="324"/>
      <c r="BK577" s="324"/>
      <c r="BM577" s="324"/>
      <c r="BO577" s="324"/>
      <c r="BQ577" s="324"/>
      <c r="BS577" s="324"/>
      <c r="BU577" s="324"/>
      <c r="BV577" s="324"/>
      <c r="BW577" s="324"/>
      <c r="BY577" s="324"/>
      <c r="CA577" s="324"/>
      <c r="CC577" s="324"/>
      <c r="CE577" s="324"/>
      <c r="CG577" s="324"/>
      <c r="CI577" s="324"/>
      <c r="CJ577" s="324"/>
      <c r="CK577" s="324"/>
      <c r="CM577" s="324"/>
      <c r="CO577" s="324"/>
      <c r="CQ577" s="324"/>
      <c r="CS577" s="324"/>
      <c r="CU577" s="324"/>
      <c r="CW577" s="324"/>
      <c r="CY577" s="324"/>
      <c r="DA577" s="324"/>
      <c r="DC577" s="324"/>
      <c r="DE577" s="324"/>
      <c r="DG577" s="324"/>
      <c r="DI577" s="324"/>
      <c r="DK577" s="324"/>
      <c r="DM577" s="324"/>
      <c r="DO577" s="324"/>
      <c r="DQ577" s="324"/>
      <c r="DS577" s="324"/>
      <c r="DT577" s="324"/>
      <c r="DU577" s="324"/>
      <c r="DW577" s="324"/>
      <c r="DY577" s="324"/>
      <c r="EA577" s="324"/>
      <c r="EC577" s="324"/>
      <c r="EE577" s="324"/>
      <c r="EG577" s="324"/>
      <c r="EI577" s="324"/>
      <c r="EK577" s="324"/>
      <c r="EL577" s="324"/>
      <c r="EN577" s="324"/>
      <c r="EP577" s="324"/>
      <c r="ER577" s="324"/>
      <c r="ET577" s="324"/>
      <c r="EV577" s="324"/>
      <c r="EW577" s="381"/>
      <c r="EX577" s="324"/>
      <c r="EY577" s="324"/>
      <c r="EZ577" s="368"/>
    </row>
    <row r="578" spans="6:156">
      <c r="F578" s="324"/>
      <c r="N578" s="324"/>
      <c r="Q578" s="324"/>
      <c r="S578" s="324"/>
      <c r="U578" s="324"/>
      <c r="W578" s="324"/>
      <c r="Y578" s="324"/>
      <c r="AA578" s="324"/>
      <c r="AC578" s="324"/>
      <c r="AE578" s="324"/>
      <c r="AG578" s="324"/>
      <c r="AI578" s="324"/>
      <c r="AK578" s="324"/>
      <c r="AM578" s="324"/>
      <c r="AO578" s="324"/>
      <c r="AQ578" s="324"/>
      <c r="AS578" s="324"/>
      <c r="AT578" s="324"/>
      <c r="AU578" s="324"/>
      <c r="AW578" s="324"/>
      <c r="AY578" s="324"/>
      <c r="BA578" s="324"/>
      <c r="BC578" s="324"/>
      <c r="BE578" s="324"/>
      <c r="BG578" s="324"/>
      <c r="BI578" s="324"/>
      <c r="BK578" s="324"/>
      <c r="BM578" s="324"/>
      <c r="BO578" s="324"/>
      <c r="BQ578" s="324"/>
      <c r="BS578" s="324"/>
      <c r="BU578" s="324"/>
      <c r="BV578" s="324"/>
      <c r="BW578" s="324"/>
      <c r="BY578" s="324"/>
      <c r="CA578" s="324"/>
      <c r="CC578" s="324"/>
      <c r="CE578" s="324"/>
      <c r="CG578" s="324"/>
      <c r="CI578" s="324"/>
      <c r="CJ578" s="324"/>
      <c r="CK578" s="324"/>
      <c r="CM578" s="324"/>
      <c r="CO578" s="324"/>
      <c r="CQ578" s="324"/>
      <c r="CS578" s="324"/>
      <c r="CU578" s="324"/>
      <c r="CW578" s="324"/>
      <c r="CY578" s="324"/>
      <c r="DA578" s="324"/>
      <c r="DC578" s="324"/>
      <c r="DE578" s="324"/>
      <c r="DG578" s="324"/>
      <c r="DI578" s="324"/>
      <c r="DK578" s="324"/>
      <c r="DM578" s="324"/>
      <c r="DO578" s="324"/>
      <c r="DQ578" s="324"/>
      <c r="DS578" s="324"/>
      <c r="DT578" s="324"/>
      <c r="DU578" s="324"/>
      <c r="DW578" s="324"/>
      <c r="DY578" s="324"/>
      <c r="EA578" s="324"/>
      <c r="EC578" s="324"/>
      <c r="EE578" s="324"/>
      <c r="EG578" s="324"/>
      <c r="EI578" s="324"/>
      <c r="EK578" s="324"/>
      <c r="EL578" s="324"/>
      <c r="EN578" s="324"/>
      <c r="EP578" s="324"/>
      <c r="ER578" s="324"/>
      <c r="ET578" s="324"/>
      <c r="EV578" s="324"/>
      <c r="EW578" s="381"/>
      <c r="EX578" s="324"/>
      <c r="EY578" s="324"/>
      <c r="EZ578" s="368"/>
    </row>
    <row r="579" spans="6:156">
      <c r="F579" s="324"/>
      <c r="N579" s="324"/>
      <c r="Q579" s="324"/>
      <c r="S579" s="324"/>
      <c r="U579" s="324"/>
      <c r="W579" s="324"/>
      <c r="Y579" s="324"/>
      <c r="AA579" s="324"/>
      <c r="AC579" s="324"/>
      <c r="AE579" s="324"/>
      <c r="AG579" s="324"/>
      <c r="AI579" s="324"/>
      <c r="AK579" s="324"/>
      <c r="AM579" s="324"/>
      <c r="AO579" s="324"/>
      <c r="AQ579" s="324"/>
      <c r="AS579" s="324"/>
      <c r="AT579" s="324"/>
      <c r="AU579" s="324"/>
      <c r="AW579" s="324"/>
      <c r="AY579" s="324"/>
      <c r="BA579" s="324"/>
      <c r="BC579" s="324"/>
      <c r="BE579" s="324"/>
      <c r="BG579" s="324"/>
      <c r="BI579" s="324"/>
      <c r="BK579" s="324"/>
      <c r="BM579" s="324"/>
      <c r="BO579" s="324"/>
      <c r="BQ579" s="324"/>
      <c r="BS579" s="324"/>
      <c r="BU579" s="324"/>
      <c r="BV579" s="324"/>
      <c r="BW579" s="324"/>
      <c r="BY579" s="324"/>
      <c r="CA579" s="324"/>
      <c r="CC579" s="324"/>
      <c r="CE579" s="324"/>
      <c r="CG579" s="324"/>
      <c r="CI579" s="324"/>
      <c r="CJ579" s="324"/>
      <c r="CK579" s="324"/>
      <c r="CM579" s="324"/>
      <c r="CO579" s="324"/>
      <c r="CQ579" s="324"/>
      <c r="CS579" s="324"/>
      <c r="CU579" s="324"/>
      <c r="CW579" s="324"/>
      <c r="CY579" s="324"/>
      <c r="DA579" s="324"/>
      <c r="DC579" s="324"/>
      <c r="DE579" s="324"/>
      <c r="DG579" s="324"/>
      <c r="DI579" s="324"/>
      <c r="DK579" s="324"/>
      <c r="DM579" s="324"/>
      <c r="DO579" s="324"/>
      <c r="DQ579" s="324"/>
      <c r="DS579" s="324"/>
      <c r="DT579" s="324"/>
      <c r="DU579" s="324"/>
      <c r="DW579" s="324"/>
      <c r="DY579" s="324"/>
      <c r="EA579" s="324"/>
      <c r="EC579" s="324"/>
      <c r="EE579" s="324"/>
      <c r="EG579" s="324"/>
      <c r="EI579" s="324"/>
      <c r="EK579" s="324"/>
      <c r="EL579" s="324"/>
      <c r="EN579" s="324"/>
      <c r="EP579" s="324"/>
      <c r="ER579" s="324"/>
      <c r="ET579" s="324"/>
      <c r="EV579" s="324"/>
      <c r="EW579" s="381"/>
      <c r="EX579" s="324"/>
      <c r="EY579" s="324"/>
      <c r="EZ579" s="368"/>
    </row>
    <row r="580" spans="6:156">
      <c r="F580" s="324"/>
      <c r="N580" s="324"/>
      <c r="Q580" s="324"/>
      <c r="S580" s="324"/>
      <c r="U580" s="324"/>
      <c r="W580" s="324"/>
      <c r="Y580" s="324"/>
      <c r="AA580" s="324"/>
      <c r="AC580" s="324"/>
      <c r="AE580" s="324"/>
      <c r="AG580" s="324"/>
      <c r="AI580" s="324"/>
      <c r="AK580" s="324"/>
      <c r="AM580" s="324"/>
      <c r="AO580" s="324"/>
      <c r="AQ580" s="324"/>
      <c r="AS580" s="324"/>
      <c r="AT580" s="324"/>
      <c r="AU580" s="324"/>
      <c r="AW580" s="324"/>
      <c r="AY580" s="324"/>
      <c r="BA580" s="324"/>
      <c r="BC580" s="324"/>
      <c r="BE580" s="324"/>
      <c r="BG580" s="324"/>
      <c r="BI580" s="324"/>
      <c r="BK580" s="324"/>
      <c r="BM580" s="324"/>
      <c r="BO580" s="324"/>
      <c r="BQ580" s="324"/>
      <c r="BS580" s="324"/>
      <c r="BU580" s="324"/>
      <c r="BV580" s="324"/>
      <c r="BW580" s="324"/>
      <c r="BY580" s="324"/>
      <c r="CA580" s="324"/>
      <c r="CC580" s="324"/>
      <c r="CE580" s="324"/>
      <c r="CG580" s="324"/>
      <c r="CI580" s="324"/>
      <c r="CJ580" s="324"/>
      <c r="CK580" s="324"/>
      <c r="CM580" s="324"/>
      <c r="CO580" s="324"/>
      <c r="CQ580" s="324"/>
      <c r="CS580" s="324"/>
      <c r="CU580" s="324"/>
      <c r="CW580" s="324"/>
      <c r="CY580" s="324"/>
      <c r="DA580" s="324"/>
      <c r="DC580" s="324"/>
      <c r="DE580" s="324"/>
      <c r="DG580" s="324"/>
      <c r="DI580" s="324"/>
      <c r="DK580" s="324"/>
      <c r="DM580" s="324"/>
      <c r="DO580" s="324"/>
      <c r="DQ580" s="324"/>
      <c r="DS580" s="324"/>
      <c r="DT580" s="324"/>
      <c r="DU580" s="324"/>
      <c r="DW580" s="324"/>
      <c r="DY580" s="324"/>
      <c r="EA580" s="324"/>
      <c r="EC580" s="324"/>
      <c r="EE580" s="324"/>
      <c r="EG580" s="324"/>
      <c r="EI580" s="324"/>
      <c r="EK580" s="324"/>
      <c r="EL580" s="324"/>
      <c r="EN580" s="324"/>
      <c r="EP580" s="324"/>
      <c r="ER580" s="324"/>
      <c r="ET580" s="324"/>
      <c r="EV580" s="324"/>
      <c r="EW580" s="381"/>
      <c r="EX580" s="324"/>
      <c r="EY580" s="324"/>
      <c r="EZ580" s="368"/>
    </row>
    <row r="581" spans="6:156">
      <c r="F581" s="324"/>
      <c r="N581" s="324"/>
      <c r="Q581" s="324"/>
      <c r="S581" s="324"/>
      <c r="U581" s="324"/>
      <c r="W581" s="324"/>
      <c r="Y581" s="324"/>
      <c r="AA581" s="324"/>
      <c r="AC581" s="324"/>
      <c r="AE581" s="324"/>
      <c r="AG581" s="324"/>
      <c r="AI581" s="324"/>
      <c r="AK581" s="324"/>
      <c r="AM581" s="324"/>
      <c r="AO581" s="324"/>
      <c r="AQ581" s="324"/>
      <c r="AS581" s="324"/>
      <c r="AT581" s="324"/>
      <c r="AU581" s="324"/>
      <c r="AW581" s="324"/>
      <c r="AY581" s="324"/>
      <c r="BA581" s="324"/>
      <c r="BC581" s="324"/>
      <c r="BE581" s="324"/>
      <c r="BG581" s="324"/>
      <c r="BI581" s="324"/>
      <c r="BK581" s="324"/>
      <c r="BM581" s="324"/>
      <c r="BO581" s="324"/>
      <c r="BQ581" s="324"/>
      <c r="BS581" s="324"/>
      <c r="BU581" s="324"/>
      <c r="BV581" s="324"/>
      <c r="BW581" s="324"/>
      <c r="BY581" s="324"/>
      <c r="CA581" s="324"/>
      <c r="CC581" s="324"/>
      <c r="CE581" s="324"/>
      <c r="CG581" s="324"/>
      <c r="CI581" s="324"/>
      <c r="CJ581" s="324"/>
      <c r="CK581" s="324"/>
      <c r="CM581" s="324"/>
      <c r="CO581" s="324"/>
      <c r="CQ581" s="324"/>
      <c r="CS581" s="324"/>
      <c r="CU581" s="324"/>
      <c r="CW581" s="324"/>
      <c r="CY581" s="324"/>
      <c r="DA581" s="324"/>
      <c r="DC581" s="324"/>
      <c r="DE581" s="324"/>
      <c r="DG581" s="324"/>
      <c r="DI581" s="324"/>
      <c r="DK581" s="324"/>
      <c r="DM581" s="324"/>
      <c r="DO581" s="324"/>
      <c r="DQ581" s="324"/>
      <c r="DS581" s="324"/>
      <c r="DT581" s="324"/>
      <c r="DU581" s="324"/>
      <c r="DW581" s="324"/>
      <c r="DY581" s="324"/>
      <c r="EA581" s="324"/>
      <c r="EC581" s="324"/>
      <c r="EE581" s="324"/>
      <c r="EG581" s="324"/>
      <c r="EI581" s="324"/>
      <c r="EK581" s="324"/>
      <c r="EL581" s="324"/>
      <c r="EN581" s="324"/>
      <c r="EP581" s="324"/>
      <c r="ER581" s="324"/>
      <c r="ET581" s="324"/>
      <c r="EV581" s="324"/>
      <c r="EW581" s="381"/>
      <c r="EX581" s="324"/>
      <c r="EY581" s="324"/>
      <c r="EZ581" s="368"/>
    </row>
    <row r="582" spans="6:156">
      <c r="F582" s="324"/>
      <c r="N582" s="324"/>
      <c r="Q582" s="324"/>
      <c r="S582" s="324"/>
      <c r="U582" s="324"/>
      <c r="W582" s="324"/>
      <c r="Y582" s="324"/>
      <c r="AA582" s="324"/>
      <c r="AC582" s="324"/>
      <c r="AE582" s="324"/>
      <c r="AG582" s="324"/>
      <c r="AI582" s="324"/>
      <c r="AK582" s="324"/>
      <c r="AM582" s="324"/>
      <c r="AO582" s="324"/>
      <c r="AQ582" s="324"/>
      <c r="AS582" s="324"/>
      <c r="AT582" s="324"/>
      <c r="AU582" s="324"/>
      <c r="AW582" s="324"/>
      <c r="AY582" s="324"/>
      <c r="BA582" s="324"/>
      <c r="BC582" s="324"/>
      <c r="BE582" s="324"/>
      <c r="BG582" s="324"/>
      <c r="BI582" s="324"/>
      <c r="BK582" s="324"/>
      <c r="BM582" s="324"/>
      <c r="BO582" s="324"/>
      <c r="BQ582" s="324"/>
      <c r="BS582" s="324"/>
      <c r="BU582" s="324"/>
      <c r="BV582" s="324"/>
      <c r="BW582" s="324"/>
      <c r="BY582" s="324"/>
      <c r="CA582" s="324"/>
      <c r="CC582" s="324"/>
      <c r="CE582" s="324"/>
      <c r="CG582" s="324"/>
      <c r="CI582" s="324"/>
      <c r="CJ582" s="324"/>
      <c r="CK582" s="324"/>
      <c r="CM582" s="324"/>
      <c r="CO582" s="324"/>
      <c r="CQ582" s="324"/>
      <c r="CS582" s="324"/>
      <c r="CU582" s="324"/>
      <c r="CW582" s="324"/>
      <c r="CY582" s="324"/>
      <c r="DA582" s="324"/>
      <c r="DC582" s="324"/>
      <c r="DE582" s="324"/>
      <c r="DG582" s="324"/>
      <c r="DI582" s="324"/>
      <c r="DK582" s="324"/>
      <c r="DM582" s="324"/>
      <c r="DO582" s="324"/>
      <c r="DQ582" s="324"/>
      <c r="DS582" s="324"/>
      <c r="DT582" s="324"/>
      <c r="DU582" s="324"/>
      <c r="DW582" s="324"/>
      <c r="DY582" s="324"/>
      <c r="EA582" s="324"/>
      <c r="EC582" s="324"/>
      <c r="EE582" s="324"/>
      <c r="EG582" s="324"/>
      <c r="EI582" s="324"/>
      <c r="EK582" s="324"/>
      <c r="EL582" s="324"/>
      <c r="EN582" s="324"/>
      <c r="EP582" s="324"/>
      <c r="ER582" s="324"/>
      <c r="ET582" s="324"/>
      <c r="EV582" s="324"/>
      <c r="EW582" s="381"/>
      <c r="EX582" s="324"/>
      <c r="EY582" s="324"/>
      <c r="EZ582" s="368"/>
    </row>
    <row r="583" spans="6:156">
      <c r="F583" s="324"/>
      <c r="N583" s="324"/>
      <c r="Q583" s="324"/>
      <c r="S583" s="324"/>
      <c r="U583" s="324"/>
      <c r="W583" s="324"/>
      <c r="Y583" s="324"/>
      <c r="AA583" s="324"/>
      <c r="AC583" s="324"/>
      <c r="AE583" s="324"/>
      <c r="AG583" s="324"/>
      <c r="AI583" s="324"/>
      <c r="AK583" s="324"/>
      <c r="AM583" s="324"/>
      <c r="AO583" s="324"/>
      <c r="AQ583" s="324"/>
      <c r="AS583" s="324"/>
      <c r="AT583" s="324"/>
      <c r="AU583" s="324"/>
      <c r="AW583" s="324"/>
      <c r="AY583" s="324"/>
      <c r="BA583" s="324"/>
      <c r="BC583" s="324"/>
      <c r="BE583" s="324"/>
      <c r="BG583" s="324"/>
      <c r="BI583" s="324"/>
      <c r="BK583" s="324"/>
      <c r="BM583" s="324"/>
      <c r="BO583" s="324"/>
      <c r="BQ583" s="324"/>
      <c r="BS583" s="324"/>
      <c r="BU583" s="324"/>
      <c r="BV583" s="324"/>
      <c r="BW583" s="324"/>
      <c r="BY583" s="324"/>
      <c r="CA583" s="324"/>
      <c r="CC583" s="324"/>
      <c r="CE583" s="324"/>
      <c r="CG583" s="324"/>
      <c r="CI583" s="324"/>
      <c r="CJ583" s="324"/>
      <c r="CK583" s="324"/>
      <c r="CM583" s="324"/>
      <c r="CO583" s="324"/>
      <c r="CQ583" s="324"/>
      <c r="CS583" s="324"/>
      <c r="CU583" s="324"/>
      <c r="CW583" s="324"/>
      <c r="CY583" s="324"/>
      <c r="DA583" s="324"/>
      <c r="DC583" s="324"/>
      <c r="DE583" s="324"/>
      <c r="DG583" s="324"/>
      <c r="DI583" s="324"/>
      <c r="DK583" s="324"/>
      <c r="DM583" s="324"/>
      <c r="DO583" s="324"/>
      <c r="DQ583" s="324"/>
      <c r="DS583" s="324"/>
      <c r="DT583" s="324"/>
      <c r="DU583" s="324"/>
      <c r="DW583" s="324"/>
      <c r="DY583" s="324"/>
      <c r="EA583" s="324"/>
      <c r="EC583" s="324"/>
      <c r="EE583" s="324"/>
      <c r="EG583" s="324"/>
      <c r="EI583" s="324"/>
      <c r="EK583" s="324"/>
      <c r="EL583" s="324"/>
      <c r="EN583" s="324"/>
      <c r="EP583" s="324"/>
      <c r="ER583" s="324"/>
      <c r="ET583" s="324"/>
      <c r="EV583" s="324"/>
      <c r="EW583" s="381"/>
      <c r="EX583" s="324"/>
      <c r="EY583" s="324"/>
      <c r="EZ583" s="368"/>
    </row>
    <row r="584" spans="6:156">
      <c r="F584" s="324"/>
      <c r="N584" s="324"/>
      <c r="Q584" s="324"/>
      <c r="S584" s="324"/>
      <c r="U584" s="324"/>
      <c r="W584" s="324"/>
      <c r="Y584" s="324"/>
      <c r="AA584" s="324"/>
      <c r="AC584" s="324"/>
      <c r="AE584" s="324"/>
      <c r="AG584" s="324"/>
      <c r="AI584" s="324"/>
      <c r="AK584" s="324"/>
      <c r="AM584" s="324"/>
      <c r="AO584" s="324"/>
      <c r="AQ584" s="324"/>
      <c r="AS584" s="324"/>
      <c r="AT584" s="324"/>
      <c r="AU584" s="324"/>
      <c r="AW584" s="324"/>
      <c r="AY584" s="324"/>
      <c r="BA584" s="324"/>
      <c r="BC584" s="324"/>
      <c r="BE584" s="324"/>
      <c r="BG584" s="324"/>
      <c r="BI584" s="324"/>
      <c r="BK584" s="324"/>
      <c r="BM584" s="324"/>
      <c r="BO584" s="324"/>
      <c r="BQ584" s="324"/>
      <c r="BS584" s="324"/>
      <c r="BU584" s="324"/>
      <c r="BV584" s="324"/>
      <c r="BW584" s="324"/>
      <c r="BY584" s="324"/>
      <c r="CA584" s="324"/>
      <c r="CC584" s="324"/>
      <c r="CE584" s="324"/>
      <c r="CG584" s="324"/>
      <c r="CI584" s="324"/>
      <c r="CJ584" s="324"/>
      <c r="CK584" s="324"/>
      <c r="CM584" s="324"/>
      <c r="CO584" s="324"/>
      <c r="CQ584" s="324"/>
      <c r="CS584" s="324"/>
      <c r="CU584" s="324"/>
      <c r="CW584" s="324"/>
      <c r="CY584" s="324"/>
      <c r="DA584" s="324"/>
      <c r="DC584" s="324"/>
      <c r="DE584" s="324"/>
      <c r="DG584" s="324"/>
      <c r="DI584" s="324"/>
      <c r="DK584" s="324"/>
      <c r="DM584" s="324"/>
      <c r="DO584" s="324"/>
      <c r="DQ584" s="324"/>
      <c r="DS584" s="324"/>
      <c r="DT584" s="324"/>
      <c r="DU584" s="324"/>
      <c r="DW584" s="324"/>
      <c r="DY584" s="324"/>
      <c r="EA584" s="324"/>
      <c r="EC584" s="324"/>
      <c r="EE584" s="324"/>
      <c r="EG584" s="324"/>
      <c r="EI584" s="324"/>
      <c r="EK584" s="324"/>
      <c r="EL584" s="324"/>
      <c r="EN584" s="324"/>
      <c r="EP584" s="324"/>
      <c r="ER584" s="324"/>
      <c r="ET584" s="324"/>
      <c r="EV584" s="324"/>
      <c r="EW584" s="381"/>
      <c r="EX584" s="324"/>
      <c r="EY584" s="324"/>
      <c r="EZ584" s="368"/>
    </row>
    <row r="585" spans="6:156">
      <c r="F585" s="324"/>
      <c r="N585" s="324"/>
      <c r="Q585" s="324"/>
      <c r="S585" s="324"/>
      <c r="U585" s="324"/>
      <c r="W585" s="324"/>
      <c r="Y585" s="324"/>
      <c r="AA585" s="324"/>
      <c r="AC585" s="324"/>
      <c r="AE585" s="324"/>
      <c r="AG585" s="324"/>
      <c r="AI585" s="324"/>
      <c r="AK585" s="324"/>
      <c r="AM585" s="324"/>
      <c r="AO585" s="324"/>
      <c r="AQ585" s="324"/>
      <c r="AS585" s="324"/>
      <c r="AT585" s="324"/>
      <c r="AU585" s="324"/>
      <c r="AW585" s="324"/>
      <c r="AY585" s="324"/>
      <c r="BA585" s="324"/>
      <c r="BC585" s="324"/>
      <c r="BE585" s="324"/>
      <c r="BG585" s="324"/>
      <c r="BI585" s="324"/>
      <c r="BK585" s="324"/>
      <c r="BM585" s="324"/>
      <c r="BO585" s="324"/>
      <c r="BQ585" s="324"/>
      <c r="BS585" s="324"/>
      <c r="BU585" s="324"/>
      <c r="BV585" s="324"/>
      <c r="BW585" s="324"/>
      <c r="BY585" s="324"/>
      <c r="CA585" s="324"/>
      <c r="CC585" s="324"/>
      <c r="CE585" s="324"/>
      <c r="CG585" s="324"/>
      <c r="CI585" s="324"/>
      <c r="CJ585" s="324"/>
      <c r="CK585" s="324"/>
      <c r="CM585" s="324"/>
      <c r="CO585" s="324"/>
      <c r="CQ585" s="324"/>
      <c r="CS585" s="324"/>
      <c r="CU585" s="324"/>
      <c r="CW585" s="324"/>
      <c r="CY585" s="324"/>
      <c r="DA585" s="324"/>
      <c r="DC585" s="324"/>
      <c r="DE585" s="324"/>
      <c r="DG585" s="324"/>
      <c r="DI585" s="324"/>
      <c r="DK585" s="324"/>
      <c r="DM585" s="324"/>
      <c r="DO585" s="324"/>
      <c r="DQ585" s="324"/>
      <c r="DS585" s="324"/>
      <c r="DT585" s="324"/>
      <c r="DU585" s="324"/>
      <c r="DW585" s="324"/>
      <c r="DY585" s="324"/>
      <c r="EA585" s="324"/>
      <c r="EC585" s="324"/>
      <c r="EE585" s="324"/>
      <c r="EG585" s="324"/>
      <c r="EI585" s="324"/>
      <c r="EK585" s="324"/>
      <c r="EL585" s="324"/>
      <c r="EN585" s="324"/>
      <c r="EP585" s="324"/>
      <c r="ER585" s="324"/>
      <c r="ET585" s="324"/>
      <c r="EV585" s="324"/>
      <c r="EW585" s="381"/>
      <c r="EX585" s="324"/>
      <c r="EY585" s="324"/>
      <c r="EZ585" s="368"/>
    </row>
    <row r="586" spans="6:156">
      <c r="F586" s="324"/>
      <c r="N586" s="324"/>
      <c r="Q586" s="324"/>
      <c r="S586" s="324"/>
      <c r="U586" s="324"/>
      <c r="W586" s="324"/>
      <c r="Y586" s="324"/>
      <c r="AA586" s="324"/>
      <c r="AC586" s="324"/>
      <c r="AE586" s="324"/>
      <c r="AG586" s="324"/>
      <c r="AI586" s="324"/>
      <c r="AK586" s="324"/>
      <c r="AM586" s="324"/>
      <c r="AO586" s="324"/>
      <c r="AQ586" s="324"/>
      <c r="AS586" s="324"/>
      <c r="AT586" s="324"/>
      <c r="AU586" s="324"/>
      <c r="AW586" s="324"/>
      <c r="AY586" s="324"/>
      <c r="BA586" s="324"/>
      <c r="BC586" s="324"/>
      <c r="BE586" s="324"/>
      <c r="BG586" s="324"/>
      <c r="BI586" s="324"/>
      <c r="BK586" s="324"/>
      <c r="BM586" s="324"/>
      <c r="BO586" s="324"/>
      <c r="BQ586" s="324"/>
      <c r="BS586" s="324"/>
      <c r="BU586" s="324"/>
      <c r="BV586" s="324"/>
      <c r="BW586" s="324"/>
      <c r="BY586" s="324"/>
      <c r="CA586" s="324"/>
      <c r="CC586" s="324"/>
      <c r="CE586" s="324"/>
      <c r="CG586" s="324"/>
      <c r="CI586" s="324"/>
      <c r="CJ586" s="324"/>
      <c r="CK586" s="324"/>
      <c r="CM586" s="324"/>
      <c r="CO586" s="324"/>
      <c r="CQ586" s="324"/>
      <c r="CS586" s="324"/>
      <c r="CU586" s="324"/>
      <c r="CW586" s="324"/>
      <c r="CY586" s="324"/>
      <c r="DA586" s="324"/>
      <c r="DC586" s="324"/>
      <c r="DE586" s="324"/>
      <c r="DG586" s="324"/>
      <c r="DI586" s="324"/>
      <c r="DK586" s="324"/>
      <c r="DM586" s="324"/>
      <c r="DO586" s="324"/>
      <c r="DQ586" s="324"/>
      <c r="DS586" s="324"/>
      <c r="DT586" s="324"/>
      <c r="DU586" s="324"/>
      <c r="DW586" s="324"/>
      <c r="DY586" s="324"/>
      <c r="EA586" s="324"/>
      <c r="EC586" s="324"/>
      <c r="EE586" s="324"/>
      <c r="EG586" s="324"/>
      <c r="EI586" s="324"/>
      <c r="EK586" s="324"/>
      <c r="EL586" s="324"/>
      <c r="EN586" s="324"/>
      <c r="EP586" s="324"/>
      <c r="ER586" s="324"/>
      <c r="ET586" s="324"/>
      <c r="EV586" s="324"/>
      <c r="EW586" s="381"/>
      <c r="EX586" s="324"/>
      <c r="EY586" s="324"/>
      <c r="EZ586" s="368"/>
    </row>
    <row r="587" spans="6:156">
      <c r="F587" s="324"/>
      <c r="N587" s="324"/>
      <c r="Q587" s="324"/>
      <c r="S587" s="324"/>
      <c r="U587" s="324"/>
      <c r="W587" s="324"/>
      <c r="Y587" s="324"/>
      <c r="AA587" s="324"/>
      <c r="AC587" s="324"/>
      <c r="AE587" s="324"/>
      <c r="AG587" s="324"/>
      <c r="AI587" s="324"/>
      <c r="AK587" s="324"/>
      <c r="AM587" s="324"/>
      <c r="AO587" s="324"/>
      <c r="AQ587" s="324"/>
      <c r="AS587" s="324"/>
      <c r="AT587" s="324"/>
      <c r="AU587" s="324"/>
      <c r="AW587" s="324"/>
      <c r="AY587" s="324"/>
      <c r="BA587" s="324"/>
      <c r="BC587" s="324"/>
      <c r="BE587" s="324"/>
      <c r="BG587" s="324"/>
      <c r="BI587" s="324"/>
      <c r="BK587" s="324"/>
      <c r="BM587" s="324"/>
      <c r="BO587" s="324"/>
      <c r="BQ587" s="324"/>
      <c r="BS587" s="324"/>
      <c r="BU587" s="324"/>
      <c r="BV587" s="324"/>
      <c r="BW587" s="324"/>
      <c r="BY587" s="324"/>
      <c r="CA587" s="324"/>
      <c r="CC587" s="324"/>
      <c r="CE587" s="324"/>
      <c r="CG587" s="324"/>
      <c r="CI587" s="324"/>
      <c r="CJ587" s="324"/>
      <c r="CK587" s="324"/>
      <c r="CM587" s="324"/>
      <c r="CO587" s="324"/>
      <c r="CQ587" s="324"/>
      <c r="CS587" s="324"/>
      <c r="CU587" s="324"/>
      <c r="CW587" s="324"/>
      <c r="CY587" s="324"/>
      <c r="DA587" s="324"/>
      <c r="DC587" s="324"/>
      <c r="DE587" s="324"/>
      <c r="DG587" s="324"/>
      <c r="DI587" s="324"/>
      <c r="DK587" s="324"/>
      <c r="DM587" s="324"/>
      <c r="DO587" s="324"/>
      <c r="DQ587" s="324"/>
      <c r="DS587" s="324"/>
      <c r="DT587" s="324"/>
      <c r="DU587" s="324"/>
      <c r="DW587" s="324"/>
      <c r="DY587" s="324"/>
      <c r="EA587" s="324"/>
      <c r="EC587" s="324"/>
      <c r="EE587" s="324"/>
      <c r="EG587" s="324"/>
      <c r="EI587" s="324"/>
      <c r="EK587" s="324"/>
      <c r="EL587" s="324"/>
      <c r="EN587" s="324"/>
      <c r="EP587" s="324"/>
      <c r="ER587" s="324"/>
      <c r="ET587" s="324"/>
      <c r="EV587" s="324"/>
      <c r="EW587" s="381"/>
      <c r="EX587" s="324"/>
      <c r="EY587" s="324"/>
      <c r="EZ587" s="368"/>
    </row>
    <row r="588" spans="6:156">
      <c r="F588" s="324"/>
      <c r="N588" s="324"/>
      <c r="Q588" s="324"/>
      <c r="S588" s="324"/>
      <c r="U588" s="324"/>
      <c r="W588" s="324"/>
      <c r="Y588" s="324"/>
      <c r="AA588" s="324"/>
      <c r="AC588" s="324"/>
      <c r="AE588" s="324"/>
      <c r="AG588" s="324"/>
      <c r="AI588" s="324"/>
      <c r="AK588" s="324"/>
      <c r="AM588" s="324"/>
      <c r="AO588" s="324"/>
      <c r="AQ588" s="324"/>
      <c r="AS588" s="324"/>
      <c r="AT588" s="324"/>
      <c r="AU588" s="324"/>
      <c r="AW588" s="324"/>
      <c r="AY588" s="324"/>
      <c r="BA588" s="324"/>
      <c r="BC588" s="324"/>
      <c r="BE588" s="324"/>
      <c r="BG588" s="324"/>
      <c r="BI588" s="324"/>
      <c r="BK588" s="324"/>
      <c r="BM588" s="324"/>
      <c r="BO588" s="324"/>
      <c r="BQ588" s="324"/>
      <c r="BS588" s="324"/>
      <c r="BU588" s="324"/>
      <c r="BV588" s="324"/>
      <c r="BW588" s="324"/>
      <c r="BY588" s="324"/>
      <c r="CA588" s="324"/>
      <c r="CC588" s="324"/>
      <c r="CE588" s="324"/>
      <c r="CG588" s="324"/>
      <c r="CI588" s="324"/>
      <c r="CJ588" s="324"/>
      <c r="CK588" s="324"/>
      <c r="CM588" s="324"/>
      <c r="CO588" s="324"/>
      <c r="CQ588" s="324"/>
      <c r="CS588" s="324"/>
      <c r="CU588" s="324"/>
      <c r="CW588" s="324"/>
      <c r="CY588" s="324"/>
      <c r="DA588" s="324"/>
      <c r="DC588" s="324"/>
      <c r="DE588" s="324"/>
      <c r="DG588" s="324"/>
      <c r="DI588" s="324"/>
      <c r="DK588" s="324"/>
      <c r="DM588" s="324"/>
      <c r="DO588" s="324"/>
      <c r="DQ588" s="324"/>
      <c r="DS588" s="324"/>
      <c r="DT588" s="324"/>
      <c r="DU588" s="324"/>
      <c r="DW588" s="324"/>
      <c r="DY588" s="324"/>
      <c r="EA588" s="324"/>
      <c r="EC588" s="324"/>
      <c r="EE588" s="324"/>
      <c r="EG588" s="324"/>
      <c r="EI588" s="324"/>
      <c r="EK588" s="324"/>
      <c r="EL588" s="324"/>
      <c r="EN588" s="324"/>
      <c r="EP588" s="324"/>
      <c r="ER588" s="324"/>
      <c r="ET588" s="324"/>
      <c r="EV588" s="324"/>
      <c r="EW588" s="381"/>
      <c r="EX588" s="324"/>
      <c r="EY588" s="324"/>
      <c r="EZ588" s="368"/>
    </row>
    <row r="589" spans="6:156">
      <c r="F589" s="324"/>
      <c r="N589" s="324"/>
      <c r="Q589" s="324"/>
      <c r="S589" s="324"/>
      <c r="U589" s="324"/>
      <c r="W589" s="324"/>
      <c r="Y589" s="324"/>
      <c r="AA589" s="324"/>
      <c r="AC589" s="324"/>
      <c r="AE589" s="324"/>
      <c r="AG589" s="324"/>
      <c r="AI589" s="324"/>
      <c r="AK589" s="324"/>
      <c r="AM589" s="324"/>
      <c r="AO589" s="324"/>
      <c r="AQ589" s="324"/>
      <c r="AS589" s="324"/>
      <c r="AT589" s="324"/>
      <c r="AU589" s="324"/>
      <c r="AW589" s="324"/>
      <c r="AY589" s="324"/>
      <c r="BA589" s="324"/>
      <c r="BC589" s="324"/>
      <c r="BE589" s="324"/>
      <c r="BG589" s="324"/>
      <c r="BI589" s="324"/>
      <c r="BK589" s="324"/>
      <c r="BM589" s="324"/>
      <c r="BO589" s="324"/>
      <c r="BQ589" s="324"/>
      <c r="BS589" s="324"/>
      <c r="BU589" s="324"/>
      <c r="BV589" s="324"/>
      <c r="BW589" s="324"/>
      <c r="BY589" s="324"/>
      <c r="CA589" s="324"/>
      <c r="CC589" s="324"/>
      <c r="CE589" s="324"/>
      <c r="CG589" s="324"/>
      <c r="CI589" s="324"/>
      <c r="CJ589" s="324"/>
      <c r="CK589" s="324"/>
      <c r="CM589" s="324"/>
      <c r="CO589" s="324"/>
      <c r="CQ589" s="324"/>
      <c r="CS589" s="324"/>
      <c r="CU589" s="324"/>
      <c r="CW589" s="324"/>
      <c r="CY589" s="324"/>
      <c r="DA589" s="324"/>
      <c r="DC589" s="324"/>
      <c r="DE589" s="324"/>
      <c r="DG589" s="324"/>
      <c r="DI589" s="324"/>
      <c r="DK589" s="324"/>
      <c r="DM589" s="324"/>
      <c r="DO589" s="324"/>
      <c r="DQ589" s="324"/>
      <c r="DS589" s="324"/>
      <c r="DT589" s="324"/>
      <c r="DU589" s="324"/>
      <c r="DW589" s="324"/>
      <c r="DY589" s="324"/>
      <c r="EA589" s="324"/>
      <c r="EC589" s="324"/>
      <c r="EE589" s="324"/>
      <c r="EG589" s="324"/>
      <c r="EI589" s="324"/>
      <c r="EK589" s="324"/>
      <c r="EL589" s="324"/>
      <c r="EN589" s="324"/>
      <c r="EP589" s="324"/>
      <c r="ER589" s="324"/>
      <c r="ET589" s="324"/>
      <c r="EV589" s="324"/>
      <c r="EW589" s="381"/>
      <c r="EX589" s="324"/>
      <c r="EY589" s="324"/>
      <c r="EZ589" s="368"/>
    </row>
    <row r="590" spans="6:156">
      <c r="F590" s="324"/>
      <c r="N590" s="324"/>
      <c r="Q590" s="324"/>
      <c r="S590" s="324"/>
      <c r="U590" s="324"/>
      <c r="W590" s="324"/>
      <c r="Y590" s="324"/>
      <c r="AA590" s="324"/>
      <c r="AC590" s="324"/>
      <c r="AE590" s="324"/>
      <c r="AG590" s="324"/>
      <c r="AI590" s="324"/>
      <c r="AK590" s="324"/>
      <c r="AM590" s="324"/>
      <c r="AO590" s="324"/>
      <c r="AQ590" s="324"/>
      <c r="AS590" s="324"/>
      <c r="AT590" s="324"/>
      <c r="AU590" s="324"/>
      <c r="AW590" s="324"/>
      <c r="AY590" s="324"/>
      <c r="BA590" s="324"/>
      <c r="BC590" s="324"/>
      <c r="BE590" s="324"/>
      <c r="BG590" s="324"/>
      <c r="BI590" s="324"/>
      <c r="BK590" s="324"/>
      <c r="BM590" s="324"/>
      <c r="BO590" s="324"/>
      <c r="BQ590" s="324"/>
      <c r="BS590" s="324"/>
      <c r="BU590" s="324"/>
      <c r="BV590" s="324"/>
      <c r="BW590" s="324"/>
      <c r="BY590" s="324"/>
      <c r="CA590" s="324"/>
      <c r="CC590" s="324"/>
      <c r="CE590" s="324"/>
      <c r="CG590" s="324"/>
      <c r="CI590" s="324"/>
      <c r="CJ590" s="324"/>
      <c r="CK590" s="324"/>
      <c r="CM590" s="324"/>
      <c r="CO590" s="324"/>
      <c r="CQ590" s="324"/>
      <c r="CS590" s="324"/>
      <c r="CU590" s="324"/>
      <c r="CW590" s="324"/>
      <c r="CY590" s="324"/>
      <c r="DA590" s="324"/>
      <c r="DC590" s="324"/>
      <c r="DE590" s="324"/>
      <c r="DG590" s="324"/>
      <c r="DI590" s="324"/>
      <c r="DK590" s="324"/>
      <c r="DM590" s="324"/>
      <c r="DO590" s="324"/>
      <c r="DQ590" s="324"/>
      <c r="DS590" s="324"/>
      <c r="DT590" s="324"/>
      <c r="DU590" s="324"/>
      <c r="DW590" s="324"/>
      <c r="DY590" s="324"/>
      <c r="EA590" s="324"/>
      <c r="EC590" s="324"/>
      <c r="EE590" s="324"/>
      <c r="EG590" s="324"/>
      <c r="EI590" s="324"/>
      <c r="EK590" s="324"/>
      <c r="EL590" s="324"/>
      <c r="EN590" s="324"/>
      <c r="EP590" s="324"/>
      <c r="ER590" s="324"/>
      <c r="ET590" s="324"/>
      <c r="EV590" s="324"/>
      <c r="EW590" s="381"/>
      <c r="EX590" s="324"/>
      <c r="EY590" s="324"/>
      <c r="EZ590" s="368"/>
    </row>
    <row r="591" spans="6:156">
      <c r="F591" s="324"/>
      <c r="N591" s="324"/>
      <c r="Q591" s="324"/>
      <c r="S591" s="324"/>
      <c r="U591" s="324"/>
      <c r="W591" s="324"/>
      <c r="Y591" s="324"/>
      <c r="AA591" s="324"/>
      <c r="AC591" s="324"/>
      <c r="AE591" s="324"/>
      <c r="AG591" s="324"/>
      <c r="AI591" s="324"/>
      <c r="AK591" s="324"/>
      <c r="AM591" s="324"/>
      <c r="AO591" s="324"/>
      <c r="AQ591" s="324"/>
      <c r="AS591" s="324"/>
      <c r="AT591" s="324"/>
      <c r="AU591" s="324"/>
      <c r="AW591" s="324"/>
      <c r="AY591" s="324"/>
      <c r="BA591" s="324"/>
      <c r="BC591" s="324"/>
      <c r="BE591" s="324"/>
      <c r="BG591" s="324"/>
      <c r="BI591" s="324"/>
      <c r="BK591" s="324"/>
      <c r="BM591" s="324"/>
      <c r="BO591" s="324"/>
      <c r="BQ591" s="324"/>
      <c r="BS591" s="324"/>
      <c r="BU591" s="324"/>
      <c r="BV591" s="324"/>
      <c r="BW591" s="324"/>
      <c r="BY591" s="324"/>
      <c r="CA591" s="324"/>
      <c r="CC591" s="324"/>
      <c r="CE591" s="324"/>
      <c r="CG591" s="324"/>
      <c r="CI591" s="324"/>
      <c r="CJ591" s="324"/>
      <c r="CK591" s="324"/>
      <c r="CM591" s="324"/>
      <c r="CO591" s="324"/>
      <c r="CQ591" s="324"/>
      <c r="CS591" s="324"/>
      <c r="CU591" s="324"/>
      <c r="CW591" s="324"/>
      <c r="CY591" s="324"/>
      <c r="DA591" s="324"/>
      <c r="DC591" s="324"/>
      <c r="DE591" s="324"/>
      <c r="DG591" s="324"/>
      <c r="DI591" s="324"/>
      <c r="DK591" s="324"/>
      <c r="DM591" s="324"/>
      <c r="DO591" s="324"/>
      <c r="DQ591" s="324"/>
      <c r="DS591" s="324"/>
      <c r="DT591" s="324"/>
      <c r="DU591" s="324"/>
      <c r="DW591" s="324"/>
      <c r="DY591" s="324"/>
      <c r="EA591" s="324"/>
      <c r="EC591" s="324"/>
      <c r="EE591" s="324"/>
      <c r="EG591" s="324"/>
      <c r="EI591" s="324"/>
      <c r="EK591" s="324"/>
      <c r="EL591" s="324"/>
      <c r="EN591" s="324"/>
      <c r="EP591" s="324"/>
      <c r="ER591" s="324"/>
      <c r="ET591" s="324"/>
      <c r="EV591" s="324"/>
      <c r="EW591" s="381"/>
      <c r="EX591" s="324"/>
      <c r="EY591" s="324"/>
      <c r="EZ591" s="368"/>
    </row>
    <row r="592" spans="6:156">
      <c r="F592" s="324"/>
      <c r="N592" s="324"/>
      <c r="Q592" s="324"/>
      <c r="S592" s="324"/>
      <c r="U592" s="324"/>
      <c r="W592" s="324"/>
      <c r="Y592" s="324"/>
      <c r="AA592" s="324"/>
      <c r="AC592" s="324"/>
      <c r="AE592" s="324"/>
      <c r="AG592" s="324"/>
      <c r="AI592" s="324"/>
      <c r="AK592" s="324"/>
      <c r="AM592" s="324"/>
      <c r="AO592" s="324"/>
      <c r="AQ592" s="324"/>
      <c r="AS592" s="324"/>
      <c r="AT592" s="324"/>
      <c r="AU592" s="324"/>
      <c r="AW592" s="324"/>
      <c r="AY592" s="324"/>
      <c r="BA592" s="324"/>
      <c r="BC592" s="324"/>
      <c r="BE592" s="324"/>
      <c r="BG592" s="324"/>
      <c r="BI592" s="324"/>
      <c r="BK592" s="324"/>
      <c r="BM592" s="324"/>
      <c r="BO592" s="324"/>
      <c r="BQ592" s="324"/>
      <c r="BS592" s="324"/>
      <c r="BU592" s="324"/>
      <c r="BV592" s="324"/>
      <c r="BW592" s="324"/>
      <c r="BY592" s="324"/>
      <c r="CA592" s="324"/>
      <c r="CC592" s="324"/>
      <c r="CE592" s="324"/>
      <c r="CG592" s="324"/>
      <c r="CI592" s="324"/>
      <c r="CJ592" s="324"/>
      <c r="CK592" s="324"/>
      <c r="CM592" s="324"/>
      <c r="CO592" s="324"/>
      <c r="CQ592" s="324"/>
      <c r="CS592" s="324"/>
      <c r="CU592" s="324"/>
      <c r="CW592" s="324"/>
      <c r="CY592" s="324"/>
      <c r="DA592" s="324"/>
      <c r="DC592" s="324"/>
      <c r="DE592" s="324"/>
      <c r="DG592" s="324"/>
      <c r="DI592" s="324"/>
      <c r="DK592" s="324"/>
      <c r="DM592" s="324"/>
      <c r="DO592" s="324"/>
      <c r="DQ592" s="324"/>
      <c r="DS592" s="324"/>
      <c r="DT592" s="324"/>
      <c r="DU592" s="324"/>
      <c r="DW592" s="324"/>
      <c r="DY592" s="324"/>
      <c r="EA592" s="324"/>
      <c r="EC592" s="324"/>
      <c r="EE592" s="324"/>
      <c r="EG592" s="324"/>
      <c r="EI592" s="324"/>
      <c r="EK592" s="324"/>
      <c r="EL592" s="324"/>
      <c r="EN592" s="324"/>
      <c r="EP592" s="324"/>
      <c r="ER592" s="324"/>
      <c r="ET592" s="324"/>
      <c r="EV592" s="324"/>
      <c r="EW592" s="381"/>
      <c r="EX592" s="324"/>
      <c r="EY592" s="324"/>
      <c r="EZ592" s="368"/>
    </row>
    <row r="593" spans="6:156">
      <c r="F593" s="324"/>
      <c r="N593" s="324"/>
      <c r="Q593" s="324"/>
      <c r="S593" s="324"/>
      <c r="U593" s="324"/>
      <c r="W593" s="324"/>
      <c r="Y593" s="324"/>
      <c r="AA593" s="324"/>
      <c r="AC593" s="324"/>
      <c r="AE593" s="324"/>
      <c r="AG593" s="324"/>
      <c r="AI593" s="324"/>
      <c r="AK593" s="324"/>
      <c r="AM593" s="324"/>
      <c r="AO593" s="324"/>
      <c r="AQ593" s="324"/>
      <c r="AS593" s="324"/>
      <c r="AT593" s="324"/>
      <c r="AU593" s="324"/>
      <c r="AW593" s="324"/>
      <c r="AY593" s="324"/>
      <c r="BA593" s="324"/>
      <c r="BC593" s="324"/>
      <c r="BE593" s="324"/>
      <c r="BG593" s="324"/>
      <c r="BI593" s="324"/>
      <c r="BK593" s="324"/>
      <c r="BM593" s="324"/>
      <c r="BO593" s="324"/>
      <c r="BQ593" s="324"/>
      <c r="BS593" s="324"/>
      <c r="BU593" s="324"/>
      <c r="BV593" s="324"/>
      <c r="BW593" s="324"/>
      <c r="BY593" s="324"/>
      <c r="CA593" s="324"/>
      <c r="CC593" s="324"/>
      <c r="CE593" s="324"/>
      <c r="CG593" s="324"/>
      <c r="CI593" s="324"/>
      <c r="CJ593" s="324"/>
      <c r="CK593" s="324"/>
      <c r="CM593" s="324"/>
      <c r="CO593" s="324"/>
      <c r="CQ593" s="324"/>
      <c r="CS593" s="324"/>
      <c r="CU593" s="324"/>
      <c r="CW593" s="324"/>
      <c r="CY593" s="324"/>
      <c r="DA593" s="324"/>
      <c r="DC593" s="324"/>
      <c r="DE593" s="324"/>
      <c r="DG593" s="324"/>
      <c r="DI593" s="324"/>
      <c r="DK593" s="324"/>
      <c r="DM593" s="324"/>
      <c r="DO593" s="324"/>
      <c r="DQ593" s="324"/>
      <c r="DS593" s="324"/>
      <c r="DT593" s="324"/>
      <c r="DU593" s="324"/>
      <c r="DW593" s="324"/>
      <c r="DY593" s="324"/>
      <c r="EA593" s="324"/>
      <c r="EC593" s="324"/>
      <c r="EE593" s="324"/>
      <c r="EG593" s="324"/>
      <c r="EI593" s="324"/>
      <c r="EK593" s="324"/>
      <c r="EL593" s="324"/>
      <c r="EN593" s="324"/>
      <c r="EP593" s="324"/>
      <c r="ER593" s="324"/>
      <c r="ET593" s="324"/>
      <c r="EV593" s="324"/>
      <c r="EW593" s="381"/>
      <c r="EX593" s="324"/>
      <c r="EY593" s="324"/>
      <c r="EZ593" s="368"/>
    </row>
    <row r="594" spans="6:156">
      <c r="F594" s="324"/>
      <c r="N594" s="324"/>
      <c r="Q594" s="324"/>
      <c r="S594" s="324"/>
      <c r="U594" s="324"/>
      <c r="W594" s="324"/>
      <c r="Y594" s="324"/>
      <c r="AA594" s="324"/>
      <c r="AC594" s="324"/>
      <c r="AE594" s="324"/>
      <c r="AG594" s="324"/>
      <c r="AI594" s="324"/>
      <c r="AK594" s="324"/>
      <c r="AM594" s="324"/>
      <c r="AO594" s="324"/>
      <c r="AQ594" s="324"/>
      <c r="AS594" s="324"/>
      <c r="AT594" s="324"/>
      <c r="AU594" s="324"/>
      <c r="AW594" s="324"/>
      <c r="AY594" s="324"/>
      <c r="BA594" s="324"/>
      <c r="BC594" s="324"/>
      <c r="BE594" s="324"/>
      <c r="BG594" s="324"/>
      <c r="BI594" s="324"/>
      <c r="BK594" s="324"/>
      <c r="BM594" s="324"/>
      <c r="BO594" s="324"/>
      <c r="BQ594" s="324"/>
      <c r="BS594" s="324"/>
      <c r="BU594" s="324"/>
      <c r="BV594" s="324"/>
      <c r="BW594" s="324"/>
      <c r="BY594" s="324"/>
      <c r="CA594" s="324"/>
      <c r="CC594" s="324"/>
      <c r="CE594" s="324"/>
      <c r="CG594" s="324"/>
      <c r="CI594" s="324"/>
      <c r="CJ594" s="324"/>
      <c r="CK594" s="324"/>
      <c r="CM594" s="324"/>
      <c r="CO594" s="324"/>
      <c r="CQ594" s="324"/>
      <c r="CS594" s="324"/>
      <c r="CU594" s="324"/>
      <c r="CW594" s="324"/>
      <c r="CY594" s="324"/>
      <c r="DA594" s="324"/>
      <c r="DC594" s="324"/>
      <c r="DE594" s="324"/>
      <c r="DG594" s="324"/>
      <c r="DI594" s="324"/>
      <c r="DK594" s="324"/>
      <c r="DM594" s="324"/>
      <c r="DO594" s="324"/>
      <c r="DQ594" s="324"/>
      <c r="DS594" s="324"/>
      <c r="DT594" s="324"/>
      <c r="DU594" s="324"/>
      <c r="DW594" s="324"/>
      <c r="DY594" s="324"/>
      <c r="EA594" s="324"/>
      <c r="EC594" s="324"/>
      <c r="EE594" s="324"/>
      <c r="EG594" s="324"/>
      <c r="EI594" s="324"/>
      <c r="EK594" s="324"/>
      <c r="EL594" s="324"/>
      <c r="EN594" s="324"/>
      <c r="EP594" s="324"/>
      <c r="ER594" s="324"/>
      <c r="ET594" s="324"/>
      <c r="EV594" s="324"/>
      <c r="EW594" s="381"/>
      <c r="EX594" s="324"/>
      <c r="EY594" s="324"/>
      <c r="EZ594" s="368"/>
    </row>
    <row r="595" spans="6:156">
      <c r="F595" s="324"/>
      <c r="N595" s="324"/>
      <c r="Q595" s="324"/>
      <c r="S595" s="324"/>
      <c r="U595" s="324"/>
      <c r="W595" s="324"/>
      <c r="Y595" s="324"/>
      <c r="AA595" s="324"/>
      <c r="AC595" s="324"/>
      <c r="AE595" s="324"/>
      <c r="AG595" s="324"/>
      <c r="AI595" s="324"/>
      <c r="AK595" s="324"/>
      <c r="AM595" s="324"/>
      <c r="AO595" s="324"/>
      <c r="AQ595" s="324"/>
      <c r="AS595" s="324"/>
      <c r="AT595" s="324"/>
      <c r="AU595" s="324"/>
      <c r="AW595" s="324"/>
      <c r="AY595" s="324"/>
      <c r="BA595" s="324"/>
      <c r="BC595" s="324"/>
      <c r="BE595" s="324"/>
      <c r="BG595" s="324"/>
      <c r="BI595" s="324"/>
      <c r="BK595" s="324"/>
      <c r="BM595" s="324"/>
      <c r="BO595" s="324"/>
      <c r="BQ595" s="324"/>
      <c r="BS595" s="324"/>
      <c r="BU595" s="324"/>
      <c r="BV595" s="324"/>
      <c r="BW595" s="324"/>
      <c r="BY595" s="324"/>
      <c r="CA595" s="324"/>
      <c r="CC595" s="324"/>
      <c r="CE595" s="324"/>
      <c r="CG595" s="324"/>
      <c r="CI595" s="324"/>
      <c r="CJ595" s="324"/>
      <c r="CK595" s="324"/>
      <c r="CM595" s="324"/>
      <c r="CO595" s="324"/>
      <c r="CQ595" s="324"/>
      <c r="CS595" s="324"/>
      <c r="CU595" s="324"/>
      <c r="CW595" s="324"/>
      <c r="CY595" s="324"/>
      <c r="DA595" s="324"/>
      <c r="DC595" s="324"/>
      <c r="DE595" s="324"/>
      <c r="DG595" s="324"/>
      <c r="DI595" s="324"/>
      <c r="DK595" s="324"/>
      <c r="DM595" s="324"/>
      <c r="DO595" s="324"/>
      <c r="DQ595" s="324"/>
      <c r="DS595" s="324"/>
      <c r="DT595" s="324"/>
      <c r="DU595" s="324"/>
      <c r="DW595" s="324"/>
      <c r="DY595" s="324"/>
      <c r="EA595" s="324"/>
      <c r="EC595" s="324"/>
      <c r="EE595" s="324"/>
      <c r="EG595" s="324"/>
      <c r="EI595" s="324"/>
      <c r="EK595" s="324"/>
      <c r="EL595" s="324"/>
      <c r="EN595" s="324"/>
      <c r="EP595" s="324"/>
      <c r="ER595" s="324"/>
      <c r="ET595" s="324"/>
      <c r="EV595" s="324"/>
      <c r="EW595" s="381"/>
      <c r="EX595" s="324"/>
      <c r="EY595" s="324"/>
      <c r="EZ595" s="368"/>
    </row>
    <row r="596" spans="6:156">
      <c r="F596" s="324"/>
      <c r="N596" s="324"/>
      <c r="Q596" s="324"/>
      <c r="S596" s="324"/>
      <c r="U596" s="324"/>
      <c r="W596" s="324"/>
      <c r="Y596" s="324"/>
      <c r="AA596" s="324"/>
      <c r="AC596" s="324"/>
      <c r="AE596" s="324"/>
      <c r="AG596" s="324"/>
      <c r="AI596" s="324"/>
      <c r="AK596" s="324"/>
      <c r="AM596" s="324"/>
      <c r="AO596" s="324"/>
      <c r="AQ596" s="324"/>
      <c r="AS596" s="324"/>
      <c r="AT596" s="324"/>
      <c r="AU596" s="324"/>
      <c r="AW596" s="324"/>
      <c r="AY596" s="324"/>
      <c r="BA596" s="324"/>
      <c r="BC596" s="324"/>
      <c r="BE596" s="324"/>
      <c r="BG596" s="324"/>
      <c r="BI596" s="324"/>
      <c r="BK596" s="324"/>
      <c r="BM596" s="324"/>
      <c r="BO596" s="324"/>
      <c r="BQ596" s="324"/>
      <c r="BS596" s="324"/>
      <c r="BU596" s="324"/>
      <c r="BV596" s="324"/>
      <c r="BW596" s="324"/>
      <c r="BY596" s="324"/>
      <c r="CA596" s="324"/>
      <c r="CC596" s="324"/>
      <c r="CE596" s="324"/>
      <c r="CG596" s="324"/>
      <c r="CI596" s="324"/>
      <c r="CJ596" s="324"/>
      <c r="CK596" s="324"/>
      <c r="CM596" s="324"/>
      <c r="CO596" s="324"/>
      <c r="CQ596" s="324"/>
      <c r="CS596" s="324"/>
      <c r="CU596" s="324"/>
      <c r="CW596" s="324"/>
      <c r="CY596" s="324"/>
      <c r="DA596" s="324"/>
      <c r="DC596" s="324"/>
      <c r="DE596" s="324"/>
      <c r="DG596" s="324"/>
      <c r="DI596" s="324"/>
      <c r="DK596" s="324"/>
      <c r="DM596" s="324"/>
      <c r="DO596" s="324"/>
      <c r="DQ596" s="324"/>
      <c r="DS596" s="324"/>
      <c r="DT596" s="324"/>
      <c r="DU596" s="324"/>
      <c r="DW596" s="324"/>
      <c r="DY596" s="324"/>
      <c r="EA596" s="324"/>
      <c r="EC596" s="324"/>
      <c r="EE596" s="324"/>
      <c r="EG596" s="324"/>
      <c r="EI596" s="324"/>
      <c r="EK596" s="324"/>
      <c r="EL596" s="324"/>
      <c r="EN596" s="324"/>
      <c r="EP596" s="324"/>
      <c r="ER596" s="324"/>
      <c r="ET596" s="324"/>
      <c r="EV596" s="324"/>
      <c r="EW596" s="381"/>
      <c r="EX596" s="324"/>
      <c r="EY596" s="324"/>
      <c r="EZ596" s="368"/>
    </row>
    <row r="597" spans="6:156">
      <c r="F597" s="324"/>
      <c r="N597" s="324"/>
      <c r="Q597" s="324"/>
      <c r="S597" s="324"/>
      <c r="U597" s="324"/>
      <c r="W597" s="324"/>
      <c r="Y597" s="324"/>
      <c r="AA597" s="324"/>
      <c r="AC597" s="324"/>
      <c r="AE597" s="324"/>
      <c r="AG597" s="324"/>
      <c r="AI597" s="324"/>
      <c r="AK597" s="324"/>
      <c r="AM597" s="324"/>
      <c r="AO597" s="324"/>
      <c r="AQ597" s="324"/>
      <c r="AS597" s="324"/>
      <c r="AT597" s="324"/>
      <c r="AU597" s="324"/>
      <c r="AW597" s="324"/>
      <c r="AY597" s="324"/>
      <c r="BA597" s="324"/>
      <c r="BC597" s="324"/>
      <c r="BE597" s="324"/>
      <c r="BG597" s="324"/>
      <c r="BI597" s="324"/>
      <c r="BK597" s="324"/>
      <c r="BM597" s="324"/>
      <c r="BO597" s="324"/>
      <c r="BQ597" s="324"/>
      <c r="BS597" s="324"/>
      <c r="BU597" s="324"/>
      <c r="BV597" s="324"/>
      <c r="BW597" s="324"/>
      <c r="BY597" s="324"/>
      <c r="CA597" s="324"/>
      <c r="CC597" s="324"/>
      <c r="CE597" s="324"/>
      <c r="CG597" s="324"/>
      <c r="CI597" s="324"/>
      <c r="CJ597" s="324"/>
      <c r="CK597" s="324"/>
      <c r="CM597" s="324"/>
      <c r="CO597" s="324"/>
      <c r="CQ597" s="324"/>
      <c r="CS597" s="324"/>
      <c r="CU597" s="324"/>
      <c r="CW597" s="324"/>
      <c r="CY597" s="324"/>
      <c r="DA597" s="324"/>
      <c r="DC597" s="324"/>
      <c r="DE597" s="324"/>
      <c r="DG597" s="324"/>
      <c r="DI597" s="324"/>
      <c r="DK597" s="324"/>
      <c r="DM597" s="324"/>
      <c r="DO597" s="324"/>
      <c r="DQ597" s="324"/>
      <c r="DS597" s="324"/>
      <c r="DT597" s="324"/>
      <c r="DU597" s="324"/>
      <c r="DW597" s="324"/>
      <c r="DY597" s="324"/>
      <c r="EA597" s="324"/>
      <c r="EC597" s="324"/>
      <c r="EE597" s="324"/>
      <c r="EG597" s="324"/>
      <c r="EI597" s="324"/>
      <c r="EK597" s="324"/>
      <c r="EL597" s="324"/>
      <c r="EN597" s="324"/>
      <c r="EP597" s="324"/>
      <c r="ER597" s="324"/>
      <c r="ET597" s="324"/>
      <c r="EV597" s="324"/>
      <c r="EW597" s="381"/>
      <c r="EX597" s="324"/>
      <c r="EY597" s="324"/>
      <c r="EZ597" s="368"/>
    </row>
    <row r="598" spans="6:156">
      <c r="F598" s="324"/>
      <c r="N598" s="324"/>
      <c r="Q598" s="324"/>
      <c r="S598" s="324"/>
      <c r="U598" s="324"/>
      <c r="W598" s="324"/>
      <c r="Y598" s="324"/>
      <c r="AA598" s="324"/>
      <c r="AC598" s="324"/>
      <c r="AE598" s="324"/>
      <c r="AG598" s="324"/>
      <c r="AI598" s="324"/>
      <c r="AK598" s="324"/>
      <c r="AM598" s="324"/>
      <c r="AO598" s="324"/>
      <c r="AQ598" s="324"/>
      <c r="AS598" s="324"/>
      <c r="AT598" s="324"/>
      <c r="AU598" s="324"/>
      <c r="AW598" s="324"/>
      <c r="AY598" s="324"/>
      <c r="BA598" s="324"/>
      <c r="BC598" s="324"/>
      <c r="BE598" s="324"/>
      <c r="BG598" s="324"/>
      <c r="BI598" s="324"/>
      <c r="BK598" s="324"/>
      <c r="BM598" s="324"/>
      <c r="BO598" s="324"/>
      <c r="BQ598" s="324"/>
      <c r="BS598" s="324"/>
      <c r="BU598" s="324"/>
      <c r="BV598" s="324"/>
      <c r="BW598" s="324"/>
      <c r="BY598" s="324"/>
      <c r="CA598" s="324"/>
      <c r="CC598" s="324"/>
      <c r="CE598" s="324"/>
      <c r="CG598" s="324"/>
      <c r="CI598" s="324"/>
      <c r="CJ598" s="324"/>
      <c r="CK598" s="324"/>
      <c r="CM598" s="324"/>
      <c r="CO598" s="324"/>
      <c r="CQ598" s="324"/>
      <c r="CS598" s="324"/>
      <c r="CU598" s="324"/>
      <c r="CW598" s="324"/>
      <c r="CY598" s="324"/>
      <c r="DA598" s="324"/>
      <c r="DC598" s="324"/>
      <c r="DE598" s="324"/>
      <c r="DG598" s="324"/>
      <c r="DI598" s="324"/>
      <c r="DK598" s="324"/>
      <c r="DM598" s="324"/>
      <c r="DO598" s="324"/>
      <c r="DQ598" s="324"/>
      <c r="DS598" s="324"/>
      <c r="DT598" s="324"/>
      <c r="DU598" s="324"/>
      <c r="DW598" s="324"/>
      <c r="DY598" s="324"/>
      <c r="EA598" s="324"/>
      <c r="EC598" s="324"/>
      <c r="EE598" s="324"/>
      <c r="EG598" s="324"/>
      <c r="EI598" s="324"/>
      <c r="EK598" s="324"/>
      <c r="EL598" s="324"/>
      <c r="EN598" s="324"/>
      <c r="EP598" s="324"/>
      <c r="ER598" s="324"/>
      <c r="ET598" s="324"/>
      <c r="EV598" s="324"/>
      <c r="EW598" s="381"/>
      <c r="EX598" s="324"/>
      <c r="EY598" s="324"/>
      <c r="EZ598" s="368"/>
    </row>
    <row r="599" spans="6:156">
      <c r="F599" s="324"/>
      <c r="N599" s="324"/>
      <c r="Q599" s="324"/>
      <c r="S599" s="324"/>
      <c r="U599" s="324"/>
      <c r="W599" s="324"/>
      <c r="Y599" s="324"/>
      <c r="AA599" s="324"/>
      <c r="AC599" s="324"/>
      <c r="AE599" s="324"/>
      <c r="AG599" s="324"/>
      <c r="AI599" s="324"/>
      <c r="AK599" s="324"/>
      <c r="AM599" s="324"/>
      <c r="AO599" s="324"/>
      <c r="AQ599" s="324"/>
      <c r="AS599" s="324"/>
      <c r="AT599" s="324"/>
      <c r="AU599" s="324"/>
      <c r="AW599" s="324"/>
      <c r="AY599" s="324"/>
      <c r="BA599" s="324"/>
      <c r="BC599" s="324"/>
      <c r="BE599" s="324"/>
      <c r="BG599" s="324"/>
      <c r="BI599" s="324"/>
      <c r="BK599" s="324"/>
      <c r="BM599" s="324"/>
      <c r="BO599" s="324"/>
      <c r="BQ599" s="324"/>
      <c r="BS599" s="324"/>
      <c r="BU599" s="324"/>
      <c r="BV599" s="324"/>
      <c r="BW599" s="324"/>
      <c r="BY599" s="324"/>
      <c r="CA599" s="324"/>
      <c r="CC599" s="324"/>
      <c r="CE599" s="324"/>
      <c r="CG599" s="324"/>
      <c r="CI599" s="324"/>
      <c r="CJ599" s="324"/>
      <c r="CK599" s="324"/>
      <c r="CM599" s="324"/>
      <c r="CO599" s="324"/>
      <c r="CQ599" s="324"/>
      <c r="CS599" s="324"/>
      <c r="CU599" s="324"/>
      <c r="CW599" s="324"/>
      <c r="CY599" s="324"/>
      <c r="DA599" s="324"/>
      <c r="DC599" s="324"/>
      <c r="DE599" s="324"/>
      <c r="DG599" s="324"/>
      <c r="DI599" s="324"/>
      <c r="DK599" s="324"/>
      <c r="DM599" s="324"/>
      <c r="DO599" s="324"/>
      <c r="DQ599" s="324"/>
      <c r="DS599" s="324"/>
      <c r="DT599" s="324"/>
      <c r="DU599" s="324"/>
      <c r="DW599" s="324"/>
      <c r="DY599" s="324"/>
      <c r="EA599" s="324"/>
      <c r="EC599" s="324"/>
      <c r="EE599" s="324"/>
      <c r="EG599" s="324"/>
      <c r="EI599" s="324"/>
      <c r="EK599" s="324"/>
      <c r="EL599" s="324"/>
      <c r="EN599" s="324"/>
      <c r="EP599" s="324"/>
      <c r="ER599" s="324"/>
      <c r="ET599" s="324"/>
      <c r="EV599" s="324"/>
      <c r="EW599" s="381"/>
      <c r="EX599" s="324"/>
      <c r="EY599" s="324"/>
      <c r="EZ599" s="368"/>
    </row>
    <row r="600" spans="6:156">
      <c r="F600" s="324"/>
      <c r="N600" s="324"/>
      <c r="Q600" s="324"/>
      <c r="S600" s="324"/>
      <c r="U600" s="324"/>
      <c r="W600" s="324"/>
      <c r="Y600" s="324"/>
      <c r="AA600" s="324"/>
      <c r="AC600" s="324"/>
      <c r="AE600" s="324"/>
      <c r="AG600" s="324"/>
      <c r="AI600" s="324"/>
      <c r="AK600" s="324"/>
      <c r="AM600" s="324"/>
      <c r="AO600" s="324"/>
      <c r="AQ600" s="324"/>
      <c r="AS600" s="324"/>
      <c r="AT600" s="324"/>
      <c r="AU600" s="324"/>
      <c r="AW600" s="324"/>
      <c r="AY600" s="324"/>
      <c r="BA600" s="324"/>
      <c r="BC600" s="324"/>
      <c r="BE600" s="324"/>
      <c r="BG600" s="324"/>
      <c r="BI600" s="324"/>
      <c r="BK600" s="324"/>
      <c r="BM600" s="324"/>
      <c r="BO600" s="324"/>
      <c r="BQ600" s="324"/>
      <c r="BS600" s="324"/>
      <c r="BU600" s="324"/>
      <c r="BV600" s="324"/>
      <c r="BW600" s="324"/>
      <c r="BY600" s="324"/>
      <c r="CA600" s="324"/>
      <c r="CC600" s="324"/>
      <c r="CE600" s="324"/>
      <c r="CG600" s="324"/>
      <c r="CI600" s="324"/>
      <c r="CJ600" s="324"/>
      <c r="CK600" s="324"/>
      <c r="CM600" s="324"/>
      <c r="CO600" s="324"/>
      <c r="CQ600" s="324"/>
      <c r="CS600" s="324"/>
      <c r="CU600" s="324"/>
      <c r="CW600" s="324"/>
      <c r="CY600" s="324"/>
      <c r="DA600" s="324"/>
      <c r="DC600" s="324"/>
      <c r="DE600" s="324"/>
      <c r="DG600" s="324"/>
      <c r="DI600" s="324"/>
      <c r="DK600" s="324"/>
      <c r="DM600" s="324"/>
      <c r="DO600" s="324"/>
      <c r="DQ600" s="324"/>
      <c r="DS600" s="324"/>
      <c r="DT600" s="324"/>
      <c r="DU600" s="324"/>
      <c r="DW600" s="324"/>
      <c r="DY600" s="324"/>
      <c r="EA600" s="324"/>
      <c r="EC600" s="324"/>
      <c r="EE600" s="324"/>
      <c r="EG600" s="324"/>
      <c r="EI600" s="324"/>
      <c r="EK600" s="324"/>
      <c r="EL600" s="324"/>
      <c r="EN600" s="324"/>
      <c r="EP600" s="324"/>
      <c r="ER600" s="324"/>
      <c r="ET600" s="324"/>
      <c r="EV600" s="324"/>
      <c r="EW600" s="381"/>
      <c r="EX600" s="324"/>
      <c r="EY600" s="324"/>
      <c r="EZ600" s="368"/>
    </row>
    <row r="601" spans="6:156">
      <c r="F601" s="324"/>
      <c r="N601" s="324"/>
      <c r="Q601" s="324"/>
      <c r="S601" s="324"/>
      <c r="U601" s="324"/>
      <c r="W601" s="324"/>
      <c r="Y601" s="324"/>
      <c r="AA601" s="324"/>
      <c r="AC601" s="324"/>
      <c r="AE601" s="324"/>
      <c r="AG601" s="324"/>
      <c r="AI601" s="324"/>
      <c r="AK601" s="324"/>
      <c r="AM601" s="324"/>
      <c r="AO601" s="324"/>
      <c r="AQ601" s="324"/>
      <c r="AS601" s="324"/>
      <c r="AT601" s="324"/>
      <c r="AU601" s="324"/>
      <c r="AW601" s="324"/>
      <c r="AY601" s="324"/>
      <c r="BA601" s="324"/>
      <c r="BC601" s="324"/>
      <c r="BE601" s="324"/>
      <c r="BG601" s="324"/>
      <c r="BI601" s="324"/>
      <c r="BK601" s="324"/>
      <c r="BM601" s="324"/>
      <c r="BO601" s="324"/>
      <c r="BQ601" s="324"/>
      <c r="BS601" s="324"/>
      <c r="BU601" s="324"/>
      <c r="BV601" s="324"/>
      <c r="BW601" s="324"/>
      <c r="BY601" s="324"/>
      <c r="CA601" s="324"/>
      <c r="CC601" s="324"/>
      <c r="CE601" s="324"/>
      <c r="CG601" s="324"/>
      <c r="CI601" s="324"/>
      <c r="CJ601" s="324"/>
      <c r="CK601" s="324"/>
      <c r="CM601" s="324"/>
      <c r="CO601" s="324"/>
      <c r="CQ601" s="324"/>
      <c r="CS601" s="324"/>
      <c r="CU601" s="324"/>
      <c r="CW601" s="324"/>
      <c r="CY601" s="324"/>
      <c r="DA601" s="324"/>
      <c r="DC601" s="324"/>
      <c r="DE601" s="324"/>
      <c r="DG601" s="324"/>
      <c r="DI601" s="324"/>
      <c r="DK601" s="324"/>
      <c r="DM601" s="324"/>
      <c r="DO601" s="324"/>
      <c r="DQ601" s="324"/>
      <c r="DS601" s="324"/>
      <c r="DT601" s="324"/>
      <c r="DU601" s="324"/>
      <c r="DW601" s="324"/>
      <c r="DY601" s="324"/>
      <c r="EA601" s="324"/>
      <c r="EC601" s="324"/>
      <c r="EE601" s="324"/>
      <c r="EG601" s="324"/>
      <c r="EI601" s="324"/>
      <c r="EK601" s="324"/>
      <c r="EL601" s="324"/>
      <c r="EN601" s="324"/>
      <c r="EP601" s="324"/>
      <c r="ER601" s="324"/>
      <c r="ET601" s="324"/>
      <c r="EV601" s="324"/>
      <c r="EW601" s="381"/>
      <c r="EX601" s="324"/>
      <c r="EY601" s="324"/>
      <c r="EZ601" s="368"/>
    </row>
    <row r="602" spans="6:156">
      <c r="F602" s="324"/>
      <c r="N602" s="324"/>
      <c r="Q602" s="324"/>
      <c r="S602" s="324"/>
      <c r="U602" s="324"/>
      <c r="W602" s="324"/>
      <c r="Y602" s="324"/>
      <c r="AA602" s="324"/>
      <c r="AC602" s="324"/>
      <c r="AE602" s="324"/>
      <c r="AG602" s="324"/>
      <c r="AI602" s="324"/>
      <c r="AK602" s="324"/>
      <c r="AM602" s="324"/>
      <c r="AO602" s="324"/>
      <c r="AQ602" s="324"/>
      <c r="AS602" s="324"/>
      <c r="AT602" s="324"/>
      <c r="AU602" s="324"/>
      <c r="AW602" s="324"/>
      <c r="AY602" s="324"/>
      <c r="BA602" s="324"/>
      <c r="BC602" s="324"/>
      <c r="BE602" s="324"/>
      <c r="BG602" s="324"/>
      <c r="BI602" s="324"/>
      <c r="BK602" s="324"/>
      <c r="BM602" s="324"/>
      <c r="BO602" s="324"/>
      <c r="BQ602" s="324"/>
      <c r="BS602" s="324"/>
      <c r="BU602" s="324"/>
      <c r="BV602" s="324"/>
      <c r="BW602" s="324"/>
      <c r="BY602" s="324"/>
      <c r="CA602" s="324"/>
      <c r="CC602" s="324"/>
      <c r="CE602" s="324"/>
      <c r="CG602" s="324"/>
      <c r="CI602" s="324"/>
      <c r="CJ602" s="324"/>
      <c r="CK602" s="324"/>
      <c r="CM602" s="324"/>
      <c r="CO602" s="324"/>
      <c r="CQ602" s="324"/>
      <c r="CS602" s="324"/>
      <c r="CU602" s="324"/>
      <c r="CW602" s="324"/>
      <c r="CY602" s="324"/>
      <c r="DA602" s="324"/>
      <c r="DC602" s="324"/>
      <c r="DE602" s="324"/>
      <c r="DG602" s="324"/>
      <c r="DI602" s="324"/>
      <c r="DK602" s="324"/>
      <c r="DM602" s="324"/>
      <c r="DO602" s="324"/>
      <c r="DQ602" s="324"/>
      <c r="DS602" s="324"/>
      <c r="DT602" s="324"/>
      <c r="DU602" s="324"/>
      <c r="DW602" s="324"/>
      <c r="DY602" s="324"/>
      <c r="EA602" s="324"/>
      <c r="EC602" s="324"/>
      <c r="EE602" s="324"/>
      <c r="EG602" s="324"/>
      <c r="EI602" s="324"/>
      <c r="EK602" s="324"/>
      <c r="EL602" s="324"/>
      <c r="EN602" s="324"/>
      <c r="EP602" s="324"/>
      <c r="ER602" s="324"/>
      <c r="ET602" s="324"/>
      <c r="EV602" s="324"/>
      <c r="EW602" s="381"/>
      <c r="EX602" s="324"/>
      <c r="EY602" s="324"/>
      <c r="EZ602" s="368"/>
    </row>
    <row r="603" spans="6:156">
      <c r="F603" s="324"/>
      <c r="N603" s="324"/>
      <c r="Q603" s="324"/>
      <c r="S603" s="324"/>
      <c r="U603" s="324"/>
      <c r="W603" s="324"/>
      <c r="Y603" s="324"/>
      <c r="AA603" s="324"/>
      <c r="AC603" s="324"/>
      <c r="AE603" s="324"/>
      <c r="AG603" s="324"/>
      <c r="AI603" s="324"/>
      <c r="AK603" s="324"/>
      <c r="AM603" s="324"/>
      <c r="AO603" s="324"/>
      <c r="AQ603" s="324"/>
      <c r="AS603" s="324"/>
      <c r="AT603" s="324"/>
      <c r="AU603" s="324"/>
      <c r="AW603" s="324"/>
      <c r="AY603" s="324"/>
      <c r="BA603" s="324"/>
      <c r="BC603" s="324"/>
      <c r="BE603" s="324"/>
      <c r="BG603" s="324"/>
      <c r="BI603" s="324"/>
      <c r="BK603" s="324"/>
      <c r="BM603" s="324"/>
      <c r="BO603" s="324"/>
      <c r="BQ603" s="324"/>
      <c r="BS603" s="324"/>
      <c r="BU603" s="324"/>
      <c r="BV603" s="324"/>
      <c r="BW603" s="324"/>
      <c r="BY603" s="324"/>
      <c r="CA603" s="324"/>
      <c r="CC603" s="324"/>
      <c r="CE603" s="324"/>
      <c r="CG603" s="324"/>
      <c r="CI603" s="324"/>
      <c r="CJ603" s="324"/>
      <c r="CK603" s="324"/>
      <c r="CM603" s="324"/>
      <c r="CO603" s="324"/>
      <c r="CQ603" s="324"/>
      <c r="CS603" s="324"/>
      <c r="CU603" s="324"/>
      <c r="CW603" s="324"/>
      <c r="CY603" s="324"/>
      <c r="DA603" s="324"/>
      <c r="DC603" s="324"/>
      <c r="DE603" s="324"/>
      <c r="DG603" s="324"/>
      <c r="DI603" s="324"/>
      <c r="DK603" s="324"/>
      <c r="DM603" s="324"/>
      <c r="DO603" s="324"/>
      <c r="DQ603" s="324"/>
      <c r="DS603" s="324"/>
      <c r="DT603" s="324"/>
      <c r="DU603" s="324"/>
      <c r="DW603" s="324"/>
      <c r="DY603" s="324"/>
      <c r="EA603" s="324"/>
      <c r="EC603" s="324"/>
      <c r="EE603" s="324"/>
      <c r="EG603" s="324"/>
      <c r="EI603" s="324"/>
      <c r="EK603" s="324"/>
      <c r="EL603" s="324"/>
      <c r="EN603" s="324"/>
      <c r="EP603" s="324"/>
      <c r="ER603" s="324"/>
      <c r="ET603" s="324"/>
      <c r="EV603" s="324"/>
      <c r="EW603" s="381"/>
      <c r="EX603" s="324"/>
      <c r="EY603" s="324"/>
      <c r="EZ603" s="368"/>
    </row>
    <row r="604" spans="6:156">
      <c r="F604" s="324"/>
      <c r="N604" s="324"/>
      <c r="Q604" s="324"/>
      <c r="S604" s="324"/>
      <c r="U604" s="324"/>
      <c r="W604" s="324"/>
      <c r="Y604" s="324"/>
      <c r="AA604" s="324"/>
      <c r="AC604" s="324"/>
      <c r="AE604" s="324"/>
      <c r="AG604" s="324"/>
      <c r="AI604" s="324"/>
      <c r="AK604" s="324"/>
      <c r="AM604" s="324"/>
      <c r="AO604" s="324"/>
      <c r="AQ604" s="324"/>
      <c r="AS604" s="324"/>
      <c r="AT604" s="324"/>
      <c r="AU604" s="324"/>
      <c r="AW604" s="324"/>
      <c r="AY604" s="324"/>
      <c r="BA604" s="324"/>
      <c r="BC604" s="324"/>
      <c r="BE604" s="324"/>
      <c r="BG604" s="324"/>
      <c r="BI604" s="324"/>
      <c r="BK604" s="324"/>
      <c r="BM604" s="324"/>
      <c r="BO604" s="324"/>
      <c r="BQ604" s="324"/>
      <c r="BS604" s="324"/>
      <c r="BU604" s="324"/>
      <c r="BV604" s="324"/>
      <c r="BW604" s="324"/>
      <c r="BY604" s="324"/>
      <c r="CA604" s="324"/>
      <c r="CC604" s="324"/>
      <c r="CE604" s="324"/>
      <c r="CG604" s="324"/>
      <c r="CI604" s="324"/>
      <c r="CJ604" s="324"/>
      <c r="CK604" s="324"/>
      <c r="CM604" s="324"/>
      <c r="CO604" s="324"/>
      <c r="CQ604" s="324"/>
      <c r="CS604" s="324"/>
      <c r="CU604" s="324"/>
      <c r="CW604" s="324"/>
      <c r="CY604" s="324"/>
      <c r="DA604" s="324"/>
      <c r="DC604" s="324"/>
      <c r="DE604" s="324"/>
      <c r="DG604" s="324"/>
      <c r="DI604" s="324"/>
      <c r="DK604" s="324"/>
      <c r="DM604" s="324"/>
      <c r="DO604" s="324"/>
      <c r="DQ604" s="324"/>
      <c r="DS604" s="324"/>
      <c r="DT604" s="324"/>
      <c r="DU604" s="324"/>
      <c r="DW604" s="324"/>
      <c r="DY604" s="324"/>
      <c r="EA604" s="324"/>
      <c r="EC604" s="324"/>
      <c r="EE604" s="324"/>
      <c r="EG604" s="324"/>
      <c r="EI604" s="324"/>
      <c r="EK604" s="324"/>
      <c r="EL604" s="324"/>
      <c r="EN604" s="324"/>
      <c r="EP604" s="324"/>
      <c r="ER604" s="324"/>
      <c r="ET604" s="324"/>
      <c r="EV604" s="324"/>
      <c r="EW604" s="381"/>
      <c r="EX604" s="324"/>
      <c r="EY604" s="324"/>
      <c r="EZ604" s="368"/>
    </row>
    <row r="605" spans="6:156">
      <c r="F605" s="324"/>
      <c r="N605" s="324"/>
      <c r="Q605" s="324"/>
      <c r="S605" s="324"/>
      <c r="U605" s="324"/>
      <c r="W605" s="324"/>
      <c r="Y605" s="324"/>
      <c r="AA605" s="324"/>
      <c r="AC605" s="324"/>
      <c r="AE605" s="324"/>
      <c r="AG605" s="324"/>
      <c r="AI605" s="324"/>
      <c r="AK605" s="324"/>
      <c r="AM605" s="324"/>
      <c r="AO605" s="324"/>
      <c r="AQ605" s="324"/>
      <c r="AS605" s="324"/>
      <c r="AT605" s="324"/>
      <c r="AU605" s="324"/>
      <c r="AW605" s="324"/>
      <c r="AY605" s="324"/>
      <c r="BA605" s="324"/>
      <c r="BC605" s="324"/>
      <c r="BE605" s="324"/>
      <c r="BG605" s="324"/>
      <c r="BI605" s="324"/>
      <c r="BK605" s="324"/>
      <c r="BM605" s="324"/>
      <c r="BO605" s="324"/>
      <c r="BQ605" s="324"/>
      <c r="BS605" s="324"/>
      <c r="BU605" s="324"/>
      <c r="BV605" s="324"/>
      <c r="BW605" s="324"/>
      <c r="BY605" s="324"/>
      <c r="CA605" s="324"/>
      <c r="CC605" s="324"/>
      <c r="CE605" s="324"/>
      <c r="CG605" s="324"/>
      <c r="CI605" s="324"/>
      <c r="CJ605" s="324"/>
      <c r="CK605" s="324"/>
      <c r="CM605" s="324"/>
      <c r="CO605" s="324"/>
      <c r="CQ605" s="324"/>
      <c r="CS605" s="324"/>
      <c r="CU605" s="324"/>
      <c r="CW605" s="324"/>
      <c r="CY605" s="324"/>
      <c r="DA605" s="324"/>
      <c r="DC605" s="324"/>
      <c r="DE605" s="324"/>
      <c r="DG605" s="324"/>
      <c r="DI605" s="324"/>
      <c r="DK605" s="324"/>
      <c r="DM605" s="324"/>
      <c r="DO605" s="324"/>
      <c r="DQ605" s="324"/>
      <c r="DS605" s="324"/>
      <c r="DT605" s="324"/>
      <c r="DU605" s="324"/>
      <c r="DW605" s="324"/>
      <c r="DY605" s="324"/>
      <c r="EA605" s="324"/>
      <c r="EC605" s="324"/>
      <c r="EE605" s="324"/>
      <c r="EG605" s="324"/>
      <c r="EI605" s="324"/>
      <c r="EK605" s="324"/>
      <c r="EL605" s="324"/>
      <c r="EN605" s="324"/>
      <c r="EP605" s="324"/>
      <c r="ER605" s="324"/>
      <c r="ET605" s="324"/>
      <c r="EV605" s="324"/>
      <c r="EW605" s="381"/>
      <c r="EX605" s="324"/>
      <c r="EY605" s="324"/>
      <c r="EZ605" s="368"/>
    </row>
    <row r="606" spans="6:156">
      <c r="F606" s="324"/>
      <c r="N606" s="324"/>
      <c r="Q606" s="324"/>
      <c r="S606" s="324"/>
      <c r="U606" s="324"/>
      <c r="W606" s="324"/>
      <c r="Y606" s="324"/>
      <c r="AA606" s="324"/>
      <c r="AC606" s="324"/>
      <c r="AE606" s="324"/>
      <c r="AG606" s="324"/>
      <c r="AI606" s="324"/>
      <c r="AK606" s="324"/>
      <c r="AM606" s="324"/>
      <c r="AO606" s="324"/>
      <c r="AQ606" s="324"/>
      <c r="AS606" s="324"/>
      <c r="AT606" s="324"/>
      <c r="AU606" s="324"/>
      <c r="AW606" s="324"/>
      <c r="AY606" s="324"/>
      <c r="BA606" s="324"/>
      <c r="BC606" s="324"/>
      <c r="BE606" s="324"/>
      <c r="BG606" s="324"/>
      <c r="BI606" s="324"/>
      <c r="BK606" s="324"/>
      <c r="BM606" s="324"/>
      <c r="BO606" s="324"/>
      <c r="BQ606" s="324"/>
      <c r="BS606" s="324"/>
      <c r="BU606" s="324"/>
      <c r="BV606" s="324"/>
      <c r="BW606" s="324"/>
      <c r="BY606" s="324"/>
      <c r="CA606" s="324"/>
      <c r="CC606" s="324"/>
      <c r="CE606" s="324"/>
      <c r="CG606" s="324"/>
      <c r="CI606" s="324"/>
      <c r="CJ606" s="324"/>
      <c r="CK606" s="324"/>
      <c r="CM606" s="324"/>
      <c r="CO606" s="324"/>
      <c r="CQ606" s="324"/>
      <c r="CS606" s="324"/>
      <c r="CU606" s="324"/>
      <c r="CW606" s="324"/>
      <c r="CY606" s="324"/>
      <c r="DA606" s="324"/>
      <c r="DC606" s="324"/>
      <c r="DE606" s="324"/>
      <c r="DG606" s="324"/>
      <c r="DI606" s="324"/>
      <c r="DK606" s="324"/>
      <c r="DM606" s="324"/>
      <c r="DO606" s="324"/>
      <c r="DQ606" s="324"/>
      <c r="DS606" s="324"/>
      <c r="DT606" s="324"/>
      <c r="DU606" s="324"/>
      <c r="DW606" s="324"/>
      <c r="DY606" s="324"/>
      <c r="EA606" s="324"/>
      <c r="EC606" s="324"/>
      <c r="EE606" s="324"/>
      <c r="EG606" s="324"/>
      <c r="EI606" s="324"/>
      <c r="EK606" s="324"/>
      <c r="EL606" s="324"/>
      <c r="EN606" s="324"/>
      <c r="EP606" s="324"/>
      <c r="ER606" s="324"/>
      <c r="ET606" s="324"/>
      <c r="EV606" s="324"/>
      <c r="EW606" s="381"/>
      <c r="EX606" s="324"/>
      <c r="EY606" s="324"/>
      <c r="EZ606" s="368"/>
    </row>
    <row r="607" spans="6:156">
      <c r="F607" s="324"/>
      <c r="N607" s="324"/>
      <c r="Q607" s="324"/>
      <c r="S607" s="324"/>
      <c r="U607" s="324"/>
      <c r="W607" s="324"/>
      <c r="Y607" s="324"/>
      <c r="AA607" s="324"/>
      <c r="AC607" s="324"/>
      <c r="AE607" s="324"/>
      <c r="AG607" s="324"/>
      <c r="AI607" s="324"/>
      <c r="AK607" s="324"/>
      <c r="AM607" s="324"/>
      <c r="AO607" s="324"/>
      <c r="AQ607" s="324"/>
      <c r="AS607" s="324"/>
      <c r="AT607" s="324"/>
      <c r="AU607" s="324"/>
      <c r="AW607" s="324"/>
      <c r="AY607" s="324"/>
      <c r="BA607" s="324"/>
      <c r="BC607" s="324"/>
      <c r="BE607" s="324"/>
      <c r="BG607" s="324"/>
      <c r="BI607" s="324"/>
      <c r="BK607" s="324"/>
      <c r="BM607" s="324"/>
      <c r="BO607" s="324"/>
      <c r="BQ607" s="324"/>
      <c r="BS607" s="324"/>
      <c r="BU607" s="324"/>
      <c r="BV607" s="324"/>
      <c r="BW607" s="324"/>
      <c r="BY607" s="324"/>
      <c r="CA607" s="324"/>
      <c r="CC607" s="324"/>
      <c r="CE607" s="324"/>
      <c r="CG607" s="324"/>
      <c r="CI607" s="324"/>
      <c r="CJ607" s="324"/>
      <c r="CK607" s="324"/>
      <c r="CM607" s="324"/>
      <c r="CO607" s="324"/>
      <c r="CQ607" s="324"/>
      <c r="CS607" s="324"/>
      <c r="CU607" s="324"/>
      <c r="CW607" s="324"/>
      <c r="CY607" s="324"/>
      <c r="DA607" s="324"/>
      <c r="DC607" s="324"/>
      <c r="DE607" s="324"/>
      <c r="DG607" s="324"/>
      <c r="DI607" s="324"/>
      <c r="DK607" s="324"/>
      <c r="DM607" s="324"/>
      <c r="DO607" s="324"/>
      <c r="DQ607" s="324"/>
      <c r="DS607" s="324"/>
      <c r="DT607" s="324"/>
      <c r="DU607" s="324"/>
      <c r="DW607" s="324"/>
      <c r="DY607" s="324"/>
      <c r="EA607" s="324"/>
      <c r="EC607" s="324"/>
      <c r="EE607" s="324"/>
      <c r="EG607" s="324"/>
      <c r="EI607" s="324"/>
      <c r="EK607" s="324"/>
      <c r="EL607" s="324"/>
      <c r="EN607" s="324"/>
      <c r="EP607" s="324"/>
      <c r="ER607" s="324"/>
      <c r="ET607" s="324"/>
      <c r="EV607" s="324"/>
      <c r="EW607" s="381"/>
      <c r="EX607" s="324"/>
      <c r="EY607" s="324"/>
      <c r="EZ607" s="368"/>
    </row>
    <row r="608" spans="6:156">
      <c r="F608" s="324"/>
      <c r="N608" s="324"/>
      <c r="Q608" s="324"/>
      <c r="S608" s="324"/>
      <c r="U608" s="324"/>
      <c r="W608" s="324"/>
      <c r="Y608" s="324"/>
      <c r="AA608" s="324"/>
      <c r="AC608" s="324"/>
      <c r="AE608" s="324"/>
      <c r="AG608" s="324"/>
      <c r="AI608" s="324"/>
      <c r="AK608" s="324"/>
      <c r="AM608" s="324"/>
      <c r="AO608" s="324"/>
      <c r="AQ608" s="324"/>
      <c r="AS608" s="324"/>
      <c r="AT608" s="324"/>
      <c r="AU608" s="324"/>
      <c r="AW608" s="324"/>
      <c r="AY608" s="324"/>
      <c r="BA608" s="324"/>
      <c r="BC608" s="324"/>
      <c r="BE608" s="324"/>
      <c r="BG608" s="324"/>
      <c r="BI608" s="324"/>
      <c r="BK608" s="324"/>
      <c r="BM608" s="324"/>
      <c r="BO608" s="324"/>
      <c r="BQ608" s="324"/>
      <c r="BS608" s="324"/>
      <c r="BU608" s="324"/>
      <c r="BV608" s="324"/>
      <c r="BW608" s="324"/>
      <c r="BY608" s="324"/>
      <c r="CA608" s="324"/>
      <c r="CC608" s="324"/>
      <c r="CE608" s="324"/>
      <c r="CG608" s="324"/>
      <c r="CI608" s="324"/>
      <c r="CJ608" s="324"/>
      <c r="CK608" s="324"/>
      <c r="CM608" s="324"/>
      <c r="CO608" s="324"/>
      <c r="CQ608" s="324"/>
      <c r="CS608" s="324"/>
      <c r="CU608" s="324"/>
      <c r="CW608" s="324"/>
      <c r="CY608" s="324"/>
      <c r="DA608" s="324"/>
      <c r="DC608" s="324"/>
      <c r="DE608" s="324"/>
      <c r="DG608" s="324"/>
      <c r="DI608" s="324"/>
      <c r="DK608" s="324"/>
      <c r="DM608" s="324"/>
      <c r="DO608" s="324"/>
      <c r="DQ608" s="324"/>
      <c r="DS608" s="324"/>
      <c r="DT608" s="324"/>
      <c r="DU608" s="324"/>
      <c r="DW608" s="324"/>
      <c r="DY608" s="324"/>
      <c r="EA608" s="324"/>
      <c r="EC608" s="324"/>
      <c r="EE608" s="324"/>
      <c r="EG608" s="324"/>
      <c r="EI608" s="324"/>
      <c r="EK608" s="324"/>
      <c r="EL608" s="324"/>
      <c r="EN608" s="324"/>
      <c r="EP608" s="324"/>
      <c r="ER608" s="324"/>
      <c r="ET608" s="324"/>
      <c r="EV608" s="324"/>
      <c r="EW608" s="381"/>
      <c r="EX608" s="324"/>
      <c r="EY608" s="324"/>
      <c r="EZ608" s="368"/>
    </row>
    <row r="609" spans="6:156">
      <c r="F609" s="324"/>
      <c r="N609" s="324"/>
      <c r="Q609" s="324"/>
      <c r="S609" s="324"/>
      <c r="U609" s="324"/>
      <c r="W609" s="324"/>
      <c r="Y609" s="324"/>
      <c r="AA609" s="324"/>
      <c r="AC609" s="324"/>
      <c r="AE609" s="324"/>
      <c r="AG609" s="324"/>
      <c r="AI609" s="324"/>
      <c r="AK609" s="324"/>
      <c r="AM609" s="324"/>
      <c r="AO609" s="324"/>
      <c r="AQ609" s="324"/>
      <c r="AS609" s="324"/>
      <c r="AT609" s="324"/>
      <c r="AU609" s="324"/>
      <c r="AW609" s="324"/>
      <c r="AY609" s="324"/>
      <c r="BA609" s="324"/>
      <c r="BC609" s="324"/>
      <c r="BE609" s="324"/>
      <c r="BG609" s="324"/>
      <c r="BI609" s="324"/>
      <c r="BK609" s="324"/>
      <c r="BM609" s="324"/>
      <c r="BO609" s="324"/>
      <c r="BQ609" s="324"/>
      <c r="BS609" s="324"/>
      <c r="BU609" s="324"/>
      <c r="BV609" s="324"/>
      <c r="BW609" s="324"/>
      <c r="BY609" s="324"/>
      <c r="CA609" s="324"/>
      <c r="CC609" s="324"/>
      <c r="CE609" s="324"/>
      <c r="CG609" s="324"/>
      <c r="CI609" s="324"/>
      <c r="CJ609" s="324"/>
      <c r="CK609" s="324"/>
      <c r="CM609" s="324"/>
      <c r="CO609" s="324"/>
      <c r="CQ609" s="324"/>
      <c r="CS609" s="324"/>
      <c r="CU609" s="324"/>
      <c r="CW609" s="324"/>
      <c r="CY609" s="324"/>
      <c r="DA609" s="324"/>
      <c r="DC609" s="324"/>
      <c r="DE609" s="324"/>
      <c r="DG609" s="324"/>
      <c r="DI609" s="324"/>
      <c r="DK609" s="324"/>
      <c r="DM609" s="324"/>
      <c r="DO609" s="324"/>
      <c r="DQ609" s="324"/>
      <c r="DS609" s="324"/>
      <c r="DT609" s="324"/>
      <c r="DU609" s="324"/>
      <c r="DW609" s="324"/>
      <c r="DY609" s="324"/>
      <c r="EA609" s="324"/>
      <c r="EC609" s="324"/>
      <c r="EE609" s="324"/>
      <c r="EG609" s="324"/>
      <c r="EI609" s="324"/>
      <c r="EK609" s="324"/>
      <c r="EL609" s="324"/>
      <c r="EN609" s="324"/>
      <c r="EP609" s="324"/>
      <c r="ER609" s="324"/>
      <c r="ET609" s="324"/>
      <c r="EV609" s="324"/>
      <c r="EW609" s="381"/>
      <c r="EX609" s="324"/>
      <c r="EY609" s="324"/>
      <c r="EZ609" s="368"/>
    </row>
    <row r="610" spans="6:156">
      <c r="F610" s="324"/>
      <c r="N610" s="324"/>
      <c r="Q610" s="324"/>
      <c r="S610" s="324"/>
      <c r="U610" s="324"/>
      <c r="W610" s="324"/>
      <c r="Y610" s="324"/>
      <c r="AA610" s="324"/>
      <c r="AC610" s="324"/>
      <c r="AE610" s="324"/>
      <c r="AG610" s="324"/>
      <c r="AI610" s="324"/>
      <c r="AK610" s="324"/>
      <c r="AM610" s="324"/>
      <c r="AO610" s="324"/>
      <c r="AQ610" s="324"/>
      <c r="AS610" s="324"/>
      <c r="AT610" s="324"/>
      <c r="AU610" s="324"/>
      <c r="AW610" s="324"/>
      <c r="AY610" s="324"/>
      <c r="BA610" s="324"/>
      <c r="BC610" s="324"/>
      <c r="BE610" s="324"/>
      <c r="BG610" s="324"/>
      <c r="BI610" s="324"/>
      <c r="BK610" s="324"/>
      <c r="BM610" s="324"/>
      <c r="BO610" s="324"/>
      <c r="BQ610" s="324"/>
      <c r="BS610" s="324"/>
      <c r="BU610" s="324"/>
      <c r="BV610" s="324"/>
      <c r="BW610" s="324"/>
      <c r="BY610" s="324"/>
      <c r="CA610" s="324"/>
      <c r="CC610" s="324"/>
      <c r="CE610" s="324"/>
      <c r="CG610" s="324"/>
      <c r="CI610" s="324"/>
      <c r="CJ610" s="324"/>
      <c r="CK610" s="324"/>
      <c r="CM610" s="324"/>
      <c r="CO610" s="324"/>
      <c r="CQ610" s="324"/>
      <c r="CS610" s="324"/>
      <c r="CU610" s="324"/>
      <c r="CW610" s="324"/>
      <c r="CY610" s="324"/>
      <c r="DA610" s="324"/>
      <c r="DC610" s="324"/>
      <c r="DE610" s="324"/>
      <c r="DG610" s="324"/>
      <c r="DI610" s="324"/>
      <c r="DK610" s="324"/>
      <c r="DM610" s="324"/>
      <c r="DO610" s="324"/>
      <c r="DQ610" s="324"/>
      <c r="DS610" s="324"/>
      <c r="DT610" s="324"/>
      <c r="DU610" s="324"/>
      <c r="DW610" s="324"/>
      <c r="DY610" s="324"/>
      <c r="EA610" s="324"/>
      <c r="EC610" s="324"/>
      <c r="EE610" s="324"/>
      <c r="EG610" s="324"/>
      <c r="EI610" s="324"/>
      <c r="EK610" s="324"/>
      <c r="EL610" s="324"/>
      <c r="EN610" s="324"/>
      <c r="EP610" s="324"/>
      <c r="ER610" s="324"/>
      <c r="ET610" s="324"/>
      <c r="EV610" s="324"/>
      <c r="EW610" s="381"/>
      <c r="EX610" s="324"/>
      <c r="EY610" s="324"/>
      <c r="EZ610" s="368"/>
    </row>
    <row r="611" spans="6:156">
      <c r="F611" s="324"/>
      <c r="N611" s="324"/>
      <c r="Q611" s="324"/>
      <c r="S611" s="324"/>
      <c r="U611" s="324"/>
      <c r="W611" s="324"/>
      <c r="Y611" s="324"/>
      <c r="AA611" s="324"/>
      <c r="AC611" s="324"/>
      <c r="AE611" s="324"/>
      <c r="AG611" s="324"/>
      <c r="AI611" s="324"/>
      <c r="AK611" s="324"/>
      <c r="AM611" s="324"/>
      <c r="AO611" s="324"/>
      <c r="AQ611" s="324"/>
      <c r="AS611" s="324"/>
      <c r="AT611" s="324"/>
      <c r="AU611" s="324"/>
      <c r="AW611" s="324"/>
      <c r="AY611" s="324"/>
      <c r="BA611" s="324"/>
      <c r="BC611" s="324"/>
      <c r="BE611" s="324"/>
      <c r="BG611" s="324"/>
      <c r="BI611" s="324"/>
      <c r="BK611" s="324"/>
      <c r="BM611" s="324"/>
      <c r="BO611" s="324"/>
      <c r="BQ611" s="324"/>
      <c r="BS611" s="324"/>
      <c r="BU611" s="324"/>
      <c r="BV611" s="324"/>
      <c r="BW611" s="324"/>
      <c r="BY611" s="324"/>
      <c r="CA611" s="324"/>
      <c r="CC611" s="324"/>
      <c r="CE611" s="324"/>
      <c r="CG611" s="324"/>
      <c r="CI611" s="324"/>
      <c r="CJ611" s="324"/>
      <c r="CK611" s="324"/>
      <c r="CM611" s="324"/>
      <c r="CO611" s="324"/>
      <c r="CQ611" s="324"/>
      <c r="CS611" s="324"/>
      <c r="CU611" s="324"/>
      <c r="CW611" s="324"/>
      <c r="CY611" s="324"/>
      <c r="DA611" s="324"/>
      <c r="DC611" s="324"/>
      <c r="DE611" s="324"/>
      <c r="DG611" s="324"/>
      <c r="DI611" s="324"/>
      <c r="DK611" s="324"/>
      <c r="DM611" s="324"/>
      <c r="DO611" s="324"/>
      <c r="DQ611" s="324"/>
      <c r="DS611" s="324"/>
      <c r="DT611" s="324"/>
      <c r="DU611" s="324"/>
      <c r="DW611" s="324"/>
      <c r="DY611" s="324"/>
      <c r="EA611" s="324"/>
      <c r="EC611" s="324"/>
      <c r="EE611" s="324"/>
      <c r="EG611" s="324"/>
      <c r="EI611" s="324"/>
      <c r="EK611" s="324"/>
      <c r="EL611" s="324"/>
      <c r="EN611" s="324"/>
      <c r="EP611" s="324"/>
      <c r="ER611" s="324"/>
      <c r="ET611" s="324"/>
      <c r="EV611" s="324"/>
      <c r="EW611" s="381"/>
      <c r="EX611" s="324"/>
      <c r="EY611" s="324"/>
      <c r="EZ611" s="368"/>
    </row>
    <row r="612" spans="6:156">
      <c r="F612" s="324"/>
      <c r="N612" s="324"/>
      <c r="Q612" s="324"/>
      <c r="S612" s="324"/>
      <c r="U612" s="324"/>
      <c r="W612" s="324"/>
      <c r="Y612" s="324"/>
      <c r="AA612" s="324"/>
      <c r="AC612" s="324"/>
      <c r="AE612" s="324"/>
      <c r="AG612" s="324"/>
      <c r="AI612" s="324"/>
      <c r="AK612" s="324"/>
      <c r="AM612" s="324"/>
      <c r="AO612" s="324"/>
      <c r="AQ612" s="324"/>
      <c r="AS612" s="324"/>
      <c r="AT612" s="324"/>
      <c r="AU612" s="324"/>
      <c r="AW612" s="324"/>
      <c r="AY612" s="324"/>
      <c r="BA612" s="324"/>
      <c r="BC612" s="324"/>
      <c r="BE612" s="324"/>
      <c r="BG612" s="324"/>
      <c r="BI612" s="324"/>
      <c r="BK612" s="324"/>
      <c r="BM612" s="324"/>
      <c r="BO612" s="324"/>
      <c r="BQ612" s="324"/>
      <c r="BS612" s="324"/>
      <c r="BU612" s="324"/>
      <c r="BV612" s="324"/>
      <c r="BW612" s="324"/>
      <c r="BY612" s="324"/>
      <c r="CA612" s="324"/>
      <c r="CC612" s="324"/>
      <c r="CE612" s="324"/>
      <c r="CG612" s="324"/>
      <c r="CI612" s="324"/>
      <c r="CJ612" s="324"/>
      <c r="CK612" s="324"/>
      <c r="CM612" s="324"/>
      <c r="CO612" s="324"/>
      <c r="CQ612" s="324"/>
      <c r="CS612" s="324"/>
      <c r="CU612" s="324"/>
      <c r="CW612" s="324"/>
      <c r="CY612" s="324"/>
      <c r="DA612" s="324"/>
      <c r="DC612" s="324"/>
      <c r="DE612" s="324"/>
      <c r="DG612" s="324"/>
      <c r="DI612" s="324"/>
      <c r="DK612" s="324"/>
      <c r="DM612" s="324"/>
      <c r="DO612" s="324"/>
      <c r="DQ612" s="324"/>
      <c r="DS612" s="324"/>
      <c r="DT612" s="324"/>
      <c r="DU612" s="324"/>
      <c r="DW612" s="324"/>
      <c r="DY612" s="324"/>
      <c r="EA612" s="324"/>
      <c r="EC612" s="324"/>
      <c r="EE612" s="324"/>
      <c r="EG612" s="324"/>
      <c r="EI612" s="324"/>
      <c r="EK612" s="324"/>
      <c r="EL612" s="324"/>
      <c r="EN612" s="324"/>
      <c r="EP612" s="324"/>
      <c r="ER612" s="324"/>
      <c r="ET612" s="324"/>
      <c r="EV612" s="324"/>
      <c r="EW612" s="381"/>
      <c r="EX612" s="324"/>
      <c r="EY612" s="324"/>
      <c r="EZ612" s="368"/>
    </row>
    <row r="613" spans="6:156">
      <c r="F613" s="324"/>
      <c r="N613" s="324"/>
      <c r="Q613" s="324"/>
      <c r="S613" s="324"/>
      <c r="U613" s="324"/>
      <c r="W613" s="324"/>
      <c r="Y613" s="324"/>
      <c r="AA613" s="324"/>
      <c r="AC613" s="324"/>
      <c r="AE613" s="324"/>
      <c r="AG613" s="324"/>
      <c r="AI613" s="324"/>
      <c r="AK613" s="324"/>
      <c r="AM613" s="324"/>
      <c r="AO613" s="324"/>
      <c r="AQ613" s="324"/>
      <c r="AS613" s="324"/>
      <c r="AT613" s="324"/>
      <c r="AU613" s="324"/>
      <c r="AW613" s="324"/>
      <c r="AY613" s="324"/>
      <c r="BA613" s="324"/>
      <c r="BC613" s="324"/>
      <c r="BE613" s="324"/>
      <c r="BG613" s="324"/>
      <c r="BI613" s="324"/>
      <c r="BK613" s="324"/>
      <c r="BM613" s="324"/>
      <c r="BO613" s="324"/>
      <c r="BQ613" s="324"/>
      <c r="BS613" s="324"/>
      <c r="BU613" s="324"/>
      <c r="BV613" s="324"/>
      <c r="BW613" s="324"/>
      <c r="BY613" s="324"/>
      <c r="CA613" s="324"/>
      <c r="CC613" s="324"/>
      <c r="CE613" s="324"/>
      <c r="CG613" s="324"/>
      <c r="CI613" s="324"/>
      <c r="CJ613" s="324"/>
      <c r="CK613" s="324"/>
      <c r="CM613" s="324"/>
      <c r="CO613" s="324"/>
      <c r="CQ613" s="324"/>
      <c r="CS613" s="324"/>
      <c r="CU613" s="324"/>
      <c r="CW613" s="324"/>
      <c r="CY613" s="324"/>
      <c r="DA613" s="324"/>
      <c r="DC613" s="324"/>
      <c r="DE613" s="324"/>
      <c r="DG613" s="324"/>
      <c r="DI613" s="324"/>
      <c r="DK613" s="324"/>
      <c r="DM613" s="324"/>
      <c r="DO613" s="324"/>
      <c r="DQ613" s="324"/>
      <c r="DS613" s="324"/>
      <c r="DT613" s="324"/>
      <c r="DU613" s="324"/>
      <c r="DW613" s="324"/>
      <c r="DY613" s="324"/>
      <c r="EA613" s="324"/>
      <c r="EC613" s="324"/>
      <c r="EE613" s="324"/>
      <c r="EG613" s="324"/>
      <c r="EI613" s="324"/>
      <c r="EK613" s="324"/>
      <c r="EL613" s="324"/>
      <c r="EN613" s="324"/>
      <c r="EP613" s="324"/>
      <c r="ER613" s="324"/>
      <c r="ET613" s="324"/>
      <c r="EV613" s="324"/>
      <c r="EW613" s="381"/>
      <c r="EX613" s="324"/>
      <c r="EY613" s="324"/>
      <c r="EZ613" s="368"/>
    </row>
    <row r="614" spans="6:156">
      <c r="F614" s="324"/>
      <c r="N614" s="324"/>
      <c r="Q614" s="324"/>
      <c r="S614" s="324"/>
      <c r="U614" s="324"/>
      <c r="W614" s="324"/>
      <c r="Y614" s="324"/>
      <c r="AA614" s="324"/>
      <c r="AC614" s="324"/>
      <c r="AE614" s="324"/>
      <c r="AG614" s="324"/>
      <c r="AI614" s="324"/>
      <c r="AK614" s="324"/>
      <c r="AM614" s="324"/>
      <c r="AO614" s="324"/>
      <c r="AQ614" s="324"/>
      <c r="AS614" s="324"/>
      <c r="AT614" s="324"/>
      <c r="AU614" s="324"/>
      <c r="AW614" s="324"/>
      <c r="AY614" s="324"/>
      <c r="BA614" s="324"/>
      <c r="BC614" s="324"/>
      <c r="BE614" s="324"/>
      <c r="BG614" s="324"/>
      <c r="BI614" s="324"/>
      <c r="BK614" s="324"/>
      <c r="BM614" s="324"/>
      <c r="BO614" s="324"/>
      <c r="BQ614" s="324"/>
      <c r="BS614" s="324"/>
      <c r="BU614" s="324"/>
      <c r="BV614" s="324"/>
      <c r="BW614" s="324"/>
      <c r="BY614" s="324"/>
      <c r="CA614" s="324"/>
      <c r="CC614" s="324"/>
      <c r="CE614" s="324"/>
      <c r="CG614" s="324"/>
      <c r="CI614" s="324"/>
      <c r="CJ614" s="324"/>
      <c r="CK614" s="324"/>
      <c r="CM614" s="324"/>
      <c r="CO614" s="324"/>
      <c r="CQ614" s="324"/>
      <c r="CS614" s="324"/>
      <c r="CU614" s="324"/>
      <c r="CW614" s="324"/>
      <c r="CY614" s="324"/>
      <c r="DA614" s="324"/>
      <c r="DC614" s="324"/>
      <c r="DE614" s="324"/>
      <c r="DG614" s="324"/>
      <c r="DI614" s="324"/>
      <c r="DK614" s="324"/>
      <c r="DM614" s="324"/>
      <c r="DO614" s="324"/>
      <c r="DQ614" s="324"/>
      <c r="DS614" s="324"/>
      <c r="DT614" s="324"/>
      <c r="DU614" s="324"/>
      <c r="DW614" s="324"/>
      <c r="DY614" s="324"/>
      <c r="EA614" s="324"/>
      <c r="EC614" s="324"/>
      <c r="EE614" s="324"/>
      <c r="EG614" s="324"/>
      <c r="EI614" s="324"/>
      <c r="EK614" s="324"/>
      <c r="EL614" s="324"/>
      <c r="EN614" s="324"/>
      <c r="EP614" s="324"/>
      <c r="ER614" s="324"/>
      <c r="ET614" s="324"/>
      <c r="EV614" s="324"/>
      <c r="EW614" s="381"/>
      <c r="EX614" s="324"/>
      <c r="EY614" s="324"/>
      <c r="EZ614" s="368"/>
    </row>
    <row r="615" spans="6:156">
      <c r="F615" s="324"/>
      <c r="N615" s="324"/>
      <c r="Q615" s="324"/>
      <c r="S615" s="324"/>
      <c r="U615" s="324"/>
      <c r="W615" s="324"/>
      <c r="Y615" s="324"/>
      <c r="AA615" s="324"/>
      <c r="AC615" s="324"/>
      <c r="AE615" s="324"/>
      <c r="AG615" s="324"/>
      <c r="AI615" s="324"/>
      <c r="AK615" s="324"/>
      <c r="AM615" s="324"/>
      <c r="AO615" s="324"/>
      <c r="AQ615" s="324"/>
      <c r="AS615" s="324"/>
      <c r="AT615" s="324"/>
      <c r="AU615" s="324"/>
      <c r="AW615" s="324"/>
      <c r="AY615" s="324"/>
      <c r="BA615" s="324"/>
      <c r="BC615" s="324"/>
      <c r="BE615" s="324"/>
      <c r="BG615" s="324"/>
      <c r="BI615" s="324"/>
      <c r="BK615" s="324"/>
      <c r="BM615" s="324"/>
      <c r="BO615" s="324"/>
      <c r="BQ615" s="324"/>
      <c r="BS615" s="324"/>
      <c r="BU615" s="324"/>
      <c r="BV615" s="324"/>
      <c r="BW615" s="324"/>
      <c r="BY615" s="324"/>
      <c r="CA615" s="324"/>
      <c r="CC615" s="324"/>
      <c r="CE615" s="324"/>
      <c r="CG615" s="324"/>
      <c r="CI615" s="324"/>
      <c r="CJ615" s="324"/>
      <c r="CK615" s="324"/>
      <c r="CM615" s="324"/>
      <c r="CO615" s="324"/>
      <c r="CQ615" s="324"/>
      <c r="CS615" s="324"/>
      <c r="CU615" s="324"/>
      <c r="CW615" s="324"/>
      <c r="CY615" s="324"/>
      <c r="DA615" s="324"/>
      <c r="DC615" s="324"/>
      <c r="DE615" s="324"/>
      <c r="DG615" s="324"/>
      <c r="DI615" s="324"/>
      <c r="DK615" s="324"/>
      <c r="DM615" s="324"/>
      <c r="DO615" s="324"/>
      <c r="DQ615" s="324"/>
      <c r="DS615" s="324"/>
      <c r="DT615" s="324"/>
      <c r="DU615" s="324"/>
      <c r="DW615" s="324"/>
      <c r="DY615" s="324"/>
      <c r="EA615" s="324"/>
      <c r="EC615" s="324"/>
      <c r="EE615" s="324"/>
      <c r="EG615" s="324"/>
      <c r="EI615" s="324"/>
      <c r="EK615" s="324"/>
      <c r="EL615" s="324"/>
      <c r="EN615" s="324"/>
      <c r="EP615" s="324"/>
      <c r="ER615" s="324"/>
      <c r="ET615" s="324"/>
      <c r="EV615" s="324"/>
      <c r="EW615" s="381"/>
      <c r="EX615" s="324"/>
      <c r="EY615" s="324"/>
      <c r="EZ615" s="368"/>
    </row>
    <row r="616" spans="6:156">
      <c r="F616" s="324"/>
      <c r="N616" s="324"/>
      <c r="Q616" s="324"/>
      <c r="S616" s="324"/>
      <c r="U616" s="324"/>
      <c r="W616" s="324"/>
      <c r="Y616" s="324"/>
      <c r="AA616" s="324"/>
      <c r="AC616" s="324"/>
      <c r="AE616" s="324"/>
      <c r="AG616" s="324"/>
      <c r="AI616" s="324"/>
      <c r="AK616" s="324"/>
      <c r="AM616" s="324"/>
      <c r="AO616" s="324"/>
      <c r="AQ616" s="324"/>
      <c r="AS616" s="324"/>
      <c r="AT616" s="324"/>
      <c r="AU616" s="324"/>
      <c r="AW616" s="324"/>
      <c r="AY616" s="324"/>
      <c r="BA616" s="324"/>
      <c r="BC616" s="324"/>
      <c r="BE616" s="324"/>
      <c r="BG616" s="324"/>
      <c r="BI616" s="324"/>
      <c r="BK616" s="324"/>
      <c r="BM616" s="324"/>
      <c r="BO616" s="324"/>
      <c r="BQ616" s="324"/>
      <c r="BS616" s="324"/>
      <c r="BU616" s="324"/>
      <c r="BV616" s="324"/>
      <c r="BW616" s="324"/>
      <c r="BY616" s="324"/>
      <c r="CA616" s="324"/>
      <c r="CC616" s="324"/>
      <c r="CE616" s="324"/>
      <c r="CG616" s="324"/>
      <c r="CI616" s="324"/>
      <c r="CJ616" s="324"/>
      <c r="CK616" s="324"/>
      <c r="CM616" s="324"/>
      <c r="CO616" s="324"/>
      <c r="CQ616" s="324"/>
      <c r="CS616" s="324"/>
      <c r="CU616" s="324"/>
      <c r="CW616" s="324"/>
      <c r="CY616" s="324"/>
      <c r="DA616" s="324"/>
      <c r="DC616" s="324"/>
      <c r="DE616" s="324"/>
      <c r="DG616" s="324"/>
      <c r="DI616" s="324"/>
      <c r="DK616" s="324"/>
      <c r="DM616" s="324"/>
      <c r="DO616" s="324"/>
      <c r="DQ616" s="324"/>
      <c r="DS616" s="324"/>
      <c r="DT616" s="324"/>
      <c r="DU616" s="324"/>
      <c r="DW616" s="324"/>
      <c r="DY616" s="324"/>
      <c r="EA616" s="324"/>
      <c r="EC616" s="324"/>
      <c r="EE616" s="324"/>
      <c r="EG616" s="324"/>
      <c r="EI616" s="324"/>
      <c r="EK616" s="324"/>
      <c r="EL616" s="324"/>
      <c r="EN616" s="324"/>
      <c r="EP616" s="324"/>
      <c r="ER616" s="324"/>
      <c r="ET616" s="324"/>
      <c r="EV616" s="324"/>
      <c r="EW616" s="381"/>
      <c r="EX616" s="324"/>
      <c r="EY616" s="324"/>
      <c r="EZ616" s="368"/>
    </row>
    <row r="617" spans="6:156">
      <c r="F617" s="324"/>
      <c r="N617" s="324"/>
      <c r="Q617" s="324"/>
      <c r="S617" s="324"/>
      <c r="U617" s="324"/>
      <c r="W617" s="324"/>
      <c r="Y617" s="324"/>
      <c r="AA617" s="324"/>
      <c r="AC617" s="324"/>
      <c r="AE617" s="324"/>
      <c r="AG617" s="324"/>
      <c r="AI617" s="324"/>
      <c r="AK617" s="324"/>
      <c r="AM617" s="324"/>
      <c r="AO617" s="324"/>
      <c r="AQ617" s="324"/>
      <c r="AS617" s="324"/>
      <c r="AT617" s="324"/>
      <c r="AU617" s="324"/>
      <c r="AW617" s="324"/>
      <c r="AY617" s="324"/>
      <c r="BA617" s="324"/>
      <c r="BC617" s="324"/>
      <c r="BE617" s="324"/>
      <c r="BG617" s="324"/>
      <c r="BI617" s="324"/>
      <c r="BK617" s="324"/>
      <c r="BM617" s="324"/>
      <c r="BO617" s="324"/>
      <c r="BQ617" s="324"/>
      <c r="BS617" s="324"/>
      <c r="BU617" s="324"/>
      <c r="BV617" s="324"/>
      <c r="BW617" s="324"/>
      <c r="BY617" s="324"/>
      <c r="CA617" s="324"/>
      <c r="CC617" s="324"/>
      <c r="CE617" s="324"/>
      <c r="CG617" s="324"/>
      <c r="CI617" s="324"/>
      <c r="CJ617" s="324"/>
      <c r="CK617" s="324"/>
      <c r="CM617" s="324"/>
      <c r="CO617" s="324"/>
      <c r="CQ617" s="324"/>
      <c r="CS617" s="324"/>
      <c r="CU617" s="324"/>
      <c r="CW617" s="324"/>
      <c r="CY617" s="324"/>
      <c r="DA617" s="324"/>
      <c r="DC617" s="324"/>
      <c r="DE617" s="324"/>
      <c r="DG617" s="324"/>
      <c r="DI617" s="324"/>
      <c r="DK617" s="324"/>
      <c r="DM617" s="324"/>
      <c r="DO617" s="324"/>
      <c r="DQ617" s="324"/>
      <c r="DS617" s="324"/>
      <c r="DT617" s="324"/>
      <c r="DU617" s="324"/>
      <c r="DW617" s="324"/>
      <c r="DY617" s="324"/>
      <c r="EA617" s="324"/>
      <c r="EC617" s="324"/>
      <c r="EE617" s="324"/>
      <c r="EG617" s="324"/>
      <c r="EI617" s="324"/>
      <c r="EK617" s="324"/>
      <c r="EL617" s="324"/>
      <c r="EN617" s="324"/>
      <c r="EP617" s="324"/>
      <c r="ER617" s="324"/>
      <c r="ET617" s="324"/>
      <c r="EV617" s="324"/>
      <c r="EW617" s="381"/>
      <c r="EX617" s="324"/>
      <c r="EY617" s="324"/>
      <c r="EZ617" s="368"/>
    </row>
    <row r="618" spans="6:156">
      <c r="F618" s="324"/>
      <c r="N618" s="324"/>
      <c r="Q618" s="324"/>
      <c r="S618" s="324"/>
      <c r="U618" s="324"/>
      <c r="W618" s="324"/>
      <c r="Y618" s="324"/>
      <c r="AA618" s="324"/>
      <c r="AC618" s="324"/>
      <c r="AE618" s="324"/>
      <c r="AG618" s="324"/>
      <c r="AI618" s="324"/>
      <c r="AK618" s="324"/>
      <c r="AM618" s="324"/>
      <c r="AO618" s="324"/>
      <c r="AQ618" s="324"/>
      <c r="AS618" s="324"/>
      <c r="AT618" s="324"/>
      <c r="AU618" s="324"/>
      <c r="AW618" s="324"/>
      <c r="AY618" s="324"/>
      <c r="BA618" s="324"/>
      <c r="BC618" s="324"/>
      <c r="BE618" s="324"/>
      <c r="BG618" s="324"/>
      <c r="BI618" s="324"/>
      <c r="BK618" s="324"/>
      <c r="BM618" s="324"/>
      <c r="BO618" s="324"/>
      <c r="BQ618" s="324"/>
      <c r="BS618" s="324"/>
      <c r="BU618" s="324"/>
      <c r="BV618" s="324"/>
      <c r="BW618" s="324"/>
      <c r="BY618" s="324"/>
      <c r="CA618" s="324"/>
      <c r="CC618" s="324"/>
      <c r="CE618" s="324"/>
      <c r="CG618" s="324"/>
      <c r="CI618" s="324"/>
      <c r="CJ618" s="324"/>
      <c r="CK618" s="324"/>
      <c r="CM618" s="324"/>
      <c r="CO618" s="324"/>
      <c r="CQ618" s="324"/>
      <c r="CS618" s="324"/>
      <c r="CU618" s="324"/>
      <c r="CW618" s="324"/>
      <c r="CY618" s="324"/>
      <c r="DA618" s="324"/>
      <c r="DC618" s="324"/>
      <c r="DE618" s="324"/>
      <c r="DG618" s="324"/>
      <c r="DI618" s="324"/>
      <c r="DK618" s="324"/>
      <c r="DM618" s="324"/>
      <c r="DO618" s="324"/>
      <c r="DQ618" s="324"/>
      <c r="DS618" s="324"/>
      <c r="DT618" s="324"/>
      <c r="DU618" s="324"/>
      <c r="DW618" s="324"/>
      <c r="DY618" s="324"/>
      <c r="EA618" s="324"/>
      <c r="EC618" s="324"/>
      <c r="EE618" s="324"/>
      <c r="EG618" s="324"/>
      <c r="EI618" s="324"/>
      <c r="EK618" s="324"/>
      <c r="EL618" s="324"/>
      <c r="EN618" s="324"/>
      <c r="EP618" s="324"/>
      <c r="ER618" s="324"/>
      <c r="ET618" s="324"/>
      <c r="EV618" s="324"/>
      <c r="EW618" s="381"/>
      <c r="EX618" s="324"/>
      <c r="EY618" s="324"/>
      <c r="EZ618" s="368"/>
    </row>
    <row r="619" spans="6:156">
      <c r="F619" s="324"/>
      <c r="N619" s="324"/>
      <c r="Q619" s="324"/>
      <c r="S619" s="324"/>
      <c r="U619" s="324"/>
      <c r="W619" s="324"/>
      <c r="Y619" s="324"/>
      <c r="AA619" s="324"/>
      <c r="AC619" s="324"/>
      <c r="AE619" s="324"/>
      <c r="AG619" s="324"/>
      <c r="AI619" s="324"/>
      <c r="AK619" s="324"/>
      <c r="AM619" s="324"/>
      <c r="AO619" s="324"/>
      <c r="AQ619" s="324"/>
      <c r="AS619" s="324"/>
      <c r="AT619" s="324"/>
      <c r="AU619" s="324"/>
      <c r="AW619" s="324"/>
      <c r="AY619" s="324"/>
      <c r="BA619" s="324"/>
      <c r="BC619" s="324"/>
      <c r="BE619" s="324"/>
      <c r="BG619" s="324"/>
      <c r="BI619" s="324"/>
      <c r="BK619" s="324"/>
      <c r="BM619" s="324"/>
      <c r="BO619" s="324"/>
      <c r="BQ619" s="324"/>
      <c r="BS619" s="324"/>
      <c r="BU619" s="324"/>
      <c r="BV619" s="324"/>
      <c r="BW619" s="324"/>
      <c r="BY619" s="324"/>
      <c r="CA619" s="324"/>
      <c r="CC619" s="324"/>
      <c r="CE619" s="324"/>
      <c r="CG619" s="324"/>
      <c r="CI619" s="324"/>
      <c r="CJ619" s="324"/>
      <c r="CK619" s="324"/>
      <c r="CM619" s="324"/>
      <c r="CO619" s="324"/>
      <c r="CQ619" s="324"/>
      <c r="CS619" s="324"/>
      <c r="CU619" s="324"/>
      <c r="CW619" s="324"/>
      <c r="CY619" s="324"/>
      <c r="DA619" s="324"/>
      <c r="DC619" s="324"/>
      <c r="DE619" s="324"/>
      <c r="DG619" s="324"/>
      <c r="DI619" s="324"/>
      <c r="DK619" s="324"/>
      <c r="DM619" s="324"/>
      <c r="DO619" s="324"/>
      <c r="DQ619" s="324"/>
      <c r="DS619" s="324"/>
      <c r="DT619" s="324"/>
      <c r="DU619" s="324"/>
      <c r="DW619" s="324"/>
      <c r="DY619" s="324"/>
      <c r="EA619" s="324"/>
      <c r="EC619" s="324"/>
      <c r="EE619" s="324"/>
      <c r="EG619" s="324"/>
      <c r="EI619" s="324"/>
      <c r="EK619" s="324"/>
      <c r="EL619" s="324"/>
      <c r="EN619" s="324"/>
      <c r="EP619" s="324"/>
      <c r="ER619" s="324"/>
      <c r="ET619" s="324"/>
      <c r="EV619" s="324"/>
      <c r="EW619" s="381"/>
      <c r="EX619" s="324"/>
      <c r="EY619" s="324"/>
      <c r="EZ619" s="368"/>
    </row>
    <row r="620" spans="6:156">
      <c r="F620" s="324"/>
      <c r="N620" s="324"/>
      <c r="Q620" s="324"/>
      <c r="S620" s="324"/>
      <c r="U620" s="324"/>
      <c r="W620" s="324"/>
      <c r="Y620" s="324"/>
      <c r="AA620" s="324"/>
      <c r="AC620" s="324"/>
      <c r="AE620" s="324"/>
      <c r="AG620" s="324"/>
      <c r="AI620" s="324"/>
      <c r="AK620" s="324"/>
      <c r="AM620" s="324"/>
      <c r="AO620" s="324"/>
      <c r="AQ620" s="324"/>
      <c r="AS620" s="324"/>
      <c r="AT620" s="324"/>
      <c r="AU620" s="324"/>
      <c r="AW620" s="324"/>
      <c r="AY620" s="324"/>
      <c r="BA620" s="324"/>
      <c r="BC620" s="324"/>
      <c r="BE620" s="324"/>
      <c r="BG620" s="324"/>
      <c r="BI620" s="324"/>
      <c r="BK620" s="324"/>
      <c r="BM620" s="324"/>
      <c r="BO620" s="324"/>
      <c r="BQ620" s="324"/>
      <c r="BS620" s="324"/>
      <c r="BU620" s="324"/>
      <c r="BV620" s="324"/>
      <c r="BW620" s="324"/>
      <c r="BY620" s="324"/>
      <c r="CA620" s="324"/>
      <c r="CC620" s="324"/>
      <c r="CE620" s="324"/>
      <c r="CG620" s="324"/>
      <c r="CI620" s="324"/>
      <c r="CJ620" s="324"/>
      <c r="CK620" s="324"/>
      <c r="CM620" s="324"/>
      <c r="CO620" s="324"/>
      <c r="CQ620" s="324"/>
      <c r="CS620" s="324"/>
      <c r="CU620" s="324"/>
      <c r="CW620" s="324"/>
      <c r="CY620" s="324"/>
      <c r="DA620" s="324"/>
      <c r="DC620" s="324"/>
      <c r="DE620" s="324"/>
      <c r="DG620" s="324"/>
      <c r="DI620" s="324"/>
      <c r="DK620" s="324"/>
      <c r="DM620" s="324"/>
      <c r="DO620" s="324"/>
      <c r="DQ620" s="324"/>
      <c r="DS620" s="324"/>
      <c r="DT620" s="324"/>
      <c r="DU620" s="324"/>
      <c r="DW620" s="324"/>
      <c r="DY620" s="324"/>
      <c r="EA620" s="324"/>
      <c r="EC620" s="324"/>
      <c r="EE620" s="324"/>
      <c r="EG620" s="324"/>
      <c r="EI620" s="324"/>
      <c r="EK620" s="324"/>
      <c r="EL620" s="324"/>
      <c r="EN620" s="324"/>
      <c r="EP620" s="324"/>
      <c r="ER620" s="324"/>
      <c r="ET620" s="324"/>
      <c r="EV620" s="324"/>
      <c r="EW620" s="381"/>
      <c r="EX620" s="324"/>
      <c r="EY620" s="324"/>
      <c r="EZ620" s="368"/>
    </row>
    <row r="621" spans="6:156">
      <c r="F621" s="324"/>
      <c r="N621" s="324"/>
      <c r="Q621" s="324"/>
      <c r="S621" s="324"/>
      <c r="U621" s="324"/>
      <c r="W621" s="324"/>
      <c r="Y621" s="324"/>
      <c r="AA621" s="324"/>
      <c r="AC621" s="324"/>
      <c r="AE621" s="324"/>
      <c r="AG621" s="324"/>
      <c r="AI621" s="324"/>
      <c r="AK621" s="324"/>
      <c r="AM621" s="324"/>
      <c r="AO621" s="324"/>
      <c r="AQ621" s="324"/>
      <c r="AS621" s="324"/>
      <c r="AT621" s="324"/>
      <c r="AU621" s="324"/>
      <c r="AW621" s="324"/>
      <c r="AY621" s="324"/>
      <c r="BA621" s="324"/>
      <c r="BC621" s="324"/>
      <c r="BE621" s="324"/>
      <c r="BG621" s="324"/>
      <c r="BI621" s="324"/>
      <c r="BK621" s="324"/>
      <c r="BM621" s="324"/>
      <c r="BO621" s="324"/>
      <c r="BQ621" s="324"/>
      <c r="BS621" s="324"/>
      <c r="BU621" s="324"/>
      <c r="BV621" s="324"/>
      <c r="BW621" s="324"/>
      <c r="BY621" s="324"/>
      <c r="CA621" s="324"/>
      <c r="CC621" s="324"/>
      <c r="CE621" s="324"/>
      <c r="CG621" s="324"/>
      <c r="CI621" s="324"/>
      <c r="CJ621" s="324"/>
      <c r="CK621" s="324"/>
      <c r="CM621" s="324"/>
      <c r="CO621" s="324"/>
      <c r="CQ621" s="324"/>
      <c r="CS621" s="324"/>
      <c r="CU621" s="324"/>
      <c r="CW621" s="324"/>
      <c r="CY621" s="324"/>
      <c r="DA621" s="324"/>
      <c r="DC621" s="324"/>
      <c r="DE621" s="324"/>
      <c r="DG621" s="324"/>
      <c r="DI621" s="324"/>
      <c r="DK621" s="324"/>
      <c r="DM621" s="324"/>
      <c r="DO621" s="324"/>
      <c r="DQ621" s="324"/>
      <c r="DS621" s="324"/>
      <c r="DT621" s="324"/>
      <c r="DU621" s="324"/>
      <c r="DW621" s="324"/>
      <c r="DY621" s="324"/>
      <c r="EA621" s="324"/>
      <c r="EC621" s="324"/>
      <c r="EE621" s="324"/>
      <c r="EG621" s="324"/>
      <c r="EI621" s="324"/>
      <c r="EK621" s="324"/>
      <c r="EL621" s="324"/>
      <c r="EN621" s="324"/>
      <c r="EP621" s="324"/>
      <c r="ER621" s="324"/>
      <c r="ET621" s="324"/>
      <c r="EV621" s="324"/>
      <c r="EW621" s="381"/>
      <c r="EX621" s="324"/>
      <c r="EY621" s="324"/>
      <c r="EZ621" s="368"/>
    </row>
    <row r="622" spans="6:156">
      <c r="F622" s="324"/>
      <c r="N622" s="324"/>
      <c r="Q622" s="324"/>
      <c r="S622" s="324"/>
      <c r="U622" s="324"/>
      <c r="W622" s="324"/>
      <c r="Y622" s="324"/>
      <c r="AA622" s="324"/>
      <c r="AC622" s="324"/>
      <c r="AE622" s="324"/>
      <c r="AG622" s="324"/>
      <c r="AI622" s="324"/>
      <c r="AK622" s="324"/>
      <c r="AM622" s="324"/>
      <c r="AO622" s="324"/>
      <c r="AQ622" s="324"/>
      <c r="AS622" s="324"/>
      <c r="AT622" s="324"/>
      <c r="AU622" s="324"/>
      <c r="AW622" s="324"/>
      <c r="AY622" s="324"/>
      <c r="BA622" s="324"/>
      <c r="BC622" s="324"/>
      <c r="BE622" s="324"/>
      <c r="BG622" s="324"/>
      <c r="BI622" s="324"/>
      <c r="BK622" s="324"/>
      <c r="BM622" s="324"/>
      <c r="BO622" s="324"/>
      <c r="BQ622" s="324"/>
      <c r="BS622" s="324"/>
      <c r="BU622" s="324"/>
      <c r="BV622" s="324"/>
      <c r="BW622" s="324"/>
      <c r="BY622" s="324"/>
      <c r="CA622" s="324"/>
      <c r="CC622" s="324"/>
      <c r="CE622" s="324"/>
      <c r="CG622" s="324"/>
      <c r="CI622" s="324"/>
      <c r="CJ622" s="324"/>
      <c r="CK622" s="324"/>
      <c r="CM622" s="324"/>
      <c r="CO622" s="324"/>
      <c r="CQ622" s="324"/>
      <c r="CS622" s="324"/>
      <c r="CU622" s="324"/>
      <c r="CW622" s="324"/>
      <c r="CY622" s="324"/>
      <c r="DA622" s="324"/>
      <c r="DC622" s="324"/>
      <c r="DE622" s="324"/>
      <c r="DG622" s="324"/>
      <c r="DI622" s="324"/>
      <c r="DK622" s="324"/>
      <c r="DM622" s="324"/>
      <c r="DO622" s="324"/>
      <c r="DQ622" s="324"/>
      <c r="DS622" s="324"/>
      <c r="DT622" s="324"/>
      <c r="DU622" s="324"/>
      <c r="DW622" s="324"/>
      <c r="DY622" s="324"/>
      <c r="EA622" s="324"/>
      <c r="EC622" s="324"/>
      <c r="EE622" s="324"/>
      <c r="EG622" s="324"/>
      <c r="EI622" s="324"/>
      <c r="EK622" s="324"/>
      <c r="EL622" s="324"/>
      <c r="EN622" s="324"/>
      <c r="EP622" s="324"/>
      <c r="ER622" s="324"/>
      <c r="ET622" s="324"/>
      <c r="EV622" s="324"/>
      <c r="EW622" s="381"/>
      <c r="EX622" s="324"/>
      <c r="EY622" s="324"/>
      <c r="EZ622" s="368"/>
    </row>
    <row r="623" spans="6:156">
      <c r="F623" s="324"/>
      <c r="N623" s="324"/>
      <c r="Q623" s="324"/>
      <c r="S623" s="324"/>
      <c r="U623" s="324"/>
      <c r="W623" s="324"/>
      <c r="Y623" s="324"/>
      <c r="AA623" s="324"/>
      <c r="AC623" s="324"/>
      <c r="AE623" s="324"/>
      <c r="AG623" s="324"/>
      <c r="AI623" s="324"/>
      <c r="AK623" s="324"/>
      <c r="AM623" s="324"/>
      <c r="AO623" s="324"/>
      <c r="AQ623" s="324"/>
      <c r="AS623" s="324"/>
      <c r="AT623" s="324"/>
      <c r="AU623" s="324"/>
      <c r="AW623" s="324"/>
      <c r="AY623" s="324"/>
      <c r="BA623" s="324"/>
      <c r="BC623" s="324"/>
      <c r="BE623" s="324"/>
      <c r="BG623" s="324"/>
      <c r="BI623" s="324"/>
      <c r="BK623" s="324"/>
      <c r="BM623" s="324"/>
      <c r="BO623" s="324"/>
      <c r="BQ623" s="324"/>
      <c r="BS623" s="324"/>
      <c r="BU623" s="324"/>
      <c r="BV623" s="324"/>
      <c r="BW623" s="324"/>
      <c r="BY623" s="324"/>
      <c r="CA623" s="324"/>
      <c r="CC623" s="324"/>
      <c r="CE623" s="324"/>
      <c r="CG623" s="324"/>
      <c r="CI623" s="324"/>
      <c r="CJ623" s="324"/>
      <c r="CK623" s="324"/>
      <c r="CM623" s="324"/>
      <c r="CO623" s="324"/>
      <c r="CQ623" s="324"/>
      <c r="CS623" s="324"/>
      <c r="CU623" s="324"/>
      <c r="CW623" s="324"/>
      <c r="CY623" s="324"/>
      <c r="DA623" s="324"/>
      <c r="DC623" s="324"/>
      <c r="DE623" s="324"/>
      <c r="DG623" s="324"/>
      <c r="DI623" s="324"/>
      <c r="DK623" s="324"/>
      <c r="DM623" s="324"/>
      <c r="DO623" s="324"/>
      <c r="DQ623" s="324"/>
      <c r="DS623" s="324"/>
      <c r="DT623" s="324"/>
      <c r="DU623" s="324"/>
      <c r="DW623" s="324"/>
      <c r="DY623" s="324"/>
      <c r="EA623" s="324"/>
      <c r="EC623" s="324"/>
      <c r="EE623" s="324"/>
      <c r="EG623" s="324"/>
      <c r="EI623" s="324"/>
      <c r="EK623" s="324"/>
      <c r="EL623" s="324"/>
      <c r="EN623" s="324"/>
      <c r="EP623" s="324"/>
      <c r="ER623" s="324"/>
      <c r="ET623" s="324"/>
      <c r="EV623" s="324"/>
      <c r="EW623" s="381"/>
      <c r="EX623" s="324"/>
      <c r="EY623" s="324"/>
      <c r="EZ623" s="368"/>
    </row>
    <row r="624" spans="6:156">
      <c r="F624" s="324"/>
      <c r="N624" s="324"/>
      <c r="Q624" s="324"/>
      <c r="S624" s="324"/>
      <c r="U624" s="324"/>
      <c r="W624" s="324"/>
      <c r="Y624" s="324"/>
      <c r="AA624" s="324"/>
      <c r="AC624" s="324"/>
      <c r="AE624" s="324"/>
      <c r="AG624" s="324"/>
      <c r="AI624" s="324"/>
      <c r="AK624" s="324"/>
      <c r="AM624" s="324"/>
      <c r="AO624" s="324"/>
      <c r="AQ624" s="324"/>
      <c r="AS624" s="324"/>
      <c r="AT624" s="324"/>
      <c r="AU624" s="324"/>
      <c r="AW624" s="324"/>
      <c r="AY624" s="324"/>
      <c r="BA624" s="324"/>
      <c r="BC624" s="324"/>
      <c r="BE624" s="324"/>
      <c r="BG624" s="324"/>
      <c r="BI624" s="324"/>
      <c r="BK624" s="324"/>
      <c r="BM624" s="324"/>
      <c r="BO624" s="324"/>
      <c r="BQ624" s="324"/>
      <c r="BS624" s="324"/>
      <c r="BU624" s="324"/>
      <c r="BV624" s="324"/>
      <c r="BW624" s="324"/>
      <c r="BY624" s="324"/>
      <c r="CA624" s="324"/>
      <c r="CC624" s="324"/>
      <c r="CE624" s="324"/>
      <c r="CG624" s="324"/>
      <c r="CI624" s="324"/>
      <c r="CJ624" s="324"/>
      <c r="CK624" s="324"/>
      <c r="CM624" s="324"/>
      <c r="CO624" s="324"/>
      <c r="CQ624" s="324"/>
      <c r="CS624" s="324"/>
      <c r="CU624" s="324"/>
      <c r="CW624" s="324"/>
      <c r="CY624" s="324"/>
      <c r="DA624" s="324"/>
      <c r="DC624" s="324"/>
      <c r="DE624" s="324"/>
      <c r="DG624" s="324"/>
      <c r="DI624" s="324"/>
      <c r="DK624" s="324"/>
      <c r="DM624" s="324"/>
      <c r="DO624" s="324"/>
      <c r="DQ624" s="324"/>
      <c r="DS624" s="324"/>
      <c r="DT624" s="324"/>
      <c r="DU624" s="324"/>
      <c r="DW624" s="324"/>
      <c r="DY624" s="324"/>
      <c r="EA624" s="324"/>
      <c r="EC624" s="324"/>
      <c r="EE624" s="324"/>
      <c r="EG624" s="324"/>
      <c r="EI624" s="324"/>
      <c r="EK624" s="324"/>
      <c r="EL624" s="324"/>
      <c r="EN624" s="324"/>
      <c r="EP624" s="324"/>
      <c r="ER624" s="324"/>
      <c r="ET624" s="324"/>
      <c r="EV624" s="324"/>
      <c r="EW624" s="381"/>
      <c r="EX624" s="324"/>
      <c r="EY624" s="324"/>
      <c r="EZ624" s="368"/>
    </row>
    <row r="625" spans="6:156">
      <c r="F625" s="324"/>
      <c r="N625" s="324"/>
      <c r="Q625" s="324"/>
      <c r="S625" s="324"/>
      <c r="U625" s="324"/>
      <c r="W625" s="324"/>
      <c r="Y625" s="324"/>
      <c r="AA625" s="324"/>
      <c r="AC625" s="324"/>
      <c r="AE625" s="324"/>
      <c r="AG625" s="324"/>
      <c r="AI625" s="324"/>
      <c r="AK625" s="324"/>
      <c r="AM625" s="324"/>
      <c r="AO625" s="324"/>
      <c r="AQ625" s="324"/>
      <c r="AS625" s="324"/>
      <c r="AT625" s="324"/>
      <c r="AU625" s="324"/>
      <c r="AW625" s="324"/>
      <c r="AY625" s="324"/>
      <c r="BA625" s="324"/>
      <c r="BC625" s="324"/>
      <c r="BE625" s="324"/>
      <c r="BG625" s="324"/>
      <c r="BI625" s="324"/>
      <c r="BK625" s="324"/>
      <c r="BM625" s="324"/>
      <c r="BO625" s="324"/>
      <c r="BQ625" s="324"/>
      <c r="BS625" s="324"/>
      <c r="BU625" s="324"/>
      <c r="BV625" s="324"/>
      <c r="BW625" s="324"/>
      <c r="BY625" s="324"/>
      <c r="CA625" s="324"/>
      <c r="CC625" s="324"/>
      <c r="CE625" s="324"/>
      <c r="CG625" s="324"/>
      <c r="CI625" s="324"/>
      <c r="CJ625" s="324"/>
      <c r="CK625" s="324"/>
      <c r="CM625" s="324"/>
      <c r="CO625" s="324"/>
      <c r="CQ625" s="324"/>
      <c r="CS625" s="324"/>
      <c r="CU625" s="324"/>
      <c r="CW625" s="324"/>
      <c r="CY625" s="324"/>
      <c r="DA625" s="324"/>
      <c r="DC625" s="324"/>
      <c r="DE625" s="324"/>
      <c r="DG625" s="324"/>
      <c r="DI625" s="324"/>
      <c r="DK625" s="324"/>
      <c r="DM625" s="324"/>
      <c r="DO625" s="324"/>
      <c r="DQ625" s="324"/>
      <c r="DS625" s="324"/>
      <c r="DT625" s="324"/>
      <c r="DU625" s="324"/>
      <c r="DW625" s="324"/>
      <c r="DY625" s="324"/>
      <c r="EA625" s="324"/>
      <c r="EC625" s="324"/>
      <c r="EE625" s="324"/>
      <c r="EG625" s="324"/>
      <c r="EI625" s="324"/>
      <c r="EK625" s="324"/>
      <c r="EL625" s="324"/>
      <c r="EN625" s="324"/>
      <c r="EP625" s="324"/>
      <c r="ER625" s="324"/>
      <c r="ET625" s="324"/>
      <c r="EV625" s="324"/>
      <c r="EW625" s="381"/>
      <c r="EX625" s="324"/>
      <c r="EY625" s="324"/>
      <c r="EZ625" s="368"/>
    </row>
    <row r="626" spans="6:156">
      <c r="F626" s="324"/>
      <c r="N626" s="324"/>
      <c r="Q626" s="324"/>
      <c r="S626" s="324"/>
      <c r="U626" s="324"/>
      <c r="W626" s="324"/>
      <c r="Y626" s="324"/>
      <c r="AA626" s="324"/>
      <c r="AC626" s="324"/>
      <c r="AE626" s="324"/>
      <c r="AG626" s="324"/>
      <c r="AI626" s="324"/>
      <c r="AK626" s="324"/>
      <c r="AM626" s="324"/>
      <c r="AO626" s="324"/>
      <c r="AQ626" s="324"/>
      <c r="AS626" s="324"/>
      <c r="AT626" s="324"/>
      <c r="AU626" s="324"/>
      <c r="AW626" s="324"/>
      <c r="AY626" s="324"/>
      <c r="BA626" s="324"/>
      <c r="BC626" s="324"/>
      <c r="BE626" s="324"/>
      <c r="BG626" s="324"/>
      <c r="BI626" s="324"/>
      <c r="BK626" s="324"/>
      <c r="BM626" s="324"/>
      <c r="BO626" s="324"/>
      <c r="BQ626" s="324"/>
      <c r="BS626" s="324"/>
      <c r="BU626" s="324"/>
      <c r="BV626" s="324"/>
      <c r="BW626" s="324"/>
      <c r="BY626" s="324"/>
      <c r="CA626" s="324"/>
      <c r="CC626" s="324"/>
      <c r="CE626" s="324"/>
      <c r="CG626" s="324"/>
      <c r="CI626" s="324"/>
      <c r="CJ626" s="324"/>
      <c r="CK626" s="324"/>
      <c r="CM626" s="324"/>
      <c r="CO626" s="324"/>
      <c r="CQ626" s="324"/>
      <c r="CS626" s="324"/>
      <c r="CU626" s="324"/>
      <c r="CW626" s="324"/>
      <c r="CY626" s="324"/>
      <c r="DA626" s="324"/>
      <c r="DC626" s="324"/>
      <c r="DE626" s="324"/>
      <c r="DG626" s="324"/>
      <c r="DI626" s="324"/>
      <c r="DK626" s="324"/>
      <c r="DM626" s="324"/>
      <c r="DO626" s="324"/>
      <c r="DQ626" s="324"/>
      <c r="DS626" s="324"/>
      <c r="DT626" s="324"/>
      <c r="DU626" s="324"/>
      <c r="DW626" s="324"/>
      <c r="DY626" s="324"/>
      <c r="EA626" s="324"/>
      <c r="EC626" s="324"/>
      <c r="EE626" s="324"/>
      <c r="EG626" s="324"/>
      <c r="EI626" s="324"/>
      <c r="EK626" s="324"/>
      <c r="EL626" s="324"/>
      <c r="EN626" s="324"/>
      <c r="EP626" s="324"/>
      <c r="ER626" s="324"/>
      <c r="ET626" s="324"/>
      <c r="EV626" s="324"/>
      <c r="EW626" s="381"/>
      <c r="EX626" s="324"/>
      <c r="EY626" s="324"/>
      <c r="EZ626" s="368"/>
    </row>
    <row r="627" spans="6:156">
      <c r="F627" s="324"/>
      <c r="N627" s="324"/>
      <c r="Q627" s="324"/>
      <c r="S627" s="324"/>
      <c r="U627" s="324"/>
      <c r="W627" s="324"/>
      <c r="Y627" s="324"/>
      <c r="AA627" s="324"/>
      <c r="AC627" s="324"/>
      <c r="AE627" s="324"/>
      <c r="AG627" s="324"/>
      <c r="AI627" s="324"/>
      <c r="AK627" s="324"/>
      <c r="AM627" s="324"/>
      <c r="AO627" s="324"/>
      <c r="AQ627" s="324"/>
      <c r="AS627" s="324"/>
      <c r="AT627" s="324"/>
      <c r="AU627" s="324"/>
      <c r="AW627" s="324"/>
      <c r="AY627" s="324"/>
      <c r="BA627" s="324"/>
      <c r="BC627" s="324"/>
      <c r="BE627" s="324"/>
      <c r="BG627" s="324"/>
      <c r="BI627" s="324"/>
      <c r="BK627" s="324"/>
      <c r="BM627" s="324"/>
      <c r="BO627" s="324"/>
      <c r="BQ627" s="324"/>
      <c r="BS627" s="324"/>
      <c r="BU627" s="324"/>
      <c r="BV627" s="324"/>
      <c r="BW627" s="324"/>
      <c r="BY627" s="324"/>
      <c r="CA627" s="324"/>
      <c r="CC627" s="324"/>
      <c r="CE627" s="324"/>
      <c r="CG627" s="324"/>
      <c r="CI627" s="324"/>
      <c r="CJ627" s="324"/>
      <c r="CK627" s="324"/>
      <c r="CM627" s="324"/>
      <c r="CO627" s="324"/>
      <c r="CQ627" s="324"/>
      <c r="CS627" s="324"/>
      <c r="CU627" s="324"/>
      <c r="CW627" s="324"/>
      <c r="CY627" s="324"/>
      <c r="DA627" s="324"/>
      <c r="DC627" s="324"/>
      <c r="DE627" s="324"/>
      <c r="DG627" s="324"/>
      <c r="DI627" s="324"/>
      <c r="DK627" s="324"/>
      <c r="DM627" s="324"/>
      <c r="DO627" s="324"/>
      <c r="DQ627" s="324"/>
      <c r="DS627" s="324"/>
      <c r="DT627" s="324"/>
      <c r="DU627" s="324"/>
      <c r="DW627" s="324"/>
      <c r="DY627" s="324"/>
      <c r="EA627" s="324"/>
      <c r="EC627" s="324"/>
      <c r="EE627" s="324"/>
      <c r="EG627" s="324"/>
      <c r="EI627" s="324"/>
      <c r="EK627" s="324"/>
      <c r="EL627" s="324"/>
      <c r="EN627" s="324"/>
      <c r="EP627" s="324"/>
      <c r="ER627" s="324"/>
      <c r="ET627" s="324"/>
      <c r="EV627" s="324"/>
      <c r="EW627" s="381"/>
      <c r="EX627" s="324"/>
      <c r="EY627" s="324"/>
      <c r="EZ627" s="368"/>
    </row>
    <row r="628" spans="6:156">
      <c r="F628" s="324"/>
      <c r="N628" s="324"/>
      <c r="Q628" s="324"/>
      <c r="S628" s="324"/>
      <c r="U628" s="324"/>
      <c r="W628" s="324"/>
      <c r="Y628" s="324"/>
      <c r="AA628" s="324"/>
      <c r="AC628" s="324"/>
      <c r="AE628" s="324"/>
      <c r="AG628" s="324"/>
      <c r="AI628" s="324"/>
      <c r="AK628" s="324"/>
      <c r="AM628" s="324"/>
      <c r="AO628" s="324"/>
      <c r="AQ628" s="324"/>
      <c r="AS628" s="324"/>
      <c r="AT628" s="324"/>
      <c r="AU628" s="324"/>
      <c r="AW628" s="324"/>
      <c r="AY628" s="324"/>
      <c r="BA628" s="324"/>
      <c r="BC628" s="324"/>
      <c r="BE628" s="324"/>
      <c r="BG628" s="324"/>
      <c r="BI628" s="324"/>
      <c r="BK628" s="324"/>
      <c r="BM628" s="324"/>
      <c r="BO628" s="324"/>
      <c r="BQ628" s="324"/>
      <c r="BS628" s="324"/>
      <c r="BU628" s="324"/>
      <c r="BV628" s="324"/>
      <c r="BW628" s="324"/>
      <c r="BY628" s="324"/>
      <c r="CA628" s="324"/>
      <c r="CC628" s="324"/>
      <c r="CE628" s="324"/>
      <c r="CG628" s="324"/>
      <c r="CI628" s="324"/>
      <c r="CJ628" s="324"/>
      <c r="CK628" s="324"/>
      <c r="CM628" s="324"/>
      <c r="CO628" s="324"/>
      <c r="CQ628" s="324"/>
      <c r="CS628" s="324"/>
      <c r="CU628" s="324"/>
      <c r="CW628" s="324"/>
      <c r="CY628" s="324"/>
      <c r="DA628" s="324"/>
      <c r="DC628" s="324"/>
      <c r="DE628" s="324"/>
      <c r="DG628" s="324"/>
      <c r="DI628" s="324"/>
      <c r="DK628" s="324"/>
      <c r="DM628" s="324"/>
      <c r="DO628" s="324"/>
      <c r="DQ628" s="324"/>
      <c r="DS628" s="324"/>
      <c r="DT628" s="324"/>
      <c r="DU628" s="324"/>
      <c r="DW628" s="324"/>
      <c r="DY628" s="324"/>
      <c r="EA628" s="324"/>
      <c r="EC628" s="324"/>
      <c r="EE628" s="324"/>
      <c r="EG628" s="324"/>
      <c r="EI628" s="324"/>
      <c r="EK628" s="324"/>
      <c r="EL628" s="324"/>
      <c r="EN628" s="324"/>
      <c r="EP628" s="324"/>
      <c r="ER628" s="324"/>
      <c r="ET628" s="324"/>
      <c r="EV628" s="324"/>
      <c r="EW628" s="381"/>
      <c r="EX628" s="324"/>
      <c r="EY628" s="324"/>
      <c r="EZ628" s="368"/>
    </row>
    <row r="629" spans="6:156">
      <c r="F629" s="324"/>
      <c r="N629" s="324"/>
      <c r="Q629" s="324"/>
      <c r="S629" s="324"/>
      <c r="U629" s="324"/>
      <c r="W629" s="324"/>
      <c r="Y629" s="324"/>
      <c r="AA629" s="324"/>
      <c r="AC629" s="324"/>
      <c r="AE629" s="324"/>
      <c r="AG629" s="324"/>
      <c r="AI629" s="324"/>
      <c r="AK629" s="324"/>
      <c r="AM629" s="324"/>
      <c r="AO629" s="324"/>
      <c r="AQ629" s="324"/>
      <c r="AS629" s="324"/>
      <c r="AT629" s="324"/>
      <c r="AU629" s="324"/>
      <c r="AW629" s="324"/>
      <c r="AY629" s="324"/>
      <c r="BA629" s="324"/>
      <c r="BC629" s="324"/>
      <c r="BE629" s="324"/>
      <c r="BG629" s="324"/>
      <c r="BI629" s="324"/>
      <c r="BK629" s="324"/>
      <c r="BM629" s="324"/>
      <c r="BO629" s="324"/>
      <c r="BQ629" s="324"/>
      <c r="BS629" s="324"/>
      <c r="BU629" s="324"/>
      <c r="BV629" s="324"/>
      <c r="BW629" s="324"/>
      <c r="BY629" s="324"/>
      <c r="CA629" s="324"/>
      <c r="CC629" s="324"/>
      <c r="CE629" s="324"/>
      <c r="CG629" s="324"/>
      <c r="CI629" s="324"/>
      <c r="CJ629" s="324"/>
      <c r="CK629" s="324"/>
      <c r="CM629" s="324"/>
      <c r="CO629" s="324"/>
      <c r="CQ629" s="324"/>
      <c r="CS629" s="324"/>
      <c r="CU629" s="324"/>
      <c r="CW629" s="324"/>
      <c r="CY629" s="324"/>
      <c r="DA629" s="324"/>
      <c r="DC629" s="324"/>
      <c r="DE629" s="324"/>
      <c r="DG629" s="324"/>
      <c r="DI629" s="324"/>
      <c r="DK629" s="324"/>
      <c r="DM629" s="324"/>
      <c r="DO629" s="324"/>
      <c r="DQ629" s="324"/>
      <c r="DS629" s="324"/>
      <c r="DT629" s="324"/>
      <c r="DU629" s="324"/>
      <c r="DW629" s="324"/>
      <c r="DY629" s="324"/>
      <c r="EA629" s="324"/>
      <c r="EC629" s="324"/>
      <c r="EE629" s="324"/>
      <c r="EG629" s="324"/>
      <c r="EI629" s="324"/>
      <c r="EK629" s="324"/>
      <c r="EL629" s="324"/>
      <c r="EN629" s="324"/>
      <c r="EP629" s="324"/>
      <c r="ER629" s="324"/>
      <c r="ET629" s="324"/>
      <c r="EV629" s="324"/>
      <c r="EW629" s="381"/>
      <c r="EX629" s="324"/>
      <c r="EY629" s="324"/>
      <c r="EZ629" s="368"/>
    </row>
    <row r="630" spans="6:156">
      <c r="F630" s="324"/>
      <c r="N630" s="324"/>
      <c r="Q630" s="324"/>
      <c r="S630" s="324"/>
      <c r="U630" s="324"/>
      <c r="W630" s="324"/>
      <c r="Y630" s="324"/>
      <c r="AA630" s="324"/>
      <c r="AC630" s="324"/>
      <c r="AE630" s="324"/>
      <c r="AG630" s="324"/>
      <c r="AI630" s="324"/>
      <c r="AK630" s="324"/>
      <c r="AM630" s="324"/>
      <c r="AO630" s="324"/>
      <c r="AQ630" s="324"/>
      <c r="AS630" s="324"/>
      <c r="AT630" s="324"/>
      <c r="AU630" s="324"/>
      <c r="AW630" s="324"/>
      <c r="AY630" s="324"/>
      <c r="BA630" s="324"/>
      <c r="BC630" s="324"/>
      <c r="BE630" s="324"/>
      <c r="BG630" s="324"/>
      <c r="BI630" s="324"/>
      <c r="BK630" s="324"/>
      <c r="BM630" s="324"/>
      <c r="BO630" s="324"/>
      <c r="BQ630" s="324"/>
      <c r="BS630" s="324"/>
      <c r="BU630" s="324"/>
      <c r="BV630" s="324"/>
      <c r="BW630" s="324"/>
      <c r="BY630" s="324"/>
      <c r="CA630" s="324"/>
      <c r="CC630" s="324"/>
      <c r="CE630" s="324"/>
      <c r="CG630" s="324"/>
      <c r="CI630" s="324"/>
      <c r="CJ630" s="324"/>
      <c r="CK630" s="324"/>
      <c r="CM630" s="324"/>
      <c r="CO630" s="324"/>
      <c r="CQ630" s="324"/>
      <c r="CS630" s="324"/>
      <c r="CU630" s="324"/>
      <c r="CW630" s="324"/>
      <c r="CY630" s="324"/>
      <c r="DA630" s="324"/>
      <c r="DC630" s="324"/>
      <c r="DE630" s="324"/>
      <c r="DG630" s="324"/>
      <c r="DI630" s="324"/>
      <c r="DK630" s="324"/>
      <c r="DM630" s="324"/>
      <c r="DO630" s="324"/>
      <c r="DQ630" s="324"/>
      <c r="DS630" s="324"/>
      <c r="DT630" s="324"/>
      <c r="DU630" s="324"/>
      <c r="DW630" s="324"/>
      <c r="DY630" s="324"/>
      <c r="EA630" s="324"/>
      <c r="EC630" s="324"/>
      <c r="EE630" s="324"/>
      <c r="EG630" s="324"/>
      <c r="EI630" s="324"/>
      <c r="EK630" s="324"/>
      <c r="EL630" s="324"/>
      <c r="EN630" s="324"/>
      <c r="EP630" s="324"/>
      <c r="ER630" s="324"/>
      <c r="ET630" s="324"/>
      <c r="EV630" s="324"/>
      <c r="EW630" s="381"/>
      <c r="EX630" s="324"/>
      <c r="EY630" s="324"/>
      <c r="EZ630" s="368"/>
    </row>
    <row r="631" spans="6:156">
      <c r="F631" s="324"/>
      <c r="N631" s="324"/>
      <c r="Q631" s="324"/>
      <c r="S631" s="324"/>
      <c r="U631" s="324"/>
      <c r="W631" s="324"/>
      <c r="Y631" s="324"/>
      <c r="AA631" s="324"/>
      <c r="AC631" s="324"/>
      <c r="AE631" s="324"/>
      <c r="AG631" s="324"/>
      <c r="AI631" s="324"/>
      <c r="AK631" s="324"/>
      <c r="AM631" s="324"/>
      <c r="AO631" s="324"/>
      <c r="AQ631" s="324"/>
      <c r="AS631" s="324"/>
      <c r="AT631" s="324"/>
      <c r="AU631" s="324"/>
      <c r="AW631" s="324"/>
      <c r="AY631" s="324"/>
      <c r="BA631" s="324"/>
      <c r="BC631" s="324"/>
      <c r="BE631" s="324"/>
      <c r="BG631" s="324"/>
      <c r="BI631" s="324"/>
      <c r="BK631" s="324"/>
      <c r="BM631" s="324"/>
      <c r="BO631" s="324"/>
      <c r="BQ631" s="324"/>
      <c r="BS631" s="324"/>
      <c r="BU631" s="324"/>
      <c r="BV631" s="324"/>
      <c r="BW631" s="324"/>
      <c r="BY631" s="324"/>
      <c r="CA631" s="324"/>
      <c r="CC631" s="324"/>
      <c r="CE631" s="324"/>
      <c r="CG631" s="324"/>
      <c r="CI631" s="324"/>
      <c r="CJ631" s="324"/>
      <c r="CK631" s="324"/>
      <c r="CM631" s="324"/>
      <c r="CO631" s="324"/>
      <c r="CQ631" s="324"/>
      <c r="CS631" s="324"/>
      <c r="CU631" s="324"/>
      <c r="CW631" s="324"/>
      <c r="CY631" s="324"/>
      <c r="DA631" s="324"/>
      <c r="DC631" s="324"/>
      <c r="DE631" s="324"/>
      <c r="DG631" s="324"/>
      <c r="DI631" s="324"/>
      <c r="DK631" s="324"/>
      <c r="DM631" s="324"/>
      <c r="DO631" s="324"/>
      <c r="DQ631" s="324"/>
      <c r="DS631" s="324"/>
      <c r="DT631" s="324"/>
      <c r="DU631" s="324"/>
      <c r="DW631" s="324"/>
      <c r="DY631" s="324"/>
      <c r="EA631" s="324"/>
      <c r="EC631" s="324"/>
      <c r="EE631" s="324"/>
      <c r="EG631" s="324"/>
      <c r="EI631" s="324"/>
      <c r="EK631" s="324"/>
      <c r="EL631" s="324"/>
      <c r="EN631" s="324"/>
      <c r="EP631" s="324"/>
      <c r="ER631" s="324"/>
      <c r="ET631" s="324"/>
      <c r="EV631" s="324"/>
      <c r="EW631" s="381"/>
      <c r="EX631" s="324"/>
      <c r="EY631" s="324"/>
      <c r="EZ631" s="368"/>
    </row>
    <row r="632" spans="6:156">
      <c r="F632" s="324"/>
      <c r="N632" s="324"/>
      <c r="Q632" s="324"/>
      <c r="S632" s="324"/>
      <c r="U632" s="324"/>
      <c r="W632" s="324"/>
      <c r="Y632" s="324"/>
      <c r="AA632" s="324"/>
      <c r="AC632" s="324"/>
      <c r="AE632" s="324"/>
      <c r="AG632" s="324"/>
      <c r="AI632" s="324"/>
      <c r="AK632" s="324"/>
      <c r="AM632" s="324"/>
      <c r="AO632" s="324"/>
      <c r="AQ632" s="324"/>
      <c r="AS632" s="324"/>
      <c r="AT632" s="324"/>
      <c r="AU632" s="324"/>
      <c r="AW632" s="324"/>
      <c r="AY632" s="324"/>
      <c r="BA632" s="324"/>
      <c r="BC632" s="324"/>
      <c r="BE632" s="324"/>
      <c r="BG632" s="324"/>
      <c r="BI632" s="324"/>
      <c r="BK632" s="324"/>
      <c r="BM632" s="324"/>
      <c r="BO632" s="324"/>
      <c r="BQ632" s="324"/>
      <c r="BS632" s="324"/>
      <c r="BU632" s="324"/>
      <c r="BV632" s="324"/>
      <c r="BW632" s="324"/>
      <c r="BY632" s="324"/>
      <c r="CA632" s="324"/>
      <c r="CC632" s="324"/>
      <c r="CE632" s="324"/>
      <c r="CG632" s="324"/>
      <c r="CI632" s="324"/>
      <c r="CJ632" s="324"/>
      <c r="CK632" s="324"/>
      <c r="CM632" s="324"/>
      <c r="CO632" s="324"/>
      <c r="CQ632" s="324"/>
      <c r="CS632" s="324"/>
      <c r="CU632" s="324"/>
      <c r="CW632" s="324"/>
      <c r="CY632" s="324"/>
      <c r="DA632" s="324"/>
      <c r="DC632" s="324"/>
      <c r="DE632" s="324"/>
      <c r="DG632" s="324"/>
      <c r="DI632" s="324"/>
      <c r="DK632" s="324"/>
      <c r="DM632" s="324"/>
      <c r="DO632" s="324"/>
      <c r="DQ632" s="324"/>
      <c r="DS632" s="324"/>
      <c r="DT632" s="324"/>
      <c r="DU632" s="324"/>
      <c r="DW632" s="324"/>
      <c r="DY632" s="324"/>
      <c r="EA632" s="324"/>
      <c r="EC632" s="324"/>
      <c r="EE632" s="324"/>
      <c r="EG632" s="324"/>
      <c r="EI632" s="324"/>
      <c r="EK632" s="324"/>
      <c r="EL632" s="324"/>
      <c r="EN632" s="324"/>
      <c r="EP632" s="324"/>
      <c r="ER632" s="324"/>
      <c r="ET632" s="324"/>
      <c r="EV632" s="324"/>
      <c r="EW632" s="381"/>
      <c r="EX632" s="324"/>
      <c r="EY632" s="324"/>
      <c r="EZ632" s="368"/>
    </row>
    <row r="633" spans="6:156">
      <c r="F633" s="324"/>
      <c r="N633" s="324"/>
      <c r="Q633" s="324"/>
      <c r="S633" s="324"/>
      <c r="U633" s="324"/>
      <c r="W633" s="324"/>
      <c r="Y633" s="324"/>
      <c r="AA633" s="324"/>
      <c r="AC633" s="324"/>
      <c r="AE633" s="324"/>
      <c r="AG633" s="324"/>
      <c r="AI633" s="324"/>
      <c r="AK633" s="324"/>
      <c r="AM633" s="324"/>
      <c r="AO633" s="324"/>
      <c r="AQ633" s="324"/>
      <c r="AS633" s="324"/>
      <c r="AT633" s="324"/>
      <c r="AU633" s="324"/>
      <c r="AW633" s="324"/>
      <c r="AY633" s="324"/>
      <c r="BA633" s="324"/>
      <c r="BC633" s="324"/>
      <c r="BE633" s="324"/>
      <c r="BG633" s="324"/>
      <c r="BI633" s="324"/>
      <c r="BK633" s="324"/>
      <c r="BM633" s="324"/>
      <c r="BO633" s="324"/>
      <c r="BQ633" s="324"/>
      <c r="BS633" s="324"/>
      <c r="BU633" s="324"/>
      <c r="BV633" s="324"/>
      <c r="BW633" s="324"/>
      <c r="BY633" s="324"/>
      <c r="CA633" s="324"/>
      <c r="CC633" s="324"/>
      <c r="CE633" s="324"/>
      <c r="CG633" s="324"/>
      <c r="CI633" s="324"/>
      <c r="CJ633" s="324"/>
      <c r="CK633" s="324"/>
      <c r="CM633" s="324"/>
      <c r="CO633" s="324"/>
      <c r="CQ633" s="324"/>
      <c r="CS633" s="324"/>
      <c r="CU633" s="324"/>
      <c r="CW633" s="324"/>
      <c r="CY633" s="324"/>
      <c r="DA633" s="324"/>
      <c r="DC633" s="324"/>
      <c r="DE633" s="324"/>
      <c r="DG633" s="324"/>
      <c r="DI633" s="324"/>
      <c r="DK633" s="324"/>
      <c r="DM633" s="324"/>
      <c r="DO633" s="324"/>
      <c r="DQ633" s="324"/>
      <c r="DS633" s="324"/>
      <c r="DT633" s="324"/>
      <c r="DU633" s="324"/>
      <c r="DW633" s="324"/>
      <c r="DY633" s="324"/>
      <c r="EA633" s="324"/>
      <c r="EC633" s="324"/>
      <c r="EE633" s="324"/>
      <c r="EG633" s="324"/>
      <c r="EI633" s="324"/>
      <c r="EK633" s="324"/>
      <c r="EL633" s="324"/>
      <c r="EN633" s="324"/>
      <c r="EP633" s="324"/>
      <c r="ER633" s="324"/>
      <c r="ET633" s="324"/>
      <c r="EV633" s="324"/>
      <c r="EW633" s="381"/>
      <c r="EX633" s="324"/>
      <c r="EY633" s="324"/>
      <c r="EZ633" s="368"/>
    </row>
    <row r="634" spans="6:156">
      <c r="F634" s="324"/>
      <c r="N634" s="324"/>
      <c r="Q634" s="324"/>
      <c r="S634" s="324"/>
      <c r="U634" s="324"/>
      <c r="W634" s="324"/>
      <c r="Y634" s="324"/>
      <c r="AA634" s="324"/>
      <c r="AC634" s="324"/>
      <c r="AE634" s="324"/>
      <c r="AG634" s="324"/>
      <c r="AI634" s="324"/>
      <c r="AK634" s="324"/>
      <c r="AM634" s="324"/>
      <c r="AO634" s="324"/>
      <c r="AQ634" s="324"/>
      <c r="AS634" s="324"/>
      <c r="AT634" s="324"/>
      <c r="AU634" s="324"/>
      <c r="AW634" s="324"/>
      <c r="AY634" s="324"/>
      <c r="BA634" s="324"/>
      <c r="BC634" s="324"/>
      <c r="BE634" s="324"/>
      <c r="BG634" s="324"/>
      <c r="BI634" s="324"/>
      <c r="BK634" s="324"/>
      <c r="BM634" s="324"/>
      <c r="BO634" s="324"/>
      <c r="BQ634" s="324"/>
      <c r="BS634" s="324"/>
      <c r="BU634" s="324"/>
      <c r="BV634" s="324"/>
      <c r="BW634" s="324"/>
      <c r="BY634" s="324"/>
      <c r="CA634" s="324"/>
      <c r="CC634" s="324"/>
      <c r="CE634" s="324"/>
      <c r="CG634" s="324"/>
      <c r="CI634" s="324"/>
      <c r="CJ634" s="324"/>
      <c r="CK634" s="324"/>
      <c r="CM634" s="324"/>
      <c r="CO634" s="324"/>
      <c r="CQ634" s="324"/>
      <c r="CS634" s="324"/>
      <c r="CU634" s="324"/>
      <c r="CW634" s="324"/>
      <c r="CY634" s="324"/>
      <c r="DA634" s="324"/>
      <c r="DC634" s="324"/>
      <c r="DE634" s="324"/>
      <c r="DG634" s="324"/>
      <c r="DI634" s="324"/>
      <c r="DK634" s="324"/>
      <c r="DM634" s="324"/>
      <c r="DO634" s="324"/>
      <c r="DQ634" s="324"/>
      <c r="DS634" s="324"/>
      <c r="DT634" s="324"/>
      <c r="DU634" s="324"/>
      <c r="DW634" s="324"/>
      <c r="DY634" s="324"/>
      <c r="EA634" s="324"/>
      <c r="EC634" s="324"/>
      <c r="EE634" s="324"/>
      <c r="EG634" s="324"/>
      <c r="EI634" s="324"/>
      <c r="EK634" s="324"/>
      <c r="EL634" s="324"/>
      <c r="EN634" s="324"/>
      <c r="EP634" s="324"/>
      <c r="ER634" s="324"/>
      <c r="ET634" s="324"/>
      <c r="EV634" s="324"/>
      <c r="EW634" s="381"/>
      <c r="EX634" s="324"/>
      <c r="EY634" s="324"/>
      <c r="EZ634" s="368"/>
    </row>
    <row r="635" spans="6:156">
      <c r="F635" s="324"/>
      <c r="N635" s="324"/>
      <c r="Q635" s="324"/>
      <c r="S635" s="324"/>
      <c r="U635" s="324"/>
      <c r="W635" s="324"/>
      <c r="Y635" s="324"/>
      <c r="AA635" s="324"/>
      <c r="AC635" s="324"/>
      <c r="AE635" s="324"/>
      <c r="AG635" s="324"/>
      <c r="AI635" s="324"/>
      <c r="AK635" s="324"/>
      <c r="AM635" s="324"/>
      <c r="AO635" s="324"/>
      <c r="AQ635" s="324"/>
      <c r="AS635" s="324"/>
      <c r="AT635" s="324"/>
      <c r="AU635" s="324"/>
      <c r="AW635" s="324"/>
      <c r="AY635" s="324"/>
      <c r="BA635" s="324"/>
      <c r="BC635" s="324"/>
      <c r="BE635" s="324"/>
      <c r="BG635" s="324"/>
      <c r="BI635" s="324"/>
      <c r="BK635" s="324"/>
      <c r="BM635" s="324"/>
      <c r="BO635" s="324"/>
      <c r="BQ635" s="324"/>
      <c r="BS635" s="324"/>
      <c r="BU635" s="324"/>
      <c r="BV635" s="324"/>
      <c r="BW635" s="324"/>
      <c r="BY635" s="324"/>
      <c r="CA635" s="324"/>
      <c r="CC635" s="324"/>
      <c r="CE635" s="324"/>
      <c r="CG635" s="324"/>
      <c r="CI635" s="324"/>
      <c r="CJ635" s="324"/>
      <c r="CK635" s="324"/>
      <c r="CM635" s="324"/>
      <c r="CO635" s="324"/>
      <c r="CQ635" s="324"/>
      <c r="CS635" s="324"/>
      <c r="CU635" s="324"/>
      <c r="CW635" s="324"/>
      <c r="CY635" s="324"/>
      <c r="DA635" s="324"/>
      <c r="DC635" s="324"/>
      <c r="DE635" s="324"/>
      <c r="DG635" s="324"/>
      <c r="DI635" s="324"/>
      <c r="DK635" s="324"/>
      <c r="DM635" s="324"/>
      <c r="DO635" s="324"/>
      <c r="DQ635" s="324"/>
      <c r="DS635" s="324"/>
      <c r="DT635" s="324"/>
      <c r="DU635" s="324"/>
      <c r="DW635" s="324"/>
      <c r="DY635" s="324"/>
      <c r="EA635" s="324"/>
      <c r="EC635" s="324"/>
      <c r="EE635" s="324"/>
      <c r="EG635" s="324"/>
      <c r="EI635" s="324"/>
      <c r="EK635" s="324"/>
      <c r="EL635" s="324"/>
      <c r="EN635" s="324"/>
      <c r="EP635" s="324"/>
      <c r="ER635" s="324"/>
      <c r="ET635" s="324"/>
      <c r="EV635" s="324"/>
      <c r="EW635" s="381"/>
      <c r="EX635" s="324"/>
      <c r="EY635" s="324"/>
      <c r="EZ635" s="368"/>
    </row>
    <row r="636" spans="6:156">
      <c r="F636" s="324"/>
      <c r="N636" s="324"/>
      <c r="Q636" s="324"/>
      <c r="S636" s="324"/>
      <c r="U636" s="324"/>
      <c r="W636" s="324"/>
      <c r="Y636" s="324"/>
      <c r="AA636" s="324"/>
      <c r="AC636" s="324"/>
      <c r="AE636" s="324"/>
      <c r="AG636" s="324"/>
      <c r="AI636" s="324"/>
      <c r="AK636" s="324"/>
      <c r="AM636" s="324"/>
      <c r="AO636" s="324"/>
      <c r="AQ636" s="324"/>
      <c r="AS636" s="324"/>
      <c r="AT636" s="324"/>
      <c r="AU636" s="324"/>
      <c r="AW636" s="324"/>
      <c r="AY636" s="324"/>
      <c r="BA636" s="324"/>
      <c r="BC636" s="324"/>
      <c r="BE636" s="324"/>
      <c r="BG636" s="324"/>
      <c r="BI636" s="324"/>
      <c r="BK636" s="324"/>
      <c r="BM636" s="324"/>
      <c r="BO636" s="324"/>
      <c r="BQ636" s="324"/>
      <c r="BS636" s="324"/>
      <c r="BU636" s="324"/>
      <c r="BV636" s="324"/>
      <c r="BW636" s="324"/>
      <c r="BY636" s="324"/>
      <c r="CA636" s="324"/>
      <c r="CC636" s="324"/>
      <c r="CE636" s="324"/>
      <c r="CG636" s="324"/>
      <c r="CI636" s="324"/>
      <c r="CJ636" s="324"/>
      <c r="CK636" s="324"/>
      <c r="CM636" s="324"/>
      <c r="CO636" s="324"/>
      <c r="CQ636" s="324"/>
      <c r="CS636" s="324"/>
      <c r="CU636" s="324"/>
      <c r="CW636" s="324"/>
      <c r="CY636" s="324"/>
      <c r="DA636" s="324"/>
      <c r="DC636" s="324"/>
      <c r="DE636" s="324"/>
      <c r="DG636" s="324"/>
      <c r="DI636" s="324"/>
      <c r="DK636" s="324"/>
      <c r="DM636" s="324"/>
      <c r="DO636" s="324"/>
      <c r="DQ636" s="324"/>
      <c r="DS636" s="324"/>
      <c r="DT636" s="324"/>
      <c r="DU636" s="324"/>
      <c r="DW636" s="324"/>
      <c r="DY636" s="324"/>
      <c r="EA636" s="324"/>
      <c r="EC636" s="324"/>
      <c r="EE636" s="324"/>
      <c r="EG636" s="324"/>
      <c r="EI636" s="324"/>
      <c r="EK636" s="324"/>
      <c r="EL636" s="324"/>
      <c r="EN636" s="324"/>
      <c r="EP636" s="324"/>
      <c r="ER636" s="324"/>
      <c r="ET636" s="324"/>
      <c r="EV636" s="324"/>
      <c r="EW636" s="381"/>
      <c r="EX636" s="324"/>
      <c r="EY636" s="324"/>
      <c r="EZ636" s="368"/>
    </row>
    <row r="637" spans="6:156">
      <c r="F637" s="324"/>
      <c r="N637" s="324"/>
      <c r="Q637" s="324"/>
      <c r="S637" s="324"/>
      <c r="U637" s="324"/>
      <c r="W637" s="324"/>
      <c r="Y637" s="324"/>
      <c r="AA637" s="324"/>
      <c r="AC637" s="324"/>
      <c r="AE637" s="324"/>
      <c r="AG637" s="324"/>
      <c r="AI637" s="324"/>
      <c r="AK637" s="324"/>
      <c r="AM637" s="324"/>
      <c r="AO637" s="324"/>
      <c r="AQ637" s="324"/>
      <c r="AS637" s="324"/>
      <c r="AT637" s="324"/>
      <c r="AU637" s="324"/>
      <c r="AW637" s="324"/>
      <c r="AY637" s="324"/>
      <c r="BA637" s="324"/>
      <c r="BC637" s="324"/>
      <c r="BE637" s="324"/>
      <c r="BG637" s="324"/>
      <c r="BI637" s="324"/>
      <c r="BK637" s="324"/>
      <c r="BM637" s="324"/>
      <c r="BO637" s="324"/>
      <c r="BQ637" s="324"/>
      <c r="BS637" s="324"/>
      <c r="BU637" s="324"/>
      <c r="BV637" s="324"/>
      <c r="BW637" s="324"/>
      <c r="BY637" s="324"/>
      <c r="CA637" s="324"/>
      <c r="CC637" s="324"/>
      <c r="CE637" s="324"/>
      <c r="CG637" s="324"/>
      <c r="CI637" s="324"/>
      <c r="CJ637" s="324"/>
      <c r="CK637" s="324"/>
      <c r="CM637" s="324"/>
      <c r="CO637" s="324"/>
      <c r="CQ637" s="324"/>
      <c r="CS637" s="324"/>
      <c r="CU637" s="324"/>
      <c r="CW637" s="324"/>
      <c r="CY637" s="324"/>
      <c r="DA637" s="324"/>
      <c r="DC637" s="324"/>
      <c r="DE637" s="324"/>
      <c r="DG637" s="324"/>
      <c r="DI637" s="324"/>
      <c r="DK637" s="324"/>
      <c r="DM637" s="324"/>
      <c r="DO637" s="324"/>
      <c r="DQ637" s="324"/>
      <c r="DS637" s="324"/>
      <c r="DT637" s="324"/>
      <c r="DU637" s="324"/>
      <c r="DW637" s="324"/>
      <c r="DY637" s="324"/>
      <c r="EA637" s="324"/>
      <c r="EC637" s="324"/>
      <c r="EE637" s="324"/>
      <c r="EG637" s="324"/>
      <c r="EI637" s="324"/>
      <c r="EK637" s="324"/>
      <c r="EL637" s="324"/>
      <c r="EN637" s="324"/>
      <c r="EP637" s="324"/>
      <c r="ER637" s="324"/>
      <c r="ET637" s="324"/>
      <c r="EV637" s="324"/>
      <c r="EW637" s="381"/>
      <c r="EX637" s="324"/>
      <c r="EY637" s="324"/>
      <c r="EZ637" s="368"/>
    </row>
    <row r="638" spans="6:156">
      <c r="F638" s="324"/>
      <c r="N638" s="324"/>
      <c r="Q638" s="324"/>
      <c r="S638" s="324"/>
      <c r="U638" s="324"/>
      <c r="W638" s="324"/>
      <c r="Y638" s="324"/>
      <c r="AA638" s="324"/>
      <c r="AC638" s="324"/>
      <c r="AE638" s="324"/>
      <c r="AG638" s="324"/>
      <c r="AI638" s="324"/>
      <c r="AK638" s="324"/>
      <c r="AM638" s="324"/>
      <c r="AO638" s="324"/>
      <c r="AQ638" s="324"/>
      <c r="AS638" s="324"/>
      <c r="AT638" s="324"/>
      <c r="AU638" s="324"/>
      <c r="AW638" s="324"/>
      <c r="AY638" s="324"/>
      <c r="BA638" s="324"/>
      <c r="BC638" s="324"/>
      <c r="BE638" s="324"/>
      <c r="BG638" s="324"/>
      <c r="BI638" s="324"/>
      <c r="BK638" s="324"/>
      <c r="BM638" s="324"/>
      <c r="BO638" s="324"/>
      <c r="BQ638" s="324"/>
      <c r="BS638" s="324"/>
      <c r="BU638" s="324"/>
      <c r="BV638" s="324"/>
      <c r="BW638" s="324"/>
      <c r="BY638" s="324"/>
      <c r="CA638" s="324"/>
      <c r="CC638" s="324"/>
      <c r="CE638" s="324"/>
      <c r="CG638" s="324"/>
      <c r="CI638" s="324"/>
      <c r="CJ638" s="324"/>
      <c r="CK638" s="324"/>
      <c r="CM638" s="324"/>
      <c r="CO638" s="324"/>
      <c r="CQ638" s="324"/>
      <c r="CS638" s="324"/>
      <c r="CU638" s="324"/>
      <c r="CW638" s="324"/>
      <c r="CY638" s="324"/>
      <c r="DA638" s="324"/>
      <c r="DC638" s="324"/>
      <c r="DE638" s="324"/>
      <c r="DG638" s="324"/>
      <c r="DI638" s="324"/>
      <c r="DK638" s="324"/>
      <c r="DM638" s="324"/>
      <c r="DO638" s="324"/>
      <c r="DQ638" s="324"/>
      <c r="DS638" s="324"/>
      <c r="DT638" s="324"/>
      <c r="DU638" s="324"/>
      <c r="DW638" s="324"/>
      <c r="DY638" s="324"/>
      <c r="EA638" s="324"/>
      <c r="EC638" s="324"/>
      <c r="EE638" s="324"/>
      <c r="EG638" s="324"/>
      <c r="EI638" s="324"/>
      <c r="EK638" s="324"/>
      <c r="EL638" s="324"/>
      <c r="EN638" s="324"/>
      <c r="EP638" s="324"/>
      <c r="ER638" s="324"/>
      <c r="ET638" s="324"/>
      <c r="EV638" s="324"/>
      <c r="EW638" s="381"/>
      <c r="EX638" s="324"/>
      <c r="EY638" s="324"/>
      <c r="EZ638" s="368"/>
    </row>
    <row r="639" spans="6:156">
      <c r="F639" s="324"/>
      <c r="N639" s="324"/>
      <c r="Q639" s="324"/>
      <c r="S639" s="324"/>
      <c r="U639" s="324"/>
      <c r="W639" s="324"/>
      <c r="Y639" s="324"/>
      <c r="AA639" s="324"/>
      <c r="AC639" s="324"/>
      <c r="AE639" s="324"/>
      <c r="AG639" s="324"/>
      <c r="AI639" s="324"/>
      <c r="AK639" s="324"/>
      <c r="AM639" s="324"/>
      <c r="AO639" s="324"/>
      <c r="AQ639" s="324"/>
      <c r="AS639" s="324"/>
      <c r="AT639" s="324"/>
      <c r="AU639" s="324"/>
      <c r="AW639" s="324"/>
      <c r="AY639" s="324"/>
      <c r="BA639" s="324"/>
      <c r="BC639" s="324"/>
      <c r="BE639" s="324"/>
      <c r="BG639" s="324"/>
      <c r="BI639" s="324"/>
      <c r="BK639" s="324"/>
      <c r="BM639" s="324"/>
      <c r="BO639" s="324"/>
      <c r="BQ639" s="324"/>
      <c r="BS639" s="324"/>
      <c r="BU639" s="324"/>
      <c r="BV639" s="324"/>
      <c r="BW639" s="324"/>
      <c r="BY639" s="324"/>
      <c r="CA639" s="324"/>
      <c r="CC639" s="324"/>
      <c r="CE639" s="324"/>
      <c r="CG639" s="324"/>
      <c r="CI639" s="324"/>
      <c r="CJ639" s="324"/>
      <c r="CK639" s="324"/>
      <c r="CM639" s="324"/>
      <c r="CO639" s="324"/>
      <c r="CQ639" s="324"/>
      <c r="CS639" s="324"/>
      <c r="CU639" s="324"/>
      <c r="CW639" s="324"/>
      <c r="CY639" s="324"/>
      <c r="DA639" s="324"/>
      <c r="DC639" s="324"/>
      <c r="DE639" s="324"/>
      <c r="DG639" s="324"/>
      <c r="DI639" s="324"/>
      <c r="DK639" s="324"/>
      <c r="DM639" s="324"/>
      <c r="DO639" s="324"/>
      <c r="DQ639" s="324"/>
      <c r="DS639" s="324"/>
      <c r="DT639" s="324"/>
      <c r="DU639" s="324"/>
      <c r="DW639" s="324"/>
      <c r="DY639" s="324"/>
      <c r="EA639" s="324"/>
      <c r="EC639" s="324"/>
      <c r="EE639" s="324"/>
      <c r="EG639" s="324"/>
      <c r="EI639" s="324"/>
      <c r="EK639" s="324"/>
      <c r="EL639" s="324"/>
      <c r="EN639" s="324"/>
      <c r="EP639" s="324"/>
      <c r="ER639" s="324"/>
      <c r="ET639" s="324"/>
      <c r="EV639" s="324"/>
      <c r="EW639" s="381"/>
      <c r="EX639" s="324"/>
      <c r="EY639" s="324"/>
      <c r="EZ639" s="368"/>
    </row>
    <row r="640" spans="6:156">
      <c r="F640" s="324"/>
      <c r="N640" s="324"/>
      <c r="Q640" s="324"/>
      <c r="S640" s="324"/>
      <c r="U640" s="324"/>
      <c r="W640" s="324"/>
      <c r="Y640" s="324"/>
      <c r="AA640" s="324"/>
      <c r="AC640" s="324"/>
      <c r="AE640" s="324"/>
      <c r="AG640" s="324"/>
      <c r="AI640" s="324"/>
      <c r="AK640" s="324"/>
      <c r="AM640" s="324"/>
      <c r="AO640" s="324"/>
      <c r="AQ640" s="324"/>
      <c r="AS640" s="324"/>
      <c r="AT640" s="324"/>
      <c r="AU640" s="324"/>
      <c r="AW640" s="324"/>
      <c r="AY640" s="324"/>
      <c r="BA640" s="324"/>
      <c r="BC640" s="324"/>
      <c r="BE640" s="324"/>
      <c r="BG640" s="324"/>
      <c r="BI640" s="324"/>
      <c r="BK640" s="324"/>
      <c r="BM640" s="324"/>
      <c r="BO640" s="324"/>
      <c r="BQ640" s="324"/>
      <c r="BS640" s="324"/>
      <c r="BU640" s="324"/>
      <c r="BV640" s="324"/>
      <c r="BW640" s="324"/>
      <c r="BY640" s="324"/>
      <c r="CA640" s="324"/>
      <c r="CC640" s="324"/>
      <c r="CE640" s="324"/>
      <c r="CG640" s="324"/>
      <c r="CI640" s="324"/>
      <c r="CJ640" s="324"/>
      <c r="CK640" s="324"/>
      <c r="CM640" s="324"/>
      <c r="CO640" s="324"/>
      <c r="CQ640" s="324"/>
      <c r="CS640" s="324"/>
      <c r="CU640" s="324"/>
      <c r="CW640" s="324"/>
      <c r="CY640" s="324"/>
      <c r="DA640" s="324"/>
      <c r="DC640" s="324"/>
      <c r="DE640" s="324"/>
      <c r="DG640" s="324"/>
      <c r="DI640" s="324"/>
      <c r="DK640" s="324"/>
      <c r="DM640" s="324"/>
      <c r="DO640" s="324"/>
      <c r="DQ640" s="324"/>
      <c r="DS640" s="324"/>
      <c r="DT640" s="324"/>
      <c r="DU640" s="324"/>
      <c r="DW640" s="324"/>
      <c r="DY640" s="324"/>
      <c r="EA640" s="324"/>
      <c r="EC640" s="324"/>
      <c r="EE640" s="324"/>
      <c r="EG640" s="324"/>
      <c r="EI640" s="324"/>
      <c r="EK640" s="324"/>
      <c r="EL640" s="324"/>
      <c r="EN640" s="324"/>
      <c r="EP640" s="324"/>
      <c r="ER640" s="324"/>
      <c r="ET640" s="324"/>
      <c r="EV640" s="324"/>
      <c r="EW640" s="381"/>
      <c r="EX640" s="324"/>
      <c r="EY640" s="324"/>
      <c r="EZ640" s="368"/>
    </row>
    <row r="641" spans="6:156">
      <c r="F641" s="324"/>
      <c r="N641" s="324"/>
      <c r="Q641" s="324"/>
      <c r="S641" s="324"/>
      <c r="U641" s="324"/>
      <c r="W641" s="324"/>
      <c r="Y641" s="324"/>
      <c r="AA641" s="324"/>
      <c r="AC641" s="324"/>
      <c r="AE641" s="324"/>
      <c r="AG641" s="324"/>
      <c r="AI641" s="324"/>
      <c r="AK641" s="324"/>
      <c r="AM641" s="324"/>
      <c r="AO641" s="324"/>
      <c r="AQ641" s="324"/>
      <c r="AS641" s="324"/>
      <c r="AT641" s="324"/>
      <c r="AU641" s="324"/>
      <c r="AW641" s="324"/>
      <c r="AY641" s="324"/>
      <c r="BA641" s="324"/>
      <c r="BC641" s="324"/>
      <c r="BE641" s="324"/>
      <c r="BG641" s="324"/>
      <c r="BI641" s="324"/>
      <c r="BK641" s="324"/>
      <c r="BM641" s="324"/>
      <c r="BO641" s="324"/>
      <c r="BQ641" s="324"/>
      <c r="BS641" s="324"/>
      <c r="BU641" s="324"/>
      <c r="BV641" s="324"/>
      <c r="BW641" s="324"/>
      <c r="BY641" s="324"/>
      <c r="CA641" s="324"/>
      <c r="CC641" s="324"/>
      <c r="CE641" s="324"/>
      <c r="CG641" s="324"/>
      <c r="CI641" s="324"/>
      <c r="CJ641" s="324"/>
      <c r="CK641" s="324"/>
      <c r="CM641" s="324"/>
      <c r="CO641" s="324"/>
      <c r="CQ641" s="324"/>
      <c r="CS641" s="324"/>
      <c r="CU641" s="324"/>
      <c r="CW641" s="324"/>
      <c r="CY641" s="324"/>
      <c r="DA641" s="324"/>
      <c r="DC641" s="324"/>
      <c r="DE641" s="324"/>
      <c r="DG641" s="324"/>
      <c r="DI641" s="324"/>
      <c r="DK641" s="324"/>
      <c r="DM641" s="324"/>
      <c r="DO641" s="324"/>
      <c r="DQ641" s="324"/>
      <c r="DS641" s="324"/>
      <c r="DT641" s="324"/>
      <c r="DU641" s="324"/>
      <c r="DW641" s="324"/>
      <c r="DY641" s="324"/>
      <c r="EA641" s="324"/>
      <c r="EC641" s="324"/>
      <c r="EE641" s="324"/>
      <c r="EG641" s="324"/>
      <c r="EI641" s="324"/>
      <c r="EK641" s="324"/>
      <c r="EL641" s="324"/>
      <c r="EN641" s="324"/>
      <c r="EP641" s="324"/>
      <c r="ER641" s="324"/>
      <c r="ET641" s="324"/>
      <c r="EV641" s="324"/>
      <c r="EW641" s="381"/>
      <c r="EX641" s="324"/>
      <c r="EY641" s="324"/>
      <c r="EZ641" s="368"/>
    </row>
    <row r="642" spans="6:156">
      <c r="F642" s="324"/>
      <c r="N642" s="324"/>
      <c r="Q642" s="324"/>
      <c r="S642" s="324"/>
      <c r="U642" s="324"/>
      <c r="W642" s="324"/>
      <c r="Y642" s="324"/>
      <c r="AA642" s="324"/>
      <c r="AC642" s="324"/>
      <c r="AE642" s="324"/>
      <c r="AG642" s="324"/>
      <c r="AI642" s="324"/>
      <c r="AK642" s="324"/>
      <c r="AM642" s="324"/>
      <c r="AO642" s="324"/>
      <c r="AQ642" s="324"/>
      <c r="AS642" s="324"/>
      <c r="AT642" s="324"/>
      <c r="AU642" s="324"/>
      <c r="AW642" s="324"/>
      <c r="AY642" s="324"/>
      <c r="BA642" s="324"/>
      <c r="BC642" s="324"/>
      <c r="BE642" s="324"/>
      <c r="BG642" s="324"/>
      <c r="BI642" s="324"/>
      <c r="BK642" s="324"/>
      <c r="BM642" s="324"/>
      <c r="BO642" s="324"/>
      <c r="BQ642" s="324"/>
      <c r="BS642" s="324"/>
      <c r="BU642" s="324"/>
      <c r="BV642" s="324"/>
      <c r="BW642" s="324"/>
      <c r="BY642" s="324"/>
      <c r="CA642" s="324"/>
      <c r="CC642" s="324"/>
      <c r="CE642" s="324"/>
      <c r="CG642" s="324"/>
      <c r="CI642" s="324"/>
      <c r="CJ642" s="324"/>
      <c r="CK642" s="324"/>
      <c r="CM642" s="324"/>
      <c r="CO642" s="324"/>
      <c r="CQ642" s="324"/>
      <c r="CS642" s="324"/>
      <c r="CU642" s="324"/>
      <c r="CW642" s="324"/>
      <c r="CY642" s="324"/>
      <c r="DA642" s="324"/>
      <c r="DC642" s="324"/>
      <c r="DE642" s="324"/>
      <c r="DG642" s="324"/>
      <c r="DI642" s="324"/>
      <c r="DK642" s="324"/>
      <c r="DM642" s="324"/>
      <c r="DO642" s="324"/>
      <c r="DQ642" s="324"/>
      <c r="DS642" s="324"/>
      <c r="DT642" s="324"/>
      <c r="DU642" s="324"/>
      <c r="DW642" s="324"/>
      <c r="DY642" s="324"/>
      <c r="EA642" s="324"/>
      <c r="EC642" s="324"/>
      <c r="EE642" s="324"/>
      <c r="EG642" s="324"/>
      <c r="EI642" s="324"/>
      <c r="EK642" s="324"/>
      <c r="EL642" s="324"/>
      <c r="EN642" s="324"/>
      <c r="EP642" s="324"/>
      <c r="ER642" s="324"/>
      <c r="ET642" s="324"/>
      <c r="EV642" s="324"/>
      <c r="EW642" s="381"/>
      <c r="EX642" s="324"/>
      <c r="EY642" s="324"/>
      <c r="EZ642" s="368"/>
    </row>
    <row r="643" spans="6:156">
      <c r="F643" s="324"/>
      <c r="N643" s="324"/>
      <c r="Q643" s="324"/>
      <c r="S643" s="324"/>
      <c r="U643" s="324"/>
      <c r="W643" s="324"/>
      <c r="Y643" s="324"/>
      <c r="AA643" s="324"/>
      <c r="AC643" s="324"/>
      <c r="AE643" s="324"/>
      <c r="AG643" s="324"/>
      <c r="AI643" s="324"/>
      <c r="AK643" s="324"/>
      <c r="AM643" s="324"/>
      <c r="AO643" s="324"/>
      <c r="AQ643" s="324"/>
      <c r="AS643" s="324"/>
      <c r="AT643" s="324"/>
      <c r="AU643" s="324"/>
      <c r="AW643" s="324"/>
      <c r="AY643" s="324"/>
      <c r="BA643" s="324"/>
      <c r="BC643" s="324"/>
      <c r="BE643" s="324"/>
      <c r="BG643" s="324"/>
      <c r="BI643" s="324"/>
      <c r="BK643" s="324"/>
      <c r="BM643" s="324"/>
      <c r="BO643" s="324"/>
      <c r="BQ643" s="324"/>
      <c r="BS643" s="324"/>
      <c r="BU643" s="324"/>
      <c r="BV643" s="324"/>
      <c r="BW643" s="324"/>
      <c r="BY643" s="324"/>
      <c r="CA643" s="324"/>
      <c r="CC643" s="324"/>
      <c r="CE643" s="324"/>
      <c r="CG643" s="324"/>
      <c r="CI643" s="324"/>
      <c r="CJ643" s="324"/>
      <c r="CK643" s="324"/>
      <c r="CM643" s="324"/>
      <c r="CO643" s="324"/>
      <c r="CQ643" s="324"/>
      <c r="CS643" s="324"/>
      <c r="CU643" s="324"/>
      <c r="CW643" s="324"/>
      <c r="CY643" s="324"/>
      <c r="DA643" s="324"/>
      <c r="DC643" s="324"/>
      <c r="DE643" s="324"/>
      <c r="DG643" s="324"/>
      <c r="DI643" s="324"/>
      <c r="DK643" s="324"/>
      <c r="DM643" s="324"/>
      <c r="DO643" s="324"/>
      <c r="DQ643" s="324"/>
      <c r="DS643" s="324"/>
      <c r="DT643" s="324"/>
      <c r="DU643" s="324"/>
      <c r="DW643" s="324"/>
      <c r="DY643" s="324"/>
      <c r="EA643" s="324"/>
      <c r="EC643" s="324"/>
      <c r="EE643" s="324"/>
      <c r="EG643" s="324"/>
      <c r="EI643" s="324"/>
      <c r="EK643" s="324"/>
      <c r="EL643" s="324"/>
      <c r="EN643" s="324"/>
      <c r="EP643" s="324"/>
      <c r="ER643" s="324"/>
      <c r="ET643" s="324"/>
      <c r="EV643" s="324"/>
      <c r="EW643" s="381"/>
      <c r="EX643" s="324"/>
      <c r="EY643" s="324"/>
      <c r="EZ643" s="368"/>
    </row>
    <row r="644" spans="6:156">
      <c r="F644" s="324"/>
      <c r="N644" s="324"/>
      <c r="Q644" s="324"/>
      <c r="S644" s="324"/>
      <c r="U644" s="324"/>
      <c r="W644" s="324"/>
      <c r="Y644" s="324"/>
      <c r="AA644" s="324"/>
      <c r="AC644" s="324"/>
      <c r="AE644" s="324"/>
      <c r="AG644" s="324"/>
      <c r="AI644" s="324"/>
      <c r="AK644" s="324"/>
      <c r="AM644" s="324"/>
      <c r="AO644" s="324"/>
      <c r="AQ644" s="324"/>
      <c r="AS644" s="324"/>
      <c r="AT644" s="324"/>
      <c r="AU644" s="324"/>
      <c r="AW644" s="324"/>
      <c r="AY644" s="324"/>
      <c r="BA644" s="324"/>
      <c r="BC644" s="324"/>
      <c r="BE644" s="324"/>
      <c r="BG644" s="324"/>
      <c r="BI644" s="324"/>
      <c r="BK644" s="324"/>
      <c r="BM644" s="324"/>
      <c r="BO644" s="324"/>
      <c r="BQ644" s="324"/>
      <c r="BS644" s="324"/>
      <c r="BU644" s="324"/>
      <c r="BV644" s="324"/>
      <c r="BW644" s="324"/>
      <c r="BY644" s="324"/>
      <c r="CA644" s="324"/>
      <c r="CC644" s="324"/>
      <c r="CE644" s="324"/>
      <c r="CG644" s="324"/>
      <c r="CI644" s="324"/>
      <c r="CJ644" s="324"/>
      <c r="CK644" s="324"/>
      <c r="CM644" s="324"/>
      <c r="CO644" s="324"/>
      <c r="CQ644" s="324"/>
      <c r="CS644" s="324"/>
      <c r="CU644" s="324"/>
      <c r="CW644" s="324"/>
      <c r="CY644" s="324"/>
      <c r="DA644" s="324"/>
      <c r="DC644" s="324"/>
      <c r="DE644" s="324"/>
      <c r="DG644" s="324"/>
      <c r="DI644" s="324"/>
      <c r="DK644" s="324"/>
      <c r="DM644" s="324"/>
      <c r="DO644" s="324"/>
      <c r="DQ644" s="324"/>
      <c r="DS644" s="324"/>
      <c r="DT644" s="324"/>
      <c r="DU644" s="324"/>
      <c r="DW644" s="324"/>
      <c r="DY644" s="324"/>
      <c r="EA644" s="324"/>
      <c r="EC644" s="324"/>
      <c r="EE644" s="324"/>
      <c r="EG644" s="324"/>
      <c r="EI644" s="324"/>
      <c r="EK644" s="324"/>
      <c r="EL644" s="324"/>
      <c r="EN644" s="324"/>
      <c r="EP644" s="324"/>
      <c r="ER644" s="324"/>
      <c r="ET644" s="324"/>
      <c r="EV644" s="324"/>
      <c r="EW644" s="381"/>
      <c r="EX644" s="324"/>
      <c r="EY644" s="324"/>
      <c r="EZ644" s="368"/>
    </row>
    <row r="645" spans="6:156">
      <c r="F645" s="324"/>
      <c r="N645" s="324"/>
      <c r="Q645" s="324"/>
      <c r="S645" s="324"/>
      <c r="U645" s="324"/>
      <c r="W645" s="324"/>
      <c r="Y645" s="324"/>
      <c r="AA645" s="324"/>
      <c r="AC645" s="324"/>
      <c r="AE645" s="324"/>
      <c r="AG645" s="324"/>
      <c r="AI645" s="324"/>
      <c r="AK645" s="324"/>
      <c r="AM645" s="324"/>
      <c r="AO645" s="324"/>
      <c r="AQ645" s="324"/>
      <c r="AS645" s="324"/>
      <c r="AT645" s="324"/>
      <c r="AU645" s="324"/>
      <c r="AW645" s="324"/>
      <c r="AY645" s="324"/>
      <c r="BA645" s="324"/>
      <c r="BC645" s="324"/>
      <c r="BE645" s="324"/>
      <c r="BG645" s="324"/>
      <c r="BI645" s="324"/>
      <c r="BK645" s="324"/>
      <c r="BM645" s="324"/>
      <c r="BO645" s="324"/>
      <c r="BQ645" s="324"/>
      <c r="BS645" s="324"/>
      <c r="BU645" s="324"/>
      <c r="BV645" s="324"/>
      <c r="BW645" s="324"/>
      <c r="BY645" s="324"/>
      <c r="CA645" s="324"/>
      <c r="CC645" s="324"/>
      <c r="CE645" s="324"/>
      <c r="CG645" s="324"/>
      <c r="CI645" s="324"/>
      <c r="CJ645" s="324"/>
      <c r="CK645" s="324"/>
      <c r="CM645" s="324"/>
      <c r="CO645" s="324"/>
      <c r="CQ645" s="324"/>
      <c r="CS645" s="324"/>
      <c r="CU645" s="324"/>
      <c r="CW645" s="324"/>
      <c r="CY645" s="324"/>
      <c r="DA645" s="324"/>
      <c r="DC645" s="324"/>
      <c r="DE645" s="324"/>
      <c r="DG645" s="324"/>
      <c r="DI645" s="324"/>
      <c r="DK645" s="324"/>
      <c r="DM645" s="324"/>
      <c r="DO645" s="324"/>
      <c r="DQ645" s="324"/>
      <c r="DS645" s="324"/>
      <c r="DT645" s="324"/>
      <c r="DU645" s="324"/>
      <c r="DW645" s="324"/>
      <c r="DY645" s="324"/>
      <c r="EA645" s="324"/>
      <c r="EC645" s="324"/>
      <c r="EE645" s="324"/>
      <c r="EG645" s="324"/>
      <c r="EI645" s="324"/>
      <c r="EK645" s="324"/>
      <c r="EL645" s="324"/>
      <c r="EN645" s="324"/>
      <c r="EP645" s="324"/>
      <c r="ER645" s="324"/>
      <c r="ET645" s="324"/>
      <c r="EV645" s="324"/>
      <c r="EW645" s="381"/>
      <c r="EX645" s="324"/>
      <c r="EY645" s="324"/>
      <c r="EZ645" s="368"/>
    </row>
    <row r="646" spans="6:156">
      <c r="F646" s="324"/>
      <c r="N646" s="324"/>
      <c r="Q646" s="324"/>
      <c r="S646" s="324"/>
      <c r="U646" s="324"/>
      <c r="W646" s="324"/>
      <c r="Y646" s="324"/>
      <c r="AA646" s="324"/>
      <c r="AC646" s="324"/>
      <c r="AE646" s="324"/>
      <c r="AG646" s="324"/>
      <c r="AI646" s="324"/>
      <c r="AK646" s="324"/>
      <c r="AM646" s="324"/>
      <c r="AO646" s="324"/>
      <c r="AQ646" s="324"/>
      <c r="AS646" s="324"/>
      <c r="AT646" s="324"/>
      <c r="AU646" s="324"/>
      <c r="AW646" s="324"/>
      <c r="AY646" s="324"/>
      <c r="BA646" s="324"/>
      <c r="BC646" s="324"/>
      <c r="BE646" s="324"/>
      <c r="BG646" s="324"/>
      <c r="BI646" s="324"/>
      <c r="BK646" s="324"/>
      <c r="BM646" s="324"/>
      <c r="BO646" s="324"/>
      <c r="BQ646" s="324"/>
      <c r="BS646" s="324"/>
      <c r="BU646" s="324"/>
      <c r="BV646" s="324"/>
      <c r="BW646" s="324"/>
      <c r="BY646" s="324"/>
      <c r="CA646" s="324"/>
      <c r="CC646" s="324"/>
      <c r="CE646" s="324"/>
      <c r="CG646" s="324"/>
      <c r="CI646" s="324"/>
      <c r="CJ646" s="324"/>
      <c r="CK646" s="324"/>
      <c r="CM646" s="324"/>
      <c r="CO646" s="324"/>
      <c r="CQ646" s="324"/>
      <c r="CS646" s="324"/>
      <c r="CU646" s="324"/>
      <c r="CW646" s="324"/>
      <c r="CY646" s="324"/>
      <c r="DA646" s="324"/>
      <c r="DC646" s="324"/>
      <c r="DE646" s="324"/>
      <c r="DG646" s="324"/>
      <c r="DI646" s="324"/>
      <c r="DK646" s="324"/>
      <c r="DM646" s="324"/>
      <c r="DO646" s="324"/>
      <c r="DQ646" s="324"/>
      <c r="DS646" s="324"/>
      <c r="DT646" s="324"/>
      <c r="DU646" s="324"/>
      <c r="DW646" s="324"/>
      <c r="DY646" s="324"/>
      <c r="EA646" s="324"/>
      <c r="EC646" s="324"/>
      <c r="EE646" s="324"/>
      <c r="EG646" s="324"/>
      <c r="EI646" s="324"/>
      <c r="EK646" s="324"/>
      <c r="EL646" s="324"/>
      <c r="EN646" s="324"/>
      <c r="EP646" s="324"/>
      <c r="ER646" s="324"/>
      <c r="ET646" s="324"/>
      <c r="EV646" s="324"/>
      <c r="EW646" s="381"/>
      <c r="EX646" s="324"/>
      <c r="EY646" s="324"/>
      <c r="EZ646" s="368"/>
    </row>
    <row r="647" spans="6:156">
      <c r="F647" s="324"/>
      <c r="N647" s="324"/>
      <c r="Q647" s="324"/>
      <c r="S647" s="324"/>
      <c r="U647" s="324"/>
      <c r="W647" s="324"/>
      <c r="Y647" s="324"/>
      <c r="AA647" s="324"/>
      <c r="AC647" s="324"/>
      <c r="AE647" s="324"/>
      <c r="AG647" s="324"/>
      <c r="AI647" s="324"/>
      <c r="AK647" s="324"/>
      <c r="AM647" s="324"/>
      <c r="AO647" s="324"/>
      <c r="AQ647" s="324"/>
      <c r="AS647" s="324"/>
      <c r="AT647" s="324"/>
      <c r="AU647" s="324"/>
      <c r="AW647" s="324"/>
      <c r="AY647" s="324"/>
      <c r="BA647" s="324"/>
      <c r="BC647" s="324"/>
      <c r="BE647" s="324"/>
      <c r="BG647" s="324"/>
      <c r="BI647" s="324"/>
      <c r="BK647" s="324"/>
      <c r="BM647" s="324"/>
      <c r="BO647" s="324"/>
      <c r="BQ647" s="324"/>
      <c r="BS647" s="324"/>
      <c r="BU647" s="324"/>
      <c r="BV647" s="324"/>
      <c r="BW647" s="324"/>
      <c r="BY647" s="324"/>
      <c r="CA647" s="324"/>
      <c r="CC647" s="324"/>
      <c r="CE647" s="324"/>
      <c r="CG647" s="324"/>
      <c r="CI647" s="324"/>
      <c r="CJ647" s="324"/>
      <c r="CK647" s="324"/>
      <c r="CM647" s="324"/>
      <c r="CO647" s="324"/>
      <c r="CQ647" s="324"/>
      <c r="CS647" s="324"/>
      <c r="CU647" s="324"/>
      <c r="CW647" s="324"/>
      <c r="CY647" s="324"/>
      <c r="DA647" s="324"/>
      <c r="DC647" s="324"/>
      <c r="DE647" s="324"/>
      <c r="DG647" s="324"/>
      <c r="DI647" s="324"/>
      <c r="DK647" s="324"/>
      <c r="DM647" s="324"/>
      <c r="DO647" s="324"/>
      <c r="DQ647" s="324"/>
      <c r="DS647" s="324"/>
      <c r="DT647" s="324"/>
      <c r="DU647" s="324"/>
      <c r="DW647" s="324"/>
      <c r="DY647" s="324"/>
      <c r="EA647" s="324"/>
      <c r="EC647" s="324"/>
      <c r="EE647" s="324"/>
      <c r="EG647" s="324"/>
      <c r="EI647" s="324"/>
      <c r="EK647" s="324"/>
      <c r="EL647" s="324"/>
      <c r="EN647" s="324"/>
      <c r="EP647" s="324"/>
      <c r="ER647" s="324"/>
      <c r="ET647" s="324"/>
      <c r="EV647" s="324"/>
      <c r="EW647" s="381"/>
      <c r="EX647" s="324"/>
      <c r="EY647" s="324"/>
      <c r="EZ647" s="368"/>
    </row>
    <row r="648" spans="6:156">
      <c r="F648" s="324"/>
      <c r="N648" s="324"/>
      <c r="Q648" s="324"/>
      <c r="S648" s="324"/>
      <c r="U648" s="324"/>
      <c r="W648" s="324"/>
      <c r="Y648" s="324"/>
      <c r="AA648" s="324"/>
      <c r="AC648" s="324"/>
      <c r="AE648" s="324"/>
      <c r="AG648" s="324"/>
      <c r="AI648" s="324"/>
      <c r="AK648" s="324"/>
      <c r="AM648" s="324"/>
      <c r="AO648" s="324"/>
      <c r="AQ648" s="324"/>
      <c r="AS648" s="324"/>
      <c r="AT648" s="324"/>
      <c r="AU648" s="324"/>
      <c r="AW648" s="324"/>
      <c r="AY648" s="324"/>
      <c r="BA648" s="324"/>
      <c r="BC648" s="324"/>
      <c r="BE648" s="324"/>
      <c r="BG648" s="324"/>
      <c r="BI648" s="324"/>
      <c r="BK648" s="324"/>
      <c r="BM648" s="324"/>
      <c r="BO648" s="324"/>
      <c r="BQ648" s="324"/>
      <c r="BS648" s="324"/>
      <c r="BU648" s="324"/>
      <c r="BV648" s="324"/>
      <c r="BW648" s="324"/>
      <c r="BY648" s="324"/>
      <c r="CA648" s="324"/>
      <c r="CC648" s="324"/>
      <c r="CE648" s="324"/>
      <c r="CG648" s="324"/>
      <c r="CI648" s="324"/>
      <c r="CJ648" s="324"/>
      <c r="CK648" s="324"/>
      <c r="CM648" s="324"/>
      <c r="CO648" s="324"/>
      <c r="CQ648" s="324"/>
      <c r="CS648" s="324"/>
      <c r="CU648" s="324"/>
      <c r="CW648" s="324"/>
      <c r="CY648" s="324"/>
      <c r="DA648" s="324"/>
      <c r="DC648" s="324"/>
      <c r="DE648" s="324"/>
      <c r="DG648" s="324"/>
      <c r="DI648" s="324"/>
      <c r="DK648" s="324"/>
      <c r="DM648" s="324"/>
      <c r="DO648" s="324"/>
      <c r="DQ648" s="324"/>
      <c r="DS648" s="324"/>
      <c r="DT648" s="324"/>
      <c r="DU648" s="324"/>
      <c r="DW648" s="324"/>
      <c r="DY648" s="324"/>
      <c r="EA648" s="324"/>
      <c r="EC648" s="324"/>
      <c r="EE648" s="324"/>
      <c r="EG648" s="324"/>
      <c r="EI648" s="324"/>
      <c r="EK648" s="324"/>
      <c r="EL648" s="324"/>
      <c r="EN648" s="324"/>
      <c r="EP648" s="324"/>
      <c r="ER648" s="324"/>
      <c r="ET648" s="324"/>
      <c r="EV648" s="324"/>
      <c r="EW648" s="381"/>
      <c r="EX648" s="324"/>
      <c r="EY648" s="324"/>
      <c r="EZ648" s="368"/>
    </row>
    <row r="649" spans="6:156">
      <c r="F649" s="324"/>
      <c r="N649" s="324"/>
      <c r="Q649" s="324"/>
      <c r="S649" s="324"/>
      <c r="U649" s="324"/>
      <c r="W649" s="324"/>
      <c r="Y649" s="324"/>
      <c r="AA649" s="324"/>
      <c r="AC649" s="324"/>
      <c r="AE649" s="324"/>
      <c r="AG649" s="324"/>
      <c r="AI649" s="324"/>
      <c r="AK649" s="324"/>
      <c r="AM649" s="324"/>
      <c r="AO649" s="324"/>
      <c r="AQ649" s="324"/>
      <c r="AS649" s="324"/>
      <c r="AT649" s="324"/>
      <c r="AU649" s="324"/>
      <c r="AW649" s="324"/>
      <c r="AY649" s="324"/>
      <c r="BA649" s="324"/>
      <c r="BC649" s="324"/>
      <c r="BE649" s="324"/>
      <c r="BG649" s="324"/>
      <c r="BI649" s="324"/>
      <c r="BK649" s="324"/>
      <c r="BM649" s="324"/>
      <c r="BO649" s="324"/>
      <c r="BQ649" s="324"/>
      <c r="BS649" s="324"/>
      <c r="BU649" s="324"/>
      <c r="BV649" s="324"/>
      <c r="BW649" s="324"/>
      <c r="BY649" s="324"/>
      <c r="CA649" s="324"/>
      <c r="CC649" s="324"/>
      <c r="CE649" s="324"/>
      <c r="CG649" s="324"/>
      <c r="CI649" s="324"/>
      <c r="CJ649" s="324"/>
      <c r="CK649" s="324"/>
      <c r="CM649" s="324"/>
      <c r="CO649" s="324"/>
      <c r="CQ649" s="324"/>
      <c r="CS649" s="324"/>
      <c r="CU649" s="324"/>
      <c r="CW649" s="324"/>
      <c r="CY649" s="324"/>
      <c r="DA649" s="324"/>
      <c r="DC649" s="324"/>
      <c r="DE649" s="324"/>
      <c r="DG649" s="324"/>
      <c r="DI649" s="324"/>
      <c r="DK649" s="324"/>
      <c r="DM649" s="324"/>
      <c r="DO649" s="324"/>
      <c r="DQ649" s="324"/>
      <c r="DS649" s="324"/>
      <c r="DT649" s="324"/>
      <c r="DU649" s="324"/>
      <c r="DW649" s="324"/>
      <c r="DY649" s="324"/>
      <c r="EA649" s="324"/>
      <c r="EC649" s="324"/>
      <c r="EE649" s="324"/>
      <c r="EG649" s="324"/>
      <c r="EI649" s="324"/>
      <c r="EK649" s="324"/>
      <c r="EL649" s="324"/>
      <c r="EN649" s="324"/>
      <c r="EP649" s="324"/>
      <c r="ER649" s="324"/>
      <c r="ET649" s="324"/>
      <c r="EV649" s="324"/>
      <c r="EW649" s="381"/>
      <c r="EX649" s="324"/>
      <c r="EY649" s="324"/>
      <c r="EZ649" s="368"/>
    </row>
    <row r="650" spans="6:156">
      <c r="F650" s="324"/>
      <c r="N650" s="324"/>
      <c r="Q650" s="324"/>
      <c r="S650" s="324"/>
      <c r="U650" s="324"/>
      <c r="W650" s="324"/>
      <c r="Y650" s="324"/>
      <c r="AA650" s="324"/>
      <c r="AC650" s="324"/>
      <c r="AE650" s="324"/>
      <c r="AG650" s="324"/>
      <c r="AI650" s="324"/>
      <c r="AK650" s="324"/>
      <c r="AM650" s="324"/>
      <c r="AO650" s="324"/>
      <c r="AQ650" s="324"/>
      <c r="AS650" s="324"/>
      <c r="AT650" s="324"/>
      <c r="AU650" s="324"/>
      <c r="AW650" s="324"/>
      <c r="AY650" s="324"/>
      <c r="BA650" s="324"/>
      <c r="BC650" s="324"/>
      <c r="BE650" s="324"/>
      <c r="BG650" s="324"/>
      <c r="BI650" s="324"/>
      <c r="BK650" s="324"/>
      <c r="BM650" s="324"/>
      <c r="BO650" s="324"/>
      <c r="BQ650" s="324"/>
      <c r="BS650" s="324"/>
      <c r="BU650" s="324"/>
      <c r="BV650" s="324"/>
      <c r="BW650" s="324"/>
      <c r="BY650" s="324"/>
      <c r="CA650" s="324"/>
      <c r="CC650" s="324"/>
      <c r="CE650" s="324"/>
      <c r="CG650" s="324"/>
      <c r="CI650" s="324"/>
      <c r="CJ650" s="324"/>
      <c r="CK650" s="324"/>
      <c r="CM650" s="324"/>
      <c r="CO650" s="324"/>
      <c r="CQ650" s="324"/>
      <c r="CS650" s="324"/>
      <c r="CU650" s="324"/>
      <c r="CW650" s="324"/>
      <c r="CY650" s="324"/>
      <c r="DA650" s="324"/>
      <c r="DC650" s="324"/>
      <c r="DE650" s="324"/>
      <c r="DG650" s="324"/>
      <c r="DI650" s="324"/>
      <c r="DK650" s="324"/>
      <c r="DM650" s="324"/>
      <c r="DO650" s="324"/>
      <c r="DQ650" s="324"/>
      <c r="DS650" s="324"/>
      <c r="DT650" s="324"/>
      <c r="DU650" s="324"/>
      <c r="DW650" s="324"/>
      <c r="DY650" s="324"/>
      <c r="EA650" s="324"/>
      <c r="EC650" s="324"/>
      <c r="EE650" s="324"/>
      <c r="EG650" s="324"/>
      <c r="EI650" s="324"/>
      <c r="EK650" s="324"/>
      <c r="EL650" s="324"/>
      <c r="EN650" s="324"/>
      <c r="EP650" s="324"/>
      <c r="ER650" s="324"/>
      <c r="ET650" s="324"/>
      <c r="EV650" s="324"/>
      <c r="EW650" s="381"/>
      <c r="EX650" s="324"/>
      <c r="EY650" s="324"/>
      <c r="EZ650" s="368"/>
    </row>
    <row r="651" spans="6:156">
      <c r="F651" s="324"/>
      <c r="N651" s="324"/>
      <c r="Q651" s="324"/>
      <c r="S651" s="324"/>
      <c r="U651" s="324"/>
      <c r="W651" s="324"/>
      <c r="Y651" s="324"/>
      <c r="AA651" s="324"/>
      <c r="AC651" s="324"/>
      <c r="AE651" s="324"/>
      <c r="AG651" s="324"/>
      <c r="AI651" s="324"/>
      <c r="AK651" s="324"/>
      <c r="AM651" s="324"/>
      <c r="AO651" s="324"/>
      <c r="AQ651" s="324"/>
      <c r="AS651" s="324"/>
      <c r="AT651" s="324"/>
      <c r="AU651" s="324"/>
      <c r="AW651" s="324"/>
      <c r="AY651" s="324"/>
      <c r="BA651" s="324"/>
      <c r="BC651" s="324"/>
      <c r="BE651" s="324"/>
      <c r="BG651" s="324"/>
      <c r="BI651" s="324"/>
      <c r="BK651" s="324"/>
      <c r="BM651" s="324"/>
      <c r="BO651" s="324"/>
      <c r="BQ651" s="324"/>
      <c r="BS651" s="324"/>
      <c r="BU651" s="324"/>
      <c r="BV651" s="324"/>
      <c r="BW651" s="324"/>
      <c r="BY651" s="324"/>
      <c r="CA651" s="324"/>
      <c r="CC651" s="324"/>
      <c r="CE651" s="324"/>
      <c r="CG651" s="324"/>
      <c r="CI651" s="324"/>
      <c r="CJ651" s="324"/>
      <c r="CK651" s="324"/>
      <c r="CM651" s="324"/>
      <c r="CO651" s="324"/>
      <c r="CQ651" s="324"/>
      <c r="CS651" s="324"/>
      <c r="CU651" s="324"/>
      <c r="CW651" s="324"/>
      <c r="CY651" s="324"/>
      <c r="DA651" s="324"/>
      <c r="DC651" s="324"/>
      <c r="DE651" s="324"/>
      <c r="DG651" s="324"/>
      <c r="DI651" s="324"/>
      <c r="DK651" s="324"/>
      <c r="DM651" s="324"/>
      <c r="DO651" s="324"/>
      <c r="DQ651" s="324"/>
      <c r="DS651" s="324"/>
      <c r="DT651" s="324"/>
      <c r="DU651" s="324"/>
      <c r="DW651" s="324"/>
      <c r="DY651" s="324"/>
      <c r="EA651" s="324"/>
      <c r="EC651" s="324"/>
      <c r="EE651" s="324"/>
      <c r="EG651" s="324"/>
      <c r="EI651" s="324"/>
      <c r="EK651" s="324"/>
      <c r="EL651" s="324"/>
      <c r="EN651" s="324"/>
      <c r="EP651" s="324"/>
      <c r="ER651" s="324"/>
      <c r="ET651" s="324"/>
      <c r="EV651" s="324"/>
      <c r="EW651" s="381"/>
      <c r="EX651" s="324"/>
      <c r="EY651" s="324"/>
      <c r="EZ651" s="368"/>
    </row>
    <row r="652" spans="6:156">
      <c r="F652" s="324"/>
      <c r="N652" s="324"/>
      <c r="Q652" s="324"/>
      <c r="S652" s="324"/>
      <c r="U652" s="324"/>
      <c r="W652" s="324"/>
      <c r="Y652" s="324"/>
      <c r="AA652" s="324"/>
      <c r="AC652" s="324"/>
      <c r="AE652" s="324"/>
      <c r="AG652" s="324"/>
      <c r="AI652" s="324"/>
      <c r="AK652" s="324"/>
      <c r="AM652" s="324"/>
      <c r="AO652" s="324"/>
      <c r="AQ652" s="324"/>
      <c r="AS652" s="324"/>
      <c r="AT652" s="324"/>
      <c r="AU652" s="324"/>
      <c r="AW652" s="324"/>
      <c r="AY652" s="324"/>
      <c r="BA652" s="324"/>
      <c r="BC652" s="324"/>
      <c r="BE652" s="324"/>
      <c r="BG652" s="324"/>
      <c r="BI652" s="324"/>
      <c r="BK652" s="324"/>
      <c r="BM652" s="324"/>
      <c r="BO652" s="324"/>
      <c r="BQ652" s="324"/>
      <c r="BS652" s="324"/>
      <c r="BU652" s="324"/>
      <c r="BV652" s="324"/>
      <c r="BW652" s="324"/>
      <c r="BY652" s="324"/>
      <c r="CA652" s="324"/>
      <c r="CC652" s="324"/>
      <c r="CE652" s="324"/>
      <c r="CG652" s="324"/>
      <c r="CI652" s="324"/>
      <c r="CJ652" s="324"/>
      <c r="CK652" s="324"/>
      <c r="CM652" s="324"/>
      <c r="CO652" s="324"/>
      <c r="CQ652" s="324"/>
      <c r="CS652" s="324"/>
      <c r="CU652" s="324"/>
      <c r="CW652" s="324"/>
      <c r="CY652" s="324"/>
      <c r="DA652" s="324"/>
      <c r="DC652" s="324"/>
      <c r="DE652" s="324"/>
      <c r="DG652" s="324"/>
      <c r="DI652" s="324"/>
      <c r="DK652" s="324"/>
      <c r="DM652" s="324"/>
      <c r="DO652" s="324"/>
      <c r="DQ652" s="324"/>
      <c r="DS652" s="324"/>
      <c r="DT652" s="324"/>
      <c r="DU652" s="324"/>
      <c r="DW652" s="324"/>
      <c r="DY652" s="324"/>
      <c r="EA652" s="324"/>
      <c r="EC652" s="324"/>
      <c r="EE652" s="324"/>
      <c r="EG652" s="324"/>
      <c r="EI652" s="324"/>
      <c r="EK652" s="324"/>
      <c r="EL652" s="324"/>
      <c r="EN652" s="324"/>
      <c r="EP652" s="324"/>
      <c r="ER652" s="324"/>
      <c r="ET652" s="324"/>
      <c r="EV652" s="324"/>
      <c r="EW652" s="381"/>
      <c r="EX652" s="324"/>
      <c r="EY652" s="324"/>
      <c r="EZ652" s="368"/>
    </row>
    <row r="653" spans="6:156">
      <c r="F653" s="324"/>
      <c r="N653" s="324"/>
      <c r="Q653" s="324"/>
      <c r="S653" s="324"/>
      <c r="U653" s="324"/>
      <c r="W653" s="324"/>
      <c r="Y653" s="324"/>
      <c r="AA653" s="324"/>
      <c r="AC653" s="324"/>
      <c r="AE653" s="324"/>
      <c r="AG653" s="324"/>
      <c r="AI653" s="324"/>
      <c r="AK653" s="324"/>
      <c r="AM653" s="324"/>
      <c r="AO653" s="324"/>
      <c r="AQ653" s="324"/>
      <c r="AS653" s="324"/>
      <c r="AT653" s="324"/>
      <c r="AU653" s="324"/>
      <c r="AW653" s="324"/>
      <c r="AY653" s="324"/>
      <c r="BA653" s="324"/>
      <c r="BC653" s="324"/>
      <c r="BE653" s="324"/>
      <c r="BG653" s="324"/>
      <c r="BI653" s="324"/>
      <c r="BK653" s="324"/>
      <c r="BM653" s="324"/>
      <c r="BO653" s="324"/>
      <c r="BQ653" s="324"/>
      <c r="BS653" s="324"/>
      <c r="BU653" s="324"/>
      <c r="BV653" s="324"/>
      <c r="BW653" s="324"/>
      <c r="BY653" s="324"/>
      <c r="CA653" s="324"/>
      <c r="CC653" s="324"/>
      <c r="CE653" s="324"/>
      <c r="CG653" s="324"/>
      <c r="CI653" s="324"/>
      <c r="CJ653" s="324"/>
      <c r="CK653" s="324"/>
      <c r="CM653" s="324"/>
      <c r="CO653" s="324"/>
      <c r="CQ653" s="324"/>
      <c r="CS653" s="324"/>
      <c r="CU653" s="324"/>
      <c r="CW653" s="324"/>
      <c r="CY653" s="324"/>
      <c r="DA653" s="324"/>
      <c r="DC653" s="324"/>
      <c r="DE653" s="324"/>
      <c r="DG653" s="324"/>
      <c r="DI653" s="324"/>
      <c r="DK653" s="324"/>
      <c r="DM653" s="324"/>
      <c r="DO653" s="324"/>
      <c r="DQ653" s="324"/>
      <c r="DS653" s="324"/>
      <c r="DT653" s="324"/>
      <c r="DU653" s="324"/>
      <c r="DW653" s="324"/>
      <c r="DY653" s="324"/>
      <c r="EA653" s="324"/>
      <c r="EC653" s="324"/>
      <c r="EE653" s="324"/>
      <c r="EG653" s="324"/>
      <c r="EI653" s="324"/>
      <c r="EK653" s="324"/>
      <c r="EL653" s="324"/>
      <c r="EN653" s="324"/>
      <c r="EP653" s="324"/>
      <c r="ER653" s="324"/>
      <c r="ET653" s="324"/>
      <c r="EV653" s="324"/>
      <c r="EW653" s="381"/>
      <c r="EX653" s="324"/>
      <c r="EY653" s="324"/>
      <c r="EZ653" s="368"/>
    </row>
    <row r="654" spans="6:156">
      <c r="F654" s="324"/>
      <c r="N654" s="324"/>
      <c r="Q654" s="324"/>
      <c r="S654" s="324"/>
      <c r="U654" s="324"/>
      <c r="W654" s="324"/>
      <c r="Y654" s="324"/>
      <c r="AA654" s="324"/>
      <c r="AC654" s="324"/>
      <c r="AE654" s="324"/>
      <c r="AG654" s="324"/>
      <c r="AI654" s="324"/>
      <c r="AK654" s="324"/>
      <c r="AM654" s="324"/>
      <c r="AO654" s="324"/>
      <c r="AQ654" s="324"/>
      <c r="AS654" s="324"/>
      <c r="AT654" s="324"/>
      <c r="AU654" s="324"/>
      <c r="AW654" s="324"/>
      <c r="AY654" s="324"/>
      <c r="BA654" s="324"/>
      <c r="BC654" s="324"/>
      <c r="BE654" s="324"/>
      <c r="BG654" s="324"/>
      <c r="BI654" s="324"/>
      <c r="BK654" s="324"/>
      <c r="BM654" s="324"/>
      <c r="BO654" s="324"/>
      <c r="BQ654" s="324"/>
      <c r="BS654" s="324"/>
      <c r="BU654" s="324"/>
      <c r="BV654" s="324"/>
      <c r="BW654" s="324"/>
      <c r="BY654" s="324"/>
      <c r="CA654" s="324"/>
      <c r="CC654" s="324"/>
      <c r="CE654" s="324"/>
      <c r="CG654" s="324"/>
      <c r="CI654" s="324"/>
      <c r="CJ654" s="324"/>
      <c r="CK654" s="324"/>
      <c r="CM654" s="324"/>
      <c r="CO654" s="324"/>
      <c r="CQ654" s="324"/>
      <c r="CS654" s="324"/>
      <c r="CU654" s="324"/>
      <c r="CW654" s="324"/>
      <c r="CY654" s="324"/>
      <c r="DA654" s="324"/>
      <c r="DC654" s="324"/>
      <c r="DE654" s="324"/>
      <c r="DG654" s="324"/>
      <c r="DI654" s="324"/>
      <c r="DK654" s="324"/>
      <c r="DM654" s="324"/>
      <c r="DO654" s="324"/>
      <c r="DQ654" s="324"/>
      <c r="DS654" s="324"/>
      <c r="DT654" s="324"/>
      <c r="DU654" s="324"/>
      <c r="DW654" s="324"/>
      <c r="DY654" s="324"/>
      <c r="EA654" s="324"/>
      <c r="EC654" s="324"/>
      <c r="EE654" s="324"/>
      <c r="EG654" s="324"/>
      <c r="EI654" s="324"/>
      <c r="EK654" s="324"/>
      <c r="EL654" s="324"/>
      <c r="EN654" s="324"/>
      <c r="EP654" s="324"/>
      <c r="ER654" s="324"/>
      <c r="ET654" s="324"/>
      <c r="EV654" s="324"/>
      <c r="EW654" s="381"/>
      <c r="EX654" s="324"/>
      <c r="EY654" s="324"/>
      <c r="EZ654" s="368"/>
    </row>
    <row r="655" spans="6:156">
      <c r="F655" s="324"/>
      <c r="N655" s="324"/>
      <c r="Q655" s="324"/>
      <c r="S655" s="324"/>
      <c r="U655" s="324"/>
      <c r="W655" s="324"/>
      <c r="Y655" s="324"/>
      <c r="AA655" s="324"/>
      <c r="AC655" s="324"/>
      <c r="AE655" s="324"/>
      <c r="AG655" s="324"/>
      <c r="AI655" s="324"/>
      <c r="AK655" s="324"/>
      <c r="AM655" s="324"/>
      <c r="AO655" s="324"/>
      <c r="AQ655" s="324"/>
      <c r="AS655" s="324"/>
      <c r="AT655" s="324"/>
      <c r="AU655" s="324"/>
      <c r="AW655" s="324"/>
      <c r="AY655" s="324"/>
      <c r="BA655" s="324"/>
      <c r="BC655" s="324"/>
      <c r="BE655" s="324"/>
      <c r="BG655" s="324"/>
      <c r="BI655" s="324"/>
      <c r="BK655" s="324"/>
      <c r="BM655" s="324"/>
      <c r="BO655" s="324"/>
      <c r="BQ655" s="324"/>
      <c r="BS655" s="324"/>
      <c r="BU655" s="324"/>
      <c r="BV655" s="324"/>
      <c r="BW655" s="324"/>
      <c r="BY655" s="324"/>
      <c r="CA655" s="324"/>
      <c r="CC655" s="324"/>
      <c r="CE655" s="324"/>
      <c r="CG655" s="324"/>
      <c r="CI655" s="324"/>
      <c r="CJ655" s="324"/>
      <c r="CK655" s="324"/>
      <c r="CM655" s="324"/>
      <c r="CO655" s="324"/>
      <c r="CQ655" s="324"/>
      <c r="CS655" s="324"/>
      <c r="CU655" s="324"/>
      <c r="CW655" s="324"/>
      <c r="CY655" s="324"/>
      <c r="DA655" s="324"/>
      <c r="DC655" s="324"/>
      <c r="DE655" s="324"/>
      <c r="DG655" s="324"/>
      <c r="DI655" s="324"/>
      <c r="DK655" s="324"/>
      <c r="DM655" s="324"/>
      <c r="DO655" s="324"/>
      <c r="DQ655" s="324"/>
      <c r="DS655" s="324"/>
      <c r="DT655" s="324"/>
      <c r="DU655" s="324"/>
      <c r="DW655" s="324"/>
      <c r="DY655" s="324"/>
      <c r="EA655" s="324"/>
      <c r="EC655" s="324"/>
      <c r="EE655" s="324"/>
      <c r="EG655" s="324"/>
      <c r="EI655" s="324"/>
      <c r="EK655" s="324"/>
      <c r="EL655" s="324"/>
      <c r="EN655" s="324"/>
      <c r="EP655" s="324"/>
      <c r="ER655" s="324"/>
      <c r="ET655" s="324"/>
      <c r="EV655" s="324"/>
      <c r="EW655" s="381"/>
      <c r="EX655" s="324"/>
      <c r="EY655" s="324"/>
      <c r="EZ655" s="368"/>
    </row>
    <row r="656" spans="6:156">
      <c r="F656" s="324"/>
      <c r="N656" s="324"/>
      <c r="Q656" s="324"/>
      <c r="S656" s="324"/>
      <c r="U656" s="324"/>
      <c r="W656" s="324"/>
      <c r="Y656" s="324"/>
      <c r="AA656" s="324"/>
      <c r="AC656" s="324"/>
      <c r="AE656" s="324"/>
      <c r="AG656" s="324"/>
      <c r="AI656" s="324"/>
      <c r="AK656" s="324"/>
      <c r="AM656" s="324"/>
      <c r="AO656" s="324"/>
      <c r="AQ656" s="324"/>
      <c r="AS656" s="324"/>
      <c r="AT656" s="324"/>
      <c r="AU656" s="324"/>
      <c r="AW656" s="324"/>
      <c r="AY656" s="324"/>
      <c r="BA656" s="324"/>
      <c r="BC656" s="324"/>
      <c r="BE656" s="324"/>
      <c r="BG656" s="324"/>
      <c r="BI656" s="324"/>
      <c r="BK656" s="324"/>
      <c r="BM656" s="324"/>
      <c r="BO656" s="324"/>
      <c r="BQ656" s="324"/>
      <c r="BS656" s="324"/>
      <c r="BU656" s="324"/>
      <c r="BV656" s="324"/>
      <c r="BW656" s="324"/>
      <c r="BY656" s="324"/>
      <c r="CA656" s="324"/>
      <c r="CC656" s="324"/>
      <c r="CE656" s="324"/>
      <c r="CG656" s="324"/>
      <c r="CI656" s="324"/>
      <c r="CJ656" s="324"/>
      <c r="CK656" s="324"/>
      <c r="CM656" s="324"/>
      <c r="CO656" s="324"/>
      <c r="CQ656" s="324"/>
      <c r="CS656" s="324"/>
      <c r="CU656" s="324"/>
      <c r="CW656" s="324"/>
      <c r="CY656" s="324"/>
      <c r="DA656" s="324"/>
      <c r="DC656" s="324"/>
      <c r="DE656" s="324"/>
      <c r="DG656" s="324"/>
      <c r="DI656" s="324"/>
      <c r="DK656" s="324"/>
      <c r="DM656" s="324"/>
      <c r="DO656" s="324"/>
      <c r="DQ656" s="324"/>
      <c r="DS656" s="324"/>
      <c r="DT656" s="324"/>
      <c r="DU656" s="324"/>
      <c r="DW656" s="324"/>
      <c r="DY656" s="324"/>
      <c r="EA656" s="324"/>
      <c r="EC656" s="324"/>
      <c r="EE656" s="324"/>
      <c r="EG656" s="324"/>
      <c r="EI656" s="324"/>
      <c r="EK656" s="324"/>
      <c r="EL656" s="324"/>
      <c r="EN656" s="324"/>
      <c r="EP656" s="324"/>
      <c r="ER656" s="324"/>
      <c r="ET656" s="324"/>
      <c r="EV656" s="324"/>
      <c r="EW656" s="381"/>
      <c r="EX656" s="324"/>
      <c r="EY656" s="324"/>
      <c r="EZ656" s="368"/>
    </row>
    <row r="657" spans="6:156">
      <c r="F657" s="324"/>
      <c r="N657" s="324"/>
      <c r="Q657" s="324"/>
      <c r="S657" s="324"/>
      <c r="U657" s="324"/>
      <c r="W657" s="324"/>
      <c r="Y657" s="324"/>
      <c r="AA657" s="324"/>
      <c r="AC657" s="324"/>
      <c r="AE657" s="324"/>
      <c r="AG657" s="324"/>
      <c r="AI657" s="324"/>
      <c r="AK657" s="324"/>
      <c r="AM657" s="324"/>
      <c r="AO657" s="324"/>
      <c r="AQ657" s="324"/>
      <c r="AS657" s="324"/>
      <c r="AT657" s="324"/>
      <c r="AU657" s="324"/>
      <c r="AW657" s="324"/>
      <c r="AY657" s="324"/>
      <c r="BA657" s="324"/>
      <c r="BC657" s="324"/>
      <c r="BE657" s="324"/>
      <c r="BG657" s="324"/>
      <c r="BI657" s="324"/>
      <c r="BK657" s="324"/>
      <c r="BM657" s="324"/>
      <c r="BO657" s="324"/>
      <c r="BQ657" s="324"/>
      <c r="BS657" s="324"/>
      <c r="BU657" s="324"/>
      <c r="BV657" s="324"/>
      <c r="BW657" s="324"/>
      <c r="BY657" s="324"/>
      <c r="CA657" s="324"/>
      <c r="CC657" s="324"/>
      <c r="CE657" s="324"/>
      <c r="CG657" s="324"/>
      <c r="CI657" s="324"/>
      <c r="CJ657" s="324"/>
      <c r="CK657" s="324"/>
      <c r="CM657" s="324"/>
      <c r="CO657" s="324"/>
      <c r="CQ657" s="324"/>
      <c r="CS657" s="324"/>
      <c r="CU657" s="324"/>
      <c r="CW657" s="324"/>
      <c r="CY657" s="324"/>
      <c r="DA657" s="324"/>
      <c r="DC657" s="324"/>
      <c r="DE657" s="324"/>
      <c r="DG657" s="324"/>
      <c r="DI657" s="324"/>
      <c r="DK657" s="324"/>
      <c r="DM657" s="324"/>
      <c r="DO657" s="324"/>
      <c r="DQ657" s="324"/>
      <c r="DS657" s="324"/>
      <c r="DT657" s="324"/>
      <c r="DU657" s="324"/>
      <c r="DW657" s="324"/>
      <c r="DY657" s="324"/>
      <c r="EA657" s="324"/>
      <c r="EC657" s="324"/>
      <c r="EE657" s="324"/>
      <c r="EG657" s="324"/>
      <c r="EI657" s="324"/>
      <c r="EK657" s="324"/>
      <c r="EL657" s="324"/>
      <c r="EN657" s="324"/>
      <c r="EP657" s="324"/>
      <c r="ER657" s="324"/>
      <c r="ET657" s="324"/>
      <c r="EV657" s="324"/>
      <c r="EW657" s="381"/>
      <c r="EX657" s="324"/>
      <c r="EY657" s="324"/>
      <c r="EZ657" s="368"/>
    </row>
    <row r="658" spans="6:156">
      <c r="F658" s="324"/>
      <c r="N658" s="324"/>
      <c r="Q658" s="324"/>
      <c r="S658" s="324"/>
      <c r="U658" s="324"/>
      <c r="W658" s="324"/>
      <c r="Y658" s="324"/>
      <c r="AA658" s="324"/>
      <c r="AC658" s="324"/>
      <c r="AE658" s="324"/>
      <c r="AG658" s="324"/>
      <c r="AI658" s="324"/>
      <c r="AK658" s="324"/>
      <c r="AM658" s="324"/>
      <c r="AO658" s="324"/>
      <c r="AQ658" s="324"/>
      <c r="AS658" s="324"/>
      <c r="AT658" s="324"/>
      <c r="AU658" s="324"/>
      <c r="AW658" s="324"/>
      <c r="AY658" s="324"/>
      <c r="BA658" s="324"/>
      <c r="BC658" s="324"/>
      <c r="BE658" s="324"/>
      <c r="BG658" s="324"/>
      <c r="BI658" s="324"/>
      <c r="BK658" s="324"/>
      <c r="BM658" s="324"/>
      <c r="BO658" s="324"/>
      <c r="BQ658" s="324"/>
      <c r="BS658" s="324"/>
      <c r="BU658" s="324"/>
      <c r="BV658" s="324"/>
      <c r="BW658" s="324"/>
      <c r="BY658" s="324"/>
      <c r="CA658" s="324"/>
      <c r="CC658" s="324"/>
      <c r="CE658" s="324"/>
      <c r="CG658" s="324"/>
      <c r="CI658" s="324"/>
      <c r="CJ658" s="324"/>
      <c r="CK658" s="324"/>
      <c r="CM658" s="324"/>
      <c r="CO658" s="324"/>
      <c r="CQ658" s="324"/>
      <c r="CS658" s="324"/>
      <c r="CU658" s="324"/>
      <c r="CW658" s="324"/>
      <c r="CY658" s="324"/>
      <c r="DA658" s="324"/>
      <c r="DC658" s="324"/>
      <c r="DE658" s="324"/>
      <c r="DG658" s="324"/>
      <c r="DI658" s="324"/>
      <c r="DK658" s="324"/>
      <c r="DM658" s="324"/>
      <c r="DO658" s="324"/>
      <c r="DQ658" s="324"/>
      <c r="DS658" s="324"/>
      <c r="DT658" s="324"/>
      <c r="DU658" s="324"/>
      <c r="DW658" s="324"/>
      <c r="DY658" s="324"/>
      <c r="EA658" s="324"/>
      <c r="EC658" s="324"/>
      <c r="EE658" s="324"/>
      <c r="EG658" s="324"/>
      <c r="EI658" s="324"/>
      <c r="EK658" s="324"/>
      <c r="EL658" s="324"/>
      <c r="EN658" s="324"/>
      <c r="EP658" s="324"/>
      <c r="ER658" s="324"/>
      <c r="ET658" s="324"/>
      <c r="EV658" s="324"/>
      <c r="EW658" s="381"/>
      <c r="EX658" s="324"/>
      <c r="EY658" s="324"/>
      <c r="EZ658" s="368"/>
    </row>
    <row r="659" spans="6:156">
      <c r="F659" s="324"/>
      <c r="N659" s="324"/>
      <c r="Q659" s="324"/>
      <c r="S659" s="324"/>
      <c r="U659" s="324"/>
      <c r="W659" s="324"/>
      <c r="Y659" s="324"/>
      <c r="AA659" s="324"/>
      <c r="AC659" s="324"/>
      <c r="AE659" s="324"/>
      <c r="AG659" s="324"/>
      <c r="AI659" s="324"/>
      <c r="AK659" s="324"/>
      <c r="AM659" s="324"/>
      <c r="AO659" s="324"/>
      <c r="AQ659" s="324"/>
      <c r="AS659" s="324"/>
      <c r="AT659" s="324"/>
      <c r="AU659" s="324"/>
      <c r="AW659" s="324"/>
      <c r="AY659" s="324"/>
      <c r="BA659" s="324"/>
      <c r="BC659" s="324"/>
      <c r="BE659" s="324"/>
      <c r="BG659" s="324"/>
      <c r="BI659" s="324"/>
      <c r="BK659" s="324"/>
      <c r="BM659" s="324"/>
      <c r="BO659" s="324"/>
      <c r="BQ659" s="324"/>
      <c r="BS659" s="324"/>
      <c r="BU659" s="324"/>
      <c r="BV659" s="324"/>
      <c r="BW659" s="324"/>
      <c r="BY659" s="324"/>
      <c r="CA659" s="324"/>
      <c r="CC659" s="324"/>
      <c r="CE659" s="324"/>
      <c r="CG659" s="324"/>
      <c r="CI659" s="324"/>
      <c r="CJ659" s="324"/>
      <c r="CK659" s="324"/>
      <c r="CM659" s="324"/>
      <c r="CO659" s="324"/>
      <c r="CQ659" s="324"/>
      <c r="CS659" s="324"/>
      <c r="CU659" s="324"/>
      <c r="CW659" s="324"/>
      <c r="CY659" s="324"/>
      <c r="DA659" s="324"/>
      <c r="DC659" s="324"/>
      <c r="DE659" s="324"/>
      <c r="DG659" s="324"/>
      <c r="DI659" s="324"/>
      <c r="DK659" s="324"/>
      <c r="DM659" s="324"/>
      <c r="DO659" s="324"/>
      <c r="DQ659" s="324"/>
      <c r="DS659" s="324"/>
      <c r="DT659" s="324"/>
      <c r="DU659" s="324"/>
      <c r="DW659" s="324"/>
      <c r="DY659" s="324"/>
      <c r="EA659" s="324"/>
      <c r="EC659" s="324"/>
      <c r="EE659" s="324"/>
      <c r="EG659" s="324"/>
      <c r="EI659" s="324"/>
      <c r="EK659" s="324"/>
      <c r="EL659" s="324"/>
      <c r="EN659" s="324"/>
      <c r="EP659" s="324"/>
      <c r="ER659" s="324"/>
      <c r="ET659" s="324"/>
      <c r="EV659" s="324"/>
      <c r="EW659" s="381"/>
      <c r="EX659" s="324"/>
      <c r="EY659" s="324"/>
      <c r="EZ659" s="368"/>
    </row>
    <row r="660" spans="6:156">
      <c r="F660" s="324"/>
      <c r="N660" s="324"/>
      <c r="Q660" s="324"/>
      <c r="S660" s="324"/>
      <c r="U660" s="324"/>
      <c r="W660" s="324"/>
      <c r="Y660" s="324"/>
      <c r="AA660" s="324"/>
      <c r="AC660" s="324"/>
      <c r="AE660" s="324"/>
      <c r="AG660" s="324"/>
      <c r="AI660" s="324"/>
      <c r="AK660" s="324"/>
      <c r="AM660" s="324"/>
      <c r="AO660" s="324"/>
      <c r="AQ660" s="324"/>
      <c r="AS660" s="324"/>
      <c r="AT660" s="324"/>
      <c r="AU660" s="324"/>
      <c r="AW660" s="324"/>
      <c r="AY660" s="324"/>
      <c r="BA660" s="324"/>
      <c r="BC660" s="324"/>
      <c r="BE660" s="324"/>
      <c r="BG660" s="324"/>
      <c r="BI660" s="324"/>
      <c r="BK660" s="324"/>
      <c r="BM660" s="324"/>
      <c r="BO660" s="324"/>
      <c r="BQ660" s="324"/>
      <c r="BS660" s="324"/>
      <c r="BU660" s="324"/>
      <c r="BV660" s="324"/>
      <c r="BW660" s="324"/>
      <c r="BY660" s="324"/>
      <c r="CA660" s="324"/>
      <c r="CC660" s="324"/>
      <c r="CE660" s="324"/>
      <c r="CG660" s="324"/>
      <c r="CI660" s="324"/>
      <c r="CJ660" s="324"/>
      <c r="CK660" s="324"/>
      <c r="CM660" s="324"/>
      <c r="CO660" s="324"/>
      <c r="CQ660" s="324"/>
      <c r="CS660" s="324"/>
      <c r="CU660" s="324"/>
      <c r="CW660" s="324"/>
      <c r="CY660" s="324"/>
      <c r="DA660" s="324"/>
      <c r="DC660" s="324"/>
      <c r="DE660" s="324"/>
      <c r="DG660" s="324"/>
      <c r="DI660" s="324"/>
      <c r="DK660" s="324"/>
      <c r="DM660" s="324"/>
      <c r="DO660" s="324"/>
      <c r="DQ660" s="324"/>
      <c r="DS660" s="324"/>
      <c r="DT660" s="324"/>
      <c r="DU660" s="324"/>
      <c r="DW660" s="324"/>
      <c r="DY660" s="324"/>
      <c r="EA660" s="324"/>
      <c r="EC660" s="324"/>
      <c r="EE660" s="324"/>
      <c r="EG660" s="324"/>
      <c r="EI660" s="324"/>
      <c r="EK660" s="324"/>
      <c r="EL660" s="324"/>
      <c r="EN660" s="324"/>
      <c r="EP660" s="324"/>
      <c r="ER660" s="324"/>
      <c r="ET660" s="324"/>
      <c r="EV660" s="324"/>
      <c r="EW660" s="381"/>
      <c r="EX660" s="324"/>
      <c r="EY660" s="324"/>
      <c r="EZ660" s="368"/>
    </row>
    <row r="661" spans="6:156">
      <c r="F661" s="324"/>
      <c r="N661" s="324"/>
      <c r="Q661" s="324"/>
      <c r="S661" s="324"/>
      <c r="U661" s="324"/>
      <c r="W661" s="324"/>
      <c r="Y661" s="324"/>
      <c r="AA661" s="324"/>
      <c r="AC661" s="324"/>
      <c r="AE661" s="324"/>
      <c r="AG661" s="324"/>
      <c r="AI661" s="324"/>
      <c r="AK661" s="324"/>
      <c r="AM661" s="324"/>
      <c r="AO661" s="324"/>
      <c r="AQ661" s="324"/>
      <c r="AS661" s="324"/>
      <c r="AT661" s="324"/>
      <c r="AU661" s="324"/>
      <c r="AW661" s="324"/>
      <c r="AY661" s="324"/>
      <c r="BA661" s="324"/>
      <c r="BC661" s="324"/>
      <c r="BE661" s="324"/>
      <c r="BG661" s="324"/>
      <c r="BI661" s="324"/>
      <c r="BK661" s="324"/>
      <c r="BM661" s="324"/>
      <c r="BO661" s="324"/>
      <c r="BQ661" s="324"/>
      <c r="BS661" s="324"/>
      <c r="BU661" s="324"/>
      <c r="BV661" s="324"/>
      <c r="BW661" s="324"/>
      <c r="BY661" s="324"/>
      <c r="CA661" s="324"/>
      <c r="CC661" s="324"/>
      <c r="CE661" s="324"/>
      <c r="CG661" s="324"/>
      <c r="CI661" s="324"/>
      <c r="CJ661" s="324"/>
      <c r="CK661" s="324"/>
      <c r="CM661" s="324"/>
      <c r="CO661" s="324"/>
      <c r="CQ661" s="324"/>
      <c r="CS661" s="324"/>
      <c r="CU661" s="324"/>
      <c r="CW661" s="324"/>
      <c r="CY661" s="324"/>
      <c r="DA661" s="324"/>
      <c r="DC661" s="324"/>
      <c r="DE661" s="324"/>
      <c r="DG661" s="324"/>
      <c r="DI661" s="324"/>
      <c r="DK661" s="324"/>
      <c r="DM661" s="324"/>
      <c r="DO661" s="324"/>
      <c r="DQ661" s="324"/>
      <c r="DS661" s="324"/>
      <c r="DT661" s="324"/>
      <c r="DU661" s="324"/>
      <c r="DW661" s="324"/>
      <c r="DY661" s="324"/>
      <c r="EA661" s="324"/>
      <c r="EC661" s="324"/>
      <c r="EE661" s="324"/>
      <c r="EG661" s="324"/>
      <c r="EI661" s="324"/>
      <c r="EK661" s="324"/>
      <c r="EL661" s="324"/>
      <c r="EN661" s="324"/>
      <c r="EP661" s="324"/>
      <c r="ER661" s="324"/>
      <c r="ET661" s="324"/>
      <c r="EV661" s="324"/>
      <c r="EW661" s="381"/>
      <c r="EX661" s="324"/>
      <c r="EY661" s="324"/>
      <c r="EZ661" s="368"/>
    </row>
    <row r="662" spans="6:156">
      <c r="F662" s="324"/>
      <c r="N662" s="324"/>
      <c r="Q662" s="324"/>
      <c r="S662" s="324"/>
      <c r="U662" s="324"/>
      <c r="W662" s="324"/>
      <c r="Y662" s="324"/>
      <c r="AA662" s="324"/>
      <c r="AC662" s="324"/>
      <c r="AE662" s="324"/>
      <c r="AG662" s="324"/>
      <c r="AI662" s="324"/>
      <c r="AK662" s="324"/>
      <c r="AM662" s="324"/>
      <c r="AO662" s="324"/>
      <c r="AQ662" s="324"/>
      <c r="AS662" s="324"/>
      <c r="AT662" s="324"/>
      <c r="AU662" s="324"/>
      <c r="AW662" s="324"/>
      <c r="AY662" s="324"/>
      <c r="BA662" s="324"/>
      <c r="BC662" s="324"/>
      <c r="BE662" s="324"/>
      <c r="BG662" s="324"/>
      <c r="BI662" s="324"/>
      <c r="BK662" s="324"/>
      <c r="BM662" s="324"/>
      <c r="BO662" s="324"/>
      <c r="BQ662" s="324"/>
      <c r="BS662" s="324"/>
      <c r="BU662" s="324"/>
      <c r="BV662" s="324"/>
      <c r="BW662" s="324"/>
      <c r="BY662" s="324"/>
      <c r="CA662" s="324"/>
      <c r="CC662" s="324"/>
      <c r="CE662" s="324"/>
      <c r="CG662" s="324"/>
      <c r="CI662" s="324"/>
      <c r="CJ662" s="324"/>
      <c r="CK662" s="324"/>
      <c r="CM662" s="324"/>
      <c r="CO662" s="324"/>
      <c r="CQ662" s="324"/>
      <c r="CS662" s="324"/>
      <c r="CU662" s="324"/>
      <c r="CW662" s="324"/>
      <c r="CY662" s="324"/>
      <c r="DA662" s="324"/>
      <c r="DC662" s="324"/>
      <c r="DE662" s="324"/>
      <c r="DG662" s="324"/>
      <c r="DI662" s="324"/>
      <c r="DK662" s="324"/>
      <c r="DM662" s="324"/>
      <c r="DO662" s="324"/>
      <c r="DQ662" s="324"/>
      <c r="DS662" s="324"/>
      <c r="DT662" s="324"/>
      <c r="DU662" s="324"/>
      <c r="DW662" s="324"/>
      <c r="DY662" s="324"/>
      <c r="EA662" s="324"/>
      <c r="EC662" s="324"/>
      <c r="EE662" s="324"/>
      <c r="EG662" s="324"/>
      <c r="EI662" s="324"/>
      <c r="EK662" s="324"/>
      <c r="EL662" s="324"/>
      <c r="EN662" s="324"/>
      <c r="EP662" s="324"/>
      <c r="ER662" s="324"/>
      <c r="ET662" s="324"/>
      <c r="EV662" s="324"/>
      <c r="EW662" s="381"/>
      <c r="EX662" s="324"/>
      <c r="EY662" s="324"/>
      <c r="EZ662" s="368"/>
    </row>
    <row r="663" spans="6:156">
      <c r="F663" s="324"/>
      <c r="N663" s="324"/>
      <c r="Q663" s="324"/>
      <c r="S663" s="324"/>
      <c r="U663" s="324"/>
      <c r="W663" s="324"/>
      <c r="Y663" s="324"/>
      <c r="AA663" s="324"/>
      <c r="AC663" s="324"/>
      <c r="AE663" s="324"/>
      <c r="AG663" s="324"/>
      <c r="AI663" s="324"/>
      <c r="AK663" s="324"/>
      <c r="AM663" s="324"/>
      <c r="AO663" s="324"/>
      <c r="AQ663" s="324"/>
      <c r="AS663" s="324"/>
      <c r="AT663" s="324"/>
      <c r="AU663" s="324"/>
      <c r="AW663" s="324"/>
      <c r="AY663" s="324"/>
      <c r="BA663" s="324"/>
      <c r="BC663" s="324"/>
      <c r="BE663" s="324"/>
      <c r="BG663" s="324"/>
      <c r="BI663" s="324"/>
      <c r="BK663" s="324"/>
      <c r="BM663" s="324"/>
      <c r="BO663" s="324"/>
      <c r="BQ663" s="324"/>
      <c r="BS663" s="324"/>
      <c r="BU663" s="324"/>
      <c r="BV663" s="324"/>
      <c r="BW663" s="324"/>
      <c r="BY663" s="324"/>
      <c r="CA663" s="324"/>
      <c r="CC663" s="324"/>
      <c r="CE663" s="324"/>
      <c r="CG663" s="324"/>
      <c r="CI663" s="324"/>
      <c r="CJ663" s="324"/>
      <c r="CK663" s="324"/>
      <c r="CM663" s="324"/>
      <c r="CO663" s="324"/>
      <c r="CQ663" s="324"/>
      <c r="CS663" s="324"/>
      <c r="CU663" s="324"/>
      <c r="CW663" s="324"/>
      <c r="CY663" s="324"/>
      <c r="DA663" s="324"/>
      <c r="DC663" s="324"/>
      <c r="DE663" s="324"/>
      <c r="DG663" s="324"/>
      <c r="DI663" s="324"/>
      <c r="DK663" s="324"/>
      <c r="DM663" s="324"/>
      <c r="DO663" s="324"/>
      <c r="DQ663" s="324"/>
      <c r="DS663" s="324"/>
      <c r="DT663" s="324"/>
      <c r="DU663" s="324"/>
      <c r="DW663" s="324"/>
      <c r="DY663" s="324"/>
      <c r="EA663" s="324"/>
      <c r="EC663" s="324"/>
      <c r="EE663" s="324"/>
      <c r="EG663" s="324"/>
      <c r="EI663" s="324"/>
      <c r="EK663" s="324"/>
      <c r="EL663" s="324"/>
      <c r="EN663" s="324"/>
      <c r="EP663" s="324"/>
      <c r="ER663" s="324"/>
      <c r="ET663" s="324"/>
      <c r="EV663" s="324"/>
      <c r="EW663" s="381"/>
      <c r="EX663" s="324"/>
      <c r="EY663" s="324"/>
      <c r="EZ663" s="368"/>
    </row>
    <row r="664" spans="6:156">
      <c r="F664" s="324"/>
      <c r="N664" s="324"/>
      <c r="Q664" s="324"/>
      <c r="S664" s="324"/>
      <c r="U664" s="324"/>
      <c r="W664" s="324"/>
      <c r="Y664" s="324"/>
      <c r="AA664" s="324"/>
      <c r="AC664" s="324"/>
      <c r="AE664" s="324"/>
      <c r="AG664" s="324"/>
      <c r="AI664" s="324"/>
      <c r="AK664" s="324"/>
      <c r="AM664" s="324"/>
      <c r="AO664" s="324"/>
      <c r="AQ664" s="324"/>
      <c r="AS664" s="324"/>
      <c r="AT664" s="324"/>
      <c r="AU664" s="324"/>
      <c r="AW664" s="324"/>
      <c r="AY664" s="324"/>
      <c r="BA664" s="324"/>
      <c r="BC664" s="324"/>
      <c r="BE664" s="324"/>
      <c r="BG664" s="324"/>
      <c r="BI664" s="324"/>
      <c r="BK664" s="324"/>
      <c r="BM664" s="324"/>
      <c r="BO664" s="324"/>
      <c r="BQ664" s="324"/>
      <c r="BS664" s="324"/>
      <c r="BU664" s="324"/>
      <c r="BV664" s="324"/>
      <c r="BW664" s="324"/>
      <c r="BY664" s="324"/>
      <c r="CA664" s="324"/>
      <c r="CC664" s="324"/>
      <c r="CE664" s="324"/>
      <c r="CG664" s="324"/>
      <c r="CI664" s="324"/>
      <c r="CJ664" s="324"/>
      <c r="CK664" s="324"/>
      <c r="CM664" s="324"/>
      <c r="CO664" s="324"/>
      <c r="CQ664" s="324"/>
      <c r="CS664" s="324"/>
      <c r="CU664" s="324"/>
      <c r="CW664" s="324"/>
      <c r="CY664" s="324"/>
      <c r="DA664" s="324"/>
      <c r="DC664" s="324"/>
      <c r="DE664" s="324"/>
      <c r="DG664" s="324"/>
      <c r="DI664" s="324"/>
      <c r="DK664" s="324"/>
      <c r="DM664" s="324"/>
      <c r="DO664" s="324"/>
      <c r="DQ664" s="324"/>
      <c r="DS664" s="324"/>
      <c r="DT664" s="324"/>
      <c r="DU664" s="324"/>
      <c r="DW664" s="324"/>
      <c r="DY664" s="324"/>
      <c r="EA664" s="324"/>
      <c r="EC664" s="324"/>
      <c r="EE664" s="324"/>
      <c r="EG664" s="324"/>
      <c r="EI664" s="324"/>
      <c r="EK664" s="324"/>
      <c r="EL664" s="324"/>
      <c r="EN664" s="324"/>
      <c r="EP664" s="324"/>
      <c r="ER664" s="324"/>
      <c r="ET664" s="324"/>
      <c r="EV664" s="324"/>
      <c r="EW664" s="381"/>
      <c r="EX664" s="324"/>
      <c r="EY664" s="324"/>
      <c r="EZ664" s="368"/>
    </row>
    <row r="665" spans="6:156">
      <c r="F665" s="324"/>
      <c r="N665" s="324"/>
      <c r="Q665" s="324"/>
      <c r="S665" s="324"/>
      <c r="U665" s="324"/>
      <c r="W665" s="324"/>
      <c r="Y665" s="324"/>
      <c r="AA665" s="324"/>
      <c r="AC665" s="324"/>
      <c r="AE665" s="324"/>
      <c r="AG665" s="324"/>
      <c r="AI665" s="324"/>
      <c r="AK665" s="324"/>
      <c r="AM665" s="324"/>
      <c r="AO665" s="324"/>
      <c r="AQ665" s="324"/>
      <c r="AS665" s="324"/>
      <c r="AT665" s="324"/>
      <c r="AU665" s="324"/>
      <c r="AW665" s="324"/>
      <c r="AY665" s="324"/>
      <c r="BA665" s="324"/>
      <c r="BC665" s="324"/>
      <c r="BE665" s="324"/>
      <c r="BG665" s="324"/>
      <c r="BI665" s="324"/>
      <c r="BK665" s="324"/>
      <c r="BM665" s="324"/>
      <c r="BO665" s="324"/>
      <c r="BQ665" s="324"/>
      <c r="BS665" s="324"/>
      <c r="BU665" s="324"/>
      <c r="BV665" s="324"/>
      <c r="BW665" s="324"/>
      <c r="BY665" s="324"/>
      <c r="CA665" s="324"/>
      <c r="CC665" s="324"/>
      <c r="CE665" s="324"/>
      <c r="CG665" s="324"/>
      <c r="CI665" s="324"/>
      <c r="CJ665" s="324"/>
      <c r="CK665" s="324"/>
      <c r="CM665" s="324"/>
      <c r="CO665" s="324"/>
      <c r="CQ665" s="324"/>
      <c r="CS665" s="324"/>
      <c r="CU665" s="324"/>
      <c r="CW665" s="324"/>
      <c r="CY665" s="324"/>
      <c r="DA665" s="324"/>
      <c r="DC665" s="324"/>
      <c r="DE665" s="324"/>
      <c r="DG665" s="324"/>
      <c r="DI665" s="324"/>
      <c r="DK665" s="324"/>
      <c r="DM665" s="324"/>
      <c r="DO665" s="324"/>
      <c r="DQ665" s="324"/>
      <c r="DS665" s="324"/>
      <c r="DT665" s="324"/>
      <c r="DU665" s="324"/>
      <c r="DW665" s="324"/>
      <c r="DY665" s="324"/>
      <c r="EA665" s="324"/>
      <c r="EC665" s="324"/>
      <c r="EE665" s="324"/>
      <c r="EG665" s="324"/>
      <c r="EI665" s="324"/>
      <c r="EK665" s="324"/>
      <c r="EL665" s="324"/>
      <c r="EN665" s="324"/>
      <c r="EP665" s="324"/>
      <c r="ER665" s="324"/>
      <c r="ET665" s="324"/>
      <c r="EV665" s="324"/>
      <c r="EW665" s="381"/>
      <c r="EX665" s="324"/>
      <c r="EY665" s="324"/>
      <c r="EZ665" s="368"/>
    </row>
    <row r="666" spans="6:156">
      <c r="F666" s="324"/>
      <c r="N666" s="324"/>
      <c r="Q666" s="324"/>
      <c r="S666" s="324"/>
      <c r="U666" s="324"/>
      <c r="W666" s="324"/>
      <c r="Y666" s="324"/>
      <c r="AA666" s="324"/>
      <c r="AC666" s="324"/>
      <c r="AE666" s="324"/>
      <c r="AG666" s="324"/>
      <c r="AI666" s="324"/>
      <c r="AK666" s="324"/>
      <c r="AM666" s="324"/>
      <c r="AO666" s="324"/>
      <c r="AQ666" s="324"/>
      <c r="AS666" s="324"/>
      <c r="AT666" s="324"/>
      <c r="AU666" s="324"/>
      <c r="AW666" s="324"/>
      <c r="AY666" s="324"/>
      <c r="BA666" s="324"/>
      <c r="BC666" s="324"/>
      <c r="BE666" s="324"/>
      <c r="BG666" s="324"/>
      <c r="BI666" s="324"/>
      <c r="BK666" s="324"/>
      <c r="BM666" s="324"/>
      <c r="BO666" s="324"/>
      <c r="BQ666" s="324"/>
      <c r="BS666" s="324"/>
      <c r="BU666" s="324"/>
      <c r="BV666" s="324"/>
      <c r="BW666" s="324"/>
      <c r="BY666" s="324"/>
      <c r="CA666" s="324"/>
      <c r="CC666" s="324"/>
      <c r="CE666" s="324"/>
      <c r="CG666" s="324"/>
      <c r="CI666" s="324"/>
      <c r="CJ666" s="324"/>
      <c r="CK666" s="324"/>
      <c r="CM666" s="324"/>
      <c r="CO666" s="324"/>
      <c r="CQ666" s="324"/>
      <c r="CS666" s="324"/>
      <c r="CU666" s="324"/>
      <c r="CW666" s="324"/>
      <c r="CY666" s="324"/>
      <c r="DA666" s="324"/>
      <c r="DC666" s="324"/>
      <c r="DE666" s="324"/>
      <c r="DG666" s="324"/>
      <c r="DI666" s="324"/>
      <c r="DK666" s="324"/>
      <c r="DM666" s="324"/>
      <c r="DO666" s="324"/>
      <c r="DQ666" s="324"/>
      <c r="DS666" s="324"/>
      <c r="DT666" s="324"/>
      <c r="DU666" s="324"/>
      <c r="DW666" s="324"/>
      <c r="DY666" s="324"/>
      <c r="EA666" s="324"/>
      <c r="EC666" s="324"/>
      <c r="EE666" s="324"/>
      <c r="EG666" s="324"/>
      <c r="EI666" s="324"/>
      <c r="EK666" s="324"/>
      <c r="EL666" s="324"/>
      <c r="EN666" s="324"/>
      <c r="EP666" s="324"/>
      <c r="ER666" s="324"/>
      <c r="ET666" s="324"/>
      <c r="EV666" s="324"/>
      <c r="EW666" s="381"/>
      <c r="EX666" s="324"/>
      <c r="EY666" s="324"/>
      <c r="EZ666" s="368"/>
    </row>
    <row r="667" spans="6:156">
      <c r="F667" s="324"/>
      <c r="N667" s="324"/>
      <c r="Q667" s="324"/>
      <c r="S667" s="324"/>
      <c r="U667" s="324"/>
      <c r="W667" s="324"/>
      <c r="Y667" s="324"/>
      <c r="AA667" s="324"/>
      <c r="AC667" s="324"/>
      <c r="AE667" s="324"/>
      <c r="AG667" s="324"/>
      <c r="AI667" s="324"/>
      <c r="AK667" s="324"/>
      <c r="AM667" s="324"/>
      <c r="AO667" s="324"/>
      <c r="AQ667" s="324"/>
      <c r="AS667" s="324"/>
      <c r="AT667" s="324"/>
      <c r="AU667" s="324"/>
      <c r="AW667" s="324"/>
      <c r="AY667" s="324"/>
      <c r="BA667" s="324"/>
      <c r="BC667" s="324"/>
      <c r="BE667" s="324"/>
      <c r="BG667" s="324"/>
      <c r="BI667" s="324"/>
      <c r="BK667" s="324"/>
      <c r="BM667" s="324"/>
      <c r="BO667" s="324"/>
      <c r="BQ667" s="324"/>
      <c r="BS667" s="324"/>
      <c r="BU667" s="324"/>
      <c r="BV667" s="324"/>
      <c r="BW667" s="324"/>
      <c r="BY667" s="324"/>
      <c r="CA667" s="324"/>
      <c r="CC667" s="324"/>
      <c r="CE667" s="324"/>
      <c r="CG667" s="324"/>
      <c r="CI667" s="324"/>
      <c r="CJ667" s="324"/>
      <c r="CK667" s="324"/>
      <c r="CM667" s="324"/>
      <c r="CO667" s="324"/>
      <c r="CQ667" s="324"/>
      <c r="CS667" s="324"/>
      <c r="CU667" s="324"/>
      <c r="CW667" s="324"/>
      <c r="CY667" s="324"/>
      <c r="DA667" s="324"/>
      <c r="DC667" s="324"/>
      <c r="DE667" s="324"/>
      <c r="DG667" s="324"/>
      <c r="DI667" s="324"/>
      <c r="DK667" s="324"/>
      <c r="DM667" s="324"/>
      <c r="DO667" s="324"/>
      <c r="DQ667" s="324"/>
      <c r="DS667" s="324"/>
      <c r="DT667" s="324"/>
      <c r="DU667" s="324"/>
      <c r="DW667" s="324"/>
      <c r="DY667" s="324"/>
      <c r="EA667" s="324"/>
      <c r="EC667" s="324"/>
      <c r="EE667" s="324"/>
      <c r="EG667" s="324"/>
      <c r="EI667" s="324"/>
      <c r="EK667" s="324"/>
      <c r="EL667" s="324"/>
      <c r="EN667" s="324"/>
      <c r="EP667" s="324"/>
      <c r="ER667" s="324"/>
      <c r="ET667" s="324"/>
      <c r="EV667" s="324"/>
      <c r="EW667" s="381"/>
      <c r="EX667" s="324"/>
      <c r="EY667" s="324"/>
      <c r="EZ667" s="368"/>
    </row>
    <row r="668" spans="6:156">
      <c r="F668" s="324"/>
      <c r="N668" s="324"/>
      <c r="Q668" s="324"/>
      <c r="S668" s="324"/>
      <c r="U668" s="324"/>
      <c r="W668" s="324"/>
      <c r="Y668" s="324"/>
      <c r="AA668" s="324"/>
      <c r="AC668" s="324"/>
      <c r="AE668" s="324"/>
      <c r="AG668" s="324"/>
      <c r="AI668" s="324"/>
      <c r="AK668" s="324"/>
      <c r="AM668" s="324"/>
      <c r="AO668" s="324"/>
      <c r="AQ668" s="324"/>
      <c r="AS668" s="324"/>
      <c r="AT668" s="324"/>
      <c r="AU668" s="324"/>
      <c r="AW668" s="324"/>
      <c r="AY668" s="324"/>
      <c r="BA668" s="324"/>
      <c r="BC668" s="324"/>
      <c r="BE668" s="324"/>
      <c r="BG668" s="324"/>
      <c r="BI668" s="324"/>
      <c r="BK668" s="324"/>
      <c r="BM668" s="324"/>
      <c r="BO668" s="324"/>
      <c r="BQ668" s="324"/>
      <c r="BS668" s="324"/>
      <c r="BU668" s="324"/>
      <c r="BV668" s="324"/>
      <c r="BW668" s="324"/>
      <c r="BY668" s="324"/>
      <c r="CA668" s="324"/>
      <c r="CC668" s="324"/>
      <c r="CE668" s="324"/>
      <c r="CG668" s="324"/>
      <c r="CI668" s="324"/>
      <c r="CJ668" s="324"/>
      <c r="CK668" s="324"/>
      <c r="CM668" s="324"/>
      <c r="CO668" s="324"/>
      <c r="CQ668" s="324"/>
      <c r="CS668" s="324"/>
      <c r="CU668" s="324"/>
      <c r="CW668" s="324"/>
      <c r="CY668" s="324"/>
      <c r="DA668" s="324"/>
      <c r="DC668" s="324"/>
      <c r="DE668" s="324"/>
      <c r="DG668" s="324"/>
      <c r="DI668" s="324"/>
      <c r="DK668" s="324"/>
      <c r="DM668" s="324"/>
      <c r="DO668" s="324"/>
      <c r="DQ668" s="324"/>
      <c r="DS668" s="324"/>
      <c r="DT668" s="324"/>
      <c r="DU668" s="324"/>
      <c r="DW668" s="324"/>
      <c r="DY668" s="324"/>
      <c r="EA668" s="324"/>
      <c r="EC668" s="324"/>
      <c r="EE668" s="324"/>
      <c r="EG668" s="324"/>
      <c r="EI668" s="324"/>
      <c r="EK668" s="324"/>
      <c r="EL668" s="324"/>
      <c r="EN668" s="324"/>
      <c r="EP668" s="324"/>
      <c r="ER668" s="324"/>
      <c r="ET668" s="324"/>
      <c r="EV668" s="324"/>
      <c r="EW668" s="381"/>
      <c r="EX668" s="324"/>
      <c r="EY668" s="324"/>
      <c r="EZ668" s="368"/>
    </row>
    <row r="669" spans="6:156">
      <c r="F669" s="324"/>
      <c r="N669" s="324"/>
      <c r="Q669" s="324"/>
      <c r="S669" s="324"/>
      <c r="U669" s="324"/>
      <c r="W669" s="324"/>
      <c r="Y669" s="324"/>
      <c r="AA669" s="324"/>
      <c r="AC669" s="324"/>
      <c r="AE669" s="324"/>
      <c r="AG669" s="324"/>
      <c r="AI669" s="324"/>
      <c r="AK669" s="324"/>
      <c r="AM669" s="324"/>
      <c r="AO669" s="324"/>
      <c r="AQ669" s="324"/>
      <c r="AS669" s="324"/>
      <c r="AT669" s="324"/>
      <c r="AU669" s="324"/>
      <c r="AW669" s="324"/>
      <c r="AY669" s="324"/>
      <c r="BA669" s="324"/>
      <c r="BC669" s="324"/>
      <c r="BE669" s="324"/>
      <c r="BG669" s="324"/>
      <c r="BI669" s="324"/>
      <c r="BK669" s="324"/>
      <c r="BM669" s="324"/>
      <c r="BO669" s="324"/>
      <c r="BQ669" s="324"/>
      <c r="BS669" s="324"/>
      <c r="BU669" s="324"/>
      <c r="BV669" s="324"/>
      <c r="BW669" s="324"/>
      <c r="BY669" s="324"/>
      <c r="CA669" s="324"/>
      <c r="CC669" s="324"/>
      <c r="CE669" s="324"/>
      <c r="CG669" s="324"/>
      <c r="CI669" s="324"/>
      <c r="CJ669" s="324"/>
      <c r="CK669" s="324"/>
      <c r="CM669" s="324"/>
      <c r="CO669" s="324"/>
      <c r="CQ669" s="324"/>
      <c r="CS669" s="324"/>
      <c r="CU669" s="324"/>
      <c r="CW669" s="324"/>
      <c r="CY669" s="324"/>
      <c r="DA669" s="324"/>
      <c r="DC669" s="324"/>
      <c r="DE669" s="324"/>
      <c r="DG669" s="324"/>
      <c r="DI669" s="324"/>
      <c r="DK669" s="324"/>
      <c r="DM669" s="324"/>
      <c r="DO669" s="324"/>
      <c r="DQ669" s="324"/>
      <c r="DS669" s="324"/>
      <c r="DT669" s="324"/>
      <c r="DU669" s="324"/>
      <c r="DW669" s="324"/>
      <c r="DY669" s="324"/>
      <c r="EA669" s="324"/>
      <c r="EC669" s="324"/>
      <c r="EE669" s="324"/>
      <c r="EG669" s="324"/>
      <c r="EI669" s="324"/>
      <c r="EK669" s="324"/>
      <c r="EL669" s="324"/>
      <c r="EN669" s="324"/>
      <c r="EP669" s="324"/>
      <c r="ER669" s="324"/>
      <c r="ET669" s="324"/>
      <c r="EV669" s="324"/>
      <c r="EW669" s="381"/>
      <c r="EX669" s="324"/>
      <c r="EY669" s="324"/>
      <c r="EZ669" s="368"/>
    </row>
    <row r="670" spans="6:156">
      <c r="F670" s="324"/>
      <c r="N670" s="324"/>
      <c r="Q670" s="324"/>
      <c r="S670" s="324"/>
      <c r="U670" s="324"/>
      <c r="W670" s="324"/>
      <c r="Y670" s="324"/>
      <c r="AA670" s="324"/>
      <c r="AC670" s="324"/>
      <c r="AE670" s="324"/>
      <c r="AG670" s="324"/>
      <c r="AI670" s="324"/>
      <c r="AK670" s="324"/>
      <c r="AM670" s="324"/>
      <c r="AO670" s="324"/>
      <c r="AQ670" s="324"/>
      <c r="AS670" s="324"/>
      <c r="AT670" s="324"/>
      <c r="AU670" s="324"/>
      <c r="AW670" s="324"/>
      <c r="AY670" s="324"/>
      <c r="BA670" s="324"/>
      <c r="BC670" s="324"/>
      <c r="BE670" s="324"/>
      <c r="BG670" s="324"/>
      <c r="BI670" s="324"/>
      <c r="BK670" s="324"/>
      <c r="BM670" s="324"/>
      <c r="BO670" s="324"/>
      <c r="BQ670" s="324"/>
      <c r="BS670" s="324"/>
      <c r="BU670" s="324"/>
      <c r="BV670" s="324"/>
      <c r="BW670" s="324"/>
      <c r="BY670" s="324"/>
      <c r="CA670" s="324"/>
      <c r="CC670" s="324"/>
      <c r="CE670" s="324"/>
      <c r="CG670" s="324"/>
      <c r="CI670" s="324"/>
      <c r="CJ670" s="324"/>
      <c r="CK670" s="324"/>
      <c r="CM670" s="324"/>
      <c r="CO670" s="324"/>
      <c r="CQ670" s="324"/>
      <c r="CS670" s="324"/>
      <c r="CU670" s="324"/>
      <c r="CW670" s="324"/>
      <c r="CY670" s="324"/>
      <c r="DA670" s="324"/>
      <c r="DC670" s="324"/>
      <c r="DE670" s="324"/>
      <c r="DG670" s="324"/>
      <c r="DI670" s="324"/>
      <c r="DK670" s="324"/>
      <c r="DM670" s="324"/>
      <c r="DO670" s="324"/>
      <c r="DQ670" s="324"/>
      <c r="DS670" s="324"/>
      <c r="DT670" s="324"/>
      <c r="DU670" s="324"/>
      <c r="DW670" s="324"/>
      <c r="DY670" s="324"/>
      <c r="EA670" s="324"/>
      <c r="EC670" s="324"/>
      <c r="EE670" s="324"/>
      <c r="EG670" s="324"/>
      <c r="EI670" s="324"/>
      <c r="EK670" s="324"/>
      <c r="EL670" s="324"/>
      <c r="EN670" s="324"/>
      <c r="EP670" s="324"/>
      <c r="ER670" s="324"/>
      <c r="ET670" s="324"/>
      <c r="EV670" s="324"/>
      <c r="EW670" s="381"/>
      <c r="EX670" s="324"/>
      <c r="EY670" s="324"/>
      <c r="EZ670" s="368"/>
    </row>
    <row r="671" spans="6:156">
      <c r="F671" s="324"/>
      <c r="N671" s="324"/>
      <c r="Q671" s="324"/>
      <c r="S671" s="324"/>
      <c r="U671" s="324"/>
      <c r="W671" s="324"/>
      <c r="Y671" s="324"/>
      <c r="AA671" s="324"/>
      <c r="AC671" s="324"/>
      <c r="AE671" s="324"/>
      <c r="AG671" s="324"/>
      <c r="AI671" s="324"/>
      <c r="AK671" s="324"/>
      <c r="AM671" s="324"/>
      <c r="AO671" s="324"/>
      <c r="AQ671" s="324"/>
      <c r="AS671" s="324"/>
      <c r="AT671" s="324"/>
      <c r="AU671" s="324"/>
      <c r="AW671" s="324"/>
      <c r="AY671" s="324"/>
      <c r="BA671" s="324"/>
      <c r="BC671" s="324"/>
      <c r="BE671" s="324"/>
      <c r="BG671" s="324"/>
      <c r="BI671" s="324"/>
      <c r="BK671" s="324"/>
      <c r="BM671" s="324"/>
      <c r="BO671" s="324"/>
      <c r="BQ671" s="324"/>
      <c r="BS671" s="324"/>
      <c r="BU671" s="324"/>
      <c r="BV671" s="324"/>
      <c r="BW671" s="324"/>
      <c r="BY671" s="324"/>
      <c r="CA671" s="324"/>
      <c r="CC671" s="324"/>
      <c r="CE671" s="324"/>
      <c r="CG671" s="324"/>
      <c r="CI671" s="324"/>
      <c r="CJ671" s="324"/>
      <c r="CK671" s="324"/>
      <c r="CM671" s="324"/>
      <c r="CO671" s="324"/>
      <c r="CQ671" s="324"/>
      <c r="CS671" s="324"/>
      <c r="CU671" s="324"/>
      <c r="CW671" s="324"/>
      <c r="CY671" s="324"/>
      <c r="DA671" s="324"/>
      <c r="DC671" s="324"/>
      <c r="DE671" s="324"/>
      <c r="DG671" s="324"/>
      <c r="DI671" s="324"/>
      <c r="DK671" s="324"/>
      <c r="DM671" s="324"/>
      <c r="DO671" s="324"/>
      <c r="DQ671" s="324"/>
      <c r="DS671" s="324"/>
      <c r="DT671" s="324"/>
      <c r="DU671" s="324"/>
      <c r="DW671" s="324"/>
      <c r="DY671" s="324"/>
      <c r="EA671" s="324"/>
      <c r="EC671" s="324"/>
      <c r="EE671" s="324"/>
      <c r="EG671" s="324"/>
      <c r="EI671" s="324"/>
      <c r="EK671" s="324"/>
      <c r="EL671" s="324"/>
      <c r="EN671" s="324"/>
      <c r="EP671" s="324"/>
      <c r="ER671" s="324"/>
      <c r="ET671" s="324"/>
      <c r="EV671" s="324"/>
      <c r="EW671" s="381"/>
      <c r="EX671" s="324"/>
      <c r="EY671" s="324"/>
      <c r="EZ671" s="368"/>
    </row>
    <row r="672" spans="6:156">
      <c r="F672" s="324"/>
      <c r="N672" s="324"/>
      <c r="Q672" s="324"/>
      <c r="S672" s="324"/>
      <c r="U672" s="324"/>
      <c r="W672" s="324"/>
      <c r="Y672" s="324"/>
      <c r="AA672" s="324"/>
      <c r="AC672" s="324"/>
      <c r="AE672" s="324"/>
      <c r="AG672" s="324"/>
      <c r="AI672" s="324"/>
      <c r="AK672" s="324"/>
      <c r="AM672" s="324"/>
      <c r="AO672" s="324"/>
      <c r="AQ672" s="324"/>
      <c r="AS672" s="324"/>
      <c r="AT672" s="324"/>
      <c r="AU672" s="324"/>
      <c r="AW672" s="324"/>
      <c r="AY672" s="324"/>
      <c r="BA672" s="324"/>
      <c r="BC672" s="324"/>
      <c r="BE672" s="324"/>
      <c r="BG672" s="324"/>
      <c r="BI672" s="324"/>
      <c r="BK672" s="324"/>
      <c r="BM672" s="324"/>
      <c r="BO672" s="324"/>
      <c r="BQ672" s="324"/>
      <c r="BS672" s="324"/>
      <c r="BU672" s="324"/>
      <c r="BV672" s="324"/>
      <c r="BW672" s="324"/>
      <c r="BY672" s="324"/>
      <c r="CA672" s="324"/>
      <c r="CC672" s="324"/>
      <c r="CE672" s="324"/>
      <c r="CG672" s="324"/>
      <c r="CI672" s="324"/>
      <c r="CJ672" s="324"/>
      <c r="CK672" s="324"/>
      <c r="CM672" s="324"/>
      <c r="CO672" s="324"/>
      <c r="CQ672" s="324"/>
      <c r="CS672" s="324"/>
      <c r="CU672" s="324"/>
      <c r="CW672" s="324"/>
      <c r="CY672" s="324"/>
      <c r="DA672" s="324"/>
      <c r="DC672" s="324"/>
      <c r="DE672" s="324"/>
      <c r="DG672" s="324"/>
      <c r="DI672" s="324"/>
      <c r="DK672" s="324"/>
      <c r="DM672" s="324"/>
      <c r="DO672" s="324"/>
      <c r="DQ672" s="324"/>
      <c r="DS672" s="324"/>
      <c r="DT672" s="324"/>
      <c r="DU672" s="324"/>
      <c r="DW672" s="324"/>
      <c r="DY672" s="324"/>
      <c r="EA672" s="324"/>
      <c r="EC672" s="324"/>
      <c r="EE672" s="324"/>
      <c r="EG672" s="324"/>
      <c r="EI672" s="324"/>
      <c r="EK672" s="324"/>
      <c r="EL672" s="324"/>
      <c r="EN672" s="324"/>
      <c r="EP672" s="324"/>
      <c r="ER672" s="324"/>
      <c r="ET672" s="324"/>
      <c r="EV672" s="324"/>
      <c r="EW672" s="381"/>
      <c r="EX672" s="324"/>
      <c r="EY672" s="324"/>
      <c r="EZ672" s="368"/>
    </row>
    <row r="673" spans="6:156">
      <c r="F673" s="324"/>
      <c r="N673" s="324"/>
      <c r="Q673" s="324"/>
      <c r="S673" s="324"/>
      <c r="U673" s="324"/>
      <c r="W673" s="324"/>
      <c r="Y673" s="324"/>
      <c r="AA673" s="324"/>
      <c r="AC673" s="324"/>
      <c r="AE673" s="324"/>
      <c r="AG673" s="324"/>
      <c r="AI673" s="324"/>
      <c r="AK673" s="324"/>
      <c r="AM673" s="324"/>
      <c r="AO673" s="324"/>
      <c r="AQ673" s="324"/>
      <c r="AS673" s="324"/>
      <c r="AT673" s="324"/>
      <c r="AU673" s="324"/>
      <c r="AW673" s="324"/>
      <c r="AY673" s="324"/>
      <c r="BA673" s="324"/>
      <c r="BC673" s="324"/>
      <c r="BE673" s="324"/>
      <c r="BG673" s="324"/>
      <c r="BI673" s="324"/>
      <c r="BK673" s="324"/>
      <c r="BM673" s="324"/>
      <c r="BO673" s="324"/>
      <c r="BQ673" s="324"/>
      <c r="BS673" s="324"/>
      <c r="BU673" s="324"/>
      <c r="BV673" s="324"/>
      <c r="BW673" s="324"/>
      <c r="BY673" s="324"/>
      <c r="CA673" s="324"/>
      <c r="CC673" s="324"/>
      <c r="CE673" s="324"/>
      <c r="CG673" s="324"/>
      <c r="CI673" s="324"/>
      <c r="CJ673" s="324"/>
      <c r="CK673" s="324"/>
      <c r="CM673" s="324"/>
      <c r="CO673" s="324"/>
      <c r="CQ673" s="324"/>
      <c r="CS673" s="324"/>
      <c r="CU673" s="324"/>
      <c r="CW673" s="324"/>
      <c r="CY673" s="324"/>
      <c r="DA673" s="324"/>
      <c r="DC673" s="324"/>
      <c r="DE673" s="324"/>
      <c r="DG673" s="324"/>
      <c r="DI673" s="324"/>
      <c r="DK673" s="324"/>
      <c r="DM673" s="324"/>
      <c r="DO673" s="324"/>
      <c r="DQ673" s="324"/>
      <c r="DS673" s="324"/>
      <c r="DT673" s="324"/>
      <c r="DU673" s="324"/>
      <c r="DW673" s="324"/>
      <c r="DY673" s="324"/>
      <c r="EA673" s="324"/>
      <c r="EC673" s="324"/>
      <c r="EE673" s="324"/>
      <c r="EG673" s="324"/>
      <c r="EI673" s="324"/>
      <c r="EK673" s="324"/>
      <c r="EL673" s="324"/>
      <c r="EN673" s="324"/>
      <c r="EP673" s="324"/>
      <c r="ER673" s="324"/>
      <c r="ET673" s="324"/>
      <c r="EV673" s="324"/>
      <c r="EW673" s="381"/>
      <c r="EX673" s="324"/>
      <c r="EY673" s="324"/>
      <c r="EZ673" s="368"/>
    </row>
    <row r="674" spans="6:156">
      <c r="F674" s="324"/>
      <c r="N674" s="324"/>
      <c r="Q674" s="324"/>
      <c r="S674" s="324"/>
      <c r="U674" s="324"/>
      <c r="W674" s="324"/>
      <c r="Y674" s="324"/>
      <c r="AA674" s="324"/>
      <c r="AC674" s="324"/>
      <c r="AE674" s="324"/>
      <c r="AG674" s="324"/>
      <c r="AI674" s="324"/>
      <c r="AK674" s="324"/>
      <c r="AM674" s="324"/>
      <c r="AO674" s="324"/>
      <c r="AQ674" s="324"/>
      <c r="AS674" s="324"/>
      <c r="AT674" s="324"/>
      <c r="AU674" s="324"/>
      <c r="AW674" s="324"/>
      <c r="AY674" s="324"/>
      <c r="BA674" s="324"/>
      <c r="BC674" s="324"/>
      <c r="BE674" s="324"/>
      <c r="BG674" s="324"/>
      <c r="BI674" s="324"/>
      <c r="BK674" s="324"/>
      <c r="BM674" s="324"/>
      <c r="BO674" s="324"/>
      <c r="BQ674" s="324"/>
      <c r="BS674" s="324"/>
      <c r="BU674" s="324"/>
      <c r="BV674" s="324"/>
      <c r="BW674" s="324"/>
      <c r="BY674" s="324"/>
      <c r="CA674" s="324"/>
      <c r="CC674" s="324"/>
      <c r="CE674" s="324"/>
      <c r="CG674" s="324"/>
      <c r="CI674" s="324"/>
      <c r="CJ674" s="324"/>
      <c r="CK674" s="324"/>
      <c r="CM674" s="324"/>
      <c r="CO674" s="324"/>
      <c r="CQ674" s="324"/>
      <c r="CS674" s="324"/>
      <c r="CU674" s="324"/>
      <c r="CW674" s="324"/>
      <c r="CY674" s="324"/>
      <c r="DA674" s="324"/>
      <c r="DC674" s="324"/>
      <c r="DE674" s="324"/>
      <c r="DG674" s="324"/>
      <c r="DI674" s="324"/>
      <c r="DK674" s="324"/>
      <c r="DM674" s="324"/>
      <c r="DO674" s="324"/>
      <c r="DQ674" s="324"/>
      <c r="DS674" s="324"/>
      <c r="DT674" s="324"/>
      <c r="DU674" s="324"/>
      <c r="DW674" s="324"/>
      <c r="DY674" s="324"/>
      <c r="EA674" s="324"/>
      <c r="EC674" s="324"/>
      <c r="EE674" s="324"/>
      <c r="EG674" s="324"/>
      <c r="EI674" s="324"/>
      <c r="EK674" s="324"/>
      <c r="EL674" s="324"/>
      <c r="EN674" s="324"/>
      <c r="EP674" s="324"/>
      <c r="ER674" s="324"/>
      <c r="ET674" s="324"/>
      <c r="EV674" s="324"/>
      <c r="EW674" s="381"/>
      <c r="EX674" s="324"/>
      <c r="EY674" s="324"/>
      <c r="EZ674" s="368"/>
    </row>
    <row r="675" spans="6:156">
      <c r="F675" s="324"/>
      <c r="N675" s="324"/>
      <c r="Q675" s="324"/>
      <c r="S675" s="324"/>
      <c r="U675" s="324"/>
      <c r="W675" s="324"/>
      <c r="Y675" s="324"/>
      <c r="AA675" s="324"/>
      <c r="AC675" s="324"/>
      <c r="AE675" s="324"/>
      <c r="AG675" s="324"/>
      <c r="AI675" s="324"/>
      <c r="AK675" s="324"/>
      <c r="AM675" s="324"/>
      <c r="AO675" s="324"/>
      <c r="AQ675" s="324"/>
      <c r="AS675" s="324"/>
      <c r="AT675" s="324"/>
      <c r="AU675" s="324"/>
      <c r="AW675" s="324"/>
      <c r="AY675" s="324"/>
      <c r="BA675" s="324"/>
      <c r="BC675" s="324"/>
      <c r="BE675" s="324"/>
      <c r="BG675" s="324"/>
      <c r="BI675" s="324"/>
      <c r="BK675" s="324"/>
      <c r="BM675" s="324"/>
      <c r="BO675" s="324"/>
      <c r="BQ675" s="324"/>
      <c r="BS675" s="324"/>
      <c r="BU675" s="324"/>
      <c r="BV675" s="324"/>
      <c r="BW675" s="324"/>
      <c r="BY675" s="324"/>
      <c r="CA675" s="324"/>
      <c r="CC675" s="324"/>
      <c r="CE675" s="324"/>
      <c r="CG675" s="324"/>
      <c r="CI675" s="324"/>
      <c r="CJ675" s="324"/>
      <c r="CK675" s="324"/>
      <c r="CM675" s="324"/>
      <c r="CO675" s="324"/>
      <c r="CQ675" s="324"/>
      <c r="CS675" s="324"/>
      <c r="CU675" s="324"/>
      <c r="CW675" s="324"/>
      <c r="CY675" s="324"/>
      <c r="DA675" s="324"/>
      <c r="DC675" s="324"/>
      <c r="DE675" s="324"/>
      <c r="DG675" s="324"/>
      <c r="DI675" s="324"/>
      <c r="DK675" s="324"/>
      <c r="DM675" s="324"/>
      <c r="DO675" s="324"/>
      <c r="DQ675" s="324"/>
      <c r="DS675" s="324"/>
      <c r="DT675" s="324"/>
      <c r="DU675" s="324"/>
      <c r="DW675" s="324"/>
      <c r="DY675" s="324"/>
      <c r="EA675" s="324"/>
      <c r="EC675" s="324"/>
      <c r="EE675" s="324"/>
      <c r="EG675" s="324"/>
      <c r="EI675" s="324"/>
      <c r="EK675" s="324"/>
      <c r="EL675" s="324"/>
      <c r="EN675" s="324"/>
      <c r="EP675" s="324"/>
      <c r="ER675" s="324"/>
      <c r="ET675" s="324"/>
      <c r="EV675" s="324"/>
      <c r="EW675" s="381"/>
      <c r="EX675" s="324"/>
      <c r="EY675" s="324"/>
      <c r="EZ675" s="368"/>
    </row>
    <row r="676" spans="6:156">
      <c r="F676" s="324"/>
      <c r="N676" s="324"/>
      <c r="Q676" s="324"/>
      <c r="S676" s="324"/>
      <c r="U676" s="324"/>
      <c r="W676" s="324"/>
      <c r="Y676" s="324"/>
      <c r="AA676" s="324"/>
      <c r="AC676" s="324"/>
      <c r="AE676" s="324"/>
      <c r="AG676" s="324"/>
      <c r="AI676" s="324"/>
      <c r="AK676" s="324"/>
      <c r="AM676" s="324"/>
      <c r="AO676" s="324"/>
      <c r="AQ676" s="324"/>
      <c r="AS676" s="324"/>
      <c r="AT676" s="324"/>
      <c r="AU676" s="324"/>
      <c r="AW676" s="324"/>
      <c r="AY676" s="324"/>
      <c r="BA676" s="324"/>
      <c r="BC676" s="324"/>
      <c r="BE676" s="324"/>
      <c r="BG676" s="324"/>
      <c r="BI676" s="324"/>
      <c r="BK676" s="324"/>
      <c r="BM676" s="324"/>
      <c r="BO676" s="324"/>
      <c r="BQ676" s="324"/>
      <c r="BS676" s="324"/>
      <c r="BU676" s="324"/>
      <c r="BV676" s="324"/>
      <c r="BW676" s="324"/>
      <c r="BY676" s="324"/>
      <c r="CA676" s="324"/>
      <c r="CC676" s="324"/>
      <c r="CE676" s="324"/>
      <c r="CG676" s="324"/>
      <c r="CI676" s="324"/>
      <c r="CJ676" s="324"/>
      <c r="CK676" s="324"/>
      <c r="CM676" s="324"/>
      <c r="CO676" s="324"/>
      <c r="CQ676" s="324"/>
      <c r="CS676" s="324"/>
      <c r="CU676" s="324"/>
      <c r="CW676" s="324"/>
      <c r="CY676" s="324"/>
      <c r="DA676" s="324"/>
      <c r="DC676" s="324"/>
      <c r="DE676" s="324"/>
      <c r="DG676" s="324"/>
      <c r="DI676" s="324"/>
      <c r="DK676" s="324"/>
      <c r="DM676" s="324"/>
      <c r="DO676" s="324"/>
      <c r="DQ676" s="324"/>
      <c r="DS676" s="324"/>
      <c r="DT676" s="324"/>
      <c r="DU676" s="324"/>
      <c r="DW676" s="324"/>
      <c r="DY676" s="324"/>
      <c r="EA676" s="324"/>
      <c r="EC676" s="324"/>
      <c r="EE676" s="324"/>
      <c r="EG676" s="324"/>
      <c r="EI676" s="324"/>
      <c r="EK676" s="324"/>
      <c r="EL676" s="324"/>
      <c r="EN676" s="324"/>
      <c r="EP676" s="324"/>
      <c r="ER676" s="324"/>
      <c r="ET676" s="324"/>
      <c r="EV676" s="324"/>
      <c r="EW676" s="381"/>
      <c r="EX676" s="324"/>
      <c r="EY676" s="324"/>
      <c r="EZ676" s="368"/>
    </row>
    <row r="677" spans="6:156">
      <c r="F677" s="324"/>
      <c r="N677" s="324"/>
      <c r="Q677" s="324"/>
      <c r="S677" s="324"/>
      <c r="U677" s="324"/>
      <c r="W677" s="324"/>
      <c r="Y677" s="324"/>
      <c r="AA677" s="324"/>
      <c r="AC677" s="324"/>
      <c r="AE677" s="324"/>
      <c r="AG677" s="324"/>
      <c r="AI677" s="324"/>
      <c r="AK677" s="324"/>
      <c r="AM677" s="324"/>
      <c r="AO677" s="324"/>
      <c r="AQ677" s="324"/>
      <c r="AS677" s="324"/>
      <c r="AT677" s="324"/>
      <c r="AU677" s="324"/>
      <c r="AW677" s="324"/>
      <c r="AY677" s="324"/>
      <c r="BA677" s="324"/>
      <c r="BC677" s="324"/>
      <c r="BE677" s="324"/>
      <c r="BG677" s="324"/>
      <c r="BI677" s="324"/>
      <c r="BK677" s="324"/>
      <c r="BM677" s="324"/>
      <c r="BO677" s="324"/>
      <c r="BQ677" s="324"/>
      <c r="BS677" s="324"/>
      <c r="BU677" s="324"/>
      <c r="BV677" s="324"/>
      <c r="BW677" s="324"/>
      <c r="BY677" s="324"/>
      <c r="CA677" s="324"/>
      <c r="CC677" s="324"/>
      <c r="CE677" s="324"/>
      <c r="CG677" s="324"/>
      <c r="CI677" s="324"/>
      <c r="CJ677" s="324"/>
      <c r="CK677" s="324"/>
      <c r="CM677" s="324"/>
      <c r="CO677" s="324"/>
      <c r="CQ677" s="324"/>
      <c r="CS677" s="324"/>
      <c r="CU677" s="324"/>
      <c r="CW677" s="324"/>
      <c r="CY677" s="324"/>
      <c r="DA677" s="324"/>
      <c r="DC677" s="324"/>
      <c r="DE677" s="324"/>
      <c r="DG677" s="324"/>
      <c r="DI677" s="324"/>
      <c r="DK677" s="324"/>
      <c r="DM677" s="324"/>
      <c r="DO677" s="324"/>
      <c r="DQ677" s="324"/>
      <c r="DS677" s="324"/>
      <c r="DT677" s="324"/>
      <c r="DU677" s="324"/>
      <c r="DW677" s="324"/>
      <c r="DY677" s="324"/>
      <c r="EA677" s="324"/>
      <c r="EC677" s="324"/>
      <c r="EE677" s="324"/>
      <c r="EG677" s="324"/>
      <c r="EI677" s="324"/>
      <c r="EK677" s="324"/>
      <c r="EL677" s="324"/>
      <c r="EN677" s="324"/>
      <c r="EP677" s="324"/>
      <c r="ER677" s="324"/>
      <c r="ET677" s="324"/>
      <c r="EV677" s="324"/>
      <c r="EW677" s="381"/>
      <c r="EX677" s="324"/>
      <c r="EY677" s="324"/>
      <c r="EZ677" s="368"/>
    </row>
    <row r="678" spans="6:156">
      <c r="F678" s="324"/>
      <c r="N678" s="324"/>
      <c r="Q678" s="324"/>
      <c r="S678" s="324"/>
      <c r="U678" s="324"/>
      <c r="W678" s="324"/>
      <c r="Y678" s="324"/>
      <c r="AA678" s="324"/>
      <c r="AC678" s="324"/>
      <c r="AE678" s="324"/>
      <c r="AG678" s="324"/>
      <c r="AI678" s="324"/>
      <c r="AK678" s="324"/>
      <c r="AM678" s="324"/>
      <c r="AO678" s="324"/>
      <c r="AQ678" s="324"/>
      <c r="AS678" s="324"/>
      <c r="AT678" s="324"/>
      <c r="AU678" s="324"/>
      <c r="AW678" s="324"/>
      <c r="AY678" s="324"/>
      <c r="BA678" s="324"/>
      <c r="BC678" s="324"/>
      <c r="BE678" s="324"/>
      <c r="BG678" s="324"/>
      <c r="BI678" s="324"/>
      <c r="BK678" s="324"/>
      <c r="BM678" s="324"/>
      <c r="BO678" s="324"/>
      <c r="BQ678" s="324"/>
      <c r="BS678" s="324"/>
      <c r="BU678" s="324"/>
      <c r="BV678" s="324"/>
      <c r="BW678" s="324"/>
      <c r="BY678" s="324"/>
      <c r="CA678" s="324"/>
      <c r="CC678" s="324"/>
      <c r="CE678" s="324"/>
      <c r="CG678" s="324"/>
      <c r="CI678" s="324"/>
      <c r="CJ678" s="324"/>
      <c r="CK678" s="324"/>
      <c r="CM678" s="324"/>
      <c r="CO678" s="324"/>
      <c r="CQ678" s="324"/>
      <c r="CS678" s="324"/>
      <c r="CU678" s="324"/>
      <c r="CW678" s="324"/>
      <c r="CY678" s="324"/>
      <c r="DA678" s="324"/>
      <c r="DC678" s="324"/>
      <c r="DE678" s="324"/>
      <c r="DG678" s="324"/>
      <c r="DI678" s="324"/>
      <c r="DK678" s="324"/>
      <c r="DM678" s="324"/>
      <c r="DO678" s="324"/>
      <c r="DQ678" s="324"/>
      <c r="DS678" s="324"/>
      <c r="DT678" s="324"/>
      <c r="DU678" s="324"/>
      <c r="DW678" s="324"/>
      <c r="DY678" s="324"/>
      <c r="EA678" s="324"/>
      <c r="EC678" s="324"/>
      <c r="EE678" s="324"/>
      <c r="EG678" s="324"/>
      <c r="EI678" s="324"/>
      <c r="EK678" s="324"/>
      <c r="EL678" s="324"/>
      <c r="EN678" s="324"/>
      <c r="EP678" s="324"/>
      <c r="ER678" s="324"/>
      <c r="ET678" s="324"/>
      <c r="EV678" s="324"/>
      <c r="EW678" s="381"/>
      <c r="EX678" s="324"/>
      <c r="EY678" s="324"/>
      <c r="EZ678" s="368"/>
    </row>
    <row r="679" spans="6:156">
      <c r="F679" s="324"/>
      <c r="N679" s="324"/>
      <c r="Q679" s="324"/>
      <c r="S679" s="324"/>
      <c r="U679" s="324"/>
      <c r="W679" s="324"/>
      <c r="Y679" s="324"/>
      <c r="AA679" s="324"/>
      <c r="AC679" s="324"/>
      <c r="AE679" s="324"/>
      <c r="AG679" s="324"/>
      <c r="AI679" s="324"/>
      <c r="AK679" s="324"/>
      <c r="AM679" s="324"/>
      <c r="AO679" s="324"/>
      <c r="AQ679" s="324"/>
      <c r="AS679" s="324"/>
      <c r="AT679" s="324"/>
      <c r="AU679" s="324"/>
      <c r="AW679" s="324"/>
      <c r="AY679" s="324"/>
      <c r="BA679" s="324"/>
      <c r="BC679" s="324"/>
      <c r="BE679" s="324"/>
      <c r="BG679" s="324"/>
      <c r="BI679" s="324"/>
      <c r="BK679" s="324"/>
      <c r="BM679" s="324"/>
      <c r="BO679" s="324"/>
      <c r="BQ679" s="324"/>
      <c r="BS679" s="324"/>
      <c r="BU679" s="324"/>
      <c r="BV679" s="324"/>
      <c r="BW679" s="324"/>
      <c r="BY679" s="324"/>
      <c r="CA679" s="324"/>
      <c r="CC679" s="324"/>
      <c r="CE679" s="324"/>
      <c r="CG679" s="324"/>
      <c r="CI679" s="324"/>
      <c r="CJ679" s="324"/>
      <c r="CK679" s="324"/>
      <c r="CM679" s="324"/>
      <c r="CO679" s="324"/>
      <c r="CQ679" s="324"/>
      <c r="CS679" s="324"/>
      <c r="CU679" s="324"/>
      <c r="CW679" s="324"/>
      <c r="CY679" s="324"/>
      <c r="DA679" s="324"/>
      <c r="DC679" s="324"/>
      <c r="DE679" s="324"/>
      <c r="DG679" s="324"/>
      <c r="DI679" s="324"/>
      <c r="DK679" s="324"/>
      <c r="DM679" s="324"/>
      <c r="DO679" s="324"/>
      <c r="DQ679" s="324"/>
      <c r="DS679" s="324"/>
      <c r="DT679" s="324"/>
      <c r="DU679" s="324"/>
      <c r="DW679" s="324"/>
      <c r="DY679" s="324"/>
      <c r="EA679" s="324"/>
      <c r="EC679" s="324"/>
      <c r="EE679" s="324"/>
      <c r="EG679" s="324"/>
      <c r="EI679" s="324"/>
      <c r="EK679" s="324"/>
      <c r="EL679" s="324"/>
      <c r="EN679" s="324"/>
      <c r="EP679" s="324"/>
      <c r="ER679" s="324"/>
      <c r="ET679" s="324"/>
      <c r="EV679" s="324"/>
      <c r="EW679" s="381"/>
      <c r="EX679" s="324"/>
      <c r="EY679" s="324"/>
      <c r="EZ679" s="368"/>
    </row>
    <row r="680" spans="6:156">
      <c r="F680" s="324"/>
      <c r="N680" s="324"/>
      <c r="Q680" s="324"/>
      <c r="S680" s="324"/>
      <c r="U680" s="324"/>
      <c r="W680" s="324"/>
      <c r="Y680" s="324"/>
      <c r="AA680" s="324"/>
      <c r="AC680" s="324"/>
      <c r="AE680" s="324"/>
      <c r="AG680" s="324"/>
      <c r="AI680" s="324"/>
      <c r="AK680" s="324"/>
      <c r="AM680" s="324"/>
      <c r="AO680" s="324"/>
      <c r="AQ680" s="324"/>
      <c r="AS680" s="324"/>
      <c r="AT680" s="324"/>
      <c r="AU680" s="324"/>
      <c r="AW680" s="324"/>
      <c r="AY680" s="324"/>
      <c r="BA680" s="324"/>
      <c r="BC680" s="324"/>
      <c r="BE680" s="324"/>
      <c r="BG680" s="324"/>
      <c r="BI680" s="324"/>
      <c r="BK680" s="324"/>
      <c r="BM680" s="324"/>
      <c r="BO680" s="324"/>
      <c r="BQ680" s="324"/>
      <c r="BS680" s="324"/>
      <c r="BU680" s="324"/>
      <c r="BV680" s="324"/>
      <c r="BW680" s="324"/>
      <c r="BY680" s="324"/>
      <c r="CA680" s="324"/>
      <c r="CC680" s="324"/>
      <c r="CE680" s="324"/>
      <c r="CG680" s="324"/>
      <c r="CI680" s="324"/>
      <c r="CJ680" s="324"/>
      <c r="CK680" s="324"/>
      <c r="CM680" s="324"/>
      <c r="CO680" s="324"/>
      <c r="CQ680" s="324"/>
      <c r="CS680" s="324"/>
      <c r="CU680" s="324"/>
      <c r="CW680" s="324"/>
      <c r="CY680" s="324"/>
      <c r="DA680" s="324"/>
      <c r="DC680" s="324"/>
      <c r="DE680" s="324"/>
      <c r="DG680" s="324"/>
      <c r="DI680" s="324"/>
      <c r="DK680" s="324"/>
      <c r="DM680" s="324"/>
      <c r="DO680" s="324"/>
      <c r="DQ680" s="324"/>
      <c r="DS680" s="324"/>
      <c r="DT680" s="324"/>
      <c r="DU680" s="324"/>
      <c r="DW680" s="324"/>
      <c r="DY680" s="324"/>
      <c r="EA680" s="324"/>
      <c r="EC680" s="324"/>
      <c r="EE680" s="324"/>
      <c r="EG680" s="324"/>
      <c r="EI680" s="324"/>
      <c r="EK680" s="324"/>
      <c r="EL680" s="324"/>
      <c r="EN680" s="324"/>
      <c r="EP680" s="324"/>
      <c r="ER680" s="324"/>
      <c r="ET680" s="324"/>
      <c r="EV680" s="324"/>
      <c r="EW680" s="381"/>
      <c r="EX680" s="324"/>
      <c r="EY680" s="324"/>
      <c r="EZ680" s="368"/>
    </row>
    <row r="681" spans="6:156">
      <c r="F681" s="324"/>
      <c r="N681" s="324"/>
      <c r="Q681" s="324"/>
      <c r="S681" s="324"/>
      <c r="U681" s="324"/>
      <c r="W681" s="324"/>
      <c r="Y681" s="324"/>
      <c r="AA681" s="324"/>
      <c r="AC681" s="324"/>
      <c r="AE681" s="324"/>
      <c r="AG681" s="324"/>
      <c r="AI681" s="324"/>
      <c r="AK681" s="324"/>
      <c r="AM681" s="324"/>
      <c r="AO681" s="324"/>
      <c r="AQ681" s="324"/>
      <c r="AS681" s="324"/>
      <c r="AT681" s="324"/>
      <c r="AU681" s="324"/>
      <c r="AW681" s="324"/>
      <c r="AY681" s="324"/>
      <c r="BA681" s="324"/>
      <c r="BC681" s="324"/>
      <c r="BE681" s="324"/>
      <c r="BG681" s="324"/>
      <c r="BI681" s="324"/>
      <c r="BK681" s="324"/>
      <c r="BM681" s="324"/>
      <c r="BO681" s="324"/>
      <c r="BQ681" s="324"/>
      <c r="BS681" s="324"/>
      <c r="BU681" s="324"/>
      <c r="BV681" s="324"/>
      <c r="BW681" s="324"/>
      <c r="BY681" s="324"/>
      <c r="CA681" s="324"/>
      <c r="CC681" s="324"/>
      <c r="CE681" s="324"/>
      <c r="CG681" s="324"/>
      <c r="CI681" s="324"/>
      <c r="CJ681" s="324"/>
      <c r="CK681" s="324"/>
      <c r="CM681" s="324"/>
      <c r="CO681" s="324"/>
      <c r="CQ681" s="324"/>
      <c r="CS681" s="324"/>
      <c r="CU681" s="324"/>
      <c r="CW681" s="324"/>
      <c r="CY681" s="324"/>
      <c r="DA681" s="324"/>
      <c r="DC681" s="324"/>
      <c r="DE681" s="324"/>
      <c r="DG681" s="324"/>
      <c r="DI681" s="324"/>
      <c r="DK681" s="324"/>
      <c r="DM681" s="324"/>
      <c r="DO681" s="324"/>
      <c r="DQ681" s="324"/>
      <c r="DS681" s="324"/>
      <c r="DT681" s="324"/>
      <c r="DU681" s="324"/>
      <c r="DW681" s="324"/>
      <c r="DY681" s="324"/>
      <c r="EA681" s="324"/>
      <c r="EC681" s="324"/>
      <c r="EE681" s="324"/>
      <c r="EG681" s="324"/>
      <c r="EI681" s="324"/>
      <c r="EK681" s="324"/>
      <c r="EL681" s="324"/>
      <c r="EN681" s="324"/>
      <c r="EP681" s="324"/>
      <c r="ER681" s="324"/>
      <c r="ET681" s="324"/>
      <c r="EV681" s="324"/>
      <c r="EW681" s="381"/>
      <c r="EX681" s="324"/>
      <c r="EY681" s="324"/>
      <c r="EZ681" s="368"/>
    </row>
    <row r="682" spans="6:156">
      <c r="F682" s="324"/>
      <c r="N682" s="324"/>
      <c r="Q682" s="324"/>
      <c r="S682" s="324"/>
      <c r="U682" s="324"/>
      <c r="W682" s="324"/>
      <c r="Y682" s="324"/>
      <c r="AA682" s="324"/>
      <c r="AC682" s="324"/>
      <c r="AE682" s="324"/>
      <c r="AG682" s="324"/>
      <c r="AI682" s="324"/>
      <c r="AK682" s="324"/>
      <c r="AM682" s="324"/>
      <c r="AO682" s="324"/>
      <c r="AQ682" s="324"/>
      <c r="AS682" s="324"/>
      <c r="AT682" s="324"/>
      <c r="AU682" s="324"/>
      <c r="AW682" s="324"/>
      <c r="AY682" s="324"/>
      <c r="BA682" s="324"/>
      <c r="BC682" s="324"/>
      <c r="BE682" s="324"/>
      <c r="BG682" s="324"/>
      <c r="BI682" s="324"/>
      <c r="BK682" s="324"/>
      <c r="BM682" s="324"/>
      <c r="BO682" s="324"/>
      <c r="BQ682" s="324"/>
      <c r="BS682" s="324"/>
      <c r="BU682" s="324"/>
      <c r="BV682" s="324"/>
      <c r="BW682" s="324"/>
      <c r="BY682" s="324"/>
      <c r="CA682" s="324"/>
      <c r="CC682" s="324"/>
      <c r="CE682" s="324"/>
      <c r="CG682" s="324"/>
      <c r="CI682" s="324"/>
      <c r="CJ682" s="324"/>
      <c r="CK682" s="324"/>
      <c r="CM682" s="324"/>
      <c r="CO682" s="324"/>
      <c r="CQ682" s="324"/>
      <c r="CS682" s="324"/>
      <c r="CU682" s="324"/>
      <c r="CW682" s="324"/>
      <c r="CY682" s="324"/>
      <c r="DA682" s="324"/>
      <c r="DC682" s="324"/>
      <c r="DE682" s="324"/>
      <c r="DG682" s="324"/>
      <c r="DI682" s="324"/>
      <c r="DK682" s="324"/>
      <c r="DM682" s="324"/>
      <c r="DO682" s="324"/>
      <c r="DQ682" s="324"/>
      <c r="DS682" s="324"/>
      <c r="DT682" s="324"/>
      <c r="DU682" s="324"/>
      <c r="DW682" s="324"/>
      <c r="DY682" s="324"/>
      <c r="EA682" s="324"/>
      <c r="EC682" s="324"/>
      <c r="EE682" s="324"/>
      <c r="EG682" s="324"/>
      <c r="EI682" s="324"/>
      <c r="EK682" s="324"/>
      <c r="EL682" s="324"/>
      <c r="EN682" s="324"/>
      <c r="EP682" s="324"/>
      <c r="ER682" s="324"/>
      <c r="ET682" s="324"/>
      <c r="EV682" s="324"/>
      <c r="EW682" s="381"/>
      <c r="EX682" s="324"/>
      <c r="EY682" s="324"/>
      <c r="EZ682" s="368"/>
    </row>
    <row r="683" spans="6:156">
      <c r="F683" s="324"/>
      <c r="N683" s="324"/>
      <c r="Q683" s="324"/>
      <c r="S683" s="324"/>
      <c r="U683" s="324"/>
      <c r="W683" s="324"/>
      <c r="Y683" s="324"/>
      <c r="AA683" s="324"/>
      <c r="AC683" s="324"/>
      <c r="AE683" s="324"/>
      <c r="AG683" s="324"/>
      <c r="AI683" s="324"/>
      <c r="AK683" s="324"/>
      <c r="AM683" s="324"/>
      <c r="AO683" s="324"/>
      <c r="AQ683" s="324"/>
      <c r="AS683" s="324"/>
      <c r="AT683" s="324"/>
      <c r="AU683" s="324"/>
      <c r="AW683" s="324"/>
      <c r="AY683" s="324"/>
      <c r="BA683" s="324"/>
      <c r="BC683" s="324"/>
      <c r="BE683" s="324"/>
      <c r="BG683" s="324"/>
      <c r="BI683" s="324"/>
      <c r="BK683" s="324"/>
      <c r="BM683" s="324"/>
      <c r="BO683" s="324"/>
      <c r="BQ683" s="324"/>
      <c r="BS683" s="324"/>
      <c r="BU683" s="324"/>
      <c r="BV683" s="324"/>
      <c r="BW683" s="324"/>
      <c r="BY683" s="324"/>
      <c r="CA683" s="324"/>
      <c r="CC683" s="324"/>
      <c r="CE683" s="324"/>
      <c r="CG683" s="324"/>
      <c r="CI683" s="324"/>
      <c r="CJ683" s="324"/>
      <c r="CK683" s="324"/>
      <c r="CM683" s="324"/>
      <c r="CO683" s="324"/>
      <c r="CQ683" s="324"/>
      <c r="CS683" s="324"/>
      <c r="CU683" s="324"/>
      <c r="CW683" s="324"/>
      <c r="CY683" s="324"/>
      <c r="DA683" s="324"/>
      <c r="DC683" s="324"/>
      <c r="DE683" s="324"/>
      <c r="DG683" s="324"/>
      <c r="DI683" s="324"/>
      <c r="DK683" s="324"/>
      <c r="DM683" s="324"/>
      <c r="DO683" s="324"/>
      <c r="DQ683" s="324"/>
      <c r="DS683" s="324"/>
      <c r="DT683" s="324"/>
      <c r="DU683" s="324"/>
      <c r="DW683" s="324"/>
      <c r="DY683" s="324"/>
      <c r="EA683" s="324"/>
      <c r="EC683" s="324"/>
      <c r="EE683" s="324"/>
      <c r="EG683" s="324"/>
      <c r="EI683" s="324"/>
      <c r="EK683" s="324"/>
      <c r="EL683" s="324"/>
      <c r="EN683" s="324"/>
      <c r="EP683" s="324"/>
      <c r="ER683" s="324"/>
      <c r="ET683" s="324"/>
      <c r="EV683" s="324"/>
      <c r="EW683" s="381"/>
      <c r="EX683" s="324"/>
      <c r="EY683" s="324"/>
      <c r="EZ683" s="368"/>
    </row>
    <row r="684" spans="6:156">
      <c r="F684" s="324"/>
      <c r="N684" s="324"/>
      <c r="Q684" s="324"/>
      <c r="S684" s="324"/>
      <c r="U684" s="324"/>
      <c r="W684" s="324"/>
      <c r="Y684" s="324"/>
      <c r="AA684" s="324"/>
      <c r="AC684" s="324"/>
      <c r="AE684" s="324"/>
      <c r="AG684" s="324"/>
      <c r="AI684" s="324"/>
      <c r="AK684" s="324"/>
      <c r="AM684" s="324"/>
      <c r="AO684" s="324"/>
      <c r="AQ684" s="324"/>
      <c r="AS684" s="324"/>
      <c r="AT684" s="324"/>
      <c r="AU684" s="324"/>
      <c r="AW684" s="324"/>
      <c r="AY684" s="324"/>
      <c r="BA684" s="324"/>
      <c r="BC684" s="324"/>
      <c r="BE684" s="324"/>
      <c r="BG684" s="324"/>
      <c r="BI684" s="324"/>
      <c r="BK684" s="324"/>
      <c r="BM684" s="324"/>
      <c r="BO684" s="324"/>
      <c r="BQ684" s="324"/>
      <c r="BS684" s="324"/>
      <c r="BU684" s="324"/>
      <c r="BV684" s="324"/>
      <c r="BW684" s="324"/>
      <c r="BY684" s="324"/>
      <c r="CA684" s="324"/>
      <c r="CC684" s="324"/>
      <c r="CE684" s="324"/>
      <c r="CG684" s="324"/>
      <c r="CI684" s="324"/>
      <c r="CJ684" s="324"/>
      <c r="CK684" s="324"/>
      <c r="CM684" s="324"/>
      <c r="CO684" s="324"/>
      <c r="CQ684" s="324"/>
      <c r="CS684" s="324"/>
      <c r="CU684" s="324"/>
      <c r="CW684" s="324"/>
      <c r="CY684" s="324"/>
      <c r="DA684" s="324"/>
      <c r="DC684" s="324"/>
      <c r="DE684" s="324"/>
      <c r="DG684" s="324"/>
      <c r="DI684" s="324"/>
      <c r="DK684" s="324"/>
      <c r="DM684" s="324"/>
      <c r="DO684" s="324"/>
      <c r="DQ684" s="324"/>
      <c r="DS684" s="324"/>
      <c r="DT684" s="324"/>
      <c r="DU684" s="324"/>
      <c r="DW684" s="324"/>
      <c r="DY684" s="324"/>
      <c r="EA684" s="324"/>
      <c r="EC684" s="324"/>
      <c r="EE684" s="324"/>
      <c r="EG684" s="324"/>
      <c r="EI684" s="324"/>
      <c r="EK684" s="324"/>
      <c r="EL684" s="324"/>
      <c r="EN684" s="324"/>
      <c r="EP684" s="324"/>
      <c r="ER684" s="324"/>
      <c r="ET684" s="324"/>
      <c r="EV684" s="324"/>
      <c r="EW684" s="381"/>
      <c r="EX684" s="324"/>
      <c r="EY684" s="324"/>
      <c r="EZ684" s="368"/>
    </row>
    <row r="685" spans="6:156">
      <c r="F685" s="324"/>
      <c r="N685" s="324"/>
      <c r="Q685" s="324"/>
      <c r="S685" s="324"/>
      <c r="U685" s="324"/>
      <c r="W685" s="324"/>
      <c r="Y685" s="324"/>
      <c r="AA685" s="324"/>
      <c r="AC685" s="324"/>
      <c r="AE685" s="324"/>
      <c r="AG685" s="324"/>
      <c r="AI685" s="324"/>
      <c r="AK685" s="324"/>
      <c r="AM685" s="324"/>
      <c r="AO685" s="324"/>
      <c r="AQ685" s="324"/>
      <c r="AS685" s="324"/>
      <c r="AT685" s="324"/>
      <c r="AU685" s="324"/>
      <c r="AW685" s="324"/>
      <c r="AY685" s="324"/>
      <c r="BA685" s="324"/>
      <c r="BC685" s="324"/>
      <c r="BE685" s="324"/>
      <c r="BG685" s="324"/>
      <c r="BI685" s="324"/>
      <c r="BK685" s="324"/>
      <c r="BM685" s="324"/>
      <c r="BO685" s="324"/>
      <c r="BQ685" s="324"/>
      <c r="BS685" s="324"/>
      <c r="BU685" s="324"/>
      <c r="BV685" s="324"/>
      <c r="BW685" s="324"/>
      <c r="BY685" s="324"/>
      <c r="CA685" s="324"/>
      <c r="CC685" s="324"/>
      <c r="CE685" s="324"/>
      <c r="CG685" s="324"/>
      <c r="CI685" s="324"/>
      <c r="CJ685" s="324"/>
      <c r="CK685" s="324"/>
      <c r="CM685" s="324"/>
      <c r="CO685" s="324"/>
      <c r="CQ685" s="324"/>
      <c r="CS685" s="324"/>
      <c r="CU685" s="324"/>
      <c r="CW685" s="324"/>
      <c r="CY685" s="324"/>
      <c r="DA685" s="324"/>
      <c r="DC685" s="324"/>
      <c r="DE685" s="324"/>
      <c r="DG685" s="324"/>
      <c r="DI685" s="324"/>
      <c r="DK685" s="324"/>
      <c r="DM685" s="324"/>
      <c r="DO685" s="324"/>
      <c r="DQ685" s="324"/>
      <c r="DS685" s="324"/>
      <c r="DT685" s="324"/>
      <c r="DU685" s="324"/>
      <c r="DW685" s="324"/>
      <c r="DY685" s="324"/>
      <c r="EA685" s="324"/>
      <c r="EC685" s="324"/>
      <c r="EE685" s="324"/>
      <c r="EG685" s="324"/>
      <c r="EI685" s="324"/>
      <c r="EK685" s="324"/>
      <c r="EL685" s="324"/>
      <c r="EN685" s="324"/>
      <c r="EP685" s="324"/>
      <c r="ER685" s="324"/>
      <c r="ET685" s="324"/>
      <c r="EV685" s="324"/>
      <c r="EW685" s="381"/>
      <c r="EX685" s="324"/>
      <c r="EY685" s="324"/>
      <c r="EZ685" s="368"/>
    </row>
    <row r="686" spans="6:156">
      <c r="F686" s="324"/>
      <c r="N686" s="324"/>
      <c r="Q686" s="324"/>
      <c r="S686" s="324"/>
      <c r="U686" s="324"/>
      <c r="W686" s="324"/>
      <c r="Y686" s="324"/>
      <c r="AA686" s="324"/>
      <c r="AC686" s="324"/>
      <c r="AE686" s="324"/>
      <c r="AG686" s="324"/>
      <c r="AI686" s="324"/>
      <c r="AK686" s="324"/>
      <c r="AM686" s="324"/>
      <c r="AO686" s="324"/>
      <c r="AQ686" s="324"/>
      <c r="AS686" s="324"/>
      <c r="AT686" s="324"/>
      <c r="AU686" s="324"/>
      <c r="AW686" s="324"/>
      <c r="AY686" s="324"/>
      <c r="BA686" s="324"/>
      <c r="BC686" s="324"/>
      <c r="BE686" s="324"/>
      <c r="BG686" s="324"/>
      <c r="BI686" s="324"/>
      <c r="BK686" s="324"/>
      <c r="BM686" s="324"/>
      <c r="BO686" s="324"/>
      <c r="BQ686" s="324"/>
      <c r="BS686" s="324"/>
      <c r="BU686" s="324"/>
      <c r="BV686" s="324"/>
      <c r="BW686" s="324"/>
      <c r="BY686" s="324"/>
      <c r="CA686" s="324"/>
      <c r="CC686" s="324"/>
      <c r="CE686" s="324"/>
      <c r="CG686" s="324"/>
      <c r="CI686" s="324"/>
      <c r="CJ686" s="324"/>
      <c r="CK686" s="324"/>
      <c r="CM686" s="324"/>
      <c r="CO686" s="324"/>
      <c r="CQ686" s="324"/>
      <c r="CS686" s="324"/>
      <c r="CU686" s="324"/>
      <c r="CW686" s="324"/>
      <c r="CY686" s="324"/>
      <c r="DA686" s="324"/>
      <c r="DC686" s="324"/>
      <c r="DE686" s="324"/>
      <c r="DG686" s="324"/>
      <c r="DI686" s="324"/>
      <c r="DK686" s="324"/>
      <c r="DM686" s="324"/>
      <c r="DO686" s="324"/>
      <c r="DQ686" s="324"/>
      <c r="DS686" s="324"/>
      <c r="DT686" s="324"/>
      <c r="DU686" s="324"/>
      <c r="DW686" s="324"/>
      <c r="DY686" s="324"/>
      <c r="EA686" s="324"/>
      <c r="EC686" s="324"/>
      <c r="EE686" s="324"/>
      <c r="EG686" s="324"/>
      <c r="EI686" s="324"/>
      <c r="EK686" s="324"/>
      <c r="EL686" s="324"/>
      <c r="EN686" s="324"/>
      <c r="EP686" s="324"/>
      <c r="ER686" s="324"/>
      <c r="ET686" s="324"/>
      <c r="EV686" s="324"/>
      <c r="EW686" s="381"/>
      <c r="EX686" s="324"/>
      <c r="EY686" s="324"/>
      <c r="EZ686" s="368"/>
    </row>
    <row r="687" spans="6:156">
      <c r="F687" s="324"/>
      <c r="N687" s="324"/>
      <c r="Q687" s="324"/>
      <c r="S687" s="324"/>
      <c r="U687" s="324"/>
      <c r="W687" s="324"/>
      <c r="Y687" s="324"/>
      <c r="AA687" s="324"/>
      <c r="AC687" s="324"/>
      <c r="AE687" s="324"/>
      <c r="AG687" s="324"/>
      <c r="AI687" s="324"/>
      <c r="AK687" s="324"/>
      <c r="AM687" s="324"/>
      <c r="AO687" s="324"/>
      <c r="AQ687" s="324"/>
      <c r="AS687" s="324"/>
      <c r="AT687" s="324"/>
      <c r="AU687" s="324"/>
      <c r="AW687" s="324"/>
      <c r="AY687" s="324"/>
      <c r="BA687" s="324"/>
      <c r="BC687" s="324"/>
      <c r="BE687" s="324"/>
      <c r="BG687" s="324"/>
      <c r="BI687" s="324"/>
      <c r="BK687" s="324"/>
      <c r="BM687" s="324"/>
      <c r="BO687" s="324"/>
      <c r="BQ687" s="324"/>
      <c r="BS687" s="324"/>
      <c r="BU687" s="324"/>
      <c r="BV687" s="324"/>
      <c r="BW687" s="324"/>
      <c r="BY687" s="324"/>
      <c r="CA687" s="324"/>
      <c r="CC687" s="324"/>
      <c r="CE687" s="324"/>
      <c r="CG687" s="324"/>
      <c r="CI687" s="324"/>
      <c r="CJ687" s="324"/>
      <c r="CK687" s="324"/>
      <c r="CM687" s="324"/>
      <c r="CO687" s="324"/>
      <c r="CQ687" s="324"/>
      <c r="CS687" s="324"/>
      <c r="CU687" s="324"/>
      <c r="CW687" s="324"/>
      <c r="CY687" s="324"/>
      <c r="DA687" s="324"/>
      <c r="DC687" s="324"/>
      <c r="DE687" s="324"/>
      <c r="DG687" s="324"/>
      <c r="DI687" s="324"/>
      <c r="DK687" s="324"/>
      <c r="DM687" s="324"/>
      <c r="DO687" s="324"/>
      <c r="DQ687" s="324"/>
      <c r="DS687" s="324"/>
      <c r="DT687" s="324"/>
      <c r="DU687" s="324"/>
      <c r="DW687" s="324"/>
      <c r="DY687" s="324"/>
      <c r="EA687" s="324"/>
      <c r="EC687" s="324"/>
      <c r="EE687" s="324"/>
      <c r="EG687" s="324"/>
      <c r="EI687" s="324"/>
      <c r="EK687" s="324"/>
      <c r="EL687" s="324"/>
      <c r="EN687" s="324"/>
      <c r="EP687" s="324"/>
      <c r="ER687" s="324"/>
      <c r="ET687" s="324"/>
      <c r="EV687" s="324"/>
      <c r="EW687" s="381"/>
      <c r="EX687" s="324"/>
      <c r="EY687" s="324"/>
      <c r="EZ687" s="368"/>
    </row>
    <row r="688" spans="6:156">
      <c r="F688" s="324"/>
      <c r="N688" s="324"/>
      <c r="Q688" s="324"/>
      <c r="S688" s="324"/>
      <c r="U688" s="324"/>
      <c r="W688" s="324"/>
      <c r="Y688" s="324"/>
      <c r="AA688" s="324"/>
      <c r="AC688" s="324"/>
      <c r="AE688" s="324"/>
      <c r="AG688" s="324"/>
      <c r="AI688" s="324"/>
      <c r="AK688" s="324"/>
      <c r="AM688" s="324"/>
      <c r="AO688" s="324"/>
      <c r="AQ688" s="324"/>
      <c r="AS688" s="324"/>
      <c r="AT688" s="324"/>
      <c r="AU688" s="324"/>
      <c r="AW688" s="324"/>
      <c r="AY688" s="324"/>
      <c r="BA688" s="324"/>
      <c r="BC688" s="324"/>
      <c r="BE688" s="324"/>
      <c r="BG688" s="324"/>
      <c r="BI688" s="324"/>
      <c r="BK688" s="324"/>
      <c r="BM688" s="324"/>
      <c r="BO688" s="324"/>
      <c r="BQ688" s="324"/>
      <c r="BS688" s="324"/>
      <c r="BU688" s="324"/>
      <c r="BV688" s="324"/>
      <c r="BW688" s="324"/>
      <c r="BY688" s="324"/>
      <c r="CA688" s="324"/>
      <c r="CC688" s="324"/>
      <c r="CE688" s="324"/>
      <c r="CG688" s="324"/>
      <c r="CI688" s="324"/>
      <c r="CJ688" s="324"/>
      <c r="CK688" s="324"/>
      <c r="CM688" s="324"/>
      <c r="CO688" s="324"/>
      <c r="CQ688" s="324"/>
      <c r="CS688" s="324"/>
      <c r="CU688" s="324"/>
      <c r="CW688" s="324"/>
      <c r="CY688" s="324"/>
      <c r="DA688" s="324"/>
      <c r="DC688" s="324"/>
      <c r="DE688" s="324"/>
      <c r="DG688" s="324"/>
      <c r="DI688" s="324"/>
      <c r="DK688" s="324"/>
      <c r="DM688" s="324"/>
      <c r="DO688" s="324"/>
      <c r="DQ688" s="324"/>
      <c r="DS688" s="324"/>
      <c r="DT688" s="324"/>
      <c r="DU688" s="324"/>
      <c r="DW688" s="324"/>
      <c r="DY688" s="324"/>
      <c r="EA688" s="324"/>
      <c r="EC688" s="324"/>
      <c r="EE688" s="324"/>
      <c r="EG688" s="324"/>
      <c r="EI688" s="324"/>
      <c r="EK688" s="324"/>
      <c r="EL688" s="324"/>
      <c r="EN688" s="324"/>
      <c r="EP688" s="324"/>
      <c r="ER688" s="324"/>
      <c r="ET688" s="324"/>
      <c r="EV688" s="324"/>
      <c r="EW688" s="381"/>
      <c r="EX688" s="324"/>
      <c r="EY688" s="324"/>
      <c r="EZ688" s="368"/>
    </row>
    <row r="689" spans="6:156">
      <c r="F689" s="324"/>
      <c r="N689" s="324"/>
      <c r="Q689" s="324"/>
      <c r="S689" s="324"/>
      <c r="U689" s="324"/>
      <c r="W689" s="324"/>
      <c r="Y689" s="324"/>
      <c r="AA689" s="324"/>
      <c r="AC689" s="324"/>
      <c r="AE689" s="324"/>
      <c r="AG689" s="324"/>
      <c r="AI689" s="324"/>
      <c r="AK689" s="324"/>
      <c r="AM689" s="324"/>
      <c r="AO689" s="324"/>
      <c r="AQ689" s="324"/>
      <c r="AS689" s="324"/>
      <c r="AT689" s="324"/>
      <c r="AU689" s="324"/>
      <c r="AW689" s="324"/>
      <c r="AY689" s="324"/>
      <c r="BA689" s="324"/>
      <c r="BC689" s="324"/>
      <c r="BE689" s="324"/>
      <c r="BG689" s="324"/>
      <c r="BI689" s="324"/>
      <c r="BK689" s="324"/>
      <c r="BM689" s="324"/>
      <c r="BO689" s="324"/>
      <c r="BQ689" s="324"/>
      <c r="BS689" s="324"/>
      <c r="BU689" s="324"/>
      <c r="BV689" s="324"/>
      <c r="BW689" s="324"/>
      <c r="BY689" s="324"/>
      <c r="CA689" s="324"/>
      <c r="CC689" s="324"/>
      <c r="CE689" s="324"/>
      <c r="CG689" s="324"/>
      <c r="CI689" s="324"/>
      <c r="CJ689" s="324"/>
      <c r="CK689" s="324"/>
      <c r="CM689" s="324"/>
      <c r="CO689" s="324"/>
      <c r="CQ689" s="324"/>
      <c r="CS689" s="324"/>
      <c r="CU689" s="324"/>
      <c r="CW689" s="324"/>
      <c r="CY689" s="324"/>
      <c r="DA689" s="324"/>
      <c r="DC689" s="324"/>
      <c r="DE689" s="324"/>
      <c r="DG689" s="324"/>
      <c r="DI689" s="324"/>
      <c r="DK689" s="324"/>
      <c r="DM689" s="324"/>
      <c r="DO689" s="324"/>
      <c r="DQ689" s="324"/>
      <c r="DS689" s="324"/>
      <c r="DT689" s="324"/>
      <c r="DU689" s="324"/>
      <c r="DW689" s="324"/>
      <c r="DY689" s="324"/>
      <c r="EA689" s="324"/>
      <c r="EC689" s="324"/>
      <c r="EE689" s="324"/>
      <c r="EG689" s="324"/>
      <c r="EI689" s="324"/>
      <c r="EK689" s="324"/>
      <c r="EL689" s="324"/>
      <c r="EN689" s="324"/>
      <c r="EP689" s="324"/>
      <c r="ER689" s="324"/>
      <c r="ET689" s="324"/>
      <c r="EV689" s="324"/>
      <c r="EW689" s="381"/>
      <c r="EX689" s="324"/>
      <c r="EY689" s="324"/>
      <c r="EZ689" s="368"/>
    </row>
    <row r="690" spans="6:156">
      <c r="F690" s="324"/>
      <c r="N690" s="324"/>
      <c r="Q690" s="324"/>
      <c r="S690" s="324"/>
      <c r="U690" s="324"/>
      <c r="W690" s="324"/>
      <c r="Y690" s="324"/>
      <c r="AA690" s="324"/>
      <c r="AC690" s="324"/>
      <c r="AE690" s="324"/>
      <c r="AG690" s="324"/>
      <c r="AI690" s="324"/>
      <c r="AK690" s="324"/>
      <c r="AM690" s="324"/>
      <c r="AO690" s="324"/>
      <c r="AQ690" s="324"/>
      <c r="AS690" s="324"/>
      <c r="AT690" s="324"/>
      <c r="AU690" s="324"/>
      <c r="AW690" s="324"/>
      <c r="AY690" s="324"/>
      <c r="BA690" s="324"/>
      <c r="BC690" s="324"/>
      <c r="BE690" s="324"/>
      <c r="BG690" s="324"/>
      <c r="BI690" s="324"/>
      <c r="BK690" s="324"/>
      <c r="BM690" s="324"/>
      <c r="BO690" s="324"/>
      <c r="BQ690" s="324"/>
      <c r="BS690" s="324"/>
      <c r="BU690" s="324"/>
      <c r="BV690" s="324"/>
      <c r="BW690" s="324"/>
      <c r="BY690" s="324"/>
      <c r="CA690" s="324"/>
      <c r="CC690" s="324"/>
      <c r="CE690" s="324"/>
      <c r="CG690" s="324"/>
      <c r="CI690" s="324"/>
      <c r="CJ690" s="324"/>
      <c r="CK690" s="324"/>
      <c r="CM690" s="324"/>
      <c r="CO690" s="324"/>
      <c r="CQ690" s="324"/>
      <c r="CS690" s="324"/>
      <c r="CU690" s="324"/>
      <c r="CW690" s="324"/>
      <c r="CY690" s="324"/>
      <c r="DA690" s="324"/>
      <c r="DC690" s="324"/>
      <c r="DE690" s="324"/>
      <c r="DG690" s="324"/>
      <c r="DI690" s="324"/>
      <c r="DK690" s="324"/>
      <c r="DM690" s="324"/>
      <c r="DO690" s="324"/>
      <c r="DQ690" s="324"/>
      <c r="DS690" s="324"/>
      <c r="DT690" s="324"/>
      <c r="DU690" s="324"/>
      <c r="DW690" s="324"/>
      <c r="DY690" s="324"/>
      <c r="EA690" s="324"/>
      <c r="EC690" s="324"/>
      <c r="EE690" s="324"/>
      <c r="EG690" s="324"/>
      <c r="EI690" s="324"/>
      <c r="EK690" s="324"/>
      <c r="EL690" s="324"/>
      <c r="EN690" s="324"/>
      <c r="EP690" s="324"/>
      <c r="ER690" s="324"/>
      <c r="ET690" s="324"/>
      <c r="EV690" s="324"/>
      <c r="EW690" s="381"/>
      <c r="EX690" s="324"/>
      <c r="EY690" s="324"/>
      <c r="EZ690" s="368"/>
    </row>
    <row r="691" spans="6:156">
      <c r="F691" s="324"/>
      <c r="N691" s="324"/>
      <c r="Q691" s="324"/>
      <c r="S691" s="324"/>
      <c r="U691" s="324"/>
      <c r="W691" s="324"/>
      <c r="Y691" s="324"/>
      <c r="AA691" s="324"/>
      <c r="AC691" s="324"/>
      <c r="AE691" s="324"/>
      <c r="AG691" s="324"/>
      <c r="AI691" s="324"/>
      <c r="AK691" s="324"/>
      <c r="AM691" s="324"/>
      <c r="AO691" s="324"/>
      <c r="AQ691" s="324"/>
      <c r="AS691" s="324"/>
      <c r="AT691" s="324"/>
      <c r="AU691" s="324"/>
      <c r="AW691" s="324"/>
      <c r="AY691" s="324"/>
      <c r="BA691" s="324"/>
      <c r="BC691" s="324"/>
      <c r="BE691" s="324"/>
      <c r="BG691" s="324"/>
      <c r="BI691" s="324"/>
      <c r="BK691" s="324"/>
      <c r="BM691" s="324"/>
      <c r="BO691" s="324"/>
      <c r="BQ691" s="324"/>
      <c r="BS691" s="324"/>
      <c r="BU691" s="324"/>
      <c r="BV691" s="324"/>
      <c r="BW691" s="324"/>
      <c r="BY691" s="324"/>
      <c r="CA691" s="324"/>
      <c r="CC691" s="324"/>
      <c r="CE691" s="324"/>
      <c r="CG691" s="324"/>
      <c r="CI691" s="324"/>
      <c r="CJ691" s="324"/>
      <c r="CK691" s="324"/>
      <c r="CM691" s="324"/>
      <c r="CO691" s="324"/>
      <c r="CQ691" s="324"/>
      <c r="CS691" s="324"/>
      <c r="CU691" s="324"/>
      <c r="CW691" s="324"/>
      <c r="CY691" s="324"/>
      <c r="DA691" s="324"/>
      <c r="DC691" s="324"/>
      <c r="DE691" s="324"/>
      <c r="DG691" s="324"/>
      <c r="DI691" s="324"/>
      <c r="DK691" s="324"/>
      <c r="DM691" s="324"/>
      <c r="DO691" s="324"/>
      <c r="DQ691" s="324"/>
      <c r="DS691" s="324"/>
      <c r="DT691" s="324"/>
      <c r="DU691" s="324"/>
      <c r="DW691" s="324"/>
      <c r="DY691" s="324"/>
      <c r="EA691" s="324"/>
      <c r="EC691" s="324"/>
      <c r="EE691" s="324"/>
      <c r="EG691" s="324"/>
      <c r="EI691" s="324"/>
      <c r="EK691" s="324"/>
      <c r="EL691" s="324"/>
      <c r="EN691" s="324"/>
      <c r="EP691" s="324"/>
      <c r="ER691" s="324"/>
      <c r="ET691" s="324"/>
      <c r="EV691" s="324"/>
      <c r="EW691" s="381"/>
      <c r="EX691" s="324"/>
      <c r="EY691" s="324"/>
      <c r="EZ691" s="368"/>
    </row>
    <row r="692" spans="6:156">
      <c r="F692" s="324"/>
      <c r="N692" s="324"/>
      <c r="Q692" s="324"/>
      <c r="S692" s="324"/>
      <c r="U692" s="324"/>
      <c r="W692" s="324"/>
      <c r="Y692" s="324"/>
      <c r="AA692" s="324"/>
      <c r="AC692" s="324"/>
      <c r="AE692" s="324"/>
      <c r="AG692" s="324"/>
      <c r="AI692" s="324"/>
      <c r="AK692" s="324"/>
      <c r="AM692" s="324"/>
      <c r="AO692" s="324"/>
      <c r="AQ692" s="324"/>
      <c r="AS692" s="324"/>
      <c r="AT692" s="324"/>
      <c r="AU692" s="324"/>
      <c r="AW692" s="324"/>
      <c r="AY692" s="324"/>
      <c r="BA692" s="324"/>
      <c r="BC692" s="324"/>
      <c r="BE692" s="324"/>
      <c r="BG692" s="324"/>
      <c r="BI692" s="324"/>
      <c r="BK692" s="324"/>
      <c r="BM692" s="324"/>
      <c r="BO692" s="324"/>
      <c r="BQ692" s="324"/>
      <c r="BS692" s="324"/>
      <c r="BU692" s="324"/>
      <c r="BV692" s="324"/>
      <c r="BW692" s="324"/>
      <c r="BY692" s="324"/>
      <c r="CA692" s="324"/>
      <c r="CC692" s="324"/>
      <c r="CE692" s="324"/>
      <c r="CG692" s="324"/>
      <c r="CI692" s="324"/>
      <c r="CJ692" s="324"/>
      <c r="CK692" s="324"/>
      <c r="CM692" s="324"/>
      <c r="CO692" s="324"/>
      <c r="CQ692" s="324"/>
      <c r="CS692" s="324"/>
      <c r="CU692" s="324"/>
      <c r="CW692" s="324"/>
      <c r="CY692" s="324"/>
      <c r="DA692" s="324"/>
      <c r="DC692" s="324"/>
      <c r="DE692" s="324"/>
      <c r="DG692" s="324"/>
      <c r="DI692" s="324"/>
      <c r="DK692" s="324"/>
      <c r="DM692" s="324"/>
      <c r="DO692" s="324"/>
      <c r="DQ692" s="324"/>
      <c r="DS692" s="324"/>
      <c r="DT692" s="324"/>
      <c r="DU692" s="324"/>
      <c r="DW692" s="324"/>
      <c r="DY692" s="324"/>
      <c r="EA692" s="324"/>
      <c r="EC692" s="324"/>
      <c r="EE692" s="324"/>
      <c r="EG692" s="324"/>
      <c r="EI692" s="324"/>
      <c r="EK692" s="324"/>
      <c r="EL692" s="324"/>
      <c r="EN692" s="324"/>
      <c r="EP692" s="324"/>
      <c r="ER692" s="324"/>
      <c r="ET692" s="324"/>
      <c r="EV692" s="324"/>
      <c r="EW692" s="381"/>
      <c r="EX692" s="324"/>
      <c r="EY692" s="324"/>
      <c r="EZ692" s="368"/>
    </row>
    <row r="693" spans="6:156">
      <c r="F693" s="324"/>
      <c r="N693" s="324"/>
      <c r="Q693" s="324"/>
      <c r="S693" s="324"/>
      <c r="U693" s="324"/>
      <c r="W693" s="324"/>
      <c r="Y693" s="324"/>
      <c r="AA693" s="324"/>
      <c r="AC693" s="324"/>
      <c r="AE693" s="324"/>
      <c r="AG693" s="324"/>
      <c r="AI693" s="324"/>
      <c r="AK693" s="324"/>
      <c r="AM693" s="324"/>
      <c r="AO693" s="324"/>
      <c r="AQ693" s="324"/>
      <c r="AS693" s="324"/>
      <c r="AT693" s="324"/>
      <c r="AU693" s="324"/>
      <c r="AW693" s="324"/>
      <c r="AY693" s="324"/>
      <c r="BA693" s="324"/>
      <c r="BC693" s="324"/>
      <c r="BE693" s="324"/>
      <c r="BG693" s="324"/>
      <c r="BI693" s="324"/>
      <c r="BK693" s="324"/>
      <c r="BM693" s="324"/>
      <c r="BO693" s="324"/>
      <c r="BQ693" s="324"/>
      <c r="BS693" s="324"/>
      <c r="BU693" s="324"/>
      <c r="BV693" s="324"/>
      <c r="BW693" s="324"/>
      <c r="BY693" s="324"/>
      <c r="CA693" s="324"/>
      <c r="CC693" s="324"/>
      <c r="CE693" s="324"/>
      <c r="CG693" s="324"/>
      <c r="CI693" s="324"/>
      <c r="CJ693" s="324"/>
      <c r="CK693" s="324"/>
      <c r="CM693" s="324"/>
      <c r="CO693" s="324"/>
      <c r="CQ693" s="324"/>
      <c r="CS693" s="324"/>
      <c r="CU693" s="324"/>
      <c r="CW693" s="324"/>
      <c r="CY693" s="324"/>
      <c r="DA693" s="324"/>
      <c r="DC693" s="324"/>
      <c r="DE693" s="324"/>
      <c r="DG693" s="324"/>
      <c r="DI693" s="324"/>
      <c r="DK693" s="324"/>
      <c r="DM693" s="324"/>
      <c r="DO693" s="324"/>
      <c r="DQ693" s="324"/>
      <c r="DS693" s="324"/>
      <c r="DT693" s="324"/>
      <c r="DU693" s="324"/>
      <c r="DW693" s="324"/>
      <c r="DY693" s="324"/>
      <c r="EA693" s="324"/>
      <c r="EC693" s="324"/>
      <c r="EE693" s="324"/>
      <c r="EG693" s="324"/>
      <c r="EI693" s="324"/>
      <c r="EK693" s="324"/>
      <c r="EL693" s="324"/>
      <c r="EN693" s="324"/>
      <c r="EP693" s="324"/>
      <c r="ER693" s="324"/>
      <c r="ET693" s="324"/>
      <c r="EV693" s="324"/>
      <c r="EW693" s="381"/>
      <c r="EX693" s="324"/>
      <c r="EY693" s="324"/>
      <c r="EZ693" s="368"/>
    </row>
    <row r="694" spans="6:156">
      <c r="F694" s="324"/>
      <c r="N694" s="324"/>
      <c r="Q694" s="324"/>
      <c r="S694" s="324"/>
      <c r="U694" s="324"/>
      <c r="W694" s="324"/>
      <c r="Y694" s="324"/>
      <c r="AA694" s="324"/>
      <c r="AC694" s="324"/>
      <c r="AE694" s="324"/>
      <c r="AG694" s="324"/>
      <c r="AI694" s="324"/>
      <c r="AK694" s="324"/>
      <c r="AM694" s="324"/>
      <c r="AO694" s="324"/>
      <c r="AQ694" s="324"/>
      <c r="AS694" s="324"/>
      <c r="AT694" s="324"/>
      <c r="AU694" s="324"/>
      <c r="AW694" s="324"/>
      <c r="AY694" s="324"/>
      <c r="BA694" s="324"/>
      <c r="BC694" s="324"/>
      <c r="BE694" s="324"/>
      <c r="BG694" s="324"/>
      <c r="BI694" s="324"/>
      <c r="BK694" s="324"/>
      <c r="BM694" s="324"/>
      <c r="BO694" s="324"/>
      <c r="BQ694" s="324"/>
      <c r="BS694" s="324"/>
      <c r="BU694" s="324"/>
      <c r="BV694" s="324"/>
      <c r="BW694" s="324"/>
      <c r="BY694" s="324"/>
      <c r="CA694" s="324"/>
      <c r="CC694" s="324"/>
      <c r="CE694" s="324"/>
      <c r="CG694" s="324"/>
      <c r="CI694" s="324"/>
      <c r="CJ694" s="324"/>
      <c r="CK694" s="324"/>
      <c r="CM694" s="324"/>
      <c r="CO694" s="324"/>
      <c r="CQ694" s="324"/>
      <c r="CS694" s="324"/>
      <c r="CU694" s="324"/>
      <c r="CW694" s="324"/>
      <c r="CY694" s="324"/>
      <c r="DA694" s="324"/>
      <c r="DC694" s="324"/>
      <c r="DE694" s="324"/>
      <c r="DG694" s="324"/>
      <c r="DI694" s="324"/>
      <c r="DK694" s="324"/>
      <c r="DM694" s="324"/>
      <c r="DO694" s="324"/>
      <c r="DQ694" s="324"/>
      <c r="DS694" s="324"/>
      <c r="DT694" s="324"/>
      <c r="DU694" s="324"/>
      <c r="DW694" s="324"/>
      <c r="DY694" s="324"/>
      <c r="EA694" s="324"/>
      <c r="EC694" s="324"/>
      <c r="EE694" s="324"/>
      <c r="EG694" s="324"/>
      <c r="EI694" s="324"/>
      <c r="EK694" s="324"/>
      <c r="EL694" s="324"/>
      <c r="EN694" s="324"/>
      <c r="EP694" s="324"/>
      <c r="ER694" s="324"/>
      <c r="ET694" s="324"/>
      <c r="EV694" s="324"/>
      <c r="EW694" s="381"/>
      <c r="EX694" s="324"/>
      <c r="EY694" s="324"/>
      <c r="EZ694" s="368"/>
    </row>
    <row r="695" spans="6:156">
      <c r="F695" s="324"/>
      <c r="N695" s="324"/>
      <c r="Q695" s="324"/>
      <c r="S695" s="324"/>
      <c r="U695" s="324"/>
      <c r="W695" s="324"/>
      <c r="Y695" s="324"/>
      <c r="AA695" s="324"/>
      <c r="AC695" s="324"/>
      <c r="AE695" s="324"/>
      <c r="AG695" s="324"/>
      <c r="AI695" s="324"/>
      <c r="AK695" s="324"/>
      <c r="AM695" s="324"/>
      <c r="AO695" s="324"/>
      <c r="AQ695" s="324"/>
      <c r="AS695" s="324"/>
      <c r="AT695" s="324"/>
      <c r="AU695" s="324"/>
      <c r="AW695" s="324"/>
      <c r="AY695" s="324"/>
      <c r="BA695" s="324"/>
      <c r="BC695" s="324"/>
      <c r="BE695" s="324"/>
      <c r="BG695" s="324"/>
      <c r="BI695" s="324"/>
      <c r="BK695" s="324"/>
      <c r="BM695" s="324"/>
      <c r="BO695" s="324"/>
      <c r="BQ695" s="324"/>
      <c r="BS695" s="324"/>
      <c r="BU695" s="324"/>
      <c r="BV695" s="324"/>
      <c r="BW695" s="324"/>
      <c r="BY695" s="324"/>
      <c r="CA695" s="324"/>
      <c r="CC695" s="324"/>
      <c r="CE695" s="324"/>
      <c r="CG695" s="324"/>
      <c r="CI695" s="324"/>
      <c r="CJ695" s="324"/>
      <c r="CK695" s="324"/>
      <c r="CM695" s="324"/>
      <c r="CO695" s="324"/>
      <c r="CQ695" s="324"/>
      <c r="CS695" s="324"/>
      <c r="CU695" s="324"/>
      <c r="CW695" s="324"/>
      <c r="CY695" s="324"/>
      <c r="DA695" s="324"/>
      <c r="DC695" s="324"/>
      <c r="DE695" s="324"/>
      <c r="DG695" s="324"/>
      <c r="DI695" s="324"/>
      <c r="DK695" s="324"/>
      <c r="DM695" s="324"/>
      <c r="DO695" s="324"/>
      <c r="DQ695" s="324"/>
      <c r="DS695" s="324"/>
      <c r="DT695" s="324"/>
      <c r="DU695" s="324"/>
      <c r="DW695" s="324"/>
      <c r="DY695" s="324"/>
      <c r="EA695" s="324"/>
      <c r="EC695" s="324"/>
      <c r="EE695" s="324"/>
      <c r="EG695" s="324"/>
      <c r="EI695" s="324"/>
      <c r="EK695" s="324"/>
      <c r="EL695" s="324"/>
      <c r="EN695" s="324"/>
      <c r="EP695" s="324"/>
      <c r="ER695" s="324"/>
      <c r="ET695" s="324"/>
      <c r="EV695" s="324"/>
      <c r="EW695" s="381"/>
      <c r="EX695" s="324"/>
      <c r="EY695" s="324"/>
      <c r="EZ695" s="368"/>
    </row>
    <row r="696" spans="6:156">
      <c r="F696" s="324"/>
      <c r="N696" s="324"/>
      <c r="Q696" s="324"/>
      <c r="S696" s="324"/>
      <c r="U696" s="324"/>
      <c r="W696" s="324"/>
      <c r="Y696" s="324"/>
      <c r="AA696" s="324"/>
      <c r="AC696" s="324"/>
      <c r="AE696" s="324"/>
      <c r="AG696" s="324"/>
      <c r="AI696" s="324"/>
      <c r="AK696" s="324"/>
      <c r="AM696" s="324"/>
      <c r="AO696" s="324"/>
      <c r="AQ696" s="324"/>
      <c r="AS696" s="324"/>
      <c r="AT696" s="324"/>
      <c r="AU696" s="324"/>
      <c r="AW696" s="324"/>
      <c r="AY696" s="324"/>
      <c r="BA696" s="324"/>
      <c r="BC696" s="324"/>
      <c r="BE696" s="324"/>
      <c r="BG696" s="324"/>
      <c r="BI696" s="324"/>
      <c r="BK696" s="324"/>
      <c r="BM696" s="324"/>
      <c r="BO696" s="324"/>
      <c r="BQ696" s="324"/>
      <c r="BS696" s="324"/>
      <c r="BU696" s="324"/>
      <c r="BV696" s="324"/>
      <c r="BW696" s="324"/>
      <c r="BY696" s="324"/>
      <c r="CA696" s="324"/>
      <c r="CC696" s="324"/>
      <c r="CE696" s="324"/>
      <c r="CG696" s="324"/>
      <c r="CI696" s="324"/>
      <c r="CJ696" s="324"/>
      <c r="CK696" s="324"/>
      <c r="CM696" s="324"/>
      <c r="CO696" s="324"/>
      <c r="CQ696" s="324"/>
      <c r="CS696" s="324"/>
      <c r="CU696" s="324"/>
      <c r="CW696" s="324"/>
      <c r="CY696" s="324"/>
      <c r="DA696" s="324"/>
      <c r="DC696" s="324"/>
      <c r="DE696" s="324"/>
      <c r="DG696" s="324"/>
      <c r="DI696" s="324"/>
      <c r="DK696" s="324"/>
      <c r="DM696" s="324"/>
      <c r="DO696" s="324"/>
      <c r="DQ696" s="324"/>
      <c r="DS696" s="324"/>
      <c r="DT696" s="324"/>
      <c r="DU696" s="324"/>
      <c r="DW696" s="324"/>
      <c r="DY696" s="324"/>
      <c r="EA696" s="324"/>
      <c r="EC696" s="324"/>
      <c r="EE696" s="324"/>
      <c r="EG696" s="324"/>
      <c r="EI696" s="324"/>
      <c r="EK696" s="324"/>
      <c r="EL696" s="324"/>
      <c r="EN696" s="324"/>
      <c r="EP696" s="324"/>
      <c r="ER696" s="324"/>
      <c r="ET696" s="324"/>
      <c r="EV696" s="324"/>
      <c r="EW696" s="381"/>
      <c r="EX696" s="324"/>
      <c r="EY696" s="324"/>
      <c r="EZ696" s="368"/>
    </row>
    <row r="697" spans="6:156">
      <c r="F697" s="324"/>
      <c r="N697" s="324"/>
      <c r="Q697" s="324"/>
      <c r="S697" s="324"/>
      <c r="U697" s="324"/>
      <c r="W697" s="324"/>
      <c r="Y697" s="324"/>
      <c r="AA697" s="324"/>
      <c r="AC697" s="324"/>
      <c r="AE697" s="324"/>
      <c r="AG697" s="324"/>
      <c r="AI697" s="324"/>
      <c r="AK697" s="324"/>
      <c r="AM697" s="324"/>
      <c r="AO697" s="324"/>
      <c r="AQ697" s="324"/>
      <c r="AS697" s="324"/>
      <c r="AT697" s="324"/>
      <c r="AU697" s="324"/>
      <c r="AW697" s="324"/>
      <c r="AY697" s="324"/>
      <c r="BA697" s="324"/>
      <c r="BC697" s="324"/>
      <c r="BE697" s="324"/>
      <c r="BG697" s="324"/>
      <c r="BI697" s="324"/>
      <c r="BK697" s="324"/>
      <c r="BM697" s="324"/>
      <c r="BO697" s="324"/>
      <c r="BQ697" s="324"/>
      <c r="BS697" s="324"/>
      <c r="BU697" s="324"/>
      <c r="BV697" s="324"/>
      <c r="BW697" s="324"/>
      <c r="BY697" s="324"/>
      <c r="CA697" s="324"/>
      <c r="CC697" s="324"/>
      <c r="CE697" s="324"/>
      <c r="CG697" s="324"/>
      <c r="CI697" s="324"/>
      <c r="CJ697" s="324"/>
      <c r="CK697" s="324"/>
      <c r="CM697" s="324"/>
      <c r="CO697" s="324"/>
      <c r="CQ697" s="324"/>
      <c r="CS697" s="324"/>
      <c r="CU697" s="324"/>
      <c r="CW697" s="324"/>
      <c r="CY697" s="324"/>
      <c r="DA697" s="324"/>
      <c r="DC697" s="324"/>
      <c r="DE697" s="324"/>
      <c r="DG697" s="324"/>
      <c r="DI697" s="324"/>
      <c r="DK697" s="324"/>
      <c r="DM697" s="324"/>
      <c r="DO697" s="324"/>
      <c r="DQ697" s="324"/>
      <c r="DS697" s="324"/>
      <c r="DT697" s="324"/>
      <c r="DU697" s="324"/>
      <c r="DW697" s="324"/>
      <c r="DY697" s="324"/>
      <c r="EA697" s="324"/>
      <c r="EC697" s="324"/>
      <c r="EE697" s="324"/>
      <c r="EG697" s="324"/>
      <c r="EI697" s="324"/>
      <c r="EK697" s="324"/>
      <c r="EL697" s="324"/>
      <c r="EN697" s="324"/>
      <c r="EP697" s="324"/>
      <c r="ER697" s="324"/>
      <c r="ET697" s="324"/>
      <c r="EV697" s="324"/>
      <c r="EW697" s="381"/>
      <c r="EX697" s="324"/>
      <c r="EY697" s="324"/>
      <c r="EZ697" s="368"/>
    </row>
    <row r="698" spans="6:156">
      <c r="F698" s="324"/>
      <c r="N698" s="324"/>
      <c r="Q698" s="324"/>
      <c r="S698" s="324"/>
      <c r="U698" s="324"/>
      <c r="W698" s="324"/>
      <c r="Y698" s="324"/>
      <c r="AA698" s="324"/>
      <c r="AC698" s="324"/>
      <c r="AE698" s="324"/>
      <c r="AG698" s="324"/>
      <c r="AI698" s="324"/>
      <c r="AK698" s="324"/>
      <c r="AM698" s="324"/>
      <c r="AO698" s="324"/>
      <c r="AQ698" s="324"/>
      <c r="AS698" s="324"/>
      <c r="AT698" s="324"/>
      <c r="AU698" s="324"/>
      <c r="AW698" s="324"/>
      <c r="AY698" s="324"/>
      <c r="BA698" s="324"/>
      <c r="BC698" s="324"/>
      <c r="BE698" s="324"/>
      <c r="BG698" s="324"/>
      <c r="BI698" s="324"/>
      <c r="BK698" s="324"/>
      <c r="BM698" s="324"/>
      <c r="BO698" s="324"/>
      <c r="BQ698" s="324"/>
      <c r="BS698" s="324"/>
      <c r="BU698" s="324"/>
      <c r="BV698" s="324"/>
      <c r="BW698" s="324"/>
      <c r="BY698" s="324"/>
      <c r="CA698" s="324"/>
      <c r="CC698" s="324"/>
      <c r="CE698" s="324"/>
      <c r="CG698" s="324"/>
      <c r="CI698" s="324"/>
      <c r="CJ698" s="324"/>
      <c r="CK698" s="324"/>
      <c r="CM698" s="324"/>
      <c r="CO698" s="324"/>
      <c r="CQ698" s="324"/>
      <c r="CS698" s="324"/>
      <c r="CU698" s="324"/>
      <c r="CW698" s="324"/>
      <c r="CY698" s="324"/>
      <c r="DA698" s="324"/>
      <c r="DC698" s="324"/>
      <c r="DE698" s="324"/>
      <c r="DG698" s="324"/>
      <c r="DI698" s="324"/>
      <c r="DK698" s="324"/>
      <c r="DM698" s="324"/>
      <c r="DO698" s="324"/>
      <c r="DQ698" s="324"/>
      <c r="DS698" s="324"/>
      <c r="DT698" s="324"/>
      <c r="DU698" s="324"/>
      <c r="DW698" s="324"/>
      <c r="DY698" s="324"/>
      <c r="EA698" s="324"/>
      <c r="EC698" s="324"/>
      <c r="EE698" s="324"/>
      <c r="EG698" s="324"/>
      <c r="EI698" s="324"/>
      <c r="EK698" s="324"/>
      <c r="EL698" s="324"/>
      <c r="EN698" s="324"/>
      <c r="EP698" s="324"/>
      <c r="ER698" s="324"/>
      <c r="ET698" s="324"/>
      <c r="EV698" s="324"/>
      <c r="EW698" s="381"/>
      <c r="EX698" s="324"/>
      <c r="EY698" s="324"/>
      <c r="EZ698" s="368"/>
    </row>
    <row r="699" spans="6:156">
      <c r="F699" s="324"/>
      <c r="N699" s="324"/>
      <c r="Q699" s="324"/>
      <c r="S699" s="324"/>
      <c r="U699" s="324"/>
      <c r="W699" s="324"/>
      <c r="Y699" s="324"/>
      <c r="AA699" s="324"/>
      <c r="AC699" s="324"/>
      <c r="AE699" s="324"/>
      <c r="AG699" s="324"/>
      <c r="AI699" s="324"/>
      <c r="AK699" s="324"/>
      <c r="AM699" s="324"/>
      <c r="AO699" s="324"/>
      <c r="AQ699" s="324"/>
      <c r="AS699" s="324"/>
      <c r="AT699" s="324"/>
      <c r="AU699" s="324"/>
      <c r="AW699" s="324"/>
      <c r="AY699" s="324"/>
      <c r="BA699" s="324"/>
      <c r="BC699" s="324"/>
      <c r="BE699" s="324"/>
      <c r="BG699" s="324"/>
      <c r="BI699" s="324"/>
      <c r="BK699" s="324"/>
      <c r="BM699" s="324"/>
      <c r="BO699" s="324"/>
      <c r="BQ699" s="324"/>
      <c r="BS699" s="324"/>
      <c r="BU699" s="324"/>
      <c r="BV699" s="324"/>
      <c r="BW699" s="324"/>
      <c r="BY699" s="324"/>
      <c r="CA699" s="324"/>
      <c r="CC699" s="324"/>
      <c r="CE699" s="324"/>
      <c r="CG699" s="324"/>
      <c r="CI699" s="324"/>
      <c r="CJ699" s="324"/>
      <c r="CK699" s="324"/>
      <c r="CM699" s="324"/>
      <c r="CO699" s="324"/>
      <c r="CQ699" s="324"/>
      <c r="CS699" s="324"/>
      <c r="CU699" s="324"/>
      <c r="CW699" s="324"/>
      <c r="CY699" s="324"/>
      <c r="DA699" s="324"/>
      <c r="DC699" s="324"/>
      <c r="DE699" s="324"/>
      <c r="DG699" s="324"/>
      <c r="DI699" s="324"/>
      <c r="DK699" s="324"/>
      <c r="DM699" s="324"/>
      <c r="DO699" s="324"/>
      <c r="DQ699" s="324"/>
      <c r="DS699" s="324"/>
      <c r="DT699" s="324"/>
      <c r="DU699" s="324"/>
      <c r="DW699" s="324"/>
      <c r="DY699" s="324"/>
      <c r="EA699" s="324"/>
      <c r="EC699" s="324"/>
      <c r="EE699" s="324"/>
      <c r="EG699" s="324"/>
      <c r="EI699" s="324"/>
      <c r="EK699" s="324"/>
      <c r="EL699" s="324"/>
      <c r="EN699" s="324"/>
      <c r="EP699" s="324"/>
      <c r="ER699" s="324"/>
      <c r="ET699" s="324"/>
      <c r="EV699" s="324"/>
      <c r="EW699" s="381"/>
      <c r="EX699" s="324"/>
      <c r="EY699" s="324"/>
      <c r="EZ699" s="368"/>
    </row>
    <row r="700" spans="6:156">
      <c r="F700" s="324"/>
      <c r="N700" s="324"/>
      <c r="Q700" s="324"/>
      <c r="S700" s="324"/>
      <c r="U700" s="324"/>
      <c r="W700" s="324"/>
      <c r="Y700" s="324"/>
      <c r="AA700" s="324"/>
      <c r="AC700" s="324"/>
      <c r="AE700" s="324"/>
      <c r="AG700" s="324"/>
      <c r="AI700" s="324"/>
      <c r="AK700" s="324"/>
      <c r="AM700" s="324"/>
      <c r="AO700" s="324"/>
      <c r="AQ700" s="324"/>
      <c r="AS700" s="324"/>
      <c r="AT700" s="324"/>
      <c r="AU700" s="324"/>
      <c r="AW700" s="324"/>
      <c r="AY700" s="324"/>
      <c r="BA700" s="324"/>
      <c r="BC700" s="324"/>
      <c r="BE700" s="324"/>
      <c r="BG700" s="324"/>
      <c r="BI700" s="324"/>
      <c r="BK700" s="324"/>
      <c r="BM700" s="324"/>
      <c r="BO700" s="324"/>
      <c r="BQ700" s="324"/>
      <c r="BS700" s="324"/>
      <c r="BU700" s="324"/>
      <c r="BV700" s="324"/>
      <c r="BW700" s="324"/>
      <c r="BY700" s="324"/>
      <c r="CA700" s="324"/>
      <c r="CC700" s="324"/>
      <c r="CE700" s="324"/>
      <c r="CG700" s="324"/>
      <c r="CI700" s="324"/>
      <c r="CJ700" s="324"/>
      <c r="CK700" s="324"/>
      <c r="CM700" s="324"/>
      <c r="CO700" s="324"/>
      <c r="CQ700" s="324"/>
      <c r="CS700" s="324"/>
      <c r="CU700" s="324"/>
      <c r="CW700" s="324"/>
      <c r="CY700" s="324"/>
      <c r="DA700" s="324"/>
      <c r="DC700" s="324"/>
      <c r="DE700" s="324"/>
      <c r="DG700" s="324"/>
      <c r="DI700" s="324"/>
      <c r="DK700" s="324"/>
      <c r="DM700" s="324"/>
      <c r="DO700" s="324"/>
      <c r="DQ700" s="324"/>
      <c r="DS700" s="324"/>
      <c r="DT700" s="324"/>
      <c r="DU700" s="324"/>
      <c r="DW700" s="324"/>
      <c r="DY700" s="324"/>
      <c r="EA700" s="324"/>
      <c r="EC700" s="324"/>
      <c r="EE700" s="324"/>
      <c r="EG700" s="324"/>
      <c r="EI700" s="324"/>
      <c r="EK700" s="324"/>
      <c r="EL700" s="324"/>
      <c r="EN700" s="324"/>
      <c r="EP700" s="324"/>
      <c r="ER700" s="324"/>
      <c r="ET700" s="324"/>
      <c r="EV700" s="324"/>
      <c r="EW700" s="381"/>
      <c r="EX700" s="324"/>
      <c r="EY700" s="324"/>
      <c r="EZ700" s="368"/>
    </row>
    <row r="701" spans="6:156">
      <c r="F701" s="324"/>
      <c r="N701" s="324"/>
      <c r="Q701" s="324"/>
      <c r="S701" s="324"/>
      <c r="U701" s="324"/>
      <c r="W701" s="324"/>
      <c r="Y701" s="324"/>
      <c r="AA701" s="324"/>
      <c r="AC701" s="324"/>
      <c r="AE701" s="324"/>
      <c r="AG701" s="324"/>
      <c r="AI701" s="324"/>
      <c r="AK701" s="324"/>
      <c r="AM701" s="324"/>
      <c r="AO701" s="324"/>
      <c r="AQ701" s="324"/>
      <c r="AS701" s="324"/>
      <c r="AT701" s="324"/>
      <c r="AU701" s="324"/>
      <c r="AW701" s="324"/>
      <c r="AY701" s="324"/>
      <c r="BA701" s="324"/>
      <c r="BC701" s="324"/>
      <c r="BE701" s="324"/>
      <c r="BG701" s="324"/>
      <c r="BI701" s="324"/>
      <c r="BK701" s="324"/>
      <c r="BM701" s="324"/>
      <c r="BO701" s="324"/>
      <c r="BQ701" s="324"/>
      <c r="BS701" s="324"/>
      <c r="BU701" s="324"/>
      <c r="BV701" s="324"/>
      <c r="BW701" s="324"/>
      <c r="BY701" s="324"/>
      <c r="CA701" s="324"/>
      <c r="CC701" s="324"/>
      <c r="CE701" s="324"/>
      <c r="CG701" s="324"/>
      <c r="CI701" s="324"/>
      <c r="CJ701" s="324"/>
      <c r="CK701" s="324"/>
      <c r="CM701" s="324"/>
      <c r="CO701" s="324"/>
      <c r="CQ701" s="324"/>
      <c r="CS701" s="324"/>
      <c r="CU701" s="324"/>
      <c r="CW701" s="324"/>
      <c r="CY701" s="324"/>
      <c r="DA701" s="324"/>
      <c r="DC701" s="324"/>
      <c r="DE701" s="324"/>
      <c r="DG701" s="324"/>
      <c r="DI701" s="324"/>
      <c r="DK701" s="324"/>
      <c r="DM701" s="324"/>
      <c r="DO701" s="324"/>
      <c r="DQ701" s="324"/>
      <c r="DS701" s="324"/>
      <c r="DT701" s="324"/>
      <c r="DU701" s="324"/>
      <c r="DW701" s="324"/>
      <c r="DY701" s="324"/>
      <c r="EA701" s="324"/>
      <c r="EC701" s="324"/>
      <c r="EE701" s="324"/>
      <c r="EG701" s="324"/>
      <c r="EI701" s="324"/>
      <c r="EK701" s="324"/>
      <c r="EL701" s="324"/>
      <c r="EN701" s="324"/>
      <c r="EP701" s="324"/>
      <c r="ER701" s="324"/>
      <c r="ET701" s="324"/>
      <c r="EV701" s="324"/>
      <c r="EW701" s="381"/>
      <c r="EX701" s="324"/>
      <c r="EY701" s="324"/>
      <c r="EZ701" s="368"/>
    </row>
    <row r="702" spans="6:156">
      <c r="F702" s="324"/>
      <c r="N702" s="324"/>
      <c r="Q702" s="324"/>
      <c r="S702" s="324"/>
      <c r="U702" s="324"/>
      <c r="W702" s="324"/>
      <c r="Y702" s="324"/>
      <c r="AA702" s="324"/>
      <c r="AC702" s="324"/>
      <c r="AE702" s="324"/>
      <c r="AG702" s="324"/>
      <c r="AI702" s="324"/>
      <c r="AK702" s="324"/>
      <c r="AM702" s="324"/>
      <c r="AO702" s="324"/>
      <c r="AQ702" s="324"/>
      <c r="AS702" s="324"/>
      <c r="AT702" s="324"/>
      <c r="AU702" s="324"/>
      <c r="AW702" s="324"/>
      <c r="AY702" s="324"/>
      <c r="BA702" s="324"/>
      <c r="BC702" s="324"/>
      <c r="BE702" s="324"/>
      <c r="BG702" s="324"/>
      <c r="BI702" s="324"/>
      <c r="BK702" s="324"/>
      <c r="BM702" s="324"/>
      <c r="BO702" s="324"/>
      <c r="BQ702" s="324"/>
      <c r="BS702" s="324"/>
      <c r="BU702" s="324"/>
      <c r="BV702" s="324"/>
      <c r="BW702" s="324"/>
      <c r="BY702" s="324"/>
      <c r="CA702" s="324"/>
      <c r="CC702" s="324"/>
      <c r="CE702" s="324"/>
      <c r="CG702" s="324"/>
      <c r="CI702" s="324"/>
      <c r="CJ702" s="324"/>
      <c r="CK702" s="324"/>
      <c r="CM702" s="324"/>
      <c r="CO702" s="324"/>
      <c r="CQ702" s="324"/>
      <c r="CS702" s="324"/>
      <c r="CU702" s="324"/>
      <c r="CW702" s="324"/>
      <c r="CY702" s="324"/>
      <c r="DA702" s="324"/>
      <c r="DC702" s="324"/>
      <c r="DE702" s="324"/>
      <c r="DG702" s="324"/>
      <c r="DI702" s="324"/>
      <c r="DK702" s="324"/>
      <c r="DM702" s="324"/>
      <c r="DO702" s="324"/>
      <c r="DQ702" s="324"/>
      <c r="DS702" s="324"/>
      <c r="DT702" s="324"/>
      <c r="DU702" s="324"/>
      <c r="DW702" s="324"/>
      <c r="DY702" s="324"/>
      <c r="EA702" s="324"/>
      <c r="EC702" s="324"/>
      <c r="EE702" s="324"/>
      <c r="EG702" s="324"/>
      <c r="EI702" s="324"/>
      <c r="EK702" s="324"/>
      <c r="EL702" s="324"/>
      <c r="EN702" s="324"/>
      <c r="EP702" s="324"/>
      <c r="ER702" s="324"/>
      <c r="ET702" s="324"/>
      <c r="EV702" s="324"/>
      <c r="EW702" s="381"/>
      <c r="EX702" s="324"/>
      <c r="EY702" s="324"/>
      <c r="EZ702" s="368"/>
    </row>
    <row r="703" spans="6:156">
      <c r="F703" s="324"/>
      <c r="N703" s="324"/>
      <c r="Q703" s="324"/>
      <c r="S703" s="324"/>
      <c r="U703" s="324"/>
      <c r="W703" s="324"/>
      <c r="Y703" s="324"/>
      <c r="AA703" s="324"/>
      <c r="AC703" s="324"/>
      <c r="AE703" s="324"/>
      <c r="AG703" s="324"/>
      <c r="AI703" s="324"/>
      <c r="AK703" s="324"/>
      <c r="AM703" s="324"/>
      <c r="AO703" s="324"/>
      <c r="AQ703" s="324"/>
      <c r="AS703" s="324"/>
      <c r="AT703" s="324"/>
      <c r="AU703" s="324"/>
      <c r="AW703" s="324"/>
      <c r="AY703" s="324"/>
      <c r="BA703" s="324"/>
      <c r="BC703" s="324"/>
      <c r="BE703" s="324"/>
      <c r="BG703" s="324"/>
      <c r="BI703" s="324"/>
      <c r="BK703" s="324"/>
      <c r="BM703" s="324"/>
      <c r="BO703" s="324"/>
      <c r="BQ703" s="324"/>
      <c r="BS703" s="324"/>
      <c r="BU703" s="324"/>
      <c r="BV703" s="324"/>
      <c r="BW703" s="324"/>
      <c r="BY703" s="324"/>
      <c r="CA703" s="324"/>
      <c r="CC703" s="324"/>
      <c r="CE703" s="324"/>
      <c r="CG703" s="324"/>
      <c r="CI703" s="324"/>
      <c r="CJ703" s="324"/>
      <c r="CK703" s="324"/>
      <c r="CM703" s="324"/>
      <c r="CO703" s="324"/>
      <c r="CQ703" s="324"/>
      <c r="CS703" s="324"/>
      <c r="CU703" s="324"/>
      <c r="CW703" s="324"/>
      <c r="CY703" s="324"/>
      <c r="DA703" s="324"/>
      <c r="DC703" s="324"/>
      <c r="DE703" s="324"/>
      <c r="DG703" s="324"/>
      <c r="DI703" s="324"/>
      <c r="DK703" s="324"/>
      <c r="DM703" s="324"/>
      <c r="DO703" s="324"/>
      <c r="DQ703" s="324"/>
      <c r="DS703" s="324"/>
      <c r="DT703" s="324"/>
      <c r="DU703" s="324"/>
      <c r="DW703" s="324"/>
      <c r="DY703" s="324"/>
      <c r="EA703" s="324"/>
      <c r="EC703" s="324"/>
      <c r="EE703" s="324"/>
      <c r="EG703" s="324"/>
      <c r="EI703" s="324"/>
      <c r="EK703" s="324"/>
      <c r="EL703" s="324"/>
      <c r="EN703" s="324"/>
      <c r="EP703" s="324"/>
      <c r="ER703" s="324"/>
      <c r="ET703" s="324"/>
      <c r="EV703" s="324"/>
      <c r="EW703" s="381"/>
      <c r="EX703" s="324"/>
      <c r="EY703" s="324"/>
      <c r="EZ703" s="368"/>
    </row>
    <row r="704" spans="6:156">
      <c r="F704" s="324"/>
      <c r="N704" s="324"/>
      <c r="Q704" s="324"/>
      <c r="S704" s="324"/>
      <c r="U704" s="324"/>
      <c r="W704" s="324"/>
      <c r="Y704" s="324"/>
      <c r="AA704" s="324"/>
      <c r="AC704" s="324"/>
      <c r="AE704" s="324"/>
      <c r="AG704" s="324"/>
      <c r="AI704" s="324"/>
      <c r="AK704" s="324"/>
      <c r="AM704" s="324"/>
      <c r="AO704" s="324"/>
      <c r="AQ704" s="324"/>
      <c r="AS704" s="324"/>
      <c r="AT704" s="324"/>
      <c r="AU704" s="324"/>
      <c r="AW704" s="324"/>
      <c r="AY704" s="324"/>
      <c r="BA704" s="324"/>
      <c r="BC704" s="324"/>
      <c r="BE704" s="324"/>
      <c r="BG704" s="324"/>
      <c r="BI704" s="324"/>
      <c r="BK704" s="324"/>
      <c r="BM704" s="324"/>
      <c r="BO704" s="324"/>
      <c r="BQ704" s="324"/>
      <c r="BS704" s="324"/>
      <c r="BU704" s="324"/>
      <c r="BV704" s="324"/>
      <c r="BW704" s="324"/>
      <c r="BY704" s="324"/>
      <c r="CA704" s="324"/>
      <c r="CC704" s="324"/>
      <c r="CE704" s="324"/>
      <c r="CG704" s="324"/>
      <c r="CI704" s="324"/>
      <c r="CJ704" s="324"/>
      <c r="CK704" s="324"/>
      <c r="CM704" s="324"/>
      <c r="CO704" s="324"/>
      <c r="CQ704" s="324"/>
      <c r="CS704" s="324"/>
      <c r="CU704" s="324"/>
      <c r="CW704" s="324"/>
      <c r="CY704" s="324"/>
      <c r="DA704" s="324"/>
      <c r="DC704" s="324"/>
      <c r="DE704" s="324"/>
      <c r="DG704" s="324"/>
      <c r="DI704" s="324"/>
      <c r="DK704" s="324"/>
      <c r="DM704" s="324"/>
      <c r="DO704" s="324"/>
      <c r="DQ704" s="324"/>
      <c r="DS704" s="324"/>
      <c r="DT704" s="324"/>
      <c r="DU704" s="324"/>
      <c r="DW704" s="324"/>
      <c r="DY704" s="324"/>
      <c r="EA704" s="324"/>
      <c r="EC704" s="324"/>
      <c r="EE704" s="324"/>
      <c r="EG704" s="324"/>
      <c r="EI704" s="324"/>
      <c r="EK704" s="324"/>
      <c r="EL704" s="324"/>
      <c r="EN704" s="324"/>
      <c r="EP704" s="324"/>
      <c r="ER704" s="324"/>
      <c r="ET704" s="324"/>
      <c r="EV704" s="324"/>
      <c r="EW704" s="381"/>
      <c r="EX704" s="324"/>
      <c r="EY704" s="324"/>
      <c r="EZ704" s="368"/>
    </row>
    <row r="705" spans="6:156">
      <c r="F705" s="324"/>
      <c r="N705" s="324"/>
      <c r="Q705" s="324"/>
      <c r="S705" s="324"/>
      <c r="U705" s="324"/>
      <c r="W705" s="324"/>
      <c r="Y705" s="324"/>
      <c r="AA705" s="324"/>
      <c r="AC705" s="324"/>
      <c r="AE705" s="324"/>
      <c r="AG705" s="324"/>
      <c r="AI705" s="324"/>
      <c r="AK705" s="324"/>
      <c r="AM705" s="324"/>
      <c r="AO705" s="324"/>
      <c r="AQ705" s="324"/>
      <c r="AS705" s="324"/>
      <c r="AT705" s="324"/>
      <c r="AU705" s="324"/>
      <c r="AW705" s="324"/>
      <c r="AY705" s="324"/>
      <c r="BA705" s="324"/>
      <c r="BC705" s="324"/>
      <c r="BE705" s="324"/>
      <c r="BG705" s="324"/>
      <c r="BI705" s="324"/>
      <c r="BK705" s="324"/>
      <c r="BM705" s="324"/>
      <c r="BO705" s="324"/>
      <c r="BQ705" s="324"/>
      <c r="BS705" s="324"/>
      <c r="BU705" s="324"/>
      <c r="BV705" s="324"/>
      <c r="BW705" s="324"/>
      <c r="BY705" s="324"/>
      <c r="CA705" s="324"/>
      <c r="CC705" s="324"/>
      <c r="CE705" s="324"/>
      <c r="CG705" s="324"/>
      <c r="CI705" s="324"/>
      <c r="CJ705" s="324"/>
      <c r="CK705" s="324"/>
      <c r="CM705" s="324"/>
      <c r="CO705" s="324"/>
      <c r="CQ705" s="324"/>
      <c r="CS705" s="324"/>
      <c r="CU705" s="324"/>
      <c r="CW705" s="324"/>
      <c r="CY705" s="324"/>
      <c r="DA705" s="324"/>
      <c r="DC705" s="324"/>
      <c r="DE705" s="324"/>
      <c r="DG705" s="324"/>
      <c r="DI705" s="324"/>
      <c r="DK705" s="324"/>
      <c r="DM705" s="324"/>
      <c r="DO705" s="324"/>
      <c r="DQ705" s="324"/>
      <c r="DS705" s="324"/>
      <c r="DT705" s="324"/>
      <c r="DU705" s="324"/>
      <c r="DW705" s="324"/>
      <c r="DY705" s="324"/>
      <c r="EA705" s="324"/>
      <c r="EC705" s="324"/>
      <c r="EE705" s="324"/>
      <c r="EG705" s="324"/>
      <c r="EI705" s="324"/>
      <c r="EK705" s="324"/>
      <c r="EL705" s="324"/>
      <c r="EN705" s="324"/>
      <c r="EP705" s="324"/>
      <c r="ER705" s="324"/>
      <c r="ET705" s="324"/>
      <c r="EV705" s="324"/>
      <c r="EW705" s="381"/>
      <c r="EX705" s="324"/>
      <c r="EY705" s="324"/>
      <c r="EZ705" s="368"/>
    </row>
    <row r="706" spans="6:156">
      <c r="F706" s="324"/>
      <c r="N706" s="324"/>
      <c r="Q706" s="324"/>
      <c r="S706" s="324"/>
      <c r="U706" s="324"/>
      <c r="W706" s="324"/>
      <c r="Y706" s="324"/>
      <c r="AA706" s="324"/>
      <c r="AC706" s="324"/>
      <c r="AE706" s="324"/>
      <c r="AG706" s="324"/>
      <c r="AI706" s="324"/>
      <c r="AK706" s="324"/>
      <c r="AM706" s="324"/>
      <c r="AO706" s="324"/>
      <c r="AQ706" s="324"/>
      <c r="AS706" s="324"/>
      <c r="AT706" s="324"/>
      <c r="AU706" s="324"/>
      <c r="AW706" s="324"/>
      <c r="AY706" s="324"/>
      <c r="BA706" s="324"/>
      <c r="BC706" s="324"/>
      <c r="BE706" s="324"/>
      <c r="BG706" s="324"/>
      <c r="BI706" s="324"/>
      <c r="BK706" s="324"/>
      <c r="BM706" s="324"/>
      <c r="BO706" s="324"/>
      <c r="BQ706" s="324"/>
      <c r="BS706" s="324"/>
      <c r="BU706" s="324"/>
      <c r="BV706" s="324"/>
      <c r="BW706" s="324"/>
      <c r="BY706" s="324"/>
      <c r="CA706" s="324"/>
      <c r="CC706" s="324"/>
      <c r="CE706" s="324"/>
      <c r="CG706" s="324"/>
      <c r="CI706" s="324"/>
      <c r="CJ706" s="324"/>
      <c r="CK706" s="324"/>
      <c r="CM706" s="324"/>
      <c r="CO706" s="324"/>
      <c r="CQ706" s="324"/>
      <c r="CS706" s="324"/>
      <c r="CU706" s="324"/>
      <c r="CW706" s="324"/>
      <c r="CY706" s="324"/>
      <c r="DA706" s="324"/>
      <c r="DC706" s="324"/>
      <c r="DE706" s="324"/>
      <c r="DG706" s="324"/>
      <c r="DI706" s="324"/>
      <c r="DK706" s="324"/>
      <c r="DM706" s="324"/>
      <c r="DO706" s="324"/>
      <c r="DQ706" s="324"/>
      <c r="DS706" s="324"/>
      <c r="DT706" s="324"/>
      <c r="DU706" s="324"/>
      <c r="DW706" s="324"/>
      <c r="DY706" s="324"/>
      <c r="EA706" s="324"/>
      <c r="EC706" s="324"/>
      <c r="EE706" s="324"/>
      <c r="EG706" s="324"/>
      <c r="EI706" s="324"/>
      <c r="EK706" s="324"/>
      <c r="EL706" s="324"/>
      <c r="EN706" s="324"/>
      <c r="EP706" s="324"/>
      <c r="ER706" s="324"/>
      <c r="ET706" s="324"/>
      <c r="EV706" s="324"/>
      <c r="EW706" s="381"/>
      <c r="EX706" s="324"/>
      <c r="EY706" s="324"/>
      <c r="EZ706" s="368"/>
    </row>
    <row r="707" spans="6:156">
      <c r="F707" s="324"/>
      <c r="N707" s="324"/>
      <c r="Q707" s="324"/>
      <c r="S707" s="324"/>
      <c r="U707" s="324"/>
      <c r="W707" s="324"/>
      <c r="Y707" s="324"/>
      <c r="AA707" s="324"/>
      <c r="AC707" s="324"/>
      <c r="AE707" s="324"/>
      <c r="AG707" s="324"/>
      <c r="AI707" s="324"/>
      <c r="AK707" s="324"/>
      <c r="AM707" s="324"/>
      <c r="AO707" s="324"/>
      <c r="AQ707" s="324"/>
      <c r="AS707" s="324"/>
      <c r="AT707" s="324"/>
      <c r="AU707" s="324"/>
      <c r="AW707" s="324"/>
      <c r="AY707" s="324"/>
      <c r="BA707" s="324"/>
      <c r="BC707" s="324"/>
      <c r="BE707" s="324"/>
      <c r="BG707" s="324"/>
      <c r="BI707" s="324"/>
      <c r="BK707" s="324"/>
      <c r="BM707" s="324"/>
      <c r="BO707" s="324"/>
      <c r="BQ707" s="324"/>
      <c r="BS707" s="324"/>
      <c r="BU707" s="324"/>
      <c r="BV707" s="324"/>
      <c r="BW707" s="324"/>
      <c r="BY707" s="324"/>
      <c r="CA707" s="324"/>
      <c r="CC707" s="324"/>
      <c r="CE707" s="324"/>
      <c r="CG707" s="324"/>
      <c r="CI707" s="324"/>
      <c r="CJ707" s="324"/>
      <c r="CK707" s="324"/>
      <c r="CM707" s="324"/>
      <c r="CO707" s="324"/>
      <c r="CQ707" s="324"/>
      <c r="CS707" s="324"/>
      <c r="CU707" s="324"/>
      <c r="CW707" s="324"/>
      <c r="CY707" s="324"/>
      <c r="DA707" s="324"/>
      <c r="DC707" s="324"/>
      <c r="DE707" s="324"/>
      <c r="DG707" s="324"/>
      <c r="DI707" s="324"/>
      <c r="DK707" s="324"/>
      <c r="DM707" s="324"/>
      <c r="DO707" s="324"/>
      <c r="DQ707" s="324"/>
      <c r="DS707" s="324"/>
      <c r="DT707" s="324"/>
      <c r="DU707" s="324"/>
      <c r="DW707" s="324"/>
      <c r="DY707" s="324"/>
      <c r="EA707" s="324"/>
      <c r="EC707" s="324"/>
      <c r="EE707" s="324"/>
      <c r="EG707" s="324"/>
      <c r="EI707" s="324"/>
      <c r="EK707" s="324"/>
      <c r="EL707" s="324"/>
      <c r="EN707" s="324"/>
      <c r="EP707" s="324"/>
      <c r="ER707" s="324"/>
      <c r="ET707" s="324"/>
      <c r="EV707" s="324"/>
      <c r="EW707" s="381"/>
      <c r="EX707" s="324"/>
      <c r="EY707" s="324"/>
      <c r="EZ707" s="368"/>
    </row>
    <row r="708" spans="6:156">
      <c r="F708" s="324"/>
      <c r="N708" s="324"/>
      <c r="Q708" s="324"/>
      <c r="S708" s="324"/>
      <c r="U708" s="324"/>
      <c r="W708" s="324"/>
      <c r="Y708" s="324"/>
      <c r="AA708" s="324"/>
      <c r="AC708" s="324"/>
      <c r="AE708" s="324"/>
      <c r="AG708" s="324"/>
      <c r="AI708" s="324"/>
      <c r="AK708" s="324"/>
      <c r="AM708" s="324"/>
      <c r="AO708" s="324"/>
      <c r="AQ708" s="324"/>
      <c r="AS708" s="324"/>
      <c r="AT708" s="324"/>
      <c r="AU708" s="324"/>
      <c r="AW708" s="324"/>
      <c r="AY708" s="324"/>
      <c r="BA708" s="324"/>
      <c r="BC708" s="324"/>
      <c r="BE708" s="324"/>
      <c r="BG708" s="324"/>
      <c r="BI708" s="324"/>
      <c r="BK708" s="324"/>
      <c r="BM708" s="324"/>
      <c r="BO708" s="324"/>
      <c r="BQ708" s="324"/>
      <c r="BS708" s="324"/>
      <c r="BU708" s="324"/>
      <c r="BV708" s="324"/>
      <c r="BW708" s="324"/>
      <c r="BY708" s="324"/>
      <c r="CA708" s="324"/>
      <c r="CC708" s="324"/>
      <c r="CE708" s="324"/>
      <c r="CG708" s="324"/>
      <c r="CI708" s="324"/>
      <c r="CJ708" s="324"/>
      <c r="CK708" s="324"/>
      <c r="CM708" s="324"/>
      <c r="CO708" s="324"/>
      <c r="CQ708" s="324"/>
      <c r="CS708" s="324"/>
      <c r="CU708" s="324"/>
      <c r="CW708" s="324"/>
      <c r="CY708" s="324"/>
      <c r="DA708" s="324"/>
      <c r="DC708" s="324"/>
      <c r="DE708" s="324"/>
      <c r="DG708" s="324"/>
      <c r="DI708" s="324"/>
      <c r="DK708" s="324"/>
      <c r="DM708" s="324"/>
      <c r="DO708" s="324"/>
      <c r="DQ708" s="324"/>
      <c r="DS708" s="324"/>
      <c r="DT708" s="324"/>
      <c r="DU708" s="324"/>
      <c r="DW708" s="324"/>
      <c r="DY708" s="324"/>
      <c r="EA708" s="324"/>
      <c r="EC708" s="324"/>
      <c r="EE708" s="324"/>
      <c r="EG708" s="324"/>
      <c r="EI708" s="324"/>
      <c r="EK708" s="324"/>
      <c r="EL708" s="324"/>
      <c r="EN708" s="324"/>
      <c r="EP708" s="324"/>
      <c r="ER708" s="324"/>
      <c r="ET708" s="324"/>
      <c r="EV708" s="324"/>
      <c r="EW708" s="381"/>
      <c r="EX708" s="324"/>
      <c r="EY708" s="324"/>
      <c r="EZ708" s="368"/>
    </row>
    <row r="709" spans="6:156">
      <c r="F709" s="324"/>
      <c r="N709" s="324"/>
      <c r="Q709" s="324"/>
      <c r="S709" s="324"/>
      <c r="U709" s="324"/>
      <c r="W709" s="324"/>
      <c r="Y709" s="324"/>
      <c r="AA709" s="324"/>
      <c r="AC709" s="324"/>
      <c r="AE709" s="324"/>
      <c r="AG709" s="324"/>
      <c r="AI709" s="324"/>
      <c r="AK709" s="324"/>
      <c r="AM709" s="324"/>
      <c r="AO709" s="324"/>
      <c r="AQ709" s="324"/>
      <c r="AS709" s="324"/>
      <c r="AT709" s="324"/>
      <c r="AU709" s="324"/>
      <c r="AW709" s="324"/>
      <c r="AY709" s="324"/>
      <c r="BA709" s="324"/>
      <c r="BC709" s="324"/>
      <c r="BE709" s="324"/>
      <c r="BG709" s="324"/>
      <c r="BI709" s="324"/>
      <c r="BK709" s="324"/>
      <c r="BM709" s="324"/>
      <c r="BO709" s="324"/>
      <c r="BQ709" s="324"/>
      <c r="BS709" s="324"/>
      <c r="BU709" s="324"/>
      <c r="BV709" s="324"/>
      <c r="BW709" s="324"/>
      <c r="BY709" s="324"/>
      <c r="CA709" s="324"/>
      <c r="CC709" s="324"/>
      <c r="CE709" s="324"/>
      <c r="CG709" s="324"/>
      <c r="CI709" s="324"/>
      <c r="CJ709" s="324"/>
      <c r="CK709" s="324"/>
      <c r="CM709" s="324"/>
      <c r="CO709" s="324"/>
      <c r="CQ709" s="324"/>
      <c r="CS709" s="324"/>
      <c r="CU709" s="324"/>
      <c r="CW709" s="324"/>
      <c r="CY709" s="324"/>
      <c r="DA709" s="324"/>
      <c r="DC709" s="324"/>
      <c r="DE709" s="324"/>
      <c r="DG709" s="324"/>
      <c r="DI709" s="324"/>
      <c r="DK709" s="324"/>
      <c r="DM709" s="324"/>
      <c r="DO709" s="324"/>
      <c r="DQ709" s="324"/>
      <c r="DS709" s="324"/>
      <c r="DT709" s="324"/>
      <c r="DU709" s="324"/>
      <c r="DW709" s="324"/>
      <c r="DY709" s="324"/>
      <c r="EA709" s="324"/>
      <c r="EC709" s="324"/>
      <c r="EE709" s="324"/>
      <c r="EG709" s="324"/>
      <c r="EI709" s="324"/>
      <c r="EK709" s="324"/>
      <c r="EL709" s="324"/>
      <c r="EN709" s="324"/>
      <c r="EP709" s="324"/>
      <c r="ER709" s="324"/>
      <c r="ET709" s="324"/>
      <c r="EV709" s="324"/>
      <c r="EW709" s="381"/>
      <c r="EX709" s="324"/>
      <c r="EY709" s="324"/>
      <c r="EZ709" s="368"/>
    </row>
    <row r="710" spans="6:156">
      <c r="F710" s="324"/>
      <c r="N710" s="324"/>
      <c r="Q710" s="324"/>
      <c r="S710" s="324"/>
      <c r="U710" s="324"/>
      <c r="W710" s="324"/>
      <c r="Y710" s="324"/>
      <c r="AA710" s="324"/>
      <c r="AC710" s="324"/>
      <c r="AE710" s="324"/>
      <c r="AG710" s="324"/>
      <c r="AI710" s="324"/>
      <c r="AK710" s="324"/>
      <c r="AM710" s="324"/>
      <c r="AO710" s="324"/>
      <c r="AQ710" s="324"/>
      <c r="AS710" s="324"/>
      <c r="AT710" s="324"/>
      <c r="AU710" s="324"/>
      <c r="AW710" s="324"/>
      <c r="AY710" s="324"/>
      <c r="BA710" s="324"/>
      <c r="BC710" s="324"/>
      <c r="BE710" s="324"/>
      <c r="BG710" s="324"/>
      <c r="BI710" s="324"/>
      <c r="BK710" s="324"/>
      <c r="BM710" s="324"/>
      <c r="BO710" s="324"/>
      <c r="BQ710" s="324"/>
      <c r="BS710" s="324"/>
      <c r="BU710" s="324"/>
      <c r="BV710" s="324"/>
      <c r="BW710" s="324"/>
      <c r="BY710" s="324"/>
      <c r="CA710" s="324"/>
      <c r="CC710" s="324"/>
      <c r="CE710" s="324"/>
      <c r="CG710" s="324"/>
      <c r="CI710" s="324"/>
      <c r="CJ710" s="324"/>
      <c r="CK710" s="324"/>
      <c r="CM710" s="324"/>
      <c r="CO710" s="324"/>
      <c r="CQ710" s="324"/>
      <c r="CS710" s="324"/>
      <c r="CU710" s="324"/>
      <c r="CW710" s="324"/>
      <c r="CY710" s="324"/>
      <c r="DA710" s="324"/>
      <c r="DC710" s="324"/>
      <c r="DE710" s="324"/>
      <c r="DG710" s="324"/>
      <c r="DI710" s="324"/>
      <c r="DK710" s="324"/>
      <c r="DM710" s="324"/>
      <c r="DO710" s="324"/>
      <c r="DQ710" s="324"/>
      <c r="DS710" s="324"/>
      <c r="DT710" s="324"/>
      <c r="DU710" s="324"/>
      <c r="DW710" s="324"/>
      <c r="DY710" s="324"/>
      <c r="EA710" s="324"/>
      <c r="EC710" s="324"/>
      <c r="EE710" s="324"/>
      <c r="EG710" s="324"/>
      <c r="EI710" s="324"/>
      <c r="EK710" s="324"/>
      <c r="EL710" s="324"/>
      <c r="EN710" s="324"/>
      <c r="EP710" s="324"/>
      <c r="ER710" s="324"/>
      <c r="ET710" s="324"/>
      <c r="EV710" s="324"/>
      <c r="EW710" s="381"/>
      <c r="EX710" s="324"/>
      <c r="EY710" s="324"/>
      <c r="EZ710" s="368"/>
    </row>
    <row r="711" spans="6:156">
      <c r="F711" s="324"/>
      <c r="N711" s="324"/>
      <c r="Q711" s="324"/>
      <c r="S711" s="324"/>
      <c r="U711" s="324"/>
      <c r="W711" s="324"/>
      <c r="Y711" s="324"/>
      <c r="AA711" s="324"/>
      <c r="AC711" s="324"/>
      <c r="AE711" s="324"/>
      <c r="AG711" s="324"/>
      <c r="AI711" s="324"/>
      <c r="AK711" s="324"/>
      <c r="AM711" s="324"/>
      <c r="AO711" s="324"/>
      <c r="AQ711" s="324"/>
      <c r="AS711" s="324"/>
      <c r="AT711" s="324"/>
      <c r="AU711" s="324"/>
      <c r="AW711" s="324"/>
      <c r="AY711" s="324"/>
      <c r="BA711" s="324"/>
      <c r="BC711" s="324"/>
      <c r="BE711" s="324"/>
      <c r="BG711" s="324"/>
      <c r="BI711" s="324"/>
      <c r="BK711" s="324"/>
      <c r="BM711" s="324"/>
      <c r="BO711" s="324"/>
      <c r="BQ711" s="324"/>
      <c r="BS711" s="324"/>
      <c r="BU711" s="324"/>
      <c r="BV711" s="324"/>
      <c r="BW711" s="324"/>
      <c r="BY711" s="324"/>
      <c r="CA711" s="324"/>
      <c r="CC711" s="324"/>
      <c r="CE711" s="324"/>
      <c r="CG711" s="324"/>
      <c r="CI711" s="324"/>
      <c r="CJ711" s="324"/>
      <c r="CK711" s="324"/>
      <c r="CM711" s="324"/>
      <c r="CO711" s="324"/>
      <c r="CQ711" s="324"/>
      <c r="CS711" s="324"/>
      <c r="CU711" s="324"/>
      <c r="CW711" s="324"/>
      <c r="CY711" s="324"/>
      <c r="DA711" s="324"/>
      <c r="DC711" s="324"/>
      <c r="DE711" s="324"/>
      <c r="DG711" s="324"/>
      <c r="DI711" s="324"/>
      <c r="DK711" s="324"/>
      <c r="DM711" s="324"/>
      <c r="DO711" s="324"/>
      <c r="DQ711" s="324"/>
      <c r="DS711" s="324"/>
      <c r="DT711" s="324"/>
      <c r="DU711" s="324"/>
      <c r="DW711" s="324"/>
      <c r="DY711" s="324"/>
      <c r="EA711" s="324"/>
      <c r="EC711" s="324"/>
      <c r="EE711" s="324"/>
      <c r="EG711" s="324"/>
      <c r="EI711" s="324"/>
      <c r="EK711" s="324"/>
      <c r="EL711" s="324"/>
      <c r="EN711" s="324"/>
      <c r="EP711" s="324"/>
      <c r="ER711" s="324"/>
      <c r="ET711" s="324"/>
      <c r="EV711" s="324"/>
      <c r="EW711" s="381"/>
      <c r="EX711" s="324"/>
      <c r="EY711" s="324"/>
      <c r="EZ711" s="368"/>
    </row>
    <row r="712" spans="6:156">
      <c r="F712" s="324"/>
      <c r="N712" s="324"/>
      <c r="Q712" s="324"/>
      <c r="S712" s="324"/>
      <c r="U712" s="324"/>
      <c r="W712" s="324"/>
      <c r="Y712" s="324"/>
      <c r="AA712" s="324"/>
      <c r="AC712" s="324"/>
      <c r="AE712" s="324"/>
      <c r="AG712" s="324"/>
      <c r="AI712" s="324"/>
      <c r="AK712" s="324"/>
      <c r="AM712" s="324"/>
      <c r="AO712" s="324"/>
      <c r="AQ712" s="324"/>
      <c r="AS712" s="324"/>
      <c r="AT712" s="324"/>
      <c r="AU712" s="324"/>
      <c r="AW712" s="324"/>
      <c r="AY712" s="324"/>
      <c r="BA712" s="324"/>
      <c r="BC712" s="324"/>
      <c r="BE712" s="324"/>
      <c r="BG712" s="324"/>
      <c r="BI712" s="324"/>
      <c r="BK712" s="324"/>
      <c r="BM712" s="324"/>
      <c r="BO712" s="324"/>
      <c r="BQ712" s="324"/>
      <c r="BS712" s="324"/>
      <c r="BU712" s="324"/>
      <c r="BV712" s="324"/>
      <c r="BW712" s="324"/>
      <c r="BY712" s="324"/>
      <c r="CA712" s="324"/>
      <c r="CC712" s="324"/>
      <c r="CE712" s="324"/>
      <c r="CG712" s="324"/>
      <c r="CI712" s="324"/>
      <c r="CJ712" s="324"/>
      <c r="CK712" s="324"/>
      <c r="CM712" s="324"/>
      <c r="CO712" s="324"/>
      <c r="CQ712" s="324"/>
      <c r="CS712" s="324"/>
      <c r="CU712" s="324"/>
      <c r="CW712" s="324"/>
      <c r="CY712" s="324"/>
      <c r="DA712" s="324"/>
      <c r="DC712" s="324"/>
      <c r="DE712" s="324"/>
      <c r="DG712" s="324"/>
      <c r="DI712" s="324"/>
      <c r="DK712" s="324"/>
      <c r="DM712" s="324"/>
      <c r="DO712" s="324"/>
      <c r="DQ712" s="324"/>
      <c r="DS712" s="324"/>
      <c r="DT712" s="324"/>
      <c r="DU712" s="324"/>
      <c r="DW712" s="324"/>
      <c r="DY712" s="324"/>
      <c r="EA712" s="324"/>
      <c r="EC712" s="324"/>
      <c r="EE712" s="324"/>
      <c r="EG712" s="324"/>
      <c r="EI712" s="324"/>
      <c r="EK712" s="324"/>
      <c r="EL712" s="324"/>
      <c r="EN712" s="324"/>
      <c r="EP712" s="324"/>
      <c r="ER712" s="324"/>
      <c r="ET712" s="324"/>
      <c r="EV712" s="324"/>
      <c r="EW712" s="381"/>
      <c r="EX712" s="324"/>
      <c r="EY712" s="324"/>
      <c r="EZ712" s="368"/>
    </row>
    <row r="713" spans="6:156">
      <c r="F713" s="324"/>
      <c r="N713" s="324"/>
      <c r="Q713" s="324"/>
      <c r="S713" s="324"/>
      <c r="U713" s="324"/>
      <c r="W713" s="324"/>
      <c r="Y713" s="324"/>
      <c r="AA713" s="324"/>
      <c r="AC713" s="324"/>
      <c r="AE713" s="324"/>
      <c r="AG713" s="324"/>
      <c r="AI713" s="324"/>
      <c r="AK713" s="324"/>
      <c r="AM713" s="324"/>
      <c r="AO713" s="324"/>
      <c r="AQ713" s="324"/>
      <c r="AS713" s="324"/>
      <c r="AT713" s="324"/>
      <c r="AU713" s="324"/>
      <c r="AW713" s="324"/>
      <c r="AY713" s="324"/>
      <c r="BA713" s="324"/>
      <c r="BC713" s="324"/>
      <c r="BE713" s="324"/>
      <c r="BG713" s="324"/>
      <c r="BI713" s="324"/>
      <c r="BK713" s="324"/>
      <c r="BM713" s="324"/>
      <c r="BO713" s="324"/>
      <c r="BQ713" s="324"/>
      <c r="BS713" s="324"/>
      <c r="BU713" s="324"/>
      <c r="BV713" s="324"/>
      <c r="BW713" s="324"/>
      <c r="BY713" s="324"/>
      <c r="CA713" s="324"/>
      <c r="CC713" s="324"/>
      <c r="CE713" s="324"/>
      <c r="CG713" s="324"/>
      <c r="CI713" s="324"/>
      <c r="CJ713" s="324"/>
      <c r="CK713" s="324"/>
      <c r="CM713" s="324"/>
      <c r="CO713" s="324"/>
      <c r="CQ713" s="324"/>
      <c r="CS713" s="324"/>
      <c r="CU713" s="324"/>
      <c r="CW713" s="324"/>
      <c r="CY713" s="324"/>
      <c r="DA713" s="324"/>
      <c r="DC713" s="324"/>
      <c r="DE713" s="324"/>
      <c r="DG713" s="324"/>
      <c r="DI713" s="324"/>
      <c r="DK713" s="324"/>
      <c r="DM713" s="324"/>
      <c r="DO713" s="324"/>
      <c r="DQ713" s="324"/>
      <c r="DS713" s="324"/>
      <c r="DT713" s="324"/>
      <c r="DU713" s="324"/>
      <c r="DW713" s="324"/>
      <c r="DY713" s="324"/>
      <c r="EA713" s="324"/>
      <c r="EC713" s="324"/>
      <c r="EE713" s="324"/>
      <c r="EG713" s="324"/>
      <c r="EI713" s="324"/>
      <c r="EK713" s="324"/>
      <c r="EL713" s="324"/>
      <c r="EN713" s="324"/>
      <c r="EP713" s="324"/>
      <c r="ER713" s="324"/>
      <c r="ET713" s="324"/>
      <c r="EV713" s="324"/>
      <c r="EW713" s="381"/>
      <c r="EX713" s="324"/>
      <c r="EY713" s="324"/>
      <c r="EZ713" s="368"/>
    </row>
    <row r="714" spans="6:156">
      <c r="F714" s="324"/>
      <c r="N714" s="324"/>
      <c r="Q714" s="324"/>
      <c r="S714" s="324"/>
      <c r="U714" s="324"/>
      <c r="W714" s="324"/>
      <c r="Y714" s="324"/>
      <c r="AA714" s="324"/>
      <c r="AC714" s="324"/>
      <c r="AE714" s="324"/>
      <c r="AG714" s="324"/>
      <c r="AI714" s="324"/>
      <c r="AK714" s="324"/>
      <c r="AM714" s="324"/>
      <c r="AO714" s="324"/>
      <c r="AQ714" s="324"/>
      <c r="AS714" s="324"/>
      <c r="AT714" s="324"/>
      <c r="AU714" s="324"/>
      <c r="AW714" s="324"/>
      <c r="AY714" s="324"/>
      <c r="BA714" s="324"/>
      <c r="BC714" s="324"/>
      <c r="BE714" s="324"/>
      <c r="BG714" s="324"/>
      <c r="BI714" s="324"/>
      <c r="BK714" s="324"/>
      <c r="BM714" s="324"/>
      <c r="BO714" s="324"/>
      <c r="BQ714" s="324"/>
      <c r="BS714" s="324"/>
      <c r="BU714" s="324"/>
      <c r="BV714" s="324"/>
      <c r="BW714" s="324"/>
      <c r="BY714" s="324"/>
      <c r="CA714" s="324"/>
      <c r="CC714" s="324"/>
      <c r="CE714" s="324"/>
      <c r="CG714" s="324"/>
      <c r="CI714" s="324"/>
      <c r="CJ714" s="324"/>
      <c r="CK714" s="324"/>
      <c r="CM714" s="324"/>
      <c r="CO714" s="324"/>
      <c r="CQ714" s="324"/>
      <c r="CS714" s="324"/>
      <c r="CU714" s="324"/>
      <c r="CW714" s="324"/>
      <c r="CY714" s="324"/>
      <c r="DA714" s="324"/>
      <c r="DC714" s="324"/>
      <c r="DE714" s="324"/>
      <c r="DG714" s="324"/>
      <c r="DI714" s="324"/>
      <c r="DK714" s="324"/>
      <c r="DM714" s="324"/>
      <c r="DO714" s="324"/>
      <c r="DQ714" s="324"/>
      <c r="DS714" s="324"/>
      <c r="DT714" s="324"/>
      <c r="DU714" s="324"/>
      <c r="DW714" s="324"/>
      <c r="DY714" s="324"/>
      <c r="EA714" s="324"/>
      <c r="EC714" s="324"/>
      <c r="EE714" s="324"/>
      <c r="EG714" s="324"/>
      <c r="EI714" s="324"/>
      <c r="EK714" s="324"/>
      <c r="EL714" s="324"/>
      <c r="EN714" s="324"/>
      <c r="EP714" s="324"/>
      <c r="ER714" s="324"/>
      <c r="ET714" s="324"/>
      <c r="EV714" s="324"/>
      <c r="EW714" s="381"/>
      <c r="EX714" s="324"/>
      <c r="EY714" s="324"/>
      <c r="EZ714" s="368"/>
    </row>
    <row r="715" spans="6:156">
      <c r="F715" s="324"/>
      <c r="N715" s="324"/>
      <c r="Q715" s="324"/>
      <c r="S715" s="324"/>
      <c r="U715" s="324"/>
      <c r="W715" s="324"/>
      <c r="Y715" s="324"/>
      <c r="AA715" s="324"/>
      <c r="AC715" s="324"/>
      <c r="AE715" s="324"/>
      <c r="AG715" s="324"/>
      <c r="AI715" s="324"/>
      <c r="AK715" s="324"/>
      <c r="AM715" s="324"/>
      <c r="AO715" s="324"/>
      <c r="AQ715" s="324"/>
      <c r="AS715" s="324"/>
      <c r="AT715" s="324"/>
      <c r="AU715" s="324"/>
      <c r="AW715" s="324"/>
      <c r="AY715" s="324"/>
      <c r="BA715" s="324"/>
      <c r="BC715" s="324"/>
      <c r="BE715" s="324"/>
      <c r="BG715" s="324"/>
      <c r="BI715" s="324"/>
      <c r="BK715" s="324"/>
      <c r="BM715" s="324"/>
      <c r="BO715" s="324"/>
      <c r="BQ715" s="324"/>
      <c r="BS715" s="324"/>
      <c r="BU715" s="324"/>
      <c r="BV715" s="324"/>
      <c r="BW715" s="324"/>
      <c r="BY715" s="324"/>
      <c r="CA715" s="324"/>
      <c r="CC715" s="324"/>
      <c r="CE715" s="324"/>
      <c r="CG715" s="324"/>
      <c r="CI715" s="324"/>
      <c r="CJ715" s="324"/>
      <c r="CK715" s="324"/>
      <c r="CM715" s="324"/>
      <c r="CO715" s="324"/>
      <c r="CQ715" s="324"/>
      <c r="CS715" s="324"/>
      <c r="CU715" s="324"/>
      <c r="CW715" s="324"/>
      <c r="CY715" s="324"/>
      <c r="DA715" s="324"/>
      <c r="DC715" s="324"/>
      <c r="DE715" s="324"/>
      <c r="DG715" s="324"/>
      <c r="DI715" s="324"/>
      <c r="DK715" s="324"/>
      <c r="DM715" s="324"/>
      <c r="DO715" s="324"/>
      <c r="DQ715" s="324"/>
      <c r="DS715" s="324"/>
      <c r="DT715" s="324"/>
      <c r="DU715" s="324"/>
      <c r="DW715" s="324"/>
      <c r="DY715" s="324"/>
      <c r="EA715" s="324"/>
      <c r="EC715" s="324"/>
      <c r="EE715" s="324"/>
      <c r="EG715" s="324"/>
      <c r="EI715" s="324"/>
      <c r="EK715" s="324"/>
      <c r="EL715" s="324"/>
      <c r="EN715" s="324"/>
      <c r="EP715" s="324"/>
      <c r="ER715" s="324"/>
      <c r="ET715" s="324"/>
      <c r="EV715" s="324"/>
      <c r="EW715" s="381"/>
      <c r="EX715" s="324"/>
      <c r="EY715" s="324"/>
      <c r="EZ715" s="368"/>
    </row>
    <row r="716" spans="6:156">
      <c r="F716" s="324"/>
      <c r="N716" s="324"/>
      <c r="Q716" s="324"/>
      <c r="S716" s="324"/>
      <c r="U716" s="324"/>
      <c r="W716" s="324"/>
      <c r="Y716" s="324"/>
      <c r="AA716" s="324"/>
      <c r="AC716" s="324"/>
      <c r="AE716" s="324"/>
      <c r="AG716" s="324"/>
      <c r="AI716" s="324"/>
      <c r="AK716" s="324"/>
      <c r="AM716" s="324"/>
      <c r="AO716" s="324"/>
      <c r="AQ716" s="324"/>
      <c r="AS716" s="324"/>
      <c r="AT716" s="324"/>
      <c r="AU716" s="324"/>
      <c r="AW716" s="324"/>
      <c r="AY716" s="324"/>
      <c r="BA716" s="324"/>
      <c r="BC716" s="324"/>
      <c r="BE716" s="324"/>
      <c r="BG716" s="324"/>
      <c r="BI716" s="324"/>
      <c r="BK716" s="324"/>
      <c r="BM716" s="324"/>
      <c r="BO716" s="324"/>
      <c r="BQ716" s="324"/>
      <c r="BS716" s="324"/>
      <c r="BU716" s="324"/>
      <c r="BV716" s="324"/>
      <c r="BW716" s="324"/>
      <c r="BY716" s="324"/>
      <c r="CA716" s="324"/>
      <c r="CC716" s="324"/>
      <c r="CE716" s="324"/>
      <c r="CG716" s="324"/>
      <c r="CI716" s="324"/>
      <c r="CJ716" s="324"/>
      <c r="CK716" s="324"/>
      <c r="CM716" s="324"/>
      <c r="CO716" s="324"/>
      <c r="CQ716" s="324"/>
      <c r="CS716" s="324"/>
      <c r="CU716" s="324"/>
      <c r="CW716" s="324"/>
      <c r="CY716" s="324"/>
      <c r="DA716" s="324"/>
      <c r="DC716" s="324"/>
      <c r="DE716" s="324"/>
      <c r="DG716" s="324"/>
      <c r="DI716" s="324"/>
      <c r="DK716" s="324"/>
      <c r="DM716" s="324"/>
      <c r="DO716" s="324"/>
      <c r="DQ716" s="324"/>
      <c r="DS716" s="324"/>
      <c r="DT716" s="324"/>
      <c r="DU716" s="324"/>
      <c r="DW716" s="324"/>
      <c r="DY716" s="324"/>
      <c r="EA716" s="324"/>
      <c r="EC716" s="324"/>
      <c r="EE716" s="324"/>
      <c r="EG716" s="324"/>
      <c r="EI716" s="324"/>
      <c r="EK716" s="324"/>
      <c r="EL716" s="324"/>
      <c r="EN716" s="324"/>
      <c r="EP716" s="324"/>
      <c r="ER716" s="324"/>
      <c r="ET716" s="324"/>
      <c r="EV716" s="324"/>
      <c r="EW716" s="381"/>
      <c r="EX716" s="324"/>
      <c r="EY716" s="324"/>
      <c r="EZ716" s="368"/>
    </row>
    <row r="717" spans="6:156">
      <c r="F717" s="324"/>
      <c r="N717" s="324"/>
      <c r="Q717" s="324"/>
      <c r="S717" s="324"/>
      <c r="U717" s="324"/>
      <c r="W717" s="324"/>
      <c r="Y717" s="324"/>
      <c r="AA717" s="324"/>
      <c r="AC717" s="324"/>
      <c r="AE717" s="324"/>
      <c r="AG717" s="324"/>
      <c r="AI717" s="324"/>
      <c r="AK717" s="324"/>
      <c r="AM717" s="324"/>
      <c r="AO717" s="324"/>
      <c r="AQ717" s="324"/>
      <c r="AS717" s="324"/>
      <c r="AT717" s="324"/>
      <c r="AU717" s="324"/>
      <c r="AW717" s="324"/>
      <c r="AY717" s="324"/>
      <c r="BA717" s="324"/>
      <c r="BC717" s="324"/>
      <c r="BE717" s="324"/>
      <c r="BG717" s="324"/>
      <c r="BI717" s="324"/>
      <c r="BK717" s="324"/>
      <c r="BM717" s="324"/>
      <c r="BO717" s="324"/>
      <c r="BQ717" s="324"/>
      <c r="BS717" s="324"/>
      <c r="BU717" s="324"/>
      <c r="BV717" s="324"/>
      <c r="BW717" s="324"/>
      <c r="BY717" s="324"/>
      <c r="CA717" s="324"/>
      <c r="CC717" s="324"/>
      <c r="CE717" s="324"/>
      <c r="CG717" s="324"/>
      <c r="CI717" s="324"/>
      <c r="CJ717" s="324"/>
      <c r="CK717" s="324"/>
      <c r="CM717" s="324"/>
      <c r="CO717" s="324"/>
      <c r="CQ717" s="324"/>
      <c r="CS717" s="324"/>
      <c r="CU717" s="324"/>
      <c r="CW717" s="324"/>
      <c r="CY717" s="324"/>
      <c r="DA717" s="324"/>
      <c r="DC717" s="324"/>
      <c r="DE717" s="324"/>
      <c r="DG717" s="324"/>
      <c r="DI717" s="324"/>
      <c r="DK717" s="324"/>
      <c r="DM717" s="324"/>
      <c r="DO717" s="324"/>
      <c r="DQ717" s="324"/>
      <c r="DS717" s="324"/>
      <c r="DT717" s="324"/>
      <c r="DU717" s="324"/>
      <c r="DW717" s="324"/>
      <c r="DY717" s="324"/>
      <c r="EA717" s="324"/>
      <c r="EC717" s="324"/>
      <c r="EE717" s="324"/>
      <c r="EG717" s="324"/>
      <c r="EI717" s="324"/>
      <c r="EK717" s="324"/>
      <c r="EL717" s="324"/>
      <c r="EN717" s="324"/>
      <c r="EP717" s="324"/>
      <c r="ER717" s="324"/>
      <c r="ET717" s="324"/>
      <c r="EV717" s="324"/>
      <c r="EW717" s="381"/>
      <c r="EX717" s="324"/>
      <c r="EY717" s="324"/>
      <c r="EZ717" s="368"/>
    </row>
    <row r="718" spans="6:156">
      <c r="F718" s="324"/>
      <c r="N718" s="324"/>
      <c r="Q718" s="324"/>
      <c r="S718" s="324"/>
      <c r="U718" s="324"/>
      <c r="W718" s="324"/>
      <c r="Y718" s="324"/>
      <c r="AA718" s="324"/>
      <c r="AC718" s="324"/>
      <c r="AE718" s="324"/>
      <c r="AG718" s="324"/>
      <c r="AI718" s="324"/>
      <c r="AK718" s="324"/>
      <c r="AM718" s="324"/>
      <c r="AO718" s="324"/>
      <c r="AQ718" s="324"/>
      <c r="AS718" s="324"/>
      <c r="AT718" s="324"/>
      <c r="AU718" s="324"/>
      <c r="AW718" s="324"/>
      <c r="AY718" s="324"/>
      <c r="BA718" s="324"/>
      <c r="BC718" s="324"/>
      <c r="BE718" s="324"/>
      <c r="BG718" s="324"/>
      <c r="BI718" s="324"/>
      <c r="BK718" s="324"/>
      <c r="BM718" s="324"/>
      <c r="BO718" s="324"/>
      <c r="BQ718" s="324"/>
      <c r="BS718" s="324"/>
      <c r="BU718" s="324"/>
      <c r="BV718" s="324"/>
      <c r="BW718" s="324"/>
      <c r="BY718" s="324"/>
      <c r="CA718" s="324"/>
      <c r="CC718" s="324"/>
      <c r="CE718" s="324"/>
      <c r="CG718" s="324"/>
      <c r="CI718" s="324"/>
      <c r="CJ718" s="324"/>
      <c r="CK718" s="324"/>
      <c r="CM718" s="324"/>
      <c r="CO718" s="324"/>
      <c r="CQ718" s="324"/>
      <c r="CS718" s="324"/>
      <c r="CU718" s="324"/>
      <c r="CW718" s="324"/>
      <c r="CY718" s="324"/>
      <c r="DA718" s="324"/>
      <c r="DC718" s="324"/>
      <c r="DE718" s="324"/>
      <c r="DG718" s="324"/>
      <c r="DI718" s="324"/>
      <c r="DK718" s="324"/>
      <c r="DM718" s="324"/>
      <c r="DO718" s="324"/>
      <c r="DQ718" s="324"/>
      <c r="DS718" s="324"/>
      <c r="DT718" s="324"/>
      <c r="DU718" s="324"/>
      <c r="DW718" s="324"/>
      <c r="DY718" s="324"/>
      <c r="EA718" s="324"/>
      <c r="EC718" s="324"/>
      <c r="EE718" s="324"/>
      <c r="EG718" s="324"/>
      <c r="EI718" s="324"/>
      <c r="EK718" s="324"/>
      <c r="EL718" s="324"/>
      <c r="EN718" s="324"/>
      <c r="EP718" s="324"/>
      <c r="ER718" s="324"/>
      <c r="ET718" s="324"/>
      <c r="EV718" s="324"/>
      <c r="EW718" s="381"/>
      <c r="EX718" s="324"/>
      <c r="EY718" s="324"/>
      <c r="EZ718" s="368"/>
    </row>
    <row r="719" spans="6:156">
      <c r="F719" s="324"/>
      <c r="N719" s="324"/>
      <c r="Q719" s="324"/>
      <c r="S719" s="324"/>
      <c r="U719" s="324"/>
      <c r="W719" s="324"/>
      <c r="Y719" s="324"/>
      <c r="AA719" s="324"/>
      <c r="AC719" s="324"/>
      <c r="AE719" s="324"/>
      <c r="AG719" s="324"/>
      <c r="AI719" s="324"/>
      <c r="AK719" s="324"/>
      <c r="AM719" s="324"/>
      <c r="AO719" s="324"/>
      <c r="AQ719" s="324"/>
      <c r="AS719" s="324"/>
      <c r="AT719" s="324"/>
      <c r="AU719" s="324"/>
      <c r="AW719" s="324"/>
      <c r="AY719" s="324"/>
      <c r="BA719" s="324"/>
      <c r="BC719" s="324"/>
      <c r="BE719" s="324"/>
      <c r="BG719" s="324"/>
      <c r="BI719" s="324"/>
      <c r="BK719" s="324"/>
      <c r="BM719" s="324"/>
      <c r="BO719" s="324"/>
      <c r="BQ719" s="324"/>
      <c r="BS719" s="324"/>
      <c r="BU719" s="324"/>
      <c r="BV719" s="324"/>
      <c r="BW719" s="324"/>
      <c r="BY719" s="324"/>
      <c r="CA719" s="324"/>
      <c r="CC719" s="324"/>
      <c r="CE719" s="324"/>
      <c r="CG719" s="324"/>
      <c r="CI719" s="324"/>
      <c r="CJ719" s="324"/>
      <c r="CK719" s="324"/>
      <c r="CM719" s="324"/>
      <c r="CO719" s="324"/>
      <c r="CQ719" s="324"/>
      <c r="CS719" s="324"/>
      <c r="CU719" s="324"/>
      <c r="CW719" s="324"/>
      <c r="CY719" s="324"/>
      <c r="DA719" s="324"/>
      <c r="DC719" s="324"/>
      <c r="DE719" s="324"/>
      <c r="DG719" s="324"/>
      <c r="DI719" s="324"/>
      <c r="DK719" s="324"/>
      <c r="DM719" s="324"/>
      <c r="DO719" s="324"/>
      <c r="DQ719" s="324"/>
      <c r="DS719" s="324"/>
      <c r="DT719" s="324"/>
      <c r="DU719" s="324"/>
      <c r="DW719" s="324"/>
      <c r="DY719" s="324"/>
      <c r="EA719" s="324"/>
      <c r="EC719" s="324"/>
      <c r="EE719" s="324"/>
      <c r="EG719" s="324"/>
      <c r="EI719" s="324"/>
      <c r="EK719" s="324"/>
      <c r="EL719" s="324"/>
      <c r="EN719" s="324"/>
      <c r="EP719" s="324"/>
      <c r="ER719" s="324"/>
      <c r="ET719" s="324"/>
      <c r="EV719" s="324"/>
      <c r="EW719" s="381"/>
      <c r="EX719" s="324"/>
      <c r="EY719" s="324"/>
      <c r="EZ719" s="368"/>
    </row>
    <row r="720" spans="6:156">
      <c r="F720" s="324"/>
      <c r="N720" s="324"/>
      <c r="Q720" s="324"/>
      <c r="S720" s="324"/>
      <c r="U720" s="324"/>
      <c r="W720" s="324"/>
      <c r="Y720" s="324"/>
      <c r="AA720" s="324"/>
      <c r="AC720" s="324"/>
      <c r="AE720" s="324"/>
      <c r="AG720" s="324"/>
      <c r="AI720" s="324"/>
      <c r="AK720" s="324"/>
      <c r="AM720" s="324"/>
      <c r="AO720" s="324"/>
      <c r="AQ720" s="324"/>
      <c r="AS720" s="324"/>
      <c r="AT720" s="324"/>
      <c r="AU720" s="324"/>
      <c r="AW720" s="324"/>
      <c r="AY720" s="324"/>
      <c r="BA720" s="324"/>
      <c r="BC720" s="324"/>
      <c r="BE720" s="324"/>
      <c r="BG720" s="324"/>
      <c r="BI720" s="324"/>
      <c r="BK720" s="324"/>
      <c r="BM720" s="324"/>
      <c r="BO720" s="324"/>
      <c r="BQ720" s="324"/>
      <c r="BS720" s="324"/>
      <c r="BU720" s="324"/>
      <c r="BV720" s="324"/>
      <c r="BW720" s="324"/>
      <c r="BY720" s="324"/>
      <c r="CA720" s="324"/>
      <c r="CC720" s="324"/>
      <c r="CE720" s="324"/>
      <c r="CG720" s="324"/>
      <c r="CI720" s="324"/>
      <c r="CJ720" s="324"/>
      <c r="CK720" s="324"/>
      <c r="CM720" s="324"/>
      <c r="CO720" s="324"/>
      <c r="CQ720" s="324"/>
      <c r="CS720" s="324"/>
      <c r="CU720" s="324"/>
      <c r="CW720" s="324"/>
      <c r="CY720" s="324"/>
      <c r="DA720" s="324"/>
      <c r="DC720" s="324"/>
      <c r="DE720" s="324"/>
      <c r="DG720" s="324"/>
      <c r="DI720" s="324"/>
      <c r="DK720" s="324"/>
      <c r="DM720" s="324"/>
      <c r="DO720" s="324"/>
      <c r="DQ720" s="324"/>
      <c r="DS720" s="324"/>
      <c r="DT720" s="324"/>
      <c r="DU720" s="324"/>
      <c r="DW720" s="324"/>
      <c r="DY720" s="324"/>
      <c r="EA720" s="324"/>
      <c r="EC720" s="324"/>
      <c r="EE720" s="324"/>
      <c r="EG720" s="324"/>
      <c r="EI720" s="324"/>
      <c r="EK720" s="324"/>
      <c r="EL720" s="324"/>
      <c r="EN720" s="324"/>
      <c r="EP720" s="324"/>
      <c r="ER720" s="324"/>
      <c r="ET720" s="324"/>
      <c r="EV720" s="324"/>
      <c r="EW720" s="381"/>
      <c r="EX720" s="324"/>
      <c r="EY720" s="324"/>
      <c r="EZ720" s="368"/>
    </row>
    <row r="721" spans="6:156">
      <c r="F721" s="324"/>
      <c r="N721" s="324"/>
      <c r="Q721" s="324"/>
      <c r="S721" s="324"/>
      <c r="U721" s="324"/>
      <c r="W721" s="324"/>
      <c r="Y721" s="324"/>
      <c r="AA721" s="324"/>
      <c r="AC721" s="324"/>
      <c r="AE721" s="324"/>
      <c r="AG721" s="324"/>
      <c r="AI721" s="324"/>
      <c r="AK721" s="324"/>
      <c r="AM721" s="324"/>
      <c r="AO721" s="324"/>
      <c r="AQ721" s="324"/>
      <c r="AS721" s="324"/>
      <c r="AT721" s="324"/>
      <c r="AU721" s="324"/>
      <c r="AW721" s="324"/>
      <c r="AY721" s="324"/>
      <c r="BA721" s="324"/>
      <c r="BC721" s="324"/>
      <c r="BE721" s="324"/>
      <c r="BG721" s="324"/>
      <c r="BI721" s="324"/>
      <c r="BK721" s="324"/>
      <c r="BM721" s="324"/>
      <c r="BO721" s="324"/>
      <c r="BQ721" s="324"/>
      <c r="BS721" s="324"/>
      <c r="BU721" s="324"/>
      <c r="BV721" s="324"/>
      <c r="BW721" s="324"/>
      <c r="BY721" s="324"/>
      <c r="CA721" s="324"/>
      <c r="CC721" s="324"/>
      <c r="CE721" s="324"/>
      <c r="CG721" s="324"/>
      <c r="CI721" s="324"/>
      <c r="CJ721" s="324"/>
      <c r="CK721" s="324"/>
      <c r="CM721" s="324"/>
      <c r="CO721" s="324"/>
      <c r="CQ721" s="324"/>
      <c r="CS721" s="324"/>
      <c r="CU721" s="324"/>
      <c r="CW721" s="324"/>
      <c r="CY721" s="324"/>
      <c r="DA721" s="324"/>
      <c r="DC721" s="324"/>
      <c r="DE721" s="324"/>
      <c r="DG721" s="324"/>
      <c r="DI721" s="324"/>
      <c r="DK721" s="324"/>
      <c r="DM721" s="324"/>
      <c r="DO721" s="324"/>
      <c r="DQ721" s="324"/>
      <c r="DS721" s="324"/>
      <c r="DT721" s="324"/>
      <c r="DU721" s="324"/>
      <c r="DW721" s="324"/>
      <c r="DY721" s="324"/>
      <c r="EA721" s="324"/>
      <c r="EC721" s="324"/>
      <c r="EE721" s="324"/>
      <c r="EG721" s="324"/>
      <c r="EI721" s="324"/>
      <c r="EK721" s="324"/>
      <c r="EL721" s="324"/>
      <c r="EN721" s="324"/>
      <c r="EP721" s="324"/>
      <c r="ER721" s="324"/>
      <c r="ET721" s="324"/>
      <c r="EV721" s="324"/>
      <c r="EW721" s="381"/>
      <c r="EX721" s="324"/>
      <c r="EY721" s="324"/>
      <c r="EZ721" s="368"/>
    </row>
    <row r="722" spans="6:156">
      <c r="F722" s="324"/>
      <c r="N722" s="324"/>
      <c r="Q722" s="324"/>
      <c r="S722" s="324"/>
      <c r="U722" s="324"/>
      <c r="W722" s="324"/>
      <c r="Y722" s="324"/>
      <c r="AA722" s="324"/>
      <c r="AC722" s="324"/>
      <c r="AE722" s="324"/>
      <c r="AG722" s="324"/>
      <c r="AI722" s="324"/>
      <c r="AK722" s="324"/>
      <c r="AM722" s="324"/>
      <c r="AO722" s="324"/>
      <c r="AQ722" s="324"/>
      <c r="AS722" s="324"/>
      <c r="AT722" s="324"/>
      <c r="AU722" s="324"/>
      <c r="AW722" s="324"/>
      <c r="AY722" s="324"/>
      <c r="BA722" s="324"/>
      <c r="BC722" s="324"/>
      <c r="BE722" s="324"/>
      <c r="BG722" s="324"/>
      <c r="BI722" s="324"/>
      <c r="BK722" s="324"/>
      <c r="BM722" s="324"/>
      <c r="BO722" s="324"/>
      <c r="BQ722" s="324"/>
      <c r="BS722" s="324"/>
      <c r="BU722" s="324"/>
      <c r="BV722" s="324"/>
      <c r="BW722" s="324"/>
      <c r="BY722" s="324"/>
      <c r="CA722" s="324"/>
      <c r="CC722" s="324"/>
      <c r="CE722" s="324"/>
      <c r="CG722" s="324"/>
      <c r="CI722" s="324"/>
      <c r="CJ722" s="324"/>
      <c r="CK722" s="324"/>
      <c r="CM722" s="324"/>
      <c r="CO722" s="324"/>
      <c r="CQ722" s="324"/>
      <c r="CS722" s="324"/>
      <c r="CU722" s="324"/>
      <c r="CW722" s="324"/>
      <c r="CY722" s="324"/>
      <c r="DA722" s="324"/>
      <c r="DC722" s="324"/>
      <c r="DE722" s="324"/>
      <c r="DG722" s="324"/>
      <c r="DI722" s="324"/>
      <c r="DK722" s="324"/>
      <c r="DM722" s="324"/>
      <c r="DO722" s="324"/>
      <c r="DQ722" s="324"/>
      <c r="DS722" s="324"/>
      <c r="DT722" s="324"/>
      <c r="DU722" s="324"/>
      <c r="DW722" s="324"/>
      <c r="DY722" s="324"/>
      <c r="EA722" s="324"/>
      <c r="EC722" s="324"/>
      <c r="EE722" s="324"/>
      <c r="EG722" s="324"/>
      <c r="EI722" s="324"/>
      <c r="EK722" s="324"/>
      <c r="EL722" s="324"/>
      <c r="EN722" s="324"/>
      <c r="EP722" s="324"/>
      <c r="ER722" s="324"/>
      <c r="ET722" s="324"/>
      <c r="EV722" s="324"/>
      <c r="EW722" s="381"/>
      <c r="EX722" s="324"/>
      <c r="EY722" s="324"/>
      <c r="EZ722" s="368"/>
    </row>
    <row r="723" spans="6:156">
      <c r="F723" s="324"/>
      <c r="N723" s="324"/>
      <c r="Q723" s="324"/>
      <c r="S723" s="324"/>
      <c r="U723" s="324"/>
      <c r="W723" s="324"/>
      <c r="Y723" s="324"/>
      <c r="AA723" s="324"/>
      <c r="AC723" s="324"/>
      <c r="AE723" s="324"/>
      <c r="AG723" s="324"/>
      <c r="AI723" s="324"/>
      <c r="AK723" s="324"/>
      <c r="AM723" s="324"/>
      <c r="AO723" s="324"/>
      <c r="AQ723" s="324"/>
      <c r="AS723" s="324"/>
      <c r="AT723" s="324"/>
      <c r="AU723" s="324"/>
      <c r="AW723" s="324"/>
      <c r="AY723" s="324"/>
      <c r="BA723" s="324"/>
      <c r="BC723" s="324"/>
      <c r="BE723" s="324"/>
      <c r="BG723" s="324"/>
      <c r="BI723" s="324"/>
      <c r="BK723" s="324"/>
      <c r="BM723" s="324"/>
      <c r="BO723" s="324"/>
      <c r="BQ723" s="324"/>
      <c r="BS723" s="324"/>
      <c r="BU723" s="324"/>
      <c r="BV723" s="324"/>
      <c r="BW723" s="324"/>
      <c r="BY723" s="324"/>
      <c r="CA723" s="324"/>
      <c r="CC723" s="324"/>
      <c r="CE723" s="324"/>
      <c r="CG723" s="324"/>
      <c r="CI723" s="324"/>
      <c r="CJ723" s="324"/>
      <c r="CK723" s="324"/>
      <c r="CM723" s="324"/>
      <c r="CO723" s="324"/>
      <c r="CQ723" s="324"/>
      <c r="CS723" s="324"/>
      <c r="CU723" s="324"/>
      <c r="CW723" s="324"/>
      <c r="CY723" s="324"/>
      <c r="DA723" s="324"/>
      <c r="DC723" s="324"/>
      <c r="DE723" s="324"/>
      <c r="DG723" s="324"/>
      <c r="DI723" s="324"/>
      <c r="DK723" s="324"/>
      <c r="DM723" s="324"/>
      <c r="DO723" s="324"/>
      <c r="DQ723" s="324"/>
      <c r="DS723" s="324"/>
      <c r="DT723" s="324"/>
      <c r="DU723" s="324"/>
      <c r="DW723" s="324"/>
      <c r="DY723" s="324"/>
      <c r="EA723" s="324"/>
      <c r="EC723" s="324"/>
      <c r="EE723" s="324"/>
      <c r="EG723" s="324"/>
      <c r="EI723" s="324"/>
      <c r="EK723" s="324"/>
      <c r="EL723" s="324"/>
      <c r="EN723" s="324"/>
      <c r="EP723" s="324"/>
      <c r="ER723" s="324"/>
      <c r="ET723" s="324"/>
      <c r="EV723" s="324"/>
      <c r="EW723" s="381"/>
      <c r="EX723" s="324"/>
      <c r="EY723" s="324"/>
      <c r="EZ723" s="368"/>
    </row>
    <row r="724" spans="6:156">
      <c r="F724" s="324"/>
      <c r="N724" s="324"/>
      <c r="Q724" s="324"/>
      <c r="S724" s="324"/>
      <c r="U724" s="324"/>
      <c r="W724" s="324"/>
      <c r="Y724" s="324"/>
      <c r="AA724" s="324"/>
      <c r="AC724" s="324"/>
      <c r="AE724" s="324"/>
      <c r="AG724" s="324"/>
      <c r="AI724" s="324"/>
      <c r="AK724" s="324"/>
      <c r="AM724" s="324"/>
      <c r="AO724" s="324"/>
      <c r="AQ724" s="324"/>
      <c r="AS724" s="324"/>
      <c r="AT724" s="324"/>
      <c r="AU724" s="324"/>
      <c r="AW724" s="324"/>
      <c r="AY724" s="324"/>
      <c r="BA724" s="324"/>
      <c r="BC724" s="324"/>
      <c r="BE724" s="324"/>
      <c r="BG724" s="324"/>
      <c r="BI724" s="324"/>
      <c r="BK724" s="324"/>
      <c r="BM724" s="324"/>
      <c r="BO724" s="324"/>
      <c r="BQ724" s="324"/>
      <c r="BS724" s="324"/>
      <c r="BU724" s="324"/>
      <c r="BV724" s="324"/>
      <c r="BW724" s="324"/>
      <c r="BY724" s="324"/>
      <c r="CA724" s="324"/>
      <c r="CC724" s="324"/>
      <c r="CE724" s="324"/>
      <c r="CG724" s="324"/>
      <c r="CI724" s="324"/>
      <c r="CJ724" s="324"/>
      <c r="CK724" s="324"/>
      <c r="CM724" s="324"/>
      <c r="CO724" s="324"/>
      <c r="CQ724" s="324"/>
      <c r="CS724" s="324"/>
      <c r="CU724" s="324"/>
      <c r="CW724" s="324"/>
      <c r="CY724" s="324"/>
      <c r="DA724" s="324"/>
      <c r="DC724" s="324"/>
      <c r="DE724" s="324"/>
      <c r="DG724" s="324"/>
      <c r="DI724" s="324"/>
      <c r="DK724" s="324"/>
      <c r="DM724" s="324"/>
      <c r="DO724" s="324"/>
      <c r="DQ724" s="324"/>
      <c r="DS724" s="324"/>
      <c r="DT724" s="324"/>
      <c r="DU724" s="324"/>
      <c r="DW724" s="324"/>
      <c r="DY724" s="324"/>
      <c r="EA724" s="324"/>
      <c r="EC724" s="324"/>
      <c r="EE724" s="324"/>
      <c r="EG724" s="324"/>
      <c r="EI724" s="324"/>
      <c r="EK724" s="324"/>
      <c r="EL724" s="324"/>
      <c r="EN724" s="324"/>
      <c r="EP724" s="324"/>
      <c r="ER724" s="324"/>
      <c r="ET724" s="324"/>
      <c r="EV724" s="324"/>
      <c r="EW724" s="381"/>
      <c r="EX724" s="324"/>
      <c r="EY724" s="324"/>
      <c r="EZ724" s="368"/>
    </row>
    <row r="725" spans="6:156">
      <c r="F725" s="324"/>
      <c r="N725" s="324"/>
      <c r="Q725" s="324"/>
      <c r="S725" s="324"/>
      <c r="U725" s="324"/>
      <c r="W725" s="324"/>
      <c r="Y725" s="324"/>
      <c r="AA725" s="324"/>
      <c r="AC725" s="324"/>
      <c r="AE725" s="324"/>
      <c r="AG725" s="324"/>
      <c r="AI725" s="324"/>
      <c r="AK725" s="324"/>
      <c r="AM725" s="324"/>
      <c r="AO725" s="324"/>
      <c r="AQ725" s="324"/>
      <c r="AS725" s="324"/>
      <c r="AT725" s="324"/>
      <c r="AU725" s="324"/>
      <c r="AW725" s="324"/>
      <c r="AY725" s="324"/>
      <c r="BA725" s="324"/>
      <c r="BC725" s="324"/>
      <c r="BE725" s="324"/>
      <c r="BG725" s="324"/>
      <c r="BI725" s="324"/>
      <c r="BK725" s="324"/>
      <c r="BM725" s="324"/>
      <c r="BO725" s="324"/>
      <c r="BQ725" s="324"/>
      <c r="BS725" s="324"/>
      <c r="BU725" s="324"/>
      <c r="BV725" s="324"/>
      <c r="BW725" s="324"/>
      <c r="BY725" s="324"/>
      <c r="CA725" s="324"/>
      <c r="CC725" s="324"/>
      <c r="CE725" s="324"/>
      <c r="CG725" s="324"/>
      <c r="CI725" s="324"/>
      <c r="CJ725" s="324"/>
      <c r="CK725" s="324"/>
      <c r="CM725" s="324"/>
      <c r="CO725" s="324"/>
      <c r="CQ725" s="324"/>
      <c r="CS725" s="324"/>
      <c r="CU725" s="324"/>
      <c r="CW725" s="324"/>
      <c r="CY725" s="324"/>
      <c r="DA725" s="324"/>
      <c r="DC725" s="324"/>
      <c r="DE725" s="324"/>
      <c r="DG725" s="324"/>
      <c r="DI725" s="324"/>
      <c r="DK725" s="324"/>
      <c r="DM725" s="324"/>
      <c r="DO725" s="324"/>
      <c r="DQ725" s="324"/>
      <c r="DS725" s="324"/>
      <c r="DT725" s="324"/>
      <c r="DU725" s="324"/>
      <c r="DW725" s="324"/>
      <c r="DY725" s="324"/>
      <c r="EA725" s="324"/>
      <c r="EC725" s="324"/>
      <c r="EE725" s="324"/>
      <c r="EG725" s="324"/>
      <c r="EI725" s="324"/>
      <c r="EK725" s="324"/>
      <c r="EL725" s="324"/>
      <c r="EN725" s="324"/>
      <c r="EP725" s="324"/>
      <c r="ER725" s="324"/>
      <c r="ET725" s="324"/>
      <c r="EV725" s="324"/>
      <c r="EW725" s="381"/>
      <c r="EX725" s="324"/>
      <c r="EY725" s="324"/>
      <c r="EZ725" s="368"/>
    </row>
    <row r="726" spans="6:156">
      <c r="F726" s="324"/>
      <c r="N726" s="324"/>
      <c r="Q726" s="324"/>
      <c r="S726" s="324"/>
      <c r="U726" s="324"/>
      <c r="W726" s="324"/>
      <c r="Y726" s="324"/>
      <c r="AA726" s="324"/>
      <c r="AC726" s="324"/>
      <c r="AE726" s="324"/>
      <c r="AG726" s="324"/>
      <c r="AI726" s="324"/>
      <c r="AK726" s="324"/>
      <c r="AM726" s="324"/>
      <c r="AO726" s="324"/>
      <c r="AQ726" s="324"/>
      <c r="AS726" s="324"/>
      <c r="AT726" s="324"/>
      <c r="AU726" s="324"/>
      <c r="AW726" s="324"/>
      <c r="AY726" s="324"/>
      <c r="BA726" s="324"/>
      <c r="BC726" s="324"/>
      <c r="BE726" s="324"/>
      <c r="BG726" s="324"/>
      <c r="BI726" s="324"/>
      <c r="BK726" s="324"/>
      <c r="BM726" s="324"/>
      <c r="BO726" s="324"/>
      <c r="BQ726" s="324"/>
      <c r="BS726" s="324"/>
      <c r="BU726" s="324"/>
      <c r="BV726" s="324"/>
      <c r="BW726" s="324"/>
      <c r="BY726" s="324"/>
      <c r="CA726" s="324"/>
      <c r="CC726" s="324"/>
      <c r="CE726" s="324"/>
      <c r="CG726" s="324"/>
      <c r="CI726" s="324"/>
      <c r="CJ726" s="324"/>
      <c r="CK726" s="324"/>
      <c r="CM726" s="324"/>
      <c r="CO726" s="324"/>
      <c r="CQ726" s="324"/>
      <c r="CS726" s="324"/>
      <c r="CU726" s="324"/>
      <c r="CW726" s="324"/>
      <c r="CY726" s="324"/>
      <c r="DA726" s="324"/>
      <c r="DC726" s="324"/>
      <c r="DE726" s="324"/>
      <c r="DG726" s="324"/>
      <c r="DI726" s="324"/>
      <c r="DK726" s="324"/>
      <c r="DM726" s="324"/>
      <c r="DO726" s="324"/>
      <c r="DQ726" s="324"/>
      <c r="DS726" s="324"/>
      <c r="DT726" s="324"/>
      <c r="DU726" s="324"/>
      <c r="DW726" s="324"/>
      <c r="DY726" s="324"/>
      <c r="EA726" s="324"/>
      <c r="EC726" s="324"/>
      <c r="EE726" s="324"/>
      <c r="EG726" s="324"/>
      <c r="EI726" s="324"/>
      <c r="EK726" s="324"/>
      <c r="EL726" s="324"/>
      <c r="EN726" s="324"/>
      <c r="EP726" s="324"/>
      <c r="ER726" s="324"/>
      <c r="ET726" s="324"/>
      <c r="EV726" s="324"/>
      <c r="EW726" s="381"/>
      <c r="EX726" s="324"/>
      <c r="EY726" s="324"/>
      <c r="EZ726" s="368"/>
    </row>
    <row r="727" spans="6:156">
      <c r="F727" s="324"/>
      <c r="N727" s="324"/>
      <c r="Q727" s="324"/>
      <c r="S727" s="324"/>
      <c r="U727" s="324"/>
      <c r="W727" s="324"/>
      <c r="Y727" s="324"/>
      <c r="AA727" s="324"/>
      <c r="AC727" s="324"/>
      <c r="AE727" s="324"/>
      <c r="AG727" s="324"/>
      <c r="AI727" s="324"/>
      <c r="AK727" s="324"/>
      <c r="AM727" s="324"/>
      <c r="AO727" s="324"/>
      <c r="AQ727" s="324"/>
      <c r="AS727" s="324"/>
      <c r="AT727" s="324"/>
      <c r="AU727" s="324"/>
      <c r="AW727" s="324"/>
      <c r="AY727" s="324"/>
      <c r="BA727" s="324"/>
      <c r="BC727" s="324"/>
      <c r="BE727" s="324"/>
      <c r="BG727" s="324"/>
      <c r="BI727" s="324"/>
      <c r="BK727" s="324"/>
      <c r="BM727" s="324"/>
      <c r="BO727" s="324"/>
      <c r="BQ727" s="324"/>
      <c r="BS727" s="324"/>
      <c r="BU727" s="324"/>
      <c r="BV727" s="324"/>
      <c r="BW727" s="324"/>
      <c r="BY727" s="324"/>
      <c r="CA727" s="324"/>
      <c r="CC727" s="324"/>
      <c r="CE727" s="324"/>
      <c r="CG727" s="324"/>
      <c r="CI727" s="324"/>
      <c r="CJ727" s="324"/>
      <c r="CK727" s="324"/>
      <c r="CM727" s="324"/>
      <c r="CO727" s="324"/>
      <c r="CQ727" s="324"/>
      <c r="CS727" s="324"/>
      <c r="CU727" s="324"/>
      <c r="CW727" s="324"/>
      <c r="CY727" s="324"/>
      <c r="DA727" s="324"/>
      <c r="DC727" s="324"/>
      <c r="DE727" s="324"/>
      <c r="DG727" s="324"/>
      <c r="DI727" s="324"/>
      <c r="DK727" s="324"/>
      <c r="DM727" s="324"/>
      <c r="DO727" s="324"/>
      <c r="DQ727" s="324"/>
      <c r="DS727" s="324"/>
      <c r="DT727" s="324"/>
      <c r="DU727" s="324"/>
      <c r="DW727" s="324"/>
      <c r="DY727" s="324"/>
      <c r="EA727" s="324"/>
      <c r="EC727" s="324"/>
      <c r="EE727" s="324"/>
      <c r="EG727" s="324"/>
      <c r="EI727" s="324"/>
      <c r="EK727" s="324"/>
      <c r="EL727" s="324"/>
      <c r="EN727" s="324"/>
      <c r="EP727" s="324"/>
      <c r="ER727" s="324"/>
      <c r="ET727" s="324"/>
      <c r="EV727" s="324"/>
      <c r="EW727" s="381"/>
      <c r="EX727" s="324"/>
      <c r="EY727" s="324"/>
      <c r="EZ727" s="368"/>
    </row>
    <row r="728" spans="6:156">
      <c r="F728" s="324"/>
      <c r="N728" s="324"/>
      <c r="Q728" s="324"/>
      <c r="S728" s="324"/>
      <c r="U728" s="324"/>
      <c r="W728" s="324"/>
      <c r="Y728" s="324"/>
      <c r="AA728" s="324"/>
      <c r="AC728" s="324"/>
      <c r="AE728" s="324"/>
      <c r="AG728" s="324"/>
      <c r="AI728" s="324"/>
      <c r="AK728" s="324"/>
      <c r="AM728" s="324"/>
      <c r="AO728" s="324"/>
      <c r="AQ728" s="324"/>
      <c r="AS728" s="324"/>
      <c r="AT728" s="324"/>
      <c r="AU728" s="324"/>
      <c r="AW728" s="324"/>
      <c r="AY728" s="324"/>
      <c r="BA728" s="324"/>
      <c r="BC728" s="324"/>
      <c r="BE728" s="324"/>
      <c r="BG728" s="324"/>
      <c r="BI728" s="324"/>
      <c r="BK728" s="324"/>
      <c r="BM728" s="324"/>
      <c r="BO728" s="324"/>
      <c r="BQ728" s="324"/>
      <c r="BS728" s="324"/>
      <c r="BU728" s="324"/>
      <c r="BV728" s="324"/>
      <c r="BW728" s="324"/>
      <c r="BY728" s="324"/>
      <c r="CA728" s="324"/>
      <c r="CC728" s="324"/>
      <c r="CE728" s="324"/>
      <c r="CG728" s="324"/>
      <c r="CI728" s="324"/>
      <c r="CJ728" s="324"/>
      <c r="CK728" s="324"/>
      <c r="CM728" s="324"/>
      <c r="CO728" s="324"/>
      <c r="CQ728" s="324"/>
      <c r="CS728" s="324"/>
      <c r="CU728" s="324"/>
      <c r="CW728" s="324"/>
      <c r="CY728" s="324"/>
      <c r="DA728" s="324"/>
      <c r="DC728" s="324"/>
      <c r="DE728" s="324"/>
      <c r="DG728" s="324"/>
      <c r="DI728" s="324"/>
      <c r="DK728" s="324"/>
      <c r="DM728" s="324"/>
      <c r="DO728" s="324"/>
      <c r="DQ728" s="324"/>
      <c r="DS728" s="324"/>
      <c r="DT728" s="324"/>
      <c r="DU728" s="324"/>
      <c r="DW728" s="324"/>
      <c r="DY728" s="324"/>
      <c r="EA728" s="324"/>
      <c r="EC728" s="324"/>
      <c r="EE728" s="324"/>
      <c r="EG728" s="324"/>
      <c r="EI728" s="324"/>
      <c r="EK728" s="324"/>
      <c r="EL728" s="324"/>
      <c r="EN728" s="324"/>
      <c r="EP728" s="324"/>
      <c r="ER728" s="324"/>
      <c r="ET728" s="324"/>
      <c r="EV728" s="324"/>
      <c r="EW728" s="381"/>
      <c r="EX728" s="324"/>
      <c r="EY728" s="324"/>
      <c r="EZ728" s="368"/>
    </row>
    <row r="729" spans="6:156">
      <c r="F729" s="324"/>
      <c r="N729" s="324"/>
      <c r="Q729" s="324"/>
      <c r="S729" s="324"/>
      <c r="U729" s="324"/>
      <c r="W729" s="324"/>
      <c r="Y729" s="324"/>
      <c r="AA729" s="324"/>
      <c r="AC729" s="324"/>
      <c r="AE729" s="324"/>
      <c r="AG729" s="324"/>
      <c r="AI729" s="324"/>
      <c r="AK729" s="324"/>
      <c r="AM729" s="324"/>
      <c r="AO729" s="324"/>
      <c r="AQ729" s="324"/>
      <c r="AS729" s="324"/>
      <c r="AT729" s="324"/>
      <c r="AU729" s="324"/>
      <c r="AW729" s="324"/>
      <c r="AY729" s="324"/>
      <c r="BA729" s="324"/>
      <c r="BC729" s="324"/>
      <c r="BE729" s="324"/>
      <c r="BG729" s="324"/>
      <c r="BI729" s="324"/>
      <c r="BK729" s="324"/>
      <c r="BM729" s="324"/>
      <c r="BO729" s="324"/>
      <c r="BQ729" s="324"/>
      <c r="BS729" s="324"/>
      <c r="BU729" s="324"/>
      <c r="BV729" s="324"/>
      <c r="BW729" s="324"/>
      <c r="BY729" s="324"/>
      <c r="CA729" s="324"/>
      <c r="CC729" s="324"/>
      <c r="CE729" s="324"/>
      <c r="CG729" s="324"/>
      <c r="CI729" s="324"/>
      <c r="CJ729" s="324"/>
      <c r="CK729" s="324"/>
      <c r="CM729" s="324"/>
      <c r="CO729" s="324"/>
      <c r="CQ729" s="324"/>
      <c r="CS729" s="324"/>
      <c r="CU729" s="324"/>
      <c r="CW729" s="324"/>
      <c r="CY729" s="324"/>
      <c r="DA729" s="324"/>
      <c r="DC729" s="324"/>
      <c r="DE729" s="324"/>
      <c r="DG729" s="324"/>
      <c r="DI729" s="324"/>
      <c r="DK729" s="324"/>
      <c r="DM729" s="324"/>
      <c r="DO729" s="324"/>
      <c r="DQ729" s="324"/>
      <c r="DS729" s="324"/>
      <c r="DT729" s="324"/>
      <c r="DU729" s="324"/>
      <c r="DW729" s="324"/>
      <c r="DY729" s="324"/>
      <c r="EA729" s="324"/>
      <c r="EC729" s="324"/>
      <c r="EE729" s="324"/>
      <c r="EG729" s="324"/>
      <c r="EI729" s="324"/>
      <c r="EK729" s="324"/>
      <c r="EL729" s="324"/>
      <c r="EN729" s="324"/>
      <c r="EP729" s="324"/>
      <c r="ER729" s="324"/>
      <c r="ET729" s="324"/>
      <c r="EV729" s="324"/>
      <c r="EW729" s="381"/>
      <c r="EX729" s="324"/>
      <c r="EY729" s="324"/>
      <c r="EZ729" s="368"/>
    </row>
    <row r="730" spans="6:156">
      <c r="F730" s="324"/>
      <c r="N730" s="324"/>
      <c r="Q730" s="324"/>
      <c r="S730" s="324"/>
      <c r="U730" s="324"/>
      <c r="W730" s="324"/>
      <c r="Y730" s="324"/>
      <c r="AA730" s="324"/>
      <c r="AC730" s="324"/>
      <c r="AE730" s="324"/>
      <c r="AG730" s="324"/>
      <c r="AI730" s="324"/>
      <c r="AK730" s="324"/>
      <c r="AM730" s="324"/>
      <c r="AO730" s="324"/>
      <c r="AQ730" s="324"/>
      <c r="AS730" s="324"/>
      <c r="AT730" s="324"/>
      <c r="AU730" s="324"/>
      <c r="AW730" s="324"/>
      <c r="AY730" s="324"/>
      <c r="BA730" s="324"/>
      <c r="BC730" s="324"/>
      <c r="BE730" s="324"/>
      <c r="BG730" s="324"/>
      <c r="BI730" s="324"/>
      <c r="BK730" s="324"/>
      <c r="BM730" s="324"/>
      <c r="BO730" s="324"/>
      <c r="BQ730" s="324"/>
      <c r="BS730" s="324"/>
      <c r="BU730" s="324"/>
      <c r="BV730" s="324"/>
      <c r="BW730" s="324"/>
      <c r="BY730" s="324"/>
      <c r="CA730" s="324"/>
      <c r="CC730" s="324"/>
      <c r="CE730" s="324"/>
      <c r="CG730" s="324"/>
      <c r="CI730" s="324"/>
      <c r="CJ730" s="324"/>
      <c r="CK730" s="324"/>
      <c r="CM730" s="324"/>
      <c r="CO730" s="324"/>
      <c r="CQ730" s="324"/>
      <c r="CS730" s="324"/>
      <c r="CU730" s="324"/>
      <c r="CW730" s="324"/>
      <c r="CY730" s="324"/>
      <c r="DA730" s="324"/>
      <c r="DC730" s="324"/>
      <c r="DE730" s="324"/>
      <c r="DG730" s="324"/>
      <c r="DI730" s="324"/>
      <c r="DK730" s="324"/>
      <c r="DM730" s="324"/>
      <c r="DO730" s="324"/>
      <c r="DQ730" s="324"/>
      <c r="DS730" s="324"/>
      <c r="DT730" s="324"/>
      <c r="DU730" s="324"/>
      <c r="DW730" s="324"/>
      <c r="DY730" s="324"/>
      <c r="EA730" s="324"/>
      <c r="EC730" s="324"/>
      <c r="EE730" s="324"/>
      <c r="EG730" s="324"/>
      <c r="EI730" s="324"/>
      <c r="EK730" s="324"/>
      <c r="EL730" s="324"/>
      <c r="EN730" s="324"/>
      <c r="EP730" s="324"/>
      <c r="ER730" s="324"/>
      <c r="ET730" s="324"/>
      <c r="EV730" s="324"/>
      <c r="EW730" s="381"/>
      <c r="EX730" s="324"/>
      <c r="EY730" s="324"/>
      <c r="EZ730" s="368"/>
    </row>
    <row r="731" spans="6:156">
      <c r="F731" s="324"/>
      <c r="N731" s="324"/>
      <c r="Q731" s="324"/>
      <c r="S731" s="324"/>
      <c r="U731" s="324"/>
      <c r="W731" s="324"/>
      <c r="Y731" s="324"/>
      <c r="AA731" s="324"/>
      <c r="AC731" s="324"/>
      <c r="AE731" s="324"/>
      <c r="AG731" s="324"/>
      <c r="AI731" s="324"/>
      <c r="AK731" s="324"/>
      <c r="AM731" s="324"/>
      <c r="AO731" s="324"/>
      <c r="AQ731" s="324"/>
      <c r="AS731" s="324"/>
      <c r="AT731" s="324"/>
      <c r="AU731" s="324"/>
      <c r="AW731" s="324"/>
      <c r="AY731" s="324"/>
      <c r="BA731" s="324"/>
      <c r="BC731" s="324"/>
      <c r="BE731" s="324"/>
      <c r="BG731" s="324"/>
      <c r="BI731" s="324"/>
      <c r="BK731" s="324"/>
      <c r="BM731" s="324"/>
      <c r="BO731" s="324"/>
      <c r="BQ731" s="324"/>
      <c r="BS731" s="324"/>
      <c r="BU731" s="324"/>
      <c r="BV731" s="324"/>
      <c r="BW731" s="324"/>
      <c r="BY731" s="324"/>
      <c r="CA731" s="324"/>
      <c r="CC731" s="324"/>
      <c r="CE731" s="324"/>
      <c r="CG731" s="324"/>
      <c r="CI731" s="324"/>
      <c r="CJ731" s="324"/>
      <c r="CK731" s="324"/>
      <c r="CM731" s="324"/>
      <c r="CO731" s="324"/>
      <c r="CQ731" s="324"/>
      <c r="CS731" s="324"/>
      <c r="CU731" s="324"/>
      <c r="CW731" s="324"/>
      <c r="CY731" s="324"/>
      <c r="DA731" s="324"/>
      <c r="DC731" s="324"/>
      <c r="DE731" s="324"/>
      <c r="DG731" s="324"/>
      <c r="DI731" s="324"/>
      <c r="DK731" s="324"/>
      <c r="DM731" s="324"/>
      <c r="DO731" s="324"/>
      <c r="DQ731" s="324"/>
      <c r="DS731" s="324"/>
      <c r="DT731" s="324"/>
      <c r="DU731" s="324"/>
      <c r="DW731" s="324"/>
      <c r="DY731" s="324"/>
      <c r="EA731" s="324"/>
      <c r="EC731" s="324"/>
      <c r="EE731" s="324"/>
      <c r="EG731" s="324"/>
      <c r="EI731" s="324"/>
      <c r="EK731" s="324"/>
      <c r="EL731" s="324"/>
      <c r="EN731" s="324"/>
      <c r="EP731" s="324"/>
      <c r="ER731" s="324"/>
      <c r="ET731" s="324"/>
      <c r="EV731" s="324"/>
      <c r="EW731" s="381"/>
      <c r="EX731" s="324"/>
      <c r="EY731" s="324"/>
      <c r="EZ731" s="368"/>
    </row>
    <row r="732" spans="6:156">
      <c r="F732" s="324"/>
      <c r="N732" s="324"/>
      <c r="Q732" s="324"/>
      <c r="S732" s="324"/>
      <c r="U732" s="324"/>
      <c r="W732" s="324"/>
      <c r="Y732" s="324"/>
      <c r="AA732" s="324"/>
      <c r="AC732" s="324"/>
      <c r="AE732" s="324"/>
      <c r="AG732" s="324"/>
      <c r="AI732" s="324"/>
      <c r="AK732" s="324"/>
      <c r="AM732" s="324"/>
      <c r="AO732" s="324"/>
      <c r="AQ732" s="324"/>
      <c r="AS732" s="324"/>
      <c r="AT732" s="324"/>
      <c r="AU732" s="324"/>
      <c r="AW732" s="324"/>
      <c r="AY732" s="324"/>
      <c r="BA732" s="324"/>
      <c r="BC732" s="324"/>
      <c r="BE732" s="324"/>
      <c r="BG732" s="324"/>
      <c r="BI732" s="324"/>
      <c r="BK732" s="324"/>
      <c r="BM732" s="324"/>
      <c r="BO732" s="324"/>
      <c r="BQ732" s="324"/>
      <c r="BS732" s="324"/>
      <c r="BU732" s="324"/>
      <c r="BV732" s="324"/>
      <c r="BW732" s="324"/>
      <c r="BY732" s="324"/>
      <c r="CA732" s="324"/>
      <c r="CC732" s="324"/>
      <c r="CE732" s="324"/>
      <c r="CG732" s="324"/>
      <c r="CI732" s="324"/>
      <c r="CJ732" s="324"/>
      <c r="CK732" s="324"/>
      <c r="CM732" s="324"/>
      <c r="CO732" s="324"/>
      <c r="CQ732" s="324"/>
      <c r="CS732" s="324"/>
      <c r="CU732" s="324"/>
      <c r="CW732" s="324"/>
      <c r="CY732" s="324"/>
      <c r="DA732" s="324"/>
      <c r="DC732" s="324"/>
      <c r="DE732" s="324"/>
      <c r="DG732" s="324"/>
      <c r="DI732" s="324"/>
      <c r="DK732" s="324"/>
      <c r="DM732" s="324"/>
      <c r="DO732" s="324"/>
      <c r="DQ732" s="324"/>
      <c r="DS732" s="324"/>
      <c r="DT732" s="324"/>
      <c r="DU732" s="324"/>
      <c r="DW732" s="324"/>
      <c r="DY732" s="324"/>
      <c r="EA732" s="324"/>
      <c r="EC732" s="324"/>
      <c r="EE732" s="324"/>
      <c r="EG732" s="324"/>
      <c r="EI732" s="324"/>
      <c r="EK732" s="324"/>
      <c r="EL732" s="324"/>
      <c r="EN732" s="324"/>
      <c r="EP732" s="324"/>
      <c r="ER732" s="324"/>
      <c r="ET732" s="324"/>
      <c r="EV732" s="324"/>
      <c r="EW732" s="381"/>
      <c r="EX732" s="324"/>
      <c r="EY732" s="324"/>
      <c r="EZ732" s="368"/>
    </row>
    <row r="733" spans="6:156">
      <c r="F733" s="324"/>
      <c r="N733" s="324"/>
      <c r="Q733" s="324"/>
      <c r="S733" s="324"/>
      <c r="U733" s="324"/>
      <c r="W733" s="324"/>
      <c r="Y733" s="324"/>
      <c r="AA733" s="324"/>
      <c r="AC733" s="324"/>
      <c r="AE733" s="324"/>
      <c r="AG733" s="324"/>
      <c r="AI733" s="324"/>
      <c r="AK733" s="324"/>
      <c r="AM733" s="324"/>
      <c r="AO733" s="324"/>
      <c r="AQ733" s="324"/>
      <c r="AS733" s="324"/>
      <c r="AT733" s="324"/>
      <c r="AU733" s="324"/>
      <c r="AW733" s="324"/>
      <c r="AY733" s="324"/>
      <c r="BA733" s="324"/>
      <c r="BC733" s="324"/>
      <c r="BE733" s="324"/>
      <c r="BG733" s="324"/>
      <c r="BI733" s="324"/>
      <c r="BK733" s="324"/>
      <c r="BM733" s="324"/>
      <c r="BO733" s="324"/>
      <c r="BQ733" s="324"/>
      <c r="BS733" s="324"/>
      <c r="BU733" s="324"/>
      <c r="BV733" s="324"/>
      <c r="BW733" s="324"/>
      <c r="BY733" s="324"/>
      <c r="CA733" s="324"/>
      <c r="CC733" s="324"/>
      <c r="CE733" s="324"/>
      <c r="CG733" s="324"/>
      <c r="CI733" s="324"/>
      <c r="CJ733" s="324"/>
      <c r="CK733" s="324"/>
      <c r="CM733" s="324"/>
      <c r="CO733" s="324"/>
      <c r="CQ733" s="324"/>
      <c r="CS733" s="324"/>
      <c r="CU733" s="324"/>
      <c r="CW733" s="324"/>
      <c r="CY733" s="324"/>
      <c r="DA733" s="324"/>
      <c r="DC733" s="324"/>
      <c r="DE733" s="324"/>
      <c r="DG733" s="324"/>
      <c r="DI733" s="324"/>
      <c r="DK733" s="324"/>
      <c r="DM733" s="324"/>
      <c r="DO733" s="324"/>
      <c r="DQ733" s="324"/>
      <c r="DS733" s="324"/>
      <c r="DT733" s="324"/>
      <c r="DU733" s="324"/>
      <c r="DW733" s="324"/>
      <c r="DY733" s="324"/>
      <c r="EA733" s="324"/>
      <c r="EC733" s="324"/>
      <c r="EE733" s="324"/>
      <c r="EG733" s="324"/>
      <c r="EI733" s="324"/>
      <c r="EK733" s="324"/>
      <c r="EL733" s="324"/>
      <c r="EN733" s="324"/>
      <c r="EP733" s="324"/>
      <c r="ER733" s="324"/>
      <c r="ET733" s="324"/>
      <c r="EV733" s="324"/>
      <c r="EW733" s="381"/>
      <c r="EX733" s="324"/>
      <c r="EY733" s="324"/>
      <c r="EZ733" s="368"/>
    </row>
    <row r="734" spans="6:156">
      <c r="F734" s="324"/>
      <c r="N734" s="324"/>
      <c r="Q734" s="324"/>
      <c r="S734" s="324"/>
      <c r="U734" s="324"/>
      <c r="W734" s="324"/>
      <c r="Y734" s="324"/>
      <c r="AA734" s="324"/>
      <c r="AC734" s="324"/>
      <c r="AE734" s="324"/>
      <c r="AG734" s="324"/>
      <c r="AI734" s="324"/>
      <c r="AK734" s="324"/>
      <c r="AM734" s="324"/>
      <c r="AO734" s="324"/>
      <c r="AQ734" s="324"/>
      <c r="AS734" s="324"/>
      <c r="AT734" s="324"/>
      <c r="AU734" s="324"/>
      <c r="AW734" s="324"/>
      <c r="AY734" s="324"/>
      <c r="BA734" s="324"/>
      <c r="BC734" s="324"/>
      <c r="BE734" s="324"/>
      <c r="BG734" s="324"/>
      <c r="BI734" s="324"/>
      <c r="BK734" s="324"/>
      <c r="BM734" s="324"/>
      <c r="BO734" s="324"/>
      <c r="BQ734" s="324"/>
      <c r="BS734" s="324"/>
      <c r="BU734" s="324"/>
      <c r="BV734" s="324"/>
      <c r="BW734" s="324"/>
      <c r="BY734" s="324"/>
      <c r="CA734" s="324"/>
      <c r="CC734" s="324"/>
      <c r="CE734" s="324"/>
      <c r="CG734" s="324"/>
      <c r="CI734" s="324"/>
      <c r="CJ734" s="324"/>
      <c r="CK734" s="324"/>
      <c r="CM734" s="324"/>
      <c r="CO734" s="324"/>
      <c r="CQ734" s="324"/>
      <c r="CS734" s="324"/>
      <c r="CU734" s="324"/>
      <c r="CW734" s="324"/>
      <c r="CY734" s="324"/>
      <c r="DA734" s="324"/>
      <c r="DC734" s="324"/>
      <c r="DE734" s="324"/>
      <c r="DG734" s="324"/>
      <c r="DI734" s="324"/>
      <c r="DK734" s="324"/>
      <c r="DM734" s="324"/>
      <c r="DO734" s="324"/>
      <c r="DQ734" s="324"/>
      <c r="DS734" s="324"/>
      <c r="DT734" s="324"/>
      <c r="DU734" s="324"/>
      <c r="DW734" s="324"/>
      <c r="DY734" s="324"/>
      <c r="EA734" s="324"/>
      <c r="EC734" s="324"/>
      <c r="EE734" s="324"/>
      <c r="EG734" s="324"/>
      <c r="EI734" s="324"/>
      <c r="EK734" s="324"/>
      <c r="EL734" s="324"/>
      <c r="EN734" s="324"/>
      <c r="EP734" s="324"/>
      <c r="ER734" s="324"/>
      <c r="ET734" s="324"/>
      <c r="EV734" s="324"/>
      <c r="EW734" s="381"/>
      <c r="EX734" s="324"/>
      <c r="EY734" s="324"/>
      <c r="EZ734" s="368"/>
    </row>
    <row r="735" spans="6:156">
      <c r="F735" s="324"/>
      <c r="N735" s="324"/>
      <c r="Q735" s="324"/>
      <c r="S735" s="324"/>
      <c r="U735" s="324"/>
      <c r="W735" s="324"/>
      <c r="Y735" s="324"/>
      <c r="AA735" s="324"/>
      <c r="AC735" s="324"/>
      <c r="AE735" s="324"/>
      <c r="AG735" s="324"/>
      <c r="AI735" s="324"/>
      <c r="AK735" s="324"/>
      <c r="AM735" s="324"/>
      <c r="AO735" s="324"/>
      <c r="AQ735" s="324"/>
      <c r="AS735" s="324"/>
      <c r="AT735" s="324"/>
      <c r="AU735" s="324"/>
      <c r="AW735" s="324"/>
      <c r="AY735" s="324"/>
      <c r="BA735" s="324"/>
      <c r="BC735" s="324"/>
      <c r="BE735" s="324"/>
      <c r="BG735" s="324"/>
      <c r="BI735" s="324"/>
      <c r="BK735" s="324"/>
      <c r="BM735" s="324"/>
      <c r="BO735" s="324"/>
      <c r="BQ735" s="324"/>
      <c r="BS735" s="324"/>
      <c r="BU735" s="324"/>
      <c r="BV735" s="324"/>
      <c r="BW735" s="324"/>
      <c r="BY735" s="324"/>
      <c r="CA735" s="324"/>
      <c r="CC735" s="324"/>
      <c r="CE735" s="324"/>
      <c r="CG735" s="324"/>
      <c r="CI735" s="324"/>
      <c r="CJ735" s="324"/>
      <c r="CK735" s="324"/>
      <c r="CM735" s="324"/>
      <c r="CO735" s="324"/>
      <c r="CQ735" s="324"/>
      <c r="CS735" s="324"/>
      <c r="CU735" s="324"/>
      <c r="CW735" s="324"/>
      <c r="CY735" s="324"/>
      <c r="DA735" s="324"/>
      <c r="DC735" s="324"/>
      <c r="DE735" s="324"/>
      <c r="DG735" s="324"/>
      <c r="DI735" s="324"/>
      <c r="DK735" s="324"/>
      <c r="DM735" s="324"/>
      <c r="DO735" s="324"/>
      <c r="DQ735" s="324"/>
      <c r="DS735" s="324"/>
      <c r="DT735" s="324"/>
      <c r="DU735" s="324"/>
      <c r="DW735" s="324"/>
      <c r="DY735" s="324"/>
      <c r="EA735" s="324"/>
      <c r="EC735" s="324"/>
      <c r="EE735" s="324"/>
      <c r="EG735" s="324"/>
      <c r="EI735" s="324"/>
      <c r="EK735" s="324"/>
      <c r="EL735" s="324"/>
      <c r="EN735" s="324"/>
      <c r="EP735" s="324"/>
      <c r="ER735" s="324"/>
      <c r="ET735" s="324"/>
      <c r="EV735" s="324"/>
      <c r="EW735" s="381"/>
      <c r="EX735" s="324"/>
      <c r="EY735" s="324"/>
      <c r="EZ735" s="368"/>
    </row>
    <row r="736" spans="6:156">
      <c r="F736" s="324"/>
      <c r="N736" s="324"/>
      <c r="Q736" s="324"/>
      <c r="S736" s="324"/>
      <c r="U736" s="324"/>
      <c r="W736" s="324"/>
      <c r="Y736" s="324"/>
      <c r="AA736" s="324"/>
      <c r="AC736" s="324"/>
      <c r="AE736" s="324"/>
      <c r="AG736" s="324"/>
      <c r="AI736" s="324"/>
      <c r="AK736" s="324"/>
      <c r="AM736" s="324"/>
      <c r="AO736" s="324"/>
      <c r="AQ736" s="324"/>
      <c r="AS736" s="324"/>
      <c r="AT736" s="324"/>
      <c r="AU736" s="324"/>
      <c r="AW736" s="324"/>
      <c r="AY736" s="324"/>
      <c r="BA736" s="324"/>
      <c r="BC736" s="324"/>
      <c r="BE736" s="324"/>
      <c r="BG736" s="324"/>
      <c r="BI736" s="324"/>
      <c r="BK736" s="324"/>
      <c r="BM736" s="324"/>
      <c r="BO736" s="324"/>
      <c r="BQ736" s="324"/>
      <c r="BS736" s="324"/>
      <c r="BU736" s="324"/>
      <c r="BV736" s="324"/>
      <c r="BW736" s="324"/>
      <c r="BY736" s="324"/>
      <c r="CA736" s="324"/>
      <c r="CC736" s="324"/>
      <c r="CE736" s="324"/>
      <c r="CG736" s="324"/>
      <c r="CI736" s="324"/>
      <c r="CJ736" s="324"/>
      <c r="CK736" s="324"/>
      <c r="CM736" s="324"/>
      <c r="CO736" s="324"/>
      <c r="CQ736" s="324"/>
      <c r="CS736" s="324"/>
      <c r="CU736" s="324"/>
      <c r="CW736" s="324"/>
      <c r="CY736" s="324"/>
      <c r="DA736" s="324"/>
      <c r="DC736" s="324"/>
      <c r="DE736" s="324"/>
      <c r="DG736" s="324"/>
      <c r="DI736" s="324"/>
      <c r="DK736" s="324"/>
      <c r="DM736" s="324"/>
      <c r="DO736" s="324"/>
      <c r="DQ736" s="324"/>
      <c r="DS736" s="324"/>
      <c r="DT736" s="324"/>
      <c r="DU736" s="324"/>
      <c r="DW736" s="324"/>
      <c r="DY736" s="324"/>
      <c r="EA736" s="324"/>
      <c r="EC736" s="324"/>
      <c r="EE736" s="324"/>
      <c r="EG736" s="324"/>
      <c r="EI736" s="324"/>
      <c r="EK736" s="324"/>
      <c r="EL736" s="324"/>
      <c r="EN736" s="324"/>
      <c r="EP736" s="324"/>
      <c r="ER736" s="324"/>
      <c r="ET736" s="324"/>
      <c r="EV736" s="324"/>
      <c r="EW736" s="381"/>
      <c r="EX736" s="324"/>
      <c r="EY736" s="324"/>
      <c r="EZ736" s="368"/>
    </row>
    <row r="737" spans="6:156">
      <c r="F737" s="324"/>
      <c r="N737" s="324"/>
      <c r="Q737" s="324"/>
      <c r="S737" s="324"/>
      <c r="U737" s="324"/>
      <c r="W737" s="324"/>
      <c r="Y737" s="324"/>
      <c r="AA737" s="324"/>
      <c r="AC737" s="324"/>
      <c r="AE737" s="324"/>
      <c r="AG737" s="324"/>
      <c r="AI737" s="324"/>
      <c r="AK737" s="324"/>
      <c r="AM737" s="324"/>
      <c r="AO737" s="324"/>
      <c r="AQ737" s="324"/>
      <c r="AS737" s="324"/>
      <c r="AT737" s="324"/>
      <c r="AU737" s="324"/>
      <c r="AW737" s="324"/>
      <c r="AY737" s="324"/>
      <c r="BA737" s="324"/>
      <c r="BC737" s="324"/>
      <c r="BE737" s="324"/>
      <c r="BG737" s="324"/>
      <c r="BI737" s="324"/>
      <c r="BK737" s="324"/>
      <c r="BM737" s="324"/>
      <c r="BO737" s="324"/>
      <c r="BQ737" s="324"/>
      <c r="BS737" s="324"/>
      <c r="BU737" s="324"/>
      <c r="BV737" s="324"/>
      <c r="BW737" s="324"/>
      <c r="BY737" s="324"/>
      <c r="CA737" s="324"/>
      <c r="CC737" s="324"/>
      <c r="CE737" s="324"/>
      <c r="CG737" s="324"/>
      <c r="CI737" s="324"/>
      <c r="CJ737" s="324"/>
      <c r="CK737" s="324"/>
      <c r="CM737" s="324"/>
      <c r="CO737" s="324"/>
      <c r="CQ737" s="324"/>
      <c r="CS737" s="324"/>
      <c r="CU737" s="324"/>
      <c r="CW737" s="324"/>
      <c r="CY737" s="324"/>
      <c r="DA737" s="324"/>
      <c r="DC737" s="324"/>
      <c r="DE737" s="324"/>
      <c r="DG737" s="324"/>
      <c r="DI737" s="324"/>
      <c r="DK737" s="324"/>
      <c r="DM737" s="324"/>
      <c r="DO737" s="324"/>
      <c r="DQ737" s="324"/>
      <c r="DS737" s="324"/>
      <c r="DT737" s="324"/>
      <c r="DU737" s="324"/>
      <c r="DW737" s="324"/>
      <c r="DY737" s="324"/>
      <c r="EA737" s="324"/>
      <c r="EC737" s="324"/>
      <c r="EE737" s="324"/>
      <c r="EG737" s="324"/>
      <c r="EI737" s="324"/>
      <c r="EK737" s="324"/>
      <c r="EL737" s="324"/>
      <c r="EN737" s="324"/>
      <c r="EP737" s="324"/>
      <c r="ER737" s="324"/>
      <c r="ET737" s="324"/>
      <c r="EV737" s="324"/>
      <c r="EW737" s="381"/>
      <c r="EX737" s="324"/>
      <c r="EY737" s="324"/>
      <c r="EZ737" s="368"/>
    </row>
    <row r="738" spans="6:156">
      <c r="F738" s="324"/>
      <c r="N738" s="324"/>
      <c r="Q738" s="324"/>
      <c r="S738" s="324"/>
      <c r="U738" s="324"/>
      <c r="W738" s="324"/>
      <c r="Y738" s="324"/>
      <c r="AA738" s="324"/>
      <c r="AC738" s="324"/>
      <c r="AE738" s="324"/>
      <c r="AG738" s="324"/>
      <c r="AI738" s="324"/>
      <c r="AK738" s="324"/>
      <c r="AM738" s="324"/>
      <c r="AO738" s="324"/>
      <c r="AQ738" s="324"/>
      <c r="AS738" s="324"/>
      <c r="AT738" s="324"/>
      <c r="AU738" s="324"/>
      <c r="AW738" s="324"/>
      <c r="AY738" s="324"/>
      <c r="BA738" s="324"/>
      <c r="BC738" s="324"/>
      <c r="BE738" s="324"/>
      <c r="BG738" s="324"/>
      <c r="BI738" s="324"/>
      <c r="BK738" s="324"/>
      <c r="BM738" s="324"/>
      <c r="BO738" s="324"/>
      <c r="BQ738" s="324"/>
      <c r="BS738" s="324"/>
      <c r="BU738" s="324"/>
      <c r="BV738" s="324"/>
      <c r="BW738" s="324"/>
      <c r="BY738" s="324"/>
      <c r="CA738" s="324"/>
      <c r="CC738" s="324"/>
      <c r="CE738" s="324"/>
      <c r="CG738" s="324"/>
      <c r="CI738" s="324"/>
      <c r="CJ738" s="324"/>
      <c r="CK738" s="324"/>
      <c r="CM738" s="324"/>
      <c r="CO738" s="324"/>
      <c r="CQ738" s="324"/>
      <c r="CS738" s="324"/>
      <c r="CU738" s="324"/>
      <c r="CW738" s="324"/>
      <c r="CY738" s="324"/>
      <c r="DA738" s="324"/>
      <c r="DC738" s="324"/>
      <c r="DE738" s="324"/>
      <c r="DG738" s="324"/>
      <c r="DI738" s="324"/>
      <c r="DK738" s="324"/>
      <c r="DM738" s="324"/>
      <c r="DO738" s="324"/>
      <c r="DQ738" s="324"/>
      <c r="DS738" s="324"/>
      <c r="DT738" s="324"/>
      <c r="DU738" s="324"/>
      <c r="DW738" s="324"/>
      <c r="DY738" s="324"/>
      <c r="EA738" s="324"/>
      <c r="EC738" s="324"/>
      <c r="EE738" s="324"/>
      <c r="EG738" s="324"/>
      <c r="EI738" s="324"/>
      <c r="EK738" s="324"/>
      <c r="EL738" s="324"/>
      <c r="EN738" s="324"/>
      <c r="EP738" s="324"/>
      <c r="ER738" s="324"/>
      <c r="ET738" s="324"/>
      <c r="EV738" s="324"/>
      <c r="EW738" s="381"/>
      <c r="EX738" s="324"/>
      <c r="EY738" s="324"/>
      <c r="EZ738" s="368"/>
    </row>
    <row r="739" spans="6:156">
      <c r="F739" s="324"/>
      <c r="N739" s="324"/>
      <c r="Q739" s="324"/>
      <c r="S739" s="324"/>
      <c r="U739" s="324"/>
      <c r="W739" s="324"/>
      <c r="Y739" s="324"/>
      <c r="AA739" s="324"/>
      <c r="AC739" s="324"/>
      <c r="AE739" s="324"/>
      <c r="AG739" s="324"/>
      <c r="AI739" s="324"/>
      <c r="AK739" s="324"/>
      <c r="AM739" s="324"/>
      <c r="AO739" s="324"/>
      <c r="AQ739" s="324"/>
      <c r="AS739" s="324"/>
      <c r="AT739" s="324"/>
      <c r="AU739" s="324"/>
      <c r="AW739" s="324"/>
      <c r="AY739" s="324"/>
      <c r="BA739" s="324"/>
      <c r="BC739" s="324"/>
      <c r="BE739" s="324"/>
      <c r="BG739" s="324"/>
      <c r="BI739" s="324"/>
      <c r="BK739" s="324"/>
      <c r="BM739" s="324"/>
      <c r="BO739" s="324"/>
      <c r="BQ739" s="324"/>
      <c r="BS739" s="324"/>
      <c r="BU739" s="324"/>
      <c r="BV739" s="324"/>
      <c r="BW739" s="324"/>
      <c r="BY739" s="324"/>
      <c r="CA739" s="324"/>
      <c r="CC739" s="324"/>
      <c r="CE739" s="324"/>
      <c r="CG739" s="324"/>
      <c r="CI739" s="324"/>
      <c r="CJ739" s="324"/>
      <c r="CK739" s="324"/>
      <c r="CM739" s="324"/>
      <c r="CO739" s="324"/>
      <c r="CQ739" s="324"/>
      <c r="CS739" s="324"/>
      <c r="CU739" s="324"/>
      <c r="CW739" s="324"/>
      <c r="CY739" s="324"/>
      <c r="DA739" s="324"/>
      <c r="DC739" s="324"/>
      <c r="DE739" s="324"/>
      <c r="DG739" s="324"/>
      <c r="DI739" s="324"/>
      <c r="DK739" s="324"/>
      <c r="DM739" s="324"/>
      <c r="DO739" s="324"/>
      <c r="DQ739" s="324"/>
      <c r="DS739" s="324"/>
      <c r="DT739" s="324"/>
      <c r="DU739" s="324"/>
      <c r="DW739" s="324"/>
      <c r="DY739" s="324"/>
      <c r="EA739" s="324"/>
      <c r="EC739" s="324"/>
      <c r="EE739" s="324"/>
      <c r="EG739" s="324"/>
      <c r="EI739" s="324"/>
      <c r="EK739" s="324"/>
      <c r="EL739" s="324"/>
      <c r="EN739" s="324"/>
      <c r="EP739" s="324"/>
      <c r="ER739" s="324"/>
      <c r="ET739" s="324"/>
      <c r="EV739" s="324"/>
      <c r="EW739" s="381"/>
      <c r="EX739" s="324"/>
      <c r="EY739" s="324"/>
      <c r="EZ739" s="368"/>
    </row>
    <row r="740" spans="6:156">
      <c r="F740" s="324"/>
      <c r="N740" s="324"/>
      <c r="Q740" s="324"/>
      <c r="S740" s="324"/>
      <c r="U740" s="324"/>
      <c r="W740" s="324"/>
      <c r="Y740" s="324"/>
      <c r="AA740" s="324"/>
      <c r="AC740" s="324"/>
      <c r="AE740" s="324"/>
      <c r="AG740" s="324"/>
      <c r="AI740" s="324"/>
      <c r="AK740" s="324"/>
      <c r="AM740" s="324"/>
      <c r="AO740" s="324"/>
      <c r="AQ740" s="324"/>
      <c r="AS740" s="324"/>
      <c r="AT740" s="324"/>
      <c r="AU740" s="324"/>
      <c r="AW740" s="324"/>
      <c r="AY740" s="324"/>
      <c r="BA740" s="324"/>
      <c r="BC740" s="324"/>
      <c r="BE740" s="324"/>
      <c r="BG740" s="324"/>
      <c r="BI740" s="324"/>
      <c r="BK740" s="324"/>
      <c r="BM740" s="324"/>
      <c r="BO740" s="324"/>
      <c r="BQ740" s="324"/>
      <c r="BS740" s="324"/>
      <c r="BU740" s="324"/>
      <c r="BV740" s="324"/>
      <c r="BW740" s="324"/>
      <c r="BY740" s="324"/>
      <c r="CA740" s="324"/>
      <c r="CC740" s="324"/>
      <c r="CE740" s="324"/>
      <c r="CG740" s="324"/>
      <c r="CI740" s="324"/>
      <c r="CJ740" s="324"/>
      <c r="CK740" s="324"/>
      <c r="CM740" s="324"/>
      <c r="CO740" s="324"/>
      <c r="CQ740" s="324"/>
      <c r="CS740" s="324"/>
      <c r="CU740" s="324"/>
      <c r="CW740" s="324"/>
      <c r="CY740" s="324"/>
      <c r="DA740" s="324"/>
      <c r="DC740" s="324"/>
      <c r="DE740" s="324"/>
      <c r="DG740" s="324"/>
      <c r="DI740" s="324"/>
      <c r="DK740" s="324"/>
      <c r="DM740" s="324"/>
      <c r="DO740" s="324"/>
      <c r="DQ740" s="324"/>
      <c r="DS740" s="324"/>
      <c r="DT740" s="324"/>
      <c r="DU740" s="324"/>
      <c r="DW740" s="324"/>
      <c r="DY740" s="324"/>
      <c r="EA740" s="324"/>
      <c r="EC740" s="324"/>
      <c r="EE740" s="324"/>
      <c r="EG740" s="324"/>
      <c r="EI740" s="324"/>
      <c r="EK740" s="324"/>
      <c r="EL740" s="324"/>
      <c r="EN740" s="324"/>
      <c r="EP740" s="324"/>
      <c r="ER740" s="324"/>
      <c r="ET740" s="324"/>
      <c r="EV740" s="324"/>
      <c r="EW740" s="381"/>
      <c r="EX740" s="324"/>
      <c r="EY740" s="324"/>
      <c r="EZ740" s="368"/>
    </row>
    <row r="741" spans="6:156">
      <c r="F741" s="324"/>
      <c r="N741" s="324"/>
      <c r="Q741" s="324"/>
      <c r="S741" s="324"/>
      <c r="U741" s="324"/>
      <c r="W741" s="324"/>
      <c r="Y741" s="324"/>
      <c r="AA741" s="324"/>
      <c r="AC741" s="324"/>
      <c r="AE741" s="324"/>
      <c r="AG741" s="324"/>
      <c r="AI741" s="324"/>
      <c r="AK741" s="324"/>
      <c r="AM741" s="324"/>
      <c r="AO741" s="324"/>
      <c r="AQ741" s="324"/>
      <c r="AS741" s="324"/>
      <c r="AT741" s="324"/>
      <c r="AU741" s="324"/>
      <c r="AW741" s="324"/>
      <c r="AY741" s="324"/>
      <c r="BA741" s="324"/>
      <c r="BC741" s="324"/>
      <c r="BE741" s="324"/>
      <c r="BG741" s="324"/>
      <c r="BI741" s="324"/>
      <c r="BK741" s="324"/>
      <c r="BM741" s="324"/>
      <c r="BO741" s="324"/>
      <c r="BQ741" s="324"/>
      <c r="BS741" s="324"/>
      <c r="BU741" s="324"/>
      <c r="BV741" s="324"/>
      <c r="BW741" s="324"/>
      <c r="BY741" s="324"/>
      <c r="CA741" s="324"/>
      <c r="CC741" s="324"/>
      <c r="CE741" s="324"/>
      <c r="CG741" s="324"/>
      <c r="CI741" s="324"/>
      <c r="CJ741" s="324"/>
      <c r="CK741" s="324"/>
      <c r="CM741" s="324"/>
      <c r="CO741" s="324"/>
      <c r="CQ741" s="324"/>
      <c r="CS741" s="324"/>
      <c r="CU741" s="324"/>
      <c r="CW741" s="324"/>
      <c r="CY741" s="324"/>
      <c r="DA741" s="324"/>
      <c r="DC741" s="324"/>
      <c r="DE741" s="324"/>
      <c r="DG741" s="324"/>
      <c r="DI741" s="324"/>
      <c r="DK741" s="324"/>
      <c r="DM741" s="324"/>
      <c r="DO741" s="324"/>
      <c r="DQ741" s="324"/>
      <c r="DS741" s="324"/>
      <c r="DT741" s="324"/>
      <c r="DU741" s="324"/>
      <c r="DW741" s="324"/>
      <c r="DY741" s="324"/>
      <c r="EA741" s="324"/>
      <c r="EC741" s="324"/>
      <c r="EE741" s="324"/>
      <c r="EG741" s="324"/>
      <c r="EI741" s="324"/>
      <c r="EK741" s="324"/>
      <c r="EL741" s="324"/>
      <c r="EN741" s="324"/>
      <c r="EP741" s="324"/>
      <c r="ER741" s="324"/>
      <c r="ET741" s="324"/>
      <c r="EV741" s="324"/>
      <c r="EW741" s="381"/>
      <c r="EX741" s="324"/>
      <c r="EY741" s="324"/>
      <c r="EZ741" s="368"/>
    </row>
    <row r="742" spans="6:156">
      <c r="F742" s="324"/>
      <c r="N742" s="324"/>
      <c r="Q742" s="324"/>
      <c r="S742" s="324"/>
      <c r="U742" s="324"/>
      <c r="W742" s="324"/>
      <c r="Y742" s="324"/>
      <c r="AA742" s="324"/>
      <c r="AC742" s="324"/>
      <c r="AE742" s="324"/>
      <c r="AG742" s="324"/>
      <c r="AI742" s="324"/>
      <c r="AK742" s="324"/>
      <c r="AM742" s="324"/>
      <c r="AO742" s="324"/>
      <c r="AQ742" s="324"/>
      <c r="AS742" s="324"/>
      <c r="AT742" s="324"/>
      <c r="AU742" s="324"/>
      <c r="AW742" s="324"/>
      <c r="AY742" s="324"/>
      <c r="BA742" s="324"/>
      <c r="BC742" s="324"/>
      <c r="BE742" s="324"/>
      <c r="BG742" s="324"/>
      <c r="BI742" s="324"/>
      <c r="BK742" s="324"/>
      <c r="BM742" s="324"/>
      <c r="BO742" s="324"/>
      <c r="BQ742" s="324"/>
      <c r="BS742" s="324"/>
      <c r="BU742" s="324"/>
      <c r="BV742" s="324"/>
      <c r="BW742" s="324"/>
      <c r="BY742" s="324"/>
      <c r="CA742" s="324"/>
      <c r="CC742" s="324"/>
      <c r="CE742" s="324"/>
      <c r="CG742" s="324"/>
      <c r="CI742" s="324"/>
      <c r="CJ742" s="324"/>
      <c r="CK742" s="324"/>
      <c r="CM742" s="324"/>
      <c r="CO742" s="324"/>
      <c r="CQ742" s="324"/>
      <c r="CS742" s="324"/>
      <c r="CU742" s="324"/>
      <c r="CW742" s="324"/>
      <c r="CY742" s="324"/>
      <c r="DA742" s="324"/>
      <c r="DC742" s="324"/>
      <c r="DE742" s="324"/>
      <c r="DG742" s="324"/>
      <c r="DI742" s="324"/>
      <c r="DK742" s="324"/>
      <c r="DM742" s="324"/>
      <c r="DO742" s="324"/>
      <c r="DQ742" s="324"/>
      <c r="DS742" s="324"/>
      <c r="DT742" s="324"/>
      <c r="DU742" s="324"/>
      <c r="DW742" s="324"/>
      <c r="DY742" s="324"/>
      <c r="EA742" s="324"/>
      <c r="EC742" s="324"/>
      <c r="EE742" s="324"/>
      <c r="EG742" s="324"/>
      <c r="EI742" s="324"/>
      <c r="EK742" s="324"/>
      <c r="EL742" s="324"/>
      <c r="EN742" s="324"/>
      <c r="EP742" s="324"/>
      <c r="ER742" s="324"/>
      <c r="ET742" s="324"/>
      <c r="EV742" s="324"/>
      <c r="EW742" s="381"/>
      <c r="EX742" s="324"/>
      <c r="EY742" s="324"/>
      <c r="EZ742" s="368"/>
    </row>
    <row r="743" spans="6:156">
      <c r="F743" s="324"/>
      <c r="N743" s="324"/>
      <c r="Q743" s="324"/>
      <c r="S743" s="324"/>
      <c r="U743" s="324"/>
      <c r="W743" s="324"/>
      <c r="Y743" s="324"/>
      <c r="AA743" s="324"/>
      <c r="AC743" s="324"/>
      <c r="AE743" s="324"/>
      <c r="AG743" s="324"/>
      <c r="AI743" s="324"/>
      <c r="AK743" s="324"/>
      <c r="AM743" s="324"/>
      <c r="AO743" s="324"/>
      <c r="AQ743" s="324"/>
      <c r="AS743" s="324"/>
      <c r="AT743" s="324"/>
      <c r="AU743" s="324"/>
      <c r="AW743" s="324"/>
      <c r="AY743" s="324"/>
      <c r="BA743" s="324"/>
      <c r="BC743" s="324"/>
      <c r="BE743" s="324"/>
      <c r="BG743" s="324"/>
      <c r="BI743" s="324"/>
      <c r="BK743" s="324"/>
      <c r="BM743" s="324"/>
      <c r="BO743" s="324"/>
      <c r="BQ743" s="324"/>
      <c r="BS743" s="324"/>
      <c r="BU743" s="324"/>
      <c r="BV743" s="324"/>
      <c r="BW743" s="324"/>
      <c r="BY743" s="324"/>
      <c r="CA743" s="324"/>
      <c r="CC743" s="324"/>
      <c r="CE743" s="324"/>
      <c r="CG743" s="324"/>
      <c r="CI743" s="324"/>
      <c r="CJ743" s="324"/>
      <c r="CK743" s="324"/>
      <c r="CM743" s="324"/>
      <c r="CO743" s="324"/>
      <c r="CQ743" s="324"/>
      <c r="CS743" s="324"/>
      <c r="CU743" s="324"/>
      <c r="CW743" s="324"/>
      <c r="CY743" s="324"/>
      <c r="DA743" s="324"/>
      <c r="DC743" s="324"/>
      <c r="DE743" s="324"/>
      <c r="DG743" s="324"/>
      <c r="DI743" s="324"/>
      <c r="DK743" s="324"/>
      <c r="DM743" s="324"/>
      <c r="DO743" s="324"/>
      <c r="DQ743" s="324"/>
      <c r="DS743" s="324"/>
      <c r="DT743" s="324"/>
      <c r="DU743" s="324"/>
      <c r="DW743" s="324"/>
      <c r="DY743" s="324"/>
      <c r="EA743" s="324"/>
      <c r="EC743" s="324"/>
      <c r="EE743" s="324"/>
      <c r="EG743" s="324"/>
      <c r="EI743" s="324"/>
      <c r="EK743" s="324"/>
      <c r="EL743" s="324"/>
      <c r="EN743" s="324"/>
      <c r="EP743" s="324"/>
      <c r="ER743" s="324"/>
      <c r="ET743" s="324"/>
      <c r="EV743" s="324"/>
      <c r="EW743" s="381"/>
      <c r="EX743" s="324"/>
      <c r="EY743" s="324"/>
      <c r="EZ743" s="368"/>
    </row>
    <row r="744" spans="6:156">
      <c r="F744" s="324"/>
      <c r="N744" s="324"/>
      <c r="Q744" s="324"/>
      <c r="S744" s="324"/>
      <c r="U744" s="324"/>
      <c r="W744" s="324"/>
      <c r="Y744" s="324"/>
      <c r="AA744" s="324"/>
      <c r="AC744" s="324"/>
      <c r="AE744" s="324"/>
      <c r="AG744" s="324"/>
      <c r="AI744" s="324"/>
      <c r="AK744" s="324"/>
      <c r="AM744" s="324"/>
      <c r="AO744" s="324"/>
      <c r="AQ744" s="324"/>
      <c r="AS744" s="324"/>
      <c r="AT744" s="324"/>
      <c r="AU744" s="324"/>
      <c r="AW744" s="324"/>
      <c r="AY744" s="324"/>
      <c r="BA744" s="324"/>
      <c r="BC744" s="324"/>
      <c r="BE744" s="324"/>
      <c r="BG744" s="324"/>
      <c r="BI744" s="324"/>
      <c r="BK744" s="324"/>
      <c r="BM744" s="324"/>
      <c r="BO744" s="324"/>
      <c r="BQ744" s="324"/>
      <c r="BS744" s="324"/>
      <c r="BU744" s="324"/>
      <c r="BV744" s="324"/>
      <c r="BW744" s="324"/>
      <c r="BY744" s="324"/>
      <c r="CA744" s="324"/>
      <c r="CC744" s="324"/>
      <c r="CE744" s="324"/>
      <c r="CG744" s="324"/>
      <c r="CI744" s="324"/>
      <c r="CJ744" s="324"/>
      <c r="CK744" s="324"/>
      <c r="CM744" s="324"/>
      <c r="CO744" s="324"/>
      <c r="CQ744" s="324"/>
      <c r="CS744" s="324"/>
      <c r="CU744" s="324"/>
      <c r="CW744" s="324"/>
      <c r="CY744" s="324"/>
      <c r="DA744" s="324"/>
      <c r="DC744" s="324"/>
      <c r="DE744" s="324"/>
      <c r="DG744" s="324"/>
      <c r="DI744" s="324"/>
      <c r="DK744" s="324"/>
      <c r="DM744" s="324"/>
      <c r="DO744" s="324"/>
      <c r="DQ744" s="324"/>
      <c r="DS744" s="324"/>
      <c r="DT744" s="324"/>
      <c r="DU744" s="324"/>
      <c r="DW744" s="324"/>
      <c r="DY744" s="324"/>
      <c r="EA744" s="324"/>
      <c r="EC744" s="324"/>
      <c r="EE744" s="324"/>
      <c r="EG744" s="324"/>
      <c r="EI744" s="324"/>
      <c r="EK744" s="324"/>
      <c r="EL744" s="324"/>
      <c r="EN744" s="324"/>
      <c r="EP744" s="324"/>
      <c r="ER744" s="324"/>
      <c r="ET744" s="324"/>
      <c r="EV744" s="324"/>
      <c r="EW744" s="381"/>
      <c r="EX744" s="324"/>
      <c r="EY744" s="324"/>
      <c r="EZ744" s="368"/>
    </row>
    <row r="745" spans="6:156">
      <c r="F745" s="324"/>
      <c r="N745" s="324"/>
      <c r="Q745" s="324"/>
      <c r="S745" s="324"/>
      <c r="U745" s="324"/>
      <c r="W745" s="324"/>
      <c r="Y745" s="324"/>
      <c r="AA745" s="324"/>
      <c r="AC745" s="324"/>
      <c r="AE745" s="324"/>
      <c r="AG745" s="324"/>
      <c r="AI745" s="324"/>
      <c r="AK745" s="324"/>
      <c r="AM745" s="324"/>
      <c r="AO745" s="324"/>
      <c r="AQ745" s="324"/>
      <c r="AS745" s="324"/>
      <c r="AT745" s="324"/>
      <c r="AU745" s="324"/>
      <c r="AW745" s="324"/>
      <c r="AY745" s="324"/>
      <c r="BA745" s="324"/>
      <c r="BC745" s="324"/>
      <c r="BE745" s="324"/>
      <c r="BG745" s="324"/>
      <c r="BI745" s="324"/>
      <c r="BK745" s="324"/>
      <c r="BM745" s="324"/>
      <c r="BO745" s="324"/>
      <c r="BQ745" s="324"/>
      <c r="BS745" s="324"/>
      <c r="BU745" s="324"/>
      <c r="BV745" s="324"/>
      <c r="BW745" s="324"/>
      <c r="BY745" s="324"/>
      <c r="CA745" s="324"/>
      <c r="CC745" s="324"/>
      <c r="CE745" s="324"/>
      <c r="CG745" s="324"/>
      <c r="CI745" s="324"/>
      <c r="CJ745" s="324"/>
      <c r="CK745" s="324"/>
      <c r="CM745" s="324"/>
      <c r="CO745" s="324"/>
      <c r="CQ745" s="324"/>
      <c r="CS745" s="324"/>
      <c r="CU745" s="324"/>
      <c r="CW745" s="324"/>
      <c r="CY745" s="324"/>
      <c r="DA745" s="324"/>
      <c r="DC745" s="324"/>
      <c r="DE745" s="324"/>
      <c r="DG745" s="324"/>
      <c r="DI745" s="324"/>
      <c r="DK745" s="324"/>
      <c r="DM745" s="324"/>
      <c r="DO745" s="324"/>
      <c r="DQ745" s="324"/>
      <c r="DS745" s="324"/>
      <c r="DT745" s="324"/>
      <c r="DU745" s="324"/>
      <c r="DW745" s="324"/>
      <c r="DY745" s="324"/>
      <c r="EA745" s="324"/>
      <c r="EC745" s="324"/>
      <c r="EE745" s="324"/>
      <c r="EG745" s="324"/>
      <c r="EI745" s="324"/>
      <c r="EK745" s="324"/>
      <c r="EL745" s="324"/>
      <c r="EN745" s="324"/>
      <c r="EP745" s="324"/>
      <c r="ER745" s="324"/>
      <c r="ET745" s="324"/>
      <c r="EV745" s="324"/>
      <c r="EW745" s="381"/>
      <c r="EX745" s="324"/>
      <c r="EY745" s="324"/>
      <c r="EZ745" s="368"/>
    </row>
    <row r="746" spans="6:156">
      <c r="F746" s="324"/>
      <c r="N746" s="324"/>
      <c r="Q746" s="324"/>
      <c r="S746" s="324"/>
      <c r="U746" s="324"/>
      <c r="W746" s="324"/>
      <c r="Y746" s="324"/>
      <c r="AA746" s="324"/>
      <c r="AC746" s="324"/>
      <c r="AE746" s="324"/>
      <c r="AG746" s="324"/>
      <c r="AI746" s="324"/>
      <c r="AK746" s="324"/>
      <c r="AM746" s="324"/>
      <c r="AO746" s="324"/>
      <c r="AQ746" s="324"/>
      <c r="AS746" s="324"/>
      <c r="AT746" s="324"/>
      <c r="AU746" s="324"/>
      <c r="AW746" s="324"/>
      <c r="AY746" s="324"/>
      <c r="BA746" s="324"/>
      <c r="BC746" s="324"/>
      <c r="BE746" s="324"/>
      <c r="BG746" s="324"/>
      <c r="BI746" s="324"/>
      <c r="BK746" s="324"/>
      <c r="BM746" s="324"/>
      <c r="BO746" s="324"/>
      <c r="BQ746" s="324"/>
      <c r="BS746" s="324"/>
      <c r="BU746" s="324"/>
      <c r="BV746" s="324"/>
      <c r="BW746" s="324"/>
      <c r="BY746" s="324"/>
      <c r="CA746" s="324"/>
      <c r="CC746" s="324"/>
      <c r="CE746" s="324"/>
      <c r="CG746" s="324"/>
      <c r="CI746" s="324"/>
      <c r="CJ746" s="324"/>
      <c r="CK746" s="324"/>
      <c r="CM746" s="324"/>
      <c r="CO746" s="324"/>
      <c r="CQ746" s="324"/>
      <c r="CS746" s="324"/>
      <c r="CU746" s="324"/>
      <c r="CW746" s="324"/>
      <c r="CY746" s="324"/>
      <c r="DA746" s="324"/>
      <c r="DC746" s="324"/>
      <c r="DE746" s="324"/>
      <c r="DG746" s="324"/>
      <c r="DI746" s="324"/>
      <c r="DK746" s="324"/>
      <c r="DM746" s="324"/>
      <c r="DO746" s="324"/>
      <c r="DQ746" s="324"/>
      <c r="DS746" s="324"/>
      <c r="DT746" s="324"/>
      <c r="DU746" s="324"/>
      <c r="DW746" s="324"/>
      <c r="DY746" s="324"/>
      <c r="EA746" s="324"/>
      <c r="EC746" s="324"/>
      <c r="EE746" s="324"/>
      <c r="EG746" s="324"/>
      <c r="EI746" s="324"/>
      <c r="EK746" s="324"/>
      <c r="EL746" s="324"/>
      <c r="EN746" s="324"/>
      <c r="EP746" s="324"/>
      <c r="ER746" s="324"/>
      <c r="ET746" s="324"/>
      <c r="EV746" s="324"/>
      <c r="EW746" s="381"/>
      <c r="EX746" s="324"/>
      <c r="EY746" s="324"/>
      <c r="EZ746" s="368"/>
    </row>
    <row r="747" spans="6:156">
      <c r="F747" s="324"/>
      <c r="N747" s="324"/>
      <c r="Q747" s="324"/>
      <c r="S747" s="324"/>
      <c r="U747" s="324"/>
      <c r="W747" s="324"/>
      <c r="Y747" s="324"/>
      <c r="AA747" s="324"/>
      <c r="AC747" s="324"/>
      <c r="AE747" s="324"/>
      <c r="AG747" s="324"/>
      <c r="AI747" s="324"/>
      <c r="AK747" s="324"/>
      <c r="AM747" s="324"/>
      <c r="AO747" s="324"/>
      <c r="AQ747" s="324"/>
      <c r="AS747" s="324"/>
      <c r="AT747" s="324"/>
      <c r="AU747" s="324"/>
      <c r="AW747" s="324"/>
      <c r="AY747" s="324"/>
      <c r="BA747" s="324"/>
      <c r="BC747" s="324"/>
      <c r="BE747" s="324"/>
      <c r="BG747" s="324"/>
      <c r="BI747" s="324"/>
      <c r="BK747" s="324"/>
      <c r="BM747" s="324"/>
      <c r="BO747" s="324"/>
      <c r="BQ747" s="324"/>
      <c r="BS747" s="324"/>
      <c r="BU747" s="324"/>
      <c r="BV747" s="324"/>
      <c r="BW747" s="324"/>
      <c r="BY747" s="324"/>
      <c r="CA747" s="324"/>
      <c r="CC747" s="324"/>
      <c r="CE747" s="324"/>
      <c r="CG747" s="324"/>
      <c r="CI747" s="324"/>
      <c r="CJ747" s="324"/>
      <c r="CK747" s="324"/>
      <c r="CM747" s="324"/>
      <c r="CO747" s="324"/>
      <c r="CQ747" s="324"/>
      <c r="CS747" s="324"/>
      <c r="CU747" s="324"/>
      <c r="CW747" s="324"/>
      <c r="CY747" s="324"/>
      <c r="DA747" s="324"/>
      <c r="DC747" s="324"/>
      <c r="DE747" s="324"/>
      <c r="DG747" s="324"/>
      <c r="DI747" s="324"/>
      <c r="DK747" s="324"/>
      <c r="DM747" s="324"/>
      <c r="DO747" s="324"/>
      <c r="DQ747" s="324"/>
      <c r="DS747" s="324"/>
      <c r="DT747" s="324"/>
      <c r="DU747" s="324"/>
      <c r="DW747" s="324"/>
      <c r="DY747" s="324"/>
      <c r="EA747" s="324"/>
      <c r="EC747" s="324"/>
      <c r="EE747" s="324"/>
      <c r="EG747" s="324"/>
      <c r="EI747" s="324"/>
      <c r="EK747" s="324"/>
      <c r="EL747" s="324"/>
      <c r="EN747" s="324"/>
      <c r="EP747" s="324"/>
      <c r="ER747" s="324"/>
      <c r="ET747" s="324"/>
      <c r="EV747" s="324"/>
      <c r="EW747" s="381"/>
      <c r="EX747" s="324"/>
      <c r="EY747" s="324"/>
      <c r="EZ747" s="368"/>
    </row>
    <row r="748" spans="6:156">
      <c r="F748" s="324"/>
      <c r="N748" s="324"/>
      <c r="Q748" s="324"/>
      <c r="S748" s="324"/>
      <c r="U748" s="324"/>
      <c r="W748" s="324"/>
      <c r="Y748" s="324"/>
      <c r="AA748" s="324"/>
      <c r="AC748" s="324"/>
      <c r="AE748" s="324"/>
      <c r="AG748" s="324"/>
      <c r="AI748" s="324"/>
      <c r="AK748" s="324"/>
      <c r="AM748" s="324"/>
      <c r="AO748" s="324"/>
      <c r="AQ748" s="324"/>
      <c r="AS748" s="324"/>
      <c r="AT748" s="324"/>
      <c r="AU748" s="324"/>
      <c r="AW748" s="324"/>
      <c r="AY748" s="324"/>
      <c r="BA748" s="324"/>
      <c r="BC748" s="324"/>
      <c r="BE748" s="324"/>
      <c r="BG748" s="324"/>
      <c r="BI748" s="324"/>
      <c r="BK748" s="324"/>
      <c r="BM748" s="324"/>
      <c r="BO748" s="324"/>
      <c r="BQ748" s="324"/>
      <c r="BS748" s="324"/>
      <c r="BU748" s="324"/>
      <c r="BV748" s="324"/>
      <c r="BW748" s="324"/>
      <c r="BY748" s="324"/>
      <c r="CA748" s="324"/>
      <c r="CC748" s="324"/>
      <c r="CE748" s="324"/>
      <c r="CG748" s="324"/>
      <c r="CI748" s="324"/>
      <c r="CJ748" s="324"/>
      <c r="CK748" s="324"/>
      <c r="CM748" s="324"/>
      <c r="CO748" s="324"/>
      <c r="CQ748" s="324"/>
      <c r="CS748" s="324"/>
      <c r="CU748" s="324"/>
      <c r="CW748" s="324"/>
      <c r="CY748" s="324"/>
      <c r="DA748" s="324"/>
      <c r="DC748" s="324"/>
      <c r="DE748" s="324"/>
      <c r="DG748" s="324"/>
      <c r="DI748" s="324"/>
      <c r="DK748" s="324"/>
      <c r="DM748" s="324"/>
      <c r="DO748" s="324"/>
      <c r="DQ748" s="324"/>
      <c r="DS748" s="324"/>
      <c r="DT748" s="324"/>
      <c r="DU748" s="324"/>
      <c r="DW748" s="324"/>
      <c r="DY748" s="324"/>
      <c r="EA748" s="324"/>
      <c r="EC748" s="324"/>
      <c r="EE748" s="324"/>
      <c r="EG748" s="324"/>
      <c r="EI748" s="324"/>
      <c r="EK748" s="324"/>
      <c r="EL748" s="324"/>
      <c r="EN748" s="324"/>
      <c r="EP748" s="324"/>
      <c r="ER748" s="324"/>
      <c r="ET748" s="324"/>
      <c r="EV748" s="324"/>
      <c r="EW748" s="381"/>
      <c r="EX748" s="324"/>
      <c r="EY748" s="324"/>
      <c r="EZ748" s="368"/>
    </row>
    <row r="749" spans="6:156">
      <c r="F749" s="324"/>
      <c r="N749" s="324"/>
      <c r="Q749" s="324"/>
      <c r="S749" s="324"/>
      <c r="U749" s="324"/>
      <c r="W749" s="324"/>
      <c r="Y749" s="324"/>
      <c r="AA749" s="324"/>
      <c r="AC749" s="324"/>
      <c r="AE749" s="324"/>
      <c r="AG749" s="324"/>
      <c r="AI749" s="324"/>
      <c r="AK749" s="324"/>
      <c r="AM749" s="324"/>
      <c r="AO749" s="324"/>
      <c r="AQ749" s="324"/>
      <c r="AS749" s="324"/>
      <c r="AT749" s="324"/>
      <c r="AU749" s="324"/>
      <c r="AW749" s="324"/>
      <c r="AY749" s="324"/>
      <c r="BA749" s="324"/>
      <c r="BC749" s="324"/>
      <c r="BE749" s="324"/>
      <c r="BG749" s="324"/>
      <c r="BI749" s="324"/>
      <c r="BK749" s="324"/>
      <c r="BM749" s="324"/>
      <c r="BO749" s="324"/>
      <c r="BQ749" s="324"/>
      <c r="BS749" s="324"/>
      <c r="BU749" s="324"/>
      <c r="BV749" s="324"/>
      <c r="BW749" s="324"/>
      <c r="BY749" s="324"/>
      <c r="CA749" s="324"/>
      <c r="CC749" s="324"/>
      <c r="CE749" s="324"/>
      <c r="CG749" s="324"/>
      <c r="CI749" s="324"/>
      <c r="CJ749" s="324"/>
      <c r="CK749" s="324"/>
      <c r="CM749" s="324"/>
      <c r="CO749" s="324"/>
      <c r="CQ749" s="324"/>
      <c r="CS749" s="324"/>
      <c r="CU749" s="324"/>
      <c r="CW749" s="324"/>
      <c r="CY749" s="324"/>
      <c r="DA749" s="324"/>
      <c r="DC749" s="324"/>
      <c r="DE749" s="324"/>
      <c r="DG749" s="324"/>
      <c r="DI749" s="324"/>
      <c r="DK749" s="324"/>
      <c r="DM749" s="324"/>
      <c r="DO749" s="324"/>
      <c r="DQ749" s="324"/>
      <c r="DS749" s="324"/>
      <c r="DT749" s="324"/>
      <c r="DU749" s="324"/>
      <c r="DW749" s="324"/>
      <c r="DY749" s="324"/>
      <c r="EA749" s="324"/>
      <c r="EC749" s="324"/>
      <c r="EE749" s="324"/>
      <c r="EG749" s="324"/>
      <c r="EI749" s="324"/>
      <c r="EK749" s="324"/>
      <c r="EL749" s="324"/>
      <c r="EN749" s="324"/>
      <c r="EP749" s="324"/>
      <c r="ER749" s="324"/>
      <c r="ET749" s="324"/>
      <c r="EV749" s="324"/>
      <c r="EW749" s="381"/>
      <c r="EX749" s="324"/>
      <c r="EY749" s="324"/>
      <c r="EZ749" s="368"/>
    </row>
    <row r="750" spans="6:156">
      <c r="F750" s="324"/>
      <c r="N750" s="324"/>
      <c r="Q750" s="324"/>
      <c r="S750" s="324"/>
      <c r="U750" s="324"/>
      <c r="W750" s="324"/>
      <c r="Y750" s="324"/>
      <c r="AA750" s="324"/>
      <c r="AC750" s="324"/>
      <c r="AE750" s="324"/>
      <c r="AG750" s="324"/>
      <c r="AI750" s="324"/>
      <c r="AK750" s="324"/>
      <c r="AM750" s="324"/>
      <c r="AO750" s="324"/>
      <c r="AQ750" s="324"/>
      <c r="AS750" s="324"/>
      <c r="AT750" s="324"/>
      <c r="AU750" s="324"/>
      <c r="AW750" s="324"/>
      <c r="AY750" s="324"/>
      <c r="BA750" s="324"/>
      <c r="BC750" s="324"/>
      <c r="BE750" s="324"/>
      <c r="BG750" s="324"/>
      <c r="BI750" s="324"/>
      <c r="BK750" s="324"/>
      <c r="BM750" s="324"/>
      <c r="BO750" s="324"/>
      <c r="BQ750" s="324"/>
      <c r="BS750" s="324"/>
      <c r="BU750" s="324"/>
      <c r="BV750" s="324"/>
      <c r="BW750" s="324"/>
      <c r="BY750" s="324"/>
      <c r="CA750" s="324"/>
      <c r="CC750" s="324"/>
      <c r="CE750" s="324"/>
      <c r="CG750" s="324"/>
      <c r="CI750" s="324"/>
      <c r="CJ750" s="324"/>
      <c r="CK750" s="324"/>
      <c r="CM750" s="324"/>
      <c r="CO750" s="324"/>
      <c r="CQ750" s="324"/>
      <c r="CS750" s="324"/>
      <c r="CU750" s="324"/>
      <c r="CW750" s="324"/>
      <c r="CY750" s="324"/>
      <c r="DA750" s="324"/>
      <c r="DC750" s="324"/>
      <c r="DE750" s="324"/>
      <c r="DG750" s="324"/>
      <c r="DI750" s="324"/>
      <c r="DK750" s="324"/>
      <c r="DM750" s="324"/>
      <c r="DO750" s="324"/>
      <c r="DQ750" s="324"/>
      <c r="DS750" s="324"/>
      <c r="DT750" s="324"/>
      <c r="DU750" s="324"/>
      <c r="DW750" s="324"/>
      <c r="DY750" s="324"/>
      <c r="EA750" s="324"/>
      <c r="EC750" s="324"/>
      <c r="EE750" s="324"/>
      <c r="EG750" s="324"/>
      <c r="EI750" s="324"/>
      <c r="EK750" s="324"/>
      <c r="EL750" s="324"/>
      <c r="EN750" s="324"/>
      <c r="EP750" s="324"/>
      <c r="ER750" s="324"/>
      <c r="ET750" s="324"/>
      <c r="EV750" s="324"/>
      <c r="EW750" s="381"/>
      <c r="EX750" s="324"/>
      <c r="EY750" s="324"/>
      <c r="EZ750" s="368"/>
    </row>
    <row r="751" spans="6:156">
      <c r="F751" s="324"/>
      <c r="N751" s="324"/>
      <c r="Q751" s="324"/>
      <c r="S751" s="324"/>
      <c r="U751" s="324"/>
      <c r="W751" s="324"/>
      <c r="Y751" s="324"/>
      <c r="AA751" s="324"/>
      <c r="AC751" s="324"/>
      <c r="AE751" s="324"/>
      <c r="AG751" s="324"/>
      <c r="AI751" s="324"/>
      <c r="AK751" s="324"/>
      <c r="AM751" s="324"/>
      <c r="AO751" s="324"/>
      <c r="AQ751" s="324"/>
      <c r="AS751" s="324"/>
      <c r="AT751" s="324"/>
      <c r="AU751" s="324"/>
      <c r="AW751" s="324"/>
      <c r="AY751" s="324"/>
      <c r="BA751" s="324"/>
      <c r="BC751" s="324"/>
      <c r="BE751" s="324"/>
      <c r="BG751" s="324"/>
      <c r="BI751" s="324"/>
      <c r="BK751" s="324"/>
      <c r="BM751" s="324"/>
      <c r="BO751" s="324"/>
      <c r="BQ751" s="324"/>
      <c r="BS751" s="324"/>
      <c r="BU751" s="324"/>
      <c r="BV751" s="324"/>
      <c r="BW751" s="324"/>
      <c r="BY751" s="324"/>
      <c r="CA751" s="324"/>
      <c r="CC751" s="324"/>
      <c r="CE751" s="324"/>
      <c r="CG751" s="324"/>
      <c r="CI751" s="324"/>
      <c r="CJ751" s="324"/>
      <c r="CK751" s="324"/>
      <c r="CM751" s="324"/>
      <c r="CO751" s="324"/>
      <c r="CQ751" s="324"/>
      <c r="CS751" s="324"/>
      <c r="CU751" s="324"/>
      <c r="CW751" s="324"/>
      <c r="CY751" s="324"/>
      <c r="DA751" s="324"/>
      <c r="DC751" s="324"/>
      <c r="DE751" s="324"/>
      <c r="DG751" s="324"/>
      <c r="DI751" s="324"/>
      <c r="DK751" s="324"/>
      <c r="DM751" s="324"/>
      <c r="DO751" s="324"/>
      <c r="DQ751" s="324"/>
      <c r="DS751" s="324"/>
      <c r="DT751" s="324"/>
      <c r="DU751" s="324"/>
      <c r="DW751" s="324"/>
      <c r="DY751" s="324"/>
      <c r="EA751" s="324"/>
      <c r="EC751" s="324"/>
      <c r="EE751" s="324"/>
      <c r="EG751" s="324"/>
      <c r="EI751" s="324"/>
      <c r="EK751" s="324"/>
      <c r="EL751" s="324"/>
      <c r="EN751" s="324"/>
      <c r="EP751" s="324"/>
      <c r="ER751" s="324"/>
      <c r="ET751" s="324"/>
      <c r="EV751" s="324"/>
      <c r="EW751" s="381"/>
      <c r="EX751" s="324"/>
      <c r="EY751" s="324"/>
      <c r="EZ751" s="368"/>
    </row>
    <row r="752" spans="6:156">
      <c r="F752" s="324"/>
      <c r="N752" s="324"/>
      <c r="Q752" s="324"/>
      <c r="S752" s="324"/>
      <c r="U752" s="324"/>
      <c r="W752" s="324"/>
      <c r="Y752" s="324"/>
      <c r="AA752" s="324"/>
      <c r="AC752" s="324"/>
      <c r="AE752" s="324"/>
      <c r="AG752" s="324"/>
      <c r="AI752" s="324"/>
      <c r="AK752" s="324"/>
      <c r="AM752" s="324"/>
      <c r="AO752" s="324"/>
      <c r="AQ752" s="324"/>
      <c r="AS752" s="324"/>
      <c r="AT752" s="324"/>
      <c r="AU752" s="324"/>
      <c r="AW752" s="324"/>
      <c r="AY752" s="324"/>
      <c r="BA752" s="324"/>
      <c r="BC752" s="324"/>
      <c r="BE752" s="324"/>
      <c r="BG752" s="324"/>
      <c r="BI752" s="324"/>
      <c r="BK752" s="324"/>
      <c r="BM752" s="324"/>
      <c r="BO752" s="324"/>
      <c r="BQ752" s="324"/>
      <c r="BS752" s="324"/>
      <c r="BU752" s="324"/>
      <c r="BV752" s="324"/>
      <c r="BW752" s="324"/>
      <c r="BY752" s="324"/>
      <c r="CA752" s="324"/>
      <c r="CC752" s="324"/>
      <c r="CE752" s="324"/>
      <c r="CG752" s="324"/>
      <c r="CI752" s="324"/>
      <c r="CJ752" s="324"/>
      <c r="CK752" s="324"/>
      <c r="CM752" s="324"/>
      <c r="CO752" s="324"/>
      <c r="CQ752" s="324"/>
      <c r="CS752" s="324"/>
      <c r="CU752" s="324"/>
      <c r="CW752" s="324"/>
      <c r="CY752" s="324"/>
      <c r="DA752" s="324"/>
      <c r="DC752" s="324"/>
      <c r="DE752" s="324"/>
      <c r="DG752" s="324"/>
      <c r="DI752" s="324"/>
      <c r="DK752" s="324"/>
      <c r="DM752" s="324"/>
      <c r="DO752" s="324"/>
      <c r="DQ752" s="324"/>
      <c r="DS752" s="324"/>
      <c r="DT752" s="324"/>
      <c r="DU752" s="324"/>
      <c r="DW752" s="324"/>
      <c r="DY752" s="324"/>
      <c r="EA752" s="324"/>
      <c r="EC752" s="324"/>
      <c r="EE752" s="324"/>
      <c r="EG752" s="324"/>
      <c r="EI752" s="324"/>
      <c r="EK752" s="324"/>
      <c r="EL752" s="324"/>
      <c r="EN752" s="324"/>
      <c r="EP752" s="324"/>
      <c r="ER752" s="324"/>
      <c r="ET752" s="324"/>
      <c r="EV752" s="324"/>
      <c r="EW752" s="381"/>
      <c r="EX752" s="324"/>
      <c r="EY752" s="324"/>
      <c r="EZ752" s="368"/>
    </row>
    <row r="753" spans="6:156">
      <c r="F753" s="324"/>
      <c r="N753" s="324"/>
      <c r="Q753" s="324"/>
      <c r="S753" s="324"/>
      <c r="U753" s="324"/>
      <c r="W753" s="324"/>
      <c r="Y753" s="324"/>
      <c r="AA753" s="324"/>
      <c r="AC753" s="324"/>
      <c r="AE753" s="324"/>
      <c r="AG753" s="324"/>
      <c r="AI753" s="324"/>
      <c r="AK753" s="324"/>
      <c r="AM753" s="324"/>
      <c r="AO753" s="324"/>
      <c r="AQ753" s="324"/>
      <c r="AS753" s="324"/>
      <c r="AT753" s="324"/>
      <c r="AU753" s="324"/>
      <c r="AW753" s="324"/>
      <c r="AY753" s="324"/>
      <c r="BA753" s="324"/>
      <c r="BC753" s="324"/>
      <c r="BE753" s="324"/>
      <c r="BG753" s="324"/>
      <c r="BI753" s="324"/>
      <c r="BK753" s="324"/>
      <c r="BM753" s="324"/>
      <c r="BO753" s="324"/>
      <c r="BQ753" s="324"/>
      <c r="BS753" s="324"/>
      <c r="BU753" s="324"/>
      <c r="BV753" s="324"/>
      <c r="BW753" s="324"/>
      <c r="BY753" s="324"/>
      <c r="CA753" s="324"/>
      <c r="CC753" s="324"/>
      <c r="CE753" s="324"/>
      <c r="CG753" s="324"/>
      <c r="CI753" s="324"/>
      <c r="CJ753" s="324"/>
      <c r="CK753" s="324"/>
      <c r="CM753" s="324"/>
      <c r="CO753" s="324"/>
      <c r="CQ753" s="324"/>
      <c r="CS753" s="324"/>
      <c r="CU753" s="324"/>
      <c r="CW753" s="324"/>
      <c r="CY753" s="324"/>
      <c r="DA753" s="324"/>
      <c r="DC753" s="324"/>
      <c r="DE753" s="324"/>
      <c r="DG753" s="324"/>
      <c r="DI753" s="324"/>
      <c r="DK753" s="324"/>
      <c r="DM753" s="324"/>
      <c r="DO753" s="324"/>
      <c r="DQ753" s="324"/>
      <c r="DS753" s="324"/>
      <c r="DT753" s="324"/>
      <c r="DU753" s="324"/>
      <c r="DW753" s="324"/>
      <c r="DY753" s="324"/>
      <c r="EA753" s="324"/>
      <c r="EC753" s="324"/>
      <c r="EE753" s="324"/>
      <c r="EG753" s="324"/>
      <c r="EI753" s="324"/>
      <c r="EK753" s="324"/>
      <c r="EL753" s="324"/>
      <c r="EN753" s="324"/>
      <c r="EP753" s="324"/>
      <c r="ER753" s="324"/>
      <c r="ET753" s="324"/>
      <c r="EV753" s="324"/>
      <c r="EW753" s="381"/>
      <c r="EX753" s="324"/>
      <c r="EY753" s="324"/>
      <c r="EZ753" s="368"/>
    </row>
    <row r="754" spans="6:156">
      <c r="F754" s="324"/>
      <c r="N754" s="324"/>
      <c r="Q754" s="324"/>
      <c r="S754" s="324"/>
      <c r="U754" s="324"/>
      <c r="W754" s="324"/>
      <c r="Y754" s="324"/>
      <c r="AA754" s="324"/>
      <c r="AC754" s="324"/>
      <c r="AE754" s="324"/>
      <c r="AG754" s="324"/>
      <c r="AI754" s="324"/>
      <c r="AK754" s="324"/>
      <c r="AM754" s="324"/>
      <c r="AO754" s="324"/>
      <c r="AQ754" s="324"/>
      <c r="AS754" s="324"/>
      <c r="AT754" s="324"/>
      <c r="AU754" s="324"/>
      <c r="AW754" s="324"/>
      <c r="AY754" s="324"/>
      <c r="BA754" s="324"/>
      <c r="BC754" s="324"/>
      <c r="BE754" s="324"/>
      <c r="BG754" s="324"/>
      <c r="BI754" s="324"/>
      <c r="BK754" s="324"/>
      <c r="BM754" s="324"/>
      <c r="BO754" s="324"/>
      <c r="BQ754" s="324"/>
      <c r="BS754" s="324"/>
      <c r="BU754" s="324"/>
      <c r="BV754" s="324"/>
      <c r="BW754" s="324"/>
      <c r="BY754" s="324"/>
      <c r="CA754" s="324"/>
      <c r="CC754" s="324"/>
      <c r="CE754" s="324"/>
      <c r="CG754" s="324"/>
      <c r="CI754" s="324"/>
      <c r="CJ754" s="324"/>
      <c r="CK754" s="324"/>
      <c r="CM754" s="324"/>
      <c r="CO754" s="324"/>
      <c r="CQ754" s="324"/>
      <c r="CS754" s="324"/>
      <c r="CU754" s="324"/>
      <c r="CW754" s="324"/>
      <c r="CY754" s="324"/>
      <c r="DA754" s="324"/>
      <c r="DC754" s="324"/>
      <c r="DE754" s="324"/>
      <c r="DG754" s="324"/>
      <c r="DI754" s="324"/>
      <c r="DK754" s="324"/>
      <c r="DM754" s="324"/>
      <c r="DO754" s="324"/>
      <c r="DQ754" s="324"/>
      <c r="DS754" s="324"/>
      <c r="DT754" s="324"/>
      <c r="DU754" s="324"/>
      <c r="DW754" s="324"/>
      <c r="DY754" s="324"/>
      <c r="EA754" s="324"/>
      <c r="EC754" s="324"/>
      <c r="EE754" s="324"/>
      <c r="EG754" s="324"/>
      <c r="EI754" s="324"/>
      <c r="EK754" s="324"/>
      <c r="EL754" s="324"/>
      <c r="EN754" s="324"/>
      <c r="EP754" s="324"/>
      <c r="ER754" s="324"/>
      <c r="ET754" s="324"/>
      <c r="EV754" s="324"/>
      <c r="EW754" s="381"/>
      <c r="EX754" s="324"/>
      <c r="EY754" s="324"/>
      <c r="EZ754" s="368"/>
    </row>
    <row r="755" spans="6:156">
      <c r="F755" s="324"/>
      <c r="N755" s="324"/>
      <c r="Q755" s="324"/>
      <c r="S755" s="324"/>
      <c r="U755" s="324"/>
      <c r="W755" s="324"/>
      <c r="Y755" s="324"/>
      <c r="AA755" s="324"/>
      <c r="AC755" s="324"/>
      <c r="AE755" s="324"/>
      <c r="AG755" s="324"/>
      <c r="AI755" s="324"/>
      <c r="AK755" s="324"/>
      <c r="AM755" s="324"/>
      <c r="AO755" s="324"/>
      <c r="AQ755" s="324"/>
      <c r="AS755" s="324"/>
      <c r="AT755" s="324"/>
      <c r="AU755" s="324"/>
      <c r="AW755" s="324"/>
      <c r="AY755" s="324"/>
      <c r="BA755" s="324"/>
      <c r="BC755" s="324"/>
      <c r="BE755" s="324"/>
      <c r="BG755" s="324"/>
      <c r="BI755" s="324"/>
      <c r="BK755" s="324"/>
      <c r="BM755" s="324"/>
      <c r="BO755" s="324"/>
      <c r="BQ755" s="324"/>
      <c r="BS755" s="324"/>
      <c r="BU755" s="324"/>
      <c r="BV755" s="324"/>
      <c r="BW755" s="324"/>
      <c r="BY755" s="324"/>
      <c r="CA755" s="324"/>
      <c r="CC755" s="324"/>
      <c r="CE755" s="324"/>
      <c r="CG755" s="324"/>
      <c r="CI755" s="324"/>
      <c r="CJ755" s="324"/>
      <c r="CK755" s="324"/>
      <c r="CM755" s="324"/>
      <c r="CO755" s="324"/>
      <c r="CQ755" s="324"/>
      <c r="CS755" s="324"/>
      <c r="CU755" s="324"/>
      <c r="CW755" s="324"/>
      <c r="CY755" s="324"/>
      <c r="DA755" s="324"/>
      <c r="DC755" s="324"/>
      <c r="DE755" s="324"/>
      <c r="DG755" s="324"/>
      <c r="DI755" s="324"/>
      <c r="DK755" s="324"/>
      <c r="DM755" s="324"/>
      <c r="DO755" s="324"/>
      <c r="DQ755" s="324"/>
      <c r="DS755" s="324"/>
      <c r="DT755" s="324"/>
      <c r="DU755" s="324"/>
      <c r="DW755" s="324"/>
      <c r="DY755" s="324"/>
      <c r="EA755" s="324"/>
      <c r="EC755" s="324"/>
      <c r="EE755" s="324"/>
      <c r="EG755" s="324"/>
      <c r="EI755" s="324"/>
      <c r="EK755" s="324"/>
      <c r="EL755" s="324"/>
      <c r="EN755" s="324"/>
      <c r="EP755" s="324"/>
      <c r="ER755" s="324"/>
      <c r="ET755" s="324"/>
      <c r="EV755" s="324"/>
      <c r="EW755" s="381"/>
      <c r="EX755" s="324"/>
      <c r="EY755" s="324"/>
      <c r="EZ755" s="368"/>
    </row>
    <row r="756" spans="6:156">
      <c r="F756" s="324"/>
      <c r="N756" s="324"/>
      <c r="Q756" s="324"/>
      <c r="S756" s="324"/>
      <c r="U756" s="324"/>
      <c r="W756" s="324"/>
      <c r="Y756" s="324"/>
      <c r="AA756" s="324"/>
      <c r="AC756" s="324"/>
      <c r="AE756" s="324"/>
      <c r="AG756" s="324"/>
      <c r="AI756" s="324"/>
      <c r="AK756" s="324"/>
      <c r="AM756" s="324"/>
      <c r="AO756" s="324"/>
      <c r="AQ756" s="324"/>
      <c r="AS756" s="324"/>
      <c r="AT756" s="324"/>
      <c r="AU756" s="324"/>
      <c r="AW756" s="324"/>
      <c r="AY756" s="324"/>
      <c r="BA756" s="324"/>
      <c r="BC756" s="324"/>
      <c r="BE756" s="324"/>
      <c r="BG756" s="324"/>
      <c r="BI756" s="324"/>
      <c r="BK756" s="324"/>
      <c r="BM756" s="324"/>
      <c r="BO756" s="324"/>
      <c r="BQ756" s="324"/>
      <c r="BS756" s="324"/>
      <c r="BU756" s="324"/>
      <c r="BV756" s="324"/>
      <c r="BW756" s="324"/>
      <c r="BY756" s="324"/>
      <c r="CA756" s="324"/>
      <c r="CC756" s="324"/>
      <c r="CE756" s="324"/>
      <c r="CG756" s="324"/>
      <c r="CI756" s="324"/>
      <c r="CJ756" s="324"/>
      <c r="CK756" s="324"/>
      <c r="CM756" s="324"/>
      <c r="CO756" s="324"/>
      <c r="CQ756" s="324"/>
      <c r="CS756" s="324"/>
      <c r="CU756" s="324"/>
      <c r="CW756" s="324"/>
      <c r="CY756" s="324"/>
      <c r="DA756" s="324"/>
      <c r="DC756" s="324"/>
      <c r="DE756" s="324"/>
      <c r="DG756" s="324"/>
      <c r="DI756" s="324"/>
      <c r="DK756" s="324"/>
      <c r="DM756" s="324"/>
      <c r="DO756" s="324"/>
      <c r="DQ756" s="324"/>
      <c r="DS756" s="324"/>
      <c r="DT756" s="324"/>
      <c r="DU756" s="324"/>
      <c r="DW756" s="324"/>
      <c r="DY756" s="324"/>
      <c r="EA756" s="324"/>
      <c r="EC756" s="324"/>
      <c r="EE756" s="324"/>
      <c r="EG756" s="324"/>
      <c r="EI756" s="324"/>
      <c r="EK756" s="324"/>
      <c r="EL756" s="324"/>
      <c r="EN756" s="324"/>
      <c r="EP756" s="324"/>
      <c r="ER756" s="324"/>
      <c r="ET756" s="324"/>
      <c r="EV756" s="324"/>
      <c r="EW756" s="381"/>
      <c r="EX756" s="324"/>
      <c r="EY756" s="324"/>
      <c r="EZ756" s="368"/>
    </row>
    <row r="757" spans="6:156">
      <c r="F757" s="324"/>
      <c r="N757" s="324"/>
      <c r="Q757" s="324"/>
      <c r="S757" s="324"/>
      <c r="U757" s="324"/>
      <c r="W757" s="324"/>
      <c r="Y757" s="324"/>
      <c r="AA757" s="324"/>
      <c r="AC757" s="324"/>
      <c r="AE757" s="324"/>
      <c r="AG757" s="324"/>
      <c r="AI757" s="324"/>
      <c r="AK757" s="324"/>
      <c r="AM757" s="324"/>
      <c r="AO757" s="324"/>
      <c r="AQ757" s="324"/>
      <c r="AS757" s="324"/>
      <c r="AT757" s="324"/>
      <c r="AU757" s="324"/>
      <c r="AW757" s="324"/>
      <c r="AY757" s="324"/>
      <c r="BA757" s="324"/>
      <c r="BC757" s="324"/>
      <c r="BE757" s="324"/>
      <c r="BG757" s="324"/>
      <c r="BI757" s="324"/>
      <c r="BK757" s="324"/>
      <c r="BM757" s="324"/>
      <c r="BO757" s="324"/>
      <c r="BQ757" s="324"/>
      <c r="BS757" s="324"/>
      <c r="BU757" s="324"/>
      <c r="BV757" s="324"/>
      <c r="BW757" s="324"/>
      <c r="BY757" s="324"/>
      <c r="CA757" s="324"/>
      <c r="CC757" s="324"/>
      <c r="CE757" s="324"/>
      <c r="CG757" s="324"/>
      <c r="CI757" s="324"/>
      <c r="CJ757" s="324"/>
      <c r="CK757" s="324"/>
      <c r="CM757" s="324"/>
      <c r="CO757" s="324"/>
      <c r="CQ757" s="324"/>
      <c r="CS757" s="324"/>
      <c r="CU757" s="324"/>
      <c r="CW757" s="324"/>
      <c r="CY757" s="324"/>
      <c r="DA757" s="324"/>
      <c r="DC757" s="324"/>
      <c r="DE757" s="324"/>
      <c r="DG757" s="324"/>
      <c r="DI757" s="324"/>
      <c r="DK757" s="324"/>
      <c r="DM757" s="324"/>
      <c r="DO757" s="324"/>
      <c r="DQ757" s="324"/>
      <c r="DS757" s="324"/>
      <c r="DT757" s="324"/>
      <c r="DU757" s="324"/>
      <c r="DW757" s="324"/>
      <c r="DY757" s="324"/>
      <c r="EA757" s="324"/>
      <c r="EC757" s="324"/>
      <c r="EE757" s="324"/>
      <c r="EG757" s="324"/>
      <c r="EI757" s="324"/>
      <c r="EK757" s="324"/>
      <c r="EL757" s="324"/>
      <c r="EN757" s="324"/>
      <c r="EP757" s="324"/>
      <c r="ER757" s="324"/>
      <c r="ET757" s="324"/>
      <c r="EV757" s="324"/>
      <c r="EW757" s="381"/>
      <c r="EX757" s="324"/>
      <c r="EY757" s="324"/>
      <c r="EZ757" s="368"/>
    </row>
    <row r="758" spans="6:156">
      <c r="F758" s="324"/>
      <c r="N758" s="324"/>
      <c r="Q758" s="324"/>
      <c r="S758" s="324"/>
      <c r="U758" s="324"/>
      <c r="W758" s="324"/>
      <c r="Y758" s="324"/>
      <c r="AA758" s="324"/>
      <c r="AC758" s="324"/>
      <c r="AE758" s="324"/>
      <c r="AG758" s="324"/>
      <c r="AI758" s="324"/>
      <c r="AK758" s="324"/>
      <c r="AM758" s="324"/>
      <c r="AO758" s="324"/>
      <c r="AQ758" s="324"/>
      <c r="AS758" s="324"/>
      <c r="AT758" s="324"/>
      <c r="AU758" s="324"/>
      <c r="AW758" s="324"/>
      <c r="AY758" s="324"/>
      <c r="BA758" s="324"/>
      <c r="BC758" s="324"/>
      <c r="BE758" s="324"/>
      <c r="BG758" s="324"/>
      <c r="BI758" s="324"/>
      <c r="BK758" s="324"/>
      <c r="BM758" s="324"/>
      <c r="BO758" s="324"/>
      <c r="BQ758" s="324"/>
      <c r="BS758" s="324"/>
      <c r="BU758" s="324"/>
      <c r="BV758" s="324"/>
      <c r="BW758" s="324"/>
      <c r="BY758" s="324"/>
      <c r="CA758" s="324"/>
      <c r="CC758" s="324"/>
      <c r="CE758" s="324"/>
      <c r="CG758" s="324"/>
      <c r="CI758" s="324"/>
      <c r="CJ758" s="324"/>
      <c r="CK758" s="324"/>
      <c r="CM758" s="324"/>
      <c r="CO758" s="324"/>
      <c r="CQ758" s="324"/>
      <c r="CS758" s="324"/>
      <c r="CU758" s="324"/>
      <c r="CW758" s="324"/>
      <c r="CY758" s="324"/>
      <c r="DA758" s="324"/>
      <c r="DC758" s="324"/>
      <c r="DE758" s="324"/>
      <c r="DG758" s="324"/>
      <c r="DI758" s="324"/>
      <c r="DK758" s="324"/>
      <c r="DM758" s="324"/>
      <c r="DO758" s="324"/>
      <c r="DQ758" s="324"/>
      <c r="DS758" s="324"/>
      <c r="DT758" s="324"/>
      <c r="DU758" s="324"/>
      <c r="DW758" s="324"/>
      <c r="DY758" s="324"/>
      <c r="EA758" s="324"/>
      <c r="EC758" s="324"/>
      <c r="EE758" s="324"/>
      <c r="EG758" s="324"/>
      <c r="EI758" s="324"/>
      <c r="EK758" s="324"/>
      <c r="EL758" s="324"/>
      <c r="EN758" s="324"/>
      <c r="EP758" s="324"/>
      <c r="ER758" s="324"/>
      <c r="ET758" s="324"/>
      <c r="EV758" s="324"/>
      <c r="EW758" s="381"/>
      <c r="EX758" s="324"/>
      <c r="EY758" s="324"/>
      <c r="EZ758" s="368"/>
    </row>
    <row r="759" spans="6:156">
      <c r="F759" s="324"/>
      <c r="N759" s="324"/>
      <c r="Q759" s="324"/>
      <c r="S759" s="324"/>
      <c r="U759" s="324"/>
      <c r="W759" s="324"/>
      <c r="Y759" s="324"/>
      <c r="AA759" s="324"/>
      <c r="AC759" s="324"/>
      <c r="AE759" s="324"/>
      <c r="AG759" s="324"/>
      <c r="AI759" s="324"/>
      <c r="AK759" s="324"/>
      <c r="AM759" s="324"/>
      <c r="AO759" s="324"/>
      <c r="AQ759" s="324"/>
      <c r="AS759" s="324"/>
      <c r="AT759" s="324"/>
      <c r="AU759" s="324"/>
      <c r="AW759" s="324"/>
      <c r="AY759" s="324"/>
      <c r="BA759" s="324"/>
      <c r="BC759" s="324"/>
      <c r="BE759" s="324"/>
      <c r="BG759" s="324"/>
      <c r="BI759" s="324"/>
      <c r="BK759" s="324"/>
      <c r="BM759" s="324"/>
      <c r="BO759" s="324"/>
      <c r="BQ759" s="324"/>
      <c r="BS759" s="324"/>
      <c r="BU759" s="324"/>
      <c r="BV759" s="324"/>
      <c r="BW759" s="324"/>
      <c r="BY759" s="324"/>
      <c r="CA759" s="324"/>
      <c r="CC759" s="324"/>
      <c r="CE759" s="324"/>
      <c r="CG759" s="324"/>
      <c r="CI759" s="324"/>
      <c r="CJ759" s="324"/>
      <c r="CK759" s="324"/>
      <c r="CM759" s="324"/>
      <c r="CO759" s="324"/>
      <c r="CQ759" s="324"/>
      <c r="CS759" s="324"/>
      <c r="CU759" s="324"/>
      <c r="CW759" s="324"/>
      <c r="CY759" s="324"/>
      <c r="DA759" s="324"/>
      <c r="DC759" s="324"/>
      <c r="DE759" s="324"/>
      <c r="DG759" s="324"/>
      <c r="DI759" s="324"/>
      <c r="DK759" s="324"/>
      <c r="DM759" s="324"/>
      <c r="DO759" s="324"/>
      <c r="DQ759" s="324"/>
      <c r="DS759" s="324"/>
      <c r="DT759" s="324"/>
      <c r="DU759" s="324"/>
      <c r="DW759" s="324"/>
      <c r="DY759" s="324"/>
      <c r="EA759" s="324"/>
      <c r="EC759" s="324"/>
      <c r="EE759" s="324"/>
      <c r="EG759" s="324"/>
      <c r="EI759" s="324"/>
      <c r="EK759" s="324"/>
      <c r="EL759" s="324"/>
      <c r="EN759" s="324"/>
      <c r="EP759" s="324"/>
      <c r="ER759" s="324"/>
      <c r="ET759" s="324"/>
      <c r="EV759" s="324"/>
      <c r="EW759" s="381"/>
      <c r="EX759" s="324"/>
      <c r="EY759" s="324"/>
      <c r="EZ759" s="368"/>
    </row>
    <row r="760" spans="6:156">
      <c r="F760" s="324"/>
      <c r="N760" s="324"/>
      <c r="Q760" s="324"/>
      <c r="S760" s="324"/>
      <c r="U760" s="324"/>
      <c r="W760" s="324"/>
      <c r="Y760" s="324"/>
      <c r="AA760" s="324"/>
      <c r="AC760" s="324"/>
      <c r="AE760" s="324"/>
      <c r="AG760" s="324"/>
      <c r="AI760" s="324"/>
      <c r="AK760" s="324"/>
      <c r="AM760" s="324"/>
      <c r="AO760" s="324"/>
      <c r="AQ760" s="324"/>
      <c r="AS760" s="324"/>
      <c r="AT760" s="324"/>
      <c r="AU760" s="324"/>
      <c r="AW760" s="324"/>
      <c r="AY760" s="324"/>
      <c r="BA760" s="324"/>
      <c r="BC760" s="324"/>
      <c r="BE760" s="324"/>
      <c r="BG760" s="324"/>
      <c r="BI760" s="324"/>
      <c r="BK760" s="324"/>
      <c r="BM760" s="324"/>
      <c r="BO760" s="324"/>
      <c r="BQ760" s="324"/>
      <c r="BS760" s="324"/>
      <c r="BU760" s="324"/>
      <c r="BV760" s="324"/>
      <c r="BW760" s="324"/>
      <c r="BY760" s="324"/>
      <c r="CA760" s="324"/>
      <c r="CC760" s="324"/>
      <c r="CE760" s="324"/>
      <c r="CG760" s="324"/>
      <c r="CI760" s="324"/>
      <c r="CJ760" s="324"/>
      <c r="CK760" s="324"/>
      <c r="CM760" s="324"/>
      <c r="CO760" s="324"/>
      <c r="CQ760" s="324"/>
      <c r="CS760" s="324"/>
      <c r="CU760" s="324"/>
      <c r="CW760" s="324"/>
      <c r="CY760" s="324"/>
      <c r="DA760" s="324"/>
      <c r="DC760" s="324"/>
      <c r="DE760" s="324"/>
      <c r="DG760" s="324"/>
      <c r="DI760" s="324"/>
      <c r="DK760" s="324"/>
      <c r="DM760" s="324"/>
      <c r="DO760" s="324"/>
      <c r="DQ760" s="324"/>
      <c r="DS760" s="324"/>
      <c r="DT760" s="324"/>
      <c r="DU760" s="324"/>
      <c r="DW760" s="324"/>
      <c r="DY760" s="324"/>
      <c r="EA760" s="324"/>
      <c r="EC760" s="324"/>
      <c r="EE760" s="324"/>
      <c r="EG760" s="324"/>
      <c r="EI760" s="324"/>
      <c r="EK760" s="324"/>
      <c r="EL760" s="324"/>
      <c r="EN760" s="324"/>
      <c r="EP760" s="324"/>
      <c r="ER760" s="324"/>
      <c r="ET760" s="324"/>
      <c r="EV760" s="324"/>
      <c r="EW760" s="381"/>
      <c r="EX760" s="324"/>
      <c r="EY760" s="324"/>
      <c r="EZ760" s="368"/>
    </row>
    <row r="761" spans="6:156">
      <c r="F761" s="324"/>
      <c r="N761" s="324"/>
      <c r="Q761" s="324"/>
      <c r="S761" s="324"/>
      <c r="U761" s="324"/>
      <c r="W761" s="324"/>
      <c r="Y761" s="324"/>
      <c r="AA761" s="324"/>
      <c r="AC761" s="324"/>
      <c r="AE761" s="324"/>
      <c r="AG761" s="324"/>
      <c r="AI761" s="324"/>
      <c r="AK761" s="324"/>
      <c r="AM761" s="324"/>
      <c r="AO761" s="324"/>
      <c r="AQ761" s="324"/>
      <c r="AS761" s="324"/>
      <c r="AT761" s="324"/>
      <c r="AU761" s="324"/>
      <c r="AW761" s="324"/>
      <c r="AY761" s="324"/>
      <c r="BA761" s="324"/>
      <c r="BC761" s="324"/>
      <c r="BE761" s="324"/>
      <c r="BG761" s="324"/>
      <c r="BI761" s="324"/>
      <c r="BK761" s="324"/>
      <c r="BM761" s="324"/>
      <c r="BO761" s="324"/>
      <c r="BQ761" s="324"/>
      <c r="BS761" s="324"/>
      <c r="BU761" s="324"/>
      <c r="BV761" s="324"/>
      <c r="BW761" s="324"/>
      <c r="BY761" s="324"/>
      <c r="CA761" s="324"/>
      <c r="CC761" s="324"/>
      <c r="CE761" s="324"/>
      <c r="CG761" s="324"/>
      <c r="CI761" s="324"/>
      <c r="CJ761" s="324"/>
      <c r="CK761" s="324"/>
      <c r="CM761" s="324"/>
      <c r="CO761" s="324"/>
      <c r="CQ761" s="324"/>
      <c r="CS761" s="324"/>
      <c r="CU761" s="324"/>
      <c r="CW761" s="324"/>
      <c r="CY761" s="324"/>
      <c r="DA761" s="324"/>
      <c r="DC761" s="324"/>
      <c r="DE761" s="324"/>
      <c r="DG761" s="324"/>
      <c r="DI761" s="324"/>
      <c r="DK761" s="324"/>
      <c r="DM761" s="324"/>
      <c r="DO761" s="324"/>
      <c r="DQ761" s="324"/>
      <c r="DS761" s="324"/>
      <c r="DT761" s="324"/>
      <c r="DU761" s="324"/>
      <c r="DW761" s="324"/>
      <c r="DY761" s="324"/>
      <c r="EA761" s="324"/>
      <c r="EC761" s="324"/>
      <c r="EE761" s="324"/>
      <c r="EG761" s="324"/>
      <c r="EI761" s="324"/>
      <c r="EK761" s="324"/>
      <c r="EL761" s="324"/>
      <c r="EN761" s="324"/>
      <c r="EP761" s="324"/>
      <c r="ER761" s="324"/>
      <c r="ET761" s="324"/>
      <c r="EV761" s="324"/>
      <c r="EW761" s="381"/>
      <c r="EX761" s="324"/>
      <c r="EY761" s="324"/>
      <c r="EZ761" s="368"/>
    </row>
    <row r="762" spans="6:156">
      <c r="F762" s="324"/>
      <c r="N762" s="324"/>
      <c r="Q762" s="324"/>
      <c r="S762" s="324"/>
      <c r="U762" s="324"/>
      <c r="W762" s="324"/>
      <c r="Y762" s="324"/>
      <c r="AA762" s="324"/>
      <c r="AC762" s="324"/>
      <c r="AE762" s="324"/>
      <c r="AG762" s="324"/>
      <c r="AI762" s="324"/>
      <c r="AK762" s="324"/>
      <c r="AM762" s="324"/>
      <c r="AO762" s="324"/>
      <c r="AQ762" s="324"/>
      <c r="AS762" s="324"/>
      <c r="AT762" s="324"/>
      <c r="AU762" s="324"/>
      <c r="AW762" s="324"/>
      <c r="AY762" s="324"/>
      <c r="BA762" s="324"/>
      <c r="BC762" s="324"/>
      <c r="BE762" s="324"/>
      <c r="BG762" s="324"/>
      <c r="BI762" s="324"/>
      <c r="BK762" s="324"/>
      <c r="BM762" s="324"/>
      <c r="BO762" s="324"/>
      <c r="BQ762" s="324"/>
      <c r="BS762" s="324"/>
      <c r="BU762" s="324"/>
      <c r="BV762" s="324"/>
      <c r="BW762" s="324"/>
      <c r="BY762" s="324"/>
      <c r="CA762" s="324"/>
      <c r="CC762" s="324"/>
      <c r="CE762" s="324"/>
      <c r="CG762" s="324"/>
      <c r="CI762" s="324"/>
      <c r="CJ762" s="324"/>
      <c r="CK762" s="324"/>
      <c r="CM762" s="324"/>
      <c r="CO762" s="324"/>
      <c r="CQ762" s="324"/>
      <c r="CS762" s="324"/>
      <c r="CU762" s="324"/>
      <c r="CW762" s="324"/>
      <c r="CY762" s="324"/>
      <c r="DA762" s="324"/>
      <c r="DC762" s="324"/>
      <c r="DE762" s="324"/>
      <c r="DG762" s="324"/>
      <c r="DI762" s="324"/>
      <c r="DK762" s="324"/>
      <c r="DM762" s="324"/>
      <c r="DO762" s="324"/>
      <c r="DQ762" s="324"/>
      <c r="DS762" s="324"/>
      <c r="DT762" s="324"/>
      <c r="DU762" s="324"/>
      <c r="DW762" s="324"/>
      <c r="DY762" s="324"/>
      <c r="EA762" s="324"/>
      <c r="EC762" s="324"/>
      <c r="EE762" s="324"/>
      <c r="EG762" s="324"/>
      <c r="EI762" s="324"/>
      <c r="EK762" s="324"/>
      <c r="EL762" s="324"/>
      <c r="EN762" s="324"/>
      <c r="EP762" s="324"/>
      <c r="ER762" s="324"/>
      <c r="ET762" s="324"/>
      <c r="EV762" s="324"/>
      <c r="EW762" s="381"/>
      <c r="EX762" s="324"/>
      <c r="EY762" s="324"/>
      <c r="EZ762" s="368"/>
    </row>
    <row r="763" spans="6:156">
      <c r="F763" s="324"/>
      <c r="N763" s="324"/>
      <c r="Q763" s="324"/>
      <c r="S763" s="324"/>
      <c r="U763" s="324"/>
      <c r="W763" s="324"/>
      <c r="Y763" s="324"/>
      <c r="AA763" s="324"/>
      <c r="AC763" s="324"/>
      <c r="AE763" s="324"/>
      <c r="AG763" s="324"/>
      <c r="AI763" s="324"/>
      <c r="AK763" s="324"/>
      <c r="AM763" s="324"/>
      <c r="AO763" s="324"/>
      <c r="AQ763" s="324"/>
      <c r="AS763" s="324"/>
      <c r="AT763" s="324"/>
      <c r="AU763" s="324"/>
      <c r="AW763" s="324"/>
      <c r="AY763" s="324"/>
      <c r="BA763" s="324"/>
      <c r="BC763" s="324"/>
      <c r="BE763" s="324"/>
      <c r="BG763" s="324"/>
      <c r="BI763" s="324"/>
      <c r="BK763" s="324"/>
      <c r="BM763" s="324"/>
      <c r="BO763" s="324"/>
      <c r="BQ763" s="324"/>
      <c r="BS763" s="324"/>
      <c r="BU763" s="324"/>
      <c r="BV763" s="324"/>
      <c r="BW763" s="324"/>
      <c r="BY763" s="324"/>
      <c r="CA763" s="324"/>
      <c r="CC763" s="324"/>
      <c r="CE763" s="324"/>
      <c r="CG763" s="324"/>
      <c r="CI763" s="324"/>
      <c r="CJ763" s="324"/>
      <c r="CK763" s="324"/>
      <c r="CM763" s="324"/>
      <c r="CO763" s="324"/>
      <c r="CQ763" s="324"/>
      <c r="CS763" s="324"/>
      <c r="CU763" s="324"/>
      <c r="CW763" s="324"/>
      <c r="CY763" s="324"/>
      <c r="DA763" s="324"/>
      <c r="DC763" s="324"/>
      <c r="DE763" s="324"/>
      <c r="DG763" s="324"/>
      <c r="DI763" s="324"/>
      <c r="DK763" s="324"/>
      <c r="DM763" s="324"/>
      <c r="DO763" s="324"/>
      <c r="DQ763" s="324"/>
      <c r="DS763" s="324"/>
      <c r="DT763" s="324"/>
      <c r="DU763" s="324"/>
      <c r="DW763" s="324"/>
      <c r="DY763" s="324"/>
      <c r="EA763" s="324"/>
      <c r="EC763" s="324"/>
      <c r="EE763" s="324"/>
      <c r="EG763" s="324"/>
      <c r="EI763" s="324"/>
      <c r="EK763" s="324"/>
      <c r="EL763" s="324"/>
      <c r="EN763" s="324"/>
      <c r="EP763" s="324"/>
      <c r="ER763" s="324"/>
      <c r="ET763" s="324"/>
      <c r="EV763" s="324"/>
      <c r="EW763" s="381"/>
      <c r="EX763" s="324"/>
      <c r="EY763" s="324"/>
      <c r="EZ763" s="368"/>
    </row>
    <row r="764" spans="6:156">
      <c r="F764" s="324"/>
      <c r="N764" s="324"/>
      <c r="Q764" s="324"/>
      <c r="S764" s="324"/>
      <c r="U764" s="324"/>
      <c r="W764" s="324"/>
      <c r="Y764" s="324"/>
      <c r="AA764" s="324"/>
      <c r="AC764" s="324"/>
      <c r="AE764" s="324"/>
      <c r="AG764" s="324"/>
      <c r="AI764" s="324"/>
      <c r="AK764" s="324"/>
      <c r="AM764" s="324"/>
      <c r="AO764" s="324"/>
      <c r="AQ764" s="324"/>
      <c r="AS764" s="324"/>
      <c r="AT764" s="324"/>
      <c r="AU764" s="324"/>
      <c r="AW764" s="324"/>
      <c r="AY764" s="324"/>
      <c r="BA764" s="324"/>
      <c r="BC764" s="324"/>
      <c r="BE764" s="324"/>
      <c r="BG764" s="324"/>
      <c r="BI764" s="324"/>
      <c r="BK764" s="324"/>
      <c r="BM764" s="324"/>
      <c r="BO764" s="324"/>
      <c r="BQ764" s="324"/>
      <c r="BS764" s="324"/>
      <c r="BU764" s="324"/>
      <c r="BV764" s="324"/>
      <c r="BW764" s="324"/>
      <c r="BY764" s="324"/>
      <c r="CA764" s="324"/>
      <c r="CC764" s="324"/>
      <c r="CE764" s="324"/>
      <c r="CG764" s="324"/>
      <c r="CI764" s="324"/>
      <c r="CJ764" s="324"/>
      <c r="CK764" s="324"/>
      <c r="CM764" s="324"/>
      <c r="CO764" s="324"/>
      <c r="CQ764" s="324"/>
      <c r="CS764" s="324"/>
      <c r="CU764" s="324"/>
      <c r="CW764" s="324"/>
      <c r="CY764" s="324"/>
      <c r="DA764" s="324"/>
      <c r="DC764" s="324"/>
      <c r="DE764" s="324"/>
      <c r="DG764" s="324"/>
      <c r="DI764" s="324"/>
      <c r="DK764" s="324"/>
      <c r="DM764" s="324"/>
      <c r="DO764" s="324"/>
      <c r="DQ764" s="324"/>
      <c r="DS764" s="324"/>
      <c r="DT764" s="324"/>
      <c r="DU764" s="324"/>
      <c r="DW764" s="324"/>
      <c r="DY764" s="324"/>
      <c r="EA764" s="324"/>
      <c r="EC764" s="324"/>
      <c r="EE764" s="324"/>
      <c r="EG764" s="324"/>
      <c r="EI764" s="324"/>
      <c r="EK764" s="324"/>
      <c r="EL764" s="324"/>
      <c r="EN764" s="324"/>
      <c r="EP764" s="324"/>
      <c r="ER764" s="324"/>
      <c r="ET764" s="324"/>
      <c r="EV764" s="324"/>
      <c r="EW764" s="381"/>
      <c r="EX764" s="324"/>
      <c r="EY764" s="324"/>
      <c r="EZ764" s="368"/>
    </row>
    <row r="765" spans="6:156">
      <c r="F765" s="324"/>
      <c r="N765" s="324"/>
      <c r="Q765" s="324"/>
      <c r="S765" s="324"/>
      <c r="U765" s="324"/>
      <c r="W765" s="324"/>
      <c r="Y765" s="324"/>
      <c r="AA765" s="324"/>
      <c r="AC765" s="324"/>
      <c r="AE765" s="324"/>
      <c r="AG765" s="324"/>
      <c r="AI765" s="324"/>
      <c r="AK765" s="324"/>
      <c r="AM765" s="324"/>
      <c r="AO765" s="324"/>
      <c r="AQ765" s="324"/>
      <c r="AS765" s="324"/>
      <c r="AT765" s="324"/>
      <c r="AU765" s="324"/>
      <c r="AW765" s="324"/>
      <c r="AY765" s="324"/>
      <c r="BA765" s="324"/>
      <c r="BC765" s="324"/>
      <c r="BE765" s="324"/>
      <c r="BG765" s="324"/>
      <c r="BI765" s="324"/>
      <c r="BK765" s="324"/>
      <c r="BM765" s="324"/>
      <c r="BO765" s="324"/>
      <c r="BQ765" s="324"/>
      <c r="BS765" s="324"/>
      <c r="BU765" s="324"/>
      <c r="BV765" s="324"/>
      <c r="BW765" s="324"/>
      <c r="BY765" s="324"/>
      <c r="CA765" s="324"/>
      <c r="CC765" s="324"/>
      <c r="CE765" s="324"/>
      <c r="CG765" s="324"/>
      <c r="CI765" s="324"/>
      <c r="CJ765" s="324"/>
      <c r="CK765" s="324"/>
      <c r="CM765" s="324"/>
      <c r="CO765" s="324"/>
      <c r="CQ765" s="324"/>
      <c r="CS765" s="324"/>
      <c r="CU765" s="324"/>
      <c r="CW765" s="324"/>
      <c r="CY765" s="324"/>
      <c r="DA765" s="324"/>
      <c r="DC765" s="324"/>
      <c r="DE765" s="324"/>
      <c r="DG765" s="324"/>
      <c r="DI765" s="324"/>
      <c r="DK765" s="324"/>
      <c r="DM765" s="324"/>
      <c r="DO765" s="324"/>
      <c r="DQ765" s="324"/>
      <c r="DS765" s="324"/>
      <c r="DT765" s="324"/>
      <c r="DU765" s="324"/>
      <c r="DW765" s="324"/>
      <c r="DY765" s="324"/>
      <c r="EA765" s="324"/>
      <c r="EC765" s="324"/>
      <c r="EE765" s="324"/>
      <c r="EG765" s="324"/>
      <c r="EI765" s="324"/>
      <c r="EK765" s="324"/>
      <c r="EL765" s="324"/>
      <c r="EN765" s="324"/>
      <c r="EP765" s="324"/>
      <c r="ER765" s="324"/>
      <c r="ET765" s="324"/>
      <c r="EV765" s="324"/>
      <c r="EW765" s="381"/>
      <c r="EX765" s="324"/>
      <c r="EY765" s="324"/>
      <c r="EZ765" s="368"/>
    </row>
    <row r="766" spans="6:156">
      <c r="F766" s="324"/>
      <c r="N766" s="324"/>
      <c r="Q766" s="324"/>
      <c r="S766" s="324"/>
      <c r="U766" s="324"/>
      <c r="W766" s="324"/>
      <c r="Y766" s="324"/>
      <c r="AA766" s="324"/>
      <c r="AC766" s="324"/>
      <c r="AE766" s="324"/>
      <c r="AG766" s="324"/>
      <c r="AI766" s="324"/>
      <c r="AK766" s="324"/>
      <c r="AM766" s="324"/>
      <c r="AO766" s="324"/>
      <c r="AQ766" s="324"/>
      <c r="AS766" s="324"/>
      <c r="AT766" s="324"/>
      <c r="AU766" s="324"/>
      <c r="AW766" s="324"/>
      <c r="AY766" s="324"/>
      <c r="BA766" s="324"/>
      <c r="BC766" s="324"/>
      <c r="BE766" s="324"/>
      <c r="BG766" s="324"/>
      <c r="BI766" s="324"/>
      <c r="BK766" s="324"/>
      <c r="BM766" s="324"/>
      <c r="BO766" s="324"/>
      <c r="BQ766" s="324"/>
      <c r="BS766" s="324"/>
      <c r="BU766" s="324"/>
      <c r="BV766" s="324"/>
      <c r="BW766" s="324"/>
      <c r="BY766" s="324"/>
      <c r="CA766" s="324"/>
      <c r="CC766" s="324"/>
      <c r="CE766" s="324"/>
      <c r="CG766" s="324"/>
      <c r="CI766" s="324"/>
      <c r="CJ766" s="324"/>
      <c r="CK766" s="324"/>
      <c r="CM766" s="324"/>
      <c r="CO766" s="324"/>
      <c r="CQ766" s="324"/>
      <c r="CS766" s="324"/>
      <c r="CU766" s="324"/>
      <c r="CW766" s="324"/>
      <c r="CY766" s="324"/>
      <c r="DA766" s="324"/>
      <c r="DC766" s="324"/>
      <c r="DE766" s="324"/>
      <c r="DG766" s="324"/>
      <c r="DI766" s="324"/>
      <c r="DK766" s="324"/>
      <c r="DM766" s="324"/>
      <c r="DO766" s="324"/>
      <c r="DQ766" s="324"/>
      <c r="DS766" s="324"/>
      <c r="DT766" s="324"/>
      <c r="DU766" s="324"/>
      <c r="DW766" s="324"/>
      <c r="DY766" s="324"/>
      <c r="EA766" s="324"/>
      <c r="EC766" s="324"/>
      <c r="EE766" s="324"/>
      <c r="EG766" s="324"/>
      <c r="EI766" s="324"/>
      <c r="EK766" s="324"/>
      <c r="EL766" s="324"/>
      <c r="EN766" s="324"/>
      <c r="EP766" s="324"/>
      <c r="ER766" s="324"/>
      <c r="ET766" s="324"/>
      <c r="EV766" s="324"/>
      <c r="EW766" s="381"/>
      <c r="EX766" s="324"/>
      <c r="EY766" s="324"/>
      <c r="EZ766" s="368"/>
    </row>
    <row r="767" spans="6:156">
      <c r="F767" s="324"/>
      <c r="N767" s="324"/>
      <c r="Q767" s="324"/>
      <c r="S767" s="324"/>
      <c r="U767" s="324"/>
      <c r="W767" s="324"/>
      <c r="Y767" s="324"/>
      <c r="AA767" s="324"/>
      <c r="AC767" s="324"/>
      <c r="AE767" s="324"/>
      <c r="AG767" s="324"/>
      <c r="AI767" s="324"/>
      <c r="AK767" s="324"/>
      <c r="AM767" s="324"/>
      <c r="AO767" s="324"/>
      <c r="AQ767" s="324"/>
      <c r="AS767" s="324"/>
      <c r="AT767" s="324"/>
      <c r="AU767" s="324"/>
      <c r="AW767" s="324"/>
      <c r="AY767" s="324"/>
      <c r="BA767" s="324"/>
      <c r="BC767" s="324"/>
      <c r="BE767" s="324"/>
      <c r="BG767" s="324"/>
      <c r="BI767" s="324"/>
      <c r="BK767" s="324"/>
      <c r="BM767" s="324"/>
      <c r="BO767" s="324"/>
      <c r="BQ767" s="324"/>
      <c r="BS767" s="324"/>
      <c r="BU767" s="324"/>
      <c r="BV767" s="324"/>
      <c r="BW767" s="324"/>
      <c r="BY767" s="324"/>
      <c r="CA767" s="324"/>
      <c r="CC767" s="324"/>
      <c r="CE767" s="324"/>
      <c r="CG767" s="324"/>
      <c r="CI767" s="324"/>
      <c r="CJ767" s="324"/>
      <c r="CK767" s="324"/>
      <c r="CM767" s="324"/>
      <c r="CO767" s="324"/>
      <c r="CQ767" s="324"/>
      <c r="CS767" s="324"/>
      <c r="CU767" s="324"/>
      <c r="CW767" s="324"/>
      <c r="CY767" s="324"/>
      <c r="DA767" s="324"/>
      <c r="DC767" s="324"/>
      <c r="DE767" s="324"/>
      <c r="DG767" s="324"/>
      <c r="DI767" s="324"/>
      <c r="DK767" s="324"/>
      <c r="DM767" s="324"/>
      <c r="DO767" s="324"/>
      <c r="DQ767" s="324"/>
      <c r="DS767" s="324"/>
      <c r="DT767" s="324"/>
      <c r="DU767" s="324"/>
      <c r="DW767" s="324"/>
      <c r="DY767" s="324"/>
      <c r="EA767" s="324"/>
      <c r="EC767" s="324"/>
      <c r="EE767" s="324"/>
      <c r="EG767" s="324"/>
      <c r="EI767" s="324"/>
      <c r="EK767" s="324"/>
      <c r="EL767" s="324"/>
      <c r="EN767" s="324"/>
      <c r="EP767" s="324"/>
      <c r="ER767" s="324"/>
      <c r="ET767" s="324"/>
      <c r="EV767" s="324"/>
      <c r="EW767" s="381"/>
      <c r="EX767" s="324"/>
      <c r="EY767" s="324"/>
      <c r="EZ767" s="368"/>
    </row>
    <row r="768" spans="6:156">
      <c r="F768" s="324"/>
      <c r="N768" s="324"/>
      <c r="Q768" s="324"/>
      <c r="S768" s="324"/>
      <c r="U768" s="324"/>
      <c r="W768" s="324"/>
      <c r="Y768" s="324"/>
      <c r="AA768" s="324"/>
      <c r="AC768" s="324"/>
      <c r="AE768" s="324"/>
      <c r="AG768" s="324"/>
      <c r="AI768" s="324"/>
      <c r="AK768" s="324"/>
      <c r="AM768" s="324"/>
      <c r="AO768" s="324"/>
      <c r="AQ768" s="324"/>
      <c r="AS768" s="324"/>
      <c r="AT768" s="324"/>
      <c r="AU768" s="324"/>
      <c r="AW768" s="324"/>
      <c r="AY768" s="324"/>
      <c r="BA768" s="324"/>
      <c r="BC768" s="324"/>
      <c r="BE768" s="324"/>
      <c r="BG768" s="324"/>
      <c r="BI768" s="324"/>
      <c r="BK768" s="324"/>
      <c r="BM768" s="324"/>
      <c r="BO768" s="324"/>
      <c r="BQ768" s="324"/>
      <c r="BS768" s="324"/>
      <c r="BU768" s="324"/>
      <c r="BV768" s="324"/>
      <c r="BW768" s="324"/>
      <c r="BY768" s="324"/>
      <c r="CA768" s="324"/>
      <c r="CC768" s="324"/>
      <c r="CE768" s="324"/>
      <c r="CG768" s="324"/>
      <c r="CI768" s="324"/>
      <c r="CJ768" s="324"/>
      <c r="CK768" s="324"/>
      <c r="CM768" s="324"/>
      <c r="CO768" s="324"/>
      <c r="CQ768" s="324"/>
      <c r="CS768" s="324"/>
      <c r="CU768" s="324"/>
      <c r="CW768" s="324"/>
      <c r="CY768" s="324"/>
      <c r="DA768" s="324"/>
      <c r="DC768" s="324"/>
      <c r="DE768" s="324"/>
      <c r="DG768" s="324"/>
      <c r="DI768" s="324"/>
      <c r="DK768" s="324"/>
      <c r="DM768" s="324"/>
      <c r="DO768" s="324"/>
      <c r="DQ768" s="324"/>
      <c r="DS768" s="324"/>
      <c r="DT768" s="324"/>
      <c r="DU768" s="324"/>
      <c r="DW768" s="324"/>
      <c r="DY768" s="324"/>
      <c r="EA768" s="324"/>
      <c r="EC768" s="324"/>
      <c r="EE768" s="324"/>
      <c r="EG768" s="324"/>
      <c r="EI768" s="324"/>
      <c r="EK768" s="324"/>
      <c r="EL768" s="324"/>
      <c r="EN768" s="324"/>
      <c r="EP768" s="324"/>
      <c r="ER768" s="324"/>
      <c r="ET768" s="324"/>
      <c r="EV768" s="324"/>
      <c r="EW768" s="381"/>
      <c r="EX768" s="324"/>
      <c r="EY768" s="324"/>
      <c r="EZ768" s="368"/>
    </row>
    <row r="769" spans="6:156">
      <c r="F769" s="324"/>
      <c r="N769" s="324"/>
      <c r="Q769" s="324"/>
      <c r="S769" s="324"/>
      <c r="U769" s="324"/>
      <c r="W769" s="324"/>
      <c r="Y769" s="324"/>
      <c r="AA769" s="324"/>
      <c r="AC769" s="324"/>
      <c r="AE769" s="324"/>
      <c r="AG769" s="324"/>
      <c r="AI769" s="324"/>
      <c r="AK769" s="324"/>
      <c r="AM769" s="324"/>
      <c r="AO769" s="324"/>
      <c r="AQ769" s="324"/>
      <c r="AS769" s="324"/>
      <c r="AT769" s="324"/>
      <c r="AU769" s="324"/>
      <c r="AW769" s="324"/>
      <c r="AY769" s="324"/>
      <c r="BA769" s="324"/>
      <c r="BC769" s="324"/>
      <c r="BE769" s="324"/>
      <c r="BG769" s="324"/>
      <c r="BI769" s="324"/>
      <c r="BK769" s="324"/>
      <c r="BM769" s="324"/>
      <c r="BO769" s="324"/>
      <c r="BQ769" s="324"/>
      <c r="BS769" s="324"/>
      <c r="BU769" s="324"/>
      <c r="BV769" s="324"/>
      <c r="BW769" s="324"/>
      <c r="BY769" s="324"/>
      <c r="CA769" s="324"/>
      <c r="CC769" s="324"/>
      <c r="CE769" s="324"/>
      <c r="CG769" s="324"/>
      <c r="CI769" s="324"/>
      <c r="CJ769" s="324"/>
      <c r="CK769" s="324"/>
      <c r="CM769" s="324"/>
      <c r="CO769" s="324"/>
      <c r="CQ769" s="324"/>
      <c r="CS769" s="324"/>
      <c r="CU769" s="324"/>
      <c r="CW769" s="324"/>
      <c r="CY769" s="324"/>
      <c r="DA769" s="324"/>
      <c r="DC769" s="324"/>
      <c r="DE769" s="324"/>
      <c r="DG769" s="324"/>
      <c r="DI769" s="324"/>
      <c r="DK769" s="324"/>
      <c r="DM769" s="324"/>
      <c r="DO769" s="324"/>
      <c r="DQ769" s="324"/>
      <c r="DS769" s="324"/>
      <c r="DT769" s="324"/>
      <c r="DU769" s="324"/>
      <c r="DW769" s="324"/>
      <c r="DY769" s="324"/>
      <c r="EA769" s="324"/>
      <c r="EC769" s="324"/>
      <c r="EE769" s="324"/>
      <c r="EG769" s="324"/>
      <c r="EI769" s="324"/>
      <c r="EK769" s="324"/>
      <c r="EL769" s="324"/>
      <c r="EN769" s="324"/>
      <c r="EP769" s="324"/>
      <c r="ER769" s="324"/>
      <c r="ET769" s="324"/>
      <c r="EV769" s="324"/>
      <c r="EW769" s="381"/>
      <c r="EX769" s="324"/>
      <c r="EY769" s="324"/>
      <c r="EZ769" s="368"/>
    </row>
    <row r="770" spans="6:156">
      <c r="F770" s="324"/>
      <c r="N770" s="324"/>
      <c r="Q770" s="324"/>
      <c r="S770" s="324"/>
      <c r="U770" s="324"/>
      <c r="W770" s="324"/>
      <c r="Y770" s="324"/>
      <c r="AA770" s="324"/>
      <c r="AC770" s="324"/>
      <c r="AE770" s="324"/>
      <c r="AG770" s="324"/>
      <c r="AI770" s="324"/>
      <c r="AK770" s="324"/>
      <c r="AM770" s="324"/>
      <c r="AO770" s="324"/>
      <c r="AQ770" s="324"/>
      <c r="AS770" s="324"/>
      <c r="AT770" s="324"/>
      <c r="AU770" s="324"/>
      <c r="AW770" s="324"/>
      <c r="AY770" s="324"/>
      <c r="BA770" s="324"/>
      <c r="BC770" s="324"/>
      <c r="BE770" s="324"/>
      <c r="BG770" s="324"/>
      <c r="BI770" s="324"/>
      <c r="BK770" s="324"/>
      <c r="BM770" s="324"/>
      <c r="BO770" s="324"/>
      <c r="BQ770" s="324"/>
      <c r="BS770" s="324"/>
      <c r="BU770" s="324"/>
      <c r="BV770" s="324"/>
      <c r="BW770" s="324"/>
      <c r="BY770" s="324"/>
      <c r="CA770" s="324"/>
      <c r="CC770" s="324"/>
      <c r="CE770" s="324"/>
      <c r="CG770" s="324"/>
      <c r="CI770" s="324"/>
      <c r="CJ770" s="324"/>
      <c r="CK770" s="324"/>
      <c r="CM770" s="324"/>
      <c r="CO770" s="324"/>
      <c r="CQ770" s="324"/>
      <c r="CS770" s="324"/>
      <c r="CU770" s="324"/>
      <c r="CW770" s="324"/>
      <c r="CY770" s="324"/>
      <c r="DA770" s="324"/>
      <c r="DC770" s="324"/>
      <c r="DE770" s="324"/>
      <c r="DG770" s="324"/>
      <c r="DI770" s="324"/>
      <c r="DK770" s="324"/>
      <c r="DM770" s="324"/>
      <c r="DO770" s="324"/>
      <c r="DQ770" s="324"/>
      <c r="DS770" s="324"/>
      <c r="DT770" s="324"/>
      <c r="DU770" s="324"/>
      <c r="DW770" s="324"/>
      <c r="DY770" s="324"/>
      <c r="EA770" s="324"/>
      <c r="EC770" s="324"/>
      <c r="EE770" s="324"/>
      <c r="EG770" s="324"/>
      <c r="EI770" s="324"/>
      <c r="EK770" s="324"/>
      <c r="EL770" s="324"/>
      <c r="EN770" s="324"/>
      <c r="EP770" s="324"/>
      <c r="ER770" s="324"/>
      <c r="ET770" s="324"/>
      <c r="EV770" s="324"/>
      <c r="EW770" s="381"/>
      <c r="EX770" s="324"/>
      <c r="EY770" s="324"/>
      <c r="EZ770" s="368"/>
    </row>
    <row r="771" spans="6:156">
      <c r="F771" s="324"/>
      <c r="N771" s="324"/>
      <c r="Q771" s="324"/>
      <c r="S771" s="324"/>
      <c r="U771" s="324"/>
      <c r="W771" s="324"/>
      <c r="Y771" s="324"/>
      <c r="AA771" s="324"/>
      <c r="AC771" s="324"/>
      <c r="AE771" s="324"/>
      <c r="AG771" s="324"/>
      <c r="AI771" s="324"/>
      <c r="AK771" s="324"/>
      <c r="AM771" s="324"/>
      <c r="AO771" s="324"/>
      <c r="AQ771" s="324"/>
      <c r="AS771" s="324"/>
      <c r="AT771" s="324"/>
      <c r="AU771" s="324"/>
      <c r="AW771" s="324"/>
      <c r="AY771" s="324"/>
      <c r="BA771" s="324"/>
      <c r="BC771" s="324"/>
      <c r="BE771" s="324"/>
      <c r="BG771" s="324"/>
      <c r="BI771" s="324"/>
      <c r="BK771" s="324"/>
      <c r="BM771" s="324"/>
      <c r="BO771" s="324"/>
      <c r="BQ771" s="324"/>
      <c r="BS771" s="324"/>
      <c r="BU771" s="324"/>
      <c r="BV771" s="324"/>
      <c r="BW771" s="324"/>
      <c r="BY771" s="324"/>
      <c r="CA771" s="324"/>
      <c r="CC771" s="324"/>
      <c r="CE771" s="324"/>
      <c r="CG771" s="324"/>
      <c r="CI771" s="324"/>
      <c r="CJ771" s="324"/>
      <c r="CK771" s="324"/>
      <c r="CM771" s="324"/>
      <c r="CO771" s="324"/>
      <c r="CQ771" s="324"/>
      <c r="CS771" s="324"/>
      <c r="CU771" s="324"/>
      <c r="CW771" s="324"/>
      <c r="CY771" s="324"/>
      <c r="DA771" s="324"/>
      <c r="DC771" s="324"/>
      <c r="DE771" s="324"/>
      <c r="DG771" s="324"/>
      <c r="DI771" s="324"/>
      <c r="DK771" s="324"/>
      <c r="DM771" s="324"/>
      <c r="DO771" s="324"/>
      <c r="DQ771" s="324"/>
      <c r="DS771" s="324"/>
      <c r="DT771" s="324"/>
      <c r="DU771" s="324"/>
      <c r="DW771" s="324"/>
      <c r="DY771" s="324"/>
      <c r="EA771" s="324"/>
      <c r="EC771" s="324"/>
      <c r="EE771" s="324"/>
      <c r="EG771" s="324"/>
      <c r="EI771" s="324"/>
      <c r="EK771" s="324"/>
      <c r="EL771" s="324"/>
      <c r="EN771" s="324"/>
      <c r="EP771" s="324"/>
      <c r="ER771" s="324"/>
      <c r="ET771" s="324"/>
      <c r="EV771" s="324"/>
      <c r="EW771" s="381"/>
      <c r="EX771" s="324"/>
      <c r="EY771" s="324"/>
      <c r="EZ771" s="368"/>
    </row>
    <row r="772" spans="6:156">
      <c r="F772" s="324"/>
      <c r="N772" s="324"/>
      <c r="Q772" s="324"/>
      <c r="S772" s="324"/>
      <c r="U772" s="324"/>
      <c r="W772" s="324"/>
      <c r="Y772" s="324"/>
      <c r="AA772" s="324"/>
      <c r="AC772" s="324"/>
      <c r="AE772" s="324"/>
      <c r="AG772" s="324"/>
      <c r="AI772" s="324"/>
      <c r="AK772" s="324"/>
      <c r="AM772" s="324"/>
      <c r="AO772" s="324"/>
      <c r="AQ772" s="324"/>
      <c r="AS772" s="324"/>
      <c r="AT772" s="324"/>
      <c r="AU772" s="324"/>
      <c r="AW772" s="324"/>
      <c r="AY772" s="324"/>
      <c r="BA772" s="324"/>
      <c r="BC772" s="324"/>
      <c r="BE772" s="324"/>
      <c r="BG772" s="324"/>
      <c r="BI772" s="324"/>
      <c r="BK772" s="324"/>
      <c r="BM772" s="324"/>
      <c r="BO772" s="324"/>
      <c r="BQ772" s="324"/>
      <c r="BS772" s="324"/>
      <c r="BU772" s="324"/>
      <c r="BV772" s="324"/>
      <c r="BW772" s="324"/>
      <c r="BY772" s="324"/>
      <c r="CA772" s="324"/>
      <c r="CC772" s="324"/>
      <c r="CE772" s="324"/>
      <c r="CG772" s="324"/>
      <c r="CI772" s="324"/>
      <c r="CJ772" s="324"/>
      <c r="CK772" s="324"/>
      <c r="CM772" s="324"/>
      <c r="CO772" s="324"/>
      <c r="CQ772" s="324"/>
      <c r="CS772" s="324"/>
      <c r="CU772" s="324"/>
      <c r="CW772" s="324"/>
      <c r="CY772" s="324"/>
      <c r="DA772" s="324"/>
      <c r="DC772" s="324"/>
      <c r="DE772" s="324"/>
      <c r="DG772" s="324"/>
      <c r="DI772" s="324"/>
      <c r="DK772" s="324"/>
      <c r="DM772" s="324"/>
      <c r="DO772" s="324"/>
      <c r="DQ772" s="324"/>
      <c r="DS772" s="324"/>
      <c r="DT772" s="324"/>
      <c r="DU772" s="324"/>
      <c r="DW772" s="324"/>
      <c r="DY772" s="324"/>
      <c r="EA772" s="324"/>
      <c r="EC772" s="324"/>
      <c r="EE772" s="324"/>
      <c r="EG772" s="324"/>
      <c r="EI772" s="324"/>
      <c r="EK772" s="324"/>
      <c r="EL772" s="324"/>
      <c r="EN772" s="324"/>
      <c r="EP772" s="324"/>
      <c r="ER772" s="324"/>
      <c r="ET772" s="324"/>
      <c r="EV772" s="324"/>
      <c r="EW772" s="381"/>
      <c r="EX772" s="324"/>
      <c r="EY772" s="324"/>
      <c r="EZ772" s="368"/>
    </row>
    <row r="773" spans="6:156">
      <c r="F773" s="324"/>
      <c r="N773" s="324"/>
      <c r="Q773" s="324"/>
      <c r="S773" s="324"/>
      <c r="U773" s="324"/>
      <c r="W773" s="324"/>
      <c r="Y773" s="324"/>
      <c r="AA773" s="324"/>
      <c r="AC773" s="324"/>
      <c r="AE773" s="324"/>
      <c r="AG773" s="324"/>
      <c r="AI773" s="324"/>
      <c r="AK773" s="324"/>
      <c r="AM773" s="324"/>
      <c r="AO773" s="324"/>
      <c r="AQ773" s="324"/>
      <c r="AS773" s="324"/>
      <c r="AT773" s="324"/>
      <c r="AU773" s="324"/>
      <c r="AW773" s="324"/>
      <c r="AY773" s="324"/>
      <c r="BA773" s="324"/>
      <c r="BC773" s="324"/>
      <c r="BE773" s="324"/>
      <c r="BG773" s="324"/>
      <c r="BI773" s="324"/>
      <c r="BK773" s="324"/>
      <c r="BM773" s="324"/>
      <c r="BO773" s="324"/>
      <c r="BQ773" s="324"/>
      <c r="BS773" s="324"/>
      <c r="BU773" s="324"/>
      <c r="BV773" s="324"/>
      <c r="BW773" s="324"/>
      <c r="BY773" s="324"/>
      <c r="CA773" s="324"/>
      <c r="CC773" s="324"/>
      <c r="CE773" s="324"/>
      <c r="CG773" s="324"/>
      <c r="CI773" s="324"/>
      <c r="CJ773" s="324"/>
      <c r="CK773" s="324"/>
      <c r="CM773" s="324"/>
      <c r="CO773" s="324"/>
      <c r="CQ773" s="324"/>
      <c r="CS773" s="324"/>
      <c r="CU773" s="324"/>
      <c r="CW773" s="324"/>
      <c r="CY773" s="324"/>
      <c r="DA773" s="324"/>
      <c r="DC773" s="324"/>
      <c r="DE773" s="324"/>
      <c r="DG773" s="324"/>
      <c r="DI773" s="324"/>
      <c r="DK773" s="324"/>
      <c r="DM773" s="324"/>
      <c r="DO773" s="324"/>
      <c r="DQ773" s="324"/>
      <c r="DS773" s="324"/>
      <c r="DT773" s="324"/>
      <c r="DU773" s="324"/>
      <c r="DW773" s="324"/>
      <c r="DY773" s="324"/>
      <c r="EA773" s="324"/>
      <c r="EC773" s="324"/>
      <c r="EE773" s="324"/>
      <c r="EG773" s="324"/>
      <c r="EI773" s="324"/>
      <c r="EK773" s="324"/>
      <c r="EL773" s="324"/>
      <c r="EN773" s="324"/>
      <c r="EP773" s="324"/>
      <c r="ER773" s="324"/>
      <c r="ET773" s="324"/>
      <c r="EV773" s="324"/>
      <c r="EW773" s="381"/>
      <c r="EX773" s="324"/>
      <c r="EY773" s="324"/>
      <c r="EZ773" s="368"/>
    </row>
    <row r="774" spans="6:156">
      <c r="F774" s="324"/>
      <c r="N774" s="324"/>
      <c r="Q774" s="324"/>
      <c r="S774" s="324"/>
      <c r="U774" s="324"/>
      <c r="W774" s="324"/>
      <c r="Y774" s="324"/>
      <c r="AA774" s="324"/>
      <c r="AC774" s="324"/>
      <c r="AE774" s="324"/>
      <c r="AG774" s="324"/>
      <c r="AI774" s="324"/>
      <c r="AK774" s="324"/>
      <c r="AM774" s="324"/>
      <c r="AO774" s="324"/>
      <c r="AQ774" s="324"/>
      <c r="AS774" s="324"/>
      <c r="AT774" s="324"/>
      <c r="AU774" s="324"/>
      <c r="AW774" s="324"/>
      <c r="AY774" s="324"/>
      <c r="BA774" s="324"/>
      <c r="BC774" s="324"/>
      <c r="BE774" s="324"/>
      <c r="BG774" s="324"/>
      <c r="BI774" s="324"/>
      <c r="BK774" s="324"/>
      <c r="BM774" s="324"/>
      <c r="BO774" s="324"/>
      <c r="BQ774" s="324"/>
      <c r="BS774" s="324"/>
      <c r="BU774" s="324"/>
      <c r="BV774" s="324"/>
      <c r="BW774" s="324"/>
      <c r="BY774" s="324"/>
      <c r="CA774" s="324"/>
      <c r="CC774" s="324"/>
      <c r="CE774" s="324"/>
      <c r="CG774" s="324"/>
      <c r="CI774" s="324"/>
      <c r="CJ774" s="324"/>
      <c r="CK774" s="324"/>
      <c r="CM774" s="324"/>
      <c r="CO774" s="324"/>
      <c r="CQ774" s="324"/>
      <c r="CS774" s="324"/>
      <c r="CU774" s="324"/>
      <c r="CW774" s="324"/>
      <c r="CY774" s="324"/>
      <c r="DA774" s="324"/>
      <c r="DC774" s="324"/>
      <c r="DE774" s="324"/>
      <c r="DG774" s="324"/>
      <c r="DI774" s="324"/>
      <c r="DK774" s="324"/>
      <c r="DM774" s="324"/>
      <c r="DO774" s="324"/>
      <c r="DQ774" s="324"/>
      <c r="DS774" s="324"/>
      <c r="DT774" s="324"/>
      <c r="DU774" s="324"/>
      <c r="DW774" s="324"/>
      <c r="DY774" s="324"/>
      <c r="EA774" s="324"/>
      <c r="EC774" s="324"/>
      <c r="EE774" s="324"/>
      <c r="EG774" s="324"/>
      <c r="EI774" s="324"/>
      <c r="EK774" s="324"/>
      <c r="EL774" s="324"/>
      <c r="EN774" s="324"/>
      <c r="EP774" s="324"/>
      <c r="ER774" s="324"/>
      <c r="ET774" s="324"/>
      <c r="EV774" s="324"/>
      <c r="EW774" s="381"/>
      <c r="EX774" s="324"/>
      <c r="EY774" s="324"/>
      <c r="EZ774" s="368"/>
    </row>
    <row r="775" spans="6:156">
      <c r="F775" s="324"/>
      <c r="N775" s="324"/>
      <c r="Q775" s="324"/>
      <c r="S775" s="324"/>
      <c r="U775" s="324"/>
      <c r="W775" s="324"/>
      <c r="Y775" s="324"/>
      <c r="AA775" s="324"/>
      <c r="AC775" s="324"/>
      <c r="AE775" s="324"/>
      <c r="AG775" s="324"/>
      <c r="AI775" s="324"/>
      <c r="AK775" s="324"/>
      <c r="AM775" s="324"/>
      <c r="AO775" s="324"/>
      <c r="AQ775" s="324"/>
      <c r="AS775" s="324"/>
      <c r="AT775" s="324"/>
      <c r="AU775" s="324"/>
      <c r="AW775" s="324"/>
      <c r="AY775" s="324"/>
      <c r="BA775" s="324"/>
      <c r="BC775" s="324"/>
      <c r="BE775" s="324"/>
      <c r="BG775" s="324"/>
      <c r="BI775" s="324"/>
      <c r="BK775" s="324"/>
      <c r="BM775" s="324"/>
      <c r="BO775" s="324"/>
      <c r="BQ775" s="324"/>
      <c r="BS775" s="324"/>
      <c r="BU775" s="324"/>
      <c r="BV775" s="324"/>
      <c r="BW775" s="324"/>
      <c r="BY775" s="324"/>
      <c r="CA775" s="324"/>
      <c r="CC775" s="324"/>
      <c r="CE775" s="324"/>
      <c r="CG775" s="324"/>
      <c r="CI775" s="324"/>
      <c r="CJ775" s="324"/>
      <c r="CK775" s="324"/>
      <c r="CM775" s="324"/>
      <c r="CO775" s="324"/>
      <c r="CQ775" s="324"/>
      <c r="CS775" s="324"/>
      <c r="CU775" s="324"/>
      <c r="CW775" s="324"/>
      <c r="CY775" s="324"/>
      <c r="DA775" s="324"/>
      <c r="DC775" s="324"/>
      <c r="DE775" s="324"/>
      <c r="DG775" s="324"/>
      <c r="DI775" s="324"/>
      <c r="DK775" s="324"/>
      <c r="DM775" s="324"/>
      <c r="DO775" s="324"/>
      <c r="DQ775" s="324"/>
      <c r="DS775" s="324"/>
      <c r="DT775" s="324"/>
      <c r="DU775" s="324"/>
      <c r="DW775" s="324"/>
      <c r="DY775" s="324"/>
      <c r="EA775" s="324"/>
      <c r="EC775" s="324"/>
      <c r="EE775" s="324"/>
      <c r="EG775" s="324"/>
      <c r="EI775" s="324"/>
      <c r="EK775" s="324"/>
      <c r="EL775" s="324"/>
      <c r="EN775" s="324"/>
      <c r="EP775" s="324"/>
      <c r="ER775" s="324"/>
      <c r="ET775" s="324"/>
      <c r="EV775" s="324"/>
      <c r="EW775" s="381"/>
      <c r="EX775" s="324"/>
      <c r="EY775" s="324"/>
      <c r="EZ775" s="368"/>
    </row>
    <row r="776" spans="6:156">
      <c r="F776" s="324"/>
      <c r="N776" s="324"/>
      <c r="Q776" s="324"/>
      <c r="S776" s="324"/>
      <c r="U776" s="324"/>
      <c r="W776" s="324"/>
      <c r="Y776" s="324"/>
      <c r="AA776" s="324"/>
      <c r="AC776" s="324"/>
      <c r="AE776" s="324"/>
      <c r="AG776" s="324"/>
      <c r="AI776" s="324"/>
      <c r="AK776" s="324"/>
      <c r="AM776" s="324"/>
      <c r="AO776" s="324"/>
      <c r="AQ776" s="324"/>
      <c r="AS776" s="324"/>
      <c r="AT776" s="324"/>
      <c r="AU776" s="324"/>
      <c r="AW776" s="324"/>
      <c r="AY776" s="324"/>
      <c r="BA776" s="324"/>
      <c r="BC776" s="324"/>
      <c r="BE776" s="324"/>
      <c r="BG776" s="324"/>
      <c r="BI776" s="324"/>
      <c r="BK776" s="324"/>
      <c r="BM776" s="324"/>
      <c r="BO776" s="324"/>
      <c r="BQ776" s="324"/>
      <c r="BS776" s="324"/>
      <c r="BU776" s="324"/>
      <c r="BV776" s="324"/>
      <c r="BW776" s="324"/>
      <c r="BY776" s="324"/>
      <c r="CA776" s="324"/>
      <c r="CC776" s="324"/>
      <c r="CE776" s="324"/>
      <c r="CG776" s="324"/>
      <c r="CI776" s="324"/>
      <c r="CJ776" s="324"/>
      <c r="CK776" s="324"/>
      <c r="CM776" s="324"/>
      <c r="CO776" s="324"/>
      <c r="CQ776" s="324"/>
      <c r="CS776" s="324"/>
      <c r="CU776" s="324"/>
      <c r="CW776" s="324"/>
      <c r="CY776" s="324"/>
      <c r="DA776" s="324"/>
      <c r="DC776" s="324"/>
      <c r="DE776" s="324"/>
      <c r="DG776" s="324"/>
      <c r="DI776" s="324"/>
      <c r="DK776" s="324"/>
      <c r="DM776" s="324"/>
      <c r="DO776" s="324"/>
      <c r="DQ776" s="324"/>
      <c r="DS776" s="324"/>
      <c r="DT776" s="324"/>
      <c r="DU776" s="324"/>
      <c r="DW776" s="324"/>
      <c r="DY776" s="324"/>
      <c r="EA776" s="324"/>
      <c r="EC776" s="324"/>
      <c r="EE776" s="324"/>
      <c r="EG776" s="324"/>
      <c r="EI776" s="324"/>
      <c r="EK776" s="324"/>
      <c r="EL776" s="324"/>
      <c r="EN776" s="324"/>
      <c r="EP776" s="324"/>
      <c r="ER776" s="324"/>
      <c r="ET776" s="324"/>
      <c r="EV776" s="324"/>
      <c r="EW776" s="381"/>
      <c r="EX776" s="324"/>
      <c r="EY776" s="324"/>
      <c r="EZ776" s="368"/>
    </row>
    <row r="777" spans="6:156">
      <c r="F777" s="324"/>
      <c r="N777" s="324"/>
      <c r="Q777" s="324"/>
      <c r="S777" s="324"/>
      <c r="U777" s="324"/>
      <c r="W777" s="324"/>
      <c r="Y777" s="324"/>
      <c r="AA777" s="324"/>
      <c r="AC777" s="324"/>
      <c r="AE777" s="324"/>
      <c r="AG777" s="324"/>
      <c r="AI777" s="324"/>
      <c r="AK777" s="324"/>
      <c r="AM777" s="324"/>
      <c r="AO777" s="324"/>
      <c r="AQ777" s="324"/>
      <c r="AS777" s="324"/>
      <c r="AT777" s="324"/>
      <c r="AU777" s="324"/>
      <c r="AW777" s="324"/>
      <c r="AY777" s="324"/>
      <c r="BA777" s="324"/>
      <c r="BC777" s="324"/>
      <c r="BE777" s="324"/>
      <c r="BG777" s="324"/>
      <c r="BI777" s="324"/>
      <c r="BK777" s="324"/>
      <c r="BM777" s="324"/>
      <c r="BO777" s="324"/>
      <c r="BQ777" s="324"/>
      <c r="BS777" s="324"/>
      <c r="BU777" s="324"/>
      <c r="BV777" s="324"/>
      <c r="BW777" s="324"/>
      <c r="BY777" s="324"/>
      <c r="CA777" s="324"/>
      <c r="CC777" s="324"/>
      <c r="CE777" s="324"/>
      <c r="CG777" s="324"/>
      <c r="CI777" s="324"/>
      <c r="CJ777" s="324"/>
      <c r="CK777" s="324"/>
      <c r="CM777" s="324"/>
      <c r="CO777" s="324"/>
      <c r="CQ777" s="324"/>
      <c r="CS777" s="324"/>
      <c r="CU777" s="324"/>
      <c r="CW777" s="324"/>
      <c r="CY777" s="324"/>
      <c r="DA777" s="324"/>
      <c r="DC777" s="324"/>
      <c r="DE777" s="324"/>
      <c r="DG777" s="324"/>
      <c r="DI777" s="324"/>
      <c r="DK777" s="324"/>
      <c r="DM777" s="324"/>
      <c r="DO777" s="324"/>
      <c r="DQ777" s="324"/>
      <c r="DS777" s="324"/>
      <c r="DT777" s="324"/>
      <c r="DU777" s="324"/>
      <c r="DW777" s="324"/>
      <c r="DY777" s="324"/>
      <c r="EA777" s="324"/>
      <c r="EC777" s="324"/>
      <c r="EE777" s="324"/>
      <c r="EG777" s="324"/>
      <c r="EI777" s="324"/>
      <c r="EK777" s="324"/>
      <c r="EL777" s="324"/>
      <c r="EN777" s="324"/>
      <c r="EP777" s="324"/>
      <c r="ER777" s="324"/>
      <c r="ET777" s="324"/>
      <c r="EV777" s="324"/>
      <c r="EW777" s="381"/>
      <c r="EX777" s="324"/>
      <c r="EY777" s="324"/>
      <c r="EZ777" s="368"/>
    </row>
    <row r="778" spans="6:156">
      <c r="F778" s="324"/>
      <c r="N778" s="324"/>
      <c r="Q778" s="324"/>
      <c r="S778" s="324"/>
      <c r="U778" s="324"/>
      <c r="W778" s="324"/>
      <c r="Y778" s="324"/>
      <c r="AA778" s="324"/>
      <c r="AC778" s="324"/>
      <c r="AE778" s="324"/>
      <c r="AG778" s="324"/>
      <c r="AI778" s="324"/>
      <c r="AK778" s="324"/>
      <c r="AM778" s="324"/>
      <c r="AO778" s="324"/>
      <c r="AQ778" s="324"/>
      <c r="AS778" s="324"/>
      <c r="AT778" s="324"/>
      <c r="AU778" s="324"/>
      <c r="AW778" s="324"/>
      <c r="AY778" s="324"/>
      <c r="BA778" s="324"/>
      <c r="BC778" s="324"/>
      <c r="BE778" s="324"/>
      <c r="BG778" s="324"/>
      <c r="BI778" s="324"/>
      <c r="BK778" s="324"/>
      <c r="BM778" s="324"/>
      <c r="BO778" s="324"/>
      <c r="BQ778" s="324"/>
      <c r="BS778" s="324"/>
      <c r="BU778" s="324"/>
      <c r="BV778" s="324"/>
      <c r="BW778" s="324"/>
      <c r="BY778" s="324"/>
      <c r="CA778" s="324"/>
      <c r="CC778" s="324"/>
      <c r="CE778" s="324"/>
      <c r="CG778" s="324"/>
      <c r="CI778" s="324"/>
      <c r="CJ778" s="324"/>
      <c r="CK778" s="324"/>
      <c r="CM778" s="324"/>
      <c r="CO778" s="324"/>
      <c r="CQ778" s="324"/>
      <c r="CS778" s="324"/>
      <c r="CU778" s="324"/>
      <c r="CW778" s="324"/>
      <c r="CY778" s="324"/>
      <c r="DA778" s="324"/>
      <c r="DC778" s="324"/>
      <c r="DE778" s="324"/>
      <c r="DG778" s="324"/>
      <c r="DI778" s="324"/>
      <c r="DK778" s="324"/>
      <c r="DM778" s="324"/>
      <c r="DO778" s="324"/>
      <c r="DQ778" s="324"/>
      <c r="DS778" s="324"/>
      <c r="DT778" s="324"/>
      <c r="DU778" s="324"/>
      <c r="DW778" s="324"/>
      <c r="DY778" s="324"/>
      <c r="EA778" s="324"/>
      <c r="EC778" s="324"/>
      <c r="EE778" s="324"/>
      <c r="EG778" s="324"/>
      <c r="EI778" s="324"/>
      <c r="EK778" s="324"/>
      <c r="EL778" s="324"/>
      <c r="EN778" s="324"/>
      <c r="EP778" s="324"/>
      <c r="ER778" s="324"/>
      <c r="ET778" s="324"/>
      <c r="EV778" s="324"/>
      <c r="EW778" s="381"/>
      <c r="EX778" s="324"/>
      <c r="EY778" s="324"/>
      <c r="EZ778" s="368"/>
    </row>
    <row r="779" spans="6:156">
      <c r="F779" s="324"/>
      <c r="N779" s="324"/>
      <c r="Q779" s="324"/>
      <c r="S779" s="324"/>
      <c r="U779" s="324"/>
      <c r="W779" s="324"/>
      <c r="Y779" s="324"/>
      <c r="AA779" s="324"/>
      <c r="AC779" s="324"/>
      <c r="AE779" s="324"/>
      <c r="AG779" s="324"/>
      <c r="AI779" s="324"/>
      <c r="AK779" s="324"/>
      <c r="AM779" s="324"/>
      <c r="AO779" s="324"/>
      <c r="AQ779" s="324"/>
      <c r="AS779" s="324"/>
      <c r="AT779" s="324"/>
      <c r="AU779" s="324"/>
      <c r="AW779" s="324"/>
      <c r="AY779" s="324"/>
      <c r="BA779" s="324"/>
      <c r="BC779" s="324"/>
      <c r="BE779" s="324"/>
      <c r="BG779" s="324"/>
      <c r="BI779" s="324"/>
      <c r="BK779" s="324"/>
      <c r="BM779" s="324"/>
      <c r="BO779" s="324"/>
      <c r="BQ779" s="324"/>
      <c r="BS779" s="324"/>
      <c r="BU779" s="324"/>
      <c r="BV779" s="324"/>
      <c r="BW779" s="324"/>
      <c r="BY779" s="324"/>
      <c r="CA779" s="324"/>
      <c r="CC779" s="324"/>
      <c r="CE779" s="324"/>
      <c r="CG779" s="324"/>
      <c r="CI779" s="324"/>
      <c r="CJ779" s="324"/>
      <c r="CK779" s="324"/>
      <c r="CM779" s="324"/>
      <c r="CO779" s="324"/>
      <c r="CQ779" s="324"/>
      <c r="CS779" s="324"/>
      <c r="CU779" s="324"/>
      <c r="CW779" s="324"/>
      <c r="CY779" s="324"/>
      <c r="DA779" s="324"/>
      <c r="DC779" s="324"/>
      <c r="DE779" s="324"/>
      <c r="DG779" s="324"/>
      <c r="DI779" s="324"/>
      <c r="DK779" s="324"/>
      <c r="DM779" s="324"/>
      <c r="DO779" s="324"/>
      <c r="DQ779" s="324"/>
      <c r="DS779" s="324"/>
      <c r="DT779" s="324"/>
      <c r="DU779" s="324"/>
      <c r="DW779" s="324"/>
      <c r="DY779" s="324"/>
      <c r="EA779" s="324"/>
      <c r="EC779" s="324"/>
      <c r="EE779" s="324"/>
      <c r="EG779" s="324"/>
      <c r="EI779" s="324"/>
      <c r="EK779" s="324"/>
      <c r="EL779" s="324"/>
      <c r="EN779" s="324"/>
      <c r="EP779" s="324"/>
      <c r="ER779" s="324"/>
      <c r="ET779" s="324"/>
      <c r="EV779" s="324"/>
      <c r="EW779" s="381"/>
      <c r="EX779" s="324"/>
      <c r="EY779" s="324"/>
      <c r="EZ779" s="368"/>
    </row>
    <row r="780" spans="6:156">
      <c r="F780" s="324"/>
      <c r="N780" s="324"/>
      <c r="Q780" s="324"/>
      <c r="S780" s="324"/>
      <c r="U780" s="324"/>
      <c r="W780" s="324"/>
      <c r="Y780" s="324"/>
      <c r="AA780" s="324"/>
      <c r="AC780" s="324"/>
      <c r="AE780" s="324"/>
      <c r="AG780" s="324"/>
      <c r="AI780" s="324"/>
      <c r="AK780" s="324"/>
      <c r="AM780" s="324"/>
      <c r="AO780" s="324"/>
      <c r="AQ780" s="324"/>
      <c r="AS780" s="324"/>
      <c r="AT780" s="324"/>
      <c r="AU780" s="324"/>
      <c r="AW780" s="324"/>
      <c r="AY780" s="324"/>
      <c r="BA780" s="324"/>
      <c r="BC780" s="324"/>
      <c r="BE780" s="324"/>
      <c r="BG780" s="324"/>
      <c r="BI780" s="324"/>
      <c r="BK780" s="324"/>
      <c r="BM780" s="324"/>
      <c r="BO780" s="324"/>
      <c r="BQ780" s="324"/>
      <c r="BS780" s="324"/>
      <c r="BU780" s="324"/>
      <c r="BV780" s="324"/>
      <c r="BW780" s="324"/>
      <c r="BY780" s="324"/>
      <c r="CA780" s="324"/>
      <c r="CC780" s="324"/>
      <c r="CE780" s="324"/>
      <c r="CG780" s="324"/>
      <c r="CI780" s="324"/>
      <c r="CJ780" s="324"/>
      <c r="CK780" s="324"/>
      <c r="CM780" s="324"/>
      <c r="CO780" s="324"/>
      <c r="CQ780" s="324"/>
      <c r="CS780" s="324"/>
      <c r="CU780" s="324"/>
      <c r="CW780" s="324"/>
      <c r="CY780" s="324"/>
      <c r="DA780" s="324"/>
      <c r="DC780" s="324"/>
      <c r="DE780" s="324"/>
      <c r="DG780" s="324"/>
      <c r="DI780" s="324"/>
      <c r="DK780" s="324"/>
      <c r="DM780" s="324"/>
      <c r="DO780" s="324"/>
      <c r="DQ780" s="324"/>
      <c r="DS780" s="324"/>
      <c r="DT780" s="324"/>
      <c r="DU780" s="324"/>
      <c r="DW780" s="324"/>
      <c r="DY780" s="324"/>
      <c r="EA780" s="324"/>
      <c r="EC780" s="324"/>
      <c r="EE780" s="324"/>
      <c r="EG780" s="324"/>
      <c r="EI780" s="324"/>
      <c r="EK780" s="324"/>
      <c r="EL780" s="324"/>
      <c r="EN780" s="324"/>
      <c r="EP780" s="324"/>
      <c r="ER780" s="324"/>
      <c r="ET780" s="324"/>
      <c r="EV780" s="324"/>
      <c r="EW780" s="381"/>
      <c r="EX780" s="324"/>
      <c r="EY780" s="324"/>
      <c r="EZ780" s="368"/>
    </row>
    <row r="781" spans="6:156">
      <c r="F781" s="324"/>
      <c r="N781" s="324"/>
      <c r="Q781" s="324"/>
      <c r="S781" s="324"/>
      <c r="U781" s="324"/>
      <c r="W781" s="324"/>
      <c r="Y781" s="324"/>
      <c r="AA781" s="324"/>
      <c r="AC781" s="324"/>
      <c r="AE781" s="324"/>
      <c r="AG781" s="324"/>
      <c r="AI781" s="324"/>
      <c r="AK781" s="324"/>
      <c r="AM781" s="324"/>
      <c r="AO781" s="324"/>
      <c r="AQ781" s="324"/>
      <c r="AS781" s="324"/>
      <c r="AT781" s="324"/>
      <c r="AU781" s="324"/>
      <c r="AW781" s="324"/>
      <c r="AY781" s="324"/>
      <c r="BA781" s="324"/>
      <c r="BC781" s="324"/>
      <c r="BE781" s="324"/>
      <c r="BG781" s="324"/>
      <c r="BI781" s="324"/>
      <c r="BK781" s="324"/>
      <c r="BM781" s="324"/>
      <c r="BO781" s="324"/>
      <c r="BQ781" s="324"/>
      <c r="BS781" s="324"/>
      <c r="BU781" s="324"/>
      <c r="BV781" s="324"/>
      <c r="BW781" s="324"/>
      <c r="BY781" s="324"/>
      <c r="CA781" s="324"/>
      <c r="CC781" s="324"/>
      <c r="CE781" s="324"/>
      <c r="CG781" s="324"/>
      <c r="CI781" s="324"/>
      <c r="CJ781" s="324"/>
      <c r="CK781" s="324"/>
      <c r="CM781" s="324"/>
      <c r="CO781" s="324"/>
      <c r="CQ781" s="324"/>
      <c r="CS781" s="324"/>
      <c r="CU781" s="324"/>
      <c r="CW781" s="324"/>
      <c r="CY781" s="324"/>
      <c r="DA781" s="324"/>
      <c r="DC781" s="324"/>
      <c r="DE781" s="324"/>
      <c r="DG781" s="324"/>
      <c r="DI781" s="324"/>
      <c r="DK781" s="324"/>
      <c r="DM781" s="324"/>
      <c r="DO781" s="324"/>
      <c r="DQ781" s="324"/>
      <c r="DS781" s="324"/>
      <c r="DT781" s="324"/>
      <c r="DU781" s="324"/>
      <c r="DW781" s="324"/>
      <c r="DY781" s="324"/>
      <c r="EA781" s="324"/>
      <c r="EC781" s="324"/>
      <c r="EE781" s="324"/>
      <c r="EG781" s="324"/>
      <c r="EI781" s="324"/>
      <c r="EK781" s="324"/>
      <c r="EL781" s="324"/>
      <c r="EN781" s="324"/>
      <c r="EP781" s="324"/>
      <c r="ER781" s="324"/>
      <c r="ET781" s="324"/>
      <c r="EV781" s="324"/>
      <c r="EW781" s="381"/>
      <c r="EX781" s="324"/>
      <c r="EY781" s="324"/>
      <c r="EZ781" s="368"/>
    </row>
    <row r="782" spans="6:156">
      <c r="F782" s="324"/>
      <c r="N782" s="324"/>
      <c r="Q782" s="324"/>
      <c r="S782" s="324"/>
      <c r="U782" s="324"/>
      <c r="W782" s="324"/>
      <c r="Y782" s="324"/>
      <c r="AA782" s="324"/>
      <c r="AC782" s="324"/>
      <c r="AE782" s="324"/>
      <c r="AG782" s="324"/>
      <c r="AI782" s="324"/>
      <c r="AK782" s="324"/>
      <c r="AM782" s="324"/>
      <c r="AO782" s="324"/>
      <c r="AQ782" s="324"/>
      <c r="AS782" s="324"/>
      <c r="AT782" s="324"/>
      <c r="AU782" s="324"/>
      <c r="AW782" s="324"/>
      <c r="AY782" s="324"/>
      <c r="BA782" s="324"/>
      <c r="BC782" s="324"/>
      <c r="BE782" s="324"/>
      <c r="BG782" s="324"/>
      <c r="BI782" s="324"/>
      <c r="BK782" s="324"/>
      <c r="BM782" s="324"/>
      <c r="BO782" s="324"/>
      <c r="BQ782" s="324"/>
      <c r="BS782" s="324"/>
      <c r="BU782" s="324"/>
      <c r="BV782" s="324"/>
      <c r="BW782" s="324"/>
      <c r="BY782" s="324"/>
      <c r="CA782" s="324"/>
      <c r="CC782" s="324"/>
      <c r="CE782" s="324"/>
      <c r="CG782" s="324"/>
      <c r="CI782" s="324"/>
      <c r="CJ782" s="324"/>
      <c r="CK782" s="324"/>
      <c r="CM782" s="324"/>
      <c r="CO782" s="324"/>
      <c r="CQ782" s="324"/>
      <c r="CS782" s="324"/>
      <c r="CU782" s="324"/>
      <c r="CW782" s="324"/>
      <c r="CY782" s="324"/>
      <c r="DA782" s="324"/>
      <c r="DC782" s="324"/>
      <c r="DE782" s="324"/>
      <c r="DG782" s="324"/>
      <c r="DI782" s="324"/>
      <c r="DK782" s="324"/>
      <c r="DM782" s="324"/>
      <c r="DO782" s="324"/>
      <c r="DQ782" s="324"/>
      <c r="DS782" s="324"/>
      <c r="DT782" s="324"/>
      <c r="DU782" s="324"/>
      <c r="DW782" s="324"/>
      <c r="DY782" s="324"/>
      <c r="EA782" s="324"/>
      <c r="EC782" s="324"/>
      <c r="EE782" s="324"/>
      <c r="EG782" s="324"/>
      <c r="EI782" s="324"/>
      <c r="EK782" s="324"/>
      <c r="EL782" s="324"/>
      <c r="EN782" s="324"/>
      <c r="EP782" s="324"/>
      <c r="ER782" s="324"/>
      <c r="ET782" s="324"/>
      <c r="EV782" s="324"/>
      <c r="EW782" s="381"/>
      <c r="EX782" s="324"/>
      <c r="EY782" s="324"/>
      <c r="EZ782" s="368"/>
    </row>
    <row r="783" spans="6:156">
      <c r="F783" s="324"/>
      <c r="N783" s="324"/>
      <c r="Q783" s="324"/>
      <c r="S783" s="324"/>
      <c r="U783" s="324"/>
      <c r="W783" s="324"/>
      <c r="Y783" s="324"/>
      <c r="AA783" s="324"/>
      <c r="AC783" s="324"/>
      <c r="AE783" s="324"/>
      <c r="AG783" s="324"/>
      <c r="AI783" s="324"/>
      <c r="AK783" s="324"/>
      <c r="AM783" s="324"/>
      <c r="AO783" s="324"/>
      <c r="AQ783" s="324"/>
      <c r="AS783" s="324"/>
      <c r="AT783" s="324"/>
      <c r="AU783" s="324"/>
      <c r="AW783" s="324"/>
      <c r="AY783" s="324"/>
      <c r="BA783" s="324"/>
      <c r="BC783" s="324"/>
      <c r="BE783" s="324"/>
      <c r="BG783" s="324"/>
      <c r="BI783" s="324"/>
      <c r="BK783" s="324"/>
      <c r="BM783" s="324"/>
      <c r="BO783" s="324"/>
      <c r="BQ783" s="324"/>
      <c r="BS783" s="324"/>
      <c r="BU783" s="324"/>
      <c r="BV783" s="324"/>
      <c r="BW783" s="324"/>
      <c r="BY783" s="324"/>
      <c r="CA783" s="324"/>
      <c r="CC783" s="324"/>
      <c r="CE783" s="324"/>
      <c r="CG783" s="324"/>
      <c r="CI783" s="324"/>
      <c r="CJ783" s="324"/>
      <c r="CK783" s="324"/>
      <c r="CM783" s="324"/>
      <c r="CO783" s="324"/>
      <c r="CQ783" s="324"/>
      <c r="CS783" s="324"/>
      <c r="CU783" s="324"/>
      <c r="CW783" s="324"/>
      <c r="CY783" s="324"/>
      <c r="DA783" s="324"/>
      <c r="DC783" s="324"/>
      <c r="DE783" s="324"/>
      <c r="DG783" s="324"/>
      <c r="DI783" s="324"/>
      <c r="DK783" s="324"/>
      <c r="DM783" s="324"/>
      <c r="DO783" s="324"/>
      <c r="DQ783" s="324"/>
      <c r="DS783" s="324"/>
      <c r="DT783" s="324"/>
      <c r="DU783" s="324"/>
      <c r="DW783" s="324"/>
      <c r="DY783" s="324"/>
      <c r="EA783" s="324"/>
      <c r="EC783" s="324"/>
      <c r="EE783" s="324"/>
      <c r="EG783" s="324"/>
      <c r="EI783" s="324"/>
      <c r="EK783" s="324"/>
      <c r="EL783" s="324"/>
      <c r="EN783" s="324"/>
      <c r="EP783" s="324"/>
      <c r="ER783" s="324"/>
      <c r="ET783" s="324"/>
      <c r="EV783" s="324"/>
      <c r="EW783" s="381"/>
      <c r="EX783" s="324"/>
      <c r="EY783" s="324"/>
      <c r="EZ783" s="368"/>
    </row>
    <row r="784" spans="6:156">
      <c r="F784" s="324"/>
      <c r="N784" s="324"/>
      <c r="Q784" s="324"/>
      <c r="S784" s="324"/>
      <c r="U784" s="324"/>
      <c r="W784" s="324"/>
      <c r="Y784" s="324"/>
      <c r="AA784" s="324"/>
      <c r="AC784" s="324"/>
      <c r="AE784" s="324"/>
      <c r="AG784" s="324"/>
      <c r="AI784" s="324"/>
      <c r="AK784" s="324"/>
      <c r="AM784" s="324"/>
      <c r="AO784" s="324"/>
      <c r="AQ784" s="324"/>
      <c r="AS784" s="324"/>
      <c r="AT784" s="324"/>
      <c r="AU784" s="324"/>
      <c r="AW784" s="324"/>
      <c r="AY784" s="324"/>
      <c r="BA784" s="324"/>
      <c r="BC784" s="324"/>
      <c r="BE784" s="324"/>
      <c r="BG784" s="324"/>
      <c r="BI784" s="324"/>
      <c r="BK784" s="324"/>
      <c r="BM784" s="324"/>
      <c r="BO784" s="324"/>
      <c r="BQ784" s="324"/>
      <c r="BS784" s="324"/>
      <c r="BU784" s="324"/>
      <c r="BV784" s="324"/>
      <c r="BW784" s="324"/>
      <c r="BY784" s="324"/>
      <c r="CA784" s="324"/>
      <c r="CC784" s="324"/>
      <c r="CE784" s="324"/>
      <c r="CG784" s="324"/>
      <c r="CI784" s="324"/>
      <c r="CJ784" s="324"/>
      <c r="CK784" s="324"/>
      <c r="CM784" s="324"/>
      <c r="CO784" s="324"/>
      <c r="CQ784" s="324"/>
      <c r="CS784" s="324"/>
      <c r="CU784" s="324"/>
      <c r="CW784" s="324"/>
      <c r="CY784" s="324"/>
      <c r="DA784" s="324"/>
      <c r="DC784" s="324"/>
      <c r="DE784" s="324"/>
      <c r="DG784" s="324"/>
      <c r="DI784" s="324"/>
      <c r="DK784" s="324"/>
      <c r="DM784" s="324"/>
      <c r="DO784" s="324"/>
      <c r="DQ784" s="324"/>
      <c r="DS784" s="324"/>
      <c r="DT784" s="324"/>
      <c r="DU784" s="324"/>
      <c r="DW784" s="324"/>
      <c r="DY784" s="324"/>
      <c r="EA784" s="324"/>
      <c r="EC784" s="324"/>
      <c r="EE784" s="324"/>
      <c r="EG784" s="324"/>
      <c r="EI784" s="324"/>
      <c r="EK784" s="324"/>
      <c r="EL784" s="324"/>
      <c r="EN784" s="324"/>
      <c r="EP784" s="324"/>
      <c r="ER784" s="324"/>
      <c r="ET784" s="324"/>
      <c r="EV784" s="324"/>
      <c r="EW784" s="381"/>
      <c r="EX784" s="324"/>
      <c r="EY784" s="324"/>
      <c r="EZ784" s="368"/>
    </row>
    <row r="785" spans="6:156">
      <c r="F785" s="324"/>
      <c r="N785" s="324"/>
      <c r="Q785" s="324"/>
      <c r="S785" s="324"/>
      <c r="U785" s="324"/>
      <c r="W785" s="324"/>
      <c r="Y785" s="324"/>
      <c r="AA785" s="324"/>
      <c r="AC785" s="324"/>
      <c r="AE785" s="324"/>
      <c r="AG785" s="324"/>
      <c r="AI785" s="324"/>
      <c r="AK785" s="324"/>
      <c r="AM785" s="324"/>
      <c r="AO785" s="324"/>
      <c r="AQ785" s="324"/>
      <c r="AS785" s="324"/>
      <c r="AT785" s="324"/>
      <c r="AU785" s="324"/>
      <c r="AW785" s="324"/>
      <c r="AY785" s="324"/>
      <c r="BA785" s="324"/>
      <c r="BC785" s="324"/>
      <c r="BE785" s="324"/>
      <c r="BG785" s="324"/>
      <c r="BI785" s="324"/>
      <c r="BK785" s="324"/>
      <c r="BM785" s="324"/>
      <c r="BO785" s="324"/>
      <c r="BQ785" s="324"/>
      <c r="BS785" s="324"/>
      <c r="BU785" s="324"/>
      <c r="BV785" s="324"/>
      <c r="BW785" s="324"/>
      <c r="BY785" s="324"/>
      <c r="CA785" s="324"/>
      <c r="CC785" s="324"/>
      <c r="CE785" s="324"/>
      <c r="CG785" s="324"/>
      <c r="CI785" s="324"/>
      <c r="CJ785" s="324"/>
      <c r="CK785" s="324"/>
      <c r="CM785" s="324"/>
      <c r="CO785" s="324"/>
      <c r="CQ785" s="324"/>
      <c r="CS785" s="324"/>
      <c r="CU785" s="324"/>
      <c r="CW785" s="324"/>
      <c r="CY785" s="324"/>
      <c r="DA785" s="324"/>
      <c r="DC785" s="324"/>
      <c r="DE785" s="324"/>
      <c r="DG785" s="324"/>
      <c r="DI785" s="324"/>
      <c r="DK785" s="324"/>
      <c r="DM785" s="324"/>
      <c r="DO785" s="324"/>
      <c r="DQ785" s="324"/>
      <c r="DS785" s="324"/>
      <c r="DT785" s="324"/>
      <c r="DU785" s="324"/>
      <c r="DW785" s="324"/>
      <c r="DY785" s="324"/>
      <c r="EA785" s="324"/>
      <c r="EC785" s="324"/>
      <c r="EE785" s="324"/>
      <c r="EG785" s="324"/>
      <c r="EI785" s="324"/>
      <c r="EK785" s="324"/>
      <c r="EL785" s="324"/>
      <c r="EN785" s="324"/>
      <c r="EP785" s="324"/>
      <c r="ER785" s="324"/>
      <c r="ET785" s="324"/>
      <c r="EV785" s="324"/>
      <c r="EW785" s="381"/>
      <c r="EX785" s="324"/>
      <c r="EY785" s="324"/>
      <c r="EZ785" s="368"/>
    </row>
    <row r="786" spans="6:156">
      <c r="F786" s="324"/>
      <c r="N786" s="324"/>
      <c r="Q786" s="324"/>
      <c r="S786" s="324"/>
      <c r="U786" s="324"/>
      <c r="W786" s="324"/>
      <c r="Y786" s="324"/>
      <c r="AA786" s="324"/>
      <c r="AC786" s="324"/>
      <c r="AE786" s="324"/>
      <c r="AG786" s="324"/>
      <c r="AI786" s="324"/>
      <c r="AK786" s="324"/>
      <c r="AM786" s="324"/>
      <c r="AO786" s="324"/>
      <c r="AQ786" s="324"/>
      <c r="AS786" s="324"/>
      <c r="AT786" s="324"/>
      <c r="AU786" s="324"/>
      <c r="AW786" s="324"/>
      <c r="AY786" s="324"/>
      <c r="BA786" s="324"/>
      <c r="BC786" s="324"/>
      <c r="BE786" s="324"/>
      <c r="BG786" s="324"/>
      <c r="BI786" s="324"/>
      <c r="BK786" s="324"/>
      <c r="BM786" s="324"/>
      <c r="BO786" s="324"/>
      <c r="BQ786" s="324"/>
      <c r="BS786" s="324"/>
      <c r="BU786" s="324"/>
      <c r="BV786" s="324"/>
      <c r="BW786" s="324"/>
      <c r="BY786" s="324"/>
      <c r="CA786" s="324"/>
      <c r="CC786" s="324"/>
      <c r="CE786" s="324"/>
      <c r="CG786" s="324"/>
      <c r="CI786" s="324"/>
      <c r="CJ786" s="324"/>
      <c r="CK786" s="324"/>
      <c r="CM786" s="324"/>
      <c r="CO786" s="324"/>
      <c r="CQ786" s="324"/>
      <c r="CS786" s="324"/>
      <c r="CU786" s="324"/>
      <c r="CW786" s="324"/>
      <c r="CY786" s="324"/>
      <c r="DA786" s="324"/>
      <c r="DC786" s="324"/>
      <c r="DE786" s="324"/>
      <c r="DG786" s="324"/>
      <c r="DI786" s="324"/>
      <c r="DK786" s="324"/>
      <c r="DM786" s="324"/>
      <c r="DO786" s="324"/>
      <c r="DQ786" s="324"/>
      <c r="DS786" s="324"/>
      <c r="DT786" s="324"/>
      <c r="DU786" s="324"/>
      <c r="DW786" s="324"/>
      <c r="DY786" s="324"/>
      <c r="EA786" s="324"/>
      <c r="EC786" s="324"/>
      <c r="EE786" s="324"/>
      <c r="EG786" s="324"/>
      <c r="EI786" s="324"/>
      <c r="EK786" s="324"/>
      <c r="EL786" s="324"/>
      <c r="EN786" s="324"/>
      <c r="EP786" s="324"/>
      <c r="ER786" s="324"/>
      <c r="ET786" s="324"/>
      <c r="EV786" s="324"/>
      <c r="EW786" s="381"/>
      <c r="EX786" s="324"/>
      <c r="EY786" s="324"/>
      <c r="EZ786" s="368"/>
    </row>
    <row r="787" spans="6:156">
      <c r="F787" s="324"/>
      <c r="N787" s="324"/>
      <c r="Q787" s="324"/>
      <c r="S787" s="324"/>
      <c r="U787" s="324"/>
      <c r="W787" s="324"/>
      <c r="Y787" s="324"/>
      <c r="AA787" s="324"/>
      <c r="AC787" s="324"/>
      <c r="AE787" s="324"/>
      <c r="AG787" s="324"/>
      <c r="AI787" s="324"/>
      <c r="AK787" s="324"/>
      <c r="AM787" s="324"/>
      <c r="AO787" s="324"/>
      <c r="AQ787" s="324"/>
      <c r="AS787" s="324"/>
      <c r="AT787" s="324"/>
      <c r="AU787" s="324"/>
      <c r="AW787" s="324"/>
      <c r="AY787" s="324"/>
      <c r="BA787" s="324"/>
      <c r="BC787" s="324"/>
      <c r="BE787" s="324"/>
      <c r="BG787" s="324"/>
      <c r="BI787" s="324"/>
      <c r="BK787" s="324"/>
      <c r="BM787" s="324"/>
      <c r="BO787" s="324"/>
      <c r="BQ787" s="324"/>
      <c r="BS787" s="324"/>
      <c r="BU787" s="324"/>
      <c r="BV787" s="324"/>
      <c r="BW787" s="324"/>
      <c r="BY787" s="324"/>
      <c r="CA787" s="324"/>
      <c r="CC787" s="324"/>
      <c r="CE787" s="324"/>
      <c r="CG787" s="324"/>
      <c r="CI787" s="324"/>
      <c r="CJ787" s="324"/>
      <c r="CK787" s="324"/>
      <c r="CM787" s="324"/>
      <c r="CO787" s="324"/>
      <c r="CQ787" s="324"/>
      <c r="CS787" s="324"/>
      <c r="CU787" s="324"/>
      <c r="CW787" s="324"/>
      <c r="CY787" s="324"/>
      <c r="DA787" s="324"/>
      <c r="DC787" s="324"/>
      <c r="DE787" s="324"/>
      <c r="DG787" s="324"/>
      <c r="DI787" s="324"/>
      <c r="DK787" s="324"/>
      <c r="DM787" s="324"/>
      <c r="DO787" s="324"/>
      <c r="DQ787" s="324"/>
      <c r="DS787" s="324"/>
      <c r="DT787" s="324"/>
      <c r="DU787" s="324"/>
      <c r="DW787" s="324"/>
      <c r="DY787" s="324"/>
      <c r="EA787" s="324"/>
      <c r="EC787" s="324"/>
      <c r="EE787" s="324"/>
      <c r="EG787" s="324"/>
      <c r="EI787" s="324"/>
      <c r="EK787" s="324"/>
      <c r="EL787" s="324"/>
      <c r="EN787" s="324"/>
      <c r="EP787" s="324"/>
      <c r="ER787" s="324"/>
      <c r="ET787" s="324"/>
      <c r="EV787" s="324"/>
      <c r="EW787" s="381"/>
      <c r="EX787" s="324"/>
      <c r="EY787" s="324"/>
      <c r="EZ787" s="368"/>
    </row>
    <row r="788" spans="6:156">
      <c r="F788" s="324"/>
      <c r="N788" s="324"/>
      <c r="Q788" s="324"/>
      <c r="S788" s="324"/>
      <c r="U788" s="324"/>
      <c r="W788" s="324"/>
      <c r="Y788" s="324"/>
      <c r="AA788" s="324"/>
      <c r="AC788" s="324"/>
      <c r="AE788" s="324"/>
      <c r="AG788" s="324"/>
      <c r="AI788" s="324"/>
      <c r="AK788" s="324"/>
      <c r="AM788" s="324"/>
      <c r="AO788" s="324"/>
      <c r="AQ788" s="324"/>
      <c r="AS788" s="324"/>
      <c r="AT788" s="324"/>
      <c r="AU788" s="324"/>
      <c r="AW788" s="324"/>
      <c r="AY788" s="324"/>
      <c r="BA788" s="324"/>
      <c r="BC788" s="324"/>
      <c r="BE788" s="324"/>
      <c r="BG788" s="324"/>
      <c r="BI788" s="324"/>
      <c r="BK788" s="324"/>
      <c r="BM788" s="324"/>
      <c r="BO788" s="324"/>
      <c r="BQ788" s="324"/>
      <c r="BS788" s="324"/>
      <c r="BU788" s="324"/>
      <c r="BV788" s="324"/>
      <c r="BW788" s="324"/>
      <c r="BY788" s="324"/>
      <c r="CA788" s="324"/>
      <c r="CC788" s="324"/>
      <c r="CE788" s="324"/>
      <c r="CG788" s="324"/>
      <c r="CI788" s="324"/>
      <c r="CJ788" s="324"/>
      <c r="CK788" s="324"/>
      <c r="CM788" s="324"/>
      <c r="CO788" s="324"/>
      <c r="CQ788" s="324"/>
      <c r="CS788" s="324"/>
      <c r="CU788" s="324"/>
      <c r="CW788" s="324"/>
      <c r="CY788" s="324"/>
      <c r="DA788" s="324"/>
      <c r="DC788" s="324"/>
      <c r="DE788" s="324"/>
      <c r="DG788" s="324"/>
      <c r="DI788" s="324"/>
      <c r="DK788" s="324"/>
      <c r="DM788" s="324"/>
      <c r="DO788" s="324"/>
      <c r="DQ788" s="324"/>
      <c r="DS788" s="324"/>
      <c r="DT788" s="324"/>
      <c r="DU788" s="324"/>
      <c r="DW788" s="324"/>
      <c r="DY788" s="324"/>
      <c r="EA788" s="324"/>
      <c r="EC788" s="324"/>
      <c r="EE788" s="324"/>
      <c r="EG788" s="324"/>
      <c r="EI788" s="324"/>
      <c r="EK788" s="324"/>
      <c r="EL788" s="324"/>
      <c r="EN788" s="324"/>
      <c r="EP788" s="324"/>
      <c r="ER788" s="324"/>
      <c r="ET788" s="324"/>
      <c r="EV788" s="324"/>
      <c r="EW788" s="381"/>
      <c r="EX788" s="324"/>
      <c r="EY788" s="324"/>
      <c r="EZ788" s="368"/>
    </row>
    <row r="789" spans="6:156">
      <c r="F789" s="324"/>
      <c r="N789" s="324"/>
      <c r="Q789" s="324"/>
      <c r="S789" s="324"/>
      <c r="U789" s="324"/>
      <c r="W789" s="324"/>
      <c r="Y789" s="324"/>
      <c r="AA789" s="324"/>
      <c r="AC789" s="324"/>
      <c r="AE789" s="324"/>
      <c r="AG789" s="324"/>
      <c r="AI789" s="324"/>
      <c r="AK789" s="324"/>
      <c r="AM789" s="324"/>
      <c r="AO789" s="324"/>
      <c r="AQ789" s="324"/>
      <c r="AS789" s="324"/>
      <c r="AT789" s="324"/>
      <c r="AU789" s="324"/>
      <c r="AW789" s="324"/>
      <c r="AY789" s="324"/>
      <c r="BA789" s="324"/>
      <c r="BC789" s="324"/>
      <c r="BE789" s="324"/>
      <c r="BG789" s="324"/>
      <c r="BI789" s="324"/>
      <c r="BK789" s="324"/>
      <c r="BM789" s="324"/>
      <c r="BO789" s="324"/>
      <c r="BQ789" s="324"/>
      <c r="BS789" s="324"/>
      <c r="BU789" s="324"/>
      <c r="BV789" s="324"/>
      <c r="BW789" s="324"/>
      <c r="BY789" s="324"/>
      <c r="CA789" s="324"/>
      <c r="CC789" s="324"/>
      <c r="CE789" s="324"/>
      <c r="CG789" s="324"/>
      <c r="CI789" s="324"/>
      <c r="CJ789" s="324"/>
      <c r="CK789" s="324"/>
      <c r="CM789" s="324"/>
      <c r="CO789" s="324"/>
      <c r="CQ789" s="324"/>
      <c r="CS789" s="324"/>
      <c r="CU789" s="324"/>
      <c r="CW789" s="324"/>
      <c r="CY789" s="324"/>
      <c r="DA789" s="324"/>
      <c r="DC789" s="324"/>
      <c r="DE789" s="324"/>
      <c r="DG789" s="324"/>
      <c r="DI789" s="324"/>
      <c r="DK789" s="324"/>
      <c r="DM789" s="324"/>
      <c r="DO789" s="324"/>
      <c r="DQ789" s="324"/>
      <c r="DS789" s="324"/>
      <c r="DT789" s="324"/>
      <c r="DU789" s="324"/>
      <c r="DW789" s="324"/>
      <c r="DY789" s="324"/>
      <c r="EA789" s="324"/>
      <c r="EC789" s="324"/>
      <c r="EE789" s="324"/>
      <c r="EG789" s="324"/>
      <c r="EI789" s="324"/>
      <c r="EK789" s="324"/>
      <c r="EL789" s="324"/>
      <c r="EN789" s="324"/>
      <c r="EP789" s="324"/>
      <c r="ER789" s="324"/>
      <c r="ET789" s="324"/>
      <c r="EV789" s="324"/>
      <c r="EW789" s="381"/>
      <c r="EX789" s="324"/>
      <c r="EY789" s="324"/>
      <c r="EZ789" s="368"/>
    </row>
    <row r="790" spans="6:156">
      <c r="F790" s="324"/>
      <c r="N790" s="324"/>
      <c r="Q790" s="324"/>
      <c r="S790" s="324"/>
      <c r="U790" s="324"/>
      <c r="W790" s="324"/>
      <c r="Y790" s="324"/>
      <c r="AA790" s="324"/>
      <c r="AC790" s="324"/>
      <c r="AE790" s="324"/>
      <c r="AG790" s="324"/>
      <c r="AI790" s="324"/>
      <c r="AK790" s="324"/>
      <c r="AM790" s="324"/>
      <c r="AO790" s="324"/>
      <c r="AQ790" s="324"/>
      <c r="AS790" s="324"/>
      <c r="AT790" s="324"/>
      <c r="AU790" s="324"/>
      <c r="AW790" s="324"/>
      <c r="AY790" s="324"/>
      <c r="BA790" s="324"/>
      <c r="BC790" s="324"/>
      <c r="BE790" s="324"/>
      <c r="BG790" s="324"/>
      <c r="BI790" s="324"/>
      <c r="BK790" s="324"/>
      <c r="BM790" s="324"/>
      <c r="BO790" s="324"/>
      <c r="BQ790" s="324"/>
      <c r="BS790" s="324"/>
      <c r="BU790" s="324"/>
      <c r="BV790" s="324"/>
      <c r="BW790" s="324"/>
      <c r="BY790" s="324"/>
      <c r="CA790" s="324"/>
      <c r="CC790" s="324"/>
      <c r="CE790" s="324"/>
      <c r="CG790" s="324"/>
      <c r="CI790" s="324"/>
      <c r="CJ790" s="324"/>
      <c r="CK790" s="324"/>
      <c r="CM790" s="324"/>
      <c r="CO790" s="324"/>
      <c r="CQ790" s="324"/>
      <c r="CS790" s="324"/>
      <c r="CU790" s="324"/>
      <c r="CW790" s="324"/>
      <c r="CY790" s="324"/>
      <c r="DA790" s="324"/>
      <c r="DC790" s="324"/>
      <c r="DE790" s="324"/>
      <c r="DG790" s="324"/>
      <c r="DI790" s="324"/>
      <c r="DK790" s="324"/>
      <c r="DM790" s="324"/>
      <c r="DO790" s="324"/>
      <c r="DQ790" s="324"/>
      <c r="DS790" s="324"/>
      <c r="DT790" s="324"/>
      <c r="DU790" s="324"/>
      <c r="DW790" s="324"/>
      <c r="DY790" s="324"/>
      <c r="EA790" s="324"/>
      <c r="EC790" s="324"/>
      <c r="EE790" s="324"/>
      <c r="EG790" s="324"/>
      <c r="EI790" s="324"/>
      <c r="EK790" s="324"/>
      <c r="EL790" s="324"/>
      <c r="EN790" s="324"/>
      <c r="EP790" s="324"/>
      <c r="ER790" s="324"/>
      <c r="ET790" s="324"/>
      <c r="EV790" s="324"/>
      <c r="EW790" s="381"/>
      <c r="EX790" s="324"/>
      <c r="EY790" s="324"/>
      <c r="EZ790" s="368"/>
    </row>
    <row r="791" spans="6:156">
      <c r="F791" s="324"/>
      <c r="N791" s="324"/>
      <c r="Q791" s="324"/>
      <c r="S791" s="324"/>
      <c r="U791" s="324"/>
      <c r="W791" s="324"/>
      <c r="Y791" s="324"/>
      <c r="AA791" s="324"/>
      <c r="AC791" s="324"/>
      <c r="AE791" s="324"/>
      <c r="AG791" s="324"/>
      <c r="AI791" s="324"/>
      <c r="AK791" s="324"/>
      <c r="AM791" s="324"/>
      <c r="AO791" s="324"/>
      <c r="AQ791" s="324"/>
      <c r="AS791" s="324"/>
      <c r="AT791" s="324"/>
      <c r="AU791" s="324"/>
      <c r="AW791" s="324"/>
      <c r="AY791" s="324"/>
      <c r="BA791" s="324"/>
      <c r="BC791" s="324"/>
      <c r="BE791" s="324"/>
      <c r="BG791" s="324"/>
      <c r="BI791" s="324"/>
      <c r="BK791" s="324"/>
      <c r="BM791" s="324"/>
      <c r="BO791" s="324"/>
      <c r="BQ791" s="324"/>
      <c r="BS791" s="324"/>
      <c r="BU791" s="324"/>
      <c r="BV791" s="324"/>
      <c r="BW791" s="324"/>
      <c r="BY791" s="324"/>
      <c r="CA791" s="324"/>
      <c r="CC791" s="324"/>
      <c r="CE791" s="324"/>
      <c r="CG791" s="324"/>
      <c r="CI791" s="324"/>
      <c r="CJ791" s="324"/>
      <c r="CK791" s="324"/>
      <c r="CM791" s="324"/>
      <c r="CO791" s="324"/>
      <c r="CQ791" s="324"/>
      <c r="CS791" s="324"/>
      <c r="CU791" s="324"/>
      <c r="CW791" s="324"/>
      <c r="CY791" s="324"/>
      <c r="DA791" s="324"/>
      <c r="DC791" s="324"/>
      <c r="DE791" s="324"/>
      <c r="DG791" s="324"/>
      <c r="DI791" s="324"/>
      <c r="DK791" s="324"/>
      <c r="DM791" s="324"/>
      <c r="DO791" s="324"/>
      <c r="DQ791" s="324"/>
      <c r="DS791" s="324"/>
      <c r="DT791" s="324"/>
      <c r="DU791" s="324"/>
      <c r="DW791" s="324"/>
      <c r="DY791" s="324"/>
      <c r="EA791" s="324"/>
      <c r="EC791" s="324"/>
      <c r="EE791" s="324"/>
      <c r="EG791" s="324"/>
      <c r="EI791" s="324"/>
      <c r="EK791" s="324"/>
      <c r="EL791" s="324"/>
      <c r="EN791" s="324"/>
      <c r="EP791" s="324"/>
      <c r="ER791" s="324"/>
      <c r="ET791" s="324"/>
      <c r="EV791" s="324"/>
      <c r="EW791" s="381"/>
      <c r="EX791" s="324"/>
      <c r="EY791" s="324"/>
      <c r="EZ791" s="368"/>
    </row>
    <row r="792" spans="6:156">
      <c r="F792" s="324"/>
      <c r="N792" s="324"/>
      <c r="Q792" s="324"/>
      <c r="S792" s="324"/>
      <c r="U792" s="324"/>
      <c r="W792" s="324"/>
      <c r="Y792" s="324"/>
      <c r="AA792" s="324"/>
      <c r="AC792" s="324"/>
      <c r="AE792" s="324"/>
      <c r="AG792" s="324"/>
      <c r="AI792" s="324"/>
      <c r="AK792" s="324"/>
      <c r="AM792" s="324"/>
      <c r="AO792" s="324"/>
      <c r="AQ792" s="324"/>
      <c r="AS792" s="324"/>
      <c r="AT792" s="324"/>
      <c r="AU792" s="324"/>
      <c r="AW792" s="324"/>
      <c r="AY792" s="324"/>
      <c r="BA792" s="324"/>
      <c r="BC792" s="324"/>
      <c r="BE792" s="324"/>
      <c r="BG792" s="324"/>
      <c r="BI792" s="324"/>
      <c r="BK792" s="324"/>
      <c r="BM792" s="324"/>
      <c r="BO792" s="324"/>
      <c r="BQ792" s="324"/>
      <c r="BS792" s="324"/>
      <c r="BU792" s="324"/>
      <c r="BV792" s="324"/>
      <c r="BW792" s="324"/>
      <c r="BY792" s="324"/>
      <c r="CA792" s="324"/>
      <c r="CC792" s="324"/>
      <c r="CE792" s="324"/>
      <c r="CG792" s="324"/>
      <c r="CI792" s="324"/>
      <c r="CJ792" s="324"/>
      <c r="CK792" s="324"/>
      <c r="CM792" s="324"/>
      <c r="CO792" s="324"/>
      <c r="CQ792" s="324"/>
      <c r="CS792" s="324"/>
      <c r="CU792" s="324"/>
      <c r="CW792" s="324"/>
      <c r="CY792" s="324"/>
      <c r="DA792" s="324"/>
      <c r="DC792" s="324"/>
      <c r="DE792" s="324"/>
      <c r="DG792" s="324"/>
      <c r="DI792" s="324"/>
      <c r="DK792" s="324"/>
      <c r="DM792" s="324"/>
      <c r="DO792" s="324"/>
      <c r="DQ792" s="324"/>
      <c r="DS792" s="324"/>
      <c r="DT792" s="324"/>
      <c r="DU792" s="324"/>
      <c r="DW792" s="324"/>
      <c r="DY792" s="324"/>
      <c r="EA792" s="324"/>
      <c r="EC792" s="324"/>
      <c r="EE792" s="324"/>
      <c r="EG792" s="324"/>
      <c r="EI792" s="324"/>
      <c r="EK792" s="324"/>
      <c r="EL792" s="324"/>
      <c r="EN792" s="324"/>
      <c r="EP792" s="324"/>
      <c r="ER792" s="324"/>
      <c r="ET792" s="324"/>
      <c r="EV792" s="324"/>
      <c r="EW792" s="381"/>
      <c r="EX792" s="324"/>
      <c r="EY792" s="324"/>
      <c r="EZ792" s="368"/>
    </row>
    <row r="793" spans="6:156">
      <c r="F793" s="324"/>
      <c r="N793" s="324"/>
      <c r="Q793" s="324"/>
      <c r="S793" s="324"/>
      <c r="U793" s="324"/>
      <c r="W793" s="324"/>
      <c r="Y793" s="324"/>
      <c r="AA793" s="324"/>
      <c r="AC793" s="324"/>
      <c r="AE793" s="324"/>
      <c r="AG793" s="324"/>
      <c r="AI793" s="324"/>
      <c r="AK793" s="324"/>
      <c r="AM793" s="324"/>
      <c r="AO793" s="324"/>
      <c r="AQ793" s="324"/>
      <c r="AS793" s="324"/>
      <c r="AT793" s="324"/>
      <c r="AU793" s="324"/>
      <c r="AW793" s="324"/>
      <c r="AY793" s="324"/>
      <c r="BA793" s="324"/>
      <c r="BC793" s="324"/>
      <c r="BE793" s="324"/>
      <c r="BG793" s="324"/>
      <c r="BI793" s="324"/>
      <c r="BK793" s="324"/>
      <c r="BM793" s="324"/>
      <c r="BO793" s="324"/>
      <c r="BQ793" s="324"/>
      <c r="BS793" s="324"/>
      <c r="BU793" s="324"/>
      <c r="BV793" s="324"/>
      <c r="BW793" s="324"/>
      <c r="BY793" s="324"/>
      <c r="CA793" s="324"/>
      <c r="CC793" s="324"/>
      <c r="CE793" s="324"/>
      <c r="CG793" s="324"/>
      <c r="CI793" s="324"/>
      <c r="CJ793" s="324"/>
      <c r="CK793" s="324"/>
      <c r="CM793" s="324"/>
      <c r="CO793" s="324"/>
      <c r="CQ793" s="324"/>
      <c r="CS793" s="324"/>
      <c r="CU793" s="324"/>
      <c r="CW793" s="324"/>
      <c r="CY793" s="324"/>
      <c r="DA793" s="324"/>
      <c r="DC793" s="324"/>
      <c r="DE793" s="324"/>
      <c r="DG793" s="324"/>
      <c r="DI793" s="324"/>
      <c r="DK793" s="324"/>
      <c r="DM793" s="324"/>
      <c r="DO793" s="324"/>
      <c r="DQ793" s="324"/>
      <c r="DS793" s="324"/>
      <c r="DT793" s="324"/>
      <c r="DU793" s="324"/>
      <c r="DW793" s="324"/>
      <c r="DY793" s="324"/>
      <c r="EA793" s="324"/>
      <c r="EC793" s="324"/>
      <c r="EE793" s="324"/>
      <c r="EG793" s="324"/>
      <c r="EI793" s="324"/>
      <c r="EK793" s="324"/>
      <c r="EL793" s="324"/>
      <c r="EN793" s="324"/>
      <c r="EP793" s="324"/>
      <c r="ER793" s="324"/>
      <c r="ET793" s="324"/>
      <c r="EV793" s="324"/>
      <c r="EW793" s="381"/>
      <c r="EX793" s="324"/>
      <c r="EY793" s="324"/>
      <c r="EZ793" s="368"/>
    </row>
  </sheetData>
  <protectedRanges>
    <protectedRange sqref="C829" name="Range1_1_1_1_1_1_1_2_1"/>
    <protectedRange sqref="C830:C831 C833:C835" name="Range1_1_1_1_1_1_1_1_2_1"/>
  </protectedRanges>
  <autoFilter ref="A9:FC116"/>
  <mergeCells count="30">
    <mergeCell ref="A4:P4"/>
    <mergeCell ref="A5:P5"/>
    <mergeCell ref="A6:P6"/>
    <mergeCell ref="A1:G1"/>
    <mergeCell ref="K1:P1"/>
    <mergeCell ref="A2:G2"/>
    <mergeCell ref="K2:P2"/>
    <mergeCell ref="A3:P3"/>
    <mergeCell ref="DG7:EZ7"/>
    <mergeCell ref="AS8:AU8"/>
    <mergeCell ref="BU8:BW8"/>
    <mergeCell ref="CI8:CK8"/>
    <mergeCell ref="AP8:AP9"/>
    <mergeCell ref="Q7:DF7"/>
    <mergeCell ref="O7:O9"/>
    <mergeCell ref="P7:P9"/>
    <mergeCell ref="K7:K9"/>
    <mergeCell ref="L7:L9"/>
    <mergeCell ref="M7:M9"/>
    <mergeCell ref="N7:N9"/>
    <mergeCell ref="F7:F9"/>
    <mergeCell ref="G7:G9"/>
    <mergeCell ref="H7:H9"/>
    <mergeCell ref="I7:I9"/>
    <mergeCell ref="J7:J9"/>
    <mergeCell ref="A7:A9"/>
    <mergeCell ref="B7:B9"/>
    <mergeCell ref="C7:C9"/>
    <mergeCell ref="D7:D9"/>
    <mergeCell ref="E7:E9"/>
  </mergeCells>
  <conditionalFormatting sqref="B5">
    <cfRule type="duplicateValues" dxfId="5" priority="1"/>
  </conditionalFormatting>
  <pageMargins left="0.19685039370078741" right="0.15748031496062992" top="0.31496062992125984" bottom="0.23622047244094491" header="0.31496062992125984" footer="0.31496062992125984"/>
  <pageSetup paperSize="9" scale="8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FC610"/>
  <sheetViews>
    <sheetView topLeftCell="B7" zoomScale="80" zoomScaleNormal="80" workbookViewId="0">
      <pane xSplit="15" ySplit="3" topLeftCell="EE599" activePane="bottomRight" state="frozen"/>
      <selection activeCell="B7" sqref="B7"/>
      <selection pane="topRight" activeCell="T7" sqref="T7"/>
      <selection pane="bottomLeft" activeCell="B10" sqref="B10"/>
      <selection pane="bottomRight" activeCell="EN601" sqref="EN601"/>
    </sheetView>
  </sheetViews>
  <sheetFormatPr defaultColWidth="9.140625" defaultRowHeight="15"/>
  <cols>
    <col min="1" max="1" width="5" style="3" customWidth="1"/>
    <col min="2" max="2" width="8.42578125" style="3" customWidth="1"/>
    <col min="3" max="3" width="9.28515625" style="3" hidden="1" customWidth="1"/>
    <col min="4" max="4" width="7.42578125" style="3" hidden="1" customWidth="1"/>
    <col min="5" max="5" width="7.7109375" style="3" hidden="1" customWidth="1"/>
    <col min="6" max="6" width="17.7109375" style="43" customWidth="1"/>
    <col min="7" max="7" width="14.140625" style="3" customWidth="1"/>
    <col min="8" max="8" width="11.7109375" style="3" customWidth="1"/>
    <col min="9" max="9" width="21.85546875" style="3" hidden="1" customWidth="1"/>
    <col min="10" max="10" width="7.7109375" style="3" hidden="1" customWidth="1"/>
    <col min="11" max="11" width="13.85546875" style="3" customWidth="1"/>
    <col min="12" max="12" width="18.5703125" style="3" customWidth="1"/>
    <col min="13" max="13" width="7.140625" style="3" customWidth="1"/>
    <col min="14" max="14" width="10.42578125" style="46" customWidth="1"/>
    <col min="15" max="15" width="15.42578125" style="3" customWidth="1"/>
    <col min="16" max="16" width="7.7109375" style="3" hidden="1" customWidth="1"/>
    <col min="17" max="17" width="7.85546875" style="5" customWidth="1"/>
    <col min="18" max="18" width="8" style="429" customWidth="1"/>
    <col min="19" max="19" width="7.85546875" style="5" customWidth="1"/>
    <col min="20" max="20" width="9.140625" style="429"/>
    <col min="21" max="21" width="7.85546875" style="5" customWidth="1"/>
    <col min="22" max="22" width="9.140625" style="429"/>
    <col min="23" max="23" width="7.85546875" style="5" customWidth="1"/>
    <col min="24" max="24" width="9.140625" style="429"/>
    <col min="25" max="25" width="7.85546875" style="5" customWidth="1"/>
    <col min="26" max="26" width="9.140625" style="429"/>
    <col min="27" max="27" width="7.85546875" style="5" customWidth="1"/>
    <col min="28" max="28" width="9.140625" style="429"/>
    <col min="29" max="29" width="7.85546875" style="5" customWidth="1"/>
    <col min="30" max="30" width="8.85546875" style="235" customWidth="1"/>
    <col min="31" max="31" width="7.85546875" style="5" customWidth="1"/>
    <col min="32" max="32" width="9.140625" style="429"/>
    <col min="33" max="33" width="7.85546875" style="5" customWidth="1"/>
    <col min="34" max="34" width="9.140625" style="429"/>
    <col min="35" max="35" width="7.85546875" style="5" customWidth="1"/>
    <col min="36" max="36" width="9.140625" style="429"/>
    <col min="37" max="37" width="7.85546875" style="5" customWidth="1"/>
    <col min="38" max="38" width="8.42578125" style="429" customWidth="1"/>
    <col min="39" max="39" width="7.85546875" style="5" customWidth="1"/>
    <col min="40" max="40" width="9.140625" style="429"/>
    <col min="41" max="41" width="7.85546875" style="5" customWidth="1"/>
    <col min="42" max="42" width="12" style="429" customWidth="1"/>
    <col min="43" max="43" width="7.85546875" style="5" customWidth="1"/>
    <col min="44" max="44" width="9.140625" style="429"/>
    <col min="45" max="47" width="7.85546875" style="5" customWidth="1"/>
    <col min="48" max="48" width="9.140625" style="429"/>
    <col min="49" max="49" width="7.85546875" style="5" customWidth="1"/>
    <col min="50" max="50" width="9.140625" style="473"/>
    <col min="51" max="51" width="7.85546875" style="5" customWidth="1"/>
    <col min="52" max="52" width="9.140625" style="429"/>
    <col min="53" max="53" width="7.85546875" style="5" customWidth="1"/>
    <col min="54" max="54" width="9.140625" style="429"/>
    <col min="55" max="55" width="7.85546875" style="5" customWidth="1"/>
    <col min="56" max="56" width="9.140625" style="5"/>
    <col min="57" max="57" width="7.85546875" style="5" customWidth="1"/>
    <col min="58" max="58" width="9.140625" style="429"/>
    <col min="59" max="59" width="7.85546875" style="5" customWidth="1"/>
    <col min="60" max="60" width="9.140625" style="429"/>
    <col min="61" max="61" width="7.85546875" style="5" customWidth="1"/>
    <col min="62" max="62" width="13.7109375" style="429" customWidth="1"/>
    <col min="63" max="63" width="7.85546875" style="5" customWidth="1"/>
    <col min="64" max="64" width="9.140625" style="429"/>
    <col min="65" max="65" width="7.85546875" style="5" customWidth="1"/>
    <col min="66" max="66" width="9.140625" style="429"/>
    <col min="67" max="67" width="7.85546875" style="5" customWidth="1"/>
    <col min="68" max="68" width="7.28515625" style="550" customWidth="1"/>
    <col min="69" max="69" width="7.85546875" style="5" customWidth="1"/>
    <col min="70" max="70" width="9.140625" style="429"/>
    <col min="71" max="71" width="7.85546875" style="5" customWidth="1"/>
    <col min="72" max="72" width="9.140625" style="429"/>
    <col min="73" max="75" width="7.85546875" style="5" customWidth="1"/>
    <col min="76" max="76" width="7.42578125" style="429" customWidth="1"/>
    <col min="77" max="77" width="7.85546875" style="5" customWidth="1"/>
    <col min="78" max="78" width="9.140625" style="429"/>
    <col min="79" max="79" width="7.85546875" style="5" customWidth="1"/>
    <col min="80" max="80" width="9.140625" style="429"/>
    <col min="81" max="81" width="7.85546875" style="5" customWidth="1"/>
    <col min="82" max="82" width="6.140625" style="429" customWidth="1"/>
    <col min="83" max="83" width="7.85546875" style="5" customWidth="1"/>
    <col min="84" max="84" width="9.140625" style="429"/>
    <col min="85" max="85" width="7.85546875" style="5" customWidth="1"/>
    <col min="86" max="86" width="9.140625" style="429"/>
    <col min="87" max="89" width="7.85546875" style="5" customWidth="1"/>
    <col min="90" max="90" width="9.140625" style="429"/>
    <col min="91" max="91" width="7.85546875" style="5" customWidth="1"/>
    <col min="92" max="92" width="9.140625" style="429"/>
    <col min="93" max="93" width="7.85546875" style="5" customWidth="1"/>
    <col min="94" max="94" width="9.140625" style="235"/>
    <col min="95" max="95" width="7.85546875" style="5" customWidth="1"/>
    <col min="96" max="96" width="9.140625" style="429"/>
    <col min="97" max="97" width="7.85546875" style="5" customWidth="1"/>
    <col min="98" max="98" width="9.140625" style="429"/>
    <col min="99" max="99" width="7.85546875" style="5" customWidth="1"/>
    <col min="100" max="100" width="9.140625" style="429"/>
    <col min="101" max="101" width="7.85546875" style="5" customWidth="1"/>
    <col min="102" max="102" width="9.140625" style="473"/>
    <col min="103" max="103" width="7.85546875" style="5" customWidth="1"/>
    <col min="104" max="104" width="9.140625" style="429"/>
    <col min="105" max="105" width="7.85546875" style="5" customWidth="1"/>
    <col min="106" max="106" width="9.140625" style="473"/>
    <col min="107" max="107" width="7.85546875" style="5" customWidth="1"/>
    <col min="108" max="108" width="9.140625" style="429"/>
    <col min="109" max="109" width="7.85546875" style="5" customWidth="1"/>
    <col min="110" max="110" width="9.140625" style="429"/>
    <col min="111" max="111" width="7.5703125" style="5" customWidth="1"/>
    <col min="112" max="112" width="9.140625" style="429"/>
    <col min="113" max="113" width="7.5703125" style="5" customWidth="1"/>
    <col min="114" max="114" width="9.140625" style="429"/>
    <col min="115" max="115" width="7.5703125" style="5" customWidth="1"/>
    <col min="116" max="116" width="9.140625" style="429"/>
    <col min="117" max="117" width="7.5703125" style="5" customWidth="1"/>
    <col min="118" max="118" width="9.140625" style="429"/>
    <col min="119" max="119" width="7.5703125" style="5" customWidth="1"/>
    <col min="120" max="120" width="9.140625" style="429"/>
    <col min="121" max="121" width="7.5703125" style="5" customWidth="1"/>
    <col min="122" max="122" width="9.140625" style="429"/>
    <col min="123" max="125" width="7.5703125" style="5" customWidth="1"/>
    <col min="126" max="126" width="9.140625" style="429"/>
    <col min="127" max="127" width="7.5703125" style="5" customWidth="1"/>
    <col min="128" max="128" width="9.140625" style="429"/>
    <col min="129" max="129" width="7.5703125" style="5" customWidth="1"/>
    <col min="130" max="130" width="9.140625" style="429"/>
    <col min="131" max="131" width="7.5703125" style="5" customWidth="1"/>
    <col min="132" max="132" width="9.140625" style="429"/>
    <col min="133" max="133" width="7.5703125" style="5" customWidth="1"/>
    <col min="134" max="134" width="9.140625" style="235"/>
    <col min="135" max="135" width="7.5703125" style="5" customWidth="1"/>
    <col min="136" max="136" width="9.140625" style="429"/>
    <col min="137" max="137" width="7.5703125" style="5" customWidth="1"/>
    <col min="138" max="138" width="9.140625" style="429"/>
    <col min="139" max="139" width="7.5703125" style="5" customWidth="1"/>
    <col min="140" max="140" width="9.140625" style="429"/>
    <col min="141" max="142" width="7.5703125" style="5" customWidth="1"/>
    <col min="143" max="143" width="9.140625" style="429"/>
    <col min="144" max="144" width="7.5703125" style="5" customWidth="1"/>
    <col min="145" max="145" width="9.140625" style="429"/>
    <col min="146" max="146" width="7.5703125" style="5" customWidth="1"/>
    <col min="147" max="147" width="9.140625" style="429"/>
    <col min="148" max="148" width="7.5703125" style="5" customWidth="1"/>
    <col min="149" max="149" width="7" style="429" customWidth="1"/>
    <col min="150" max="150" width="7.5703125" style="5" customWidth="1"/>
    <col min="151" max="151" width="9.140625" style="429"/>
    <col min="152" max="156" width="7.5703125" style="5" customWidth="1"/>
    <col min="157" max="157" width="9.140625" style="473"/>
    <col min="158" max="159" width="9.140625" style="427"/>
    <col min="160" max="16384" width="9.140625" style="3"/>
  </cols>
  <sheetData>
    <row r="1" spans="1:159" s="51" customFormat="1" ht="23.25" customHeight="1">
      <c r="A1" s="705" t="s">
        <v>3359</v>
      </c>
      <c r="B1" s="705"/>
      <c r="C1" s="705"/>
      <c r="D1" s="705"/>
      <c r="E1" s="705"/>
      <c r="F1" s="705"/>
      <c r="G1" s="705"/>
      <c r="H1" s="1"/>
      <c r="I1" s="1"/>
      <c r="J1" s="1"/>
      <c r="K1" s="705" t="s">
        <v>3360</v>
      </c>
      <c r="L1" s="705"/>
      <c r="M1" s="705"/>
      <c r="N1" s="705"/>
      <c r="O1" s="705"/>
      <c r="P1" s="705"/>
      <c r="Q1" s="403"/>
      <c r="R1" s="404"/>
      <c r="S1" s="404"/>
      <c r="T1" s="404"/>
      <c r="U1" s="404"/>
      <c r="V1" s="404"/>
      <c r="W1" s="404"/>
      <c r="X1" s="404"/>
      <c r="Y1" s="404"/>
      <c r="Z1" s="404"/>
      <c r="AA1" s="404"/>
      <c r="AB1" s="404"/>
      <c r="AC1" s="404"/>
      <c r="AD1" s="405"/>
      <c r="AE1" s="404"/>
      <c r="AF1" s="404"/>
      <c r="AG1" s="404"/>
      <c r="AH1" s="404"/>
      <c r="AI1" s="404"/>
      <c r="AJ1" s="404"/>
      <c r="AK1" s="404"/>
      <c r="AL1" s="404"/>
      <c r="AM1" s="404"/>
      <c r="AN1" s="404"/>
      <c r="AO1" s="404"/>
      <c r="AP1" s="404"/>
      <c r="AQ1" s="404"/>
      <c r="AR1" s="404"/>
      <c r="AS1" s="404"/>
      <c r="AT1" s="404"/>
      <c r="AU1" s="404"/>
      <c r="AV1" s="404"/>
      <c r="AW1" s="404"/>
      <c r="AX1" s="407"/>
      <c r="AY1" s="404"/>
      <c r="AZ1" s="404"/>
      <c r="BA1" s="404"/>
      <c r="BB1" s="404"/>
      <c r="BC1" s="404"/>
      <c r="BD1" s="406"/>
      <c r="BE1" s="404"/>
      <c r="BF1" s="404"/>
      <c r="BG1" s="404"/>
      <c r="BH1" s="404"/>
      <c r="BI1" s="404"/>
      <c r="BJ1" s="404"/>
      <c r="BK1" s="404"/>
      <c r="BL1" s="404"/>
      <c r="BM1" s="404"/>
      <c r="BN1" s="404"/>
      <c r="BO1" s="404"/>
      <c r="BP1" s="547"/>
      <c r="BQ1" s="404"/>
      <c r="BR1" s="404"/>
      <c r="BS1" s="404"/>
      <c r="BT1" s="404"/>
      <c r="BU1" s="404"/>
      <c r="BV1" s="404"/>
      <c r="BW1" s="404"/>
      <c r="BX1" s="404"/>
      <c r="BY1" s="404"/>
      <c r="BZ1" s="404"/>
      <c r="CA1" s="404"/>
      <c r="CB1" s="404"/>
      <c r="CC1" s="404"/>
      <c r="CD1" s="404"/>
      <c r="CE1" s="404"/>
      <c r="CF1" s="404"/>
      <c r="CG1" s="404"/>
      <c r="CH1" s="404"/>
      <c r="CI1" s="404"/>
      <c r="CJ1" s="404"/>
      <c r="CK1" s="404"/>
      <c r="CL1" s="404"/>
      <c r="CM1" s="404"/>
      <c r="CN1" s="404"/>
      <c r="CO1" s="404"/>
      <c r="CP1" s="404"/>
      <c r="CQ1" s="404"/>
      <c r="CR1" s="404"/>
      <c r="CS1" s="404"/>
      <c r="CT1" s="404"/>
      <c r="CU1" s="404"/>
      <c r="CV1" s="404"/>
      <c r="CW1" s="404"/>
      <c r="CX1" s="404"/>
      <c r="CY1" s="404"/>
      <c r="CZ1" s="404"/>
      <c r="DA1" s="404"/>
      <c r="DB1" s="407"/>
      <c r="DC1" s="404"/>
      <c r="DD1" s="404"/>
      <c r="DE1" s="404"/>
      <c r="DF1" s="404"/>
      <c r="DG1" s="404"/>
      <c r="DH1" s="404"/>
      <c r="DI1" s="404"/>
      <c r="DJ1" s="404"/>
      <c r="DK1" s="404"/>
      <c r="DL1" s="404"/>
      <c r="DM1" s="404"/>
      <c r="DN1" s="404"/>
      <c r="DO1" s="404"/>
      <c r="DP1" s="404"/>
      <c r="DQ1" s="404"/>
      <c r="DR1" s="404"/>
      <c r="DS1" s="404"/>
      <c r="DT1" s="404"/>
      <c r="DU1" s="404"/>
      <c r="DV1" s="404"/>
      <c r="DW1" s="404"/>
      <c r="DX1" s="404"/>
      <c r="DY1" s="404"/>
      <c r="DZ1" s="404"/>
      <c r="EA1" s="404"/>
      <c r="EB1" s="404"/>
      <c r="EC1" s="404"/>
      <c r="ED1" s="405"/>
      <c r="EE1" s="404"/>
      <c r="EF1" s="404"/>
      <c r="EG1" s="404"/>
      <c r="EH1" s="404"/>
      <c r="EI1" s="404"/>
      <c r="EJ1" s="404"/>
      <c r="EK1" s="404"/>
      <c r="EL1" s="404"/>
      <c r="EM1" s="404"/>
      <c r="EN1" s="404"/>
      <c r="EO1" s="404"/>
      <c r="EP1" s="404"/>
      <c r="EQ1" s="404"/>
      <c r="ER1" s="404"/>
      <c r="ES1" s="408"/>
      <c r="ET1" s="404"/>
      <c r="EU1" s="404"/>
      <c r="EV1" s="404"/>
      <c r="EW1" s="404"/>
      <c r="EX1" s="404"/>
      <c r="EY1" s="404"/>
      <c r="EZ1" s="404"/>
      <c r="FA1" s="407"/>
      <c r="FB1" s="562"/>
      <c r="FC1" s="562"/>
    </row>
    <row r="2" spans="1:159" s="51" customFormat="1" ht="23.25" customHeight="1">
      <c r="A2" s="706" t="s">
        <v>3361</v>
      </c>
      <c r="B2" s="706"/>
      <c r="C2" s="706"/>
      <c r="D2" s="706"/>
      <c r="E2" s="706"/>
      <c r="F2" s="706"/>
      <c r="G2" s="706"/>
      <c r="H2" s="52"/>
      <c r="I2" s="52"/>
      <c r="J2" s="52"/>
      <c r="K2" s="706" t="s">
        <v>3362</v>
      </c>
      <c r="L2" s="706"/>
      <c r="M2" s="706"/>
      <c r="N2" s="706"/>
      <c r="O2" s="706"/>
      <c r="P2" s="706"/>
      <c r="Q2" s="409"/>
      <c r="R2" s="404"/>
      <c r="S2" s="404"/>
      <c r="T2" s="404"/>
      <c r="U2" s="404"/>
      <c r="V2" s="404"/>
      <c r="W2" s="404"/>
      <c r="X2" s="404"/>
      <c r="Y2" s="404"/>
      <c r="Z2" s="404"/>
      <c r="AA2" s="404"/>
      <c r="AB2" s="404"/>
      <c r="AC2" s="404"/>
      <c r="AD2" s="405"/>
      <c r="AE2" s="404"/>
      <c r="AF2" s="404"/>
      <c r="AG2" s="404"/>
      <c r="AH2" s="404"/>
      <c r="AI2" s="404"/>
      <c r="AJ2" s="404"/>
      <c r="AK2" s="404"/>
      <c r="AL2" s="404"/>
      <c r="AM2" s="404"/>
      <c r="AN2" s="404"/>
      <c r="AO2" s="404"/>
      <c r="AP2" s="404"/>
      <c r="AQ2" s="404"/>
      <c r="AR2" s="404"/>
      <c r="AS2" s="404"/>
      <c r="AT2" s="404"/>
      <c r="AU2" s="404"/>
      <c r="AV2" s="404"/>
      <c r="AW2" s="404"/>
      <c r="AX2" s="407"/>
      <c r="AY2" s="404"/>
      <c r="AZ2" s="404"/>
      <c r="BA2" s="404"/>
      <c r="BB2" s="404"/>
      <c r="BC2" s="404"/>
      <c r="BD2" s="406"/>
      <c r="BE2" s="404"/>
      <c r="BF2" s="404"/>
      <c r="BG2" s="404"/>
      <c r="BH2" s="404"/>
      <c r="BI2" s="404"/>
      <c r="BJ2" s="404"/>
      <c r="BK2" s="404"/>
      <c r="BL2" s="404"/>
      <c r="BM2" s="404"/>
      <c r="BN2" s="404"/>
      <c r="BO2" s="404"/>
      <c r="BP2" s="547"/>
      <c r="BQ2" s="404"/>
      <c r="BR2" s="404"/>
      <c r="BS2" s="404"/>
      <c r="BT2" s="404"/>
      <c r="BU2" s="404"/>
      <c r="BV2" s="404"/>
      <c r="BW2" s="404"/>
      <c r="BX2" s="404"/>
      <c r="BY2" s="404"/>
      <c r="BZ2" s="404"/>
      <c r="CA2" s="404"/>
      <c r="CB2" s="404"/>
      <c r="CC2" s="404"/>
      <c r="CD2" s="404"/>
      <c r="CE2" s="404"/>
      <c r="CF2" s="404"/>
      <c r="CG2" s="404"/>
      <c r="CH2" s="404"/>
      <c r="CI2" s="404"/>
      <c r="CJ2" s="404"/>
      <c r="CK2" s="404"/>
      <c r="CL2" s="404"/>
      <c r="CM2" s="404"/>
      <c r="CN2" s="404"/>
      <c r="CO2" s="404"/>
      <c r="CP2" s="404"/>
      <c r="CQ2" s="404"/>
      <c r="CR2" s="404"/>
      <c r="CS2" s="404"/>
      <c r="CT2" s="404"/>
      <c r="CU2" s="404"/>
      <c r="CV2" s="404"/>
      <c r="CW2" s="404"/>
      <c r="CX2" s="404"/>
      <c r="CY2" s="404"/>
      <c r="CZ2" s="404"/>
      <c r="DA2" s="404"/>
      <c r="DB2" s="407"/>
      <c r="DC2" s="404"/>
      <c r="DD2" s="404"/>
      <c r="DE2" s="404"/>
      <c r="DF2" s="404"/>
      <c r="DG2" s="404"/>
      <c r="DH2" s="404"/>
      <c r="DI2" s="404"/>
      <c r="DJ2" s="404"/>
      <c r="DK2" s="404"/>
      <c r="DL2" s="404"/>
      <c r="DM2" s="404"/>
      <c r="DN2" s="404"/>
      <c r="DO2" s="404"/>
      <c r="DP2" s="404"/>
      <c r="DQ2" s="404"/>
      <c r="DR2" s="404"/>
      <c r="DS2" s="404"/>
      <c r="DT2" s="404"/>
      <c r="DU2" s="404"/>
      <c r="DV2" s="404"/>
      <c r="DW2" s="404"/>
      <c r="DX2" s="404"/>
      <c r="DY2" s="404"/>
      <c r="DZ2" s="404"/>
      <c r="EA2" s="404"/>
      <c r="EB2" s="404"/>
      <c r="EC2" s="404"/>
      <c r="ED2" s="405"/>
      <c r="EE2" s="404"/>
      <c r="EF2" s="404"/>
      <c r="EG2" s="404"/>
      <c r="EH2" s="404"/>
      <c r="EI2" s="404"/>
      <c r="EJ2" s="404"/>
      <c r="EK2" s="404"/>
      <c r="EL2" s="404"/>
      <c r="EM2" s="404"/>
      <c r="EN2" s="404"/>
      <c r="EO2" s="404"/>
      <c r="EP2" s="404"/>
      <c r="EQ2" s="404"/>
      <c r="ER2" s="404"/>
      <c r="ES2" s="408"/>
      <c r="ET2" s="404"/>
      <c r="EU2" s="404"/>
      <c r="EV2" s="404"/>
      <c r="EW2" s="404"/>
      <c r="EX2" s="404"/>
      <c r="EY2" s="404"/>
      <c r="EZ2" s="404"/>
      <c r="FA2" s="407"/>
      <c r="FB2" s="562"/>
      <c r="FC2" s="562"/>
    </row>
    <row r="3" spans="1:159" s="54" customFormat="1" ht="23.25" customHeight="1">
      <c r="A3" s="707" t="s">
        <v>3363</v>
      </c>
      <c r="B3" s="707"/>
      <c r="C3" s="707"/>
      <c r="D3" s="707"/>
      <c r="E3" s="707"/>
      <c r="F3" s="707"/>
      <c r="G3" s="707"/>
      <c r="H3" s="707"/>
      <c r="I3" s="707"/>
      <c r="J3" s="707"/>
      <c r="K3" s="707"/>
      <c r="L3" s="707"/>
      <c r="M3" s="707"/>
      <c r="N3" s="707"/>
      <c r="O3" s="707"/>
      <c r="P3" s="707"/>
      <c r="Q3" s="408"/>
      <c r="R3" s="408"/>
      <c r="S3" s="408"/>
      <c r="T3" s="408"/>
      <c r="U3" s="408"/>
      <c r="V3" s="408"/>
      <c r="W3" s="408"/>
      <c r="X3" s="408"/>
      <c r="Y3" s="408"/>
      <c r="Z3" s="408"/>
      <c r="AA3" s="408"/>
      <c r="AB3" s="408"/>
      <c r="AC3" s="408"/>
      <c r="AD3" s="410"/>
      <c r="AE3" s="408"/>
      <c r="AF3" s="408"/>
      <c r="AG3" s="408"/>
      <c r="AH3" s="408"/>
      <c r="AI3" s="408"/>
      <c r="AJ3" s="408"/>
      <c r="AK3" s="408"/>
      <c r="AL3" s="408"/>
      <c r="AM3" s="408"/>
      <c r="AN3" s="408"/>
      <c r="AO3" s="408"/>
      <c r="AP3" s="408"/>
      <c r="AQ3" s="408"/>
      <c r="AR3" s="408"/>
      <c r="AS3" s="408"/>
      <c r="AT3" s="408"/>
      <c r="AU3" s="408"/>
      <c r="AV3" s="408"/>
      <c r="AW3" s="408"/>
      <c r="AX3" s="412"/>
      <c r="AY3" s="408"/>
      <c r="AZ3" s="408"/>
      <c r="BA3" s="408"/>
      <c r="BB3" s="408"/>
      <c r="BC3" s="408"/>
      <c r="BD3" s="411"/>
      <c r="BE3" s="408"/>
      <c r="BF3" s="408"/>
      <c r="BG3" s="408"/>
      <c r="BH3" s="408"/>
      <c r="BI3" s="408"/>
      <c r="BJ3" s="408"/>
      <c r="BK3" s="408"/>
      <c r="BL3" s="408"/>
      <c r="BM3" s="408"/>
      <c r="BN3" s="408"/>
      <c r="BO3" s="408"/>
      <c r="BP3" s="548"/>
      <c r="BQ3" s="408"/>
      <c r="BR3" s="408"/>
      <c r="BS3" s="408"/>
      <c r="BT3" s="408"/>
      <c r="BU3" s="408"/>
      <c r="BV3" s="408"/>
      <c r="BW3" s="408"/>
      <c r="BX3" s="408"/>
      <c r="BY3" s="408"/>
      <c r="BZ3" s="408"/>
      <c r="CA3" s="408"/>
      <c r="CB3" s="408"/>
      <c r="CC3" s="408"/>
      <c r="CD3" s="408"/>
      <c r="CE3" s="408"/>
      <c r="CF3" s="408"/>
      <c r="CG3" s="408"/>
      <c r="CH3" s="408"/>
      <c r="CI3" s="408"/>
      <c r="CJ3" s="408"/>
      <c r="CK3" s="408"/>
      <c r="CL3" s="408"/>
      <c r="CM3" s="408"/>
      <c r="CN3" s="408"/>
      <c r="CO3" s="408"/>
      <c r="CP3" s="408"/>
      <c r="CQ3" s="408"/>
      <c r="CR3" s="408"/>
      <c r="CS3" s="408"/>
      <c r="CT3" s="408"/>
      <c r="CU3" s="408"/>
      <c r="CV3" s="408"/>
      <c r="CW3" s="408"/>
      <c r="CX3" s="408"/>
      <c r="CY3" s="408"/>
      <c r="CZ3" s="408"/>
      <c r="DA3" s="408"/>
      <c r="DB3" s="412"/>
      <c r="DC3" s="408"/>
      <c r="DD3" s="408"/>
      <c r="DE3" s="408"/>
      <c r="DF3" s="408"/>
      <c r="DG3" s="408"/>
      <c r="DH3" s="408"/>
      <c r="DI3" s="408"/>
      <c r="DJ3" s="408"/>
      <c r="DK3" s="408"/>
      <c r="DL3" s="408"/>
      <c r="DM3" s="408"/>
      <c r="DN3" s="408"/>
      <c r="DO3" s="408"/>
      <c r="DP3" s="408"/>
      <c r="DQ3" s="408"/>
      <c r="DR3" s="408"/>
      <c r="DS3" s="408"/>
      <c r="DT3" s="408"/>
      <c r="DU3" s="408"/>
      <c r="DV3" s="408"/>
      <c r="DW3" s="408"/>
      <c r="DX3" s="408"/>
      <c r="DY3" s="408"/>
      <c r="DZ3" s="408"/>
      <c r="EA3" s="408"/>
      <c r="EB3" s="408"/>
      <c r="EC3" s="408"/>
      <c r="ED3" s="410"/>
      <c r="EE3" s="408"/>
      <c r="EF3" s="408"/>
      <c r="EG3" s="408"/>
      <c r="EH3" s="408"/>
      <c r="EI3" s="408"/>
      <c r="EJ3" s="408"/>
      <c r="EK3" s="408"/>
      <c r="EL3" s="408"/>
      <c r="EM3" s="408"/>
      <c r="EN3" s="408"/>
      <c r="EO3" s="408"/>
      <c r="EP3" s="408"/>
      <c r="EQ3" s="408"/>
      <c r="ER3" s="408"/>
      <c r="ES3" s="408"/>
      <c r="ET3" s="408"/>
      <c r="EU3" s="408"/>
      <c r="EV3" s="408"/>
      <c r="EW3" s="408"/>
      <c r="EX3" s="408"/>
      <c r="EY3" s="408"/>
      <c r="EZ3" s="408"/>
      <c r="FA3" s="412"/>
      <c r="FB3" s="563"/>
      <c r="FC3" s="563"/>
    </row>
    <row r="4" spans="1:159" s="54" customFormat="1" ht="23.25" customHeight="1">
      <c r="A4" s="703" t="s">
        <v>391</v>
      </c>
      <c r="B4" s="703"/>
      <c r="C4" s="703"/>
      <c r="D4" s="703"/>
      <c r="E4" s="703"/>
      <c r="F4" s="703"/>
      <c r="G4" s="703"/>
      <c r="H4" s="703"/>
      <c r="I4" s="703"/>
      <c r="J4" s="703"/>
      <c r="K4" s="703"/>
      <c r="L4" s="703"/>
      <c r="M4" s="703"/>
      <c r="N4" s="703"/>
      <c r="O4" s="703"/>
      <c r="P4" s="703"/>
      <c r="Q4" s="408"/>
      <c r="R4" s="408"/>
      <c r="S4" s="408"/>
      <c r="T4" s="408"/>
      <c r="U4" s="408"/>
      <c r="V4" s="408"/>
      <c r="W4" s="408"/>
      <c r="X4" s="408"/>
      <c r="Y4" s="408"/>
      <c r="Z4" s="408"/>
      <c r="AA4" s="408"/>
      <c r="AB4" s="408"/>
      <c r="AC4" s="408"/>
      <c r="AD4" s="410"/>
      <c r="AE4" s="408"/>
      <c r="AF4" s="408"/>
      <c r="AG4" s="408"/>
      <c r="AH4" s="408"/>
      <c r="AI4" s="408"/>
      <c r="AJ4" s="408"/>
      <c r="AK4" s="408"/>
      <c r="AL4" s="408"/>
      <c r="AM4" s="408"/>
      <c r="AN4" s="408"/>
      <c r="AO4" s="408"/>
      <c r="AP4" s="408"/>
      <c r="AQ4" s="408"/>
      <c r="AR4" s="408"/>
      <c r="AS4" s="408"/>
      <c r="AT4" s="408"/>
      <c r="AU4" s="408"/>
      <c r="AV4" s="408"/>
      <c r="AW4" s="408"/>
      <c r="AX4" s="412"/>
      <c r="AY4" s="408"/>
      <c r="AZ4" s="408"/>
      <c r="BA4" s="408"/>
      <c r="BB4" s="408"/>
      <c r="BC4" s="408"/>
      <c r="BD4" s="411"/>
      <c r="BE4" s="408"/>
      <c r="BF4" s="408"/>
      <c r="BG4" s="408"/>
      <c r="BH4" s="408"/>
      <c r="BI4" s="408"/>
      <c r="BJ4" s="408"/>
      <c r="BK4" s="408"/>
      <c r="BL4" s="408"/>
      <c r="BM4" s="408"/>
      <c r="BN4" s="408"/>
      <c r="BO4" s="408"/>
      <c r="BP4" s="548"/>
      <c r="BQ4" s="408"/>
      <c r="BR4" s="408"/>
      <c r="BS4" s="408"/>
      <c r="BT4" s="408"/>
      <c r="BU4" s="408"/>
      <c r="BV4" s="408"/>
      <c r="BW4" s="408"/>
      <c r="BX4" s="408"/>
      <c r="BY4" s="408"/>
      <c r="BZ4" s="408"/>
      <c r="CA4" s="408"/>
      <c r="CB4" s="408"/>
      <c r="CC4" s="408"/>
      <c r="CD4" s="408"/>
      <c r="CE4" s="408"/>
      <c r="CF4" s="408"/>
      <c r="CG4" s="408"/>
      <c r="CH4" s="408"/>
      <c r="CI4" s="408"/>
      <c r="CJ4" s="408"/>
      <c r="CK4" s="408"/>
      <c r="CL4" s="408"/>
      <c r="CM4" s="408"/>
      <c r="CN4" s="408"/>
      <c r="CO4" s="408"/>
      <c r="CP4" s="408"/>
      <c r="CQ4" s="408"/>
      <c r="CR4" s="408"/>
      <c r="CS4" s="408"/>
      <c r="CT4" s="408"/>
      <c r="CU4" s="408"/>
      <c r="CV4" s="408"/>
      <c r="CW4" s="408"/>
      <c r="CX4" s="408"/>
      <c r="CY4" s="408"/>
      <c r="CZ4" s="408"/>
      <c r="DA4" s="408"/>
      <c r="DB4" s="412"/>
      <c r="DC4" s="408"/>
      <c r="DD4" s="408"/>
      <c r="DE4" s="408"/>
      <c r="DF4" s="408"/>
      <c r="DG4" s="408"/>
      <c r="DH4" s="408"/>
      <c r="DI4" s="408"/>
      <c r="DJ4" s="408"/>
      <c r="DK4" s="408"/>
      <c r="DL4" s="408"/>
      <c r="DM4" s="408"/>
      <c r="DN4" s="408"/>
      <c r="DO4" s="408"/>
      <c r="DP4" s="408"/>
      <c r="DQ4" s="408"/>
      <c r="DR4" s="408"/>
      <c r="DS4" s="408"/>
      <c r="DT4" s="408"/>
      <c r="DU4" s="408"/>
      <c r="DV4" s="408"/>
      <c r="DW4" s="408"/>
      <c r="DX4" s="408"/>
      <c r="DY4" s="408"/>
      <c r="DZ4" s="408"/>
      <c r="EA4" s="408"/>
      <c r="EB4" s="408"/>
      <c r="EC4" s="408"/>
      <c r="ED4" s="410"/>
      <c r="EE4" s="408"/>
      <c r="EF4" s="408"/>
      <c r="EG4" s="408"/>
      <c r="EH4" s="408"/>
      <c r="EI4" s="408"/>
      <c r="EJ4" s="408"/>
      <c r="EK4" s="408"/>
      <c r="EL4" s="408"/>
      <c r="EM4" s="408"/>
      <c r="EN4" s="408"/>
      <c r="EO4" s="408"/>
      <c r="EP4" s="408"/>
      <c r="EQ4" s="408"/>
      <c r="ER4" s="408"/>
      <c r="ES4" s="408"/>
      <c r="ET4" s="408"/>
      <c r="EU4" s="408"/>
      <c r="EV4" s="408"/>
      <c r="EW4" s="408"/>
      <c r="EX4" s="408"/>
      <c r="EY4" s="408"/>
      <c r="EZ4" s="408"/>
      <c r="FA4" s="412"/>
      <c r="FB4" s="563"/>
      <c r="FC4" s="563"/>
    </row>
    <row r="5" spans="1:159" s="54" customFormat="1" ht="23.25" customHeight="1">
      <c r="A5" s="704" t="s">
        <v>247</v>
      </c>
      <c r="B5" s="704"/>
      <c r="C5" s="704"/>
      <c r="D5" s="704"/>
      <c r="E5" s="704"/>
      <c r="F5" s="704"/>
      <c r="G5" s="704"/>
      <c r="H5" s="704"/>
      <c r="I5" s="704"/>
      <c r="J5" s="704"/>
      <c r="K5" s="704"/>
      <c r="L5" s="704"/>
      <c r="M5" s="704"/>
      <c r="N5" s="704"/>
      <c r="O5" s="704"/>
      <c r="P5" s="704"/>
      <c r="Q5" s="408"/>
      <c r="R5" s="408"/>
      <c r="S5" s="408"/>
      <c r="T5" s="408"/>
      <c r="U5" s="408"/>
      <c r="V5" s="408"/>
      <c r="W5" s="408"/>
      <c r="X5" s="408"/>
      <c r="Y5" s="408"/>
      <c r="Z5" s="408"/>
      <c r="AA5" s="408"/>
      <c r="AB5" s="408"/>
      <c r="AC5" s="408"/>
      <c r="AD5" s="410"/>
      <c r="AE5" s="408"/>
      <c r="AF5" s="408"/>
      <c r="AG5" s="408"/>
      <c r="AH5" s="408"/>
      <c r="AI5" s="408"/>
      <c r="AJ5" s="408"/>
      <c r="AK5" s="408"/>
      <c r="AL5" s="408"/>
      <c r="AM5" s="408"/>
      <c r="AN5" s="408"/>
      <c r="AO5" s="408"/>
      <c r="AP5" s="408"/>
      <c r="AQ5" s="408"/>
      <c r="AR5" s="408"/>
      <c r="AS5" s="408"/>
      <c r="AT5" s="408"/>
      <c r="AU5" s="408"/>
      <c r="AV5" s="408"/>
      <c r="AW5" s="408"/>
      <c r="AX5" s="412"/>
      <c r="AY5" s="408"/>
      <c r="AZ5" s="408"/>
      <c r="BA5" s="408"/>
      <c r="BB5" s="408"/>
      <c r="BC5" s="408"/>
      <c r="BD5" s="411"/>
      <c r="BE5" s="408"/>
      <c r="BF5" s="408"/>
      <c r="BG5" s="408"/>
      <c r="BH5" s="408"/>
      <c r="BI5" s="408"/>
      <c r="BJ5" s="408"/>
      <c r="BK5" s="408"/>
      <c r="BL5" s="408"/>
      <c r="BM5" s="408"/>
      <c r="BN5" s="408"/>
      <c r="BO5" s="408"/>
      <c r="BP5" s="548"/>
      <c r="BQ5" s="408"/>
      <c r="BR5" s="408"/>
      <c r="BS5" s="408"/>
      <c r="BT5" s="408"/>
      <c r="BU5" s="408"/>
      <c r="BV5" s="408"/>
      <c r="BW5" s="408"/>
      <c r="BX5" s="408"/>
      <c r="BY5" s="408"/>
      <c r="BZ5" s="408"/>
      <c r="CA5" s="408"/>
      <c r="CB5" s="408"/>
      <c r="CC5" s="408"/>
      <c r="CD5" s="408"/>
      <c r="CE5" s="408"/>
      <c r="CF5" s="408"/>
      <c r="CG5" s="408"/>
      <c r="CH5" s="408"/>
      <c r="CI5" s="408"/>
      <c r="CJ5" s="408"/>
      <c r="CK5" s="408"/>
      <c r="CL5" s="408"/>
      <c r="CM5" s="408"/>
      <c r="CN5" s="408"/>
      <c r="CO5" s="408"/>
      <c r="CP5" s="408"/>
      <c r="CQ5" s="408"/>
      <c r="CR5" s="408"/>
      <c r="CS5" s="408"/>
      <c r="CT5" s="408"/>
      <c r="CU5" s="408"/>
      <c r="CV5" s="408"/>
      <c r="CW5" s="408"/>
      <c r="CX5" s="408"/>
      <c r="CY5" s="408"/>
      <c r="CZ5" s="408"/>
      <c r="DA5" s="408"/>
      <c r="DB5" s="412"/>
      <c r="DC5" s="408"/>
      <c r="DD5" s="408"/>
      <c r="DE5" s="408"/>
      <c r="DF5" s="408"/>
      <c r="DG5" s="408"/>
      <c r="DH5" s="408"/>
      <c r="DI5" s="408"/>
      <c r="DJ5" s="408"/>
      <c r="DK5" s="408"/>
      <c r="DL5" s="408"/>
      <c r="DM5" s="408"/>
      <c r="DN5" s="408"/>
      <c r="DO5" s="408"/>
      <c r="DP5" s="408"/>
      <c r="DQ5" s="408"/>
      <c r="DR5" s="408"/>
      <c r="DS5" s="408"/>
      <c r="DT5" s="408"/>
      <c r="DU5" s="408"/>
      <c r="DV5" s="408"/>
      <c r="DW5" s="408"/>
      <c r="DX5" s="408"/>
      <c r="DY5" s="408"/>
      <c r="DZ5" s="408"/>
      <c r="EA5" s="408"/>
      <c r="EB5" s="408"/>
      <c r="EC5" s="408"/>
      <c r="ED5" s="410"/>
      <c r="EE5" s="408"/>
      <c r="EF5" s="408"/>
      <c r="EG5" s="408"/>
      <c r="EH5" s="408"/>
      <c r="EI5" s="408"/>
      <c r="EJ5" s="408"/>
      <c r="EK5" s="408"/>
      <c r="EL5" s="408"/>
      <c r="EM5" s="408"/>
      <c r="EN5" s="408"/>
      <c r="EO5" s="408"/>
      <c r="EP5" s="408"/>
      <c r="EQ5" s="408"/>
      <c r="ER5" s="408"/>
      <c r="ES5" s="408"/>
      <c r="ET5" s="408"/>
      <c r="EU5" s="408"/>
      <c r="EV5" s="408"/>
      <c r="EW5" s="408"/>
      <c r="EX5" s="408"/>
      <c r="EY5" s="408"/>
      <c r="EZ5" s="408"/>
      <c r="FA5" s="412"/>
      <c r="FB5" s="563"/>
      <c r="FC5" s="563"/>
    </row>
    <row r="6" spans="1:159" s="58" customFormat="1" ht="23.25" customHeight="1">
      <c r="A6" s="708" t="s">
        <v>3365</v>
      </c>
      <c r="B6" s="708"/>
      <c r="C6" s="708"/>
      <c r="D6" s="708"/>
      <c r="E6" s="708"/>
      <c r="F6" s="708"/>
      <c r="G6" s="708"/>
      <c r="H6" s="708"/>
      <c r="I6" s="708"/>
      <c r="J6" s="708"/>
      <c r="K6" s="708"/>
      <c r="L6" s="708"/>
      <c r="M6" s="708"/>
      <c r="N6" s="708"/>
      <c r="O6" s="708"/>
      <c r="P6" s="708"/>
      <c r="Q6" s="414"/>
      <c r="R6" s="414"/>
      <c r="S6" s="414"/>
      <c r="T6" s="414"/>
      <c r="U6" s="414"/>
      <c r="V6" s="414"/>
      <c r="W6" s="414"/>
      <c r="X6" s="414"/>
      <c r="Y6" s="414"/>
      <c r="Z6" s="414"/>
      <c r="AA6" s="414"/>
      <c r="AB6" s="414"/>
      <c r="AC6" s="414"/>
      <c r="AD6" s="415"/>
      <c r="AE6" s="414"/>
      <c r="AF6" s="414"/>
      <c r="AG6" s="414"/>
      <c r="AH6" s="414"/>
      <c r="AI6" s="414"/>
      <c r="AJ6" s="414"/>
      <c r="AK6" s="414"/>
      <c r="AL6" s="414"/>
      <c r="AM6" s="414"/>
      <c r="AN6" s="414"/>
      <c r="AO6" s="414"/>
      <c r="AP6" s="414"/>
      <c r="AQ6" s="414"/>
      <c r="AR6" s="414"/>
      <c r="AS6" s="414"/>
      <c r="AT6" s="414"/>
      <c r="AU6" s="414"/>
      <c r="AV6" s="414"/>
      <c r="AW6" s="414"/>
      <c r="AX6" s="417"/>
      <c r="AY6" s="414"/>
      <c r="AZ6" s="414"/>
      <c r="BA6" s="414"/>
      <c r="BB6" s="414"/>
      <c r="BC6" s="414"/>
      <c r="BD6" s="416"/>
      <c r="BE6" s="414"/>
      <c r="BF6" s="414"/>
      <c r="BG6" s="414"/>
      <c r="BH6" s="414"/>
      <c r="BI6" s="414"/>
      <c r="BJ6" s="414"/>
      <c r="BK6" s="414"/>
      <c r="BL6" s="414"/>
      <c r="BM6" s="414"/>
      <c r="BN6" s="414"/>
      <c r="BO6" s="414"/>
      <c r="BP6" s="549"/>
      <c r="BQ6" s="414"/>
      <c r="BR6" s="414"/>
      <c r="BS6" s="414"/>
      <c r="BT6" s="414"/>
      <c r="BU6" s="414"/>
      <c r="BV6" s="414"/>
      <c r="BW6" s="414"/>
      <c r="BX6" s="414"/>
      <c r="BY6" s="414"/>
      <c r="BZ6" s="414"/>
      <c r="CA6" s="414"/>
      <c r="CB6" s="414"/>
      <c r="CC6" s="414"/>
      <c r="CD6" s="414"/>
      <c r="CE6" s="414"/>
      <c r="CF6" s="414"/>
      <c r="CG6" s="414"/>
      <c r="CH6" s="414"/>
      <c r="CI6" s="414"/>
      <c r="CJ6" s="414"/>
      <c r="CK6" s="414"/>
      <c r="CL6" s="414"/>
      <c r="CM6" s="414"/>
      <c r="CN6" s="414"/>
      <c r="CO6" s="414"/>
      <c r="CP6" s="414"/>
      <c r="CQ6" s="414"/>
      <c r="CR6" s="414"/>
      <c r="CS6" s="414"/>
      <c r="CT6" s="414"/>
      <c r="CU6" s="414"/>
      <c r="CV6" s="414"/>
      <c r="CW6" s="414"/>
      <c r="CX6" s="414"/>
      <c r="CY6" s="414"/>
      <c r="CZ6" s="414"/>
      <c r="DA6" s="414"/>
      <c r="DB6" s="417"/>
      <c r="DC6" s="414"/>
      <c r="DD6" s="414"/>
      <c r="DE6" s="414"/>
      <c r="DF6" s="414"/>
      <c r="DG6" s="414"/>
      <c r="DH6" s="414"/>
      <c r="DI6" s="414"/>
      <c r="DJ6" s="414"/>
      <c r="DK6" s="414"/>
      <c r="DL6" s="414"/>
      <c r="DM6" s="414"/>
      <c r="DN6" s="414"/>
      <c r="DO6" s="414"/>
      <c r="DP6" s="414"/>
      <c r="DQ6" s="414"/>
      <c r="DR6" s="414"/>
      <c r="DS6" s="414"/>
      <c r="DT6" s="414"/>
      <c r="DU6" s="414"/>
      <c r="DV6" s="414"/>
      <c r="DW6" s="414"/>
      <c r="DX6" s="414"/>
      <c r="DY6" s="414"/>
      <c r="DZ6" s="414"/>
      <c r="EA6" s="414"/>
      <c r="EB6" s="414"/>
      <c r="EC6" s="414"/>
      <c r="ED6" s="415"/>
      <c r="EE6" s="414"/>
      <c r="EF6" s="414"/>
      <c r="EG6" s="414"/>
      <c r="EH6" s="414"/>
      <c r="EI6" s="414"/>
      <c r="EJ6" s="414"/>
      <c r="EK6" s="414"/>
      <c r="EL6" s="414"/>
      <c r="EM6" s="414"/>
      <c r="EN6" s="414"/>
      <c r="EO6" s="414"/>
      <c r="EP6" s="414"/>
      <c r="EQ6" s="414"/>
      <c r="ER6" s="414"/>
      <c r="ES6" s="414"/>
      <c r="ET6" s="414"/>
      <c r="EU6" s="414"/>
      <c r="EV6" s="414"/>
      <c r="EW6" s="414"/>
      <c r="EX6" s="414"/>
      <c r="EY6" s="414"/>
      <c r="EZ6" s="414"/>
      <c r="FA6" s="417"/>
      <c r="FB6" s="427"/>
      <c r="FC6" s="427"/>
    </row>
    <row r="7" spans="1:159" s="2" customFormat="1" ht="28.5" customHeight="1">
      <c r="A7" s="796" t="s">
        <v>0</v>
      </c>
      <c r="B7" s="711" t="s">
        <v>3127</v>
      </c>
      <c r="C7" s="711" t="s">
        <v>3128</v>
      </c>
      <c r="D7" s="796" t="s">
        <v>3129</v>
      </c>
      <c r="E7" s="796" t="s">
        <v>3130</v>
      </c>
      <c r="F7" s="791" t="s">
        <v>248</v>
      </c>
      <c r="G7" s="787" t="s">
        <v>1</v>
      </c>
      <c r="H7" s="794" t="s">
        <v>2</v>
      </c>
      <c r="I7" s="787" t="s">
        <v>249</v>
      </c>
      <c r="J7" s="787" t="s">
        <v>250</v>
      </c>
      <c r="K7" s="795" t="s">
        <v>251</v>
      </c>
      <c r="L7" s="787" t="s">
        <v>252</v>
      </c>
      <c r="M7" s="787" t="s">
        <v>3</v>
      </c>
      <c r="N7" s="788" t="s">
        <v>3052</v>
      </c>
      <c r="O7" s="785" t="s">
        <v>3126</v>
      </c>
      <c r="P7" s="786" t="s">
        <v>2676</v>
      </c>
      <c r="Q7" s="776" t="s">
        <v>3131</v>
      </c>
      <c r="R7" s="777"/>
      <c r="S7" s="776"/>
      <c r="T7" s="777"/>
      <c r="U7" s="776"/>
      <c r="V7" s="777"/>
      <c r="W7" s="776"/>
      <c r="X7" s="777"/>
      <c r="Y7" s="776"/>
      <c r="Z7" s="777"/>
      <c r="AA7" s="776"/>
      <c r="AB7" s="777"/>
      <c r="AC7" s="776"/>
      <c r="AD7" s="777"/>
      <c r="AE7" s="776"/>
      <c r="AF7" s="777"/>
      <c r="AG7" s="776"/>
      <c r="AH7" s="777"/>
      <c r="AI7" s="776"/>
      <c r="AJ7" s="777"/>
      <c r="AK7" s="776"/>
      <c r="AL7" s="777"/>
      <c r="AM7" s="776"/>
      <c r="AN7" s="777"/>
      <c r="AO7" s="776"/>
      <c r="AP7" s="777"/>
      <c r="AQ7" s="776"/>
      <c r="AR7" s="777"/>
      <c r="AS7" s="776"/>
      <c r="AT7" s="776"/>
      <c r="AU7" s="776"/>
      <c r="AV7" s="777"/>
      <c r="AW7" s="776"/>
      <c r="AX7" s="777"/>
      <c r="AY7" s="776"/>
      <c r="AZ7" s="777"/>
      <c r="BA7" s="776"/>
      <c r="BB7" s="777"/>
      <c r="BC7" s="776"/>
      <c r="BD7" s="777"/>
      <c r="BE7" s="776"/>
      <c r="BF7" s="777"/>
      <c r="BG7" s="776"/>
      <c r="BH7" s="777"/>
      <c r="BI7" s="776"/>
      <c r="BJ7" s="777"/>
      <c r="BK7" s="776"/>
      <c r="BL7" s="777"/>
      <c r="BM7" s="776"/>
      <c r="BN7" s="777"/>
      <c r="BO7" s="776"/>
      <c r="BP7" s="777"/>
      <c r="BQ7" s="776"/>
      <c r="BR7" s="777"/>
      <c r="BS7" s="776"/>
      <c r="BT7" s="777"/>
      <c r="BU7" s="776"/>
      <c r="BV7" s="776"/>
      <c r="BW7" s="776"/>
      <c r="BX7" s="777"/>
      <c r="BY7" s="776"/>
      <c r="BZ7" s="777"/>
      <c r="CA7" s="776"/>
      <c r="CB7" s="777"/>
      <c r="CC7" s="776"/>
      <c r="CD7" s="777"/>
      <c r="CE7" s="776"/>
      <c r="CF7" s="777"/>
      <c r="CG7" s="776"/>
      <c r="CH7" s="777"/>
      <c r="CI7" s="776"/>
      <c r="CJ7" s="776"/>
      <c r="CK7" s="776"/>
      <c r="CL7" s="777"/>
      <c r="CM7" s="776"/>
      <c r="CN7" s="777"/>
      <c r="CO7" s="776"/>
      <c r="CP7" s="777"/>
      <c r="CQ7" s="776"/>
      <c r="CR7" s="777"/>
      <c r="CS7" s="776"/>
      <c r="CT7" s="777"/>
      <c r="CU7" s="776"/>
      <c r="CV7" s="777"/>
      <c r="CW7" s="776"/>
      <c r="CX7" s="777"/>
      <c r="CY7" s="776"/>
      <c r="CZ7" s="777"/>
      <c r="DA7" s="776"/>
      <c r="DB7" s="777"/>
      <c r="DC7" s="776"/>
      <c r="DD7" s="777"/>
      <c r="DE7" s="776"/>
      <c r="DF7" s="371"/>
      <c r="DG7" s="778" t="s">
        <v>3132</v>
      </c>
      <c r="DH7" s="779"/>
      <c r="DI7" s="779"/>
      <c r="DJ7" s="779"/>
      <c r="DK7" s="779"/>
      <c r="DL7" s="779"/>
      <c r="DM7" s="779"/>
      <c r="DN7" s="779"/>
      <c r="DO7" s="779"/>
      <c r="DP7" s="779"/>
      <c r="DQ7" s="779"/>
      <c r="DR7" s="779"/>
      <c r="DS7" s="779"/>
      <c r="DT7" s="779"/>
      <c r="DU7" s="779"/>
      <c r="DV7" s="779"/>
      <c r="DW7" s="779"/>
      <c r="DX7" s="779"/>
      <c r="DY7" s="779"/>
      <c r="DZ7" s="779"/>
      <c r="EA7" s="779"/>
      <c r="EB7" s="779"/>
      <c r="EC7" s="779"/>
      <c r="ED7" s="779"/>
      <c r="EE7" s="779"/>
      <c r="EF7" s="779"/>
      <c r="EG7" s="779"/>
      <c r="EH7" s="779"/>
      <c r="EI7" s="779"/>
      <c r="EJ7" s="779"/>
      <c r="EK7" s="779"/>
      <c r="EL7" s="779"/>
      <c r="EM7" s="779"/>
      <c r="EN7" s="779"/>
      <c r="EO7" s="779"/>
      <c r="EP7" s="779"/>
      <c r="EQ7" s="779"/>
      <c r="ER7" s="779"/>
      <c r="ES7" s="779"/>
      <c r="ET7" s="779"/>
      <c r="EU7" s="779"/>
      <c r="EV7" s="779"/>
      <c r="EW7" s="779"/>
      <c r="EX7" s="780"/>
      <c r="EY7" s="780"/>
      <c r="EZ7" s="781"/>
      <c r="FA7" s="375"/>
      <c r="FB7" s="423"/>
      <c r="FC7" s="423"/>
    </row>
    <row r="8" spans="1:159" s="2" customFormat="1" ht="28.5" customHeight="1">
      <c r="A8" s="796"/>
      <c r="B8" s="711"/>
      <c r="C8" s="711"/>
      <c r="D8" s="796"/>
      <c r="E8" s="796"/>
      <c r="F8" s="792"/>
      <c r="G8" s="717"/>
      <c r="H8" s="720"/>
      <c r="I8" s="717"/>
      <c r="J8" s="717"/>
      <c r="K8" s="714"/>
      <c r="L8" s="717"/>
      <c r="M8" s="717"/>
      <c r="N8" s="789"/>
      <c r="O8" s="723"/>
      <c r="P8" s="729"/>
      <c r="Q8" s="371"/>
      <c r="R8" s="428"/>
      <c r="S8" s="371"/>
      <c r="T8" s="428"/>
      <c r="U8" s="371"/>
      <c r="V8" s="428"/>
      <c r="W8" s="371"/>
      <c r="X8" s="428"/>
      <c r="Y8" s="371"/>
      <c r="Z8" s="428"/>
      <c r="AA8" s="371"/>
      <c r="AB8" s="428"/>
      <c r="AC8" s="371"/>
      <c r="AD8" s="550"/>
      <c r="AE8" s="371"/>
      <c r="AF8" s="428"/>
      <c r="AG8" s="371"/>
      <c r="AH8" s="428"/>
      <c r="AI8" s="371"/>
      <c r="AJ8" s="428"/>
      <c r="AK8" s="371"/>
      <c r="AL8" s="428"/>
      <c r="AM8" s="371"/>
      <c r="AN8" s="428"/>
      <c r="AO8" s="371"/>
      <c r="AP8" s="783" t="s">
        <v>8238</v>
      </c>
      <c r="AQ8" s="371"/>
      <c r="AR8" s="428"/>
      <c r="AS8" s="782" t="s">
        <v>3133</v>
      </c>
      <c r="AT8" s="782"/>
      <c r="AU8" s="782"/>
      <c r="AV8" s="428"/>
      <c r="AW8" s="371"/>
      <c r="AX8" s="551"/>
      <c r="AY8" s="371"/>
      <c r="AZ8" s="428"/>
      <c r="BA8" s="371"/>
      <c r="BB8" s="428"/>
      <c r="BC8" s="371"/>
      <c r="BD8" s="5"/>
      <c r="BE8" s="371"/>
      <c r="BF8" s="428"/>
      <c r="BG8" s="371"/>
      <c r="BH8" s="428"/>
      <c r="BI8" s="371"/>
      <c r="BJ8" s="428"/>
      <c r="BK8" s="371"/>
      <c r="BL8" s="428"/>
      <c r="BM8" s="371"/>
      <c r="BN8" s="372"/>
      <c r="BO8" s="371"/>
      <c r="BP8" s="550"/>
      <c r="BQ8" s="373"/>
      <c r="BR8" s="428"/>
      <c r="BS8" s="371"/>
      <c r="BT8" s="428"/>
      <c r="BU8" s="782" t="s">
        <v>3135</v>
      </c>
      <c r="BV8" s="782"/>
      <c r="BW8" s="782"/>
      <c r="BX8" s="428"/>
      <c r="BY8" s="371"/>
      <c r="BZ8" s="428"/>
      <c r="CA8" s="371"/>
      <c r="CB8" s="428"/>
      <c r="CC8" s="371"/>
      <c r="CD8" s="372"/>
      <c r="CE8" s="371"/>
      <c r="CF8" s="428"/>
      <c r="CG8" s="371"/>
      <c r="CH8" s="428"/>
      <c r="CI8" s="782" t="s">
        <v>3136</v>
      </c>
      <c r="CJ8" s="782"/>
      <c r="CK8" s="782"/>
      <c r="CL8" s="428"/>
      <c r="CM8" s="371"/>
      <c r="CN8" s="428"/>
      <c r="CO8" s="371"/>
      <c r="CP8" s="372"/>
      <c r="CQ8" s="371"/>
      <c r="CR8" s="428"/>
      <c r="CS8" s="371"/>
      <c r="CT8" s="428"/>
      <c r="CU8" s="371"/>
      <c r="CV8" s="428"/>
      <c r="CW8" s="371"/>
      <c r="CX8" s="372"/>
      <c r="CY8" s="371"/>
      <c r="CZ8" s="428"/>
      <c r="DA8" s="371"/>
      <c r="DB8" s="551"/>
      <c r="DC8" s="371"/>
      <c r="DD8" s="428"/>
      <c r="DE8" s="371"/>
      <c r="DF8" s="428"/>
      <c r="DG8" s="6"/>
      <c r="DH8" s="428"/>
      <c r="DI8" s="6"/>
      <c r="DJ8" s="428"/>
      <c r="DK8" s="6"/>
      <c r="DL8" s="428"/>
      <c r="DM8" s="6"/>
      <c r="DN8" s="414"/>
      <c r="DO8" s="6"/>
      <c r="DP8" s="428"/>
      <c r="DQ8" s="6"/>
      <c r="DR8" s="428"/>
      <c r="DS8" s="6"/>
      <c r="DT8" s="375"/>
      <c r="DU8" s="6"/>
      <c r="DV8" s="428"/>
      <c r="DW8" s="6"/>
      <c r="DX8" s="428"/>
      <c r="DY8" s="6"/>
      <c r="DZ8" s="428"/>
      <c r="EA8" s="375"/>
      <c r="EB8" s="428"/>
      <c r="EC8" s="6"/>
      <c r="ED8" s="550"/>
      <c r="EE8" s="6"/>
      <c r="EF8" s="428"/>
      <c r="EG8" s="6"/>
      <c r="EH8" s="428"/>
      <c r="EI8" s="6"/>
      <c r="EJ8" s="428"/>
      <c r="EK8" s="6"/>
      <c r="EL8" s="6"/>
      <c r="EM8" s="428"/>
      <c r="EN8" s="6"/>
      <c r="EO8" s="428"/>
      <c r="EP8" s="6"/>
      <c r="EQ8" s="428"/>
      <c r="ER8" s="6"/>
      <c r="ES8" s="552"/>
      <c r="ET8" s="6"/>
      <c r="EU8" s="428"/>
      <c r="EV8" s="6"/>
      <c r="EW8" s="375"/>
      <c r="EX8" s="375"/>
      <c r="EY8" s="375"/>
      <c r="EZ8" s="6"/>
      <c r="FA8" s="375"/>
      <c r="FB8" s="423"/>
      <c r="FC8" s="423"/>
    </row>
    <row r="9" spans="1:159" s="2" customFormat="1" ht="44.45" customHeight="1">
      <c r="A9" s="796"/>
      <c r="B9" s="711"/>
      <c r="C9" s="711"/>
      <c r="D9" s="796"/>
      <c r="E9" s="796"/>
      <c r="F9" s="793"/>
      <c r="G9" s="718"/>
      <c r="H9" s="721"/>
      <c r="I9" s="718"/>
      <c r="J9" s="718"/>
      <c r="K9" s="715"/>
      <c r="L9" s="718"/>
      <c r="M9" s="718"/>
      <c r="N9" s="790"/>
      <c r="O9" s="724"/>
      <c r="P9" s="730"/>
      <c r="Q9" s="373" t="s">
        <v>3137</v>
      </c>
      <c r="R9" s="253" t="s">
        <v>8238</v>
      </c>
      <c r="S9" s="373" t="s">
        <v>3138</v>
      </c>
      <c r="T9" s="253" t="s">
        <v>8238</v>
      </c>
      <c r="U9" s="373" t="s">
        <v>3139</v>
      </c>
      <c r="V9" s="253" t="s">
        <v>8238</v>
      </c>
      <c r="W9" s="373" t="s">
        <v>3140</v>
      </c>
      <c r="X9" s="253" t="s">
        <v>8238</v>
      </c>
      <c r="Y9" s="373" t="s">
        <v>3141</v>
      </c>
      <c r="Z9" s="253" t="s">
        <v>8238</v>
      </c>
      <c r="AA9" s="373" t="s">
        <v>3142</v>
      </c>
      <c r="AB9" s="253" t="s">
        <v>8238</v>
      </c>
      <c r="AC9" s="373" t="s">
        <v>3143</v>
      </c>
      <c r="AD9" s="419" t="s">
        <v>8238</v>
      </c>
      <c r="AE9" s="373" t="s">
        <v>3144</v>
      </c>
      <c r="AF9" s="253" t="s">
        <v>8238</v>
      </c>
      <c r="AG9" s="373" t="s">
        <v>3145</v>
      </c>
      <c r="AH9" s="253" t="s">
        <v>8238</v>
      </c>
      <c r="AI9" s="373" t="s">
        <v>3146</v>
      </c>
      <c r="AJ9" s="253" t="s">
        <v>8238</v>
      </c>
      <c r="AK9" s="373" t="s">
        <v>3147</v>
      </c>
      <c r="AL9" s="253" t="s">
        <v>8238</v>
      </c>
      <c r="AM9" s="373" t="s">
        <v>3148</v>
      </c>
      <c r="AN9" s="253" t="s">
        <v>8238</v>
      </c>
      <c r="AO9" s="373" t="s">
        <v>3149</v>
      </c>
      <c r="AP9" s="784"/>
      <c r="AQ9" s="373" t="s">
        <v>3150</v>
      </c>
      <c r="AR9" s="253" t="s">
        <v>8238</v>
      </c>
      <c r="AS9" s="373" t="s">
        <v>3151</v>
      </c>
      <c r="AT9" s="373" t="s">
        <v>3152</v>
      </c>
      <c r="AU9" s="373" t="s">
        <v>3153</v>
      </c>
      <c r="AV9" s="253" t="s">
        <v>8238</v>
      </c>
      <c r="AW9" s="373" t="s">
        <v>3154</v>
      </c>
      <c r="AX9" s="420" t="s">
        <v>8238</v>
      </c>
      <c r="AY9" s="373" t="s">
        <v>3155</v>
      </c>
      <c r="AZ9" s="253" t="s">
        <v>8238</v>
      </c>
      <c r="BA9" s="373" t="s">
        <v>3156</v>
      </c>
      <c r="BB9" s="253" t="s">
        <v>8238</v>
      </c>
      <c r="BC9" s="373" t="s">
        <v>3157</v>
      </c>
      <c r="BD9" s="421" t="s">
        <v>8238</v>
      </c>
      <c r="BE9" s="373" t="s">
        <v>3158</v>
      </c>
      <c r="BF9" s="253" t="s">
        <v>8238</v>
      </c>
      <c r="BG9" s="373" t="s">
        <v>3159</v>
      </c>
      <c r="BH9" s="253" t="s">
        <v>8238</v>
      </c>
      <c r="BI9" s="373" t="s">
        <v>3160</v>
      </c>
      <c r="BJ9" s="253" t="s">
        <v>8238</v>
      </c>
      <c r="BK9" s="373" t="s">
        <v>3161</v>
      </c>
      <c r="BL9" s="253" t="s">
        <v>8238</v>
      </c>
      <c r="BM9" s="373" t="s">
        <v>3162</v>
      </c>
      <c r="BN9" s="253" t="s">
        <v>8238</v>
      </c>
      <c r="BO9" s="373" t="s">
        <v>3163</v>
      </c>
      <c r="BP9" s="419" t="s">
        <v>8238</v>
      </c>
      <c r="BQ9" s="373" t="s">
        <v>3134</v>
      </c>
      <c r="BR9" s="253" t="s">
        <v>8238</v>
      </c>
      <c r="BS9" s="373" t="s">
        <v>3164</v>
      </c>
      <c r="BT9" s="253" t="s">
        <v>8238</v>
      </c>
      <c r="BU9" s="373" t="s">
        <v>3151</v>
      </c>
      <c r="BV9" s="373" t="s">
        <v>3152</v>
      </c>
      <c r="BW9" s="373" t="s">
        <v>3153</v>
      </c>
      <c r="BX9" s="253" t="s">
        <v>8238</v>
      </c>
      <c r="BY9" s="373" t="s">
        <v>3165</v>
      </c>
      <c r="BZ9" s="253" t="s">
        <v>8238</v>
      </c>
      <c r="CA9" s="373" t="s">
        <v>3166</v>
      </c>
      <c r="CB9" s="253" t="s">
        <v>8238</v>
      </c>
      <c r="CC9" s="373" t="s">
        <v>3167</v>
      </c>
      <c r="CD9" s="253" t="s">
        <v>8238</v>
      </c>
      <c r="CE9" s="373" t="s">
        <v>3168</v>
      </c>
      <c r="CF9" s="253" t="s">
        <v>8238</v>
      </c>
      <c r="CG9" s="373" t="s">
        <v>3169</v>
      </c>
      <c r="CH9" s="253" t="s">
        <v>8238</v>
      </c>
      <c r="CI9" s="373" t="s">
        <v>3151</v>
      </c>
      <c r="CJ9" s="373" t="s">
        <v>3152</v>
      </c>
      <c r="CK9" s="373" t="s">
        <v>3153</v>
      </c>
      <c r="CL9" s="253" t="s">
        <v>8238</v>
      </c>
      <c r="CM9" s="373" t="s">
        <v>3170</v>
      </c>
      <c r="CN9" s="253" t="s">
        <v>8238</v>
      </c>
      <c r="CO9" s="373" t="s">
        <v>3171</v>
      </c>
      <c r="CP9" s="253" t="s">
        <v>8238</v>
      </c>
      <c r="CQ9" s="373" t="s">
        <v>3172</v>
      </c>
      <c r="CR9" s="253" t="s">
        <v>8238</v>
      </c>
      <c r="CS9" s="373" t="s">
        <v>3173</v>
      </c>
      <c r="CT9" s="253" t="s">
        <v>8238</v>
      </c>
      <c r="CU9" s="373" t="s">
        <v>3174</v>
      </c>
      <c r="CV9" s="253" t="s">
        <v>8238</v>
      </c>
      <c r="CW9" s="373" t="s">
        <v>3175</v>
      </c>
      <c r="CX9" s="253" t="s">
        <v>8238</v>
      </c>
      <c r="CY9" s="373" t="s">
        <v>3176</v>
      </c>
      <c r="CZ9" s="253" t="s">
        <v>8238</v>
      </c>
      <c r="DA9" s="373" t="s">
        <v>3177</v>
      </c>
      <c r="DB9" s="420" t="s">
        <v>8238</v>
      </c>
      <c r="DC9" s="7" t="s">
        <v>3178</v>
      </c>
      <c r="DD9" s="253" t="s">
        <v>8238</v>
      </c>
      <c r="DE9" s="7" t="s">
        <v>3179</v>
      </c>
      <c r="DF9" s="253" t="s">
        <v>8238</v>
      </c>
      <c r="DG9" s="8" t="s">
        <v>3150</v>
      </c>
      <c r="DH9" s="253" t="s">
        <v>8238</v>
      </c>
      <c r="DI9" s="9" t="s">
        <v>3154</v>
      </c>
      <c r="DJ9" s="422" t="s">
        <v>8238</v>
      </c>
      <c r="DK9" s="8" t="s">
        <v>3155</v>
      </c>
      <c r="DL9" s="253" t="s">
        <v>8238</v>
      </c>
      <c r="DM9" s="9" t="s">
        <v>3156</v>
      </c>
      <c r="DN9" s="253" t="s">
        <v>8238</v>
      </c>
      <c r="DO9" s="9" t="s">
        <v>3157</v>
      </c>
      <c r="DP9" s="253" t="s">
        <v>8238</v>
      </c>
      <c r="DQ9" s="9" t="s">
        <v>3158</v>
      </c>
      <c r="DR9" s="253" t="s">
        <v>8238</v>
      </c>
      <c r="DS9" s="9" t="s">
        <v>3159</v>
      </c>
      <c r="DT9" s="253" t="s">
        <v>8238</v>
      </c>
      <c r="DU9" s="9" t="s">
        <v>3160</v>
      </c>
      <c r="DV9" s="253" t="s">
        <v>8238</v>
      </c>
      <c r="DW9" s="9" t="s">
        <v>3161</v>
      </c>
      <c r="DX9" s="253" t="s">
        <v>8238</v>
      </c>
      <c r="DY9" s="9" t="s">
        <v>3162</v>
      </c>
      <c r="DZ9" s="253" t="s">
        <v>8238</v>
      </c>
      <c r="EA9" s="374" t="s">
        <v>3141</v>
      </c>
      <c r="EB9" s="253" t="s">
        <v>8238</v>
      </c>
      <c r="EC9" s="9" t="s">
        <v>3142</v>
      </c>
      <c r="ED9" s="419" t="s">
        <v>8238</v>
      </c>
      <c r="EE9" s="9" t="s">
        <v>3163</v>
      </c>
      <c r="EF9" s="253" t="s">
        <v>8238</v>
      </c>
      <c r="EG9" s="9" t="s">
        <v>3134</v>
      </c>
      <c r="EH9" s="253" t="s">
        <v>8238</v>
      </c>
      <c r="EI9" s="9" t="s">
        <v>3164</v>
      </c>
      <c r="EJ9" s="253" t="s">
        <v>8238</v>
      </c>
      <c r="EK9" s="9" t="s">
        <v>3165</v>
      </c>
      <c r="EL9" s="9" t="s">
        <v>3166</v>
      </c>
      <c r="EM9" s="253" t="s">
        <v>8238</v>
      </c>
      <c r="EN9" s="9" t="s">
        <v>3167</v>
      </c>
      <c r="EO9" s="253" t="s">
        <v>8238</v>
      </c>
      <c r="EP9" s="9" t="s">
        <v>3168</v>
      </c>
      <c r="EQ9" s="253" t="s">
        <v>8238</v>
      </c>
      <c r="ER9" s="9" t="s">
        <v>3169</v>
      </c>
      <c r="ES9" s="421" t="s">
        <v>8238</v>
      </c>
      <c r="ET9" s="9" t="s">
        <v>3170</v>
      </c>
      <c r="EU9" s="253" t="s">
        <v>8238</v>
      </c>
      <c r="EV9" s="9" t="s">
        <v>3171</v>
      </c>
      <c r="EW9" s="421" t="s">
        <v>8238</v>
      </c>
      <c r="EX9" s="9" t="s">
        <v>8244</v>
      </c>
      <c r="EY9" s="421" t="s">
        <v>8238</v>
      </c>
      <c r="EZ9" s="9" t="s">
        <v>3173</v>
      </c>
      <c r="FA9" s="420" t="s">
        <v>8238</v>
      </c>
      <c r="FB9" s="471" t="s">
        <v>8242</v>
      </c>
      <c r="FC9" s="471" t="s">
        <v>7674</v>
      </c>
    </row>
    <row r="10" spans="1:159" s="12" customFormat="1" ht="27" customHeight="1">
      <c r="A10" s="10"/>
      <c r="B10" s="10"/>
      <c r="C10" s="10"/>
      <c r="D10" s="10"/>
      <c r="E10" s="10"/>
      <c r="F10" s="11" t="s">
        <v>3180</v>
      </c>
      <c r="G10" s="10"/>
      <c r="H10" s="10"/>
      <c r="I10" s="10"/>
      <c r="J10" s="10"/>
      <c r="K10" s="10"/>
      <c r="L10" s="10"/>
      <c r="M10" s="10"/>
      <c r="N10" s="44"/>
      <c r="O10" s="10"/>
      <c r="P10" s="10"/>
      <c r="Q10" s="282"/>
      <c r="R10" s="553"/>
      <c r="S10" s="282"/>
      <c r="T10" s="255"/>
      <c r="U10" s="282"/>
      <c r="V10" s="255"/>
      <c r="W10" s="282"/>
      <c r="X10" s="255"/>
      <c r="Y10" s="282"/>
      <c r="Z10" s="255"/>
      <c r="AA10" s="282"/>
      <c r="AB10" s="255"/>
      <c r="AC10" s="282"/>
      <c r="AD10" s="255"/>
      <c r="AE10" s="282"/>
      <c r="AF10" s="255"/>
      <c r="AG10" s="282"/>
      <c r="AH10" s="255"/>
      <c r="AI10" s="282"/>
      <c r="AJ10" s="255"/>
      <c r="AK10" s="282"/>
      <c r="AL10" s="255"/>
      <c r="AM10" s="282"/>
      <c r="AN10" s="255"/>
      <c r="AO10" s="282"/>
      <c r="AP10" s="255"/>
      <c r="AQ10" s="282"/>
      <c r="AR10" s="255"/>
      <c r="AS10" s="282"/>
      <c r="AT10" s="282"/>
      <c r="AU10" s="282"/>
      <c r="AV10" s="255"/>
      <c r="AW10" s="282"/>
      <c r="AX10" s="255"/>
      <c r="AY10" s="282"/>
      <c r="AZ10" s="255"/>
      <c r="BA10" s="282"/>
      <c r="BB10" s="255"/>
      <c r="BC10" s="282"/>
      <c r="BD10" s="282"/>
      <c r="BE10" s="282"/>
      <c r="BF10" s="255"/>
      <c r="BG10" s="282"/>
      <c r="BH10" s="255"/>
      <c r="BI10" s="282"/>
      <c r="BJ10" s="255"/>
      <c r="BK10" s="282"/>
      <c r="BL10" s="255"/>
      <c r="BM10" s="282"/>
      <c r="BN10" s="255"/>
      <c r="BO10" s="282"/>
      <c r="BP10" s="255"/>
      <c r="BQ10" s="282"/>
      <c r="BR10" s="255"/>
      <c r="BS10" s="282"/>
      <c r="BT10" s="255"/>
      <c r="BU10" s="282"/>
      <c r="BV10" s="282"/>
      <c r="BW10" s="282"/>
      <c r="BX10" s="255"/>
      <c r="BY10" s="282"/>
      <c r="BZ10" s="255"/>
      <c r="CA10" s="282"/>
      <c r="CB10" s="255"/>
      <c r="CC10" s="282"/>
      <c r="CD10" s="255"/>
      <c r="CE10" s="282"/>
      <c r="CF10" s="255"/>
      <c r="CG10" s="282"/>
      <c r="CH10" s="255"/>
      <c r="CI10" s="282"/>
      <c r="CJ10" s="282"/>
      <c r="CK10" s="282"/>
      <c r="CL10" s="255"/>
      <c r="CM10" s="282"/>
      <c r="CN10" s="255"/>
      <c r="CO10" s="282"/>
      <c r="CP10" s="255" t="s">
        <v>8239</v>
      </c>
      <c r="CQ10" s="282"/>
      <c r="CR10" s="255"/>
      <c r="CS10" s="282"/>
      <c r="CT10" s="255"/>
      <c r="CU10" s="282"/>
      <c r="CV10" s="255"/>
      <c r="CW10" s="282"/>
      <c r="CX10" s="255"/>
      <c r="CY10" s="282"/>
      <c r="CZ10" s="255"/>
      <c r="DA10" s="282"/>
      <c r="DB10" s="255"/>
      <c r="DC10" s="282"/>
      <c r="DD10" s="255"/>
      <c r="DE10" s="282"/>
      <c r="DF10" s="255"/>
      <c r="DG10" s="282"/>
      <c r="DH10" s="255"/>
      <c r="DI10" s="282"/>
      <c r="DJ10" s="554"/>
      <c r="DK10" s="282"/>
      <c r="DL10" s="255"/>
      <c r="DM10" s="282"/>
      <c r="DN10" s="232"/>
      <c r="DO10" s="282"/>
      <c r="DP10" s="255"/>
      <c r="DQ10" s="282"/>
      <c r="DR10" s="255"/>
      <c r="DS10" s="282"/>
      <c r="DT10" s="282"/>
      <c r="DU10" s="282"/>
      <c r="DV10" s="255"/>
      <c r="DW10" s="282"/>
      <c r="DX10" s="255"/>
      <c r="DY10" s="282"/>
      <c r="DZ10" s="255"/>
      <c r="EA10" s="282"/>
      <c r="EB10" s="255"/>
      <c r="EC10" s="282"/>
      <c r="ED10" s="255"/>
      <c r="EE10" s="282"/>
      <c r="EF10" s="255"/>
      <c r="EG10" s="282"/>
      <c r="EH10" s="255"/>
      <c r="EI10" s="282"/>
      <c r="EJ10" s="255"/>
      <c r="EK10" s="282"/>
      <c r="EL10" s="282"/>
      <c r="EM10" s="255"/>
      <c r="EN10" s="282"/>
      <c r="EO10" s="255"/>
      <c r="EP10" s="282"/>
      <c r="EQ10" s="255"/>
      <c r="ER10" s="282"/>
      <c r="ES10" s="255"/>
      <c r="ET10" s="282"/>
      <c r="EU10" s="255"/>
      <c r="EV10" s="282"/>
      <c r="EW10" s="282"/>
      <c r="EX10" s="282"/>
      <c r="EY10" s="255"/>
      <c r="EZ10" s="282"/>
      <c r="FA10" s="255"/>
      <c r="FB10" s="564"/>
      <c r="FC10" s="564"/>
    </row>
    <row r="11" spans="1:159" s="2" customFormat="1" ht="27" customHeight="1">
      <c r="A11" s="10"/>
      <c r="B11" s="10"/>
      <c r="C11" s="10"/>
      <c r="D11" s="10"/>
      <c r="E11" s="10"/>
      <c r="F11" s="11" t="s">
        <v>3181</v>
      </c>
      <c r="G11" s="10"/>
      <c r="H11" s="10"/>
      <c r="I11" s="10"/>
      <c r="J11" s="10"/>
      <c r="K11" s="10"/>
      <c r="L11" s="10"/>
      <c r="M11" s="10"/>
      <c r="N11" s="44"/>
      <c r="O11" s="10"/>
      <c r="P11" s="10"/>
      <c r="Q11" s="176"/>
      <c r="R11" s="555"/>
      <c r="S11" s="176"/>
      <c r="T11" s="232"/>
      <c r="U11" s="176"/>
      <c r="V11" s="232"/>
      <c r="W11" s="176"/>
      <c r="X11" s="232"/>
      <c r="Y11" s="176"/>
      <c r="Z11" s="232"/>
      <c r="AA11" s="176"/>
      <c r="AB11" s="232"/>
      <c r="AC11" s="176"/>
      <c r="AD11" s="232"/>
      <c r="AE11" s="176"/>
      <c r="AF11" s="232"/>
      <c r="AG11" s="176"/>
      <c r="AH11" s="232"/>
      <c r="AI11" s="176"/>
      <c r="AJ11" s="232"/>
      <c r="AK11" s="176"/>
      <c r="AL11" s="232"/>
      <c r="AM11" s="176"/>
      <c r="AN11" s="232"/>
      <c r="AO11" s="176"/>
      <c r="AP11" s="232"/>
      <c r="AQ11" s="176"/>
      <c r="AR11" s="232"/>
      <c r="AS11" s="176"/>
      <c r="AT11" s="176"/>
      <c r="AU11" s="176"/>
      <c r="AV11" s="232"/>
      <c r="AW11" s="176"/>
      <c r="AX11" s="232"/>
      <c r="AY11" s="176"/>
      <c r="AZ11" s="232"/>
      <c r="BA11" s="176"/>
      <c r="BB11" s="232"/>
      <c r="BC11" s="176"/>
      <c r="BD11" s="176"/>
      <c r="BE11" s="176"/>
      <c r="BF11" s="232"/>
      <c r="BG11" s="176"/>
      <c r="BH11" s="232"/>
      <c r="BI11" s="176"/>
      <c r="BJ11" s="232"/>
      <c r="BK11" s="176"/>
      <c r="BL11" s="232"/>
      <c r="BM11" s="176"/>
      <c r="BN11" s="232"/>
      <c r="BO11" s="176"/>
      <c r="BP11" s="232"/>
      <c r="BQ11" s="176"/>
      <c r="BR11" s="232"/>
      <c r="BS11" s="176"/>
      <c r="BT11" s="232"/>
      <c r="BU11" s="176"/>
      <c r="BV11" s="176"/>
      <c r="BW11" s="176"/>
      <c r="BX11" s="232"/>
      <c r="BY11" s="176"/>
      <c r="BZ11" s="232"/>
      <c r="CA11" s="176"/>
      <c r="CB11" s="232"/>
      <c r="CC11" s="176"/>
      <c r="CD11" s="232"/>
      <c r="CE11" s="176"/>
      <c r="CF11" s="232"/>
      <c r="CG11" s="176"/>
      <c r="CH11" s="232"/>
      <c r="CI11" s="176"/>
      <c r="CJ11" s="176"/>
      <c r="CK11" s="176"/>
      <c r="CL11" s="232"/>
      <c r="CM11" s="176"/>
      <c r="CN11" s="232"/>
      <c r="CO11" s="176"/>
      <c r="CP11" s="232" t="s">
        <v>8239</v>
      </c>
      <c r="CQ11" s="176"/>
      <c r="CR11" s="232"/>
      <c r="CS11" s="176"/>
      <c r="CT11" s="232"/>
      <c r="CU11" s="176"/>
      <c r="CV11" s="232"/>
      <c r="CW11" s="176"/>
      <c r="CX11" s="232"/>
      <c r="CY11" s="176"/>
      <c r="CZ11" s="232"/>
      <c r="DA11" s="176"/>
      <c r="DB11" s="232"/>
      <c r="DC11" s="176"/>
      <c r="DD11" s="232"/>
      <c r="DE11" s="176"/>
      <c r="DF11" s="232"/>
      <c r="DG11" s="176"/>
      <c r="DH11" s="232"/>
      <c r="DI11" s="176"/>
      <c r="DJ11" s="556"/>
      <c r="DK11" s="176"/>
      <c r="DL11" s="232"/>
      <c r="DM11" s="176"/>
      <c r="DN11" s="232"/>
      <c r="DO11" s="176"/>
      <c r="DP11" s="232"/>
      <c r="DQ11" s="176"/>
      <c r="DR11" s="232"/>
      <c r="DS11" s="176"/>
      <c r="DT11" s="176"/>
      <c r="DU11" s="176"/>
      <c r="DV11" s="232"/>
      <c r="DW11" s="176"/>
      <c r="DX11" s="232"/>
      <c r="DY11" s="176"/>
      <c r="DZ11" s="232"/>
      <c r="EA11" s="176"/>
      <c r="EB11" s="232"/>
      <c r="EC11" s="176"/>
      <c r="ED11" s="232"/>
      <c r="EE11" s="176"/>
      <c r="EF11" s="232"/>
      <c r="EG11" s="176"/>
      <c r="EH11" s="232"/>
      <c r="EI11" s="176"/>
      <c r="EJ11" s="232"/>
      <c r="EK11" s="176"/>
      <c r="EL11" s="176"/>
      <c r="EM11" s="232"/>
      <c r="EN11" s="176"/>
      <c r="EO11" s="232"/>
      <c r="EP11" s="176"/>
      <c r="EQ11" s="232"/>
      <c r="ER11" s="176"/>
      <c r="ES11" s="232"/>
      <c r="ET11" s="176"/>
      <c r="EU11" s="232"/>
      <c r="EV11" s="176"/>
      <c r="EW11" s="176"/>
      <c r="EX11" s="176"/>
      <c r="EY11" s="232"/>
      <c r="EZ11" s="176"/>
      <c r="FA11" s="232"/>
      <c r="FB11" s="471"/>
      <c r="FC11" s="471"/>
    </row>
    <row r="12" spans="1:159" ht="37.5" customHeight="1">
      <c r="A12" s="13">
        <v>1</v>
      </c>
      <c r="B12" s="13" t="s">
        <v>4</v>
      </c>
      <c r="C12" s="13" t="s">
        <v>4</v>
      </c>
      <c r="D12" s="13">
        <v>1</v>
      </c>
      <c r="E12" s="13">
        <v>102</v>
      </c>
      <c r="F12" s="14" t="s">
        <v>736</v>
      </c>
      <c r="G12" s="13" t="s">
        <v>5</v>
      </c>
      <c r="H12" s="13" t="s">
        <v>210</v>
      </c>
      <c r="I12" s="13" t="s">
        <v>737</v>
      </c>
      <c r="J12" s="13">
        <v>24</v>
      </c>
      <c r="K12" s="13" t="s">
        <v>2987</v>
      </c>
      <c r="L12" s="13" t="s">
        <v>738</v>
      </c>
      <c r="M12" s="13" t="s">
        <v>65</v>
      </c>
      <c r="N12" s="45">
        <v>287590</v>
      </c>
      <c r="O12" s="13" t="s">
        <v>3055</v>
      </c>
      <c r="P12" s="13">
        <v>17</v>
      </c>
      <c r="Q12" s="176">
        <v>27000</v>
      </c>
      <c r="R12" s="557">
        <v>14000</v>
      </c>
      <c r="S12" s="176"/>
      <c r="T12" s="177"/>
      <c r="U12" s="176">
        <v>40</v>
      </c>
      <c r="V12" s="177"/>
      <c r="W12" s="176">
        <v>1500</v>
      </c>
      <c r="X12" s="177">
        <v>500</v>
      </c>
      <c r="Y12" s="176">
        <v>6000</v>
      </c>
      <c r="Z12" s="177">
        <v>1000</v>
      </c>
      <c r="AA12" s="176">
        <v>15000</v>
      </c>
      <c r="AB12" s="177">
        <v>3000</v>
      </c>
      <c r="AC12" s="176">
        <v>2000</v>
      </c>
      <c r="AD12" s="177">
        <v>300</v>
      </c>
      <c r="AE12" s="176">
        <v>100</v>
      </c>
      <c r="AF12" s="177"/>
      <c r="AG12" s="176">
        <v>15000</v>
      </c>
      <c r="AH12" s="177">
        <v>1000</v>
      </c>
      <c r="AI12" s="176">
        <v>13000</v>
      </c>
      <c r="AJ12" s="177">
        <v>5000</v>
      </c>
      <c r="AK12" s="176">
        <v>200</v>
      </c>
      <c r="AL12" s="177"/>
      <c r="AM12" s="176">
        <v>5000</v>
      </c>
      <c r="AN12" s="177">
        <v>1600</v>
      </c>
      <c r="AO12" s="176">
        <v>5000</v>
      </c>
      <c r="AP12" s="177"/>
      <c r="AQ12" s="176">
        <v>6000</v>
      </c>
      <c r="AR12" s="177">
        <v>2500</v>
      </c>
      <c r="AS12" s="176"/>
      <c r="AT12" s="176">
        <v>3000</v>
      </c>
      <c r="AU12" s="176">
        <v>3000</v>
      </c>
      <c r="AV12" s="177">
        <v>1500</v>
      </c>
      <c r="AW12" s="176">
        <v>9000</v>
      </c>
      <c r="AX12" s="177">
        <v>2000</v>
      </c>
      <c r="AY12" s="176"/>
      <c r="AZ12" s="177"/>
      <c r="BA12" s="176">
        <v>4500</v>
      </c>
      <c r="BB12" s="177">
        <v>1700</v>
      </c>
      <c r="BC12" s="176">
        <v>20000</v>
      </c>
      <c r="BD12" s="176">
        <v>5000</v>
      </c>
      <c r="BE12" s="176">
        <v>2000</v>
      </c>
      <c r="BF12" s="177">
        <v>500</v>
      </c>
      <c r="BG12" s="176">
        <v>1000</v>
      </c>
      <c r="BH12" s="177"/>
      <c r="BI12" s="176">
        <v>700</v>
      </c>
      <c r="BJ12" s="177">
        <v>700</v>
      </c>
      <c r="BK12" s="176">
        <v>1000</v>
      </c>
      <c r="BL12" s="177">
        <v>100</v>
      </c>
      <c r="BM12" s="176">
        <v>30000</v>
      </c>
      <c r="BN12" s="177">
        <v>10000</v>
      </c>
      <c r="BO12" s="176">
        <v>15000</v>
      </c>
      <c r="BP12" s="702">
        <v>1300</v>
      </c>
      <c r="BQ12" s="176">
        <v>5000</v>
      </c>
      <c r="BR12" s="177">
        <v>500</v>
      </c>
      <c r="BS12" s="176">
        <v>8400</v>
      </c>
      <c r="BT12" s="177">
        <v>3500</v>
      </c>
      <c r="BU12" s="176"/>
      <c r="BV12" s="176">
        <v>3000</v>
      </c>
      <c r="BW12" s="176">
        <v>3000</v>
      </c>
      <c r="BX12" s="177"/>
      <c r="BY12" s="176">
        <v>2500</v>
      </c>
      <c r="BZ12" s="177">
        <v>300</v>
      </c>
      <c r="CA12" s="176">
        <v>15000</v>
      </c>
      <c r="CB12" s="177">
        <v>3000</v>
      </c>
      <c r="CC12" s="176">
        <v>6000</v>
      </c>
      <c r="CD12" s="177">
        <v>2000</v>
      </c>
      <c r="CE12" s="176">
        <v>10000</v>
      </c>
      <c r="CF12" s="177">
        <v>4000</v>
      </c>
      <c r="CG12" s="176">
        <v>5000</v>
      </c>
      <c r="CH12" s="177">
        <v>1100</v>
      </c>
      <c r="CI12" s="176">
        <v>0</v>
      </c>
      <c r="CJ12" s="176">
        <v>9000</v>
      </c>
      <c r="CK12" s="176">
        <v>9000</v>
      </c>
      <c r="CL12" s="177"/>
      <c r="CM12" s="176">
        <v>6000</v>
      </c>
      <c r="CN12" s="177">
        <v>4700</v>
      </c>
      <c r="CO12" s="176">
        <v>2000</v>
      </c>
      <c r="CP12" s="177">
        <v>900</v>
      </c>
      <c r="CQ12" s="176">
        <v>8000</v>
      </c>
      <c r="CR12" s="177">
        <v>2000</v>
      </c>
      <c r="CS12" s="176">
        <v>12000</v>
      </c>
      <c r="CT12" s="176">
        <v>4000</v>
      </c>
      <c r="CU12" s="176">
        <v>10000</v>
      </c>
      <c r="CV12" s="177">
        <v>1000</v>
      </c>
      <c r="CW12" s="176">
        <v>2000</v>
      </c>
      <c r="CX12" s="177">
        <v>500</v>
      </c>
      <c r="CY12" s="176">
        <v>1000</v>
      </c>
      <c r="CZ12" s="177">
        <v>0</v>
      </c>
      <c r="DA12" s="176">
        <v>100</v>
      </c>
      <c r="DB12" s="177"/>
      <c r="DC12" s="176"/>
      <c r="DD12" s="177"/>
      <c r="DE12" s="176">
        <v>50</v>
      </c>
      <c r="DF12" s="177"/>
      <c r="DG12" s="176">
        <v>500</v>
      </c>
      <c r="DH12" s="177">
        <v>500</v>
      </c>
      <c r="DI12" s="176"/>
      <c r="DJ12" s="558"/>
      <c r="DK12" s="176"/>
      <c r="DL12" s="177"/>
      <c r="DM12" s="176"/>
      <c r="DN12" s="177"/>
      <c r="DO12" s="176"/>
      <c r="DP12" s="177"/>
      <c r="DQ12" s="176"/>
      <c r="DR12" s="177"/>
      <c r="DS12" s="176"/>
      <c r="DT12" s="176"/>
      <c r="DU12" s="176"/>
      <c r="DV12" s="177"/>
      <c r="DW12" s="176"/>
      <c r="DX12" s="177"/>
      <c r="DY12" s="176"/>
      <c r="DZ12" s="177"/>
      <c r="EA12" s="176"/>
      <c r="EB12" s="177"/>
      <c r="EC12" s="176">
        <v>0</v>
      </c>
      <c r="ED12" s="177"/>
      <c r="EE12" s="176"/>
      <c r="EF12" s="177"/>
      <c r="EG12" s="176"/>
      <c r="EH12" s="177"/>
      <c r="EI12" s="176">
        <v>0</v>
      </c>
      <c r="EJ12" s="177"/>
      <c r="EK12" s="176"/>
      <c r="EL12" s="176"/>
      <c r="EM12" s="177"/>
      <c r="EN12" s="176">
        <v>0</v>
      </c>
      <c r="EO12" s="177"/>
      <c r="EP12" s="176"/>
      <c r="EQ12" s="177">
        <v>0</v>
      </c>
      <c r="ER12" s="176"/>
      <c r="ES12" s="177"/>
      <c r="ET12" s="176"/>
      <c r="EU12" s="177"/>
      <c r="EV12" s="176"/>
      <c r="EW12" s="176"/>
      <c r="EX12" s="176"/>
      <c r="EY12" s="177"/>
      <c r="EZ12" s="176"/>
      <c r="FA12" s="177"/>
      <c r="FB12" s="565">
        <f>FA12+EY12+EW12+EU12+ES12+EQ12+EO12+EM12+EJ12+EH12+EF12+ED12+EB12+DZ12+DX12+DV12+DT12+DR12+DP12+DN12+DL12+DJ12+DH12+DF12+DD12+DB12+CZ12+CX12+CV12+CT12+CR12+CP12+CN12+CL12+CH12+CF12+CD12+CB12+BZ12+BX12+BT12+BR12+BP12+BN12+BL12+BJ12+BH12+BF12+BD12+BB12+AZ12+AX12+AV12+AR12+AP12+AN12+AL12+AJ12+AH12+AF12+AD12+AB12+Z12+X12+V12+T12+R12</f>
        <v>79700</v>
      </c>
      <c r="FC12" s="565">
        <f t="shared" ref="FC12:FC18" si="0">N12-FB12</f>
        <v>207890</v>
      </c>
    </row>
    <row r="13" spans="1:159" ht="37.5" customHeight="1">
      <c r="A13" s="13">
        <v>2</v>
      </c>
      <c r="B13" s="13" t="s">
        <v>6</v>
      </c>
      <c r="C13" s="13" t="s">
        <v>6</v>
      </c>
      <c r="D13" s="13">
        <v>2</v>
      </c>
      <c r="E13" s="13">
        <v>165</v>
      </c>
      <c r="F13" s="14" t="s">
        <v>284</v>
      </c>
      <c r="G13" s="13" t="s">
        <v>7</v>
      </c>
      <c r="H13" s="13" t="s">
        <v>181</v>
      </c>
      <c r="I13" s="13" t="s">
        <v>378</v>
      </c>
      <c r="J13" s="13">
        <v>36</v>
      </c>
      <c r="K13" s="13" t="s">
        <v>2988</v>
      </c>
      <c r="L13" s="13" t="s">
        <v>283</v>
      </c>
      <c r="M13" s="13" t="s">
        <v>65</v>
      </c>
      <c r="N13" s="45">
        <v>11500</v>
      </c>
      <c r="O13" s="13" t="s">
        <v>3056</v>
      </c>
      <c r="P13" s="13">
        <v>119</v>
      </c>
      <c r="Q13" s="176">
        <v>3000</v>
      </c>
      <c r="R13" s="557">
        <v>3000</v>
      </c>
      <c r="S13" s="176"/>
      <c r="T13" s="177"/>
      <c r="U13" s="176">
        <v>20</v>
      </c>
      <c r="V13" s="177">
        <v>20</v>
      </c>
      <c r="W13" s="176"/>
      <c r="X13" s="177"/>
      <c r="Y13" s="176"/>
      <c r="Z13" s="177"/>
      <c r="AA13" s="176">
        <v>200</v>
      </c>
      <c r="AB13" s="177"/>
      <c r="AC13" s="176">
        <v>50</v>
      </c>
      <c r="AD13" s="177"/>
      <c r="AE13" s="176"/>
      <c r="AF13" s="177"/>
      <c r="AG13" s="176">
        <v>100</v>
      </c>
      <c r="AH13" s="177"/>
      <c r="AI13" s="176">
        <v>1500</v>
      </c>
      <c r="AJ13" s="177"/>
      <c r="AK13" s="176">
        <v>0</v>
      </c>
      <c r="AL13" s="177"/>
      <c r="AM13" s="176">
        <v>0</v>
      </c>
      <c r="AN13" s="177"/>
      <c r="AO13" s="176">
        <v>150</v>
      </c>
      <c r="AP13" s="177">
        <v>110</v>
      </c>
      <c r="AQ13" s="176">
        <v>300</v>
      </c>
      <c r="AR13" s="177">
        <v>200</v>
      </c>
      <c r="AS13" s="176"/>
      <c r="AT13" s="176"/>
      <c r="AU13" s="176">
        <v>0</v>
      </c>
      <c r="AV13" s="177"/>
      <c r="AW13" s="176"/>
      <c r="AX13" s="177"/>
      <c r="AY13" s="176">
        <v>300</v>
      </c>
      <c r="AZ13" s="177"/>
      <c r="BA13" s="176">
        <v>100</v>
      </c>
      <c r="BB13" s="177">
        <v>100</v>
      </c>
      <c r="BC13" s="176">
        <v>1000</v>
      </c>
      <c r="BD13" s="176">
        <v>0</v>
      </c>
      <c r="BE13" s="176">
        <v>200</v>
      </c>
      <c r="BF13" s="177">
        <v>0</v>
      </c>
      <c r="BG13" s="176">
        <v>200</v>
      </c>
      <c r="BH13" s="177"/>
      <c r="BI13" s="176">
        <v>180</v>
      </c>
      <c r="BJ13" s="177">
        <v>180</v>
      </c>
      <c r="BK13" s="176">
        <v>200</v>
      </c>
      <c r="BL13" s="177"/>
      <c r="BM13" s="176">
        <v>0</v>
      </c>
      <c r="BN13" s="177"/>
      <c r="BO13" s="176">
        <v>200</v>
      </c>
      <c r="BP13" s="232"/>
      <c r="BQ13" s="176">
        <v>200</v>
      </c>
      <c r="BR13" s="177">
        <v>400</v>
      </c>
      <c r="BS13" s="176">
        <v>50</v>
      </c>
      <c r="BT13" s="177"/>
      <c r="BU13" s="176"/>
      <c r="BV13" s="176">
        <v>600</v>
      </c>
      <c r="BW13" s="176">
        <v>600</v>
      </c>
      <c r="BX13" s="177"/>
      <c r="BY13" s="176">
        <v>250</v>
      </c>
      <c r="BZ13" s="177">
        <v>200</v>
      </c>
      <c r="CA13" s="176">
        <v>100</v>
      </c>
      <c r="CB13" s="177"/>
      <c r="CC13" s="176">
        <v>500</v>
      </c>
      <c r="CD13" s="177">
        <v>0</v>
      </c>
      <c r="CE13" s="176">
        <v>200</v>
      </c>
      <c r="CF13" s="177">
        <v>0</v>
      </c>
      <c r="CG13" s="176"/>
      <c r="CH13" s="177"/>
      <c r="CI13" s="176">
        <v>0</v>
      </c>
      <c r="CJ13" s="176">
        <v>600</v>
      </c>
      <c r="CK13" s="176">
        <v>600</v>
      </c>
      <c r="CL13" s="177"/>
      <c r="CM13" s="176">
        <v>300</v>
      </c>
      <c r="CN13" s="177"/>
      <c r="CO13" s="176">
        <v>0</v>
      </c>
      <c r="CP13" s="177"/>
      <c r="CQ13" s="176">
        <v>100</v>
      </c>
      <c r="CR13" s="177">
        <v>100</v>
      </c>
      <c r="CS13" s="176">
        <v>700</v>
      </c>
      <c r="CT13" s="176"/>
      <c r="CU13" s="176">
        <v>200</v>
      </c>
      <c r="CV13" s="177"/>
      <c r="CW13" s="176"/>
      <c r="CX13" s="177"/>
      <c r="CY13" s="176">
        <v>0</v>
      </c>
      <c r="CZ13" s="177"/>
      <c r="DA13" s="176">
        <v>0</v>
      </c>
      <c r="DB13" s="177"/>
      <c r="DC13" s="176"/>
      <c r="DD13" s="177"/>
      <c r="DE13" s="176">
        <v>0</v>
      </c>
      <c r="DF13" s="177"/>
      <c r="DG13" s="176"/>
      <c r="DH13" s="177"/>
      <c r="DI13" s="176"/>
      <c r="DJ13" s="558"/>
      <c r="DK13" s="176"/>
      <c r="DL13" s="177"/>
      <c r="DM13" s="176"/>
      <c r="DN13" s="177"/>
      <c r="DO13" s="176"/>
      <c r="DP13" s="177"/>
      <c r="DQ13" s="176"/>
      <c r="DR13" s="177"/>
      <c r="DS13" s="176"/>
      <c r="DT13" s="176"/>
      <c r="DU13" s="176"/>
      <c r="DV13" s="177"/>
      <c r="DW13" s="176"/>
      <c r="DX13" s="177"/>
      <c r="DY13" s="176"/>
      <c r="DZ13" s="177"/>
      <c r="EA13" s="176"/>
      <c r="EB13" s="177"/>
      <c r="EC13" s="176">
        <v>0</v>
      </c>
      <c r="ED13" s="177"/>
      <c r="EE13" s="176"/>
      <c r="EF13" s="177"/>
      <c r="EG13" s="176"/>
      <c r="EH13" s="177"/>
      <c r="EI13" s="176">
        <v>0</v>
      </c>
      <c r="EJ13" s="177"/>
      <c r="EK13" s="176"/>
      <c r="EL13" s="176"/>
      <c r="EM13" s="177"/>
      <c r="EN13" s="176">
        <v>0</v>
      </c>
      <c r="EO13" s="177"/>
      <c r="EP13" s="176"/>
      <c r="EQ13" s="177">
        <v>0</v>
      </c>
      <c r="ER13" s="176"/>
      <c r="ES13" s="177"/>
      <c r="ET13" s="176"/>
      <c r="EU13" s="177"/>
      <c r="EV13" s="176"/>
      <c r="EW13" s="176"/>
      <c r="EX13" s="176"/>
      <c r="EY13" s="177"/>
      <c r="EZ13" s="176"/>
      <c r="FA13" s="177"/>
      <c r="FB13" s="565">
        <f t="shared" ref="FB13:FB76" si="1">FA13+EY13+EW13+EU13+ES13+EQ13+EO13+EM13+EJ13+EH13+EF13+ED13+EB13+DZ13+DX13+DV13+DT13+DR13+DP13+DN13+DL13+DJ13+DH13+DF13+DD13+DB13+CZ13+CX13+CV13+CT13+CR13+CP13+CN13+CL13+CH13+CF13+CD13+CB13+BZ13+BX13+BT13+BR13+BP13+BN13+BL13+BJ13+BH13+BF13+BD13+BB13+AZ13+AX13+AV13+AR13+AP13+AN13+AL13+AJ13+AH13+AF13+AD13+AB13+Z13+X13+V13+T13+R13</f>
        <v>4310</v>
      </c>
      <c r="FC13" s="565">
        <f t="shared" si="0"/>
        <v>7190</v>
      </c>
    </row>
    <row r="14" spans="1:159" ht="37.5" customHeight="1">
      <c r="A14" s="13">
        <v>3</v>
      </c>
      <c r="B14" s="13" t="s">
        <v>739</v>
      </c>
      <c r="C14" s="13" t="s">
        <v>739</v>
      </c>
      <c r="D14" s="15">
        <v>11</v>
      </c>
      <c r="E14" s="13">
        <v>649</v>
      </c>
      <c r="F14" s="14" t="s">
        <v>740</v>
      </c>
      <c r="G14" s="13" t="s">
        <v>741</v>
      </c>
      <c r="H14" s="13" t="s">
        <v>742</v>
      </c>
      <c r="I14" s="13" t="s">
        <v>743</v>
      </c>
      <c r="J14" s="13">
        <v>24</v>
      </c>
      <c r="K14" s="13" t="s">
        <v>744</v>
      </c>
      <c r="L14" s="13" t="s">
        <v>738</v>
      </c>
      <c r="M14" s="13" t="s">
        <v>15</v>
      </c>
      <c r="N14" s="45">
        <v>13910</v>
      </c>
      <c r="O14" s="13" t="s">
        <v>3055</v>
      </c>
      <c r="P14" s="13">
        <v>17</v>
      </c>
      <c r="Q14" s="176">
        <v>0</v>
      </c>
      <c r="R14" s="557"/>
      <c r="S14" s="176"/>
      <c r="T14" s="177"/>
      <c r="U14" s="176"/>
      <c r="V14" s="177"/>
      <c r="W14" s="176"/>
      <c r="X14" s="177"/>
      <c r="Y14" s="176">
        <v>800</v>
      </c>
      <c r="Z14" s="177">
        <v>600</v>
      </c>
      <c r="AA14" s="176">
        <v>2000</v>
      </c>
      <c r="AB14" s="177"/>
      <c r="AC14" s="176">
        <v>300</v>
      </c>
      <c r="AD14" s="177"/>
      <c r="AE14" s="176"/>
      <c r="AF14" s="177"/>
      <c r="AG14" s="176">
        <v>100</v>
      </c>
      <c r="AH14" s="177"/>
      <c r="AI14" s="176">
        <v>4800</v>
      </c>
      <c r="AJ14" s="177">
        <v>1100</v>
      </c>
      <c r="AK14" s="176">
        <v>0</v>
      </c>
      <c r="AL14" s="177"/>
      <c r="AM14" s="176">
        <v>0</v>
      </c>
      <c r="AN14" s="177"/>
      <c r="AO14" s="176">
        <v>150</v>
      </c>
      <c r="AP14" s="177"/>
      <c r="AQ14" s="176"/>
      <c r="AR14" s="177"/>
      <c r="AS14" s="176"/>
      <c r="AT14" s="176"/>
      <c r="AU14" s="176">
        <v>0</v>
      </c>
      <c r="AV14" s="177"/>
      <c r="AW14" s="176">
        <v>200</v>
      </c>
      <c r="AX14" s="177"/>
      <c r="AY14" s="176"/>
      <c r="AZ14" s="177"/>
      <c r="BA14" s="176">
        <v>800</v>
      </c>
      <c r="BB14" s="177">
        <v>300</v>
      </c>
      <c r="BC14" s="176">
        <v>400</v>
      </c>
      <c r="BD14" s="176">
        <v>300</v>
      </c>
      <c r="BE14" s="176">
        <v>0</v>
      </c>
      <c r="BF14" s="177">
        <v>0</v>
      </c>
      <c r="BG14" s="176">
        <v>0</v>
      </c>
      <c r="BH14" s="177"/>
      <c r="BI14" s="176">
        <v>0</v>
      </c>
      <c r="BJ14" s="177">
        <v>0</v>
      </c>
      <c r="BK14" s="176">
        <v>500</v>
      </c>
      <c r="BL14" s="177">
        <v>200</v>
      </c>
      <c r="BM14" s="176">
        <v>1000</v>
      </c>
      <c r="BN14" s="177">
        <v>200</v>
      </c>
      <c r="BO14" s="176">
        <v>50</v>
      </c>
      <c r="BP14" s="232"/>
      <c r="BQ14" s="176"/>
      <c r="BR14" s="177"/>
      <c r="BS14" s="176">
        <v>50</v>
      </c>
      <c r="BT14" s="177"/>
      <c r="BU14" s="176"/>
      <c r="BV14" s="176"/>
      <c r="BW14" s="176">
        <v>0</v>
      </c>
      <c r="BX14" s="177"/>
      <c r="BY14" s="176">
        <v>30</v>
      </c>
      <c r="BZ14" s="177"/>
      <c r="CA14" s="176"/>
      <c r="CB14" s="177"/>
      <c r="CC14" s="176">
        <v>1000</v>
      </c>
      <c r="CD14" s="177">
        <v>250</v>
      </c>
      <c r="CE14" s="176">
        <v>30</v>
      </c>
      <c r="CF14" s="177">
        <v>0</v>
      </c>
      <c r="CG14" s="176">
        <v>600</v>
      </c>
      <c r="CH14" s="177">
        <v>100</v>
      </c>
      <c r="CI14" s="176">
        <v>0</v>
      </c>
      <c r="CJ14" s="176">
        <v>100</v>
      </c>
      <c r="CK14" s="176">
        <v>100</v>
      </c>
      <c r="CL14" s="177"/>
      <c r="CM14" s="176"/>
      <c r="CN14" s="177"/>
      <c r="CO14" s="176">
        <v>300</v>
      </c>
      <c r="CP14" s="177">
        <v>360</v>
      </c>
      <c r="CQ14" s="176">
        <v>200</v>
      </c>
      <c r="CR14" s="177"/>
      <c r="CS14" s="176">
        <v>0</v>
      </c>
      <c r="CT14" s="176"/>
      <c r="CU14" s="176">
        <v>500</v>
      </c>
      <c r="CV14" s="177">
        <v>200</v>
      </c>
      <c r="CW14" s="176"/>
      <c r="CX14" s="177"/>
      <c r="CY14" s="176">
        <v>0</v>
      </c>
      <c r="CZ14" s="177"/>
      <c r="DA14" s="176">
        <v>0</v>
      </c>
      <c r="DB14" s="177"/>
      <c r="DC14" s="176"/>
      <c r="DD14" s="177"/>
      <c r="DE14" s="176">
        <v>0</v>
      </c>
      <c r="DF14" s="177"/>
      <c r="DG14" s="176"/>
      <c r="DH14" s="177"/>
      <c r="DI14" s="176"/>
      <c r="DJ14" s="558"/>
      <c r="DK14" s="176"/>
      <c r="DL14" s="177"/>
      <c r="DM14" s="176"/>
      <c r="DN14" s="177"/>
      <c r="DO14" s="176"/>
      <c r="DP14" s="177"/>
      <c r="DQ14" s="176"/>
      <c r="DR14" s="177"/>
      <c r="DS14" s="176"/>
      <c r="DT14" s="176"/>
      <c r="DU14" s="176"/>
      <c r="DV14" s="177"/>
      <c r="DW14" s="176"/>
      <c r="DX14" s="177"/>
      <c r="DY14" s="176"/>
      <c r="DZ14" s="177"/>
      <c r="EA14" s="176"/>
      <c r="EB14" s="177"/>
      <c r="EC14" s="176">
        <v>0</v>
      </c>
      <c r="ED14" s="177"/>
      <c r="EE14" s="176"/>
      <c r="EF14" s="177"/>
      <c r="EG14" s="176"/>
      <c r="EH14" s="177"/>
      <c r="EI14" s="176">
        <v>0</v>
      </c>
      <c r="EJ14" s="177"/>
      <c r="EK14" s="176"/>
      <c r="EL14" s="176"/>
      <c r="EM14" s="177"/>
      <c r="EN14" s="176">
        <v>0</v>
      </c>
      <c r="EO14" s="177"/>
      <c r="EP14" s="176"/>
      <c r="EQ14" s="177">
        <v>0</v>
      </c>
      <c r="ER14" s="176"/>
      <c r="ES14" s="177"/>
      <c r="ET14" s="176"/>
      <c r="EU14" s="177"/>
      <c r="EV14" s="176"/>
      <c r="EW14" s="176"/>
      <c r="EX14" s="176"/>
      <c r="EY14" s="177"/>
      <c r="EZ14" s="176"/>
      <c r="FA14" s="177"/>
      <c r="FB14" s="565">
        <f t="shared" si="1"/>
        <v>3610</v>
      </c>
      <c r="FC14" s="565">
        <f t="shared" si="0"/>
        <v>10300</v>
      </c>
    </row>
    <row r="15" spans="1:159" ht="37.5" customHeight="1">
      <c r="A15" s="13">
        <v>4</v>
      </c>
      <c r="B15" s="13" t="s">
        <v>2391</v>
      </c>
      <c r="C15" s="13" t="s">
        <v>2391</v>
      </c>
      <c r="D15" s="13">
        <v>12</v>
      </c>
      <c r="E15" s="13">
        <v>662</v>
      </c>
      <c r="F15" s="14" t="s">
        <v>2392</v>
      </c>
      <c r="G15" s="13" t="s">
        <v>2393</v>
      </c>
      <c r="H15" s="13" t="s">
        <v>2394</v>
      </c>
      <c r="I15" s="13" t="s">
        <v>2395</v>
      </c>
      <c r="J15" s="13">
        <v>36</v>
      </c>
      <c r="K15" s="13" t="s">
        <v>2396</v>
      </c>
      <c r="L15" s="13" t="s">
        <v>2390</v>
      </c>
      <c r="M15" s="13" t="s">
        <v>65</v>
      </c>
      <c r="N15" s="45">
        <v>28820</v>
      </c>
      <c r="O15" s="13" t="s">
        <v>3057</v>
      </c>
      <c r="P15" s="13">
        <v>118</v>
      </c>
      <c r="Q15" s="176">
        <v>500</v>
      </c>
      <c r="R15" s="557">
        <v>500</v>
      </c>
      <c r="S15" s="176"/>
      <c r="T15" s="177"/>
      <c r="U15" s="176"/>
      <c r="V15" s="177"/>
      <c r="W15" s="176">
        <v>120</v>
      </c>
      <c r="X15" s="177"/>
      <c r="Y15" s="176"/>
      <c r="Z15" s="177"/>
      <c r="AA15" s="176"/>
      <c r="AB15" s="177"/>
      <c r="AC15" s="176">
        <v>0</v>
      </c>
      <c r="AD15" s="177"/>
      <c r="AE15" s="176"/>
      <c r="AF15" s="177"/>
      <c r="AG15" s="176">
        <v>1000</v>
      </c>
      <c r="AH15" s="177"/>
      <c r="AI15" s="176">
        <v>100</v>
      </c>
      <c r="AJ15" s="177"/>
      <c r="AK15" s="176">
        <v>3000</v>
      </c>
      <c r="AL15" s="177">
        <v>1000</v>
      </c>
      <c r="AM15" s="176">
        <v>0</v>
      </c>
      <c r="AN15" s="177"/>
      <c r="AO15" s="176"/>
      <c r="AP15" s="177"/>
      <c r="AQ15" s="176"/>
      <c r="AR15" s="177"/>
      <c r="AS15" s="176"/>
      <c r="AT15" s="176"/>
      <c r="AU15" s="176">
        <v>0</v>
      </c>
      <c r="AV15" s="177"/>
      <c r="AW15" s="176"/>
      <c r="AX15" s="177"/>
      <c r="AY15" s="176">
        <v>1000</v>
      </c>
      <c r="AZ15" s="177"/>
      <c r="BA15" s="176">
        <v>10500</v>
      </c>
      <c r="BB15" s="177">
        <v>4000</v>
      </c>
      <c r="BC15" s="176">
        <v>0</v>
      </c>
      <c r="BD15" s="176"/>
      <c r="BE15" s="176">
        <v>0</v>
      </c>
      <c r="BF15" s="177">
        <v>0</v>
      </c>
      <c r="BG15" s="176">
        <v>0</v>
      </c>
      <c r="BH15" s="177"/>
      <c r="BI15" s="176">
        <v>600</v>
      </c>
      <c r="BJ15" s="177">
        <v>0</v>
      </c>
      <c r="BK15" s="176">
        <v>0</v>
      </c>
      <c r="BL15" s="177"/>
      <c r="BM15" s="176">
        <v>0</v>
      </c>
      <c r="BN15" s="177"/>
      <c r="BO15" s="176">
        <v>0</v>
      </c>
      <c r="BP15" s="232"/>
      <c r="BQ15" s="176">
        <v>1000</v>
      </c>
      <c r="BR15" s="177"/>
      <c r="BS15" s="176"/>
      <c r="BT15" s="177"/>
      <c r="BU15" s="176"/>
      <c r="BV15" s="176"/>
      <c r="BW15" s="176">
        <v>0</v>
      </c>
      <c r="BX15" s="177"/>
      <c r="BY15" s="176">
        <v>0</v>
      </c>
      <c r="BZ15" s="177"/>
      <c r="CA15" s="176">
        <v>4000</v>
      </c>
      <c r="CB15" s="177"/>
      <c r="CC15" s="176">
        <v>5000</v>
      </c>
      <c r="CD15" s="177">
        <v>0</v>
      </c>
      <c r="CE15" s="176">
        <v>0</v>
      </c>
      <c r="CF15" s="177"/>
      <c r="CG15" s="176"/>
      <c r="CH15" s="177"/>
      <c r="CI15" s="176">
        <v>0</v>
      </c>
      <c r="CJ15" s="176">
        <v>2000</v>
      </c>
      <c r="CK15" s="176">
        <v>2000</v>
      </c>
      <c r="CL15" s="177"/>
      <c r="CM15" s="176"/>
      <c r="CN15" s="177"/>
      <c r="CO15" s="176">
        <v>0</v>
      </c>
      <c r="CP15" s="177"/>
      <c r="CQ15" s="176">
        <v>0</v>
      </c>
      <c r="CR15" s="177"/>
      <c r="CS15" s="176">
        <v>0</v>
      </c>
      <c r="CT15" s="176"/>
      <c r="CU15" s="176">
        <v>0</v>
      </c>
      <c r="CV15" s="177"/>
      <c r="CW15" s="176"/>
      <c r="CX15" s="177"/>
      <c r="CY15" s="176">
        <v>0</v>
      </c>
      <c r="CZ15" s="177"/>
      <c r="DA15" s="176">
        <v>0</v>
      </c>
      <c r="DB15" s="177"/>
      <c r="DC15" s="176"/>
      <c r="DD15" s="177"/>
      <c r="DE15" s="176">
        <v>0</v>
      </c>
      <c r="DF15" s="177"/>
      <c r="DG15" s="176"/>
      <c r="DH15" s="177"/>
      <c r="DI15" s="176"/>
      <c r="DJ15" s="558"/>
      <c r="DK15" s="176"/>
      <c r="DL15" s="177"/>
      <c r="DM15" s="176"/>
      <c r="DN15" s="177"/>
      <c r="DO15" s="176"/>
      <c r="DP15" s="177"/>
      <c r="DQ15" s="176"/>
      <c r="DR15" s="177"/>
      <c r="DS15" s="176"/>
      <c r="DT15" s="176"/>
      <c r="DU15" s="176"/>
      <c r="DV15" s="177"/>
      <c r="DW15" s="176"/>
      <c r="DX15" s="177"/>
      <c r="DY15" s="176"/>
      <c r="DZ15" s="177"/>
      <c r="EA15" s="176"/>
      <c r="EB15" s="177"/>
      <c r="EC15" s="176">
        <v>0</v>
      </c>
      <c r="ED15" s="177"/>
      <c r="EE15" s="176"/>
      <c r="EF15" s="177"/>
      <c r="EG15" s="176"/>
      <c r="EH15" s="177"/>
      <c r="EI15" s="176">
        <v>0</v>
      </c>
      <c r="EJ15" s="177"/>
      <c r="EK15" s="176"/>
      <c r="EL15" s="176"/>
      <c r="EM15" s="177"/>
      <c r="EN15" s="176">
        <v>0</v>
      </c>
      <c r="EO15" s="177"/>
      <c r="EP15" s="176"/>
      <c r="EQ15" s="177">
        <v>0</v>
      </c>
      <c r="ER15" s="176"/>
      <c r="ES15" s="177"/>
      <c r="ET15" s="176"/>
      <c r="EU15" s="177"/>
      <c r="EV15" s="176"/>
      <c r="EW15" s="176"/>
      <c r="EX15" s="176"/>
      <c r="EY15" s="177"/>
      <c r="EZ15" s="176"/>
      <c r="FA15" s="177"/>
      <c r="FB15" s="565">
        <f t="shared" si="1"/>
        <v>5500</v>
      </c>
      <c r="FC15" s="565">
        <f t="shared" si="0"/>
        <v>23320</v>
      </c>
    </row>
    <row r="16" spans="1:159" ht="37.5" customHeight="1">
      <c r="A16" s="13">
        <v>5</v>
      </c>
      <c r="B16" s="13" t="s">
        <v>745</v>
      </c>
      <c r="C16" s="13" t="s">
        <v>745</v>
      </c>
      <c r="D16" s="13">
        <v>12</v>
      </c>
      <c r="E16" s="13">
        <v>662</v>
      </c>
      <c r="F16" s="14" t="s">
        <v>746</v>
      </c>
      <c r="G16" s="13" t="s">
        <v>747</v>
      </c>
      <c r="H16" s="13" t="s">
        <v>748</v>
      </c>
      <c r="I16" s="13" t="s">
        <v>749</v>
      </c>
      <c r="J16" s="13">
        <v>36</v>
      </c>
      <c r="K16" s="13" t="s">
        <v>2989</v>
      </c>
      <c r="L16" s="13" t="s">
        <v>738</v>
      </c>
      <c r="M16" s="13" t="s">
        <v>15</v>
      </c>
      <c r="N16" s="45">
        <v>16140</v>
      </c>
      <c r="O16" s="13" t="s">
        <v>3055</v>
      </c>
      <c r="P16" s="13">
        <v>17</v>
      </c>
      <c r="Q16" s="176">
        <v>1000</v>
      </c>
      <c r="R16" s="557">
        <v>200</v>
      </c>
      <c r="S16" s="176"/>
      <c r="T16" s="177"/>
      <c r="U16" s="176">
        <v>200</v>
      </c>
      <c r="V16" s="177"/>
      <c r="W16" s="176"/>
      <c r="X16" s="177"/>
      <c r="Y16" s="176">
        <v>1000</v>
      </c>
      <c r="Z16" s="177"/>
      <c r="AA16" s="176"/>
      <c r="AB16" s="177"/>
      <c r="AC16" s="176">
        <v>1000</v>
      </c>
      <c r="AD16" s="177">
        <v>100</v>
      </c>
      <c r="AE16" s="176"/>
      <c r="AF16" s="177"/>
      <c r="AG16" s="176">
        <v>1000</v>
      </c>
      <c r="AH16" s="177"/>
      <c r="AI16" s="176"/>
      <c r="AJ16" s="177"/>
      <c r="AK16" s="176">
        <v>0</v>
      </c>
      <c r="AL16" s="177"/>
      <c r="AM16" s="176">
        <v>0</v>
      </c>
      <c r="AN16" s="177"/>
      <c r="AO16" s="176"/>
      <c r="AP16" s="177"/>
      <c r="AQ16" s="176">
        <v>3000</v>
      </c>
      <c r="AR16" s="177">
        <v>200</v>
      </c>
      <c r="AS16" s="176"/>
      <c r="AT16" s="176"/>
      <c r="AU16" s="176">
        <v>0</v>
      </c>
      <c r="AV16" s="177"/>
      <c r="AW16" s="176">
        <v>200</v>
      </c>
      <c r="AX16" s="177">
        <v>200</v>
      </c>
      <c r="AY16" s="176"/>
      <c r="AZ16" s="177"/>
      <c r="BA16" s="176"/>
      <c r="BB16" s="177"/>
      <c r="BC16" s="176">
        <v>0</v>
      </c>
      <c r="BD16" s="176"/>
      <c r="BE16" s="176">
        <v>0</v>
      </c>
      <c r="BF16" s="177">
        <v>0</v>
      </c>
      <c r="BG16" s="176">
        <v>20</v>
      </c>
      <c r="BH16" s="177"/>
      <c r="BI16" s="176">
        <v>0</v>
      </c>
      <c r="BJ16" s="177">
        <v>0</v>
      </c>
      <c r="BK16" s="176">
        <v>0</v>
      </c>
      <c r="BL16" s="177"/>
      <c r="BM16" s="176">
        <v>0</v>
      </c>
      <c r="BN16" s="177"/>
      <c r="BO16" s="176">
        <v>0</v>
      </c>
      <c r="BP16" s="232"/>
      <c r="BQ16" s="176"/>
      <c r="BR16" s="177"/>
      <c r="BS16" s="176"/>
      <c r="BT16" s="177"/>
      <c r="BU16" s="176"/>
      <c r="BV16" s="176"/>
      <c r="BW16" s="176">
        <v>0</v>
      </c>
      <c r="BX16" s="177"/>
      <c r="BY16" s="176">
        <v>20</v>
      </c>
      <c r="BZ16" s="177"/>
      <c r="CA16" s="176"/>
      <c r="CB16" s="177"/>
      <c r="CC16" s="176">
        <v>0</v>
      </c>
      <c r="CD16" s="177">
        <v>0</v>
      </c>
      <c r="CE16" s="176">
        <v>500</v>
      </c>
      <c r="CF16" s="177">
        <v>200</v>
      </c>
      <c r="CG16" s="176"/>
      <c r="CH16" s="177"/>
      <c r="CI16" s="176">
        <v>0</v>
      </c>
      <c r="CJ16" s="176">
        <v>0</v>
      </c>
      <c r="CK16" s="176">
        <v>0</v>
      </c>
      <c r="CL16" s="177"/>
      <c r="CM16" s="176"/>
      <c r="CN16" s="177"/>
      <c r="CO16" s="176">
        <v>0</v>
      </c>
      <c r="CP16" s="177"/>
      <c r="CQ16" s="176">
        <v>2000</v>
      </c>
      <c r="CR16" s="177">
        <v>1000</v>
      </c>
      <c r="CS16" s="176">
        <v>0</v>
      </c>
      <c r="CT16" s="176"/>
      <c r="CU16" s="176">
        <v>1000</v>
      </c>
      <c r="CV16" s="177"/>
      <c r="CW16" s="176">
        <v>200</v>
      </c>
      <c r="CX16" s="177">
        <v>30</v>
      </c>
      <c r="CY16" s="176">
        <v>5000</v>
      </c>
      <c r="CZ16" s="177"/>
      <c r="DA16" s="176">
        <v>0</v>
      </c>
      <c r="DB16" s="177"/>
      <c r="DC16" s="176"/>
      <c r="DD16" s="177"/>
      <c r="DE16" s="176">
        <v>0</v>
      </c>
      <c r="DF16" s="177"/>
      <c r="DG16" s="176"/>
      <c r="DH16" s="177"/>
      <c r="DI16" s="176"/>
      <c r="DJ16" s="558"/>
      <c r="DK16" s="176"/>
      <c r="DL16" s="177"/>
      <c r="DM16" s="176"/>
      <c r="DN16" s="177"/>
      <c r="DO16" s="176"/>
      <c r="DP16" s="177"/>
      <c r="DQ16" s="176"/>
      <c r="DR16" s="177"/>
      <c r="DS16" s="176"/>
      <c r="DT16" s="176"/>
      <c r="DU16" s="176"/>
      <c r="DV16" s="177"/>
      <c r="DW16" s="176"/>
      <c r="DX16" s="177"/>
      <c r="DY16" s="176"/>
      <c r="DZ16" s="177"/>
      <c r="EA16" s="176"/>
      <c r="EB16" s="177"/>
      <c r="EC16" s="176">
        <v>0</v>
      </c>
      <c r="ED16" s="177"/>
      <c r="EE16" s="176"/>
      <c r="EF16" s="177"/>
      <c r="EG16" s="176"/>
      <c r="EH16" s="177"/>
      <c r="EI16" s="176">
        <v>0</v>
      </c>
      <c r="EJ16" s="177"/>
      <c r="EK16" s="176"/>
      <c r="EL16" s="176"/>
      <c r="EM16" s="177"/>
      <c r="EN16" s="176">
        <v>0</v>
      </c>
      <c r="EO16" s="177"/>
      <c r="EP16" s="176"/>
      <c r="EQ16" s="177">
        <v>0</v>
      </c>
      <c r="ER16" s="176"/>
      <c r="ES16" s="177"/>
      <c r="ET16" s="176"/>
      <c r="EU16" s="177"/>
      <c r="EV16" s="176"/>
      <c r="EW16" s="176"/>
      <c r="EX16" s="176"/>
      <c r="EY16" s="177"/>
      <c r="EZ16" s="176"/>
      <c r="FA16" s="177"/>
      <c r="FB16" s="565">
        <f t="shared" si="1"/>
        <v>1930</v>
      </c>
      <c r="FC16" s="565">
        <f t="shared" si="0"/>
        <v>14210</v>
      </c>
    </row>
    <row r="17" spans="1:159" ht="37.5" customHeight="1">
      <c r="A17" s="13">
        <v>6</v>
      </c>
      <c r="B17" s="13" t="s">
        <v>8</v>
      </c>
      <c r="C17" s="13" t="s">
        <v>8</v>
      </c>
      <c r="D17" s="13">
        <v>12</v>
      </c>
      <c r="E17" s="13">
        <v>662</v>
      </c>
      <c r="F17" s="14" t="s">
        <v>285</v>
      </c>
      <c r="G17" s="13" t="s">
        <v>206</v>
      </c>
      <c r="H17" s="13" t="s">
        <v>211</v>
      </c>
      <c r="I17" s="13" t="s">
        <v>286</v>
      </c>
      <c r="J17" s="13">
        <v>36</v>
      </c>
      <c r="K17" s="13" t="s">
        <v>2990</v>
      </c>
      <c r="L17" s="13" t="s">
        <v>283</v>
      </c>
      <c r="M17" s="13" t="s">
        <v>65</v>
      </c>
      <c r="N17" s="45">
        <v>731930</v>
      </c>
      <c r="O17" s="13" t="s">
        <v>3056</v>
      </c>
      <c r="P17" s="13">
        <v>119</v>
      </c>
      <c r="Q17" s="176">
        <v>80000</v>
      </c>
      <c r="R17" s="557">
        <v>37000</v>
      </c>
      <c r="S17" s="176"/>
      <c r="T17" s="177"/>
      <c r="U17" s="176">
        <v>25000</v>
      </c>
      <c r="V17" s="177">
        <v>8000</v>
      </c>
      <c r="W17" s="176"/>
      <c r="X17" s="177"/>
      <c r="Y17" s="176">
        <v>22000</v>
      </c>
      <c r="Z17" s="177">
        <v>8000</v>
      </c>
      <c r="AA17" s="176">
        <v>30000</v>
      </c>
      <c r="AB17" s="177">
        <v>10000</v>
      </c>
      <c r="AC17" s="176">
        <v>5000</v>
      </c>
      <c r="AD17" s="177"/>
      <c r="AE17" s="176">
        <v>130</v>
      </c>
      <c r="AF17" s="177">
        <v>100</v>
      </c>
      <c r="AG17" s="176">
        <v>80000</v>
      </c>
      <c r="AH17" s="177"/>
      <c r="AI17" s="176">
        <v>25000</v>
      </c>
      <c r="AJ17" s="177">
        <v>9500</v>
      </c>
      <c r="AK17" s="176">
        <v>0</v>
      </c>
      <c r="AL17" s="177"/>
      <c r="AM17" s="176">
        <v>12000</v>
      </c>
      <c r="AN17" s="177">
        <v>6000</v>
      </c>
      <c r="AO17" s="176">
        <v>100000</v>
      </c>
      <c r="AP17" s="177">
        <v>54200</v>
      </c>
      <c r="AQ17" s="176">
        <v>13000</v>
      </c>
      <c r="AR17" s="177">
        <v>3450</v>
      </c>
      <c r="AS17" s="176"/>
      <c r="AT17" s="176">
        <v>5000</v>
      </c>
      <c r="AU17" s="176">
        <v>5000</v>
      </c>
      <c r="AV17" s="177">
        <v>2500</v>
      </c>
      <c r="AW17" s="176">
        <v>28700</v>
      </c>
      <c r="AX17" s="177">
        <v>11000</v>
      </c>
      <c r="AY17" s="176">
        <v>10000</v>
      </c>
      <c r="AZ17" s="177">
        <v>7000</v>
      </c>
      <c r="BA17" s="176"/>
      <c r="BB17" s="177"/>
      <c r="BC17" s="176">
        <v>20000</v>
      </c>
      <c r="BD17" s="176">
        <v>4100</v>
      </c>
      <c r="BE17" s="176">
        <v>12000</v>
      </c>
      <c r="BF17" s="177">
        <v>5000</v>
      </c>
      <c r="BG17" s="176">
        <v>5000</v>
      </c>
      <c r="BH17" s="177">
        <v>2500</v>
      </c>
      <c r="BI17" s="176">
        <v>1600</v>
      </c>
      <c r="BJ17" s="177">
        <v>700</v>
      </c>
      <c r="BK17" s="176">
        <v>15000</v>
      </c>
      <c r="BL17" s="177">
        <v>7000</v>
      </c>
      <c r="BM17" s="176">
        <v>20000</v>
      </c>
      <c r="BN17" s="177">
        <v>7200</v>
      </c>
      <c r="BO17" s="176">
        <v>15000</v>
      </c>
      <c r="BP17" s="232">
        <v>4000</v>
      </c>
      <c r="BQ17" s="176">
        <v>7000</v>
      </c>
      <c r="BR17" s="177">
        <v>1000</v>
      </c>
      <c r="BS17" s="176">
        <v>6000</v>
      </c>
      <c r="BT17" s="177">
        <v>3000</v>
      </c>
      <c r="BU17" s="176"/>
      <c r="BV17" s="176">
        <v>8000</v>
      </c>
      <c r="BW17" s="176">
        <v>8000</v>
      </c>
      <c r="BX17" s="177">
        <v>5500</v>
      </c>
      <c r="BY17" s="176">
        <v>18000</v>
      </c>
      <c r="BZ17" s="177">
        <v>5400</v>
      </c>
      <c r="CA17" s="176">
        <v>10000</v>
      </c>
      <c r="CB17" s="177">
        <v>2000</v>
      </c>
      <c r="CC17" s="176">
        <v>25000</v>
      </c>
      <c r="CD17" s="177">
        <v>9000</v>
      </c>
      <c r="CE17" s="176">
        <v>10000</v>
      </c>
      <c r="CF17" s="177">
        <v>3000</v>
      </c>
      <c r="CG17" s="176">
        <v>12000</v>
      </c>
      <c r="CH17" s="177">
        <v>3000</v>
      </c>
      <c r="CI17" s="176">
        <v>0</v>
      </c>
      <c r="CJ17" s="176">
        <v>15000</v>
      </c>
      <c r="CK17" s="176">
        <v>15000</v>
      </c>
      <c r="CL17" s="177"/>
      <c r="CM17" s="176">
        <v>8000</v>
      </c>
      <c r="CN17" s="177">
        <v>3000</v>
      </c>
      <c r="CO17" s="176">
        <v>30000</v>
      </c>
      <c r="CP17" s="177">
        <v>15000</v>
      </c>
      <c r="CQ17" s="176">
        <v>20000</v>
      </c>
      <c r="CR17" s="177">
        <v>4000</v>
      </c>
      <c r="CS17" s="176">
        <v>15000</v>
      </c>
      <c r="CT17" s="176">
        <v>3000</v>
      </c>
      <c r="CU17" s="176">
        <v>15000</v>
      </c>
      <c r="CV17" s="177">
        <v>9000</v>
      </c>
      <c r="CW17" s="176">
        <v>1500</v>
      </c>
      <c r="CX17" s="177">
        <v>500</v>
      </c>
      <c r="CY17" s="176">
        <v>0</v>
      </c>
      <c r="CZ17" s="177"/>
      <c r="DA17" s="176">
        <v>6000</v>
      </c>
      <c r="DB17" s="177">
        <v>2000</v>
      </c>
      <c r="DC17" s="176"/>
      <c r="DD17" s="177"/>
      <c r="DE17" s="176">
        <v>0</v>
      </c>
      <c r="DF17" s="177"/>
      <c r="DG17" s="176">
        <v>1000</v>
      </c>
      <c r="DH17" s="177">
        <v>1100</v>
      </c>
      <c r="DI17" s="176"/>
      <c r="DJ17" s="558"/>
      <c r="DK17" s="176"/>
      <c r="DL17" s="177"/>
      <c r="DM17" s="176"/>
      <c r="DN17" s="177"/>
      <c r="DO17" s="176"/>
      <c r="DP17" s="177"/>
      <c r="DQ17" s="176"/>
      <c r="DR17" s="177"/>
      <c r="DS17" s="176"/>
      <c r="DT17" s="176"/>
      <c r="DU17" s="176"/>
      <c r="DV17" s="177"/>
      <c r="DW17" s="176"/>
      <c r="DX17" s="177"/>
      <c r="DY17" s="176"/>
      <c r="DZ17" s="177"/>
      <c r="EA17" s="176"/>
      <c r="EB17" s="177"/>
      <c r="EC17" s="176">
        <v>0</v>
      </c>
      <c r="ED17" s="177"/>
      <c r="EE17" s="176"/>
      <c r="EF17" s="177"/>
      <c r="EG17" s="176"/>
      <c r="EH17" s="177"/>
      <c r="EI17" s="176">
        <v>0</v>
      </c>
      <c r="EJ17" s="177"/>
      <c r="EK17" s="176"/>
      <c r="EL17" s="176"/>
      <c r="EM17" s="177"/>
      <c r="EN17" s="176">
        <v>0</v>
      </c>
      <c r="EO17" s="177"/>
      <c r="EP17" s="176"/>
      <c r="EQ17" s="177">
        <v>0</v>
      </c>
      <c r="ER17" s="176"/>
      <c r="ES17" s="177"/>
      <c r="ET17" s="176"/>
      <c r="EU17" s="177"/>
      <c r="EV17" s="176"/>
      <c r="EW17" s="176"/>
      <c r="EX17" s="176"/>
      <c r="EY17" s="177"/>
      <c r="EZ17" s="176"/>
      <c r="FA17" s="177"/>
      <c r="FB17" s="565">
        <f t="shared" si="1"/>
        <v>256750</v>
      </c>
      <c r="FC17" s="565">
        <f t="shared" si="0"/>
        <v>475180</v>
      </c>
    </row>
    <row r="18" spans="1:159" ht="37.5" customHeight="1">
      <c r="A18" s="13">
        <v>7</v>
      </c>
      <c r="B18" s="13" t="s">
        <v>709</v>
      </c>
      <c r="C18" s="13" t="s">
        <v>709</v>
      </c>
      <c r="D18" s="13">
        <v>16</v>
      </c>
      <c r="E18" s="13">
        <v>750</v>
      </c>
      <c r="F18" s="14" t="s">
        <v>710</v>
      </c>
      <c r="G18" s="13" t="s">
        <v>711</v>
      </c>
      <c r="H18" s="13" t="s">
        <v>70</v>
      </c>
      <c r="I18" s="13" t="s">
        <v>706</v>
      </c>
      <c r="J18" s="13">
        <v>36</v>
      </c>
      <c r="K18" s="13" t="s">
        <v>712</v>
      </c>
      <c r="L18" s="13" t="s">
        <v>393</v>
      </c>
      <c r="M18" s="13" t="s">
        <v>65</v>
      </c>
      <c r="N18" s="45">
        <v>98270</v>
      </c>
      <c r="O18" s="13" t="s">
        <v>3058</v>
      </c>
      <c r="P18" s="13">
        <v>16</v>
      </c>
      <c r="Q18" s="176">
        <v>7000</v>
      </c>
      <c r="R18" s="557">
        <v>3000</v>
      </c>
      <c r="S18" s="176">
        <v>20</v>
      </c>
      <c r="T18" s="177"/>
      <c r="U18" s="176"/>
      <c r="V18" s="177"/>
      <c r="W18" s="176">
        <v>20</v>
      </c>
      <c r="X18" s="177"/>
      <c r="Y18" s="176">
        <v>3000</v>
      </c>
      <c r="Z18" s="177"/>
      <c r="AA18" s="176">
        <v>700</v>
      </c>
      <c r="AB18" s="177">
        <v>700</v>
      </c>
      <c r="AC18" s="176">
        <v>4000</v>
      </c>
      <c r="AD18" s="177">
        <v>800</v>
      </c>
      <c r="AE18" s="176">
        <v>60</v>
      </c>
      <c r="AF18" s="177">
        <v>10</v>
      </c>
      <c r="AG18" s="176">
        <v>6000</v>
      </c>
      <c r="AH18" s="177"/>
      <c r="AI18" s="176">
        <v>3500</v>
      </c>
      <c r="AJ18" s="177"/>
      <c r="AK18" s="176">
        <v>20</v>
      </c>
      <c r="AL18" s="177"/>
      <c r="AM18" s="176">
        <v>21000</v>
      </c>
      <c r="AN18" s="177">
        <v>3500</v>
      </c>
      <c r="AO18" s="176">
        <v>3000</v>
      </c>
      <c r="AP18" s="177">
        <v>40</v>
      </c>
      <c r="AQ18" s="176">
        <v>2000</v>
      </c>
      <c r="AR18" s="177">
        <v>600</v>
      </c>
      <c r="AS18" s="176"/>
      <c r="AT18" s="176">
        <v>2000</v>
      </c>
      <c r="AU18" s="176">
        <v>2000</v>
      </c>
      <c r="AV18" s="177">
        <v>0</v>
      </c>
      <c r="AW18" s="176">
        <v>1000</v>
      </c>
      <c r="AX18" s="177">
        <v>1000</v>
      </c>
      <c r="AY18" s="176"/>
      <c r="AZ18" s="177"/>
      <c r="BA18" s="176">
        <v>3650</v>
      </c>
      <c r="BB18" s="177">
        <v>1000</v>
      </c>
      <c r="BC18" s="176">
        <v>5000</v>
      </c>
      <c r="BD18" s="176">
        <v>2500</v>
      </c>
      <c r="BE18" s="176">
        <v>1000</v>
      </c>
      <c r="BF18" s="177">
        <v>0</v>
      </c>
      <c r="BG18" s="176">
        <v>1000</v>
      </c>
      <c r="BH18" s="177">
        <v>800</v>
      </c>
      <c r="BI18" s="176">
        <v>1500</v>
      </c>
      <c r="BJ18" s="177">
        <v>1100</v>
      </c>
      <c r="BK18" s="176">
        <v>16000</v>
      </c>
      <c r="BL18" s="177">
        <v>9000</v>
      </c>
      <c r="BM18" s="176">
        <v>400</v>
      </c>
      <c r="BN18" s="177">
        <v>200</v>
      </c>
      <c r="BO18" s="176">
        <v>500</v>
      </c>
      <c r="BP18" s="232">
        <v>100</v>
      </c>
      <c r="BQ18" s="176">
        <v>500</v>
      </c>
      <c r="BR18" s="177">
        <v>50</v>
      </c>
      <c r="BS18" s="176">
        <v>400</v>
      </c>
      <c r="BT18" s="177">
        <v>1</v>
      </c>
      <c r="BU18" s="176"/>
      <c r="BV18" s="176">
        <v>500</v>
      </c>
      <c r="BW18" s="176">
        <v>500</v>
      </c>
      <c r="BX18" s="177">
        <v>200</v>
      </c>
      <c r="BY18" s="176">
        <v>600</v>
      </c>
      <c r="BZ18" s="177">
        <v>250</v>
      </c>
      <c r="CA18" s="176">
        <v>1000</v>
      </c>
      <c r="CB18" s="177"/>
      <c r="CC18" s="176">
        <v>1000</v>
      </c>
      <c r="CD18" s="177">
        <v>300</v>
      </c>
      <c r="CE18" s="176">
        <v>500</v>
      </c>
      <c r="CF18" s="177">
        <v>0</v>
      </c>
      <c r="CG18" s="176">
        <v>1000</v>
      </c>
      <c r="CH18" s="177">
        <v>300</v>
      </c>
      <c r="CI18" s="176">
        <v>0</v>
      </c>
      <c r="CJ18" s="176">
        <v>2000</v>
      </c>
      <c r="CK18" s="176">
        <v>2000</v>
      </c>
      <c r="CL18" s="177">
        <v>500</v>
      </c>
      <c r="CM18" s="176">
        <v>200</v>
      </c>
      <c r="CN18" s="177">
        <v>200</v>
      </c>
      <c r="CO18" s="176">
        <v>3000</v>
      </c>
      <c r="CP18" s="177">
        <v>1800</v>
      </c>
      <c r="CQ18" s="176">
        <v>500</v>
      </c>
      <c r="CR18" s="177"/>
      <c r="CS18" s="176">
        <v>1000</v>
      </c>
      <c r="CT18" s="176">
        <v>350</v>
      </c>
      <c r="CU18" s="176">
        <v>3000</v>
      </c>
      <c r="CV18" s="177">
        <v>800</v>
      </c>
      <c r="CW18" s="176">
        <v>200</v>
      </c>
      <c r="CX18" s="177">
        <v>40</v>
      </c>
      <c r="CY18" s="176">
        <v>200</v>
      </c>
      <c r="CZ18" s="177"/>
      <c r="DA18" s="176">
        <v>0</v>
      </c>
      <c r="DB18" s="177"/>
      <c r="DC18" s="176"/>
      <c r="DD18" s="177"/>
      <c r="DE18" s="176">
        <v>0</v>
      </c>
      <c r="DF18" s="177"/>
      <c r="DG18" s="176"/>
      <c r="DH18" s="177"/>
      <c r="DI18" s="176"/>
      <c r="DJ18" s="558"/>
      <c r="DK18" s="176"/>
      <c r="DL18" s="177"/>
      <c r="DM18" s="176"/>
      <c r="DN18" s="177"/>
      <c r="DO18" s="176"/>
      <c r="DP18" s="177"/>
      <c r="DQ18" s="176"/>
      <c r="DR18" s="177"/>
      <c r="DS18" s="176"/>
      <c r="DT18" s="176"/>
      <c r="DU18" s="176"/>
      <c r="DV18" s="177"/>
      <c r="DW18" s="176"/>
      <c r="DX18" s="177"/>
      <c r="DY18" s="176"/>
      <c r="DZ18" s="177"/>
      <c r="EA18" s="176"/>
      <c r="EB18" s="177"/>
      <c r="EC18" s="176">
        <v>0</v>
      </c>
      <c r="ED18" s="177"/>
      <c r="EE18" s="176"/>
      <c r="EF18" s="177"/>
      <c r="EG18" s="176"/>
      <c r="EH18" s="177"/>
      <c r="EI18" s="176">
        <v>0</v>
      </c>
      <c r="EJ18" s="177"/>
      <c r="EK18" s="176"/>
      <c r="EL18" s="176"/>
      <c r="EM18" s="177"/>
      <c r="EN18" s="176">
        <v>300</v>
      </c>
      <c r="EO18" s="177">
        <v>30</v>
      </c>
      <c r="EP18" s="176"/>
      <c r="EQ18" s="177">
        <v>0</v>
      </c>
      <c r="ER18" s="176"/>
      <c r="ES18" s="177"/>
      <c r="ET18" s="176"/>
      <c r="EU18" s="177"/>
      <c r="EV18" s="176"/>
      <c r="EW18" s="176"/>
      <c r="EX18" s="176"/>
      <c r="EY18" s="177"/>
      <c r="EZ18" s="176"/>
      <c r="FA18" s="177"/>
      <c r="FB18" s="565">
        <f t="shared" si="1"/>
        <v>29171</v>
      </c>
      <c r="FC18" s="565">
        <f t="shared" si="0"/>
        <v>69099</v>
      </c>
    </row>
    <row r="19" spans="1:159" ht="31.5" customHeight="1">
      <c r="A19" s="13" t="s">
        <v>8243</v>
      </c>
      <c r="B19" s="13"/>
      <c r="C19" s="13"/>
      <c r="D19" s="16"/>
      <c r="E19" s="13"/>
      <c r="F19" s="11" t="s">
        <v>3182</v>
      </c>
      <c r="G19" s="13"/>
      <c r="H19" s="13"/>
      <c r="I19" s="13"/>
      <c r="J19" s="13"/>
      <c r="K19" s="13"/>
      <c r="L19" s="13"/>
      <c r="M19" s="13"/>
      <c r="N19" s="45"/>
      <c r="O19" s="13"/>
      <c r="P19" s="13"/>
      <c r="Q19" s="176"/>
      <c r="R19" s="557"/>
      <c r="S19" s="176"/>
      <c r="T19" s="177"/>
      <c r="U19" s="176"/>
      <c r="V19" s="177"/>
      <c r="W19" s="176"/>
      <c r="X19" s="177"/>
      <c r="Y19" s="176"/>
      <c r="Z19" s="177"/>
      <c r="AA19" s="176"/>
      <c r="AB19" s="177"/>
      <c r="AC19" s="176"/>
      <c r="AD19" s="177"/>
      <c r="AE19" s="176"/>
      <c r="AF19" s="177"/>
      <c r="AG19" s="176"/>
      <c r="AH19" s="177"/>
      <c r="AI19" s="176"/>
      <c r="AJ19" s="177"/>
      <c r="AK19" s="176"/>
      <c r="AL19" s="177"/>
      <c r="AM19" s="176"/>
      <c r="AN19" s="177"/>
      <c r="AO19" s="176"/>
      <c r="AP19" s="177"/>
      <c r="AQ19" s="176"/>
      <c r="AR19" s="177"/>
      <c r="AS19" s="176"/>
      <c r="AT19" s="176"/>
      <c r="AU19" s="176"/>
      <c r="AV19" s="177"/>
      <c r="AW19" s="176"/>
      <c r="AX19" s="177"/>
      <c r="AY19" s="176"/>
      <c r="AZ19" s="177"/>
      <c r="BA19" s="176"/>
      <c r="BB19" s="177"/>
      <c r="BC19" s="176"/>
      <c r="BD19" s="176"/>
      <c r="BE19" s="176"/>
      <c r="BF19" s="177"/>
      <c r="BG19" s="176"/>
      <c r="BH19" s="177"/>
      <c r="BI19" s="176"/>
      <c r="BJ19" s="177"/>
      <c r="BK19" s="176"/>
      <c r="BL19" s="177"/>
      <c r="BM19" s="176"/>
      <c r="BN19" s="177"/>
      <c r="BO19" s="176"/>
      <c r="BP19" s="232"/>
      <c r="BQ19" s="176"/>
      <c r="BR19" s="177"/>
      <c r="BS19" s="176"/>
      <c r="BT19" s="177"/>
      <c r="BU19" s="176"/>
      <c r="BV19" s="176"/>
      <c r="BW19" s="176"/>
      <c r="BX19" s="177"/>
      <c r="BY19" s="176"/>
      <c r="BZ19" s="177"/>
      <c r="CA19" s="176"/>
      <c r="CB19" s="177"/>
      <c r="CC19" s="176"/>
      <c r="CD19" s="177"/>
      <c r="CE19" s="176"/>
      <c r="CF19" s="177"/>
      <c r="CG19" s="176"/>
      <c r="CH19" s="177"/>
      <c r="CI19" s="176"/>
      <c r="CJ19" s="176"/>
      <c r="CK19" s="176"/>
      <c r="CL19" s="177"/>
      <c r="CM19" s="176"/>
      <c r="CN19" s="177"/>
      <c r="CO19" s="176"/>
      <c r="CP19" s="177"/>
      <c r="CQ19" s="176"/>
      <c r="CR19" s="177"/>
      <c r="CS19" s="176"/>
      <c r="CT19" s="176"/>
      <c r="CU19" s="176"/>
      <c r="CV19" s="177"/>
      <c r="CW19" s="176"/>
      <c r="CX19" s="177"/>
      <c r="CY19" s="176"/>
      <c r="CZ19" s="177"/>
      <c r="DA19" s="176"/>
      <c r="DB19" s="177"/>
      <c r="DC19" s="176"/>
      <c r="DD19" s="177"/>
      <c r="DE19" s="176"/>
      <c r="DF19" s="177"/>
      <c r="DG19" s="176"/>
      <c r="DH19" s="177"/>
      <c r="DI19" s="176"/>
      <c r="DJ19" s="558"/>
      <c r="DK19" s="176"/>
      <c r="DL19" s="177"/>
      <c r="DM19" s="176"/>
      <c r="DN19" s="232"/>
      <c r="DO19" s="176"/>
      <c r="DP19" s="177"/>
      <c r="DQ19" s="176"/>
      <c r="DR19" s="177"/>
      <c r="DS19" s="176"/>
      <c r="DT19" s="176"/>
      <c r="DU19" s="176"/>
      <c r="DV19" s="177"/>
      <c r="DW19" s="176"/>
      <c r="DX19" s="177"/>
      <c r="DY19" s="176"/>
      <c r="DZ19" s="177"/>
      <c r="EA19" s="176"/>
      <c r="EB19" s="177"/>
      <c r="EC19" s="176"/>
      <c r="ED19" s="177"/>
      <c r="EE19" s="176"/>
      <c r="EF19" s="177"/>
      <c r="EG19" s="176"/>
      <c r="EH19" s="177"/>
      <c r="EI19" s="176"/>
      <c r="EJ19" s="177"/>
      <c r="EK19" s="176"/>
      <c r="EL19" s="176"/>
      <c r="EM19" s="177"/>
      <c r="EN19" s="176"/>
      <c r="EO19" s="177"/>
      <c r="EP19" s="176"/>
      <c r="EQ19" s="177"/>
      <c r="ER19" s="176"/>
      <c r="ES19" s="177"/>
      <c r="ET19" s="176"/>
      <c r="EU19" s="177"/>
      <c r="EV19" s="176"/>
      <c r="EW19" s="176"/>
      <c r="EX19" s="176"/>
      <c r="EY19" s="177"/>
      <c r="EZ19" s="176"/>
      <c r="FA19" s="177"/>
      <c r="FB19" s="565"/>
      <c r="FC19" s="565"/>
    </row>
    <row r="20" spans="1:159" ht="37.5" customHeight="1">
      <c r="A20" s="13">
        <v>8</v>
      </c>
      <c r="B20" s="13" t="s">
        <v>2316</v>
      </c>
      <c r="C20" s="13" t="s">
        <v>2316</v>
      </c>
      <c r="D20" s="16">
        <v>26</v>
      </c>
      <c r="E20" s="13">
        <v>101</v>
      </c>
      <c r="F20" s="14" t="s">
        <v>2317</v>
      </c>
      <c r="G20" s="13" t="s">
        <v>689</v>
      </c>
      <c r="H20" s="13" t="s">
        <v>869</v>
      </c>
      <c r="I20" s="13" t="s">
        <v>2318</v>
      </c>
      <c r="J20" s="13">
        <v>24</v>
      </c>
      <c r="K20" s="13" t="s">
        <v>2319</v>
      </c>
      <c r="L20" s="13" t="s">
        <v>2320</v>
      </c>
      <c r="M20" s="13" t="s">
        <v>65</v>
      </c>
      <c r="N20" s="45">
        <v>8010</v>
      </c>
      <c r="O20" s="13" t="s">
        <v>3059</v>
      </c>
      <c r="P20" s="13">
        <v>114</v>
      </c>
      <c r="Q20" s="176">
        <v>2000</v>
      </c>
      <c r="R20" s="557">
        <v>2000</v>
      </c>
      <c r="S20" s="176"/>
      <c r="T20" s="177"/>
      <c r="U20" s="176"/>
      <c r="V20" s="177"/>
      <c r="W20" s="176">
        <v>100</v>
      </c>
      <c r="X20" s="177"/>
      <c r="Y20" s="176">
        <v>300</v>
      </c>
      <c r="Z20" s="177"/>
      <c r="AA20" s="176">
        <v>2000</v>
      </c>
      <c r="AB20" s="177">
        <v>2000</v>
      </c>
      <c r="AC20" s="176">
        <v>300</v>
      </c>
      <c r="AD20" s="177"/>
      <c r="AE20" s="176"/>
      <c r="AF20" s="177"/>
      <c r="AG20" s="176">
        <v>250</v>
      </c>
      <c r="AH20" s="177">
        <v>250</v>
      </c>
      <c r="AI20" s="176"/>
      <c r="AJ20" s="177"/>
      <c r="AK20" s="176">
        <v>0</v>
      </c>
      <c r="AL20" s="177"/>
      <c r="AM20" s="176">
        <v>1000</v>
      </c>
      <c r="AN20" s="177"/>
      <c r="AO20" s="176"/>
      <c r="AP20" s="177"/>
      <c r="AQ20" s="176">
        <v>50</v>
      </c>
      <c r="AR20" s="177">
        <v>0</v>
      </c>
      <c r="AS20" s="176"/>
      <c r="AT20" s="176"/>
      <c r="AU20" s="176">
        <v>0</v>
      </c>
      <c r="AV20" s="177"/>
      <c r="AW20" s="176">
        <v>1000</v>
      </c>
      <c r="AX20" s="177"/>
      <c r="AY20" s="176"/>
      <c r="AZ20" s="177"/>
      <c r="BA20" s="176">
        <v>150</v>
      </c>
      <c r="BB20" s="177">
        <v>0</v>
      </c>
      <c r="BC20" s="176">
        <v>100</v>
      </c>
      <c r="BD20" s="176">
        <v>0</v>
      </c>
      <c r="BE20" s="176">
        <v>0</v>
      </c>
      <c r="BF20" s="177">
        <v>0</v>
      </c>
      <c r="BG20" s="176">
        <v>0</v>
      </c>
      <c r="BH20" s="177"/>
      <c r="BI20" s="176">
        <v>0</v>
      </c>
      <c r="BJ20" s="177">
        <v>0</v>
      </c>
      <c r="BK20" s="176">
        <v>0</v>
      </c>
      <c r="BL20" s="177"/>
      <c r="BM20" s="176">
        <v>0</v>
      </c>
      <c r="BN20" s="177"/>
      <c r="BO20" s="176">
        <v>0</v>
      </c>
      <c r="BP20" s="232"/>
      <c r="BQ20" s="176">
        <v>100</v>
      </c>
      <c r="BR20" s="177"/>
      <c r="BS20" s="176">
        <v>10</v>
      </c>
      <c r="BT20" s="177"/>
      <c r="BU20" s="176"/>
      <c r="BV20" s="176"/>
      <c r="BW20" s="176">
        <v>0</v>
      </c>
      <c r="BX20" s="177"/>
      <c r="BY20" s="176">
        <v>0</v>
      </c>
      <c r="BZ20" s="177"/>
      <c r="CA20" s="176"/>
      <c r="CB20" s="177"/>
      <c r="CC20" s="176">
        <v>0</v>
      </c>
      <c r="CD20" s="177">
        <v>0</v>
      </c>
      <c r="CE20" s="176">
        <v>100</v>
      </c>
      <c r="CF20" s="177">
        <v>0</v>
      </c>
      <c r="CG20" s="176"/>
      <c r="CH20" s="177"/>
      <c r="CI20" s="176">
        <v>0</v>
      </c>
      <c r="CJ20" s="176">
        <v>200</v>
      </c>
      <c r="CK20" s="176">
        <v>200</v>
      </c>
      <c r="CL20" s="177"/>
      <c r="CM20" s="176">
        <v>300</v>
      </c>
      <c r="CN20" s="177"/>
      <c r="CO20" s="176">
        <v>0</v>
      </c>
      <c r="CP20" s="177"/>
      <c r="CQ20" s="176">
        <v>50</v>
      </c>
      <c r="CR20" s="177"/>
      <c r="CS20" s="176">
        <v>0</v>
      </c>
      <c r="CT20" s="176"/>
      <c r="CU20" s="176">
        <v>0</v>
      </c>
      <c r="CV20" s="177"/>
      <c r="CW20" s="176"/>
      <c r="CX20" s="177"/>
      <c r="CY20" s="176">
        <v>0</v>
      </c>
      <c r="CZ20" s="177"/>
      <c r="DA20" s="176">
        <v>0</v>
      </c>
      <c r="DB20" s="177"/>
      <c r="DC20" s="176"/>
      <c r="DD20" s="177"/>
      <c r="DE20" s="176">
        <v>0</v>
      </c>
      <c r="DF20" s="177"/>
      <c r="DG20" s="176"/>
      <c r="DH20" s="177"/>
      <c r="DI20" s="176"/>
      <c r="DJ20" s="558"/>
      <c r="DK20" s="176"/>
      <c r="DL20" s="177"/>
      <c r="DM20" s="176"/>
      <c r="DN20" s="177"/>
      <c r="DO20" s="176"/>
      <c r="DP20" s="177"/>
      <c r="DQ20" s="176"/>
      <c r="DR20" s="177"/>
      <c r="DS20" s="176"/>
      <c r="DT20" s="176"/>
      <c r="DU20" s="176"/>
      <c r="DV20" s="177"/>
      <c r="DW20" s="176"/>
      <c r="DX20" s="177"/>
      <c r="DY20" s="176"/>
      <c r="DZ20" s="177"/>
      <c r="EA20" s="176"/>
      <c r="EB20" s="177"/>
      <c r="EC20" s="176">
        <v>0</v>
      </c>
      <c r="ED20" s="177"/>
      <c r="EE20" s="176"/>
      <c r="EF20" s="177"/>
      <c r="EG20" s="176"/>
      <c r="EH20" s="177"/>
      <c r="EI20" s="176">
        <v>0</v>
      </c>
      <c r="EJ20" s="177"/>
      <c r="EK20" s="176"/>
      <c r="EL20" s="176"/>
      <c r="EM20" s="177"/>
      <c r="EN20" s="176">
        <v>0</v>
      </c>
      <c r="EO20" s="177"/>
      <c r="EP20" s="176"/>
      <c r="EQ20" s="177">
        <v>0</v>
      </c>
      <c r="ER20" s="176"/>
      <c r="ES20" s="177"/>
      <c r="ET20" s="176"/>
      <c r="EU20" s="177"/>
      <c r="EV20" s="176"/>
      <c r="EW20" s="176"/>
      <c r="EX20" s="176"/>
      <c r="EY20" s="177"/>
      <c r="EZ20" s="176"/>
      <c r="FA20" s="177"/>
      <c r="FB20" s="565">
        <f t="shared" si="1"/>
        <v>4250</v>
      </c>
      <c r="FC20" s="565">
        <f>N20-FB20</f>
        <v>3760</v>
      </c>
    </row>
    <row r="21" spans="1:159" ht="37.5" customHeight="1">
      <c r="A21" s="13">
        <v>9</v>
      </c>
      <c r="B21" s="13" t="s">
        <v>142</v>
      </c>
      <c r="C21" s="13" t="s">
        <v>142</v>
      </c>
      <c r="D21" s="16">
        <v>27</v>
      </c>
      <c r="E21" s="13">
        <v>793</v>
      </c>
      <c r="F21" s="14" t="s">
        <v>287</v>
      </c>
      <c r="G21" s="13" t="s">
        <v>143</v>
      </c>
      <c r="H21" s="13" t="s">
        <v>71</v>
      </c>
      <c r="I21" s="13" t="s">
        <v>379</v>
      </c>
      <c r="J21" s="13">
        <v>36</v>
      </c>
      <c r="K21" s="13" t="s">
        <v>288</v>
      </c>
      <c r="L21" s="13" t="s">
        <v>283</v>
      </c>
      <c r="M21" s="13" t="s">
        <v>65</v>
      </c>
      <c r="N21" s="45">
        <v>20010</v>
      </c>
      <c r="O21" s="13" t="s">
        <v>3056</v>
      </c>
      <c r="P21" s="13">
        <v>119</v>
      </c>
      <c r="Q21" s="176">
        <v>8000</v>
      </c>
      <c r="R21" s="557">
        <v>7960</v>
      </c>
      <c r="S21" s="176"/>
      <c r="T21" s="177"/>
      <c r="U21" s="176"/>
      <c r="V21" s="177"/>
      <c r="W21" s="176">
        <v>400</v>
      </c>
      <c r="X21" s="177">
        <v>100</v>
      </c>
      <c r="Y21" s="176">
        <v>100</v>
      </c>
      <c r="Z21" s="177">
        <v>100</v>
      </c>
      <c r="AA21" s="176"/>
      <c r="AB21" s="177"/>
      <c r="AC21" s="176">
        <v>200</v>
      </c>
      <c r="AD21" s="177"/>
      <c r="AE21" s="176"/>
      <c r="AF21" s="177"/>
      <c r="AG21" s="176">
        <v>500</v>
      </c>
      <c r="AH21" s="177"/>
      <c r="AI21" s="176">
        <v>4000</v>
      </c>
      <c r="AJ21" s="177">
        <v>2000</v>
      </c>
      <c r="AK21" s="176">
        <v>0</v>
      </c>
      <c r="AL21" s="177"/>
      <c r="AM21" s="176">
        <v>300</v>
      </c>
      <c r="AN21" s="177">
        <v>200</v>
      </c>
      <c r="AO21" s="176"/>
      <c r="AP21" s="177"/>
      <c r="AQ21" s="176">
        <v>200</v>
      </c>
      <c r="AR21" s="177">
        <v>0</v>
      </c>
      <c r="AS21" s="176"/>
      <c r="AT21" s="176">
        <v>1000</v>
      </c>
      <c r="AU21" s="176">
        <v>1000</v>
      </c>
      <c r="AV21" s="177">
        <v>0</v>
      </c>
      <c r="AW21" s="176">
        <v>1000</v>
      </c>
      <c r="AX21" s="177">
        <v>1000</v>
      </c>
      <c r="AY21" s="176">
        <v>50</v>
      </c>
      <c r="AZ21" s="177">
        <v>20</v>
      </c>
      <c r="BA21" s="176">
        <v>300</v>
      </c>
      <c r="BB21" s="177">
        <v>200</v>
      </c>
      <c r="BC21" s="176">
        <v>100</v>
      </c>
      <c r="BD21" s="176">
        <v>0</v>
      </c>
      <c r="BE21" s="176">
        <v>0</v>
      </c>
      <c r="BF21" s="177">
        <v>0</v>
      </c>
      <c r="BG21" s="176">
        <v>50</v>
      </c>
      <c r="BH21" s="177"/>
      <c r="BI21" s="176">
        <v>580</v>
      </c>
      <c r="BJ21" s="177">
        <v>300</v>
      </c>
      <c r="BK21" s="176">
        <v>0</v>
      </c>
      <c r="BL21" s="177"/>
      <c r="BM21" s="176">
        <v>0</v>
      </c>
      <c r="BN21" s="177"/>
      <c r="BO21" s="176">
        <v>50</v>
      </c>
      <c r="BP21" s="232"/>
      <c r="BQ21" s="176">
        <v>100</v>
      </c>
      <c r="BR21" s="177"/>
      <c r="BS21" s="176">
        <v>100</v>
      </c>
      <c r="BT21" s="177"/>
      <c r="BU21" s="176"/>
      <c r="BV21" s="176">
        <v>100</v>
      </c>
      <c r="BW21" s="176">
        <v>100</v>
      </c>
      <c r="BX21" s="177"/>
      <c r="BY21" s="176">
        <v>50</v>
      </c>
      <c r="BZ21" s="177">
        <v>50</v>
      </c>
      <c r="CA21" s="176"/>
      <c r="CB21" s="177"/>
      <c r="CC21" s="176">
        <v>700</v>
      </c>
      <c r="CD21" s="177">
        <v>100</v>
      </c>
      <c r="CE21" s="176">
        <v>200</v>
      </c>
      <c r="CF21" s="177">
        <v>0</v>
      </c>
      <c r="CG21" s="176">
        <v>30</v>
      </c>
      <c r="CH21" s="177">
        <v>30</v>
      </c>
      <c r="CI21" s="176">
        <v>0</v>
      </c>
      <c r="CJ21" s="176">
        <v>100</v>
      </c>
      <c r="CK21" s="176">
        <v>100</v>
      </c>
      <c r="CL21" s="177"/>
      <c r="CM21" s="176">
        <v>600</v>
      </c>
      <c r="CN21" s="177">
        <v>300</v>
      </c>
      <c r="CO21" s="176">
        <v>0</v>
      </c>
      <c r="CP21" s="177"/>
      <c r="CQ21" s="176">
        <v>200</v>
      </c>
      <c r="CR21" s="177">
        <v>90</v>
      </c>
      <c r="CS21" s="176">
        <v>200</v>
      </c>
      <c r="CT21" s="176"/>
      <c r="CU21" s="176">
        <v>500</v>
      </c>
      <c r="CV21" s="177"/>
      <c r="CW21" s="176"/>
      <c r="CX21" s="177"/>
      <c r="CY21" s="176">
        <v>300</v>
      </c>
      <c r="CZ21" s="177"/>
      <c r="DA21" s="176">
        <v>0</v>
      </c>
      <c r="DB21" s="177"/>
      <c r="DC21" s="176"/>
      <c r="DD21" s="177"/>
      <c r="DE21" s="176">
        <v>0</v>
      </c>
      <c r="DF21" s="177"/>
      <c r="DG21" s="176"/>
      <c r="DH21" s="177"/>
      <c r="DI21" s="176"/>
      <c r="DJ21" s="558"/>
      <c r="DK21" s="176"/>
      <c r="DL21" s="177"/>
      <c r="DM21" s="176"/>
      <c r="DN21" s="177"/>
      <c r="DO21" s="176"/>
      <c r="DP21" s="177"/>
      <c r="DQ21" s="176"/>
      <c r="DR21" s="177"/>
      <c r="DS21" s="176"/>
      <c r="DT21" s="176"/>
      <c r="DU21" s="176"/>
      <c r="DV21" s="177"/>
      <c r="DW21" s="176"/>
      <c r="DX21" s="177"/>
      <c r="DY21" s="176"/>
      <c r="DZ21" s="177"/>
      <c r="EA21" s="176"/>
      <c r="EB21" s="177"/>
      <c r="EC21" s="176">
        <v>0</v>
      </c>
      <c r="ED21" s="177"/>
      <c r="EE21" s="176"/>
      <c r="EF21" s="177"/>
      <c r="EG21" s="176"/>
      <c r="EH21" s="177"/>
      <c r="EI21" s="176">
        <v>0</v>
      </c>
      <c r="EJ21" s="177"/>
      <c r="EK21" s="176"/>
      <c r="EL21" s="176"/>
      <c r="EM21" s="177"/>
      <c r="EN21" s="176">
        <v>0</v>
      </c>
      <c r="EO21" s="177"/>
      <c r="EP21" s="176"/>
      <c r="EQ21" s="177">
        <v>0</v>
      </c>
      <c r="ER21" s="176"/>
      <c r="ES21" s="177"/>
      <c r="ET21" s="176"/>
      <c r="EU21" s="177"/>
      <c r="EV21" s="176"/>
      <c r="EW21" s="176"/>
      <c r="EX21" s="176"/>
      <c r="EY21" s="177"/>
      <c r="EZ21" s="176"/>
      <c r="FA21" s="177"/>
      <c r="FB21" s="565">
        <f t="shared" si="1"/>
        <v>12450</v>
      </c>
      <c r="FC21" s="565">
        <f>N21-FB21</f>
        <v>7560</v>
      </c>
    </row>
    <row r="22" spans="1:159" ht="37.5" customHeight="1">
      <c r="A22" s="13">
        <v>10</v>
      </c>
      <c r="B22" s="13" t="s">
        <v>751</v>
      </c>
      <c r="C22" s="13" t="s">
        <v>751</v>
      </c>
      <c r="D22" s="16">
        <v>27</v>
      </c>
      <c r="E22" s="13">
        <v>793</v>
      </c>
      <c r="F22" s="14" t="s">
        <v>752</v>
      </c>
      <c r="G22" s="13" t="s">
        <v>143</v>
      </c>
      <c r="H22" s="13" t="s">
        <v>753</v>
      </c>
      <c r="I22" s="13" t="s">
        <v>750</v>
      </c>
      <c r="J22" s="13">
        <v>36</v>
      </c>
      <c r="K22" s="13" t="s">
        <v>2991</v>
      </c>
      <c r="L22" s="13" t="s">
        <v>738</v>
      </c>
      <c r="M22" s="13" t="s">
        <v>65</v>
      </c>
      <c r="N22" s="45">
        <v>11510</v>
      </c>
      <c r="O22" s="13" t="s">
        <v>3055</v>
      </c>
      <c r="P22" s="13">
        <v>17</v>
      </c>
      <c r="Q22" s="176">
        <v>1000</v>
      </c>
      <c r="R22" s="557">
        <v>1000</v>
      </c>
      <c r="S22" s="176"/>
      <c r="T22" s="177"/>
      <c r="U22" s="176"/>
      <c r="V22" s="177"/>
      <c r="W22" s="176">
        <v>400</v>
      </c>
      <c r="X22" s="177">
        <v>150</v>
      </c>
      <c r="Y22" s="176">
        <v>150</v>
      </c>
      <c r="Z22" s="177">
        <v>100</v>
      </c>
      <c r="AA22" s="176">
        <v>400</v>
      </c>
      <c r="AB22" s="177"/>
      <c r="AC22" s="176">
        <v>100</v>
      </c>
      <c r="AD22" s="177"/>
      <c r="AE22" s="176"/>
      <c r="AF22" s="177"/>
      <c r="AG22" s="176">
        <v>250</v>
      </c>
      <c r="AH22" s="177"/>
      <c r="AI22" s="176">
        <v>2000</v>
      </c>
      <c r="AJ22" s="177">
        <v>1600</v>
      </c>
      <c r="AK22" s="176">
        <v>0</v>
      </c>
      <c r="AL22" s="177"/>
      <c r="AM22" s="176">
        <v>0</v>
      </c>
      <c r="AN22" s="177"/>
      <c r="AO22" s="176"/>
      <c r="AP22" s="177"/>
      <c r="AQ22" s="176">
        <v>100</v>
      </c>
      <c r="AR22" s="177">
        <v>0</v>
      </c>
      <c r="AS22" s="176"/>
      <c r="AT22" s="176">
        <v>1000</v>
      </c>
      <c r="AU22" s="176">
        <v>1000</v>
      </c>
      <c r="AV22" s="177">
        <v>500</v>
      </c>
      <c r="AW22" s="176">
        <v>1200</v>
      </c>
      <c r="AX22" s="177">
        <v>200</v>
      </c>
      <c r="AY22" s="176"/>
      <c r="AZ22" s="177"/>
      <c r="BA22" s="176">
        <v>300</v>
      </c>
      <c r="BB22" s="177">
        <v>100</v>
      </c>
      <c r="BC22" s="176">
        <v>100</v>
      </c>
      <c r="BD22" s="176">
        <v>0</v>
      </c>
      <c r="BE22" s="176">
        <v>100</v>
      </c>
      <c r="BF22" s="177">
        <v>0</v>
      </c>
      <c r="BG22" s="176">
        <v>500</v>
      </c>
      <c r="BH22" s="177">
        <v>50</v>
      </c>
      <c r="BI22" s="176">
        <v>0</v>
      </c>
      <c r="BJ22" s="177"/>
      <c r="BK22" s="176">
        <v>0</v>
      </c>
      <c r="BL22" s="177"/>
      <c r="BM22" s="176">
        <v>200</v>
      </c>
      <c r="BN22" s="177"/>
      <c r="BO22" s="176">
        <v>120</v>
      </c>
      <c r="BP22" s="232"/>
      <c r="BQ22" s="176">
        <v>100</v>
      </c>
      <c r="BR22" s="177"/>
      <c r="BS22" s="176">
        <v>50</v>
      </c>
      <c r="BT22" s="177">
        <v>50</v>
      </c>
      <c r="BU22" s="176"/>
      <c r="BV22" s="176"/>
      <c r="BW22" s="176">
        <v>0</v>
      </c>
      <c r="BX22" s="177"/>
      <c r="BY22" s="176">
        <v>60</v>
      </c>
      <c r="BZ22" s="177">
        <v>30</v>
      </c>
      <c r="CA22" s="176">
        <v>100</v>
      </c>
      <c r="CB22" s="177">
        <v>20</v>
      </c>
      <c r="CC22" s="176">
        <v>1200</v>
      </c>
      <c r="CD22" s="177">
        <v>700</v>
      </c>
      <c r="CE22" s="176">
        <v>50</v>
      </c>
      <c r="CF22" s="177">
        <v>0</v>
      </c>
      <c r="CG22" s="176">
        <v>30</v>
      </c>
      <c r="CH22" s="177">
        <v>30</v>
      </c>
      <c r="CI22" s="176">
        <v>0</v>
      </c>
      <c r="CJ22" s="176">
        <v>500</v>
      </c>
      <c r="CK22" s="176">
        <v>500</v>
      </c>
      <c r="CL22" s="177"/>
      <c r="CM22" s="176">
        <v>300</v>
      </c>
      <c r="CN22" s="177"/>
      <c r="CO22" s="176">
        <v>0</v>
      </c>
      <c r="CP22" s="177"/>
      <c r="CQ22" s="176">
        <v>200</v>
      </c>
      <c r="CR22" s="177">
        <v>30</v>
      </c>
      <c r="CS22" s="176">
        <v>200</v>
      </c>
      <c r="CT22" s="176">
        <v>50</v>
      </c>
      <c r="CU22" s="176">
        <v>500</v>
      </c>
      <c r="CV22" s="177"/>
      <c r="CW22" s="176"/>
      <c r="CX22" s="177"/>
      <c r="CY22" s="176">
        <v>300</v>
      </c>
      <c r="CZ22" s="177"/>
      <c r="DA22" s="176">
        <v>0</v>
      </c>
      <c r="DB22" s="177"/>
      <c r="DC22" s="176"/>
      <c r="DD22" s="177"/>
      <c r="DE22" s="176">
        <v>0</v>
      </c>
      <c r="DF22" s="177"/>
      <c r="DG22" s="176"/>
      <c r="DH22" s="177"/>
      <c r="DI22" s="176"/>
      <c r="DJ22" s="558"/>
      <c r="DK22" s="176"/>
      <c r="DL22" s="177"/>
      <c r="DM22" s="176"/>
      <c r="DN22" s="177"/>
      <c r="DO22" s="176"/>
      <c r="DP22" s="177"/>
      <c r="DQ22" s="176"/>
      <c r="DR22" s="177"/>
      <c r="DS22" s="176"/>
      <c r="DT22" s="176"/>
      <c r="DU22" s="176"/>
      <c r="DV22" s="177"/>
      <c r="DW22" s="176"/>
      <c r="DX22" s="177"/>
      <c r="DY22" s="176"/>
      <c r="DZ22" s="177"/>
      <c r="EA22" s="176"/>
      <c r="EB22" s="177"/>
      <c r="EC22" s="176">
        <v>0</v>
      </c>
      <c r="ED22" s="177"/>
      <c r="EE22" s="176"/>
      <c r="EF22" s="177"/>
      <c r="EG22" s="176"/>
      <c r="EH22" s="177"/>
      <c r="EI22" s="176">
        <v>0</v>
      </c>
      <c r="EJ22" s="177"/>
      <c r="EK22" s="176"/>
      <c r="EL22" s="176"/>
      <c r="EM22" s="177"/>
      <c r="EN22" s="176">
        <v>0</v>
      </c>
      <c r="EO22" s="177"/>
      <c r="EP22" s="176"/>
      <c r="EQ22" s="177">
        <v>0</v>
      </c>
      <c r="ER22" s="176"/>
      <c r="ES22" s="177"/>
      <c r="ET22" s="176"/>
      <c r="EU22" s="177"/>
      <c r="EV22" s="176"/>
      <c r="EW22" s="176"/>
      <c r="EX22" s="176"/>
      <c r="EY22" s="177"/>
      <c r="EZ22" s="176"/>
      <c r="FA22" s="177"/>
      <c r="FB22" s="565">
        <f t="shared" si="1"/>
        <v>4610</v>
      </c>
      <c r="FC22" s="565">
        <f>N22-FB22</f>
        <v>6900</v>
      </c>
    </row>
    <row r="23" spans="1:159" ht="72.75" customHeight="1">
      <c r="A23" s="13" t="s">
        <v>8243</v>
      </c>
      <c r="B23" s="13"/>
      <c r="C23" s="13"/>
      <c r="D23" s="13"/>
      <c r="E23" s="13"/>
      <c r="F23" s="11" t="s">
        <v>3183</v>
      </c>
      <c r="G23" s="13"/>
      <c r="H23" s="13"/>
      <c r="I23" s="13"/>
      <c r="J23" s="13"/>
      <c r="K23" s="13"/>
      <c r="L23" s="13"/>
      <c r="M23" s="13"/>
      <c r="N23" s="45"/>
      <c r="O23" s="13"/>
      <c r="P23" s="13"/>
      <c r="Q23" s="176"/>
      <c r="R23" s="557"/>
      <c r="S23" s="176"/>
      <c r="T23" s="177"/>
      <c r="U23" s="176"/>
      <c r="V23" s="177"/>
      <c r="W23" s="176"/>
      <c r="X23" s="177"/>
      <c r="Y23" s="176"/>
      <c r="Z23" s="177"/>
      <c r="AA23" s="176"/>
      <c r="AB23" s="177"/>
      <c r="AC23" s="176"/>
      <c r="AD23" s="177"/>
      <c r="AE23" s="176"/>
      <c r="AF23" s="177"/>
      <c r="AG23" s="176"/>
      <c r="AH23" s="177"/>
      <c r="AI23" s="176"/>
      <c r="AJ23" s="177"/>
      <c r="AK23" s="176"/>
      <c r="AL23" s="177"/>
      <c r="AM23" s="176"/>
      <c r="AN23" s="177"/>
      <c r="AO23" s="176"/>
      <c r="AP23" s="177"/>
      <c r="AQ23" s="176"/>
      <c r="AR23" s="177"/>
      <c r="AS23" s="176"/>
      <c r="AT23" s="176"/>
      <c r="AU23" s="176"/>
      <c r="AV23" s="177"/>
      <c r="AW23" s="176"/>
      <c r="AX23" s="177"/>
      <c r="AY23" s="176"/>
      <c r="AZ23" s="177"/>
      <c r="BA23" s="176"/>
      <c r="BB23" s="177"/>
      <c r="BC23" s="176"/>
      <c r="BD23" s="176"/>
      <c r="BE23" s="176"/>
      <c r="BF23" s="177"/>
      <c r="BG23" s="176"/>
      <c r="BH23" s="177"/>
      <c r="BI23" s="176"/>
      <c r="BJ23" s="177"/>
      <c r="BK23" s="176"/>
      <c r="BL23" s="177"/>
      <c r="BM23" s="176"/>
      <c r="BN23" s="177"/>
      <c r="BO23" s="176"/>
      <c r="BP23" s="232"/>
      <c r="BQ23" s="176"/>
      <c r="BR23" s="177"/>
      <c r="BS23" s="176"/>
      <c r="BT23" s="177"/>
      <c r="BU23" s="176"/>
      <c r="BV23" s="176"/>
      <c r="BW23" s="176"/>
      <c r="BX23" s="177"/>
      <c r="BY23" s="176"/>
      <c r="BZ23" s="177"/>
      <c r="CA23" s="176"/>
      <c r="CB23" s="177"/>
      <c r="CC23" s="176"/>
      <c r="CD23" s="177"/>
      <c r="CE23" s="176"/>
      <c r="CF23" s="177"/>
      <c r="CG23" s="176"/>
      <c r="CH23" s="177"/>
      <c r="CI23" s="176"/>
      <c r="CJ23" s="176"/>
      <c r="CK23" s="176"/>
      <c r="CL23" s="177"/>
      <c r="CM23" s="176"/>
      <c r="CN23" s="177"/>
      <c r="CO23" s="176"/>
      <c r="CP23" s="177"/>
      <c r="CQ23" s="176"/>
      <c r="CR23" s="177"/>
      <c r="CS23" s="176"/>
      <c r="CT23" s="176"/>
      <c r="CU23" s="176"/>
      <c r="CV23" s="177"/>
      <c r="CW23" s="176"/>
      <c r="CX23" s="177"/>
      <c r="CY23" s="176"/>
      <c r="CZ23" s="177"/>
      <c r="DA23" s="176"/>
      <c r="DB23" s="177"/>
      <c r="DC23" s="176"/>
      <c r="DD23" s="177"/>
      <c r="DE23" s="176"/>
      <c r="DF23" s="177"/>
      <c r="DG23" s="176"/>
      <c r="DH23" s="177"/>
      <c r="DI23" s="176"/>
      <c r="DJ23" s="558"/>
      <c r="DK23" s="176"/>
      <c r="DL23" s="177"/>
      <c r="DM23" s="176"/>
      <c r="DN23" s="177"/>
      <c r="DO23" s="176"/>
      <c r="DP23" s="177"/>
      <c r="DQ23" s="176"/>
      <c r="DR23" s="177"/>
      <c r="DS23" s="176"/>
      <c r="DT23" s="176"/>
      <c r="DU23" s="176"/>
      <c r="DV23" s="177"/>
      <c r="DW23" s="176"/>
      <c r="DX23" s="177"/>
      <c r="DY23" s="176"/>
      <c r="DZ23" s="177"/>
      <c r="EA23" s="176"/>
      <c r="EB23" s="177"/>
      <c r="EC23" s="176"/>
      <c r="ED23" s="177"/>
      <c r="EE23" s="176"/>
      <c r="EF23" s="177"/>
      <c r="EG23" s="176"/>
      <c r="EH23" s="177"/>
      <c r="EI23" s="176"/>
      <c r="EJ23" s="177"/>
      <c r="EK23" s="176"/>
      <c r="EL23" s="176"/>
      <c r="EM23" s="177"/>
      <c r="EN23" s="176"/>
      <c r="EO23" s="177"/>
      <c r="EP23" s="176"/>
      <c r="EQ23" s="177"/>
      <c r="ER23" s="176"/>
      <c r="ES23" s="177"/>
      <c r="ET23" s="176"/>
      <c r="EU23" s="177"/>
      <c r="EV23" s="176"/>
      <c r="EW23" s="176"/>
      <c r="EX23" s="176"/>
      <c r="EY23" s="177"/>
      <c r="EZ23" s="176"/>
      <c r="FA23" s="177"/>
      <c r="FB23" s="565"/>
      <c r="FC23" s="565"/>
    </row>
    <row r="24" spans="1:159" ht="31.5" customHeight="1">
      <c r="A24" s="13" t="s">
        <v>8243</v>
      </c>
      <c r="B24" s="13"/>
      <c r="C24" s="13"/>
      <c r="D24" s="13"/>
      <c r="E24" s="13"/>
      <c r="F24" s="11" t="s">
        <v>3184</v>
      </c>
      <c r="G24" s="13"/>
      <c r="H24" s="13"/>
      <c r="I24" s="13"/>
      <c r="J24" s="13"/>
      <c r="K24" s="13"/>
      <c r="L24" s="13"/>
      <c r="M24" s="13"/>
      <c r="N24" s="45"/>
      <c r="O24" s="13"/>
      <c r="P24" s="13"/>
      <c r="Q24" s="176"/>
      <c r="R24" s="557"/>
      <c r="S24" s="176"/>
      <c r="T24" s="177"/>
      <c r="U24" s="176"/>
      <c r="V24" s="177"/>
      <c r="W24" s="176"/>
      <c r="X24" s="177"/>
      <c r="Y24" s="176"/>
      <c r="Z24" s="177"/>
      <c r="AA24" s="176"/>
      <c r="AB24" s="177"/>
      <c r="AC24" s="176"/>
      <c r="AD24" s="177"/>
      <c r="AE24" s="176"/>
      <c r="AF24" s="177"/>
      <c r="AG24" s="176"/>
      <c r="AH24" s="177"/>
      <c r="AI24" s="176"/>
      <c r="AJ24" s="177"/>
      <c r="AK24" s="176"/>
      <c r="AL24" s="177"/>
      <c r="AM24" s="176"/>
      <c r="AN24" s="177"/>
      <c r="AO24" s="176"/>
      <c r="AP24" s="177"/>
      <c r="AQ24" s="176"/>
      <c r="AR24" s="177"/>
      <c r="AS24" s="176"/>
      <c r="AT24" s="176"/>
      <c r="AU24" s="176"/>
      <c r="AV24" s="177"/>
      <c r="AW24" s="176"/>
      <c r="AX24" s="177"/>
      <c r="AY24" s="176"/>
      <c r="AZ24" s="177"/>
      <c r="BA24" s="176"/>
      <c r="BB24" s="177"/>
      <c r="BC24" s="176"/>
      <c r="BD24" s="176"/>
      <c r="BE24" s="176"/>
      <c r="BF24" s="177"/>
      <c r="BG24" s="176"/>
      <c r="BH24" s="177"/>
      <c r="BI24" s="176"/>
      <c r="BJ24" s="177"/>
      <c r="BK24" s="176"/>
      <c r="BL24" s="177"/>
      <c r="BM24" s="176"/>
      <c r="BN24" s="177"/>
      <c r="BO24" s="176"/>
      <c r="BP24" s="232"/>
      <c r="BQ24" s="176"/>
      <c r="BR24" s="177"/>
      <c r="BS24" s="176"/>
      <c r="BT24" s="177"/>
      <c r="BU24" s="176"/>
      <c r="BV24" s="176"/>
      <c r="BW24" s="176"/>
      <c r="BX24" s="177"/>
      <c r="BY24" s="176"/>
      <c r="BZ24" s="177"/>
      <c r="CA24" s="176"/>
      <c r="CB24" s="177"/>
      <c r="CC24" s="176"/>
      <c r="CD24" s="177"/>
      <c r="CE24" s="176"/>
      <c r="CF24" s="177"/>
      <c r="CG24" s="176"/>
      <c r="CH24" s="177"/>
      <c r="CI24" s="176"/>
      <c r="CJ24" s="176"/>
      <c r="CK24" s="176"/>
      <c r="CL24" s="177"/>
      <c r="CM24" s="176"/>
      <c r="CN24" s="177"/>
      <c r="CO24" s="176"/>
      <c r="CP24" s="177"/>
      <c r="CQ24" s="176"/>
      <c r="CR24" s="177"/>
      <c r="CS24" s="176"/>
      <c r="CT24" s="176"/>
      <c r="CU24" s="176"/>
      <c r="CV24" s="177"/>
      <c r="CW24" s="176"/>
      <c r="CX24" s="177"/>
      <c r="CY24" s="176"/>
      <c r="CZ24" s="177"/>
      <c r="DA24" s="176"/>
      <c r="DB24" s="177"/>
      <c r="DC24" s="176"/>
      <c r="DD24" s="177"/>
      <c r="DE24" s="176"/>
      <c r="DF24" s="177"/>
      <c r="DG24" s="176"/>
      <c r="DH24" s="177"/>
      <c r="DI24" s="176"/>
      <c r="DJ24" s="558"/>
      <c r="DK24" s="176"/>
      <c r="DL24" s="177"/>
      <c r="DM24" s="176"/>
      <c r="DN24" s="177"/>
      <c r="DO24" s="176"/>
      <c r="DP24" s="177"/>
      <c r="DQ24" s="176"/>
      <c r="DR24" s="177"/>
      <c r="DS24" s="176"/>
      <c r="DT24" s="176"/>
      <c r="DU24" s="176"/>
      <c r="DV24" s="177"/>
      <c r="DW24" s="176"/>
      <c r="DX24" s="177"/>
      <c r="DY24" s="176"/>
      <c r="DZ24" s="177"/>
      <c r="EA24" s="176"/>
      <c r="EB24" s="177"/>
      <c r="EC24" s="176"/>
      <c r="ED24" s="177"/>
      <c r="EE24" s="176"/>
      <c r="EF24" s="177"/>
      <c r="EG24" s="176"/>
      <c r="EH24" s="177"/>
      <c r="EI24" s="176"/>
      <c r="EJ24" s="177"/>
      <c r="EK24" s="176"/>
      <c r="EL24" s="176"/>
      <c r="EM24" s="177"/>
      <c r="EN24" s="176"/>
      <c r="EO24" s="177"/>
      <c r="EP24" s="176"/>
      <c r="EQ24" s="177"/>
      <c r="ER24" s="176"/>
      <c r="ES24" s="177"/>
      <c r="ET24" s="176"/>
      <c r="EU24" s="177"/>
      <c r="EV24" s="176"/>
      <c r="EW24" s="176"/>
      <c r="EX24" s="176"/>
      <c r="EY24" s="177"/>
      <c r="EZ24" s="176"/>
      <c r="FA24" s="177"/>
      <c r="FB24" s="565"/>
      <c r="FC24" s="565"/>
    </row>
    <row r="25" spans="1:159" ht="37.5" customHeight="1">
      <c r="A25" s="13">
        <v>11</v>
      </c>
      <c r="B25" s="13" t="s">
        <v>166</v>
      </c>
      <c r="C25" s="13" t="s">
        <v>166</v>
      </c>
      <c r="D25" s="13">
        <v>34</v>
      </c>
      <c r="E25" s="13">
        <v>31</v>
      </c>
      <c r="F25" s="14" t="s">
        <v>449</v>
      </c>
      <c r="G25" s="13" t="s">
        <v>450</v>
      </c>
      <c r="H25" s="13" t="s">
        <v>11</v>
      </c>
      <c r="I25" s="13" t="s">
        <v>451</v>
      </c>
      <c r="J25" s="13">
        <v>24</v>
      </c>
      <c r="K25" s="13" t="s">
        <v>452</v>
      </c>
      <c r="L25" s="13" t="s">
        <v>453</v>
      </c>
      <c r="M25" s="13" t="s">
        <v>10</v>
      </c>
      <c r="N25" s="45">
        <v>96600</v>
      </c>
      <c r="O25" s="13" t="s">
        <v>3060</v>
      </c>
      <c r="P25" s="13">
        <v>7</v>
      </c>
      <c r="Q25" s="176">
        <v>0</v>
      </c>
      <c r="R25" s="557"/>
      <c r="S25" s="176"/>
      <c r="T25" s="177"/>
      <c r="U25" s="176"/>
      <c r="V25" s="177"/>
      <c r="W25" s="176"/>
      <c r="X25" s="177"/>
      <c r="Y25" s="176">
        <v>20000</v>
      </c>
      <c r="Z25" s="177"/>
      <c r="AA25" s="176">
        <v>10000</v>
      </c>
      <c r="AB25" s="177"/>
      <c r="AC25" s="176">
        <v>0</v>
      </c>
      <c r="AD25" s="177"/>
      <c r="AE25" s="176"/>
      <c r="AF25" s="177"/>
      <c r="AG25" s="176">
        <v>10000</v>
      </c>
      <c r="AH25" s="177"/>
      <c r="AI25" s="176"/>
      <c r="AJ25" s="177"/>
      <c r="AK25" s="176">
        <v>0</v>
      </c>
      <c r="AL25" s="177"/>
      <c r="AM25" s="176">
        <v>0</v>
      </c>
      <c r="AN25" s="177"/>
      <c r="AO25" s="176"/>
      <c r="AP25" s="177"/>
      <c r="AQ25" s="176"/>
      <c r="AR25" s="177"/>
      <c r="AS25" s="176"/>
      <c r="AT25" s="176"/>
      <c r="AU25" s="176">
        <v>0</v>
      </c>
      <c r="AV25" s="177"/>
      <c r="AW25" s="176"/>
      <c r="AX25" s="177"/>
      <c r="AY25" s="176"/>
      <c r="AZ25" s="177"/>
      <c r="BA25" s="176">
        <v>9600</v>
      </c>
      <c r="BB25" s="177">
        <v>0</v>
      </c>
      <c r="BC25" s="176">
        <v>0</v>
      </c>
      <c r="BD25" s="176"/>
      <c r="BE25" s="176">
        <v>0</v>
      </c>
      <c r="BF25" s="177">
        <v>0</v>
      </c>
      <c r="BG25" s="176">
        <v>2000</v>
      </c>
      <c r="BH25" s="177"/>
      <c r="BI25" s="176">
        <v>0</v>
      </c>
      <c r="BJ25" s="177"/>
      <c r="BK25" s="176">
        <v>0</v>
      </c>
      <c r="BL25" s="177"/>
      <c r="BM25" s="176">
        <v>0</v>
      </c>
      <c r="BN25" s="177"/>
      <c r="BO25" s="176">
        <v>0</v>
      </c>
      <c r="BP25" s="232"/>
      <c r="BQ25" s="176"/>
      <c r="BR25" s="177"/>
      <c r="BS25" s="176"/>
      <c r="BT25" s="177"/>
      <c r="BU25" s="176"/>
      <c r="BV25" s="176"/>
      <c r="BW25" s="176">
        <v>0</v>
      </c>
      <c r="BX25" s="177"/>
      <c r="BY25" s="176">
        <v>0</v>
      </c>
      <c r="BZ25" s="177"/>
      <c r="CA25" s="176">
        <v>20000</v>
      </c>
      <c r="CB25" s="177"/>
      <c r="CC25" s="176">
        <v>0</v>
      </c>
      <c r="CD25" s="177">
        <v>0</v>
      </c>
      <c r="CE25" s="176">
        <v>0</v>
      </c>
      <c r="CF25" s="177"/>
      <c r="CG25" s="176">
        <v>10000</v>
      </c>
      <c r="CH25" s="177">
        <v>2000</v>
      </c>
      <c r="CI25" s="176">
        <v>0</v>
      </c>
      <c r="CJ25" s="176">
        <v>0</v>
      </c>
      <c r="CK25" s="176">
        <v>0</v>
      </c>
      <c r="CL25" s="177"/>
      <c r="CM25" s="176"/>
      <c r="CN25" s="177"/>
      <c r="CO25" s="176">
        <v>0</v>
      </c>
      <c r="CP25" s="177"/>
      <c r="CQ25" s="176">
        <v>8000</v>
      </c>
      <c r="CR25" s="177"/>
      <c r="CS25" s="176">
        <v>0</v>
      </c>
      <c r="CT25" s="176"/>
      <c r="CU25" s="176">
        <v>0</v>
      </c>
      <c r="CV25" s="177"/>
      <c r="CW25" s="176">
        <v>7000</v>
      </c>
      <c r="CX25" s="177">
        <v>1000</v>
      </c>
      <c r="CY25" s="176">
        <v>0</v>
      </c>
      <c r="CZ25" s="177"/>
      <c r="DA25" s="176">
        <v>0</v>
      </c>
      <c r="DB25" s="177"/>
      <c r="DC25" s="176"/>
      <c r="DD25" s="177"/>
      <c r="DE25" s="176">
        <v>0</v>
      </c>
      <c r="DF25" s="177"/>
      <c r="DG25" s="176"/>
      <c r="DH25" s="177"/>
      <c r="DI25" s="176"/>
      <c r="DJ25" s="558"/>
      <c r="DK25" s="176"/>
      <c r="DL25" s="177"/>
      <c r="DM25" s="176"/>
      <c r="DN25" s="177"/>
      <c r="DO25" s="176"/>
      <c r="DP25" s="177"/>
      <c r="DQ25" s="176"/>
      <c r="DR25" s="177"/>
      <c r="DS25" s="176"/>
      <c r="DT25" s="176"/>
      <c r="DU25" s="176"/>
      <c r="DV25" s="177"/>
      <c r="DW25" s="176"/>
      <c r="DX25" s="177"/>
      <c r="DY25" s="176"/>
      <c r="DZ25" s="177"/>
      <c r="EA25" s="176"/>
      <c r="EB25" s="177"/>
      <c r="EC25" s="176">
        <v>0</v>
      </c>
      <c r="ED25" s="177"/>
      <c r="EE25" s="176"/>
      <c r="EF25" s="177"/>
      <c r="EG25" s="176"/>
      <c r="EH25" s="177"/>
      <c r="EI25" s="176">
        <v>0</v>
      </c>
      <c r="EJ25" s="177"/>
      <c r="EK25" s="176"/>
      <c r="EL25" s="176"/>
      <c r="EM25" s="177"/>
      <c r="EN25" s="176">
        <v>0</v>
      </c>
      <c r="EO25" s="177"/>
      <c r="EP25" s="176"/>
      <c r="EQ25" s="177">
        <v>0</v>
      </c>
      <c r="ER25" s="176"/>
      <c r="ES25" s="177"/>
      <c r="ET25" s="176"/>
      <c r="EU25" s="177"/>
      <c r="EV25" s="176"/>
      <c r="EW25" s="176"/>
      <c r="EX25" s="176"/>
      <c r="EY25" s="177"/>
      <c r="EZ25" s="176"/>
      <c r="FA25" s="177"/>
      <c r="FB25" s="565">
        <f t="shared" si="1"/>
        <v>3000</v>
      </c>
      <c r="FC25" s="565">
        <f t="shared" ref="FC25:FC54" si="2">N25-FB25</f>
        <v>93600</v>
      </c>
    </row>
    <row r="26" spans="1:159" ht="37.5" customHeight="1">
      <c r="A26" s="13">
        <v>12</v>
      </c>
      <c r="B26" s="13" t="s">
        <v>174</v>
      </c>
      <c r="C26" s="13" t="s">
        <v>174</v>
      </c>
      <c r="D26" s="16">
        <v>35</v>
      </c>
      <c r="E26" s="13">
        <v>241</v>
      </c>
      <c r="F26" s="14" t="s">
        <v>362</v>
      </c>
      <c r="G26" s="13" t="s">
        <v>147</v>
      </c>
      <c r="H26" s="13" t="s">
        <v>116</v>
      </c>
      <c r="I26" s="13" t="s">
        <v>363</v>
      </c>
      <c r="J26" s="13">
        <v>36</v>
      </c>
      <c r="K26" s="13" t="s">
        <v>2992</v>
      </c>
      <c r="L26" s="13" t="s">
        <v>328</v>
      </c>
      <c r="M26" s="13" t="s">
        <v>10</v>
      </c>
      <c r="N26" s="45">
        <v>170000</v>
      </c>
      <c r="O26" s="13" t="s">
        <v>3056</v>
      </c>
      <c r="P26" s="13">
        <v>119</v>
      </c>
      <c r="Q26" s="176">
        <v>20000</v>
      </c>
      <c r="R26" s="557">
        <v>2000</v>
      </c>
      <c r="S26" s="176"/>
      <c r="T26" s="177"/>
      <c r="U26" s="176"/>
      <c r="V26" s="177"/>
      <c r="W26" s="176"/>
      <c r="X26" s="177"/>
      <c r="Y26" s="176"/>
      <c r="Z26" s="177"/>
      <c r="AA26" s="176">
        <v>18000</v>
      </c>
      <c r="AB26" s="177">
        <v>5000</v>
      </c>
      <c r="AC26" s="176">
        <v>0</v>
      </c>
      <c r="AD26" s="177"/>
      <c r="AE26" s="176"/>
      <c r="AF26" s="177"/>
      <c r="AG26" s="176">
        <v>0</v>
      </c>
      <c r="AH26" s="177"/>
      <c r="AI26" s="176"/>
      <c r="AJ26" s="177"/>
      <c r="AK26" s="176">
        <v>0</v>
      </c>
      <c r="AL26" s="177"/>
      <c r="AM26" s="176">
        <v>0</v>
      </c>
      <c r="AN26" s="177"/>
      <c r="AO26" s="176"/>
      <c r="AP26" s="177"/>
      <c r="AQ26" s="176"/>
      <c r="AR26" s="177"/>
      <c r="AS26" s="176"/>
      <c r="AT26" s="176"/>
      <c r="AU26" s="176">
        <v>0</v>
      </c>
      <c r="AV26" s="177"/>
      <c r="AW26" s="176">
        <v>10000</v>
      </c>
      <c r="AX26" s="177">
        <v>10000</v>
      </c>
      <c r="AY26" s="176"/>
      <c r="AZ26" s="177"/>
      <c r="BA26" s="176"/>
      <c r="BB26" s="177"/>
      <c r="BC26" s="176">
        <v>0</v>
      </c>
      <c r="BD26" s="176"/>
      <c r="BE26" s="176">
        <v>0</v>
      </c>
      <c r="BF26" s="177">
        <v>0</v>
      </c>
      <c r="BG26" s="176">
        <v>0</v>
      </c>
      <c r="BH26" s="177"/>
      <c r="BI26" s="176">
        <v>3000</v>
      </c>
      <c r="BJ26" s="177">
        <v>2000</v>
      </c>
      <c r="BK26" s="176">
        <v>10000</v>
      </c>
      <c r="BL26" s="177">
        <v>10000</v>
      </c>
      <c r="BM26" s="176">
        <v>0</v>
      </c>
      <c r="BN26" s="177"/>
      <c r="BO26" s="176">
        <v>0</v>
      </c>
      <c r="BP26" s="232"/>
      <c r="BQ26" s="176">
        <v>5000</v>
      </c>
      <c r="BR26" s="177">
        <v>1000</v>
      </c>
      <c r="BS26" s="176"/>
      <c r="BT26" s="177"/>
      <c r="BU26" s="176"/>
      <c r="BV26" s="176"/>
      <c r="BW26" s="176">
        <v>0</v>
      </c>
      <c r="BX26" s="177"/>
      <c r="BY26" s="176">
        <v>0</v>
      </c>
      <c r="BZ26" s="177"/>
      <c r="CA26" s="176">
        <v>60000</v>
      </c>
      <c r="CB26" s="177"/>
      <c r="CC26" s="176">
        <v>5000</v>
      </c>
      <c r="CD26" s="177">
        <v>0</v>
      </c>
      <c r="CE26" s="176">
        <v>0</v>
      </c>
      <c r="CF26" s="177"/>
      <c r="CG26" s="176"/>
      <c r="CH26" s="177"/>
      <c r="CI26" s="176">
        <v>0</v>
      </c>
      <c r="CJ26" s="176">
        <v>12000</v>
      </c>
      <c r="CK26" s="176">
        <v>12000</v>
      </c>
      <c r="CL26" s="177"/>
      <c r="CM26" s="176"/>
      <c r="CN26" s="177"/>
      <c r="CO26" s="176">
        <v>0</v>
      </c>
      <c r="CP26" s="177"/>
      <c r="CQ26" s="176">
        <v>0</v>
      </c>
      <c r="CR26" s="177"/>
      <c r="CS26" s="176">
        <v>12000</v>
      </c>
      <c r="CT26" s="176"/>
      <c r="CU26" s="176">
        <v>15000</v>
      </c>
      <c r="CV26" s="177">
        <v>5000</v>
      </c>
      <c r="CW26" s="176"/>
      <c r="CX26" s="177"/>
      <c r="CY26" s="176">
        <v>0</v>
      </c>
      <c r="CZ26" s="177"/>
      <c r="DA26" s="176">
        <v>0</v>
      </c>
      <c r="DB26" s="177"/>
      <c r="DC26" s="176"/>
      <c r="DD26" s="177"/>
      <c r="DE26" s="176">
        <v>0</v>
      </c>
      <c r="DF26" s="177"/>
      <c r="DG26" s="176"/>
      <c r="DH26" s="177"/>
      <c r="DI26" s="176"/>
      <c r="DJ26" s="558"/>
      <c r="DK26" s="176"/>
      <c r="DL26" s="177"/>
      <c r="DM26" s="176"/>
      <c r="DN26" s="177"/>
      <c r="DO26" s="176"/>
      <c r="DP26" s="177"/>
      <c r="DQ26" s="176"/>
      <c r="DR26" s="177"/>
      <c r="DS26" s="176"/>
      <c r="DT26" s="176"/>
      <c r="DU26" s="176"/>
      <c r="DV26" s="177"/>
      <c r="DW26" s="176"/>
      <c r="DX26" s="177"/>
      <c r="DY26" s="176"/>
      <c r="DZ26" s="177"/>
      <c r="EA26" s="176"/>
      <c r="EB26" s="177"/>
      <c r="EC26" s="176">
        <v>0</v>
      </c>
      <c r="ED26" s="177"/>
      <c r="EE26" s="176"/>
      <c r="EF26" s="177"/>
      <c r="EG26" s="176"/>
      <c r="EH26" s="177"/>
      <c r="EI26" s="176">
        <v>0</v>
      </c>
      <c r="EJ26" s="177"/>
      <c r="EK26" s="176"/>
      <c r="EL26" s="176"/>
      <c r="EM26" s="177"/>
      <c r="EN26" s="176">
        <v>0</v>
      </c>
      <c r="EO26" s="177"/>
      <c r="EP26" s="176"/>
      <c r="EQ26" s="177">
        <v>0</v>
      </c>
      <c r="ER26" s="176"/>
      <c r="ES26" s="177"/>
      <c r="ET26" s="176"/>
      <c r="EU26" s="177"/>
      <c r="EV26" s="176"/>
      <c r="EW26" s="176"/>
      <c r="EX26" s="176"/>
      <c r="EY26" s="177"/>
      <c r="EZ26" s="176"/>
      <c r="FA26" s="177"/>
      <c r="FB26" s="565">
        <f t="shared" si="1"/>
        <v>35000</v>
      </c>
      <c r="FC26" s="565">
        <f t="shared" si="2"/>
        <v>135000</v>
      </c>
    </row>
    <row r="27" spans="1:159" ht="37.5" customHeight="1">
      <c r="A27" s="13">
        <v>13</v>
      </c>
      <c r="B27" s="13" t="s">
        <v>467</v>
      </c>
      <c r="C27" s="13" t="s">
        <v>467</v>
      </c>
      <c r="D27" s="18">
        <v>36</v>
      </c>
      <c r="E27" s="13">
        <v>338</v>
      </c>
      <c r="F27" s="14" t="s">
        <v>468</v>
      </c>
      <c r="G27" s="13" t="s">
        <v>469</v>
      </c>
      <c r="H27" s="13" t="s">
        <v>13</v>
      </c>
      <c r="I27" s="13" t="s">
        <v>466</v>
      </c>
      <c r="J27" s="13">
        <v>36</v>
      </c>
      <c r="K27" s="13" t="s">
        <v>470</v>
      </c>
      <c r="L27" s="13" t="s">
        <v>471</v>
      </c>
      <c r="M27" s="13" t="s">
        <v>10</v>
      </c>
      <c r="N27" s="45">
        <v>35700</v>
      </c>
      <c r="O27" s="13" t="s">
        <v>3061</v>
      </c>
      <c r="P27" s="13">
        <v>10</v>
      </c>
      <c r="Q27" s="176">
        <v>0</v>
      </c>
      <c r="R27" s="557"/>
      <c r="S27" s="176"/>
      <c r="T27" s="177"/>
      <c r="U27" s="176"/>
      <c r="V27" s="177"/>
      <c r="W27" s="176"/>
      <c r="X27" s="177"/>
      <c r="Y27" s="176"/>
      <c r="Z27" s="177"/>
      <c r="AA27" s="176"/>
      <c r="AB27" s="177"/>
      <c r="AC27" s="176">
        <v>0</v>
      </c>
      <c r="AD27" s="177"/>
      <c r="AE27" s="176"/>
      <c r="AF27" s="177"/>
      <c r="AG27" s="176">
        <v>6000</v>
      </c>
      <c r="AH27" s="177"/>
      <c r="AI27" s="176"/>
      <c r="AJ27" s="177"/>
      <c r="AK27" s="176">
        <v>0</v>
      </c>
      <c r="AL27" s="177"/>
      <c r="AM27" s="176">
        <v>0</v>
      </c>
      <c r="AN27" s="177"/>
      <c r="AO27" s="176"/>
      <c r="AP27" s="177"/>
      <c r="AQ27" s="176"/>
      <c r="AR27" s="177"/>
      <c r="AS27" s="176"/>
      <c r="AT27" s="176"/>
      <c r="AU27" s="176">
        <v>0</v>
      </c>
      <c r="AV27" s="177"/>
      <c r="AW27" s="176"/>
      <c r="AX27" s="177"/>
      <c r="AY27" s="176"/>
      <c r="AZ27" s="177"/>
      <c r="BA27" s="176">
        <v>9700</v>
      </c>
      <c r="BB27" s="177">
        <v>4000</v>
      </c>
      <c r="BC27" s="176">
        <v>0</v>
      </c>
      <c r="BD27" s="176"/>
      <c r="BE27" s="176">
        <v>0</v>
      </c>
      <c r="BF27" s="177">
        <v>0</v>
      </c>
      <c r="BG27" s="176">
        <v>0</v>
      </c>
      <c r="BH27" s="177"/>
      <c r="BI27" s="176">
        <v>0</v>
      </c>
      <c r="BJ27" s="177"/>
      <c r="BK27" s="176">
        <v>0</v>
      </c>
      <c r="BL27" s="177"/>
      <c r="BM27" s="176">
        <v>0</v>
      </c>
      <c r="BN27" s="177"/>
      <c r="BO27" s="176">
        <v>0</v>
      </c>
      <c r="BP27" s="232"/>
      <c r="BQ27" s="176">
        <v>5000</v>
      </c>
      <c r="BR27" s="177"/>
      <c r="BS27" s="176"/>
      <c r="BT27" s="177"/>
      <c r="BU27" s="176"/>
      <c r="BV27" s="176"/>
      <c r="BW27" s="176">
        <v>0</v>
      </c>
      <c r="BX27" s="177"/>
      <c r="BY27" s="176">
        <v>0</v>
      </c>
      <c r="BZ27" s="177"/>
      <c r="CA27" s="176">
        <v>10000</v>
      </c>
      <c r="CB27" s="177">
        <v>4800</v>
      </c>
      <c r="CC27" s="176">
        <v>0</v>
      </c>
      <c r="CD27" s="177">
        <v>0</v>
      </c>
      <c r="CE27" s="176">
        <v>0</v>
      </c>
      <c r="CF27" s="177"/>
      <c r="CG27" s="176"/>
      <c r="CH27" s="177"/>
      <c r="CI27" s="176">
        <v>0</v>
      </c>
      <c r="CJ27" s="176">
        <v>0</v>
      </c>
      <c r="CK27" s="176">
        <v>0</v>
      </c>
      <c r="CL27" s="177"/>
      <c r="CM27" s="176"/>
      <c r="CN27" s="177"/>
      <c r="CO27" s="176">
        <v>0</v>
      </c>
      <c r="CP27" s="177"/>
      <c r="CQ27" s="176">
        <v>0</v>
      </c>
      <c r="CR27" s="177"/>
      <c r="CS27" s="176">
        <v>0</v>
      </c>
      <c r="CT27" s="176"/>
      <c r="CU27" s="176">
        <v>5000</v>
      </c>
      <c r="CV27" s="177"/>
      <c r="CW27" s="176"/>
      <c r="CX27" s="177"/>
      <c r="CY27" s="176">
        <v>0</v>
      </c>
      <c r="CZ27" s="177"/>
      <c r="DA27" s="176">
        <v>0</v>
      </c>
      <c r="DB27" s="177"/>
      <c r="DC27" s="176"/>
      <c r="DD27" s="177"/>
      <c r="DE27" s="176">
        <v>0</v>
      </c>
      <c r="DF27" s="177"/>
      <c r="DG27" s="176"/>
      <c r="DH27" s="177"/>
      <c r="DI27" s="176"/>
      <c r="DJ27" s="558"/>
      <c r="DK27" s="176"/>
      <c r="DL27" s="177"/>
      <c r="DM27" s="176"/>
      <c r="DN27" s="177"/>
      <c r="DO27" s="176"/>
      <c r="DP27" s="177"/>
      <c r="DQ27" s="176"/>
      <c r="DR27" s="177"/>
      <c r="DS27" s="176"/>
      <c r="DT27" s="176"/>
      <c r="DU27" s="176"/>
      <c r="DV27" s="177"/>
      <c r="DW27" s="176"/>
      <c r="DX27" s="177"/>
      <c r="DY27" s="176"/>
      <c r="DZ27" s="177"/>
      <c r="EA27" s="176"/>
      <c r="EB27" s="177"/>
      <c r="EC27" s="176">
        <v>0</v>
      </c>
      <c r="ED27" s="177"/>
      <c r="EE27" s="176"/>
      <c r="EF27" s="177"/>
      <c r="EG27" s="176"/>
      <c r="EH27" s="177"/>
      <c r="EI27" s="176">
        <v>0</v>
      </c>
      <c r="EJ27" s="177"/>
      <c r="EK27" s="176"/>
      <c r="EL27" s="176"/>
      <c r="EM27" s="177"/>
      <c r="EN27" s="176">
        <v>0</v>
      </c>
      <c r="EO27" s="177"/>
      <c r="EP27" s="176"/>
      <c r="EQ27" s="177">
        <v>0</v>
      </c>
      <c r="ER27" s="176"/>
      <c r="ES27" s="177"/>
      <c r="ET27" s="176"/>
      <c r="EU27" s="177"/>
      <c r="EV27" s="176"/>
      <c r="EW27" s="176"/>
      <c r="EX27" s="176"/>
      <c r="EY27" s="177"/>
      <c r="EZ27" s="176"/>
      <c r="FA27" s="177"/>
      <c r="FB27" s="565">
        <f t="shared" si="1"/>
        <v>8800</v>
      </c>
      <c r="FC27" s="565">
        <f t="shared" si="2"/>
        <v>26900</v>
      </c>
    </row>
    <row r="28" spans="1:159" ht="37.5" customHeight="1">
      <c r="A28" s="13">
        <v>14</v>
      </c>
      <c r="B28" s="13" t="s">
        <v>237</v>
      </c>
      <c r="C28" s="13" t="s">
        <v>2471</v>
      </c>
      <c r="D28" s="13">
        <v>37</v>
      </c>
      <c r="E28" s="13">
        <v>353</v>
      </c>
      <c r="F28" s="14" t="s">
        <v>176</v>
      </c>
      <c r="G28" s="13" t="s">
        <v>2314</v>
      </c>
      <c r="H28" s="13" t="s">
        <v>175</v>
      </c>
      <c r="I28" s="13" t="s">
        <v>2375</v>
      </c>
      <c r="J28" s="13">
        <v>36</v>
      </c>
      <c r="K28" s="13" t="s">
        <v>2376</v>
      </c>
      <c r="L28" s="13" t="s">
        <v>2377</v>
      </c>
      <c r="M28" s="13" t="s">
        <v>65</v>
      </c>
      <c r="N28" s="45">
        <v>137850</v>
      </c>
      <c r="O28" s="13" t="s">
        <v>3062</v>
      </c>
      <c r="P28" s="13">
        <v>116</v>
      </c>
      <c r="Q28" s="176">
        <v>0</v>
      </c>
      <c r="R28" s="557"/>
      <c r="S28" s="176">
        <v>300</v>
      </c>
      <c r="T28" s="177"/>
      <c r="U28" s="176"/>
      <c r="V28" s="177"/>
      <c r="W28" s="176">
        <v>200</v>
      </c>
      <c r="X28" s="177"/>
      <c r="Y28" s="176">
        <v>900</v>
      </c>
      <c r="Z28" s="177"/>
      <c r="AA28" s="176">
        <v>8000</v>
      </c>
      <c r="AB28" s="177">
        <v>1600</v>
      </c>
      <c r="AC28" s="176">
        <v>3000</v>
      </c>
      <c r="AD28" s="177"/>
      <c r="AE28" s="176">
        <v>300</v>
      </c>
      <c r="AF28" s="177">
        <v>300</v>
      </c>
      <c r="AG28" s="176">
        <v>10000</v>
      </c>
      <c r="AH28" s="177"/>
      <c r="AI28" s="176">
        <v>50</v>
      </c>
      <c r="AJ28" s="177"/>
      <c r="AK28" s="176">
        <v>0</v>
      </c>
      <c r="AL28" s="177"/>
      <c r="AM28" s="176">
        <v>10000</v>
      </c>
      <c r="AN28" s="177">
        <v>3200</v>
      </c>
      <c r="AO28" s="176">
        <v>10000</v>
      </c>
      <c r="AP28" s="177">
        <v>7100</v>
      </c>
      <c r="AQ28" s="176">
        <v>12000</v>
      </c>
      <c r="AR28" s="177">
        <v>3200</v>
      </c>
      <c r="AS28" s="176"/>
      <c r="AT28" s="176"/>
      <c r="AU28" s="176">
        <v>0</v>
      </c>
      <c r="AV28" s="177"/>
      <c r="AW28" s="176">
        <v>5500</v>
      </c>
      <c r="AX28" s="177">
        <v>4100</v>
      </c>
      <c r="AY28" s="176"/>
      <c r="AZ28" s="177"/>
      <c r="BA28" s="176">
        <v>1900</v>
      </c>
      <c r="BB28" s="177">
        <v>900</v>
      </c>
      <c r="BC28" s="176">
        <v>10000</v>
      </c>
      <c r="BD28" s="176">
        <v>3200</v>
      </c>
      <c r="BE28" s="176">
        <v>0</v>
      </c>
      <c r="BF28" s="177">
        <v>0</v>
      </c>
      <c r="BG28" s="176">
        <v>800</v>
      </c>
      <c r="BH28" s="177">
        <v>800</v>
      </c>
      <c r="BI28" s="176">
        <v>2900</v>
      </c>
      <c r="BJ28" s="177">
        <v>0</v>
      </c>
      <c r="BK28" s="176">
        <v>5000</v>
      </c>
      <c r="BL28" s="177">
        <v>2200</v>
      </c>
      <c r="BM28" s="176">
        <v>3000</v>
      </c>
      <c r="BN28" s="177">
        <v>1500</v>
      </c>
      <c r="BO28" s="176">
        <v>5000</v>
      </c>
      <c r="BP28" s="232">
        <v>1000</v>
      </c>
      <c r="BQ28" s="176">
        <v>4000</v>
      </c>
      <c r="BR28" s="177">
        <v>500</v>
      </c>
      <c r="BS28" s="176">
        <v>400</v>
      </c>
      <c r="BT28" s="177">
        <v>400</v>
      </c>
      <c r="BU28" s="176"/>
      <c r="BV28" s="176">
        <v>2000</v>
      </c>
      <c r="BW28" s="176">
        <v>2000</v>
      </c>
      <c r="BX28" s="177">
        <v>1000</v>
      </c>
      <c r="BY28" s="176">
        <v>600</v>
      </c>
      <c r="BZ28" s="177">
        <v>300</v>
      </c>
      <c r="CA28" s="176"/>
      <c r="CB28" s="177"/>
      <c r="CC28" s="176">
        <v>0</v>
      </c>
      <c r="CD28" s="177">
        <v>0</v>
      </c>
      <c r="CE28" s="176">
        <v>10000</v>
      </c>
      <c r="CF28" s="177">
        <v>6000</v>
      </c>
      <c r="CG28" s="176">
        <v>12000</v>
      </c>
      <c r="CH28" s="177">
        <v>7000</v>
      </c>
      <c r="CI28" s="176">
        <v>0</v>
      </c>
      <c r="CJ28" s="176">
        <v>0</v>
      </c>
      <c r="CK28" s="176">
        <v>0</v>
      </c>
      <c r="CL28" s="177"/>
      <c r="CM28" s="176">
        <v>4000</v>
      </c>
      <c r="CN28" s="177">
        <v>1400</v>
      </c>
      <c r="CO28" s="176">
        <v>0</v>
      </c>
      <c r="CP28" s="177"/>
      <c r="CQ28" s="176">
        <v>0</v>
      </c>
      <c r="CR28" s="177"/>
      <c r="CS28" s="176">
        <v>8000</v>
      </c>
      <c r="CT28" s="176"/>
      <c r="CU28" s="176">
        <v>5000</v>
      </c>
      <c r="CV28" s="177">
        <v>2000</v>
      </c>
      <c r="CW28" s="176">
        <v>1000</v>
      </c>
      <c r="CX28" s="177">
        <v>200</v>
      </c>
      <c r="CY28" s="176">
        <v>2000</v>
      </c>
      <c r="CZ28" s="177">
        <v>200</v>
      </c>
      <c r="DA28" s="176">
        <v>0</v>
      </c>
      <c r="DB28" s="177"/>
      <c r="DC28" s="176"/>
      <c r="DD28" s="177"/>
      <c r="DE28" s="176">
        <v>0</v>
      </c>
      <c r="DF28" s="177"/>
      <c r="DG28" s="176"/>
      <c r="DH28" s="177"/>
      <c r="DI28" s="176"/>
      <c r="DJ28" s="558"/>
      <c r="DK28" s="176"/>
      <c r="DL28" s="177"/>
      <c r="DM28" s="176"/>
      <c r="DN28" s="177"/>
      <c r="DO28" s="176"/>
      <c r="DP28" s="177"/>
      <c r="DQ28" s="176"/>
      <c r="DR28" s="177"/>
      <c r="DS28" s="176"/>
      <c r="DT28" s="176"/>
      <c r="DU28" s="176"/>
      <c r="DV28" s="177"/>
      <c r="DW28" s="176"/>
      <c r="DX28" s="177"/>
      <c r="DY28" s="176"/>
      <c r="DZ28" s="177"/>
      <c r="EA28" s="176"/>
      <c r="EB28" s="177"/>
      <c r="EC28" s="176">
        <v>0</v>
      </c>
      <c r="ED28" s="177"/>
      <c r="EE28" s="176"/>
      <c r="EF28" s="177"/>
      <c r="EG28" s="176"/>
      <c r="EH28" s="177"/>
      <c r="EI28" s="176">
        <v>0</v>
      </c>
      <c r="EJ28" s="177"/>
      <c r="EK28" s="176"/>
      <c r="EL28" s="176"/>
      <c r="EM28" s="177"/>
      <c r="EN28" s="176">
        <v>0</v>
      </c>
      <c r="EO28" s="177"/>
      <c r="EP28" s="176"/>
      <c r="EQ28" s="177">
        <v>0</v>
      </c>
      <c r="ER28" s="176"/>
      <c r="ES28" s="177"/>
      <c r="ET28" s="176"/>
      <c r="EU28" s="177"/>
      <c r="EV28" s="176"/>
      <c r="EW28" s="176"/>
      <c r="EX28" s="176"/>
      <c r="EY28" s="177"/>
      <c r="EZ28" s="176"/>
      <c r="FA28" s="177"/>
      <c r="FB28" s="565">
        <f t="shared" si="1"/>
        <v>48100</v>
      </c>
      <c r="FC28" s="565">
        <f t="shared" si="2"/>
        <v>89750</v>
      </c>
    </row>
    <row r="29" spans="1:159" ht="37.5" customHeight="1">
      <c r="A29" s="13">
        <v>15</v>
      </c>
      <c r="B29" s="13" t="s">
        <v>2471</v>
      </c>
      <c r="C29" s="13" t="s">
        <v>1154</v>
      </c>
      <c r="D29" s="13">
        <v>37</v>
      </c>
      <c r="E29" s="13">
        <v>353</v>
      </c>
      <c r="F29" s="14" t="s">
        <v>2472</v>
      </c>
      <c r="G29" s="13" t="s">
        <v>2473</v>
      </c>
      <c r="H29" s="13" t="s">
        <v>9</v>
      </c>
      <c r="I29" s="13" t="s">
        <v>2474</v>
      </c>
      <c r="J29" s="13">
        <v>36</v>
      </c>
      <c r="K29" s="13" t="s">
        <v>2993</v>
      </c>
      <c r="L29" s="13" t="s">
        <v>2475</v>
      </c>
      <c r="M29" s="13" t="s">
        <v>10</v>
      </c>
      <c r="N29" s="45">
        <v>21420</v>
      </c>
      <c r="O29" s="13" t="s">
        <v>3063</v>
      </c>
      <c r="P29" s="13">
        <v>120</v>
      </c>
      <c r="Q29" s="176">
        <v>0</v>
      </c>
      <c r="R29" s="557"/>
      <c r="S29" s="176"/>
      <c r="T29" s="177"/>
      <c r="U29" s="176"/>
      <c r="V29" s="177"/>
      <c r="W29" s="176"/>
      <c r="X29" s="177"/>
      <c r="Y29" s="176">
        <v>500</v>
      </c>
      <c r="Z29" s="177">
        <v>500</v>
      </c>
      <c r="AA29" s="176"/>
      <c r="AB29" s="177"/>
      <c r="AC29" s="176">
        <v>0</v>
      </c>
      <c r="AD29" s="177"/>
      <c r="AE29" s="176"/>
      <c r="AF29" s="177"/>
      <c r="AG29" s="176">
        <v>200</v>
      </c>
      <c r="AH29" s="177"/>
      <c r="AI29" s="176">
        <v>17000</v>
      </c>
      <c r="AJ29" s="177"/>
      <c r="AK29" s="176">
        <v>0</v>
      </c>
      <c r="AL29" s="177"/>
      <c r="AM29" s="176">
        <v>0</v>
      </c>
      <c r="AN29" s="177"/>
      <c r="AO29" s="176"/>
      <c r="AP29" s="177"/>
      <c r="AQ29" s="176">
        <v>500</v>
      </c>
      <c r="AR29" s="177">
        <v>0</v>
      </c>
      <c r="AS29" s="176"/>
      <c r="AT29" s="176"/>
      <c r="AU29" s="176">
        <v>0</v>
      </c>
      <c r="AV29" s="177"/>
      <c r="AW29" s="176"/>
      <c r="AX29" s="177"/>
      <c r="AY29" s="176"/>
      <c r="AZ29" s="177"/>
      <c r="BA29" s="176"/>
      <c r="BB29" s="177"/>
      <c r="BC29" s="176">
        <v>0</v>
      </c>
      <c r="BD29" s="176"/>
      <c r="BE29" s="176">
        <v>0</v>
      </c>
      <c r="BF29" s="177">
        <v>0</v>
      </c>
      <c r="BG29" s="176">
        <v>0</v>
      </c>
      <c r="BH29" s="177"/>
      <c r="BI29" s="176">
        <v>0</v>
      </c>
      <c r="BJ29" s="177"/>
      <c r="BK29" s="176">
        <v>1000</v>
      </c>
      <c r="BL29" s="177">
        <v>200</v>
      </c>
      <c r="BM29" s="176">
        <v>0</v>
      </c>
      <c r="BN29" s="177"/>
      <c r="BO29" s="176">
        <v>0</v>
      </c>
      <c r="BP29" s="232"/>
      <c r="BQ29" s="176"/>
      <c r="BR29" s="177"/>
      <c r="BS29" s="176">
        <v>120</v>
      </c>
      <c r="BT29" s="177">
        <v>120</v>
      </c>
      <c r="BU29" s="176"/>
      <c r="BV29" s="176"/>
      <c r="BW29" s="176">
        <v>0</v>
      </c>
      <c r="BX29" s="177"/>
      <c r="BY29" s="176">
        <v>0</v>
      </c>
      <c r="BZ29" s="177"/>
      <c r="CA29" s="176"/>
      <c r="CB29" s="177"/>
      <c r="CC29" s="176">
        <v>1000</v>
      </c>
      <c r="CD29" s="177">
        <v>0</v>
      </c>
      <c r="CE29" s="176">
        <v>500</v>
      </c>
      <c r="CF29" s="177">
        <v>0</v>
      </c>
      <c r="CG29" s="176"/>
      <c r="CH29" s="177"/>
      <c r="CI29" s="176">
        <v>0</v>
      </c>
      <c r="CJ29" s="176">
        <v>0</v>
      </c>
      <c r="CK29" s="176">
        <v>0</v>
      </c>
      <c r="CL29" s="177"/>
      <c r="CM29" s="176"/>
      <c r="CN29" s="177"/>
      <c r="CO29" s="176">
        <v>0</v>
      </c>
      <c r="CP29" s="177"/>
      <c r="CQ29" s="176">
        <v>600</v>
      </c>
      <c r="CR29" s="177">
        <v>200</v>
      </c>
      <c r="CS29" s="176">
        <v>0</v>
      </c>
      <c r="CT29" s="176"/>
      <c r="CU29" s="176">
        <v>0</v>
      </c>
      <c r="CV29" s="177"/>
      <c r="CW29" s="176"/>
      <c r="CX29" s="177"/>
      <c r="CY29" s="176">
        <v>0</v>
      </c>
      <c r="CZ29" s="177"/>
      <c r="DA29" s="176">
        <v>0</v>
      </c>
      <c r="DB29" s="177"/>
      <c r="DC29" s="176"/>
      <c r="DD29" s="177"/>
      <c r="DE29" s="176">
        <v>0</v>
      </c>
      <c r="DF29" s="177"/>
      <c r="DG29" s="176"/>
      <c r="DH29" s="177"/>
      <c r="DI29" s="176"/>
      <c r="DJ29" s="558"/>
      <c r="DK29" s="176"/>
      <c r="DL29" s="177"/>
      <c r="DM29" s="176"/>
      <c r="DN29" s="177"/>
      <c r="DO29" s="176"/>
      <c r="DP29" s="177"/>
      <c r="DQ29" s="176"/>
      <c r="DR29" s="177"/>
      <c r="DS29" s="176"/>
      <c r="DT29" s="176"/>
      <c r="DU29" s="176"/>
      <c r="DV29" s="177"/>
      <c r="DW29" s="176"/>
      <c r="DX29" s="177"/>
      <c r="DY29" s="176"/>
      <c r="DZ29" s="177"/>
      <c r="EA29" s="176"/>
      <c r="EB29" s="177"/>
      <c r="EC29" s="176">
        <v>0</v>
      </c>
      <c r="ED29" s="177"/>
      <c r="EE29" s="176"/>
      <c r="EF29" s="177"/>
      <c r="EG29" s="176"/>
      <c r="EH29" s="177"/>
      <c r="EI29" s="176">
        <v>0</v>
      </c>
      <c r="EJ29" s="177"/>
      <c r="EK29" s="176"/>
      <c r="EL29" s="176"/>
      <c r="EM29" s="177"/>
      <c r="EN29" s="176">
        <v>0</v>
      </c>
      <c r="EO29" s="177"/>
      <c r="EP29" s="176"/>
      <c r="EQ29" s="177">
        <v>0</v>
      </c>
      <c r="ER29" s="176"/>
      <c r="ES29" s="177"/>
      <c r="ET29" s="176"/>
      <c r="EU29" s="177"/>
      <c r="EV29" s="176"/>
      <c r="EW29" s="176"/>
      <c r="EX29" s="176"/>
      <c r="EY29" s="177"/>
      <c r="EZ29" s="176"/>
      <c r="FA29" s="177"/>
      <c r="FB29" s="565">
        <f t="shared" si="1"/>
        <v>1020</v>
      </c>
      <c r="FC29" s="565">
        <f t="shared" si="2"/>
        <v>20400</v>
      </c>
    </row>
    <row r="30" spans="1:159" ht="37.5" customHeight="1">
      <c r="A30" s="13">
        <v>16</v>
      </c>
      <c r="B30" s="13" t="s">
        <v>1154</v>
      </c>
      <c r="C30" s="13" t="s">
        <v>1298</v>
      </c>
      <c r="D30" s="15">
        <v>38</v>
      </c>
      <c r="E30" s="13">
        <v>434</v>
      </c>
      <c r="F30" s="14" t="s">
        <v>1155</v>
      </c>
      <c r="G30" s="13" t="s">
        <v>1156</v>
      </c>
      <c r="H30" s="13" t="s">
        <v>1153</v>
      </c>
      <c r="I30" s="13" t="s">
        <v>1157</v>
      </c>
      <c r="J30" s="13">
        <v>36</v>
      </c>
      <c r="K30" s="13" t="s">
        <v>1158</v>
      </c>
      <c r="L30" s="13" t="s">
        <v>1159</v>
      </c>
      <c r="M30" s="13" t="s">
        <v>10</v>
      </c>
      <c r="N30" s="45">
        <v>112000</v>
      </c>
      <c r="O30" s="13" t="s">
        <v>3064</v>
      </c>
      <c r="P30" s="13">
        <v>27</v>
      </c>
      <c r="Q30" s="176">
        <v>50000</v>
      </c>
      <c r="R30" s="557"/>
      <c r="S30" s="176"/>
      <c r="T30" s="177"/>
      <c r="U30" s="176"/>
      <c r="V30" s="177"/>
      <c r="W30" s="176"/>
      <c r="X30" s="177"/>
      <c r="Y30" s="176"/>
      <c r="Z30" s="177"/>
      <c r="AA30" s="176"/>
      <c r="AB30" s="177"/>
      <c r="AC30" s="176">
        <v>0</v>
      </c>
      <c r="AD30" s="177"/>
      <c r="AE30" s="176"/>
      <c r="AF30" s="177"/>
      <c r="AG30" s="176">
        <v>1000</v>
      </c>
      <c r="AH30" s="177"/>
      <c r="AI30" s="176"/>
      <c r="AJ30" s="177"/>
      <c r="AK30" s="176">
        <v>0</v>
      </c>
      <c r="AL30" s="177"/>
      <c r="AM30" s="176">
        <v>0</v>
      </c>
      <c r="AN30" s="177"/>
      <c r="AO30" s="176"/>
      <c r="AP30" s="177"/>
      <c r="AQ30" s="176"/>
      <c r="AR30" s="177"/>
      <c r="AS30" s="176"/>
      <c r="AT30" s="176">
        <v>20000</v>
      </c>
      <c r="AU30" s="176">
        <v>20000</v>
      </c>
      <c r="AV30" s="177">
        <v>0</v>
      </c>
      <c r="AW30" s="176"/>
      <c r="AX30" s="177"/>
      <c r="AY30" s="176"/>
      <c r="AZ30" s="177"/>
      <c r="BA30" s="176"/>
      <c r="BB30" s="177"/>
      <c r="BC30" s="176">
        <v>0</v>
      </c>
      <c r="BD30" s="176"/>
      <c r="BE30" s="176">
        <v>0</v>
      </c>
      <c r="BF30" s="177">
        <v>0</v>
      </c>
      <c r="BG30" s="176">
        <v>0</v>
      </c>
      <c r="BH30" s="177"/>
      <c r="BI30" s="176">
        <v>7000</v>
      </c>
      <c r="BJ30" s="177">
        <v>0</v>
      </c>
      <c r="BK30" s="176">
        <v>0</v>
      </c>
      <c r="BL30" s="177"/>
      <c r="BM30" s="176">
        <v>0</v>
      </c>
      <c r="BN30" s="177"/>
      <c r="BO30" s="176">
        <v>0</v>
      </c>
      <c r="BP30" s="232"/>
      <c r="BQ30" s="176"/>
      <c r="BR30" s="177"/>
      <c r="BS30" s="176"/>
      <c r="BT30" s="177"/>
      <c r="BU30" s="176"/>
      <c r="BV30" s="176"/>
      <c r="BW30" s="176">
        <v>0</v>
      </c>
      <c r="BX30" s="177"/>
      <c r="BY30" s="176">
        <v>0</v>
      </c>
      <c r="BZ30" s="177"/>
      <c r="CA30" s="176"/>
      <c r="CB30" s="177"/>
      <c r="CC30" s="176">
        <v>5000</v>
      </c>
      <c r="CD30" s="177">
        <v>0</v>
      </c>
      <c r="CE30" s="176">
        <v>0</v>
      </c>
      <c r="CF30" s="177"/>
      <c r="CG30" s="176"/>
      <c r="CH30" s="177"/>
      <c r="CI30" s="176">
        <v>0</v>
      </c>
      <c r="CJ30" s="176">
        <v>0</v>
      </c>
      <c r="CK30" s="176">
        <v>0</v>
      </c>
      <c r="CL30" s="177"/>
      <c r="CM30" s="176">
        <v>10000</v>
      </c>
      <c r="CN30" s="177"/>
      <c r="CO30" s="176">
        <v>0</v>
      </c>
      <c r="CP30" s="177"/>
      <c r="CQ30" s="176">
        <v>9000</v>
      </c>
      <c r="CR30" s="177"/>
      <c r="CS30" s="176">
        <v>0</v>
      </c>
      <c r="CT30" s="176"/>
      <c r="CU30" s="176">
        <v>0</v>
      </c>
      <c r="CV30" s="177"/>
      <c r="CW30" s="176"/>
      <c r="CX30" s="177"/>
      <c r="CY30" s="176">
        <v>0</v>
      </c>
      <c r="CZ30" s="177"/>
      <c r="DA30" s="176">
        <v>0</v>
      </c>
      <c r="DB30" s="177"/>
      <c r="DC30" s="176"/>
      <c r="DD30" s="177"/>
      <c r="DE30" s="176">
        <v>0</v>
      </c>
      <c r="DF30" s="177"/>
      <c r="DG30" s="176"/>
      <c r="DH30" s="177"/>
      <c r="DI30" s="176"/>
      <c r="DJ30" s="558"/>
      <c r="DK30" s="176"/>
      <c r="DL30" s="177"/>
      <c r="DM30" s="176"/>
      <c r="DN30" s="177"/>
      <c r="DO30" s="176"/>
      <c r="DP30" s="177"/>
      <c r="DQ30" s="176"/>
      <c r="DR30" s="177"/>
      <c r="DS30" s="176"/>
      <c r="DT30" s="176"/>
      <c r="DU30" s="176"/>
      <c r="DV30" s="177"/>
      <c r="DW30" s="176"/>
      <c r="DX30" s="177"/>
      <c r="DY30" s="176"/>
      <c r="DZ30" s="177"/>
      <c r="EA30" s="176"/>
      <c r="EB30" s="177"/>
      <c r="EC30" s="176">
        <v>10000</v>
      </c>
      <c r="ED30" s="177"/>
      <c r="EE30" s="176"/>
      <c r="EF30" s="177"/>
      <c r="EG30" s="176"/>
      <c r="EH30" s="177"/>
      <c r="EI30" s="176">
        <v>0</v>
      </c>
      <c r="EJ30" s="177"/>
      <c r="EK30" s="176"/>
      <c r="EL30" s="176"/>
      <c r="EM30" s="177"/>
      <c r="EN30" s="176">
        <v>0</v>
      </c>
      <c r="EO30" s="177"/>
      <c r="EP30" s="176"/>
      <c r="EQ30" s="177">
        <v>0</v>
      </c>
      <c r="ER30" s="176"/>
      <c r="ES30" s="177"/>
      <c r="ET30" s="176"/>
      <c r="EU30" s="177"/>
      <c r="EV30" s="176"/>
      <c r="EW30" s="176"/>
      <c r="EX30" s="176"/>
      <c r="EY30" s="177"/>
      <c r="EZ30" s="176"/>
      <c r="FA30" s="177"/>
      <c r="FB30" s="565">
        <f t="shared" si="1"/>
        <v>0</v>
      </c>
      <c r="FC30" s="565">
        <f t="shared" si="2"/>
        <v>112000</v>
      </c>
    </row>
    <row r="31" spans="1:159" ht="37.5" customHeight="1">
      <c r="A31" s="13">
        <v>17</v>
      </c>
      <c r="B31" s="13" t="s">
        <v>1298</v>
      </c>
      <c r="C31" s="13" t="s">
        <v>2679</v>
      </c>
      <c r="D31" s="13">
        <v>43</v>
      </c>
      <c r="E31" s="13">
        <v>564</v>
      </c>
      <c r="F31" s="14" t="s">
        <v>1299</v>
      </c>
      <c r="G31" s="13" t="s">
        <v>12</v>
      </c>
      <c r="H31" s="13" t="s">
        <v>1300</v>
      </c>
      <c r="I31" s="13" t="s">
        <v>1301</v>
      </c>
      <c r="J31" s="13">
        <v>24</v>
      </c>
      <c r="K31" s="13" t="s">
        <v>1302</v>
      </c>
      <c r="L31" s="13" t="s">
        <v>1303</v>
      </c>
      <c r="M31" s="13" t="s">
        <v>65</v>
      </c>
      <c r="N31" s="45">
        <v>94400</v>
      </c>
      <c r="O31" s="13" t="s">
        <v>3065</v>
      </c>
      <c r="P31" s="13">
        <v>96</v>
      </c>
      <c r="Q31" s="176">
        <v>0</v>
      </c>
      <c r="R31" s="557"/>
      <c r="S31" s="176"/>
      <c r="T31" s="177"/>
      <c r="U31" s="176"/>
      <c r="V31" s="177"/>
      <c r="W31" s="176"/>
      <c r="X31" s="177"/>
      <c r="Y31" s="176"/>
      <c r="Z31" s="177"/>
      <c r="AA31" s="176"/>
      <c r="AB31" s="177"/>
      <c r="AC31" s="176">
        <v>40000</v>
      </c>
      <c r="AD31" s="177">
        <v>29500</v>
      </c>
      <c r="AE31" s="176"/>
      <c r="AF31" s="177"/>
      <c r="AG31" s="176">
        <v>1000</v>
      </c>
      <c r="AH31" s="177"/>
      <c r="AI31" s="176"/>
      <c r="AJ31" s="177"/>
      <c r="AK31" s="176">
        <v>0</v>
      </c>
      <c r="AL31" s="177"/>
      <c r="AM31" s="176">
        <v>0</v>
      </c>
      <c r="AN31" s="177"/>
      <c r="AO31" s="176"/>
      <c r="AP31" s="177"/>
      <c r="AQ31" s="176"/>
      <c r="AR31" s="177"/>
      <c r="AS31" s="176"/>
      <c r="AT31" s="176"/>
      <c r="AU31" s="176">
        <v>0</v>
      </c>
      <c r="AV31" s="177"/>
      <c r="AW31" s="176"/>
      <c r="AX31" s="177"/>
      <c r="AY31" s="176"/>
      <c r="AZ31" s="177"/>
      <c r="BA31" s="176"/>
      <c r="BB31" s="177"/>
      <c r="BC31" s="176">
        <v>0</v>
      </c>
      <c r="BD31" s="176"/>
      <c r="BE31" s="176">
        <v>0</v>
      </c>
      <c r="BF31" s="177">
        <v>0</v>
      </c>
      <c r="BG31" s="176">
        <v>5000</v>
      </c>
      <c r="BH31" s="177">
        <v>1700</v>
      </c>
      <c r="BI31" s="176">
        <v>1000</v>
      </c>
      <c r="BJ31" s="177">
        <v>1000</v>
      </c>
      <c r="BK31" s="176">
        <v>0</v>
      </c>
      <c r="BL31" s="177"/>
      <c r="BM31" s="176">
        <v>0</v>
      </c>
      <c r="BN31" s="177"/>
      <c r="BO31" s="176">
        <v>20000</v>
      </c>
      <c r="BP31" s="232">
        <v>6000</v>
      </c>
      <c r="BQ31" s="176">
        <v>6000</v>
      </c>
      <c r="BR31" s="177">
        <v>3000</v>
      </c>
      <c r="BS31" s="176"/>
      <c r="BT31" s="177"/>
      <c r="BU31" s="176"/>
      <c r="BV31" s="176"/>
      <c r="BW31" s="176">
        <v>0</v>
      </c>
      <c r="BX31" s="177"/>
      <c r="BY31" s="176">
        <v>0</v>
      </c>
      <c r="BZ31" s="177"/>
      <c r="CA31" s="176">
        <v>3000</v>
      </c>
      <c r="CB31" s="177">
        <v>3000</v>
      </c>
      <c r="CC31" s="176">
        <v>3000</v>
      </c>
      <c r="CD31" s="177">
        <v>1000</v>
      </c>
      <c r="CE31" s="176">
        <v>0</v>
      </c>
      <c r="CF31" s="177"/>
      <c r="CG31" s="176">
        <v>3000</v>
      </c>
      <c r="CH31" s="177">
        <v>3000</v>
      </c>
      <c r="CI31" s="176">
        <v>0</v>
      </c>
      <c r="CJ31" s="176">
        <v>2400</v>
      </c>
      <c r="CK31" s="176">
        <v>2400</v>
      </c>
      <c r="CL31" s="177">
        <v>2400</v>
      </c>
      <c r="CM31" s="176">
        <v>1000</v>
      </c>
      <c r="CN31" s="177"/>
      <c r="CO31" s="176">
        <v>0</v>
      </c>
      <c r="CP31" s="177"/>
      <c r="CQ31" s="176">
        <v>3000</v>
      </c>
      <c r="CR31" s="177">
        <v>1500</v>
      </c>
      <c r="CS31" s="176">
        <v>0</v>
      </c>
      <c r="CT31" s="176"/>
      <c r="CU31" s="176">
        <v>1000</v>
      </c>
      <c r="CV31" s="177"/>
      <c r="CW31" s="176"/>
      <c r="CX31" s="177"/>
      <c r="CY31" s="176">
        <v>0</v>
      </c>
      <c r="CZ31" s="177"/>
      <c r="DA31" s="176">
        <v>0</v>
      </c>
      <c r="DB31" s="177"/>
      <c r="DC31" s="176"/>
      <c r="DD31" s="177"/>
      <c r="DE31" s="176">
        <v>0</v>
      </c>
      <c r="DF31" s="177"/>
      <c r="DG31" s="176"/>
      <c r="DH31" s="177"/>
      <c r="DI31" s="176"/>
      <c r="DJ31" s="558"/>
      <c r="DK31" s="176"/>
      <c r="DL31" s="177"/>
      <c r="DM31" s="176"/>
      <c r="DN31" s="177"/>
      <c r="DO31" s="176"/>
      <c r="DP31" s="177"/>
      <c r="DQ31" s="176"/>
      <c r="DR31" s="177"/>
      <c r="DS31" s="176"/>
      <c r="DT31" s="176"/>
      <c r="DU31" s="176"/>
      <c r="DV31" s="177"/>
      <c r="DW31" s="176"/>
      <c r="DX31" s="177"/>
      <c r="DY31" s="176"/>
      <c r="DZ31" s="177"/>
      <c r="EA31" s="176"/>
      <c r="EB31" s="177"/>
      <c r="EC31" s="176">
        <v>0</v>
      </c>
      <c r="ED31" s="177"/>
      <c r="EE31" s="176"/>
      <c r="EF31" s="177"/>
      <c r="EG31" s="176"/>
      <c r="EH31" s="177"/>
      <c r="EI31" s="176">
        <v>0</v>
      </c>
      <c r="EJ31" s="177"/>
      <c r="EK31" s="176">
        <v>5000</v>
      </c>
      <c r="EL31" s="176"/>
      <c r="EM31" s="177"/>
      <c r="EN31" s="176">
        <v>0</v>
      </c>
      <c r="EO31" s="177"/>
      <c r="EP31" s="176"/>
      <c r="EQ31" s="177">
        <v>0</v>
      </c>
      <c r="ER31" s="176"/>
      <c r="ES31" s="177"/>
      <c r="ET31" s="176"/>
      <c r="EU31" s="177"/>
      <c r="EV31" s="176"/>
      <c r="EW31" s="176"/>
      <c r="EX31" s="176"/>
      <c r="EY31" s="177"/>
      <c r="EZ31" s="176"/>
      <c r="FA31" s="177"/>
      <c r="FB31" s="565">
        <f t="shared" si="1"/>
        <v>52100</v>
      </c>
      <c r="FC31" s="565">
        <f t="shared" si="2"/>
        <v>42300</v>
      </c>
    </row>
    <row r="32" spans="1:159" ht="37.5" customHeight="1">
      <c r="A32" s="13">
        <v>18</v>
      </c>
      <c r="B32" s="13" t="s">
        <v>238</v>
      </c>
      <c r="C32" s="13" t="s">
        <v>2165</v>
      </c>
      <c r="D32" s="13">
        <v>43</v>
      </c>
      <c r="E32" s="13">
        <v>564</v>
      </c>
      <c r="F32" s="14" t="s">
        <v>257</v>
      </c>
      <c r="G32" s="13" t="s">
        <v>12</v>
      </c>
      <c r="H32" s="13" t="s">
        <v>219</v>
      </c>
      <c r="I32" s="13" t="s">
        <v>258</v>
      </c>
      <c r="J32" s="13">
        <v>24</v>
      </c>
      <c r="K32" s="13" t="s">
        <v>259</v>
      </c>
      <c r="L32" s="13" t="s">
        <v>260</v>
      </c>
      <c r="M32" s="13" t="s">
        <v>67</v>
      </c>
      <c r="N32" s="45">
        <v>16000</v>
      </c>
      <c r="O32" s="13" t="s">
        <v>3056</v>
      </c>
      <c r="P32" s="13">
        <v>119</v>
      </c>
      <c r="Q32" s="176">
        <v>0</v>
      </c>
      <c r="R32" s="557"/>
      <c r="S32" s="176"/>
      <c r="T32" s="177"/>
      <c r="U32" s="176"/>
      <c r="V32" s="177"/>
      <c r="W32" s="176"/>
      <c r="X32" s="177"/>
      <c r="Y32" s="176"/>
      <c r="Z32" s="177"/>
      <c r="AA32" s="176"/>
      <c r="AB32" s="177"/>
      <c r="AC32" s="176">
        <v>3000</v>
      </c>
      <c r="AD32" s="177">
        <v>400</v>
      </c>
      <c r="AE32" s="176"/>
      <c r="AF32" s="177"/>
      <c r="AG32" s="176">
        <v>0</v>
      </c>
      <c r="AH32" s="177"/>
      <c r="AI32" s="176"/>
      <c r="AJ32" s="177"/>
      <c r="AK32" s="176">
        <v>0</v>
      </c>
      <c r="AL32" s="177"/>
      <c r="AM32" s="176">
        <v>0</v>
      </c>
      <c r="AN32" s="177"/>
      <c r="AO32" s="176"/>
      <c r="AP32" s="177"/>
      <c r="AQ32" s="176"/>
      <c r="AR32" s="177"/>
      <c r="AS32" s="176"/>
      <c r="AT32" s="176"/>
      <c r="AU32" s="176">
        <v>0</v>
      </c>
      <c r="AV32" s="177"/>
      <c r="AW32" s="176"/>
      <c r="AX32" s="177"/>
      <c r="AY32" s="176"/>
      <c r="AZ32" s="177"/>
      <c r="BA32" s="176"/>
      <c r="BB32" s="177"/>
      <c r="BC32" s="176">
        <v>0</v>
      </c>
      <c r="BD32" s="176"/>
      <c r="BE32" s="176">
        <v>0</v>
      </c>
      <c r="BF32" s="177">
        <v>0</v>
      </c>
      <c r="BG32" s="176">
        <v>3000</v>
      </c>
      <c r="BH32" s="177">
        <v>240</v>
      </c>
      <c r="BI32" s="176">
        <v>1000</v>
      </c>
      <c r="BJ32" s="177">
        <v>1000</v>
      </c>
      <c r="BK32" s="176">
        <v>2000</v>
      </c>
      <c r="BL32" s="177">
        <v>300</v>
      </c>
      <c r="BM32" s="176">
        <v>0</v>
      </c>
      <c r="BN32" s="177"/>
      <c r="BO32" s="176">
        <v>0</v>
      </c>
      <c r="BP32" s="232"/>
      <c r="BQ32" s="176">
        <v>500</v>
      </c>
      <c r="BR32" s="177">
        <v>40</v>
      </c>
      <c r="BS32" s="176"/>
      <c r="BT32" s="177"/>
      <c r="BU32" s="176"/>
      <c r="BV32" s="176"/>
      <c r="BW32" s="176">
        <v>0</v>
      </c>
      <c r="BX32" s="177"/>
      <c r="BY32" s="176">
        <v>0</v>
      </c>
      <c r="BZ32" s="177"/>
      <c r="CA32" s="176"/>
      <c r="CB32" s="177"/>
      <c r="CC32" s="176">
        <v>0</v>
      </c>
      <c r="CD32" s="177">
        <v>0</v>
      </c>
      <c r="CE32" s="176">
        <v>0</v>
      </c>
      <c r="CF32" s="177"/>
      <c r="CG32" s="176"/>
      <c r="CH32" s="177"/>
      <c r="CI32" s="176">
        <v>0</v>
      </c>
      <c r="CJ32" s="176">
        <v>0</v>
      </c>
      <c r="CK32" s="176">
        <v>0</v>
      </c>
      <c r="CL32" s="177"/>
      <c r="CM32" s="176"/>
      <c r="CN32" s="177"/>
      <c r="CO32" s="176">
        <v>0</v>
      </c>
      <c r="CP32" s="177"/>
      <c r="CQ32" s="176">
        <v>0</v>
      </c>
      <c r="CR32" s="177"/>
      <c r="CS32" s="176">
        <v>0</v>
      </c>
      <c r="CT32" s="176"/>
      <c r="CU32" s="176">
        <v>0</v>
      </c>
      <c r="CV32" s="177"/>
      <c r="CW32" s="176"/>
      <c r="CX32" s="177"/>
      <c r="CY32" s="176">
        <v>0</v>
      </c>
      <c r="CZ32" s="177"/>
      <c r="DA32" s="176">
        <v>0</v>
      </c>
      <c r="DB32" s="177"/>
      <c r="DC32" s="176"/>
      <c r="DD32" s="177"/>
      <c r="DE32" s="176">
        <v>0</v>
      </c>
      <c r="DF32" s="177"/>
      <c r="DG32" s="176"/>
      <c r="DH32" s="177"/>
      <c r="DI32" s="176"/>
      <c r="DJ32" s="558"/>
      <c r="DK32" s="176"/>
      <c r="DL32" s="177"/>
      <c r="DM32" s="176"/>
      <c r="DN32" s="177"/>
      <c r="DO32" s="176"/>
      <c r="DP32" s="177"/>
      <c r="DQ32" s="176"/>
      <c r="DR32" s="177"/>
      <c r="DS32" s="176"/>
      <c r="DT32" s="176"/>
      <c r="DU32" s="176">
        <v>2000</v>
      </c>
      <c r="DV32" s="177"/>
      <c r="DW32" s="176"/>
      <c r="DX32" s="177"/>
      <c r="DY32" s="176"/>
      <c r="DZ32" s="177"/>
      <c r="EA32" s="176"/>
      <c r="EB32" s="177"/>
      <c r="EC32" s="176">
        <v>0</v>
      </c>
      <c r="ED32" s="177"/>
      <c r="EE32" s="176"/>
      <c r="EF32" s="177"/>
      <c r="EG32" s="176"/>
      <c r="EH32" s="177"/>
      <c r="EI32" s="176">
        <v>1500</v>
      </c>
      <c r="EJ32" s="177">
        <v>500</v>
      </c>
      <c r="EK32" s="176">
        <v>3000</v>
      </c>
      <c r="EL32" s="176"/>
      <c r="EM32" s="177"/>
      <c r="EN32" s="176">
        <v>0</v>
      </c>
      <c r="EO32" s="177"/>
      <c r="EP32" s="176"/>
      <c r="EQ32" s="177">
        <v>0</v>
      </c>
      <c r="ER32" s="176"/>
      <c r="ES32" s="177"/>
      <c r="ET32" s="176"/>
      <c r="EU32" s="177"/>
      <c r="EV32" s="176"/>
      <c r="EW32" s="176"/>
      <c r="EX32" s="176"/>
      <c r="EY32" s="177"/>
      <c r="EZ32" s="176"/>
      <c r="FA32" s="177"/>
      <c r="FB32" s="565">
        <f t="shared" si="1"/>
        <v>2480</v>
      </c>
      <c r="FC32" s="565">
        <f t="shared" si="2"/>
        <v>13520</v>
      </c>
    </row>
    <row r="33" spans="1:159" ht="37.5" customHeight="1">
      <c r="A33" s="13">
        <v>19</v>
      </c>
      <c r="B33" s="13" t="s">
        <v>2679</v>
      </c>
      <c r="C33" s="13" t="s">
        <v>564</v>
      </c>
      <c r="D33" s="13">
        <v>43</v>
      </c>
      <c r="E33" s="13">
        <v>564</v>
      </c>
      <c r="F33" s="14" t="s">
        <v>2680</v>
      </c>
      <c r="G33" s="13" t="s">
        <v>12</v>
      </c>
      <c r="H33" s="13" t="s">
        <v>74</v>
      </c>
      <c r="I33" s="13" t="s">
        <v>2681</v>
      </c>
      <c r="J33" s="13">
        <v>24</v>
      </c>
      <c r="K33" s="13" t="s">
        <v>2682</v>
      </c>
      <c r="L33" s="13" t="s">
        <v>2683</v>
      </c>
      <c r="M33" s="13" t="s">
        <v>10</v>
      </c>
      <c r="N33" s="45">
        <v>65000</v>
      </c>
      <c r="O33" s="13" t="s">
        <v>3066</v>
      </c>
      <c r="P33" s="13">
        <v>117</v>
      </c>
      <c r="Q33" s="176">
        <v>0</v>
      </c>
      <c r="R33" s="557"/>
      <c r="S33" s="176"/>
      <c r="T33" s="177"/>
      <c r="U33" s="176"/>
      <c r="V33" s="177"/>
      <c r="W33" s="176"/>
      <c r="X33" s="177"/>
      <c r="Y33" s="176">
        <v>5000</v>
      </c>
      <c r="Z33" s="177"/>
      <c r="AA33" s="176"/>
      <c r="AB33" s="177"/>
      <c r="AC33" s="176">
        <v>0</v>
      </c>
      <c r="AD33" s="177"/>
      <c r="AE33" s="176"/>
      <c r="AF33" s="177"/>
      <c r="AG33" s="176">
        <v>0</v>
      </c>
      <c r="AH33" s="177"/>
      <c r="AI33" s="176"/>
      <c r="AJ33" s="177"/>
      <c r="AK33" s="176">
        <v>0</v>
      </c>
      <c r="AL33" s="177"/>
      <c r="AM33" s="176">
        <v>0</v>
      </c>
      <c r="AN33" s="177"/>
      <c r="AO33" s="176"/>
      <c r="AP33" s="177"/>
      <c r="AQ33" s="176"/>
      <c r="AR33" s="177"/>
      <c r="AS33" s="176"/>
      <c r="AT33" s="176"/>
      <c r="AU33" s="176">
        <v>0</v>
      </c>
      <c r="AV33" s="177"/>
      <c r="AW33" s="176"/>
      <c r="AX33" s="177"/>
      <c r="AY33" s="176">
        <v>5000</v>
      </c>
      <c r="AZ33" s="177">
        <v>400</v>
      </c>
      <c r="BA33" s="176"/>
      <c r="BB33" s="177"/>
      <c r="BC33" s="176">
        <v>0</v>
      </c>
      <c r="BD33" s="176"/>
      <c r="BE33" s="176">
        <v>0</v>
      </c>
      <c r="BF33" s="177">
        <v>0</v>
      </c>
      <c r="BG33" s="176">
        <v>0</v>
      </c>
      <c r="BH33" s="177"/>
      <c r="BI33" s="176">
        <v>7000</v>
      </c>
      <c r="BJ33" s="177">
        <v>2580</v>
      </c>
      <c r="BK33" s="176">
        <v>0</v>
      </c>
      <c r="BL33" s="177"/>
      <c r="BM33" s="176">
        <v>0</v>
      </c>
      <c r="BN33" s="177"/>
      <c r="BO33" s="176">
        <v>5000</v>
      </c>
      <c r="BP33" s="232">
        <v>1000</v>
      </c>
      <c r="BQ33" s="176">
        <v>10000</v>
      </c>
      <c r="BR33" s="177"/>
      <c r="BS33" s="176"/>
      <c r="BT33" s="177"/>
      <c r="BU33" s="176">
        <v>5000</v>
      </c>
      <c r="BV33" s="176">
        <v>12000</v>
      </c>
      <c r="BW33" s="176">
        <v>17000</v>
      </c>
      <c r="BX33" s="177"/>
      <c r="BY33" s="176">
        <v>0</v>
      </c>
      <c r="BZ33" s="177"/>
      <c r="CA33" s="176"/>
      <c r="CB33" s="177"/>
      <c r="CC33" s="176">
        <v>0</v>
      </c>
      <c r="CD33" s="177">
        <v>0</v>
      </c>
      <c r="CE33" s="176">
        <v>10000</v>
      </c>
      <c r="CF33" s="177">
        <v>1000</v>
      </c>
      <c r="CG33" s="176"/>
      <c r="CH33" s="177"/>
      <c r="CI33" s="176">
        <v>0</v>
      </c>
      <c r="CJ33" s="176">
        <v>0</v>
      </c>
      <c r="CK33" s="176">
        <v>0</v>
      </c>
      <c r="CL33" s="177"/>
      <c r="CM33" s="176"/>
      <c r="CN33" s="177"/>
      <c r="CO33" s="176">
        <v>0</v>
      </c>
      <c r="CP33" s="177"/>
      <c r="CQ33" s="176">
        <v>0</v>
      </c>
      <c r="CR33" s="177"/>
      <c r="CS33" s="176">
        <v>6000</v>
      </c>
      <c r="CT33" s="176">
        <v>6000</v>
      </c>
      <c r="CU33" s="176">
        <v>0</v>
      </c>
      <c r="CV33" s="177"/>
      <c r="CW33" s="176"/>
      <c r="CX33" s="177"/>
      <c r="CY33" s="176">
        <v>0</v>
      </c>
      <c r="CZ33" s="177"/>
      <c r="DA33" s="176">
        <v>0</v>
      </c>
      <c r="DB33" s="177"/>
      <c r="DC33" s="176"/>
      <c r="DD33" s="177"/>
      <c r="DE33" s="176">
        <v>0</v>
      </c>
      <c r="DF33" s="177"/>
      <c r="DG33" s="176"/>
      <c r="DH33" s="177"/>
      <c r="DI33" s="176"/>
      <c r="DJ33" s="558"/>
      <c r="DK33" s="176"/>
      <c r="DL33" s="177"/>
      <c r="DM33" s="176"/>
      <c r="DN33" s="177"/>
      <c r="DO33" s="176"/>
      <c r="DP33" s="177"/>
      <c r="DQ33" s="176"/>
      <c r="DR33" s="177"/>
      <c r="DS33" s="176"/>
      <c r="DT33" s="176"/>
      <c r="DU33" s="176"/>
      <c r="DV33" s="177"/>
      <c r="DW33" s="176"/>
      <c r="DX33" s="177"/>
      <c r="DY33" s="176"/>
      <c r="DZ33" s="177"/>
      <c r="EA33" s="176"/>
      <c r="EB33" s="177"/>
      <c r="EC33" s="176">
        <v>0</v>
      </c>
      <c r="ED33" s="177"/>
      <c r="EE33" s="176"/>
      <c r="EF33" s="177"/>
      <c r="EG33" s="176"/>
      <c r="EH33" s="177"/>
      <c r="EI33" s="176">
        <v>0</v>
      </c>
      <c r="EJ33" s="177"/>
      <c r="EK33" s="176"/>
      <c r="EL33" s="176"/>
      <c r="EM33" s="177"/>
      <c r="EN33" s="176">
        <v>0</v>
      </c>
      <c r="EO33" s="177"/>
      <c r="EP33" s="176"/>
      <c r="EQ33" s="177">
        <v>0</v>
      </c>
      <c r="ER33" s="176"/>
      <c r="ES33" s="177"/>
      <c r="ET33" s="176"/>
      <c r="EU33" s="177"/>
      <c r="EV33" s="176"/>
      <c r="EW33" s="176"/>
      <c r="EX33" s="176"/>
      <c r="EY33" s="177"/>
      <c r="EZ33" s="176"/>
      <c r="FA33" s="177"/>
      <c r="FB33" s="565">
        <f t="shared" si="1"/>
        <v>10980</v>
      </c>
      <c r="FC33" s="565">
        <f t="shared" si="2"/>
        <v>54020</v>
      </c>
    </row>
    <row r="34" spans="1:159" ht="37.5" customHeight="1">
      <c r="A34" s="13">
        <v>20</v>
      </c>
      <c r="B34" s="13" t="s">
        <v>2165</v>
      </c>
      <c r="C34" s="13" t="s">
        <v>2234</v>
      </c>
      <c r="D34" s="19">
        <v>46</v>
      </c>
      <c r="E34" s="13">
        <v>621</v>
      </c>
      <c r="F34" s="14" t="s">
        <v>2166</v>
      </c>
      <c r="G34" s="13" t="s">
        <v>2167</v>
      </c>
      <c r="H34" s="13" t="s">
        <v>2168</v>
      </c>
      <c r="I34" s="13" t="s">
        <v>2169</v>
      </c>
      <c r="J34" s="13">
        <v>24</v>
      </c>
      <c r="K34" s="13" t="s">
        <v>2994</v>
      </c>
      <c r="L34" s="13" t="s">
        <v>2170</v>
      </c>
      <c r="M34" s="13" t="s">
        <v>65</v>
      </c>
      <c r="N34" s="45">
        <v>48190</v>
      </c>
      <c r="O34" s="13" t="s">
        <v>3067</v>
      </c>
      <c r="P34" s="13">
        <v>98</v>
      </c>
      <c r="Q34" s="176">
        <v>10000</v>
      </c>
      <c r="R34" s="557"/>
      <c r="S34" s="176"/>
      <c r="T34" s="177"/>
      <c r="U34" s="176"/>
      <c r="V34" s="177"/>
      <c r="W34" s="176"/>
      <c r="X34" s="177"/>
      <c r="Y34" s="176">
        <v>2500</v>
      </c>
      <c r="Z34" s="177">
        <v>8400</v>
      </c>
      <c r="AA34" s="176">
        <v>8000</v>
      </c>
      <c r="AB34" s="177"/>
      <c r="AC34" s="176"/>
      <c r="AD34" s="177"/>
      <c r="AE34" s="176"/>
      <c r="AF34" s="177"/>
      <c r="AG34" s="176">
        <v>1000</v>
      </c>
      <c r="AH34" s="177"/>
      <c r="AI34" s="176"/>
      <c r="AJ34" s="177"/>
      <c r="AK34" s="176">
        <v>0</v>
      </c>
      <c r="AL34" s="177"/>
      <c r="AM34" s="176">
        <v>1000</v>
      </c>
      <c r="AN34" s="177"/>
      <c r="AO34" s="176"/>
      <c r="AP34" s="177"/>
      <c r="AQ34" s="176"/>
      <c r="AR34" s="177"/>
      <c r="AS34" s="176"/>
      <c r="AT34" s="176"/>
      <c r="AU34" s="176">
        <v>0</v>
      </c>
      <c r="AV34" s="177"/>
      <c r="AW34" s="176"/>
      <c r="AX34" s="177"/>
      <c r="AY34" s="176"/>
      <c r="AZ34" s="177"/>
      <c r="BA34" s="176">
        <v>800</v>
      </c>
      <c r="BB34" s="177">
        <v>0</v>
      </c>
      <c r="BC34" s="176">
        <v>10000</v>
      </c>
      <c r="BD34" s="176">
        <v>0</v>
      </c>
      <c r="BE34" s="176">
        <v>0</v>
      </c>
      <c r="BF34" s="177">
        <v>0</v>
      </c>
      <c r="BG34" s="176">
        <v>100</v>
      </c>
      <c r="BH34" s="177"/>
      <c r="BI34" s="176">
        <v>690</v>
      </c>
      <c r="BJ34" s="177">
        <v>0</v>
      </c>
      <c r="BK34" s="176">
        <v>0</v>
      </c>
      <c r="BL34" s="177"/>
      <c r="BM34" s="176">
        <v>0</v>
      </c>
      <c r="BN34" s="177"/>
      <c r="BO34" s="176">
        <v>1200</v>
      </c>
      <c r="BP34" s="232"/>
      <c r="BQ34" s="176">
        <v>500</v>
      </c>
      <c r="BR34" s="177">
        <v>200</v>
      </c>
      <c r="BS34" s="176"/>
      <c r="BT34" s="177"/>
      <c r="BU34" s="176"/>
      <c r="BV34" s="176"/>
      <c r="BW34" s="176">
        <v>0</v>
      </c>
      <c r="BX34" s="177"/>
      <c r="BY34" s="176">
        <v>400</v>
      </c>
      <c r="BZ34" s="177">
        <v>200</v>
      </c>
      <c r="CA34" s="176"/>
      <c r="CB34" s="177"/>
      <c r="CC34" s="176">
        <v>4000</v>
      </c>
      <c r="CD34" s="177">
        <v>1300</v>
      </c>
      <c r="CE34" s="176">
        <v>0</v>
      </c>
      <c r="CF34" s="177"/>
      <c r="CG34" s="176">
        <v>1000</v>
      </c>
      <c r="CH34" s="177">
        <v>1000</v>
      </c>
      <c r="CI34" s="176">
        <v>0</v>
      </c>
      <c r="CJ34" s="176">
        <v>0</v>
      </c>
      <c r="CK34" s="176">
        <v>0</v>
      </c>
      <c r="CL34" s="177"/>
      <c r="CM34" s="176"/>
      <c r="CN34" s="177"/>
      <c r="CO34" s="176">
        <v>6000</v>
      </c>
      <c r="CP34" s="177">
        <v>3000</v>
      </c>
      <c r="CQ34" s="176">
        <v>1000</v>
      </c>
      <c r="CR34" s="177">
        <v>300</v>
      </c>
      <c r="CS34" s="176">
        <v>0</v>
      </c>
      <c r="CT34" s="176"/>
      <c r="CU34" s="176">
        <v>0</v>
      </c>
      <c r="CV34" s="177"/>
      <c r="CW34" s="176"/>
      <c r="CX34" s="177"/>
      <c r="CY34" s="176">
        <v>0</v>
      </c>
      <c r="CZ34" s="177"/>
      <c r="DA34" s="176">
        <v>0</v>
      </c>
      <c r="DB34" s="177"/>
      <c r="DC34" s="176"/>
      <c r="DD34" s="177"/>
      <c r="DE34" s="176">
        <v>0</v>
      </c>
      <c r="DF34" s="177"/>
      <c r="DG34" s="176"/>
      <c r="DH34" s="177"/>
      <c r="DI34" s="176"/>
      <c r="DJ34" s="558"/>
      <c r="DK34" s="176"/>
      <c r="DL34" s="177"/>
      <c r="DM34" s="176"/>
      <c r="DN34" s="177"/>
      <c r="DO34" s="176"/>
      <c r="DP34" s="177"/>
      <c r="DQ34" s="176"/>
      <c r="DR34" s="177"/>
      <c r="DS34" s="176"/>
      <c r="DT34" s="176"/>
      <c r="DU34" s="176"/>
      <c r="DV34" s="177"/>
      <c r="DW34" s="176"/>
      <c r="DX34" s="177"/>
      <c r="DY34" s="176"/>
      <c r="DZ34" s="177"/>
      <c r="EA34" s="176"/>
      <c r="EB34" s="177"/>
      <c r="EC34" s="176">
        <v>0</v>
      </c>
      <c r="ED34" s="177"/>
      <c r="EE34" s="176"/>
      <c r="EF34" s="177"/>
      <c r="EG34" s="176"/>
      <c r="EH34" s="177"/>
      <c r="EI34" s="176">
        <v>0</v>
      </c>
      <c r="EJ34" s="177"/>
      <c r="EK34" s="176"/>
      <c r="EL34" s="176"/>
      <c r="EM34" s="177"/>
      <c r="EN34" s="176">
        <v>0</v>
      </c>
      <c r="EO34" s="177"/>
      <c r="EP34" s="176"/>
      <c r="EQ34" s="177">
        <v>0</v>
      </c>
      <c r="ER34" s="176"/>
      <c r="ES34" s="177"/>
      <c r="ET34" s="176"/>
      <c r="EU34" s="177"/>
      <c r="EV34" s="176"/>
      <c r="EW34" s="176"/>
      <c r="EX34" s="176"/>
      <c r="EY34" s="177"/>
      <c r="EZ34" s="176"/>
      <c r="FA34" s="177"/>
      <c r="FB34" s="565">
        <f t="shared" si="1"/>
        <v>14400</v>
      </c>
      <c r="FC34" s="565">
        <f t="shared" si="2"/>
        <v>33790</v>
      </c>
    </row>
    <row r="35" spans="1:159" ht="37.5" customHeight="1">
      <c r="A35" s="13">
        <v>21</v>
      </c>
      <c r="B35" s="13" t="s">
        <v>2476</v>
      </c>
      <c r="C35" s="13" t="s">
        <v>3185</v>
      </c>
      <c r="D35" s="13">
        <v>48</v>
      </c>
      <c r="E35" s="13">
        <v>707</v>
      </c>
      <c r="F35" s="14" t="s">
        <v>2477</v>
      </c>
      <c r="G35" s="13" t="s">
        <v>2305</v>
      </c>
      <c r="H35" s="13" t="s">
        <v>1131</v>
      </c>
      <c r="I35" s="13" t="s">
        <v>2478</v>
      </c>
      <c r="J35" s="13">
        <v>36</v>
      </c>
      <c r="K35" s="13" t="s">
        <v>2479</v>
      </c>
      <c r="L35" s="13" t="s">
        <v>2480</v>
      </c>
      <c r="M35" s="13" t="s">
        <v>10</v>
      </c>
      <c r="N35" s="45" t="s">
        <v>2481</v>
      </c>
      <c r="O35" s="13" t="s">
        <v>3063</v>
      </c>
      <c r="P35" s="13">
        <v>120</v>
      </c>
      <c r="Q35" s="176">
        <v>0</v>
      </c>
      <c r="R35" s="557"/>
      <c r="S35" s="176"/>
      <c r="T35" s="177"/>
      <c r="U35" s="176"/>
      <c r="V35" s="177"/>
      <c r="W35" s="176"/>
      <c r="X35" s="177"/>
      <c r="Y35" s="176">
        <v>20000</v>
      </c>
      <c r="Z35" s="177">
        <v>20000</v>
      </c>
      <c r="AA35" s="176"/>
      <c r="AB35" s="177"/>
      <c r="AC35" s="176">
        <v>0</v>
      </c>
      <c r="AD35" s="177"/>
      <c r="AE35" s="176">
        <v>3000</v>
      </c>
      <c r="AF35" s="177">
        <v>3000</v>
      </c>
      <c r="AG35" s="176">
        <v>2400</v>
      </c>
      <c r="AH35" s="177"/>
      <c r="AI35" s="176"/>
      <c r="AJ35" s="177"/>
      <c r="AK35" s="176">
        <v>0</v>
      </c>
      <c r="AL35" s="177"/>
      <c r="AM35" s="176">
        <v>0</v>
      </c>
      <c r="AN35" s="177"/>
      <c r="AO35" s="176">
        <v>3000</v>
      </c>
      <c r="AP35" s="177">
        <v>0</v>
      </c>
      <c r="AQ35" s="176"/>
      <c r="AR35" s="177"/>
      <c r="AS35" s="176">
        <v>10000</v>
      </c>
      <c r="AT35" s="176">
        <v>30000</v>
      </c>
      <c r="AU35" s="176">
        <v>40000</v>
      </c>
      <c r="AV35" s="177">
        <v>11700</v>
      </c>
      <c r="AW35" s="176">
        <v>24000</v>
      </c>
      <c r="AX35" s="177">
        <v>22000</v>
      </c>
      <c r="AY35" s="176"/>
      <c r="AZ35" s="177"/>
      <c r="BA35" s="176">
        <v>5500</v>
      </c>
      <c r="BB35" s="177">
        <v>5500</v>
      </c>
      <c r="BC35" s="176">
        <v>10000</v>
      </c>
      <c r="BD35" s="176">
        <v>0</v>
      </c>
      <c r="BE35" s="176">
        <v>0</v>
      </c>
      <c r="BF35" s="177">
        <v>0</v>
      </c>
      <c r="BG35" s="176">
        <v>5000</v>
      </c>
      <c r="BH35" s="177">
        <v>2000</v>
      </c>
      <c r="BI35" s="176">
        <v>12000</v>
      </c>
      <c r="BJ35" s="177">
        <v>4000</v>
      </c>
      <c r="BK35" s="176">
        <v>0</v>
      </c>
      <c r="BL35" s="177"/>
      <c r="BM35" s="176">
        <v>20000</v>
      </c>
      <c r="BN35" s="177">
        <v>22500</v>
      </c>
      <c r="BO35" s="176">
        <v>55000</v>
      </c>
      <c r="BP35" s="702">
        <v>10500</v>
      </c>
      <c r="BQ35" s="176">
        <v>10000</v>
      </c>
      <c r="BR35" s="177">
        <v>10000</v>
      </c>
      <c r="BS35" s="176">
        <v>6000</v>
      </c>
      <c r="BT35" s="177">
        <v>2000</v>
      </c>
      <c r="BU35" s="176">
        <v>10000</v>
      </c>
      <c r="BV35" s="176"/>
      <c r="BW35" s="176">
        <v>10000</v>
      </c>
      <c r="BX35" s="177">
        <v>10000</v>
      </c>
      <c r="BY35" s="176">
        <v>10000</v>
      </c>
      <c r="BZ35" s="177">
        <v>1770</v>
      </c>
      <c r="CA35" s="176"/>
      <c r="CB35" s="177"/>
      <c r="CC35" s="176">
        <v>30000</v>
      </c>
      <c r="CD35" s="177">
        <v>0</v>
      </c>
      <c r="CE35" s="176">
        <v>70000</v>
      </c>
      <c r="CF35" s="177">
        <v>33000</v>
      </c>
      <c r="CG35" s="176">
        <v>10000</v>
      </c>
      <c r="CH35" s="177">
        <v>10200</v>
      </c>
      <c r="CI35" s="176">
        <v>20000</v>
      </c>
      <c r="CJ35" s="176">
        <v>24000</v>
      </c>
      <c r="CK35" s="176">
        <v>44000</v>
      </c>
      <c r="CL35" s="177">
        <v>40000</v>
      </c>
      <c r="CM35" s="176"/>
      <c r="CN35" s="177"/>
      <c r="CO35" s="176">
        <v>100000</v>
      </c>
      <c r="CP35" s="177">
        <v>10000</v>
      </c>
      <c r="CQ35" s="176">
        <v>16000</v>
      </c>
      <c r="CR35" s="177">
        <v>9000</v>
      </c>
      <c r="CS35" s="176">
        <v>60000</v>
      </c>
      <c r="CT35" s="176">
        <v>33000</v>
      </c>
      <c r="CU35" s="176">
        <v>100000</v>
      </c>
      <c r="CV35" s="177">
        <v>20000</v>
      </c>
      <c r="CW35" s="176">
        <v>12000</v>
      </c>
      <c r="CX35" s="177">
        <v>2500</v>
      </c>
      <c r="CY35" s="176">
        <v>15000</v>
      </c>
      <c r="CZ35" s="177">
        <v>5000</v>
      </c>
      <c r="DA35" s="176">
        <v>15000</v>
      </c>
      <c r="DB35" s="177">
        <v>0</v>
      </c>
      <c r="DC35" s="176">
        <v>1500</v>
      </c>
      <c r="DD35" s="177">
        <v>0</v>
      </c>
      <c r="DE35" s="176">
        <v>0</v>
      </c>
      <c r="DF35" s="177"/>
      <c r="DG35" s="176">
        <v>30000</v>
      </c>
      <c r="DH35" s="177">
        <v>10000</v>
      </c>
      <c r="DI35" s="176">
        <v>20000</v>
      </c>
      <c r="DJ35" s="558">
        <v>20000</v>
      </c>
      <c r="DK35" s="176"/>
      <c r="DL35" s="177"/>
      <c r="DM35" s="176"/>
      <c r="DN35" s="177"/>
      <c r="DO35" s="176"/>
      <c r="DP35" s="177"/>
      <c r="DQ35" s="176">
        <v>20000</v>
      </c>
      <c r="DR35" s="177">
        <v>18000</v>
      </c>
      <c r="DS35" s="176">
        <v>6000</v>
      </c>
      <c r="DT35" s="176">
        <v>3000</v>
      </c>
      <c r="DU35" s="176"/>
      <c r="DV35" s="177"/>
      <c r="DW35" s="176"/>
      <c r="DX35" s="177"/>
      <c r="DY35" s="176"/>
      <c r="DZ35" s="177"/>
      <c r="EA35" s="176">
        <v>60000</v>
      </c>
      <c r="EB35" s="177">
        <v>12000</v>
      </c>
      <c r="EC35" s="176">
        <v>15000</v>
      </c>
      <c r="ED35" s="177">
        <v>7000</v>
      </c>
      <c r="EE35" s="176">
        <v>20000</v>
      </c>
      <c r="EF35" s="177">
        <v>2000</v>
      </c>
      <c r="EG35" s="176">
        <v>10000</v>
      </c>
      <c r="EH35" s="177"/>
      <c r="EI35" s="176">
        <v>0</v>
      </c>
      <c r="EJ35" s="177"/>
      <c r="EK35" s="176">
        <v>20000</v>
      </c>
      <c r="EL35" s="176">
        <v>100</v>
      </c>
      <c r="EM35" s="177"/>
      <c r="EN35" s="176">
        <v>0</v>
      </c>
      <c r="EO35" s="177"/>
      <c r="EP35" s="176">
        <v>50000</v>
      </c>
      <c r="EQ35" s="177">
        <v>0</v>
      </c>
      <c r="ER35" s="176"/>
      <c r="ES35" s="177"/>
      <c r="ET35" s="176"/>
      <c r="EU35" s="177"/>
      <c r="EV35" s="176">
        <v>40000</v>
      </c>
      <c r="EW35" s="176">
        <v>30000</v>
      </c>
      <c r="EX35" s="176"/>
      <c r="EY35" s="177"/>
      <c r="EZ35" s="176">
        <v>30000</v>
      </c>
      <c r="FA35" s="177">
        <v>15000</v>
      </c>
      <c r="FB35" s="565">
        <f t="shared" si="1"/>
        <v>404670</v>
      </c>
      <c r="FC35" s="565" t="e">
        <f t="shared" si="2"/>
        <v>#VALUE!</v>
      </c>
    </row>
    <row r="36" spans="1:159" ht="37.5" customHeight="1">
      <c r="A36" s="13">
        <v>22</v>
      </c>
      <c r="B36" s="13" t="s">
        <v>564</v>
      </c>
      <c r="C36" s="13" t="s">
        <v>928</v>
      </c>
      <c r="D36" s="20">
        <v>56</v>
      </c>
      <c r="E36" s="13">
        <v>854</v>
      </c>
      <c r="F36" s="14" t="s">
        <v>565</v>
      </c>
      <c r="G36" s="13" t="s">
        <v>473</v>
      </c>
      <c r="H36" s="13" t="s">
        <v>566</v>
      </c>
      <c r="I36" s="13" t="s">
        <v>567</v>
      </c>
      <c r="J36" s="13">
        <v>36</v>
      </c>
      <c r="K36" s="13" t="s">
        <v>2995</v>
      </c>
      <c r="L36" s="13" t="s">
        <v>563</v>
      </c>
      <c r="M36" s="13" t="s">
        <v>10</v>
      </c>
      <c r="N36" s="45">
        <v>17050</v>
      </c>
      <c r="O36" s="13" t="s">
        <v>3068</v>
      </c>
      <c r="P36" s="13">
        <v>13</v>
      </c>
      <c r="Q36" s="176">
        <v>0</v>
      </c>
      <c r="R36" s="557"/>
      <c r="S36" s="176"/>
      <c r="T36" s="177"/>
      <c r="U36" s="176">
        <v>100</v>
      </c>
      <c r="V36" s="177"/>
      <c r="W36" s="176"/>
      <c r="X36" s="177"/>
      <c r="Y36" s="176"/>
      <c r="Z36" s="177"/>
      <c r="AA36" s="176"/>
      <c r="AB36" s="177"/>
      <c r="AC36" s="176">
        <v>6000</v>
      </c>
      <c r="AD36" s="177">
        <v>1500</v>
      </c>
      <c r="AE36" s="176"/>
      <c r="AF36" s="177"/>
      <c r="AG36" s="176">
        <v>0</v>
      </c>
      <c r="AH36" s="177"/>
      <c r="AI36" s="176">
        <v>500</v>
      </c>
      <c r="AJ36" s="177">
        <v>200</v>
      </c>
      <c r="AK36" s="176">
        <v>0</v>
      </c>
      <c r="AL36" s="177"/>
      <c r="AM36" s="176">
        <v>0</v>
      </c>
      <c r="AN36" s="177"/>
      <c r="AO36" s="176"/>
      <c r="AP36" s="177"/>
      <c r="AQ36" s="176"/>
      <c r="AR36" s="177"/>
      <c r="AS36" s="176"/>
      <c r="AT36" s="176">
        <v>2000</v>
      </c>
      <c r="AU36" s="176">
        <v>2000</v>
      </c>
      <c r="AV36" s="177">
        <v>0</v>
      </c>
      <c r="AW36" s="176"/>
      <c r="AX36" s="177"/>
      <c r="AY36" s="176"/>
      <c r="AZ36" s="177"/>
      <c r="BA36" s="176"/>
      <c r="BB36" s="177"/>
      <c r="BC36" s="176">
        <v>0</v>
      </c>
      <c r="BD36" s="176"/>
      <c r="BE36" s="176">
        <v>0</v>
      </c>
      <c r="BF36" s="177">
        <v>0</v>
      </c>
      <c r="BG36" s="176">
        <v>0</v>
      </c>
      <c r="BH36" s="177"/>
      <c r="BI36" s="176">
        <v>0</v>
      </c>
      <c r="BJ36" s="177"/>
      <c r="BK36" s="176">
        <v>0</v>
      </c>
      <c r="BL36" s="177"/>
      <c r="BM36" s="176">
        <v>2000</v>
      </c>
      <c r="BN36" s="177">
        <v>1000</v>
      </c>
      <c r="BO36" s="176">
        <v>1000</v>
      </c>
      <c r="BP36" s="232">
        <v>500</v>
      </c>
      <c r="BQ36" s="176"/>
      <c r="BR36" s="177"/>
      <c r="BS36" s="176">
        <v>350</v>
      </c>
      <c r="BT36" s="177">
        <v>200</v>
      </c>
      <c r="BU36" s="176"/>
      <c r="BV36" s="176"/>
      <c r="BW36" s="176">
        <v>0</v>
      </c>
      <c r="BX36" s="177"/>
      <c r="BY36" s="176">
        <v>0</v>
      </c>
      <c r="BZ36" s="177"/>
      <c r="CA36" s="176">
        <v>1000</v>
      </c>
      <c r="CB36" s="177">
        <v>600</v>
      </c>
      <c r="CC36" s="176">
        <v>0</v>
      </c>
      <c r="CD36" s="177">
        <v>0</v>
      </c>
      <c r="CE36" s="176">
        <v>100</v>
      </c>
      <c r="CF36" s="177">
        <v>0</v>
      </c>
      <c r="CG36" s="176"/>
      <c r="CH36" s="177"/>
      <c r="CI36" s="176">
        <v>0</v>
      </c>
      <c r="CJ36" s="176">
        <v>0</v>
      </c>
      <c r="CK36" s="176">
        <v>0</v>
      </c>
      <c r="CL36" s="177"/>
      <c r="CM36" s="176">
        <v>1000</v>
      </c>
      <c r="CN36" s="177"/>
      <c r="CO36" s="176">
        <v>0</v>
      </c>
      <c r="CP36" s="177"/>
      <c r="CQ36" s="176">
        <v>500</v>
      </c>
      <c r="CR36" s="177">
        <v>100</v>
      </c>
      <c r="CS36" s="176">
        <v>500</v>
      </c>
      <c r="CT36" s="176">
        <v>100</v>
      </c>
      <c r="CU36" s="176">
        <v>2000</v>
      </c>
      <c r="CV36" s="177">
        <v>2000</v>
      </c>
      <c r="CW36" s="176"/>
      <c r="CX36" s="177"/>
      <c r="CY36" s="176">
        <v>0</v>
      </c>
      <c r="CZ36" s="177"/>
      <c r="DA36" s="176">
        <v>0</v>
      </c>
      <c r="DB36" s="177"/>
      <c r="DC36" s="176"/>
      <c r="DD36" s="177"/>
      <c r="DE36" s="176">
        <v>0</v>
      </c>
      <c r="DF36" s="177"/>
      <c r="DG36" s="176"/>
      <c r="DH36" s="177"/>
      <c r="DI36" s="176"/>
      <c r="DJ36" s="558"/>
      <c r="DK36" s="176"/>
      <c r="DL36" s="177"/>
      <c r="DM36" s="176"/>
      <c r="DN36" s="177"/>
      <c r="DO36" s="176"/>
      <c r="DP36" s="177"/>
      <c r="DQ36" s="176"/>
      <c r="DR36" s="177"/>
      <c r="DS36" s="176"/>
      <c r="DT36" s="176"/>
      <c r="DU36" s="176"/>
      <c r="DV36" s="177"/>
      <c r="DW36" s="176"/>
      <c r="DX36" s="177"/>
      <c r="DY36" s="176"/>
      <c r="DZ36" s="177"/>
      <c r="EA36" s="176"/>
      <c r="EB36" s="177"/>
      <c r="EC36" s="176">
        <v>0</v>
      </c>
      <c r="ED36" s="177"/>
      <c r="EE36" s="176"/>
      <c r="EF36" s="177"/>
      <c r="EG36" s="176"/>
      <c r="EH36" s="177"/>
      <c r="EI36" s="176">
        <v>0</v>
      </c>
      <c r="EJ36" s="177"/>
      <c r="EK36" s="176"/>
      <c r="EL36" s="176"/>
      <c r="EM36" s="177"/>
      <c r="EN36" s="176">
        <v>0</v>
      </c>
      <c r="EO36" s="177"/>
      <c r="EP36" s="176"/>
      <c r="EQ36" s="177">
        <v>0</v>
      </c>
      <c r="ER36" s="176"/>
      <c r="ES36" s="177"/>
      <c r="ET36" s="176"/>
      <c r="EU36" s="177"/>
      <c r="EV36" s="176"/>
      <c r="EW36" s="176"/>
      <c r="EX36" s="176"/>
      <c r="EY36" s="177"/>
      <c r="EZ36" s="176"/>
      <c r="FA36" s="177"/>
      <c r="FB36" s="565">
        <f t="shared" si="1"/>
        <v>6200</v>
      </c>
      <c r="FC36" s="565">
        <f t="shared" si="2"/>
        <v>10850</v>
      </c>
    </row>
    <row r="37" spans="1:159" ht="37.5" customHeight="1">
      <c r="A37" s="13">
        <v>23</v>
      </c>
      <c r="B37" s="13" t="s">
        <v>2234</v>
      </c>
      <c r="C37" s="13" t="s">
        <v>1783</v>
      </c>
      <c r="D37" s="20">
        <v>56</v>
      </c>
      <c r="E37" s="13">
        <v>854</v>
      </c>
      <c r="F37" s="14" t="s">
        <v>2235</v>
      </c>
      <c r="G37" s="13" t="s">
        <v>473</v>
      </c>
      <c r="H37" s="13" t="s">
        <v>91</v>
      </c>
      <c r="I37" s="13" t="s">
        <v>2236</v>
      </c>
      <c r="J37" s="13">
        <v>36</v>
      </c>
      <c r="K37" s="13" t="s">
        <v>2237</v>
      </c>
      <c r="L37" s="13" t="s">
        <v>2049</v>
      </c>
      <c r="M37" s="13" t="s">
        <v>10</v>
      </c>
      <c r="N37" s="45">
        <v>61270</v>
      </c>
      <c r="O37" s="13" t="s">
        <v>3069</v>
      </c>
      <c r="P37" s="13">
        <v>103</v>
      </c>
      <c r="Q37" s="176">
        <v>0</v>
      </c>
      <c r="R37" s="557"/>
      <c r="S37" s="176"/>
      <c r="T37" s="177"/>
      <c r="U37" s="176"/>
      <c r="V37" s="177"/>
      <c r="W37" s="176"/>
      <c r="X37" s="177"/>
      <c r="Y37" s="176"/>
      <c r="Z37" s="177"/>
      <c r="AA37" s="176"/>
      <c r="AB37" s="177"/>
      <c r="AC37" s="176">
        <v>10000</v>
      </c>
      <c r="AD37" s="177"/>
      <c r="AE37" s="176"/>
      <c r="AF37" s="177"/>
      <c r="AG37" s="176">
        <v>1000</v>
      </c>
      <c r="AH37" s="177"/>
      <c r="AI37" s="176"/>
      <c r="AJ37" s="177"/>
      <c r="AK37" s="176">
        <v>0</v>
      </c>
      <c r="AL37" s="177"/>
      <c r="AM37" s="176">
        <v>0</v>
      </c>
      <c r="AN37" s="177"/>
      <c r="AO37" s="176"/>
      <c r="AP37" s="177"/>
      <c r="AQ37" s="176">
        <v>2000</v>
      </c>
      <c r="AR37" s="177">
        <v>0</v>
      </c>
      <c r="AS37" s="176"/>
      <c r="AT37" s="176"/>
      <c r="AU37" s="176">
        <v>0</v>
      </c>
      <c r="AV37" s="177"/>
      <c r="AW37" s="176">
        <v>50</v>
      </c>
      <c r="AX37" s="177">
        <v>50</v>
      </c>
      <c r="AY37" s="176"/>
      <c r="AZ37" s="177"/>
      <c r="BA37" s="176">
        <v>500</v>
      </c>
      <c r="BB37" s="177">
        <v>0</v>
      </c>
      <c r="BC37" s="176">
        <v>0</v>
      </c>
      <c r="BD37" s="176"/>
      <c r="BE37" s="176">
        <v>0</v>
      </c>
      <c r="BF37" s="177">
        <v>0</v>
      </c>
      <c r="BG37" s="176">
        <v>200</v>
      </c>
      <c r="BH37" s="177"/>
      <c r="BI37" s="176">
        <v>0</v>
      </c>
      <c r="BJ37" s="177"/>
      <c r="BK37" s="176">
        <v>2000</v>
      </c>
      <c r="BL37" s="177">
        <v>300</v>
      </c>
      <c r="BM37" s="176">
        <v>1000</v>
      </c>
      <c r="BN37" s="177">
        <v>500</v>
      </c>
      <c r="BO37" s="176">
        <v>1000</v>
      </c>
      <c r="BP37" s="232"/>
      <c r="BQ37" s="176">
        <v>1000</v>
      </c>
      <c r="BR37" s="177"/>
      <c r="BS37" s="176">
        <v>220</v>
      </c>
      <c r="BT37" s="177">
        <v>100</v>
      </c>
      <c r="BU37" s="176"/>
      <c r="BV37" s="176"/>
      <c r="BW37" s="176">
        <v>0</v>
      </c>
      <c r="BX37" s="177"/>
      <c r="BY37" s="176">
        <v>0</v>
      </c>
      <c r="BZ37" s="177"/>
      <c r="CA37" s="176">
        <v>1000</v>
      </c>
      <c r="CB37" s="177"/>
      <c r="CC37" s="176">
        <v>2000</v>
      </c>
      <c r="CD37" s="177">
        <v>0</v>
      </c>
      <c r="CE37" s="176">
        <v>100</v>
      </c>
      <c r="CF37" s="177">
        <v>0</v>
      </c>
      <c r="CG37" s="176"/>
      <c r="CH37" s="177"/>
      <c r="CI37" s="176">
        <v>0</v>
      </c>
      <c r="CJ37" s="176">
        <v>0</v>
      </c>
      <c r="CK37" s="176">
        <v>0</v>
      </c>
      <c r="CL37" s="177"/>
      <c r="CM37" s="176">
        <v>2000</v>
      </c>
      <c r="CN37" s="177"/>
      <c r="CO37" s="176">
        <v>0</v>
      </c>
      <c r="CP37" s="177"/>
      <c r="CQ37" s="176">
        <v>600</v>
      </c>
      <c r="CR37" s="177"/>
      <c r="CS37" s="176">
        <v>500</v>
      </c>
      <c r="CT37" s="176"/>
      <c r="CU37" s="176">
        <v>1000</v>
      </c>
      <c r="CV37" s="177"/>
      <c r="CW37" s="176"/>
      <c r="CX37" s="177"/>
      <c r="CY37" s="176">
        <v>0</v>
      </c>
      <c r="CZ37" s="177"/>
      <c r="DA37" s="176">
        <v>0</v>
      </c>
      <c r="DB37" s="177"/>
      <c r="DC37" s="176"/>
      <c r="DD37" s="177"/>
      <c r="DE37" s="176">
        <v>0</v>
      </c>
      <c r="DF37" s="177"/>
      <c r="DG37" s="176"/>
      <c r="DH37" s="177"/>
      <c r="DI37" s="176"/>
      <c r="DJ37" s="558"/>
      <c r="DK37" s="176"/>
      <c r="DL37" s="177"/>
      <c r="DM37" s="176"/>
      <c r="DN37" s="177"/>
      <c r="DO37" s="176"/>
      <c r="DP37" s="177"/>
      <c r="DQ37" s="176"/>
      <c r="DR37" s="177"/>
      <c r="DS37" s="176"/>
      <c r="DT37" s="176"/>
      <c r="DU37" s="176"/>
      <c r="DV37" s="177"/>
      <c r="DW37" s="176">
        <v>30000</v>
      </c>
      <c r="DX37" s="177">
        <v>0</v>
      </c>
      <c r="DY37" s="176"/>
      <c r="DZ37" s="177"/>
      <c r="EA37" s="176"/>
      <c r="EB37" s="177"/>
      <c r="EC37" s="176">
        <v>0</v>
      </c>
      <c r="ED37" s="177"/>
      <c r="EE37" s="176"/>
      <c r="EF37" s="177"/>
      <c r="EG37" s="176"/>
      <c r="EH37" s="177"/>
      <c r="EI37" s="176">
        <v>0</v>
      </c>
      <c r="EJ37" s="177"/>
      <c r="EK37" s="176">
        <v>5000</v>
      </c>
      <c r="EL37" s="176">
        <v>100</v>
      </c>
      <c r="EM37" s="177"/>
      <c r="EN37" s="176">
        <v>0</v>
      </c>
      <c r="EO37" s="177"/>
      <c r="EP37" s="176"/>
      <c r="EQ37" s="177">
        <v>0</v>
      </c>
      <c r="ER37" s="176"/>
      <c r="ES37" s="177"/>
      <c r="ET37" s="176"/>
      <c r="EU37" s="177"/>
      <c r="EV37" s="176"/>
      <c r="EW37" s="176"/>
      <c r="EX37" s="176"/>
      <c r="EY37" s="177"/>
      <c r="EZ37" s="176"/>
      <c r="FA37" s="177"/>
      <c r="FB37" s="565">
        <f t="shared" si="1"/>
        <v>950</v>
      </c>
      <c r="FC37" s="565">
        <f t="shared" si="2"/>
        <v>60320</v>
      </c>
    </row>
    <row r="38" spans="1:159" ht="37.5" customHeight="1">
      <c r="A38" s="13">
        <v>24</v>
      </c>
      <c r="B38" s="13" t="s">
        <v>754</v>
      </c>
      <c r="C38" s="13" t="s">
        <v>2045</v>
      </c>
      <c r="D38" s="20">
        <v>56</v>
      </c>
      <c r="E38" s="13">
        <v>854</v>
      </c>
      <c r="F38" s="14" t="s">
        <v>755</v>
      </c>
      <c r="G38" s="13" t="s">
        <v>473</v>
      </c>
      <c r="H38" s="13" t="s">
        <v>756</v>
      </c>
      <c r="I38" s="13" t="s">
        <v>757</v>
      </c>
      <c r="J38" s="13">
        <v>30</v>
      </c>
      <c r="K38" s="13" t="s">
        <v>758</v>
      </c>
      <c r="L38" s="13" t="s">
        <v>738</v>
      </c>
      <c r="M38" s="13" t="s">
        <v>65</v>
      </c>
      <c r="N38" s="45">
        <v>68500</v>
      </c>
      <c r="O38" s="13" t="s">
        <v>3055</v>
      </c>
      <c r="P38" s="13">
        <v>17</v>
      </c>
      <c r="Q38" s="176">
        <v>20000</v>
      </c>
      <c r="R38" s="557">
        <v>24000</v>
      </c>
      <c r="S38" s="176"/>
      <c r="T38" s="177"/>
      <c r="U38" s="176"/>
      <c r="V38" s="177"/>
      <c r="W38" s="176">
        <v>3000</v>
      </c>
      <c r="X38" s="177">
        <v>1500</v>
      </c>
      <c r="Y38" s="176">
        <v>1000</v>
      </c>
      <c r="Z38" s="177">
        <v>1000</v>
      </c>
      <c r="AA38" s="176"/>
      <c r="AB38" s="177"/>
      <c r="AC38" s="176">
        <v>3000</v>
      </c>
      <c r="AD38" s="177">
        <v>2450</v>
      </c>
      <c r="AE38" s="176"/>
      <c r="AF38" s="177"/>
      <c r="AG38" s="176">
        <v>1000</v>
      </c>
      <c r="AH38" s="177"/>
      <c r="AI38" s="176"/>
      <c r="AJ38" s="177"/>
      <c r="AK38" s="176">
        <v>0</v>
      </c>
      <c r="AL38" s="177"/>
      <c r="AM38" s="176">
        <v>0</v>
      </c>
      <c r="AN38" s="177"/>
      <c r="AO38" s="176"/>
      <c r="AP38" s="177"/>
      <c r="AQ38" s="176">
        <v>1000</v>
      </c>
      <c r="AR38" s="177">
        <v>0</v>
      </c>
      <c r="AS38" s="176"/>
      <c r="AT38" s="176"/>
      <c r="AU38" s="176">
        <v>0</v>
      </c>
      <c r="AV38" s="177"/>
      <c r="AW38" s="176"/>
      <c r="AX38" s="177"/>
      <c r="AY38" s="176"/>
      <c r="AZ38" s="177"/>
      <c r="BA38" s="176">
        <v>650</v>
      </c>
      <c r="BB38" s="177">
        <v>0</v>
      </c>
      <c r="BC38" s="176">
        <v>4000</v>
      </c>
      <c r="BD38" s="176">
        <v>2000</v>
      </c>
      <c r="BE38" s="176">
        <v>2200</v>
      </c>
      <c r="BF38" s="177">
        <v>900</v>
      </c>
      <c r="BG38" s="176">
        <v>1200</v>
      </c>
      <c r="BH38" s="177">
        <v>1440</v>
      </c>
      <c r="BI38" s="176">
        <v>0</v>
      </c>
      <c r="BJ38" s="177"/>
      <c r="BK38" s="176">
        <v>0</v>
      </c>
      <c r="BL38" s="177"/>
      <c r="BM38" s="176">
        <v>1000</v>
      </c>
      <c r="BN38" s="177">
        <v>100</v>
      </c>
      <c r="BO38" s="176">
        <v>500</v>
      </c>
      <c r="BP38" s="232"/>
      <c r="BQ38" s="176"/>
      <c r="BR38" s="177"/>
      <c r="BS38" s="176">
        <v>50</v>
      </c>
      <c r="BT38" s="177">
        <v>50</v>
      </c>
      <c r="BU38" s="176"/>
      <c r="BV38" s="176">
        <v>300</v>
      </c>
      <c r="BW38" s="176">
        <v>300</v>
      </c>
      <c r="BX38" s="177"/>
      <c r="BY38" s="176">
        <v>3500</v>
      </c>
      <c r="BZ38" s="177">
        <v>1800</v>
      </c>
      <c r="CA38" s="176">
        <v>500</v>
      </c>
      <c r="CB38" s="177"/>
      <c r="CC38" s="176">
        <v>2500</v>
      </c>
      <c r="CD38" s="177">
        <v>500</v>
      </c>
      <c r="CE38" s="176">
        <v>3000</v>
      </c>
      <c r="CF38" s="177">
        <v>2000</v>
      </c>
      <c r="CG38" s="176">
        <v>100</v>
      </c>
      <c r="CH38" s="177">
        <v>120</v>
      </c>
      <c r="CI38" s="176">
        <v>0</v>
      </c>
      <c r="CJ38" s="176">
        <v>0</v>
      </c>
      <c r="CK38" s="176">
        <v>0</v>
      </c>
      <c r="CL38" s="177"/>
      <c r="CM38" s="176"/>
      <c r="CN38" s="177"/>
      <c r="CO38" s="176">
        <v>0</v>
      </c>
      <c r="CP38" s="177"/>
      <c r="CQ38" s="176">
        <v>5000</v>
      </c>
      <c r="CR38" s="177"/>
      <c r="CS38" s="176">
        <v>2000</v>
      </c>
      <c r="CT38" s="176"/>
      <c r="CU38" s="176">
        <v>10000</v>
      </c>
      <c r="CV38" s="177">
        <v>5000</v>
      </c>
      <c r="CW38" s="176">
        <v>3000</v>
      </c>
      <c r="CX38" s="177">
        <v>1100</v>
      </c>
      <c r="CY38" s="176">
        <v>0</v>
      </c>
      <c r="CZ38" s="177"/>
      <c r="DA38" s="176">
        <v>0</v>
      </c>
      <c r="DB38" s="177"/>
      <c r="DC38" s="176"/>
      <c r="DD38" s="177"/>
      <c r="DE38" s="176">
        <v>0</v>
      </c>
      <c r="DF38" s="177"/>
      <c r="DG38" s="176"/>
      <c r="DH38" s="177"/>
      <c r="DI38" s="176"/>
      <c r="DJ38" s="558"/>
      <c r="DK38" s="176"/>
      <c r="DL38" s="177"/>
      <c r="DM38" s="176"/>
      <c r="DN38" s="177"/>
      <c r="DO38" s="176"/>
      <c r="DP38" s="177"/>
      <c r="DQ38" s="176"/>
      <c r="DR38" s="177"/>
      <c r="DS38" s="176"/>
      <c r="DT38" s="176"/>
      <c r="DU38" s="176"/>
      <c r="DV38" s="177"/>
      <c r="DW38" s="176"/>
      <c r="DX38" s="177"/>
      <c r="DY38" s="176"/>
      <c r="DZ38" s="177"/>
      <c r="EA38" s="176"/>
      <c r="EB38" s="177"/>
      <c r="EC38" s="176">
        <v>0</v>
      </c>
      <c r="ED38" s="177"/>
      <c r="EE38" s="176"/>
      <c r="EF38" s="177"/>
      <c r="EG38" s="176"/>
      <c r="EH38" s="177"/>
      <c r="EI38" s="176">
        <v>0</v>
      </c>
      <c r="EJ38" s="177"/>
      <c r="EK38" s="176"/>
      <c r="EL38" s="176"/>
      <c r="EM38" s="177"/>
      <c r="EN38" s="176">
        <v>0</v>
      </c>
      <c r="EO38" s="177"/>
      <c r="EP38" s="176"/>
      <c r="EQ38" s="177">
        <v>0</v>
      </c>
      <c r="ER38" s="176"/>
      <c r="ES38" s="177"/>
      <c r="ET38" s="176"/>
      <c r="EU38" s="177"/>
      <c r="EV38" s="176"/>
      <c r="EW38" s="176"/>
      <c r="EX38" s="176"/>
      <c r="EY38" s="177"/>
      <c r="EZ38" s="176"/>
      <c r="FA38" s="177"/>
      <c r="FB38" s="565">
        <f t="shared" si="1"/>
        <v>43960</v>
      </c>
      <c r="FC38" s="565">
        <f t="shared" si="2"/>
        <v>24540</v>
      </c>
    </row>
    <row r="39" spans="1:159" ht="37.5" customHeight="1">
      <c r="A39" s="13">
        <v>25</v>
      </c>
      <c r="B39" s="13" t="s">
        <v>472</v>
      </c>
      <c r="C39" s="13" t="s">
        <v>933</v>
      </c>
      <c r="D39" s="20">
        <v>56</v>
      </c>
      <c r="E39" s="13">
        <v>854</v>
      </c>
      <c r="F39" s="14" t="s">
        <v>2482</v>
      </c>
      <c r="G39" s="13" t="s">
        <v>473</v>
      </c>
      <c r="H39" s="13" t="s">
        <v>2483</v>
      </c>
      <c r="I39" s="13" t="s">
        <v>2484</v>
      </c>
      <c r="J39" s="13">
        <v>36</v>
      </c>
      <c r="K39" s="13" t="s">
        <v>2996</v>
      </c>
      <c r="L39" s="13" t="s">
        <v>2470</v>
      </c>
      <c r="M39" s="13" t="s">
        <v>67</v>
      </c>
      <c r="N39" s="45">
        <v>61570</v>
      </c>
      <c r="O39" s="13" t="s">
        <v>3063</v>
      </c>
      <c r="P39" s="13">
        <v>120</v>
      </c>
      <c r="Q39" s="176">
        <v>30000</v>
      </c>
      <c r="R39" s="557">
        <v>35952</v>
      </c>
      <c r="S39" s="176"/>
      <c r="T39" s="177"/>
      <c r="U39" s="176"/>
      <c r="V39" s="177"/>
      <c r="W39" s="176"/>
      <c r="X39" s="177"/>
      <c r="Y39" s="176">
        <v>1500</v>
      </c>
      <c r="Z39" s="177">
        <v>960</v>
      </c>
      <c r="AA39" s="176"/>
      <c r="AB39" s="177"/>
      <c r="AC39" s="176">
        <v>1000</v>
      </c>
      <c r="AD39" s="177"/>
      <c r="AE39" s="176"/>
      <c r="AF39" s="177"/>
      <c r="AG39" s="176">
        <v>120</v>
      </c>
      <c r="AH39" s="177">
        <v>96</v>
      </c>
      <c r="AI39" s="176"/>
      <c r="AJ39" s="177"/>
      <c r="AK39" s="176">
        <v>0</v>
      </c>
      <c r="AL39" s="177"/>
      <c r="AM39" s="176">
        <v>3000</v>
      </c>
      <c r="AN39" s="177">
        <v>2112</v>
      </c>
      <c r="AO39" s="176"/>
      <c r="AP39" s="177"/>
      <c r="AQ39" s="176">
        <v>1000</v>
      </c>
      <c r="AR39" s="177">
        <v>768</v>
      </c>
      <c r="AS39" s="176"/>
      <c r="AT39" s="176">
        <v>1000</v>
      </c>
      <c r="AU39" s="176">
        <v>1000</v>
      </c>
      <c r="AV39" s="177">
        <v>96</v>
      </c>
      <c r="AW39" s="176"/>
      <c r="AX39" s="177"/>
      <c r="AY39" s="176">
        <v>4000</v>
      </c>
      <c r="AZ39" s="177">
        <v>1920</v>
      </c>
      <c r="BA39" s="176"/>
      <c r="BB39" s="177"/>
      <c r="BC39" s="176">
        <v>1000</v>
      </c>
      <c r="BD39" s="176">
        <v>960</v>
      </c>
      <c r="BE39" s="176">
        <v>0</v>
      </c>
      <c r="BF39" s="177">
        <v>0</v>
      </c>
      <c r="BG39" s="176">
        <v>0</v>
      </c>
      <c r="BH39" s="177"/>
      <c r="BI39" s="176">
        <v>1000</v>
      </c>
      <c r="BJ39" s="177">
        <v>960</v>
      </c>
      <c r="BK39" s="176">
        <v>0</v>
      </c>
      <c r="BL39" s="177"/>
      <c r="BM39" s="176">
        <v>0</v>
      </c>
      <c r="BN39" s="177"/>
      <c r="BO39" s="176">
        <v>500</v>
      </c>
      <c r="BP39" s="232"/>
      <c r="BQ39" s="176">
        <v>500</v>
      </c>
      <c r="BR39" s="177">
        <v>288</v>
      </c>
      <c r="BS39" s="176">
        <v>100</v>
      </c>
      <c r="BT39" s="177">
        <v>96</v>
      </c>
      <c r="BU39" s="176"/>
      <c r="BV39" s="176">
        <v>350</v>
      </c>
      <c r="BW39" s="176">
        <v>350</v>
      </c>
      <c r="BX39" s="177">
        <v>384</v>
      </c>
      <c r="BY39" s="176">
        <v>1500</v>
      </c>
      <c r="BZ39" s="177">
        <v>1776</v>
      </c>
      <c r="CA39" s="176"/>
      <c r="CB39" s="177"/>
      <c r="CC39" s="176">
        <v>2000</v>
      </c>
      <c r="CD39" s="177">
        <v>336</v>
      </c>
      <c r="CE39" s="176">
        <v>500</v>
      </c>
      <c r="CF39" s="177">
        <v>2300</v>
      </c>
      <c r="CG39" s="176"/>
      <c r="CH39" s="177"/>
      <c r="CI39" s="176">
        <v>0</v>
      </c>
      <c r="CJ39" s="176">
        <v>500</v>
      </c>
      <c r="CK39" s="176">
        <v>500</v>
      </c>
      <c r="CL39" s="177">
        <v>192</v>
      </c>
      <c r="CM39" s="176"/>
      <c r="CN39" s="177"/>
      <c r="CO39" s="176">
        <v>5000</v>
      </c>
      <c r="CP39" s="177">
        <v>5000</v>
      </c>
      <c r="CQ39" s="176">
        <v>2000</v>
      </c>
      <c r="CR39" s="177"/>
      <c r="CS39" s="176">
        <v>5000</v>
      </c>
      <c r="CT39" s="176">
        <v>2784</v>
      </c>
      <c r="CU39" s="176">
        <v>0</v>
      </c>
      <c r="CV39" s="177"/>
      <c r="CW39" s="176"/>
      <c r="CX39" s="177"/>
      <c r="CY39" s="176">
        <v>0</v>
      </c>
      <c r="CZ39" s="177"/>
      <c r="DA39" s="176">
        <v>0</v>
      </c>
      <c r="DB39" s="177"/>
      <c r="DC39" s="176"/>
      <c r="DD39" s="177"/>
      <c r="DE39" s="176">
        <v>0</v>
      </c>
      <c r="DF39" s="177"/>
      <c r="DG39" s="176"/>
      <c r="DH39" s="177"/>
      <c r="DI39" s="176"/>
      <c r="DJ39" s="558"/>
      <c r="DK39" s="176"/>
      <c r="DL39" s="177"/>
      <c r="DM39" s="176"/>
      <c r="DN39" s="177"/>
      <c r="DO39" s="176"/>
      <c r="DP39" s="177"/>
      <c r="DQ39" s="176"/>
      <c r="DR39" s="177"/>
      <c r="DS39" s="176"/>
      <c r="DT39" s="176"/>
      <c r="DU39" s="176"/>
      <c r="DV39" s="177"/>
      <c r="DW39" s="176"/>
      <c r="DX39" s="177"/>
      <c r="DY39" s="176"/>
      <c r="DZ39" s="177"/>
      <c r="EA39" s="176"/>
      <c r="EB39" s="177"/>
      <c r="EC39" s="176">
        <v>0</v>
      </c>
      <c r="ED39" s="177"/>
      <c r="EE39" s="176"/>
      <c r="EF39" s="177"/>
      <c r="EG39" s="176"/>
      <c r="EH39" s="177"/>
      <c r="EI39" s="176">
        <v>0</v>
      </c>
      <c r="EJ39" s="177"/>
      <c r="EK39" s="176"/>
      <c r="EL39" s="176"/>
      <c r="EM39" s="177"/>
      <c r="EN39" s="176">
        <v>0</v>
      </c>
      <c r="EO39" s="177"/>
      <c r="EP39" s="176"/>
      <c r="EQ39" s="177">
        <v>0</v>
      </c>
      <c r="ER39" s="176"/>
      <c r="ES39" s="177"/>
      <c r="ET39" s="176"/>
      <c r="EU39" s="177"/>
      <c r="EV39" s="176"/>
      <c r="EW39" s="176"/>
      <c r="EX39" s="176"/>
      <c r="EY39" s="177"/>
      <c r="EZ39" s="176"/>
      <c r="FA39" s="177"/>
      <c r="FB39" s="565">
        <f t="shared" si="1"/>
        <v>56980</v>
      </c>
      <c r="FC39" s="565">
        <f t="shared" si="2"/>
        <v>4590</v>
      </c>
    </row>
    <row r="40" spans="1:159" ht="37.5" customHeight="1">
      <c r="A40" s="13">
        <v>26</v>
      </c>
      <c r="B40" s="13" t="s">
        <v>928</v>
      </c>
      <c r="C40" s="13" t="s">
        <v>2059</v>
      </c>
      <c r="D40" s="20">
        <v>56</v>
      </c>
      <c r="E40" s="13">
        <v>854</v>
      </c>
      <c r="F40" s="14" t="s">
        <v>929</v>
      </c>
      <c r="G40" s="13" t="s">
        <v>473</v>
      </c>
      <c r="H40" s="13" t="s">
        <v>930</v>
      </c>
      <c r="I40" s="13" t="s">
        <v>931</v>
      </c>
      <c r="J40" s="13">
        <v>36</v>
      </c>
      <c r="K40" s="13" t="s">
        <v>932</v>
      </c>
      <c r="L40" s="13" t="s">
        <v>926</v>
      </c>
      <c r="M40" s="13" t="s">
        <v>66</v>
      </c>
      <c r="N40" s="45">
        <v>229300</v>
      </c>
      <c r="O40" s="13" t="s">
        <v>3070</v>
      </c>
      <c r="P40" s="13">
        <v>18</v>
      </c>
      <c r="Q40" s="176">
        <v>0</v>
      </c>
      <c r="R40" s="557"/>
      <c r="S40" s="176"/>
      <c r="T40" s="177"/>
      <c r="U40" s="176">
        <v>300</v>
      </c>
      <c r="V40" s="177"/>
      <c r="W40" s="176"/>
      <c r="X40" s="177"/>
      <c r="Y40" s="176"/>
      <c r="Z40" s="177"/>
      <c r="AA40" s="176"/>
      <c r="AB40" s="177"/>
      <c r="AC40" s="176">
        <v>0</v>
      </c>
      <c r="AD40" s="177"/>
      <c r="AE40" s="176"/>
      <c r="AF40" s="177"/>
      <c r="AG40" s="176">
        <v>0</v>
      </c>
      <c r="AH40" s="177"/>
      <c r="AI40" s="176"/>
      <c r="AJ40" s="177"/>
      <c r="AK40" s="176">
        <v>0</v>
      </c>
      <c r="AL40" s="177"/>
      <c r="AM40" s="176">
        <v>0</v>
      </c>
      <c r="AN40" s="177"/>
      <c r="AO40" s="176"/>
      <c r="AP40" s="177"/>
      <c r="AQ40" s="176">
        <v>10000</v>
      </c>
      <c r="AR40" s="177">
        <v>8240</v>
      </c>
      <c r="AS40" s="176"/>
      <c r="AT40" s="176">
        <v>20000</v>
      </c>
      <c r="AU40" s="176">
        <v>20000</v>
      </c>
      <c r="AV40" s="177">
        <v>0</v>
      </c>
      <c r="AW40" s="176"/>
      <c r="AX40" s="177"/>
      <c r="AY40" s="176"/>
      <c r="AZ40" s="177"/>
      <c r="BA40" s="176"/>
      <c r="BB40" s="177"/>
      <c r="BC40" s="176">
        <v>30000</v>
      </c>
      <c r="BD40" s="176">
        <v>0</v>
      </c>
      <c r="BE40" s="176">
        <v>0</v>
      </c>
      <c r="BF40" s="177">
        <v>0</v>
      </c>
      <c r="BG40" s="176">
        <v>0</v>
      </c>
      <c r="BH40" s="177"/>
      <c r="BI40" s="176">
        <v>0</v>
      </c>
      <c r="BJ40" s="177"/>
      <c r="BK40" s="176">
        <v>0</v>
      </c>
      <c r="BL40" s="177"/>
      <c r="BM40" s="176">
        <v>15000</v>
      </c>
      <c r="BN40" s="177"/>
      <c r="BO40" s="176">
        <v>0</v>
      </c>
      <c r="BP40" s="232"/>
      <c r="BQ40" s="176"/>
      <c r="BR40" s="177"/>
      <c r="BS40" s="176"/>
      <c r="BT40" s="177"/>
      <c r="BU40" s="176"/>
      <c r="BV40" s="176"/>
      <c r="BW40" s="176">
        <v>0</v>
      </c>
      <c r="BX40" s="177"/>
      <c r="BY40" s="176">
        <v>0</v>
      </c>
      <c r="BZ40" s="177"/>
      <c r="CA40" s="176">
        <v>10000</v>
      </c>
      <c r="CB40" s="177">
        <v>11560</v>
      </c>
      <c r="CC40" s="176">
        <v>30000</v>
      </c>
      <c r="CD40" s="177">
        <v>15000</v>
      </c>
      <c r="CE40" s="176">
        <v>0</v>
      </c>
      <c r="CF40" s="177"/>
      <c r="CG40" s="176"/>
      <c r="CH40" s="177"/>
      <c r="CI40" s="176">
        <v>0</v>
      </c>
      <c r="CJ40" s="176">
        <v>24000</v>
      </c>
      <c r="CK40" s="176">
        <v>24000</v>
      </c>
      <c r="CL40" s="177">
        <v>3440</v>
      </c>
      <c r="CM40" s="176"/>
      <c r="CN40" s="177"/>
      <c r="CO40" s="176">
        <v>0</v>
      </c>
      <c r="CP40" s="177"/>
      <c r="CQ40" s="176">
        <v>20000</v>
      </c>
      <c r="CR40" s="177">
        <v>9040</v>
      </c>
      <c r="CS40" s="176">
        <v>0</v>
      </c>
      <c r="CT40" s="176"/>
      <c r="CU40" s="176">
        <v>0</v>
      </c>
      <c r="CV40" s="177"/>
      <c r="CW40" s="176"/>
      <c r="CX40" s="177"/>
      <c r="CY40" s="176">
        <v>0</v>
      </c>
      <c r="CZ40" s="177"/>
      <c r="DA40" s="176">
        <v>0</v>
      </c>
      <c r="DB40" s="177"/>
      <c r="DC40" s="176"/>
      <c r="DD40" s="177"/>
      <c r="DE40" s="176">
        <v>0</v>
      </c>
      <c r="DF40" s="177"/>
      <c r="DG40" s="176"/>
      <c r="DH40" s="177"/>
      <c r="DI40" s="176">
        <v>10000</v>
      </c>
      <c r="DJ40" s="558">
        <v>5000</v>
      </c>
      <c r="DK40" s="176"/>
      <c r="DL40" s="177"/>
      <c r="DM40" s="176"/>
      <c r="DN40" s="177"/>
      <c r="DO40" s="176"/>
      <c r="DP40" s="177"/>
      <c r="DQ40" s="176"/>
      <c r="DR40" s="177"/>
      <c r="DS40" s="176"/>
      <c r="DT40" s="176"/>
      <c r="DU40" s="176"/>
      <c r="DV40" s="177"/>
      <c r="DW40" s="176"/>
      <c r="DX40" s="177"/>
      <c r="DY40" s="176"/>
      <c r="DZ40" s="177"/>
      <c r="EA40" s="176"/>
      <c r="EB40" s="177"/>
      <c r="EC40" s="176">
        <v>0</v>
      </c>
      <c r="ED40" s="177"/>
      <c r="EE40" s="176">
        <v>20000</v>
      </c>
      <c r="EF40" s="177">
        <v>0</v>
      </c>
      <c r="EG40" s="176"/>
      <c r="EH40" s="177"/>
      <c r="EI40" s="176">
        <v>10000</v>
      </c>
      <c r="EJ40" s="177"/>
      <c r="EK40" s="176"/>
      <c r="EL40" s="176"/>
      <c r="EM40" s="177"/>
      <c r="EN40" s="176">
        <v>0</v>
      </c>
      <c r="EO40" s="177"/>
      <c r="EP40" s="176"/>
      <c r="EQ40" s="177">
        <v>0</v>
      </c>
      <c r="ER40" s="176"/>
      <c r="ES40" s="177"/>
      <c r="ET40" s="176"/>
      <c r="EU40" s="177"/>
      <c r="EV40" s="176"/>
      <c r="EW40" s="176"/>
      <c r="EX40" s="176"/>
      <c r="EY40" s="177"/>
      <c r="EZ40" s="176">
        <v>30000</v>
      </c>
      <c r="FA40" s="177"/>
      <c r="FB40" s="565">
        <f t="shared" si="1"/>
        <v>52280</v>
      </c>
      <c r="FC40" s="565">
        <f t="shared" si="2"/>
        <v>177020</v>
      </c>
    </row>
    <row r="41" spans="1:159" ht="37.5" customHeight="1">
      <c r="A41" s="13">
        <v>27</v>
      </c>
      <c r="B41" s="13" t="s">
        <v>1783</v>
      </c>
      <c r="C41" s="13" t="s">
        <v>1310</v>
      </c>
      <c r="D41" s="20">
        <v>56</v>
      </c>
      <c r="E41" s="13">
        <v>854</v>
      </c>
      <c r="F41" s="14" t="s">
        <v>1784</v>
      </c>
      <c r="G41" s="13" t="s">
        <v>691</v>
      </c>
      <c r="H41" s="13" t="s">
        <v>1285</v>
      </c>
      <c r="I41" s="13" t="s">
        <v>1785</v>
      </c>
      <c r="J41" s="13">
        <v>36</v>
      </c>
      <c r="K41" s="13" t="s">
        <v>2997</v>
      </c>
      <c r="L41" s="13" t="s">
        <v>1778</v>
      </c>
      <c r="M41" s="13" t="s">
        <v>10</v>
      </c>
      <c r="N41" s="45">
        <v>351000</v>
      </c>
      <c r="O41" s="13" t="s">
        <v>3071</v>
      </c>
      <c r="P41" s="13">
        <v>68</v>
      </c>
      <c r="Q41" s="176">
        <v>0</v>
      </c>
      <c r="R41" s="557"/>
      <c r="S41" s="176"/>
      <c r="T41" s="177"/>
      <c r="U41" s="176"/>
      <c r="V41" s="177"/>
      <c r="W41" s="176"/>
      <c r="X41" s="177"/>
      <c r="Y41" s="176"/>
      <c r="Z41" s="177"/>
      <c r="AA41" s="176"/>
      <c r="AB41" s="177"/>
      <c r="AC41" s="176">
        <v>0</v>
      </c>
      <c r="AD41" s="177"/>
      <c r="AE41" s="176"/>
      <c r="AF41" s="177"/>
      <c r="AG41" s="176">
        <v>50000</v>
      </c>
      <c r="AH41" s="177"/>
      <c r="AI41" s="176"/>
      <c r="AJ41" s="177"/>
      <c r="AK41" s="176">
        <v>0</v>
      </c>
      <c r="AL41" s="177"/>
      <c r="AM41" s="176">
        <v>0</v>
      </c>
      <c r="AN41" s="177"/>
      <c r="AO41" s="176"/>
      <c r="AP41" s="177"/>
      <c r="AQ41" s="176">
        <v>30000</v>
      </c>
      <c r="AR41" s="177">
        <v>30000</v>
      </c>
      <c r="AS41" s="176"/>
      <c r="AT41" s="176"/>
      <c r="AU41" s="176">
        <v>0</v>
      </c>
      <c r="AV41" s="177"/>
      <c r="AW41" s="176"/>
      <c r="AX41" s="177"/>
      <c r="AY41" s="176"/>
      <c r="AZ41" s="177"/>
      <c r="BA41" s="176">
        <v>46000</v>
      </c>
      <c r="BB41" s="177">
        <v>20000</v>
      </c>
      <c r="BC41" s="176">
        <v>30000</v>
      </c>
      <c r="BD41" s="176">
        <v>10000</v>
      </c>
      <c r="BE41" s="176">
        <v>0</v>
      </c>
      <c r="BF41" s="177">
        <v>0</v>
      </c>
      <c r="BG41" s="176">
        <v>0</v>
      </c>
      <c r="BH41" s="177"/>
      <c r="BI41" s="176">
        <v>0</v>
      </c>
      <c r="BJ41" s="177"/>
      <c r="BK41" s="176">
        <v>0</v>
      </c>
      <c r="BL41" s="177"/>
      <c r="BM41" s="176">
        <v>5000</v>
      </c>
      <c r="BN41" s="177">
        <v>6000</v>
      </c>
      <c r="BO41" s="176">
        <v>0</v>
      </c>
      <c r="BP41" s="232"/>
      <c r="BQ41" s="176"/>
      <c r="BR41" s="177"/>
      <c r="BS41" s="176"/>
      <c r="BT41" s="177"/>
      <c r="BU41" s="176"/>
      <c r="BV41" s="176"/>
      <c r="BW41" s="176">
        <v>0</v>
      </c>
      <c r="BX41" s="177"/>
      <c r="BY41" s="176">
        <v>0</v>
      </c>
      <c r="BZ41" s="177"/>
      <c r="CA41" s="176"/>
      <c r="CB41" s="177"/>
      <c r="CC41" s="176">
        <v>0</v>
      </c>
      <c r="CD41" s="177">
        <v>0</v>
      </c>
      <c r="CE41" s="176">
        <v>30000</v>
      </c>
      <c r="CF41" s="177">
        <v>4000</v>
      </c>
      <c r="CG41" s="176">
        <v>50000</v>
      </c>
      <c r="CH41" s="177">
        <v>20000</v>
      </c>
      <c r="CI41" s="176">
        <v>0</v>
      </c>
      <c r="CJ41" s="176">
        <v>0</v>
      </c>
      <c r="CK41" s="176">
        <v>0</v>
      </c>
      <c r="CL41" s="177"/>
      <c r="CM41" s="176"/>
      <c r="CN41" s="177"/>
      <c r="CO41" s="176">
        <v>0</v>
      </c>
      <c r="CP41" s="177"/>
      <c r="CQ41" s="176">
        <v>0</v>
      </c>
      <c r="CR41" s="177">
        <v>3500</v>
      </c>
      <c r="CS41" s="176">
        <v>0</v>
      </c>
      <c r="CT41" s="176"/>
      <c r="CU41" s="176">
        <v>5000</v>
      </c>
      <c r="CV41" s="177"/>
      <c r="CW41" s="176"/>
      <c r="CX41" s="177"/>
      <c r="CY41" s="176">
        <v>0</v>
      </c>
      <c r="CZ41" s="177"/>
      <c r="DA41" s="176">
        <v>0</v>
      </c>
      <c r="DB41" s="177"/>
      <c r="DC41" s="176"/>
      <c r="DD41" s="177"/>
      <c r="DE41" s="176">
        <v>0</v>
      </c>
      <c r="DF41" s="177"/>
      <c r="DG41" s="176"/>
      <c r="DH41" s="177"/>
      <c r="DI41" s="176">
        <v>20000</v>
      </c>
      <c r="DJ41" s="558">
        <v>20000</v>
      </c>
      <c r="DK41" s="176"/>
      <c r="DL41" s="177"/>
      <c r="DM41" s="176"/>
      <c r="DN41" s="177"/>
      <c r="DO41" s="176"/>
      <c r="DP41" s="177"/>
      <c r="DQ41" s="176"/>
      <c r="DR41" s="177"/>
      <c r="DS41" s="176">
        <v>5000</v>
      </c>
      <c r="DT41" s="176">
        <v>5000</v>
      </c>
      <c r="DU41" s="176"/>
      <c r="DV41" s="177"/>
      <c r="DW41" s="176"/>
      <c r="DX41" s="177"/>
      <c r="DY41" s="176">
        <v>30000</v>
      </c>
      <c r="DZ41" s="177"/>
      <c r="EA41" s="176"/>
      <c r="EB41" s="177"/>
      <c r="EC41" s="176">
        <v>0</v>
      </c>
      <c r="ED41" s="177"/>
      <c r="EE41" s="176"/>
      <c r="EF41" s="177"/>
      <c r="EG41" s="176"/>
      <c r="EH41" s="177"/>
      <c r="EI41" s="176">
        <v>15000</v>
      </c>
      <c r="EJ41" s="177">
        <v>5000</v>
      </c>
      <c r="EK41" s="176">
        <v>0</v>
      </c>
      <c r="EL41" s="176"/>
      <c r="EM41" s="177"/>
      <c r="EN41" s="176">
        <v>15000</v>
      </c>
      <c r="EO41" s="177">
        <v>15000</v>
      </c>
      <c r="EP41" s="176"/>
      <c r="EQ41" s="177">
        <v>0</v>
      </c>
      <c r="ER41" s="176"/>
      <c r="ES41" s="177"/>
      <c r="ET41" s="176"/>
      <c r="EU41" s="177"/>
      <c r="EV41" s="176"/>
      <c r="EW41" s="176"/>
      <c r="EX41" s="176"/>
      <c r="EY41" s="177"/>
      <c r="EZ41" s="176">
        <v>20000</v>
      </c>
      <c r="FA41" s="177">
        <v>20000</v>
      </c>
      <c r="FB41" s="565">
        <f t="shared" si="1"/>
        <v>158500</v>
      </c>
      <c r="FC41" s="565">
        <f t="shared" si="2"/>
        <v>192500</v>
      </c>
    </row>
    <row r="42" spans="1:159" ht="37.5" customHeight="1">
      <c r="A42" s="13">
        <v>28</v>
      </c>
      <c r="B42" s="13" t="s">
        <v>933</v>
      </c>
      <c r="C42" s="13" t="s">
        <v>1646</v>
      </c>
      <c r="D42" s="20">
        <v>56</v>
      </c>
      <c r="E42" s="13">
        <v>854</v>
      </c>
      <c r="F42" s="14" t="s">
        <v>934</v>
      </c>
      <c r="G42" s="13" t="s">
        <v>691</v>
      </c>
      <c r="H42" s="13" t="s">
        <v>935</v>
      </c>
      <c r="I42" s="13" t="s">
        <v>936</v>
      </c>
      <c r="J42" s="13">
        <v>36</v>
      </c>
      <c r="K42" s="13" t="s">
        <v>937</v>
      </c>
      <c r="L42" s="13" t="s">
        <v>926</v>
      </c>
      <c r="M42" s="13" t="s">
        <v>10</v>
      </c>
      <c r="N42" s="45">
        <v>823000</v>
      </c>
      <c r="O42" s="13" t="s">
        <v>3070</v>
      </c>
      <c r="P42" s="13">
        <v>18</v>
      </c>
      <c r="Q42" s="176">
        <v>0</v>
      </c>
      <c r="R42" s="557"/>
      <c r="S42" s="176"/>
      <c r="T42" s="177"/>
      <c r="U42" s="176"/>
      <c r="V42" s="177"/>
      <c r="W42" s="176"/>
      <c r="X42" s="177"/>
      <c r="Y42" s="176"/>
      <c r="Z42" s="177"/>
      <c r="AA42" s="176">
        <v>50000</v>
      </c>
      <c r="AB42" s="177">
        <v>16608</v>
      </c>
      <c r="AC42" s="176">
        <v>0</v>
      </c>
      <c r="AD42" s="177"/>
      <c r="AE42" s="176"/>
      <c r="AF42" s="177"/>
      <c r="AG42" s="176">
        <v>0</v>
      </c>
      <c r="AH42" s="177"/>
      <c r="AI42" s="176"/>
      <c r="AJ42" s="177"/>
      <c r="AK42" s="176">
        <v>0</v>
      </c>
      <c r="AL42" s="177"/>
      <c r="AM42" s="176">
        <v>0</v>
      </c>
      <c r="AN42" s="177"/>
      <c r="AO42" s="176"/>
      <c r="AP42" s="177"/>
      <c r="AQ42" s="176"/>
      <c r="AR42" s="177"/>
      <c r="AS42" s="176"/>
      <c r="AT42" s="176"/>
      <c r="AU42" s="176">
        <v>0</v>
      </c>
      <c r="AV42" s="177"/>
      <c r="AW42" s="176"/>
      <c r="AX42" s="177"/>
      <c r="AY42" s="176"/>
      <c r="AZ42" s="177"/>
      <c r="BA42" s="176"/>
      <c r="BB42" s="177"/>
      <c r="BC42" s="176">
        <v>0</v>
      </c>
      <c r="BD42" s="176"/>
      <c r="BE42" s="176">
        <v>50000</v>
      </c>
      <c r="BF42" s="177">
        <v>0</v>
      </c>
      <c r="BG42" s="176">
        <v>0</v>
      </c>
      <c r="BH42" s="177"/>
      <c r="BI42" s="176">
        <v>0</v>
      </c>
      <c r="BJ42" s="177"/>
      <c r="BK42" s="176">
        <v>0</v>
      </c>
      <c r="BL42" s="177"/>
      <c r="BM42" s="176">
        <v>0</v>
      </c>
      <c r="BN42" s="177"/>
      <c r="BO42" s="176">
        <v>40000</v>
      </c>
      <c r="BP42" s="232"/>
      <c r="BQ42" s="176">
        <v>40000</v>
      </c>
      <c r="BR42" s="177"/>
      <c r="BS42" s="176"/>
      <c r="BT42" s="177"/>
      <c r="BU42" s="176">
        <v>50000</v>
      </c>
      <c r="BV42" s="176">
        <v>60000</v>
      </c>
      <c r="BW42" s="176">
        <v>110000</v>
      </c>
      <c r="BX42" s="177">
        <v>30000</v>
      </c>
      <c r="BY42" s="176">
        <v>30000</v>
      </c>
      <c r="BZ42" s="177">
        <v>2992</v>
      </c>
      <c r="CA42" s="176">
        <v>20000</v>
      </c>
      <c r="CB42" s="177"/>
      <c r="CC42" s="176">
        <v>10000</v>
      </c>
      <c r="CD42" s="177">
        <v>0</v>
      </c>
      <c r="CE42" s="176">
        <v>0</v>
      </c>
      <c r="CF42" s="177"/>
      <c r="CG42" s="176"/>
      <c r="CH42" s="177"/>
      <c r="CI42" s="176">
        <v>0</v>
      </c>
      <c r="CJ42" s="176">
        <v>0</v>
      </c>
      <c r="CK42" s="176">
        <v>0</v>
      </c>
      <c r="CL42" s="177"/>
      <c r="CM42" s="176"/>
      <c r="CN42" s="177"/>
      <c r="CO42" s="176">
        <v>200000</v>
      </c>
      <c r="CP42" s="177"/>
      <c r="CQ42" s="176">
        <v>0</v>
      </c>
      <c r="CR42" s="177"/>
      <c r="CS42" s="176">
        <v>60000</v>
      </c>
      <c r="CT42" s="176"/>
      <c r="CU42" s="176">
        <v>0</v>
      </c>
      <c r="CV42" s="177"/>
      <c r="CW42" s="176">
        <v>3000</v>
      </c>
      <c r="CX42" s="177">
        <v>2992</v>
      </c>
      <c r="CY42" s="176">
        <v>0</v>
      </c>
      <c r="CZ42" s="177"/>
      <c r="DA42" s="176">
        <v>0</v>
      </c>
      <c r="DB42" s="177"/>
      <c r="DC42" s="176"/>
      <c r="DD42" s="177"/>
      <c r="DE42" s="176">
        <v>0</v>
      </c>
      <c r="DF42" s="177"/>
      <c r="DG42" s="176"/>
      <c r="DH42" s="177"/>
      <c r="DI42" s="176"/>
      <c r="DJ42" s="558"/>
      <c r="DK42" s="176"/>
      <c r="DL42" s="177"/>
      <c r="DM42" s="176"/>
      <c r="DN42" s="177"/>
      <c r="DO42" s="176"/>
      <c r="DP42" s="177"/>
      <c r="DQ42" s="176"/>
      <c r="DR42" s="177"/>
      <c r="DS42" s="176"/>
      <c r="DT42" s="176"/>
      <c r="DU42" s="176"/>
      <c r="DV42" s="177"/>
      <c r="DW42" s="176"/>
      <c r="DX42" s="177"/>
      <c r="DY42" s="176"/>
      <c r="DZ42" s="177"/>
      <c r="EA42" s="176"/>
      <c r="EB42" s="177"/>
      <c r="EC42" s="176">
        <v>60000</v>
      </c>
      <c r="ED42" s="177"/>
      <c r="EE42" s="176"/>
      <c r="EF42" s="177"/>
      <c r="EG42" s="176">
        <v>10000</v>
      </c>
      <c r="EH42" s="177"/>
      <c r="EI42" s="176">
        <v>10000</v>
      </c>
      <c r="EJ42" s="177"/>
      <c r="EK42" s="176">
        <v>10000</v>
      </c>
      <c r="EL42" s="176"/>
      <c r="EM42" s="177"/>
      <c r="EN42" s="176">
        <v>100000</v>
      </c>
      <c r="EO42" s="177"/>
      <c r="EP42" s="176"/>
      <c r="EQ42" s="177">
        <v>0</v>
      </c>
      <c r="ER42" s="176"/>
      <c r="ES42" s="177"/>
      <c r="ET42" s="176"/>
      <c r="EU42" s="177"/>
      <c r="EV42" s="176">
        <v>20000</v>
      </c>
      <c r="EW42" s="176">
        <v>14208</v>
      </c>
      <c r="EX42" s="176"/>
      <c r="EY42" s="177"/>
      <c r="EZ42" s="176"/>
      <c r="FA42" s="177"/>
      <c r="FB42" s="565">
        <f t="shared" si="1"/>
        <v>66800</v>
      </c>
      <c r="FC42" s="565">
        <f t="shared" si="2"/>
        <v>756200</v>
      </c>
    </row>
    <row r="43" spans="1:159" ht="37.5" customHeight="1">
      <c r="A43" s="13">
        <v>29</v>
      </c>
      <c r="B43" s="13" t="s">
        <v>1304</v>
      </c>
      <c r="C43" s="13" t="s">
        <v>938</v>
      </c>
      <c r="D43" s="22">
        <v>57</v>
      </c>
      <c r="E43" s="13">
        <v>856</v>
      </c>
      <c r="F43" s="14" t="s">
        <v>1305</v>
      </c>
      <c r="G43" s="13" t="s">
        <v>1306</v>
      </c>
      <c r="H43" s="13" t="s">
        <v>1307</v>
      </c>
      <c r="I43" s="13" t="s">
        <v>1308</v>
      </c>
      <c r="J43" s="13">
        <v>36</v>
      </c>
      <c r="K43" s="13" t="s">
        <v>2998</v>
      </c>
      <c r="L43" s="13" t="s">
        <v>1309</v>
      </c>
      <c r="M43" s="13" t="s">
        <v>65</v>
      </c>
      <c r="N43" s="45">
        <v>192700</v>
      </c>
      <c r="O43" s="13" t="s">
        <v>3065</v>
      </c>
      <c r="P43" s="13">
        <v>96</v>
      </c>
      <c r="Q43" s="176">
        <v>0</v>
      </c>
      <c r="R43" s="557"/>
      <c r="S43" s="176"/>
      <c r="T43" s="177"/>
      <c r="U43" s="176"/>
      <c r="V43" s="177"/>
      <c r="W43" s="176"/>
      <c r="X43" s="177"/>
      <c r="Y43" s="176">
        <v>5000</v>
      </c>
      <c r="Z43" s="177">
        <v>3000</v>
      </c>
      <c r="AA43" s="176"/>
      <c r="AB43" s="177"/>
      <c r="AC43" s="176">
        <v>5000</v>
      </c>
      <c r="AD43" s="177"/>
      <c r="AE43" s="176"/>
      <c r="AF43" s="177"/>
      <c r="AG43" s="176">
        <v>6000</v>
      </c>
      <c r="AH43" s="177"/>
      <c r="AI43" s="176"/>
      <c r="AJ43" s="177"/>
      <c r="AK43" s="176">
        <v>0</v>
      </c>
      <c r="AL43" s="177"/>
      <c r="AM43" s="176">
        <v>0</v>
      </c>
      <c r="AN43" s="177"/>
      <c r="AO43" s="176"/>
      <c r="AP43" s="177"/>
      <c r="AQ43" s="176">
        <v>5000</v>
      </c>
      <c r="AR43" s="177">
        <v>0</v>
      </c>
      <c r="AS43" s="176"/>
      <c r="AT43" s="176">
        <v>30000</v>
      </c>
      <c r="AU43" s="176">
        <v>30000</v>
      </c>
      <c r="AV43" s="177">
        <v>5000</v>
      </c>
      <c r="AW43" s="176"/>
      <c r="AX43" s="177"/>
      <c r="AY43" s="176">
        <v>10000</v>
      </c>
      <c r="AZ43" s="177">
        <v>4000</v>
      </c>
      <c r="BA43" s="176">
        <v>39500</v>
      </c>
      <c r="BB43" s="177">
        <v>12400</v>
      </c>
      <c r="BC43" s="176">
        <v>0</v>
      </c>
      <c r="BD43" s="176"/>
      <c r="BE43" s="176">
        <v>0</v>
      </c>
      <c r="BF43" s="177">
        <v>0</v>
      </c>
      <c r="BG43" s="176">
        <v>0</v>
      </c>
      <c r="BH43" s="177"/>
      <c r="BI43" s="176">
        <v>16000</v>
      </c>
      <c r="BJ43" s="177">
        <v>0</v>
      </c>
      <c r="BK43" s="176">
        <v>0</v>
      </c>
      <c r="BL43" s="177"/>
      <c r="BM43" s="176">
        <v>5000</v>
      </c>
      <c r="BN43" s="177"/>
      <c r="BO43" s="176">
        <v>1200</v>
      </c>
      <c r="BP43" s="232">
        <v>1200</v>
      </c>
      <c r="BQ43" s="176"/>
      <c r="BR43" s="177"/>
      <c r="BS43" s="176"/>
      <c r="BT43" s="177"/>
      <c r="BU43" s="176"/>
      <c r="BV43" s="176"/>
      <c r="BW43" s="176">
        <v>0</v>
      </c>
      <c r="BX43" s="177"/>
      <c r="BY43" s="176">
        <v>0</v>
      </c>
      <c r="BZ43" s="177"/>
      <c r="CA43" s="176"/>
      <c r="CB43" s="177"/>
      <c r="CC43" s="176">
        <v>10000</v>
      </c>
      <c r="CD43" s="177">
        <v>0</v>
      </c>
      <c r="CE43" s="176">
        <v>0</v>
      </c>
      <c r="CF43" s="177"/>
      <c r="CG43" s="176"/>
      <c r="CH43" s="177"/>
      <c r="CI43" s="176">
        <v>0</v>
      </c>
      <c r="CJ43" s="176">
        <v>0</v>
      </c>
      <c r="CK43" s="176">
        <v>0</v>
      </c>
      <c r="CL43" s="177"/>
      <c r="CM43" s="176">
        <v>10000</v>
      </c>
      <c r="CN43" s="177">
        <v>10000</v>
      </c>
      <c r="CO43" s="176">
        <v>30000</v>
      </c>
      <c r="CP43" s="177">
        <v>24000</v>
      </c>
      <c r="CQ43" s="176">
        <v>10000</v>
      </c>
      <c r="CR43" s="177">
        <v>4600</v>
      </c>
      <c r="CS43" s="176">
        <v>0</v>
      </c>
      <c r="CT43" s="176"/>
      <c r="CU43" s="176">
        <v>0</v>
      </c>
      <c r="CV43" s="177"/>
      <c r="CW43" s="176"/>
      <c r="CX43" s="177"/>
      <c r="CY43" s="176">
        <v>0</v>
      </c>
      <c r="CZ43" s="177"/>
      <c r="DA43" s="176">
        <v>0</v>
      </c>
      <c r="DB43" s="177"/>
      <c r="DC43" s="176"/>
      <c r="DD43" s="177"/>
      <c r="DE43" s="176">
        <v>0</v>
      </c>
      <c r="DF43" s="177"/>
      <c r="DG43" s="176"/>
      <c r="DH43" s="177"/>
      <c r="DI43" s="176"/>
      <c r="DJ43" s="558"/>
      <c r="DK43" s="176"/>
      <c r="DL43" s="177"/>
      <c r="DM43" s="176"/>
      <c r="DN43" s="177"/>
      <c r="DO43" s="176"/>
      <c r="DP43" s="177"/>
      <c r="DQ43" s="176"/>
      <c r="DR43" s="177"/>
      <c r="DS43" s="176"/>
      <c r="DT43" s="176"/>
      <c r="DU43" s="176"/>
      <c r="DV43" s="177"/>
      <c r="DW43" s="176"/>
      <c r="DX43" s="177"/>
      <c r="DY43" s="176"/>
      <c r="DZ43" s="177"/>
      <c r="EA43" s="176"/>
      <c r="EB43" s="177"/>
      <c r="EC43" s="176">
        <v>0</v>
      </c>
      <c r="ED43" s="177"/>
      <c r="EE43" s="176"/>
      <c r="EF43" s="177"/>
      <c r="EG43" s="176"/>
      <c r="EH43" s="177"/>
      <c r="EI43" s="176">
        <v>0</v>
      </c>
      <c r="EJ43" s="177"/>
      <c r="EK43" s="176"/>
      <c r="EL43" s="176"/>
      <c r="EM43" s="177"/>
      <c r="EN43" s="176">
        <v>0</v>
      </c>
      <c r="EO43" s="177"/>
      <c r="EP43" s="176"/>
      <c r="EQ43" s="177">
        <v>0</v>
      </c>
      <c r="ER43" s="176"/>
      <c r="ES43" s="177"/>
      <c r="ET43" s="176">
        <v>10000</v>
      </c>
      <c r="EU43" s="177">
        <v>7000</v>
      </c>
      <c r="EV43" s="176"/>
      <c r="EW43" s="176"/>
      <c r="EX43" s="176"/>
      <c r="EY43" s="177"/>
      <c r="EZ43" s="176"/>
      <c r="FA43" s="177"/>
      <c r="FB43" s="565">
        <f t="shared" si="1"/>
        <v>71200</v>
      </c>
      <c r="FC43" s="565">
        <f t="shared" si="2"/>
        <v>121500</v>
      </c>
    </row>
    <row r="44" spans="1:159" ht="37.5" customHeight="1">
      <c r="A44" s="13">
        <v>30</v>
      </c>
      <c r="B44" s="13" t="s">
        <v>2059</v>
      </c>
      <c r="C44" s="13" t="s">
        <v>3186</v>
      </c>
      <c r="D44" s="13">
        <v>58</v>
      </c>
      <c r="E44" s="13">
        <v>855</v>
      </c>
      <c r="F44" s="14" t="s">
        <v>2060</v>
      </c>
      <c r="G44" s="13" t="s">
        <v>2061</v>
      </c>
      <c r="H44" s="13" t="s">
        <v>2062</v>
      </c>
      <c r="I44" s="13" t="s">
        <v>2063</v>
      </c>
      <c r="J44" s="13">
        <v>36</v>
      </c>
      <c r="K44" s="13" t="s">
        <v>2064</v>
      </c>
      <c r="L44" s="13" t="s">
        <v>2065</v>
      </c>
      <c r="M44" s="13" t="s">
        <v>10</v>
      </c>
      <c r="N44" s="45">
        <v>438600</v>
      </c>
      <c r="O44" s="13" t="s">
        <v>3072</v>
      </c>
      <c r="P44" s="13">
        <v>87</v>
      </c>
      <c r="Q44" s="176">
        <v>0</v>
      </c>
      <c r="R44" s="557"/>
      <c r="S44" s="176">
        <v>5000</v>
      </c>
      <c r="T44" s="177">
        <v>1200</v>
      </c>
      <c r="U44" s="176">
        <v>7000</v>
      </c>
      <c r="V44" s="177">
        <v>3600</v>
      </c>
      <c r="W44" s="176"/>
      <c r="X44" s="177"/>
      <c r="Y44" s="176">
        <v>20000</v>
      </c>
      <c r="Z44" s="177"/>
      <c r="AA44" s="176">
        <v>25000</v>
      </c>
      <c r="AB44" s="177">
        <v>25000</v>
      </c>
      <c r="AC44" s="176">
        <v>0</v>
      </c>
      <c r="AD44" s="177"/>
      <c r="AE44" s="176">
        <v>1000</v>
      </c>
      <c r="AF44" s="177">
        <v>300</v>
      </c>
      <c r="AG44" s="176">
        <v>6000</v>
      </c>
      <c r="AH44" s="177"/>
      <c r="AI44" s="176"/>
      <c r="AJ44" s="177"/>
      <c r="AK44" s="176">
        <v>2000</v>
      </c>
      <c r="AL44" s="177"/>
      <c r="AM44" s="176">
        <v>10000</v>
      </c>
      <c r="AN44" s="177">
        <v>10000</v>
      </c>
      <c r="AO44" s="176"/>
      <c r="AP44" s="177"/>
      <c r="AQ44" s="176">
        <v>20000</v>
      </c>
      <c r="AR44" s="177">
        <v>19000</v>
      </c>
      <c r="AS44" s="176"/>
      <c r="AT44" s="176">
        <v>10000</v>
      </c>
      <c r="AU44" s="176">
        <v>10000</v>
      </c>
      <c r="AV44" s="177">
        <v>0</v>
      </c>
      <c r="AW44" s="176">
        <v>25000</v>
      </c>
      <c r="AX44" s="177">
        <v>25000</v>
      </c>
      <c r="AY44" s="176"/>
      <c r="AZ44" s="177"/>
      <c r="BA44" s="176"/>
      <c r="BB44" s="177"/>
      <c r="BC44" s="176">
        <v>0</v>
      </c>
      <c r="BD44" s="176"/>
      <c r="BE44" s="176">
        <v>0</v>
      </c>
      <c r="BF44" s="177">
        <v>0</v>
      </c>
      <c r="BG44" s="176">
        <v>5000</v>
      </c>
      <c r="BH44" s="177"/>
      <c r="BI44" s="176">
        <v>0</v>
      </c>
      <c r="BJ44" s="177"/>
      <c r="BK44" s="176">
        <v>0</v>
      </c>
      <c r="BL44" s="177"/>
      <c r="BM44" s="176">
        <v>15000</v>
      </c>
      <c r="BN44" s="177">
        <v>18000</v>
      </c>
      <c r="BO44" s="176">
        <v>10000</v>
      </c>
      <c r="BP44" s="232">
        <v>8400</v>
      </c>
      <c r="BQ44" s="176"/>
      <c r="BR44" s="177"/>
      <c r="BS44" s="176">
        <v>8600</v>
      </c>
      <c r="BT44" s="177">
        <v>10320</v>
      </c>
      <c r="BU44" s="176"/>
      <c r="BV44" s="176">
        <v>2000</v>
      </c>
      <c r="BW44" s="176">
        <v>2000</v>
      </c>
      <c r="BX44" s="177">
        <v>2000</v>
      </c>
      <c r="BY44" s="176">
        <v>30000</v>
      </c>
      <c r="BZ44" s="177">
        <v>5000</v>
      </c>
      <c r="CA44" s="176"/>
      <c r="CB44" s="177"/>
      <c r="CC44" s="176">
        <v>0</v>
      </c>
      <c r="CD44" s="177">
        <v>0</v>
      </c>
      <c r="CE44" s="176">
        <v>20000</v>
      </c>
      <c r="CF44" s="177">
        <v>12000</v>
      </c>
      <c r="CG44" s="176">
        <v>5000</v>
      </c>
      <c r="CH44" s="177">
        <v>5400</v>
      </c>
      <c r="CI44" s="176">
        <v>0</v>
      </c>
      <c r="CJ44" s="176">
        <v>24000</v>
      </c>
      <c r="CK44" s="176">
        <v>24000</v>
      </c>
      <c r="CL44" s="177">
        <v>12000</v>
      </c>
      <c r="CM44" s="176">
        <v>30000</v>
      </c>
      <c r="CN44" s="177">
        <v>32800</v>
      </c>
      <c r="CO44" s="176">
        <v>0</v>
      </c>
      <c r="CP44" s="177"/>
      <c r="CQ44" s="176">
        <v>0</v>
      </c>
      <c r="CR44" s="177"/>
      <c r="CS44" s="176">
        <v>0</v>
      </c>
      <c r="CT44" s="176"/>
      <c r="CU44" s="176">
        <v>0</v>
      </c>
      <c r="CV44" s="177"/>
      <c r="CW44" s="176">
        <v>5000</v>
      </c>
      <c r="CX44" s="177">
        <v>2200</v>
      </c>
      <c r="CY44" s="176">
        <v>0</v>
      </c>
      <c r="CZ44" s="177"/>
      <c r="DA44" s="176">
        <v>0</v>
      </c>
      <c r="DB44" s="177"/>
      <c r="DC44" s="176"/>
      <c r="DD44" s="177"/>
      <c r="DE44" s="176">
        <v>0</v>
      </c>
      <c r="DF44" s="177"/>
      <c r="DG44" s="176">
        <v>30000</v>
      </c>
      <c r="DH44" s="177">
        <v>35300</v>
      </c>
      <c r="DI44" s="176"/>
      <c r="DJ44" s="558"/>
      <c r="DK44" s="176"/>
      <c r="DL44" s="177"/>
      <c r="DM44" s="176"/>
      <c r="DN44" s="177"/>
      <c r="DO44" s="176"/>
      <c r="DP44" s="177"/>
      <c r="DQ44" s="176"/>
      <c r="DR44" s="177"/>
      <c r="DS44" s="176">
        <v>4000</v>
      </c>
      <c r="DT44" s="176">
        <v>0</v>
      </c>
      <c r="DU44" s="176"/>
      <c r="DV44" s="177"/>
      <c r="DW44" s="176"/>
      <c r="DX44" s="177"/>
      <c r="DY44" s="176">
        <v>20000</v>
      </c>
      <c r="DZ44" s="177"/>
      <c r="EA44" s="176"/>
      <c r="EB44" s="177"/>
      <c r="EC44" s="176">
        <v>20000</v>
      </c>
      <c r="ED44" s="177">
        <v>20000</v>
      </c>
      <c r="EE44" s="176"/>
      <c r="EF44" s="177"/>
      <c r="EG44" s="176"/>
      <c r="EH44" s="177"/>
      <c r="EI44" s="176">
        <v>10000</v>
      </c>
      <c r="EJ44" s="177">
        <v>3000</v>
      </c>
      <c r="EK44" s="176">
        <v>3000</v>
      </c>
      <c r="EL44" s="176">
        <v>1000</v>
      </c>
      <c r="EM44" s="177">
        <v>1000</v>
      </c>
      <c r="EN44" s="176">
        <v>40000</v>
      </c>
      <c r="EO44" s="177">
        <v>9600</v>
      </c>
      <c r="EP44" s="176"/>
      <c r="EQ44" s="177">
        <v>0</v>
      </c>
      <c r="ER44" s="176"/>
      <c r="ES44" s="177"/>
      <c r="ET44" s="176">
        <v>15000</v>
      </c>
      <c r="EU44" s="177">
        <v>5000</v>
      </c>
      <c r="EV44" s="176">
        <v>10000</v>
      </c>
      <c r="EW44" s="176">
        <v>0</v>
      </c>
      <c r="EX44" s="176"/>
      <c r="EY44" s="177"/>
      <c r="EZ44" s="176"/>
      <c r="FA44" s="177"/>
      <c r="FB44" s="565">
        <f t="shared" si="1"/>
        <v>266120</v>
      </c>
      <c r="FC44" s="565">
        <f t="shared" si="2"/>
        <v>172480</v>
      </c>
    </row>
    <row r="45" spans="1:159" s="2" customFormat="1" ht="37.5" customHeight="1">
      <c r="A45" s="13">
        <v>31</v>
      </c>
      <c r="B45" s="13" t="s">
        <v>2684</v>
      </c>
      <c r="C45" s="13" t="s">
        <v>221</v>
      </c>
      <c r="D45" s="13">
        <v>58</v>
      </c>
      <c r="E45" s="13">
        <v>855</v>
      </c>
      <c r="F45" s="14" t="s">
        <v>2685</v>
      </c>
      <c r="G45" s="13" t="s">
        <v>2686</v>
      </c>
      <c r="H45" s="13" t="s">
        <v>2062</v>
      </c>
      <c r="I45" s="13" t="s">
        <v>2687</v>
      </c>
      <c r="J45" s="13">
        <v>30</v>
      </c>
      <c r="K45" s="13" t="s">
        <v>2999</v>
      </c>
      <c r="L45" s="13" t="s">
        <v>2688</v>
      </c>
      <c r="M45" s="13" t="s">
        <v>10</v>
      </c>
      <c r="N45" s="45">
        <v>686000</v>
      </c>
      <c r="O45" s="13" t="s">
        <v>3066</v>
      </c>
      <c r="P45" s="13">
        <v>117</v>
      </c>
      <c r="Q45" s="176">
        <v>0</v>
      </c>
      <c r="R45" s="557"/>
      <c r="S45" s="176"/>
      <c r="T45" s="232"/>
      <c r="U45" s="176"/>
      <c r="V45" s="232"/>
      <c r="W45" s="176"/>
      <c r="X45" s="232"/>
      <c r="Y45" s="176">
        <v>30000</v>
      </c>
      <c r="Z45" s="232"/>
      <c r="AA45" s="176"/>
      <c r="AB45" s="232"/>
      <c r="AC45" s="176">
        <v>0</v>
      </c>
      <c r="AD45" s="232"/>
      <c r="AE45" s="176"/>
      <c r="AF45" s="232"/>
      <c r="AG45" s="176">
        <v>0</v>
      </c>
      <c r="AH45" s="232"/>
      <c r="AI45" s="176"/>
      <c r="AJ45" s="232"/>
      <c r="AK45" s="176">
        <v>0</v>
      </c>
      <c r="AL45" s="232"/>
      <c r="AM45" s="176">
        <v>0</v>
      </c>
      <c r="AN45" s="232"/>
      <c r="AO45" s="176"/>
      <c r="AP45" s="232"/>
      <c r="AQ45" s="176"/>
      <c r="AR45" s="232"/>
      <c r="AS45" s="176">
        <v>10000</v>
      </c>
      <c r="AT45" s="176">
        <v>50000</v>
      </c>
      <c r="AU45" s="176">
        <v>60000</v>
      </c>
      <c r="AV45" s="232">
        <v>38000</v>
      </c>
      <c r="AW45" s="176"/>
      <c r="AX45" s="232"/>
      <c r="AY45" s="176"/>
      <c r="AZ45" s="177"/>
      <c r="BA45" s="176"/>
      <c r="BB45" s="232"/>
      <c r="BC45" s="176">
        <v>0</v>
      </c>
      <c r="BD45" s="176"/>
      <c r="BE45" s="176">
        <v>55000</v>
      </c>
      <c r="BF45" s="177">
        <v>10000</v>
      </c>
      <c r="BG45" s="176">
        <v>0</v>
      </c>
      <c r="BH45" s="232"/>
      <c r="BI45" s="176">
        <v>20000</v>
      </c>
      <c r="BJ45" s="232">
        <v>10000</v>
      </c>
      <c r="BK45" s="176">
        <v>0</v>
      </c>
      <c r="BL45" s="232"/>
      <c r="BM45" s="176">
        <v>0</v>
      </c>
      <c r="BN45" s="232"/>
      <c r="BO45" s="176">
        <v>0</v>
      </c>
      <c r="BP45" s="232"/>
      <c r="BQ45" s="176">
        <v>20000</v>
      </c>
      <c r="BR45" s="232">
        <v>3000</v>
      </c>
      <c r="BS45" s="176"/>
      <c r="BT45" s="177"/>
      <c r="BU45" s="176">
        <v>10000</v>
      </c>
      <c r="BV45" s="176">
        <v>15000</v>
      </c>
      <c r="BW45" s="176">
        <v>25000</v>
      </c>
      <c r="BX45" s="232"/>
      <c r="BY45" s="176">
        <v>10000</v>
      </c>
      <c r="BZ45" s="232">
        <v>10900</v>
      </c>
      <c r="CA45" s="176"/>
      <c r="CB45" s="232"/>
      <c r="CC45" s="176">
        <v>10000</v>
      </c>
      <c r="CD45" s="177">
        <v>0</v>
      </c>
      <c r="CE45" s="176">
        <v>50000</v>
      </c>
      <c r="CF45" s="177">
        <v>20000</v>
      </c>
      <c r="CG45" s="176"/>
      <c r="CH45" s="232"/>
      <c r="CI45" s="176">
        <v>0</v>
      </c>
      <c r="CJ45" s="176">
        <v>0</v>
      </c>
      <c r="CK45" s="176">
        <v>0</v>
      </c>
      <c r="CL45" s="177"/>
      <c r="CM45" s="176"/>
      <c r="CN45" s="232"/>
      <c r="CO45" s="176">
        <v>0</v>
      </c>
      <c r="CP45" s="232"/>
      <c r="CQ45" s="176">
        <v>20000</v>
      </c>
      <c r="CR45" s="232">
        <v>5500</v>
      </c>
      <c r="CS45" s="176">
        <v>40000</v>
      </c>
      <c r="CT45" s="176">
        <v>40000</v>
      </c>
      <c r="CU45" s="176">
        <v>0</v>
      </c>
      <c r="CV45" s="232"/>
      <c r="CW45" s="176"/>
      <c r="CX45" s="232"/>
      <c r="CY45" s="176">
        <v>0</v>
      </c>
      <c r="CZ45" s="232"/>
      <c r="DA45" s="176">
        <v>5000</v>
      </c>
      <c r="DB45" s="232">
        <v>6000</v>
      </c>
      <c r="DC45" s="176">
        <v>1000</v>
      </c>
      <c r="DD45" s="232">
        <v>1000</v>
      </c>
      <c r="DE45" s="176">
        <v>0</v>
      </c>
      <c r="DF45" s="232"/>
      <c r="DG45" s="176">
        <v>30000</v>
      </c>
      <c r="DH45" s="177">
        <v>0</v>
      </c>
      <c r="DI45" s="176">
        <v>30000</v>
      </c>
      <c r="DJ45" s="556">
        <v>10000</v>
      </c>
      <c r="DK45" s="176"/>
      <c r="DL45" s="232"/>
      <c r="DM45" s="176">
        <v>80000</v>
      </c>
      <c r="DN45" s="177"/>
      <c r="DO45" s="176"/>
      <c r="DP45" s="232"/>
      <c r="DQ45" s="176"/>
      <c r="DR45" s="232"/>
      <c r="DS45" s="176"/>
      <c r="DT45" s="176"/>
      <c r="DU45" s="176"/>
      <c r="DV45" s="232"/>
      <c r="DW45" s="176">
        <v>30000</v>
      </c>
      <c r="DX45" s="232">
        <v>0</v>
      </c>
      <c r="DY45" s="176">
        <v>60000</v>
      </c>
      <c r="DZ45" s="232"/>
      <c r="EA45" s="176"/>
      <c r="EB45" s="232"/>
      <c r="EC45" s="176">
        <v>20000</v>
      </c>
      <c r="ED45" s="232"/>
      <c r="EE45" s="176"/>
      <c r="EF45" s="232"/>
      <c r="EG45" s="176">
        <v>15000</v>
      </c>
      <c r="EH45" s="232">
        <v>5000</v>
      </c>
      <c r="EI45" s="176">
        <v>0</v>
      </c>
      <c r="EJ45" s="232"/>
      <c r="EK45" s="176">
        <v>5000</v>
      </c>
      <c r="EL45" s="176"/>
      <c r="EM45" s="232"/>
      <c r="EN45" s="176">
        <v>0</v>
      </c>
      <c r="EO45" s="232"/>
      <c r="EP45" s="176">
        <v>0</v>
      </c>
      <c r="EQ45" s="177">
        <v>0</v>
      </c>
      <c r="ER45" s="176">
        <v>40000</v>
      </c>
      <c r="ES45" s="232">
        <v>0</v>
      </c>
      <c r="ET45" s="176">
        <v>10000</v>
      </c>
      <c r="EU45" s="232">
        <v>0</v>
      </c>
      <c r="EV45" s="176"/>
      <c r="EW45" s="176"/>
      <c r="EX45" s="176">
        <v>20000</v>
      </c>
      <c r="EY45" s="232">
        <v>12000</v>
      </c>
      <c r="EZ45" s="176"/>
      <c r="FA45" s="232"/>
      <c r="FB45" s="565">
        <f t="shared" si="1"/>
        <v>171400</v>
      </c>
      <c r="FC45" s="565">
        <f t="shared" si="2"/>
        <v>514600</v>
      </c>
    </row>
    <row r="46" spans="1:159" ht="37.5" customHeight="1">
      <c r="A46" s="13">
        <v>32</v>
      </c>
      <c r="B46" s="13" t="s">
        <v>1310</v>
      </c>
      <c r="C46" s="13" t="s">
        <v>1236</v>
      </c>
      <c r="D46" s="23">
        <v>59</v>
      </c>
      <c r="E46" s="13">
        <v>862</v>
      </c>
      <c r="F46" s="14" t="s">
        <v>1311</v>
      </c>
      <c r="G46" s="13" t="s">
        <v>1312</v>
      </c>
      <c r="H46" s="13" t="s">
        <v>1313</v>
      </c>
      <c r="I46" s="13" t="s">
        <v>1108</v>
      </c>
      <c r="J46" s="13">
        <v>36</v>
      </c>
      <c r="K46" s="13" t="s">
        <v>1314</v>
      </c>
      <c r="L46" s="13" t="s">
        <v>1315</v>
      </c>
      <c r="M46" s="13" t="s">
        <v>10</v>
      </c>
      <c r="N46" s="45">
        <v>1295000</v>
      </c>
      <c r="O46" s="13" t="s">
        <v>3065</v>
      </c>
      <c r="P46" s="13">
        <v>96</v>
      </c>
      <c r="Q46" s="176">
        <v>30000</v>
      </c>
      <c r="R46" s="557"/>
      <c r="S46" s="176"/>
      <c r="T46" s="177"/>
      <c r="U46" s="176"/>
      <c r="V46" s="177"/>
      <c r="W46" s="176"/>
      <c r="X46" s="177"/>
      <c r="Y46" s="176">
        <v>30000</v>
      </c>
      <c r="Z46" s="177">
        <v>10000</v>
      </c>
      <c r="AA46" s="176"/>
      <c r="AB46" s="177"/>
      <c r="AC46" s="176">
        <v>0</v>
      </c>
      <c r="AD46" s="177"/>
      <c r="AE46" s="176"/>
      <c r="AF46" s="177"/>
      <c r="AG46" s="176">
        <v>12000</v>
      </c>
      <c r="AH46" s="177"/>
      <c r="AI46" s="176"/>
      <c r="AJ46" s="177"/>
      <c r="AK46" s="176">
        <v>0</v>
      </c>
      <c r="AL46" s="177"/>
      <c r="AM46" s="176">
        <v>0</v>
      </c>
      <c r="AN46" s="177"/>
      <c r="AO46" s="176"/>
      <c r="AP46" s="177"/>
      <c r="AQ46" s="176">
        <v>50000</v>
      </c>
      <c r="AR46" s="177">
        <v>0</v>
      </c>
      <c r="AS46" s="176">
        <v>10000</v>
      </c>
      <c r="AT46" s="176">
        <v>50000</v>
      </c>
      <c r="AU46" s="176">
        <v>60000</v>
      </c>
      <c r="AV46" s="177">
        <v>0</v>
      </c>
      <c r="AW46" s="176">
        <v>50000</v>
      </c>
      <c r="AX46" s="177">
        <v>30000</v>
      </c>
      <c r="AY46" s="176"/>
      <c r="AZ46" s="177"/>
      <c r="BA46" s="176">
        <v>87000</v>
      </c>
      <c r="BB46" s="177">
        <v>45000</v>
      </c>
      <c r="BC46" s="176">
        <v>100000</v>
      </c>
      <c r="BD46" s="176">
        <v>50000</v>
      </c>
      <c r="BE46" s="176">
        <v>0</v>
      </c>
      <c r="BF46" s="177">
        <v>0</v>
      </c>
      <c r="BG46" s="176">
        <v>15000</v>
      </c>
      <c r="BH46" s="177">
        <v>6000</v>
      </c>
      <c r="BI46" s="176">
        <v>0</v>
      </c>
      <c r="BJ46" s="177"/>
      <c r="BK46" s="176">
        <v>30000</v>
      </c>
      <c r="BL46" s="177">
        <v>5000</v>
      </c>
      <c r="BM46" s="176">
        <v>30000</v>
      </c>
      <c r="BN46" s="177"/>
      <c r="BO46" s="176">
        <v>20000</v>
      </c>
      <c r="BP46" s="232"/>
      <c r="BQ46" s="176">
        <v>10000</v>
      </c>
      <c r="BR46" s="177">
        <v>5000</v>
      </c>
      <c r="BS46" s="176"/>
      <c r="BT46" s="177"/>
      <c r="BU46" s="176"/>
      <c r="BV46" s="176"/>
      <c r="BW46" s="176">
        <v>0</v>
      </c>
      <c r="BX46" s="177"/>
      <c r="BY46" s="176">
        <v>30000</v>
      </c>
      <c r="BZ46" s="177">
        <v>17840</v>
      </c>
      <c r="CA46" s="176"/>
      <c r="CB46" s="177"/>
      <c r="CC46" s="176">
        <v>20000</v>
      </c>
      <c r="CD46" s="177">
        <v>0</v>
      </c>
      <c r="CE46" s="176">
        <v>30000</v>
      </c>
      <c r="CF46" s="177">
        <v>10000</v>
      </c>
      <c r="CG46" s="176">
        <v>40000</v>
      </c>
      <c r="CH46" s="177">
        <v>35000</v>
      </c>
      <c r="CI46" s="176">
        <v>0</v>
      </c>
      <c r="CJ46" s="176">
        <v>0</v>
      </c>
      <c r="CK46" s="176">
        <v>0</v>
      </c>
      <c r="CL46" s="177"/>
      <c r="CM46" s="176"/>
      <c r="CN46" s="177"/>
      <c r="CO46" s="176">
        <v>100000</v>
      </c>
      <c r="CP46" s="177">
        <v>10000</v>
      </c>
      <c r="CQ46" s="176">
        <v>150000</v>
      </c>
      <c r="CR46" s="177">
        <v>70000</v>
      </c>
      <c r="CS46" s="176">
        <v>0</v>
      </c>
      <c r="CT46" s="176"/>
      <c r="CU46" s="176">
        <v>0</v>
      </c>
      <c r="CV46" s="177"/>
      <c r="CW46" s="176">
        <v>10000</v>
      </c>
      <c r="CX46" s="177">
        <v>1000</v>
      </c>
      <c r="CY46" s="176">
        <v>0</v>
      </c>
      <c r="CZ46" s="177"/>
      <c r="DA46" s="176">
        <v>30000</v>
      </c>
      <c r="DB46" s="177">
        <v>5000</v>
      </c>
      <c r="DC46" s="176">
        <v>1000</v>
      </c>
      <c r="DD46" s="177">
        <v>0</v>
      </c>
      <c r="DE46" s="176">
        <v>0</v>
      </c>
      <c r="DF46" s="177"/>
      <c r="DG46" s="176">
        <v>70000</v>
      </c>
      <c r="DH46" s="177">
        <v>30000</v>
      </c>
      <c r="DI46" s="176">
        <v>20000</v>
      </c>
      <c r="DJ46" s="558">
        <v>10000</v>
      </c>
      <c r="DK46" s="176"/>
      <c r="DL46" s="177"/>
      <c r="DM46" s="176"/>
      <c r="DN46" s="177"/>
      <c r="DO46" s="176"/>
      <c r="DP46" s="177"/>
      <c r="DQ46" s="176">
        <v>30000</v>
      </c>
      <c r="DR46" s="177">
        <v>24000</v>
      </c>
      <c r="DS46" s="176">
        <v>5000</v>
      </c>
      <c r="DT46" s="176">
        <v>5000</v>
      </c>
      <c r="DU46" s="176"/>
      <c r="DV46" s="177"/>
      <c r="DW46" s="176"/>
      <c r="DX46" s="177"/>
      <c r="DY46" s="176"/>
      <c r="DZ46" s="177"/>
      <c r="EA46" s="176"/>
      <c r="EB46" s="177"/>
      <c r="EC46" s="176">
        <v>20000</v>
      </c>
      <c r="ED46" s="177"/>
      <c r="EE46" s="176">
        <v>20000</v>
      </c>
      <c r="EF46" s="177">
        <v>7000</v>
      </c>
      <c r="EG46" s="176">
        <v>10000</v>
      </c>
      <c r="EH46" s="177"/>
      <c r="EI46" s="176">
        <v>10000</v>
      </c>
      <c r="EJ46" s="177">
        <v>5000</v>
      </c>
      <c r="EK46" s="176">
        <v>35000</v>
      </c>
      <c r="EL46" s="176"/>
      <c r="EM46" s="177"/>
      <c r="EN46" s="176">
        <v>0</v>
      </c>
      <c r="EO46" s="177"/>
      <c r="EP46" s="176">
        <v>50000</v>
      </c>
      <c r="EQ46" s="177">
        <v>20000</v>
      </c>
      <c r="ER46" s="176">
        <v>20000</v>
      </c>
      <c r="ES46" s="177">
        <v>10000</v>
      </c>
      <c r="ET46" s="176">
        <v>20000</v>
      </c>
      <c r="EU46" s="177">
        <v>15000</v>
      </c>
      <c r="EV46" s="176"/>
      <c r="EW46" s="176"/>
      <c r="EX46" s="176">
        <v>20000</v>
      </c>
      <c r="EY46" s="232">
        <v>12000</v>
      </c>
      <c r="EZ46" s="176">
        <v>30000</v>
      </c>
      <c r="FA46" s="177"/>
      <c r="FB46" s="565">
        <f t="shared" si="1"/>
        <v>437840</v>
      </c>
      <c r="FC46" s="565">
        <f t="shared" si="2"/>
        <v>857160</v>
      </c>
    </row>
    <row r="47" spans="1:159" ht="37.5" customHeight="1">
      <c r="A47" s="13">
        <v>33</v>
      </c>
      <c r="B47" s="13" t="s">
        <v>1640</v>
      </c>
      <c r="C47" s="13" t="s">
        <v>1583</v>
      </c>
      <c r="D47" s="13">
        <v>60</v>
      </c>
      <c r="E47" s="13">
        <v>865</v>
      </c>
      <c r="F47" s="14" t="s">
        <v>1641</v>
      </c>
      <c r="G47" s="13" t="s">
        <v>1642</v>
      </c>
      <c r="H47" s="13" t="s">
        <v>1643</v>
      </c>
      <c r="I47" s="13" t="s">
        <v>1644</v>
      </c>
      <c r="J47" s="13">
        <v>36</v>
      </c>
      <c r="K47" s="13" t="s">
        <v>2986</v>
      </c>
      <c r="L47" s="13" t="s">
        <v>1645</v>
      </c>
      <c r="M47" s="13" t="s">
        <v>66</v>
      </c>
      <c r="N47" s="45">
        <v>68000</v>
      </c>
      <c r="O47" s="13" t="s">
        <v>3073</v>
      </c>
      <c r="P47" s="13">
        <v>50</v>
      </c>
      <c r="Q47" s="176">
        <v>10000</v>
      </c>
      <c r="R47" s="557"/>
      <c r="S47" s="176"/>
      <c r="T47" s="177"/>
      <c r="U47" s="176"/>
      <c r="V47" s="177"/>
      <c r="W47" s="176"/>
      <c r="X47" s="177"/>
      <c r="Y47" s="176"/>
      <c r="Z47" s="177"/>
      <c r="AA47" s="176"/>
      <c r="AB47" s="177"/>
      <c r="AC47" s="176">
        <v>0</v>
      </c>
      <c r="AD47" s="177"/>
      <c r="AE47" s="176"/>
      <c r="AF47" s="177"/>
      <c r="AG47" s="176">
        <v>3000</v>
      </c>
      <c r="AH47" s="177"/>
      <c r="AI47" s="176"/>
      <c r="AJ47" s="177"/>
      <c r="AK47" s="176">
        <v>0</v>
      </c>
      <c r="AL47" s="177"/>
      <c r="AM47" s="176">
        <v>0</v>
      </c>
      <c r="AN47" s="177"/>
      <c r="AO47" s="176"/>
      <c r="AP47" s="177"/>
      <c r="AQ47" s="176">
        <v>10000</v>
      </c>
      <c r="AR47" s="177">
        <v>0</v>
      </c>
      <c r="AS47" s="176"/>
      <c r="AT47" s="176"/>
      <c r="AU47" s="176">
        <v>0</v>
      </c>
      <c r="AV47" s="177"/>
      <c r="AW47" s="176"/>
      <c r="AX47" s="177"/>
      <c r="AY47" s="176"/>
      <c r="AZ47" s="177"/>
      <c r="BA47" s="176"/>
      <c r="BB47" s="177"/>
      <c r="BC47" s="176">
        <v>10000</v>
      </c>
      <c r="BD47" s="176">
        <v>9996</v>
      </c>
      <c r="BE47" s="176">
        <v>0</v>
      </c>
      <c r="BF47" s="177">
        <v>0</v>
      </c>
      <c r="BG47" s="176">
        <v>0</v>
      </c>
      <c r="BH47" s="177"/>
      <c r="BI47" s="176">
        <v>0</v>
      </c>
      <c r="BJ47" s="177"/>
      <c r="BK47" s="176">
        <v>0</v>
      </c>
      <c r="BL47" s="177"/>
      <c r="BM47" s="176">
        <v>0</v>
      </c>
      <c r="BN47" s="177"/>
      <c r="BO47" s="176">
        <v>0</v>
      </c>
      <c r="BP47" s="232"/>
      <c r="BQ47" s="176"/>
      <c r="BR47" s="177"/>
      <c r="BS47" s="176"/>
      <c r="BT47" s="177"/>
      <c r="BU47" s="176"/>
      <c r="BV47" s="176"/>
      <c r="BW47" s="176">
        <v>0</v>
      </c>
      <c r="BX47" s="177"/>
      <c r="BY47" s="176">
        <v>5000</v>
      </c>
      <c r="BZ47" s="177">
        <v>4872</v>
      </c>
      <c r="CA47" s="176"/>
      <c r="CB47" s="177"/>
      <c r="CC47" s="176">
        <v>0</v>
      </c>
      <c r="CD47" s="177">
        <v>0</v>
      </c>
      <c r="CE47" s="176">
        <v>0</v>
      </c>
      <c r="CF47" s="177"/>
      <c r="CG47" s="176"/>
      <c r="CH47" s="177"/>
      <c r="CI47" s="176">
        <v>0</v>
      </c>
      <c r="CJ47" s="176">
        <v>0</v>
      </c>
      <c r="CK47" s="176">
        <v>0</v>
      </c>
      <c r="CL47" s="177"/>
      <c r="CM47" s="176"/>
      <c r="CN47" s="177"/>
      <c r="CO47" s="176">
        <v>0</v>
      </c>
      <c r="CP47" s="177"/>
      <c r="CQ47" s="176">
        <v>0</v>
      </c>
      <c r="CR47" s="177"/>
      <c r="CS47" s="176">
        <v>0</v>
      </c>
      <c r="CT47" s="176"/>
      <c r="CU47" s="176">
        <v>0</v>
      </c>
      <c r="CV47" s="177"/>
      <c r="CW47" s="176"/>
      <c r="CX47" s="177"/>
      <c r="CY47" s="176">
        <v>0</v>
      </c>
      <c r="CZ47" s="177"/>
      <c r="DA47" s="176">
        <v>0</v>
      </c>
      <c r="DB47" s="177"/>
      <c r="DC47" s="176"/>
      <c r="DD47" s="177"/>
      <c r="DE47" s="176">
        <v>0</v>
      </c>
      <c r="DF47" s="177"/>
      <c r="DG47" s="176">
        <v>20000</v>
      </c>
      <c r="DH47" s="177">
        <v>23928</v>
      </c>
      <c r="DI47" s="176"/>
      <c r="DJ47" s="558"/>
      <c r="DK47" s="176"/>
      <c r="DL47" s="177"/>
      <c r="DM47" s="176"/>
      <c r="DN47" s="177"/>
      <c r="DO47" s="176"/>
      <c r="DP47" s="177"/>
      <c r="DQ47" s="176">
        <v>10000</v>
      </c>
      <c r="DR47" s="177">
        <v>7992</v>
      </c>
      <c r="DS47" s="176"/>
      <c r="DT47" s="176"/>
      <c r="DU47" s="176"/>
      <c r="DV47" s="177"/>
      <c r="DW47" s="176"/>
      <c r="DX47" s="177"/>
      <c r="DY47" s="176"/>
      <c r="DZ47" s="177"/>
      <c r="EA47" s="176"/>
      <c r="EB47" s="177"/>
      <c r="EC47" s="176">
        <v>0</v>
      </c>
      <c r="ED47" s="177"/>
      <c r="EE47" s="176"/>
      <c r="EF47" s="177"/>
      <c r="EG47" s="176"/>
      <c r="EH47" s="177"/>
      <c r="EI47" s="176">
        <v>0</v>
      </c>
      <c r="EJ47" s="177"/>
      <c r="EK47" s="176"/>
      <c r="EL47" s="176"/>
      <c r="EM47" s="177"/>
      <c r="EN47" s="176">
        <v>0</v>
      </c>
      <c r="EO47" s="177"/>
      <c r="EP47" s="176"/>
      <c r="EQ47" s="177">
        <v>0</v>
      </c>
      <c r="ER47" s="176"/>
      <c r="ES47" s="177"/>
      <c r="ET47" s="176"/>
      <c r="EU47" s="177"/>
      <c r="EV47" s="176"/>
      <c r="EW47" s="176"/>
      <c r="EX47" s="176"/>
      <c r="EY47" s="177"/>
      <c r="EZ47" s="176"/>
      <c r="FA47" s="177"/>
      <c r="FB47" s="565">
        <f t="shared" si="1"/>
        <v>46788</v>
      </c>
      <c r="FC47" s="565">
        <f t="shared" si="2"/>
        <v>21212</v>
      </c>
    </row>
    <row r="48" spans="1:159" ht="37.5" customHeight="1">
      <c r="A48" s="13">
        <v>34</v>
      </c>
      <c r="B48" s="13" t="s">
        <v>1160</v>
      </c>
      <c r="C48" s="13" t="s">
        <v>222</v>
      </c>
      <c r="D48" s="13">
        <v>61</v>
      </c>
      <c r="E48" s="13">
        <v>866</v>
      </c>
      <c r="F48" s="14" t="s">
        <v>1161</v>
      </c>
      <c r="G48" s="13" t="s">
        <v>959</v>
      </c>
      <c r="H48" s="13" t="s">
        <v>1162</v>
      </c>
      <c r="I48" s="13" t="s">
        <v>1163</v>
      </c>
      <c r="J48" s="13">
        <v>36</v>
      </c>
      <c r="K48" s="13" t="s">
        <v>1164</v>
      </c>
      <c r="L48" s="13" t="s">
        <v>1165</v>
      </c>
      <c r="M48" s="13" t="s">
        <v>10</v>
      </c>
      <c r="N48" s="45">
        <v>140000</v>
      </c>
      <c r="O48" s="13" t="s">
        <v>3064</v>
      </c>
      <c r="P48" s="13">
        <v>27</v>
      </c>
      <c r="Q48" s="176">
        <v>10000</v>
      </c>
      <c r="R48" s="557"/>
      <c r="S48" s="176"/>
      <c r="T48" s="177"/>
      <c r="U48" s="176"/>
      <c r="V48" s="177"/>
      <c r="W48" s="176"/>
      <c r="X48" s="177"/>
      <c r="Y48" s="176"/>
      <c r="Z48" s="177"/>
      <c r="AA48" s="176"/>
      <c r="AB48" s="177"/>
      <c r="AC48" s="176">
        <v>0</v>
      </c>
      <c r="AD48" s="177"/>
      <c r="AE48" s="176"/>
      <c r="AF48" s="177"/>
      <c r="AG48" s="176">
        <v>5000</v>
      </c>
      <c r="AH48" s="177"/>
      <c r="AI48" s="176"/>
      <c r="AJ48" s="177"/>
      <c r="AK48" s="176">
        <v>0</v>
      </c>
      <c r="AL48" s="177"/>
      <c r="AM48" s="176">
        <v>0</v>
      </c>
      <c r="AN48" s="177"/>
      <c r="AO48" s="176"/>
      <c r="AP48" s="177"/>
      <c r="AQ48" s="176"/>
      <c r="AR48" s="177"/>
      <c r="AS48" s="176"/>
      <c r="AT48" s="176"/>
      <c r="AU48" s="176">
        <v>0</v>
      </c>
      <c r="AV48" s="177"/>
      <c r="AW48" s="176"/>
      <c r="AX48" s="177"/>
      <c r="AY48" s="176"/>
      <c r="AZ48" s="177"/>
      <c r="BA48" s="176"/>
      <c r="BB48" s="177"/>
      <c r="BC48" s="176">
        <v>0</v>
      </c>
      <c r="BD48" s="176"/>
      <c r="BE48" s="176">
        <v>0</v>
      </c>
      <c r="BF48" s="177">
        <v>0</v>
      </c>
      <c r="BG48" s="176">
        <v>0</v>
      </c>
      <c r="BH48" s="177"/>
      <c r="BI48" s="176">
        <v>0</v>
      </c>
      <c r="BJ48" s="177"/>
      <c r="BK48" s="176">
        <v>30000</v>
      </c>
      <c r="BL48" s="177"/>
      <c r="BM48" s="176">
        <v>0</v>
      </c>
      <c r="BN48" s="177"/>
      <c r="BO48" s="176">
        <v>0</v>
      </c>
      <c r="BP48" s="232"/>
      <c r="BQ48" s="176"/>
      <c r="BR48" s="177"/>
      <c r="BS48" s="176"/>
      <c r="BT48" s="177"/>
      <c r="BU48" s="176"/>
      <c r="BV48" s="176">
        <v>5000</v>
      </c>
      <c r="BW48" s="176">
        <v>5000</v>
      </c>
      <c r="BX48" s="177"/>
      <c r="BY48" s="176">
        <v>0</v>
      </c>
      <c r="BZ48" s="177"/>
      <c r="CA48" s="176"/>
      <c r="CB48" s="177"/>
      <c r="CC48" s="176">
        <v>10000</v>
      </c>
      <c r="CD48" s="177">
        <v>0</v>
      </c>
      <c r="CE48" s="176">
        <v>20000</v>
      </c>
      <c r="CF48" s="177">
        <v>0</v>
      </c>
      <c r="CG48" s="176">
        <v>50000</v>
      </c>
      <c r="CH48" s="177"/>
      <c r="CI48" s="176">
        <v>0</v>
      </c>
      <c r="CJ48" s="176">
        <v>0</v>
      </c>
      <c r="CK48" s="176">
        <v>0</v>
      </c>
      <c r="CL48" s="177"/>
      <c r="CM48" s="176">
        <v>2000</v>
      </c>
      <c r="CN48" s="177"/>
      <c r="CO48" s="176">
        <v>0</v>
      </c>
      <c r="CP48" s="177"/>
      <c r="CQ48" s="176">
        <v>8000</v>
      </c>
      <c r="CR48" s="177">
        <v>9040</v>
      </c>
      <c r="CS48" s="176">
        <v>0</v>
      </c>
      <c r="CT48" s="176"/>
      <c r="CU48" s="176">
        <v>0</v>
      </c>
      <c r="CV48" s="177"/>
      <c r="CW48" s="176"/>
      <c r="CX48" s="177"/>
      <c r="CY48" s="176">
        <v>0</v>
      </c>
      <c r="CZ48" s="177"/>
      <c r="DA48" s="176">
        <v>0</v>
      </c>
      <c r="DB48" s="177"/>
      <c r="DC48" s="176"/>
      <c r="DD48" s="177"/>
      <c r="DE48" s="176">
        <v>0</v>
      </c>
      <c r="DF48" s="177"/>
      <c r="DG48" s="176"/>
      <c r="DH48" s="177"/>
      <c r="DI48" s="176"/>
      <c r="DJ48" s="558"/>
      <c r="DK48" s="176"/>
      <c r="DL48" s="177"/>
      <c r="DM48" s="176"/>
      <c r="DN48" s="177"/>
      <c r="DO48" s="176"/>
      <c r="DP48" s="177"/>
      <c r="DQ48" s="176"/>
      <c r="DR48" s="177"/>
      <c r="DS48" s="176"/>
      <c r="DT48" s="176"/>
      <c r="DU48" s="176"/>
      <c r="DV48" s="177"/>
      <c r="DW48" s="176"/>
      <c r="DX48" s="177"/>
      <c r="DY48" s="176"/>
      <c r="DZ48" s="177"/>
      <c r="EA48" s="176"/>
      <c r="EB48" s="177"/>
      <c r="EC48" s="176">
        <v>0</v>
      </c>
      <c r="ED48" s="177"/>
      <c r="EE48" s="176"/>
      <c r="EF48" s="177"/>
      <c r="EG48" s="176"/>
      <c r="EH48" s="177"/>
      <c r="EI48" s="176">
        <v>0</v>
      </c>
      <c r="EJ48" s="177"/>
      <c r="EK48" s="176"/>
      <c r="EL48" s="176"/>
      <c r="EM48" s="177"/>
      <c r="EN48" s="176">
        <v>0</v>
      </c>
      <c r="EO48" s="177"/>
      <c r="EP48" s="176"/>
      <c r="EQ48" s="177">
        <v>0</v>
      </c>
      <c r="ER48" s="176"/>
      <c r="ES48" s="177"/>
      <c r="ET48" s="176"/>
      <c r="EU48" s="177"/>
      <c r="EV48" s="176"/>
      <c r="EW48" s="176"/>
      <c r="EX48" s="176"/>
      <c r="EY48" s="177"/>
      <c r="EZ48" s="176"/>
      <c r="FA48" s="177"/>
      <c r="FB48" s="565">
        <f t="shared" si="1"/>
        <v>9040</v>
      </c>
      <c r="FC48" s="565">
        <f t="shared" si="2"/>
        <v>130960</v>
      </c>
    </row>
    <row r="49" spans="1:159" ht="37.5" customHeight="1">
      <c r="A49" s="13">
        <v>35</v>
      </c>
      <c r="B49" s="13" t="s">
        <v>957</v>
      </c>
      <c r="C49" s="13" t="s">
        <v>1522</v>
      </c>
      <c r="D49" s="13">
        <v>61</v>
      </c>
      <c r="E49" s="13">
        <v>866</v>
      </c>
      <c r="F49" s="14" t="s">
        <v>958</v>
      </c>
      <c r="G49" s="13" t="s">
        <v>959</v>
      </c>
      <c r="H49" s="13" t="s">
        <v>960</v>
      </c>
      <c r="I49" s="13" t="s">
        <v>961</v>
      </c>
      <c r="J49" s="13">
        <v>36</v>
      </c>
      <c r="K49" s="13" t="s">
        <v>962</v>
      </c>
      <c r="L49" s="13" t="s">
        <v>963</v>
      </c>
      <c r="M49" s="13" t="s">
        <v>10</v>
      </c>
      <c r="N49" s="45">
        <v>485800</v>
      </c>
      <c r="O49" s="13" t="s">
        <v>3074</v>
      </c>
      <c r="P49" s="13">
        <v>20</v>
      </c>
      <c r="Q49" s="176">
        <v>30000</v>
      </c>
      <c r="R49" s="557">
        <v>20000</v>
      </c>
      <c r="S49" s="176"/>
      <c r="T49" s="177"/>
      <c r="U49" s="176"/>
      <c r="V49" s="177"/>
      <c r="W49" s="176"/>
      <c r="X49" s="177"/>
      <c r="Y49" s="176"/>
      <c r="Z49" s="177"/>
      <c r="AA49" s="176"/>
      <c r="AB49" s="177"/>
      <c r="AC49" s="176">
        <v>0</v>
      </c>
      <c r="AD49" s="177"/>
      <c r="AE49" s="176"/>
      <c r="AF49" s="177"/>
      <c r="AG49" s="176">
        <v>5000</v>
      </c>
      <c r="AH49" s="177"/>
      <c r="AI49" s="176"/>
      <c r="AJ49" s="177"/>
      <c r="AK49" s="176">
        <v>0</v>
      </c>
      <c r="AL49" s="177"/>
      <c r="AM49" s="176">
        <v>25000</v>
      </c>
      <c r="AN49" s="177">
        <v>25000</v>
      </c>
      <c r="AO49" s="176"/>
      <c r="AP49" s="177"/>
      <c r="AQ49" s="176">
        <v>20000</v>
      </c>
      <c r="AR49" s="177">
        <v>8000</v>
      </c>
      <c r="AS49" s="176"/>
      <c r="AT49" s="176">
        <v>50000</v>
      </c>
      <c r="AU49" s="176">
        <v>50000</v>
      </c>
      <c r="AV49" s="177">
        <v>0</v>
      </c>
      <c r="AW49" s="176">
        <v>35000</v>
      </c>
      <c r="AX49" s="177">
        <v>24000</v>
      </c>
      <c r="AY49" s="176">
        <v>30000</v>
      </c>
      <c r="AZ49" s="177">
        <v>30000</v>
      </c>
      <c r="BA49" s="176">
        <v>52800</v>
      </c>
      <c r="BB49" s="177">
        <v>50000</v>
      </c>
      <c r="BC49" s="176">
        <v>20000</v>
      </c>
      <c r="BD49" s="176">
        <v>20000</v>
      </c>
      <c r="BE49" s="176">
        <v>0</v>
      </c>
      <c r="BF49" s="177">
        <v>0</v>
      </c>
      <c r="BG49" s="176">
        <v>0</v>
      </c>
      <c r="BH49" s="177"/>
      <c r="BI49" s="176">
        <v>10000</v>
      </c>
      <c r="BJ49" s="177">
        <v>10000</v>
      </c>
      <c r="BK49" s="176">
        <v>0</v>
      </c>
      <c r="BL49" s="177"/>
      <c r="BM49" s="176">
        <v>10000</v>
      </c>
      <c r="BN49" s="177">
        <v>10000</v>
      </c>
      <c r="BO49" s="176">
        <v>12000</v>
      </c>
      <c r="BP49" s="232"/>
      <c r="BQ49" s="176"/>
      <c r="BR49" s="177"/>
      <c r="BS49" s="176"/>
      <c r="BT49" s="177"/>
      <c r="BU49" s="176"/>
      <c r="BV49" s="176"/>
      <c r="BW49" s="176">
        <v>0</v>
      </c>
      <c r="BX49" s="177"/>
      <c r="BY49" s="176">
        <v>0</v>
      </c>
      <c r="BZ49" s="177"/>
      <c r="CA49" s="176">
        <v>50000</v>
      </c>
      <c r="CB49" s="177">
        <v>20000</v>
      </c>
      <c r="CC49" s="176">
        <v>0</v>
      </c>
      <c r="CD49" s="177">
        <v>0</v>
      </c>
      <c r="CE49" s="176">
        <v>0</v>
      </c>
      <c r="CF49" s="177"/>
      <c r="CG49" s="176">
        <v>30000</v>
      </c>
      <c r="CH49" s="177">
        <v>30000</v>
      </c>
      <c r="CI49" s="176">
        <v>0</v>
      </c>
      <c r="CJ49" s="176">
        <v>24000</v>
      </c>
      <c r="CK49" s="176">
        <v>24000</v>
      </c>
      <c r="CL49" s="177">
        <v>4000</v>
      </c>
      <c r="CM49" s="176">
        <v>2000</v>
      </c>
      <c r="CN49" s="177"/>
      <c r="CO49" s="176">
        <v>30000</v>
      </c>
      <c r="CP49" s="177">
        <v>25000</v>
      </c>
      <c r="CQ49" s="176">
        <v>20000</v>
      </c>
      <c r="CR49" s="177">
        <v>2000</v>
      </c>
      <c r="CS49" s="176">
        <v>30000</v>
      </c>
      <c r="CT49" s="176">
        <v>4170</v>
      </c>
      <c r="CU49" s="176">
        <v>0</v>
      </c>
      <c r="CV49" s="177"/>
      <c r="CW49" s="176"/>
      <c r="CX49" s="177"/>
      <c r="CY49" s="176">
        <v>0</v>
      </c>
      <c r="CZ49" s="177"/>
      <c r="DA49" s="176">
        <v>0</v>
      </c>
      <c r="DB49" s="177"/>
      <c r="DC49" s="176"/>
      <c r="DD49" s="177"/>
      <c r="DE49" s="176">
        <v>0</v>
      </c>
      <c r="DF49" s="177"/>
      <c r="DG49" s="176"/>
      <c r="DH49" s="177"/>
      <c r="DI49" s="176"/>
      <c r="DJ49" s="558"/>
      <c r="DK49" s="176"/>
      <c r="DL49" s="177"/>
      <c r="DM49" s="176"/>
      <c r="DN49" s="177"/>
      <c r="DO49" s="176"/>
      <c r="DP49" s="177"/>
      <c r="DQ49" s="176"/>
      <c r="DR49" s="177"/>
      <c r="DS49" s="176"/>
      <c r="DT49" s="176"/>
      <c r="DU49" s="176"/>
      <c r="DV49" s="177"/>
      <c r="DW49" s="176"/>
      <c r="DX49" s="177"/>
      <c r="DY49" s="176"/>
      <c r="DZ49" s="177"/>
      <c r="EA49" s="176"/>
      <c r="EB49" s="177"/>
      <c r="EC49" s="176">
        <v>0</v>
      </c>
      <c r="ED49" s="177"/>
      <c r="EE49" s="176"/>
      <c r="EF49" s="177"/>
      <c r="EG49" s="176"/>
      <c r="EH49" s="177"/>
      <c r="EI49" s="176">
        <v>0</v>
      </c>
      <c r="EJ49" s="177"/>
      <c r="EK49" s="176"/>
      <c r="EL49" s="176"/>
      <c r="EM49" s="177"/>
      <c r="EN49" s="176">
        <v>0</v>
      </c>
      <c r="EO49" s="177"/>
      <c r="EP49" s="176"/>
      <c r="EQ49" s="177">
        <v>0</v>
      </c>
      <c r="ER49" s="176"/>
      <c r="ES49" s="177"/>
      <c r="ET49" s="176"/>
      <c r="EU49" s="177"/>
      <c r="EV49" s="176"/>
      <c r="EW49" s="176"/>
      <c r="EX49" s="176"/>
      <c r="EY49" s="177"/>
      <c r="EZ49" s="176"/>
      <c r="FA49" s="177"/>
      <c r="FB49" s="565">
        <f t="shared" si="1"/>
        <v>282170</v>
      </c>
      <c r="FC49" s="565">
        <f t="shared" si="2"/>
        <v>203630</v>
      </c>
    </row>
    <row r="50" spans="1:159" ht="37.5" customHeight="1">
      <c r="A50" s="13">
        <v>36</v>
      </c>
      <c r="B50" s="13" t="s">
        <v>1646</v>
      </c>
      <c r="C50" s="13" t="s">
        <v>1016</v>
      </c>
      <c r="D50" s="13">
        <v>61</v>
      </c>
      <c r="E50" s="13">
        <v>866</v>
      </c>
      <c r="F50" s="14" t="s">
        <v>1647</v>
      </c>
      <c r="G50" s="13" t="s">
        <v>1648</v>
      </c>
      <c r="H50" s="13" t="s">
        <v>1649</v>
      </c>
      <c r="I50" s="13" t="s">
        <v>1650</v>
      </c>
      <c r="J50" s="13">
        <v>36</v>
      </c>
      <c r="K50" s="13" t="s">
        <v>1651</v>
      </c>
      <c r="L50" s="13" t="s">
        <v>1645</v>
      </c>
      <c r="M50" s="13" t="s">
        <v>10</v>
      </c>
      <c r="N50" s="45">
        <v>196000</v>
      </c>
      <c r="O50" s="13" t="s">
        <v>3073</v>
      </c>
      <c r="P50" s="13">
        <v>50</v>
      </c>
      <c r="Q50" s="176">
        <v>0</v>
      </c>
      <c r="R50" s="557"/>
      <c r="S50" s="176"/>
      <c r="T50" s="177"/>
      <c r="U50" s="176"/>
      <c r="V50" s="177"/>
      <c r="W50" s="176"/>
      <c r="X50" s="177"/>
      <c r="Y50" s="176">
        <v>20000</v>
      </c>
      <c r="Z50" s="177">
        <v>19980</v>
      </c>
      <c r="AA50" s="176"/>
      <c r="AB50" s="177"/>
      <c r="AC50" s="176">
        <v>0</v>
      </c>
      <c r="AD50" s="177"/>
      <c r="AE50" s="176"/>
      <c r="AF50" s="177"/>
      <c r="AG50" s="176">
        <v>3000</v>
      </c>
      <c r="AH50" s="177"/>
      <c r="AI50" s="176"/>
      <c r="AJ50" s="177"/>
      <c r="AK50" s="176">
        <v>0</v>
      </c>
      <c r="AL50" s="177"/>
      <c r="AM50" s="176">
        <v>0</v>
      </c>
      <c r="AN50" s="177"/>
      <c r="AO50" s="176"/>
      <c r="AP50" s="177"/>
      <c r="AQ50" s="176"/>
      <c r="AR50" s="177"/>
      <c r="AS50" s="176"/>
      <c r="AT50" s="176"/>
      <c r="AU50" s="176">
        <v>0</v>
      </c>
      <c r="AV50" s="177"/>
      <c r="AW50" s="176"/>
      <c r="AX50" s="177"/>
      <c r="AY50" s="176"/>
      <c r="AZ50" s="177"/>
      <c r="BA50" s="176"/>
      <c r="BB50" s="177"/>
      <c r="BC50" s="176">
        <v>30000</v>
      </c>
      <c r="BD50" s="176">
        <v>30000</v>
      </c>
      <c r="BE50" s="176">
        <v>0</v>
      </c>
      <c r="BF50" s="177">
        <v>0</v>
      </c>
      <c r="BG50" s="176">
        <v>0</v>
      </c>
      <c r="BH50" s="177"/>
      <c r="BI50" s="176">
        <v>16000</v>
      </c>
      <c r="BJ50" s="177">
        <v>3990</v>
      </c>
      <c r="BK50" s="176">
        <v>0</v>
      </c>
      <c r="BL50" s="177"/>
      <c r="BM50" s="176">
        <v>10000</v>
      </c>
      <c r="BN50" s="177">
        <v>4980</v>
      </c>
      <c r="BO50" s="176">
        <v>0</v>
      </c>
      <c r="BP50" s="232"/>
      <c r="BQ50" s="176"/>
      <c r="BR50" s="177"/>
      <c r="BS50" s="176"/>
      <c r="BT50" s="177"/>
      <c r="BU50" s="176"/>
      <c r="BV50" s="176"/>
      <c r="BW50" s="176">
        <v>0</v>
      </c>
      <c r="BX50" s="177"/>
      <c r="BY50" s="176">
        <v>0</v>
      </c>
      <c r="BZ50" s="177"/>
      <c r="CA50" s="176"/>
      <c r="CB50" s="177"/>
      <c r="CC50" s="176">
        <v>0</v>
      </c>
      <c r="CD50" s="177">
        <v>0</v>
      </c>
      <c r="CE50" s="176">
        <v>0</v>
      </c>
      <c r="CF50" s="177"/>
      <c r="CG50" s="176">
        <v>20000</v>
      </c>
      <c r="CH50" s="177">
        <v>9300</v>
      </c>
      <c r="CI50" s="176">
        <v>0</v>
      </c>
      <c r="CJ50" s="176">
        <v>0</v>
      </c>
      <c r="CK50" s="176">
        <v>0</v>
      </c>
      <c r="CL50" s="177"/>
      <c r="CM50" s="176"/>
      <c r="CN50" s="177"/>
      <c r="CO50" s="176">
        <v>30000</v>
      </c>
      <c r="CP50" s="177">
        <v>20000</v>
      </c>
      <c r="CQ50" s="176">
        <v>15000</v>
      </c>
      <c r="CR50" s="177">
        <v>6480</v>
      </c>
      <c r="CS50" s="176">
        <v>40000</v>
      </c>
      <c r="CT50" s="176">
        <v>10000</v>
      </c>
      <c r="CU50" s="176">
        <v>0</v>
      </c>
      <c r="CV50" s="177"/>
      <c r="CW50" s="176"/>
      <c r="CX50" s="177"/>
      <c r="CY50" s="176">
        <v>12000</v>
      </c>
      <c r="CZ50" s="177"/>
      <c r="DA50" s="176">
        <v>0</v>
      </c>
      <c r="DB50" s="177"/>
      <c r="DC50" s="176"/>
      <c r="DD50" s="177"/>
      <c r="DE50" s="176">
        <v>0</v>
      </c>
      <c r="DF50" s="177"/>
      <c r="DG50" s="176"/>
      <c r="DH50" s="177"/>
      <c r="DI50" s="176"/>
      <c r="DJ50" s="558"/>
      <c r="DK50" s="176"/>
      <c r="DL50" s="177"/>
      <c r="DM50" s="176"/>
      <c r="DN50" s="177"/>
      <c r="DO50" s="176"/>
      <c r="DP50" s="177"/>
      <c r="DQ50" s="176"/>
      <c r="DR50" s="177"/>
      <c r="DS50" s="176"/>
      <c r="DT50" s="176"/>
      <c r="DU50" s="176"/>
      <c r="DV50" s="177"/>
      <c r="DW50" s="176"/>
      <c r="DX50" s="177"/>
      <c r="DY50" s="176"/>
      <c r="DZ50" s="177"/>
      <c r="EA50" s="176"/>
      <c r="EB50" s="177"/>
      <c r="EC50" s="176">
        <v>0</v>
      </c>
      <c r="ED50" s="177"/>
      <c r="EE50" s="176"/>
      <c r="EF50" s="177"/>
      <c r="EG50" s="176"/>
      <c r="EH50" s="177"/>
      <c r="EI50" s="176">
        <v>0</v>
      </c>
      <c r="EJ50" s="177"/>
      <c r="EK50" s="176"/>
      <c r="EL50" s="176"/>
      <c r="EM50" s="177"/>
      <c r="EN50" s="176">
        <v>0</v>
      </c>
      <c r="EO50" s="177"/>
      <c r="EP50" s="176"/>
      <c r="EQ50" s="177">
        <v>0</v>
      </c>
      <c r="ER50" s="176"/>
      <c r="ES50" s="177"/>
      <c r="ET50" s="176"/>
      <c r="EU50" s="177"/>
      <c r="EV50" s="176"/>
      <c r="EW50" s="176"/>
      <c r="EX50" s="176"/>
      <c r="EY50" s="177"/>
      <c r="EZ50" s="176"/>
      <c r="FA50" s="177"/>
      <c r="FB50" s="565">
        <f t="shared" si="1"/>
        <v>104730</v>
      </c>
      <c r="FC50" s="565">
        <f t="shared" si="2"/>
        <v>91270</v>
      </c>
    </row>
    <row r="51" spans="1:159" ht="37.5" customHeight="1">
      <c r="A51" s="13">
        <v>37</v>
      </c>
      <c r="B51" s="13" t="s">
        <v>938</v>
      </c>
      <c r="C51" s="13" t="s">
        <v>1021</v>
      </c>
      <c r="D51" s="13">
        <v>64</v>
      </c>
      <c r="E51" s="13">
        <v>870</v>
      </c>
      <c r="F51" s="14" t="s">
        <v>939</v>
      </c>
      <c r="G51" s="13" t="s">
        <v>940</v>
      </c>
      <c r="H51" s="13" t="s">
        <v>941</v>
      </c>
      <c r="I51" s="13" t="s">
        <v>936</v>
      </c>
      <c r="J51" s="13">
        <v>24</v>
      </c>
      <c r="K51" s="13" t="s">
        <v>942</v>
      </c>
      <c r="L51" s="13" t="s">
        <v>926</v>
      </c>
      <c r="M51" s="13" t="s">
        <v>10</v>
      </c>
      <c r="N51" s="45">
        <v>131000</v>
      </c>
      <c r="O51" s="13" t="s">
        <v>3070</v>
      </c>
      <c r="P51" s="13">
        <v>18</v>
      </c>
      <c r="Q51" s="176">
        <v>0</v>
      </c>
      <c r="R51" s="557"/>
      <c r="S51" s="176"/>
      <c r="T51" s="177"/>
      <c r="U51" s="176"/>
      <c r="V51" s="177"/>
      <c r="W51" s="176"/>
      <c r="X51" s="177"/>
      <c r="Y51" s="176"/>
      <c r="Z51" s="177"/>
      <c r="AA51" s="176">
        <v>20000</v>
      </c>
      <c r="AB51" s="177"/>
      <c r="AC51" s="176">
        <v>0</v>
      </c>
      <c r="AD51" s="177"/>
      <c r="AE51" s="176"/>
      <c r="AF51" s="177"/>
      <c r="AG51" s="176">
        <v>0</v>
      </c>
      <c r="AH51" s="177"/>
      <c r="AI51" s="176"/>
      <c r="AJ51" s="177"/>
      <c r="AK51" s="176">
        <v>0</v>
      </c>
      <c r="AL51" s="177"/>
      <c r="AM51" s="176">
        <v>15000</v>
      </c>
      <c r="AN51" s="177"/>
      <c r="AO51" s="176"/>
      <c r="AP51" s="177"/>
      <c r="AQ51" s="176"/>
      <c r="AR51" s="177"/>
      <c r="AS51" s="176"/>
      <c r="AT51" s="176"/>
      <c r="AU51" s="176">
        <v>0</v>
      </c>
      <c r="AV51" s="177"/>
      <c r="AW51" s="176"/>
      <c r="AX51" s="177"/>
      <c r="AY51" s="176"/>
      <c r="AZ51" s="177"/>
      <c r="BA51" s="176"/>
      <c r="BB51" s="177"/>
      <c r="BC51" s="176">
        <v>0</v>
      </c>
      <c r="BD51" s="176"/>
      <c r="BE51" s="176">
        <v>0</v>
      </c>
      <c r="BF51" s="177">
        <v>0</v>
      </c>
      <c r="BG51" s="176">
        <v>0</v>
      </c>
      <c r="BH51" s="177"/>
      <c r="BI51" s="176">
        <v>20000</v>
      </c>
      <c r="BJ51" s="177">
        <v>4992</v>
      </c>
      <c r="BK51" s="176">
        <v>0</v>
      </c>
      <c r="BL51" s="177"/>
      <c r="BM51" s="176">
        <v>0</v>
      </c>
      <c r="BN51" s="177"/>
      <c r="BO51" s="176">
        <v>0</v>
      </c>
      <c r="BP51" s="232"/>
      <c r="BQ51" s="176"/>
      <c r="BR51" s="177"/>
      <c r="BS51" s="176">
        <v>1000</v>
      </c>
      <c r="BT51" s="177">
        <v>992</v>
      </c>
      <c r="BU51" s="176"/>
      <c r="BV51" s="176"/>
      <c r="BW51" s="176">
        <v>0</v>
      </c>
      <c r="BX51" s="177"/>
      <c r="BY51" s="176">
        <v>0</v>
      </c>
      <c r="BZ51" s="177"/>
      <c r="CA51" s="176">
        <v>20000</v>
      </c>
      <c r="CB51" s="177">
        <v>20000</v>
      </c>
      <c r="CC51" s="176">
        <v>0</v>
      </c>
      <c r="CD51" s="177">
        <v>0</v>
      </c>
      <c r="CE51" s="176">
        <v>5000</v>
      </c>
      <c r="CF51" s="177">
        <v>4992</v>
      </c>
      <c r="CG51" s="176"/>
      <c r="CH51" s="177"/>
      <c r="CI51" s="176">
        <v>0</v>
      </c>
      <c r="CJ51" s="176">
        <v>0</v>
      </c>
      <c r="CK51" s="176">
        <v>0</v>
      </c>
      <c r="CL51" s="177"/>
      <c r="CM51" s="176"/>
      <c r="CN51" s="177"/>
      <c r="CO51" s="176">
        <v>20000</v>
      </c>
      <c r="CP51" s="177">
        <v>5000</v>
      </c>
      <c r="CQ51" s="176">
        <v>0</v>
      </c>
      <c r="CR51" s="177"/>
      <c r="CS51" s="176">
        <v>30000</v>
      </c>
      <c r="CT51" s="176">
        <v>30000</v>
      </c>
      <c r="CU51" s="176">
        <v>0</v>
      </c>
      <c r="CV51" s="177"/>
      <c r="CW51" s="176"/>
      <c r="CX51" s="177"/>
      <c r="CY51" s="176">
        <v>0</v>
      </c>
      <c r="CZ51" s="177"/>
      <c r="DA51" s="176">
        <v>0</v>
      </c>
      <c r="DB51" s="177"/>
      <c r="DC51" s="176"/>
      <c r="DD51" s="177"/>
      <c r="DE51" s="176">
        <v>0</v>
      </c>
      <c r="DF51" s="177"/>
      <c r="DG51" s="176"/>
      <c r="DH51" s="177"/>
      <c r="DI51" s="176"/>
      <c r="DJ51" s="558"/>
      <c r="DK51" s="176"/>
      <c r="DL51" s="177"/>
      <c r="DM51" s="176"/>
      <c r="DN51" s="177"/>
      <c r="DO51" s="176"/>
      <c r="DP51" s="177"/>
      <c r="DQ51" s="176"/>
      <c r="DR51" s="177"/>
      <c r="DS51" s="176"/>
      <c r="DT51" s="176"/>
      <c r="DU51" s="176"/>
      <c r="DV51" s="177"/>
      <c r="DW51" s="176"/>
      <c r="DX51" s="177"/>
      <c r="DY51" s="176"/>
      <c r="DZ51" s="177"/>
      <c r="EA51" s="176"/>
      <c r="EB51" s="177"/>
      <c r="EC51" s="176">
        <v>0</v>
      </c>
      <c r="ED51" s="177"/>
      <c r="EE51" s="176"/>
      <c r="EF51" s="177"/>
      <c r="EG51" s="176"/>
      <c r="EH51" s="177"/>
      <c r="EI51" s="176">
        <v>0</v>
      </c>
      <c r="EJ51" s="177"/>
      <c r="EK51" s="176"/>
      <c r="EL51" s="176"/>
      <c r="EM51" s="177"/>
      <c r="EN51" s="176">
        <v>0</v>
      </c>
      <c r="EO51" s="177"/>
      <c r="EP51" s="176"/>
      <c r="EQ51" s="177">
        <v>0</v>
      </c>
      <c r="ER51" s="176"/>
      <c r="ES51" s="177"/>
      <c r="ET51" s="176"/>
      <c r="EU51" s="177"/>
      <c r="EV51" s="176"/>
      <c r="EW51" s="176"/>
      <c r="EX51" s="176"/>
      <c r="EY51" s="177"/>
      <c r="EZ51" s="176"/>
      <c r="FA51" s="177"/>
      <c r="FB51" s="565">
        <f t="shared" si="1"/>
        <v>65976</v>
      </c>
      <c r="FC51" s="565">
        <f t="shared" si="2"/>
        <v>65024</v>
      </c>
    </row>
    <row r="52" spans="1:159" ht="37.5" customHeight="1">
      <c r="A52" s="13">
        <v>38</v>
      </c>
      <c r="B52" s="13" t="s">
        <v>221</v>
      </c>
      <c r="C52" s="13" t="s">
        <v>2321</v>
      </c>
      <c r="D52" s="17">
        <v>66</v>
      </c>
      <c r="E52" s="13">
        <v>859</v>
      </c>
      <c r="F52" s="14" t="s">
        <v>337</v>
      </c>
      <c r="G52" s="13" t="s">
        <v>93</v>
      </c>
      <c r="H52" s="13" t="s">
        <v>236</v>
      </c>
      <c r="I52" s="13" t="s">
        <v>338</v>
      </c>
      <c r="J52" s="13">
        <v>36</v>
      </c>
      <c r="K52" s="13" t="s">
        <v>339</v>
      </c>
      <c r="L52" s="13" t="s">
        <v>340</v>
      </c>
      <c r="M52" s="13" t="s">
        <v>67</v>
      </c>
      <c r="N52" s="45">
        <v>6500</v>
      </c>
      <c r="O52" s="13" t="s">
        <v>3056</v>
      </c>
      <c r="P52" s="13">
        <v>119</v>
      </c>
      <c r="Q52" s="176">
        <v>0</v>
      </c>
      <c r="R52" s="557"/>
      <c r="S52" s="176"/>
      <c r="T52" s="177"/>
      <c r="U52" s="176"/>
      <c r="V52" s="177"/>
      <c r="W52" s="176"/>
      <c r="X52" s="177"/>
      <c r="Y52" s="176"/>
      <c r="Z52" s="177"/>
      <c r="AA52" s="176">
        <v>300</v>
      </c>
      <c r="AB52" s="177"/>
      <c r="AC52" s="176">
        <v>500</v>
      </c>
      <c r="AD52" s="177"/>
      <c r="AE52" s="176"/>
      <c r="AF52" s="177"/>
      <c r="AG52" s="176">
        <v>0</v>
      </c>
      <c r="AH52" s="177"/>
      <c r="AI52" s="176"/>
      <c r="AJ52" s="177"/>
      <c r="AK52" s="176">
        <v>0</v>
      </c>
      <c r="AL52" s="177"/>
      <c r="AM52" s="176">
        <v>0</v>
      </c>
      <c r="AN52" s="177"/>
      <c r="AO52" s="176"/>
      <c r="AP52" s="177"/>
      <c r="AQ52" s="176"/>
      <c r="AR52" s="177"/>
      <c r="AS52" s="176"/>
      <c r="AT52" s="176"/>
      <c r="AU52" s="176">
        <v>0</v>
      </c>
      <c r="AV52" s="177"/>
      <c r="AW52" s="176"/>
      <c r="AX52" s="177"/>
      <c r="AY52" s="176"/>
      <c r="AZ52" s="177"/>
      <c r="BA52" s="176"/>
      <c r="BB52" s="177"/>
      <c r="BC52" s="176">
        <v>0</v>
      </c>
      <c r="BD52" s="176"/>
      <c r="BE52" s="176">
        <v>0</v>
      </c>
      <c r="BF52" s="177">
        <v>0</v>
      </c>
      <c r="BG52" s="176">
        <v>500</v>
      </c>
      <c r="BH52" s="177">
        <v>100</v>
      </c>
      <c r="BI52" s="176">
        <v>0</v>
      </c>
      <c r="BJ52" s="177"/>
      <c r="BK52" s="176">
        <v>0</v>
      </c>
      <c r="BL52" s="177"/>
      <c r="BM52" s="176">
        <v>0</v>
      </c>
      <c r="BN52" s="177"/>
      <c r="BO52" s="176">
        <v>0</v>
      </c>
      <c r="BP52" s="232"/>
      <c r="BQ52" s="176"/>
      <c r="BR52" s="177"/>
      <c r="BS52" s="176"/>
      <c r="BT52" s="177"/>
      <c r="BU52" s="176"/>
      <c r="BV52" s="176"/>
      <c r="BW52" s="176">
        <v>0</v>
      </c>
      <c r="BX52" s="177"/>
      <c r="BY52" s="176">
        <v>0</v>
      </c>
      <c r="BZ52" s="177"/>
      <c r="CA52" s="176"/>
      <c r="CB52" s="177"/>
      <c r="CC52" s="176">
        <v>0</v>
      </c>
      <c r="CD52" s="177">
        <v>0</v>
      </c>
      <c r="CE52" s="176">
        <v>0</v>
      </c>
      <c r="CF52" s="177"/>
      <c r="CG52" s="176">
        <v>200</v>
      </c>
      <c r="CH52" s="177"/>
      <c r="CI52" s="176">
        <v>0</v>
      </c>
      <c r="CJ52" s="176">
        <v>0</v>
      </c>
      <c r="CK52" s="176">
        <v>0</v>
      </c>
      <c r="CL52" s="177"/>
      <c r="CM52" s="176"/>
      <c r="CN52" s="177"/>
      <c r="CO52" s="176">
        <v>5000</v>
      </c>
      <c r="CP52" s="177">
        <v>1508</v>
      </c>
      <c r="CQ52" s="176">
        <v>0</v>
      </c>
      <c r="CR52" s="177"/>
      <c r="CS52" s="176">
        <v>0</v>
      </c>
      <c r="CT52" s="176"/>
      <c r="CU52" s="176">
        <v>0</v>
      </c>
      <c r="CV52" s="177"/>
      <c r="CW52" s="176"/>
      <c r="CX52" s="177"/>
      <c r="CY52" s="176">
        <v>0</v>
      </c>
      <c r="CZ52" s="177"/>
      <c r="DA52" s="176">
        <v>0</v>
      </c>
      <c r="DB52" s="177"/>
      <c r="DC52" s="176"/>
      <c r="DD52" s="177"/>
      <c r="DE52" s="176">
        <v>0</v>
      </c>
      <c r="DF52" s="177"/>
      <c r="DG52" s="176"/>
      <c r="DH52" s="177"/>
      <c r="DI52" s="176"/>
      <c r="DJ52" s="558"/>
      <c r="DK52" s="176"/>
      <c r="DL52" s="177"/>
      <c r="DM52" s="176"/>
      <c r="DN52" s="177"/>
      <c r="DO52" s="176"/>
      <c r="DP52" s="177"/>
      <c r="DQ52" s="176"/>
      <c r="DR52" s="177"/>
      <c r="DS52" s="176"/>
      <c r="DT52" s="176"/>
      <c r="DU52" s="176"/>
      <c r="DV52" s="177"/>
      <c r="DW52" s="176"/>
      <c r="DX52" s="177"/>
      <c r="DY52" s="176"/>
      <c r="DZ52" s="177"/>
      <c r="EA52" s="176"/>
      <c r="EB52" s="177"/>
      <c r="EC52" s="176">
        <v>0</v>
      </c>
      <c r="ED52" s="177"/>
      <c r="EE52" s="176"/>
      <c r="EF52" s="177"/>
      <c r="EG52" s="176"/>
      <c r="EH52" s="177"/>
      <c r="EI52" s="176">
        <v>0</v>
      </c>
      <c r="EJ52" s="177"/>
      <c r="EK52" s="176"/>
      <c r="EL52" s="176"/>
      <c r="EM52" s="177"/>
      <c r="EN52" s="176">
        <v>0</v>
      </c>
      <c r="EO52" s="177"/>
      <c r="EP52" s="176"/>
      <c r="EQ52" s="177">
        <v>0</v>
      </c>
      <c r="ER52" s="176"/>
      <c r="ES52" s="177"/>
      <c r="ET52" s="176"/>
      <c r="EU52" s="177"/>
      <c r="EV52" s="176"/>
      <c r="EW52" s="176"/>
      <c r="EX52" s="176"/>
      <c r="EY52" s="177"/>
      <c r="EZ52" s="176"/>
      <c r="FA52" s="177"/>
      <c r="FB52" s="565">
        <f t="shared" si="1"/>
        <v>1608</v>
      </c>
      <c r="FC52" s="565">
        <f t="shared" si="2"/>
        <v>4892</v>
      </c>
    </row>
    <row r="53" spans="1:159" ht="37.5" customHeight="1">
      <c r="A53" s="13">
        <v>39</v>
      </c>
      <c r="B53" s="13" t="s">
        <v>222</v>
      </c>
      <c r="C53" s="13" t="s">
        <v>964</v>
      </c>
      <c r="D53" s="13">
        <v>72</v>
      </c>
      <c r="E53" s="13">
        <v>897</v>
      </c>
      <c r="F53" s="14" t="s">
        <v>1013</v>
      </c>
      <c r="G53" s="13" t="s">
        <v>133</v>
      </c>
      <c r="H53" s="13" t="s">
        <v>1014</v>
      </c>
      <c r="I53" s="13" t="s">
        <v>1015</v>
      </c>
      <c r="J53" s="13">
        <v>36</v>
      </c>
      <c r="K53" s="13" t="s">
        <v>3000</v>
      </c>
      <c r="L53" s="13" t="s">
        <v>1012</v>
      </c>
      <c r="M53" s="13" t="s">
        <v>65</v>
      </c>
      <c r="N53" s="45">
        <v>14370</v>
      </c>
      <c r="O53" s="13" t="s">
        <v>3075</v>
      </c>
      <c r="P53" s="13">
        <v>21</v>
      </c>
      <c r="Q53" s="176">
        <v>0</v>
      </c>
      <c r="R53" s="557"/>
      <c r="S53" s="176"/>
      <c r="T53" s="177"/>
      <c r="U53" s="176"/>
      <c r="V53" s="177"/>
      <c r="W53" s="176"/>
      <c r="X53" s="177"/>
      <c r="Y53" s="176"/>
      <c r="Z53" s="177"/>
      <c r="AA53" s="176">
        <v>4000</v>
      </c>
      <c r="AB53" s="177"/>
      <c r="AC53" s="176">
        <v>0</v>
      </c>
      <c r="AD53" s="177"/>
      <c r="AE53" s="176">
        <v>100</v>
      </c>
      <c r="AF53" s="177">
        <v>120</v>
      </c>
      <c r="AG53" s="176">
        <v>0</v>
      </c>
      <c r="AH53" s="177"/>
      <c r="AI53" s="176"/>
      <c r="AJ53" s="177"/>
      <c r="AK53" s="176">
        <v>0</v>
      </c>
      <c r="AL53" s="177"/>
      <c r="AM53" s="176">
        <v>0</v>
      </c>
      <c r="AN53" s="177"/>
      <c r="AO53" s="176"/>
      <c r="AP53" s="177"/>
      <c r="AQ53" s="176"/>
      <c r="AR53" s="177"/>
      <c r="AS53" s="176"/>
      <c r="AT53" s="176"/>
      <c r="AU53" s="176">
        <v>0</v>
      </c>
      <c r="AV53" s="177"/>
      <c r="AW53" s="176"/>
      <c r="AX53" s="177"/>
      <c r="AY53" s="176"/>
      <c r="AZ53" s="177"/>
      <c r="BA53" s="176"/>
      <c r="BB53" s="177"/>
      <c r="BC53" s="176">
        <v>0</v>
      </c>
      <c r="BD53" s="176"/>
      <c r="BE53" s="176">
        <v>0</v>
      </c>
      <c r="BF53" s="177">
        <v>0</v>
      </c>
      <c r="BG53" s="176">
        <v>0</v>
      </c>
      <c r="BH53" s="177"/>
      <c r="BI53" s="176">
        <v>250</v>
      </c>
      <c r="BJ53" s="177">
        <v>250</v>
      </c>
      <c r="BK53" s="176">
        <v>0</v>
      </c>
      <c r="BL53" s="177"/>
      <c r="BM53" s="176">
        <v>0</v>
      </c>
      <c r="BN53" s="177"/>
      <c r="BO53" s="176">
        <v>0</v>
      </c>
      <c r="BP53" s="232"/>
      <c r="BQ53" s="176"/>
      <c r="BR53" s="177"/>
      <c r="BS53" s="176"/>
      <c r="BT53" s="177"/>
      <c r="BU53" s="176"/>
      <c r="BV53" s="176"/>
      <c r="BW53" s="176">
        <v>0</v>
      </c>
      <c r="BX53" s="177"/>
      <c r="BY53" s="176">
        <v>20</v>
      </c>
      <c r="BZ53" s="177">
        <v>20</v>
      </c>
      <c r="CA53" s="176"/>
      <c r="CB53" s="177"/>
      <c r="CC53" s="176">
        <v>0</v>
      </c>
      <c r="CD53" s="177">
        <v>0</v>
      </c>
      <c r="CE53" s="176">
        <v>3000</v>
      </c>
      <c r="CF53" s="177">
        <v>1600</v>
      </c>
      <c r="CG53" s="176"/>
      <c r="CH53" s="177"/>
      <c r="CI53" s="176">
        <v>0</v>
      </c>
      <c r="CJ53" s="176">
        <v>0</v>
      </c>
      <c r="CK53" s="176">
        <v>0</v>
      </c>
      <c r="CL53" s="177"/>
      <c r="CM53" s="176"/>
      <c r="CN53" s="177"/>
      <c r="CO53" s="176">
        <v>0</v>
      </c>
      <c r="CP53" s="177"/>
      <c r="CQ53" s="176">
        <v>0</v>
      </c>
      <c r="CR53" s="177"/>
      <c r="CS53" s="176">
        <v>0</v>
      </c>
      <c r="CT53" s="176"/>
      <c r="CU53" s="176">
        <v>5000</v>
      </c>
      <c r="CV53" s="177">
        <v>1000</v>
      </c>
      <c r="CW53" s="176"/>
      <c r="CX53" s="177"/>
      <c r="CY53" s="176">
        <v>2000</v>
      </c>
      <c r="CZ53" s="177"/>
      <c r="DA53" s="176">
        <v>0</v>
      </c>
      <c r="DB53" s="177"/>
      <c r="DC53" s="176"/>
      <c r="DD53" s="177"/>
      <c r="DE53" s="176">
        <v>0</v>
      </c>
      <c r="DF53" s="177"/>
      <c r="DG53" s="176"/>
      <c r="DH53" s="177"/>
      <c r="DI53" s="176"/>
      <c r="DJ53" s="558"/>
      <c r="DK53" s="176"/>
      <c r="DL53" s="177"/>
      <c r="DM53" s="176"/>
      <c r="DN53" s="177"/>
      <c r="DO53" s="176"/>
      <c r="DP53" s="177"/>
      <c r="DQ53" s="176"/>
      <c r="DR53" s="177"/>
      <c r="DS53" s="176"/>
      <c r="DT53" s="176"/>
      <c r="DU53" s="176"/>
      <c r="DV53" s="177"/>
      <c r="DW53" s="176"/>
      <c r="DX53" s="177"/>
      <c r="DY53" s="176"/>
      <c r="DZ53" s="177"/>
      <c r="EA53" s="176"/>
      <c r="EB53" s="177"/>
      <c r="EC53" s="176">
        <v>0</v>
      </c>
      <c r="ED53" s="177"/>
      <c r="EE53" s="176"/>
      <c r="EF53" s="177"/>
      <c r="EG53" s="176"/>
      <c r="EH53" s="177"/>
      <c r="EI53" s="176">
        <v>0</v>
      </c>
      <c r="EJ53" s="177"/>
      <c r="EK53" s="176"/>
      <c r="EL53" s="176"/>
      <c r="EM53" s="177"/>
      <c r="EN53" s="176">
        <v>0</v>
      </c>
      <c r="EO53" s="177"/>
      <c r="EP53" s="176"/>
      <c r="EQ53" s="177">
        <v>0</v>
      </c>
      <c r="ER53" s="176"/>
      <c r="ES53" s="177"/>
      <c r="ET53" s="176"/>
      <c r="EU53" s="177"/>
      <c r="EV53" s="176"/>
      <c r="EW53" s="176"/>
      <c r="EX53" s="176"/>
      <c r="EY53" s="177"/>
      <c r="EZ53" s="176"/>
      <c r="FA53" s="177"/>
      <c r="FB53" s="565">
        <f t="shared" si="1"/>
        <v>2990</v>
      </c>
      <c r="FC53" s="565">
        <f t="shared" si="2"/>
        <v>11380</v>
      </c>
    </row>
    <row r="54" spans="1:159" ht="37.5" customHeight="1">
      <c r="A54" s="13">
        <v>40</v>
      </c>
      <c r="B54" s="13" t="s">
        <v>1522</v>
      </c>
      <c r="C54" s="13" t="s">
        <v>1327</v>
      </c>
      <c r="D54" s="13">
        <v>73</v>
      </c>
      <c r="E54" s="13">
        <v>1065</v>
      </c>
      <c r="F54" s="14" t="s">
        <v>1523</v>
      </c>
      <c r="G54" s="13" t="s">
        <v>1524</v>
      </c>
      <c r="H54" s="13" t="s">
        <v>11</v>
      </c>
      <c r="I54" s="13" t="s">
        <v>1525</v>
      </c>
      <c r="J54" s="13">
        <v>36</v>
      </c>
      <c r="K54" s="13" t="s">
        <v>3001</v>
      </c>
      <c r="L54" s="13" t="s">
        <v>1526</v>
      </c>
      <c r="M54" s="13" t="s">
        <v>10</v>
      </c>
      <c r="N54" s="45">
        <v>132400</v>
      </c>
      <c r="O54" s="13" t="s">
        <v>3076</v>
      </c>
      <c r="P54" s="13">
        <v>35</v>
      </c>
      <c r="Q54" s="176">
        <v>20000</v>
      </c>
      <c r="R54" s="557"/>
      <c r="S54" s="176"/>
      <c r="T54" s="177"/>
      <c r="U54" s="176"/>
      <c r="V54" s="177"/>
      <c r="W54" s="176"/>
      <c r="X54" s="177"/>
      <c r="Y54" s="176"/>
      <c r="Z54" s="177"/>
      <c r="AA54" s="176"/>
      <c r="AB54" s="177"/>
      <c r="AC54" s="176">
        <v>0</v>
      </c>
      <c r="AD54" s="177"/>
      <c r="AE54" s="176"/>
      <c r="AF54" s="177"/>
      <c r="AG54" s="176">
        <v>0</v>
      </c>
      <c r="AH54" s="177"/>
      <c r="AI54" s="176"/>
      <c r="AJ54" s="177"/>
      <c r="AK54" s="176">
        <v>0</v>
      </c>
      <c r="AL54" s="177"/>
      <c r="AM54" s="176">
        <v>0</v>
      </c>
      <c r="AN54" s="177"/>
      <c r="AO54" s="176"/>
      <c r="AP54" s="177"/>
      <c r="AQ54" s="176"/>
      <c r="AR54" s="177"/>
      <c r="AS54" s="176"/>
      <c r="AT54" s="176"/>
      <c r="AU54" s="176">
        <v>0</v>
      </c>
      <c r="AV54" s="177"/>
      <c r="AW54" s="176">
        <v>12000</v>
      </c>
      <c r="AX54" s="177"/>
      <c r="AY54" s="176"/>
      <c r="AZ54" s="177"/>
      <c r="BA54" s="176">
        <v>11000</v>
      </c>
      <c r="BB54" s="177">
        <v>0</v>
      </c>
      <c r="BC54" s="176">
        <v>0</v>
      </c>
      <c r="BD54" s="176"/>
      <c r="BE54" s="176">
        <v>0</v>
      </c>
      <c r="BF54" s="177">
        <v>0</v>
      </c>
      <c r="BG54" s="176">
        <v>0</v>
      </c>
      <c r="BH54" s="177"/>
      <c r="BI54" s="176">
        <v>0</v>
      </c>
      <c r="BJ54" s="177"/>
      <c r="BK54" s="176">
        <v>20000</v>
      </c>
      <c r="BL54" s="177">
        <v>15000</v>
      </c>
      <c r="BM54" s="176">
        <v>0</v>
      </c>
      <c r="BN54" s="177"/>
      <c r="BO54" s="176">
        <v>10000</v>
      </c>
      <c r="BP54" s="232"/>
      <c r="BQ54" s="176"/>
      <c r="BR54" s="177"/>
      <c r="BS54" s="176">
        <v>2400</v>
      </c>
      <c r="BT54" s="177">
        <v>1000</v>
      </c>
      <c r="BU54" s="176"/>
      <c r="BV54" s="176"/>
      <c r="BW54" s="176">
        <v>0</v>
      </c>
      <c r="BX54" s="177"/>
      <c r="BY54" s="176">
        <v>5000</v>
      </c>
      <c r="BZ54" s="177">
        <v>5000</v>
      </c>
      <c r="CA54" s="176">
        <v>10000</v>
      </c>
      <c r="CB54" s="177"/>
      <c r="CC54" s="176">
        <v>0</v>
      </c>
      <c r="CD54" s="177">
        <v>0</v>
      </c>
      <c r="CE54" s="176">
        <v>0</v>
      </c>
      <c r="CF54" s="177"/>
      <c r="CG54" s="176">
        <v>10000</v>
      </c>
      <c r="CH54" s="177">
        <v>10000</v>
      </c>
      <c r="CI54" s="176">
        <v>0</v>
      </c>
      <c r="CJ54" s="176">
        <v>24000</v>
      </c>
      <c r="CK54" s="176">
        <v>24000</v>
      </c>
      <c r="CL54" s="177"/>
      <c r="CM54" s="176"/>
      <c r="CN54" s="177"/>
      <c r="CO54" s="176">
        <v>0</v>
      </c>
      <c r="CP54" s="177"/>
      <c r="CQ54" s="176">
        <v>8000</v>
      </c>
      <c r="CR54" s="177"/>
      <c r="CS54" s="176">
        <v>0</v>
      </c>
      <c r="CT54" s="176"/>
      <c r="CU54" s="176">
        <v>0</v>
      </c>
      <c r="CV54" s="177"/>
      <c r="CW54" s="176"/>
      <c r="CX54" s="177"/>
      <c r="CY54" s="176">
        <v>0</v>
      </c>
      <c r="CZ54" s="177"/>
      <c r="DA54" s="176">
        <v>0</v>
      </c>
      <c r="DB54" s="177"/>
      <c r="DC54" s="176"/>
      <c r="DD54" s="177"/>
      <c r="DE54" s="176">
        <v>0</v>
      </c>
      <c r="DF54" s="177"/>
      <c r="DG54" s="176"/>
      <c r="DH54" s="177"/>
      <c r="DI54" s="176"/>
      <c r="DJ54" s="558"/>
      <c r="DK54" s="176"/>
      <c r="DL54" s="177"/>
      <c r="DM54" s="176"/>
      <c r="DN54" s="177"/>
      <c r="DO54" s="176"/>
      <c r="DP54" s="177"/>
      <c r="DQ54" s="176"/>
      <c r="DR54" s="177"/>
      <c r="DS54" s="176"/>
      <c r="DT54" s="176"/>
      <c r="DU54" s="176"/>
      <c r="DV54" s="177"/>
      <c r="DW54" s="176"/>
      <c r="DX54" s="177"/>
      <c r="DY54" s="176"/>
      <c r="DZ54" s="177"/>
      <c r="EA54" s="176"/>
      <c r="EB54" s="177"/>
      <c r="EC54" s="176">
        <v>0</v>
      </c>
      <c r="ED54" s="177"/>
      <c r="EE54" s="176"/>
      <c r="EF54" s="177"/>
      <c r="EG54" s="176"/>
      <c r="EH54" s="177"/>
      <c r="EI54" s="176">
        <v>0</v>
      </c>
      <c r="EJ54" s="177"/>
      <c r="EK54" s="176"/>
      <c r="EL54" s="176"/>
      <c r="EM54" s="177"/>
      <c r="EN54" s="176">
        <v>0</v>
      </c>
      <c r="EO54" s="177"/>
      <c r="EP54" s="176"/>
      <c r="EQ54" s="177">
        <v>0</v>
      </c>
      <c r="ER54" s="176"/>
      <c r="ES54" s="177"/>
      <c r="ET54" s="176"/>
      <c r="EU54" s="177"/>
      <c r="EV54" s="176"/>
      <c r="EW54" s="176"/>
      <c r="EX54" s="176"/>
      <c r="EY54" s="177"/>
      <c r="EZ54" s="176"/>
      <c r="FA54" s="177"/>
      <c r="FB54" s="565">
        <f t="shared" si="1"/>
        <v>31000</v>
      </c>
      <c r="FC54" s="565">
        <f t="shared" si="2"/>
        <v>101400</v>
      </c>
    </row>
    <row r="55" spans="1:159" ht="24.75" customHeight="1">
      <c r="A55" s="13" t="s">
        <v>8243</v>
      </c>
      <c r="B55" s="13"/>
      <c r="C55" s="13"/>
      <c r="D55" s="13"/>
      <c r="E55" s="13"/>
      <c r="F55" s="11" t="s">
        <v>3187</v>
      </c>
      <c r="G55" s="13"/>
      <c r="H55" s="13"/>
      <c r="I55" s="13"/>
      <c r="J55" s="13"/>
      <c r="K55" s="13"/>
      <c r="L55" s="13"/>
      <c r="M55" s="13"/>
      <c r="N55" s="45"/>
      <c r="O55" s="13"/>
      <c r="P55" s="13"/>
      <c r="Q55" s="176"/>
      <c r="R55" s="557"/>
      <c r="S55" s="176"/>
      <c r="T55" s="177"/>
      <c r="U55" s="176"/>
      <c r="V55" s="177"/>
      <c r="W55" s="176"/>
      <c r="X55" s="177"/>
      <c r="Y55" s="176"/>
      <c r="Z55" s="177"/>
      <c r="AA55" s="176"/>
      <c r="AB55" s="177"/>
      <c r="AC55" s="176"/>
      <c r="AD55" s="177"/>
      <c r="AE55" s="176"/>
      <c r="AF55" s="177"/>
      <c r="AG55" s="176"/>
      <c r="AH55" s="177"/>
      <c r="AI55" s="176"/>
      <c r="AJ55" s="177"/>
      <c r="AK55" s="176"/>
      <c r="AL55" s="177"/>
      <c r="AM55" s="176"/>
      <c r="AN55" s="177"/>
      <c r="AO55" s="176"/>
      <c r="AP55" s="177"/>
      <c r="AQ55" s="176"/>
      <c r="AR55" s="177"/>
      <c r="AS55" s="176"/>
      <c r="AT55" s="176"/>
      <c r="AU55" s="176"/>
      <c r="AV55" s="177"/>
      <c r="AW55" s="176"/>
      <c r="AX55" s="177"/>
      <c r="AY55" s="176"/>
      <c r="AZ55" s="177"/>
      <c r="BA55" s="176"/>
      <c r="BB55" s="177"/>
      <c r="BC55" s="176"/>
      <c r="BD55" s="176"/>
      <c r="BE55" s="176"/>
      <c r="BF55" s="177"/>
      <c r="BG55" s="176"/>
      <c r="BH55" s="177"/>
      <c r="BI55" s="176"/>
      <c r="BJ55" s="177"/>
      <c r="BK55" s="176"/>
      <c r="BL55" s="177"/>
      <c r="BM55" s="176"/>
      <c r="BN55" s="177"/>
      <c r="BO55" s="176"/>
      <c r="BP55" s="232"/>
      <c r="BQ55" s="176"/>
      <c r="BR55" s="177"/>
      <c r="BS55" s="176"/>
      <c r="BT55" s="177"/>
      <c r="BU55" s="176"/>
      <c r="BV55" s="176"/>
      <c r="BW55" s="176"/>
      <c r="BX55" s="177"/>
      <c r="BY55" s="176"/>
      <c r="BZ55" s="177"/>
      <c r="CA55" s="176"/>
      <c r="CB55" s="177"/>
      <c r="CC55" s="176"/>
      <c r="CD55" s="177"/>
      <c r="CE55" s="176"/>
      <c r="CF55" s="177"/>
      <c r="CG55" s="176"/>
      <c r="CH55" s="177"/>
      <c r="CI55" s="176"/>
      <c r="CJ55" s="176"/>
      <c r="CK55" s="176"/>
      <c r="CL55" s="177"/>
      <c r="CM55" s="176"/>
      <c r="CN55" s="177"/>
      <c r="CO55" s="176"/>
      <c r="CP55" s="177"/>
      <c r="CQ55" s="176"/>
      <c r="CR55" s="177"/>
      <c r="CS55" s="176"/>
      <c r="CT55" s="176"/>
      <c r="CU55" s="176"/>
      <c r="CV55" s="177"/>
      <c r="CW55" s="176"/>
      <c r="CX55" s="177"/>
      <c r="CY55" s="176"/>
      <c r="CZ55" s="177"/>
      <c r="DA55" s="176"/>
      <c r="DB55" s="177"/>
      <c r="DC55" s="176"/>
      <c r="DD55" s="177"/>
      <c r="DE55" s="176"/>
      <c r="DF55" s="177"/>
      <c r="DG55" s="176"/>
      <c r="DH55" s="177"/>
      <c r="DI55" s="176"/>
      <c r="DJ55" s="558"/>
      <c r="DK55" s="176"/>
      <c r="DL55" s="177"/>
      <c r="DM55" s="176"/>
      <c r="DN55" s="177"/>
      <c r="DO55" s="176"/>
      <c r="DP55" s="177"/>
      <c r="DQ55" s="176"/>
      <c r="DR55" s="177"/>
      <c r="DS55" s="176"/>
      <c r="DT55" s="176"/>
      <c r="DU55" s="176"/>
      <c r="DV55" s="177"/>
      <c r="DW55" s="176"/>
      <c r="DX55" s="177"/>
      <c r="DY55" s="176"/>
      <c r="DZ55" s="177"/>
      <c r="EA55" s="176"/>
      <c r="EB55" s="177"/>
      <c r="EC55" s="176"/>
      <c r="ED55" s="177"/>
      <c r="EE55" s="176"/>
      <c r="EF55" s="177"/>
      <c r="EG55" s="176"/>
      <c r="EH55" s="177"/>
      <c r="EI55" s="176"/>
      <c r="EJ55" s="177"/>
      <c r="EK55" s="176"/>
      <c r="EL55" s="176"/>
      <c r="EM55" s="177"/>
      <c r="EN55" s="176"/>
      <c r="EO55" s="177"/>
      <c r="EP55" s="176"/>
      <c r="EQ55" s="177"/>
      <c r="ER55" s="176"/>
      <c r="ES55" s="177"/>
      <c r="ET55" s="176"/>
      <c r="EU55" s="177"/>
      <c r="EV55" s="176"/>
      <c r="EW55" s="176"/>
      <c r="EX55" s="176"/>
      <c r="EY55" s="177"/>
      <c r="EZ55" s="176"/>
      <c r="FA55" s="177"/>
      <c r="FB55" s="565"/>
      <c r="FC55" s="565"/>
    </row>
    <row r="56" spans="1:159" ht="37.5" customHeight="1">
      <c r="A56" s="13">
        <v>41</v>
      </c>
      <c r="B56" s="13" t="s">
        <v>1016</v>
      </c>
      <c r="C56" s="13" t="s">
        <v>966</v>
      </c>
      <c r="D56" s="13">
        <v>76</v>
      </c>
      <c r="E56" s="13">
        <v>46</v>
      </c>
      <c r="F56" s="14" t="s">
        <v>1017</v>
      </c>
      <c r="G56" s="13" t="s">
        <v>1018</v>
      </c>
      <c r="H56" s="13" t="s">
        <v>408</v>
      </c>
      <c r="I56" s="13" t="s">
        <v>1019</v>
      </c>
      <c r="J56" s="13">
        <v>36</v>
      </c>
      <c r="K56" s="13" t="s">
        <v>1020</v>
      </c>
      <c r="L56" s="13" t="s">
        <v>1012</v>
      </c>
      <c r="M56" s="13" t="s">
        <v>10</v>
      </c>
      <c r="N56" s="45">
        <v>166300</v>
      </c>
      <c r="O56" s="13" t="s">
        <v>3075</v>
      </c>
      <c r="P56" s="13">
        <v>21</v>
      </c>
      <c r="Q56" s="176">
        <v>20000</v>
      </c>
      <c r="R56" s="557">
        <v>11000</v>
      </c>
      <c r="S56" s="176"/>
      <c r="T56" s="177"/>
      <c r="U56" s="176"/>
      <c r="V56" s="177"/>
      <c r="W56" s="176">
        <v>17000</v>
      </c>
      <c r="X56" s="177">
        <v>3000</v>
      </c>
      <c r="Y56" s="176">
        <v>2000</v>
      </c>
      <c r="Z56" s="177"/>
      <c r="AA56" s="176">
        <v>6000</v>
      </c>
      <c r="AB56" s="177">
        <v>1000</v>
      </c>
      <c r="AC56" s="176">
        <v>0</v>
      </c>
      <c r="AD56" s="177"/>
      <c r="AE56" s="176">
        <v>1300</v>
      </c>
      <c r="AF56" s="177"/>
      <c r="AG56" s="176">
        <v>24000</v>
      </c>
      <c r="AH56" s="177">
        <v>3000</v>
      </c>
      <c r="AI56" s="176"/>
      <c r="AJ56" s="177"/>
      <c r="AK56" s="176">
        <v>0</v>
      </c>
      <c r="AL56" s="177"/>
      <c r="AM56" s="176">
        <v>0</v>
      </c>
      <c r="AN56" s="177"/>
      <c r="AO56" s="176"/>
      <c r="AP56" s="177"/>
      <c r="AQ56" s="176"/>
      <c r="AR56" s="177"/>
      <c r="AS56" s="176"/>
      <c r="AT56" s="176">
        <v>10000</v>
      </c>
      <c r="AU56" s="176">
        <v>10000</v>
      </c>
      <c r="AV56" s="177">
        <v>0</v>
      </c>
      <c r="AW56" s="176"/>
      <c r="AX56" s="177"/>
      <c r="AY56" s="176"/>
      <c r="AZ56" s="177"/>
      <c r="BA56" s="176">
        <v>4500</v>
      </c>
      <c r="BB56" s="177">
        <v>4500</v>
      </c>
      <c r="BC56" s="176">
        <v>10000</v>
      </c>
      <c r="BD56" s="176">
        <v>0</v>
      </c>
      <c r="BE56" s="176">
        <v>0</v>
      </c>
      <c r="BF56" s="177">
        <v>0</v>
      </c>
      <c r="BG56" s="176">
        <v>0</v>
      </c>
      <c r="BH56" s="177"/>
      <c r="BI56" s="176">
        <v>1000</v>
      </c>
      <c r="BJ56" s="177">
        <v>0</v>
      </c>
      <c r="BK56" s="176">
        <v>0</v>
      </c>
      <c r="BL56" s="177"/>
      <c r="BM56" s="176">
        <v>5000</v>
      </c>
      <c r="BN56" s="177"/>
      <c r="BO56" s="176">
        <v>2000</v>
      </c>
      <c r="BP56" s="232"/>
      <c r="BQ56" s="176">
        <v>4000</v>
      </c>
      <c r="BR56" s="177">
        <v>4000</v>
      </c>
      <c r="BS56" s="176"/>
      <c r="BT56" s="177"/>
      <c r="BU56" s="176"/>
      <c r="BV56" s="176"/>
      <c r="BW56" s="176">
        <v>0</v>
      </c>
      <c r="BX56" s="177"/>
      <c r="BY56" s="176">
        <v>2000</v>
      </c>
      <c r="BZ56" s="177">
        <v>2000</v>
      </c>
      <c r="CA56" s="176"/>
      <c r="CB56" s="177"/>
      <c r="CC56" s="176">
        <v>3000</v>
      </c>
      <c r="CD56" s="177">
        <v>0</v>
      </c>
      <c r="CE56" s="176">
        <v>15000</v>
      </c>
      <c r="CF56" s="177">
        <v>6000</v>
      </c>
      <c r="CG56" s="176"/>
      <c r="CH56" s="177"/>
      <c r="CI56" s="176">
        <v>0</v>
      </c>
      <c r="CJ56" s="176">
        <v>6000</v>
      </c>
      <c r="CK56" s="176">
        <v>6000</v>
      </c>
      <c r="CL56" s="177">
        <v>6000</v>
      </c>
      <c r="CM56" s="176">
        <v>3000</v>
      </c>
      <c r="CN56" s="177"/>
      <c r="CO56" s="176">
        <v>2000</v>
      </c>
      <c r="CP56" s="177">
        <v>2000</v>
      </c>
      <c r="CQ56" s="176">
        <v>1000</v>
      </c>
      <c r="CR56" s="177">
        <v>400</v>
      </c>
      <c r="CS56" s="176">
        <v>3000</v>
      </c>
      <c r="CT56" s="176">
        <v>800</v>
      </c>
      <c r="CU56" s="176">
        <v>15000</v>
      </c>
      <c r="CV56" s="177">
        <v>3000</v>
      </c>
      <c r="CW56" s="176"/>
      <c r="CX56" s="177"/>
      <c r="CY56" s="176">
        <v>9000</v>
      </c>
      <c r="CZ56" s="177"/>
      <c r="DA56" s="176">
        <v>500</v>
      </c>
      <c r="DB56" s="177">
        <v>0</v>
      </c>
      <c r="DC56" s="176"/>
      <c r="DD56" s="177"/>
      <c r="DE56" s="176">
        <v>0</v>
      </c>
      <c r="DF56" s="177"/>
      <c r="DG56" s="176"/>
      <c r="DH56" s="177"/>
      <c r="DI56" s="176"/>
      <c r="DJ56" s="558"/>
      <c r="DK56" s="176"/>
      <c r="DL56" s="177"/>
      <c r="DM56" s="176"/>
      <c r="DN56" s="177"/>
      <c r="DO56" s="176"/>
      <c r="DP56" s="177"/>
      <c r="DQ56" s="176"/>
      <c r="DR56" s="177"/>
      <c r="DS56" s="176"/>
      <c r="DT56" s="176"/>
      <c r="DU56" s="176"/>
      <c r="DV56" s="177"/>
      <c r="DW56" s="176"/>
      <c r="DX56" s="177"/>
      <c r="DY56" s="176"/>
      <c r="DZ56" s="177"/>
      <c r="EA56" s="176"/>
      <c r="EB56" s="177"/>
      <c r="EC56" s="176">
        <v>0</v>
      </c>
      <c r="ED56" s="177"/>
      <c r="EE56" s="176"/>
      <c r="EF56" s="177"/>
      <c r="EG56" s="176"/>
      <c r="EH56" s="177"/>
      <c r="EI56" s="176">
        <v>0</v>
      </c>
      <c r="EJ56" s="177"/>
      <c r="EK56" s="176"/>
      <c r="EL56" s="176"/>
      <c r="EM56" s="177"/>
      <c r="EN56" s="176">
        <v>0</v>
      </c>
      <c r="EO56" s="177"/>
      <c r="EP56" s="176"/>
      <c r="EQ56" s="177">
        <v>0</v>
      </c>
      <c r="ER56" s="176"/>
      <c r="ES56" s="177"/>
      <c r="ET56" s="176"/>
      <c r="EU56" s="177"/>
      <c r="EV56" s="176"/>
      <c r="EW56" s="176"/>
      <c r="EX56" s="176"/>
      <c r="EY56" s="177"/>
      <c r="EZ56" s="176"/>
      <c r="FA56" s="177"/>
      <c r="FB56" s="565">
        <f t="shared" si="1"/>
        <v>46700</v>
      </c>
      <c r="FC56" s="565">
        <f>N56-FB56</f>
        <v>119600</v>
      </c>
    </row>
    <row r="57" spans="1:159" s="21" customFormat="1" ht="37.5" customHeight="1">
      <c r="A57" s="13">
        <v>42</v>
      </c>
      <c r="B57" s="13" t="s">
        <v>1021</v>
      </c>
      <c r="C57" s="13" t="s">
        <v>1736</v>
      </c>
      <c r="D57" s="13">
        <v>77</v>
      </c>
      <c r="E57" s="13">
        <v>283</v>
      </c>
      <c r="F57" s="14" t="s">
        <v>1022</v>
      </c>
      <c r="G57" s="13" t="s">
        <v>1022</v>
      </c>
      <c r="H57" s="13" t="s">
        <v>1023</v>
      </c>
      <c r="I57" s="13" t="s">
        <v>1690</v>
      </c>
      <c r="J57" s="13">
        <v>36</v>
      </c>
      <c r="K57" s="13" t="s">
        <v>3002</v>
      </c>
      <c r="L57" s="13" t="s">
        <v>1688</v>
      </c>
      <c r="M57" s="13" t="s">
        <v>10</v>
      </c>
      <c r="N57" s="45">
        <v>195900</v>
      </c>
      <c r="O57" s="13" t="s">
        <v>3077</v>
      </c>
      <c r="P57" s="13">
        <v>56</v>
      </c>
      <c r="Q57" s="176">
        <v>20000</v>
      </c>
      <c r="R57" s="557">
        <v>7000</v>
      </c>
      <c r="S57" s="176"/>
      <c r="T57" s="176"/>
      <c r="U57" s="176"/>
      <c r="V57" s="176"/>
      <c r="W57" s="176">
        <v>5000</v>
      </c>
      <c r="X57" s="176"/>
      <c r="Y57" s="176">
        <v>5000</v>
      </c>
      <c r="Z57" s="176">
        <v>5000</v>
      </c>
      <c r="AA57" s="176">
        <v>6000</v>
      </c>
      <c r="AB57" s="176"/>
      <c r="AC57" s="176">
        <v>0</v>
      </c>
      <c r="AD57" s="176"/>
      <c r="AE57" s="176">
        <v>2000</v>
      </c>
      <c r="AF57" s="177"/>
      <c r="AG57" s="176">
        <v>24000</v>
      </c>
      <c r="AH57" s="176"/>
      <c r="AI57" s="176"/>
      <c r="AJ57" s="176"/>
      <c r="AK57" s="176">
        <v>0</v>
      </c>
      <c r="AL57" s="176"/>
      <c r="AM57" s="176">
        <v>0</v>
      </c>
      <c r="AN57" s="176"/>
      <c r="AO57" s="176">
        <v>5000</v>
      </c>
      <c r="AP57" s="176">
        <v>0</v>
      </c>
      <c r="AQ57" s="176">
        <v>5000</v>
      </c>
      <c r="AR57" s="176">
        <v>3000</v>
      </c>
      <c r="AS57" s="176"/>
      <c r="AT57" s="176">
        <v>10000</v>
      </c>
      <c r="AU57" s="176">
        <v>10000</v>
      </c>
      <c r="AV57" s="176">
        <v>0</v>
      </c>
      <c r="AW57" s="176">
        <v>1500</v>
      </c>
      <c r="AX57" s="176"/>
      <c r="AY57" s="176"/>
      <c r="AZ57" s="177"/>
      <c r="BA57" s="176"/>
      <c r="BB57" s="176"/>
      <c r="BC57" s="176">
        <v>10000</v>
      </c>
      <c r="BD57" s="176">
        <v>0</v>
      </c>
      <c r="BE57" s="176">
        <v>7000</v>
      </c>
      <c r="BF57" s="177">
        <v>7000</v>
      </c>
      <c r="BG57" s="176">
        <v>3000</v>
      </c>
      <c r="BH57" s="177">
        <v>2000</v>
      </c>
      <c r="BI57" s="176">
        <v>3500</v>
      </c>
      <c r="BJ57" s="176">
        <v>0</v>
      </c>
      <c r="BK57" s="176">
        <v>0</v>
      </c>
      <c r="BL57" s="176"/>
      <c r="BM57" s="176">
        <v>15000</v>
      </c>
      <c r="BN57" s="176">
        <v>8000</v>
      </c>
      <c r="BO57" s="176">
        <v>4000</v>
      </c>
      <c r="BP57" s="232">
        <v>1000</v>
      </c>
      <c r="BQ57" s="176">
        <v>2000</v>
      </c>
      <c r="BR57" s="176"/>
      <c r="BS57" s="176"/>
      <c r="BT57" s="177"/>
      <c r="BU57" s="176"/>
      <c r="BV57" s="176"/>
      <c r="BW57" s="176">
        <v>0</v>
      </c>
      <c r="BX57" s="176"/>
      <c r="BY57" s="176">
        <v>2000</v>
      </c>
      <c r="BZ57" s="176"/>
      <c r="CA57" s="176"/>
      <c r="CB57" s="176"/>
      <c r="CC57" s="176">
        <v>10000</v>
      </c>
      <c r="CD57" s="177">
        <v>0</v>
      </c>
      <c r="CE57" s="176">
        <v>10000</v>
      </c>
      <c r="CF57" s="177">
        <v>5000</v>
      </c>
      <c r="CG57" s="176">
        <v>10000</v>
      </c>
      <c r="CH57" s="176">
        <v>3000</v>
      </c>
      <c r="CI57" s="176">
        <v>0</v>
      </c>
      <c r="CJ57" s="176">
        <v>6000</v>
      </c>
      <c r="CK57" s="176">
        <v>6000</v>
      </c>
      <c r="CL57" s="177"/>
      <c r="CM57" s="176">
        <v>2000</v>
      </c>
      <c r="CN57" s="176"/>
      <c r="CO57" s="176">
        <v>3000</v>
      </c>
      <c r="CP57" s="176">
        <v>3000</v>
      </c>
      <c r="CQ57" s="176">
        <v>2000</v>
      </c>
      <c r="CR57" s="176"/>
      <c r="CS57" s="176">
        <v>5000</v>
      </c>
      <c r="CT57" s="176">
        <v>5000</v>
      </c>
      <c r="CU57" s="176">
        <v>5000</v>
      </c>
      <c r="CV57" s="176"/>
      <c r="CW57" s="176"/>
      <c r="CX57" s="176"/>
      <c r="CY57" s="176">
        <v>1400</v>
      </c>
      <c r="CZ57" s="176"/>
      <c r="DA57" s="176">
        <v>5000</v>
      </c>
      <c r="DB57" s="176">
        <v>2000</v>
      </c>
      <c r="DC57" s="176">
        <v>1000</v>
      </c>
      <c r="DD57" s="176">
        <v>1000</v>
      </c>
      <c r="DE57" s="176">
        <v>0</v>
      </c>
      <c r="DF57" s="176"/>
      <c r="DG57" s="176">
        <v>4000</v>
      </c>
      <c r="DH57" s="177">
        <v>0</v>
      </c>
      <c r="DI57" s="176"/>
      <c r="DJ57" s="327"/>
      <c r="DK57" s="176"/>
      <c r="DL57" s="176"/>
      <c r="DM57" s="176"/>
      <c r="DN57" s="177"/>
      <c r="DO57" s="176"/>
      <c r="DP57" s="176"/>
      <c r="DQ57" s="176"/>
      <c r="DR57" s="176"/>
      <c r="DS57" s="176"/>
      <c r="DT57" s="176"/>
      <c r="DU57" s="176"/>
      <c r="DV57" s="176"/>
      <c r="DW57" s="176"/>
      <c r="DX57" s="176"/>
      <c r="DY57" s="176"/>
      <c r="DZ57" s="176"/>
      <c r="EA57" s="176"/>
      <c r="EB57" s="176"/>
      <c r="EC57" s="176">
        <v>0</v>
      </c>
      <c r="ED57" s="176"/>
      <c r="EE57" s="176"/>
      <c r="EF57" s="176"/>
      <c r="EG57" s="176"/>
      <c r="EH57" s="176"/>
      <c r="EI57" s="176">
        <v>0</v>
      </c>
      <c r="EJ57" s="176"/>
      <c r="EK57" s="176"/>
      <c r="EL57" s="176"/>
      <c r="EM57" s="176"/>
      <c r="EN57" s="176">
        <v>500</v>
      </c>
      <c r="EO57" s="176"/>
      <c r="EP57" s="176"/>
      <c r="EQ57" s="177">
        <v>0</v>
      </c>
      <c r="ER57" s="176"/>
      <c r="ES57" s="176"/>
      <c r="ET57" s="176"/>
      <c r="EU57" s="176"/>
      <c r="EV57" s="176"/>
      <c r="EW57" s="176"/>
      <c r="EX57" s="176"/>
      <c r="EY57" s="176"/>
      <c r="EZ57" s="176">
        <v>1000</v>
      </c>
      <c r="FA57" s="176"/>
      <c r="FB57" s="565">
        <f t="shared" si="1"/>
        <v>52000</v>
      </c>
      <c r="FC57" s="565">
        <f>N57-FB57</f>
        <v>143900</v>
      </c>
    </row>
    <row r="58" spans="1:159" ht="37.5" customHeight="1">
      <c r="A58" s="13">
        <v>43</v>
      </c>
      <c r="B58" s="13" t="s">
        <v>475</v>
      </c>
      <c r="C58" s="13" t="s">
        <v>223</v>
      </c>
      <c r="D58" s="13">
        <v>78</v>
      </c>
      <c r="E58" s="13">
        <v>913</v>
      </c>
      <c r="F58" s="14" t="s">
        <v>476</v>
      </c>
      <c r="G58" s="13" t="s">
        <v>477</v>
      </c>
      <c r="H58" s="13" t="s">
        <v>14</v>
      </c>
      <c r="I58" s="13" t="s">
        <v>478</v>
      </c>
      <c r="J58" s="13">
        <v>36</v>
      </c>
      <c r="K58" s="13" t="s">
        <v>479</v>
      </c>
      <c r="L58" s="13" t="s">
        <v>406</v>
      </c>
      <c r="M58" s="13" t="s">
        <v>10</v>
      </c>
      <c r="N58" s="45">
        <v>25800</v>
      </c>
      <c r="O58" s="13" t="s">
        <v>3061</v>
      </c>
      <c r="P58" s="13">
        <v>10</v>
      </c>
      <c r="Q58" s="176">
        <v>5000</v>
      </c>
      <c r="R58" s="557">
        <v>200</v>
      </c>
      <c r="S58" s="176"/>
      <c r="T58" s="177"/>
      <c r="U58" s="176"/>
      <c r="V58" s="177"/>
      <c r="W58" s="176">
        <v>5000</v>
      </c>
      <c r="X58" s="177"/>
      <c r="Y58" s="176"/>
      <c r="Z58" s="177"/>
      <c r="AA58" s="176">
        <v>10000</v>
      </c>
      <c r="AB58" s="177">
        <v>1000</v>
      </c>
      <c r="AC58" s="176">
        <v>0</v>
      </c>
      <c r="AD58" s="177"/>
      <c r="AE58" s="176"/>
      <c r="AF58" s="177"/>
      <c r="AG58" s="176">
        <v>1200</v>
      </c>
      <c r="AH58" s="177"/>
      <c r="AI58" s="176"/>
      <c r="AJ58" s="177"/>
      <c r="AK58" s="176">
        <v>0</v>
      </c>
      <c r="AL58" s="177"/>
      <c r="AM58" s="176">
        <v>0</v>
      </c>
      <c r="AN58" s="177"/>
      <c r="AO58" s="176"/>
      <c r="AP58" s="177"/>
      <c r="AQ58" s="176"/>
      <c r="AR58" s="177"/>
      <c r="AS58" s="176"/>
      <c r="AT58" s="176"/>
      <c r="AU58" s="176">
        <v>0</v>
      </c>
      <c r="AV58" s="177"/>
      <c r="AW58" s="176">
        <v>3000</v>
      </c>
      <c r="AX58" s="177">
        <v>2400</v>
      </c>
      <c r="AY58" s="176"/>
      <c r="AZ58" s="177"/>
      <c r="BA58" s="176"/>
      <c r="BB58" s="177"/>
      <c r="BC58" s="176">
        <v>0</v>
      </c>
      <c r="BD58" s="176"/>
      <c r="BE58" s="176">
        <v>0</v>
      </c>
      <c r="BF58" s="177">
        <v>0</v>
      </c>
      <c r="BG58" s="176">
        <v>0</v>
      </c>
      <c r="BH58" s="177"/>
      <c r="BI58" s="176">
        <v>0</v>
      </c>
      <c r="BJ58" s="177"/>
      <c r="BK58" s="176">
        <v>0</v>
      </c>
      <c r="BL58" s="177"/>
      <c r="BM58" s="176">
        <v>0</v>
      </c>
      <c r="BN58" s="177"/>
      <c r="BO58" s="176">
        <v>0</v>
      </c>
      <c r="BP58" s="232"/>
      <c r="BQ58" s="176"/>
      <c r="BR58" s="177"/>
      <c r="BS58" s="176"/>
      <c r="BT58" s="177"/>
      <c r="BU58" s="176"/>
      <c r="BV58" s="176"/>
      <c r="BW58" s="176">
        <v>0</v>
      </c>
      <c r="BX58" s="177"/>
      <c r="BY58" s="176">
        <v>0</v>
      </c>
      <c r="BZ58" s="177"/>
      <c r="CA58" s="176"/>
      <c r="CB58" s="177"/>
      <c r="CC58" s="176">
        <v>1000</v>
      </c>
      <c r="CD58" s="177">
        <v>0</v>
      </c>
      <c r="CE58" s="176">
        <v>0</v>
      </c>
      <c r="CF58" s="177"/>
      <c r="CG58" s="176"/>
      <c r="CH58" s="177"/>
      <c r="CI58" s="176">
        <v>0</v>
      </c>
      <c r="CJ58" s="176">
        <v>600</v>
      </c>
      <c r="CK58" s="176">
        <v>600</v>
      </c>
      <c r="CL58" s="177"/>
      <c r="CM58" s="176"/>
      <c r="CN58" s="177"/>
      <c r="CO58" s="176">
        <v>0</v>
      </c>
      <c r="CP58" s="177"/>
      <c r="CQ58" s="176">
        <v>0</v>
      </c>
      <c r="CR58" s="177"/>
      <c r="CS58" s="176">
        <v>0</v>
      </c>
      <c r="CT58" s="176"/>
      <c r="CU58" s="176">
        <v>0</v>
      </c>
      <c r="CV58" s="177"/>
      <c r="CW58" s="176"/>
      <c r="CX58" s="177"/>
      <c r="CY58" s="176">
        <v>0</v>
      </c>
      <c r="CZ58" s="177"/>
      <c r="DA58" s="176">
        <v>0</v>
      </c>
      <c r="DB58" s="177"/>
      <c r="DC58" s="176"/>
      <c r="DD58" s="177"/>
      <c r="DE58" s="176">
        <v>0</v>
      </c>
      <c r="DF58" s="177"/>
      <c r="DG58" s="176"/>
      <c r="DH58" s="177"/>
      <c r="DI58" s="176"/>
      <c r="DJ58" s="558"/>
      <c r="DK58" s="176"/>
      <c r="DL58" s="177"/>
      <c r="DM58" s="176"/>
      <c r="DN58" s="177"/>
      <c r="DO58" s="176"/>
      <c r="DP58" s="177"/>
      <c r="DQ58" s="176"/>
      <c r="DR58" s="177"/>
      <c r="DS58" s="176"/>
      <c r="DT58" s="176"/>
      <c r="DU58" s="176"/>
      <c r="DV58" s="177"/>
      <c r="DW58" s="176"/>
      <c r="DX58" s="177"/>
      <c r="DY58" s="176"/>
      <c r="DZ58" s="177"/>
      <c r="EA58" s="176"/>
      <c r="EB58" s="177"/>
      <c r="EC58" s="176">
        <v>0</v>
      </c>
      <c r="ED58" s="177"/>
      <c r="EE58" s="176"/>
      <c r="EF58" s="177"/>
      <c r="EG58" s="176"/>
      <c r="EH58" s="177"/>
      <c r="EI58" s="176">
        <v>0</v>
      </c>
      <c r="EJ58" s="177"/>
      <c r="EK58" s="176"/>
      <c r="EL58" s="176"/>
      <c r="EM58" s="177"/>
      <c r="EN58" s="176">
        <v>0</v>
      </c>
      <c r="EO58" s="177"/>
      <c r="EP58" s="176"/>
      <c r="EQ58" s="177">
        <v>0</v>
      </c>
      <c r="ER58" s="176"/>
      <c r="ES58" s="177"/>
      <c r="ET58" s="176"/>
      <c r="EU58" s="177"/>
      <c r="EV58" s="176"/>
      <c r="EW58" s="176"/>
      <c r="EX58" s="176"/>
      <c r="EY58" s="177"/>
      <c r="EZ58" s="176"/>
      <c r="FA58" s="177"/>
      <c r="FB58" s="565">
        <f t="shared" si="1"/>
        <v>3600</v>
      </c>
      <c r="FC58" s="565">
        <f>N58-FB58</f>
        <v>22200</v>
      </c>
    </row>
    <row r="59" spans="1:159" ht="24.75" customHeight="1">
      <c r="A59" s="13" t="s">
        <v>8243</v>
      </c>
      <c r="B59" s="13"/>
      <c r="C59" s="13"/>
      <c r="D59" s="13"/>
      <c r="E59" s="13"/>
      <c r="F59" s="11" t="s">
        <v>3188</v>
      </c>
      <c r="G59" s="13"/>
      <c r="H59" s="13"/>
      <c r="I59" s="13"/>
      <c r="J59" s="13"/>
      <c r="K59" s="13"/>
      <c r="L59" s="13"/>
      <c r="M59" s="13"/>
      <c r="N59" s="45"/>
      <c r="O59" s="13"/>
      <c r="P59" s="13"/>
      <c r="Q59" s="176"/>
      <c r="R59" s="557"/>
      <c r="S59" s="176"/>
      <c r="T59" s="177"/>
      <c r="U59" s="176"/>
      <c r="V59" s="177"/>
      <c r="W59" s="176"/>
      <c r="X59" s="177"/>
      <c r="Y59" s="176"/>
      <c r="Z59" s="177"/>
      <c r="AA59" s="176"/>
      <c r="AB59" s="177"/>
      <c r="AC59" s="176"/>
      <c r="AD59" s="177"/>
      <c r="AE59" s="176"/>
      <c r="AF59" s="177"/>
      <c r="AG59" s="176"/>
      <c r="AH59" s="177"/>
      <c r="AI59" s="176"/>
      <c r="AJ59" s="177"/>
      <c r="AK59" s="176"/>
      <c r="AL59" s="177"/>
      <c r="AM59" s="176"/>
      <c r="AN59" s="177"/>
      <c r="AO59" s="176"/>
      <c r="AP59" s="177"/>
      <c r="AQ59" s="176"/>
      <c r="AR59" s="177"/>
      <c r="AS59" s="176"/>
      <c r="AT59" s="176"/>
      <c r="AU59" s="176"/>
      <c r="AV59" s="177"/>
      <c r="AW59" s="176"/>
      <c r="AX59" s="177"/>
      <c r="AY59" s="176"/>
      <c r="AZ59" s="177"/>
      <c r="BA59" s="176"/>
      <c r="BB59" s="177"/>
      <c r="BC59" s="176"/>
      <c r="BD59" s="176"/>
      <c r="BE59" s="176"/>
      <c r="BF59" s="177"/>
      <c r="BG59" s="176"/>
      <c r="BH59" s="177"/>
      <c r="BI59" s="176"/>
      <c r="BJ59" s="177"/>
      <c r="BK59" s="176"/>
      <c r="BL59" s="177"/>
      <c r="BM59" s="176"/>
      <c r="BN59" s="177"/>
      <c r="BO59" s="176"/>
      <c r="BP59" s="232"/>
      <c r="BQ59" s="176"/>
      <c r="BR59" s="177"/>
      <c r="BS59" s="176"/>
      <c r="BT59" s="177"/>
      <c r="BU59" s="176"/>
      <c r="BV59" s="176"/>
      <c r="BW59" s="176"/>
      <c r="BX59" s="177"/>
      <c r="BY59" s="176"/>
      <c r="BZ59" s="177"/>
      <c r="CA59" s="176"/>
      <c r="CB59" s="177"/>
      <c r="CC59" s="176"/>
      <c r="CD59" s="177"/>
      <c r="CE59" s="176"/>
      <c r="CF59" s="177"/>
      <c r="CG59" s="176"/>
      <c r="CH59" s="177"/>
      <c r="CI59" s="176"/>
      <c r="CJ59" s="176"/>
      <c r="CK59" s="176"/>
      <c r="CL59" s="177"/>
      <c r="CM59" s="176"/>
      <c r="CN59" s="177"/>
      <c r="CO59" s="176"/>
      <c r="CP59" s="177"/>
      <c r="CQ59" s="176"/>
      <c r="CR59" s="177"/>
      <c r="CS59" s="176"/>
      <c r="CT59" s="176"/>
      <c r="CU59" s="176"/>
      <c r="CV59" s="177"/>
      <c r="CW59" s="176"/>
      <c r="CX59" s="177"/>
      <c r="CY59" s="176"/>
      <c r="CZ59" s="177"/>
      <c r="DA59" s="176"/>
      <c r="DB59" s="177"/>
      <c r="DC59" s="176"/>
      <c r="DD59" s="177"/>
      <c r="DE59" s="176"/>
      <c r="DF59" s="177"/>
      <c r="DG59" s="176"/>
      <c r="DH59" s="177"/>
      <c r="DI59" s="176"/>
      <c r="DJ59" s="558"/>
      <c r="DK59" s="176"/>
      <c r="DL59" s="177"/>
      <c r="DM59" s="176"/>
      <c r="DN59" s="177"/>
      <c r="DO59" s="176"/>
      <c r="DP59" s="177"/>
      <c r="DQ59" s="176"/>
      <c r="DR59" s="177"/>
      <c r="DS59" s="176"/>
      <c r="DT59" s="176"/>
      <c r="DU59" s="176"/>
      <c r="DV59" s="177"/>
      <c r="DW59" s="176"/>
      <c r="DX59" s="177"/>
      <c r="DY59" s="176"/>
      <c r="DZ59" s="177"/>
      <c r="EA59" s="176"/>
      <c r="EB59" s="177"/>
      <c r="EC59" s="176"/>
      <c r="ED59" s="177"/>
      <c r="EE59" s="176"/>
      <c r="EF59" s="177"/>
      <c r="EG59" s="176"/>
      <c r="EH59" s="177"/>
      <c r="EI59" s="176"/>
      <c r="EJ59" s="177"/>
      <c r="EK59" s="176"/>
      <c r="EL59" s="176"/>
      <c r="EM59" s="177"/>
      <c r="EN59" s="176"/>
      <c r="EO59" s="177"/>
      <c r="EP59" s="176"/>
      <c r="EQ59" s="177"/>
      <c r="ER59" s="176"/>
      <c r="ES59" s="177"/>
      <c r="ET59" s="176"/>
      <c r="EU59" s="177"/>
      <c r="EV59" s="176"/>
      <c r="EW59" s="176"/>
      <c r="EX59" s="176"/>
      <c r="EY59" s="177"/>
      <c r="EZ59" s="176"/>
      <c r="FA59" s="177"/>
      <c r="FB59" s="565"/>
      <c r="FC59" s="565"/>
    </row>
    <row r="60" spans="1:159" ht="37.5" customHeight="1">
      <c r="A60" s="13">
        <v>44</v>
      </c>
      <c r="B60" s="13" t="s">
        <v>1943</v>
      </c>
      <c r="C60" s="13" t="s">
        <v>171</v>
      </c>
      <c r="D60" s="24">
        <v>90</v>
      </c>
      <c r="E60" s="13">
        <v>722</v>
      </c>
      <c r="F60" s="14" t="s">
        <v>1944</v>
      </c>
      <c r="G60" s="13" t="s">
        <v>1945</v>
      </c>
      <c r="H60" s="13" t="s">
        <v>686</v>
      </c>
      <c r="I60" s="13" t="s">
        <v>1946</v>
      </c>
      <c r="J60" s="13">
        <v>36</v>
      </c>
      <c r="K60" s="13" t="s">
        <v>1947</v>
      </c>
      <c r="L60" s="13" t="s">
        <v>1942</v>
      </c>
      <c r="M60" s="13" t="s">
        <v>10</v>
      </c>
      <c r="N60" s="45">
        <v>81500</v>
      </c>
      <c r="O60" s="13" t="s">
        <v>3078</v>
      </c>
      <c r="P60" s="13">
        <v>84</v>
      </c>
      <c r="Q60" s="176">
        <v>5000</v>
      </c>
      <c r="R60" s="557">
        <v>1000</v>
      </c>
      <c r="S60" s="176"/>
      <c r="T60" s="177"/>
      <c r="U60" s="176"/>
      <c r="V60" s="177"/>
      <c r="W60" s="176"/>
      <c r="X60" s="177"/>
      <c r="Y60" s="176"/>
      <c r="Z60" s="177"/>
      <c r="AA60" s="176"/>
      <c r="AB60" s="177"/>
      <c r="AC60" s="176">
        <v>0</v>
      </c>
      <c r="AD60" s="177"/>
      <c r="AE60" s="176">
        <v>15000</v>
      </c>
      <c r="AF60" s="177">
        <v>18000</v>
      </c>
      <c r="AG60" s="176">
        <v>0</v>
      </c>
      <c r="AH60" s="177"/>
      <c r="AI60" s="176"/>
      <c r="AJ60" s="177"/>
      <c r="AK60" s="176">
        <v>0</v>
      </c>
      <c r="AL60" s="177"/>
      <c r="AM60" s="176">
        <v>0</v>
      </c>
      <c r="AN60" s="177"/>
      <c r="AO60" s="176"/>
      <c r="AP60" s="177"/>
      <c r="AQ60" s="176"/>
      <c r="AR60" s="177"/>
      <c r="AS60" s="176"/>
      <c r="AT60" s="176"/>
      <c r="AU60" s="176">
        <v>0</v>
      </c>
      <c r="AV60" s="177"/>
      <c r="AW60" s="176">
        <v>10000</v>
      </c>
      <c r="AX60" s="177">
        <v>6000</v>
      </c>
      <c r="AY60" s="176"/>
      <c r="AZ60" s="177"/>
      <c r="BA60" s="176">
        <v>4500</v>
      </c>
      <c r="BB60" s="177">
        <v>0</v>
      </c>
      <c r="BC60" s="176">
        <v>0</v>
      </c>
      <c r="BD60" s="176"/>
      <c r="BE60" s="176">
        <v>0</v>
      </c>
      <c r="BF60" s="177">
        <v>0</v>
      </c>
      <c r="BG60" s="176">
        <v>0</v>
      </c>
      <c r="BH60" s="177"/>
      <c r="BI60" s="176">
        <v>1000</v>
      </c>
      <c r="BJ60" s="177">
        <v>0</v>
      </c>
      <c r="BK60" s="176">
        <v>0</v>
      </c>
      <c r="BL60" s="177"/>
      <c r="BM60" s="176">
        <v>0</v>
      </c>
      <c r="BN60" s="177"/>
      <c r="BO60" s="176">
        <v>5000</v>
      </c>
      <c r="BP60" s="232">
        <v>3500</v>
      </c>
      <c r="BQ60" s="176"/>
      <c r="BR60" s="177"/>
      <c r="BS60" s="176"/>
      <c r="BT60" s="177"/>
      <c r="BU60" s="176"/>
      <c r="BV60" s="176"/>
      <c r="BW60" s="176">
        <v>0</v>
      </c>
      <c r="BX60" s="177"/>
      <c r="BY60" s="176">
        <v>10000</v>
      </c>
      <c r="BZ60" s="177"/>
      <c r="CA60" s="176"/>
      <c r="CB60" s="177"/>
      <c r="CC60" s="176">
        <v>10000</v>
      </c>
      <c r="CD60" s="177">
        <v>9000</v>
      </c>
      <c r="CE60" s="176">
        <v>0</v>
      </c>
      <c r="CF60" s="177"/>
      <c r="CG60" s="176"/>
      <c r="CH60" s="177"/>
      <c r="CI60" s="176">
        <v>0</v>
      </c>
      <c r="CJ60" s="176">
        <v>0</v>
      </c>
      <c r="CK60" s="176">
        <v>0</v>
      </c>
      <c r="CL60" s="177"/>
      <c r="CM60" s="176"/>
      <c r="CN60" s="177"/>
      <c r="CO60" s="176">
        <v>0</v>
      </c>
      <c r="CP60" s="177"/>
      <c r="CQ60" s="176">
        <v>18000</v>
      </c>
      <c r="CR60" s="177">
        <v>2000</v>
      </c>
      <c r="CS60" s="176">
        <v>0</v>
      </c>
      <c r="CT60" s="176"/>
      <c r="CU60" s="176">
        <v>0</v>
      </c>
      <c r="CV60" s="177"/>
      <c r="CW60" s="176">
        <v>3000</v>
      </c>
      <c r="CX60" s="177">
        <v>1500</v>
      </c>
      <c r="CY60" s="176">
        <v>0</v>
      </c>
      <c r="CZ60" s="177"/>
      <c r="DA60" s="176">
        <v>0</v>
      </c>
      <c r="DB60" s="177"/>
      <c r="DC60" s="176"/>
      <c r="DD60" s="177"/>
      <c r="DE60" s="176">
        <v>0</v>
      </c>
      <c r="DF60" s="177"/>
      <c r="DG60" s="176"/>
      <c r="DH60" s="177"/>
      <c r="DI60" s="176"/>
      <c r="DJ60" s="558"/>
      <c r="DK60" s="176"/>
      <c r="DL60" s="177"/>
      <c r="DM60" s="176"/>
      <c r="DN60" s="177"/>
      <c r="DO60" s="176"/>
      <c r="DP60" s="177"/>
      <c r="DQ60" s="176"/>
      <c r="DR60" s="177"/>
      <c r="DS60" s="176"/>
      <c r="DT60" s="176"/>
      <c r="DU60" s="176"/>
      <c r="DV60" s="177"/>
      <c r="DW60" s="176"/>
      <c r="DX60" s="177"/>
      <c r="DY60" s="176"/>
      <c r="DZ60" s="177"/>
      <c r="EA60" s="176"/>
      <c r="EB60" s="177"/>
      <c r="EC60" s="176">
        <v>0</v>
      </c>
      <c r="ED60" s="177"/>
      <c r="EE60" s="176"/>
      <c r="EF60" s="177"/>
      <c r="EG60" s="176"/>
      <c r="EH60" s="177"/>
      <c r="EI60" s="176">
        <v>0</v>
      </c>
      <c r="EJ60" s="177"/>
      <c r="EK60" s="176"/>
      <c r="EL60" s="176"/>
      <c r="EM60" s="177"/>
      <c r="EN60" s="176">
        <v>0</v>
      </c>
      <c r="EO60" s="177"/>
      <c r="EP60" s="176"/>
      <c r="EQ60" s="177">
        <v>0</v>
      </c>
      <c r="ER60" s="176"/>
      <c r="ES60" s="177"/>
      <c r="ET60" s="176"/>
      <c r="EU60" s="177"/>
      <c r="EV60" s="176"/>
      <c r="EW60" s="176"/>
      <c r="EX60" s="176"/>
      <c r="EY60" s="177"/>
      <c r="EZ60" s="176"/>
      <c r="FA60" s="177"/>
      <c r="FB60" s="565">
        <f t="shared" si="1"/>
        <v>41000</v>
      </c>
      <c r="FC60" s="565">
        <f>N60-FB60</f>
        <v>40500</v>
      </c>
    </row>
    <row r="61" spans="1:159" ht="37.5" customHeight="1">
      <c r="A61" s="13">
        <v>45</v>
      </c>
      <c r="B61" s="13" t="s">
        <v>2321</v>
      </c>
      <c r="C61" s="13" t="s">
        <v>2325</v>
      </c>
      <c r="D61" s="17">
        <v>90</v>
      </c>
      <c r="E61" s="13">
        <v>722</v>
      </c>
      <c r="F61" s="14" t="s">
        <v>2322</v>
      </c>
      <c r="G61" s="13" t="s">
        <v>1945</v>
      </c>
      <c r="H61" s="13" t="s">
        <v>756</v>
      </c>
      <c r="I61" s="13" t="s">
        <v>2323</v>
      </c>
      <c r="J61" s="13">
        <v>36</v>
      </c>
      <c r="K61" s="13" t="s">
        <v>2324</v>
      </c>
      <c r="L61" s="13" t="s">
        <v>2320</v>
      </c>
      <c r="M61" s="13" t="s">
        <v>65</v>
      </c>
      <c r="N61" s="45">
        <v>3650</v>
      </c>
      <c r="O61" s="13" t="s">
        <v>3059</v>
      </c>
      <c r="P61" s="13">
        <v>114</v>
      </c>
      <c r="Q61" s="176">
        <v>3000</v>
      </c>
      <c r="R61" s="557">
        <v>3000</v>
      </c>
      <c r="S61" s="176"/>
      <c r="T61" s="177"/>
      <c r="U61" s="176"/>
      <c r="V61" s="177"/>
      <c r="W61" s="176"/>
      <c r="X61" s="177"/>
      <c r="Y61" s="176"/>
      <c r="Z61" s="177"/>
      <c r="AA61" s="176"/>
      <c r="AB61" s="177"/>
      <c r="AC61" s="176">
        <v>0</v>
      </c>
      <c r="AD61" s="177"/>
      <c r="AE61" s="176"/>
      <c r="AF61" s="177"/>
      <c r="AG61" s="176">
        <v>100</v>
      </c>
      <c r="AH61" s="177"/>
      <c r="AI61" s="176"/>
      <c r="AJ61" s="177"/>
      <c r="AK61" s="176">
        <v>0</v>
      </c>
      <c r="AL61" s="177"/>
      <c r="AM61" s="176">
        <v>0</v>
      </c>
      <c r="AN61" s="177"/>
      <c r="AO61" s="176"/>
      <c r="AP61" s="177"/>
      <c r="AQ61" s="176"/>
      <c r="AR61" s="177"/>
      <c r="AS61" s="176"/>
      <c r="AT61" s="176"/>
      <c r="AU61" s="176">
        <v>0</v>
      </c>
      <c r="AV61" s="177"/>
      <c r="AW61" s="176"/>
      <c r="AX61" s="177"/>
      <c r="AY61" s="176"/>
      <c r="AZ61" s="177"/>
      <c r="BA61" s="176">
        <v>300</v>
      </c>
      <c r="BB61" s="177">
        <v>0</v>
      </c>
      <c r="BC61" s="176">
        <v>0</v>
      </c>
      <c r="BD61" s="176"/>
      <c r="BE61" s="176">
        <v>0</v>
      </c>
      <c r="BF61" s="177">
        <v>0</v>
      </c>
      <c r="BG61" s="176">
        <v>0</v>
      </c>
      <c r="BH61" s="177"/>
      <c r="BI61" s="176">
        <v>0</v>
      </c>
      <c r="BJ61" s="177"/>
      <c r="BK61" s="176">
        <v>0</v>
      </c>
      <c r="BL61" s="177"/>
      <c r="BM61" s="176">
        <v>0</v>
      </c>
      <c r="BN61" s="177"/>
      <c r="BO61" s="176">
        <v>0</v>
      </c>
      <c r="BP61" s="232"/>
      <c r="BQ61" s="176"/>
      <c r="BR61" s="177"/>
      <c r="BS61" s="176"/>
      <c r="BT61" s="177"/>
      <c r="BU61" s="176"/>
      <c r="BV61" s="176"/>
      <c r="BW61" s="176">
        <v>0</v>
      </c>
      <c r="BX61" s="177"/>
      <c r="BY61" s="176">
        <v>0</v>
      </c>
      <c r="BZ61" s="177"/>
      <c r="CA61" s="176"/>
      <c r="CB61" s="177"/>
      <c r="CC61" s="176">
        <v>0</v>
      </c>
      <c r="CD61" s="177">
        <v>0</v>
      </c>
      <c r="CE61" s="176">
        <v>0</v>
      </c>
      <c r="CF61" s="177"/>
      <c r="CG61" s="176"/>
      <c r="CH61" s="177"/>
      <c r="CI61" s="176">
        <v>0</v>
      </c>
      <c r="CJ61" s="176">
        <v>0</v>
      </c>
      <c r="CK61" s="176">
        <v>0</v>
      </c>
      <c r="CL61" s="177"/>
      <c r="CM61" s="176"/>
      <c r="CN61" s="177"/>
      <c r="CO61" s="176">
        <v>0</v>
      </c>
      <c r="CP61" s="177"/>
      <c r="CQ61" s="176">
        <v>250</v>
      </c>
      <c r="CR61" s="177"/>
      <c r="CS61" s="176">
        <v>0</v>
      </c>
      <c r="CT61" s="176"/>
      <c r="CU61" s="176">
        <v>0</v>
      </c>
      <c r="CV61" s="177"/>
      <c r="CW61" s="176"/>
      <c r="CX61" s="177"/>
      <c r="CY61" s="176">
        <v>0</v>
      </c>
      <c r="CZ61" s="177"/>
      <c r="DA61" s="176">
        <v>0</v>
      </c>
      <c r="DB61" s="177"/>
      <c r="DC61" s="176"/>
      <c r="DD61" s="177"/>
      <c r="DE61" s="176">
        <v>0</v>
      </c>
      <c r="DF61" s="177"/>
      <c r="DG61" s="176"/>
      <c r="DH61" s="177"/>
      <c r="DI61" s="176"/>
      <c r="DJ61" s="558"/>
      <c r="DK61" s="176"/>
      <c r="DL61" s="177"/>
      <c r="DM61" s="176"/>
      <c r="DN61" s="177"/>
      <c r="DO61" s="176"/>
      <c r="DP61" s="177"/>
      <c r="DQ61" s="176"/>
      <c r="DR61" s="177"/>
      <c r="DS61" s="176"/>
      <c r="DT61" s="176"/>
      <c r="DU61" s="176"/>
      <c r="DV61" s="177"/>
      <c r="DW61" s="176"/>
      <c r="DX61" s="177"/>
      <c r="DY61" s="176"/>
      <c r="DZ61" s="177"/>
      <c r="EA61" s="176"/>
      <c r="EB61" s="177"/>
      <c r="EC61" s="176">
        <v>0</v>
      </c>
      <c r="ED61" s="177"/>
      <c r="EE61" s="176"/>
      <c r="EF61" s="177"/>
      <c r="EG61" s="176"/>
      <c r="EH61" s="177"/>
      <c r="EI61" s="176">
        <v>0</v>
      </c>
      <c r="EJ61" s="177"/>
      <c r="EK61" s="176"/>
      <c r="EL61" s="176"/>
      <c r="EM61" s="177"/>
      <c r="EN61" s="176">
        <v>0</v>
      </c>
      <c r="EO61" s="177"/>
      <c r="EP61" s="176"/>
      <c r="EQ61" s="177">
        <v>0</v>
      </c>
      <c r="ER61" s="176"/>
      <c r="ES61" s="177"/>
      <c r="ET61" s="176"/>
      <c r="EU61" s="177"/>
      <c r="EV61" s="176"/>
      <c r="EW61" s="176"/>
      <c r="EX61" s="176"/>
      <c r="EY61" s="177"/>
      <c r="EZ61" s="176"/>
      <c r="FA61" s="177"/>
      <c r="FB61" s="565">
        <f t="shared" si="1"/>
        <v>3000</v>
      </c>
      <c r="FC61" s="565">
        <f>N61-FB61</f>
        <v>650</v>
      </c>
    </row>
    <row r="62" spans="1:159" ht="37.5" customHeight="1">
      <c r="A62" s="13">
        <v>46</v>
      </c>
      <c r="B62" s="13" t="s">
        <v>392</v>
      </c>
      <c r="C62" s="13" t="s">
        <v>3189</v>
      </c>
      <c r="D62" s="25">
        <v>93</v>
      </c>
      <c r="E62" s="13">
        <v>1223</v>
      </c>
      <c r="F62" s="14" t="s">
        <v>2292</v>
      </c>
      <c r="G62" s="13" t="s">
        <v>76</v>
      </c>
      <c r="H62" s="13" t="s">
        <v>17</v>
      </c>
      <c r="I62" s="13" t="s">
        <v>2486</v>
      </c>
      <c r="J62" s="13">
        <v>36</v>
      </c>
      <c r="K62" s="13" t="s">
        <v>2293</v>
      </c>
      <c r="L62" s="13" t="s">
        <v>2468</v>
      </c>
      <c r="M62" s="13" t="s">
        <v>15</v>
      </c>
      <c r="N62" s="45">
        <v>1200</v>
      </c>
      <c r="O62" s="13" t="s">
        <v>3063</v>
      </c>
      <c r="P62" s="13">
        <v>120</v>
      </c>
      <c r="Q62" s="176"/>
      <c r="R62" s="557"/>
      <c r="S62" s="176"/>
      <c r="T62" s="177"/>
      <c r="U62" s="176"/>
      <c r="V62" s="177"/>
      <c r="W62" s="176"/>
      <c r="X62" s="177"/>
      <c r="Y62" s="176"/>
      <c r="Z62" s="177"/>
      <c r="AA62" s="176"/>
      <c r="AB62" s="177"/>
      <c r="AC62" s="176"/>
      <c r="AD62" s="177"/>
      <c r="AE62" s="176"/>
      <c r="AF62" s="177"/>
      <c r="AG62" s="176"/>
      <c r="AH62" s="177"/>
      <c r="AI62" s="176"/>
      <c r="AJ62" s="177"/>
      <c r="AK62" s="176"/>
      <c r="AL62" s="177"/>
      <c r="AM62" s="176">
        <v>1200</v>
      </c>
      <c r="AN62" s="177">
        <v>650</v>
      </c>
      <c r="AO62" s="176"/>
      <c r="AP62" s="177"/>
      <c r="AQ62" s="176"/>
      <c r="AR62" s="177"/>
      <c r="AS62" s="176"/>
      <c r="AT62" s="176"/>
      <c r="AU62" s="176">
        <v>0</v>
      </c>
      <c r="AV62" s="177"/>
      <c r="AW62" s="176"/>
      <c r="AX62" s="177"/>
      <c r="AY62" s="176"/>
      <c r="AZ62" s="177"/>
      <c r="BA62" s="176"/>
      <c r="BB62" s="177"/>
      <c r="BC62" s="176"/>
      <c r="BD62" s="176"/>
      <c r="BE62" s="176"/>
      <c r="BF62" s="177">
        <v>0</v>
      </c>
      <c r="BG62" s="176"/>
      <c r="BH62" s="177"/>
      <c r="BI62" s="176"/>
      <c r="BJ62" s="177"/>
      <c r="BK62" s="176"/>
      <c r="BL62" s="177"/>
      <c r="BM62" s="176"/>
      <c r="BN62" s="177"/>
      <c r="BO62" s="176"/>
      <c r="BP62" s="232"/>
      <c r="BQ62" s="176"/>
      <c r="BR62" s="177"/>
      <c r="BS62" s="176"/>
      <c r="BT62" s="177"/>
      <c r="BU62" s="176"/>
      <c r="BV62" s="176"/>
      <c r="BW62" s="176">
        <v>0</v>
      </c>
      <c r="BX62" s="177"/>
      <c r="BY62" s="176"/>
      <c r="BZ62" s="177"/>
      <c r="CA62" s="176"/>
      <c r="CB62" s="177"/>
      <c r="CC62" s="176"/>
      <c r="CD62" s="177">
        <v>0</v>
      </c>
      <c r="CE62" s="176"/>
      <c r="CF62" s="177"/>
      <c r="CG62" s="176"/>
      <c r="CH62" s="177"/>
      <c r="CI62" s="176"/>
      <c r="CJ62" s="176"/>
      <c r="CK62" s="176">
        <v>0</v>
      </c>
      <c r="CL62" s="177"/>
      <c r="CM62" s="176"/>
      <c r="CN62" s="177"/>
      <c r="CO62" s="176"/>
      <c r="CP62" s="177"/>
      <c r="CQ62" s="176"/>
      <c r="CR62" s="177"/>
      <c r="CS62" s="176"/>
      <c r="CT62" s="176"/>
      <c r="CU62" s="176"/>
      <c r="CV62" s="177"/>
      <c r="CW62" s="176"/>
      <c r="CX62" s="177"/>
      <c r="CY62" s="176"/>
      <c r="CZ62" s="177"/>
      <c r="DA62" s="176"/>
      <c r="DB62" s="177"/>
      <c r="DC62" s="176"/>
      <c r="DD62" s="177"/>
      <c r="DE62" s="176"/>
      <c r="DF62" s="177"/>
      <c r="DG62" s="176"/>
      <c r="DH62" s="177"/>
      <c r="DI62" s="176"/>
      <c r="DJ62" s="558"/>
      <c r="DK62" s="176"/>
      <c r="DL62" s="177"/>
      <c r="DM62" s="176"/>
      <c r="DN62" s="177"/>
      <c r="DO62" s="176"/>
      <c r="DP62" s="177"/>
      <c r="DQ62" s="176"/>
      <c r="DR62" s="177"/>
      <c r="DS62" s="176"/>
      <c r="DT62" s="176"/>
      <c r="DU62" s="176"/>
      <c r="DV62" s="177"/>
      <c r="DW62" s="176"/>
      <c r="DX62" s="177"/>
      <c r="DY62" s="176"/>
      <c r="DZ62" s="177"/>
      <c r="EA62" s="176"/>
      <c r="EB62" s="177"/>
      <c r="EC62" s="176"/>
      <c r="ED62" s="177"/>
      <c r="EE62" s="176"/>
      <c r="EF62" s="177"/>
      <c r="EG62" s="176"/>
      <c r="EH62" s="177"/>
      <c r="EI62" s="176"/>
      <c r="EJ62" s="177"/>
      <c r="EK62" s="176"/>
      <c r="EL62" s="176"/>
      <c r="EM62" s="177"/>
      <c r="EN62" s="176"/>
      <c r="EO62" s="177"/>
      <c r="EP62" s="176"/>
      <c r="EQ62" s="177">
        <v>0</v>
      </c>
      <c r="ER62" s="176"/>
      <c r="ES62" s="177"/>
      <c r="ET62" s="176"/>
      <c r="EU62" s="177"/>
      <c r="EV62" s="176"/>
      <c r="EW62" s="176"/>
      <c r="EX62" s="176"/>
      <c r="EY62" s="177"/>
      <c r="EZ62" s="176"/>
      <c r="FA62" s="177"/>
      <c r="FB62" s="565">
        <f t="shared" si="1"/>
        <v>650</v>
      </c>
      <c r="FC62" s="565">
        <f>N62-FB62</f>
        <v>550</v>
      </c>
    </row>
    <row r="63" spans="1:159" ht="47.25" customHeight="1">
      <c r="A63" s="13" t="s">
        <v>8243</v>
      </c>
      <c r="B63" s="13"/>
      <c r="C63" s="13"/>
      <c r="D63" s="24"/>
      <c r="E63" s="13"/>
      <c r="F63" s="11" t="s">
        <v>3190</v>
      </c>
      <c r="G63" s="13"/>
      <c r="H63" s="13"/>
      <c r="I63" s="13"/>
      <c r="J63" s="13"/>
      <c r="K63" s="13"/>
      <c r="L63" s="13"/>
      <c r="M63" s="13"/>
      <c r="N63" s="45"/>
      <c r="O63" s="13"/>
      <c r="P63" s="13"/>
      <c r="Q63" s="176"/>
      <c r="R63" s="557"/>
      <c r="S63" s="176"/>
      <c r="T63" s="177"/>
      <c r="U63" s="176"/>
      <c r="V63" s="177"/>
      <c r="W63" s="176"/>
      <c r="X63" s="177"/>
      <c r="Y63" s="176"/>
      <c r="Z63" s="177"/>
      <c r="AA63" s="176"/>
      <c r="AB63" s="177"/>
      <c r="AC63" s="176"/>
      <c r="AD63" s="177"/>
      <c r="AE63" s="176"/>
      <c r="AF63" s="177"/>
      <c r="AG63" s="176"/>
      <c r="AH63" s="177"/>
      <c r="AI63" s="176"/>
      <c r="AJ63" s="177"/>
      <c r="AK63" s="176"/>
      <c r="AL63" s="177"/>
      <c r="AM63" s="176"/>
      <c r="AN63" s="177"/>
      <c r="AO63" s="176"/>
      <c r="AP63" s="177"/>
      <c r="AQ63" s="176"/>
      <c r="AR63" s="177"/>
      <c r="AS63" s="176"/>
      <c r="AT63" s="176"/>
      <c r="AU63" s="176"/>
      <c r="AV63" s="177"/>
      <c r="AW63" s="176"/>
      <c r="AX63" s="177"/>
      <c r="AY63" s="176"/>
      <c r="AZ63" s="177"/>
      <c r="BA63" s="176"/>
      <c r="BB63" s="177"/>
      <c r="BC63" s="176"/>
      <c r="BD63" s="176"/>
      <c r="BE63" s="176"/>
      <c r="BF63" s="177"/>
      <c r="BG63" s="176"/>
      <c r="BH63" s="177"/>
      <c r="BI63" s="176"/>
      <c r="BJ63" s="177"/>
      <c r="BK63" s="176"/>
      <c r="BL63" s="177"/>
      <c r="BM63" s="176"/>
      <c r="BN63" s="177"/>
      <c r="BO63" s="176"/>
      <c r="BP63" s="232"/>
      <c r="BQ63" s="176"/>
      <c r="BR63" s="177"/>
      <c r="BS63" s="176"/>
      <c r="BT63" s="177"/>
      <c r="BU63" s="176"/>
      <c r="BV63" s="176"/>
      <c r="BW63" s="176"/>
      <c r="BX63" s="177"/>
      <c r="BY63" s="176"/>
      <c r="BZ63" s="177"/>
      <c r="CA63" s="176"/>
      <c r="CB63" s="177"/>
      <c r="CC63" s="176"/>
      <c r="CD63" s="177"/>
      <c r="CE63" s="176"/>
      <c r="CF63" s="177"/>
      <c r="CG63" s="176"/>
      <c r="CH63" s="177"/>
      <c r="CI63" s="176"/>
      <c r="CJ63" s="176"/>
      <c r="CK63" s="176"/>
      <c r="CL63" s="177"/>
      <c r="CM63" s="176"/>
      <c r="CN63" s="177"/>
      <c r="CO63" s="176"/>
      <c r="CP63" s="177"/>
      <c r="CQ63" s="176"/>
      <c r="CR63" s="177"/>
      <c r="CS63" s="176"/>
      <c r="CT63" s="176"/>
      <c r="CU63" s="176"/>
      <c r="CV63" s="177"/>
      <c r="CW63" s="176"/>
      <c r="CX63" s="177"/>
      <c r="CY63" s="176"/>
      <c r="CZ63" s="177"/>
      <c r="DA63" s="176"/>
      <c r="DB63" s="177"/>
      <c r="DC63" s="176"/>
      <c r="DD63" s="177"/>
      <c r="DE63" s="176"/>
      <c r="DF63" s="177"/>
      <c r="DG63" s="176"/>
      <c r="DH63" s="177"/>
      <c r="DI63" s="176"/>
      <c r="DJ63" s="558"/>
      <c r="DK63" s="176"/>
      <c r="DL63" s="177"/>
      <c r="DM63" s="176"/>
      <c r="DN63" s="177"/>
      <c r="DO63" s="176"/>
      <c r="DP63" s="177"/>
      <c r="DQ63" s="176"/>
      <c r="DR63" s="177"/>
      <c r="DS63" s="176"/>
      <c r="DT63" s="176"/>
      <c r="DU63" s="176"/>
      <c r="DV63" s="177"/>
      <c r="DW63" s="176"/>
      <c r="DX63" s="177"/>
      <c r="DY63" s="176"/>
      <c r="DZ63" s="177"/>
      <c r="EA63" s="176"/>
      <c r="EB63" s="177"/>
      <c r="EC63" s="176"/>
      <c r="ED63" s="177"/>
      <c r="EE63" s="176"/>
      <c r="EF63" s="177"/>
      <c r="EG63" s="176"/>
      <c r="EH63" s="177"/>
      <c r="EI63" s="176"/>
      <c r="EJ63" s="177"/>
      <c r="EK63" s="176"/>
      <c r="EL63" s="176"/>
      <c r="EM63" s="177"/>
      <c r="EN63" s="176"/>
      <c r="EO63" s="177"/>
      <c r="EP63" s="176"/>
      <c r="EQ63" s="177"/>
      <c r="ER63" s="176"/>
      <c r="ES63" s="177"/>
      <c r="ET63" s="176"/>
      <c r="EU63" s="177"/>
      <c r="EV63" s="176"/>
      <c r="EW63" s="176"/>
      <c r="EX63" s="176"/>
      <c r="EY63" s="177"/>
      <c r="EZ63" s="176"/>
      <c r="FA63" s="177"/>
      <c r="FB63" s="565"/>
      <c r="FC63" s="565"/>
    </row>
    <row r="64" spans="1:159" ht="37.5" customHeight="1">
      <c r="A64" s="13">
        <v>47</v>
      </c>
      <c r="B64" s="13" t="s">
        <v>1316</v>
      </c>
      <c r="C64" s="13" t="s">
        <v>759</v>
      </c>
      <c r="D64" s="24">
        <v>94</v>
      </c>
      <c r="E64" s="13">
        <v>45</v>
      </c>
      <c r="F64" s="14" t="s">
        <v>1317</v>
      </c>
      <c r="G64" s="13" t="s">
        <v>1318</v>
      </c>
      <c r="H64" s="13" t="s">
        <v>1319</v>
      </c>
      <c r="I64" s="13" t="s">
        <v>1320</v>
      </c>
      <c r="J64" s="13">
        <v>24</v>
      </c>
      <c r="K64" s="13" t="s">
        <v>1321</v>
      </c>
      <c r="L64" s="13" t="s">
        <v>1322</v>
      </c>
      <c r="M64" s="13" t="s">
        <v>66</v>
      </c>
      <c r="N64" s="45">
        <v>97000</v>
      </c>
      <c r="O64" s="13" t="s">
        <v>3065</v>
      </c>
      <c r="P64" s="13">
        <v>96</v>
      </c>
      <c r="Q64" s="176">
        <v>0</v>
      </c>
      <c r="R64" s="557"/>
      <c r="S64" s="176"/>
      <c r="T64" s="177"/>
      <c r="U64" s="176"/>
      <c r="V64" s="177"/>
      <c r="W64" s="176"/>
      <c r="X64" s="177"/>
      <c r="Y64" s="176"/>
      <c r="Z64" s="177"/>
      <c r="AA64" s="176"/>
      <c r="AB64" s="177"/>
      <c r="AC64" s="176">
        <v>30000</v>
      </c>
      <c r="AD64" s="177"/>
      <c r="AE64" s="176"/>
      <c r="AF64" s="177"/>
      <c r="AG64" s="176">
        <v>6000</v>
      </c>
      <c r="AH64" s="177"/>
      <c r="AI64" s="176"/>
      <c r="AJ64" s="177"/>
      <c r="AK64" s="176">
        <v>0</v>
      </c>
      <c r="AL64" s="177"/>
      <c r="AM64" s="176">
        <v>0</v>
      </c>
      <c r="AN64" s="177"/>
      <c r="AO64" s="176"/>
      <c r="AP64" s="177"/>
      <c r="AQ64" s="176"/>
      <c r="AR64" s="177"/>
      <c r="AS64" s="176"/>
      <c r="AT64" s="176"/>
      <c r="AU64" s="176">
        <v>0</v>
      </c>
      <c r="AV64" s="177"/>
      <c r="AW64" s="176"/>
      <c r="AX64" s="177"/>
      <c r="AY64" s="176">
        <v>5000</v>
      </c>
      <c r="AZ64" s="177">
        <v>6000</v>
      </c>
      <c r="BA64" s="176"/>
      <c r="BB64" s="177"/>
      <c r="BC64" s="176">
        <v>0</v>
      </c>
      <c r="BD64" s="176"/>
      <c r="BE64" s="176">
        <v>0</v>
      </c>
      <c r="BF64" s="177">
        <v>0</v>
      </c>
      <c r="BG64" s="176">
        <v>1000</v>
      </c>
      <c r="BH64" s="177"/>
      <c r="BI64" s="176">
        <v>0</v>
      </c>
      <c r="BJ64" s="177"/>
      <c r="BK64" s="176">
        <v>0</v>
      </c>
      <c r="BL64" s="177"/>
      <c r="BM64" s="176">
        <v>0</v>
      </c>
      <c r="BN64" s="177"/>
      <c r="BO64" s="176">
        <v>0</v>
      </c>
      <c r="BP64" s="232"/>
      <c r="BQ64" s="176">
        <v>15000</v>
      </c>
      <c r="BR64" s="177">
        <v>9680</v>
      </c>
      <c r="BS64" s="176"/>
      <c r="BT64" s="177"/>
      <c r="BU64" s="176"/>
      <c r="BV64" s="176"/>
      <c r="BW64" s="176">
        <v>0</v>
      </c>
      <c r="BX64" s="177"/>
      <c r="BY64" s="176">
        <v>0</v>
      </c>
      <c r="BZ64" s="177"/>
      <c r="CA64" s="176"/>
      <c r="CB64" s="177"/>
      <c r="CC64" s="176">
        <v>0</v>
      </c>
      <c r="CD64" s="177">
        <v>0</v>
      </c>
      <c r="CE64" s="176">
        <v>5000</v>
      </c>
      <c r="CF64" s="177">
        <v>5000</v>
      </c>
      <c r="CG64" s="176"/>
      <c r="CH64" s="177"/>
      <c r="CI64" s="176">
        <v>0</v>
      </c>
      <c r="CJ64" s="176">
        <v>0</v>
      </c>
      <c r="CK64" s="176">
        <v>0</v>
      </c>
      <c r="CL64" s="177"/>
      <c r="CM64" s="176"/>
      <c r="CN64" s="177"/>
      <c r="CO64" s="176">
        <v>20000</v>
      </c>
      <c r="CP64" s="177">
        <v>6000</v>
      </c>
      <c r="CQ64" s="176">
        <v>0</v>
      </c>
      <c r="CR64" s="177"/>
      <c r="CS64" s="176">
        <v>0</v>
      </c>
      <c r="CT64" s="176"/>
      <c r="CU64" s="176">
        <v>0</v>
      </c>
      <c r="CV64" s="177"/>
      <c r="CW64" s="176"/>
      <c r="CX64" s="177"/>
      <c r="CY64" s="176">
        <v>0</v>
      </c>
      <c r="CZ64" s="177"/>
      <c r="DA64" s="176">
        <v>0</v>
      </c>
      <c r="DB64" s="177"/>
      <c r="DC64" s="176"/>
      <c r="DD64" s="177"/>
      <c r="DE64" s="176">
        <v>0</v>
      </c>
      <c r="DF64" s="177"/>
      <c r="DG64" s="176"/>
      <c r="DH64" s="177"/>
      <c r="DI64" s="176"/>
      <c r="DJ64" s="558"/>
      <c r="DK64" s="176"/>
      <c r="DL64" s="177"/>
      <c r="DM64" s="176"/>
      <c r="DN64" s="177"/>
      <c r="DO64" s="176"/>
      <c r="DP64" s="177"/>
      <c r="DQ64" s="176"/>
      <c r="DR64" s="177"/>
      <c r="DS64" s="176"/>
      <c r="DT64" s="176"/>
      <c r="DU64" s="176"/>
      <c r="DV64" s="177"/>
      <c r="DW64" s="176"/>
      <c r="DX64" s="177"/>
      <c r="DY64" s="176"/>
      <c r="DZ64" s="177"/>
      <c r="EA64" s="176"/>
      <c r="EB64" s="177"/>
      <c r="EC64" s="176">
        <v>0</v>
      </c>
      <c r="ED64" s="177"/>
      <c r="EE64" s="176"/>
      <c r="EF64" s="177"/>
      <c r="EG64" s="176">
        <v>10000</v>
      </c>
      <c r="EH64" s="177"/>
      <c r="EI64" s="176">
        <v>0</v>
      </c>
      <c r="EJ64" s="177"/>
      <c r="EK64" s="176">
        <v>0</v>
      </c>
      <c r="EL64" s="176"/>
      <c r="EM64" s="177"/>
      <c r="EN64" s="176">
        <v>5000</v>
      </c>
      <c r="EO64" s="177"/>
      <c r="EP64" s="176"/>
      <c r="EQ64" s="177">
        <v>0</v>
      </c>
      <c r="ER64" s="176"/>
      <c r="ES64" s="177"/>
      <c r="ET64" s="176"/>
      <c r="EU64" s="177"/>
      <c r="EV64" s="176"/>
      <c r="EW64" s="176"/>
      <c r="EX64" s="176"/>
      <c r="EY64" s="177"/>
      <c r="EZ64" s="176"/>
      <c r="FA64" s="177"/>
      <c r="FB64" s="565">
        <f t="shared" si="1"/>
        <v>26680</v>
      </c>
      <c r="FC64" s="565">
        <f t="shared" ref="FC64:FC82" si="3">N64-FB64</f>
        <v>70320</v>
      </c>
    </row>
    <row r="65" spans="1:159" ht="37.5" customHeight="1">
      <c r="A65" s="13">
        <v>48</v>
      </c>
      <c r="B65" s="13" t="s">
        <v>2487</v>
      </c>
      <c r="C65" s="13" t="s">
        <v>1786</v>
      </c>
      <c r="D65" s="24">
        <v>94</v>
      </c>
      <c r="E65" s="13">
        <v>45</v>
      </c>
      <c r="F65" s="14" t="s">
        <v>2488</v>
      </c>
      <c r="G65" s="13" t="s">
        <v>2489</v>
      </c>
      <c r="H65" s="13" t="s">
        <v>16</v>
      </c>
      <c r="I65" s="13" t="s">
        <v>2490</v>
      </c>
      <c r="J65" s="13">
        <v>36</v>
      </c>
      <c r="K65" s="13" t="s">
        <v>2491</v>
      </c>
      <c r="L65" s="13" t="s">
        <v>2492</v>
      </c>
      <c r="M65" s="13" t="s">
        <v>10</v>
      </c>
      <c r="N65" s="45">
        <v>52000</v>
      </c>
      <c r="O65" s="13" t="s">
        <v>3063</v>
      </c>
      <c r="P65" s="13">
        <v>120</v>
      </c>
      <c r="Q65" s="176">
        <v>0</v>
      </c>
      <c r="R65" s="557"/>
      <c r="S65" s="176"/>
      <c r="T65" s="177"/>
      <c r="U65" s="176"/>
      <c r="V65" s="177"/>
      <c r="W65" s="176"/>
      <c r="X65" s="177"/>
      <c r="Y65" s="176"/>
      <c r="Z65" s="177"/>
      <c r="AA65" s="176"/>
      <c r="AB65" s="177"/>
      <c r="AC65" s="176">
        <v>0</v>
      </c>
      <c r="AD65" s="177"/>
      <c r="AE65" s="176"/>
      <c r="AF65" s="177"/>
      <c r="AG65" s="176">
        <v>0</v>
      </c>
      <c r="AH65" s="177"/>
      <c r="AI65" s="176"/>
      <c r="AJ65" s="177"/>
      <c r="AK65" s="176">
        <v>0</v>
      </c>
      <c r="AL65" s="177"/>
      <c r="AM65" s="176">
        <v>0</v>
      </c>
      <c r="AN65" s="177"/>
      <c r="AO65" s="176"/>
      <c r="AP65" s="177"/>
      <c r="AQ65" s="176"/>
      <c r="AR65" s="177"/>
      <c r="AS65" s="176"/>
      <c r="AT65" s="176"/>
      <c r="AU65" s="176">
        <v>0</v>
      </c>
      <c r="AV65" s="177"/>
      <c r="AW65" s="176"/>
      <c r="AX65" s="177"/>
      <c r="AY65" s="176"/>
      <c r="AZ65" s="177"/>
      <c r="BA65" s="176"/>
      <c r="BB65" s="177"/>
      <c r="BC65" s="176">
        <v>0</v>
      </c>
      <c r="BD65" s="176"/>
      <c r="BE65" s="176">
        <v>0</v>
      </c>
      <c r="BF65" s="177">
        <v>0</v>
      </c>
      <c r="BG65" s="176">
        <v>0</v>
      </c>
      <c r="BH65" s="177"/>
      <c r="BI65" s="176">
        <v>0</v>
      </c>
      <c r="BJ65" s="177"/>
      <c r="BK65" s="176">
        <v>0</v>
      </c>
      <c r="BL65" s="177"/>
      <c r="BM65" s="176">
        <v>0</v>
      </c>
      <c r="BN65" s="177"/>
      <c r="BO65" s="176">
        <v>0</v>
      </c>
      <c r="BP65" s="232"/>
      <c r="BQ65" s="176"/>
      <c r="BR65" s="177"/>
      <c r="BS65" s="176"/>
      <c r="BT65" s="177"/>
      <c r="BU65" s="176"/>
      <c r="BV65" s="176"/>
      <c r="BW65" s="176">
        <v>0</v>
      </c>
      <c r="BX65" s="177"/>
      <c r="BY65" s="176">
        <v>0</v>
      </c>
      <c r="BZ65" s="177"/>
      <c r="CA65" s="176"/>
      <c r="CB65" s="177"/>
      <c r="CC65" s="176">
        <v>0</v>
      </c>
      <c r="CD65" s="177">
        <v>0</v>
      </c>
      <c r="CE65" s="176">
        <v>0</v>
      </c>
      <c r="CF65" s="177"/>
      <c r="CG65" s="176"/>
      <c r="CH65" s="177"/>
      <c r="CI65" s="176">
        <v>0</v>
      </c>
      <c r="CJ65" s="176">
        <v>0</v>
      </c>
      <c r="CK65" s="176">
        <v>0</v>
      </c>
      <c r="CL65" s="177"/>
      <c r="CM65" s="176"/>
      <c r="CN65" s="177"/>
      <c r="CO65" s="176">
        <v>30000</v>
      </c>
      <c r="CP65" s="177">
        <v>10000</v>
      </c>
      <c r="CQ65" s="176">
        <v>0</v>
      </c>
      <c r="CR65" s="177"/>
      <c r="CS65" s="176">
        <v>0</v>
      </c>
      <c r="CT65" s="176"/>
      <c r="CU65" s="176">
        <v>0</v>
      </c>
      <c r="CV65" s="177"/>
      <c r="CW65" s="176"/>
      <c r="CX65" s="177"/>
      <c r="CY65" s="176">
        <v>0</v>
      </c>
      <c r="CZ65" s="177"/>
      <c r="DA65" s="176">
        <v>0</v>
      </c>
      <c r="DB65" s="177"/>
      <c r="DC65" s="176"/>
      <c r="DD65" s="177"/>
      <c r="DE65" s="176">
        <v>0</v>
      </c>
      <c r="DF65" s="177"/>
      <c r="DG65" s="176"/>
      <c r="DH65" s="177"/>
      <c r="DI65" s="176"/>
      <c r="DJ65" s="558"/>
      <c r="DK65" s="176"/>
      <c r="DL65" s="177"/>
      <c r="DM65" s="176"/>
      <c r="DN65" s="177"/>
      <c r="DO65" s="176"/>
      <c r="DP65" s="177"/>
      <c r="DQ65" s="176"/>
      <c r="DR65" s="177"/>
      <c r="DS65" s="176"/>
      <c r="DT65" s="176"/>
      <c r="DU65" s="176"/>
      <c r="DV65" s="177"/>
      <c r="DW65" s="176"/>
      <c r="DX65" s="177"/>
      <c r="DY65" s="176"/>
      <c r="DZ65" s="177"/>
      <c r="EA65" s="176"/>
      <c r="EB65" s="177"/>
      <c r="EC65" s="176">
        <v>0</v>
      </c>
      <c r="ED65" s="177"/>
      <c r="EE65" s="176">
        <v>2000</v>
      </c>
      <c r="EF65" s="177">
        <v>0</v>
      </c>
      <c r="EG65" s="176"/>
      <c r="EH65" s="177"/>
      <c r="EI65" s="176">
        <v>0</v>
      </c>
      <c r="EJ65" s="177"/>
      <c r="EK65" s="176"/>
      <c r="EL65" s="176"/>
      <c r="EM65" s="177"/>
      <c r="EN65" s="176">
        <v>0</v>
      </c>
      <c r="EO65" s="177"/>
      <c r="EP65" s="176"/>
      <c r="EQ65" s="177">
        <v>0</v>
      </c>
      <c r="ER65" s="176">
        <v>20000</v>
      </c>
      <c r="ES65" s="177"/>
      <c r="ET65" s="176"/>
      <c r="EU65" s="177"/>
      <c r="EV65" s="176"/>
      <c r="EW65" s="176"/>
      <c r="EX65" s="176"/>
      <c r="EY65" s="177"/>
      <c r="EZ65" s="176"/>
      <c r="FA65" s="177"/>
      <c r="FB65" s="565">
        <f t="shared" si="1"/>
        <v>10000</v>
      </c>
      <c r="FC65" s="565">
        <f t="shared" si="3"/>
        <v>42000</v>
      </c>
    </row>
    <row r="66" spans="1:159" ht="37.5" customHeight="1">
      <c r="A66" s="13">
        <v>49</v>
      </c>
      <c r="B66" s="13" t="s">
        <v>964</v>
      </c>
      <c r="C66" s="13" t="s">
        <v>1791</v>
      </c>
      <c r="D66" s="22">
        <v>98</v>
      </c>
      <c r="E66" s="13">
        <v>302</v>
      </c>
      <c r="F66" s="14" t="s">
        <v>1323</v>
      </c>
      <c r="G66" s="13" t="s">
        <v>1324</v>
      </c>
      <c r="H66" s="13" t="s">
        <v>17</v>
      </c>
      <c r="I66" s="13" t="s">
        <v>1325</v>
      </c>
      <c r="J66" s="13">
        <v>36</v>
      </c>
      <c r="K66" s="13" t="s">
        <v>1326</v>
      </c>
      <c r="L66" s="13" t="s">
        <v>1315</v>
      </c>
      <c r="M66" s="13" t="s">
        <v>10</v>
      </c>
      <c r="N66" s="45">
        <v>1124700</v>
      </c>
      <c r="O66" s="13" t="s">
        <v>3065</v>
      </c>
      <c r="P66" s="13">
        <v>96</v>
      </c>
      <c r="Q66" s="176">
        <v>100000</v>
      </c>
      <c r="R66" s="557">
        <v>15000</v>
      </c>
      <c r="S66" s="176"/>
      <c r="T66" s="177"/>
      <c r="U66" s="176"/>
      <c r="V66" s="177"/>
      <c r="W66" s="176">
        <v>200</v>
      </c>
      <c r="X66" s="177">
        <v>200</v>
      </c>
      <c r="Y66" s="176"/>
      <c r="Z66" s="177"/>
      <c r="AA66" s="176">
        <v>20000</v>
      </c>
      <c r="AB66" s="177"/>
      <c r="AC66" s="176">
        <v>0</v>
      </c>
      <c r="AD66" s="177"/>
      <c r="AE66" s="176"/>
      <c r="AF66" s="177"/>
      <c r="AG66" s="176">
        <v>36000</v>
      </c>
      <c r="AH66" s="177"/>
      <c r="AI66" s="176"/>
      <c r="AJ66" s="177"/>
      <c r="AK66" s="176">
        <v>0</v>
      </c>
      <c r="AL66" s="177"/>
      <c r="AM66" s="176">
        <v>0</v>
      </c>
      <c r="AN66" s="177"/>
      <c r="AO66" s="176"/>
      <c r="AP66" s="177"/>
      <c r="AQ66" s="176"/>
      <c r="AR66" s="177"/>
      <c r="AS66" s="176">
        <v>20000</v>
      </c>
      <c r="AT66" s="176">
        <v>50000</v>
      </c>
      <c r="AU66" s="176">
        <v>70000</v>
      </c>
      <c r="AV66" s="177">
        <v>25000</v>
      </c>
      <c r="AW66" s="176">
        <v>6000</v>
      </c>
      <c r="AX66" s="177">
        <v>6000</v>
      </c>
      <c r="AY66" s="176"/>
      <c r="AZ66" s="177"/>
      <c r="BA66" s="176">
        <v>75000</v>
      </c>
      <c r="BB66" s="177">
        <v>30000</v>
      </c>
      <c r="BC66" s="176">
        <v>0</v>
      </c>
      <c r="BD66" s="176"/>
      <c r="BE66" s="176">
        <v>40000</v>
      </c>
      <c r="BF66" s="177">
        <v>22000</v>
      </c>
      <c r="BG66" s="176">
        <v>1000</v>
      </c>
      <c r="BH66" s="177">
        <v>1000</v>
      </c>
      <c r="BI66" s="176">
        <v>5000</v>
      </c>
      <c r="BJ66" s="177">
        <v>3000</v>
      </c>
      <c r="BK66" s="176">
        <v>0</v>
      </c>
      <c r="BL66" s="177"/>
      <c r="BM66" s="176">
        <v>30000</v>
      </c>
      <c r="BN66" s="177">
        <v>5000</v>
      </c>
      <c r="BO66" s="176">
        <v>10000</v>
      </c>
      <c r="BP66" s="232"/>
      <c r="BQ66" s="176"/>
      <c r="BR66" s="177"/>
      <c r="BS66" s="176">
        <v>1500</v>
      </c>
      <c r="BT66" s="177">
        <v>1000</v>
      </c>
      <c r="BU66" s="176"/>
      <c r="BV66" s="176"/>
      <c r="BW66" s="176">
        <v>0</v>
      </c>
      <c r="BX66" s="177"/>
      <c r="BY66" s="176">
        <v>0</v>
      </c>
      <c r="BZ66" s="177"/>
      <c r="CA66" s="176"/>
      <c r="CB66" s="177"/>
      <c r="CC66" s="176">
        <v>50000</v>
      </c>
      <c r="CD66" s="177">
        <v>0</v>
      </c>
      <c r="CE66" s="176">
        <v>50000</v>
      </c>
      <c r="CF66" s="177">
        <v>15000</v>
      </c>
      <c r="CG66" s="176"/>
      <c r="CH66" s="177"/>
      <c r="CI66" s="176">
        <v>24000</v>
      </c>
      <c r="CJ66" s="176">
        <v>0</v>
      </c>
      <c r="CK66" s="176">
        <v>24000</v>
      </c>
      <c r="CL66" s="177"/>
      <c r="CM66" s="176"/>
      <c r="CN66" s="177"/>
      <c r="CO66" s="176">
        <v>0</v>
      </c>
      <c r="CP66" s="177"/>
      <c r="CQ66" s="176">
        <v>50000</v>
      </c>
      <c r="CR66" s="177">
        <v>10000</v>
      </c>
      <c r="CS66" s="176">
        <v>30000</v>
      </c>
      <c r="CT66" s="176"/>
      <c r="CU66" s="176">
        <v>15000</v>
      </c>
      <c r="CV66" s="177">
        <v>15000</v>
      </c>
      <c r="CW66" s="176"/>
      <c r="CX66" s="177"/>
      <c r="CY66" s="176">
        <v>0</v>
      </c>
      <c r="CZ66" s="177"/>
      <c r="DA66" s="176">
        <v>10000</v>
      </c>
      <c r="DB66" s="177">
        <v>5000</v>
      </c>
      <c r="DC66" s="176"/>
      <c r="DD66" s="177"/>
      <c r="DE66" s="176">
        <v>0</v>
      </c>
      <c r="DF66" s="177"/>
      <c r="DG66" s="176"/>
      <c r="DH66" s="177"/>
      <c r="DI66" s="176">
        <v>30000</v>
      </c>
      <c r="DJ66" s="558">
        <v>20000</v>
      </c>
      <c r="DK66" s="176">
        <v>1000</v>
      </c>
      <c r="DL66" s="177">
        <v>400</v>
      </c>
      <c r="DM66" s="176">
        <v>50000</v>
      </c>
      <c r="DN66" s="177">
        <v>8000</v>
      </c>
      <c r="DO66" s="176">
        <v>60000</v>
      </c>
      <c r="DP66" s="177">
        <v>18600</v>
      </c>
      <c r="DQ66" s="176">
        <v>20000</v>
      </c>
      <c r="DR66" s="177">
        <v>16000</v>
      </c>
      <c r="DS66" s="176"/>
      <c r="DT66" s="176"/>
      <c r="DU66" s="176"/>
      <c r="DV66" s="177"/>
      <c r="DW66" s="176">
        <v>50000</v>
      </c>
      <c r="DX66" s="177">
        <v>50000</v>
      </c>
      <c r="DY66" s="176">
        <v>80000</v>
      </c>
      <c r="DZ66" s="177"/>
      <c r="EA66" s="176"/>
      <c r="EB66" s="177"/>
      <c r="EC66" s="176">
        <v>0</v>
      </c>
      <c r="ED66" s="177"/>
      <c r="EE66" s="176"/>
      <c r="EF66" s="177"/>
      <c r="EG66" s="176"/>
      <c r="EH66" s="177"/>
      <c r="EI66" s="176">
        <v>5000</v>
      </c>
      <c r="EJ66" s="177">
        <v>2000</v>
      </c>
      <c r="EK66" s="176"/>
      <c r="EL66" s="176"/>
      <c r="EM66" s="177"/>
      <c r="EN66" s="176">
        <v>0</v>
      </c>
      <c r="EO66" s="177"/>
      <c r="EP66" s="176">
        <v>100000</v>
      </c>
      <c r="EQ66" s="177">
        <v>27000</v>
      </c>
      <c r="ER66" s="176"/>
      <c r="ES66" s="177"/>
      <c r="ET66" s="176"/>
      <c r="EU66" s="177"/>
      <c r="EV66" s="176"/>
      <c r="EW66" s="176"/>
      <c r="EX66" s="176">
        <v>5000</v>
      </c>
      <c r="EY66" s="232">
        <v>4000</v>
      </c>
      <c r="EZ66" s="176">
        <v>100000</v>
      </c>
      <c r="FA66" s="177">
        <v>29900</v>
      </c>
      <c r="FB66" s="565">
        <f t="shared" si="1"/>
        <v>329100</v>
      </c>
      <c r="FC66" s="565">
        <f t="shared" si="3"/>
        <v>795600</v>
      </c>
    </row>
    <row r="67" spans="1:159" ht="37.5" customHeight="1">
      <c r="A67" s="13">
        <v>50</v>
      </c>
      <c r="B67" s="13" t="s">
        <v>966</v>
      </c>
      <c r="C67" s="13" t="s">
        <v>2689</v>
      </c>
      <c r="D67" s="13">
        <v>101</v>
      </c>
      <c r="E67" s="13">
        <v>329</v>
      </c>
      <c r="F67" s="14" t="s">
        <v>967</v>
      </c>
      <c r="G67" s="13" t="s">
        <v>968</v>
      </c>
      <c r="H67" s="13" t="s">
        <v>969</v>
      </c>
      <c r="I67" s="13" t="s">
        <v>970</v>
      </c>
      <c r="J67" s="13">
        <v>24</v>
      </c>
      <c r="K67" s="13" t="s">
        <v>971</v>
      </c>
      <c r="L67" s="13" t="s">
        <v>963</v>
      </c>
      <c r="M67" s="13" t="s">
        <v>67</v>
      </c>
      <c r="N67" s="45">
        <v>18440</v>
      </c>
      <c r="O67" s="13" t="s">
        <v>3074</v>
      </c>
      <c r="P67" s="13">
        <v>20</v>
      </c>
      <c r="Q67" s="176">
        <v>0</v>
      </c>
      <c r="R67" s="557"/>
      <c r="S67" s="176"/>
      <c r="T67" s="177"/>
      <c r="U67" s="176"/>
      <c r="V67" s="177"/>
      <c r="W67" s="176"/>
      <c r="X67" s="177"/>
      <c r="Y67" s="176">
        <v>1000</v>
      </c>
      <c r="Z67" s="177"/>
      <c r="AA67" s="176"/>
      <c r="AB67" s="177"/>
      <c r="AC67" s="176">
        <v>8000</v>
      </c>
      <c r="AD67" s="177">
        <v>400</v>
      </c>
      <c r="AE67" s="176"/>
      <c r="AF67" s="177"/>
      <c r="AG67" s="176">
        <v>0</v>
      </c>
      <c r="AH67" s="177"/>
      <c r="AI67" s="176"/>
      <c r="AJ67" s="177"/>
      <c r="AK67" s="176">
        <v>0</v>
      </c>
      <c r="AL67" s="177"/>
      <c r="AM67" s="176">
        <v>0</v>
      </c>
      <c r="AN67" s="177"/>
      <c r="AO67" s="176"/>
      <c r="AP67" s="177"/>
      <c r="AQ67" s="176">
        <v>1000</v>
      </c>
      <c r="AR67" s="177">
        <v>200</v>
      </c>
      <c r="AS67" s="176"/>
      <c r="AT67" s="176">
        <v>1000</v>
      </c>
      <c r="AU67" s="176">
        <v>1000</v>
      </c>
      <c r="AV67" s="177">
        <v>0</v>
      </c>
      <c r="AW67" s="176">
        <v>100</v>
      </c>
      <c r="AX67" s="177"/>
      <c r="AY67" s="176"/>
      <c r="AZ67" s="177"/>
      <c r="BA67" s="176"/>
      <c r="BB67" s="177"/>
      <c r="BC67" s="176">
        <v>3000</v>
      </c>
      <c r="BD67" s="176">
        <v>3000</v>
      </c>
      <c r="BE67" s="176">
        <v>0</v>
      </c>
      <c r="BF67" s="177">
        <v>0</v>
      </c>
      <c r="BG67" s="176">
        <v>0</v>
      </c>
      <c r="BH67" s="177"/>
      <c r="BI67" s="176">
        <v>500</v>
      </c>
      <c r="BJ67" s="177">
        <v>500</v>
      </c>
      <c r="BK67" s="176">
        <v>500</v>
      </c>
      <c r="BL67" s="177"/>
      <c r="BM67" s="176">
        <v>0</v>
      </c>
      <c r="BN67" s="177"/>
      <c r="BO67" s="176">
        <v>1000</v>
      </c>
      <c r="BP67" s="232">
        <v>200</v>
      </c>
      <c r="BQ67" s="176"/>
      <c r="BR67" s="177"/>
      <c r="BS67" s="176"/>
      <c r="BT67" s="177"/>
      <c r="BU67" s="176"/>
      <c r="BV67" s="176"/>
      <c r="BW67" s="176">
        <v>0</v>
      </c>
      <c r="BX67" s="177"/>
      <c r="BY67" s="176">
        <v>0</v>
      </c>
      <c r="BZ67" s="177"/>
      <c r="CA67" s="176"/>
      <c r="CB67" s="177"/>
      <c r="CC67" s="176">
        <v>0</v>
      </c>
      <c r="CD67" s="177">
        <v>0</v>
      </c>
      <c r="CE67" s="176">
        <v>0</v>
      </c>
      <c r="CF67" s="177"/>
      <c r="CG67" s="176">
        <v>500</v>
      </c>
      <c r="CH67" s="177"/>
      <c r="CI67" s="176">
        <v>0</v>
      </c>
      <c r="CJ67" s="176">
        <v>240</v>
      </c>
      <c r="CK67" s="176">
        <v>240</v>
      </c>
      <c r="CL67" s="177">
        <v>240</v>
      </c>
      <c r="CM67" s="176"/>
      <c r="CN67" s="177"/>
      <c r="CO67" s="176">
        <v>0</v>
      </c>
      <c r="CP67" s="177"/>
      <c r="CQ67" s="176">
        <v>1300</v>
      </c>
      <c r="CR67" s="177">
        <v>400</v>
      </c>
      <c r="CS67" s="176">
        <v>300</v>
      </c>
      <c r="CT67" s="176"/>
      <c r="CU67" s="176">
        <v>0</v>
      </c>
      <c r="CV67" s="177"/>
      <c r="CW67" s="176"/>
      <c r="CX67" s="177"/>
      <c r="CY67" s="176">
        <v>0</v>
      </c>
      <c r="CZ67" s="177"/>
      <c r="DA67" s="176">
        <v>0</v>
      </c>
      <c r="DB67" s="177"/>
      <c r="DC67" s="176"/>
      <c r="DD67" s="177"/>
      <c r="DE67" s="176">
        <v>0</v>
      </c>
      <c r="DF67" s="177"/>
      <c r="DG67" s="176"/>
      <c r="DH67" s="177"/>
      <c r="DI67" s="176"/>
      <c r="DJ67" s="558"/>
      <c r="DK67" s="176"/>
      <c r="DL67" s="177"/>
      <c r="DM67" s="176"/>
      <c r="DN67" s="177"/>
      <c r="DO67" s="176"/>
      <c r="DP67" s="177"/>
      <c r="DQ67" s="176"/>
      <c r="DR67" s="177"/>
      <c r="DS67" s="176"/>
      <c r="DT67" s="176"/>
      <c r="DU67" s="176"/>
      <c r="DV67" s="177"/>
      <c r="DW67" s="176"/>
      <c r="DX67" s="177"/>
      <c r="DY67" s="176"/>
      <c r="DZ67" s="177"/>
      <c r="EA67" s="176"/>
      <c r="EB67" s="177"/>
      <c r="EC67" s="176">
        <v>0</v>
      </c>
      <c r="ED67" s="177"/>
      <c r="EE67" s="176"/>
      <c r="EF67" s="177"/>
      <c r="EG67" s="176"/>
      <c r="EH67" s="177"/>
      <c r="EI67" s="176">
        <v>0</v>
      </c>
      <c r="EJ67" s="177"/>
      <c r="EK67" s="176"/>
      <c r="EL67" s="176"/>
      <c r="EM67" s="177"/>
      <c r="EN67" s="176">
        <v>0</v>
      </c>
      <c r="EO67" s="177"/>
      <c r="EP67" s="176"/>
      <c r="EQ67" s="177">
        <v>0</v>
      </c>
      <c r="ER67" s="176"/>
      <c r="ES67" s="177"/>
      <c r="ET67" s="176"/>
      <c r="EU67" s="177"/>
      <c r="EV67" s="176"/>
      <c r="EW67" s="176"/>
      <c r="EX67" s="176"/>
      <c r="EY67" s="177"/>
      <c r="EZ67" s="176"/>
      <c r="FA67" s="177"/>
      <c r="FB67" s="565">
        <f t="shared" si="1"/>
        <v>4940</v>
      </c>
      <c r="FC67" s="565">
        <f t="shared" si="3"/>
        <v>13500</v>
      </c>
    </row>
    <row r="68" spans="1:159" ht="37.5" customHeight="1">
      <c r="A68" s="13">
        <v>51</v>
      </c>
      <c r="B68" s="13" t="s">
        <v>1736</v>
      </c>
      <c r="C68" s="13" t="s">
        <v>481</v>
      </c>
      <c r="D68" s="13">
        <v>101</v>
      </c>
      <c r="E68" s="13">
        <v>329</v>
      </c>
      <c r="F68" s="14" t="s">
        <v>1737</v>
      </c>
      <c r="G68" s="13" t="s">
        <v>968</v>
      </c>
      <c r="H68" s="13" t="s">
        <v>1738</v>
      </c>
      <c r="I68" s="13" t="s">
        <v>1739</v>
      </c>
      <c r="J68" s="13">
        <v>36</v>
      </c>
      <c r="K68" s="13" t="s">
        <v>1740</v>
      </c>
      <c r="L68" s="13" t="s">
        <v>1741</v>
      </c>
      <c r="M68" s="13" t="s">
        <v>67</v>
      </c>
      <c r="N68" s="45">
        <v>1700</v>
      </c>
      <c r="O68" s="13" t="s">
        <v>3079</v>
      </c>
      <c r="P68" s="13">
        <v>63</v>
      </c>
      <c r="Q68" s="176">
        <v>0</v>
      </c>
      <c r="R68" s="557"/>
      <c r="S68" s="176"/>
      <c r="T68" s="177"/>
      <c r="U68" s="176"/>
      <c r="V68" s="177"/>
      <c r="W68" s="176"/>
      <c r="X68" s="177"/>
      <c r="Y68" s="176"/>
      <c r="Z68" s="177"/>
      <c r="AA68" s="176"/>
      <c r="AB68" s="177"/>
      <c r="AC68" s="176">
        <v>0</v>
      </c>
      <c r="AD68" s="177"/>
      <c r="AE68" s="176"/>
      <c r="AF68" s="177"/>
      <c r="AG68" s="176">
        <v>0</v>
      </c>
      <c r="AH68" s="177"/>
      <c r="AI68" s="176"/>
      <c r="AJ68" s="177"/>
      <c r="AK68" s="176">
        <v>0</v>
      </c>
      <c r="AL68" s="177"/>
      <c r="AM68" s="176">
        <v>0</v>
      </c>
      <c r="AN68" s="177"/>
      <c r="AO68" s="176"/>
      <c r="AP68" s="177"/>
      <c r="AQ68" s="176"/>
      <c r="AR68" s="177"/>
      <c r="AS68" s="176"/>
      <c r="AT68" s="176"/>
      <c r="AU68" s="176">
        <v>0</v>
      </c>
      <c r="AV68" s="177"/>
      <c r="AW68" s="176"/>
      <c r="AX68" s="177"/>
      <c r="AY68" s="176"/>
      <c r="AZ68" s="177"/>
      <c r="BA68" s="176"/>
      <c r="BB68" s="177"/>
      <c r="BC68" s="176">
        <v>0</v>
      </c>
      <c r="BD68" s="176"/>
      <c r="BE68" s="176">
        <v>0</v>
      </c>
      <c r="BF68" s="177">
        <v>0</v>
      </c>
      <c r="BG68" s="176">
        <v>0</v>
      </c>
      <c r="BH68" s="177"/>
      <c r="BI68" s="176">
        <v>0</v>
      </c>
      <c r="BJ68" s="177"/>
      <c r="BK68" s="176">
        <v>0</v>
      </c>
      <c r="BL68" s="177"/>
      <c r="BM68" s="176">
        <v>0</v>
      </c>
      <c r="BN68" s="177"/>
      <c r="BO68" s="176">
        <v>0</v>
      </c>
      <c r="BP68" s="232"/>
      <c r="BQ68" s="176"/>
      <c r="BR68" s="177"/>
      <c r="BS68" s="176"/>
      <c r="BT68" s="177"/>
      <c r="BU68" s="176"/>
      <c r="BV68" s="176"/>
      <c r="BW68" s="176">
        <v>0</v>
      </c>
      <c r="BX68" s="177"/>
      <c r="BY68" s="176">
        <v>0</v>
      </c>
      <c r="BZ68" s="177"/>
      <c r="CA68" s="176"/>
      <c r="CB68" s="177"/>
      <c r="CC68" s="176">
        <v>1000</v>
      </c>
      <c r="CD68" s="177">
        <v>300</v>
      </c>
      <c r="CE68" s="176">
        <v>0</v>
      </c>
      <c r="CF68" s="177"/>
      <c r="CG68" s="176">
        <v>200</v>
      </c>
      <c r="CH68" s="177"/>
      <c r="CI68" s="176">
        <v>0</v>
      </c>
      <c r="CJ68" s="176">
        <v>0</v>
      </c>
      <c r="CK68" s="176">
        <v>0</v>
      </c>
      <c r="CL68" s="177"/>
      <c r="CM68" s="176"/>
      <c r="CN68" s="177"/>
      <c r="CO68" s="176">
        <v>0</v>
      </c>
      <c r="CP68" s="177"/>
      <c r="CQ68" s="176">
        <v>0</v>
      </c>
      <c r="CR68" s="177"/>
      <c r="CS68" s="176">
        <v>0</v>
      </c>
      <c r="CT68" s="176"/>
      <c r="CU68" s="176">
        <v>500</v>
      </c>
      <c r="CV68" s="177">
        <v>200</v>
      </c>
      <c r="CW68" s="176"/>
      <c r="CX68" s="177"/>
      <c r="CY68" s="176">
        <v>0</v>
      </c>
      <c r="CZ68" s="177"/>
      <c r="DA68" s="176">
        <v>0</v>
      </c>
      <c r="DB68" s="177"/>
      <c r="DC68" s="176"/>
      <c r="DD68" s="177"/>
      <c r="DE68" s="176">
        <v>0</v>
      </c>
      <c r="DF68" s="177"/>
      <c r="DG68" s="176"/>
      <c r="DH68" s="177"/>
      <c r="DI68" s="176"/>
      <c r="DJ68" s="558"/>
      <c r="DK68" s="176"/>
      <c r="DL68" s="177"/>
      <c r="DM68" s="176"/>
      <c r="DN68" s="177"/>
      <c r="DO68" s="176"/>
      <c r="DP68" s="177"/>
      <c r="DQ68" s="176"/>
      <c r="DR68" s="177"/>
      <c r="DS68" s="176"/>
      <c r="DT68" s="176"/>
      <c r="DU68" s="176"/>
      <c r="DV68" s="177"/>
      <c r="DW68" s="176"/>
      <c r="DX68" s="177"/>
      <c r="DY68" s="176"/>
      <c r="DZ68" s="177"/>
      <c r="EA68" s="176"/>
      <c r="EB68" s="177"/>
      <c r="EC68" s="176">
        <v>0</v>
      </c>
      <c r="ED68" s="177"/>
      <c r="EE68" s="176"/>
      <c r="EF68" s="177"/>
      <c r="EG68" s="176"/>
      <c r="EH68" s="177"/>
      <c r="EI68" s="176">
        <v>0</v>
      </c>
      <c r="EJ68" s="177"/>
      <c r="EK68" s="176"/>
      <c r="EL68" s="176"/>
      <c r="EM68" s="177"/>
      <c r="EN68" s="176">
        <v>0</v>
      </c>
      <c r="EO68" s="177"/>
      <c r="EP68" s="176"/>
      <c r="EQ68" s="177">
        <v>0</v>
      </c>
      <c r="ER68" s="176"/>
      <c r="ES68" s="177"/>
      <c r="ET68" s="176"/>
      <c r="EU68" s="177"/>
      <c r="EV68" s="176"/>
      <c r="EW68" s="176"/>
      <c r="EX68" s="176"/>
      <c r="EY68" s="177"/>
      <c r="EZ68" s="176"/>
      <c r="FA68" s="177"/>
      <c r="FB68" s="565">
        <f t="shared" si="1"/>
        <v>500</v>
      </c>
      <c r="FC68" s="565">
        <f t="shared" si="3"/>
        <v>1200</v>
      </c>
    </row>
    <row r="69" spans="1:159" ht="37.5" customHeight="1">
      <c r="A69" s="13">
        <v>52</v>
      </c>
      <c r="B69" s="13" t="s">
        <v>223</v>
      </c>
      <c r="C69" s="13" t="s">
        <v>2171</v>
      </c>
      <c r="D69" s="26">
        <v>103</v>
      </c>
      <c r="E69" s="13">
        <v>372</v>
      </c>
      <c r="F69" s="14" t="s">
        <v>289</v>
      </c>
      <c r="G69" s="13" t="s">
        <v>178</v>
      </c>
      <c r="H69" s="13" t="s">
        <v>70</v>
      </c>
      <c r="I69" s="13" t="s">
        <v>282</v>
      </c>
      <c r="J69" s="13">
        <v>36</v>
      </c>
      <c r="K69" s="13" t="s">
        <v>3003</v>
      </c>
      <c r="L69" s="13" t="s">
        <v>283</v>
      </c>
      <c r="M69" s="13" t="s">
        <v>65</v>
      </c>
      <c r="N69" s="45">
        <v>690950</v>
      </c>
      <c r="O69" s="13" t="s">
        <v>3056</v>
      </c>
      <c r="P69" s="13">
        <v>119</v>
      </c>
      <c r="Q69" s="176">
        <v>100000</v>
      </c>
      <c r="R69" s="557">
        <v>55000</v>
      </c>
      <c r="S69" s="176"/>
      <c r="T69" s="177"/>
      <c r="U69" s="176"/>
      <c r="V69" s="177"/>
      <c r="W69" s="176">
        <v>6000</v>
      </c>
      <c r="X69" s="177">
        <v>2200</v>
      </c>
      <c r="Y69" s="176">
        <v>12000</v>
      </c>
      <c r="Z69" s="177">
        <v>8000</v>
      </c>
      <c r="AA69" s="176">
        <v>32000</v>
      </c>
      <c r="AB69" s="177">
        <v>10000</v>
      </c>
      <c r="AC69" s="176">
        <v>40000</v>
      </c>
      <c r="AD69" s="177">
        <v>11400</v>
      </c>
      <c r="AE69" s="176">
        <v>400</v>
      </c>
      <c r="AF69" s="177"/>
      <c r="AG69" s="176">
        <v>80000</v>
      </c>
      <c r="AH69" s="177">
        <v>20000</v>
      </c>
      <c r="AI69" s="176">
        <v>10000</v>
      </c>
      <c r="AJ69" s="177">
        <v>4000</v>
      </c>
      <c r="AK69" s="176">
        <v>200</v>
      </c>
      <c r="AL69" s="177">
        <v>100</v>
      </c>
      <c r="AM69" s="176">
        <v>50000</v>
      </c>
      <c r="AN69" s="177">
        <v>24200</v>
      </c>
      <c r="AO69" s="176"/>
      <c r="AP69" s="177"/>
      <c r="AQ69" s="176">
        <v>20000</v>
      </c>
      <c r="AR69" s="177">
        <v>4500</v>
      </c>
      <c r="AS69" s="176"/>
      <c r="AT69" s="176"/>
      <c r="AU69" s="176">
        <v>0</v>
      </c>
      <c r="AV69" s="177"/>
      <c r="AW69" s="176">
        <v>22000</v>
      </c>
      <c r="AX69" s="177">
        <v>5400</v>
      </c>
      <c r="AY69" s="176">
        <v>5000</v>
      </c>
      <c r="AZ69" s="177">
        <v>1500</v>
      </c>
      <c r="BA69" s="176">
        <v>5100</v>
      </c>
      <c r="BB69" s="177">
        <v>3000</v>
      </c>
      <c r="BC69" s="176">
        <v>30000</v>
      </c>
      <c r="BD69" s="176">
        <v>13000</v>
      </c>
      <c r="BE69" s="176">
        <v>4000</v>
      </c>
      <c r="BF69" s="177">
        <v>2300</v>
      </c>
      <c r="BG69" s="176">
        <v>7000</v>
      </c>
      <c r="BH69" s="177">
        <v>3000</v>
      </c>
      <c r="BI69" s="176">
        <v>1950</v>
      </c>
      <c r="BJ69" s="177">
        <v>1000</v>
      </c>
      <c r="BK69" s="176">
        <v>15000</v>
      </c>
      <c r="BL69" s="177">
        <v>5000</v>
      </c>
      <c r="BM69" s="176">
        <v>45000</v>
      </c>
      <c r="BN69" s="177">
        <v>30000</v>
      </c>
      <c r="BO69" s="176">
        <v>10000</v>
      </c>
      <c r="BP69" s="232">
        <v>1500</v>
      </c>
      <c r="BQ69" s="176">
        <v>10000</v>
      </c>
      <c r="BR69" s="177">
        <v>2000</v>
      </c>
      <c r="BS69" s="176">
        <v>2200</v>
      </c>
      <c r="BT69" s="177">
        <v>1000</v>
      </c>
      <c r="BU69" s="176"/>
      <c r="BV69" s="176">
        <v>3000</v>
      </c>
      <c r="BW69" s="176">
        <v>3000</v>
      </c>
      <c r="BX69" s="177">
        <v>1500</v>
      </c>
      <c r="BY69" s="176">
        <v>4500</v>
      </c>
      <c r="BZ69" s="177">
        <v>3400</v>
      </c>
      <c r="CA69" s="176">
        <v>15000</v>
      </c>
      <c r="CB69" s="177">
        <v>9000</v>
      </c>
      <c r="CC69" s="176">
        <v>3000</v>
      </c>
      <c r="CD69" s="177">
        <v>2500</v>
      </c>
      <c r="CE69" s="176">
        <v>50000</v>
      </c>
      <c r="CF69" s="177">
        <v>28000</v>
      </c>
      <c r="CG69" s="176">
        <v>10000</v>
      </c>
      <c r="CH69" s="177">
        <v>10500</v>
      </c>
      <c r="CI69" s="176">
        <v>0</v>
      </c>
      <c r="CJ69" s="176">
        <v>24000</v>
      </c>
      <c r="CK69" s="176">
        <v>24000</v>
      </c>
      <c r="CL69" s="177">
        <v>10800</v>
      </c>
      <c r="CM69" s="176">
        <v>12000</v>
      </c>
      <c r="CN69" s="177">
        <v>6000</v>
      </c>
      <c r="CO69" s="176">
        <v>10000</v>
      </c>
      <c r="CP69" s="177">
        <v>6000</v>
      </c>
      <c r="CQ69" s="176">
        <v>15000</v>
      </c>
      <c r="CR69" s="177">
        <v>12000</v>
      </c>
      <c r="CS69" s="176">
        <v>15000</v>
      </c>
      <c r="CT69" s="176">
        <v>4000</v>
      </c>
      <c r="CU69" s="176">
        <v>15000</v>
      </c>
      <c r="CV69" s="177">
        <v>6000</v>
      </c>
      <c r="CW69" s="176">
        <v>4000</v>
      </c>
      <c r="CX69" s="177">
        <v>2200</v>
      </c>
      <c r="CY69" s="176">
        <v>2400</v>
      </c>
      <c r="CZ69" s="177"/>
      <c r="DA69" s="176">
        <v>200</v>
      </c>
      <c r="DB69" s="177">
        <v>100</v>
      </c>
      <c r="DC69" s="176"/>
      <c r="DD69" s="177"/>
      <c r="DE69" s="176">
        <v>0</v>
      </c>
      <c r="DF69" s="177"/>
      <c r="DG69" s="176"/>
      <c r="DH69" s="177"/>
      <c r="DI69" s="176"/>
      <c r="DJ69" s="558"/>
      <c r="DK69" s="176"/>
      <c r="DL69" s="177"/>
      <c r="DM69" s="176"/>
      <c r="DN69" s="177"/>
      <c r="DO69" s="176"/>
      <c r="DP69" s="177"/>
      <c r="DQ69" s="176"/>
      <c r="DR69" s="177"/>
      <c r="DS69" s="176"/>
      <c r="DT69" s="176"/>
      <c r="DU69" s="176"/>
      <c r="DV69" s="177"/>
      <c r="DW69" s="176"/>
      <c r="DX69" s="177"/>
      <c r="DY69" s="176"/>
      <c r="DZ69" s="177"/>
      <c r="EA69" s="176"/>
      <c r="EB69" s="177"/>
      <c r="EC69" s="176">
        <v>0</v>
      </c>
      <c r="ED69" s="177"/>
      <c r="EE69" s="176"/>
      <c r="EF69" s="177"/>
      <c r="EG69" s="176"/>
      <c r="EH69" s="177"/>
      <c r="EI69" s="176">
        <v>0</v>
      </c>
      <c r="EJ69" s="177"/>
      <c r="EK69" s="176"/>
      <c r="EL69" s="176"/>
      <c r="EM69" s="177"/>
      <c r="EN69" s="176">
        <v>0</v>
      </c>
      <c r="EO69" s="177"/>
      <c r="EP69" s="176"/>
      <c r="EQ69" s="177">
        <v>0</v>
      </c>
      <c r="ER69" s="176"/>
      <c r="ES69" s="177"/>
      <c r="ET69" s="176"/>
      <c r="EU69" s="177"/>
      <c r="EV69" s="176"/>
      <c r="EW69" s="176"/>
      <c r="EX69" s="176"/>
      <c r="EY69" s="177"/>
      <c r="EZ69" s="176"/>
      <c r="FA69" s="177"/>
      <c r="FB69" s="565">
        <f t="shared" si="1"/>
        <v>310100</v>
      </c>
      <c r="FC69" s="565">
        <f t="shared" si="3"/>
        <v>380850</v>
      </c>
    </row>
    <row r="70" spans="1:159" ht="37.5" customHeight="1">
      <c r="A70" s="13">
        <v>53</v>
      </c>
      <c r="B70" s="13" t="s">
        <v>171</v>
      </c>
      <c r="C70" s="13" t="s">
        <v>1334</v>
      </c>
      <c r="D70" s="13">
        <v>105</v>
      </c>
      <c r="E70" s="13">
        <v>413</v>
      </c>
      <c r="F70" s="14" t="s">
        <v>19</v>
      </c>
      <c r="G70" s="13" t="s">
        <v>19</v>
      </c>
      <c r="H70" s="13" t="s">
        <v>33</v>
      </c>
      <c r="I70" s="13" t="s">
        <v>706</v>
      </c>
      <c r="J70" s="13">
        <v>24</v>
      </c>
      <c r="K70" s="13" t="s">
        <v>3004</v>
      </c>
      <c r="L70" s="13" t="s">
        <v>1297</v>
      </c>
      <c r="M70" s="13" t="s">
        <v>65</v>
      </c>
      <c r="N70" s="45">
        <v>302550</v>
      </c>
      <c r="O70" s="13" t="s">
        <v>3065</v>
      </c>
      <c r="P70" s="13">
        <v>96</v>
      </c>
      <c r="Q70" s="176">
        <v>100000</v>
      </c>
      <c r="R70" s="557">
        <v>11200</v>
      </c>
      <c r="S70" s="176">
        <v>200</v>
      </c>
      <c r="T70" s="177"/>
      <c r="U70" s="176">
        <v>4000</v>
      </c>
      <c r="V70" s="177">
        <v>2800</v>
      </c>
      <c r="W70" s="176">
        <v>500</v>
      </c>
      <c r="X70" s="177">
        <v>50</v>
      </c>
      <c r="Y70" s="176">
        <v>3000</v>
      </c>
      <c r="Z70" s="177">
        <v>500</v>
      </c>
      <c r="AA70" s="176">
        <v>17000</v>
      </c>
      <c r="AB70" s="177">
        <v>6300</v>
      </c>
      <c r="AC70" s="176">
        <v>60000</v>
      </c>
      <c r="AD70" s="177"/>
      <c r="AE70" s="176">
        <v>130</v>
      </c>
      <c r="AF70" s="177">
        <v>10</v>
      </c>
      <c r="AG70" s="176">
        <v>15000</v>
      </c>
      <c r="AH70" s="177">
        <v>4250</v>
      </c>
      <c r="AI70" s="176">
        <v>1000</v>
      </c>
      <c r="AJ70" s="177">
        <v>150</v>
      </c>
      <c r="AK70" s="176">
        <v>200</v>
      </c>
      <c r="AL70" s="177">
        <v>100</v>
      </c>
      <c r="AM70" s="176">
        <v>4000</v>
      </c>
      <c r="AN70" s="177">
        <v>1850</v>
      </c>
      <c r="AO70" s="176">
        <v>5000</v>
      </c>
      <c r="AP70" s="177">
        <v>200</v>
      </c>
      <c r="AQ70" s="176">
        <v>5000</v>
      </c>
      <c r="AR70" s="177">
        <v>0</v>
      </c>
      <c r="AS70" s="176"/>
      <c r="AT70" s="176">
        <v>3000</v>
      </c>
      <c r="AU70" s="176">
        <v>3000</v>
      </c>
      <c r="AV70" s="177"/>
      <c r="AW70" s="176">
        <v>6000</v>
      </c>
      <c r="AX70" s="177">
        <v>1500</v>
      </c>
      <c r="AY70" s="176">
        <v>500</v>
      </c>
      <c r="AZ70" s="177">
        <v>100</v>
      </c>
      <c r="BA70" s="176">
        <v>5000</v>
      </c>
      <c r="BB70" s="177">
        <v>1000</v>
      </c>
      <c r="BC70" s="176">
        <v>5000</v>
      </c>
      <c r="BD70" s="176">
        <v>500</v>
      </c>
      <c r="BE70" s="176">
        <v>2500</v>
      </c>
      <c r="BF70" s="177">
        <v>300</v>
      </c>
      <c r="BG70" s="176">
        <v>2000</v>
      </c>
      <c r="BH70" s="177"/>
      <c r="BI70" s="176">
        <v>700</v>
      </c>
      <c r="BJ70" s="177">
        <v>700</v>
      </c>
      <c r="BK70" s="176">
        <v>2000</v>
      </c>
      <c r="BL70" s="177">
        <v>500</v>
      </c>
      <c r="BM70" s="176">
        <v>5000</v>
      </c>
      <c r="BN70" s="177">
        <v>500</v>
      </c>
      <c r="BO70" s="176">
        <v>1000</v>
      </c>
      <c r="BP70" s="232"/>
      <c r="BQ70" s="176">
        <v>1000</v>
      </c>
      <c r="BR70" s="177"/>
      <c r="BS70" s="176">
        <v>360</v>
      </c>
      <c r="BT70" s="177">
        <v>50</v>
      </c>
      <c r="BU70" s="176"/>
      <c r="BV70" s="176">
        <v>500</v>
      </c>
      <c r="BW70" s="176">
        <v>500</v>
      </c>
      <c r="BX70" s="177"/>
      <c r="BY70" s="176">
        <v>2000</v>
      </c>
      <c r="BZ70" s="177"/>
      <c r="CA70" s="176">
        <v>800</v>
      </c>
      <c r="CB70" s="177">
        <v>100</v>
      </c>
      <c r="CC70" s="176">
        <v>3000</v>
      </c>
      <c r="CD70" s="177">
        <v>0</v>
      </c>
      <c r="CE70" s="176">
        <v>15000</v>
      </c>
      <c r="CF70" s="177">
        <v>500</v>
      </c>
      <c r="CG70" s="176">
        <v>1000</v>
      </c>
      <c r="CH70" s="177"/>
      <c r="CI70" s="176">
        <v>0</v>
      </c>
      <c r="CJ70" s="176">
        <v>5000</v>
      </c>
      <c r="CK70" s="176">
        <v>5000</v>
      </c>
      <c r="CL70" s="177">
        <v>1000</v>
      </c>
      <c r="CM70" s="176">
        <v>260</v>
      </c>
      <c r="CN70" s="177"/>
      <c r="CO70" s="176">
        <v>1000</v>
      </c>
      <c r="CP70" s="177">
        <v>808</v>
      </c>
      <c r="CQ70" s="176">
        <v>1000</v>
      </c>
      <c r="CR70" s="177">
        <v>702</v>
      </c>
      <c r="CS70" s="176">
        <v>10000</v>
      </c>
      <c r="CT70" s="176">
        <v>1000</v>
      </c>
      <c r="CU70" s="176">
        <v>8000</v>
      </c>
      <c r="CV70" s="177">
        <v>4500</v>
      </c>
      <c r="CW70" s="176">
        <v>3000</v>
      </c>
      <c r="CX70" s="177">
        <v>0</v>
      </c>
      <c r="CY70" s="176">
        <v>500</v>
      </c>
      <c r="CZ70" s="177"/>
      <c r="DA70" s="176">
        <v>300</v>
      </c>
      <c r="DB70" s="177">
        <v>30</v>
      </c>
      <c r="DC70" s="176"/>
      <c r="DD70" s="177"/>
      <c r="DE70" s="176">
        <v>300</v>
      </c>
      <c r="DF70" s="177"/>
      <c r="DG70" s="176">
        <v>300</v>
      </c>
      <c r="DH70" s="177">
        <v>250</v>
      </c>
      <c r="DI70" s="176"/>
      <c r="DJ70" s="558"/>
      <c r="DK70" s="176"/>
      <c r="DL70" s="177"/>
      <c r="DM70" s="176"/>
      <c r="DN70" s="177"/>
      <c r="DO70" s="176"/>
      <c r="DP70" s="177"/>
      <c r="DQ70" s="176"/>
      <c r="DR70" s="177"/>
      <c r="DS70" s="176"/>
      <c r="DT70" s="176"/>
      <c r="DU70" s="176"/>
      <c r="DV70" s="177"/>
      <c r="DW70" s="176"/>
      <c r="DX70" s="177"/>
      <c r="DY70" s="176"/>
      <c r="DZ70" s="177"/>
      <c r="EA70" s="176"/>
      <c r="EB70" s="177"/>
      <c r="EC70" s="176">
        <v>0</v>
      </c>
      <c r="ED70" s="177"/>
      <c r="EE70" s="176"/>
      <c r="EF70" s="177"/>
      <c r="EG70" s="176"/>
      <c r="EH70" s="177"/>
      <c r="EI70" s="176">
        <v>0</v>
      </c>
      <c r="EJ70" s="177"/>
      <c r="EK70" s="176"/>
      <c r="EL70" s="176"/>
      <c r="EM70" s="177"/>
      <c r="EN70" s="176">
        <v>500</v>
      </c>
      <c r="EO70" s="177"/>
      <c r="EP70" s="176"/>
      <c r="EQ70" s="177">
        <v>0</v>
      </c>
      <c r="ER70" s="176"/>
      <c r="ES70" s="177"/>
      <c r="ET70" s="176"/>
      <c r="EU70" s="177"/>
      <c r="EV70" s="176"/>
      <c r="EW70" s="176"/>
      <c r="EX70" s="176"/>
      <c r="EY70" s="177"/>
      <c r="EZ70" s="176">
        <v>1000</v>
      </c>
      <c r="FA70" s="177"/>
      <c r="FB70" s="565">
        <f t="shared" si="1"/>
        <v>41450</v>
      </c>
      <c r="FC70" s="565">
        <f t="shared" si="3"/>
        <v>261100</v>
      </c>
    </row>
    <row r="71" spans="1:159" ht="37.5" customHeight="1">
      <c r="A71" s="13">
        <v>54</v>
      </c>
      <c r="B71" s="13" t="s">
        <v>2325</v>
      </c>
      <c r="C71" s="13" t="s">
        <v>1238</v>
      </c>
      <c r="D71" s="13">
        <v>105</v>
      </c>
      <c r="E71" s="13">
        <v>413</v>
      </c>
      <c r="F71" s="14" t="s">
        <v>2326</v>
      </c>
      <c r="G71" s="13" t="s">
        <v>2327</v>
      </c>
      <c r="H71" s="13" t="s">
        <v>2328</v>
      </c>
      <c r="I71" s="13" t="s">
        <v>2329</v>
      </c>
      <c r="J71" s="13">
        <v>30</v>
      </c>
      <c r="K71" s="13" t="s">
        <v>2330</v>
      </c>
      <c r="L71" s="13" t="s">
        <v>2320</v>
      </c>
      <c r="M71" s="13" t="s">
        <v>65</v>
      </c>
      <c r="N71" s="45">
        <v>20560</v>
      </c>
      <c r="O71" s="13" t="s">
        <v>3059</v>
      </c>
      <c r="P71" s="13">
        <v>114</v>
      </c>
      <c r="Q71" s="176">
        <v>5000</v>
      </c>
      <c r="R71" s="557"/>
      <c r="S71" s="176"/>
      <c r="T71" s="177"/>
      <c r="U71" s="176"/>
      <c r="V71" s="177"/>
      <c r="W71" s="176"/>
      <c r="X71" s="177"/>
      <c r="Y71" s="176"/>
      <c r="Z71" s="177"/>
      <c r="AA71" s="176"/>
      <c r="AB71" s="177"/>
      <c r="AC71" s="176">
        <v>0</v>
      </c>
      <c r="AD71" s="177"/>
      <c r="AE71" s="176"/>
      <c r="AF71" s="177"/>
      <c r="AG71" s="176">
        <v>5000</v>
      </c>
      <c r="AH71" s="177">
        <v>1000</v>
      </c>
      <c r="AI71" s="176">
        <v>50</v>
      </c>
      <c r="AJ71" s="177"/>
      <c r="AK71" s="176">
        <v>0</v>
      </c>
      <c r="AL71" s="177"/>
      <c r="AM71" s="176">
        <v>1000</v>
      </c>
      <c r="AN71" s="177"/>
      <c r="AO71" s="176">
        <v>1200</v>
      </c>
      <c r="AP71" s="177">
        <v>0</v>
      </c>
      <c r="AQ71" s="176">
        <v>1000</v>
      </c>
      <c r="AR71" s="177">
        <v>0</v>
      </c>
      <c r="AS71" s="176"/>
      <c r="AT71" s="176">
        <v>2000</v>
      </c>
      <c r="AU71" s="176">
        <v>2000</v>
      </c>
      <c r="AV71" s="177">
        <v>500</v>
      </c>
      <c r="AW71" s="176"/>
      <c r="AX71" s="177"/>
      <c r="AY71" s="176"/>
      <c r="AZ71" s="177"/>
      <c r="BA71" s="176">
        <v>1000</v>
      </c>
      <c r="BB71" s="177">
        <v>0</v>
      </c>
      <c r="BC71" s="176">
        <v>0</v>
      </c>
      <c r="BD71" s="176"/>
      <c r="BE71" s="176">
        <v>0</v>
      </c>
      <c r="BF71" s="177">
        <v>0</v>
      </c>
      <c r="BG71" s="176">
        <v>500</v>
      </c>
      <c r="BH71" s="177"/>
      <c r="BI71" s="176">
        <v>0</v>
      </c>
      <c r="BJ71" s="177"/>
      <c r="BK71" s="176">
        <v>500</v>
      </c>
      <c r="BL71" s="177"/>
      <c r="BM71" s="176">
        <v>0</v>
      </c>
      <c r="BN71" s="177"/>
      <c r="BO71" s="176">
        <v>200</v>
      </c>
      <c r="BP71" s="232"/>
      <c r="BQ71" s="176">
        <v>200</v>
      </c>
      <c r="BR71" s="177"/>
      <c r="BS71" s="176"/>
      <c r="BT71" s="177"/>
      <c r="BU71" s="176"/>
      <c r="BV71" s="176"/>
      <c r="BW71" s="176">
        <v>0</v>
      </c>
      <c r="BX71" s="177"/>
      <c r="BY71" s="176">
        <v>0</v>
      </c>
      <c r="BZ71" s="177"/>
      <c r="CA71" s="176">
        <v>200</v>
      </c>
      <c r="CB71" s="177"/>
      <c r="CC71" s="176">
        <v>1000</v>
      </c>
      <c r="CD71" s="177">
        <v>0</v>
      </c>
      <c r="CE71" s="176">
        <v>0</v>
      </c>
      <c r="CF71" s="177"/>
      <c r="CG71" s="176">
        <v>1000</v>
      </c>
      <c r="CH71" s="177">
        <v>200</v>
      </c>
      <c r="CI71" s="176">
        <v>0</v>
      </c>
      <c r="CJ71" s="176">
        <v>300</v>
      </c>
      <c r="CK71" s="176">
        <v>300</v>
      </c>
      <c r="CL71" s="177"/>
      <c r="CM71" s="176">
        <v>260</v>
      </c>
      <c r="CN71" s="177"/>
      <c r="CO71" s="176">
        <v>0</v>
      </c>
      <c r="CP71" s="177"/>
      <c r="CQ71" s="176">
        <v>100</v>
      </c>
      <c r="CR71" s="177"/>
      <c r="CS71" s="176">
        <v>0</v>
      </c>
      <c r="CT71" s="176"/>
      <c r="CU71" s="176">
        <v>0</v>
      </c>
      <c r="CV71" s="177"/>
      <c r="CW71" s="176">
        <v>50</v>
      </c>
      <c r="CX71" s="177">
        <v>0</v>
      </c>
      <c r="CY71" s="176">
        <v>0</v>
      </c>
      <c r="CZ71" s="177"/>
      <c r="DA71" s="176">
        <v>0</v>
      </c>
      <c r="DB71" s="177"/>
      <c r="DC71" s="176"/>
      <c r="DD71" s="177"/>
      <c r="DE71" s="176">
        <v>0</v>
      </c>
      <c r="DF71" s="177"/>
      <c r="DG71" s="176"/>
      <c r="DH71" s="177"/>
      <c r="DI71" s="176"/>
      <c r="DJ71" s="558"/>
      <c r="DK71" s="176"/>
      <c r="DL71" s="177"/>
      <c r="DM71" s="176"/>
      <c r="DN71" s="177"/>
      <c r="DO71" s="176"/>
      <c r="DP71" s="177"/>
      <c r="DQ71" s="176"/>
      <c r="DR71" s="177"/>
      <c r="DS71" s="176"/>
      <c r="DT71" s="176"/>
      <c r="DU71" s="176"/>
      <c r="DV71" s="177"/>
      <c r="DW71" s="176"/>
      <c r="DX71" s="177"/>
      <c r="DY71" s="176"/>
      <c r="DZ71" s="177"/>
      <c r="EA71" s="176"/>
      <c r="EB71" s="177"/>
      <c r="EC71" s="176">
        <v>0</v>
      </c>
      <c r="ED71" s="177"/>
      <c r="EE71" s="176"/>
      <c r="EF71" s="177"/>
      <c r="EG71" s="176"/>
      <c r="EH71" s="177"/>
      <c r="EI71" s="176">
        <v>0</v>
      </c>
      <c r="EJ71" s="177"/>
      <c r="EK71" s="176"/>
      <c r="EL71" s="176"/>
      <c r="EM71" s="177"/>
      <c r="EN71" s="176">
        <v>0</v>
      </c>
      <c r="EO71" s="177"/>
      <c r="EP71" s="176"/>
      <c r="EQ71" s="177">
        <v>0</v>
      </c>
      <c r="ER71" s="176"/>
      <c r="ES71" s="177"/>
      <c r="ET71" s="176"/>
      <c r="EU71" s="177"/>
      <c r="EV71" s="176"/>
      <c r="EW71" s="176"/>
      <c r="EX71" s="176"/>
      <c r="EY71" s="177"/>
      <c r="EZ71" s="176"/>
      <c r="FA71" s="177"/>
      <c r="FB71" s="565">
        <f t="shared" si="1"/>
        <v>1700</v>
      </c>
      <c r="FC71" s="565">
        <f t="shared" si="3"/>
        <v>18860</v>
      </c>
    </row>
    <row r="72" spans="1:159" ht="37.5" customHeight="1">
      <c r="A72" s="13">
        <v>55</v>
      </c>
      <c r="B72" s="13" t="s">
        <v>759</v>
      </c>
      <c r="C72" s="13" t="s">
        <v>697</v>
      </c>
      <c r="D72" s="13">
        <v>105</v>
      </c>
      <c r="E72" s="13">
        <v>413</v>
      </c>
      <c r="F72" s="14" t="s">
        <v>760</v>
      </c>
      <c r="G72" s="13" t="s">
        <v>761</v>
      </c>
      <c r="H72" s="13" t="s">
        <v>762</v>
      </c>
      <c r="I72" s="13" t="s">
        <v>3040</v>
      </c>
      <c r="J72" s="13">
        <v>24</v>
      </c>
      <c r="K72" s="13" t="s">
        <v>763</v>
      </c>
      <c r="L72" s="13" t="s">
        <v>738</v>
      </c>
      <c r="M72" s="13" t="s">
        <v>15</v>
      </c>
      <c r="N72" s="45">
        <v>13400</v>
      </c>
      <c r="O72" s="13" t="s">
        <v>3055</v>
      </c>
      <c r="P72" s="13">
        <v>17</v>
      </c>
      <c r="Q72" s="176">
        <v>10000</v>
      </c>
      <c r="R72" s="557">
        <v>10000</v>
      </c>
      <c r="S72" s="176"/>
      <c r="T72" s="177"/>
      <c r="U72" s="176"/>
      <c r="V72" s="177"/>
      <c r="W72" s="176"/>
      <c r="X72" s="177"/>
      <c r="Y72" s="176"/>
      <c r="Z72" s="177"/>
      <c r="AA72" s="176"/>
      <c r="AB72" s="177"/>
      <c r="AC72" s="176">
        <v>2000</v>
      </c>
      <c r="AD72" s="177"/>
      <c r="AE72" s="176"/>
      <c r="AF72" s="177"/>
      <c r="AG72" s="176">
        <v>1000</v>
      </c>
      <c r="AH72" s="177">
        <v>1000</v>
      </c>
      <c r="AI72" s="176"/>
      <c r="AJ72" s="177"/>
      <c r="AK72" s="176">
        <v>0</v>
      </c>
      <c r="AL72" s="177"/>
      <c r="AM72" s="176">
        <v>0</v>
      </c>
      <c r="AN72" s="177"/>
      <c r="AO72" s="176"/>
      <c r="AP72" s="177"/>
      <c r="AQ72" s="176">
        <v>300</v>
      </c>
      <c r="AR72" s="177">
        <v>0</v>
      </c>
      <c r="AS72" s="176"/>
      <c r="AT72" s="176"/>
      <c r="AU72" s="176">
        <v>0</v>
      </c>
      <c r="AV72" s="177"/>
      <c r="AW72" s="176"/>
      <c r="AX72" s="177"/>
      <c r="AY72" s="176"/>
      <c r="AZ72" s="177"/>
      <c r="BA72" s="176"/>
      <c r="BB72" s="177"/>
      <c r="BC72" s="176">
        <v>0</v>
      </c>
      <c r="BD72" s="176"/>
      <c r="BE72" s="176">
        <v>0</v>
      </c>
      <c r="BF72" s="177">
        <v>0</v>
      </c>
      <c r="BG72" s="176">
        <v>0</v>
      </c>
      <c r="BH72" s="177"/>
      <c r="BI72" s="176">
        <v>0</v>
      </c>
      <c r="BJ72" s="177"/>
      <c r="BK72" s="176">
        <v>0</v>
      </c>
      <c r="BL72" s="177"/>
      <c r="BM72" s="176">
        <v>0</v>
      </c>
      <c r="BN72" s="177"/>
      <c r="BO72" s="176">
        <v>0</v>
      </c>
      <c r="BP72" s="232"/>
      <c r="BQ72" s="176"/>
      <c r="BR72" s="177"/>
      <c r="BS72" s="176"/>
      <c r="BT72" s="177"/>
      <c r="BU72" s="176"/>
      <c r="BV72" s="176"/>
      <c r="BW72" s="176">
        <v>0</v>
      </c>
      <c r="BX72" s="177"/>
      <c r="BY72" s="176">
        <v>0</v>
      </c>
      <c r="BZ72" s="177"/>
      <c r="CA72" s="176"/>
      <c r="CB72" s="177"/>
      <c r="CC72" s="176">
        <v>0</v>
      </c>
      <c r="CD72" s="177">
        <v>0</v>
      </c>
      <c r="CE72" s="176">
        <v>0</v>
      </c>
      <c r="CF72" s="177"/>
      <c r="CG72" s="176"/>
      <c r="CH72" s="177"/>
      <c r="CI72" s="176">
        <v>0</v>
      </c>
      <c r="CJ72" s="176">
        <v>0</v>
      </c>
      <c r="CK72" s="176">
        <v>0</v>
      </c>
      <c r="CL72" s="177"/>
      <c r="CM72" s="176"/>
      <c r="CN72" s="177"/>
      <c r="CO72" s="176">
        <v>0</v>
      </c>
      <c r="CP72" s="177"/>
      <c r="CQ72" s="176">
        <v>0</v>
      </c>
      <c r="CR72" s="177"/>
      <c r="CS72" s="176">
        <v>0</v>
      </c>
      <c r="CT72" s="176"/>
      <c r="CU72" s="176">
        <v>100</v>
      </c>
      <c r="CV72" s="177"/>
      <c r="CW72" s="176"/>
      <c r="CX72" s="177"/>
      <c r="CY72" s="176">
        <v>0</v>
      </c>
      <c r="CZ72" s="177"/>
      <c r="DA72" s="176">
        <v>0</v>
      </c>
      <c r="DB72" s="177"/>
      <c r="DC72" s="176"/>
      <c r="DD72" s="177"/>
      <c r="DE72" s="176">
        <v>0</v>
      </c>
      <c r="DF72" s="177"/>
      <c r="DG72" s="176"/>
      <c r="DH72" s="177"/>
      <c r="DI72" s="176"/>
      <c r="DJ72" s="558"/>
      <c r="DK72" s="176"/>
      <c r="DL72" s="177"/>
      <c r="DM72" s="176"/>
      <c r="DN72" s="177"/>
      <c r="DO72" s="176"/>
      <c r="DP72" s="177"/>
      <c r="DQ72" s="176"/>
      <c r="DR72" s="177"/>
      <c r="DS72" s="176"/>
      <c r="DT72" s="176"/>
      <c r="DU72" s="176"/>
      <c r="DV72" s="177"/>
      <c r="DW72" s="176"/>
      <c r="DX72" s="177"/>
      <c r="DY72" s="176"/>
      <c r="DZ72" s="177"/>
      <c r="EA72" s="176"/>
      <c r="EB72" s="177"/>
      <c r="EC72" s="176">
        <v>0</v>
      </c>
      <c r="ED72" s="177"/>
      <c r="EE72" s="176"/>
      <c r="EF72" s="177"/>
      <c r="EG72" s="176"/>
      <c r="EH72" s="177"/>
      <c r="EI72" s="176">
        <v>0</v>
      </c>
      <c r="EJ72" s="177"/>
      <c r="EK72" s="176"/>
      <c r="EL72" s="176"/>
      <c r="EM72" s="177"/>
      <c r="EN72" s="176">
        <v>0</v>
      </c>
      <c r="EO72" s="177"/>
      <c r="EP72" s="176"/>
      <c r="EQ72" s="177">
        <v>0</v>
      </c>
      <c r="ER72" s="176"/>
      <c r="ES72" s="177"/>
      <c r="ET72" s="176"/>
      <c r="EU72" s="177"/>
      <c r="EV72" s="176"/>
      <c r="EW72" s="176"/>
      <c r="EX72" s="176"/>
      <c r="EY72" s="177"/>
      <c r="EZ72" s="176"/>
      <c r="FA72" s="177"/>
      <c r="FB72" s="565">
        <f t="shared" si="1"/>
        <v>11000</v>
      </c>
      <c r="FC72" s="565">
        <f t="shared" si="3"/>
        <v>2400</v>
      </c>
    </row>
    <row r="73" spans="1:159" ht="37.5" customHeight="1">
      <c r="A73" s="13">
        <v>56</v>
      </c>
      <c r="B73" s="13" t="s">
        <v>1786</v>
      </c>
      <c r="C73" s="13" t="s">
        <v>1341</v>
      </c>
      <c r="D73" s="13">
        <v>106</v>
      </c>
      <c r="E73" s="13">
        <v>463</v>
      </c>
      <c r="F73" s="14" t="s">
        <v>1787</v>
      </c>
      <c r="G73" s="13" t="s">
        <v>1788</v>
      </c>
      <c r="H73" s="13" t="s">
        <v>1789</v>
      </c>
      <c r="I73" s="13" t="s">
        <v>1790</v>
      </c>
      <c r="J73" s="13">
        <v>36</v>
      </c>
      <c r="K73" s="13" t="s">
        <v>3005</v>
      </c>
      <c r="L73" s="13" t="s">
        <v>1778</v>
      </c>
      <c r="M73" s="13" t="s">
        <v>10</v>
      </c>
      <c r="N73" s="45">
        <v>47000</v>
      </c>
      <c r="O73" s="13" t="s">
        <v>3071</v>
      </c>
      <c r="P73" s="13">
        <v>68</v>
      </c>
      <c r="Q73" s="176">
        <v>5000</v>
      </c>
      <c r="R73" s="557"/>
      <c r="S73" s="176"/>
      <c r="T73" s="177"/>
      <c r="U73" s="176"/>
      <c r="V73" s="177"/>
      <c r="W73" s="176"/>
      <c r="X73" s="177"/>
      <c r="Y73" s="176"/>
      <c r="Z73" s="177"/>
      <c r="AA73" s="176"/>
      <c r="AB73" s="177"/>
      <c r="AC73" s="176">
        <v>0</v>
      </c>
      <c r="AD73" s="177"/>
      <c r="AE73" s="176"/>
      <c r="AF73" s="177"/>
      <c r="AG73" s="176">
        <v>0</v>
      </c>
      <c r="AH73" s="177"/>
      <c r="AI73" s="176"/>
      <c r="AJ73" s="177"/>
      <c r="AK73" s="176">
        <v>0</v>
      </c>
      <c r="AL73" s="177"/>
      <c r="AM73" s="176">
        <v>0</v>
      </c>
      <c r="AN73" s="177"/>
      <c r="AO73" s="176"/>
      <c r="AP73" s="177"/>
      <c r="AQ73" s="176"/>
      <c r="AR73" s="177"/>
      <c r="AS73" s="176"/>
      <c r="AT73" s="176"/>
      <c r="AU73" s="176">
        <v>0</v>
      </c>
      <c r="AV73" s="177"/>
      <c r="AW73" s="176"/>
      <c r="AX73" s="177"/>
      <c r="AY73" s="176"/>
      <c r="AZ73" s="177"/>
      <c r="BA73" s="176"/>
      <c r="BB73" s="177"/>
      <c r="BC73" s="176">
        <v>0</v>
      </c>
      <c r="BD73" s="176"/>
      <c r="BE73" s="176">
        <v>0</v>
      </c>
      <c r="BF73" s="177">
        <v>0</v>
      </c>
      <c r="BG73" s="176">
        <v>0</v>
      </c>
      <c r="BH73" s="177"/>
      <c r="BI73" s="176">
        <v>0</v>
      </c>
      <c r="BJ73" s="177"/>
      <c r="BK73" s="176">
        <v>0</v>
      </c>
      <c r="BL73" s="177"/>
      <c r="BM73" s="176">
        <v>10000</v>
      </c>
      <c r="BN73" s="177">
        <v>5040</v>
      </c>
      <c r="BO73" s="176">
        <v>0</v>
      </c>
      <c r="BP73" s="232"/>
      <c r="BQ73" s="176"/>
      <c r="BR73" s="177"/>
      <c r="BS73" s="176"/>
      <c r="BT73" s="177"/>
      <c r="BU73" s="176"/>
      <c r="BV73" s="176"/>
      <c r="BW73" s="176">
        <v>0</v>
      </c>
      <c r="BX73" s="177"/>
      <c r="BY73" s="176">
        <v>0</v>
      </c>
      <c r="BZ73" s="177"/>
      <c r="CA73" s="176"/>
      <c r="CB73" s="177"/>
      <c r="CC73" s="176">
        <v>2000</v>
      </c>
      <c r="CD73" s="177">
        <v>2000</v>
      </c>
      <c r="CE73" s="176">
        <v>0</v>
      </c>
      <c r="CF73" s="177"/>
      <c r="CG73" s="176">
        <v>20000</v>
      </c>
      <c r="CH73" s="177">
        <v>10040</v>
      </c>
      <c r="CI73" s="176">
        <v>0</v>
      </c>
      <c r="CJ73" s="176">
        <v>0</v>
      </c>
      <c r="CK73" s="176">
        <v>0</v>
      </c>
      <c r="CL73" s="177"/>
      <c r="CM73" s="176">
        <v>10000</v>
      </c>
      <c r="CN73" s="177"/>
      <c r="CO73" s="176">
        <v>0</v>
      </c>
      <c r="CP73" s="177"/>
      <c r="CQ73" s="176">
        <v>0</v>
      </c>
      <c r="CR73" s="177"/>
      <c r="CS73" s="176">
        <v>0</v>
      </c>
      <c r="CT73" s="176"/>
      <c r="CU73" s="176">
        <v>0</v>
      </c>
      <c r="CV73" s="177"/>
      <c r="CW73" s="176"/>
      <c r="CX73" s="177"/>
      <c r="CY73" s="176">
        <v>0</v>
      </c>
      <c r="CZ73" s="177"/>
      <c r="DA73" s="176">
        <v>0</v>
      </c>
      <c r="DB73" s="177"/>
      <c r="DC73" s="176"/>
      <c r="DD73" s="177"/>
      <c r="DE73" s="176">
        <v>0</v>
      </c>
      <c r="DF73" s="177"/>
      <c r="DG73" s="176"/>
      <c r="DH73" s="177"/>
      <c r="DI73" s="176"/>
      <c r="DJ73" s="558"/>
      <c r="DK73" s="176"/>
      <c r="DL73" s="177"/>
      <c r="DM73" s="176"/>
      <c r="DN73" s="177"/>
      <c r="DO73" s="176"/>
      <c r="DP73" s="177"/>
      <c r="DQ73" s="176"/>
      <c r="DR73" s="177"/>
      <c r="DS73" s="176"/>
      <c r="DT73" s="176"/>
      <c r="DU73" s="176"/>
      <c r="DV73" s="177"/>
      <c r="DW73" s="176"/>
      <c r="DX73" s="177"/>
      <c r="DY73" s="176"/>
      <c r="DZ73" s="177"/>
      <c r="EA73" s="176"/>
      <c r="EB73" s="177"/>
      <c r="EC73" s="176">
        <v>0</v>
      </c>
      <c r="ED73" s="177"/>
      <c r="EE73" s="176"/>
      <c r="EF73" s="177"/>
      <c r="EG73" s="176"/>
      <c r="EH73" s="177"/>
      <c r="EI73" s="176">
        <v>0</v>
      </c>
      <c r="EJ73" s="177"/>
      <c r="EK73" s="176"/>
      <c r="EL73" s="176"/>
      <c r="EM73" s="177"/>
      <c r="EN73" s="176">
        <v>0</v>
      </c>
      <c r="EO73" s="177"/>
      <c r="EP73" s="176"/>
      <c r="EQ73" s="177">
        <v>0</v>
      </c>
      <c r="ER73" s="176"/>
      <c r="ES73" s="177"/>
      <c r="ET73" s="176"/>
      <c r="EU73" s="177"/>
      <c r="EV73" s="176"/>
      <c r="EW73" s="176"/>
      <c r="EX73" s="176"/>
      <c r="EY73" s="177"/>
      <c r="EZ73" s="176"/>
      <c r="FA73" s="177"/>
      <c r="FB73" s="565">
        <f t="shared" si="1"/>
        <v>17080</v>
      </c>
      <c r="FC73" s="565">
        <f t="shared" si="3"/>
        <v>29920</v>
      </c>
    </row>
    <row r="74" spans="1:159" ht="37.5" customHeight="1">
      <c r="A74" s="13">
        <v>57</v>
      </c>
      <c r="B74" s="13" t="s">
        <v>1791</v>
      </c>
      <c r="C74" s="13" t="s">
        <v>3191</v>
      </c>
      <c r="D74" s="13">
        <v>106</v>
      </c>
      <c r="E74" s="13">
        <v>463</v>
      </c>
      <c r="F74" s="14" t="s">
        <v>2025</v>
      </c>
      <c r="G74" s="13" t="s">
        <v>2026</v>
      </c>
      <c r="H74" s="13" t="s">
        <v>1792</v>
      </c>
      <c r="I74" s="13" t="s">
        <v>2027</v>
      </c>
      <c r="J74" s="13">
        <v>36</v>
      </c>
      <c r="K74" s="13" t="s">
        <v>2028</v>
      </c>
      <c r="L74" s="13" t="s">
        <v>2029</v>
      </c>
      <c r="M74" s="13" t="s">
        <v>10</v>
      </c>
      <c r="N74" s="45">
        <v>334000</v>
      </c>
      <c r="O74" s="13" t="s">
        <v>3080</v>
      </c>
      <c r="P74" s="13">
        <v>85</v>
      </c>
      <c r="Q74" s="176">
        <v>0</v>
      </c>
      <c r="R74" s="557"/>
      <c r="S74" s="176"/>
      <c r="T74" s="177"/>
      <c r="U74" s="176"/>
      <c r="V74" s="177"/>
      <c r="W74" s="176"/>
      <c r="X74" s="177"/>
      <c r="Y74" s="176">
        <v>30000</v>
      </c>
      <c r="Z74" s="177"/>
      <c r="AA74" s="176"/>
      <c r="AB74" s="177"/>
      <c r="AC74" s="176">
        <v>0</v>
      </c>
      <c r="AD74" s="177"/>
      <c r="AE74" s="176">
        <v>1000</v>
      </c>
      <c r="AF74" s="177"/>
      <c r="AG74" s="176">
        <v>12000</v>
      </c>
      <c r="AH74" s="177"/>
      <c r="AI74" s="176"/>
      <c r="AJ74" s="177"/>
      <c r="AK74" s="176">
        <v>0</v>
      </c>
      <c r="AL74" s="177"/>
      <c r="AM74" s="176">
        <v>0</v>
      </c>
      <c r="AN74" s="177"/>
      <c r="AO74" s="176"/>
      <c r="AP74" s="177"/>
      <c r="AQ74" s="176"/>
      <c r="AR74" s="177"/>
      <c r="AS74" s="176"/>
      <c r="AT74" s="176"/>
      <c r="AU74" s="176">
        <v>0</v>
      </c>
      <c r="AV74" s="177"/>
      <c r="AW74" s="176">
        <v>21000</v>
      </c>
      <c r="AX74" s="177">
        <v>15200</v>
      </c>
      <c r="AY74" s="176"/>
      <c r="AZ74" s="177"/>
      <c r="BA74" s="176"/>
      <c r="BB74" s="177"/>
      <c r="BC74" s="176">
        <v>30000</v>
      </c>
      <c r="BD74" s="176">
        <v>0</v>
      </c>
      <c r="BE74" s="176">
        <v>0</v>
      </c>
      <c r="BF74" s="177">
        <v>0</v>
      </c>
      <c r="BG74" s="176">
        <v>0</v>
      </c>
      <c r="BH74" s="177"/>
      <c r="BI74" s="176">
        <v>0</v>
      </c>
      <c r="BJ74" s="177"/>
      <c r="BK74" s="176">
        <v>0</v>
      </c>
      <c r="BL74" s="177"/>
      <c r="BM74" s="176">
        <v>0</v>
      </c>
      <c r="BN74" s="177"/>
      <c r="BO74" s="176">
        <v>0</v>
      </c>
      <c r="BP74" s="232"/>
      <c r="BQ74" s="176"/>
      <c r="BR74" s="177"/>
      <c r="BS74" s="176"/>
      <c r="BT74" s="177"/>
      <c r="BU74" s="176"/>
      <c r="BV74" s="176">
        <v>10000</v>
      </c>
      <c r="BW74" s="176">
        <v>10000</v>
      </c>
      <c r="BX74" s="177"/>
      <c r="BY74" s="176">
        <v>50000</v>
      </c>
      <c r="BZ74" s="177">
        <v>33000</v>
      </c>
      <c r="CA74" s="176"/>
      <c r="CB74" s="177"/>
      <c r="CC74" s="176">
        <v>1000</v>
      </c>
      <c r="CD74" s="177">
        <v>0</v>
      </c>
      <c r="CE74" s="176">
        <v>80000</v>
      </c>
      <c r="CF74" s="177">
        <v>4300</v>
      </c>
      <c r="CG74" s="176"/>
      <c r="CH74" s="177"/>
      <c r="CI74" s="176">
        <v>0</v>
      </c>
      <c r="CJ74" s="176">
        <v>18000</v>
      </c>
      <c r="CK74" s="176">
        <v>18000</v>
      </c>
      <c r="CL74" s="177"/>
      <c r="CM74" s="176"/>
      <c r="CN74" s="177"/>
      <c r="CO74" s="176">
        <v>50000</v>
      </c>
      <c r="CP74" s="177"/>
      <c r="CQ74" s="176">
        <v>18000</v>
      </c>
      <c r="CR74" s="177">
        <v>14000</v>
      </c>
      <c r="CS74" s="176">
        <v>0</v>
      </c>
      <c r="CT74" s="176"/>
      <c r="CU74" s="176">
        <v>10000</v>
      </c>
      <c r="CV74" s="177"/>
      <c r="CW74" s="176">
        <v>2000</v>
      </c>
      <c r="CX74" s="177"/>
      <c r="CY74" s="176">
        <v>0</v>
      </c>
      <c r="CZ74" s="177"/>
      <c r="DA74" s="176">
        <v>0</v>
      </c>
      <c r="DB74" s="177"/>
      <c r="DC74" s="176">
        <v>1000</v>
      </c>
      <c r="DD74" s="177">
        <v>0</v>
      </c>
      <c r="DE74" s="176">
        <v>0</v>
      </c>
      <c r="DF74" s="177"/>
      <c r="DG74" s="176"/>
      <c r="DH74" s="177"/>
      <c r="DI74" s="176"/>
      <c r="DJ74" s="558"/>
      <c r="DK74" s="176"/>
      <c r="DL74" s="177"/>
      <c r="DM74" s="176"/>
      <c r="DN74" s="177"/>
      <c r="DO74" s="176"/>
      <c r="DP74" s="177"/>
      <c r="DQ74" s="176"/>
      <c r="DR74" s="177"/>
      <c r="DS74" s="176"/>
      <c r="DT74" s="176"/>
      <c r="DU74" s="176"/>
      <c r="DV74" s="177"/>
      <c r="DW74" s="176"/>
      <c r="DX74" s="177"/>
      <c r="DY74" s="176"/>
      <c r="DZ74" s="177"/>
      <c r="EA74" s="176"/>
      <c r="EB74" s="177"/>
      <c r="EC74" s="176">
        <v>0</v>
      </c>
      <c r="ED74" s="177"/>
      <c r="EE74" s="176"/>
      <c r="EF74" s="177"/>
      <c r="EG74" s="176"/>
      <c r="EH74" s="177"/>
      <c r="EI74" s="176">
        <v>0</v>
      </c>
      <c r="EJ74" s="177"/>
      <c r="EK74" s="176"/>
      <c r="EL74" s="176"/>
      <c r="EM74" s="177"/>
      <c r="EN74" s="176">
        <v>0</v>
      </c>
      <c r="EO74" s="177"/>
      <c r="EP74" s="176"/>
      <c r="EQ74" s="177">
        <v>0</v>
      </c>
      <c r="ER74" s="176"/>
      <c r="ES74" s="177"/>
      <c r="ET74" s="176"/>
      <c r="EU74" s="177"/>
      <c r="EV74" s="176"/>
      <c r="EW74" s="176"/>
      <c r="EX74" s="176"/>
      <c r="EY74" s="177"/>
      <c r="EZ74" s="176"/>
      <c r="FA74" s="177"/>
      <c r="FB74" s="565">
        <f t="shared" si="1"/>
        <v>66500</v>
      </c>
      <c r="FC74" s="565">
        <f t="shared" si="3"/>
        <v>267500</v>
      </c>
    </row>
    <row r="75" spans="1:159" ht="37.5" customHeight="1">
      <c r="A75" s="13">
        <v>58</v>
      </c>
      <c r="B75" s="13" t="s">
        <v>1328</v>
      </c>
      <c r="C75" s="13" t="s">
        <v>1134</v>
      </c>
      <c r="D75" s="27">
        <v>107</v>
      </c>
      <c r="E75" s="13">
        <v>622</v>
      </c>
      <c r="F75" s="14" t="s">
        <v>1329</v>
      </c>
      <c r="G75" s="13" t="s">
        <v>1330</v>
      </c>
      <c r="H75" s="13" t="s">
        <v>1331</v>
      </c>
      <c r="I75" s="13" t="s">
        <v>1332</v>
      </c>
      <c r="J75" s="13">
        <v>24</v>
      </c>
      <c r="K75" s="13" t="s">
        <v>1333</v>
      </c>
      <c r="L75" s="13" t="s">
        <v>1303</v>
      </c>
      <c r="M75" s="13" t="s">
        <v>65</v>
      </c>
      <c r="N75" s="45">
        <v>2400</v>
      </c>
      <c r="O75" s="13" t="s">
        <v>3065</v>
      </c>
      <c r="P75" s="13">
        <v>96</v>
      </c>
      <c r="Q75" s="176">
        <v>0</v>
      </c>
      <c r="R75" s="557"/>
      <c r="S75" s="176"/>
      <c r="T75" s="177"/>
      <c r="U75" s="176">
        <v>300</v>
      </c>
      <c r="V75" s="177">
        <v>60</v>
      </c>
      <c r="W75" s="176"/>
      <c r="X75" s="177"/>
      <c r="Y75" s="176"/>
      <c r="Z75" s="177"/>
      <c r="AA75" s="176">
        <v>100</v>
      </c>
      <c r="AB75" s="177"/>
      <c r="AC75" s="176">
        <v>0</v>
      </c>
      <c r="AD75" s="177"/>
      <c r="AE75" s="176"/>
      <c r="AF75" s="177"/>
      <c r="AG75" s="176">
        <v>0</v>
      </c>
      <c r="AH75" s="177"/>
      <c r="AI75" s="176"/>
      <c r="AJ75" s="177"/>
      <c r="AK75" s="176">
        <v>0</v>
      </c>
      <c r="AL75" s="177"/>
      <c r="AM75" s="176">
        <v>0</v>
      </c>
      <c r="AN75" s="177"/>
      <c r="AO75" s="176"/>
      <c r="AP75" s="177"/>
      <c r="AQ75" s="176"/>
      <c r="AR75" s="177"/>
      <c r="AS75" s="176"/>
      <c r="AT75" s="176"/>
      <c r="AU75" s="176">
        <v>0</v>
      </c>
      <c r="AV75" s="177"/>
      <c r="AW75" s="176"/>
      <c r="AX75" s="177"/>
      <c r="AY75" s="176"/>
      <c r="AZ75" s="177"/>
      <c r="BA75" s="176"/>
      <c r="BB75" s="177"/>
      <c r="BC75" s="176">
        <v>0</v>
      </c>
      <c r="BD75" s="176"/>
      <c r="BE75" s="176">
        <v>0</v>
      </c>
      <c r="BF75" s="177">
        <v>0</v>
      </c>
      <c r="BG75" s="176">
        <v>0</v>
      </c>
      <c r="BH75" s="177"/>
      <c r="BI75" s="176">
        <v>0</v>
      </c>
      <c r="BJ75" s="177"/>
      <c r="BK75" s="176">
        <v>0</v>
      </c>
      <c r="BL75" s="177"/>
      <c r="BM75" s="176">
        <v>0</v>
      </c>
      <c r="BN75" s="177"/>
      <c r="BO75" s="176">
        <v>0</v>
      </c>
      <c r="BP75" s="232"/>
      <c r="BQ75" s="176">
        <v>200</v>
      </c>
      <c r="BR75" s="177"/>
      <c r="BS75" s="176"/>
      <c r="BT75" s="177"/>
      <c r="BU75" s="176"/>
      <c r="BV75" s="176"/>
      <c r="BW75" s="176">
        <v>0</v>
      </c>
      <c r="BX75" s="177"/>
      <c r="BY75" s="176">
        <v>0</v>
      </c>
      <c r="BZ75" s="177"/>
      <c r="CA75" s="176">
        <v>300</v>
      </c>
      <c r="CB75" s="177">
        <v>300</v>
      </c>
      <c r="CC75" s="176">
        <v>0</v>
      </c>
      <c r="CD75" s="177">
        <v>0</v>
      </c>
      <c r="CE75" s="176">
        <v>0</v>
      </c>
      <c r="CF75" s="177"/>
      <c r="CG75" s="176"/>
      <c r="CH75" s="177"/>
      <c r="CI75" s="176">
        <v>0</v>
      </c>
      <c r="CJ75" s="176">
        <v>0</v>
      </c>
      <c r="CK75" s="176">
        <v>0</v>
      </c>
      <c r="CL75" s="177"/>
      <c r="CM75" s="176">
        <v>500</v>
      </c>
      <c r="CN75" s="177">
        <v>200</v>
      </c>
      <c r="CO75" s="176">
        <v>0</v>
      </c>
      <c r="CP75" s="177"/>
      <c r="CQ75" s="176">
        <v>800</v>
      </c>
      <c r="CR75" s="177"/>
      <c r="CS75" s="176">
        <v>0</v>
      </c>
      <c r="CT75" s="176"/>
      <c r="CU75" s="176">
        <v>0</v>
      </c>
      <c r="CV75" s="177"/>
      <c r="CW75" s="176"/>
      <c r="CX75" s="177"/>
      <c r="CY75" s="176">
        <v>0</v>
      </c>
      <c r="CZ75" s="177"/>
      <c r="DA75" s="176">
        <v>0</v>
      </c>
      <c r="DB75" s="177"/>
      <c r="DC75" s="176"/>
      <c r="DD75" s="177"/>
      <c r="DE75" s="176">
        <v>0</v>
      </c>
      <c r="DF75" s="177"/>
      <c r="DG75" s="176"/>
      <c r="DH75" s="177"/>
      <c r="DI75" s="176"/>
      <c r="DJ75" s="558"/>
      <c r="DK75" s="176"/>
      <c r="DL75" s="177"/>
      <c r="DM75" s="176"/>
      <c r="DN75" s="177"/>
      <c r="DO75" s="176"/>
      <c r="DP75" s="177"/>
      <c r="DQ75" s="176"/>
      <c r="DR75" s="177"/>
      <c r="DS75" s="176"/>
      <c r="DT75" s="176"/>
      <c r="DU75" s="176"/>
      <c r="DV75" s="177"/>
      <c r="DW75" s="176"/>
      <c r="DX75" s="177"/>
      <c r="DY75" s="176"/>
      <c r="DZ75" s="177"/>
      <c r="EA75" s="176"/>
      <c r="EB75" s="177"/>
      <c r="EC75" s="176">
        <v>200</v>
      </c>
      <c r="ED75" s="177"/>
      <c r="EE75" s="176"/>
      <c r="EF75" s="177"/>
      <c r="EG75" s="176"/>
      <c r="EH75" s="177"/>
      <c r="EI75" s="176">
        <v>0</v>
      </c>
      <c r="EJ75" s="177"/>
      <c r="EK75" s="176"/>
      <c r="EL75" s="176"/>
      <c r="EM75" s="177"/>
      <c r="EN75" s="176">
        <v>0</v>
      </c>
      <c r="EO75" s="177"/>
      <c r="EP75" s="176"/>
      <c r="EQ75" s="177">
        <v>0</v>
      </c>
      <c r="ER75" s="176"/>
      <c r="ES75" s="177"/>
      <c r="ET75" s="176"/>
      <c r="EU75" s="177"/>
      <c r="EV75" s="176"/>
      <c r="EW75" s="176"/>
      <c r="EX75" s="176"/>
      <c r="EY75" s="177"/>
      <c r="EZ75" s="176"/>
      <c r="FA75" s="177"/>
      <c r="FB75" s="565">
        <f t="shared" si="1"/>
        <v>560</v>
      </c>
      <c r="FC75" s="565">
        <f t="shared" si="3"/>
        <v>1840</v>
      </c>
    </row>
    <row r="76" spans="1:159" ht="37.5" customHeight="1">
      <c r="A76" s="13">
        <v>59</v>
      </c>
      <c r="B76" s="13" t="s">
        <v>2689</v>
      </c>
      <c r="C76" s="13" t="s">
        <v>3192</v>
      </c>
      <c r="D76" s="22">
        <v>108</v>
      </c>
      <c r="E76" s="13">
        <v>650</v>
      </c>
      <c r="F76" s="14" t="s">
        <v>2690</v>
      </c>
      <c r="G76" s="13" t="s">
        <v>483</v>
      </c>
      <c r="H76" s="13" t="s">
        <v>2691</v>
      </c>
      <c r="I76" s="13" t="s">
        <v>2692</v>
      </c>
      <c r="J76" s="13">
        <v>24</v>
      </c>
      <c r="K76" s="13" t="s">
        <v>2693</v>
      </c>
      <c r="L76" s="13" t="s">
        <v>2694</v>
      </c>
      <c r="M76" s="13" t="s">
        <v>65</v>
      </c>
      <c r="N76" s="45">
        <v>71600</v>
      </c>
      <c r="O76" s="13" t="s">
        <v>3066</v>
      </c>
      <c r="P76" s="13">
        <v>117</v>
      </c>
      <c r="Q76" s="176">
        <v>0</v>
      </c>
      <c r="R76" s="557"/>
      <c r="S76" s="176">
        <v>15000</v>
      </c>
      <c r="T76" s="177">
        <v>3960</v>
      </c>
      <c r="U76" s="176"/>
      <c r="V76" s="177"/>
      <c r="W76" s="176"/>
      <c r="X76" s="177"/>
      <c r="Y76" s="176"/>
      <c r="Z76" s="177"/>
      <c r="AA76" s="176"/>
      <c r="AB76" s="177"/>
      <c r="AC76" s="176">
        <v>10000</v>
      </c>
      <c r="AD76" s="177"/>
      <c r="AE76" s="176"/>
      <c r="AF76" s="177"/>
      <c r="AG76" s="176">
        <v>6000</v>
      </c>
      <c r="AH76" s="177"/>
      <c r="AI76" s="176"/>
      <c r="AJ76" s="177"/>
      <c r="AK76" s="176">
        <v>0</v>
      </c>
      <c r="AL76" s="177"/>
      <c r="AM76" s="176">
        <v>0</v>
      </c>
      <c r="AN76" s="177"/>
      <c r="AO76" s="176"/>
      <c r="AP76" s="177"/>
      <c r="AQ76" s="176"/>
      <c r="AR76" s="177"/>
      <c r="AS76" s="176"/>
      <c r="AT76" s="176"/>
      <c r="AU76" s="176">
        <v>0</v>
      </c>
      <c r="AV76" s="177"/>
      <c r="AW76" s="176"/>
      <c r="AX76" s="177"/>
      <c r="AY76" s="176"/>
      <c r="AZ76" s="177"/>
      <c r="BA76" s="176">
        <v>9600</v>
      </c>
      <c r="BB76" s="177">
        <v>0</v>
      </c>
      <c r="BC76" s="176">
        <v>0</v>
      </c>
      <c r="BD76" s="176"/>
      <c r="BE76" s="176">
        <v>0</v>
      </c>
      <c r="BF76" s="177">
        <v>0</v>
      </c>
      <c r="BG76" s="176">
        <v>0</v>
      </c>
      <c r="BH76" s="177"/>
      <c r="BI76" s="176">
        <v>1000</v>
      </c>
      <c r="BJ76" s="177">
        <v>0</v>
      </c>
      <c r="BK76" s="176">
        <v>20000</v>
      </c>
      <c r="BL76" s="177"/>
      <c r="BM76" s="176">
        <v>0</v>
      </c>
      <c r="BN76" s="177"/>
      <c r="BO76" s="176">
        <v>0</v>
      </c>
      <c r="BP76" s="232"/>
      <c r="BQ76" s="176"/>
      <c r="BR76" s="177"/>
      <c r="BS76" s="176"/>
      <c r="BT76" s="177"/>
      <c r="BU76" s="176"/>
      <c r="BV76" s="176"/>
      <c r="BW76" s="176">
        <v>0</v>
      </c>
      <c r="BX76" s="177"/>
      <c r="BY76" s="176">
        <v>0</v>
      </c>
      <c r="BZ76" s="177"/>
      <c r="CA76" s="176">
        <v>10000</v>
      </c>
      <c r="CB76" s="177"/>
      <c r="CC76" s="176">
        <v>0</v>
      </c>
      <c r="CD76" s="177">
        <v>0</v>
      </c>
      <c r="CE76" s="176">
        <v>0</v>
      </c>
      <c r="CF76" s="177"/>
      <c r="CG76" s="176"/>
      <c r="CH76" s="177"/>
      <c r="CI76" s="176">
        <v>0</v>
      </c>
      <c r="CJ76" s="176">
        <v>0</v>
      </c>
      <c r="CK76" s="176">
        <v>0</v>
      </c>
      <c r="CL76" s="177"/>
      <c r="CM76" s="176"/>
      <c r="CN76" s="177"/>
      <c r="CO76" s="176">
        <v>0</v>
      </c>
      <c r="CP76" s="177"/>
      <c r="CQ76" s="176">
        <v>0</v>
      </c>
      <c r="CR76" s="177"/>
      <c r="CS76" s="176">
        <v>0</v>
      </c>
      <c r="CT76" s="176"/>
      <c r="CU76" s="176">
        <v>0</v>
      </c>
      <c r="CV76" s="177"/>
      <c r="CW76" s="176"/>
      <c r="CX76" s="177"/>
      <c r="CY76" s="176">
        <v>0</v>
      </c>
      <c r="CZ76" s="177"/>
      <c r="DA76" s="176">
        <v>0</v>
      </c>
      <c r="DB76" s="177"/>
      <c r="DC76" s="176"/>
      <c r="DD76" s="177"/>
      <c r="DE76" s="176">
        <v>0</v>
      </c>
      <c r="DF76" s="177"/>
      <c r="DG76" s="176"/>
      <c r="DH76" s="177"/>
      <c r="DI76" s="176"/>
      <c r="DJ76" s="558"/>
      <c r="DK76" s="176"/>
      <c r="DL76" s="177"/>
      <c r="DM76" s="176"/>
      <c r="DN76" s="177"/>
      <c r="DO76" s="176"/>
      <c r="DP76" s="177"/>
      <c r="DQ76" s="176"/>
      <c r="DR76" s="177"/>
      <c r="DS76" s="176"/>
      <c r="DT76" s="176"/>
      <c r="DU76" s="176"/>
      <c r="DV76" s="177"/>
      <c r="DW76" s="176"/>
      <c r="DX76" s="177"/>
      <c r="DY76" s="176"/>
      <c r="DZ76" s="177"/>
      <c r="EA76" s="176"/>
      <c r="EB76" s="177"/>
      <c r="EC76" s="176">
        <v>0</v>
      </c>
      <c r="ED76" s="177"/>
      <c r="EE76" s="176"/>
      <c r="EF76" s="177"/>
      <c r="EG76" s="176"/>
      <c r="EH76" s="177"/>
      <c r="EI76" s="176">
        <v>0</v>
      </c>
      <c r="EJ76" s="177"/>
      <c r="EK76" s="176"/>
      <c r="EL76" s="176"/>
      <c r="EM76" s="177"/>
      <c r="EN76" s="176">
        <v>0</v>
      </c>
      <c r="EO76" s="177"/>
      <c r="EP76" s="176"/>
      <c r="EQ76" s="177">
        <v>0</v>
      </c>
      <c r="ER76" s="176"/>
      <c r="ES76" s="177"/>
      <c r="ET76" s="176"/>
      <c r="EU76" s="177"/>
      <c r="EV76" s="176"/>
      <c r="EW76" s="176"/>
      <c r="EX76" s="176"/>
      <c r="EY76" s="177"/>
      <c r="EZ76" s="176"/>
      <c r="FA76" s="177"/>
      <c r="FB76" s="565">
        <f t="shared" si="1"/>
        <v>3960</v>
      </c>
      <c r="FC76" s="565">
        <f t="shared" si="3"/>
        <v>67640</v>
      </c>
    </row>
    <row r="77" spans="1:159" ht="37.5" customHeight="1">
      <c r="A77" s="13">
        <v>60</v>
      </c>
      <c r="B77" s="13" t="s">
        <v>481</v>
      </c>
      <c r="C77" s="13" t="s">
        <v>764</v>
      </c>
      <c r="D77" s="22">
        <v>108</v>
      </c>
      <c r="E77" s="13">
        <v>650</v>
      </c>
      <c r="F77" s="14" t="s">
        <v>482</v>
      </c>
      <c r="G77" s="13" t="s">
        <v>483</v>
      </c>
      <c r="H77" s="13" t="s">
        <v>16</v>
      </c>
      <c r="I77" s="13" t="s">
        <v>461</v>
      </c>
      <c r="J77" s="13">
        <v>36</v>
      </c>
      <c r="K77" s="13" t="s">
        <v>484</v>
      </c>
      <c r="L77" s="13" t="s">
        <v>406</v>
      </c>
      <c r="M77" s="13" t="s">
        <v>10</v>
      </c>
      <c r="N77" s="45">
        <v>20000</v>
      </c>
      <c r="O77" s="13" t="s">
        <v>3061</v>
      </c>
      <c r="P77" s="13">
        <v>10</v>
      </c>
      <c r="Q77" s="176">
        <v>10000</v>
      </c>
      <c r="R77" s="557"/>
      <c r="S77" s="176"/>
      <c r="T77" s="177"/>
      <c r="U77" s="176"/>
      <c r="V77" s="177"/>
      <c r="W77" s="176"/>
      <c r="X77" s="177"/>
      <c r="Y77" s="176"/>
      <c r="Z77" s="177"/>
      <c r="AA77" s="176"/>
      <c r="AB77" s="177"/>
      <c r="AC77" s="176">
        <v>0</v>
      </c>
      <c r="AD77" s="177"/>
      <c r="AE77" s="176"/>
      <c r="AF77" s="177"/>
      <c r="AG77" s="176">
        <v>3000</v>
      </c>
      <c r="AH77" s="177"/>
      <c r="AI77" s="176"/>
      <c r="AJ77" s="177"/>
      <c r="AK77" s="176">
        <v>0</v>
      </c>
      <c r="AL77" s="177"/>
      <c r="AM77" s="176">
        <v>0</v>
      </c>
      <c r="AN77" s="177"/>
      <c r="AO77" s="176"/>
      <c r="AP77" s="177"/>
      <c r="AQ77" s="176"/>
      <c r="AR77" s="177"/>
      <c r="AS77" s="176"/>
      <c r="AT77" s="176"/>
      <c r="AU77" s="176">
        <v>0</v>
      </c>
      <c r="AV77" s="177"/>
      <c r="AW77" s="176"/>
      <c r="AX77" s="177"/>
      <c r="AY77" s="176"/>
      <c r="AZ77" s="177"/>
      <c r="BA77" s="176"/>
      <c r="BB77" s="177"/>
      <c r="BC77" s="176">
        <v>0</v>
      </c>
      <c r="BD77" s="176"/>
      <c r="BE77" s="176">
        <v>0</v>
      </c>
      <c r="BF77" s="177">
        <v>0</v>
      </c>
      <c r="BG77" s="176">
        <v>0</v>
      </c>
      <c r="BH77" s="177"/>
      <c r="BI77" s="176">
        <v>0</v>
      </c>
      <c r="BJ77" s="177"/>
      <c r="BK77" s="176">
        <v>0</v>
      </c>
      <c r="BL77" s="177"/>
      <c r="BM77" s="176">
        <v>0</v>
      </c>
      <c r="BN77" s="177"/>
      <c r="BO77" s="176">
        <v>0</v>
      </c>
      <c r="BP77" s="232"/>
      <c r="BQ77" s="176"/>
      <c r="BR77" s="177"/>
      <c r="BS77" s="176"/>
      <c r="BT77" s="177"/>
      <c r="BU77" s="176"/>
      <c r="BV77" s="176"/>
      <c r="BW77" s="176">
        <v>0</v>
      </c>
      <c r="BX77" s="177"/>
      <c r="BY77" s="176">
        <v>0</v>
      </c>
      <c r="BZ77" s="177"/>
      <c r="CA77" s="176"/>
      <c r="CB77" s="177"/>
      <c r="CC77" s="176">
        <v>0</v>
      </c>
      <c r="CD77" s="177">
        <v>0</v>
      </c>
      <c r="CE77" s="176">
        <v>2000</v>
      </c>
      <c r="CF77" s="177">
        <v>0</v>
      </c>
      <c r="CG77" s="176">
        <v>5000</v>
      </c>
      <c r="CH77" s="177"/>
      <c r="CI77" s="176">
        <v>0</v>
      </c>
      <c r="CJ77" s="176">
        <v>0</v>
      </c>
      <c r="CK77" s="176">
        <v>0</v>
      </c>
      <c r="CL77" s="177"/>
      <c r="CM77" s="176"/>
      <c r="CN77" s="177"/>
      <c r="CO77" s="176">
        <v>0</v>
      </c>
      <c r="CP77" s="177"/>
      <c r="CQ77" s="176">
        <v>0</v>
      </c>
      <c r="CR77" s="177"/>
      <c r="CS77" s="176">
        <v>0</v>
      </c>
      <c r="CT77" s="176"/>
      <c r="CU77" s="176">
        <v>0</v>
      </c>
      <c r="CV77" s="177"/>
      <c r="CW77" s="176"/>
      <c r="CX77" s="177"/>
      <c r="CY77" s="176">
        <v>0</v>
      </c>
      <c r="CZ77" s="177"/>
      <c r="DA77" s="176">
        <v>0</v>
      </c>
      <c r="DB77" s="177"/>
      <c r="DC77" s="176"/>
      <c r="DD77" s="177"/>
      <c r="DE77" s="176">
        <v>0</v>
      </c>
      <c r="DF77" s="177"/>
      <c r="DG77" s="176"/>
      <c r="DH77" s="177"/>
      <c r="DI77" s="176"/>
      <c r="DJ77" s="558"/>
      <c r="DK77" s="176"/>
      <c r="DL77" s="177"/>
      <c r="DM77" s="176"/>
      <c r="DN77" s="177"/>
      <c r="DO77" s="176"/>
      <c r="DP77" s="177"/>
      <c r="DQ77" s="176"/>
      <c r="DR77" s="177"/>
      <c r="DS77" s="176"/>
      <c r="DT77" s="176"/>
      <c r="DU77" s="176"/>
      <c r="DV77" s="177"/>
      <c r="DW77" s="176"/>
      <c r="DX77" s="177"/>
      <c r="DY77" s="176"/>
      <c r="DZ77" s="177"/>
      <c r="EA77" s="176"/>
      <c r="EB77" s="177"/>
      <c r="EC77" s="176">
        <v>0</v>
      </c>
      <c r="ED77" s="177"/>
      <c r="EE77" s="176"/>
      <c r="EF77" s="177"/>
      <c r="EG77" s="176"/>
      <c r="EH77" s="177"/>
      <c r="EI77" s="176">
        <v>0</v>
      </c>
      <c r="EJ77" s="177"/>
      <c r="EK77" s="176"/>
      <c r="EL77" s="176"/>
      <c r="EM77" s="177"/>
      <c r="EN77" s="176">
        <v>0</v>
      </c>
      <c r="EO77" s="177"/>
      <c r="EP77" s="176"/>
      <c r="EQ77" s="177">
        <v>0</v>
      </c>
      <c r="ER77" s="176"/>
      <c r="ES77" s="177"/>
      <c r="ET77" s="176"/>
      <c r="EU77" s="177"/>
      <c r="EV77" s="176"/>
      <c r="EW77" s="176"/>
      <c r="EX77" s="176"/>
      <c r="EY77" s="177"/>
      <c r="EZ77" s="176"/>
      <c r="FA77" s="177"/>
      <c r="FB77" s="565">
        <f t="shared" ref="FB77:FB140" si="4">FA77+EY77+EW77+EU77+ES77+EQ77+EO77+EM77+EJ77+EH77+EF77+ED77+EB77+DZ77+DX77+DV77+DT77+DR77+DP77+DN77+DL77+DJ77+DH77+DF77+DD77+DB77+CZ77+CX77+CV77+CT77+CR77+CP77+CN77+CL77+CH77+CF77+CD77+CB77+BZ77+BX77+BT77+BR77+BP77+BN77+BL77+BJ77+BH77+BF77+BD77+BB77+AZ77+AX77+AV77+AR77+AP77+AN77+AL77+AJ77+AH77+AF77+AD77+AB77+Z77+X77+V77+T77+R77</f>
        <v>0</v>
      </c>
      <c r="FC77" s="565">
        <f t="shared" si="3"/>
        <v>20000</v>
      </c>
    </row>
    <row r="78" spans="1:159" ht="37.5" customHeight="1">
      <c r="A78" s="13">
        <v>61</v>
      </c>
      <c r="B78" s="13" t="s">
        <v>2171</v>
      </c>
      <c r="C78" s="13" t="s">
        <v>2498</v>
      </c>
      <c r="D78" s="13">
        <v>109</v>
      </c>
      <c r="E78" s="13">
        <v>677</v>
      </c>
      <c r="F78" s="14" t="s">
        <v>2172</v>
      </c>
      <c r="G78" s="13" t="s">
        <v>1336</v>
      </c>
      <c r="H78" s="13" t="s">
        <v>454</v>
      </c>
      <c r="I78" s="13" t="s">
        <v>2173</v>
      </c>
      <c r="J78" s="13">
        <v>36</v>
      </c>
      <c r="K78" s="13" t="s">
        <v>3006</v>
      </c>
      <c r="L78" s="13" t="s">
        <v>2174</v>
      </c>
      <c r="M78" s="13" t="s">
        <v>10</v>
      </c>
      <c r="N78" s="45">
        <v>939300</v>
      </c>
      <c r="O78" s="13" t="s">
        <v>3067</v>
      </c>
      <c r="P78" s="13">
        <v>98</v>
      </c>
      <c r="Q78" s="176">
        <v>50000</v>
      </c>
      <c r="R78" s="557">
        <v>16770</v>
      </c>
      <c r="S78" s="176"/>
      <c r="T78" s="177"/>
      <c r="U78" s="176">
        <v>300</v>
      </c>
      <c r="V78" s="177"/>
      <c r="W78" s="176">
        <v>500</v>
      </c>
      <c r="X78" s="177">
        <v>180</v>
      </c>
      <c r="Y78" s="176"/>
      <c r="Z78" s="177"/>
      <c r="AA78" s="176">
        <v>20000</v>
      </c>
      <c r="AB78" s="177"/>
      <c r="AC78" s="176">
        <v>5000</v>
      </c>
      <c r="AD78" s="177"/>
      <c r="AE78" s="176">
        <v>3000</v>
      </c>
      <c r="AF78" s="177">
        <v>300</v>
      </c>
      <c r="AG78" s="176">
        <v>15000</v>
      </c>
      <c r="AH78" s="177"/>
      <c r="AI78" s="176"/>
      <c r="AJ78" s="177"/>
      <c r="AK78" s="176">
        <v>500</v>
      </c>
      <c r="AL78" s="177"/>
      <c r="AM78" s="176">
        <v>0</v>
      </c>
      <c r="AN78" s="177"/>
      <c r="AO78" s="176">
        <v>2000</v>
      </c>
      <c r="AP78" s="177">
        <v>0</v>
      </c>
      <c r="AQ78" s="176">
        <v>30000</v>
      </c>
      <c r="AR78" s="177">
        <v>14970</v>
      </c>
      <c r="AS78" s="176"/>
      <c r="AT78" s="176"/>
      <c r="AU78" s="176">
        <v>0</v>
      </c>
      <c r="AV78" s="177"/>
      <c r="AW78" s="176">
        <v>28000</v>
      </c>
      <c r="AX78" s="177">
        <v>4980</v>
      </c>
      <c r="AY78" s="176"/>
      <c r="AZ78" s="177"/>
      <c r="BA78" s="176">
        <v>27000</v>
      </c>
      <c r="BB78" s="177">
        <v>0</v>
      </c>
      <c r="BC78" s="176">
        <v>40000</v>
      </c>
      <c r="BD78" s="176">
        <v>39990</v>
      </c>
      <c r="BE78" s="176">
        <v>0</v>
      </c>
      <c r="BF78" s="177">
        <v>0</v>
      </c>
      <c r="BG78" s="176">
        <v>10000</v>
      </c>
      <c r="BH78" s="177"/>
      <c r="BI78" s="176">
        <v>3000</v>
      </c>
      <c r="BJ78" s="177">
        <v>3000</v>
      </c>
      <c r="BK78" s="176">
        <v>0</v>
      </c>
      <c r="BL78" s="177"/>
      <c r="BM78" s="176">
        <v>30000</v>
      </c>
      <c r="BN78" s="177">
        <v>19920</v>
      </c>
      <c r="BO78" s="176">
        <v>0</v>
      </c>
      <c r="BP78" s="232"/>
      <c r="BQ78" s="176">
        <v>10000</v>
      </c>
      <c r="BR78" s="177">
        <v>9990</v>
      </c>
      <c r="BS78" s="176">
        <v>2000</v>
      </c>
      <c r="BT78" s="177">
        <v>990</v>
      </c>
      <c r="BU78" s="176">
        <v>5000</v>
      </c>
      <c r="BV78" s="176">
        <v>5000</v>
      </c>
      <c r="BW78" s="176">
        <v>10000</v>
      </c>
      <c r="BX78" s="177"/>
      <c r="BY78" s="176">
        <v>40000</v>
      </c>
      <c r="BZ78" s="177"/>
      <c r="CA78" s="176">
        <v>60000</v>
      </c>
      <c r="CB78" s="177">
        <v>9990</v>
      </c>
      <c r="CC78" s="176">
        <v>30000</v>
      </c>
      <c r="CD78" s="177">
        <v>35970</v>
      </c>
      <c r="CE78" s="176">
        <v>100000</v>
      </c>
      <c r="CF78" s="177">
        <v>44970</v>
      </c>
      <c r="CG78" s="176">
        <v>20000</v>
      </c>
      <c r="CH78" s="177">
        <v>4980</v>
      </c>
      <c r="CI78" s="176">
        <v>6000</v>
      </c>
      <c r="CJ78" s="176">
        <v>24000</v>
      </c>
      <c r="CK78" s="176">
        <v>30000</v>
      </c>
      <c r="CL78" s="177">
        <v>24960</v>
      </c>
      <c r="CM78" s="176">
        <v>5500</v>
      </c>
      <c r="CN78" s="177"/>
      <c r="CO78" s="176">
        <v>30000</v>
      </c>
      <c r="CP78" s="177"/>
      <c r="CQ78" s="176">
        <v>0</v>
      </c>
      <c r="CR78" s="177"/>
      <c r="CS78" s="176">
        <v>50000</v>
      </c>
      <c r="CT78" s="176">
        <v>20000</v>
      </c>
      <c r="CU78" s="176">
        <v>0</v>
      </c>
      <c r="CV78" s="177"/>
      <c r="CW78" s="176">
        <v>5000</v>
      </c>
      <c r="CX78" s="177">
        <v>1980</v>
      </c>
      <c r="CY78" s="176">
        <v>10000</v>
      </c>
      <c r="CZ78" s="177"/>
      <c r="DA78" s="176">
        <v>24000</v>
      </c>
      <c r="DB78" s="177">
        <v>15960</v>
      </c>
      <c r="DC78" s="176">
        <v>1000</v>
      </c>
      <c r="DD78" s="177">
        <v>0</v>
      </c>
      <c r="DE78" s="176">
        <v>0</v>
      </c>
      <c r="DF78" s="177"/>
      <c r="DG78" s="176">
        <v>30000</v>
      </c>
      <c r="DH78" s="177">
        <v>30000</v>
      </c>
      <c r="DI78" s="176">
        <v>20000</v>
      </c>
      <c r="DJ78" s="558"/>
      <c r="DK78" s="176">
        <v>1000</v>
      </c>
      <c r="DL78" s="177">
        <v>1000</v>
      </c>
      <c r="DM78" s="176">
        <v>10000</v>
      </c>
      <c r="DN78" s="177">
        <v>3780</v>
      </c>
      <c r="DO78" s="176"/>
      <c r="DP78" s="177"/>
      <c r="DQ78" s="176"/>
      <c r="DR78" s="177"/>
      <c r="DS78" s="176">
        <v>10000</v>
      </c>
      <c r="DT78" s="176">
        <v>3000</v>
      </c>
      <c r="DU78" s="176"/>
      <c r="DV78" s="177"/>
      <c r="DW78" s="176"/>
      <c r="DX78" s="177"/>
      <c r="DY78" s="176">
        <v>30000</v>
      </c>
      <c r="DZ78" s="177"/>
      <c r="EA78" s="176">
        <v>30000</v>
      </c>
      <c r="EB78" s="177">
        <v>9780</v>
      </c>
      <c r="EC78" s="176">
        <v>0</v>
      </c>
      <c r="ED78" s="177"/>
      <c r="EE78" s="176">
        <v>5000</v>
      </c>
      <c r="EF78" s="177">
        <v>0</v>
      </c>
      <c r="EG78" s="176">
        <v>5000</v>
      </c>
      <c r="EH78" s="177"/>
      <c r="EI78" s="176">
        <v>1500</v>
      </c>
      <c r="EJ78" s="177"/>
      <c r="EK78" s="176">
        <v>40000</v>
      </c>
      <c r="EL78" s="176"/>
      <c r="EM78" s="177"/>
      <c r="EN78" s="176">
        <v>0</v>
      </c>
      <c r="EO78" s="177"/>
      <c r="EP78" s="176">
        <v>0</v>
      </c>
      <c r="EQ78" s="177">
        <v>0</v>
      </c>
      <c r="ER78" s="176">
        <v>10000</v>
      </c>
      <c r="ES78" s="177">
        <v>10000</v>
      </c>
      <c r="ET78" s="176"/>
      <c r="EU78" s="177"/>
      <c r="EV78" s="176">
        <v>30000</v>
      </c>
      <c r="EW78" s="176">
        <v>29970</v>
      </c>
      <c r="EX78" s="176">
        <v>5000</v>
      </c>
      <c r="EY78" s="232">
        <v>2040</v>
      </c>
      <c r="EZ78" s="176">
        <v>20000</v>
      </c>
      <c r="FA78" s="177"/>
      <c r="FB78" s="565">
        <f t="shared" si="4"/>
        <v>359470</v>
      </c>
      <c r="FC78" s="565">
        <f t="shared" si="3"/>
        <v>579830</v>
      </c>
    </row>
    <row r="79" spans="1:159" ht="37.5" customHeight="1">
      <c r="A79" s="13">
        <v>62</v>
      </c>
      <c r="B79" s="13" t="s">
        <v>1334</v>
      </c>
      <c r="C79" s="13" t="s">
        <v>2503</v>
      </c>
      <c r="D79" s="13">
        <v>109</v>
      </c>
      <c r="E79" s="13">
        <v>677</v>
      </c>
      <c r="F79" s="14" t="s">
        <v>1335</v>
      </c>
      <c r="G79" s="13" t="s">
        <v>1336</v>
      </c>
      <c r="H79" s="13" t="s">
        <v>1337</v>
      </c>
      <c r="I79" s="13" t="s">
        <v>1338</v>
      </c>
      <c r="J79" s="13">
        <v>24</v>
      </c>
      <c r="K79" s="13" t="s">
        <v>1339</v>
      </c>
      <c r="L79" s="13" t="s">
        <v>1340</v>
      </c>
      <c r="M79" s="13" t="s">
        <v>65</v>
      </c>
      <c r="N79" s="45">
        <v>54000</v>
      </c>
      <c r="O79" s="13" t="s">
        <v>3065</v>
      </c>
      <c r="P79" s="13">
        <v>96</v>
      </c>
      <c r="Q79" s="176">
        <v>0</v>
      </c>
      <c r="R79" s="557"/>
      <c r="S79" s="176">
        <v>5000</v>
      </c>
      <c r="T79" s="177"/>
      <c r="U79" s="176"/>
      <c r="V79" s="177"/>
      <c r="W79" s="176"/>
      <c r="X79" s="177"/>
      <c r="Y79" s="176">
        <v>2000</v>
      </c>
      <c r="Z79" s="177"/>
      <c r="AA79" s="176"/>
      <c r="AB79" s="177"/>
      <c r="AC79" s="176">
        <v>15000</v>
      </c>
      <c r="AD79" s="177"/>
      <c r="AE79" s="176"/>
      <c r="AF79" s="177"/>
      <c r="AG79" s="176">
        <v>5000</v>
      </c>
      <c r="AH79" s="177"/>
      <c r="AI79" s="176"/>
      <c r="AJ79" s="177"/>
      <c r="AK79" s="176">
        <v>0</v>
      </c>
      <c r="AL79" s="177"/>
      <c r="AM79" s="176">
        <v>0</v>
      </c>
      <c r="AN79" s="177"/>
      <c r="AO79" s="176"/>
      <c r="AP79" s="177"/>
      <c r="AQ79" s="176"/>
      <c r="AR79" s="177"/>
      <c r="AS79" s="176"/>
      <c r="AT79" s="176"/>
      <c r="AU79" s="176">
        <v>0</v>
      </c>
      <c r="AV79" s="177"/>
      <c r="AW79" s="176"/>
      <c r="AX79" s="177"/>
      <c r="AY79" s="176"/>
      <c r="AZ79" s="177"/>
      <c r="BA79" s="176"/>
      <c r="BB79" s="177"/>
      <c r="BC79" s="176">
        <v>0</v>
      </c>
      <c r="BD79" s="176"/>
      <c r="BE79" s="176">
        <v>0</v>
      </c>
      <c r="BF79" s="177">
        <v>0</v>
      </c>
      <c r="BG79" s="176">
        <v>0</v>
      </c>
      <c r="BH79" s="177"/>
      <c r="BI79" s="176">
        <v>0</v>
      </c>
      <c r="BJ79" s="177"/>
      <c r="BK79" s="176">
        <v>5000</v>
      </c>
      <c r="BL79" s="177"/>
      <c r="BM79" s="176">
        <v>0</v>
      </c>
      <c r="BN79" s="177"/>
      <c r="BO79" s="176">
        <v>0</v>
      </c>
      <c r="BP79" s="232"/>
      <c r="BQ79" s="176">
        <v>10000</v>
      </c>
      <c r="BR79" s="177">
        <v>2000</v>
      </c>
      <c r="BS79" s="176"/>
      <c r="BT79" s="177"/>
      <c r="BU79" s="176"/>
      <c r="BV79" s="176"/>
      <c r="BW79" s="176">
        <v>0</v>
      </c>
      <c r="BX79" s="177"/>
      <c r="BY79" s="176">
        <v>0</v>
      </c>
      <c r="BZ79" s="177"/>
      <c r="CA79" s="176">
        <v>5000</v>
      </c>
      <c r="CB79" s="177">
        <v>3000</v>
      </c>
      <c r="CC79" s="176">
        <v>2000</v>
      </c>
      <c r="CD79" s="177">
        <v>0</v>
      </c>
      <c r="CE79" s="176">
        <v>0</v>
      </c>
      <c r="CF79" s="177"/>
      <c r="CG79" s="176"/>
      <c r="CH79" s="177"/>
      <c r="CI79" s="176">
        <v>0</v>
      </c>
      <c r="CJ79" s="176">
        <v>0</v>
      </c>
      <c r="CK79" s="176">
        <v>0</v>
      </c>
      <c r="CL79" s="177"/>
      <c r="CM79" s="176"/>
      <c r="CN79" s="177"/>
      <c r="CO79" s="176">
        <v>0</v>
      </c>
      <c r="CP79" s="177"/>
      <c r="CQ79" s="176">
        <v>0</v>
      </c>
      <c r="CR79" s="177"/>
      <c r="CS79" s="176">
        <v>0</v>
      </c>
      <c r="CT79" s="176"/>
      <c r="CU79" s="176">
        <v>0</v>
      </c>
      <c r="CV79" s="177"/>
      <c r="CW79" s="176">
        <v>5000</v>
      </c>
      <c r="CX79" s="177">
        <v>0</v>
      </c>
      <c r="CY79" s="176">
        <v>0</v>
      </c>
      <c r="CZ79" s="177"/>
      <c r="DA79" s="176">
        <v>0</v>
      </c>
      <c r="DB79" s="177"/>
      <c r="DC79" s="176"/>
      <c r="DD79" s="177"/>
      <c r="DE79" s="176">
        <v>0</v>
      </c>
      <c r="DF79" s="177"/>
      <c r="DG79" s="176"/>
      <c r="DH79" s="177"/>
      <c r="DI79" s="176"/>
      <c r="DJ79" s="558"/>
      <c r="DK79" s="176"/>
      <c r="DL79" s="177"/>
      <c r="DM79" s="176"/>
      <c r="DN79" s="254"/>
      <c r="DO79" s="176"/>
      <c r="DP79" s="177"/>
      <c r="DQ79" s="176"/>
      <c r="DR79" s="177"/>
      <c r="DS79" s="176"/>
      <c r="DT79" s="176"/>
      <c r="DU79" s="176"/>
      <c r="DV79" s="177"/>
      <c r="DW79" s="176"/>
      <c r="DX79" s="177"/>
      <c r="DY79" s="176"/>
      <c r="DZ79" s="177"/>
      <c r="EA79" s="176"/>
      <c r="EB79" s="177"/>
      <c r="EC79" s="176">
        <v>0</v>
      </c>
      <c r="ED79" s="177"/>
      <c r="EE79" s="176"/>
      <c r="EF79" s="177"/>
      <c r="EG79" s="176"/>
      <c r="EH79" s="177"/>
      <c r="EI79" s="176">
        <v>0</v>
      </c>
      <c r="EJ79" s="177"/>
      <c r="EK79" s="176"/>
      <c r="EL79" s="176"/>
      <c r="EM79" s="177"/>
      <c r="EN79" s="176">
        <v>0</v>
      </c>
      <c r="EO79" s="177"/>
      <c r="EP79" s="176"/>
      <c r="EQ79" s="177">
        <v>0</v>
      </c>
      <c r="ER79" s="176"/>
      <c r="ES79" s="177"/>
      <c r="ET79" s="176"/>
      <c r="EU79" s="177"/>
      <c r="EV79" s="176"/>
      <c r="EW79" s="176"/>
      <c r="EX79" s="176"/>
      <c r="EY79" s="177"/>
      <c r="EZ79" s="176"/>
      <c r="FA79" s="177"/>
      <c r="FB79" s="565">
        <f t="shared" si="4"/>
        <v>5000</v>
      </c>
      <c r="FC79" s="565">
        <f t="shared" si="3"/>
        <v>49000</v>
      </c>
    </row>
    <row r="80" spans="1:159" ht="37.5" customHeight="1">
      <c r="A80" s="13">
        <v>63</v>
      </c>
      <c r="B80" s="13" t="s">
        <v>1238</v>
      </c>
      <c r="C80" s="13" t="s">
        <v>2695</v>
      </c>
      <c r="D80" s="17">
        <v>111</v>
      </c>
      <c r="E80" s="13">
        <v>712</v>
      </c>
      <c r="F80" s="14" t="s">
        <v>1948</v>
      </c>
      <c r="G80" s="13" t="s">
        <v>1239</v>
      </c>
      <c r="H80" s="13" t="s">
        <v>454</v>
      </c>
      <c r="I80" s="13" t="s">
        <v>1949</v>
      </c>
      <c r="J80" s="13">
        <v>36</v>
      </c>
      <c r="K80" s="13" t="s">
        <v>1950</v>
      </c>
      <c r="L80" s="13" t="s">
        <v>1951</v>
      </c>
      <c r="M80" s="13" t="s">
        <v>10</v>
      </c>
      <c r="N80" s="45">
        <v>41000</v>
      </c>
      <c r="O80" s="13" t="s">
        <v>3078</v>
      </c>
      <c r="P80" s="13">
        <v>84</v>
      </c>
      <c r="Q80" s="176">
        <v>0</v>
      </c>
      <c r="R80" s="557"/>
      <c r="S80" s="176"/>
      <c r="T80" s="177"/>
      <c r="U80" s="176"/>
      <c r="V80" s="177"/>
      <c r="W80" s="176"/>
      <c r="X80" s="177"/>
      <c r="Y80" s="176"/>
      <c r="Z80" s="177"/>
      <c r="AA80" s="176"/>
      <c r="AB80" s="177"/>
      <c r="AC80" s="176">
        <v>0</v>
      </c>
      <c r="AD80" s="177"/>
      <c r="AE80" s="176"/>
      <c r="AF80" s="177"/>
      <c r="AG80" s="176">
        <v>0</v>
      </c>
      <c r="AH80" s="177"/>
      <c r="AI80" s="176"/>
      <c r="AJ80" s="177"/>
      <c r="AK80" s="176">
        <v>0</v>
      </c>
      <c r="AL80" s="177"/>
      <c r="AM80" s="176">
        <v>0</v>
      </c>
      <c r="AN80" s="177"/>
      <c r="AO80" s="176"/>
      <c r="AP80" s="177"/>
      <c r="AQ80" s="176"/>
      <c r="AR80" s="177"/>
      <c r="AS80" s="176"/>
      <c r="AT80" s="176"/>
      <c r="AU80" s="176">
        <v>0</v>
      </c>
      <c r="AV80" s="177"/>
      <c r="AW80" s="176"/>
      <c r="AX80" s="177"/>
      <c r="AY80" s="176"/>
      <c r="AZ80" s="177"/>
      <c r="BA80" s="176"/>
      <c r="BB80" s="177"/>
      <c r="BC80" s="176">
        <v>0</v>
      </c>
      <c r="BD80" s="176"/>
      <c r="BE80" s="176">
        <v>0</v>
      </c>
      <c r="BF80" s="177">
        <v>0</v>
      </c>
      <c r="BG80" s="176">
        <v>0</v>
      </c>
      <c r="BH80" s="177"/>
      <c r="BI80" s="176">
        <v>0</v>
      </c>
      <c r="BJ80" s="177"/>
      <c r="BK80" s="176"/>
      <c r="BL80" s="177"/>
      <c r="BM80" s="176">
        <v>0</v>
      </c>
      <c r="BN80" s="177"/>
      <c r="BO80" s="176">
        <v>0</v>
      </c>
      <c r="BP80" s="232"/>
      <c r="BQ80" s="176"/>
      <c r="BR80" s="177"/>
      <c r="BS80" s="176"/>
      <c r="BT80" s="177"/>
      <c r="BU80" s="176"/>
      <c r="BV80" s="176">
        <v>10000</v>
      </c>
      <c r="BW80" s="176">
        <v>10000</v>
      </c>
      <c r="BX80" s="177">
        <v>5000</v>
      </c>
      <c r="BY80" s="176">
        <v>20000</v>
      </c>
      <c r="BZ80" s="177"/>
      <c r="CA80" s="176"/>
      <c r="CB80" s="177"/>
      <c r="CC80" s="176">
        <v>0</v>
      </c>
      <c r="CD80" s="177">
        <v>0</v>
      </c>
      <c r="CE80" s="176">
        <v>10000</v>
      </c>
      <c r="CF80" s="177">
        <v>0</v>
      </c>
      <c r="CG80" s="176"/>
      <c r="CH80" s="177"/>
      <c r="CI80" s="176">
        <v>0</v>
      </c>
      <c r="CJ80" s="176">
        <v>0</v>
      </c>
      <c r="CK80" s="176">
        <v>0</v>
      </c>
      <c r="CL80" s="177"/>
      <c r="CM80" s="176"/>
      <c r="CN80" s="177"/>
      <c r="CO80" s="176">
        <v>0</v>
      </c>
      <c r="CP80" s="177"/>
      <c r="CQ80" s="176">
        <v>0</v>
      </c>
      <c r="CR80" s="177"/>
      <c r="CS80" s="176">
        <v>0</v>
      </c>
      <c r="CT80" s="176"/>
      <c r="CU80" s="176">
        <v>0</v>
      </c>
      <c r="CV80" s="177"/>
      <c r="CW80" s="176"/>
      <c r="CX80" s="177"/>
      <c r="CY80" s="176">
        <v>0</v>
      </c>
      <c r="CZ80" s="177"/>
      <c r="DA80" s="176">
        <v>0</v>
      </c>
      <c r="DB80" s="177"/>
      <c r="DC80" s="176">
        <v>1000</v>
      </c>
      <c r="DD80" s="177">
        <v>0</v>
      </c>
      <c r="DE80" s="176">
        <v>0</v>
      </c>
      <c r="DF80" s="177"/>
      <c r="DG80" s="176"/>
      <c r="DH80" s="177"/>
      <c r="DI80" s="176"/>
      <c r="DJ80" s="558"/>
      <c r="DK80" s="176"/>
      <c r="DL80" s="177"/>
      <c r="DM80" s="176"/>
      <c r="DN80" s="177"/>
      <c r="DO80" s="176"/>
      <c r="DP80" s="177"/>
      <c r="DQ80" s="176"/>
      <c r="DR80" s="177"/>
      <c r="DS80" s="176"/>
      <c r="DT80" s="176"/>
      <c r="DU80" s="176"/>
      <c r="DV80" s="177"/>
      <c r="DW80" s="176"/>
      <c r="DX80" s="177"/>
      <c r="DY80" s="176"/>
      <c r="DZ80" s="177"/>
      <c r="EA80" s="176"/>
      <c r="EB80" s="177"/>
      <c r="EC80" s="176">
        <v>0</v>
      </c>
      <c r="ED80" s="177"/>
      <c r="EE80" s="176"/>
      <c r="EF80" s="177"/>
      <c r="EG80" s="176"/>
      <c r="EH80" s="177"/>
      <c r="EI80" s="176">
        <v>0</v>
      </c>
      <c r="EJ80" s="177"/>
      <c r="EK80" s="176"/>
      <c r="EL80" s="176"/>
      <c r="EM80" s="177"/>
      <c r="EN80" s="176">
        <v>0</v>
      </c>
      <c r="EO80" s="177"/>
      <c r="EP80" s="176"/>
      <c r="EQ80" s="177">
        <v>0</v>
      </c>
      <c r="ER80" s="176"/>
      <c r="ES80" s="177"/>
      <c r="ET80" s="176"/>
      <c r="EU80" s="177"/>
      <c r="EV80" s="176"/>
      <c r="EW80" s="176"/>
      <c r="EX80" s="176"/>
      <c r="EY80" s="177"/>
      <c r="EZ80" s="176"/>
      <c r="FA80" s="177"/>
      <c r="FB80" s="565">
        <f t="shared" si="4"/>
        <v>5000</v>
      </c>
      <c r="FC80" s="565">
        <f t="shared" si="3"/>
        <v>36000</v>
      </c>
    </row>
    <row r="81" spans="1:159" ht="37.5" customHeight="1">
      <c r="A81" s="13">
        <v>64</v>
      </c>
      <c r="B81" s="13" t="s">
        <v>697</v>
      </c>
      <c r="C81" s="13" t="s">
        <v>2336</v>
      </c>
      <c r="D81" s="13">
        <v>113</v>
      </c>
      <c r="E81" s="13">
        <v>979</v>
      </c>
      <c r="F81" s="14" t="s">
        <v>2493</v>
      </c>
      <c r="G81" s="13" t="s">
        <v>698</v>
      </c>
      <c r="H81" s="13" t="s">
        <v>2494</v>
      </c>
      <c r="I81" s="13" t="s">
        <v>2495</v>
      </c>
      <c r="J81" s="13">
        <v>30</v>
      </c>
      <c r="K81" s="13" t="s">
        <v>2496</v>
      </c>
      <c r="L81" s="13" t="s">
        <v>2497</v>
      </c>
      <c r="M81" s="13" t="s">
        <v>10</v>
      </c>
      <c r="N81" s="45">
        <v>64000</v>
      </c>
      <c r="O81" s="13" t="s">
        <v>3063</v>
      </c>
      <c r="P81" s="13">
        <v>120</v>
      </c>
      <c r="Q81" s="176">
        <v>0</v>
      </c>
      <c r="R81" s="557"/>
      <c r="S81" s="176">
        <v>20000</v>
      </c>
      <c r="T81" s="177">
        <v>5000</v>
      </c>
      <c r="U81" s="176"/>
      <c r="V81" s="177"/>
      <c r="W81" s="176"/>
      <c r="X81" s="177"/>
      <c r="Y81" s="176">
        <v>10000</v>
      </c>
      <c r="Z81" s="177">
        <v>10000</v>
      </c>
      <c r="AA81" s="176"/>
      <c r="AB81" s="177"/>
      <c r="AC81" s="176">
        <v>0</v>
      </c>
      <c r="AD81" s="177"/>
      <c r="AE81" s="176"/>
      <c r="AF81" s="177"/>
      <c r="AG81" s="176">
        <v>24000</v>
      </c>
      <c r="AH81" s="177"/>
      <c r="AI81" s="176"/>
      <c r="AJ81" s="177"/>
      <c r="AK81" s="176">
        <v>0</v>
      </c>
      <c r="AL81" s="177"/>
      <c r="AM81" s="176">
        <v>0</v>
      </c>
      <c r="AN81" s="177"/>
      <c r="AO81" s="176"/>
      <c r="AP81" s="177"/>
      <c r="AQ81" s="176"/>
      <c r="AR81" s="177"/>
      <c r="AS81" s="176"/>
      <c r="AT81" s="176"/>
      <c r="AU81" s="176">
        <v>0</v>
      </c>
      <c r="AV81" s="177"/>
      <c r="AW81" s="176"/>
      <c r="AX81" s="177"/>
      <c r="AY81" s="176"/>
      <c r="AZ81" s="177"/>
      <c r="BA81" s="176"/>
      <c r="BB81" s="177"/>
      <c r="BC81" s="176">
        <v>0</v>
      </c>
      <c r="BD81" s="176"/>
      <c r="BE81" s="176">
        <v>0</v>
      </c>
      <c r="BF81" s="177">
        <v>0</v>
      </c>
      <c r="BG81" s="176">
        <v>0</v>
      </c>
      <c r="BH81" s="177"/>
      <c r="BI81" s="176">
        <v>0</v>
      </c>
      <c r="BJ81" s="177"/>
      <c r="BK81" s="176">
        <v>0</v>
      </c>
      <c r="BL81" s="177"/>
      <c r="BM81" s="176">
        <v>0</v>
      </c>
      <c r="BN81" s="177"/>
      <c r="BO81" s="176">
        <v>0</v>
      </c>
      <c r="BP81" s="232"/>
      <c r="BQ81" s="176"/>
      <c r="BR81" s="177"/>
      <c r="BS81" s="176"/>
      <c r="BT81" s="177"/>
      <c r="BU81" s="176"/>
      <c r="BV81" s="176"/>
      <c r="BW81" s="176">
        <v>0</v>
      </c>
      <c r="BX81" s="177"/>
      <c r="BY81" s="176">
        <v>0</v>
      </c>
      <c r="BZ81" s="177"/>
      <c r="CA81" s="176">
        <v>10000</v>
      </c>
      <c r="CB81" s="177">
        <v>10000</v>
      </c>
      <c r="CC81" s="176">
        <v>0</v>
      </c>
      <c r="CD81" s="177">
        <v>0</v>
      </c>
      <c r="CE81" s="176">
        <v>0</v>
      </c>
      <c r="CF81" s="177"/>
      <c r="CG81" s="176"/>
      <c r="CH81" s="177"/>
      <c r="CI81" s="176">
        <v>0</v>
      </c>
      <c r="CJ81" s="176">
        <v>0</v>
      </c>
      <c r="CK81" s="176">
        <v>0</v>
      </c>
      <c r="CL81" s="177"/>
      <c r="CM81" s="176"/>
      <c r="CN81" s="177"/>
      <c r="CO81" s="176">
        <v>0</v>
      </c>
      <c r="CP81" s="177"/>
      <c r="CQ81" s="176">
        <v>0</v>
      </c>
      <c r="CR81" s="177"/>
      <c r="CS81" s="176">
        <v>0</v>
      </c>
      <c r="CT81" s="176"/>
      <c r="CU81" s="176">
        <v>0</v>
      </c>
      <c r="CV81" s="177"/>
      <c r="CW81" s="176"/>
      <c r="CX81" s="177"/>
      <c r="CY81" s="176">
        <v>0</v>
      </c>
      <c r="CZ81" s="177"/>
      <c r="DA81" s="176">
        <v>0</v>
      </c>
      <c r="DB81" s="177"/>
      <c r="DC81" s="176"/>
      <c r="DD81" s="177"/>
      <c r="DE81" s="176">
        <v>0</v>
      </c>
      <c r="DF81" s="177"/>
      <c r="DG81" s="176"/>
      <c r="DH81" s="177"/>
      <c r="DI81" s="176"/>
      <c r="DJ81" s="558"/>
      <c r="DK81" s="176"/>
      <c r="DL81" s="177"/>
      <c r="DM81" s="176"/>
      <c r="DN81" s="177"/>
      <c r="DO81" s="176"/>
      <c r="DP81" s="177"/>
      <c r="DQ81" s="176"/>
      <c r="DR81" s="177"/>
      <c r="DS81" s="176"/>
      <c r="DT81" s="176"/>
      <c r="DU81" s="176"/>
      <c r="DV81" s="177"/>
      <c r="DW81" s="176"/>
      <c r="DX81" s="177"/>
      <c r="DY81" s="176"/>
      <c r="DZ81" s="177"/>
      <c r="EA81" s="176"/>
      <c r="EB81" s="177"/>
      <c r="EC81" s="176">
        <v>0</v>
      </c>
      <c r="ED81" s="177"/>
      <c r="EE81" s="176"/>
      <c r="EF81" s="177"/>
      <c r="EG81" s="176"/>
      <c r="EH81" s="177"/>
      <c r="EI81" s="176">
        <v>0</v>
      </c>
      <c r="EJ81" s="177"/>
      <c r="EK81" s="176"/>
      <c r="EL81" s="176"/>
      <c r="EM81" s="177"/>
      <c r="EN81" s="176">
        <v>0</v>
      </c>
      <c r="EO81" s="177"/>
      <c r="EP81" s="176"/>
      <c r="EQ81" s="177">
        <v>0</v>
      </c>
      <c r="ER81" s="176"/>
      <c r="ES81" s="177"/>
      <c r="ET81" s="176"/>
      <c r="EU81" s="177"/>
      <c r="EV81" s="176"/>
      <c r="EW81" s="176"/>
      <c r="EX81" s="176"/>
      <c r="EY81" s="177"/>
      <c r="EZ81" s="176"/>
      <c r="FA81" s="177"/>
      <c r="FB81" s="565">
        <f t="shared" si="4"/>
        <v>25000</v>
      </c>
      <c r="FC81" s="565">
        <f t="shared" si="3"/>
        <v>39000</v>
      </c>
    </row>
    <row r="82" spans="1:159" ht="37.5" customHeight="1">
      <c r="A82" s="13">
        <v>65</v>
      </c>
      <c r="B82" s="13" t="s">
        <v>1341</v>
      </c>
      <c r="C82" s="13" t="s">
        <v>769</v>
      </c>
      <c r="D82" s="13">
        <v>113</v>
      </c>
      <c r="E82" s="13">
        <v>979</v>
      </c>
      <c r="F82" s="14" t="s">
        <v>1342</v>
      </c>
      <c r="G82" s="13" t="s">
        <v>698</v>
      </c>
      <c r="H82" s="13" t="s">
        <v>1343</v>
      </c>
      <c r="I82" s="13" t="s">
        <v>1344</v>
      </c>
      <c r="J82" s="13">
        <v>24</v>
      </c>
      <c r="K82" s="13" t="s">
        <v>1345</v>
      </c>
      <c r="L82" s="13" t="s">
        <v>1346</v>
      </c>
      <c r="M82" s="13" t="s">
        <v>67</v>
      </c>
      <c r="N82" s="45">
        <v>7800</v>
      </c>
      <c r="O82" s="13" t="s">
        <v>3065</v>
      </c>
      <c r="P82" s="13">
        <v>96</v>
      </c>
      <c r="Q82" s="176">
        <v>0</v>
      </c>
      <c r="R82" s="557"/>
      <c r="S82" s="176"/>
      <c r="T82" s="177"/>
      <c r="U82" s="176"/>
      <c r="V82" s="177"/>
      <c r="W82" s="176"/>
      <c r="X82" s="177"/>
      <c r="Y82" s="176">
        <v>1000</v>
      </c>
      <c r="Z82" s="177">
        <v>190</v>
      </c>
      <c r="AA82" s="176"/>
      <c r="AB82" s="177"/>
      <c r="AC82" s="176">
        <v>3000</v>
      </c>
      <c r="AD82" s="177"/>
      <c r="AE82" s="176"/>
      <c r="AF82" s="177"/>
      <c r="AG82" s="176">
        <v>500</v>
      </c>
      <c r="AH82" s="177"/>
      <c r="AI82" s="176"/>
      <c r="AJ82" s="177"/>
      <c r="AK82" s="176">
        <v>0</v>
      </c>
      <c r="AL82" s="177"/>
      <c r="AM82" s="176">
        <v>0</v>
      </c>
      <c r="AN82" s="177"/>
      <c r="AO82" s="176"/>
      <c r="AP82" s="177"/>
      <c r="AQ82" s="176"/>
      <c r="AR82" s="177"/>
      <c r="AS82" s="176"/>
      <c r="AT82" s="176"/>
      <c r="AU82" s="176">
        <v>0</v>
      </c>
      <c r="AV82" s="177"/>
      <c r="AW82" s="176"/>
      <c r="AX82" s="177"/>
      <c r="AY82" s="176"/>
      <c r="AZ82" s="177"/>
      <c r="BA82" s="176"/>
      <c r="BB82" s="177"/>
      <c r="BC82" s="176">
        <v>0</v>
      </c>
      <c r="BD82" s="176"/>
      <c r="BE82" s="176">
        <v>0</v>
      </c>
      <c r="BF82" s="177">
        <v>0</v>
      </c>
      <c r="BG82" s="176">
        <v>200</v>
      </c>
      <c r="BH82" s="177">
        <v>30</v>
      </c>
      <c r="BI82" s="176">
        <v>0</v>
      </c>
      <c r="BJ82" s="177"/>
      <c r="BK82" s="176">
        <v>1000</v>
      </c>
      <c r="BL82" s="177"/>
      <c r="BM82" s="176">
        <v>0</v>
      </c>
      <c r="BN82" s="177"/>
      <c r="BO82" s="176">
        <v>0</v>
      </c>
      <c r="BP82" s="232"/>
      <c r="BQ82" s="176">
        <v>300</v>
      </c>
      <c r="BR82" s="177">
        <v>85</v>
      </c>
      <c r="BS82" s="176"/>
      <c r="BT82" s="177"/>
      <c r="BU82" s="176"/>
      <c r="BV82" s="176"/>
      <c r="BW82" s="176">
        <v>0</v>
      </c>
      <c r="BX82" s="177"/>
      <c r="BY82" s="176">
        <v>0</v>
      </c>
      <c r="BZ82" s="177"/>
      <c r="CA82" s="176"/>
      <c r="CB82" s="177"/>
      <c r="CC82" s="176">
        <v>0</v>
      </c>
      <c r="CD82" s="177">
        <v>0</v>
      </c>
      <c r="CE82" s="176">
        <v>0</v>
      </c>
      <c r="CF82" s="177"/>
      <c r="CG82" s="176"/>
      <c r="CH82" s="177"/>
      <c r="CI82" s="176">
        <v>0</v>
      </c>
      <c r="CJ82" s="176">
        <v>0</v>
      </c>
      <c r="CK82" s="176">
        <v>0</v>
      </c>
      <c r="CL82" s="177"/>
      <c r="CM82" s="176"/>
      <c r="CN82" s="177"/>
      <c r="CO82" s="176">
        <v>0</v>
      </c>
      <c r="CP82" s="177"/>
      <c r="CQ82" s="176">
        <v>1800</v>
      </c>
      <c r="CR82" s="177">
        <v>365</v>
      </c>
      <c r="CS82" s="176">
        <v>0</v>
      </c>
      <c r="CT82" s="176"/>
      <c r="CU82" s="176">
        <v>0</v>
      </c>
      <c r="CV82" s="177"/>
      <c r="CW82" s="176"/>
      <c r="CX82" s="177"/>
      <c r="CY82" s="176">
        <v>0</v>
      </c>
      <c r="CZ82" s="177"/>
      <c r="DA82" s="176">
        <v>0</v>
      </c>
      <c r="DB82" s="177"/>
      <c r="DC82" s="176"/>
      <c r="DD82" s="177"/>
      <c r="DE82" s="176">
        <v>0</v>
      </c>
      <c r="DF82" s="177"/>
      <c r="DG82" s="176"/>
      <c r="DH82" s="177"/>
      <c r="DI82" s="176"/>
      <c r="DJ82" s="558"/>
      <c r="DK82" s="176"/>
      <c r="DL82" s="177"/>
      <c r="DM82" s="176"/>
      <c r="DN82" s="177"/>
      <c r="DO82" s="176"/>
      <c r="DP82" s="177"/>
      <c r="DQ82" s="176"/>
      <c r="DR82" s="177"/>
      <c r="DS82" s="176"/>
      <c r="DT82" s="176"/>
      <c r="DU82" s="176"/>
      <c r="DV82" s="177"/>
      <c r="DW82" s="176"/>
      <c r="DX82" s="177"/>
      <c r="DY82" s="176"/>
      <c r="DZ82" s="177"/>
      <c r="EA82" s="176"/>
      <c r="EB82" s="177"/>
      <c r="EC82" s="176">
        <v>0</v>
      </c>
      <c r="ED82" s="177"/>
      <c r="EE82" s="176"/>
      <c r="EF82" s="177"/>
      <c r="EG82" s="176"/>
      <c r="EH82" s="177"/>
      <c r="EI82" s="176">
        <v>0</v>
      </c>
      <c r="EJ82" s="177"/>
      <c r="EK82" s="176"/>
      <c r="EL82" s="176"/>
      <c r="EM82" s="177"/>
      <c r="EN82" s="176">
        <v>0</v>
      </c>
      <c r="EO82" s="177"/>
      <c r="EP82" s="176"/>
      <c r="EQ82" s="177">
        <v>0</v>
      </c>
      <c r="ER82" s="176"/>
      <c r="ES82" s="177"/>
      <c r="ET82" s="176"/>
      <c r="EU82" s="177"/>
      <c r="EV82" s="176"/>
      <c r="EW82" s="176"/>
      <c r="EX82" s="176"/>
      <c r="EY82" s="177"/>
      <c r="EZ82" s="176"/>
      <c r="FA82" s="177"/>
      <c r="FB82" s="565">
        <f t="shared" si="4"/>
        <v>670</v>
      </c>
      <c r="FC82" s="565">
        <f t="shared" si="3"/>
        <v>7130</v>
      </c>
    </row>
    <row r="83" spans="1:159" ht="37.5" customHeight="1">
      <c r="A83" s="13" t="s">
        <v>8243</v>
      </c>
      <c r="B83" s="13"/>
      <c r="C83" s="13"/>
      <c r="D83" s="13"/>
      <c r="E83" s="13"/>
      <c r="F83" s="11" t="s">
        <v>3193</v>
      </c>
      <c r="G83" s="13"/>
      <c r="H83" s="13"/>
      <c r="I83" s="13"/>
      <c r="J83" s="13"/>
      <c r="K83" s="13"/>
      <c r="L83" s="13"/>
      <c r="M83" s="13"/>
      <c r="N83" s="45"/>
      <c r="O83" s="13"/>
      <c r="P83" s="13"/>
      <c r="Q83" s="176"/>
      <c r="R83" s="557"/>
      <c r="S83" s="176"/>
      <c r="T83" s="177"/>
      <c r="U83" s="176"/>
      <c r="V83" s="177"/>
      <c r="W83" s="176"/>
      <c r="X83" s="177"/>
      <c r="Y83" s="176"/>
      <c r="Z83" s="177"/>
      <c r="AA83" s="176"/>
      <c r="AB83" s="177"/>
      <c r="AC83" s="176"/>
      <c r="AD83" s="177"/>
      <c r="AE83" s="176"/>
      <c r="AF83" s="177"/>
      <c r="AG83" s="176"/>
      <c r="AH83" s="177"/>
      <c r="AI83" s="176"/>
      <c r="AJ83" s="177"/>
      <c r="AK83" s="176"/>
      <c r="AL83" s="177"/>
      <c r="AM83" s="176"/>
      <c r="AN83" s="177"/>
      <c r="AO83" s="176"/>
      <c r="AP83" s="177"/>
      <c r="AQ83" s="176"/>
      <c r="AR83" s="177"/>
      <c r="AS83" s="176"/>
      <c r="AT83" s="176"/>
      <c r="AU83" s="176"/>
      <c r="AV83" s="177"/>
      <c r="AW83" s="176"/>
      <c r="AX83" s="177"/>
      <c r="AY83" s="176"/>
      <c r="AZ83" s="177"/>
      <c r="BA83" s="176"/>
      <c r="BB83" s="177"/>
      <c r="BC83" s="176"/>
      <c r="BD83" s="176"/>
      <c r="BE83" s="176"/>
      <c r="BF83" s="177"/>
      <c r="BG83" s="176"/>
      <c r="BH83" s="177"/>
      <c r="BI83" s="176"/>
      <c r="BJ83" s="177"/>
      <c r="BK83" s="176"/>
      <c r="BL83" s="177"/>
      <c r="BM83" s="176"/>
      <c r="BN83" s="177"/>
      <c r="BO83" s="176"/>
      <c r="BP83" s="232"/>
      <c r="BQ83" s="176"/>
      <c r="BR83" s="177"/>
      <c r="BS83" s="176"/>
      <c r="BT83" s="177"/>
      <c r="BU83" s="176"/>
      <c r="BV83" s="176"/>
      <c r="BW83" s="176"/>
      <c r="BX83" s="177"/>
      <c r="BY83" s="176"/>
      <c r="BZ83" s="177"/>
      <c r="CA83" s="176"/>
      <c r="CB83" s="177"/>
      <c r="CC83" s="176"/>
      <c r="CD83" s="177"/>
      <c r="CE83" s="176"/>
      <c r="CF83" s="177"/>
      <c r="CG83" s="176"/>
      <c r="CH83" s="177"/>
      <c r="CI83" s="176"/>
      <c r="CJ83" s="176"/>
      <c r="CK83" s="176"/>
      <c r="CL83" s="177"/>
      <c r="CM83" s="176"/>
      <c r="CN83" s="177"/>
      <c r="CO83" s="176"/>
      <c r="CP83" s="177"/>
      <c r="CQ83" s="176"/>
      <c r="CR83" s="177"/>
      <c r="CS83" s="176"/>
      <c r="CT83" s="176"/>
      <c r="CU83" s="176"/>
      <c r="CV83" s="177"/>
      <c r="CW83" s="176"/>
      <c r="CX83" s="177"/>
      <c r="CY83" s="176"/>
      <c r="CZ83" s="177"/>
      <c r="DA83" s="176"/>
      <c r="DB83" s="177"/>
      <c r="DC83" s="176"/>
      <c r="DD83" s="177"/>
      <c r="DE83" s="176"/>
      <c r="DF83" s="177"/>
      <c r="DG83" s="176"/>
      <c r="DH83" s="177"/>
      <c r="DI83" s="176"/>
      <c r="DJ83" s="558"/>
      <c r="DK83" s="176"/>
      <c r="DL83" s="177"/>
      <c r="DM83" s="176"/>
      <c r="DN83" s="177"/>
      <c r="DO83" s="176"/>
      <c r="DP83" s="177"/>
      <c r="DQ83" s="176"/>
      <c r="DR83" s="177"/>
      <c r="DS83" s="176"/>
      <c r="DT83" s="176"/>
      <c r="DU83" s="176"/>
      <c r="DV83" s="177"/>
      <c r="DW83" s="176"/>
      <c r="DX83" s="177"/>
      <c r="DY83" s="176"/>
      <c r="DZ83" s="177"/>
      <c r="EA83" s="176"/>
      <c r="EB83" s="177"/>
      <c r="EC83" s="176"/>
      <c r="ED83" s="177"/>
      <c r="EE83" s="176"/>
      <c r="EF83" s="177"/>
      <c r="EG83" s="176"/>
      <c r="EH83" s="177"/>
      <c r="EI83" s="176"/>
      <c r="EJ83" s="177"/>
      <c r="EK83" s="176"/>
      <c r="EL83" s="176"/>
      <c r="EM83" s="177"/>
      <c r="EN83" s="176"/>
      <c r="EO83" s="177"/>
      <c r="EP83" s="176"/>
      <c r="EQ83" s="177"/>
      <c r="ER83" s="176"/>
      <c r="ES83" s="177"/>
      <c r="ET83" s="176"/>
      <c r="EU83" s="177"/>
      <c r="EV83" s="176"/>
      <c r="EW83" s="176"/>
      <c r="EX83" s="176"/>
      <c r="EY83" s="177"/>
      <c r="EZ83" s="176"/>
      <c r="FA83" s="177"/>
      <c r="FB83" s="565"/>
      <c r="FC83" s="565"/>
    </row>
    <row r="84" spans="1:159" ht="37.5" customHeight="1">
      <c r="A84" s="13">
        <v>66</v>
      </c>
      <c r="B84" s="13" t="s">
        <v>1603</v>
      </c>
      <c r="C84" s="13" t="s">
        <v>149</v>
      </c>
      <c r="D84" s="13">
        <v>114</v>
      </c>
      <c r="E84" s="13">
        <v>10</v>
      </c>
      <c r="F84" s="14" t="s">
        <v>1604</v>
      </c>
      <c r="G84" s="13" t="s">
        <v>1605</v>
      </c>
      <c r="H84" s="13" t="s">
        <v>1606</v>
      </c>
      <c r="I84" s="13" t="s">
        <v>1607</v>
      </c>
      <c r="J84" s="13">
        <v>24</v>
      </c>
      <c r="K84" s="13" t="s">
        <v>3007</v>
      </c>
      <c r="L84" s="13" t="s">
        <v>1608</v>
      </c>
      <c r="M84" s="13" t="s">
        <v>1609</v>
      </c>
      <c r="N84" s="45">
        <v>2930</v>
      </c>
      <c r="O84" s="13" t="s">
        <v>3081</v>
      </c>
      <c r="P84" s="13">
        <v>49</v>
      </c>
      <c r="Q84" s="176">
        <v>2000</v>
      </c>
      <c r="R84" s="557"/>
      <c r="S84" s="176"/>
      <c r="T84" s="177"/>
      <c r="U84" s="176"/>
      <c r="V84" s="177"/>
      <c r="W84" s="176"/>
      <c r="X84" s="177"/>
      <c r="Y84" s="176"/>
      <c r="Z84" s="177"/>
      <c r="AA84" s="176"/>
      <c r="AB84" s="177"/>
      <c r="AC84" s="176">
        <v>500</v>
      </c>
      <c r="AD84" s="177"/>
      <c r="AE84" s="176"/>
      <c r="AF84" s="177"/>
      <c r="AG84" s="176">
        <v>100</v>
      </c>
      <c r="AH84" s="177"/>
      <c r="AI84" s="176"/>
      <c r="AJ84" s="177"/>
      <c r="AK84" s="176">
        <v>0</v>
      </c>
      <c r="AL84" s="177"/>
      <c r="AM84" s="176">
        <v>100</v>
      </c>
      <c r="AN84" s="177"/>
      <c r="AO84" s="176"/>
      <c r="AP84" s="177"/>
      <c r="AQ84" s="176"/>
      <c r="AR84" s="177"/>
      <c r="AS84" s="176"/>
      <c r="AT84" s="176"/>
      <c r="AU84" s="176">
        <v>0</v>
      </c>
      <c r="AV84" s="177"/>
      <c r="AW84" s="176"/>
      <c r="AX84" s="177"/>
      <c r="AY84" s="176"/>
      <c r="AZ84" s="177"/>
      <c r="BA84" s="176"/>
      <c r="BB84" s="177"/>
      <c r="BC84" s="176">
        <v>0</v>
      </c>
      <c r="BD84" s="176"/>
      <c r="BE84" s="176">
        <v>0</v>
      </c>
      <c r="BF84" s="177">
        <v>0</v>
      </c>
      <c r="BG84" s="176">
        <v>0</v>
      </c>
      <c r="BH84" s="177"/>
      <c r="BI84" s="176">
        <v>0</v>
      </c>
      <c r="BJ84" s="177"/>
      <c r="BK84" s="176">
        <v>0</v>
      </c>
      <c r="BL84" s="177"/>
      <c r="BM84" s="176">
        <v>100</v>
      </c>
      <c r="BN84" s="177"/>
      <c r="BO84" s="176">
        <v>10</v>
      </c>
      <c r="BP84" s="232"/>
      <c r="BQ84" s="176">
        <v>20</v>
      </c>
      <c r="BR84" s="177"/>
      <c r="BS84" s="176"/>
      <c r="BT84" s="177"/>
      <c r="BU84" s="176"/>
      <c r="BV84" s="176"/>
      <c r="BW84" s="176">
        <v>0</v>
      </c>
      <c r="BX84" s="177"/>
      <c r="BY84" s="176">
        <v>0</v>
      </c>
      <c r="BZ84" s="177"/>
      <c r="CA84" s="176"/>
      <c r="CB84" s="177"/>
      <c r="CC84" s="176">
        <v>0</v>
      </c>
      <c r="CD84" s="177">
        <v>0</v>
      </c>
      <c r="CE84" s="176">
        <v>100</v>
      </c>
      <c r="CF84" s="177">
        <v>0</v>
      </c>
      <c r="CG84" s="176"/>
      <c r="CH84" s="177"/>
      <c r="CI84" s="176">
        <v>0</v>
      </c>
      <c r="CJ84" s="176">
        <v>0</v>
      </c>
      <c r="CK84" s="176">
        <v>0</v>
      </c>
      <c r="CL84" s="177"/>
      <c r="CM84" s="176"/>
      <c r="CN84" s="177"/>
      <c r="CO84" s="176">
        <v>0</v>
      </c>
      <c r="CP84" s="177"/>
      <c r="CQ84" s="176">
        <v>0</v>
      </c>
      <c r="CR84" s="177"/>
      <c r="CS84" s="176">
        <v>0</v>
      </c>
      <c r="CT84" s="176"/>
      <c r="CU84" s="176">
        <v>0</v>
      </c>
      <c r="CV84" s="177"/>
      <c r="CW84" s="176"/>
      <c r="CX84" s="177"/>
      <c r="CY84" s="176">
        <v>0</v>
      </c>
      <c r="CZ84" s="177"/>
      <c r="DA84" s="176">
        <v>0</v>
      </c>
      <c r="DB84" s="177"/>
      <c r="DC84" s="176"/>
      <c r="DD84" s="177"/>
      <c r="DE84" s="176">
        <v>0</v>
      </c>
      <c r="DF84" s="177"/>
      <c r="DG84" s="176"/>
      <c r="DH84" s="177"/>
      <c r="DI84" s="176"/>
      <c r="DJ84" s="558"/>
      <c r="DK84" s="176"/>
      <c r="DL84" s="177"/>
      <c r="DM84" s="176"/>
      <c r="DN84" s="177"/>
      <c r="DO84" s="176"/>
      <c r="DP84" s="177"/>
      <c r="DQ84" s="176"/>
      <c r="DR84" s="177"/>
      <c r="DS84" s="176"/>
      <c r="DT84" s="176"/>
      <c r="DU84" s="176"/>
      <c r="DV84" s="177"/>
      <c r="DW84" s="176"/>
      <c r="DX84" s="177"/>
      <c r="DY84" s="176"/>
      <c r="DZ84" s="177"/>
      <c r="EA84" s="176"/>
      <c r="EB84" s="177"/>
      <c r="EC84" s="176">
        <v>0</v>
      </c>
      <c r="ED84" s="177"/>
      <c r="EE84" s="176"/>
      <c r="EF84" s="177"/>
      <c r="EG84" s="176"/>
      <c r="EH84" s="177"/>
      <c r="EI84" s="176">
        <v>0</v>
      </c>
      <c r="EJ84" s="177"/>
      <c r="EK84" s="176"/>
      <c r="EL84" s="176"/>
      <c r="EM84" s="177"/>
      <c r="EN84" s="176">
        <v>0</v>
      </c>
      <c r="EO84" s="177"/>
      <c r="EP84" s="176"/>
      <c r="EQ84" s="177">
        <v>0</v>
      </c>
      <c r="ER84" s="176"/>
      <c r="ES84" s="177"/>
      <c r="ET84" s="176"/>
      <c r="EU84" s="177"/>
      <c r="EV84" s="176"/>
      <c r="EW84" s="176"/>
      <c r="EX84" s="176"/>
      <c r="EY84" s="177"/>
      <c r="EZ84" s="176"/>
      <c r="FA84" s="177"/>
      <c r="FB84" s="565">
        <f t="shared" si="4"/>
        <v>0</v>
      </c>
      <c r="FC84" s="565">
        <f t="shared" ref="FC84:FC95" si="5">N84-FB84</f>
        <v>2930</v>
      </c>
    </row>
    <row r="85" spans="1:159" ht="37.5" customHeight="1">
      <c r="A85" s="13">
        <v>67</v>
      </c>
      <c r="B85" s="13" t="s">
        <v>2331</v>
      </c>
      <c r="C85" s="13" t="s">
        <v>1279</v>
      </c>
      <c r="D85" s="13">
        <v>118</v>
      </c>
      <c r="E85" s="13">
        <v>323</v>
      </c>
      <c r="F85" s="14" t="s">
        <v>2332</v>
      </c>
      <c r="G85" s="13" t="s">
        <v>2333</v>
      </c>
      <c r="H85" s="13" t="s">
        <v>14</v>
      </c>
      <c r="I85" s="13" t="s">
        <v>2334</v>
      </c>
      <c r="J85" s="13">
        <v>24</v>
      </c>
      <c r="K85" s="13" t="s">
        <v>2335</v>
      </c>
      <c r="L85" s="13" t="s">
        <v>2320</v>
      </c>
      <c r="M85" s="13" t="s">
        <v>15</v>
      </c>
      <c r="N85" s="45">
        <v>3500</v>
      </c>
      <c r="O85" s="13" t="s">
        <v>3059</v>
      </c>
      <c r="P85" s="13">
        <v>114</v>
      </c>
      <c r="Q85" s="176">
        <v>3000</v>
      </c>
      <c r="R85" s="557">
        <v>3600</v>
      </c>
      <c r="S85" s="176"/>
      <c r="T85" s="177"/>
      <c r="U85" s="176"/>
      <c r="V85" s="177"/>
      <c r="W85" s="176"/>
      <c r="X85" s="177"/>
      <c r="Y85" s="176"/>
      <c r="Z85" s="177"/>
      <c r="AA85" s="176"/>
      <c r="AB85" s="177"/>
      <c r="AC85" s="176">
        <v>500</v>
      </c>
      <c r="AD85" s="177">
        <v>500</v>
      </c>
      <c r="AE85" s="176"/>
      <c r="AF85" s="177"/>
      <c r="AG85" s="176">
        <v>0</v>
      </c>
      <c r="AH85" s="177"/>
      <c r="AI85" s="176"/>
      <c r="AJ85" s="177"/>
      <c r="AK85" s="176">
        <v>0</v>
      </c>
      <c r="AL85" s="177"/>
      <c r="AM85" s="176">
        <v>0</v>
      </c>
      <c r="AN85" s="177"/>
      <c r="AO85" s="176"/>
      <c r="AP85" s="177"/>
      <c r="AQ85" s="176"/>
      <c r="AR85" s="177"/>
      <c r="AS85" s="176"/>
      <c r="AT85" s="176"/>
      <c r="AU85" s="176">
        <v>0</v>
      </c>
      <c r="AV85" s="177"/>
      <c r="AW85" s="176"/>
      <c r="AX85" s="177"/>
      <c r="AY85" s="176"/>
      <c r="AZ85" s="177"/>
      <c r="BA85" s="176"/>
      <c r="BB85" s="177"/>
      <c r="BC85" s="176">
        <v>0</v>
      </c>
      <c r="BD85" s="176"/>
      <c r="BE85" s="176">
        <v>0</v>
      </c>
      <c r="BF85" s="177">
        <v>0</v>
      </c>
      <c r="BG85" s="176">
        <v>0</v>
      </c>
      <c r="BH85" s="177"/>
      <c r="BI85" s="176">
        <v>0</v>
      </c>
      <c r="BJ85" s="177"/>
      <c r="BK85" s="176">
        <v>0</v>
      </c>
      <c r="BL85" s="177"/>
      <c r="BM85" s="176">
        <v>0</v>
      </c>
      <c r="BN85" s="177"/>
      <c r="BO85" s="176">
        <v>0</v>
      </c>
      <c r="BP85" s="232"/>
      <c r="BQ85" s="176"/>
      <c r="BR85" s="177"/>
      <c r="BS85" s="176"/>
      <c r="BT85" s="177"/>
      <c r="BU85" s="176"/>
      <c r="BV85" s="176"/>
      <c r="BW85" s="176">
        <v>0</v>
      </c>
      <c r="BX85" s="177"/>
      <c r="BY85" s="176">
        <v>0</v>
      </c>
      <c r="BZ85" s="177"/>
      <c r="CA85" s="176"/>
      <c r="CB85" s="177"/>
      <c r="CC85" s="176">
        <v>0</v>
      </c>
      <c r="CD85" s="177">
        <v>0</v>
      </c>
      <c r="CE85" s="176">
        <v>0</v>
      </c>
      <c r="CF85" s="177"/>
      <c r="CG85" s="176"/>
      <c r="CH85" s="177"/>
      <c r="CI85" s="176">
        <v>0</v>
      </c>
      <c r="CJ85" s="176">
        <v>0</v>
      </c>
      <c r="CK85" s="176">
        <v>0</v>
      </c>
      <c r="CL85" s="177"/>
      <c r="CM85" s="176"/>
      <c r="CN85" s="177"/>
      <c r="CO85" s="176">
        <v>0</v>
      </c>
      <c r="CP85" s="177"/>
      <c r="CQ85" s="176">
        <v>0</v>
      </c>
      <c r="CR85" s="177"/>
      <c r="CS85" s="176">
        <v>0</v>
      </c>
      <c r="CT85" s="176"/>
      <c r="CU85" s="176">
        <v>0</v>
      </c>
      <c r="CV85" s="177"/>
      <c r="CW85" s="176"/>
      <c r="CX85" s="177"/>
      <c r="CY85" s="176">
        <v>0</v>
      </c>
      <c r="CZ85" s="177"/>
      <c r="DA85" s="176">
        <v>0</v>
      </c>
      <c r="DB85" s="177"/>
      <c r="DC85" s="176"/>
      <c r="DD85" s="177"/>
      <c r="DE85" s="176">
        <v>0</v>
      </c>
      <c r="DF85" s="177"/>
      <c r="DG85" s="176"/>
      <c r="DH85" s="177"/>
      <c r="DI85" s="176"/>
      <c r="DJ85" s="558"/>
      <c r="DK85" s="176"/>
      <c r="DL85" s="177"/>
      <c r="DM85" s="176"/>
      <c r="DN85" s="177"/>
      <c r="DO85" s="176"/>
      <c r="DP85" s="177"/>
      <c r="DQ85" s="176"/>
      <c r="DR85" s="177"/>
      <c r="DS85" s="176"/>
      <c r="DT85" s="176"/>
      <c r="DU85" s="176"/>
      <c r="DV85" s="177"/>
      <c r="DW85" s="176"/>
      <c r="DX85" s="177"/>
      <c r="DY85" s="176"/>
      <c r="DZ85" s="177"/>
      <c r="EA85" s="176"/>
      <c r="EB85" s="177"/>
      <c r="EC85" s="176">
        <v>0</v>
      </c>
      <c r="ED85" s="177"/>
      <c r="EE85" s="176"/>
      <c r="EF85" s="177"/>
      <c r="EG85" s="176"/>
      <c r="EH85" s="177"/>
      <c r="EI85" s="176">
        <v>0</v>
      </c>
      <c r="EJ85" s="177"/>
      <c r="EK85" s="176"/>
      <c r="EL85" s="176"/>
      <c r="EM85" s="177"/>
      <c r="EN85" s="176">
        <v>0</v>
      </c>
      <c r="EO85" s="177"/>
      <c r="EP85" s="176"/>
      <c r="EQ85" s="177">
        <v>0</v>
      </c>
      <c r="ER85" s="176"/>
      <c r="ES85" s="177"/>
      <c r="ET85" s="176"/>
      <c r="EU85" s="177"/>
      <c r="EV85" s="176"/>
      <c r="EW85" s="176"/>
      <c r="EX85" s="176"/>
      <c r="EY85" s="177"/>
      <c r="EZ85" s="176"/>
      <c r="FA85" s="177"/>
      <c r="FB85" s="565">
        <f t="shared" si="4"/>
        <v>4100</v>
      </c>
      <c r="FC85" s="565">
        <f t="shared" si="5"/>
        <v>-600</v>
      </c>
    </row>
    <row r="86" spans="1:159" ht="37.5" customHeight="1">
      <c r="A86" s="13">
        <v>68</v>
      </c>
      <c r="B86" s="13" t="s">
        <v>1134</v>
      </c>
      <c r="C86" s="13" t="s">
        <v>720</v>
      </c>
      <c r="D86" s="25">
        <v>126</v>
      </c>
      <c r="E86" s="13">
        <v>525</v>
      </c>
      <c r="F86" s="14" t="s">
        <v>1135</v>
      </c>
      <c r="G86" s="13" t="s">
        <v>1136</v>
      </c>
      <c r="H86" s="13" t="s">
        <v>1137</v>
      </c>
      <c r="I86" s="13" t="s">
        <v>1138</v>
      </c>
      <c r="J86" s="13">
        <v>36</v>
      </c>
      <c r="K86" s="13" t="s">
        <v>1139</v>
      </c>
      <c r="L86" s="13" t="s">
        <v>1140</v>
      </c>
      <c r="M86" s="13" t="s">
        <v>15</v>
      </c>
      <c r="N86" s="45">
        <v>12200</v>
      </c>
      <c r="O86" s="13" t="s">
        <v>3082</v>
      </c>
      <c r="P86" s="13">
        <v>24</v>
      </c>
      <c r="Q86" s="176">
        <v>1000</v>
      </c>
      <c r="R86" s="557"/>
      <c r="S86" s="176"/>
      <c r="T86" s="177"/>
      <c r="U86" s="176"/>
      <c r="V86" s="177"/>
      <c r="W86" s="176"/>
      <c r="X86" s="177"/>
      <c r="Y86" s="176"/>
      <c r="Z86" s="177"/>
      <c r="AA86" s="176"/>
      <c r="AB86" s="177"/>
      <c r="AC86" s="176">
        <v>100</v>
      </c>
      <c r="AD86" s="177"/>
      <c r="AE86" s="176"/>
      <c r="AF86" s="177"/>
      <c r="AG86" s="176">
        <v>100</v>
      </c>
      <c r="AH86" s="177"/>
      <c r="AI86" s="176"/>
      <c r="AJ86" s="177"/>
      <c r="AK86" s="176">
        <v>0</v>
      </c>
      <c r="AL86" s="177"/>
      <c r="AM86" s="176">
        <v>10000</v>
      </c>
      <c r="AN86" s="177"/>
      <c r="AO86" s="176"/>
      <c r="AP86" s="177"/>
      <c r="AQ86" s="176"/>
      <c r="AR86" s="177"/>
      <c r="AS86" s="176"/>
      <c r="AT86" s="176"/>
      <c r="AU86" s="176">
        <v>0</v>
      </c>
      <c r="AV86" s="177"/>
      <c r="AW86" s="176"/>
      <c r="AX86" s="177"/>
      <c r="AY86" s="176"/>
      <c r="AZ86" s="177"/>
      <c r="BA86" s="176"/>
      <c r="BB86" s="177"/>
      <c r="BC86" s="176">
        <v>0</v>
      </c>
      <c r="BD86" s="176"/>
      <c r="BE86" s="176">
        <v>0</v>
      </c>
      <c r="BF86" s="177">
        <v>0</v>
      </c>
      <c r="BG86" s="176">
        <v>0</v>
      </c>
      <c r="BH86" s="177"/>
      <c r="BI86" s="176">
        <v>0</v>
      </c>
      <c r="BJ86" s="177"/>
      <c r="BK86" s="176">
        <v>0</v>
      </c>
      <c r="BL86" s="177"/>
      <c r="BM86" s="176">
        <v>0</v>
      </c>
      <c r="BN86" s="177"/>
      <c r="BO86" s="176">
        <v>0</v>
      </c>
      <c r="BP86" s="232"/>
      <c r="BQ86" s="176"/>
      <c r="BR86" s="177"/>
      <c r="BS86" s="176"/>
      <c r="BT86" s="177"/>
      <c r="BU86" s="176"/>
      <c r="BV86" s="176"/>
      <c r="BW86" s="176">
        <v>0</v>
      </c>
      <c r="BX86" s="177"/>
      <c r="BY86" s="176">
        <v>1000</v>
      </c>
      <c r="BZ86" s="177"/>
      <c r="CA86" s="176"/>
      <c r="CB86" s="177"/>
      <c r="CC86" s="176">
        <v>0</v>
      </c>
      <c r="CD86" s="177">
        <v>0</v>
      </c>
      <c r="CE86" s="176">
        <v>0</v>
      </c>
      <c r="CF86" s="177"/>
      <c r="CG86" s="176"/>
      <c r="CH86" s="177"/>
      <c r="CI86" s="176">
        <v>0</v>
      </c>
      <c r="CJ86" s="176">
        <v>0</v>
      </c>
      <c r="CK86" s="176">
        <v>0</v>
      </c>
      <c r="CL86" s="177"/>
      <c r="CM86" s="176"/>
      <c r="CN86" s="177"/>
      <c r="CO86" s="176">
        <v>0</v>
      </c>
      <c r="CP86" s="177"/>
      <c r="CQ86" s="176">
        <v>0</v>
      </c>
      <c r="CR86" s="177"/>
      <c r="CS86" s="176">
        <v>0</v>
      </c>
      <c r="CT86" s="176"/>
      <c r="CU86" s="176">
        <v>0</v>
      </c>
      <c r="CV86" s="177"/>
      <c r="CW86" s="176"/>
      <c r="CX86" s="177"/>
      <c r="CY86" s="176">
        <v>0</v>
      </c>
      <c r="CZ86" s="177"/>
      <c r="DA86" s="176">
        <v>0</v>
      </c>
      <c r="DB86" s="177"/>
      <c r="DC86" s="176"/>
      <c r="DD86" s="177"/>
      <c r="DE86" s="176">
        <v>0</v>
      </c>
      <c r="DF86" s="177"/>
      <c r="DG86" s="176"/>
      <c r="DH86" s="177"/>
      <c r="DI86" s="176"/>
      <c r="DJ86" s="558"/>
      <c r="DK86" s="176"/>
      <c r="DL86" s="177"/>
      <c r="DM86" s="176"/>
      <c r="DN86" s="177"/>
      <c r="DO86" s="176"/>
      <c r="DP86" s="177"/>
      <c r="DQ86" s="176"/>
      <c r="DR86" s="177"/>
      <c r="DS86" s="176"/>
      <c r="DT86" s="176"/>
      <c r="DU86" s="176"/>
      <c r="DV86" s="177"/>
      <c r="DW86" s="176"/>
      <c r="DX86" s="177"/>
      <c r="DY86" s="176"/>
      <c r="DZ86" s="177"/>
      <c r="EA86" s="176"/>
      <c r="EB86" s="177"/>
      <c r="EC86" s="176">
        <v>0</v>
      </c>
      <c r="ED86" s="177"/>
      <c r="EE86" s="176"/>
      <c r="EF86" s="177"/>
      <c r="EG86" s="176"/>
      <c r="EH86" s="177"/>
      <c r="EI86" s="176">
        <v>0</v>
      </c>
      <c r="EJ86" s="177"/>
      <c r="EK86" s="176"/>
      <c r="EL86" s="176"/>
      <c r="EM86" s="177"/>
      <c r="EN86" s="176">
        <v>0</v>
      </c>
      <c r="EO86" s="177"/>
      <c r="EP86" s="176"/>
      <c r="EQ86" s="177">
        <v>0</v>
      </c>
      <c r="ER86" s="176"/>
      <c r="ES86" s="177"/>
      <c r="ET86" s="176"/>
      <c r="EU86" s="177"/>
      <c r="EV86" s="176"/>
      <c r="EW86" s="176"/>
      <c r="EX86" s="176"/>
      <c r="EY86" s="177"/>
      <c r="EZ86" s="176"/>
      <c r="FA86" s="177"/>
      <c r="FB86" s="565">
        <f t="shared" si="4"/>
        <v>0</v>
      </c>
      <c r="FC86" s="565">
        <f t="shared" si="5"/>
        <v>12200</v>
      </c>
    </row>
    <row r="87" spans="1:159" ht="37.5" customHeight="1">
      <c r="A87" s="13">
        <v>69</v>
      </c>
      <c r="B87" s="13" t="s">
        <v>239</v>
      </c>
      <c r="C87" s="13" t="s">
        <v>2700</v>
      </c>
      <c r="D87" s="13">
        <v>128</v>
      </c>
      <c r="E87" s="13">
        <v>177</v>
      </c>
      <c r="F87" s="14" t="s">
        <v>568</v>
      </c>
      <c r="G87" s="13" t="s">
        <v>569</v>
      </c>
      <c r="H87" s="13" t="s">
        <v>570</v>
      </c>
      <c r="I87" s="13" t="s">
        <v>571</v>
      </c>
      <c r="J87" s="13">
        <v>24</v>
      </c>
      <c r="K87" s="13" t="s">
        <v>572</v>
      </c>
      <c r="L87" s="13" t="s">
        <v>563</v>
      </c>
      <c r="M87" s="13" t="s">
        <v>15</v>
      </c>
      <c r="N87" s="45">
        <v>8110</v>
      </c>
      <c r="O87" s="13" t="s">
        <v>3068</v>
      </c>
      <c r="P87" s="13">
        <v>13</v>
      </c>
      <c r="Q87" s="176">
        <v>1000</v>
      </c>
      <c r="R87" s="557"/>
      <c r="S87" s="176"/>
      <c r="T87" s="177"/>
      <c r="U87" s="176"/>
      <c r="V87" s="177"/>
      <c r="W87" s="176"/>
      <c r="X87" s="177"/>
      <c r="Y87" s="176"/>
      <c r="Z87" s="177"/>
      <c r="AA87" s="176"/>
      <c r="AB87" s="177"/>
      <c r="AC87" s="176">
        <v>0</v>
      </c>
      <c r="AD87" s="177"/>
      <c r="AE87" s="176"/>
      <c r="AF87" s="177"/>
      <c r="AG87" s="176">
        <v>0</v>
      </c>
      <c r="AH87" s="177"/>
      <c r="AI87" s="176">
        <v>10</v>
      </c>
      <c r="AJ87" s="177"/>
      <c r="AK87" s="176">
        <v>0</v>
      </c>
      <c r="AL87" s="177"/>
      <c r="AM87" s="176">
        <v>7000</v>
      </c>
      <c r="AN87" s="177">
        <v>7000</v>
      </c>
      <c r="AO87" s="176"/>
      <c r="AP87" s="177"/>
      <c r="AQ87" s="176"/>
      <c r="AR87" s="177"/>
      <c r="AS87" s="176"/>
      <c r="AT87" s="176"/>
      <c r="AU87" s="176">
        <v>0</v>
      </c>
      <c r="AV87" s="177"/>
      <c r="AW87" s="176"/>
      <c r="AX87" s="177"/>
      <c r="AY87" s="176"/>
      <c r="AZ87" s="177"/>
      <c r="BA87" s="176"/>
      <c r="BB87" s="177"/>
      <c r="BC87" s="176">
        <v>0</v>
      </c>
      <c r="BD87" s="176"/>
      <c r="BE87" s="176">
        <v>0</v>
      </c>
      <c r="BF87" s="177">
        <v>0</v>
      </c>
      <c r="BG87" s="176">
        <v>0</v>
      </c>
      <c r="BH87" s="177"/>
      <c r="BI87" s="176">
        <v>0</v>
      </c>
      <c r="BJ87" s="177"/>
      <c r="BK87" s="176">
        <v>0</v>
      </c>
      <c r="BL87" s="177"/>
      <c r="BM87" s="176">
        <v>0</v>
      </c>
      <c r="BN87" s="177"/>
      <c r="BO87" s="176">
        <v>0</v>
      </c>
      <c r="BP87" s="232"/>
      <c r="BQ87" s="176"/>
      <c r="BR87" s="177"/>
      <c r="BS87" s="176"/>
      <c r="BT87" s="177"/>
      <c r="BU87" s="176"/>
      <c r="BV87" s="176"/>
      <c r="BW87" s="176">
        <v>0</v>
      </c>
      <c r="BX87" s="177"/>
      <c r="BY87" s="176">
        <v>0</v>
      </c>
      <c r="BZ87" s="177"/>
      <c r="CA87" s="176">
        <v>100</v>
      </c>
      <c r="CB87" s="177"/>
      <c r="CC87" s="176">
        <v>0</v>
      </c>
      <c r="CD87" s="177">
        <v>0</v>
      </c>
      <c r="CE87" s="176">
        <v>0</v>
      </c>
      <c r="CF87" s="177"/>
      <c r="CG87" s="176"/>
      <c r="CH87" s="177"/>
      <c r="CI87" s="176">
        <v>0</v>
      </c>
      <c r="CJ87" s="176">
        <v>0</v>
      </c>
      <c r="CK87" s="176">
        <v>0</v>
      </c>
      <c r="CL87" s="177"/>
      <c r="CM87" s="176"/>
      <c r="CN87" s="177"/>
      <c r="CO87" s="176">
        <v>0</v>
      </c>
      <c r="CP87" s="177"/>
      <c r="CQ87" s="176">
        <v>0</v>
      </c>
      <c r="CR87" s="177"/>
      <c r="CS87" s="176">
        <v>0</v>
      </c>
      <c r="CT87" s="176"/>
      <c r="CU87" s="176">
        <v>0</v>
      </c>
      <c r="CV87" s="177"/>
      <c r="CW87" s="176"/>
      <c r="CX87" s="177"/>
      <c r="CY87" s="176">
        <v>0</v>
      </c>
      <c r="CZ87" s="177"/>
      <c r="DA87" s="176">
        <v>0</v>
      </c>
      <c r="DB87" s="177"/>
      <c r="DC87" s="176"/>
      <c r="DD87" s="177"/>
      <c r="DE87" s="176">
        <v>0</v>
      </c>
      <c r="DF87" s="177"/>
      <c r="DG87" s="176"/>
      <c r="DH87" s="177"/>
      <c r="DI87" s="176"/>
      <c r="DJ87" s="558"/>
      <c r="DK87" s="176"/>
      <c r="DL87" s="177"/>
      <c r="DM87" s="176"/>
      <c r="DN87" s="177"/>
      <c r="DO87" s="176"/>
      <c r="DP87" s="177"/>
      <c r="DQ87" s="176"/>
      <c r="DR87" s="177"/>
      <c r="DS87" s="176"/>
      <c r="DT87" s="176"/>
      <c r="DU87" s="176"/>
      <c r="DV87" s="177"/>
      <c r="DW87" s="176"/>
      <c r="DX87" s="177"/>
      <c r="DY87" s="176"/>
      <c r="DZ87" s="177"/>
      <c r="EA87" s="176"/>
      <c r="EB87" s="177"/>
      <c r="EC87" s="176">
        <v>0</v>
      </c>
      <c r="ED87" s="177"/>
      <c r="EE87" s="176"/>
      <c r="EF87" s="177"/>
      <c r="EG87" s="176"/>
      <c r="EH87" s="177"/>
      <c r="EI87" s="176">
        <v>0</v>
      </c>
      <c r="EJ87" s="177"/>
      <c r="EK87" s="176"/>
      <c r="EL87" s="176"/>
      <c r="EM87" s="177"/>
      <c r="EN87" s="176">
        <v>0</v>
      </c>
      <c r="EO87" s="177"/>
      <c r="EP87" s="176"/>
      <c r="EQ87" s="177">
        <v>0</v>
      </c>
      <c r="ER87" s="176"/>
      <c r="ES87" s="177"/>
      <c r="ET87" s="176"/>
      <c r="EU87" s="177"/>
      <c r="EV87" s="176"/>
      <c r="EW87" s="176"/>
      <c r="EX87" s="176"/>
      <c r="EY87" s="177"/>
      <c r="EZ87" s="176"/>
      <c r="FA87" s="177"/>
      <c r="FB87" s="565">
        <f t="shared" si="4"/>
        <v>7000</v>
      </c>
      <c r="FC87" s="565">
        <f t="shared" si="5"/>
        <v>1110</v>
      </c>
    </row>
    <row r="88" spans="1:159" ht="37.5" customHeight="1">
      <c r="A88" s="13">
        <v>70</v>
      </c>
      <c r="B88" s="13" t="s">
        <v>764</v>
      </c>
      <c r="C88" s="13" t="s">
        <v>1029</v>
      </c>
      <c r="D88" s="13">
        <v>129</v>
      </c>
      <c r="E88" s="13">
        <v>762</v>
      </c>
      <c r="F88" s="14" t="s">
        <v>765</v>
      </c>
      <c r="G88" s="13" t="s">
        <v>766</v>
      </c>
      <c r="H88" s="13" t="s">
        <v>767</v>
      </c>
      <c r="I88" s="13" t="s">
        <v>768</v>
      </c>
      <c r="J88" s="13">
        <v>36</v>
      </c>
      <c r="K88" s="13" t="s">
        <v>3008</v>
      </c>
      <c r="L88" s="13" t="s">
        <v>738</v>
      </c>
      <c r="M88" s="13" t="s">
        <v>65</v>
      </c>
      <c r="N88" s="45">
        <v>2337</v>
      </c>
      <c r="O88" s="13" t="s">
        <v>3055</v>
      </c>
      <c r="P88" s="13">
        <v>17</v>
      </c>
      <c r="Q88" s="176">
        <v>500</v>
      </c>
      <c r="R88" s="557">
        <v>70</v>
      </c>
      <c r="S88" s="176"/>
      <c r="T88" s="177"/>
      <c r="U88" s="176"/>
      <c r="V88" s="177"/>
      <c r="W88" s="176"/>
      <c r="X88" s="177"/>
      <c r="Y88" s="176">
        <v>30</v>
      </c>
      <c r="Z88" s="177"/>
      <c r="AA88" s="176"/>
      <c r="AB88" s="177"/>
      <c r="AC88" s="176">
        <v>50</v>
      </c>
      <c r="AD88" s="177">
        <v>60</v>
      </c>
      <c r="AE88" s="176"/>
      <c r="AF88" s="177"/>
      <c r="AG88" s="176">
        <v>200</v>
      </c>
      <c r="AH88" s="177"/>
      <c r="AI88" s="176">
        <v>10</v>
      </c>
      <c r="AJ88" s="177"/>
      <c r="AK88" s="176">
        <v>20</v>
      </c>
      <c r="AL88" s="177"/>
      <c r="AM88" s="176">
        <v>50</v>
      </c>
      <c r="AN88" s="177"/>
      <c r="AO88" s="176"/>
      <c r="AP88" s="177"/>
      <c r="AQ88" s="176">
        <v>30</v>
      </c>
      <c r="AR88" s="177">
        <v>10</v>
      </c>
      <c r="AS88" s="176"/>
      <c r="AT88" s="176">
        <v>100</v>
      </c>
      <c r="AU88" s="176">
        <v>100</v>
      </c>
      <c r="AV88" s="177">
        <v>50</v>
      </c>
      <c r="AW88" s="176">
        <v>10</v>
      </c>
      <c r="AX88" s="177">
        <v>10</v>
      </c>
      <c r="AY88" s="176"/>
      <c r="AZ88" s="177"/>
      <c r="BA88" s="176">
        <v>50</v>
      </c>
      <c r="BB88" s="177">
        <v>0</v>
      </c>
      <c r="BC88" s="176">
        <v>200</v>
      </c>
      <c r="BD88" s="176">
        <v>0</v>
      </c>
      <c r="BE88" s="176">
        <v>40</v>
      </c>
      <c r="BF88" s="177">
        <v>0</v>
      </c>
      <c r="BG88" s="176">
        <v>80</v>
      </c>
      <c r="BH88" s="177">
        <v>20</v>
      </c>
      <c r="BI88" s="176">
        <v>52</v>
      </c>
      <c r="BJ88" s="177">
        <v>50</v>
      </c>
      <c r="BK88" s="176">
        <v>0</v>
      </c>
      <c r="BL88" s="177"/>
      <c r="BM88" s="176">
        <v>0</v>
      </c>
      <c r="BN88" s="177"/>
      <c r="BO88" s="176">
        <v>100</v>
      </c>
      <c r="BP88" s="232"/>
      <c r="BQ88" s="176">
        <v>20</v>
      </c>
      <c r="BR88" s="177"/>
      <c r="BS88" s="176">
        <v>5</v>
      </c>
      <c r="BT88" s="177"/>
      <c r="BU88" s="176"/>
      <c r="BV88" s="176"/>
      <c r="BW88" s="176">
        <v>0</v>
      </c>
      <c r="BX88" s="177"/>
      <c r="BY88" s="176">
        <v>50</v>
      </c>
      <c r="BZ88" s="177"/>
      <c r="CA88" s="176"/>
      <c r="CB88" s="177"/>
      <c r="CC88" s="176">
        <v>50</v>
      </c>
      <c r="CD88" s="177">
        <v>20</v>
      </c>
      <c r="CE88" s="176">
        <v>100</v>
      </c>
      <c r="CF88" s="177">
        <v>0</v>
      </c>
      <c r="CG88" s="176"/>
      <c r="CH88" s="177"/>
      <c r="CI88" s="176">
        <v>0</v>
      </c>
      <c r="CJ88" s="176">
        <v>30</v>
      </c>
      <c r="CK88" s="176">
        <v>30</v>
      </c>
      <c r="CL88" s="177">
        <v>10</v>
      </c>
      <c r="CM88" s="176"/>
      <c r="CN88" s="177"/>
      <c r="CO88" s="176">
        <v>20</v>
      </c>
      <c r="CP88" s="177">
        <v>20</v>
      </c>
      <c r="CQ88" s="176">
        <v>60</v>
      </c>
      <c r="CR88" s="177">
        <v>10</v>
      </c>
      <c r="CS88" s="176">
        <v>50</v>
      </c>
      <c r="CT88" s="176"/>
      <c r="CU88" s="176">
        <v>200</v>
      </c>
      <c r="CV88" s="177"/>
      <c r="CW88" s="176">
        <v>30</v>
      </c>
      <c r="CX88" s="177">
        <v>20</v>
      </c>
      <c r="CY88" s="176">
        <v>100</v>
      </c>
      <c r="CZ88" s="177"/>
      <c r="DA88" s="176">
        <v>0</v>
      </c>
      <c r="DB88" s="177"/>
      <c r="DC88" s="176"/>
      <c r="DD88" s="177"/>
      <c r="DE88" s="176">
        <v>100</v>
      </c>
      <c r="DF88" s="177">
        <v>20</v>
      </c>
      <c r="DG88" s="176"/>
      <c r="DH88" s="177"/>
      <c r="DI88" s="176"/>
      <c r="DJ88" s="558"/>
      <c r="DK88" s="176"/>
      <c r="DL88" s="177"/>
      <c r="DM88" s="176"/>
      <c r="DN88" s="177"/>
      <c r="DO88" s="176"/>
      <c r="DP88" s="177"/>
      <c r="DQ88" s="176"/>
      <c r="DR88" s="177"/>
      <c r="DS88" s="176"/>
      <c r="DT88" s="176"/>
      <c r="DU88" s="176"/>
      <c r="DV88" s="177"/>
      <c r="DW88" s="176"/>
      <c r="DX88" s="177"/>
      <c r="DY88" s="176"/>
      <c r="DZ88" s="177"/>
      <c r="EA88" s="176"/>
      <c r="EB88" s="177"/>
      <c r="EC88" s="176">
        <v>0</v>
      </c>
      <c r="ED88" s="177"/>
      <c r="EE88" s="176"/>
      <c r="EF88" s="177"/>
      <c r="EG88" s="176"/>
      <c r="EH88" s="177"/>
      <c r="EI88" s="176">
        <v>0</v>
      </c>
      <c r="EJ88" s="177"/>
      <c r="EK88" s="176"/>
      <c r="EL88" s="176"/>
      <c r="EM88" s="177"/>
      <c r="EN88" s="176">
        <v>0</v>
      </c>
      <c r="EO88" s="177"/>
      <c r="EP88" s="176"/>
      <c r="EQ88" s="177">
        <v>0</v>
      </c>
      <c r="ER88" s="176"/>
      <c r="ES88" s="177"/>
      <c r="ET88" s="176"/>
      <c r="EU88" s="177"/>
      <c r="EV88" s="176"/>
      <c r="EW88" s="176"/>
      <c r="EX88" s="176"/>
      <c r="EY88" s="177"/>
      <c r="EZ88" s="176"/>
      <c r="FA88" s="177"/>
      <c r="FB88" s="565">
        <f t="shared" si="4"/>
        <v>370</v>
      </c>
      <c r="FC88" s="565">
        <f t="shared" si="5"/>
        <v>1967</v>
      </c>
    </row>
    <row r="89" spans="1:159" ht="37.5" customHeight="1">
      <c r="A89" s="13">
        <v>71</v>
      </c>
      <c r="B89" s="13" t="s">
        <v>2498</v>
      </c>
      <c r="C89" s="13" t="s">
        <v>1034</v>
      </c>
      <c r="D89" s="13">
        <v>131</v>
      </c>
      <c r="E89" s="13">
        <v>781</v>
      </c>
      <c r="F89" s="14" t="s">
        <v>2499</v>
      </c>
      <c r="G89" s="13" t="s">
        <v>2500</v>
      </c>
      <c r="H89" s="13" t="s">
        <v>2501</v>
      </c>
      <c r="I89" s="13" t="s">
        <v>2502</v>
      </c>
      <c r="J89" s="13">
        <v>36</v>
      </c>
      <c r="K89" s="13" t="s">
        <v>3009</v>
      </c>
      <c r="L89" s="13" t="s">
        <v>2470</v>
      </c>
      <c r="M89" s="13" t="s">
        <v>67</v>
      </c>
      <c r="N89" s="45">
        <v>22170</v>
      </c>
      <c r="O89" s="13" t="s">
        <v>3063</v>
      </c>
      <c r="P89" s="13">
        <v>120</v>
      </c>
      <c r="Q89" s="176">
        <v>17000</v>
      </c>
      <c r="R89" s="557">
        <v>12000</v>
      </c>
      <c r="S89" s="176"/>
      <c r="T89" s="177"/>
      <c r="U89" s="176"/>
      <c r="V89" s="177"/>
      <c r="W89" s="176">
        <v>2000</v>
      </c>
      <c r="X89" s="177">
        <v>500</v>
      </c>
      <c r="Y89" s="176"/>
      <c r="Z89" s="177"/>
      <c r="AA89" s="176">
        <v>400</v>
      </c>
      <c r="AB89" s="177">
        <v>80</v>
      </c>
      <c r="AC89" s="176">
        <v>100</v>
      </c>
      <c r="AD89" s="177">
        <v>40</v>
      </c>
      <c r="AE89" s="176"/>
      <c r="AF89" s="177"/>
      <c r="AG89" s="176">
        <v>900</v>
      </c>
      <c r="AH89" s="177"/>
      <c r="AI89" s="176">
        <v>10</v>
      </c>
      <c r="AJ89" s="177"/>
      <c r="AK89" s="176">
        <v>20</v>
      </c>
      <c r="AL89" s="177"/>
      <c r="AM89" s="176">
        <v>0</v>
      </c>
      <c r="AN89" s="177"/>
      <c r="AO89" s="176"/>
      <c r="AP89" s="177"/>
      <c r="AQ89" s="176">
        <v>200</v>
      </c>
      <c r="AR89" s="177">
        <v>0</v>
      </c>
      <c r="AS89" s="176"/>
      <c r="AT89" s="176"/>
      <c r="AU89" s="176">
        <v>0</v>
      </c>
      <c r="AV89" s="177"/>
      <c r="AW89" s="176">
        <v>30</v>
      </c>
      <c r="AX89" s="177"/>
      <c r="AY89" s="176"/>
      <c r="AZ89" s="177"/>
      <c r="BA89" s="176">
        <v>50</v>
      </c>
      <c r="BB89" s="177">
        <v>20</v>
      </c>
      <c r="BC89" s="176">
        <v>200</v>
      </c>
      <c r="BD89" s="176">
        <v>0</v>
      </c>
      <c r="BE89" s="176">
        <v>0</v>
      </c>
      <c r="BF89" s="177">
        <v>0</v>
      </c>
      <c r="BG89" s="176">
        <v>60</v>
      </c>
      <c r="BH89" s="177">
        <v>40</v>
      </c>
      <c r="BI89" s="176">
        <v>10</v>
      </c>
      <c r="BJ89" s="177">
        <v>10</v>
      </c>
      <c r="BK89" s="176">
        <v>50</v>
      </c>
      <c r="BL89" s="177"/>
      <c r="BM89" s="176">
        <v>0</v>
      </c>
      <c r="BN89" s="177"/>
      <c r="BO89" s="176">
        <v>30</v>
      </c>
      <c r="BP89" s="232"/>
      <c r="BQ89" s="176"/>
      <c r="BR89" s="177"/>
      <c r="BS89" s="176">
        <v>10</v>
      </c>
      <c r="BT89" s="177">
        <v>10</v>
      </c>
      <c r="BU89" s="176"/>
      <c r="BV89" s="176">
        <v>30</v>
      </c>
      <c r="BW89" s="176">
        <v>30</v>
      </c>
      <c r="BX89" s="177"/>
      <c r="BY89" s="176">
        <v>50</v>
      </c>
      <c r="BZ89" s="177"/>
      <c r="CA89" s="176"/>
      <c r="CB89" s="177"/>
      <c r="CC89" s="176">
        <v>100</v>
      </c>
      <c r="CD89" s="177">
        <v>10</v>
      </c>
      <c r="CE89" s="176">
        <v>300</v>
      </c>
      <c r="CF89" s="177">
        <v>20</v>
      </c>
      <c r="CG89" s="176">
        <v>40</v>
      </c>
      <c r="CH89" s="177">
        <v>10</v>
      </c>
      <c r="CI89" s="176">
        <v>0</v>
      </c>
      <c r="CJ89" s="176">
        <v>30</v>
      </c>
      <c r="CK89" s="176">
        <v>30</v>
      </c>
      <c r="CL89" s="177">
        <v>25</v>
      </c>
      <c r="CM89" s="176"/>
      <c r="CN89" s="177"/>
      <c r="CO89" s="176">
        <v>0</v>
      </c>
      <c r="CP89" s="177"/>
      <c r="CQ89" s="176">
        <v>50</v>
      </c>
      <c r="CR89" s="177"/>
      <c r="CS89" s="176">
        <v>0</v>
      </c>
      <c r="CT89" s="176"/>
      <c r="CU89" s="176">
        <v>200</v>
      </c>
      <c r="CV89" s="177">
        <v>20</v>
      </c>
      <c r="CW89" s="176">
        <v>300</v>
      </c>
      <c r="CX89" s="177">
        <v>120</v>
      </c>
      <c r="CY89" s="176">
        <v>0</v>
      </c>
      <c r="CZ89" s="177"/>
      <c r="DA89" s="176">
        <v>0</v>
      </c>
      <c r="DB89" s="177"/>
      <c r="DC89" s="176"/>
      <c r="DD89" s="177"/>
      <c r="DE89" s="176">
        <v>0</v>
      </c>
      <c r="DF89" s="177"/>
      <c r="DG89" s="176"/>
      <c r="DH89" s="177"/>
      <c r="DI89" s="176"/>
      <c r="DJ89" s="558"/>
      <c r="DK89" s="176"/>
      <c r="DL89" s="177"/>
      <c r="DM89" s="176"/>
      <c r="DN89" s="177"/>
      <c r="DO89" s="176"/>
      <c r="DP89" s="177"/>
      <c r="DQ89" s="176"/>
      <c r="DR89" s="177"/>
      <c r="DS89" s="176"/>
      <c r="DT89" s="176"/>
      <c r="DU89" s="176"/>
      <c r="DV89" s="177"/>
      <c r="DW89" s="176"/>
      <c r="DX89" s="177"/>
      <c r="DY89" s="176"/>
      <c r="DZ89" s="177"/>
      <c r="EA89" s="176"/>
      <c r="EB89" s="177"/>
      <c r="EC89" s="176">
        <v>0</v>
      </c>
      <c r="ED89" s="177"/>
      <c r="EE89" s="176"/>
      <c r="EF89" s="177"/>
      <c r="EG89" s="176"/>
      <c r="EH89" s="177"/>
      <c r="EI89" s="176">
        <v>0</v>
      </c>
      <c r="EJ89" s="177"/>
      <c r="EK89" s="176"/>
      <c r="EL89" s="176"/>
      <c r="EM89" s="177"/>
      <c r="EN89" s="176">
        <v>0</v>
      </c>
      <c r="EO89" s="177"/>
      <c r="EP89" s="176"/>
      <c r="EQ89" s="177">
        <v>0</v>
      </c>
      <c r="ER89" s="176"/>
      <c r="ES89" s="177"/>
      <c r="ET89" s="176"/>
      <c r="EU89" s="177"/>
      <c r="EV89" s="176"/>
      <c r="EW89" s="176"/>
      <c r="EX89" s="176"/>
      <c r="EY89" s="177"/>
      <c r="EZ89" s="176"/>
      <c r="FA89" s="177"/>
      <c r="FB89" s="565">
        <f t="shared" si="4"/>
        <v>12905</v>
      </c>
      <c r="FC89" s="565">
        <f t="shared" si="5"/>
        <v>9265</v>
      </c>
    </row>
    <row r="90" spans="1:159" ht="37.5" customHeight="1">
      <c r="A90" s="13">
        <v>72</v>
      </c>
      <c r="B90" s="13" t="s">
        <v>2503</v>
      </c>
      <c r="C90" s="13" t="s">
        <v>3194</v>
      </c>
      <c r="D90" s="13">
        <v>131</v>
      </c>
      <c r="E90" s="13">
        <v>781</v>
      </c>
      <c r="F90" s="14" t="s">
        <v>2504</v>
      </c>
      <c r="G90" s="13" t="s">
        <v>2500</v>
      </c>
      <c r="H90" s="13" t="s">
        <v>2505</v>
      </c>
      <c r="I90" s="13" t="s">
        <v>2506</v>
      </c>
      <c r="J90" s="13">
        <v>36</v>
      </c>
      <c r="K90" s="13" t="s">
        <v>3009</v>
      </c>
      <c r="L90" s="13" t="s">
        <v>2470</v>
      </c>
      <c r="M90" s="13" t="s">
        <v>67</v>
      </c>
      <c r="N90" s="45">
        <v>1350</v>
      </c>
      <c r="O90" s="13" t="s">
        <v>3063</v>
      </c>
      <c r="P90" s="13">
        <v>120</v>
      </c>
      <c r="Q90" s="176">
        <v>0</v>
      </c>
      <c r="R90" s="557"/>
      <c r="S90" s="176"/>
      <c r="T90" s="177"/>
      <c r="U90" s="176"/>
      <c r="V90" s="177"/>
      <c r="W90" s="176">
        <v>1000</v>
      </c>
      <c r="X90" s="177"/>
      <c r="Y90" s="176">
        <v>10</v>
      </c>
      <c r="Z90" s="177"/>
      <c r="AA90" s="176"/>
      <c r="AB90" s="177"/>
      <c r="AC90" s="176">
        <v>0</v>
      </c>
      <c r="AD90" s="177"/>
      <c r="AE90" s="176"/>
      <c r="AF90" s="177"/>
      <c r="AG90" s="176">
        <v>0</v>
      </c>
      <c r="AH90" s="177"/>
      <c r="AI90" s="176"/>
      <c r="AJ90" s="177"/>
      <c r="AK90" s="176">
        <v>0</v>
      </c>
      <c r="AL90" s="177"/>
      <c r="AM90" s="176">
        <v>0</v>
      </c>
      <c r="AN90" s="177"/>
      <c r="AO90" s="176"/>
      <c r="AP90" s="177"/>
      <c r="AQ90" s="176">
        <v>10</v>
      </c>
      <c r="AR90" s="177">
        <v>0</v>
      </c>
      <c r="AS90" s="176"/>
      <c r="AT90" s="176"/>
      <c r="AU90" s="176">
        <v>0</v>
      </c>
      <c r="AV90" s="177"/>
      <c r="AW90" s="176"/>
      <c r="AX90" s="177"/>
      <c r="AY90" s="176"/>
      <c r="AZ90" s="177"/>
      <c r="BA90" s="176">
        <v>30</v>
      </c>
      <c r="BB90" s="177">
        <v>0</v>
      </c>
      <c r="BC90" s="176">
        <v>100</v>
      </c>
      <c r="BD90" s="176">
        <v>0</v>
      </c>
      <c r="BE90" s="176">
        <v>0</v>
      </c>
      <c r="BF90" s="177">
        <v>0</v>
      </c>
      <c r="BG90" s="176">
        <v>0</v>
      </c>
      <c r="BH90" s="177"/>
      <c r="BI90" s="176">
        <v>0</v>
      </c>
      <c r="BJ90" s="177"/>
      <c r="BK90" s="176">
        <v>0</v>
      </c>
      <c r="BL90" s="177"/>
      <c r="BM90" s="176">
        <v>0</v>
      </c>
      <c r="BN90" s="177"/>
      <c r="BO90" s="176">
        <v>20</v>
      </c>
      <c r="BP90" s="232"/>
      <c r="BQ90" s="176"/>
      <c r="BR90" s="177"/>
      <c r="BS90" s="176"/>
      <c r="BT90" s="177"/>
      <c r="BU90" s="176"/>
      <c r="BV90" s="176"/>
      <c r="BW90" s="176">
        <v>0</v>
      </c>
      <c r="BX90" s="177"/>
      <c r="BY90" s="176">
        <v>50</v>
      </c>
      <c r="BZ90" s="177"/>
      <c r="CA90" s="176"/>
      <c r="CB90" s="177"/>
      <c r="CC90" s="176">
        <v>0</v>
      </c>
      <c r="CD90" s="177">
        <v>0</v>
      </c>
      <c r="CE90" s="176">
        <v>0</v>
      </c>
      <c r="CF90" s="177"/>
      <c r="CG90" s="176"/>
      <c r="CH90" s="177"/>
      <c r="CI90" s="176">
        <v>0</v>
      </c>
      <c r="CJ90" s="176">
        <v>30</v>
      </c>
      <c r="CK90" s="176">
        <v>30</v>
      </c>
      <c r="CL90" s="177"/>
      <c r="CM90" s="176"/>
      <c r="CN90" s="177"/>
      <c r="CO90" s="176">
        <v>0</v>
      </c>
      <c r="CP90" s="177"/>
      <c r="CQ90" s="176">
        <v>0</v>
      </c>
      <c r="CR90" s="177"/>
      <c r="CS90" s="176">
        <v>100</v>
      </c>
      <c r="CT90" s="176">
        <v>20</v>
      </c>
      <c r="CU90" s="176">
        <v>0</v>
      </c>
      <c r="CV90" s="177"/>
      <c r="CW90" s="176"/>
      <c r="CX90" s="177"/>
      <c r="CY90" s="176">
        <v>0</v>
      </c>
      <c r="CZ90" s="177"/>
      <c r="DA90" s="176">
        <v>0</v>
      </c>
      <c r="DB90" s="177"/>
      <c r="DC90" s="176"/>
      <c r="DD90" s="177"/>
      <c r="DE90" s="176">
        <v>0</v>
      </c>
      <c r="DF90" s="177"/>
      <c r="DG90" s="176"/>
      <c r="DH90" s="177"/>
      <c r="DI90" s="176"/>
      <c r="DJ90" s="558"/>
      <c r="DK90" s="176"/>
      <c r="DL90" s="177"/>
      <c r="DM90" s="176"/>
      <c r="DN90" s="177"/>
      <c r="DO90" s="176"/>
      <c r="DP90" s="177"/>
      <c r="DQ90" s="176"/>
      <c r="DR90" s="177"/>
      <c r="DS90" s="176"/>
      <c r="DT90" s="176"/>
      <c r="DU90" s="176"/>
      <c r="DV90" s="177"/>
      <c r="DW90" s="176"/>
      <c r="DX90" s="177"/>
      <c r="DY90" s="176"/>
      <c r="DZ90" s="177"/>
      <c r="EA90" s="176"/>
      <c r="EB90" s="177"/>
      <c r="EC90" s="176">
        <v>0</v>
      </c>
      <c r="ED90" s="177"/>
      <c r="EE90" s="176"/>
      <c r="EF90" s="177"/>
      <c r="EG90" s="176"/>
      <c r="EH90" s="177"/>
      <c r="EI90" s="176">
        <v>0</v>
      </c>
      <c r="EJ90" s="177"/>
      <c r="EK90" s="176"/>
      <c r="EL90" s="176"/>
      <c r="EM90" s="177"/>
      <c r="EN90" s="176">
        <v>0</v>
      </c>
      <c r="EO90" s="177"/>
      <c r="EP90" s="176"/>
      <c r="EQ90" s="177">
        <v>0</v>
      </c>
      <c r="ER90" s="176"/>
      <c r="ES90" s="177"/>
      <c r="ET90" s="176"/>
      <c r="EU90" s="177"/>
      <c r="EV90" s="176"/>
      <c r="EW90" s="176"/>
      <c r="EX90" s="176"/>
      <c r="EY90" s="177"/>
      <c r="EZ90" s="176"/>
      <c r="FA90" s="177"/>
      <c r="FB90" s="565">
        <f t="shared" si="4"/>
        <v>20</v>
      </c>
      <c r="FC90" s="565">
        <f t="shared" si="5"/>
        <v>1330</v>
      </c>
    </row>
    <row r="91" spans="1:159" ht="37.5" customHeight="1">
      <c r="A91" s="13">
        <v>73</v>
      </c>
      <c r="B91" s="13" t="s">
        <v>2695</v>
      </c>
      <c r="C91" s="13" t="s">
        <v>1347</v>
      </c>
      <c r="D91" s="13">
        <v>131</v>
      </c>
      <c r="E91" s="13">
        <v>781</v>
      </c>
      <c r="F91" s="14" t="s">
        <v>2696</v>
      </c>
      <c r="G91" s="13" t="s">
        <v>2500</v>
      </c>
      <c r="H91" s="13" t="s">
        <v>2697</v>
      </c>
      <c r="I91" s="13" t="s">
        <v>2698</v>
      </c>
      <c r="J91" s="13">
        <v>24</v>
      </c>
      <c r="K91" s="13" t="s">
        <v>2699</v>
      </c>
      <c r="L91" s="13" t="s">
        <v>2694</v>
      </c>
      <c r="M91" s="13" t="s">
        <v>15</v>
      </c>
      <c r="N91" s="45">
        <v>8930</v>
      </c>
      <c r="O91" s="13" t="s">
        <v>3066</v>
      </c>
      <c r="P91" s="13">
        <v>117</v>
      </c>
      <c r="Q91" s="176">
        <v>1000</v>
      </c>
      <c r="R91" s="557">
        <v>930</v>
      </c>
      <c r="S91" s="176"/>
      <c r="T91" s="177"/>
      <c r="U91" s="176"/>
      <c r="V91" s="177"/>
      <c r="W91" s="176">
        <v>100</v>
      </c>
      <c r="X91" s="177"/>
      <c r="Y91" s="176">
        <v>10</v>
      </c>
      <c r="Z91" s="177"/>
      <c r="AA91" s="176">
        <v>300</v>
      </c>
      <c r="AB91" s="177">
        <v>110</v>
      </c>
      <c r="AC91" s="176">
        <v>3000</v>
      </c>
      <c r="AD91" s="177">
        <v>550</v>
      </c>
      <c r="AE91" s="176">
        <v>60</v>
      </c>
      <c r="AF91" s="177"/>
      <c r="AG91" s="176">
        <v>1800</v>
      </c>
      <c r="AH91" s="177"/>
      <c r="AI91" s="176"/>
      <c r="AJ91" s="177"/>
      <c r="AK91" s="176">
        <v>0</v>
      </c>
      <c r="AL91" s="177"/>
      <c r="AM91" s="176">
        <v>0</v>
      </c>
      <c r="AN91" s="177"/>
      <c r="AO91" s="176">
        <v>300</v>
      </c>
      <c r="AP91" s="177">
        <v>0</v>
      </c>
      <c r="AQ91" s="176">
        <v>500</v>
      </c>
      <c r="AR91" s="177">
        <v>0</v>
      </c>
      <c r="AS91" s="176"/>
      <c r="AT91" s="176">
        <v>100</v>
      </c>
      <c r="AU91" s="176">
        <v>100</v>
      </c>
      <c r="AV91" s="177">
        <v>0</v>
      </c>
      <c r="AW91" s="176">
        <v>200</v>
      </c>
      <c r="AX91" s="177"/>
      <c r="AY91" s="176"/>
      <c r="AZ91" s="177"/>
      <c r="BA91" s="176">
        <v>50</v>
      </c>
      <c r="BB91" s="177">
        <v>10</v>
      </c>
      <c r="BC91" s="176">
        <v>0</v>
      </c>
      <c r="BD91" s="176"/>
      <c r="BE91" s="176">
        <v>0</v>
      </c>
      <c r="BF91" s="177">
        <v>0</v>
      </c>
      <c r="BG91" s="176">
        <v>0</v>
      </c>
      <c r="BH91" s="177"/>
      <c r="BI91" s="176">
        <v>0</v>
      </c>
      <c r="BJ91" s="177"/>
      <c r="BK91" s="176">
        <v>0</v>
      </c>
      <c r="BL91" s="177"/>
      <c r="BM91" s="176">
        <v>20</v>
      </c>
      <c r="BN91" s="177"/>
      <c r="BO91" s="176">
        <v>0</v>
      </c>
      <c r="BP91" s="232"/>
      <c r="BQ91" s="176">
        <v>20</v>
      </c>
      <c r="BR91" s="177"/>
      <c r="BS91" s="176">
        <v>20</v>
      </c>
      <c r="BT91" s="177">
        <v>20</v>
      </c>
      <c r="BU91" s="176"/>
      <c r="BV91" s="176"/>
      <c r="BW91" s="176">
        <v>0</v>
      </c>
      <c r="BX91" s="177"/>
      <c r="BY91" s="176">
        <v>0</v>
      </c>
      <c r="BZ91" s="177"/>
      <c r="CA91" s="176">
        <v>200</v>
      </c>
      <c r="CB91" s="177"/>
      <c r="CC91" s="176">
        <v>500</v>
      </c>
      <c r="CD91" s="177">
        <v>0</v>
      </c>
      <c r="CE91" s="176">
        <v>500</v>
      </c>
      <c r="CF91" s="177">
        <v>0</v>
      </c>
      <c r="CG91" s="176"/>
      <c r="CH91" s="177"/>
      <c r="CI91" s="176">
        <v>0</v>
      </c>
      <c r="CJ91" s="176">
        <v>50</v>
      </c>
      <c r="CK91" s="176">
        <v>50</v>
      </c>
      <c r="CL91" s="177"/>
      <c r="CM91" s="176"/>
      <c r="CN91" s="177"/>
      <c r="CO91" s="176">
        <v>0</v>
      </c>
      <c r="CP91" s="177"/>
      <c r="CQ91" s="176">
        <v>0</v>
      </c>
      <c r="CR91" s="177"/>
      <c r="CS91" s="176">
        <v>0</v>
      </c>
      <c r="CT91" s="176"/>
      <c r="CU91" s="176">
        <v>200</v>
      </c>
      <c r="CV91" s="177"/>
      <c r="CW91" s="176"/>
      <c r="CX91" s="177"/>
      <c r="CY91" s="176">
        <v>0</v>
      </c>
      <c r="CZ91" s="177"/>
      <c r="DA91" s="176">
        <v>0</v>
      </c>
      <c r="DB91" s="177"/>
      <c r="DC91" s="176"/>
      <c r="DD91" s="177"/>
      <c r="DE91" s="176">
        <v>0</v>
      </c>
      <c r="DF91" s="177"/>
      <c r="DG91" s="176"/>
      <c r="DH91" s="177"/>
      <c r="DI91" s="176"/>
      <c r="DJ91" s="558"/>
      <c r="DK91" s="176"/>
      <c r="DL91" s="177"/>
      <c r="DM91" s="176"/>
      <c r="DN91" s="177"/>
      <c r="DO91" s="176"/>
      <c r="DP91" s="177"/>
      <c r="DQ91" s="176"/>
      <c r="DR91" s="177"/>
      <c r="DS91" s="176"/>
      <c r="DT91" s="176"/>
      <c r="DU91" s="176"/>
      <c r="DV91" s="177"/>
      <c r="DW91" s="176"/>
      <c r="DX91" s="177"/>
      <c r="DY91" s="176"/>
      <c r="DZ91" s="177"/>
      <c r="EA91" s="176"/>
      <c r="EB91" s="177"/>
      <c r="EC91" s="176">
        <v>0</v>
      </c>
      <c r="ED91" s="177"/>
      <c r="EE91" s="176"/>
      <c r="EF91" s="177"/>
      <c r="EG91" s="176"/>
      <c r="EH91" s="177"/>
      <c r="EI91" s="176">
        <v>0</v>
      </c>
      <c r="EJ91" s="177"/>
      <c r="EK91" s="176"/>
      <c r="EL91" s="176"/>
      <c r="EM91" s="177"/>
      <c r="EN91" s="176">
        <v>0</v>
      </c>
      <c r="EO91" s="177"/>
      <c r="EP91" s="176"/>
      <c r="EQ91" s="177">
        <v>0</v>
      </c>
      <c r="ER91" s="176"/>
      <c r="ES91" s="177"/>
      <c r="ET91" s="176"/>
      <c r="EU91" s="177"/>
      <c r="EV91" s="176"/>
      <c r="EW91" s="176"/>
      <c r="EX91" s="176"/>
      <c r="EY91" s="177"/>
      <c r="EZ91" s="176"/>
      <c r="FA91" s="177"/>
      <c r="FB91" s="565">
        <f t="shared" si="4"/>
        <v>1620</v>
      </c>
      <c r="FC91" s="565">
        <f t="shared" si="5"/>
        <v>7310</v>
      </c>
    </row>
    <row r="92" spans="1:159" ht="37.5" customHeight="1">
      <c r="A92" s="13">
        <v>74</v>
      </c>
      <c r="B92" s="13" t="s">
        <v>2336</v>
      </c>
      <c r="C92" s="13" t="s">
        <v>2130</v>
      </c>
      <c r="D92" s="13">
        <v>134</v>
      </c>
      <c r="E92" s="13">
        <v>812</v>
      </c>
      <c r="F92" s="14" t="s">
        <v>2337</v>
      </c>
      <c r="G92" s="13" t="s">
        <v>2338</v>
      </c>
      <c r="H92" s="13" t="s">
        <v>33</v>
      </c>
      <c r="I92" s="13" t="s">
        <v>2339</v>
      </c>
      <c r="J92" s="13">
        <v>36</v>
      </c>
      <c r="K92" s="13" t="s">
        <v>3010</v>
      </c>
      <c r="L92" s="13" t="s">
        <v>2320</v>
      </c>
      <c r="M92" s="13" t="s">
        <v>65</v>
      </c>
      <c r="N92" s="45">
        <v>18436</v>
      </c>
      <c r="O92" s="13" t="s">
        <v>3059</v>
      </c>
      <c r="P92" s="13">
        <v>114</v>
      </c>
      <c r="Q92" s="176">
        <v>8000</v>
      </c>
      <c r="R92" s="557">
        <v>8000</v>
      </c>
      <c r="S92" s="176"/>
      <c r="T92" s="177"/>
      <c r="U92" s="176"/>
      <c r="V92" s="177"/>
      <c r="W92" s="176"/>
      <c r="X92" s="177"/>
      <c r="Y92" s="176">
        <v>50</v>
      </c>
      <c r="Z92" s="177">
        <v>50</v>
      </c>
      <c r="AA92" s="176">
        <v>1000</v>
      </c>
      <c r="AB92" s="177">
        <v>1000</v>
      </c>
      <c r="AC92" s="176">
        <v>500</v>
      </c>
      <c r="AD92" s="177">
        <v>500</v>
      </c>
      <c r="AE92" s="176">
        <v>60</v>
      </c>
      <c r="AF92" s="177"/>
      <c r="AG92" s="176">
        <v>4000</v>
      </c>
      <c r="AH92" s="177">
        <v>500</v>
      </c>
      <c r="AI92" s="176"/>
      <c r="AJ92" s="177"/>
      <c r="AK92" s="176">
        <v>0</v>
      </c>
      <c r="AL92" s="177"/>
      <c r="AM92" s="176">
        <v>200</v>
      </c>
      <c r="AN92" s="177">
        <v>80</v>
      </c>
      <c r="AO92" s="176"/>
      <c r="AP92" s="177"/>
      <c r="AQ92" s="176">
        <v>200</v>
      </c>
      <c r="AR92" s="177">
        <v>0</v>
      </c>
      <c r="AS92" s="176"/>
      <c r="AT92" s="176">
        <v>1000</v>
      </c>
      <c r="AU92" s="176">
        <v>1000</v>
      </c>
      <c r="AV92" s="177">
        <v>0</v>
      </c>
      <c r="AW92" s="176"/>
      <c r="AX92" s="177"/>
      <c r="AY92" s="176">
        <v>30</v>
      </c>
      <c r="AZ92" s="177"/>
      <c r="BA92" s="176">
        <v>200</v>
      </c>
      <c r="BB92" s="177">
        <v>200</v>
      </c>
      <c r="BC92" s="176">
        <v>100</v>
      </c>
      <c r="BD92" s="176">
        <v>0</v>
      </c>
      <c r="BE92" s="176">
        <v>150</v>
      </c>
      <c r="BF92" s="177">
        <v>0</v>
      </c>
      <c r="BG92" s="176">
        <v>100</v>
      </c>
      <c r="BH92" s="177">
        <v>50</v>
      </c>
      <c r="BI92" s="176">
        <v>30</v>
      </c>
      <c r="BJ92" s="177">
        <v>30</v>
      </c>
      <c r="BK92" s="176">
        <v>50</v>
      </c>
      <c r="BL92" s="177">
        <v>50</v>
      </c>
      <c r="BM92" s="176">
        <v>50</v>
      </c>
      <c r="BN92" s="177"/>
      <c r="BO92" s="176">
        <v>100</v>
      </c>
      <c r="BP92" s="232"/>
      <c r="BQ92" s="176">
        <v>100</v>
      </c>
      <c r="BR92" s="177"/>
      <c r="BS92" s="176">
        <v>6</v>
      </c>
      <c r="BT92" s="177"/>
      <c r="BU92" s="176"/>
      <c r="BV92" s="176">
        <v>200</v>
      </c>
      <c r="BW92" s="176">
        <v>200</v>
      </c>
      <c r="BX92" s="177"/>
      <c r="BY92" s="176">
        <v>40</v>
      </c>
      <c r="BZ92" s="177"/>
      <c r="CA92" s="176"/>
      <c r="CB92" s="177"/>
      <c r="CC92" s="176">
        <v>500</v>
      </c>
      <c r="CD92" s="177">
        <v>0</v>
      </c>
      <c r="CE92" s="176">
        <v>0</v>
      </c>
      <c r="CF92" s="177"/>
      <c r="CG92" s="176">
        <v>20</v>
      </c>
      <c r="CH92" s="177">
        <v>20</v>
      </c>
      <c r="CI92" s="176">
        <v>0</v>
      </c>
      <c r="CJ92" s="176">
        <v>50</v>
      </c>
      <c r="CK92" s="176">
        <v>50</v>
      </c>
      <c r="CL92" s="177"/>
      <c r="CM92" s="176"/>
      <c r="CN92" s="177"/>
      <c r="CO92" s="176">
        <v>0</v>
      </c>
      <c r="CP92" s="177"/>
      <c r="CQ92" s="176">
        <v>100</v>
      </c>
      <c r="CR92" s="177"/>
      <c r="CS92" s="176">
        <v>100</v>
      </c>
      <c r="CT92" s="176"/>
      <c r="CU92" s="176">
        <v>1500</v>
      </c>
      <c r="CV92" s="177">
        <v>1500</v>
      </c>
      <c r="CW92" s="176"/>
      <c r="CX92" s="177"/>
      <c r="CY92" s="176">
        <v>0</v>
      </c>
      <c r="CZ92" s="177"/>
      <c r="DA92" s="176">
        <v>0</v>
      </c>
      <c r="DB92" s="177"/>
      <c r="DC92" s="176"/>
      <c r="DD92" s="177"/>
      <c r="DE92" s="176">
        <v>0</v>
      </c>
      <c r="DF92" s="177"/>
      <c r="DG92" s="176"/>
      <c r="DH92" s="177"/>
      <c r="DI92" s="176"/>
      <c r="DJ92" s="558"/>
      <c r="DK92" s="176"/>
      <c r="DL92" s="177"/>
      <c r="DM92" s="176"/>
      <c r="DN92" s="177"/>
      <c r="DO92" s="176"/>
      <c r="DP92" s="177"/>
      <c r="DQ92" s="176"/>
      <c r="DR92" s="177"/>
      <c r="DS92" s="176"/>
      <c r="DT92" s="176"/>
      <c r="DU92" s="176"/>
      <c r="DV92" s="177"/>
      <c r="DW92" s="176"/>
      <c r="DX92" s="177"/>
      <c r="DY92" s="176"/>
      <c r="DZ92" s="177"/>
      <c r="EA92" s="176"/>
      <c r="EB92" s="177"/>
      <c r="EC92" s="176">
        <v>0</v>
      </c>
      <c r="ED92" s="177"/>
      <c r="EE92" s="176"/>
      <c r="EF92" s="177"/>
      <c r="EG92" s="176"/>
      <c r="EH92" s="177"/>
      <c r="EI92" s="176">
        <v>0</v>
      </c>
      <c r="EJ92" s="177"/>
      <c r="EK92" s="176"/>
      <c r="EL92" s="176"/>
      <c r="EM92" s="177"/>
      <c r="EN92" s="176">
        <v>0</v>
      </c>
      <c r="EO92" s="177"/>
      <c r="EP92" s="176"/>
      <c r="EQ92" s="177">
        <v>0</v>
      </c>
      <c r="ER92" s="176"/>
      <c r="ES92" s="177"/>
      <c r="ET92" s="176"/>
      <c r="EU92" s="177"/>
      <c r="EV92" s="176"/>
      <c r="EW92" s="176"/>
      <c r="EX92" s="176"/>
      <c r="EY92" s="177"/>
      <c r="EZ92" s="176"/>
      <c r="FA92" s="177"/>
      <c r="FB92" s="565">
        <f t="shared" si="4"/>
        <v>11980</v>
      </c>
      <c r="FC92" s="565">
        <f t="shared" si="5"/>
        <v>6456</v>
      </c>
    </row>
    <row r="93" spans="1:159" ht="37.5" customHeight="1">
      <c r="A93" s="13">
        <v>75</v>
      </c>
      <c r="B93" s="13" t="s">
        <v>769</v>
      </c>
      <c r="C93" s="13" t="s">
        <v>2258</v>
      </c>
      <c r="D93" s="13">
        <v>134</v>
      </c>
      <c r="E93" s="13">
        <v>812</v>
      </c>
      <c r="F93" s="14" t="s">
        <v>770</v>
      </c>
      <c r="G93" s="13" t="s">
        <v>771</v>
      </c>
      <c r="H93" s="13" t="s">
        <v>772</v>
      </c>
      <c r="I93" s="13" t="s">
        <v>773</v>
      </c>
      <c r="J93" s="13">
        <v>24</v>
      </c>
      <c r="K93" s="13" t="s">
        <v>774</v>
      </c>
      <c r="L93" s="13" t="s">
        <v>738</v>
      </c>
      <c r="M93" s="13" t="s">
        <v>15</v>
      </c>
      <c r="N93" s="45">
        <v>2440</v>
      </c>
      <c r="O93" s="13" t="s">
        <v>3055</v>
      </c>
      <c r="P93" s="13">
        <v>17</v>
      </c>
      <c r="Q93" s="176">
        <v>500</v>
      </c>
      <c r="R93" s="557"/>
      <c r="S93" s="176"/>
      <c r="T93" s="177"/>
      <c r="U93" s="176"/>
      <c r="V93" s="177"/>
      <c r="W93" s="176"/>
      <c r="X93" s="177"/>
      <c r="Y93" s="176"/>
      <c r="Z93" s="177"/>
      <c r="AA93" s="176"/>
      <c r="AB93" s="177"/>
      <c r="AC93" s="176">
        <v>0</v>
      </c>
      <c r="AD93" s="177"/>
      <c r="AE93" s="176"/>
      <c r="AF93" s="177"/>
      <c r="AG93" s="176">
        <v>1000</v>
      </c>
      <c r="AH93" s="177">
        <v>100</v>
      </c>
      <c r="AI93" s="176"/>
      <c r="AJ93" s="177"/>
      <c r="AK93" s="176">
        <v>0</v>
      </c>
      <c r="AL93" s="177"/>
      <c r="AM93" s="176">
        <v>0</v>
      </c>
      <c r="AN93" s="177"/>
      <c r="AO93" s="176"/>
      <c r="AP93" s="177"/>
      <c r="AQ93" s="176">
        <v>20</v>
      </c>
      <c r="AR93" s="177">
        <v>0</v>
      </c>
      <c r="AS93" s="176"/>
      <c r="AT93" s="176"/>
      <c r="AU93" s="176">
        <v>0</v>
      </c>
      <c r="AV93" s="177"/>
      <c r="AW93" s="176"/>
      <c r="AX93" s="177"/>
      <c r="AY93" s="176"/>
      <c r="AZ93" s="177"/>
      <c r="BA93" s="176"/>
      <c r="BB93" s="177"/>
      <c r="BC93" s="176">
        <v>100</v>
      </c>
      <c r="BD93" s="176">
        <v>0</v>
      </c>
      <c r="BE93" s="176">
        <v>0</v>
      </c>
      <c r="BF93" s="177">
        <v>0</v>
      </c>
      <c r="BG93" s="176">
        <v>0</v>
      </c>
      <c r="BH93" s="177"/>
      <c r="BI93" s="176">
        <v>0</v>
      </c>
      <c r="BJ93" s="177"/>
      <c r="BK93" s="176">
        <v>0</v>
      </c>
      <c r="BL93" s="177"/>
      <c r="BM93" s="176">
        <v>0</v>
      </c>
      <c r="BN93" s="177"/>
      <c r="BO93" s="176">
        <v>0</v>
      </c>
      <c r="BP93" s="232"/>
      <c r="BQ93" s="176"/>
      <c r="BR93" s="177"/>
      <c r="BS93" s="176"/>
      <c r="BT93" s="177"/>
      <c r="BU93" s="176"/>
      <c r="BV93" s="176"/>
      <c r="BW93" s="176">
        <v>0</v>
      </c>
      <c r="BX93" s="177"/>
      <c r="BY93" s="176">
        <v>40</v>
      </c>
      <c r="BZ93" s="177">
        <v>40</v>
      </c>
      <c r="CA93" s="176"/>
      <c r="CB93" s="177"/>
      <c r="CC93" s="176">
        <v>50</v>
      </c>
      <c r="CD93" s="177">
        <v>0</v>
      </c>
      <c r="CE93" s="176">
        <v>200</v>
      </c>
      <c r="CF93" s="177">
        <v>0</v>
      </c>
      <c r="CG93" s="176"/>
      <c r="CH93" s="177"/>
      <c r="CI93" s="176">
        <v>0</v>
      </c>
      <c r="CJ93" s="176">
        <v>30</v>
      </c>
      <c r="CK93" s="176">
        <v>30</v>
      </c>
      <c r="CL93" s="177"/>
      <c r="CM93" s="176"/>
      <c r="CN93" s="177"/>
      <c r="CO93" s="176">
        <v>0</v>
      </c>
      <c r="CP93" s="177"/>
      <c r="CQ93" s="176">
        <v>0</v>
      </c>
      <c r="CR93" s="177"/>
      <c r="CS93" s="176">
        <v>0</v>
      </c>
      <c r="CT93" s="176"/>
      <c r="CU93" s="176">
        <v>500</v>
      </c>
      <c r="CV93" s="177">
        <v>300</v>
      </c>
      <c r="CW93" s="176"/>
      <c r="CX93" s="177"/>
      <c r="CY93" s="176">
        <v>0</v>
      </c>
      <c r="CZ93" s="177"/>
      <c r="DA93" s="176">
        <v>0</v>
      </c>
      <c r="DB93" s="177"/>
      <c r="DC93" s="176"/>
      <c r="DD93" s="177"/>
      <c r="DE93" s="176">
        <v>0</v>
      </c>
      <c r="DF93" s="177"/>
      <c r="DG93" s="176"/>
      <c r="DH93" s="177"/>
      <c r="DI93" s="176"/>
      <c r="DJ93" s="558"/>
      <c r="DK93" s="176"/>
      <c r="DL93" s="177"/>
      <c r="DM93" s="176"/>
      <c r="DN93" s="177"/>
      <c r="DO93" s="176"/>
      <c r="DP93" s="177"/>
      <c r="DQ93" s="176"/>
      <c r="DR93" s="177"/>
      <c r="DS93" s="176"/>
      <c r="DT93" s="176"/>
      <c r="DU93" s="176"/>
      <c r="DV93" s="177"/>
      <c r="DW93" s="176"/>
      <c r="DX93" s="177"/>
      <c r="DY93" s="176"/>
      <c r="DZ93" s="177"/>
      <c r="EA93" s="176"/>
      <c r="EB93" s="177"/>
      <c r="EC93" s="176">
        <v>0</v>
      </c>
      <c r="ED93" s="177"/>
      <c r="EE93" s="176"/>
      <c r="EF93" s="177"/>
      <c r="EG93" s="176"/>
      <c r="EH93" s="177"/>
      <c r="EI93" s="176">
        <v>0</v>
      </c>
      <c r="EJ93" s="177"/>
      <c r="EK93" s="176"/>
      <c r="EL93" s="176"/>
      <c r="EM93" s="177"/>
      <c r="EN93" s="176">
        <v>0</v>
      </c>
      <c r="EO93" s="177"/>
      <c r="EP93" s="176"/>
      <c r="EQ93" s="177">
        <v>0</v>
      </c>
      <c r="ER93" s="176"/>
      <c r="ES93" s="177"/>
      <c r="ET93" s="176"/>
      <c r="EU93" s="177"/>
      <c r="EV93" s="176"/>
      <c r="EW93" s="176"/>
      <c r="EX93" s="176"/>
      <c r="EY93" s="177"/>
      <c r="EZ93" s="176"/>
      <c r="FA93" s="177"/>
      <c r="FB93" s="565">
        <f t="shared" si="4"/>
        <v>440</v>
      </c>
      <c r="FC93" s="565">
        <f t="shared" si="5"/>
        <v>2000</v>
      </c>
    </row>
    <row r="94" spans="1:159" ht="37.5" customHeight="1">
      <c r="A94" s="13">
        <v>76</v>
      </c>
      <c r="B94" s="13" t="s">
        <v>713</v>
      </c>
      <c r="C94" s="13" t="s">
        <v>2399</v>
      </c>
      <c r="D94" s="13">
        <v>137</v>
      </c>
      <c r="E94" s="13">
        <v>901</v>
      </c>
      <c r="F94" s="14" t="s">
        <v>714</v>
      </c>
      <c r="G94" s="13" t="s">
        <v>715</v>
      </c>
      <c r="H94" s="13" t="s">
        <v>716</v>
      </c>
      <c r="I94" s="13" t="s">
        <v>717</v>
      </c>
      <c r="J94" s="13">
        <v>48</v>
      </c>
      <c r="K94" s="13" t="s">
        <v>718</v>
      </c>
      <c r="L94" s="13" t="s">
        <v>719</v>
      </c>
      <c r="M94" s="13" t="s">
        <v>66</v>
      </c>
      <c r="N94" s="45">
        <v>6150</v>
      </c>
      <c r="O94" s="13" t="s">
        <v>3058</v>
      </c>
      <c r="P94" s="13">
        <v>16</v>
      </c>
      <c r="Q94" s="176">
        <v>0</v>
      </c>
      <c r="R94" s="557"/>
      <c r="S94" s="176"/>
      <c r="T94" s="177"/>
      <c r="U94" s="176"/>
      <c r="V94" s="177"/>
      <c r="W94" s="176"/>
      <c r="X94" s="177"/>
      <c r="Y94" s="176"/>
      <c r="Z94" s="177"/>
      <c r="AA94" s="176">
        <v>5000</v>
      </c>
      <c r="AB94" s="177"/>
      <c r="AC94" s="176">
        <v>550</v>
      </c>
      <c r="AD94" s="177"/>
      <c r="AE94" s="176"/>
      <c r="AF94" s="177"/>
      <c r="AG94" s="176">
        <v>0</v>
      </c>
      <c r="AH94" s="177"/>
      <c r="AI94" s="176"/>
      <c r="AJ94" s="177"/>
      <c r="AK94" s="176">
        <v>0</v>
      </c>
      <c r="AL94" s="177"/>
      <c r="AM94" s="176">
        <v>0</v>
      </c>
      <c r="AN94" s="177"/>
      <c r="AO94" s="176"/>
      <c r="AP94" s="177"/>
      <c r="AQ94" s="176"/>
      <c r="AR94" s="177">
        <v>0</v>
      </c>
      <c r="AS94" s="176"/>
      <c r="AT94" s="176"/>
      <c r="AU94" s="176">
        <v>0</v>
      </c>
      <c r="AV94" s="177"/>
      <c r="AW94" s="176"/>
      <c r="AX94" s="177"/>
      <c r="AY94" s="176"/>
      <c r="AZ94" s="177"/>
      <c r="BA94" s="176"/>
      <c r="BB94" s="177"/>
      <c r="BC94" s="176">
        <v>0</v>
      </c>
      <c r="BD94" s="176"/>
      <c r="BE94" s="176">
        <v>0</v>
      </c>
      <c r="BF94" s="177">
        <v>0</v>
      </c>
      <c r="BG94" s="176">
        <v>0</v>
      </c>
      <c r="BH94" s="177"/>
      <c r="BI94" s="176">
        <v>0</v>
      </c>
      <c r="BJ94" s="177"/>
      <c r="BK94" s="176">
        <v>0</v>
      </c>
      <c r="BL94" s="177"/>
      <c r="BM94" s="176">
        <v>0</v>
      </c>
      <c r="BN94" s="177"/>
      <c r="BO94" s="176">
        <v>0</v>
      </c>
      <c r="BP94" s="232"/>
      <c r="BQ94" s="176"/>
      <c r="BR94" s="177"/>
      <c r="BS94" s="176"/>
      <c r="BT94" s="177"/>
      <c r="BU94" s="176"/>
      <c r="BV94" s="176"/>
      <c r="BW94" s="176">
        <v>0</v>
      </c>
      <c r="BX94" s="177"/>
      <c r="BY94" s="176">
        <v>0</v>
      </c>
      <c r="BZ94" s="177"/>
      <c r="CA94" s="176"/>
      <c r="CB94" s="177"/>
      <c r="CC94" s="176">
        <v>0</v>
      </c>
      <c r="CD94" s="177">
        <v>0</v>
      </c>
      <c r="CE94" s="176">
        <v>0</v>
      </c>
      <c r="CF94" s="177"/>
      <c r="CG94" s="176"/>
      <c r="CH94" s="177"/>
      <c r="CI94" s="176">
        <v>0</v>
      </c>
      <c r="CJ94" s="176">
        <v>600</v>
      </c>
      <c r="CK94" s="176">
        <v>600</v>
      </c>
      <c r="CL94" s="177"/>
      <c r="CM94" s="176"/>
      <c r="CN94" s="177"/>
      <c r="CO94" s="176">
        <v>0</v>
      </c>
      <c r="CP94" s="177"/>
      <c r="CQ94" s="176">
        <v>0</v>
      </c>
      <c r="CR94" s="177"/>
      <c r="CS94" s="176">
        <v>0</v>
      </c>
      <c r="CT94" s="176"/>
      <c r="CU94" s="176">
        <v>0</v>
      </c>
      <c r="CV94" s="177"/>
      <c r="CW94" s="176"/>
      <c r="CX94" s="177"/>
      <c r="CY94" s="176">
        <v>0</v>
      </c>
      <c r="CZ94" s="177"/>
      <c r="DA94" s="176">
        <v>0</v>
      </c>
      <c r="DB94" s="177"/>
      <c r="DC94" s="176"/>
      <c r="DD94" s="177"/>
      <c r="DE94" s="176">
        <v>0</v>
      </c>
      <c r="DF94" s="177"/>
      <c r="DG94" s="176"/>
      <c r="DH94" s="177"/>
      <c r="DI94" s="176"/>
      <c r="DJ94" s="558"/>
      <c r="DK94" s="176"/>
      <c r="DL94" s="177"/>
      <c r="DM94" s="176"/>
      <c r="DN94" s="177"/>
      <c r="DO94" s="176"/>
      <c r="DP94" s="177"/>
      <c r="DQ94" s="176"/>
      <c r="DR94" s="177"/>
      <c r="DS94" s="176"/>
      <c r="DT94" s="176"/>
      <c r="DU94" s="176"/>
      <c r="DV94" s="177"/>
      <c r="DW94" s="176"/>
      <c r="DX94" s="177"/>
      <c r="DY94" s="176"/>
      <c r="DZ94" s="177"/>
      <c r="EA94" s="176"/>
      <c r="EB94" s="177"/>
      <c r="EC94" s="176">
        <v>0</v>
      </c>
      <c r="ED94" s="177"/>
      <c r="EE94" s="176"/>
      <c r="EF94" s="177"/>
      <c r="EG94" s="176"/>
      <c r="EH94" s="177"/>
      <c r="EI94" s="176">
        <v>0</v>
      </c>
      <c r="EJ94" s="177"/>
      <c r="EK94" s="176"/>
      <c r="EL94" s="176"/>
      <c r="EM94" s="177"/>
      <c r="EN94" s="176">
        <v>0</v>
      </c>
      <c r="EO94" s="177"/>
      <c r="EP94" s="176"/>
      <c r="EQ94" s="177">
        <v>0</v>
      </c>
      <c r="ER94" s="176"/>
      <c r="ES94" s="177"/>
      <c r="ET94" s="176"/>
      <c r="EU94" s="177"/>
      <c r="EV94" s="176"/>
      <c r="EW94" s="176"/>
      <c r="EX94" s="176"/>
      <c r="EY94" s="177"/>
      <c r="EZ94" s="176"/>
      <c r="FA94" s="177"/>
      <c r="FB94" s="565">
        <f t="shared" si="4"/>
        <v>0</v>
      </c>
      <c r="FC94" s="565">
        <f t="shared" si="5"/>
        <v>6150</v>
      </c>
    </row>
    <row r="95" spans="1:159" ht="37.5" customHeight="1">
      <c r="A95" s="13">
        <v>77</v>
      </c>
      <c r="B95" s="13" t="s">
        <v>149</v>
      </c>
      <c r="C95" s="13" t="s">
        <v>2406</v>
      </c>
      <c r="D95" s="17">
        <v>141</v>
      </c>
      <c r="E95" s="13">
        <v>1022</v>
      </c>
      <c r="F95" s="14" t="s">
        <v>290</v>
      </c>
      <c r="G95" s="13" t="s">
        <v>20</v>
      </c>
      <c r="H95" s="13" t="s">
        <v>216</v>
      </c>
      <c r="I95" s="13" t="s">
        <v>291</v>
      </c>
      <c r="J95" s="13">
        <v>24</v>
      </c>
      <c r="K95" s="13" t="s">
        <v>3011</v>
      </c>
      <c r="L95" s="13" t="s">
        <v>283</v>
      </c>
      <c r="M95" s="13" t="s">
        <v>21</v>
      </c>
      <c r="N95" s="45">
        <v>4057</v>
      </c>
      <c r="O95" s="13" t="s">
        <v>3056</v>
      </c>
      <c r="P95" s="13">
        <v>119</v>
      </c>
      <c r="Q95" s="176">
        <v>3000</v>
      </c>
      <c r="R95" s="557">
        <v>1475</v>
      </c>
      <c r="S95" s="176"/>
      <c r="T95" s="177"/>
      <c r="U95" s="176"/>
      <c r="V95" s="177"/>
      <c r="W95" s="176"/>
      <c r="X95" s="177"/>
      <c r="Y95" s="176"/>
      <c r="Z95" s="177"/>
      <c r="AA95" s="176">
        <v>180</v>
      </c>
      <c r="AB95" s="177">
        <v>40</v>
      </c>
      <c r="AC95" s="176">
        <v>0</v>
      </c>
      <c r="AD95" s="177"/>
      <c r="AE95" s="176"/>
      <c r="AF95" s="177"/>
      <c r="AG95" s="176">
        <v>20</v>
      </c>
      <c r="AH95" s="177"/>
      <c r="AI95" s="176"/>
      <c r="AJ95" s="177"/>
      <c r="AK95" s="176">
        <v>0</v>
      </c>
      <c r="AL95" s="177"/>
      <c r="AM95" s="176">
        <v>0</v>
      </c>
      <c r="AN95" s="177"/>
      <c r="AO95" s="176"/>
      <c r="AP95" s="177"/>
      <c r="AQ95" s="176">
        <v>2</v>
      </c>
      <c r="AR95" s="177">
        <v>0</v>
      </c>
      <c r="AS95" s="176"/>
      <c r="AT95" s="176"/>
      <c r="AU95" s="176">
        <v>0</v>
      </c>
      <c r="AV95" s="177"/>
      <c r="AW95" s="176">
        <v>80</v>
      </c>
      <c r="AX95" s="177">
        <v>20</v>
      </c>
      <c r="AY95" s="176"/>
      <c r="AZ95" s="177"/>
      <c r="BA95" s="176"/>
      <c r="BB95" s="177"/>
      <c r="BC95" s="176">
        <v>20</v>
      </c>
      <c r="BD95" s="176">
        <v>10</v>
      </c>
      <c r="BE95" s="176">
        <v>0</v>
      </c>
      <c r="BF95" s="177">
        <v>0</v>
      </c>
      <c r="BG95" s="176">
        <v>0</v>
      </c>
      <c r="BH95" s="177"/>
      <c r="BI95" s="176">
        <v>15</v>
      </c>
      <c r="BJ95" s="177">
        <v>10</v>
      </c>
      <c r="BK95" s="176">
        <v>50</v>
      </c>
      <c r="BL95" s="177">
        <v>30</v>
      </c>
      <c r="BM95" s="176">
        <v>10</v>
      </c>
      <c r="BN95" s="177"/>
      <c r="BO95" s="176">
        <v>0</v>
      </c>
      <c r="BP95" s="232"/>
      <c r="BQ95" s="176"/>
      <c r="BR95" s="177"/>
      <c r="BS95" s="176"/>
      <c r="BT95" s="177"/>
      <c r="BU95" s="176"/>
      <c r="BV95" s="176"/>
      <c r="BW95" s="176">
        <v>0</v>
      </c>
      <c r="BX95" s="177"/>
      <c r="BY95" s="176">
        <v>10</v>
      </c>
      <c r="BZ95" s="177"/>
      <c r="CA95" s="176"/>
      <c r="CB95" s="177"/>
      <c r="CC95" s="176">
        <v>0</v>
      </c>
      <c r="CD95" s="177">
        <v>0</v>
      </c>
      <c r="CE95" s="176">
        <v>100</v>
      </c>
      <c r="CF95" s="177">
        <v>10</v>
      </c>
      <c r="CG95" s="176">
        <v>100</v>
      </c>
      <c r="CH95" s="177"/>
      <c r="CI95" s="176">
        <v>0</v>
      </c>
      <c r="CJ95" s="176">
        <v>20</v>
      </c>
      <c r="CK95" s="176">
        <v>20</v>
      </c>
      <c r="CL95" s="177">
        <v>12</v>
      </c>
      <c r="CM95" s="176"/>
      <c r="CN95" s="177"/>
      <c r="CO95" s="176">
        <v>50</v>
      </c>
      <c r="CP95" s="177"/>
      <c r="CQ95" s="176">
        <v>0</v>
      </c>
      <c r="CR95" s="177"/>
      <c r="CS95" s="176">
        <v>100</v>
      </c>
      <c r="CT95" s="176"/>
      <c r="CU95" s="176">
        <v>300</v>
      </c>
      <c r="CV95" s="177">
        <v>80</v>
      </c>
      <c r="CW95" s="176"/>
      <c r="CX95" s="177"/>
      <c r="CY95" s="176">
        <v>0</v>
      </c>
      <c r="CZ95" s="177"/>
      <c r="DA95" s="176">
        <v>0</v>
      </c>
      <c r="DB95" s="177"/>
      <c r="DC95" s="176"/>
      <c r="DD95" s="177"/>
      <c r="DE95" s="176">
        <v>0</v>
      </c>
      <c r="DF95" s="177"/>
      <c r="DG95" s="176"/>
      <c r="DH95" s="177"/>
      <c r="DI95" s="176"/>
      <c r="DJ95" s="558"/>
      <c r="DK95" s="176"/>
      <c r="DL95" s="177"/>
      <c r="DM95" s="176"/>
      <c r="DN95" s="177"/>
      <c r="DO95" s="176"/>
      <c r="DP95" s="177"/>
      <c r="DQ95" s="176"/>
      <c r="DR95" s="177"/>
      <c r="DS95" s="176"/>
      <c r="DT95" s="176"/>
      <c r="DU95" s="176"/>
      <c r="DV95" s="177"/>
      <c r="DW95" s="176"/>
      <c r="DX95" s="177"/>
      <c r="DY95" s="176"/>
      <c r="DZ95" s="177"/>
      <c r="EA95" s="176"/>
      <c r="EB95" s="177"/>
      <c r="EC95" s="176">
        <v>0</v>
      </c>
      <c r="ED95" s="177"/>
      <c r="EE95" s="176"/>
      <c r="EF95" s="177"/>
      <c r="EG95" s="176"/>
      <c r="EH95" s="177"/>
      <c r="EI95" s="176">
        <v>0</v>
      </c>
      <c r="EJ95" s="177"/>
      <c r="EK95" s="176"/>
      <c r="EL95" s="176"/>
      <c r="EM95" s="177"/>
      <c r="EN95" s="176">
        <v>0</v>
      </c>
      <c r="EO95" s="177"/>
      <c r="EP95" s="176"/>
      <c r="EQ95" s="177">
        <v>0</v>
      </c>
      <c r="ER95" s="176"/>
      <c r="ES95" s="177"/>
      <c r="ET95" s="176"/>
      <c r="EU95" s="177"/>
      <c r="EV95" s="176"/>
      <c r="EW95" s="176"/>
      <c r="EX95" s="176"/>
      <c r="EY95" s="177"/>
      <c r="EZ95" s="176"/>
      <c r="FA95" s="177"/>
      <c r="FB95" s="565">
        <f t="shared" si="4"/>
        <v>1687</v>
      </c>
      <c r="FC95" s="565">
        <f t="shared" si="5"/>
        <v>2370</v>
      </c>
    </row>
    <row r="96" spans="1:159" ht="37.5" customHeight="1">
      <c r="A96" s="13" t="s">
        <v>8243</v>
      </c>
      <c r="B96" s="13"/>
      <c r="C96" s="13"/>
      <c r="D96" s="13"/>
      <c r="E96" s="13"/>
      <c r="F96" s="11" t="s">
        <v>3195</v>
      </c>
      <c r="G96" s="13"/>
      <c r="H96" s="13"/>
      <c r="I96" s="13"/>
      <c r="J96" s="13"/>
      <c r="K96" s="13"/>
      <c r="L96" s="13"/>
      <c r="M96" s="13"/>
      <c r="N96" s="45"/>
      <c r="O96" s="13"/>
      <c r="P96" s="13"/>
      <c r="Q96" s="176"/>
      <c r="R96" s="557"/>
      <c r="S96" s="176"/>
      <c r="T96" s="177"/>
      <c r="U96" s="176"/>
      <c r="V96" s="177"/>
      <c r="W96" s="176"/>
      <c r="X96" s="177"/>
      <c r="Y96" s="176"/>
      <c r="Z96" s="177"/>
      <c r="AA96" s="176"/>
      <c r="AB96" s="177"/>
      <c r="AC96" s="176"/>
      <c r="AD96" s="177"/>
      <c r="AE96" s="176"/>
      <c r="AF96" s="177"/>
      <c r="AG96" s="176"/>
      <c r="AH96" s="177"/>
      <c r="AI96" s="176"/>
      <c r="AJ96" s="177"/>
      <c r="AK96" s="176"/>
      <c r="AL96" s="177"/>
      <c r="AM96" s="176"/>
      <c r="AN96" s="177"/>
      <c r="AO96" s="176"/>
      <c r="AP96" s="177"/>
      <c r="AQ96" s="176"/>
      <c r="AR96" s="177"/>
      <c r="AS96" s="176"/>
      <c r="AT96" s="176"/>
      <c r="AU96" s="176"/>
      <c r="AV96" s="177"/>
      <c r="AW96" s="176"/>
      <c r="AX96" s="177"/>
      <c r="AY96" s="176"/>
      <c r="AZ96" s="177"/>
      <c r="BA96" s="176"/>
      <c r="BB96" s="177"/>
      <c r="BC96" s="176"/>
      <c r="BD96" s="176"/>
      <c r="BE96" s="176"/>
      <c r="BF96" s="177"/>
      <c r="BG96" s="176"/>
      <c r="BH96" s="177"/>
      <c r="BI96" s="176"/>
      <c r="BJ96" s="177"/>
      <c r="BK96" s="176"/>
      <c r="BL96" s="177"/>
      <c r="BM96" s="176"/>
      <c r="BN96" s="177"/>
      <c r="BO96" s="176"/>
      <c r="BP96" s="232"/>
      <c r="BQ96" s="176"/>
      <c r="BR96" s="177"/>
      <c r="BS96" s="176"/>
      <c r="BT96" s="177"/>
      <c r="BU96" s="176"/>
      <c r="BV96" s="176"/>
      <c r="BW96" s="176"/>
      <c r="BX96" s="177"/>
      <c r="BY96" s="176"/>
      <c r="BZ96" s="177"/>
      <c r="CA96" s="176"/>
      <c r="CB96" s="177"/>
      <c r="CC96" s="176"/>
      <c r="CD96" s="177"/>
      <c r="CE96" s="176"/>
      <c r="CF96" s="177"/>
      <c r="CG96" s="176"/>
      <c r="CH96" s="177"/>
      <c r="CI96" s="176"/>
      <c r="CJ96" s="176"/>
      <c r="CK96" s="176"/>
      <c r="CL96" s="177"/>
      <c r="CM96" s="176"/>
      <c r="CN96" s="177"/>
      <c r="CO96" s="176"/>
      <c r="CP96" s="177"/>
      <c r="CQ96" s="176"/>
      <c r="CR96" s="177"/>
      <c r="CS96" s="176"/>
      <c r="CT96" s="176"/>
      <c r="CU96" s="176"/>
      <c r="CV96" s="177"/>
      <c r="CW96" s="176"/>
      <c r="CX96" s="177"/>
      <c r="CY96" s="176"/>
      <c r="CZ96" s="177"/>
      <c r="DA96" s="176"/>
      <c r="DB96" s="177"/>
      <c r="DC96" s="176"/>
      <c r="DD96" s="177"/>
      <c r="DE96" s="176"/>
      <c r="DF96" s="177"/>
      <c r="DG96" s="176"/>
      <c r="DH96" s="177"/>
      <c r="DI96" s="176"/>
      <c r="DJ96" s="558"/>
      <c r="DK96" s="176"/>
      <c r="DL96" s="177"/>
      <c r="DM96" s="176"/>
      <c r="DN96" s="177"/>
      <c r="DO96" s="176"/>
      <c r="DP96" s="177"/>
      <c r="DQ96" s="176"/>
      <c r="DR96" s="177"/>
      <c r="DS96" s="176"/>
      <c r="DT96" s="176"/>
      <c r="DU96" s="176"/>
      <c r="DV96" s="177"/>
      <c r="DW96" s="176"/>
      <c r="DX96" s="177"/>
      <c r="DY96" s="176"/>
      <c r="DZ96" s="177"/>
      <c r="EA96" s="176"/>
      <c r="EB96" s="177"/>
      <c r="EC96" s="176"/>
      <c r="ED96" s="177"/>
      <c r="EE96" s="176"/>
      <c r="EF96" s="177"/>
      <c r="EG96" s="176"/>
      <c r="EH96" s="177"/>
      <c r="EI96" s="176"/>
      <c r="EJ96" s="177"/>
      <c r="EK96" s="176"/>
      <c r="EL96" s="176"/>
      <c r="EM96" s="177"/>
      <c r="EN96" s="176"/>
      <c r="EO96" s="177"/>
      <c r="EP96" s="176"/>
      <c r="EQ96" s="177"/>
      <c r="ER96" s="176"/>
      <c r="ES96" s="177"/>
      <c r="ET96" s="176"/>
      <c r="EU96" s="177"/>
      <c r="EV96" s="176"/>
      <c r="EW96" s="176"/>
      <c r="EX96" s="176"/>
      <c r="EY96" s="177"/>
      <c r="EZ96" s="176"/>
      <c r="FA96" s="177"/>
      <c r="FB96" s="565"/>
      <c r="FC96" s="565"/>
    </row>
    <row r="97" spans="1:159" ht="37.5" customHeight="1">
      <c r="A97" s="13">
        <v>78</v>
      </c>
      <c r="B97" s="13" t="s">
        <v>1279</v>
      </c>
      <c r="C97" s="13" t="s">
        <v>122</v>
      </c>
      <c r="D97" s="13">
        <v>149</v>
      </c>
      <c r="E97" s="13">
        <v>501</v>
      </c>
      <c r="F97" s="14" t="s">
        <v>1952</v>
      </c>
      <c r="G97" s="13" t="s">
        <v>1280</v>
      </c>
      <c r="H97" s="13" t="s">
        <v>518</v>
      </c>
      <c r="I97" s="13" t="s">
        <v>1953</v>
      </c>
      <c r="J97" s="13">
        <v>36</v>
      </c>
      <c r="K97" s="13" t="s">
        <v>1954</v>
      </c>
      <c r="L97" s="13" t="s">
        <v>1955</v>
      </c>
      <c r="M97" s="13" t="s">
        <v>10</v>
      </c>
      <c r="N97" s="45">
        <v>84000</v>
      </c>
      <c r="O97" s="13" t="s">
        <v>3078</v>
      </c>
      <c r="P97" s="13">
        <v>84</v>
      </c>
      <c r="Q97" s="176">
        <v>5000</v>
      </c>
      <c r="R97" s="557">
        <v>4980</v>
      </c>
      <c r="S97" s="176"/>
      <c r="T97" s="177"/>
      <c r="U97" s="176"/>
      <c r="V97" s="177"/>
      <c r="W97" s="176">
        <v>3000</v>
      </c>
      <c r="X97" s="177">
        <v>960</v>
      </c>
      <c r="Y97" s="176"/>
      <c r="Z97" s="177"/>
      <c r="AA97" s="176"/>
      <c r="AB97" s="177"/>
      <c r="AC97" s="176">
        <v>0</v>
      </c>
      <c r="AD97" s="177"/>
      <c r="AE97" s="176"/>
      <c r="AF97" s="177"/>
      <c r="AG97" s="176">
        <v>0</v>
      </c>
      <c r="AH97" s="177"/>
      <c r="AI97" s="176"/>
      <c r="AJ97" s="177"/>
      <c r="AK97" s="176">
        <v>0</v>
      </c>
      <c r="AL97" s="177"/>
      <c r="AM97" s="176">
        <v>0</v>
      </c>
      <c r="AN97" s="177"/>
      <c r="AO97" s="176"/>
      <c r="AP97" s="177"/>
      <c r="AQ97" s="176"/>
      <c r="AR97" s="177"/>
      <c r="AS97" s="176"/>
      <c r="AT97" s="176"/>
      <c r="AU97" s="176">
        <v>0</v>
      </c>
      <c r="AV97" s="177"/>
      <c r="AW97" s="176"/>
      <c r="AX97" s="177"/>
      <c r="AY97" s="176"/>
      <c r="AZ97" s="177"/>
      <c r="BA97" s="176"/>
      <c r="BB97" s="177"/>
      <c r="BC97" s="176">
        <v>10000</v>
      </c>
      <c r="BD97" s="176">
        <v>4980</v>
      </c>
      <c r="BE97" s="176">
        <v>0</v>
      </c>
      <c r="BF97" s="177">
        <v>0</v>
      </c>
      <c r="BG97" s="176">
        <v>0</v>
      </c>
      <c r="BH97" s="177"/>
      <c r="BI97" s="176">
        <v>0</v>
      </c>
      <c r="BJ97" s="177"/>
      <c r="BK97" s="176">
        <v>10000</v>
      </c>
      <c r="BL97" s="177"/>
      <c r="BM97" s="176">
        <v>0</v>
      </c>
      <c r="BN97" s="177"/>
      <c r="BO97" s="176">
        <v>0</v>
      </c>
      <c r="BP97" s="232"/>
      <c r="BQ97" s="176">
        <v>4000</v>
      </c>
      <c r="BR97" s="177">
        <v>1500</v>
      </c>
      <c r="BS97" s="176"/>
      <c r="BT97" s="177"/>
      <c r="BU97" s="176"/>
      <c r="BV97" s="176"/>
      <c r="BW97" s="176">
        <v>0</v>
      </c>
      <c r="BX97" s="177"/>
      <c r="BY97" s="176">
        <v>5000</v>
      </c>
      <c r="BZ97" s="177"/>
      <c r="CA97" s="176"/>
      <c r="CB97" s="177"/>
      <c r="CC97" s="176">
        <v>10000</v>
      </c>
      <c r="CD97" s="177">
        <v>3000</v>
      </c>
      <c r="CE97" s="176">
        <v>0</v>
      </c>
      <c r="CF97" s="177"/>
      <c r="CG97" s="176"/>
      <c r="CH97" s="177"/>
      <c r="CI97" s="176">
        <v>0</v>
      </c>
      <c r="CJ97" s="176">
        <v>12000</v>
      </c>
      <c r="CK97" s="176">
        <v>12000</v>
      </c>
      <c r="CL97" s="177">
        <v>7800</v>
      </c>
      <c r="CM97" s="176"/>
      <c r="CN97" s="177"/>
      <c r="CO97" s="176">
        <v>0</v>
      </c>
      <c r="CP97" s="177"/>
      <c r="CQ97" s="176">
        <v>20000</v>
      </c>
      <c r="CR97" s="177">
        <v>1980</v>
      </c>
      <c r="CS97" s="176">
        <v>0</v>
      </c>
      <c r="CT97" s="176"/>
      <c r="CU97" s="176">
        <v>5000</v>
      </c>
      <c r="CV97" s="177"/>
      <c r="CW97" s="176"/>
      <c r="CX97" s="177"/>
      <c r="CY97" s="176">
        <v>0</v>
      </c>
      <c r="CZ97" s="177"/>
      <c r="DA97" s="176">
        <v>0</v>
      </c>
      <c r="DB97" s="177"/>
      <c r="DC97" s="176"/>
      <c r="DD97" s="177"/>
      <c r="DE97" s="176">
        <v>0</v>
      </c>
      <c r="DF97" s="177"/>
      <c r="DG97" s="176"/>
      <c r="DH97" s="177"/>
      <c r="DI97" s="176"/>
      <c r="DJ97" s="558"/>
      <c r="DK97" s="176"/>
      <c r="DL97" s="177"/>
      <c r="DM97" s="176"/>
      <c r="DN97" s="177"/>
      <c r="DO97" s="176"/>
      <c r="DP97" s="177"/>
      <c r="DQ97" s="176"/>
      <c r="DR97" s="177"/>
      <c r="DS97" s="176"/>
      <c r="DT97" s="176"/>
      <c r="DU97" s="176"/>
      <c r="DV97" s="177"/>
      <c r="DW97" s="176"/>
      <c r="DX97" s="177"/>
      <c r="DY97" s="176"/>
      <c r="DZ97" s="177"/>
      <c r="EA97" s="176"/>
      <c r="EB97" s="177"/>
      <c r="EC97" s="176">
        <v>0</v>
      </c>
      <c r="ED97" s="177"/>
      <c r="EE97" s="176"/>
      <c r="EF97" s="177"/>
      <c r="EG97" s="176"/>
      <c r="EH97" s="177"/>
      <c r="EI97" s="176">
        <v>0</v>
      </c>
      <c r="EJ97" s="177"/>
      <c r="EK97" s="176"/>
      <c r="EL97" s="176"/>
      <c r="EM97" s="177"/>
      <c r="EN97" s="176">
        <v>0</v>
      </c>
      <c r="EO97" s="177"/>
      <c r="EP97" s="176"/>
      <c r="EQ97" s="177">
        <v>0</v>
      </c>
      <c r="ER97" s="176"/>
      <c r="ES97" s="177"/>
      <c r="ET97" s="176"/>
      <c r="EU97" s="177"/>
      <c r="EV97" s="176"/>
      <c r="EW97" s="176"/>
      <c r="EX97" s="176"/>
      <c r="EY97" s="177"/>
      <c r="EZ97" s="176"/>
      <c r="FA97" s="177"/>
      <c r="FB97" s="565">
        <f t="shared" si="4"/>
        <v>25200</v>
      </c>
      <c r="FC97" s="565">
        <f t="shared" ref="FC97:FC102" si="6">N97-FB97</f>
        <v>58800</v>
      </c>
    </row>
    <row r="98" spans="1:159" ht="37.5" customHeight="1">
      <c r="A98" s="13">
        <v>79</v>
      </c>
      <c r="B98" s="13" t="s">
        <v>720</v>
      </c>
      <c r="C98" s="13" t="s">
        <v>2412</v>
      </c>
      <c r="D98" s="13">
        <v>153</v>
      </c>
      <c r="E98" s="13">
        <v>934</v>
      </c>
      <c r="F98" s="14" t="s">
        <v>1025</v>
      </c>
      <c r="G98" s="13" t="s">
        <v>721</v>
      </c>
      <c r="H98" s="13" t="s">
        <v>116</v>
      </c>
      <c r="I98" s="13" t="s">
        <v>708</v>
      </c>
      <c r="J98" s="13">
        <v>36</v>
      </c>
      <c r="K98" s="13" t="s">
        <v>3012</v>
      </c>
      <c r="L98" s="13" t="s">
        <v>1012</v>
      </c>
      <c r="M98" s="13" t="s">
        <v>10</v>
      </c>
      <c r="N98" s="45">
        <v>1264800</v>
      </c>
      <c r="O98" s="13" t="s">
        <v>3075</v>
      </c>
      <c r="P98" s="13">
        <v>21</v>
      </c>
      <c r="Q98" s="176">
        <v>0</v>
      </c>
      <c r="R98" s="557"/>
      <c r="S98" s="176"/>
      <c r="T98" s="177"/>
      <c r="U98" s="176"/>
      <c r="V98" s="177"/>
      <c r="W98" s="176">
        <v>200</v>
      </c>
      <c r="X98" s="177"/>
      <c r="Y98" s="176">
        <v>500</v>
      </c>
      <c r="Z98" s="177"/>
      <c r="AA98" s="176">
        <v>55000</v>
      </c>
      <c r="AB98" s="177">
        <v>22800</v>
      </c>
      <c r="AC98" s="176">
        <v>10000</v>
      </c>
      <c r="AD98" s="177"/>
      <c r="AE98" s="176">
        <v>500</v>
      </c>
      <c r="AF98" s="177"/>
      <c r="AG98" s="176">
        <v>10000</v>
      </c>
      <c r="AH98" s="177"/>
      <c r="AI98" s="176">
        <v>100</v>
      </c>
      <c r="AJ98" s="177"/>
      <c r="AK98" s="176">
        <v>350000</v>
      </c>
      <c r="AL98" s="177">
        <v>252400</v>
      </c>
      <c r="AM98" s="176">
        <v>0</v>
      </c>
      <c r="AN98" s="177"/>
      <c r="AO98" s="176"/>
      <c r="AP98" s="177"/>
      <c r="AQ98" s="176">
        <v>20000</v>
      </c>
      <c r="AR98" s="177">
        <v>12000</v>
      </c>
      <c r="AS98" s="176"/>
      <c r="AT98" s="176"/>
      <c r="AU98" s="176">
        <v>0</v>
      </c>
      <c r="AV98" s="177"/>
      <c r="AW98" s="176">
        <v>63000</v>
      </c>
      <c r="AX98" s="177">
        <v>28800</v>
      </c>
      <c r="AY98" s="176">
        <v>1000</v>
      </c>
      <c r="AZ98" s="177"/>
      <c r="BA98" s="176">
        <v>120000</v>
      </c>
      <c r="BB98" s="177">
        <v>65600</v>
      </c>
      <c r="BC98" s="176">
        <v>50000</v>
      </c>
      <c r="BD98" s="176">
        <v>29800</v>
      </c>
      <c r="BE98" s="176">
        <v>20000</v>
      </c>
      <c r="BF98" s="177">
        <v>14000</v>
      </c>
      <c r="BG98" s="176">
        <v>5000</v>
      </c>
      <c r="BH98" s="177"/>
      <c r="BI98" s="176">
        <v>5000</v>
      </c>
      <c r="BJ98" s="177">
        <v>5000</v>
      </c>
      <c r="BK98" s="176">
        <v>0</v>
      </c>
      <c r="BL98" s="177"/>
      <c r="BM98" s="176">
        <v>45000</v>
      </c>
      <c r="BN98" s="177">
        <v>20000</v>
      </c>
      <c r="BO98" s="176">
        <v>20000</v>
      </c>
      <c r="BP98" s="232">
        <v>9000</v>
      </c>
      <c r="BQ98" s="176">
        <v>2000</v>
      </c>
      <c r="BR98" s="177"/>
      <c r="BS98" s="176">
        <v>6500</v>
      </c>
      <c r="BT98" s="177">
        <v>2000</v>
      </c>
      <c r="BU98" s="176"/>
      <c r="BV98" s="176"/>
      <c r="BW98" s="176">
        <v>0</v>
      </c>
      <c r="BX98" s="177"/>
      <c r="BY98" s="176">
        <v>70000</v>
      </c>
      <c r="BZ98" s="177">
        <v>30000</v>
      </c>
      <c r="CA98" s="176"/>
      <c r="CB98" s="177"/>
      <c r="CC98" s="176">
        <v>50000</v>
      </c>
      <c r="CD98" s="177">
        <v>22400</v>
      </c>
      <c r="CE98" s="176">
        <v>5000</v>
      </c>
      <c r="CF98" s="177">
        <v>0</v>
      </c>
      <c r="CG98" s="176">
        <v>70000</v>
      </c>
      <c r="CH98" s="177">
        <v>52600</v>
      </c>
      <c r="CI98" s="176">
        <v>0</v>
      </c>
      <c r="CJ98" s="176">
        <v>30000</v>
      </c>
      <c r="CK98" s="176">
        <v>30000</v>
      </c>
      <c r="CL98" s="177">
        <v>16000</v>
      </c>
      <c r="CM98" s="176"/>
      <c r="CN98" s="177"/>
      <c r="CO98" s="176">
        <v>150000</v>
      </c>
      <c r="CP98" s="177">
        <v>86400</v>
      </c>
      <c r="CQ98" s="176">
        <v>40000</v>
      </c>
      <c r="CR98" s="177">
        <v>11000</v>
      </c>
      <c r="CS98" s="176">
        <v>60000</v>
      </c>
      <c r="CT98" s="176">
        <v>24000</v>
      </c>
      <c r="CU98" s="176">
        <v>3000</v>
      </c>
      <c r="CV98" s="177"/>
      <c r="CW98" s="176">
        <v>3000</v>
      </c>
      <c r="CX98" s="177">
        <v>700</v>
      </c>
      <c r="CY98" s="176">
        <v>0</v>
      </c>
      <c r="CZ98" s="177"/>
      <c r="DA98" s="176">
        <v>0</v>
      </c>
      <c r="DB98" s="177"/>
      <c r="DC98" s="176"/>
      <c r="DD98" s="177"/>
      <c r="DE98" s="176">
        <v>0</v>
      </c>
      <c r="DF98" s="177"/>
      <c r="DG98" s="176"/>
      <c r="DH98" s="177"/>
      <c r="DI98" s="176"/>
      <c r="DJ98" s="558"/>
      <c r="DK98" s="176"/>
      <c r="DL98" s="177"/>
      <c r="DM98" s="176"/>
      <c r="DN98" s="177"/>
      <c r="DO98" s="176"/>
      <c r="DP98" s="177"/>
      <c r="DQ98" s="176"/>
      <c r="DR98" s="177"/>
      <c r="DS98" s="176"/>
      <c r="DT98" s="176"/>
      <c r="DU98" s="176"/>
      <c r="DV98" s="177"/>
      <c r="DW98" s="176"/>
      <c r="DX98" s="177"/>
      <c r="DY98" s="176"/>
      <c r="DZ98" s="177"/>
      <c r="EA98" s="176"/>
      <c r="EB98" s="177"/>
      <c r="EC98" s="176">
        <v>0</v>
      </c>
      <c r="ED98" s="177"/>
      <c r="EE98" s="176"/>
      <c r="EF98" s="177"/>
      <c r="EG98" s="176"/>
      <c r="EH98" s="177"/>
      <c r="EI98" s="176">
        <v>0</v>
      </c>
      <c r="EJ98" s="177"/>
      <c r="EK98" s="176"/>
      <c r="EL98" s="176"/>
      <c r="EM98" s="177"/>
      <c r="EN98" s="176">
        <v>0</v>
      </c>
      <c r="EO98" s="177"/>
      <c r="EP98" s="176"/>
      <c r="EQ98" s="177">
        <v>0</v>
      </c>
      <c r="ER98" s="176"/>
      <c r="ES98" s="177"/>
      <c r="ET98" s="176"/>
      <c r="EU98" s="177"/>
      <c r="EV98" s="176"/>
      <c r="EW98" s="176"/>
      <c r="EX98" s="176"/>
      <c r="EY98" s="177"/>
      <c r="EZ98" s="176"/>
      <c r="FA98" s="177"/>
      <c r="FB98" s="565">
        <f t="shared" si="4"/>
        <v>704500</v>
      </c>
      <c r="FC98" s="565">
        <f t="shared" si="6"/>
        <v>560300</v>
      </c>
    </row>
    <row r="99" spans="1:159" ht="37.5" customHeight="1">
      <c r="A99" s="13">
        <v>80</v>
      </c>
      <c r="B99" s="13" t="s">
        <v>1026</v>
      </c>
      <c r="C99" s="13" t="s">
        <v>2417</v>
      </c>
      <c r="D99" s="13">
        <v>153</v>
      </c>
      <c r="E99" s="13">
        <v>934</v>
      </c>
      <c r="F99" s="14" t="s">
        <v>1027</v>
      </c>
      <c r="G99" s="13" t="s">
        <v>721</v>
      </c>
      <c r="H99" s="13" t="s">
        <v>16</v>
      </c>
      <c r="I99" s="13" t="s">
        <v>708</v>
      </c>
      <c r="J99" s="13">
        <v>36</v>
      </c>
      <c r="K99" s="13" t="s">
        <v>1028</v>
      </c>
      <c r="L99" s="13" t="s">
        <v>1012</v>
      </c>
      <c r="M99" s="13" t="s">
        <v>10</v>
      </c>
      <c r="N99" s="45">
        <v>304500</v>
      </c>
      <c r="O99" s="13" t="s">
        <v>3075</v>
      </c>
      <c r="P99" s="13">
        <v>21</v>
      </c>
      <c r="Q99" s="176">
        <v>0</v>
      </c>
      <c r="R99" s="557"/>
      <c r="S99" s="176"/>
      <c r="T99" s="177"/>
      <c r="U99" s="176"/>
      <c r="V99" s="177"/>
      <c r="W99" s="176"/>
      <c r="X99" s="177"/>
      <c r="Y99" s="176"/>
      <c r="Z99" s="177"/>
      <c r="AA99" s="176">
        <v>3000</v>
      </c>
      <c r="AB99" s="177"/>
      <c r="AC99" s="176">
        <v>120000</v>
      </c>
      <c r="AD99" s="177">
        <v>40000</v>
      </c>
      <c r="AE99" s="176"/>
      <c r="AF99" s="177"/>
      <c r="AG99" s="176">
        <v>20000</v>
      </c>
      <c r="AH99" s="177"/>
      <c r="AI99" s="176">
        <v>300</v>
      </c>
      <c r="AJ99" s="177"/>
      <c r="AK99" s="176">
        <v>10000</v>
      </c>
      <c r="AL99" s="177">
        <v>10000</v>
      </c>
      <c r="AM99" s="176">
        <v>0</v>
      </c>
      <c r="AN99" s="177"/>
      <c r="AO99" s="176"/>
      <c r="AP99" s="177"/>
      <c r="AQ99" s="176">
        <v>500</v>
      </c>
      <c r="AR99" s="177">
        <v>0</v>
      </c>
      <c r="AS99" s="176"/>
      <c r="AT99" s="176"/>
      <c r="AU99" s="176">
        <v>0</v>
      </c>
      <c r="AV99" s="177"/>
      <c r="AW99" s="176"/>
      <c r="AX99" s="177"/>
      <c r="AY99" s="176">
        <v>2000</v>
      </c>
      <c r="AZ99" s="177"/>
      <c r="BA99" s="176"/>
      <c r="BB99" s="177"/>
      <c r="BC99" s="176">
        <v>100000</v>
      </c>
      <c r="BD99" s="176">
        <v>50000</v>
      </c>
      <c r="BE99" s="176">
        <v>30000</v>
      </c>
      <c r="BF99" s="177">
        <v>20000</v>
      </c>
      <c r="BG99" s="176">
        <v>0</v>
      </c>
      <c r="BH99" s="177"/>
      <c r="BI99" s="176">
        <v>2300</v>
      </c>
      <c r="BJ99" s="177">
        <v>1000</v>
      </c>
      <c r="BK99" s="176">
        <v>2000</v>
      </c>
      <c r="BL99" s="177"/>
      <c r="BM99" s="176">
        <v>5000</v>
      </c>
      <c r="BN99" s="177"/>
      <c r="BO99" s="176">
        <v>0</v>
      </c>
      <c r="BP99" s="232"/>
      <c r="BQ99" s="176">
        <v>2000</v>
      </c>
      <c r="BR99" s="177">
        <v>2000</v>
      </c>
      <c r="BS99" s="176">
        <v>500</v>
      </c>
      <c r="BT99" s="177">
        <v>100</v>
      </c>
      <c r="BU99" s="176"/>
      <c r="BV99" s="176"/>
      <c r="BW99" s="176">
        <v>0</v>
      </c>
      <c r="BX99" s="177"/>
      <c r="BY99" s="176">
        <v>0</v>
      </c>
      <c r="BZ99" s="177"/>
      <c r="CA99" s="176"/>
      <c r="CB99" s="177"/>
      <c r="CC99" s="176">
        <v>2000</v>
      </c>
      <c r="CD99" s="177">
        <v>200</v>
      </c>
      <c r="CE99" s="176">
        <v>0</v>
      </c>
      <c r="CF99" s="177"/>
      <c r="CG99" s="176"/>
      <c r="CH99" s="177"/>
      <c r="CI99" s="176">
        <v>0</v>
      </c>
      <c r="CJ99" s="176">
        <v>0</v>
      </c>
      <c r="CK99" s="176">
        <v>0</v>
      </c>
      <c r="CL99" s="177"/>
      <c r="CM99" s="176"/>
      <c r="CN99" s="177"/>
      <c r="CO99" s="176">
        <v>2000</v>
      </c>
      <c r="CP99" s="177">
        <v>500</v>
      </c>
      <c r="CQ99" s="176">
        <v>1000</v>
      </c>
      <c r="CR99" s="177"/>
      <c r="CS99" s="176">
        <v>1000</v>
      </c>
      <c r="CT99" s="176">
        <v>200</v>
      </c>
      <c r="CU99" s="176">
        <v>500</v>
      </c>
      <c r="CV99" s="177"/>
      <c r="CW99" s="176">
        <v>400</v>
      </c>
      <c r="CX99" s="177">
        <v>200</v>
      </c>
      <c r="CY99" s="176">
        <v>0</v>
      </c>
      <c r="CZ99" s="177"/>
      <c r="DA99" s="176">
        <v>0</v>
      </c>
      <c r="DB99" s="177"/>
      <c r="DC99" s="176"/>
      <c r="DD99" s="177"/>
      <c r="DE99" s="176">
        <v>0</v>
      </c>
      <c r="DF99" s="177"/>
      <c r="DG99" s="176"/>
      <c r="DH99" s="177"/>
      <c r="DI99" s="176"/>
      <c r="DJ99" s="558"/>
      <c r="DK99" s="176"/>
      <c r="DL99" s="177"/>
      <c r="DM99" s="176"/>
      <c r="DN99" s="177"/>
      <c r="DO99" s="176"/>
      <c r="DP99" s="177"/>
      <c r="DQ99" s="176"/>
      <c r="DR99" s="177"/>
      <c r="DS99" s="176"/>
      <c r="DT99" s="176"/>
      <c r="DU99" s="176"/>
      <c r="DV99" s="177"/>
      <c r="DW99" s="176"/>
      <c r="DX99" s="177"/>
      <c r="DY99" s="176"/>
      <c r="DZ99" s="177"/>
      <c r="EA99" s="176"/>
      <c r="EB99" s="177"/>
      <c r="EC99" s="176">
        <v>0</v>
      </c>
      <c r="ED99" s="177"/>
      <c r="EE99" s="176"/>
      <c r="EF99" s="177"/>
      <c r="EG99" s="176"/>
      <c r="EH99" s="177"/>
      <c r="EI99" s="176">
        <v>0</v>
      </c>
      <c r="EJ99" s="177"/>
      <c r="EK99" s="176"/>
      <c r="EL99" s="176"/>
      <c r="EM99" s="177"/>
      <c r="EN99" s="176">
        <v>0</v>
      </c>
      <c r="EO99" s="177"/>
      <c r="EP99" s="176"/>
      <c r="EQ99" s="177">
        <v>0</v>
      </c>
      <c r="ER99" s="176"/>
      <c r="ES99" s="177"/>
      <c r="ET99" s="176"/>
      <c r="EU99" s="177"/>
      <c r="EV99" s="176"/>
      <c r="EW99" s="176"/>
      <c r="EX99" s="176"/>
      <c r="EY99" s="177"/>
      <c r="EZ99" s="176"/>
      <c r="FA99" s="177"/>
      <c r="FB99" s="565">
        <f t="shared" si="4"/>
        <v>124200</v>
      </c>
      <c r="FC99" s="565">
        <f t="shared" si="6"/>
        <v>180300</v>
      </c>
    </row>
    <row r="100" spans="1:159" ht="37.5" customHeight="1">
      <c r="A100" s="13">
        <v>81</v>
      </c>
      <c r="B100" s="13" t="s">
        <v>2700</v>
      </c>
      <c r="C100" s="13" t="s">
        <v>1166</v>
      </c>
      <c r="D100" s="28">
        <v>156</v>
      </c>
      <c r="E100" s="13">
        <v>1099</v>
      </c>
      <c r="F100" s="14" t="s">
        <v>2701</v>
      </c>
      <c r="G100" s="13" t="s">
        <v>2702</v>
      </c>
      <c r="H100" s="13" t="s">
        <v>22</v>
      </c>
      <c r="I100" s="13" t="s">
        <v>455</v>
      </c>
      <c r="J100" s="13">
        <v>36</v>
      </c>
      <c r="K100" s="13" t="s">
        <v>2703</v>
      </c>
      <c r="L100" s="13" t="s">
        <v>2704</v>
      </c>
      <c r="M100" s="13" t="s">
        <v>10</v>
      </c>
      <c r="N100" s="45">
        <v>28000</v>
      </c>
      <c r="O100" s="13" t="s">
        <v>3066</v>
      </c>
      <c r="P100" s="13">
        <v>117</v>
      </c>
      <c r="Q100" s="176">
        <v>2000</v>
      </c>
      <c r="R100" s="557"/>
      <c r="S100" s="176"/>
      <c r="T100" s="177"/>
      <c r="U100" s="176"/>
      <c r="V100" s="177"/>
      <c r="W100" s="176"/>
      <c r="X100" s="177"/>
      <c r="Y100" s="176"/>
      <c r="Z100" s="177"/>
      <c r="AA100" s="176"/>
      <c r="AB100" s="177"/>
      <c r="AC100" s="176">
        <v>15000</v>
      </c>
      <c r="AD100" s="177"/>
      <c r="AE100" s="176"/>
      <c r="AF100" s="177"/>
      <c r="AG100" s="176">
        <v>0</v>
      </c>
      <c r="AH100" s="177"/>
      <c r="AI100" s="176"/>
      <c r="AJ100" s="177"/>
      <c r="AK100" s="176">
        <v>5000</v>
      </c>
      <c r="AL100" s="177"/>
      <c r="AM100" s="176">
        <v>0</v>
      </c>
      <c r="AN100" s="177"/>
      <c r="AO100" s="176"/>
      <c r="AP100" s="177"/>
      <c r="AQ100" s="176"/>
      <c r="AR100" s="177"/>
      <c r="AS100" s="176"/>
      <c r="AT100" s="176"/>
      <c r="AU100" s="176">
        <v>0</v>
      </c>
      <c r="AV100" s="177"/>
      <c r="AW100" s="176"/>
      <c r="AX100" s="177"/>
      <c r="AY100" s="176"/>
      <c r="AZ100" s="177"/>
      <c r="BA100" s="176"/>
      <c r="BB100" s="177"/>
      <c r="BC100" s="176">
        <v>0</v>
      </c>
      <c r="BD100" s="176"/>
      <c r="BE100" s="176">
        <v>0</v>
      </c>
      <c r="BF100" s="177">
        <v>0</v>
      </c>
      <c r="BG100" s="176">
        <v>0</v>
      </c>
      <c r="BH100" s="177"/>
      <c r="BI100" s="176">
        <v>6000</v>
      </c>
      <c r="BJ100" s="177">
        <v>0</v>
      </c>
      <c r="BK100" s="176">
        <v>0</v>
      </c>
      <c r="BL100" s="177"/>
      <c r="BM100" s="176">
        <v>0</v>
      </c>
      <c r="BN100" s="177"/>
      <c r="BO100" s="176">
        <v>0</v>
      </c>
      <c r="BP100" s="232"/>
      <c r="BQ100" s="176"/>
      <c r="BR100" s="177"/>
      <c r="BS100" s="176"/>
      <c r="BT100" s="177"/>
      <c r="BU100" s="176"/>
      <c r="BV100" s="176"/>
      <c r="BW100" s="176">
        <v>0</v>
      </c>
      <c r="BX100" s="177"/>
      <c r="BY100" s="176">
        <v>0</v>
      </c>
      <c r="BZ100" s="177"/>
      <c r="CA100" s="176"/>
      <c r="CB100" s="177"/>
      <c r="CC100" s="176">
        <v>0</v>
      </c>
      <c r="CD100" s="177">
        <v>0</v>
      </c>
      <c r="CE100" s="176">
        <v>0</v>
      </c>
      <c r="CF100" s="177"/>
      <c r="CG100" s="176"/>
      <c r="CH100" s="177"/>
      <c r="CI100" s="176">
        <v>0</v>
      </c>
      <c r="CJ100" s="176">
        <v>0</v>
      </c>
      <c r="CK100" s="176">
        <v>0</v>
      </c>
      <c r="CL100" s="177"/>
      <c r="CM100" s="176"/>
      <c r="CN100" s="177"/>
      <c r="CO100" s="176">
        <v>0</v>
      </c>
      <c r="CP100" s="177"/>
      <c r="CQ100" s="176">
        <v>0</v>
      </c>
      <c r="CR100" s="177"/>
      <c r="CS100" s="176">
        <v>0</v>
      </c>
      <c r="CT100" s="176"/>
      <c r="CU100" s="176">
        <v>0</v>
      </c>
      <c r="CV100" s="177"/>
      <c r="CW100" s="176"/>
      <c r="CX100" s="177"/>
      <c r="CY100" s="176">
        <v>0</v>
      </c>
      <c r="CZ100" s="177"/>
      <c r="DA100" s="176">
        <v>0</v>
      </c>
      <c r="DB100" s="177"/>
      <c r="DC100" s="176"/>
      <c r="DD100" s="177"/>
      <c r="DE100" s="176">
        <v>0</v>
      </c>
      <c r="DF100" s="177"/>
      <c r="DG100" s="176"/>
      <c r="DH100" s="177"/>
      <c r="DI100" s="176"/>
      <c r="DJ100" s="558"/>
      <c r="DK100" s="176"/>
      <c r="DL100" s="177"/>
      <c r="DM100" s="176"/>
      <c r="DN100" s="177"/>
      <c r="DO100" s="176"/>
      <c r="DP100" s="177"/>
      <c r="DQ100" s="176"/>
      <c r="DR100" s="177"/>
      <c r="DS100" s="176"/>
      <c r="DT100" s="176"/>
      <c r="DU100" s="176"/>
      <c r="DV100" s="177"/>
      <c r="DW100" s="176"/>
      <c r="DX100" s="177"/>
      <c r="DY100" s="176"/>
      <c r="DZ100" s="177"/>
      <c r="EA100" s="176"/>
      <c r="EB100" s="177"/>
      <c r="EC100" s="176">
        <v>0</v>
      </c>
      <c r="ED100" s="177"/>
      <c r="EE100" s="176"/>
      <c r="EF100" s="177"/>
      <c r="EG100" s="176"/>
      <c r="EH100" s="177"/>
      <c r="EI100" s="176">
        <v>0</v>
      </c>
      <c r="EJ100" s="177"/>
      <c r="EK100" s="176"/>
      <c r="EL100" s="176"/>
      <c r="EM100" s="177"/>
      <c r="EN100" s="176">
        <v>0</v>
      </c>
      <c r="EO100" s="177"/>
      <c r="EP100" s="176"/>
      <c r="EQ100" s="177">
        <v>0</v>
      </c>
      <c r="ER100" s="176"/>
      <c r="ES100" s="177"/>
      <c r="ET100" s="176"/>
      <c r="EU100" s="177"/>
      <c r="EV100" s="176"/>
      <c r="EW100" s="176"/>
      <c r="EX100" s="176"/>
      <c r="EY100" s="177"/>
      <c r="EZ100" s="176"/>
      <c r="FA100" s="177"/>
      <c r="FB100" s="565">
        <f t="shared" si="4"/>
        <v>0</v>
      </c>
      <c r="FC100" s="565">
        <f t="shared" si="6"/>
        <v>28000</v>
      </c>
    </row>
    <row r="101" spans="1:159" ht="37.5" customHeight="1">
      <c r="A101" s="13">
        <v>82</v>
      </c>
      <c r="B101" s="13" t="s">
        <v>1029</v>
      </c>
      <c r="C101" s="13" t="s">
        <v>24</v>
      </c>
      <c r="D101" s="13">
        <v>157</v>
      </c>
      <c r="E101" s="13">
        <v>1142</v>
      </c>
      <c r="F101" s="14" t="s">
        <v>1030</v>
      </c>
      <c r="G101" s="13" t="s">
        <v>1031</v>
      </c>
      <c r="H101" s="13" t="s">
        <v>13</v>
      </c>
      <c r="I101" s="13" t="s">
        <v>1032</v>
      </c>
      <c r="J101" s="13">
        <v>36</v>
      </c>
      <c r="K101" s="13" t="s">
        <v>1033</v>
      </c>
      <c r="L101" s="13" t="s">
        <v>1012</v>
      </c>
      <c r="M101" s="13" t="s">
        <v>10</v>
      </c>
      <c r="N101" s="45">
        <v>908000</v>
      </c>
      <c r="O101" s="13" t="s">
        <v>3075</v>
      </c>
      <c r="P101" s="13">
        <v>21</v>
      </c>
      <c r="Q101" s="176">
        <v>0</v>
      </c>
      <c r="R101" s="557"/>
      <c r="S101" s="176"/>
      <c r="T101" s="177"/>
      <c r="U101" s="176"/>
      <c r="V101" s="177"/>
      <c r="W101" s="176"/>
      <c r="X101" s="177"/>
      <c r="Y101" s="176"/>
      <c r="Z101" s="177"/>
      <c r="AA101" s="176"/>
      <c r="AB101" s="177"/>
      <c r="AC101" s="176">
        <v>50000</v>
      </c>
      <c r="AD101" s="177">
        <v>5480</v>
      </c>
      <c r="AE101" s="176"/>
      <c r="AF101" s="177"/>
      <c r="AG101" s="176">
        <v>1000</v>
      </c>
      <c r="AH101" s="177"/>
      <c r="AI101" s="176"/>
      <c r="AJ101" s="177"/>
      <c r="AK101" s="176">
        <v>780000</v>
      </c>
      <c r="AL101" s="177">
        <v>426000</v>
      </c>
      <c r="AM101" s="176">
        <v>0</v>
      </c>
      <c r="AN101" s="177"/>
      <c r="AO101" s="176"/>
      <c r="AP101" s="177"/>
      <c r="AQ101" s="176"/>
      <c r="AR101" s="177"/>
      <c r="AS101" s="176"/>
      <c r="AT101" s="176"/>
      <c r="AU101" s="176">
        <v>0</v>
      </c>
      <c r="AV101" s="177"/>
      <c r="AW101" s="176">
        <v>6000</v>
      </c>
      <c r="AX101" s="177">
        <v>5920</v>
      </c>
      <c r="AY101" s="176"/>
      <c r="AZ101" s="177"/>
      <c r="BA101" s="176"/>
      <c r="BB101" s="177"/>
      <c r="BC101" s="176">
        <v>0</v>
      </c>
      <c r="BD101" s="176"/>
      <c r="BE101" s="176">
        <v>15000</v>
      </c>
      <c r="BF101" s="177">
        <v>10000</v>
      </c>
      <c r="BG101" s="176">
        <v>2000</v>
      </c>
      <c r="BH101" s="177"/>
      <c r="BI101" s="176">
        <v>0</v>
      </c>
      <c r="BJ101" s="177"/>
      <c r="BK101" s="176">
        <v>0</v>
      </c>
      <c r="BL101" s="177"/>
      <c r="BM101" s="176">
        <v>0</v>
      </c>
      <c r="BN101" s="177"/>
      <c r="BO101" s="176">
        <v>2000</v>
      </c>
      <c r="BP101" s="232"/>
      <c r="BQ101" s="176">
        <v>2000</v>
      </c>
      <c r="BR101" s="177">
        <v>2000</v>
      </c>
      <c r="BS101" s="176"/>
      <c r="BT101" s="177"/>
      <c r="BU101" s="176"/>
      <c r="BV101" s="176"/>
      <c r="BW101" s="176">
        <v>0</v>
      </c>
      <c r="BX101" s="177"/>
      <c r="BY101" s="176">
        <v>0</v>
      </c>
      <c r="BZ101" s="177"/>
      <c r="CA101" s="176"/>
      <c r="CB101" s="177"/>
      <c r="CC101" s="176">
        <v>0</v>
      </c>
      <c r="CD101" s="177">
        <v>0</v>
      </c>
      <c r="CE101" s="176">
        <v>0</v>
      </c>
      <c r="CF101" s="177"/>
      <c r="CG101" s="176">
        <v>5000</v>
      </c>
      <c r="CH101" s="177">
        <v>6000</v>
      </c>
      <c r="CI101" s="176">
        <v>0</v>
      </c>
      <c r="CJ101" s="176">
        <v>36000</v>
      </c>
      <c r="CK101" s="176">
        <v>36000</v>
      </c>
      <c r="CL101" s="177">
        <v>30000</v>
      </c>
      <c r="CM101" s="176"/>
      <c r="CN101" s="177"/>
      <c r="CO101" s="176">
        <v>0</v>
      </c>
      <c r="CP101" s="177"/>
      <c r="CQ101" s="176">
        <v>6000</v>
      </c>
      <c r="CR101" s="177">
        <v>2000</v>
      </c>
      <c r="CS101" s="176">
        <v>0</v>
      </c>
      <c r="CT101" s="176"/>
      <c r="CU101" s="176">
        <v>0</v>
      </c>
      <c r="CV101" s="177"/>
      <c r="CW101" s="176">
        <v>3000</v>
      </c>
      <c r="CX101" s="177">
        <v>1000</v>
      </c>
      <c r="CY101" s="176">
        <v>0</v>
      </c>
      <c r="CZ101" s="177"/>
      <c r="DA101" s="176">
        <v>0</v>
      </c>
      <c r="DB101" s="177"/>
      <c r="DC101" s="176"/>
      <c r="DD101" s="177"/>
      <c r="DE101" s="176">
        <v>0</v>
      </c>
      <c r="DF101" s="177"/>
      <c r="DG101" s="176"/>
      <c r="DH101" s="177"/>
      <c r="DI101" s="176"/>
      <c r="DJ101" s="558"/>
      <c r="DK101" s="176"/>
      <c r="DL101" s="177"/>
      <c r="DM101" s="176"/>
      <c r="DN101" s="177"/>
      <c r="DO101" s="176"/>
      <c r="DP101" s="177"/>
      <c r="DQ101" s="176"/>
      <c r="DR101" s="177"/>
      <c r="DS101" s="176"/>
      <c r="DT101" s="176"/>
      <c r="DU101" s="176"/>
      <c r="DV101" s="177"/>
      <c r="DW101" s="176"/>
      <c r="DX101" s="177"/>
      <c r="DY101" s="176"/>
      <c r="DZ101" s="177"/>
      <c r="EA101" s="176"/>
      <c r="EB101" s="177"/>
      <c r="EC101" s="176">
        <v>0</v>
      </c>
      <c r="ED101" s="177"/>
      <c r="EE101" s="176"/>
      <c r="EF101" s="177"/>
      <c r="EG101" s="176"/>
      <c r="EH101" s="177"/>
      <c r="EI101" s="176">
        <v>0</v>
      </c>
      <c r="EJ101" s="177"/>
      <c r="EK101" s="176"/>
      <c r="EL101" s="176"/>
      <c r="EM101" s="177"/>
      <c r="EN101" s="176">
        <v>0</v>
      </c>
      <c r="EO101" s="177"/>
      <c r="EP101" s="176"/>
      <c r="EQ101" s="177">
        <v>0</v>
      </c>
      <c r="ER101" s="176"/>
      <c r="ES101" s="177"/>
      <c r="ET101" s="176"/>
      <c r="EU101" s="177"/>
      <c r="EV101" s="176"/>
      <c r="EW101" s="176"/>
      <c r="EX101" s="176"/>
      <c r="EY101" s="177"/>
      <c r="EZ101" s="176"/>
      <c r="FA101" s="177"/>
      <c r="FB101" s="565">
        <f t="shared" si="4"/>
        <v>488400</v>
      </c>
      <c r="FC101" s="565">
        <f t="shared" si="6"/>
        <v>419600</v>
      </c>
    </row>
    <row r="102" spans="1:159" ht="37.5" customHeight="1">
      <c r="A102" s="13">
        <v>83</v>
      </c>
      <c r="B102" s="13" t="s">
        <v>1034</v>
      </c>
      <c r="C102" s="13" t="s">
        <v>159</v>
      </c>
      <c r="D102" s="13">
        <v>157</v>
      </c>
      <c r="E102" s="13">
        <v>1142</v>
      </c>
      <c r="F102" s="14" t="s">
        <v>1035</v>
      </c>
      <c r="G102" s="13" t="s">
        <v>1031</v>
      </c>
      <c r="H102" s="13" t="s">
        <v>14</v>
      </c>
      <c r="I102" s="13" t="s">
        <v>1032</v>
      </c>
      <c r="J102" s="13">
        <v>36</v>
      </c>
      <c r="K102" s="13" t="s">
        <v>2858</v>
      </c>
      <c r="L102" s="13" t="s">
        <v>1012</v>
      </c>
      <c r="M102" s="13" t="s">
        <v>10</v>
      </c>
      <c r="N102" s="45">
        <v>240500</v>
      </c>
      <c r="O102" s="13" t="s">
        <v>3075</v>
      </c>
      <c r="P102" s="13">
        <v>21</v>
      </c>
      <c r="Q102" s="176">
        <v>5000</v>
      </c>
      <c r="R102" s="557"/>
      <c r="S102" s="176"/>
      <c r="T102" s="177"/>
      <c r="U102" s="176"/>
      <c r="V102" s="177"/>
      <c r="W102" s="176"/>
      <c r="X102" s="177"/>
      <c r="Y102" s="176"/>
      <c r="Z102" s="177"/>
      <c r="AA102" s="176">
        <v>8000</v>
      </c>
      <c r="AB102" s="177">
        <v>6000</v>
      </c>
      <c r="AC102" s="176">
        <v>0</v>
      </c>
      <c r="AD102" s="177"/>
      <c r="AE102" s="176"/>
      <c r="AF102" s="177"/>
      <c r="AG102" s="176">
        <v>500</v>
      </c>
      <c r="AH102" s="177"/>
      <c r="AI102" s="176"/>
      <c r="AJ102" s="177"/>
      <c r="AK102" s="176">
        <v>200000</v>
      </c>
      <c r="AL102" s="177">
        <v>120000</v>
      </c>
      <c r="AM102" s="176">
        <v>0</v>
      </c>
      <c r="AN102" s="177"/>
      <c r="AO102" s="176"/>
      <c r="AP102" s="177"/>
      <c r="AQ102" s="176"/>
      <c r="AR102" s="177"/>
      <c r="AS102" s="176"/>
      <c r="AT102" s="176"/>
      <c r="AU102" s="176">
        <v>0</v>
      </c>
      <c r="AV102" s="177"/>
      <c r="AW102" s="176"/>
      <c r="AX102" s="177"/>
      <c r="AY102" s="176"/>
      <c r="AZ102" s="177"/>
      <c r="BA102" s="176"/>
      <c r="BB102" s="177"/>
      <c r="BC102" s="176">
        <v>0</v>
      </c>
      <c r="BD102" s="176"/>
      <c r="BE102" s="176">
        <v>5000</v>
      </c>
      <c r="BF102" s="177">
        <v>5000</v>
      </c>
      <c r="BG102" s="176">
        <v>0</v>
      </c>
      <c r="BH102" s="177"/>
      <c r="BI102" s="176">
        <v>0</v>
      </c>
      <c r="BJ102" s="177"/>
      <c r="BK102" s="176">
        <v>0</v>
      </c>
      <c r="BL102" s="177"/>
      <c r="BM102" s="176">
        <v>0</v>
      </c>
      <c r="BN102" s="177"/>
      <c r="BO102" s="176">
        <v>0</v>
      </c>
      <c r="BP102" s="232"/>
      <c r="BQ102" s="176"/>
      <c r="BR102" s="177"/>
      <c r="BS102" s="176"/>
      <c r="BT102" s="177"/>
      <c r="BU102" s="176"/>
      <c r="BV102" s="176"/>
      <c r="BW102" s="176">
        <v>0</v>
      </c>
      <c r="BX102" s="177"/>
      <c r="BY102" s="176">
        <v>0</v>
      </c>
      <c r="BZ102" s="177"/>
      <c r="CA102" s="176"/>
      <c r="CB102" s="177"/>
      <c r="CC102" s="176">
        <v>0</v>
      </c>
      <c r="CD102" s="177">
        <v>0</v>
      </c>
      <c r="CE102" s="176">
        <v>0</v>
      </c>
      <c r="CF102" s="177"/>
      <c r="CG102" s="176"/>
      <c r="CH102" s="177"/>
      <c r="CI102" s="176">
        <v>0</v>
      </c>
      <c r="CJ102" s="176">
        <v>12000</v>
      </c>
      <c r="CK102" s="176">
        <v>12000</v>
      </c>
      <c r="CL102" s="177">
        <v>12000</v>
      </c>
      <c r="CM102" s="176"/>
      <c r="CN102" s="177"/>
      <c r="CO102" s="176">
        <v>5000</v>
      </c>
      <c r="CP102" s="177">
        <v>6000</v>
      </c>
      <c r="CQ102" s="176">
        <v>3000</v>
      </c>
      <c r="CR102" s="177"/>
      <c r="CS102" s="176">
        <v>0</v>
      </c>
      <c r="CT102" s="176"/>
      <c r="CU102" s="176">
        <v>0</v>
      </c>
      <c r="CV102" s="177"/>
      <c r="CW102" s="176">
        <v>2000</v>
      </c>
      <c r="CX102" s="177">
        <v>2000</v>
      </c>
      <c r="CY102" s="176">
        <v>0</v>
      </c>
      <c r="CZ102" s="177"/>
      <c r="DA102" s="176">
        <v>0</v>
      </c>
      <c r="DB102" s="177"/>
      <c r="DC102" s="176"/>
      <c r="DD102" s="177"/>
      <c r="DE102" s="176">
        <v>0</v>
      </c>
      <c r="DF102" s="177"/>
      <c r="DG102" s="176"/>
      <c r="DH102" s="177"/>
      <c r="DI102" s="176"/>
      <c r="DJ102" s="558"/>
      <c r="DK102" s="176"/>
      <c r="DL102" s="177"/>
      <c r="DM102" s="176"/>
      <c r="DN102" s="177"/>
      <c r="DO102" s="176"/>
      <c r="DP102" s="177"/>
      <c r="DQ102" s="176"/>
      <c r="DR102" s="177"/>
      <c r="DS102" s="176"/>
      <c r="DT102" s="176"/>
      <c r="DU102" s="176"/>
      <c r="DV102" s="177"/>
      <c r="DW102" s="176"/>
      <c r="DX102" s="177"/>
      <c r="DY102" s="176"/>
      <c r="DZ102" s="177"/>
      <c r="EA102" s="176"/>
      <c r="EB102" s="177"/>
      <c r="EC102" s="176">
        <v>0</v>
      </c>
      <c r="ED102" s="177"/>
      <c r="EE102" s="176"/>
      <c r="EF102" s="177"/>
      <c r="EG102" s="176"/>
      <c r="EH102" s="177"/>
      <c r="EI102" s="176">
        <v>0</v>
      </c>
      <c r="EJ102" s="177"/>
      <c r="EK102" s="176"/>
      <c r="EL102" s="176"/>
      <c r="EM102" s="177"/>
      <c r="EN102" s="176">
        <v>0</v>
      </c>
      <c r="EO102" s="177"/>
      <c r="EP102" s="176"/>
      <c r="EQ102" s="177">
        <v>0</v>
      </c>
      <c r="ER102" s="176"/>
      <c r="ES102" s="177"/>
      <c r="ET102" s="176"/>
      <c r="EU102" s="177"/>
      <c r="EV102" s="176"/>
      <c r="EW102" s="176"/>
      <c r="EX102" s="176"/>
      <c r="EY102" s="177"/>
      <c r="EZ102" s="176"/>
      <c r="FA102" s="177"/>
      <c r="FB102" s="565">
        <f t="shared" si="4"/>
        <v>151000</v>
      </c>
      <c r="FC102" s="565">
        <f t="shared" si="6"/>
        <v>89500</v>
      </c>
    </row>
    <row r="103" spans="1:159" ht="47.25" customHeight="1">
      <c r="A103" s="13" t="s">
        <v>8243</v>
      </c>
      <c r="B103" s="13"/>
      <c r="C103" s="13"/>
      <c r="D103" s="13"/>
      <c r="E103" s="13"/>
      <c r="F103" s="11" t="s">
        <v>3196</v>
      </c>
      <c r="G103" s="13"/>
      <c r="H103" s="13"/>
      <c r="I103" s="13"/>
      <c r="J103" s="13"/>
      <c r="K103" s="13"/>
      <c r="L103" s="13"/>
      <c r="M103" s="13"/>
      <c r="N103" s="45"/>
      <c r="O103" s="13"/>
      <c r="P103" s="13"/>
      <c r="Q103" s="176"/>
      <c r="R103" s="557"/>
      <c r="S103" s="176"/>
      <c r="T103" s="177"/>
      <c r="U103" s="176"/>
      <c r="V103" s="177"/>
      <c r="W103" s="176"/>
      <c r="X103" s="177"/>
      <c r="Y103" s="176"/>
      <c r="Z103" s="177"/>
      <c r="AA103" s="176"/>
      <c r="AB103" s="177"/>
      <c r="AC103" s="176"/>
      <c r="AD103" s="177"/>
      <c r="AE103" s="176"/>
      <c r="AF103" s="177"/>
      <c r="AG103" s="176"/>
      <c r="AH103" s="177"/>
      <c r="AI103" s="176"/>
      <c r="AJ103" s="177"/>
      <c r="AK103" s="176"/>
      <c r="AL103" s="177"/>
      <c r="AM103" s="176"/>
      <c r="AN103" s="177"/>
      <c r="AO103" s="176"/>
      <c r="AP103" s="177"/>
      <c r="AQ103" s="176"/>
      <c r="AR103" s="177"/>
      <c r="AS103" s="176"/>
      <c r="AT103" s="176"/>
      <c r="AU103" s="176"/>
      <c r="AV103" s="177"/>
      <c r="AW103" s="176"/>
      <c r="AX103" s="177"/>
      <c r="AY103" s="176"/>
      <c r="AZ103" s="177"/>
      <c r="BA103" s="176"/>
      <c r="BB103" s="177"/>
      <c r="BC103" s="176"/>
      <c r="BD103" s="176"/>
      <c r="BE103" s="176"/>
      <c r="BF103" s="177"/>
      <c r="BG103" s="176"/>
      <c r="BH103" s="177"/>
      <c r="BI103" s="176"/>
      <c r="BJ103" s="177"/>
      <c r="BK103" s="176"/>
      <c r="BL103" s="177"/>
      <c r="BM103" s="176"/>
      <c r="BN103" s="177"/>
      <c r="BO103" s="176"/>
      <c r="BP103" s="232"/>
      <c r="BQ103" s="176"/>
      <c r="BR103" s="177"/>
      <c r="BS103" s="176"/>
      <c r="BT103" s="177"/>
      <c r="BU103" s="176"/>
      <c r="BV103" s="176"/>
      <c r="BW103" s="176"/>
      <c r="BX103" s="177"/>
      <c r="BY103" s="176"/>
      <c r="BZ103" s="177"/>
      <c r="CA103" s="176"/>
      <c r="CB103" s="177"/>
      <c r="CC103" s="176"/>
      <c r="CD103" s="177"/>
      <c r="CE103" s="176"/>
      <c r="CF103" s="177"/>
      <c r="CG103" s="176"/>
      <c r="CH103" s="177"/>
      <c r="CI103" s="176"/>
      <c r="CJ103" s="176"/>
      <c r="CK103" s="176"/>
      <c r="CL103" s="177"/>
      <c r="CM103" s="176"/>
      <c r="CN103" s="177"/>
      <c r="CO103" s="176"/>
      <c r="CP103" s="177"/>
      <c r="CQ103" s="176"/>
      <c r="CR103" s="177"/>
      <c r="CS103" s="176"/>
      <c r="CT103" s="176"/>
      <c r="CU103" s="176"/>
      <c r="CV103" s="177"/>
      <c r="CW103" s="176"/>
      <c r="CX103" s="177"/>
      <c r="CY103" s="176"/>
      <c r="CZ103" s="177"/>
      <c r="DA103" s="176"/>
      <c r="DB103" s="177"/>
      <c r="DC103" s="176"/>
      <c r="DD103" s="177"/>
      <c r="DE103" s="176"/>
      <c r="DF103" s="177"/>
      <c r="DG103" s="176"/>
      <c r="DH103" s="177"/>
      <c r="DI103" s="176"/>
      <c r="DJ103" s="558"/>
      <c r="DK103" s="176"/>
      <c r="DL103" s="177"/>
      <c r="DM103" s="176"/>
      <c r="DN103" s="177"/>
      <c r="DO103" s="176"/>
      <c r="DP103" s="177"/>
      <c r="DQ103" s="176"/>
      <c r="DR103" s="177"/>
      <c r="DS103" s="176"/>
      <c r="DT103" s="176"/>
      <c r="DU103" s="176"/>
      <c r="DV103" s="177"/>
      <c r="DW103" s="176"/>
      <c r="DX103" s="177"/>
      <c r="DY103" s="176"/>
      <c r="DZ103" s="177"/>
      <c r="EA103" s="176"/>
      <c r="EB103" s="177"/>
      <c r="EC103" s="176"/>
      <c r="ED103" s="177"/>
      <c r="EE103" s="176"/>
      <c r="EF103" s="177"/>
      <c r="EG103" s="176"/>
      <c r="EH103" s="177"/>
      <c r="EI103" s="176"/>
      <c r="EJ103" s="177"/>
      <c r="EK103" s="176"/>
      <c r="EL103" s="176"/>
      <c r="EM103" s="177"/>
      <c r="EN103" s="176"/>
      <c r="EO103" s="177"/>
      <c r="EP103" s="176"/>
      <c r="EQ103" s="177"/>
      <c r="ER103" s="176"/>
      <c r="ES103" s="177"/>
      <c r="ET103" s="176"/>
      <c r="EU103" s="177"/>
      <c r="EV103" s="176"/>
      <c r="EW103" s="176"/>
      <c r="EX103" s="176"/>
      <c r="EY103" s="177"/>
      <c r="EZ103" s="176"/>
      <c r="FA103" s="177"/>
      <c r="FB103" s="565"/>
      <c r="FC103" s="565"/>
    </row>
    <row r="104" spans="1:159" ht="24.75" customHeight="1">
      <c r="A104" s="13" t="s">
        <v>8243</v>
      </c>
      <c r="B104" s="13"/>
      <c r="C104" s="13"/>
      <c r="D104" s="13"/>
      <c r="E104" s="13"/>
      <c r="F104" s="11" t="s">
        <v>3197</v>
      </c>
      <c r="G104" s="13"/>
      <c r="H104" s="13"/>
      <c r="I104" s="13"/>
      <c r="J104" s="13"/>
      <c r="K104" s="13"/>
      <c r="L104" s="13"/>
      <c r="M104" s="13"/>
      <c r="N104" s="45"/>
      <c r="O104" s="13"/>
      <c r="P104" s="13"/>
      <c r="Q104" s="176"/>
      <c r="R104" s="557"/>
      <c r="S104" s="176"/>
      <c r="T104" s="177"/>
      <c r="U104" s="176"/>
      <c r="V104" s="177"/>
      <c r="W104" s="176"/>
      <c r="X104" s="177"/>
      <c r="Y104" s="176"/>
      <c r="Z104" s="177"/>
      <c r="AA104" s="176"/>
      <c r="AB104" s="177"/>
      <c r="AC104" s="176"/>
      <c r="AD104" s="177"/>
      <c r="AE104" s="176"/>
      <c r="AF104" s="177"/>
      <c r="AG104" s="176"/>
      <c r="AH104" s="177"/>
      <c r="AI104" s="176"/>
      <c r="AJ104" s="177"/>
      <c r="AK104" s="176"/>
      <c r="AL104" s="177"/>
      <c r="AM104" s="176"/>
      <c r="AN104" s="177"/>
      <c r="AO104" s="176"/>
      <c r="AP104" s="177"/>
      <c r="AQ104" s="176"/>
      <c r="AR104" s="177"/>
      <c r="AS104" s="176"/>
      <c r="AT104" s="176"/>
      <c r="AU104" s="176"/>
      <c r="AV104" s="177"/>
      <c r="AW104" s="176"/>
      <c r="AX104" s="177"/>
      <c r="AY104" s="176"/>
      <c r="AZ104" s="177"/>
      <c r="BA104" s="176"/>
      <c r="BB104" s="177"/>
      <c r="BC104" s="176"/>
      <c r="BD104" s="176"/>
      <c r="BE104" s="176"/>
      <c r="BF104" s="177"/>
      <c r="BG104" s="176"/>
      <c r="BH104" s="177"/>
      <c r="BI104" s="176"/>
      <c r="BJ104" s="177"/>
      <c r="BK104" s="176"/>
      <c r="BL104" s="177"/>
      <c r="BM104" s="176"/>
      <c r="BN104" s="177"/>
      <c r="BO104" s="176"/>
      <c r="BP104" s="232"/>
      <c r="BQ104" s="176"/>
      <c r="BR104" s="177"/>
      <c r="BS104" s="176"/>
      <c r="BT104" s="177"/>
      <c r="BU104" s="176"/>
      <c r="BV104" s="176"/>
      <c r="BW104" s="176"/>
      <c r="BX104" s="177"/>
      <c r="BY104" s="176"/>
      <c r="BZ104" s="177"/>
      <c r="CA104" s="176"/>
      <c r="CB104" s="177"/>
      <c r="CC104" s="176"/>
      <c r="CD104" s="177"/>
      <c r="CE104" s="176"/>
      <c r="CF104" s="177"/>
      <c r="CG104" s="176"/>
      <c r="CH104" s="177"/>
      <c r="CI104" s="176"/>
      <c r="CJ104" s="176"/>
      <c r="CK104" s="176"/>
      <c r="CL104" s="177"/>
      <c r="CM104" s="176"/>
      <c r="CN104" s="177"/>
      <c r="CO104" s="176"/>
      <c r="CP104" s="177"/>
      <c r="CQ104" s="176"/>
      <c r="CR104" s="177"/>
      <c r="CS104" s="176"/>
      <c r="CT104" s="176"/>
      <c r="CU104" s="176"/>
      <c r="CV104" s="177"/>
      <c r="CW104" s="176"/>
      <c r="CX104" s="177"/>
      <c r="CY104" s="176"/>
      <c r="CZ104" s="177"/>
      <c r="DA104" s="176"/>
      <c r="DB104" s="177"/>
      <c r="DC104" s="176"/>
      <c r="DD104" s="177"/>
      <c r="DE104" s="176"/>
      <c r="DF104" s="177"/>
      <c r="DG104" s="176"/>
      <c r="DH104" s="177"/>
      <c r="DI104" s="176"/>
      <c r="DJ104" s="558"/>
      <c r="DK104" s="176"/>
      <c r="DL104" s="177"/>
      <c r="DM104" s="176"/>
      <c r="DN104" s="177"/>
      <c r="DO104" s="176"/>
      <c r="DP104" s="177"/>
      <c r="DQ104" s="176"/>
      <c r="DR104" s="177"/>
      <c r="DS104" s="176"/>
      <c r="DT104" s="176"/>
      <c r="DU104" s="176"/>
      <c r="DV104" s="177"/>
      <c r="DW104" s="176"/>
      <c r="DX104" s="177"/>
      <c r="DY104" s="176"/>
      <c r="DZ104" s="177"/>
      <c r="EA104" s="176"/>
      <c r="EB104" s="177"/>
      <c r="EC104" s="176"/>
      <c r="ED104" s="177"/>
      <c r="EE104" s="176"/>
      <c r="EF104" s="177"/>
      <c r="EG104" s="176"/>
      <c r="EH104" s="177"/>
      <c r="EI104" s="176"/>
      <c r="EJ104" s="177"/>
      <c r="EK104" s="176"/>
      <c r="EL104" s="176"/>
      <c r="EM104" s="177"/>
      <c r="EN104" s="176"/>
      <c r="EO104" s="177"/>
      <c r="EP104" s="176"/>
      <c r="EQ104" s="177"/>
      <c r="ER104" s="176"/>
      <c r="ES104" s="177"/>
      <c r="ET104" s="176"/>
      <c r="EU104" s="177"/>
      <c r="EV104" s="176"/>
      <c r="EW104" s="176"/>
      <c r="EX104" s="176"/>
      <c r="EY104" s="177"/>
      <c r="EZ104" s="176"/>
      <c r="FA104" s="177"/>
      <c r="FB104" s="565"/>
      <c r="FC104" s="565"/>
    </row>
    <row r="105" spans="1:159" ht="24.75" customHeight="1">
      <c r="A105" s="13" t="s">
        <v>8243</v>
      </c>
      <c r="B105" s="13"/>
      <c r="C105" s="13"/>
      <c r="D105" s="13"/>
      <c r="E105" s="13"/>
      <c r="F105" s="11" t="s">
        <v>3198</v>
      </c>
      <c r="G105" s="13"/>
      <c r="H105" s="13"/>
      <c r="I105" s="13"/>
      <c r="J105" s="13"/>
      <c r="K105" s="13"/>
      <c r="L105" s="13"/>
      <c r="M105" s="13"/>
      <c r="N105" s="45"/>
      <c r="O105" s="13"/>
      <c r="P105" s="13"/>
      <c r="Q105" s="176"/>
      <c r="R105" s="557"/>
      <c r="S105" s="176"/>
      <c r="T105" s="177"/>
      <c r="U105" s="176"/>
      <c r="V105" s="177"/>
      <c r="W105" s="176"/>
      <c r="X105" s="177"/>
      <c r="Y105" s="176"/>
      <c r="Z105" s="177"/>
      <c r="AA105" s="176"/>
      <c r="AB105" s="177"/>
      <c r="AC105" s="176"/>
      <c r="AD105" s="177"/>
      <c r="AE105" s="176"/>
      <c r="AF105" s="177"/>
      <c r="AG105" s="176"/>
      <c r="AH105" s="177"/>
      <c r="AI105" s="176"/>
      <c r="AJ105" s="177"/>
      <c r="AK105" s="176"/>
      <c r="AL105" s="177"/>
      <c r="AM105" s="176"/>
      <c r="AN105" s="177"/>
      <c r="AO105" s="176"/>
      <c r="AP105" s="177"/>
      <c r="AQ105" s="176"/>
      <c r="AR105" s="177"/>
      <c r="AS105" s="176"/>
      <c r="AT105" s="176"/>
      <c r="AU105" s="176"/>
      <c r="AV105" s="177"/>
      <c r="AW105" s="176"/>
      <c r="AX105" s="177"/>
      <c r="AY105" s="176"/>
      <c r="AZ105" s="177"/>
      <c r="BA105" s="176"/>
      <c r="BB105" s="177"/>
      <c r="BC105" s="176"/>
      <c r="BD105" s="176"/>
      <c r="BE105" s="176"/>
      <c r="BF105" s="177"/>
      <c r="BG105" s="176"/>
      <c r="BH105" s="177"/>
      <c r="BI105" s="176"/>
      <c r="BJ105" s="177"/>
      <c r="BK105" s="176"/>
      <c r="BL105" s="177"/>
      <c r="BM105" s="176"/>
      <c r="BN105" s="177"/>
      <c r="BO105" s="176"/>
      <c r="BP105" s="232"/>
      <c r="BQ105" s="176"/>
      <c r="BR105" s="177"/>
      <c r="BS105" s="176"/>
      <c r="BT105" s="177"/>
      <c r="BU105" s="176"/>
      <c r="BV105" s="176"/>
      <c r="BW105" s="176"/>
      <c r="BX105" s="177"/>
      <c r="BY105" s="176"/>
      <c r="BZ105" s="177"/>
      <c r="CA105" s="176"/>
      <c r="CB105" s="177"/>
      <c r="CC105" s="176"/>
      <c r="CD105" s="177"/>
      <c r="CE105" s="176"/>
      <c r="CF105" s="177"/>
      <c r="CG105" s="176"/>
      <c r="CH105" s="177"/>
      <c r="CI105" s="176"/>
      <c r="CJ105" s="176"/>
      <c r="CK105" s="176"/>
      <c r="CL105" s="177"/>
      <c r="CM105" s="176"/>
      <c r="CN105" s="177"/>
      <c r="CO105" s="176"/>
      <c r="CP105" s="177"/>
      <c r="CQ105" s="176"/>
      <c r="CR105" s="177"/>
      <c r="CS105" s="176"/>
      <c r="CT105" s="176"/>
      <c r="CU105" s="176"/>
      <c r="CV105" s="177"/>
      <c r="CW105" s="176"/>
      <c r="CX105" s="177"/>
      <c r="CY105" s="176"/>
      <c r="CZ105" s="177"/>
      <c r="DA105" s="176"/>
      <c r="DB105" s="177"/>
      <c r="DC105" s="176"/>
      <c r="DD105" s="177"/>
      <c r="DE105" s="176"/>
      <c r="DF105" s="177"/>
      <c r="DG105" s="176"/>
      <c r="DH105" s="177"/>
      <c r="DI105" s="176"/>
      <c r="DJ105" s="558"/>
      <c r="DK105" s="176"/>
      <c r="DL105" s="177"/>
      <c r="DM105" s="176"/>
      <c r="DN105" s="177"/>
      <c r="DO105" s="176"/>
      <c r="DP105" s="177"/>
      <c r="DQ105" s="176"/>
      <c r="DR105" s="177"/>
      <c r="DS105" s="176"/>
      <c r="DT105" s="176"/>
      <c r="DU105" s="176"/>
      <c r="DV105" s="177"/>
      <c r="DW105" s="176"/>
      <c r="DX105" s="177"/>
      <c r="DY105" s="176"/>
      <c r="DZ105" s="177"/>
      <c r="EA105" s="176"/>
      <c r="EB105" s="177"/>
      <c r="EC105" s="176"/>
      <c r="ED105" s="177"/>
      <c r="EE105" s="176"/>
      <c r="EF105" s="177"/>
      <c r="EG105" s="176"/>
      <c r="EH105" s="177"/>
      <c r="EI105" s="176"/>
      <c r="EJ105" s="177"/>
      <c r="EK105" s="176"/>
      <c r="EL105" s="176"/>
      <c r="EM105" s="177"/>
      <c r="EN105" s="176"/>
      <c r="EO105" s="177"/>
      <c r="EP105" s="176"/>
      <c r="EQ105" s="177"/>
      <c r="ER105" s="176"/>
      <c r="ES105" s="177"/>
      <c r="ET105" s="176"/>
      <c r="EU105" s="177"/>
      <c r="EV105" s="176"/>
      <c r="EW105" s="176"/>
      <c r="EX105" s="176"/>
      <c r="EY105" s="177"/>
      <c r="EZ105" s="176"/>
      <c r="FA105" s="177"/>
      <c r="FB105" s="565"/>
      <c r="FC105" s="565"/>
    </row>
    <row r="106" spans="1:159" ht="24.75" customHeight="1">
      <c r="A106" s="13" t="s">
        <v>8243</v>
      </c>
      <c r="B106" s="13"/>
      <c r="C106" s="13"/>
      <c r="D106" s="13"/>
      <c r="E106" s="13"/>
      <c r="F106" s="11" t="s">
        <v>3199</v>
      </c>
      <c r="G106" s="13"/>
      <c r="H106" s="13"/>
      <c r="I106" s="13"/>
      <c r="J106" s="13"/>
      <c r="K106" s="13"/>
      <c r="L106" s="13"/>
      <c r="M106" s="13"/>
      <c r="N106" s="45"/>
      <c r="O106" s="13"/>
      <c r="P106" s="13"/>
      <c r="Q106" s="176"/>
      <c r="R106" s="557"/>
      <c r="S106" s="176"/>
      <c r="T106" s="177"/>
      <c r="U106" s="176"/>
      <c r="V106" s="177"/>
      <c r="W106" s="176"/>
      <c r="X106" s="177"/>
      <c r="Y106" s="176"/>
      <c r="Z106" s="177"/>
      <c r="AA106" s="176"/>
      <c r="AB106" s="177"/>
      <c r="AC106" s="176"/>
      <c r="AD106" s="177"/>
      <c r="AE106" s="176"/>
      <c r="AF106" s="177"/>
      <c r="AG106" s="176"/>
      <c r="AH106" s="177"/>
      <c r="AI106" s="176"/>
      <c r="AJ106" s="177"/>
      <c r="AK106" s="176"/>
      <c r="AL106" s="177"/>
      <c r="AM106" s="176"/>
      <c r="AN106" s="177"/>
      <c r="AO106" s="176"/>
      <c r="AP106" s="177"/>
      <c r="AQ106" s="176"/>
      <c r="AR106" s="177"/>
      <c r="AS106" s="176"/>
      <c r="AT106" s="176"/>
      <c r="AU106" s="176"/>
      <c r="AV106" s="177"/>
      <c r="AW106" s="176"/>
      <c r="AX106" s="177"/>
      <c r="AY106" s="176"/>
      <c r="AZ106" s="177"/>
      <c r="BA106" s="176"/>
      <c r="BB106" s="177"/>
      <c r="BC106" s="176"/>
      <c r="BD106" s="176"/>
      <c r="BE106" s="176"/>
      <c r="BF106" s="177"/>
      <c r="BG106" s="176"/>
      <c r="BH106" s="177"/>
      <c r="BI106" s="176"/>
      <c r="BJ106" s="177"/>
      <c r="BK106" s="176"/>
      <c r="BL106" s="177"/>
      <c r="BM106" s="176"/>
      <c r="BN106" s="177"/>
      <c r="BO106" s="176"/>
      <c r="BP106" s="232"/>
      <c r="BQ106" s="176"/>
      <c r="BR106" s="177"/>
      <c r="BS106" s="176"/>
      <c r="BT106" s="177"/>
      <c r="BU106" s="176"/>
      <c r="BV106" s="176"/>
      <c r="BW106" s="176"/>
      <c r="BX106" s="177"/>
      <c r="BY106" s="176"/>
      <c r="BZ106" s="177"/>
      <c r="CA106" s="176"/>
      <c r="CB106" s="177"/>
      <c r="CC106" s="176"/>
      <c r="CD106" s="177"/>
      <c r="CE106" s="176"/>
      <c r="CF106" s="177"/>
      <c r="CG106" s="176"/>
      <c r="CH106" s="177"/>
      <c r="CI106" s="176"/>
      <c r="CJ106" s="176"/>
      <c r="CK106" s="176"/>
      <c r="CL106" s="177"/>
      <c r="CM106" s="176"/>
      <c r="CN106" s="177"/>
      <c r="CO106" s="176"/>
      <c r="CP106" s="177"/>
      <c r="CQ106" s="176"/>
      <c r="CR106" s="177"/>
      <c r="CS106" s="176"/>
      <c r="CT106" s="176"/>
      <c r="CU106" s="176"/>
      <c r="CV106" s="177"/>
      <c r="CW106" s="176"/>
      <c r="CX106" s="177"/>
      <c r="CY106" s="176"/>
      <c r="CZ106" s="177"/>
      <c r="DA106" s="176"/>
      <c r="DB106" s="177"/>
      <c r="DC106" s="176"/>
      <c r="DD106" s="177"/>
      <c r="DE106" s="176"/>
      <c r="DF106" s="177"/>
      <c r="DG106" s="176"/>
      <c r="DH106" s="177"/>
      <c r="DI106" s="176"/>
      <c r="DJ106" s="558"/>
      <c r="DK106" s="176"/>
      <c r="DL106" s="177"/>
      <c r="DM106" s="176"/>
      <c r="DN106" s="177"/>
      <c r="DO106" s="176"/>
      <c r="DP106" s="177"/>
      <c r="DQ106" s="176"/>
      <c r="DR106" s="177"/>
      <c r="DS106" s="176"/>
      <c r="DT106" s="176"/>
      <c r="DU106" s="176"/>
      <c r="DV106" s="177"/>
      <c r="DW106" s="176"/>
      <c r="DX106" s="177"/>
      <c r="DY106" s="176"/>
      <c r="DZ106" s="177"/>
      <c r="EA106" s="176"/>
      <c r="EB106" s="177"/>
      <c r="EC106" s="176"/>
      <c r="ED106" s="177"/>
      <c r="EE106" s="176"/>
      <c r="EF106" s="177"/>
      <c r="EG106" s="176"/>
      <c r="EH106" s="177"/>
      <c r="EI106" s="176"/>
      <c r="EJ106" s="177"/>
      <c r="EK106" s="176"/>
      <c r="EL106" s="176"/>
      <c r="EM106" s="177"/>
      <c r="EN106" s="176"/>
      <c r="EO106" s="177"/>
      <c r="EP106" s="176"/>
      <c r="EQ106" s="177"/>
      <c r="ER106" s="176"/>
      <c r="ES106" s="177"/>
      <c r="ET106" s="176"/>
      <c r="EU106" s="177"/>
      <c r="EV106" s="176"/>
      <c r="EW106" s="176"/>
      <c r="EX106" s="176"/>
      <c r="EY106" s="177"/>
      <c r="EZ106" s="176"/>
      <c r="FA106" s="177"/>
      <c r="FB106" s="565"/>
      <c r="FC106" s="565"/>
    </row>
    <row r="107" spans="1:159" s="21" customFormat="1" ht="37.5" customHeight="1">
      <c r="A107" s="13">
        <v>84</v>
      </c>
      <c r="B107" s="13" t="s">
        <v>1347</v>
      </c>
      <c r="C107" s="13" t="s">
        <v>1652</v>
      </c>
      <c r="D107" s="13">
        <v>168</v>
      </c>
      <c r="E107" s="13">
        <v>74</v>
      </c>
      <c r="F107" s="14" t="s">
        <v>1348</v>
      </c>
      <c r="G107" s="13" t="s">
        <v>1349</v>
      </c>
      <c r="H107" s="13" t="s">
        <v>23</v>
      </c>
      <c r="I107" s="13" t="s">
        <v>1350</v>
      </c>
      <c r="J107" s="13">
        <v>36</v>
      </c>
      <c r="K107" s="13" t="s">
        <v>1351</v>
      </c>
      <c r="L107" s="13" t="s">
        <v>1297</v>
      </c>
      <c r="M107" s="13" t="s">
        <v>66</v>
      </c>
      <c r="N107" s="45">
        <v>158100</v>
      </c>
      <c r="O107" s="13" t="s">
        <v>3065</v>
      </c>
      <c r="P107" s="13">
        <v>96</v>
      </c>
      <c r="Q107" s="176">
        <v>0</v>
      </c>
      <c r="R107" s="557"/>
      <c r="S107" s="176"/>
      <c r="T107" s="176"/>
      <c r="U107" s="176">
        <v>300</v>
      </c>
      <c r="V107" s="176">
        <v>300</v>
      </c>
      <c r="W107" s="176"/>
      <c r="X107" s="176"/>
      <c r="Y107" s="176">
        <v>10000</v>
      </c>
      <c r="Z107" s="176">
        <v>5000</v>
      </c>
      <c r="AA107" s="176"/>
      <c r="AB107" s="176"/>
      <c r="AC107" s="176">
        <v>0</v>
      </c>
      <c r="AD107" s="176"/>
      <c r="AE107" s="176"/>
      <c r="AF107" s="176"/>
      <c r="AG107" s="176">
        <v>12000</v>
      </c>
      <c r="AH107" s="176"/>
      <c r="AI107" s="176"/>
      <c r="AJ107" s="176"/>
      <c r="AK107" s="176">
        <v>0</v>
      </c>
      <c r="AL107" s="176"/>
      <c r="AM107" s="176">
        <v>0</v>
      </c>
      <c r="AN107" s="176"/>
      <c r="AO107" s="176">
        <v>2000</v>
      </c>
      <c r="AP107" s="176">
        <v>0</v>
      </c>
      <c r="AQ107" s="176"/>
      <c r="AR107" s="176"/>
      <c r="AS107" s="176"/>
      <c r="AT107" s="176"/>
      <c r="AU107" s="176">
        <v>0</v>
      </c>
      <c r="AV107" s="176"/>
      <c r="AW107" s="176"/>
      <c r="AX107" s="176"/>
      <c r="AY107" s="176"/>
      <c r="AZ107" s="177"/>
      <c r="BA107" s="176">
        <v>39000</v>
      </c>
      <c r="BB107" s="177">
        <v>0</v>
      </c>
      <c r="BC107" s="176">
        <v>0</v>
      </c>
      <c r="BD107" s="176"/>
      <c r="BE107" s="176">
        <v>0</v>
      </c>
      <c r="BF107" s="177">
        <v>0</v>
      </c>
      <c r="BG107" s="176">
        <v>0</v>
      </c>
      <c r="BH107" s="176"/>
      <c r="BI107" s="176">
        <v>10000</v>
      </c>
      <c r="BJ107" s="176">
        <v>10000</v>
      </c>
      <c r="BK107" s="176">
        <v>20000</v>
      </c>
      <c r="BL107" s="176">
        <v>10000</v>
      </c>
      <c r="BM107" s="176">
        <v>0</v>
      </c>
      <c r="BN107" s="176"/>
      <c r="BO107" s="176">
        <v>12000</v>
      </c>
      <c r="BP107" s="232"/>
      <c r="BQ107" s="176"/>
      <c r="BR107" s="176"/>
      <c r="BS107" s="176"/>
      <c r="BT107" s="177"/>
      <c r="BU107" s="176"/>
      <c r="BV107" s="176"/>
      <c r="BW107" s="176">
        <v>0</v>
      </c>
      <c r="BX107" s="176"/>
      <c r="BY107" s="176">
        <v>0</v>
      </c>
      <c r="BZ107" s="176"/>
      <c r="CA107" s="176"/>
      <c r="CB107" s="176"/>
      <c r="CC107" s="176">
        <v>10000</v>
      </c>
      <c r="CD107" s="177">
        <v>0</v>
      </c>
      <c r="CE107" s="176">
        <v>0</v>
      </c>
      <c r="CF107" s="177"/>
      <c r="CG107" s="176"/>
      <c r="CH107" s="176"/>
      <c r="CI107" s="176">
        <v>6000</v>
      </c>
      <c r="CJ107" s="176">
        <v>6000</v>
      </c>
      <c r="CK107" s="176">
        <v>12000</v>
      </c>
      <c r="CL107" s="177"/>
      <c r="CM107" s="176">
        <v>500</v>
      </c>
      <c r="CN107" s="176"/>
      <c r="CO107" s="176">
        <v>0</v>
      </c>
      <c r="CP107" s="176"/>
      <c r="CQ107" s="176">
        <v>0</v>
      </c>
      <c r="CR107" s="176"/>
      <c r="CS107" s="176">
        <v>20000</v>
      </c>
      <c r="CT107" s="176"/>
      <c r="CU107" s="176">
        <v>0</v>
      </c>
      <c r="CV107" s="176"/>
      <c r="CW107" s="176"/>
      <c r="CX107" s="176"/>
      <c r="CY107" s="176">
        <v>0</v>
      </c>
      <c r="CZ107" s="176"/>
      <c r="DA107" s="176">
        <v>0</v>
      </c>
      <c r="DB107" s="176"/>
      <c r="DC107" s="176"/>
      <c r="DD107" s="176"/>
      <c r="DE107" s="176">
        <v>0</v>
      </c>
      <c r="DF107" s="176"/>
      <c r="DG107" s="176"/>
      <c r="DH107" s="176"/>
      <c r="DI107" s="176"/>
      <c r="DJ107" s="327"/>
      <c r="DK107" s="176">
        <v>10000</v>
      </c>
      <c r="DL107" s="176">
        <v>10000</v>
      </c>
      <c r="DM107" s="176"/>
      <c r="DN107" s="177"/>
      <c r="DO107" s="176"/>
      <c r="DP107" s="176"/>
      <c r="DQ107" s="176"/>
      <c r="DR107" s="176"/>
      <c r="DS107" s="176"/>
      <c r="DT107" s="176"/>
      <c r="DU107" s="176"/>
      <c r="DV107" s="176"/>
      <c r="DW107" s="176"/>
      <c r="DX107" s="176"/>
      <c r="DY107" s="176"/>
      <c r="DZ107" s="176"/>
      <c r="EA107" s="176"/>
      <c r="EB107" s="176"/>
      <c r="EC107" s="176">
        <v>0</v>
      </c>
      <c r="ED107" s="176"/>
      <c r="EE107" s="176"/>
      <c r="EF107" s="176"/>
      <c r="EG107" s="176"/>
      <c r="EH107" s="176"/>
      <c r="EI107" s="176">
        <v>0</v>
      </c>
      <c r="EJ107" s="176"/>
      <c r="EK107" s="176"/>
      <c r="EL107" s="176">
        <v>300</v>
      </c>
      <c r="EM107" s="176">
        <v>288</v>
      </c>
      <c r="EN107" s="176">
        <v>0</v>
      </c>
      <c r="EO107" s="176"/>
      <c r="EP107" s="176"/>
      <c r="EQ107" s="177">
        <v>0</v>
      </c>
      <c r="ER107" s="176"/>
      <c r="ES107" s="176"/>
      <c r="ET107" s="176"/>
      <c r="EU107" s="176"/>
      <c r="EV107" s="176"/>
      <c r="EW107" s="176"/>
      <c r="EX107" s="176"/>
      <c r="EY107" s="176"/>
      <c r="EZ107" s="176"/>
      <c r="FA107" s="176"/>
      <c r="FB107" s="565">
        <f t="shared" si="4"/>
        <v>35588</v>
      </c>
      <c r="FC107" s="565">
        <f t="shared" ref="FC107:FC144" si="7">N107-FB107</f>
        <v>122512</v>
      </c>
    </row>
    <row r="108" spans="1:159" s="21" customFormat="1" ht="37.5" customHeight="1">
      <c r="A108" s="13">
        <v>85</v>
      </c>
      <c r="B108" s="13" t="s">
        <v>2130</v>
      </c>
      <c r="C108" s="13" t="s">
        <v>490</v>
      </c>
      <c r="D108" s="13">
        <v>168</v>
      </c>
      <c r="E108" s="13">
        <v>74</v>
      </c>
      <c r="F108" s="14" t="s">
        <v>2131</v>
      </c>
      <c r="G108" s="13" t="s">
        <v>1637</v>
      </c>
      <c r="H108" s="13" t="s">
        <v>14</v>
      </c>
      <c r="I108" s="13" t="s">
        <v>2132</v>
      </c>
      <c r="J108" s="13">
        <v>36</v>
      </c>
      <c r="K108" s="13" t="s">
        <v>2133</v>
      </c>
      <c r="L108" s="13" t="s">
        <v>2134</v>
      </c>
      <c r="M108" s="13" t="s">
        <v>456</v>
      </c>
      <c r="N108" s="45">
        <v>1260500</v>
      </c>
      <c r="O108" s="13" t="s">
        <v>3083</v>
      </c>
      <c r="P108" s="13">
        <v>91</v>
      </c>
      <c r="Q108" s="176">
        <v>100000</v>
      </c>
      <c r="R108" s="557"/>
      <c r="S108" s="176"/>
      <c r="T108" s="176"/>
      <c r="U108" s="176">
        <v>500</v>
      </c>
      <c r="V108" s="176"/>
      <c r="W108" s="176"/>
      <c r="X108" s="176"/>
      <c r="Y108" s="176"/>
      <c r="Z108" s="176"/>
      <c r="AA108" s="176"/>
      <c r="AB108" s="176"/>
      <c r="AC108" s="176">
        <v>0</v>
      </c>
      <c r="AD108" s="176"/>
      <c r="AE108" s="176"/>
      <c r="AF108" s="176"/>
      <c r="AG108" s="176">
        <v>0</v>
      </c>
      <c r="AH108" s="176"/>
      <c r="AI108" s="176"/>
      <c r="AJ108" s="176"/>
      <c r="AK108" s="176">
        <v>0</v>
      </c>
      <c r="AL108" s="176"/>
      <c r="AM108" s="176">
        <v>0</v>
      </c>
      <c r="AN108" s="176"/>
      <c r="AO108" s="176"/>
      <c r="AP108" s="176"/>
      <c r="AQ108" s="176"/>
      <c r="AR108" s="176"/>
      <c r="AS108" s="176"/>
      <c r="AT108" s="176"/>
      <c r="AU108" s="176">
        <v>0</v>
      </c>
      <c r="AV108" s="176"/>
      <c r="AW108" s="176"/>
      <c r="AX108" s="176"/>
      <c r="AY108" s="176"/>
      <c r="AZ108" s="177"/>
      <c r="BA108" s="176"/>
      <c r="BB108" s="176"/>
      <c r="BC108" s="176">
        <v>50000</v>
      </c>
      <c r="BD108" s="176">
        <v>0</v>
      </c>
      <c r="BE108" s="176">
        <v>0</v>
      </c>
      <c r="BF108" s="177">
        <v>0</v>
      </c>
      <c r="BG108" s="176">
        <v>0</v>
      </c>
      <c r="BH108" s="176"/>
      <c r="BI108" s="176">
        <v>13000</v>
      </c>
      <c r="BJ108" s="176">
        <v>0</v>
      </c>
      <c r="BK108" s="176">
        <v>0</v>
      </c>
      <c r="BL108" s="176"/>
      <c r="BM108" s="176">
        <v>50000</v>
      </c>
      <c r="BN108" s="176"/>
      <c r="BO108" s="176">
        <v>0</v>
      </c>
      <c r="BP108" s="232"/>
      <c r="BQ108" s="176">
        <v>20000</v>
      </c>
      <c r="BR108" s="176"/>
      <c r="BS108" s="176"/>
      <c r="BT108" s="177"/>
      <c r="BU108" s="176">
        <v>10000</v>
      </c>
      <c r="BV108" s="176">
        <v>15000</v>
      </c>
      <c r="BW108" s="176">
        <v>25000</v>
      </c>
      <c r="BX108" s="176"/>
      <c r="BY108" s="176">
        <v>0</v>
      </c>
      <c r="BZ108" s="176"/>
      <c r="CA108" s="176"/>
      <c r="CB108" s="176"/>
      <c r="CC108" s="176">
        <v>50000</v>
      </c>
      <c r="CD108" s="177">
        <v>0</v>
      </c>
      <c r="CE108" s="176">
        <v>0</v>
      </c>
      <c r="CF108" s="177"/>
      <c r="CG108" s="176"/>
      <c r="CH108" s="176"/>
      <c r="CI108" s="176">
        <v>0</v>
      </c>
      <c r="CJ108" s="176">
        <v>0</v>
      </c>
      <c r="CK108" s="176">
        <v>0</v>
      </c>
      <c r="CL108" s="177"/>
      <c r="CM108" s="176"/>
      <c r="CN108" s="176"/>
      <c r="CO108" s="176">
        <v>0</v>
      </c>
      <c r="CP108" s="176"/>
      <c r="CQ108" s="176">
        <v>0</v>
      </c>
      <c r="CR108" s="176"/>
      <c r="CS108" s="176">
        <v>0</v>
      </c>
      <c r="CT108" s="176"/>
      <c r="CU108" s="176">
        <v>200000</v>
      </c>
      <c r="CV108" s="176"/>
      <c r="CW108" s="176"/>
      <c r="CX108" s="176"/>
      <c r="CY108" s="176">
        <v>7500</v>
      </c>
      <c r="CZ108" s="176"/>
      <c r="DA108" s="176">
        <v>20000</v>
      </c>
      <c r="DB108" s="176">
        <v>0</v>
      </c>
      <c r="DC108" s="176">
        <v>1000</v>
      </c>
      <c r="DD108" s="176">
        <v>0</v>
      </c>
      <c r="DE108" s="176">
        <v>0</v>
      </c>
      <c r="DF108" s="176"/>
      <c r="DG108" s="176">
        <v>100000</v>
      </c>
      <c r="DH108" s="177">
        <v>0</v>
      </c>
      <c r="DI108" s="176">
        <v>30000</v>
      </c>
      <c r="DJ108" s="327"/>
      <c r="DK108" s="176"/>
      <c r="DL108" s="176"/>
      <c r="DM108" s="176">
        <v>100000</v>
      </c>
      <c r="DN108" s="177"/>
      <c r="DO108" s="176">
        <v>200000</v>
      </c>
      <c r="DP108" s="177">
        <v>0</v>
      </c>
      <c r="DQ108" s="176"/>
      <c r="DR108" s="176"/>
      <c r="DS108" s="176">
        <v>25000</v>
      </c>
      <c r="DT108" s="176">
        <v>0</v>
      </c>
      <c r="DU108" s="176"/>
      <c r="DV108" s="176"/>
      <c r="DW108" s="176"/>
      <c r="DX108" s="176"/>
      <c r="DY108" s="176"/>
      <c r="DZ108" s="176"/>
      <c r="EA108" s="176">
        <v>30000</v>
      </c>
      <c r="EB108" s="176"/>
      <c r="EC108" s="176">
        <v>0</v>
      </c>
      <c r="ED108" s="176"/>
      <c r="EE108" s="176"/>
      <c r="EF108" s="176"/>
      <c r="EG108" s="176">
        <v>25000</v>
      </c>
      <c r="EH108" s="176"/>
      <c r="EI108" s="176">
        <v>0</v>
      </c>
      <c r="EJ108" s="176"/>
      <c r="EK108" s="176"/>
      <c r="EL108" s="176">
        <v>3500</v>
      </c>
      <c r="EM108" s="176"/>
      <c r="EN108" s="176">
        <v>0</v>
      </c>
      <c r="EO108" s="176"/>
      <c r="EP108" s="176">
        <v>100000</v>
      </c>
      <c r="EQ108" s="177">
        <v>0</v>
      </c>
      <c r="ER108" s="176"/>
      <c r="ES108" s="176"/>
      <c r="ET108" s="176"/>
      <c r="EU108" s="176"/>
      <c r="EV108" s="176"/>
      <c r="EW108" s="176"/>
      <c r="EX108" s="176">
        <v>80000</v>
      </c>
      <c r="EY108" s="232">
        <v>0</v>
      </c>
      <c r="EZ108" s="176">
        <v>30000</v>
      </c>
      <c r="FA108" s="176"/>
      <c r="FB108" s="565">
        <f t="shared" si="4"/>
        <v>0</v>
      </c>
      <c r="FC108" s="565">
        <f t="shared" si="7"/>
        <v>1260500</v>
      </c>
    </row>
    <row r="109" spans="1:159" ht="37.5" customHeight="1">
      <c r="A109" s="13">
        <v>86</v>
      </c>
      <c r="B109" s="13" t="s">
        <v>2258</v>
      </c>
      <c r="C109" s="13" t="s">
        <v>1352</v>
      </c>
      <c r="D109" s="24">
        <v>169</v>
      </c>
      <c r="E109" s="13">
        <v>75</v>
      </c>
      <c r="F109" s="14" t="s">
        <v>2397</v>
      </c>
      <c r="G109" s="13" t="s">
        <v>2388</v>
      </c>
      <c r="H109" s="13" t="s">
        <v>2058</v>
      </c>
      <c r="I109" s="13" t="s">
        <v>2398</v>
      </c>
      <c r="J109" s="13">
        <v>24</v>
      </c>
      <c r="K109" s="13" t="s">
        <v>3049</v>
      </c>
      <c r="L109" s="13" t="s">
        <v>2390</v>
      </c>
      <c r="M109" s="13" t="s">
        <v>66</v>
      </c>
      <c r="N109" s="45">
        <v>128300</v>
      </c>
      <c r="O109" s="13" t="s">
        <v>3057</v>
      </c>
      <c r="P109" s="13">
        <v>118</v>
      </c>
      <c r="Q109" s="176">
        <v>0</v>
      </c>
      <c r="R109" s="557"/>
      <c r="S109" s="176"/>
      <c r="T109" s="177"/>
      <c r="U109" s="176">
        <v>300</v>
      </c>
      <c r="V109" s="177"/>
      <c r="W109" s="176"/>
      <c r="X109" s="177"/>
      <c r="Y109" s="176"/>
      <c r="Z109" s="177"/>
      <c r="AA109" s="176"/>
      <c r="AB109" s="177"/>
      <c r="AC109" s="176">
        <v>0</v>
      </c>
      <c r="AD109" s="177"/>
      <c r="AE109" s="176"/>
      <c r="AF109" s="177"/>
      <c r="AG109" s="176">
        <v>0</v>
      </c>
      <c r="AH109" s="177"/>
      <c r="AI109" s="176"/>
      <c r="AJ109" s="177"/>
      <c r="AK109" s="176">
        <v>0</v>
      </c>
      <c r="AL109" s="177"/>
      <c r="AM109" s="176">
        <v>0</v>
      </c>
      <c r="AN109" s="177"/>
      <c r="AO109" s="176"/>
      <c r="AP109" s="177"/>
      <c r="AQ109" s="176">
        <v>3000</v>
      </c>
      <c r="AR109" s="177">
        <v>0</v>
      </c>
      <c r="AS109" s="176"/>
      <c r="AT109" s="176"/>
      <c r="AU109" s="176">
        <v>0</v>
      </c>
      <c r="AV109" s="177"/>
      <c r="AW109" s="176"/>
      <c r="AX109" s="177"/>
      <c r="AY109" s="176"/>
      <c r="AZ109" s="177"/>
      <c r="BA109" s="176"/>
      <c r="BB109" s="177"/>
      <c r="BC109" s="176"/>
      <c r="BD109" s="176"/>
      <c r="BE109" s="176">
        <v>0</v>
      </c>
      <c r="BF109" s="177">
        <v>0</v>
      </c>
      <c r="BG109" s="176">
        <v>0</v>
      </c>
      <c r="BH109" s="177"/>
      <c r="BI109" s="176">
        <v>0</v>
      </c>
      <c r="BJ109" s="177"/>
      <c r="BK109" s="176">
        <v>0</v>
      </c>
      <c r="BL109" s="177"/>
      <c r="BM109" s="176">
        <v>0</v>
      </c>
      <c r="BN109" s="177"/>
      <c r="BO109" s="176">
        <v>0</v>
      </c>
      <c r="BP109" s="232"/>
      <c r="BQ109" s="176"/>
      <c r="BR109" s="177"/>
      <c r="BS109" s="176"/>
      <c r="BT109" s="177"/>
      <c r="BU109" s="176"/>
      <c r="BV109" s="176"/>
      <c r="BW109" s="176">
        <v>0</v>
      </c>
      <c r="BX109" s="177"/>
      <c r="BY109" s="176">
        <v>0</v>
      </c>
      <c r="BZ109" s="177"/>
      <c r="CA109" s="176"/>
      <c r="CB109" s="177"/>
      <c r="CC109" s="176">
        <v>20000</v>
      </c>
      <c r="CD109" s="177">
        <v>0</v>
      </c>
      <c r="CE109" s="176">
        <v>0</v>
      </c>
      <c r="CF109" s="177"/>
      <c r="CG109" s="176"/>
      <c r="CH109" s="177"/>
      <c r="CI109" s="176">
        <v>0</v>
      </c>
      <c r="CJ109" s="176">
        <v>0</v>
      </c>
      <c r="CK109" s="176">
        <v>0</v>
      </c>
      <c r="CL109" s="177"/>
      <c r="CM109" s="176"/>
      <c r="CN109" s="177"/>
      <c r="CO109" s="176">
        <v>0</v>
      </c>
      <c r="CP109" s="177"/>
      <c r="CQ109" s="176">
        <v>0</v>
      </c>
      <c r="CR109" s="177"/>
      <c r="CS109" s="176">
        <v>0</v>
      </c>
      <c r="CT109" s="176"/>
      <c r="CU109" s="176">
        <v>0</v>
      </c>
      <c r="CV109" s="177"/>
      <c r="CW109" s="176"/>
      <c r="CX109" s="177"/>
      <c r="CY109" s="176">
        <v>0</v>
      </c>
      <c r="CZ109" s="177"/>
      <c r="DA109" s="176">
        <v>5000</v>
      </c>
      <c r="DB109" s="177">
        <v>1000</v>
      </c>
      <c r="DC109" s="176"/>
      <c r="DD109" s="177"/>
      <c r="DE109" s="176">
        <v>0</v>
      </c>
      <c r="DF109" s="177"/>
      <c r="DG109" s="176"/>
      <c r="DH109" s="177"/>
      <c r="DI109" s="176">
        <v>20000</v>
      </c>
      <c r="DJ109" s="558"/>
      <c r="DK109" s="176"/>
      <c r="DL109" s="177"/>
      <c r="DM109" s="176">
        <v>70000</v>
      </c>
      <c r="DN109" s="177">
        <v>9992</v>
      </c>
      <c r="DO109" s="176"/>
      <c r="DP109" s="177"/>
      <c r="DQ109" s="176"/>
      <c r="DR109" s="177"/>
      <c r="DS109" s="176"/>
      <c r="DT109" s="176"/>
      <c r="DU109" s="176"/>
      <c r="DV109" s="177"/>
      <c r="DW109" s="176"/>
      <c r="DX109" s="177"/>
      <c r="DY109" s="176"/>
      <c r="DZ109" s="177"/>
      <c r="EA109" s="176"/>
      <c r="EB109" s="177"/>
      <c r="EC109" s="176">
        <v>0</v>
      </c>
      <c r="ED109" s="177"/>
      <c r="EE109" s="176"/>
      <c r="EF109" s="177"/>
      <c r="EG109" s="176"/>
      <c r="EH109" s="177"/>
      <c r="EI109" s="176">
        <v>0</v>
      </c>
      <c r="EJ109" s="177"/>
      <c r="EK109" s="176"/>
      <c r="EL109" s="176"/>
      <c r="EM109" s="177"/>
      <c r="EN109" s="176">
        <v>0</v>
      </c>
      <c r="EO109" s="177"/>
      <c r="EP109" s="176"/>
      <c r="EQ109" s="177">
        <v>0</v>
      </c>
      <c r="ER109" s="176"/>
      <c r="ES109" s="177"/>
      <c r="ET109" s="176"/>
      <c r="EU109" s="177"/>
      <c r="EV109" s="176"/>
      <c r="EW109" s="176"/>
      <c r="EX109" s="176"/>
      <c r="EY109" s="177"/>
      <c r="EZ109" s="176">
        <v>10000</v>
      </c>
      <c r="FA109" s="177">
        <v>9996</v>
      </c>
      <c r="FB109" s="565">
        <f t="shared" si="4"/>
        <v>20988</v>
      </c>
      <c r="FC109" s="565">
        <f t="shared" si="7"/>
        <v>107312</v>
      </c>
    </row>
    <row r="110" spans="1:159" ht="37.5" customHeight="1">
      <c r="A110" s="13">
        <v>87</v>
      </c>
      <c r="B110" s="13" t="s">
        <v>2399</v>
      </c>
      <c r="C110" s="13" t="s">
        <v>180</v>
      </c>
      <c r="D110" s="24">
        <v>169</v>
      </c>
      <c r="E110" s="13">
        <v>75</v>
      </c>
      <c r="F110" s="14" t="s">
        <v>2387</v>
      </c>
      <c r="G110" s="13" t="s">
        <v>2388</v>
      </c>
      <c r="H110" s="13" t="s">
        <v>2389</v>
      </c>
      <c r="I110" s="13" t="s">
        <v>2400</v>
      </c>
      <c r="J110" s="13">
        <v>24</v>
      </c>
      <c r="K110" s="13" t="s">
        <v>3050</v>
      </c>
      <c r="L110" s="13" t="s">
        <v>2390</v>
      </c>
      <c r="M110" s="13" t="s">
        <v>10</v>
      </c>
      <c r="N110" s="45">
        <v>306250</v>
      </c>
      <c r="O110" s="13" t="s">
        <v>3057</v>
      </c>
      <c r="P110" s="13">
        <v>118</v>
      </c>
      <c r="Q110" s="176">
        <v>5000</v>
      </c>
      <c r="R110" s="557">
        <v>1988</v>
      </c>
      <c r="S110" s="176">
        <v>20000</v>
      </c>
      <c r="T110" s="177"/>
      <c r="U110" s="176"/>
      <c r="V110" s="177"/>
      <c r="W110" s="176">
        <v>25000</v>
      </c>
      <c r="X110" s="177">
        <v>11984</v>
      </c>
      <c r="Y110" s="176">
        <v>10000</v>
      </c>
      <c r="Z110" s="177"/>
      <c r="AA110" s="176"/>
      <c r="AB110" s="177"/>
      <c r="AC110" s="176">
        <v>0</v>
      </c>
      <c r="AD110" s="177"/>
      <c r="AE110" s="176">
        <v>8250</v>
      </c>
      <c r="AF110" s="177">
        <v>1092</v>
      </c>
      <c r="AG110" s="176">
        <v>24000</v>
      </c>
      <c r="AH110" s="177">
        <v>10808</v>
      </c>
      <c r="AI110" s="176"/>
      <c r="AJ110" s="177"/>
      <c r="AK110" s="176">
        <v>2000</v>
      </c>
      <c r="AL110" s="177">
        <v>490</v>
      </c>
      <c r="AM110" s="176">
        <v>0</v>
      </c>
      <c r="AN110" s="177"/>
      <c r="AO110" s="176"/>
      <c r="AP110" s="177"/>
      <c r="AQ110" s="176">
        <v>20000</v>
      </c>
      <c r="AR110" s="177">
        <v>19992</v>
      </c>
      <c r="AS110" s="176"/>
      <c r="AT110" s="176"/>
      <c r="AU110" s="176">
        <v>0</v>
      </c>
      <c r="AV110" s="177"/>
      <c r="AW110" s="176">
        <v>9000</v>
      </c>
      <c r="AX110" s="177">
        <v>1988</v>
      </c>
      <c r="AY110" s="176">
        <v>50000</v>
      </c>
      <c r="AZ110" s="177">
        <v>14994</v>
      </c>
      <c r="BA110" s="176">
        <v>10000</v>
      </c>
      <c r="BB110" s="177">
        <v>0</v>
      </c>
      <c r="BC110" s="176">
        <v>10000</v>
      </c>
      <c r="BD110" s="176">
        <v>9996</v>
      </c>
      <c r="BE110" s="176">
        <v>0</v>
      </c>
      <c r="BF110" s="177">
        <v>0</v>
      </c>
      <c r="BG110" s="176">
        <v>4000</v>
      </c>
      <c r="BH110" s="177">
        <v>4788</v>
      </c>
      <c r="BI110" s="176">
        <v>0</v>
      </c>
      <c r="BJ110" s="177"/>
      <c r="BK110" s="176">
        <v>0</v>
      </c>
      <c r="BL110" s="177"/>
      <c r="BM110" s="176">
        <v>0</v>
      </c>
      <c r="BN110" s="177"/>
      <c r="BO110" s="176">
        <v>0</v>
      </c>
      <c r="BP110" s="232"/>
      <c r="BQ110" s="176">
        <v>6000</v>
      </c>
      <c r="BR110" s="177">
        <v>5740</v>
      </c>
      <c r="BS110" s="176"/>
      <c r="BT110" s="177"/>
      <c r="BU110" s="176"/>
      <c r="BV110" s="176"/>
      <c r="BW110" s="176">
        <v>0</v>
      </c>
      <c r="BX110" s="177"/>
      <c r="BY110" s="176">
        <v>0</v>
      </c>
      <c r="BZ110" s="177"/>
      <c r="CA110" s="176">
        <v>15000</v>
      </c>
      <c r="CB110" s="177"/>
      <c r="CC110" s="176">
        <v>20000</v>
      </c>
      <c r="CD110" s="177">
        <v>1400</v>
      </c>
      <c r="CE110" s="176">
        <v>0</v>
      </c>
      <c r="CF110" s="177"/>
      <c r="CG110" s="176"/>
      <c r="CH110" s="177"/>
      <c r="CI110" s="176">
        <v>0</v>
      </c>
      <c r="CJ110" s="176">
        <v>6000</v>
      </c>
      <c r="CK110" s="176">
        <v>6000</v>
      </c>
      <c r="CL110" s="177">
        <v>3276</v>
      </c>
      <c r="CM110" s="176">
        <v>2000</v>
      </c>
      <c r="CN110" s="177"/>
      <c r="CO110" s="176">
        <v>0</v>
      </c>
      <c r="CP110" s="177"/>
      <c r="CQ110" s="176">
        <v>0</v>
      </c>
      <c r="CR110" s="177"/>
      <c r="CS110" s="176">
        <v>0</v>
      </c>
      <c r="CT110" s="176"/>
      <c r="CU110" s="176">
        <v>10000</v>
      </c>
      <c r="CV110" s="177">
        <v>10000</v>
      </c>
      <c r="CW110" s="176">
        <v>12000</v>
      </c>
      <c r="CX110" s="177">
        <v>8274</v>
      </c>
      <c r="CY110" s="176">
        <v>5000</v>
      </c>
      <c r="CZ110" s="177"/>
      <c r="DA110" s="176">
        <v>0</v>
      </c>
      <c r="DB110" s="177"/>
      <c r="DC110" s="176">
        <v>1000</v>
      </c>
      <c r="DD110" s="177">
        <v>0</v>
      </c>
      <c r="DE110" s="176">
        <v>0</v>
      </c>
      <c r="DF110" s="177"/>
      <c r="DG110" s="176"/>
      <c r="DH110" s="177"/>
      <c r="DI110" s="176"/>
      <c r="DJ110" s="558"/>
      <c r="DK110" s="176"/>
      <c r="DL110" s="177"/>
      <c r="DM110" s="176"/>
      <c r="DN110" s="177"/>
      <c r="DO110" s="176"/>
      <c r="DP110" s="177"/>
      <c r="DQ110" s="176"/>
      <c r="DR110" s="177"/>
      <c r="DS110" s="176"/>
      <c r="DT110" s="176"/>
      <c r="DU110" s="176"/>
      <c r="DV110" s="177"/>
      <c r="DW110" s="176"/>
      <c r="DX110" s="177"/>
      <c r="DY110" s="176"/>
      <c r="DZ110" s="177"/>
      <c r="EA110" s="176"/>
      <c r="EB110" s="177"/>
      <c r="EC110" s="176">
        <v>20000</v>
      </c>
      <c r="ED110" s="177"/>
      <c r="EE110" s="176">
        <v>10000</v>
      </c>
      <c r="EF110" s="177">
        <v>0</v>
      </c>
      <c r="EG110" s="176"/>
      <c r="EH110" s="177"/>
      <c r="EI110" s="176">
        <v>0</v>
      </c>
      <c r="EJ110" s="177"/>
      <c r="EK110" s="176"/>
      <c r="EL110" s="176"/>
      <c r="EM110" s="177"/>
      <c r="EN110" s="176">
        <v>0</v>
      </c>
      <c r="EO110" s="177"/>
      <c r="EP110" s="176"/>
      <c r="EQ110" s="177">
        <v>0</v>
      </c>
      <c r="ER110" s="176"/>
      <c r="ES110" s="177"/>
      <c r="ET110" s="176"/>
      <c r="EU110" s="177"/>
      <c r="EV110" s="176">
        <v>2000</v>
      </c>
      <c r="EW110" s="176">
        <v>1988</v>
      </c>
      <c r="EX110" s="176"/>
      <c r="EY110" s="177"/>
      <c r="EZ110" s="176"/>
      <c r="FA110" s="177"/>
      <c r="FB110" s="565">
        <f t="shared" si="4"/>
        <v>108798</v>
      </c>
      <c r="FC110" s="565">
        <f t="shared" si="7"/>
        <v>197452</v>
      </c>
    </row>
    <row r="111" spans="1:159" ht="37.5" customHeight="1">
      <c r="A111" s="13">
        <v>88</v>
      </c>
      <c r="B111" s="13" t="s">
        <v>2401</v>
      </c>
      <c r="C111" s="13" t="s">
        <v>972</v>
      </c>
      <c r="D111" s="29">
        <v>169</v>
      </c>
      <c r="E111" s="13">
        <v>75</v>
      </c>
      <c r="F111" s="14" t="s">
        <v>2402</v>
      </c>
      <c r="G111" s="13" t="s">
        <v>2388</v>
      </c>
      <c r="H111" s="13" t="s">
        <v>2403</v>
      </c>
      <c r="I111" s="13" t="s">
        <v>2404</v>
      </c>
      <c r="J111" s="13">
        <v>36</v>
      </c>
      <c r="K111" s="13" t="s">
        <v>2405</v>
      </c>
      <c r="L111" s="13" t="s">
        <v>2390</v>
      </c>
      <c r="M111" s="13" t="s">
        <v>15</v>
      </c>
      <c r="N111" s="45">
        <v>49000</v>
      </c>
      <c r="O111" s="13" t="s">
        <v>3057</v>
      </c>
      <c r="P111" s="13">
        <v>118</v>
      </c>
      <c r="Q111" s="176">
        <v>0</v>
      </c>
      <c r="R111" s="557"/>
      <c r="S111" s="176"/>
      <c r="T111" s="177"/>
      <c r="U111" s="176"/>
      <c r="V111" s="177"/>
      <c r="W111" s="176"/>
      <c r="X111" s="177"/>
      <c r="Y111" s="176"/>
      <c r="Z111" s="177"/>
      <c r="AA111" s="176"/>
      <c r="AB111" s="177"/>
      <c r="AC111" s="176">
        <v>0</v>
      </c>
      <c r="AD111" s="177"/>
      <c r="AE111" s="176"/>
      <c r="AF111" s="177"/>
      <c r="AG111" s="176">
        <v>0</v>
      </c>
      <c r="AH111" s="177"/>
      <c r="AI111" s="176"/>
      <c r="AJ111" s="177"/>
      <c r="AK111" s="176">
        <v>0</v>
      </c>
      <c r="AL111" s="177"/>
      <c r="AM111" s="176">
        <v>0</v>
      </c>
      <c r="AN111" s="177"/>
      <c r="AO111" s="176"/>
      <c r="AP111" s="177"/>
      <c r="AQ111" s="176"/>
      <c r="AR111" s="177"/>
      <c r="AS111" s="176"/>
      <c r="AT111" s="176"/>
      <c r="AU111" s="176">
        <v>0</v>
      </c>
      <c r="AV111" s="177"/>
      <c r="AW111" s="176"/>
      <c r="AX111" s="177"/>
      <c r="AY111" s="176">
        <v>5000</v>
      </c>
      <c r="AZ111" s="177">
        <v>4000</v>
      </c>
      <c r="BA111" s="176"/>
      <c r="BB111" s="177"/>
      <c r="BC111" s="176">
        <v>0</v>
      </c>
      <c r="BD111" s="176"/>
      <c r="BE111" s="176">
        <v>0</v>
      </c>
      <c r="BF111" s="177">
        <v>0</v>
      </c>
      <c r="BG111" s="176">
        <v>0</v>
      </c>
      <c r="BH111" s="177"/>
      <c r="BI111" s="176">
        <v>0</v>
      </c>
      <c r="BJ111" s="177"/>
      <c r="BK111" s="176">
        <v>18000</v>
      </c>
      <c r="BL111" s="177">
        <v>5000</v>
      </c>
      <c r="BM111" s="176">
        <v>0</v>
      </c>
      <c r="BN111" s="177"/>
      <c r="BO111" s="176">
        <v>5000</v>
      </c>
      <c r="BP111" s="232">
        <v>4000</v>
      </c>
      <c r="BQ111" s="176"/>
      <c r="BR111" s="177"/>
      <c r="BS111" s="176"/>
      <c r="BT111" s="177"/>
      <c r="BU111" s="176"/>
      <c r="BV111" s="176"/>
      <c r="BW111" s="176">
        <v>0</v>
      </c>
      <c r="BX111" s="177"/>
      <c r="BY111" s="176">
        <v>0</v>
      </c>
      <c r="BZ111" s="177"/>
      <c r="CA111" s="176"/>
      <c r="CB111" s="177"/>
      <c r="CC111" s="176">
        <v>5000</v>
      </c>
      <c r="CD111" s="177">
        <v>3000</v>
      </c>
      <c r="CE111" s="176">
        <v>2000</v>
      </c>
      <c r="CF111" s="177">
        <v>2000</v>
      </c>
      <c r="CG111" s="176">
        <v>2000</v>
      </c>
      <c r="CH111" s="177">
        <v>2000</v>
      </c>
      <c r="CI111" s="176">
        <v>0</v>
      </c>
      <c r="CJ111" s="176">
        <v>0</v>
      </c>
      <c r="CK111" s="176">
        <v>0</v>
      </c>
      <c r="CL111" s="177"/>
      <c r="CM111" s="176"/>
      <c r="CN111" s="177"/>
      <c r="CO111" s="176">
        <v>12000</v>
      </c>
      <c r="CP111" s="177">
        <v>6000</v>
      </c>
      <c r="CQ111" s="176">
        <v>0</v>
      </c>
      <c r="CR111" s="177"/>
      <c r="CS111" s="176">
        <v>0</v>
      </c>
      <c r="CT111" s="176"/>
      <c r="CU111" s="176">
        <v>0</v>
      </c>
      <c r="CV111" s="177"/>
      <c r="CW111" s="176"/>
      <c r="CX111" s="177"/>
      <c r="CY111" s="176">
        <v>0</v>
      </c>
      <c r="CZ111" s="177"/>
      <c r="DA111" s="176">
        <v>0</v>
      </c>
      <c r="DB111" s="177"/>
      <c r="DC111" s="176"/>
      <c r="DD111" s="177"/>
      <c r="DE111" s="176">
        <v>0</v>
      </c>
      <c r="DF111" s="177"/>
      <c r="DG111" s="176"/>
      <c r="DH111" s="177"/>
      <c r="DI111" s="176"/>
      <c r="DJ111" s="558"/>
      <c r="DK111" s="176"/>
      <c r="DL111" s="177"/>
      <c r="DM111" s="176"/>
      <c r="DN111" s="177"/>
      <c r="DO111" s="176"/>
      <c r="DP111" s="177"/>
      <c r="DQ111" s="176"/>
      <c r="DR111" s="177"/>
      <c r="DS111" s="176"/>
      <c r="DT111" s="176"/>
      <c r="DU111" s="176"/>
      <c r="DV111" s="177"/>
      <c r="DW111" s="176"/>
      <c r="DX111" s="177"/>
      <c r="DY111" s="176"/>
      <c r="DZ111" s="177"/>
      <c r="EA111" s="176"/>
      <c r="EB111" s="177"/>
      <c r="EC111" s="176">
        <v>0</v>
      </c>
      <c r="ED111" s="177"/>
      <c r="EE111" s="176"/>
      <c r="EF111" s="177"/>
      <c r="EG111" s="176"/>
      <c r="EH111" s="177"/>
      <c r="EI111" s="176">
        <v>0</v>
      </c>
      <c r="EJ111" s="177"/>
      <c r="EK111" s="176"/>
      <c r="EL111" s="176"/>
      <c r="EM111" s="177"/>
      <c r="EN111" s="176">
        <v>0</v>
      </c>
      <c r="EO111" s="177"/>
      <c r="EP111" s="176"/>
      <c r="EQ111" s="177">
        <v>0</v>
      </c>
      <c r="ER111" s="176"/>
      <c r="ES111" s="177"/>
      <c r="ET111" s="176"/>
      <c r="EU111" s="177"/>
      <c r="EV111" s="176"/>
      <c r="EW111" s="176"/>
      <c r="EX111" s="176"/>
      <c r="EY111" s="177"/>
      <c r="EZ111" s="176"/>
      <c r="FA111" s="177"/>
      <c r="FB111" s="565">
        <f t="shared" si="4"/>
        <v>26000</v>
      </c>
      <c r="FC111" s="565">
        <f t="shared" si="7"/>
        <v>23000</v>
      </c>
    </row>
    <row r="112" spans="1:159" ht="37.5" customHeight="1">
      <c r="A112" s="13">
        <v>89</v>
      </c>
      <c r="B112" s="13" t="s">
        <v>2406</v>
      </c>
      <c r="C112" s="13" t="s">
        <v>2137</v>
      </c>
      <c r="D112" s="29">
        <v>169</v>
      </c>
      <c r="E112" s="13">
        <v>75</v>
      </c>
      <c r="F112" s="14" t="s">
        <v>2407</v>
      </c>
      <c r="G112" s="13" t="s">
        <v>2388</v>
      </c>
      <c r="H112" s="13" t="s">
        <v>78</v>
      </c>
      <c r="I112" s="13" t="s">
        <v>1907</v>
      </c>
      <c r="J112" s="13">
        <v>36</v>
      </c>
      <c r="K112" s="13" t="s">
        <v>2828</v>
      </c>
      <c r="L112" s="13" t="s">
        <v>2390</v>
      </c>
      <c r="M112" s="13" t="s">
        <v>15</v>
      </c>
      <c r="N112" s="45">
        <v>337900</v>
      </c>
      <c r="O112" s="13" t="s">
        <v>3057</v>
      </c>
      <c r="P112" s="13">
        <v>118</v>
      </c>
      <c r="Q112" s="176">
        <v>0</v>
      </c>
      <c r="R112" s="557"/>
      <c r="S112" s="176"/>
      <c r="T112" s="177"/>
      <c r="U112" s="176"/>
      <c r="V112" s="177"/>
      <c r="W112" s="176"/>
      <c r="X112" s="177"/>
      <c r="Y112" s="176"/>
      <c r="Z112" s="177"/>
      <c r="AA112" s="176">
        <v>11000</v>
      </c>
      <c r="AB112" s="177">
        <v>11000</v>
      </c>
      <c r="AC112" s="176">
        <v>1500</v>
      </c>
      <c r="AD112" s="177">
        <v>1500</v>
      </c>
      <c r="AE112" s="176">
        <v>2000</v>
      </c>
      <c r="AF112" s="177"/>
      <c r="AG112" s="176">
        <v>5000</v>
      </c>
      <c r="AH112" s="177"/>
      <c r="AI112" s="176">
        <v>120000</v>
      </c>
      <c r="AJ112" s="177">
        <v>40000</v>
      </c>
      <c r="AK112" s="176">
        <v>0</v>
      </c>
      <c r="AL112" s="177"/>
      <c r="AM112" s="176">
        <v>8000</v>
      </c>
      <c r="AN112" s="177"/>
      <c r="AO112" s="176"/>
      <c r="AP112" s="177"/>
      <c r="AQ112" s="176"/>
      <c r="AR112" s="177"/>
      <c r="AS112" s="176"/>
      <c r="AT112" s="176">
        <v>20000</v>
      </c>
      <c r="AU112" s="176">
        <v>20000</v>
      </c>
      <c r="AV112" s="177">
        <v>18000</v>
      </c>
      <c r="AW112" s="176"/>
      <c r="AX112" s="177"/>
      <c r="AY112" s="176"/>
      <c r="AZ112" s="177"/>
      <c r="BA112" s="176">
        <v>4900</v>
      </c>
      <c r="BB112" s="177">
        <v>4900</v>
      </c>
      <c r="BC112" s="176">
        <v>20000</v>
      </c>
      <c r="BD112" s="176">
        <v>10000</v>
      </c>
      <c r="BE112" s="176">
        <v>0</v>
      </c>
      <c r="BF112" s="177">
        <v>0</v>
      </c>
      <c r="BG112" s="176">
        <v>4000</v>
      </c>
      <c r="BH112" s="177">
        <v>4800</v>
      </c>
      <c r="BI112" s="176">
        <v>10000</v>
      </c>
      <c r="BJ112" s="177">
        <v>10000</v>
      </c>
      <c r="BK112" s="176">
        <v>0</v>
      </c>
      <c r="BL112" s="177"/>
      <c r="BM112" s="176">
        <v>5000</v>
      </c>
      <c r="BN112" s="177">
        <v>5000</v>
      </c>
      <c r="BO112" s="176">
        <v>15000</v>
      </c>
      <c r="BP112" s="232">
        <v>9000</v>
      </c>
      <c r="BQ112" s="176"/>
      <c r="BR112" s="177"/>
      <c r="BS112" s="176"/>
      <c r="BT112" s="177"/>
      <c r="BU112" s="176"/>
      <c r="BV112" s="176">
        <v>2000</v>
      </c>
      <c r="BW112" s="176">
        <v>2000</v>
      </c>
      <c r="BX112" s="177">
        <v>2000</v>
      </c>
      <c r="BY112" s="176">
        <v>0</v>
      </c>
      <c r="BZ112" s="177"/>
      <c r="CA112" s="176">
        <v>5000</v>
      </c>
      <c r="CB112" s="177">
        <v>5000</v>
      </c>
      <c r="CC112" s="176">
        <v>10000</v>
      </c>
      <c r="CD112" s="177">
        <v>10780</v>
      </c>
      <c r="CE112" s="176">
        <v>7000</v>
      </c>
      <c r="CF112" s="177">
        <v>7000</v>
      </c>
      <c r="CG112" s="176">
        <v>1000</v>
      </c>
      <c r="CH112" s="177"/>
      <c r="CI112" s="176">
        <v>0</v>
      </c>
      <c r="CJ112" s="176">
        <v>0</v>
      </c>
      <c r="CK112" s="176">
        <v>0</v>
      </c>
      <c r="CL112" s="177"/>
      <c r="CM112" s="176"/>
      <c r="CN112" s="177"/>
      <c r="CO112" s="176">
        <v>60000</v>
      </c>
      <c r="CP112" s="177">
        <v>35000</v>
      </c>
      <c r="CQ112" s="176">
        <v>2500</v>
      </c>
      <c r="CR112" s="177">
        <v>800</v>
      </c>
      <c r="CS112" s="176">
        <v>0</v>
      </c>
      <c r="CT112" s="176"/>
      <c r="CU112" s="176">
        <v>20000</v>
      </c>
      <c r="CV112" s="177">
        <v>20000</v>
      </c>
      <c r="CW112" s="176">
        <v>2000</v>
      </c>
      <c r="CX112" s="177">
        <v>1299</v>
      </c>
      <c r="CY112" s="176">
        <v>2000</v>
      </c>
      <c r="CZ112" s="177">
        <v>1300</v>
      </c>
      <c r="DA112" s="176">
        <v>0</v>
      </c>
      <c r="DB112" s="177"/>
      <c r="DC112" s="176"/>
      <c r="DD112" s="177"/>
      <c r="DE112" s="176">
        <v>0</v>
      </c>
      <c r="DF112" s="177"/>
      <c r="DG112" s="176"/>
      <c r="DH112" s="177"/>
      <c r="DI112" s="176"/>
      <c r="DJ112" s="558"/>
      <c r="DK112" s="176"/>
      <c r="DL112" s="177"/>
      <c r="DM112" s="176"/>
      <c r="DN112" s="177"/>
      <c r="DO112" s="176"/>
      <c r="DP112" s="177"/>
      <c r="DQ112" s="176"/>
      <c r="DR112" s="177"/>
      <c r="DS112" s="176"/>
      <c r="DT112" s="176"/>
      <c r="DU112" s="176"/>
      <c r="DV112" s="177"/>
      <c r="DW112" s="176"/>
      <c r="DX112" s="177"/>
      <c r="DY112" s="176"/>
      <c r="DZ112" s="177"/>
      <c r="EA112" s="176"/>
      <c r="EB112" s="177"/>
      <c r="EC112" s="176">
        <v>0</v>
      </c>
      <c r="ED112" s="177"/>
      <c r="EE112" s="176"/>
      <c r="EF112" s="177"/>
      <c r="EG112" s="176"/>
      <c r="EH112" s="177"/>
      <c r="EI112" s="176">
        <v>0</v>
      </c>
      <c r="EJ112" s="177"/>
      <c r="EK112" s="176"/>
      <c r="EL112" s="176"/>
      <c r="EM112" s="177"/>
      <c r="EN112" s="176">
        <v>0</v>
      </c>
      <c r="EO112" s="177"/>
      <c r="EP112" s="176"/>
      <c r="EQ112" s="177">
        <v>0</v>
      </c>
      <c r="ER112" s="176"/>
      <c r="ES112" s="177"/>
      <c r="ET112" s="176"/>
      <c r="EU112" s="177"/>
      <c r="EV112" s="176"/>
      <c r="EW112" s="176"/>
      <c r="EX112" s="176"/>
      <c r="EY112" s="177"/>
      <c r="EZ112" s="176"/>
      <c r="FA112" s="177"/>
      <c r="FB112" s="565">
        <f t="shared" si="4"/>
        <v>197379</v>
      </c>
      <c r="FC112" s="565">
        <f t="shared" si="7"/>
        <v>140521</v>
      </c>
    </row>
    <row r="113" spans="1:159" ht="37.5" customHeight="1">
      <c r="A113" s="13">
        <v>90</v>
      </c>
      <c r="B113" s="13" t="s">
        <v>2408</v>
      </c>
      <c r="C113" s="13" t="s">
        <v>2262</v>
      </c>
      <c r="D113" s="13">
        <v>172</v>
      </c>
      <c r="E113" s="13">
        <v>78</v>
      </c>
      <c r="F113" s="14" t="s">
        <v>2409</v>
      </c>
      <c r="G113" s="13" t="s">
        <v>94</v>
      </c>
      <c r="H113" s="13" t="s">
        <v>2410</v>
      </c>
      <c r="I113" s="13" t="s">
        <v>1907</v>
      </c>
      <c r="J113" s="13">
        <v>36</v>
      </c>
      <c r="K113" s="13" t="s">
        <v>2411</v>
      </c>
      <c r="L113" s="13" t="s">
        <v>2390</v>
      </c>
      <c r="M113" s="13" t="s">
        <v>15</v>
      </c>
      <c r="N113" s="45">
        <v>27500</v>
      </c>
      <c r="O113" s="13" t="s">
        <v>3057</v>
      </c>
      <c r="P113" s="13">
        <v>118</v>
      </c>
      <c r="Q113" s="176">
        <v>0</v>
      </c>
      <c r="R113" s="557"/>
      <c r="S113" s="176"/>
      <c r="T113" s="177"/>
      <c r="U113" s="176"/>
      <c r="V113" s="177"/>
      <c r="W113" s="176"/>
      <c r="X113" s="177"/>
      <c r="Y113" s="176">
        <v>3000</v>
      </c>
      <c r="Z113" s="177">
        <v>3000</v>
      </c>
      <c r="AA113" s="176"/>
      <c r="AB113" s="177"/>
      <c r="AC113" s="176">
        <v>2000</v>
      </c>
      <c r="AD113" s="177">
        <v>2000</v>
      </c>
      <c r="AE113" s="176"/>
      <c r="AF113" s="177"/>
      <c r="AG113" s="176">
        <v>0</v>
      </c>
      <c r="AH113" s="177"/>
      <c r="AI113" s="176">
        <v>2500</v>
      </c>
      <c r="AJ113" s="177">
        <v>2400</v>
      </c>
      <c r="AK113" s="176">
        <v>0</v>
      </c>
      <c r="AL113" s="177"/>
      <c r="AM113" s="176">
        <v>0</v>
      </c>
      <c r="AN113" s="177"/>
      <c r="AO113" s="176"/>
      <c r="AP113" s="177"/>
      <c r="AQ113" s="176"/>
      <c r="AR113" s="177"/>
      <c r="AS113" s="176"/>
      <c r="AT113" s="176"/>
      <c r="AU113" s="176">
        <v>0</v>
      </c>
      <c r="AV113" s="177"/>
      <c r="AW113" s="176">
        <v>2000</v>
      </c>
      <c r="AX113" s="177"/>
      <c r="AY113" s="176">
        <v>3000</v>
      </c>
      <c r="AZ113" s="177">
        <v>1500</v>
      </c>
      <c r="BA113" s="176"/>
      <c r="BB113" s="177"/>
      <c r="BC113" s="176">
        <v>0</v>
      </c>
      <c r="BD113" s="176"/>
      <c r="BE113" s="176">
        <v>0</v>
      </c>
      <c r="BF113" s="177">
        <v>0</v>
      </c>
      <c r="BG113" s="176">
        <v>0</v>
      </c>
      <c r="BH113" s="177"/>
      <c r="BI113" s="176">
        <v>0</v>
      </c>
      <c r="BJ113" s="177"/>
      <c r="BK113" s="176">
        <v>0</v>
      </c>
      <c r="BL113" s="177"/>
      <c r="BM113" s="176">
        <v>0</v>
      </c>
      <c r="BN113" s="177"/>
      <c r="BO113" s="176">
        <v>0</v>
      </c>
      <c r="BP113" s="232"/>
      <c r="BQ113" s="176">
        <v>5000</v>
      </c>
      <c r="BR113" s="177">
        <v>3000</v>
      </c>
      <c r="BS113" s="176"/>
      <c r="BT113" s="177"/>
      <c r="BU113" s="176"/>
      <c r="BV113" s="176"/>
      <c r="BW113" s="176">
        <v>0</v>
      </c>
      <c r="BX113" s="177"/>
      <c r="BY113" s="176">
        <v>0</v>
      </c>
      <c r="BZ113" s="177"/>
      <c r="CA113" s="176"/>
      <c r="CB113" s="177"/>
      <c r="CC113" s="176">
        <v>5000</v>
      </c>
      <c r="CD113" s="177">
        <v>5000</v>
      </c>
      <c r="CE113" s="176">
        <v>0</v>
      </c>
      <c r="CF113" s="177"/>
      <c r="CG113" s="176"/>
      <c r="CH113" s="177"/>
      <c r="CI113" s="176">
        <v>0</v>
      </c>
      <c r="CJ113" s="176">
        <v>0</v>
      </c>
      <c r="CK113" s="176">
        <v>0</v>
      </c>
      <c r="CL113" s="177"/>
      <c r="CM113" s="176"/>
      <c r="CN113" s="177"/>
      <c r="CO113" s="176">
        <v>0</v>
      </c>
      <c r="CP113" s="177"/>
      <c r="CQ113" s="176">
        <v>0</v>
      </c>
      <c r="CR113" s="177"/>
      <c r="CS113" s="176">
        <v>3000</v>
      </c>
      <c r="CT113" s="176"/>
      <c r="CU113" s="176">
        <v>0</v>
      </c>
      <c r="CV113" s="177"/>
      <c r="CW113" s="176"/>
      <c r="CX113" s="177"/>
      <c r="CY113" s="176">
        <v>2000</v>
      </c>
      <c r="CZ113" s="177"/>
      <c r="DA113" s="176">
        <v>0</v>
      </c>
      <c r="DB113" s="177"/>
      <c r="DC113" s="176"/>
      <c r="DD113" s="177"/>
      <c r="DE113" s="176">
        <v>0</v>
      </c>
      <c r="DF113" s="177"/>
      <c r="DG113" s="176"/>
      <c r="DH113" s="177"/>
      <c r="DI113" s="176"/>
      <c r="DJ113" s="558"/>
      <c r="DK113" s="176"/>
      <c r="DL113" s="177"/>
      <c r="DM113" s="176"/>
      <c r="DN113" s="177"/>
      <c r="DO113" s="176"/>
      <c r="DP113" s="177"/>
      <c r="DQ113" s="176"/>
      <c r="DR113" s="177"/>
      <c r="DS113" s="176"/>
      <c r="DT113" s="176"/>
      <c r="DU113" s="176"/>
      <c r="DV113" s="177"/>
      <c r="DW113" s="176"/>
      <c r="DX113" s="177"/>
      <c r="DY113" s="176"/>
      <c r="DZ113" s="177"/>
      <c r="EA113" s="176"/>
      <c r="EB113" s="177"/>
      <c r="EC113" s="176">
        <v>0</v>
      </c>
      <c r="ED113" s="177"/>
      <c r="EE113" s="176"/>
      <c r="EF113" s="177"/>
      <c r="EG113" s="176"/>
      <c r="EH113" s="177"/>
      <c r="EI113" s="176">
        <v>0</v>
      </c>
      <c r="EJ113" s="177"/>
      <c r="EK113" s="176"/>
      <c r="EL113" s="176"/>
      <c r="EM113" s="177"/>
      <c r="EN113" s="176">
        <v>0</v>
      </c>
      <c r="EO113" s="177"/>
      <c r="EP113" s="176"/>
      <c r="EQ113" s="177">
        <v>0</v>
      </c>
      <c r="ER113" s="176"/>
      <c r="ES113" s="177"/>
      <c r="ET113" s="176"/>
      <c r="EU113" s="177"/>
      <c r="EV113" s="176"/>
      <c r="EW113" s="176"/>
      <c r="EX113" s="176"/>
      <c r="EY113" s="177"/>
      <c r="EZ113" s="176"/>
      <c r="FA113" s="177"/>
      <c r="FB113" s="565">
        <f t="shared" si="4"/>
        <v>16900</v>
      </c>
      <c r="FC113" s="565">
        <f t="shared" si="7"/>
        <v>10600</v>
      </c>
    </row>
    <row r="114" spans="1:159" ht="37.5" customHeight="1">
      <c r="A114" s="13">
        <v>91</v>
      </c>
      <c r="B114" s="13" t="s">
        <v>122</v>
      </c>
      <c r="C114" s="13" t="s">
        <v>2426</v>
      </c>
      <c r="D114" s="13">
        <v>172</v>
      </c>
      <c r="E114" s="13">
        <v>78</v>
      </c>
      <c r="F114" s="14" t="s">
        <v>312</v>
      </c>
      <c r="G114" s="13" t="s">
        <v>94</v>
      </c>
      <c r="H114" s="13" t="s">
        <v>95</v>
      </c>
      <c r="I114" s="13" t="s">
        <v>311</v>
      </c>
      <c r="J114" s="13">
        <v>36</v>
      </c>
      <c r="K114" s="13" t="s">
        <v>3013</v>
      </c>
      <c r="L114" s="13" t="s">
        <v>313</v>
      </c>
      <c r="M114" s="13" t="s">
        <v>15</v>
      </c>
      <c r="N114" s="45">
        <v>311100</v>
      </c>
      <c r="O114" s="13" t="s">
        <v>3056</v>
      </c>
      <c r="P114" s="13">
        <v>119</v>
      </c>
      <c r="Q114" s="176">
        <v>0</v>
      </c>
      <c r="R114" s="557"/>
      <c r="S114" s="176"/>
      <c r="T114" s="177"/>
      <c r="U114" s="176"/>
      <c r="V114" s="177"/>
      <c r="W114" s="176"/>
      <c r="X114" s="177"/>
      <c r="Y114" s="176">
        <v>10000</v>
      </c>
      <c r="Z114" s="177">
        <v>5000</v>
      </c>
      <c r="AA114" s="176">
        <v>8000</v>
      </c>
      <c r="AB114" s="177"/>
      <c r="AC114" s="176">
        <v>0</v>
      </c>
      <c r="AD114" s="177"/>
      <c r="AE114" s="176"/>
      <c r="AF114" s="177"/>
      <c r="AG114" s="176">
        <v>0</v>
      </c>
      <c r="AH114" s="177"/>
      <c r="AI114" s="176"/>
      <c r="AJ114" s="177"/>
      <c r="AK114" s="176">
        <v>500</v>
      </c>
      <c r="AL114" s="177"/>
      <c r="AM114" s="176">
        <v>0</v>
      </c>
      <c r="AN114" s="177"/>
      <c r="AO114" s="176"/>
      <c r="AP114" s="177"/>
      <c r="AQ114" s="176">
        <v>15000</v>
      </c>
      <c r="AR114" s="177">
        <v>0</v>
      </c>
      <c r="AS114" s="176"/>
      <c r="AT114" s="176"/>
      <c r="AU114" s="176">
        <v>0</v>
      </c>
      <c r="AV114" s="177"/>
      <c r="AW114" s="176">
        <v>18000</v>
      </c>
      <c r="AX114" s="177">
        <v>11910</v>
      </c>
      <c r="AY114" s="176">
        <v>10000</v>
      </c>
      <c r="AZ114" s="177">
        <v>11800</v>
      </c>
      <c r="BA114" s="176">
        <v>35600</v>
      </c>
      <c r="BB114" s="177">
        <v>30000</v>
      </c>
      <c r="BC114" s="176">
        <v>40000</v>
      </c>
      <c r="BD114" s="176">
        <v>35900</v>
      </c>
      <c r="BE114" s="176">
        <v>15000</v>
      </c>
      <c r="BF114" s="177">
        <v>17000</v>
      </c>
      <c r="BG114" s="176">
        <v>8000</v>
      </c>
      <c r="BH114" s="177">
        <v>1400</v>
      </c>
      <c r="BI114" s="176">
        <v>2500</v>
      </c>
      <c r="BJ114" s="177">
        <v>2500</v>
      </c>
      <c r="BK114" s="176">
        <v>24000</v>
      </c>
      <c r="BL114" s="177">
        <v>14400</v>
      </c>
      <c r="BM114" s="176">
        <v>0</v>
      </c>
      <c r="BN114" s="177"/>
      <c r="BO114" s="176">
        <v>0</v>
      </c>
      <c r="BP114" s="232"/>
      <c r="BQ114" s="176">
        <v>12000</v>
      </c>
      <c r="BR114" s="177">
        <v>2200</v>
      </c>
      <c r="BS114" s="176"/>
      <c r="BT114" s="177"/>
      <c r="BU114" s="176"/>
      <c r="BV114" s="176"/>
      <c r="BW114" s="176">
        <v>0</v>
      </c>
      <c r="BX114" s="177"/>
      <c r="BY114" s="176">
        <v>0</v>
      </c>
      <c r="BZ114" s="177"/>
      <c r="CA114" s="176">
        <v>15000</v>
      </c>
      <c r="CB114" s="177">
        <v>5000</v>
      </c>
      <c r="CC114" s="176">
        <v>13000</v>
      </c>
      <c r="CD114" s="177">
        <v>0</v>
      </c>
      <c r="CE114" s="176">
        <v>0</v>
      </c>
      <c r="CF114" s="177"/>
      <c r="CG114" s="176"/>
      <c r="CH114" s="177"/>
      <c r="CI114" s="176">
        <v>0</v>
      </c>
      <c r="CJ114" s="176">
        <v>0</v>
      </c>
      <c r="CK114" s="176">
        <v>0</v>
      </c>
      <c r="CL114" s="177"/>
      <c r="CM114" s="176">
        <v>4000</v>
      </c>
      <c r="CN114" s="177"/>
      <c r="CO114" s="176">
        <v>70000</v>
      </c>
      <c r="CP114" s="177">
        <v>58000</v>
      </c>
      <c r="CQ114" s="176">
        <v>7500</v>
      </c>
      <c r="CR114" s="177">
        <v>4700</v>
      </c>
      <c r="CS114" s="176">
        <v>0</v>
      </c>
      <c r="CT114" s="176"/>
      <c r="CU114" s="176">
        <v>0</v>
      </c>
      <c r="CV114" s="177"/>
      <c r="CW114" s="176"/>
      <c r="CX114" s="177"/>
      <c r="CY114" s="176">
        <v>1000</v>
      </c>
      <c r="CZ114" s="177"/>
      <c r="DA114" s="176">
        <v>0</v>
      </c>
      <c r="DB114" s="177"/>
      <c r="DC114" s="176"/>
      <c r="DD114" s="177"/>
      <c r="DE114" s="176">
        <v>0</v>
      </c>
      <c r="DF114" s="177"/>
      <c r="DG114" s="176">
        <v>2000</v>
      </c>
      <c r="DH114" s="177">
        <v>190</v>
      </c>
      <c r="DI114" s="176"/>
      <c r="DJ114" s="558"/>
      <c r="DK114" s="176"/>
      <c r="DL114" s="177"/>
      <c r="DM114" s="176"/>
      <c r="DN114" s="177"/>
      <c r="DO114" s="176"/>
      <c r="DP114" s="177"/>
      <c r="DQ114" s="176"/>
      <c r="DR114" s="177"/>
      <c r="DS114" s="176"/>
      <c r="DT114" s="176"/>
      <c r="DU114" s="176"/>
      <c r="DV114" s="177"/>
      <c r="DW114" s="176"/>
      <c r="DX114" s="177"/>
      <c r="DY114" s="176"/>
      <c r="DZ114" s="177"/>
      <c r="EA114" s="176"/>
      <c r="EB114" s="177"/>
      <c r="EC114" s="176">
        <v>0</v>
      </c>
      <c r="ED114" s="177"/>
      <c r="EE114" s="176"/>
      <c r="EF114" s="177"/>
      <c r="EG114" s="176"/>
      <c r="EH114" s="177"/>
      <c r="EI114" s="176">
        <v>0</v>
      </c>
      <c r="EJ114" s="177"/>
      <c r="EK114" s="176"/>
      <c r="EL114" s="176"/>
      <c r="EM114" s="177"/>
      <c r="EN114" s="176">
        <v>0</v>
      </c>
      <c r="EO114" s="177"/>
      <c r="EP114" s="176"/>
      <c r="EQ114" s="177">
        <v>0</v>
      </c>
      <c r="ER114" s="176"/>
      <c r="ES114" s="177"/>
      <c r="ET114" s="176"/>
      <c r="EU114" s="177"/>
      <c r="EV114" s="176"/>
      <c r="EW114" s="176"/>
      <c r="EX114" s="176"/>
      <c r="EY114" s="177"/>
      <c r="EZ114" s="176"/>
      <c r="FA114" s="177"/>
      <c r="FB114" s="565">
        <f t="shared" si="4"/>
        <v>200000</v>
      </c>
      <c r="FC114" s="565">
        <f t="shared" si="7"/>
        <v>111100</v>
      </c>
    </row>
    <row r="115" spans="1:159" s="30" customFormat="1" ht="37.5" customHeight="1">
      <c r="A115" s="13">
        <v>92</v>
      </c>
      <c r="B115" s="13" t="s">
        <v>240</v>
      </c>
      <c r="C115" s="13" t="s">
        <v>3200</v>
      </c>
      <c r="D115" s="13">
        <v>172</v>
      </c>
      <c r="E115" s="13">
        <v>78</v>
      </c>
      <c r="F115" s="14" t="s">
        <v>314</v>
      </c>
      <c r="G115" s="13" t="s">
        <v>94</v>
      </c>
      <c r="H115" s="13" t="s">
        <v>96</v>
      </c>
      <c r="I115" s="13" t="s">
        <v>311</v>
      </c>
      <c r="J115" s="13">
        <v>36</v>
      </c>
      <c r="K115" s="13" t="s">
        <v>316</v>
      </c>
      <c r="L115" s="13" t="s">
        <v>313</v>
      </c>
      <c r="M115" s="13" t="s">
        <v>15</v>
      </c>
      <c r="N115" s="45">
        <v>18000</v>
      </c>
      <c r="O115" s="13" t="s">
        <v>3056</v>
      </c>
      <c r="P115" s="13">
        <v>119</v>
      </c>
      <c r="Q115" s="176">
        <v>0</v>
      </c>
      <c r="R115" s="557"/>
      <c r="S115" s="176"/>
      <c r="T115" s="177"/>
      <c r="U115" s="176"/>
      <c r="V115" s="177"/>
      <c r="W115" s="176"/>
      <c r="X115" s="177"/>
      <c r="Y115" s="176"/>
      <c r="Z115" s="177"/>
      <c r="AA115" s="176"/>
      <c r="AB115" s="177"/>
      <c r="AC115" s="176">
        <v>0</v>
      </c>
      <c r="AD115" s="177"/>
      <c r="AE115" s="176"/>
      <c r="AF115" s="177"/>
      <c r="AG115" s="176">
        <v>0</v>
      </c>
      <c r="AH115" s="177"/>
      <c r="AI115" s="176"/>
      <c r="AJ115" s="177"/>
      <c r="AK115" s="176">
        <v>0</v>
      </c>
      <c r="AL115" s="177"/>
      <c r="AM115" s="176">
        <v>0</v>
      </c>
      <c r="AN115" s="177"/>
      <c r="AO115" s="176"/>
      <c r="AP115" s="177"/>
      <c r="AQ115" s="176"/>
      <c r="AR115" s="177"/>
      <c r="AS115" s="176"/>
      <c r="AT115" s="176"/>
      <c r="AU115" s="176">
        <v>0</v>
      </c>
      <c r="AV115" s="177"/>
      <c r="AW115" s="176"/>
      <c r="AX115" s="177"/>
      <c r="AY115" s="176"/>
      <c r="AZ115" s="177"/>
      <c r="BA115" s="176"/>
      <c r="BB115" s="177"/>
      <c r="BC115" s="176">
        <v>0</v>
      </c>
      <c r="BD115" s="176"/>
      <c r="BE115" s="176">
        <v>0</v>
      </c>
      <c r="BF115" s="177">
        <v>0</v>
      </c>
      <c r="BG115" s="176">
        <v>0</v>
      </c>
      <c r="BH115" s="177"/>
      <c r="BI115" s="176">
        <v>0</v>
      </c>
      <c r="BJ115" s="177"/>
      <c r="BK115" s="176">
        <v>0</v>
      </c>
      <c r="BL115" s="177"/>
      <c r="BM115" s="176">
        <v>0</v>
      </c>
      <c r="BN115" s="177"/>
      <c r="BO115" s="176">
        <v>0</v>
      </c>
      <c r="BP115" s="232"/>
      <c r="BQ115" s="176"/>
      <c r="BR115" s="177"/>
      <c r="BS115" s="176"/>
      <c r="BT115" s="177"/>
      <c r="BU115" s="176"/>
      <c r="BV115" s="176"/>
      <c r="BW115" s="176">
        <v>0</v>
      </c>
      <c r="BX115" s="177"/>
      <c r="BY115" s="176">
        <v>0</v>
      </c>
      <c r="BZ115" s="177"/>
      <c r="CA115" s="176"/>
      <c r="CB115" s="177"/>
      <c r="CC115" s="176">
        <v>0</v>
      </c>
      <c r="CD115" s="177">
        <v>0</v>
      </c>
      <c r="CE115" s="176">
        <v>0</v>
      </c>
      <c r="CF115" s="177"/>
      <c r="CG115" s="176"/>
      <c r="CH115" s="177"/>
      <c r="CI115" s="176">
        <v>0</v>
      </c>
      <c r="CJ115" s="176">
        <v>0</v>
      </c>
      <c r="CK115" s="176">
        <v>0</v>
      </c>
      <c r="CL115" s="177"/>
      <c r="CM115" s="176"/>
      <c r="CN115" s="177"/>
      <c r="CO115" s="176">
        <v>0</v>
      </c>
      <c r="CP115" s="177"/>
      <c r="CQ115" s="176">
        <v>0</v>
      </c>
      <c r="CR115" s="177"/>
      <c r="CS115" s="176">
        <v>0</v>
      </c>
      <c r="CT115" s="176"/>
      <c r="CU115" s="176">
        <v>18000</v>
      </c>
      <c r="CV115" s="177">
        <v>13000</v>
      </c>
      <c r="CW115" s="176"/>
      <c r="CX115" s="177"/>
      <c r="CY115" s="176">
        <v>0</v>
      </c>
      <c r="CZ115" s="177"/>
      <c r="DA115" s="176">
        <v>0</v>
      </c>
      <c r="DB115" s="177"/>
      <c r="DC115" s="176"/>
      <c r="DD115" s="177"/>
      <c r="DE115" s="176">
        <v>0</v>
      </c>
      <c r="DF115" s="177"/>
      <c r="DG115" s="176"/>
      <c r="DH115" s="177"/>
      <c r="DI115" s="176"/>
      <c r="DJ115" s="558"/>
      <c r="DK115" s="176"/>
      <c r="DL115" s="177"/>
      <c r="DM115" s="176"/>
      <c r="DN115" s="177"/>
      <c r="DO115" s="176"/>
      <c r="DP115" s="177"/>
      <c r="DQ115" s="176"/>
      <c r="DR115" s="177"/>
      <c r="DS115" s="176"/>
      <c r="DT115" s="176"/>
      <c r="DU115" s="176"/>
      <c r="DV115" s="177"/>
      <c r="DW115" s="176"/>
      <c r="DX115" s="177"/>
      <c r="DY115" s="176"/>
      <c r="DZ115" s="177"/>
      <c r="EA115" s="176"/>
      <c r="EB115" s="177"/>
      <c r="EC115" s="176">
        <v>0</v>
      </c>
      <c r="ED115" s="177"/>
      <c r="EE115" s="176"/>
      <c r="EF115" s="177"/>
      <c r="EG115" s="176"/>
      <c r="EH115" s="177"/>
      <c r="EI115" s="176">
        <v>0</v>
      </c>
      <c r="EJ115" s="177"/>
      <c r="EK115" s="176"/>
      <c r="EL115" s="176"/>
      <c r="EM115" s="177"/>
      <c r="EN115" s="176">
        <v>0</v>
      </c>
      <c r="EO115" s="177"/>
      <c r="EP115" s="176"/>
      <c r="EQ115" s="177">
        <v>0</v>
      </c>
      <c r="ER115" s="176"/>
      <c r="ES115" s="177"/>
      <c r="ET115" s="176"/>
      <c r="EU115" s="177"/>
      <c r="EV115" s="176"/>
      <c r="EW115" s="176"/>
      <c r="EX115" s="176"/>
      <c r="EY115" s="177"/>
      <c r="EZ115" s="176"/>
      <c r="FA115" s="177"/>
      <c r="FB115" s="565">
        <f t="shared" si="4"/>
        <v>13000</v>
      </c>
      <c r="FC115" s="565">
        <f t="shared" si="7"/>
        <v>5000</v>
      </c>
    </row>
    <row r="116" spans="1:159" s="30" customFormat="1" ht="37.5" customHeight="1">
      <c r="A116" s="13">
        <v>93</v>
      </c>
      <c r="B116" s="13" t="s">
        <v>2412</v>
      </c>
      <c r="C116" s="13" t="s">
        <v>2427</v>
      </c>
      <c r="D116" s="13">
        <v>174</v>
      </c>
      <c r="E116" s="13">
        <v>127</v>
      </c>
      <c r="F116" s="14" t="s">
        <v>2413</v>
      </c>
      <c r="G116" s="13" t="s">
        <v>2414</v>
      </c>
      <c r="H116" s="13" t="s">
        <v>2415</v>
      </c>
      <c r="I116" s="13" t="s">
        <v>2416</v>
      </c>
      <c r="J116" s="13">
        <v>36</v>
      </c>
      <c r="K116" s="13" t="s">
        <v>2829</v>
      </c>
      <c r="L116" s="13" t="s">
        <v>2390</v>
      </c>
      <c r="M116" s="13" t="s">
        <v>15</v>
      </c>
      <c r="N116" s="45">
        <v>16600</v>
      </c>
      <c r="O116" s="13" t="s">
        <v>3057</v>
      </c>
      <c r="P116" s="13">
        <v>118</v>
      </c>
      <c r="Q116" s="176">
        <v>0</v>
      </c>
      <c r="R116" s="557"/>
      <c r="S116" s="176"/>
      <c r="T116" s="177"/>
      <c r="U116" s="176"/>
      <c r="V116" s="177"/>
      <c r="W116" s="176"/>
      <c r="X116" s="177"/>
      <c r="Y116" s="176"/>
      <c r="Z116" s="177"/>
      <c r="AA116" s="176"/>
      <c r="AB116" s="177"/>
      <c r="AC116" s="176">
        <v>0</v>
      </c>
      <c r="AD116" s="177"/>
      <c r="AE116" s="176"/>
      <c r="AF116" s="177"/>
      <c r="AG116" s="176">
        <v>0</v>
      </c>
      <c r="AH116" s="177"/>
      <c r="AI116" s="176"/>
      <c r="AJ116" s="177"/>
      <c r="AK116" s="176">
        <v>0</v>
      </c>
      <c r="AL116" s="177"/>
      <c r="AM116" s="176">
        <v>0</v>
      </c>
      <c r="AN116" s="177"/>
      <c r="AO116" s="176"/>
      <c r="AP116" s="177"/>
      <c r="AQ116" s="176"/>
      <c r="AR116" s="177"/>
      <c r="AS116" s="176"/>
      <c r="AT116" s="176"/>
      <c r="AU116" s="176">
        <v>0</v>
      </c>
      <c r="AV116" s="177"/>
      <c r="AW116" s="176"/>
      <c r="AX116" s="177"/>
      <c r="AY116" s="176"/>
      <c r="AZ116" s="177"/>
      <c r="BA116" s="176">
        <v>500</v>
      </c>
      <c r="BB116" s="177">
        <v>100</v>
      </c>
      <c r="BC116" s="176">
        <v>0</v>
      </c>
      <c r="BD116" s="176"/>
      <c r="BE116" s="176">
        <v>5000</v>
      </c>
      <c r="BF116" s="177">
        <v>4000</v>
      </c>
      <c r="BG116" s="176">
        <v>0</v>
      </c>
      <c r="BH116" s="177"/>
      <c r="BI116" s="176">
        <v>100</v>
      </c>
      <c r="BJ116" s="177">
        <v>50</v>
      </c>
      <c r="BK116" s="176">
        <v>0</v>
      </c>
      <c r="BL116" s="177"/>
      <c r="BM116" s="176">
        <v>0</v>
      </c>
      <c r="BN116" s="177"/>
      <c r="BO116" s="176">
        <v>0</v>
      </c>
      <c r="BP116" s="232"/>
      <c r="BQ116" s="176">
        <v>1000</v>
      </c>
      <c r="BR116" s="177"/>
      <c r="BS116" s="176"/>
      <c r="BT116" s="177"/>
      <c r="BU116" s="176"/>
      <c r="BV116" s="176"/>
      <c r="BW116" s="176">
        <v>0</v>
      </c>
      <c r="BX116" s="177"/>
      <c r="BY116" s="176">
        <v>0</v>
      </c>
      <c r="BZ116" s="177"/>
      <c r="CA116" s="176"/>
      <c r="CB116" s="177"/>
      <c r="CC116" s="176">
        <v>10000</v>
      </c>
      <c r="CD116" s="177">
        <v>0</v>
      </c>
      <c r="CE116" s="176">
        <v>0</v>
      </c>
      <c r="CF116" s="177"/>
      <c r="CG116" s="176"/>
      <c r="CH116" s="177"/>
      <c r="CI116" s="176">
        <v>0</v>
      </c>
      <c r="CJ116" s="176">
        <v>0</v>
      </c>
      <c r="CK116" s="176">
        <v>0</v>
      </c>
      <c r="CL116" s="177"/>
      <c r="CM116" s="176"/>
      <c r="CN116" s="177"/>
      <c r="CO116" s="176">
        <v>0</v>
      </c>
      <c r="CP116" s="177"/>
      <c r="CQ116" s="176">
        <v>0</v>
      </c>
      <c r="CR116" s="177"/>
      <c r="CS116" s="176">
        <v>0</v>
      </c>
      <c r="CT116" s="176"/>
      <c r="CU116" s="176">
        <v>0</v>
      </c>
      <c r="CV116" s="177"/>
      <c r="CW116" s="176"/>
      <c r="CX116" s="177"/>
      <c r="CY116" s="176">
        <v>0</v>
      </c>
      <c r="CZ116" s="177"/>
      <c r="DA116" s="176">
        <v>0</v>
      </c>
      <c r="DB116" s="177"/>
      <c r="DC116" s="176"/>
      <c r="DD116" s="177"/>
      <c r="DE116" s="176">
        <v>0</v>
      </c>
      <c r="DF116" s="177"/>
      <c r="DG116" s="176"/>
      <c r="DH116" s="177"/>
      <c r="DI116" s="176"/>
      <c r="DJ116" s="558"/>
      <c r="DK116" s="176"/>
      <c r="DL116" s="177"/>
      <c r="DM116" s="176"/>
      <c r="DN116" s="177"/>
      <c r="DO116" s="176"/>
      <c r="DP116" s="177"/>
      <c r="DQ116" s="176"/>
      <c r="DR116" s="177"/>
      <c r="DS116" s="176"/>
      <c r="DT116" s="176"/>
      <c r="DU116" s="176"/>
      <c r="DV116" s="177"/>
      <c r="DW116" s="176"/>
      <c r="DX116" s="177"/>
      <c r="DY116" s="176"/>
      <c r="DZ116" s="177"/>
      <c r="EA116" s="176"/>
      <c r="EB116" s="177"/>
      <c r="EC116" s="176">
        <v>0</v>
      </c>
      <c r="ED116" s="177"/>
      <c r="EE116" s="176"/>
      <c r="EF116" s="177"/>
      <c r="EG116" s="176"/>
      <c r="EH116" s="177"/>
      <c r="EI116" s="176">
        <v>0</v>
      </c>
      <c r="EJ116" s="177"/>
      <c r="EK116" s="176"/>
      <c r="EL116" s="176"/>
      <c r="EM116" s="177"/>
      <c r="EN116" s="176">
        <v>0</v>
      </c>
      <c r="EO116" s="177"/>
      <c r="EP116" s="176"/>
      <c r="EQ116" s="177">
        <v>0</v>
      </c>
      <c r="ER116" s="176"/>
      <c r="ES116" s="177"/>
      <c r="ET116" s="176"/>
      <c r="EU116" s="177"/>
      <c r="EV116" s="176"/>
      <c r="EW116" s="176"/>
      <c r="EX116" s="176"/>
      <c r="EY116" s="177"/>
      <c r="EZ116" s="176"/>
      <c r="FA116" s="177"/>
      <c r="FB116" s="565">
        <f t="shared" si="4"/>
        <v>4150</v>
      </c>
      <c r="FC116" s="565">
        <f t="shared" si="7"/>
        <v>12450</v>
      </c>
    </row>
    <row r="117" spans="1:159" ht="37.5" customHeight="1">
      <c r="A117" s="13">
        <v>94</v>
      </c>
      <c r="B117" s="13" t="s">
        <v>2417</v>
      </c>
      <c r="C117" s="13" t="s">
        <v>2066</v>
      </c>
      <c r="D117" s="13">
        <v>176</v>
      </c>
      <c r="E117" s="13">
        <v>215</v>
      </c>
      <c r="F117" s="14" t="s">
        <v>2418</v>
      </c>
      <c r="G117" s="13" t="s">
        <v>1884</v>
      </c>
      <c r="H117" s="13" t="s">
        <v>2419</v>
      </c>
      <c r="I117" s="13" t="s">
        <v>2420</v>
      </c>
      <c r="J117" s="13">
        <v>24</v>
      </c>
      <c r="K117" s="13" t="s">
        <v>2830</v>
      </c>
      <c r="L117" s="13" t="s">
        <v>2390</v>
      </c>
      <c r="M117" s="13" t="s">
        <v>15</v>
      </c>
      <c r="N117" s="45">
        <v>13000</v>
      </c>
      <c r="O117" s="13" t="s">
        <v>3057</v>
      </c>
      <c r="P117" s="13">
        <v>118</v>
      </c>
      <c r="Q117" s="176">
        <v>0</v>
      </c>
      <c r="R117" s="557"/>
      <c r="S117" s="176"/>
      <c r="T117" s="177"/>
      <c r="U117" s="176"/>
      <c r="V117" s="177"/>
      <c r="W117" s="176"/>
      <c r="X117" s="177"/>
      <c r="Y117" s="176"/>
      <c r="Z117" s="177"/>
      <c r="AA117" s="176"/>
      <c r="AB117" s="177"/>
      <c r="AC117" s="176">
        <v>10000</v>
      </c>
      <c r="AD117" s="177"/>
      <c r="AE117" s="176"/>
      <c r="AF117" s="177"/>
      <c r="AG117" s="176">
        <v>0</v>
      </c>
      <c r="AH117" s="177"/>
      <c r="AI117" s="176"/>
      <c r="AJ117" s="177"/>
      <c r="AK117" s="176">
        <v>0</v>
      </c>
      <c r="AL117" s="177"/>
      <c r="AM117" s="176">
        <v>0</v>
      </c>
      <c r="AN117" s="177"/>
      <c r="AO117" s="176"/>
      <c r="AP117" s="177"/>
      <c r="AQ117" s="176"/>
      <c r="AR117" s="177"/>
      <c r="AS117" s="176"/>
      <c r="AT117" s="176"/>
      <c r="AU117" s="176">
        <v>0</v>
      </c>
      <c r="AV117" s="177"/>
      <c r="AW117" s="176"/>
      <c r="AX117" s="177"/>
      <c r="AY117" s="176"/>
      <c r="AZ117" s="177"/>
      <c r="BA117" s="176"/>
      <c r="BB117" s="177"/>
      <c r="BC117" s="176">
        <v>0</v>
      </c>
      <c r="BD117" s="176"/>
      <c r="BE117" s="176">
        <v>0</v>
      </c>
      <c r="BF117" s="177">
        <v>0</v>
      </c>
      <c r="BG117" s="176">
        <v>0</v>
      </c>
      <c r="BH117" s="177"/>
      <c r="BI117" s="176">
        <v>0</v>
      </c>
      <c r="BJ117" s="177"/>
      <c r="BK117" s="176">
        <v>2000</v>
      </c>
      <c r="BL117" s="177"/>
      <c r="BM117" s="176">
        <v>0</v>
      </c>
      <c r="BN117" s="177"/>
      <c r="BO117" s="176">
        <v>1000</v>
      </c>
      <c r="BP117" s="232"/>
      <c r="BQ117" s="176"/>
      <c r="BR117" s="177"/>
      <c r="BS117" s="176"/>
      <c r="BT117" s="177"/>
      <c r="BU117" s="176"/>
      <c r="BV117" s="176"/>
      <c r="BW117" s="176">
        <v>0</v>
      </c>
      <c r="BX117" s="177"/>
      <c r="BY117" s="176">
        <v>0</v>
      </c>
      <c r="BZ117" s="177"/>
      <c r="CA117" s="176"/>
      <c r="CB117" s="177"/>
      <c r="CC117" s="176">
        <v>0</v>
      </c>
      <c r="CD117" s="177">
        <v>0</v>
      </c>
      <c r="CE117" s="176">
        <v>0</v>
      </c>
      <c r="CF117" s="177"/>
      <c r="CG117" s="176"/>
      <c r="CH117" s="177"/>
      <c r="CI117" s="176">
        <v>0</v>
      </c>
      <c r="CJ117" s="176">
        <v>0</v>
      </c>
      <c r="CK117" s="176">
        <v>0</v>
      </c>
      <c r="CL117" s="177"/>
      <c r="CM117" s="176"/>
      <c r="CN117" s="177"/>
      <c r="CO117" s="176">
        <v>0</v>
      </c>
      <c r="CP117" s="177"/>
      <c r="CQ117" s="176">
        <v>0</v>
      </c>
      <c r="CR117" s="177"/>
      <c r="CS117" s="176">
        <v>0</v>
      </c>
      <c r="CT117" s="176"/>
      <c r="CU117" s="176">
        <v>0</v>
      </c>
      <c r="CV117" s="177"/>
      <c r="CW117" s="176"/>
      <c r="CX117" s="177"/>
      <c r="CY117" s="176">
        <v>0</v>
      </c>
      <c r="CZ117" s="177"/>
      <c r="DA117" s="176">
        <v>0</v>
      </c>
      <c r="DB117" s="177"/>
      <c r="DC117" s="176"/>
      <c r="DD117" s="177"/>
      <c r="DE117" s="176">
        <v>0</v>
      </c>
      <c r="DF117" s="177"/>
      <c r="DG117" s="176"/>
      <c r="DH117" s="177"/>
      <c r="DI117" s="176"/>
      <c r="DJ117" s="558"/>
      <c r="DK117" s="176"/>
      <c r="DL117" s="177"/>
      <c r="DM117" s="176"/>
      <c r="DN117" s="177"/>
      <c r="DO117" s="176"/>
      <c r="DP117" s="177"/>
      <c r="DQ117" s="176"/>
      <c r="DR117" s="177"/>
      <c r="DS117" s="176"/>
      <c r="DT117" s="176"/>
      <c r="DU117" s="176"/>
      <c r="DV117" s="177"/>
      <c r="DW117" s="176"/>
      <c r="DX117" s="177"/>
      <c r="DY117" s="176"/>
      <c r="DZ117" s="177"/>
      <c r="EA117" s="176"/>
      <c r="EB117" s="177"/>
      <c r="EC117" s="176">
        <v>0</v>
      </c>
      <c r="ED117" s="177"/>
      <c r="EE117" s="176"/>
      <c r="EF117" s="177"/>
      <c r="EG117" s="176"/>
      <c r="EH117" s="177"/>
      <c r="EI117" s="176">
        <v>0</v>
      </c>
      <c r="EJ117" s="177"/>
      <c r="EK117" s="176"/>
      <c r="EL117" s="176"/>
      <c r="EM117" s="177"/>
      <c r="EN117" s="176">
        <v>0</v>
      </c>
      <c r="EO117" s="177"/>
      <c r="EP117" s="176"/>
      <c r="EQ117" s="177">
        <v>0</v>
      </c>
      <c r="ER117" s="176"/>
      <c r="ES117" s="177"/>
      <c r="ET117" s="176"/>
      <c r="EU117" s="177"/>
      <c r="EV117" s="176"/>
      <c r="EW117" s="176"/>
      <c r="EX117" s="176"/>
      <c r="EY117" s="177"/>
      <c r="EZ117" s="176"/>
      <c r="FA117" s="177"/>
      <c r="FB117" s="565">
        <f t="shared" si="4"/>
        <v>0</v>
      </c>
      <c r="FC117" s="565">
        <f t="shared" si="7"/>
        <v>13000</v>
      </c>
    </row>
    <row r="118" spans="1:159" ht="37.5" customHeight="1">
      <c r="A118" s="13">
        <v>95</v>
      </c>
      <c r="B118" s="13" t="s">
        <v>943</v>
      </c>
      <c r="C118" s="13" t="s">
        <v>172</v>
      </c>
      <c r="D118" s="13">
        <v>177</v>
      </c>
      <c r="E118" s="13">
        <v>216</v>
      </c>
      <c r="F118" s="14" t="s">
        <v>2135</v>
      </c>
      <c r="G118" s="13" t="s">
        <v>944</v>
      </c>
      <c r="H118" s="13" t="s">
        <v>14</v>
      </c>
      <c r="I118" s="13" t="s">
        <v>1116</v>
      </c>
      <c r="J118" s="13">
        <v>36</v>
      </c>
      <c r="K118" s="13" t="s">
        <v>2136</v>
      </c>
      <c r="L118" s="13" t="s">
        <v>2129</v>
      </c>
      <c r="M118" s="13" t="s">
        <v>10</v>
      </c>
      <c r="N118" s="45">
        <v>740200</v>
      </c>
      <c r="O118" s="13" t="s">
        <v>3083</v>
      </c>
      <c r="P118" s="13">
        <v>91</v>
      </c>
      <c r="Q118" s="176">
        <v>0</v>
      </c>
      <c r="R118" s="557"/>
      <c r="S118" s="176"/>
      <c r="T118" s="177"/>
      <c r="U118" s="176">
        <v>200</v>
      </c>
      <c r="V118" s="177"/>
      <c r="W118" s="176"/>
      <c r="X118" s="177"/>
      <c r="Y118" s="176"/>
      <c r="Z118" s="177"/>
      <c r="AA118" s="176"/>
      <c r="AB118" s="177"/>
      <c r="AC118" s="176">
        <v>0</v>
      </c>
      <c r="AD118" s="177"/>
      <c r="AE118" s="176"/>
      <c r="AF118" s="177"/>
      <c r="AG118" s="176">
        <v>0</v>
      </c>
      <c r="AH118" s="177"/>
      <c r="AI118" s="176"/>
      <c r="AJ118" s="177"/>
      <c r="AK118" s="176">
        <v>0</v>
      </c>
      <c r="AL118" s="177"/>
      <c r="AM118" s="176">
        <v>0</v>
      </c>
      <c r="AN118" s="177"/>
      <c r="AO118" s="176"/>
      <c r="AP118" s="177"/>
      <c r="AQ118" s="176"/>
      <c r="AR118" s="177"/>
      <c r="AS118" s="176">
        <v>30000</v>
      </c>
      <c r="AT118" s="176">
        <v>100000</v>
      </c>
      <c r="AU118" s="176">
        <v>130000</v>
      </c>
      <c r="AV118" s="177">
        <v>0</v>
      </c>
      <c r="AW118" s="176"/>
      <c r="AX118" s="177"/>
      <c r="AY118" s="176"/>
      <c r="AZ118" s="177"/>
      <c r="BA118" s="176"/>
      <c r="BB118" s="177"/>
      <c r="BC118" s="176">
        <v>50000</v>
      </c>
      <c r="BD118" s="176">
        <v>50000</v>
      </c>
      <c r="BE118" s="176">
        <v>0</v>
      </c>
      <c r="BF118" s="177">
        <v>0</v>
      </c>
      <c r="BG118" s="176">
        <v>0</v>
      </c>
      <c r="BH118" s="177"/>
      <c r="BI118" s="176">
        <v>0</v>
      </c>
      <c r="BJ118" s="177"/>
      <c r="BK118" s="176">
        <v>0</v>
      </c>
      <c r="BL118" s="177"/>
      <c r="BM118" s="176">
        <v>50000</v>
      </c>
      <c r="BN118" s="177"/>
      <c r="BO118" s="176">
        <v>10000</v>
      </c>
      <c r="BP118" s="232">
        <v>10000</v>
      </c>
      <c r="BQ118" s="176"/>
      <c r="BR118" s="177"/>
      <c r="BS118" s="176"/>
      <c r="BT118" s="177"/>
      <c r="BU118" s="176"/>
      <c r="BV118" s="176"/>
      <c r="BW118" s="176">
        <v>0</v>
      </c>
      <c r="BX118" s="177"/>
      <c r="BY118" s="176">
        <v>0</v>
      </c>
      <c r="BZ118" s="177"/>
      <c r="CA118" s="176"/>
      <c r="CB118" s="177"/>
      <c r="CC118" s="176">
        <v>50000</v>
      </c>
      <c r="CD118" s="177">
        <v>0</v>
      </c>
      <c r="CE118" s="176">
        <v>0</v>
      </c>
      <c r="CF118" s="177"/>
      <c r="CG118" s="176"/>
      <c r="CH118" s="177"/>
      <c r="CI118" s="176">
        <v>0</v>
      </c>
      <c r="CJ118" s="176">
        <v>0</v>
      </c>
      <c r="CK118" s="176">
        <v>0</v>
      </c>
      <c r="CL118" s="177"/>
      <c r="CM118" s="176"/>
      <c r="CN118" s="177"/>
      <c r="CO118" s="176">
        <v>0</v>
      </c>
      <c r="CP118" s="177"/>
      <c r="CQ118" s="176">
        <v>0</v>
      </c>
      <c r="CR118" s="177"/>
      <c r="CS118" s="176">
        <v>0</v>
      </c>
      <c r="CT118" s="176"/>
      <c r="CU118" s="176">
        <v>0</v>
      </c>
      <c r="CV118" s="177"/>
      <c r="CW118" s="176"/>
      <c r="CX118" s="177"/>
      <c r="CY118" s="176">
        <v>0</v>
      </c>
      <c r="CZ118" s="177"/>
      <c r="DA118" s="176">
        <v>20000</v>
      </c>
      <c r="DB118" s="177">
        <v>20000</v>
      </c>
      <c r="DC118" s="176"/>
      <c r="DD118" s="177"/>
      <c r="DE118" s="176">
        <v>2000</v>
      </c>
      <c r="DF118" s="177"/>
      <c r="DG118" s="176">
        <v>50000</v>
      </c>
      <c r="DH118" s="177">
        <v>20000</v>
      </c>
      <c r="DI118" s="176">
        <v>20000</v>
      </c>
      <c r="DJ118" s="558"/>
      <c r="DK118" s="176"/>
      <c r="DL118" s="177"/>
      <c r="DM118" s="176">
        <v>50000</v>
      </c>
      <c r="DN118" s="177"/>
      <c r="DO118" s="176"/>
      <c r="DP118" s="177"/>
      <c r="DQ118" s="176"/>
      <c r="DR118" s="177"/>
      <c r="DS118" s="176"/>
      <c r="DT118" s="176"/>
      <c r="DU118" s="176"/>
      <c r="DV118" s="177"/>
      <c r="DW118" s="176">
        <v>80000</v>
      </c>
      <c r="DX118" s="177">
        <v>40000</v>
      </c>
      <c r="DY118" s="176"/>
      <c r="DZ118" s="177"/>
      <c r="EA118" s="176"/>
      <c r="EB118" s="177"/>
      <c r="EC118" s="176">
        <v>38000</v>
      </c>
      <c r="ED118" s="177"/>
      <c r="EE118" s="176">
        <v>20000</v>
      </c>
      <c r="EF118" s="177">
        <v>0</v>
      </c>
      <c r="EG118" s="176"/>
      <c r="EH118" s="177"/>
      <c r="EI118" s="176">
        <v>10000</v>
      </c>
      <c r="EJ118" s="177"/>
      <c r="EK118" s="176"/>
      <c r="EL118" s="176"/>
      <c r="EM118" s="177"/>
      <c r="EN118" s="176">
        <v>0</v>
      </c>
      <c r="EO118" s="177"/>
      <c r="EP118" s="176">
        <v>50000</v>
      </c>
      <c r="EQ118" s="177">
        <v>10000</v>
      </c>
      <c r="ER118" s="176"/>
      <c r="ES118" s="177"/>
      <c r="ET118" s="176"/>
      <c r="EU118" s="177"/>
      <c r="EV118" s="176"/>
      <c r="EW118" s="176"/>
      <c r="EX118" s="176">
        <v>80000</v>
      </c>
      <c r="EY118" s="232">
        <v>0</v>
      </c>
      <c r="EZ118" s="176">
        <v>30000</v>
      </c>
      <c r="FA118" s="177"/>
      <c r="FB118" s="565">
        <f t="shared" si="4"/>
        <v>150000</v>
      </c>
      <c r="FC118" s="565">
        <f t="shared" si="7"/>
        <v>590200</v>
      </c>
    </row>
    <row r="119" spans="1:159" ht="37.5" customHeight="1">
      <c r="A119" s="13">
        <v>96</v>
      </c>
      <c r="B119" s="13" t="s">
        <v>2259</v>
      </c>
      <c r="C119" s="13" t="s">
        <v>2430</v>
      </c>
      <c r="D119" s="13">
        <v>177</v>
      </c>
      <c r="E119" s="13">
        <v>216</v>
      </c>
      <c r="F119" s="14" t="s">
        <v>2260</v>
      </c>
      <c r="G119" s="13" t="s">
        <v>1638</v>
      </c>
      <c r="H119" s="13" t="s">
        <v>464</v>
      </c>
      <c r="I119" s="13" t="s">
        <v>1116</v>
      </c>
      <c r="J119" s="13">
        <v>36</v>
      </c>
      <c r="K119" s="13" t="s">
        <v>3014</v>
      </c>
      <c r="L119" s="13" t="s">
        <v>2390</v>
      </c>
      <c r="M119" s="13" t="s">
        <v>10</v>
      </c>
      <c r="N119" s="45">
        <v>273000</v>
      </c>
      <c r="O119" s="13" t="s">
        <v>3057</v>
      </c>
      <c r="P119" s="13">
        <v>118</v>
      </c>
      <c r="Q119" s="176">
        <v>0</v>
      </c>
      <c r="R119" s="557"/>
      <c r="S119" s="176"/>
      <c r="T119" s="177"/>
      <c r="U119" s="176"/>
      <c r="V119" s="177"/>
      <c r="W119" s="176"/>
      <c r="X119" s="177"/>
      <c r="Y119" s="176"/>
      <c r="Z119" s="177"/>
      <c r="AA119" s="176"/>
      <c r="AB119" s="177"/>
      <c r="AC119" s="176">
        <v>0</v>
      </c>
      <c r="AD119" s="177"/>
      <c r="AE119" s="176"/>
      <c r="AF119" s="177"/>
      <c r="AG119" s="176">
        <v>0</v>
      </c>
      <c r="AH119" s="177"/>
      <c r="AI119" s="176"/>
      <c r="AJ119" s="177"/>
      <c r="AK119" s="176">
        <v>0</v>
      </c>
      <c r="AL119" s="177"/>
      <c r="AM119" s="176">
        <v>0</v>
      </c>
      <c r="AN119" s="177"/>
      <c r="AO119" s="176">
        <v>5000</v>
      </c>
      <c r="AP119" s="177">
        <v>0</v>
      </c>
      <c r="AQ119" s="176"/>
      <c r="AR119" s="177"/>
      <c r="AS119" s="176"/>
      <c r="AT119" s="176"/>
      <c r="AU119" s="176">
        <v>0</v>
      </c>
      <c r="AV119" s="177"/>
      <c r="AW119" s="176"/>
      <c r="AX119" s="177"/>
      <c r="AY119" s="176"/>
      <c r="AZ119" s="177"/>
      <c r="BA119" s="176"/>
      <c r="BB119" s="177"/>
      <c r="BC119" s="176">
        <v>0</v>
      </c>
      <c r="BD119" s="176"/>
      <c r="BE119" s="176">
        <v>0</v>
      </c>
      <c r="BF119" s="177">
        <v>0</v>
      </c>
      <c r="BG119" s="176">
        <v>0</v>
      </c>
      <c r="BH119" s="177"/>
      <c r="BI119" s="176">
        <v>0</v>
      </c>
      <c r="BJ119" s="177"/>
      <c r="BK119" s="176">
        <v>0</v>
      </c>
      <c r="BL119" s="177"/>
      <c r="BM119" s="176">
        <v>0</v>
      </c>
      <c r="BN119" s="177"/>
      <c r="BO119" s="176">
        <v>0</v>
      </c>
      <c r="BP119" s="232"/>
      <c r="BQ119" s="176"/>
      <c r="BR119" s="177"/>
      <c r="BS119" s="176"/>
      <c r="BT119" s="177"/>
      <c r="BU119" s="176"/>
      <c r="BV119" s="176"/>
      <c r="BW119" s="176">
        <v>0</v>
      </c>
      <c r="BX119" s="177"/>
      <c r="BY119" s="176">
        <v>0</v>
      </c>
      <c r="BZ119" s="177"/>
      <c r="CA119" s="176"/>
      <c r="CB119" s="177"/>
      <c r="CC119" s="176">
        <v>0</v>
      </c>
      <c r="CD119" s="177">
        <v>0</v>
      </c>
      <c r="CE119" s="176">
        <v>0</v>
      </c>
      <c r="CF119" s="177"/>
      <c r="CG119" s="176"/>
      <c r="CH119" s="177"/>
      <c r="CI119" s="176">
        <v>0</v>
      </c>
      <c r="CJ119" s="176">
        <v>0</v>
      </c>
      <c r="CK119" s="176">
        <v>0</v>
      </c>
      <c r="CL119" s="177"/>
      <c r="CM119" s="176"/>
      <c r="CN119" s="177"/>
      <c r="CO119" s="176">
        <v>0</v>
      </c>
      <c r="CP119" s="177"/>
      <c r="CQ119" s="176">
        <v>0</v>
      </c>
      <c r="CR119" s="177"/>
      <c r="CS119" s="176">
        <v>0</v>
      </c>
      <c r="CT119" s="176"/>
      <c r="CU119" s="176">
        <v>0</v>
      </c>
      <c r="CV119" s="177"/>
      <c r="CW119" s="176"/>
      <c r="CX119" s="177"/>
      <c r="CY119" s="176">
        <v>0</v>
      </c>
      <c r="CZ119" s="177"/>
      <c r="DA119" s="176">
        <v>0</v>
      </c>
      <c r="DB119" s="177"/>
      <c r="DC119" s="176"/>
      <c r="DD119" s="177"/>
      <c r="DE119" s="176">
        <v>0</v>
      </c>
      <c r="DF119" s="177"/>
      <c r="DG119" s="176"/>
      <c r="DH119" s="177"/>
      <c r="DI119" s="176"/>
      <c r="DJ119" s="558"/>
      <c r="DK119" s="176"/>
      <c r="DL119" s="177"/>
      <c r="DM119" s="176"/>
      <c r="DN119" s="177"/>
      <c r="DO119" s="176"/>
      <c r="DP119" s="177"/>
      <c r="DQ119" s="176"/>
      <c r="DR119" s="177"/>
      <c r="DS119" s="176">
        <v>8000</v>
      </c>
      <c r="DT119" s="176">
        <v>0</v>
      </c>
      <c r="DU119" s="176"/>
      <c r="DV119" s="177"/>
      <c r="DW119" s="176">
        <v>80000</v>
      </c>
      <c r="DX119" s="177">
        <v>0</v>
      </c>
      <c r="DY119" s="176"/>
      <c r="DZ119" s="177"/>
      <c r="EA119" s="176"/>
      <c r="EB119" s="177"/>
      <c r="EC119" s="176">
        <v>0</v>
      </c>
      <c r="ED119" s="177"/>
      <c r="EE119" s="176"/>
      <c r="EF119" s="177"/>
      <c r="EG119" s="176"/>
      <c r="EH119" s="177"/>
      <c r="EI119" s="176">
        <v>0</v>
      </c>
      <c r="EJ119" s="177"/>
      <c r="EK119" s="176"/>
      <c r="EL119" s="176"/>
      <c r="EM119" s="177"/>
      <c r="EN119" s="176">
        <v>100000</v>
      </c>
      <c r="EO119" s="177"/>
      <c r="EP119" s="176"/>
      <c r="EQ119" s="177">
        <v>0</v>
      </c>
      <c r="ER119" s="176"/>
      <c r="ES119" s="177"/>
      <c r="ET119" s="176"/>
      <c r="EU119" s="177"/>
      <c r="EV119" s="176"/>
      <c r="EW119" s="176"/>
      <c r="EX119" s="176">
        <v>50000</v>
      </c>
      <c r="EY119" s="232">
        <v>22000</v>
      </c>
      <c r="EZ119" s="176">
        <v>30000</v>
      </c>
      <c r="FA119" s="177"/>
      <c r="FB119" s="565">
        <f t="shared" si="4"/>
        <v>22000</v>
      </c>
      <c r="FC119" s="565">
        <f t="shared" si="7"/>
        <v>251000</v>
      </c>
    </row>
    <row r="120" spans="1:159" ht="37.5" customHeight="1">
      <c r="A120" s="13">
        <v>97</v>
      </c>
      <c r="B120" s="13" t="s">
        <v>1166</v>
      </c>
      <c r="C120" s="13" t="s">
        <v>2072</v>
      </c>
      <c r="D120" s="13">
        <v>177</v>
      </c>
      <c r="E120" s="13">
        <v>216</v>
      </c>
      <c r="F120" s="14" t="s">
        <v>1167</v>
      </c>
      <c r="G120" s="13" t="s">
        <v>944</v>
      </c>
      <c r="H120" s="13" t="s">
        <v>1168</v>
      </c>
      <c r="I120" s="13" t="s">
        <v>1169</v>
      </c>
      <c r="J120" s="13">
        <v>24</v>
      </c>
      <c r="K120" s="13" t="s">
        <v>1170</v>
      </c>
      <c r="L120" s="13" t="s">
        <v>1171</v>
      </c>
      <c r="M120" s="13" t="s">
        <v>15</v>
      </c>
      <c r="N120" s="45">
        <v>34750</v>
      </c>
      <c r="O120" s="13" t="s">
        <v>3064</v>
      </c>
      <c r="P120" s="13">
        <v>27</v>
      </c>
      <c r="Q120" s="176">
        <v>0</v>
      </c>
      <c r="R120" s="557"/>
      <c r="S120" s="176"/>
      <c r="T120" s="177"/>
      <c r="U120" s="176"/>
      <c r="V120" s="177"/>
      <c r="W120" s="176"/>
      <c r="X120" s="177"/>
      <c r="Y120" s="176"/>
      <c r="Z120" s="177"/>
      <c r="AA120" s="176"/>
      <c r="AB120" s="177"/>
      <c r="AC120" s="176">
        <v>20000</v>
      </c>
      <c r="AD120" s="177"/>
      <c r="AE120" s="176"/>
      <c r="AF120" s="177"/>
      <c r="AG120" s="176">
        <v>0</v>
      </c>
      <c r="AH120" s="177"/>
      <c r="AI120" s="176"/>
      <c r="AJ120" s="177"/>
      <c r="AK120" s="176">
        <v>0</v>
      </c>
      <c r="AL120" s="177"/>
      <c r="AM120" s="176">
        <v>0</v>
      </c>
      <c r="AN120" s="177"/>
      <c r="AO120" s="176"/>
      <c r="AP120" s="177"/>
      <c r="AQ120" s="176"/>
      <c r="AR120" s="177"/>
      <c r="AS120" s="176"/>
      <c r="AT120" s="176"/>
      <c r="AU120" s="176">
        <v>0</v>
      </c>
      <c r="AV120" s="177"/>
      <c r="AW120" s="176">
        <v>1000</v>
      </c>
      <c r="AX120" s="177">
        <v>300</v>
      </c>
      <c r="AY120" s="176"/>
      <c r="AZ120" s="177"/>
      <c r="BA120" s="176"/>
      <c r="BB120" s="177"/>
      <c r="BC120" s="176">
        <v>0</v>
      </c>
      <c r="BD120" s="176"/>
      <c r="BE120" s="176">
        <v>0</v>
      </c>
      <c r="BF120" s="177">
        <v>0</v>
      </c>
      <c r="BG120" s="176">
        <v>0</v>
      </c>
      <c r="BH120" s="177"/>
      <c r="BI120" s="176">
        <v>0</v>
      </c>
      <c r="BJ120" s="177"/>
      <c r="BK120" s="176">
        <v>2000</v>
      </c>
      <c r="BL120" s="177"/>
      <c r="BM120" s="176">
        <v>0</v>
      </c>
      <c r="BN120" s="177"/>
      <c r="BO120" s="176">
        <v>0</v>
      </c>
      <c r="BP120" s="232"/>
      <c r="BQ120" s="176"/>
      <c r="BR120" s="177"/>
      <c r="BS120" s="176"/>
      <c r="BT120" s="177"/>
      <c r="BU120" s="176">
        <v>400</v>
      </c>
      <c r="BV120" s="176">
        <v>100</v>
      </c>
      <c r="BW120" s="176">
        <v>500</v>
      </c>
      <c r="BX120" s="177"/>
      <c r="BY120" s="176">
        <v>0</v>
      </c>
      <c r="BZ120" s="177"/>
      <c r="CA120" s="176"/>
      <c r="CB120" s="177"/>
      <c r="CC120" s="176">
        <v>1000</v>
      </c>
      <c r="CD120" s="177">
        <v>0</v>
      </c>
      <c r="CE120" s="176">
        <v>0</v>
      </c>
      <c r="CF120" s="177"/>
      <c r="CG120" s="176">
        <v>3000</v>
      </c>
      <c r="CH120" s="177"/>
      <c r="CI120" s="176">
        <v>0</v>
      </c>
      <c r="CJ120" s="176">
        <v>0</v>
      </c>
      <c r="CK120" s="176">
        <v>0</v>
      </c>
      <c r="CL120" s="177"/>
      <c r="CM120" s="176">
        <v>1000</v>
      </c>
      <c r="CN120" s="177">
        <v>1000</v>
      </c>
      <c r="CO120" s="176">
        <v>0</v>
      </c>
      <c r="CP120" s="177"/>
      <c r="CQ120" s="176">
        <v>3500</v>
      </c>
      <c r="CR120" s="177"/>
      <c r="CS120" s="176">
        <v>0</v>
      </c>
      <c r="CT120" s="176"/>
      <c r="CU120" s="176">
        <v>0</v>
      </c>
      <c r="CV120" s="177"/>
      <c r="CW120" s="176"/>
      <c r="CX120" s="177"/>
      <c r="CY120" s="176">
        <v>0</v>
      </c>
      <c r="CZ120" s="177"/>
      <c r="DA120" s="176">
        <v>0</v>
      </c>
      <c r="DB120" s="177"/>
      <c r="DC120" s="176"/>
      <c r="DD120" s="177"/>
      <c r="DE120" s="176">
        <v>0</v>
      </c>
      <c r="DF120" s="177"/>
      <c r="DG120" s="176"/>
      <c r="DH120" s="177"/>
      <c r="DI120" s="176"/>
      <c r="DJ120" s="558"/>
      <c r="DK120" s="176"/>
      <c r="DL120" s="177"/>
      <c r="DM120" s="176"/>
      <c r="DN120" s="177"/>
      <c r="DO120" s="176"/>
      <c r="DP120" s="177"/>
      <c r="DQ120" s="176"/>
      <c r="DR120" s="177"/>
      <c r="DS120" s="176"/>
      <c r="DT120" s="176"/>
      <c r="DU120" s="176"/>
      <c r="DV120" s="177"/>
      <c r="DW120" s="176">
        <v>1000</v>
      </c>
      <c r="DX120" s="177">
        <v>0</v>
      </c>
      <c r="DY120" s="176"/>
      <c r="DZ120" s="177"/>
      <c r="EA120" s="176"/>
      <c r="EB120" s="177"/>
      <c r="EC120" s="176">
        <v>0</v>
      </c>
      <c r="ED120" s="177"/>
      <c r="EE120" s="176"/>
      <c r="EF120" s="177"/>
      <c r="EG120" s="176"/>
      <c r="EH120" s="177"/>
      <c r="EI120" s="176">
        <v>750</v>
      </c>
      <c r="EJ120" s="177">
        <v>300</v>
      </c>
      <c r="EK120" s="176"/>
      <c r="EL120" s="176"/>
      <c r="EM120" s="177"/>
      <c r="EN120" s="176">
        <v>0</v>
      </c>
      <c r="EO120" s="177"/>
      <c r="EP120" s="176"/>
      <c r="EQ120" s="177">
        <v>0</v>
      </c>
      <c r="ER120" s="176"/>
      <c r="ES120" s="177"/>
      <c r="ET120" s="176">
        <v>1000</v>
      </c>
      <c r="EU120" s="177">
        <v>0</v>
      </c>
      <c r="EV120" s="176"/>
      <c r="EW120" s="176"/>
      <c r="EX120" s="176"/>
      <c r="EY120" s="177"/>
      <c r="EZ120" s="176"/>
      <c r="FA120" s="177"/>
      <c r="FB120" s="565">
        <f t="shared" si="4"/>
        <v>1600</v>
      </c>
      <c r="FC120" s="565">
        <f t="shared" si="7"/>
        <v>33150</v>
      </c>
    </row>
    <row r="121" spans="1:159" ht="37.5" customHeight="1">
      <c r="A121" s="13">
        <v>98</v>
      </c>
      <c r="B121" s="13" t="s">
        <v>24</v>
      </c>
      <c r="C121" s="13" t="s">
        <v>2077</v>
      </c>
      <c r="D121" s="13">
        <v>178</v>
      </c>
      <c r="E121" s="13">
        <v>217</v>
      </c>
      <c r="F121" s="14" t="s">
        <v>278</v>
      </c>
      <c r="G121" s="13" t="s">
        <v>123</v>
      </c>
      <c r="H121" s="13" t="s">
        <v>80</v>
      </c>
      <c r="I121" s="13" t="s">
        <v>279</v>
      </c>
      <c r="J121" s="13">
        <v>36</v>
      </c>
      <c r="K121" s="13" t="s">
        <v>280</v>
      </c>
      <c r="L121" s="13" t="s">
        <v>281</v>
      </c>
      <c r="M121" s="13" t="s">
        <v>15</v>
      </c>
      <c r="N121" s="45">
        <v>5000</v>
      </c>
      <c r="O121" s="13" t="s">
        <v>3056</v>
      </c>
      <c r="P121" s="13">
        <v>119</v>
      </c>
      <c r="Q121" s="176">
        <v>5000</v>
      </c>
      <c r="R121" s="557">
        <v>5000</v>
      </c>
      <c r="S121" s="176"/>
      <c r="T121" s="177"/>
      <c r="U121" s="176"/>
      <c r="V121" s="177"/>
      <c r="W121" s="176"/>
      <c r="X121" s="177"/>
      <c r="Y121" s="176"/>
      <c r="Z121" s="177"/>
      <c r="AA121" s="176"/>
      <c r="AB121" s="177"/>
      <c r="AC121" s="176">
        <v>0</v>
      </c>
      <c r="AD121" s="177"/>
      <c r="AE121" s="176"/>
      <c r="AF121" s="177"/>
      <c r="AG121" s="176">
        <v>0</v>
      </c>
      <c r="AH121" s="177"/>
      <c r="AI121" s="176"/>
      <c r="AJ121" s="177"/>
      <c r="AK121" s="176">
        <v>0</v>
      </c>
      <c r="AL121" s="177"/>
      <c r="AM121" s="176">
        <v>0</v>
      </c>
      <c r="AN121" s="177"/>
      <c r="AO121" s="176"/>
      <c r="AP121" s="177"/>
      <c r="AQ121" s="176"/>
      <c r="AR121" s="177"/>
      <c r="AS121" s="176"/>
      <c r="AT121" s="176"/>
      <c r="AU121" s="176">
        <v>0</v>
      </c>
      <c r="AV121" s="177"/>
      <c r="AW121" s="176"/>
      <c r="AX121" s="177"/>
      <c r="AY121" s="176"/>
      <c r="AZ121" s="177"/>
      <c r="BA121" s="176"/>
      <c r="BB121" s="177"/>
      <c r="BC121" s="176">
        <v>0</v>
      </c>
      <c r="BD121" s="176"/>
      <c r="BE121" s="176">
        <v>0</v>
      </c>
      <c r="BF121" s="177">
        <v>0</v>
      </c>
      <c r="BG121" s="176">
        <v>0</v>
      </c>
      <c r="BH121" s="177"/>
      <c r="BI121" s="176">
        <v>0</v>
      </c>
      <c r="BJ121" s="177"/>
      <c r="BK121" s="176">
        <v>0</v>
      </c>
      <c r="BL121" s="177"/>
      <c r="BM121" s="176">
        <v>0</v>
      </c>
      <c r="BN121" s="177"/>
      <c r="BO121" s="176">
        <v>0</v>
      </c>
      <c r="BP121" s="232"/>
      <c r="BQ121" s="176"/>
      <c r="BR121" s="177"/>
      <c r="BS121" s="176"/>
      <c r="BT121" s="177"/>
      <c r="BU121" s="176"/>
      <c r="BV121" s="176"/>
      <c r="BW121" s="176">
        <v>0</v>
      </c>
      <c r="BX121" s="177"/>
      <c r="BY121" s="176">
        <v>0</v>
      </c>
      <c r="BZ121" s="177"/>
      <c r="CA121" s="176"/>
      <c r="CB121" s="177"/>
      <c r="CC121" s="176">
        <v>0</v>
      </c>
      <c r="CD121" s="177">
        <v>0</v>
      </c>
      <c r="CE121" s="176">
        <v>0</v>
      </c>
      <c r="CF121" s="177"/>
      <c r="CG121" s="176"/>
      <c r="CH121" s="177"/>
      <c r="CI121" s="176">
        <v>0</v>
      </c>
      <c r="CJ121" s="176">
        <v>0</v>
      </c>
      <c r="CK121" s="176">
        <v>0</v>
      </c>
      <c r="CL121" s="177"/>
      <c r="CM121" s="176"/>
      <c r="CN121" s="177"/>
      <c r="CO121" s="176">
        <v>0</v>
      </c>
      <c r="CP121" s="177"/>
      <c r="CQ121" s="176">
        <v>0</v>
      </c>
      <c r="CR121" s="177"/>
      <c r="CS121" s="176">
        <v>0</v>
      </c>
      <c r="CT121" s="176"/>
      <c r="CU121" s="176">
        <v>0</v>
      </c>
      <c r="CV121" s="177"/>
      <c r="CW121" s="176"/>
      <c r="CX121" s="177"/>
      <c r="CY121" s="176">
        <v>0</v>
      </c>
      <c r="CZ121" s="177"/>
      <c r="DA121" s="176">
        <v>0</v>
      </c>
      <c r="DB121" s="177"/>
      <c r="DC121" s="176"/>
      <c r="DD121" s="177"/>
      <c r="DE121" s="176">
        <v>0</v>
      </c>
      <c r="DF121" s="177"/>
      <c r="DG121" s="176"/>
      <c r="DH121" s="177"/>
      <c r="DI121" s="176"/>
      <c r="DJ121" s="558"/>
      <c r="DK121" s="176"/>
      <c r="DL121" s="177"/>
      <c r="DM121" s="176"/>
      <c r="DN121" s="177"/>
      <c r="DO121" s="176"/>
      <c r="DP121" s="177"/>
      <c r="DQ121" s="176"/>
      <c r="DR121" s="177"/>
      <c r="DS121" s="176"/>
      <c r="DT121" s="176"/>
      <c r="DU121" s="176"/>
      <c r="DV121" s="177"/>
      <c r="DW121" s="176"/>
      <c r="DX121" s="177"/>
      <c r="DY121" s="176"/>
      <c r="DZ121" s="177"/>
      <c r="EA121" s="176"/>
      <c r="EB121" s="177"/>
      <c r="EC121" s="176">
        <v>0</v>
      </c>
      <c r="ED121" s="177"/>
      <c r="EE121" s="176"/>
      <c r="EF121" s="177"/>
      <c r="EG121" s="176"/>
      <c r="EH121" s="177"/>
      <c r="EI121" s="176">
        <v>0</v>
      </c>
      <c r="EJ121" s="177"/>
      <c r="EK121" s="176"/>
      <c r="EL121" s="176"/>
      <c r="EM121" s="177"/>
      <c r="EN121" s="176">
        <v>0</v>
      </c>
      <c r="EO121" s="177"/>
      <c r="EP121" s="176"/>
      <c r="EQ121" s="177">
        <v>0</v>
      </c>
      <c r="ER121" s="176"/>
      <c r="ES121" s="177"/>
      <c r="ET121" s="176"/>
      <c r="EU121" s="177"/>
      <c r="EV121" s="176"/>
      <c r="EW121" s="176"/>
      <c r="EX121" s="176"/>
      <c r="EY121" s="177"/>
      <c r="EZ121" s="176"/>
      <c r="FA121" s="177"/>
      <c r="FB121" s="565">
        <f t="shared" si="4"/>
        <v>5000</v>
      </c>
      <c r="FC121" s="565">
        <f t="shared" si="7"/>
        <v>0</v>
      </c>
    </row>
    <row r="122" spans="1:159" ht="37.5" customHeight="1">
      <c r="A122" s="13">
        <v>99</v>
      </c>
      <c r="B122" s="13" t="s">
        <v>159</v>
      </c>
      <c r="C122" s="13" t="s">
        <v>1240</v>
      </c>
      <c r="D122" s="13">
        <v>178</v>
      </c>
      <c r="E122" s="13">
        <v>217</v>
      </c>
      <c r="F122" s="14" t="s">
        <v>2421</v>
      </c>
      <c r="G122" s="13" t="s">
        <v>3054</v>
      </c>
      <c r="H122" s="13" t="s">
        <v>28</v>
      </c>
      <c r="I122" s="13" t="s">
        <v>1907</v>
      </c>
      <c r="J122" s="13">
        <v>36</v>
      </c>
      <c r="K122" s="13" t="s">
        <v>2422</v>
      </c>
      <c r="L122" s="13" t="s">
        <v>2390</v>
      </c>
      <c r="M122" s="13" t="s">
        <v>15</v>
      </c>
      <c r="N122" s="45">
        <v>10000</v>
      </c>
      <c r="O122" s="13" t="s">
        <v>3057</v>
      </c>
      <c r="P122" s="13">
        <v>118</v>
      </c>
      <c r="Q122" s="176">
        <v>0</v>
      </c>
      <c r="R122" s="557"/>
      <c r="S122" s="176"/>
      <c r="T122" s="177"/>
      <c r="U122" s="176"/>
      <c r="V122" s="177"/>
      <c r="W122" s="176"/>
      <c r="X122" s="177"/>
      <c r="Y122" s="176"/>
      <c r="Z122" s="177"/>
      <c r="AA122" s="176"/>
      <c r="AB122" s="177"/>
      <c r="AC122" s="176">
        <v>10000</v>
      </c>
      <c r="AD122" s="177">
        <v>2000</v>
      </c>
      <c r="AE122" s="176"/>
      <c r="AF122" s="177"/>
      <c r="AG122" s="176">
        <v>0</v>
      </c>
      <c r="AH122" s="177"/>
      <c r="AI122" s="176"/>
      <c r="AJ122" s="177"/>
      <c r="AK122" s="176">
        <v>0</v>
      </c>
      <c r="AL122" s="177"/>
      <c r="AM122" s="176">
        <v>0</v>
      </c>
      <c r="AN122" s="177"/>
      <c r="AO122" s="176"/>
      <c r="AP122" s="177"/>
      <c r="AQ122" s="176"/>
      <c r="AR122" s="177"/>
      <c r="AS122" s="176"/>
      <c r="AT122" s="176"/>
      <c r="AU122" s="176">
        <v>0</v>
      </c>
      <c r="AV122" s="177"/>
      <c r="AW122" s="176"/>
      <c r="AX122" s="177"/>
      <c r="AY122" s="176"/>
      <c r="AZ122" s="177"/>
      <c r="BA122" s="176"/>
      <c r="BB122" s="177"/>
      <c r="BC122" s="176">
        <v>0</v>
      </c>
      <c r="BD122" s="176"/>
      <c r="BE122" s="176">
        <v>0</v>
      </c>
      <c r="BF122" s="177">
        <v>0</v>
      </c>
      <c r="BG122" s="176">
        <v>0</v>
      </c>
      <c r="BH122" s="177"/>
      <c r="BI122" s="176">
        <v>0</v>
      </c>
      <c r="BJ122" s="177"/>
      <c r="BK122" s="176">
        <v>0</v>
      </c>
      <c r="BL122" s="177"/>
      <c r="BM122" s="176">
        <v>0</v>
      </c>
      <c r="BN122" s="177"/>
      <c r="BO122" s="176">
        <v>0</v>
      </c>
      <c r="BP122" s="232"/>
      <c r="BQ122" s="176"/>
      <c r="BR122" s="177"/>
      <c r="BS122" s="176"/>
      <c r="BT122" s="177"/>
      <c r="BU122" s="176"/>
      <c r="BV122" s="176"/>
      <c r="BW122" s="176">
        <v>0</v>
      </c>
      <c r="BX122" s="177"/>
      <c r="BY122" s="176">
        <v>0</v>
      </c>
      <c r="BZ122" s="177"/>
      <c r="CA122" s="176"/>
      <c r="CB122" s="177"/>
      <c r="CC122" s="176">
        <v>0</v>
      </c>
      <c r="CD122" s="177">
        <v>0</v>
      </c>
      <c r="CE122" s="176">
        <v>0</v>
      </c>
      <c r="CF122" s="177"/>
      <c r="CG122" s="176"/>
      <c r="CH122" s="177"/>
      <c r="CI122" s="176">
        <v>0</v>
      </c>
      <c r="CJ122" s="176">
        <v>0</v>
      </c>
      <c r="CK122" s="176">
        <v>0</v>
      </c>
      <c r="CL122" s="177"/>
      <c r="CM122" s="176"/>
      <c r="CN122" s="177"/>
      <c r="CO122" s="176">
        <v>0</v>
      </c>
      <c r="CP122" s="177"/>
      <c r="CQ122" s="176">
        <v>0</v>
      </c>
      <c r="CR122" s="177"/>
      <c r="CS122" s="176">
        <v>0</v>
      </c>
      <c r="CT122" s="176"/>
      <c r="CU122" s="176">
        <v>0</v>
      </c>
      <c r="CV122" s="177"/>
      <c r="CW122" s="176"/>
      <c r="CX122" s="177"/>
      <c r="CY122" s="176">
        <v>0</v>
      </c>
      <c r="CZ122" s="177"/>
      <c r="DA122" s="176">
        <v>0</v>
      </c>
      <c r="DB122" s="177"/>
      <c r="DC122" s="176"/>
      <c r="DD122" s="177"/>
      <c r="DE122" s="176">
        <v>0</v>
      </c>
      <c r="DF122" s="177"/>
      <c r="DG122" s="176"/>
      <c r="DH122" s="177"/>
      <c r="DI122" s="176"/>
      <c r="DJ122" s="558"/>
      <c r="DK122" s="176"/>
      <c r="DL122" s="177"/>
      <c r="DM122" s="176"/>
      <c r="DN122" s="177"/>
      <c r="DO122" s="176"/>
      <c r="DP122" s="177"/>
      <c r="DQ122" s="176"/>
      <c r="DR122" s="177"/>
      <c r="DS122" s="176"/>
      <c r="DT122" s="176"/>
      <c r="DU122" s="176"/>
      <c r="DV122" s="177"/>
      <c r="DW122" s="176"/>
      <c r="DX122" s="177"/>
      <c r="DY122" s="176"/>
      <c r="DZ122" s="177"/>
      <c r="EA122" s="176"/>
      <c r="EB122" s="177"/>
      <c r="EC122" s="176">
        <v>0</v>
      </c>
      <c r="ED122" s="177"/>
      <c r="EE122" s="176"/>
      <c r="EF122" s="177"/>
      <c r="EG122" s="176"/>
      <c r="EH122" s="177"/>
      <c r="EI122" s="176">
        <v>0</v>
      </c>
      <c r="EJ122" s="177"/>
      <c r="EK122" s="176"/>
      <c r="EL122" s="176"/>
      <c r="EM122" s="177"/>
      <c r="EN122" s="176">
        <v>0</v>
      </c>
      <c r="EO122" s="177"/>
      <c r="EP122" s="176"/>
      <c r="EQ122" s="177">
        <v>0</v>
      </c>
      <c r="ER122" s="176"/>
      <c r="ES122" s="177"/>
      <c r="ET122" s="176"/>
      <c r="EU122" s="177"/>
      <c r="EV122" s="176"/>
      <c r="EW122" s="176"/>
      <c r="EX122" s="176"/>
      <c r="EY122" s="177"/>
      <c r="EZ122" s="176"/>
      <c r="FA122" s="177"/>
      <c r="FB122" s="565">
        <f t="shared" si="4"/>
        <v>2000</v>
      </c>
      <c r="FC122" s="565">
        <f t="shared" si="7"/>
        <v>8000</v>
      </c>
    </row>
    <row r="123" spans="1:159" ht="37.5" customHeight="1">
      <c r="A123" s="13">
        <v>100</v>
      </c>
      <c r="B123" s="13" t="s">
        <v>485</v>
      </c>
      <c r="C123" s="13" t="s">
        <v>3201</v>
      </c>
      <c r="D123" s="13">
        <v>178</v>
      </c>
      <c r="E123" s="13">
        <v>217</v>
      </c>
      <c r="F123" s="14" t="s">
        <v>486</v>
      </c>
      <c r="G123" s="13" t="s">
        <v>123</v>
      </c>
      <c r="H123" s="13" t="s">
        <v>82</v>
      </c>
      <c r="I123" s="13" t="s">
        <v>487</v>
      </c>
      <c r="J123" s="13">
        <v>36</v>
      </c>
      <c r="K123" s="13" t="s">
        <v>488</v>
      </c>
      <c r="L123" s="13" t="s">
        <v>489</v>
      </c>
      <c r="M123" s="13" t="s">
        <v>15</v>
      </c>
      <c r="N123" s="45">
        <v>60600</v>
      </c>
      <c r="O123" s="13" t="s">
        <v>3061</v>
      </c>
      <c r="P123" s="13">
        <v>10</v>
      </c>
      <c r="Q123" s="176">
        <v>0</v>
      </c>
      <c r="R123" s="557"/>
      <c r="S123" s="176"/>
      <c r="T123" s="177"/>
      <c r="U123" s="176"/>
      <c r="V123" s="177"/>
      <c r="W123" s="176"/>
      <c r="X123" s="177"/>
      <c r="Y123" s="176"/>
      <c r="Z123" s="177"/>
      <c r="AA123" s="176"/>
      <c r="AB123" s="177"/>
      <c r="AC123" s="176">
        <v>40000</v>
      </c>
      <c r="AD123" s="177">
        <v>14490</v>
      </c>
      <c r="AE123" s="176"/>
      <c r="AF123" s="177"/>
      <c r="AG123" s="176">
        <v>5000</v>
      </c>
      <c r="AH123" s="177"/>
      <c r="AI123" s="176"/>
      <c r="AJ123" s="177"/>
      <c r="AK123" s="176">
        <v>0</v>
      </c>
      <c r="AL123" s="177"/>
      <c r="AM123" s="176">
        <v>0</v>
      </c>
      <c r="AN123" s="177"/>
      <c r="AO123" s="176"/>
      <c r="AP123" s="177"/>
      <c r="AQ123" s="176"/>
      <c r="AR123" s="177"/>
      <c r="AS123" s="176"/>
      <c r="AT123" s="176"/>
      <c r="AU123" s="176">
        <v>0</v>
      </c>
      <c r="AV123" s="177"/>
      <c r="AW123" s="176"/>
      <c r="AX123" s="177"/>
      <c r="AY123" s="176"/>
      <c r="AZ123" s="177"/>
      <c r="BA123" s="176">
        <v>5100</v>
      </c>
      <c r="BB123" s="177">
        <v>0</v>
      </c>
      <c r="BC123" s="176">
        <v>0</v>
      </c>
      <c r="BD123" s="176"/>
      <c r="BE123" s="176">
        <v>0</v>
      </c>
      <c r="BF123" s="177">
        <v>0</v>
      </c>
      <c r="BG123" s="176">
        <v>0</v>
      </c>
      <c r="BH123" s="177"/>
      <c r="BI123" s="176">
        <v>0</v>
      </c>
      <c r="BJ123" s="177"/>
      <c r="BK123" s="176">
        <v>5000</v>
      </c>
      <c r="BL123" s="177"/>
      <c r="BM123" s="176">
        <v>0</v>
      </c>
      <c r="BN123" s="177"/>
      <c r="BO123" s="176">
        <v>0</v>
      </c>
      <c r="BP123" s="232"/>
      <c r="BQ123" s="176">
        <v>3000</v>
      </c>
      <c r="BR123" s="177"/>
      <c r="BS123" s="176"/>
      <c r="BT123" s="177"/>
      <c r="BU123" s="176"/>
      <c r="BV123" s="176"/>
      <c r="BW123" s="176">
        <v>0</v>
      </c>
      <c r="BX123" s="177"/>
      <c r="BY123" s="176">
        <v>0</v>
      </c>
      <c r="BZ123" s="177"/>
      <c r="CA123" s="176"/>
      <c r="CB123" s="177"/>
      <c r="CC123" s="176">
        <v>0</v>
      </c>
      <c r="CD123" s="177">
        <v>0</v>
      </c>
      <c r="CE123" s="176">
        <v>0</v>
      </c>
      <c r="CF123" s="177"/>
      <c r="CG123" s="176"/>
      <c r="CH123" s="177"/>
      <c r="CI123" s="176">
        <v>0</v>
      </c>
      <c r="CJ123" s="176">
        <v>0</v>
      </c>
      <c r="CK123" s="176">
        <v>0</v>
      </c>
      <c r="CL123" s="177"/>
      <c r="CM123" s="176">
        <v>2500</v>
      </c>
      <c r="CN123" s="177"/>
      <c r="CO123" s="176">
        <v>0</v>
      </c>
      <c r="CP123" s="177"/>
      <c r="CQ123" s="176">
        <v>0</v>
      </c>
      <c r="CR123" s="177"/>
      <c r="CS123" s="176">
        <v>0</v>
      </c>
      <c r="CT123" s="176"/>
      <c r="CU123" s="176">
        <v>0</v>
      </c>
      <c r="CV123" s="177"/>
      <c r="CW123" s="176"/>
      <c r="CX123" s="177"/>
      <c r="CY123" s="176">
        <v>0</v>
      </c>
      <c r="CZ123" s="177"/>
      <c r="DA123" s="176">
        <v>0</v>
      </c>
      <c r="DB123" s="177"/>
      <c r="DC123" s="176"/>
      <c r="DD123" s="177"/>
      <c r="DE123" s="176">
        <v>0</v>
      </c>
      <c r="DF123" s="177"/>
      <c r="DG123" s="176"/>
      <c r="DH123" s="177"/>
      <c r="DI123" s="176"/>
      <c r="DJ123" s="558"/>
      <c r="DK123" s="176"/>
      <c r="DL123" s="177"/>
      <c r="DM123" s="176"/>
      <c r="DN123" s="177"/>
      <c r="DO123" s="176"/>
      <c r="DP123" s="177"/>
      <c r="DQ123" s="176"/>
      <c r="DR123" s="177"/>
      <c r="DS123" s="176"/>
      <c r="DT123" s="176"/>
      <c r="DU123" s="176"/>
      <c r="DV123" s="177"/>
      <c r="DW123" s="176"/>
      <c r="DX123" s="177"/>
      <c r="DY123" s="176"/>
      <c r="DZ123" s="177"/>
      <c r="EA123" s="176"/>
      <c r="EB123" s="177"/>
      <c r="EC123" s="176">
        <v>0</v>
      </c>
      <c r="ED123" s="177"/>
      <c r="EE123" s="176"/>
      <c r="EF123" s="177"/>
      <c r="EG123" s="176"/>
      <c r="EH123" s="177"/>
      <c r="EI123" s="176">
        <v>0</v>
      </c>
      <c r="EJ123" s="177"/>
      <c r="EK123" s="176"/>
      <c r="EL123" s="176"/>
      <c r="EM123" s="177"/>
      <c r="EN123" s="176">
        <v>0</v>
      </c>
      <c r="EO123" s="177"/>
      <c r="EP123" s="176"/>
      <c r="EQ123" s="177">
        <v>0</v>
      </c>
      <c r="ER123" s="176"/>
      <c r="ES123" s="177"/>
      <c r="ET123" s="176"/>
      <c r="EU123" s="177"/>
      <c r="EV123" s="176"/>
      <c r="EW123" s="176"/>
      <c r="EX123" s="176"/>
      <c r="EY123" s="177"/>
      <c r="EZ123" s="176"/>
      <c r="FA123" s="177"/>
      <c r="FB123" s="565">
        <f t="shared" si="4"/>
        <v>14490</v>
      </c>
      <c r="FC123" s="565">
        <f t="shared" si="7"/>
        <v>46110</v>
      </c>
    </row>
    <row r="124" spans="1:159" ht="37.5" customHeight="1">
      <c r="A124" s="13">
        <v>101</v>
      </c>
      <c r="B124" s="13" t="s">
        <v>1652</v>
      </c>
      <c r="C124" s="13" t="s">
        <v>2240</v>
      </c>
      <c r="D124" s="22">
        <v>179</v>
      </c>
      <c r="E124" s="13">
        <v>218</v>
      </c>
      <c r="F124" s="14" t="s">
        <v>1653</v>
      </c>
      <c r="G124" s="13" t="s">
        <v>1654</v>
      </c>
      <c r="H124" s="13" t="s">
        <v>80</v>
      </c>
      <c r="I124" s="13" t="s">
        <v>1655</v>
      </c>
      <c r="J124" s="13">
        <v>36</v>
      </c>
      <c r="K124" s="13" t="s">
        <v>1656</v>
      </c>
      <c r="L124" s="13" t="s">
        <v>1657</v>
      </c>
      <c r="M124" s="13" t="s">
        <v>15</v>
      </c>
      <c r="N124" s="45">
        <v>39700</v>
      </c>
      <c r="O124" s="13" t="s">
        <v>3073</v>
      </c>
      <c r="P124" s="13">
        <v>50</v>
      </c>
      <c r="Q124" s="176">
        <v>10000</v>
      </c>
      <c r="R124" s="557">
        <v>10000</v>
      </c>
      <c r="S124" s="176"/>
      <c r="T124" s="177"/>
      <c r="U124" s="176"/>
      <c r="V124" s="177"/>
      <c r="W124" s="176"/>
      <c r="X124" s="177"/>
      <c r="Y124" s="176">
        <v>2000</v>
      </c>
      <c r="Z124" s="177">
        <v>2000</v>
      </c>
      <c r="AA124" s="176">
        <v>4000</v>
      </c>
      <c r="AB124" s="177">
        <v>2000</v>
      </c>
      <c r="AC124" s="176">
        <v>0</v>
      </c>
      <c r="AD124" s="177"/>
      <c r="AE124" s="176"/>
      <c r="AF124" s="177"/>
      <c r="AG124" s="176">
        <v>2500</v>
      </c>
      <c r="AH124" s="177"/>
      <c r="AI124" s="176"/>
      <c r="AJ124" s="177"/>
      <c r="AK124" s="176">
        <v>0</v>
      </c>
      <c r="AL124" s="177"/>
      <c r="AM124" s="176">
        <v>2000</v>
      </c>
      <c r="AN124" s="177"/>
      <c r="AO124" s="176"/>
      <c r="AP124" s="177"/>
      <c r="AQ124" s="176"/>
      <c r="AR124" s="177"/>
      <c r="AS124" s="176"/>
      <c r="AT124" s="176"/>
      <c r="AU124" s="176">
        <v>0</v>
      </c>
      <c r="AV124" s="177"/>
      <c r="AW124" s="176"/>
      <c r="AX124" s="177"/>
      <c r="AY124" s="176"/>
      <c r="AZ124" s="177"/>
      <c r="BA124" s="176"/>
      <c r="BB124" s="177"/>
      <c r="BC124" s="176">
        <v>0</v>
      </c>
      <c r="BD124" s="176"/>
      <c r="BE124" s="176">
        <v>0</v>
      </c>
      <c r="BF124" s="177">
        <v>0</v>
      </c>
      <c r="BG124" s="176">
        <v>0</v>
      </c>
      <c r="BH124" s="177"/>
      <c r="BI124" s="176">
        <v>0</v>
      </c>
      <c r="BJ124" s="177"/>
      <c r="BK124" s="176">
        <v>2000</v>
      </c>
      <c r="BL124" s="177">
        <v>1000</v>
      </c>
      <c r="BM124" s="176">
        <v>3000</v>
      </c>
      <c r="BN124" s="177"/>
      <c r="BO124" s="176">
        <v>0</v>
      </c>
      <c r="BP124" s="232"/>
      <c r="BQ124" s="176">
        <v>4000</v>
      </c>
      <c r="BR124" s="177">
        <v>1800</v>
      </c>
      <c r="BS124" s="176"/>
      <c r="BT124" s="177"/>
      <c r="BU124" s="176"/>
      <c r="BV124" s="176"/>
      <c r="BW124" s="176">
        <v>0</v>
      </c>
      <c r="BX124" s="177"/>
      <c r="BY124" s="176">
        <v>0</v>
      </c>
      <c r="BZ124" s="177"/>
      <c r="CA124" s="176"/>
      <c r="CB124" s="177"/>
      <c r="CC124" s="176">
        <v>0</v>
      </c>
      <c r="CD124" s="177">
        <v>0</v>
      </c>
      <c r="CE124" s="176">
        <v>0</v>
      </c>
      <c r="CF124" s="177"/>
      <c r="CG124" s="176">
        <v>4000</v>
      </c>
      <c r="CH124" s="177">
        <v>1000</v>
      </c>
      <c r="CI124" s="176">
        <v>0</v>
      </c>
      <c r="CJ124" s="176">
        <v>0</v>
      </c>
      <c r="CK124" s="176">
        <v>0</v>
      </c>
      <c r="CL124" s="177"/>
      <c r="CM124" s="176">
        <v>5000</v>
      </c>
      <c r="CN124" s="177">
        <v>4500</v>
      </c>
      <c r="CO124" s="176">
        <v>0</v>
      </c>
      <c r="CP124" s="177"/>
      <c r="CQ124" s="176">
        <v>1200</v>
      </c>
      <c r="CR124" s="177">
        <v>1200</v>
      </c>
      <c r="CS124" s="176">
        <v>0</v>
      </c>
      <c r="CT124" s="176"/>
      <c r="CU124" s="176">
        <v>0</v>
      </c>
      <c r="CV124" s="177"/>
      <c r="CW124" s="176"/>
      <c r="CX124" s="177"/>
      <c r="CY124" s="176">
        <v>0</v>
      </c>
      <c r="CZ124" s="177"/>
      <c r="DA124" s="176">
        <v>0</v>
      </c>
      <c r="DB124" s="177"/>
      <c r="DC124" s="176"/>
      <c r="DD124" s="177"/>
      <c r="DE124" s="176">
        <v>0</v>
      </c>
      <c r="DF124" s="177"/>
      <c r="DG124" s="176"/>
      <c r="DH124" s="177"/>
      <c r="DI124" s="176"/>
      <c r="DJ124" s="558"/>
      <c r="DK124" s="176"/>
      <c r="DL124" s="177"/>
      <c r="DM124" s="176"/>
      <c r="DN124" s="177"/>
      <c r="DO124" s="176"/>
      <c r="DP124" s="177"/>
      <c r="DQ124" s="176"/>
      <c r="DR124" s="177"/>
      <c r="DS124" s="176"/>
      <c r="DT124" s="176"/>
      <c r="DU124" s="176"/>
      <c r="DV124" s="177"/>
      <c r="DW124" s="176"/>
      <c r="DX124" s="177"/>
      <c r="DY124" s="176"/>
      <c r="DZ124" s="177"/>
      <c r="EA124" s="176"/>
      <c r="EB124" s="177"/>
      <c r="EC124" s="176">
        <v>0</v>
      </c>
      <c r="ED124" s="177"/>
      <c r="EE124" s="176"/>
      <c r="EF124" s="177"/>
      <c r="EG124" s="176"/>
      <c r="EH124" s="177"/>
      <c r="EI124" s="176">
        <v>0</v>
      </c>
      <c r="EJ124" s="177"/>
      <c r="EK124" s="176"/>
      <c r="EL124" s="176"/>
      <c r="EM124" s="177"/>
      <c r="EN124" s="176">
        <v>0</v>
      </c>
      <c r="EO124" s="177"/>
      <c r="EP124" s="176"/>
      <c r="EQ124" s="177">
        <v>0</v>
      </c>
      <c r="ER124" s="176"/>
      <c r="ES124" s="177"/>
      <c r="ET124" s="176"/>
      <c r="EU124" s="177"/>
      <c r="EV124" s="176"/>
      <c r="EW124" s="176"/>
      <c r="EX124" s="176"/>
      <c r="EY124" s="177"/>
      <c r="EZ124" s="176"/>
      <c r="FA124" s="177"/>
      <c r="FB124" s="565">
        <f t="shared" si="4"/>
        <v>23500</v>
      </c>
      <c r="FC124" s="565">
        <f t="shared" si="7"/>
        <v>16200</v>
      </c>
    </row>
    <row r="125" spans="1:159" ht="37.5" customHeight="1">
      <c r="A125" s="13">
        <v>102</v>
      </c>
      <c r="B125" s="13" t="s">
        <v>490</v>
      </c>
      <c r="C125" s="13" t="s">
        <v>3189</v>
      </c>
      <c r="D125" s="22"/>
      <c r="E125" s="13"/>
      <c r="F125" s="14" t="s">
        <v>491</v>
      </c>
      <c r="G125" s="13" t="s">
        <v>492</v>
      </c>
      <c r="H125" s="13" t="s">
        <v>28</v>
      </c>
      <c r="I125" s="13" t="s">
        <v>1907</v>
      </c>
      <c r="J125" s="13">
        <v>36</v>
      </c>
      <c r="K125" s="13" t="s">
        <v>3015</v>
      </c>
      <c r="L125" s="13" t="s">
        <v>2390</v>
      </c>
      <c r="M125" s="13" t="s">
        <v>15</v>
      </c>
      <c r="N125" s="45">
        <v>52000</v>
      </c>
      <c r="O125" s="13" t="s">
        <v>3057</v>
      </c>
      <c r="P125" s="13">
        <v>118</v>
      </c>
      <c r="Q125" s="176"/>
      <c r="R125" s="557"/>
      <c r="S125" s="176"/>
      <c r="T125" s="177"/>
      <c r="U125" s="176"/>
      <c r="V125" s="177"/>
      <c r="W125" s="176"/>
      <c r="X125" s="177"/>
      <c r="Y125" s="176">
        <v>5000</v>
      </c>
      <c r="Z125" s="177">
        <v>5000</v>
      </c>
      <c r="AA125" s="176"/>
      <c r="AB125" s="177"/>
      <c r="AC125" s="176"/>
      <c r="AD125" s="177"/>
      <c r="AE125" s="176"/>
      <c r="AF125" s="177"/>
      <c r="AG125" s="176"/>
      <c r="AH125" s="177"/>
      <c r="AI125" s="176">
        <v>35000</v>
      </c>
      <c r="AJ125" s="177"/>
      <c r="AK125" s="176"/>
      <c r="AL125" s="177"/>
      <c r="AM125" s="176"/>
      <c r="AN125" s="177"/>
      <c r="AO125" s="176"/>
      <c r="AP125" s="177"/>
      <c r="AQ125" s="176"/>
      <c r="AR125" s="177"/>
      <c r="AS125" s="176"/>
      <c r="AT125" s="176"/>
      <c r="AU125" s="176">
        <v>0</v>
      </c>
      <c r="AV125" s="177"/>
      <c r="AW125" s="176"/>
      <c r="AX125" s="177"/>
      <c r="AY125" s="176"/>
      <c r="AZ125" s="177"/>
      <c r="BA125" s="176"/>
      <c r="BB125" s="177"/>
      <c r="BC125" s="176"/>
      <c r="BD125" s="176"/>
      <c r="BE125" s="176"/>
      <c r="BF125" s="177">
        <v>0</v>
      </c>
      <c r="BG125" s="176"/>
      <c r="BH125" s="177"/>
      <c r="BI125" s="176"/>
      <c r="BJ125" s="177">
        <v>0</v>
      </c>
      <c r="BK125" s="176"/>
      <c r="BL125" s="177"/>
      <c r="BM125" s="176">
        <v>5000</v>
      </c>
      <c r="BN125" s="177"/>
      <c r="BO125" s="176"/>
      <c r="BP125" s="232"/>
      <c r="BQ125" s="176"/>
      <c r="BR125" s="177"/>
      <c r="BS125" s="176"/>
      <c r="BT125" s="177"/>
      <c r="BU125" s="176"/>
      <c r="BV125" s="176"/>
      <c r="BW125" s="176">
        <v>0</v>
      </c>
      <c r="BX125" s="177"/>
      <c r="BY125" s="176"/>
      <c r="BZ125" s="177"/>
      <c r="CA125" s="176"/>
      <c r="CB125" s="177"/>
      <c r="CC125" s="176">
        <v>5000</v>
      </c>
      <c r="CD125" s="177">
        <v>0</v>
      </c>
      <c r="CE125" s="176"/>
      <c r="CF125" s="177"/>
      <c r="CG125" s="176"/>
      <c r="CH125" s="177"/>
      <c r="CI125" s="176"/>
      <c r="CJ125" s="176"/>
      <c r="CK125" s="176">
        <v>0</v>
      </c>
      <c r="CL125" s="177"/>
      <c r="CM125" s="176">
        <v>2000</v>
      </c>
      <c r="CN125" s="177"/>
      <c r="CO125" s="176"/>
      <c r="CP125" s="177"/>
      <c r="CQ125" s="176"/>
      <c r="CR125" s="177"/>
      <c r="CS125" s="176"/>
      <c r="CT125" s="176"/>
      <c r="CU125" s="176"/>
      <c r="CV125" s="177"/>
      <c r="CW125" s="176"/>
      <c r="CX125" s="177"/>
      <c r="CY125" s="176"/>
      <c r="CZ125" s="177"/>
      <c r="DA125" s="176"/>
      <c r="DB125" s="177"/>
      <c r="DC125" s="176"/>
      <c r="DD125" s="177"/>
      <c r="DE125" s="176"/>
      <c r="DF125" s="177"/>
      <c r="DG125" s="176"/>
      <c r="DH125" s="177"/>
      <c r="DI125" s="176"/>
      <c r="DJ125" s="558"/>
      <c r="DK125" s="176"/>
      <c r="DL125" s="177"/>
      <c r="DM125" s="176"/>
      <c r="DN125" s="177"/>
      <c r="DO125" s="176"/>
      <c r="DP125" s="177"/>
      <c r="DQ125" s="176"/>
      <c r="DR125" s="177"/>
      <c r="DS125" s="176"/>
      <c r="DT125" s="176"/>
      <c r="DU125" s="176"/>
      <c r="DV125" s="177"/>
      <c r="DW125" s="176"/>
      <c r="DX125" s="177"/>
      <c r="DY125" s="176"/>
      <c r="DZ125" s="177"/>
      <c r="EA125" s="176"/>
      <c r="EB125" s="177"/>
      <c r="EC125" s="176"/>
      <c r="ED125" s="177"/>
      <c r="EE125" s="176"/>
      <c r="EF125" s="177"/>
      <c r="EG125" s="176"/>
      <c r="EH125" s="177"/>
      <c r="EI125" s="176"/>
      <c r="EJ125" s="177"/>
      <c r="EK125" s="176"/>
      <c r="EL125" s="176"/>
      <c r="EM125" s="177"/>
      <c r="EN125" s="176"/>
      <c r="EO125" s="177"/>
      <c r="EP125" s="176"/>
      <c r="EQ125" s="177">
        <v>0</v>
      </c>
      <c r="ER125" s="176"/>
      <c r="ES125" s="177"/>
      <c r="ET125" s="176"/>
      <c r="EU125" s="177"/>
      <c r="EV125" s="176"/>
      <c r="EW125" s="176"/>
      <c r="EX125" s="176"/>
      <c r="EY125" s="177"/>
      <c r="EZ125" s="176"/>
      <c r="FA125" s="177"/>
      <c r="FB125" s="565">
        <f t="shared" si="4"/>
        <v>5000</v>
      </c>
      <c r="FC125" s="565">
        <f t="shared" si="7"/>
        <v>47000</v>
      </c>
    </row>
    <row r="126" spans="1:159" ht="37.5" customHeight="1">
      <c r="A126" s="13">
        <v>103</v>
      </c>
      <c r="B126" s="13" t="s">
        <v>1352</v>
      </c>
      <c r="C126" s="13" t="s">
        <v>2433</v>
      </c>
      <c r="D126" s="13">
        <v>181</v>
      </c>
      <c r="E126" s="13">
        <v>220</v>
      </c>
      <c r="F126" s="14" t="s">
        <v>1353</v>
      </c>
      <c r="G126" s="13" t="s">
        <v>26</v>
      </c>
      <c r="H126" s="13" t="s">
        <v>1354</v>
      </c>
      <c r="I126" s="13" t="s">
        <v>1355</v>
      </c>
      <c r="J126" s="13">
        <v>18</v>
      </c>
      <c r="K126" s="13" t="s">
        <v>1356</v>
      </c>
      <c r="L126" s="13" t="s">
        <v>1357</v>
      </c>
      <c r="M126" s="13" t="s">
        <v>15</v>
      </c>
      <c r="N126" s="45">
        <v>24000</v>
      </c>
      <c r="O126" s="13" t="s">
        <v>3065</v>
      </c>
      <c r="P126" s="13">
        <v>96</v>
      </c>
      <c r="Q126" s="176">
        <v>0</v>
      </c>
      <c r="R126" s="557"/>
      <c r="S126" s="176"/>
      <c r="T126" s="177"/>
      <c r="U126" s="176"/>
      <c r="V126" s="177"/>
      <c r="W126" s="176"/>
      <c r="X126" s="177"/>
      <c r="Y126" s="176">
        <v>1000</v>
      </c>
      <c r="Z126" s="177">
        <v>300</v>
      </c>
      <c r="AA126" s="176">
        <v>1400</v>
      </c>
      <c r="AB126" s="177">
        <v>700</v>
      </c>
      <c r="AC126" s="176">
        <v>10000</v>
      </c>
      <c r="AD126" s="177">
        <v>2595</v>
      </c>
      <c r="AE126" s="176"/>
      <c r="AF126" s="177"/>
      <c r="AG126" s="176">
        <v>0</v>
      </c>
      <c r="AH126" s="177"/>
      <c r="AI126" s="176"/>
      <c r="AJ126" s="177"/>
      <c r="AK126" s="176">
        <v>0</v>
      </c>
      <c r="AL126" s="177"/>
      <c r="AM126" s="176">
        <v>0</v>
      </c>
      <c r="AN126" s="177"/>
      <c r="AO126" s="176"/>
      <c r="AP126" s="177"/>
      <c r="AQ126" s="176"/>
      <c r="AR126" s="177"/>
      <c r="AS126" s="176"/>
      <c r="AT126" s="176"/>
      <c r="AU126" s="176">
        <v>0</v>
      </c>
      <c r="AV126" s="177"/>
      <c r="AW126" s="176"/>
      <c r="AX126" s="177"/>
      <c r="AY126" s="176"/>
      <c r="AZ126" s="177"/>
      <c r="BA126" s="176">
        <v>500</v>
      </c>
      <c r="BB126" s="177">
        <v>500</v>
      </c>
      <c r="BC126" s="176">
        <v>2000</v>
      </c>
      <c r="BD126" s="176">
        <v>2000</v>
      </c>
      <c r="BE126" s="176">
        <v>2000</v>
      </c>
      <c r="BF126" s="177">
        <v>1500</v>
      </c>
      <c r="BG126" s="176">
        <v>0</v>
      </c>
      <c r="BH126" s="177"/>
      <c r="BI126" s="176">
        <v>0</v>
      </c>
      <c r="BJ126" s="177"/>
      <c r="BK126" s="176">
        <v>1000</v>
      </c>
      <c r="BL126" s="177">
        <v>400</v>
      </c>
      <c r="BM126" s="176">
        <v>200</v>
      </c>
      <c r="BN126" s="177">
        <v>200</v>
      </c>
      <c r="BO126" s="176">
        <v>0</v>
      </c>
      <c r="BP126" s="232"/>
      <c r="BQ126" s="176">
        <v>300</v>
      </c>
      <c r="BR126" s="177">
        <v>30</v>
      </c>
      <c r="BS126" s="176">
        <v>200</v>
      </c>
      <c r="BT126" s="177">
        <v>144</v>
      </c>
      <c r="BU126" s="176"/>
      <c r="BV126" s="176"/>
      <c r="BW126" s="176">
        <v>0</v>
      </c>
      <c r="BX126" s="177"/>
      <c r="BY126" s="176">
        <v>0</v>
      </c>
      <c r="BZ126" s="177"/>
      <c r="CA126" s="176"/>
      <c r="CB126" s="177"/>
      <c r="CC126" s="176">
        <v>0</v>
      </c>
      <c r="CD126" s="177">
        <v>0</v>
      </c>
      <c r="CE126" s="176">
        <v>1000</v>
      </c>
      <c r="CF126" s="177">
        <v>500</v>
      </c>
      <c r="CG126" s="176">
        <v>2200</v>
      </c>
      <c r="CH126" s="177">
        <v>2000</v>
      </c>
      <c r="CI126" s="176">
        <v>0</v>
      </c>
      <c r="CJ126" s="176">
        <v>1200</v>
      </c>
      <c r="CK126" s="176">
        <v>1200</v>
      </c>
      <c r="CL126" s="177">
        <v>300</v>
      </c>
      <c r="CM126" s="176"/>
      <c r="CN126" s="177"/>
      <c r="CO126" s="176">
        <v>0</v>
      </c>
      <c r="CP126" s="177"/>
      <c r="CQ126" s="176">
        <v>1000</v>
      </c>
      <c r="CR126" s="177"/>
      <c r="CS126" s="176">
        <v>0</v>
      </c>
      <c r="CT126" s="176"/>
      <c r="CU126" s="176">
        <v>0</v>
      </c>
      <c r="CV126" s="177"/>
      <c r="CW126" s="176"/>
      <c r="CX126" s="177"/>
      <c r="CY126" s="176">
        <v>0</v>
      </c>
      <c r="CZ126" s="177"/>
      <c r="DA126" s="176">
        <v>0</v>
      </c>
      <c r="DB126" s="177"/>
      <c r="DC126" s="176"/>
      <c r="DD126" s="177"/>
      <c r="DE126" s="176">
        <v>0</v>
      </c>
      <c r="DF126" s="177"/>
      <c r="DG126" s="176"/>
      <c r="DH126" s="177"/>
      <c r="DI126" s="176"/>
      <c r="DJ126" s="558"/>
      <c r="DK126" s="176"/>
      <c r="DL126" s="177"/>
      <c r="DM126" s="176"/>
      <c r="DN126" s="177"/>
      <c r="DO126" s="176"/>
      <c r="DP126" s="177"/>
      <c r="DQ126" s="176"/>
      <c r="DR126" s="177"/>
      <c r="DS126" s="176"/>
      <c r="DT126" s="176"/>
      <c r="DU126" s="176"/>
      <c r="DV126" s="177"/>
      <c r="DW126" s="176"/>
      <c r="DX126" s="177"/>
      <c r="DY126" s="176"/>
      <c r="DZ126" s="177"/>
      <c r="EA126" s="176"/>
      <c r="EB126" s="177"/>
      <c r="EC126" s="176">
        <v>0</v>
      </c>
      <c r="ED126" s="177"/>
      <c r="EE126" s="176"/>
      <c r="EF126" s="177"/>
      <c r="EG126" s="176"/>
      <c r="EH126" s="177"/>
      <c r="EI126" s="176">
        <v>0</v>
      </c>
      <c r="EJ126" s="177"/>
      <c r="EK126" s="176"/>
      <c r="EL126" s="176"/>
      <c r="EM126" s="177"/>
      <c r="EN126" s="176">
        <v>0</v>
      </c>
      <c r="EO126" s="177"/>
      <c r="EP126" s="176"/>
      <c r="EQ126" s="177">
        <v>0</v>
      </c>
      <c r="ER126" s="176"/>
      <c r="ES126" s="177"/>
      <c r="ET126" s="176"/>
      <c r="EU126" s="177"/>
      <c r="EV126" s="176"/>
      <c r="EW126" s="176"/>
      <c r="EX126" s="176"/>
      <c r="EY126" s="177"/>
      <c r="EZ126" s="176"/>
      <c r="FA126" s="177"/>
      <c r="FB126" s="565">
        <f t="shared" si="4"/>
        <v>11169</v>
      </c>
      <c r="FC126" s="565">
        <f t="shared" si="7"/>
        <v>12831</v>
      </c>
    </row>
    <row r="127" spans="1:159" ht="37.5" customHeight="1">
      <c r="A127" s="13">
        <v>104</v>
      </c>
      <c r="B127" s="13" t="s">
        <v>180</v>
      </c>
      <c r="C127" s="13" t="s">
        <v>574</v>
      </c>
      <c r="D127" s="13">
        <v>181</v>
      </c>
      <c r="E127" s="13">
        <v>220</v>
      </c>
      <c r="F127" s="14" t="s">
        <v>348</v>
      </c>
      <c r="G127" s="13" t="s">
        <v>26</v>
      </c>
      <c r="H127" s="13" t="s">
        <v>209</v>
      </c>
      <c r="I127" s="13" t="s">
        <v>367</v>
      </c>
      <c r="J127" s="13">
        <v>24</v>
      </c>
      <c r="K127" s="13" t="s">
        <v>349</v>
      </c>
      <c r="L127" s="13" t="s">
        <v>350</v>
      </c>
      <c r="M127" s="13" t="s">
        <v>67</v>
      </c>
      <c r="N127" s="45">
        <v>6800</v>
      </c>
      <c r="O127" s="13" t="s">
        <v>3056</v>
      </c>
      <c r="P127" s="13">
        <v>119</v>
      </c>
      <c r="Q127" s="176">
        <v>0</v>
      </c>
      <c r="R127" s="557"/>
      <c r="S127" s="176"/>
      <c r="T127" s="177"/>
      <c r="U127" s="176"/>
      <c r="V127" s="177"/>
      <c r="W127" s="176"/>
      <c r="X127" s="177"/>
      <c r="Y127" s="176"/>
      <c r="Z127" s="177"/>
      <c r="AA127" s="176"/>
      <c r="AB127" s="177"/>
      <c r="AC127" s="176">
        <v>5000</v>
      </c>
      <c r="AD127" s="177">
        <v>4450</v>
      </c>
      <c r="AE127" s="176"/>
      <c r="AF127" s="177"/>
      <c r="AG127" s="176">
        <v>0</v>
      </c>
      <c r="AH127" s="177"/>
      <c r="AI127" s="176"/>
      <c r="AJ127" s="177"/>
      <c r="AK127" s="176">
        <v>0</v>
      </c>
      <c r="AL127" s="177"/>
      <c r="AM127" s="176">
        <v>0</v>
      </c>
      <c r="AN127" s="177"/>
      <c r="AO127" s="176"/>
      <c r="AP127" s="177"/>
      <c r="AQ127" s="176"/>
      <c r="AR127" s="177"/>
      <c r="AS127" s="176"/>
      <c r="AT127" s="176"/>
      <c r="AU127" s="176">
        <v>0</v>
      </c>
      <c r="AV127" s="177"/>
      <c r="AW127" s="176"/>
      <c r="AX127" s="177"/>
      <c r="AY127" s="176"/>
      <c r="AZ127" s="177"/>
      <c r="BA127" s="176"/>
      <c r="BB127" s="177"/>
      <c r="BC127" s="176">
        <v>0</v>
      </c>
      <c r="BD127" s="176"/>
      <c r="BE127" s="176">
        <v>0</v>
      </c>
      <c r="BF127" s="177">
        <v>0</v>
      </c>
      <c r="BG127" s="176">
        <v>300</v>
      </c>
      <c r="BH127" s="177">
        <v>360</v>
      </c>
      <c r="BI127" s="176">
        <v>0</v>
      </c>
      <c r="BJ127" s="177"/>
      <c r="BK127" s="176">
        <v>0</v>
      </c>
      <c r="BL127" s="177"/>
      <c r="BM127" s="176">
        <v>0</v>
      </c>
      <c r="BN127" s="177"/>
      <c r="BO127" s="176">
        <v>0</v>
      </c>
      <c r="BP127" s="232"/>
      <c r="BQ127" s="176"/>
      <c r="BR127" s="177"/>
      <c r="BS127" s="176"/>
      <c r="BT127" s="177"/>
      <c r="BU127" s="176"/>
      <c r="BV127" s="176">
        <v>300</v>
      </c>
      <c r="BW127" s="176">
        <v>300</v>
      </c>
      <c r="BX127" s="177">
        <v>200</v>
      </c>
      <c r="BY127" s="176">
        <v>200</v>
      </c>
      <c r="BZ127" s="177"/>
      <c r="CA127" s="176"/>
      <c r="CB127" s="177"/>
      <c r="CC127" s="176">
        <v>0</v>
      </c>
      <c r="CD127" s="177">
        <v>0</v>
      </c>
      <c r="CE127" s="176">
        <v>0</v>
      </c>
      <c r="CF127" s="177"/>
      <c r="CG127" s="176"/>
      <c r="CH127" s="177"/>
      <c r="CI127" s="176">
        <v>0</v>
      </c>
      <c r="CJ127" s="176">
        <v>0</v>
      </c>
      <c r="CK127" s="176">
        <v>0</v>
      </c>
      <c r="CL127" s="177"/>
      <c r="CM127" s="176"/>
      <c r="CN127" s="177"/>
      <c r="CO127" s="176">
        <v>0</v>
      </c>
      <c r="CP127" s="177"/>
      <c r="CQ127" s="176">
        <v>0</v>
      </c>
      <c r="CR127" s="177"/>
      <c r="CS127" s="176">
        <v>1000</v>
      </c>
      <c r="CT127" s="176">
        <v>151</v>
      </c>
      <c r="CU127" s="176">
        <v>0</v>
      </c>
      <c r="CV127" s="177"/>
      <c r="CW127" s="176"/>
      <c r="CX127" s="177"/>
      <c r="CY127" s="176">
        <v>0</v>
      </c>
      <c r="CZ127" s="177"/>
      <c r="DA127" s="176">
        <v>0</v>
      </c>
      <c r="DB127" s="177"/>
      <c r="DC127" s="176"/>
      <c r="DD127" s="177"/>
      <c r="DE127" s="176">
        <v>0</v>
      </c>
      <c r="DF127" s="177"/>
      <c r="DG127" s="176"/>
      <c r="DH127" s="177"/>
      <c r="DI127" s="176"/>
      <c r="DJ127" s="558"/>
      <c r="DK127" s="176"/>
      <c r="DL127" s="177"/>
      <c r="DM127" s="176"/>
      <c r="DN127" s="177"/>
      <c r="DO127" s="176"/>
      <c r="DP127" s="177"/>
      <c r="DQ127" s="176"/>
      <c r="DR127" s="177"/>
      <c r="DS127" s="176"/>
      <c r="DT127" s="176"/>
      <c r="DU127" s="176"/>
      <c r="DV127" s="177"/>
      <c r="DW127" s="176"/>
      <c r="DX127" s="177"/>
      <c r="DY127" s="176"/>
      <c r="DZ127" s="177"/>
      <c r="EA127" s="176"/>
      <c r="EB127" s="177"/>
      <c r="EC127" s="176">
        <v>0</v>
      </c>
      <c r="ED127" s="177"/>
      <c r="EE127" s="176"/>
      <c r="EF127" s="177"/>
      <c r="EG127" s="176"/>
      <c r="EH127" s="177"/>
      <c r="EI127" s="176">
        <v>0</v>
      </c>
      <c r="EJ127" s="177"/>
      <c r="EK127" s="176"/>
      <c r="EL127" s="176"/>
      <c r="EM127" s="177"/>
      <c r="EN127" s="176">
        <v>0</v>
      </c>
      <c r="EO127" s="177"/>
      <c r="EP127" s="176"/>
      <c r="EQ127" s="177">
        <v>0</v>
      </c>
      <c r="ER127" s="176"/>
      <c r="ES127" s="177"/>
      <c r="ET127" s="176"/>
      <c r="EU127" s="177"/>
      <c r="EV127" s="176"/>
      <c r="EW127" s="176"/>
      <c r="EX127" s="176"/>
      <c r="EY127" s="177"/>
      <c r="EZ127" s="176"/>
      <c r="FA127" s="177"/>
      <c r="FB127" s="565">
        <f t="shared" si="4"/>
        <v>5161</v>
      </c>
      <c r="FC127" s="565">
        <f t="shared" si="7"/>
        <v>1639</v>
      </c>
    </row>
    <row r="128" spans="1:159" ht="37.5" customHeight="1">
      <c r="A128" s="13">
        <v>105</v>
      </c>
      <c r="B128" s="13" t="s">
        <v>972</v>
      </c>
      <c r="C128" s="13" t="s">
        <v>2434</v>
      </c>
      <c r="D128" s="13">
        <v>181</v>
      </c>
      <c r="E128" s="13">
        <v>220</v>
      </c>
      <c r="F128" s="14" t="s">
        <v>973</v>
      </c>
      <c r="G128" s="13" t="s">
        <v>26</v>
      </c>
      <c r="H128" s="13" t="s">
        <v>974</v>
      </c>
      <c r="I128" s="13" t="s">
        <v>975</v>
      </c>
      <c r="J128" s="13">
        <v>36</v>
      </c>
      <c r="K128" s="13" t="s">
        <v>976</v>
      </c>
      <c r="L128" s="13" t="s">
        <v>977</v>
      </c>
      <c r="M128" s="13" t="s">
        <v>15</v>
      </c>
      <c r="N128" s="45">
        <v>5700</v>
      </c>
      <c r="O128" s="13" t="s">
        <v>3074</v>
      </c>
      <c r="P128" s="13">
        <v>20</v>
      </c>
      <c r="Q128" s="176">
        <v>0</v>
      </c>
      <c r="R128" s="557"/>
      <c r="S128" s="176"/>
      <c r="T128" s="177"/>
      <c r="U128" s="176"/>
      <c r="V128" s="177"/>
      <c r="W128" s="176"/>
      <c r="X128" s="177"/>
      <c r="Y128" s="176"/>
      <c r="Z128" s="177"/>
      <c r="AA128" s="176"/>
      <c r="AB128" s="177"/>
      <c r="AC128" s="176">
        <v>5000</v>
      </c>
      <c r="AD128" s="177">
        <v>1200</v>
      </c>
      <c r="AE128" s="176"/>
      <c r="AF128" s="177"/>
      <c r="AG128" s="176">
        <v>0</v>
      </c>
      <c r="AH128" s="177"/>
      <c r="AI128" s="176"/>
      <c r="AJ128" s="177"/>
      <c r="AK128" s="176">
        <v>0</v>
      </c>
      <c r="AL128" s="177"/>
      <c r="AM128" s="176">
        <v>0</v>
      </c>
      <c r="AN128" s="177"/>
      <c r="AO128" s="176"/>
      <c r="AP128" s="177"/>
      <c r="AQ128" s="176"/>
      <c r="AR128" s="177"/>
      <c r="AS128" s="176"/>
      <c r="AT128" s="176"/>
      <c r="AU128" s="176">
        <v>0</v>
      </c>
      <c r="AV128" s="177"/>
      <c r="AW128" s="176"/>
      <c r="AX128" s="177"/>
      <c r="AY128" s="176"/>
      <c r="AZ128" s="177"/>
      <c r="BA128" s="176"/>
      <c r="BB128" s="177"/>
      <c r="BC128" s="176">
        <v>0</v>
      </c>
      <c r="BD128" s="176"/>
      <c r="BE128" s="176">
        <v>0</v>
      </c>
      <c r="BF128" s="177">
        <v>0</v>
      </c>
      <c r="BG128" s="176">
        <v>0</v>
      </c>
      <c r="BH128" s="177"/>
      <c r="BI128" s="176">
        <v>0</v>
      </c>
      <c r="BJ128" s="177"/>
      <c r="BK128" s="176">
        <v>0</v>
      </c>
      <c r="BL128" s="177"/>
      <c r="BM128" s="176">
        <v>500</v>
      </c>
      <c r="BN128" s="177">
        <v>500</v>
      </c>
      <c r="BO128" s="176">
        <v>0</v>
      </c>
      <c r="BP128" s="232"/>
      <c r="BQ128" s="176"/>
      <c r="BR128" s="177"/>
      <c r="BS128" s="176"/>
      <c r="BT128" s="177"/>
      <c r="BU128" s="176"/>
      <c r="BV128" s="176"/>
      <c r="BW128" s="176">
        <v>0</v>
      </c>
      <c r="BX128" s="177"/>
      <c r="BY128" s="176">
        <v>0</v>
      </c>
      <c r="BZ128" s="177"/>
      <c r="CA128" s="176"/>
      <c r="CB128" s="177"/>
      <c r="CC128" s="176">
        <v>0</v>
      </c>
      <c r="CD128" s="177">
        <v>0</v>
      </c>
      <c r="CE128" s="176">
        <v>0</v>
      </c>
      <c r="CF128" s="177"/>
      <c r="CG128" s="176"/>
      <c r="CH128" s="177"/>
      <c r="CI128" s="176">
        <v>0</v>
      </c>
      <c r="CJ128" s="176">
        <v>0</v>
      </c>
      <c r="CK128" s="176">
        <v>0</v>
      </c>
      <c r="CL128" s="177"/>
      <c r="CM128" s="176"/>
      <c r="CN128" s="177"/>
      <c r="CO128" s="176">
        <v>0</v>
      </c>
      <c r="CP128" s="177"/>
      <c r="CQ128" s="176">
        <v>200</v>
      </c>
      <c r="CR128" s="177">
        <v>160</v>
      </c>
      <c r="CS128" s="176">
        <v>0</v>
      </c>
      <c r="CT128" s="176"/>
      <c r="CU128" s="176">
        <v>0</v>
      </c>
      <c r="CV128" s="177"/>
      <c r="CW128" s="176"/>
      <c r="CX128" s="177"/>
      <c r="CY128" s="176">
        <v>0</v>
      </c>
      <c r="CZ128" s="177"/>
      <c r="DA128" s="176">
        <v>0</v>
      </c>
      <c r="DB128" s="177"/>
      <c r="DC128" s="176"/>
      <c r="DD128" s="177"/>
      <c r="DE128" s="176">
        <v>0</v>
      </c>
      <c r="DF128" s="177"/>
      <c r="DG128" s="176"/>
      <c r="DH128" s="177"/>
      <c r="DI128" s="176"/>
      <c r="DJ128" s="558"/>
      <c r="DK128" s="176"/>
      <c r="DL128" s="177"/>
      <c r="DM128" s="176"/>
      <c r="DN128" s="177"/>
      <c r="DO128" s="176"/>
      <c r="DP128" s="177"/>
      <c r="DQ128" s="176"/>
      <c r="DR128" s="177"/>
      <c r="DS128" s="176"/>
      <c r="DT128" s="176"/>
      <c r="DU128" s="176"/>
      <c r="DV128" s="177"/>
      <c r="DW128" s="176"/>
      <c r="DX128" s="177"/>
      <c r="DY128" s="176"/>
      <c r="DZ128" s="177"/>
      <c r="EA128" s="176"/>
      <c r="EB128" s="177"/>
      <c r="EC128" s="176">
        <v>0</v>
      </c>
      <c r="ED128" s="177"/>
      <c r="EE128" s="176"/>
      <c r="EF128" s="177"/>
      <c r="EG128" s="176"/>
      <c r="EH128" s="177"/>
      <c r="EI128" s="176">
        <v>0</v>
      </c>
      <c r="EJ128" s="177"/>
      <c r="EK128" s="176"/>
      <c r="EL128" s="176"/>
      <c r="EM128" s="177"/>
      <c r="EN128" s="176">
        <v>0</v>
      </c>
      <c r="EO128" s="177"/>
      <c r="EP128" s="176"/>
      <c r="EQ128" s="177">
        <v>0</v>
      </c>
      <c r="ER128" s="176"/>
      <c r="ES128" s="177"/>
      <c r="ET128" s="176"/>
      <c r="EU128" s="177"/>
      <c r="EV128" s="176"/>
      <c r="EW128" s="176"/>
      <c r="EX128" s="176"/>
      <c r="EY128" s="177"/>
      <c r="EZ128" s="176"/>
      <c r="FA128" s="177"/>
      <c r="FB128" s="565">
        <f t="shared" si="4"/>
        <v>1860</v>
      </c>
      <c r="FC128" s="565">
        <f t="shared" si="7"/>
        <v>3840</v>
      </c>
    </row>
    <row r="129" spans="1:159" ht="37.5" customHeight="1">
      <c r="A129" s="13">
        <v>106</v>
      </c>
      <c r="B129" s="13" t="s">
        <v>2137</v>
      </c>
      <c r="C129" s="13" t="s">
        <v>2263</v>
      </c>
      <c r="D129" s="13">
        <v>181</v>
      </c>
      <c r="E129" s="13">
        <v>220</v>
      </c>
      <c r="F129" s="14" t="s">
        <v>2138</v>
      </c>
      <c r="G129" s="13" t="s">
        <v>26</v>
      </c>
      <c r="H129" s="13" t="s">
        <v>1153</v>
      </c>
      <c r="I129" s="13" t="s">
        <v>2139</v>
      </c>
      <c r="J129" s="13">
        <v>36</v>
      </c>
      <c r="K129" s="13" t="s">
        <v>2140</v>
      </c>
      <c r="L129" s="13" t="s">
        <v>2129</v>
      </c>
      <c r="M129" s="13" t="s">
        <v>10</v>
      </c>
      <c r="N129" s="45">
        <v>51000</v>
      </c>
      <c r="O129" s="13" t="s">
        <v>3083</v>
      </c>
      <c r="P129" s="13">
        <v>91</v>
      </c>
      <c r="Q129" s="176">
        <v>20000</v>
      </c>
      <c r="R129" s="557"/>
      <c r="S129" s="176"/>
      <c r="T129" s="177"/>
      <c r="U129" s="176">
        <v>20000</v>
      </c>
      <c r="V129" s="177"/>
      <c r="W129" s="176"/>
      <c r="X129" s="177"/>
      <c r="Y129" s="176"/>
      <c r="Z129" s="177"/>
      <c r="AA129" s="176"/>
      <c r="AB129" s="177"/>
      <c r="AC129" s="176">
        <v>0</v>
      </c>
      <c r="AD129" s="177"/>
      <c r="AE129" s="176"/>
      <c r="AF129" s="177"/>
      <c r="AG129" s="176">
        <v>0</v>
      </c>
      <c r="AH129" s="177"/>
      <c r="AI129" s="176"/>
      <c r="AJ129" s="177"/>
      <c r="AK129" s="176">
        <v>0</v>
      </c>
      <c r="AL129" s="177"/>
      <c r="AM129" s="176">
        <v>0</v>
      </c>
      <c r="AN129" s="177"/>
      <c r="AO129" s="176"/>
      <c r="AP129" s="177"/>
      <c r="AQ129" s="176"/>
      <c r="AR129" s="177"/>
      <c r="AS129" s="176"/>
      <c r="AT129" s="176"/>
      <c r="AU129" s="176">
        <v>0</v>
      </c>
      <c r="AV129" s="177"/>
      <c r="AW129" s="176"/>
      <c r="AX129" s="177"/>
      <c r="AY129" s="176"/>
      <c r="AZ129" s="177"/>
      <c r="BA129" s="176">
        <v>10000</v>
      </c>
      <c r="BB129" s="177">
        <v>0</v>
      </c>
      <c r="BC129" s="176">
        <v>0</v>
      </c>
      <c r="BD129" s="176"/>
      <c r="BE129" s="176">
        <v>0</v>
      </c>
      <c r="BF129" s="177">
        <v>0</v>
      </c>
      <c r="BG129" s="176">
        <v>0</v>
      </c>
      <c r="BH129" s="177"/>
      <c r="BI129" s="176">
        <v>0</v>
      </c>
      <c r="BJ129" s="177"/>
      <c r="BK129" s="176">
        <v>0</v>
      </c>
      <c r="BL129" s="177"/>
      <c r="BM129" s="176">
        <v>0</v>
      </c>
      <c r="BN129" s="177"/>
      <c r="BO129" s="176">
        <v>0</v>
      </c>
      <c r="BP129" s="232"/>
      <c r="BQ129" s="176"/>
      <c r="BR129" s="177"/>
      <c r="BS129" s="176"/>
      <c r="BT129" s="177"/>
      <c r="BU129" s="176"/>
      <c r="BV129" s="176"/>
      <c r="BW129" s="176">
        <v>0</v>
      </c>
      <c r="BX129" s="177"/>
      <c r="BY129" s="176">
        <v>0</v>
      </c>
      <c r="BZ129" s="177"/>
      <c r="CA129" s="176"/>
      <c r="CB129" s="177"/>
      <c r="CC129" s="176">
        <v>0</v>
      </c>
      <c r="CD129" s="177">
        <v>0</v>
      </c>
      <c r="CE129" s="176">
        <v>0</v>
      </c>
      <c r="CF129" s="177"/>
      <c r="CG129" s="176"/>
      <c r="CH129" s="177"/>
      <c r="CI129" s="176">
        <v>0</v>
      </c>
      <c r="CJ129" s="176">
        <v>0</v>
      </c>
      <c r="CK129" s="176">
        <v>0</v>
      </c>
      <c r="CL129" s="177"/>
      <c r="CM129" s="176"/>
      <c r="CN129" s="177"/>
      <c r="CO129" s="176">
        <v>0</v>
      </c>
      <c r="CP129" s="177"/>
      <c r="CQ129" s="176">
        <v>0</v>
      </c>
      <c r="CR129" s="177"/>
      <c r="CS129" s="176">
        <v>0</v>
      </c>
      <c r="CT129" s="176"/>
      <c r="CU129" s="176">
        <v>0</v>
      </c>
      <c r="CV129" s="177"/>
      <c r="CW129" s="176"/>
      <c r="CX129" s="177"/>
      <c r="CY129" s="176">
        <v>0</v>
      </c>
      <c r="CZ129" s="177"/>
      <c r="DA129" s="176">
        <v>0</v>
      </c>
      <c r="DB129" s="177"/>
      <c r="DC129" s="176">
        <v>1000</v>
      </c>
      <c r="DD129" s="177">
        <v>0</v>
      </c>
      <c r="DE129" s="176">
        <v>0</v>
      </c>
      <c r="DF129" s="177"/>
      <c r="DG129" s="176"/>
      <c r="DH129" s="177"/>
      <c r="DI129" s="176"/>
      <c r="DJ129" s="558"/>
      <c r="DK129" s="176"/>
      <c r="DL129" s="177"/>
      <c r="DM129" s="176"/>
      <c r="DN129" s="177"/>
      <c r="DO129" s="176"/>
      <c r="DP129" s="177"/>
      <c r="DQ129" s="176"/>
      <c r="DR129" s="177"/>
      <c r="DS129" s="176"/>
      <c r="DT129" s="176"/>
      <c r="DU129" s="176"/>
      <c r="DV129" s="177"/>
      <c r="DW129" s="176"/>
      <c r="DX129" s="177"/>
      <c r="DY129" s="176"/>
      <c r="DZ129" s="177"/>
      <c r="EA129" s="176"/>
      <c r="EB129" s="177"/>
      <c r="EC129" s="176">
        <v>0</v>
      </c>
      <c r="ED129" s="177"/>
      <c r="EE129" s="176"/>
      <c r="EF129" s="177"/>
      <c r="EG129" s="176"/>
      <c r="EH129" s="177"/>
      <c r="EI129" s="176">
        <v>0</v>
      </c>
      <c r="EJ129" s="177"/>
      <c r="EK129" s="176"/>
      <c r="EL129" s="176"/>
      <c r="EM129" s="177"/>
      <c r="EN129" s="176">
        <v>0</v>
      </c>
      <c r="EO129" s="177"/>
      <c r="EP129" s="176"/>
      <c r="EQ129" s="177">
        <v>0</v>
      </c>
      <c r="ER129" s="176"/>
      <c r="ES129" s="177"/>
      <c r="ET129" s="176"/>
      <c r="EU129" s="177"/>
      <c r="EV129" s="176"/>
      <c r="EW129" s="176"/>
      <c r="EX129" s="176"/>
      <c r="EY129" s="177"/>
      <c r="EZ129" s="176"/>
      <c r="FA129" s="177"/>
      <c r="FB129" s="565">
        <f t="shared" si="4"/>
        <v>0</v>
      </c>
      <c r="FC129" s="565">
        <f t="shared" si="7"/>
        <v>51000</v>
      </c>
    </row>
    <row r="130" spans="1:159" ht="37.5" customHeight="1">
      <c r="A130" s="13">
        <v>107</v>
      </c>
      <c r="B130" s="13" t="s">
        <v>2262</v>
      </c>
      <c r="C130" s="13" t="s">
        <v>124</v>
      </c>
      <c r="D130" s="31">
        <v>183</v>
      </c>
      <c r="E130" s="13">
        <v>223</v>
      </c>
      <c r="F130" s="14" t="s">
        <v>2423</v>
      </c>
      <c r="G130" s="13" t="s">
        <v>89</v>
      </c>
      <c r="H130" s="13" t="s">
        <v>9</v>
      </c>
      <c r="I130" s="13" t="s">
        <v>2424</v>
      </c>
      <c r="J130" s="13">
        <v>24</v>
      </c>
      <c r="K130" s="13" t="s">
        <v>2425</v>
      </c>
      <c r="L130" s="13" t="s">
        <v>2390</v>
      </c>
      <c r="M130" s="13" t="s">
        <v>66</v>
      </c>
      <c r="N130" s="45">
        <v>95000</v>
      </c>
      <c r="O130" s="13" t="s">
        <v>3057</v>
      </c>
      <c r="P130" s="13">
        <v>118</v>
      </c>
      <c r="Q130" s="176">
        <v>0</v>
      </c>
      <c r="R130" s="557"/>
      <c r="S130" s="176"/>
      <c r="T130" s="177"/>
      <c r="U130" s="176"/>
      <c r="V130" s="177"/>
      <c r="W130" s="176"/>
      <c r="X130" s="177"/>
      <c r="Y130" s="176"/>
      <c r="Z130" s="177"/>
      <c r="AA130" s="176"/>
      <c r="AB130" s="177"/>
      <c r="AC130" s="176">
        <v>0</v>
      </c>
      <c r="AD130" s="177"/>
      <c r="AE130" s="176"/>
      <c r="AF130" s="177"/>
      <c r="AG130" s="176">
        <v>0</v>
      </c>
      <c r="AH130" s="177"/>
      <c r="AI130" s="176"/>
      <c r="AJ130" s="177"/>
      <c r="AK130" s="176">
        <v>0</v>
      </c>
      <c r="AL130" s="177"/>
      <c r="AM130" s="176">
        <v>0</v>
      </c>
      <c r="AN130" s="177"/>
      <c r="AO130" s="176"/>
      <c r="AP130" s="177"/>
      <c r="AQ130" s="176"/>
      <c r="AR130" s="177"/>
      <c r="AS130" s="176"/>
      <c r="AT130" s="176"/>
      <c r="AU130" s="176">
        <v>0</v>
      </c>
      <c r="AV130" s="177"/>
      <c r="AW130" s="176"/>
      <c r="AX130" s="177"/>
      <c r="AY130" s="176"/>
      <c r="AZ130" s="177"/>
      <c r="BA130" s="176">
        <v>20000</v>
      </c>
      <c r="BB130" s="177">
        <v>0</v>
      </c>
      <c r="BC130" s="176">
        <v>0</v>
      </c>
      <c r="BD130" s="176"/>
      <c r="BE130" s="176">
        <v>0</v>
      </c>
      <c r="BF130" s="177">
        <v>0</v>
      </c>
      <c r="BG130" s="176">
        <v>0</v>
      </c>
      <c r="BH130" s="177"/>
      <c r="BI130" s="176">
        <v>0</v>
      </c>
      <c r="BJ130" s="177"/>
      <c r="BK130" s="176">
        <v>0</v>
      </c>
      <c r="BL130" s="177"/>
      <c r="BM130" s="176">
        <v>10000</v>
      </c>
      <c r="BN130" s="177"/>
      <c r="BO130" s="176">
        <v>0</v>
      </c>
      <c r="BP130" s="232"/>
      <c r="BQ130" s="176"/>
      <c r="BR130" s="177"/>
      <c r="BS130" s="176"/>
      <c r="BT130" s="177"/>
      <c r="BU130" s="176"/>
      <c r="BV130" s="176"/>
      <c r="BW130" s="176">
        <v>0</v>
      </c>
      <c r="BX130" s="177"/>
      <c r="BY130" s="176">
        <v>0</v>
      </c>
      <c r="BZ130" s="177"/>
      <c r="CA130" s="176"/>
      <c r="CB130" s="177"/>
      <c r="CC130" s="176">
        <v>0</v>
      </c>
      <c r="CD130" s="177">
        <v>0</v>
      </c>
      <c r="CE130" s="176">
        <v>0</v>
      </c>
      <c r="CF130" s="177"/>
      <c r="CG130" s="176"/>
      <c r="CH130" s="177"/>
      <c r="CI130" s="176">
        <v>0</v>
      </c>
      <c r="CJ130" s="176">
        <v>0</v>
      </c>
      <c r="CK130" s="176">
        <v>0</v>
      </c>
      <c r="CL130" s="177"/>
      <c r="CM130" s="176"/>
      <c r="CN130" s="177"/>
      <c r="CO130" s="176">
        <v>0</v>
      </c>
      <c r="CP130" s="177"/>
      <c r="CQ130" s="176">
        <v>0</v>
      </c>
      <c r="CR130" s="177"/>
      <c r="CS130" s="176">
        <v>15000</v>
      </c>
      <c r="CT130" s="176">
        <v>9000</v>
      </c>
      <c r="CU130" s="176">
        <v>0</v>
      </c>
      <c r="CV130" s="177"/>
      <c r="CW130" s="176"/>
      <c r="CX130" s="177"/>
      <c r="CY130" s="176">
        <v>0</v>
      </c>
      <c r="CZ130" s="177"/>
      <c r="DA130" s="176">
        <v>0</v>
      </c>
      <c r="DB130" s="177"/>
      <c r="DC130" s="176"/>
      <c r="DD130" s="177"/>
      <c r="DE130" s="176">
        <v>0</v>
      </c>
      <c r="DF130" s="177"/>
      <c r="DG130" s="176"/>
      <c r="DH130" s="177"/>
      <c r="DI130" s="176"/>
      <c r="DJ130" s="558"/>
      <c r="DK130" s="176"/>
      <c r="DL130" s="177"/>
      <c r="DM130" s="176"/>
      <c r="DN130" s="177"/>
      <c r="DO130" s="176"/>
      <c r="DP130" s="177"/>
      <c r="DQ130" s="176"/>
      <c r="DR130" s="177"/>
      <c r="DS130" s="176"/>
      <c r="DT130" s="176"/>
      <c r="DU130" s="176"/>
      <c r="DV130" s="177"/>
      <c r="DW130" s="176"/>
      <c r="DX130" s="177"/>
      <c r="DY130" s="176"/>
      <c r="DZ130" s="177"/>
      <c r="EA130" s="176"/>
      <c r="EB130" s="177"/>
      <c r="EC130" s="176">
        <v>0</v>
      </c>
      <c r="ED130" s="177"/>
      <c r="EE130" s="176">
        <v>20000</v>
      </c>
      <c r="EF130" s="177">
        <v>0</v>
      </c>
      <c r="EG130" s="176"/>
      <c r="EH130" s="177"/>
      <c r="EI130" s="176">
        <v>0</v>
      </c>
      <c r="EJ130" s="177"/>
      <c r="EK130" s="176"/>
      <c r="EL130" s="176"/>
      <c r="EM130" s="177"/>
      <c r="EN130" s="176">
        <v>0</v>
      </c>
      <c r="EO130" s="177"/>
      <c r="EP130" s="176"/>
      <c r="EQ130" s="177">
        <v>0</v>
      </c>
      <c r="ER130" s="176"/>
      <c r="ES130" s="177"/>
      <c r="ET130" s="176"/>
      <c r="EU130" s="177"/>
      <c r="EV130" s="176"/>
      <c r="EW130" s="176"/>
      <c r="EX130" s="176">
        <v>30000</v>
      </c>
      <c r="EY130" s="701">
        <v>4000</v>
      </c>
      <c r="EZ130" s="176"/>
      <c r="FA130" s="177"/>
      <c r="FB130" s="565">
        <f t="shared" si="4"/>
        <v>13000</v>
      </c>
      <c r="FC130" s="565">
        <f t="shared" si="7"/>
        <v>82000</v>
      </c>
    </row>
    <row r="131" spans="1:159" s="2" customFormat="1" ht="37.5" customHeight="1">
      <c r="A131" s="13">
        <v>108</v>
      </c>
      <c r="B131" s="13" t="s">
        <v>2427</v>
      </c>
      <c r="C131" s="13" t="s">
        <v>3189</v>
      </c>
      <c r="D131" s="13"/>
      <c r="E131" s="13"/>
      <c r="F131" s="14" t="s">
        <v>2428</v>
      </c>
      <c r="G131" s="13" t="s">
        <v>27</v>
      </c>
      <c r="H131" s="13" t="s">
        <v>9</v>
      </c>
      <c r="I131" s="13" t="s">
        <v>2429</v>
      </c>
      <c r="J131" s="13">
        <v>24</v>
      </c>
      <c r="K131" s="13" t="s">
        <v>3016</v>
      </c>
      <c r="L131" s="13" t="s">
        <v>2390</v>
      </c>
      <c r="M131" s="13" t="s">
        <v>66</v>
      </c>
      <c r="N131" s="45">
        <v>98000</v>
      </c>
      <c r="O131" s="13" t="s">
        <v>3057</v>
      </c>
      <c r="P131" s="13">
        <v>118</v>
      </c>
      <c r="Q131" s="176"/>
      <c r="R131" s="557"/>
      <c r="S131" s="176"/>
      <c r="T131" s="232"/>
      <c r="U131" s="176"/>
      <c r="V131" s="232"/>
      <c r="W131" s="176"/>
      <c r="X131" s="232"/>
      <c r="Y131" s="176">
        <v>10000</v>
      </c>
      <c r="Z131" s="232">
        <v>5000</v>
      </c>
      <c r="AA131" s="176"/>
      <c r="AB131" s="232"/>
      <c r="AC131" s="176">
        <v>20000</v>
      </c>
      <c r="AD131" s="232"/>
      <c r="AE131" s="176"/>
      <c r="AF131" s="232"/>
      <c r="AG131" s="176"/>
      <c r="AH131" s="232"/>
      <c r="AI131" s="176"/>
      <c r="AJ131" s="232"/>
      <c r="AK131" s="176"/>
      <c r="AL131" s="232"/>
      <c r="AM131" s="176"/>
      <c r="AN131" s="232"/>
      <c r="AO131" s="176">
        <v>3000</v>
      </c>
      <c r="AP131" s="232">
        <v>0</v>
      </c>
      <c r="AQ131" s="176"/>
      <c r="AR131" s="232"/>
      <c r="AS131" s="176"/>
      <c r="AT131" s="176"/>
      <c r="AU131" s="176">
        <v>0</v>
      </c>
      <c r="AV131" s="232"/>
      <c r="AW131" s="176"/>
      <c r="AX131" s="232"/>
      <c r="AY131" s="176"/>
      <c r="AZ131" s="177"/>
      <c r="BA131" s="176">
        <v>28000</v>
      </c>
      <c r="BB131" s="177">
        <v>0</v>
      </c>
      <c r="BC131" s="176">
        <v>10000</v>
      </c>
      <c r="BD131" s="176">
        <v>0</v>
      </c>
      <c r="BE131" s="176"/>
      <c r="BF131" s="177">
        <v>0</v>
      </c>
      <c r="BG131" s="176"/>
      <c r="BH131" s="232"/>
      <c r="BI131" s="176">
        <v>15000</v>
      </c>
      <c r="BJ131" s="232">
        <v>0</v>
      </c>
      <c r="BK131" s="176"/>
      <c r="BL131" s="232"/>
      <c r="BM131" s="176">
        <v>3000</v>
      </c>
      <c r="BN131" s="232"/>
      <c r="BO131" s="176"/>
      <c r="BP131" s="232"/>
      <c r="BQ131" s="176"/>
      <c r="BR131" s="232"/>
      <c r="BS131" s="176"/>
      <c r="BT131" s="177"/>
      <c r="BU131" s="176"/>
      <c r="BV131" s="176"/>
      <c r="BW131" s="176">
        <v>0</v>
      </c>
      <c r="BX131" s="232"/>
      <c r="BY131" s="176">
        <v>5000</v>
      </c>
      <c r="BZ131" s="232"/>
      <c r="CA131" s="176"/>
      <c r="CB131" s="232"/>
      <c r="CC131" s="176"/>
      <c r="CD131" s="177">
        <v>0</v>
      </c>
      <c r="CE131" s="176">
        <v>4000</v>
      </c>
      <c r="CF131" s="177">
        <v>1000</v>
      </c>
      <c r="CG131" s="176"/>
      <c r="CH131" s="232"/>
      <c r="CI131" s="176"/>
      <c r="CJ131" s="176"/>
      <c r="CK131" s="176">
        <v>0</v>
      </c>
      <c r="CL131" s="177"/>
      <c r="CM131" s="176"/>
      <c r="CN131" s="232"/>
      <c r="CO131" s="176"/>
      <c r="CP131" s="232"/>
      <c r="CQ131" s="176"/>
      <c r="CR131" s="232"/>
      <c r="CS131" s="176"/>
      <c r="CT131" s="176"/>
      <c r="CU131" s="176"/>
      <c r="CV131" s="232"/>
      <c r="CW131" s="176"/>
      <c r="CX131" s="232"/>
      <c r="CY131" s="176"/>
      <c r="CZ131" s="232"/>
      <c r="DA131" s="176"/>
      <c r="DB131" s="232"/>
      <c r="DC131" s="176"/>
      <c r="DD131" s="232"/>
      <c r="DE131" s="176"/>
      <c r="DF131" s="232"/>
      <c r="DG131" s="176"/>
      <c r="DH131" s="232"/>
      <c r="DI131" s="176"/>
      <c r="DJ131" s="556"/>
      <c r="DK131" s="176"/>
      <c r="DL131" s="232"/>
      <c r="DM131" s="176"/>
      <c r="DN131" s="177"/>
      <c r="DO131" s="176"/>
      <c r="DP131" s="232"/>
      <c r="DQ131" s="176"/>
      <c r="DR131" s="232"/>
      <c r="DS131" s="176"/>
      <c r="DT131" s="176"/>
      <c r="DU131" s="176"/>
      <c r="DV131" s="232"/>
      <c r="DW131" s="176"/>
      <c r="DX131" s="232"/>
      <c r="DY131" s="176"/>
      <c r="DZ131" s="232"/>
      <c r="EA131" s="176"/>
      <c r="EB131" s="232"/>
      <c r="EC131" s="176"/>
      <c r="ED131" s="232"/>
      <c r="EE131" s="176"/>
      <c r="EF131" s="232"/>
      <c r="EG131" s="176"/>
      <c r="EH131" s="232"/>
      <c r="EI131" s="176"/>
      <c r="EJ131" s="232"/>
      <c r="EK131" s="176"/>
      <c r="EL131" s="176"/>
      <c r="EM131" s="232"/>
      <c r="EN131" s="176"/>
      <c r="EO131" s="232"/>
      <c r="EP131" s="176"/>
      <c r="EQ131" s="177">
        <v>0</v>
      </c>
      <c r="ER131" s="176"/>
      <c r="ES131" s="232"/>
      <c r="ET131" s="176"/>
      <c r="EU131" s="232"/>
      <c r="EV131" s="176"/>
      <c r="EW131" s="176"/>
      <c r="EX131" s="176"/>
      <c r="EY131" s="232"/>
      <c r="EZ131" s="176"/>
      <c r="FA131" s="232"/>
      <c r="FB131" s="565">
        <f t="shared" si="4"/>
        <v>6000</v>
      </c>
      <c r="FC131" s="565">
        <f t="shared" si="7"/>
        <v>92000</v>
      </c>
    </row>
    <row r="132" spans="1:159" s="2" customFormat="1" ht="37.5" customHeight="1">
      <c r="A132" s="13">
        <v>109</v>
      </c>
      <c r="B132" s="13" t="s">
        <v>1358</v>
      </c>
      <c r="C132" s="13" t="s">
        <v>1811</v>
      </c>
      <c r="D132" s="13">
        <v>191</v>
      </c>
      <c r="E132" s="13">
        <v>233</v>
      </c>
      <c r="F132" s="14" t="s">
        <v>1359</v>
      </c>
      <c r="G132" s="13" t="s">
        <v>27</v>
      </c>
      <c r="H132" s="13" t="s">
        <v>1360</v>
      </c>
      <c r="I132" s="13" t="s">
        <v>1361</v>
      </c>
      <c r="J132" s="13">
        <v>24</v>
      </c>
      <c r="K132" s="13" t="s">
        <v>1362</v>
      </c>
      <c r="L132" s="13" t="s">
        <v>1363</v>
      </c>
      <c r="M132" s="13" t="s">
        <v>15</v>
      </c>
      <c r="N132" s="45">
        <v>2300</v>
      </c>
      <c r="O132" s="13" t="s">
        <v>3065</v>
      </c>
      <c r="P132" s="13">
        <v>96</v>
      </c>
      <c r="Q132" s="176">
        <v>0</v>
      </c>
      <c r="R132" s="557"/>
      <c r="S132" s="176"/>
      <c r="T132" s="232"/>
      <c r="U132" s="176"/>
      <c r="V132" s="232"/>
      <c r="W132" s="176"/>
      <c r="X132" s="232"/>
      <c r="Y132" s="176"/>
      <c r="Z132" s="232"/>
      <c r="AA132" s="176">
        <v>1000</v>
      </c>
      <c r="AB132" s="232"/>
      <c r="AC132" s="176">
        <v>0</v>
      </c>
      <c r="AD132" s="232"/>
      <c r="AE132" s="176"/>
      <c r="AF132" s="232"/>
      <c r="AG132" s="176">
        <v>0</v>
      </c>
      <c r="AH132" s="232"/>
      <c r="AI132" s="176"/>
      <c r="AJ132" s="232"/>
      <c r="AK132" s="176">
        <v>0</v>
      </c>
      <c r="AL132" s="232"/>
      <c r="AM132" s="176">
        <v>0</v>
      </c>
      <c r="AN132" s="232"/>
      <c r="AO132" s="176"/>
      <c r="AP132" s="232"/>
      <c r="AQ132" s="176"/>
      <c r="AR132" s="232"/>
      <c r="AS132" s="176"/>
      <c r="AT132" s="176"/>
      <c r="AU132" s="176">
        <v>0</v>
      </c>
      <c r="AV132" s="232"/>
      <c r="AW132" s="176"/>
      <c r="AX132" s="232"/>
      <c r="AY132" s="176"/>
      <c r="AZ132" s="177"/>
      <c r="BA132" s="176"/>
      <c r="BB132" s="232"/>
      <c r="BC132" s="176">
        <v>0</v>
      </c>
      <c r="BD132" s="176"/>
      <c r="BE132" s="176">
        <v>0</v>
      </c>
      <c r="BF132" s="177">
        <v>0</v>
      </c>
      <c r="BG132" s="176">
        <v>0</v>
      </c>
      <c r="BH132" s="232"/>
      <c r="BI132" s="176">
        <v>0</v>
      </c>
      <c r="BJ132" s="232"/>
      <c r="BK132" s="176">
        <v>0</v>
      </c>
      <c r="BL132" s="232"/>
      <c r="BM132" s="176">
        <v>1000</v>
      </c>
      <c r="BN132" s="232"/>
      <c r="BO132" s="176">
        <v>0</v>
      </c>
      <c r="BP132" s="232"/>
      <c r="BQ132" s="176"/>
      <c r="BR132" s="232"/>
      <c r="BS132" s="176"/>
      <c r="BT132" s="177"/>
      <c r="BU132" s="176"/>
      <c r="BV132" s="176"/>
      <c r="BW132" s="176">
        <v>0</v>
      </c>
      <c r="BX132" s="232"/>
      <c r="BY132" s="176">
        <v>300</v>
      </c>
      <c r="BZ132" s="232"/>
      <c r="CA132" s="176"/>
      <c r="CB132" s="232"/>
      <c r="CC132" s="176">
        <v>0</v>
      </c>
      <c r="CD132" s="177">
        <v>0</v>
      </c>
      <c r="CE132" s="176">
        <v>0</v>
      </c>
      <c r="CF132" s="177"/>
      <c r="CG132" s="176"/>
      <c r="CH132" s="232"/>
      <c r="CI132" s="176">
        <v>0</v>
      </c>
      <c r="CJ132" s="176">
        <v>0</v>
      </c>
      <c r="CK132" s="176">
        <v>0</v>
      </c>
      <c r="CL132" s="177"/>
      <c r="CM132" s="176"/>
      <c r="CN132" s="232"/>
      <c r="CO132" s="176">
        <v>0</v>
      </c>
      <c r="CP132" s="232"/>
      <c r="CQ132" s="176">
        <v>0</v>
      </c>
      <c r="CR132" s="232"/>
      <c r="CS132" s="176">
        <v>0</v>
      </c>
      <c r="CT132" s="176"/>
      <c r="CU132" s="176">
        <v>0</v>
      </c>
      <c r="CV132" s="232"/>
      <c r="CW132" s="176"/>
      <c r="CX132" s="232"/>
      <c r="CY132" s="176">
        <v>0</v>
      </c>
      <c r="CZ132" s="232"/>
      <c r="DA132" s="176">
        <v>0</v>
      </c>
      <c r="DB132" s="232"/>
      <c r="DC132" s="176"/>
      <c r="DD132" s="232"/>
      <c r="DE132" s="176">
        <v>0</v>
      </c>
      <c r="DF132" s="232"/>
      <c r="DG132" s="176"/>
      <c r="DH132" s="232"/>
      <c r="DI132" s="176"/>
      <c r="DJ132" s="556"/>
      <c r="DK132" s="176"/>
      <c r="DL132" s="232"/>
      <c r="DM132" s="176"/>
      <c r="DN132" s="177"/>
      <c r="DO132" s="176"/>
      <c r="DP132" s="232"/>
      <c r="DQ132" s="176"/>
      <c r="DR132" s="232"/>
      <c r="DS132" s="176"/>
      <c r="DT132" s="176"/>
      <c r="DU132" s="176"/>
      <c r="DV132" s="232"/>
      <c r="DW132" s="176"/>
      <c r="DX132" s="232"/>
      <c r="DY132" s="176"/>
      <c r="DZ132" s="232"/>
      <c r="EA132" s="176"/>
      <c r="EB132" s="232"/>
      <c r="EC132" s="176">
        <v>0</v>
      </c>
      <c r="ED132" s="232"/>
      <c r="EE132" s="176"/>
      <c r="EF132" s="232"/>
      <c r="EG132" s="176"/>
      <c r="EH132" s="232"/>
      <c r="EI132" s="176">
        <v>0</v>
      </c>
      <c r="EJ132" s="232"/>
      <c r="EK132" s="176"/>
      <c r="EL132" s="176"/>
      <c r="EM132" s="232"/>
      <c r="EN132" s="176">
        <v>0</v>
      </c>
      <c r="EO132" s="232"/>
      <c r="EP132" s="176"/>
      <c r="EQ132" s="177">
        <v>0</v>
      </c>
      <c r="ER132" s="176"/>
      <c r="ES132" s="232"/>
      <c r="ET132" s="176"/>
      <c r="EU132" s="232"/>
      <c r="EV132" s="176"/>
      <c r="EW132" s="176"/>
      <c r="EX132" s="176"/>
      <c r="EY132" s="232"/>
      <c r="EZ132" s="176"/>
      <c r="FA132" s="232"/>
      <c r="FB132" s="565">
        <f t="shared" si="4"/>
        <v>0</v>
      </c>
      <c r="FC132" s="565">
        <f t="shared" si="7"/>
        <v>2300</v>
      </c>
    </row>
    <row r="133" spans="1:159" s="2" customFormat="1" ht="37.5" customHeight="1">
      <c r="A133" s="13">
        <v>110</v>
      </c>
      <c r="B133" s="13" t="s">
        <v>2066</v>
      </c>
      <c r="C133" s="13" t="s">
        <v>2340</v>
      </c>
      <c r="D133" s="13">
        <v>191</v>
      </c>
      <c r="E133" s="13">
        <v>233</v>
      </c>
      <c r="F133" s="14" t="s">
        <v>2067</v>
      </c>
      <c r="G133" s="13" t="s">
        <v>27</v>
      </c>
      <c r="H133" s="13" t="s">
        <v>2068</v>
      </c>
      <c r="I133" s="13" t="s">
        <v>2069</v>
      </c>
      <c r="J133" s="13">
        <v>24</v>
      </c>
      <c r="K133" s="13" t="s">
        <v>2070</v>
      </c>
      <c r="L133" s="13" t="s">
        <v>2071</v>
      </c>
      <c r="M133" s="13" t="s">
        <v>15</v>
      </c>
      <c r="N133" s="45">
        <v>3800</v>
      </c>
      <c r="O133" s="13" t="s">
        <v>3072</v>
      </c>
      <c r="P133" s="13">
        <v>87</v>
      </c>
      <c r="Q133" s="176">
        <v>0</v>
      </c>
      <c r="R133" s="557"/>
      <c r="S133" s="176"/>
      <c r="T133" s="232"/>
      <c r="U133" s="176"/>
      <c r="V133" s="232"/>
      <c r="W133" s="176"/>
      <c r="X133" s="232"/>
      <c r="Y133" s="176"/>
      <c r="Z133" s="232"/>
      <c r="AA133" s="176"/>
      <c r="AB133" s="232"/>
      <c r="AC133" s="176">
        <v>3000</v>
      </c>
      <c r="AD133" s="232"/>
      <c r="AE133" s="176"/>
      <c r="AF133" s="232"/>
      <c r="AG133" s="176">
        <v>0</v>
      </c>
      <c r="AH133" s="232"/>
      <c r="AI133" s="176"/>
      <c r="AJ133" s="232"/>
      <c r="AK133" s="176">
        <v>0</v>
      </c>
      <c r="AL133" s="232"/>
      <c r="AM133" s="176">
        <v>0</v>
      </c>
      <c r="AN133" s="232"/>
      <c r="AO133" s="176"/>
      <c r="AP133" s="232"/>
      <c r="AQ133" s="176"/>
      <c r="AR133" s="232"/>
      <c r="AS133" s="176"/>
      <c r="AT133" s="176"/>
      <c r="AU133" s="176">
        <v>0</v>
      </c>
      <c r="AV133" s="232"/>
      <c r="AW133" s="176"/>
      <c r="AX133" s="232"/>
      <c r="AY133" s="176"/>
      <c r="AZ133" s="177"/>
      <c r="BA133" s="176"/>
      <c r="BB133" s="232"/>
      <c r="BC133" s="176">
        <v>0</v>
      </c>
      <c r="BD133" s="176"/>
      <c r="BE133" s="176">
        <v>0</v>
      </c>
      <c r="BF133" s="177">
        <v>0</v>
      </c>
      <c r="BG133" s="176">
        <v>0</v>
      </c>
      <c r="BH133" s="232"/>
      <c r="BI133" s="176">
        <v>0</v>
      </c>
      <c r="BJ133" s="232"/>
      <c r="BK133" s="176">
        <v>0</v>
      </c>
      <c r="BL133" s="232"/>
      <c r="BM133" s="176">
        <v>0</v>
      </c>
      <c r="BN133" s="232"/>
      <c r="BO133" s="176">
        <v>0</v>
      </c>
      <c r="BP133" s="232"/>
      <c r="BQ133" s="176"/>
      <c r="BR133" s="232"/>
      <c r="BS133" s="176"/>
      <c r="BT133" s="177"/>
      <c r="BU133" s="176"/>
      <c r="BV133" s="176"/>
      <c r="BW133" s="176">
        <v>0</v>
      </c>
      <c r="BX133" s="232"/>
      <c r="BY133" s="176">
        <v>300</v>
      </c>
      <c r="BZ133" s="232"/>
      <c r="CA133" s="176"/>
      <c r="CB133" s="232"/>
      <c r="CC133" s="176">
        <v>0</v>
      </c>
      <c r="CD133" s="177">
        <v>0</v>
      </c>
      <c r="CE133" s="176">
        <v>0</v>
      </c>
      <c r="CF133" s="177"/>
      <c r="CG133" s="176">
        <v>500</v>
      </c>
      <c r="CH133" s="232"/>
      <c r="CI133" s="176">
        <v>0</v>
      </c>
      <c r="CJ133" s="176">
        <v>0</v>
      </c>
      <c r="CK133" s="176">
        <v>0</v>
      </c>
      <c r="CL133" s="177"/>
      <c r="CM133" s="176"/>
      <c r="CN133" s="232"/>
      <c r="CO133" s="176">
        <v>0</v>
      </c>
      <c r="CP133" s="232"/>
      <c r="CQ133" s="176">
        <v>0</v>
      </c>
      <c r="CR133" s="232"/>
      <c r="CS133" s="176">
        <v>0</v>
      </c>
      <c r="CT133" s="176"/>
      <c r="CU133" s="176">
        <v>0</v>
      </c>
      <c r="CV133" s="232"/>
      <c r="CW133" s="176"/>
      <c r="CX133" s="232"/>
      <c r="CY133" s="176">
        <v>0</v>
      </c>
      <c r="CZ133" s="232"/>
      <c r="DA133" s="176">
        <v>0</v>
      </c>
      <c r="DB133" s="232"/>
      <c r="DC133" s="176"/>
      <c r="DD133" s="232"/>
      <c r="DE133" s="176">
        <v>0</v>
      </c>
      <c r="DF133" s="232"/>
      <c r="DG133" s="176"/>
      <c r="DH133" s="232"/>
      <c r="DI133" s="176"/>
      <c r="DJ133" s="556"/>
      <c r="DK133" s="176"/>
      <c r="DL133" s="232"/>
      <c r="DM133" s="176"/>
      <c r="DN133" s="177"/>
      <c r="DO133" s="176"/>
      <c r="DP133" s="232"/>
      <c r="DQ133" s="176"/>
      <c r="DR133" s="232"/>
      <c r="DS133" s="176"/>
      <c r="DT133" s="176"/>
      <c r="DU133" s="176"/>
      <c r="DV133" s="232"/>
      <c r="DW133" s="176"/>
      <c r="DX133" s="232"/>
      <c r="DY133" s="176"/>
      <c r="DZ133" s="232"/>
      <c r="EA133" s="176"/>
      <c r="EB133" s="232"/>
      <c r="EC133" s="176">
        <v>0</v>
      </c>
      <c r="ED133" s="232"/>
      <c r="EE133" s="176"/>
      <c r="EF133" s="232"/>
      <c r="EG133" s="176"/>
      <c r="EH133" s="232"/>
      <c r="EI133" s="176">
        <v>0</v>
      </c>
      <c r="EJ133" s="232"/>
      <c r="EK133" s="176"/>
      <c r="EL133" s="176"/>
      <c r="EM133" s="232"/>
      <c r="EN133" s="176">
        <v>0</v>
      </c>
      <c r="EO133" s="232"/>
      <c r="EP133" s="176"/>
      <c r="EQ133" s="177">
        <v>0</v>
      </c>
      <c r="ER133" s="176"/>
      <c r="ES133" s="232"/>
      <c r="ET133" s="176"/>
      <c r="EU133" s="232"/>
      <c r="EV133" s="176"/>
      <c r="EW133" s="176"/>
      <c r="EX133" s="176"/>
      <c r="EY133" s="232"/>
      <c r="EZ133" s="176"/>
      <c r="FA133" s="232"/>
      <c r="FB133" s="565">
        <f t="shared" si="4"/>
        <v>0</v>
      </c>
      <c r="FC133" s="565">
        <f t="shared" si="7"/>
        <v>3800</v>
      </c>
    </row>
    <row r="134" spans="1:159" s="2" customFormat="1" ht="37.5" customHeight="1">
      <c r="A134" s="13">
        <v>111</v>
      </c>
      <c r="B134" s="13" t="s">
        <v>172</v>
      </c>
      <c r="C134" s="13" t="s">
        <v>575</v>
      </c>
      <c r="D134" s="22">
        <v>192</v>
      </c>
      <c r="E134" s="13">
        <v>235</v>
      </c>
      <c r="F134" s="14" t="s">
        <v>265</v>
      </c>
      <c r="G134" s="13" t="s">
        <v>97</v>
      </c>
      <c r="H134" s="13" t="s">
        <v>25</v>
      </c>
      <c r="I134" s="13" t="s">
        <v>267</v>
      </c>
      <c r="J134" s="13">
        <v>24</v>
      </c>
      <c r="K134" s="13" t="s">
        <v>3017</v>
      </c>
      <c r="L134" s="13" t="s">
        <v>266</v>
      </c>
      <c r="M134" s="13" t="s">
        <v>66</v>
      </c>
      <c r="N134" s="45">
        <v>179000</v>
      </c>
      <c r="O134" s="13" t="s">
        <v>3056</v>
      </c>
      <c r="P134" s="13">
        <v>119</v>
      </c>
      <c r="Q134" s="176">
        <v>0</v>
      </c>
      <c r="R134" s="557"/>
      <c r="S134" s="176"/>
      <c r="T134" s="232"/>
      <c r="U134" s="176"/>
      <c r="V134" s="232"/>
      <c r="W134" s="176"/>
      <c r="X134" s="232"/>
      <c r="Y134" s="176"/>
      <c r="Z134" s="232"/>
      <c r="AA134" s="176"/>
      <c r="AB134" s="232"/>
      <c r="AC134" s="176">
        <v>20000</v>
      </c>
      <c r="AD134" s="232"/>
      <c r="AE134" s="176"/>
      <c r="AF134" s="232"/>
      <c r="AG134" s="176">
        <v>0</v>
      </c>
      <c r="AH134" s="232"/>
      <c r="AI134" s="176"/>
      <c r="AJ134" s="232"/>
      <c r="AK134" s="176">
        <v>0</v>
      </c>
      <c r="AL134" s="232"/>
      <c r="AM134" s="176">
        <v>0</v>
      </c>
      <c r="AN134" s="232"/>
      <c r="AO134" s="176"/>
      <c r="AP134" s="232"/>
      <c r="AQ134" s="176"/>
      <c r="AR134" s="232"/>
      <c r="AS134" s="176"/>
      <c r="AT134" s="176"/>
      <c r="AU134" s="176">
        <v>0</v>
      </c>
      <c r="AV134" s="232"/>
      <c r="AW134" s="176"/>
      <c r="AX134" s="232"/>
      <c r="AY134" s="176"/>
      <c r="AZ134" s="177"/>
      <c r="BA134" s="176">
        <v>10000</v>
      </c>
      <c r="BB134" s="177">
        <v>0</v>
      </c>
      <c r="BC134" s="176">
        <v>0</v>
      </c>
      <c r="BD134" s="176"/>
      <c r="BE134" s="176">
        <v>20000</v>
      </c>
      <c r="BF134" s="177">
        <v>8000</v>
      </c>
      <c r="BG134" s="176">
        <v>4000</v>
      </c>
      <c r="BH134" s="177">
        <v>2800</v>
      </c>
      <c r="BI134" s="176">
        <v>10000</v>
      </c>
      <c r="BJ134" s="232">
        <v>6000</v>
      </c>
      <c r="BK134" s="176">
        <v>0</v>
      </c>
      <c r="BL134" s="232"/>
      <c r="BM134" s="176">
        <v>0</v>
      </c>
      <c r="BN134" s="232"/>
      <c r="BO134" s="176">
        <v>10000</v>
      </c>
      <c r="BP134" s="232"/>
      <c r="BQ134" s="176">
        <v>8000</v>
      </c>
      <c r="BR134" s="232">
        <v>500</v>
      </c>
      <c r="BS134" s="176"/>
      <c r="BT134" s="177"/>
      <c r="BU134" s="176">
        <v>10000</v>
      </c>
      <c r="BV134" s="176">
        <v>15000</v>
      </c>
      <c r="BW134" s="176">
        <v>25000</v>
      </c>
      <c r="BX134" s="232"/>
      <c r="BY134" s="176">
        <v>5000</v>
      </c>
      <c r="BZ134" s="232">
        <v>5500</v>
      </c>
      <c r="CA134" s="176">
        <v>10000</v>
      </c>
      <c r="CB134" s="232">
        <v>12600</v>
      </c>
      <c r="CC134" s="176">
        <v>10000</v>
      </c>
      <c r="CD134" s="177">
        <v>0</v>
      </c>
      <c r="CE134" s="176">
        <v>0</v>
      </c>
      <c r="CF134" s="177"/>
      <c r="CG134" s="176"/>
      <c r="CH134" s="232"/>
      <c r="CI134" s="176">
        <v>0</v>
      </c>
      <c r="CJ134" s="176">
        <v>0</v>
      </c>
      <c r="CK134" s="176">
        <v>0</v>
      </c>
      <c r="CL134" s="177"/>
      <c r="CM134" s="176">
        <v>3000</v>
      </c>
      <c r="CN134" s="232"/>
      <c r="CO134" s="176">
        <v>0</v>
      </c>
      <c r="CP134" s="232"/>
      <c r="CQ134" s="176">
        <v>15000</v>
      </c>
      <c r="CR134" s="232">
        <v>5000</v>
      </c>
      <c r="CS134" s="176">
        <v>0</v>
      </c>
      <c r="CT134" s="176"/>
      <c r="CU134" s="176">
        <v>0</v>
      </c>
      <c r="CV134" s="232"/>
      <c r="CW134" s="176"/>
      <c r="CX134" s="232"/>
      <c r="CY134" s="176">
        <v>0</v>
      </c>
      <c r="CZ134" s="232"/>
      <c r="DA134" s="176">
        <v>0</v>
      </c>
      <c r="DB134" s="232"/>
      <c r="DC134" s="176"/>
      <c r="DD134" s="232"/>
      <c r="DE134" s="176">
        <v>0</v>
      </c>
      <c r="DF134" s="232"/>
      <c r="DG134" s="176"/>
      <c r="DH134" s="232"/>
      <c r="DI134" s="176"/>
      <c r="DJ134" s="556"/>
      <c r="DK134" s="176"/>
      <c r="DL134" s="232"/>
      <c r="DM134" s="176"/>
      <c r="DN134" s="177"/>
      <c r="DO134" s="176"/>
      <c r="DP134" s="232"/>
      <c r="DQ134" s="176">
        <v>10000</v>
      </c>
      <c r="DR134" s="177">
        <v>5000</v>
      </c>
      <c r="DS134" s="176"/>
      <c r="DT134" s="176"/>
      <c r="DU134" s="176"/>
      <c r="DV134" s="232"/>
      <c r="DW134" s="176"/>
      <c r="DX134" s="232"/>
      <c r="DY134" s="176"/>
      <c r="DZ134" s="232"/>
      <c r="EA134" s="176"/>
      <c r="EB134" s="232"/>
      <c r="EC134" s="176">
        <v>0</v>
      </c>
      <c r="ED134" s="232"/>
      <c r="EE134" s="176"/>
      <c r="EF134" s="232"/>
      <c r="EG134" s="176">
        <v>6000</v>
      </c>
      <c r="EH134" s="232">
        <v>5800</v>
      </c>
      <c r="EI134" s="176">
        <v>3000</v>
      </c>
      <c r="EJ134" s="232">
        <v>1500</v>
      </c>
      <c r="EK134" s="176"/>
      <c r="EL134" s="176"/>
      <c r="EM134" s="232"/>
      <c r="EN134" s="176">
        <v>0</v>
      </c>
      <c r="EO134" s="232"/>
      <c r="EP134" s="176"/>
      <c r="EQ134" s="177">
        <v>0</v>
      </c>
      <c r="ER134" s="176"/>
      <c r="ES134" s="232"/>
      <c r="ET134" s="176">
        <v>10000</v>
      </c>
      <c r="EU134" s="232">
        <v>0</v>
      </c>
      <c r="EV134" s="176"/>
      <c r="EW134" s="176"/>
      <c r="EX134" s="176"/>
      <c r="EY134" s="232"/>
      <c r="EZ134" s="176"/>
      <c r="FA134" s="232"/>
      <c r="FB134" s="565">
        <f t="shared" si="4"/>
        <v>52700</v>
      </c>
      <c r="FC134" s="565">
        <f t="shared" si="7"/>
        <v>126300</v>
      </c>
    </row>
    <row r="135" spans="1:159" ht="37.5" customHeight="1">
      <c r="A135" s="13">
        <v>112</v>
      </c>
      <c r="B135" s="13" t="s">
        <v>2430</v>
      </c>
      <c r="C135" s="13" t="s">
        <v>577</v>
      </c>
      <c r="D135" s="22">
        <v>192</v>
      </c>
      <c r="E135" s="13">
        <v>235</v>
      </c>
      <c r="F135" s="14" t="s">
        <v>2431</v>
      </c>
      <c r="G135" s="13" t="s">
        <v>2432</v>
      </c>
      <c r="H135" s="13" t="s">
        <v>14</v>
      </c>
      <c r="I135" s="13" t="s">
        <v>1116</v>
      </c>
      <c r="J135" s="13">
        <v>36</v>
      </c>
      <c r="K135" s="13" t="s">
        <v>3018</v>
      </c>
      <c r="L135" s="13" t="s">
        <v>2390</v>
      </c>
      <c r="M135" s="13" t="s">
        <v>10</v>
      </c>
      <c r="N135" s="45">
        <v>110000</v>
      </c>
      <c r="O135" s="13" t="s">
        <v>3057</v>
      </c>
      <c r="P135" s="13">
        <v>118</v>
      </c>
      <c r="Q135" s="176">
        <v>0</v>
      </c>
      <c r="R135" s="557"/>
      <c r="S135" s="176"/>
      <c r="T135" s="177"/>
      <c r="U135" s="176"/>
      <c r="V135" s="177"/>
      <c r="W135" s="176"/>
      <c r="X135" s="177"/>
      <c r="Y135" s="176"/>
      <c r="Z135" s="177"/>
      <c r="AA135" s="176"/>
      <c r="AB135" s="177"/>
      <c r="AC135" s="176">
        <v>0</v>
      </c>
      <c r="AD135" s="177"/>
      <c r="AE135" s="176"/>
      <c r="AF135" s="177"/>
      <c r="AG135" s="176">
        <v>0</v>
      </c>
      <c r="AH135" s="177"/>
      <c r="AI135" s="176"/>
      <c r="AJ135" s="177"/>
      <c r="AK135" s="176">
        <v>0</v>
      </c>
      <c r="AL135" s="177"/>
      <c r="AM135" s="176">
        <v>0</v>
      </c>
      <c r="AN135" s="177"/>
      <c r="AO135" s="176"/>
      <c r="AP135" s="177"/>
      <c r="AQ135" s="176"/>
      <c r="AR135" s="177"/>
      <c r="AS135" s="176"/>
      <c r="AT135" s="176"/>
      <c r="AU135" s="176">
        <v>0</v>
      </c>
      <c r="AV135" s="177"/>
      <c r="AW135" s="176"/>
      <c r="AX135" s="177"/>
      <c r="AY135" s="176"/>
      <c r="AZ135" s="177"/>
      <c r="BA135" s="176"/>
      <c r="BB135" s="177"/>
      <c r="BC135" s="176">
        <v>0</v>
      </c>
      <c r="BD135" s="176"/>
      <c r="BE135" s="176">
        <v>0</v>
      </c>
      <c r="BF135" s="177">
        <v>0</v>
      </c>
      <c r="BG135" s="176">
        <v>0</v>
      </c>
      <c r="BH135" s="177"/>
      <c r="BI135" s="176">
        <v>0</v>
      </c>
      <c r="BJ135" s="177"/>
      <c r="BK135" s="176">
        <v>0</v>
      </c>
      <c r="BL135" s="177"/>
      <c r="BM135" s="176">
        <v>50000</v>
      </c>
      <c r="BN135" s="177">
        <v>10000</v>
      </c>
      <c r="BO135" s="176">
        <v>0</v>
      </c>
      <c r="BP135" s="232"/>
      <c r="BQ135" s="176"/>
      <c r="BR135" s="177"/>
      <c r="BS135" s="176"/>
      <c r="BT135" s="177"/>
      <c r="BU135" s="176"/>
      <c r="BV135" s="176"/>
      <c r="BW135" s="176">
        <v>0</v>
      </c>
      <c r="BX135" s="177"/>
      <c r="BY135" s="176">
        <v>0</v>
      </c>
      <c r="BZ135" s="177"/>
      <c r="CA135" s="176"/>
      <c r="CB135" s="177"/>
      <c r="CC135" s="176">
        <v>10000</v>
      </c>
      <c r="CD135" s="177">
        <v>0</v>
      </c>
      <c r="CE135" s="176">
        <v>0</v>
      </c>
      <c r="CF135" s="177"/>
      <c r="CG135" s="176"/>
      <c r="CH135" s="177"/>
      <c r="CI135" s="176">
        <v>0</v>
      </c>
      <c r="CJ135" s="176">
        <v>0</v>
      </c>
      <c r="CK135" s="176">
        <v>0</v>
      </c>
      <c r="CL135" s="177"/>
      <c r="CM135" s="176"/>
      <c r="CN135" s="177"/>
      <c r="CO135" s="176">
        <v>0</v>
      </c>
      <c r="CP135" s="177"/>
      <c r="CQ135" s="176">
        <v>0</v>
      </c>
      <c r="CR135" s="177"/>
      <c r="CS135" s="176">
        <v>0</v>
      </c>
      <c r="CT135" s="176"/>
      <c r="CU135" s="176">
        <v>0</v>
      </c>
      <c r="CV135" s="177"/>
      <c r="CW135" s="176"/>
      <c r="CX135" s="177"/>
      <c r="CY135" s="176">
        <v>0</v>
      </c>
      <c r="CZ135" s="177"/>
      <c r="DA135" s="176">
        <v>5000</v>
      </c>
      <c r="DB135" s="177">
        <v>0</v>
      </c>
      <c r="DC135" s="176"/>
      <c r="DD135" s="177"/>
      <c r="DE135" s="176">
        <v>0</v>
      </c>
      <c r="DF135" s="177"/>
      <c r="DG135" s="176"/>
      <c r="DH135" s="177"/>
      <c r="DI135" s="176"/>
      <c r="DJ135" s="558"/>
      <c r="DK135" s="176"/>
      <c r="DL135" s="177"/>
      <c r="DM135" s="176"/>
      <c r="DN135" s="177"/>
      <c r="DO135" s="176"/>
      <c r="DP135" s="177"/>
      <c r="DQ135" s="176"/>
      <c r="DR135" s="177"/>
      <c r="DS135" s="176"/>
      <c r="DT135" s="176"/>
      <c r="DU135" s="176"/>
      <c r="DV135" s="177"/>
      <c r="DW135" s="176"/>
      <c r="DX135" s="177"/>
      <c r="DY135" s="176"/>
      <c r="DZ135" s="177"/>
      <c r="EA135" s="176"/>
      <c r="EB135" s="177"/>
      <c r="EC135" s="176">
        <v>15000</v>
      </c>
      <c r="ED135" s="177">
        <v>15000</v>
      </c>
      <c r="EE135" s="176">
        <v>10000</v>
      </c>
      <c r="EF135" s="177">
        <v>10000</v>
      </c>
      <c r="EG135" s="176"/>
      <c r="EH135" s="177"/>
      <c r="EI135" s="176">
        <v>0</v>
      </c>
      <c r="EJ135" s="177"/>
      <c r="EK135" s="176">
        <v>20000</v>
      </c>
      <c r="EL135" s="176"/>
      <c r="EM135" s="177"/>
      <c r="EN135" s="176">
        <v>0</v>
      </c>
      <c r="EO135" s="177"/>
      <c r="EP135" s="176">
        <v>0</v>
      </c>
      <c r="EQ135" s="177">
        <v>0</v>
      </c>
      <c r="ER135" s="176"/>
      <c r="ES135" s="177"/>
      <c r="ET135" s="176"/>
      <c r="EU135" s="177"/>
      <c r="EV135" s="176"/>
      <c r="EW135" s="176"/>
      <c r="EX135" s="176"/>
      <c r="EY135" s="177"/>
      <c r="EZ135" s="176"/>
      <c r="FA135" s="177"/>
      <c r="FB135" s="565">
        <f t="shared" si="4"/>
        <v>35000</v>
      </c>
      <c r="FC135" s="565">
        <f t="shared" si="7"/>
        <v>75000</v>
      </c>
    </row>
    <row r="136" spans="1:159" ht="37.5" customHeight="1">
      <c r="A136" s="13">
        <v>113</v>
      </c>
      <c r="B136" s="13" t="s">
        <v>2072</v>
      </c>
      <c r="C136" s="13" t="s">
        <v>1691</v>
      </c>
      <c r="D136" s="23">
        <v>198</v>
      </c>
      <c r="E136" s="13">
        <v>279</v>
      </c>
      <c r="F136" s="14" t="s">
        <v>2073</v>
      </c>
      <c r="G136" s="13" t="s">
        <v>701</v>
      </c>
      <c r="H136" s="13" t="s">
        <v>28</v>
      </c>
      <c r="I136" s="13" t="s">
        <v>2074</v>
      </c>
      <c r="J136" s="13">
        <v>36</v>
      </c>
      <c r="K136" s="13" t="s">
        <v>2075</v>
      </c>
      <c r="L136" s="13" t="s">
        <v>2076</v>
      </c>
      <c r="M136" s="13" t="s">
        <v>15</v>
      </c>
      <c r="N136" s="45">
        <v>64500</v>
      </c>
      <c r="O136" s="13" t="s">
        <v>3072</v>
      </c>
      <c r="P136" s="13">
        <v>87</v>
      </c>
      <c r="Q136" s="176">
        <v>3000</v>
      </c>
      <c r="R136" s="557">
        <v>3000</v>
      </c>
      <c r="S136" s="176"/>
      <c r="T136" s="177"/>
      <c r="U136" s="176">
        <v>500</v>
      </c>
      <c r="V136" s="177"/>
      <c r="W136" s="176"/>
      <c r="X136" s="177"/>
      <c r="Y136" s="176">
        <v>5000</v>
      </c>
      <c r="Z136" s="177">
        <v>3520</v>
      </c>
      <c r="AA136" s="176">
        <v>13000</v>
      </c>
      <c r="AB136" s="177">
        <v>6600</v>
      </c>
      <c r="AC136" s="176">
        <v>1000</v>
      </c>
      <c r="AD136" s="177"/>
      <c r="AE136" s="176"/>
      <c r="AF136" s="177"/>
      <c r="AG136" s="176">
        <v>0</v>
      </c>
      <c r="AH136" s="177"/>
      <c r="AI136" s="176"/>
      <c r="AJ136" s="177"/>
      <c r="AK136" s="176">
        <v>0</v>
      </c>
      <c r="AL136" s="177"/>
      <c r="AM136" s="176">
        <v>0</v>
      </c>
      <c r="AN136" s="177"/>
      <c r="AO136" s="176"/>
      <c r="AP136" s="177"/>
      <c r="AQ136" s="176">
        <v>8000</v>
      </c>
      <c r="AR136" s="177">
        <v>3000</v>
      </c>
      <c r="AS136" s="176"/>
      <c r="AT136" s="176"/>
      <c r="AU136" s="176">
        <v>0</v>
      </c>
      <c r="AV136" s="177"/>
      <c r="AW136" s="176">
        <v>8500</v>
      </c>
      <c r="AX136" s="177">
        <v>8500</v>
      </c>
      <c r="AY136" s="176"/>
      <c r="AZ136" s="177"/>
      <c r="BA136" s="176"/>
      <c r="BB136" s="177"/>
      <c r="BC136" s="176">
        <v>0</v>
      </c>
      <c r="BD136" s="176"/>
      <c r="BE136" s="176">
        <v>0</v>
      </c>
      <c r="BF136" s="177">
        <v>0</v>
      </c>
      <c r="BG136" s="176">
        <v>9000</v>
      </c>
      <c r="BH136" s="177"/>
      <c r="BI136" s="176">
        <v>0</v>
      </c>
      <c r="BJ136" s="177"/>
      <c r="BK136" s="176">
        <v>0</v>
      </c>
      <c r="BL136" s="177"/>
      <c r="BM136" s="176">
        <v>0</v>
      </c>
      <c r="BN136" s="177"/>
      <c r="BO136" s="176">
        <v>0</v>
      </c>
      <c r="BP136" s="232"/>
      <c r="BQ136" s="176"/>
      <c r="BR136" s="177"/>
      <c r="BS136" s="176">
        <v>4000</v>
      </c>
      <c r="BT136" s="177">
        <v>1000</v>
      </c>
      <c r="BU136" s="176"/>
      <c r="BV136" s="176"/>
      <c r="BW136" s="176">
        <v>0</v>
      </c>
      <c r="BX136" s="177"/>
      <c r="BY136" s="176">
        <v>0</v>
      </c>
      <c r="BZ136" s="177"/>
      <c r="CA136" s="176"/>
      <c r="CB136" s="177"/>
      <c r="CC136" s="176">
        <v>0</v>
      </c>
      <c r="CD136" s="177">
        <v>0</v>
      </c>
      <c r="CE136" s="176">
        <v>8000</v>
      </c>
      <c r="CF136" s="177">
        <v>1200</v>
      </c>
      <c r="CG136" s="176">
        <v>2000</v>
      </c>
      <c r="CH136" s="177">
        <v>1200</v>
      </c>
      <c r="CI136" s="176">
        <v>0</v>
      </c>
      <c r="CJ136" s="176">
        <v>0</v>
      </c>
      <c r="CK136" s="176">
        <v>0</v>
      </c>
      <c r="CL136" s="177"/>
      <c r="CM136" s="176"/>
      <c r="CN136" s="177"/>
      <c r="CO136" s="176">
        <v>2000</v>
      </c>
      <c r="CP136" s="177">
        <v>1000</v>
      </c>
      <c r="CQ136" s="176">
        <v>0</v>
      </c>
      <c r="CR136" s="177"/>
      <c r="CS136" s="176">
        <v>0</v>
      </c>
      <c r="CT136" s="176"/>
      <c r="CU136" s="176">
        <v>0</v>
      </c>
      <c r="CV136" s="177"/>
      <c r="CW136" s="176"/>
      <c r="CX136" s="177"/>
      <c r="CY136" s="176">
        <v>0</v>
      </c>
      <c r="CZ136" s="177"/>
      <c r="DA136" s="176">
        <v>0</v>
      </c>
      <c r="DB136" s="177"/>
      <c r="DC136" s="176"/>
      <c r="DD136" s="177"/>
      <c r="DE136" s="176">
        <v>0</v>
      </c>
      <c r="DF136" s="177"/>
      <c r="DG136" s="176">
        <v>500</v>
      </c>
      <c r="DH136" s="177">
        <v>600</v>
      </c>
      <c r="DI136" s="176"/>
      <c r="DJ136" s="558"/>
      <c r="DK136" s="176"/>
      <c r="DL136" s="177"/>
      <c r="DM136" s="176"/>
      <c r="DN136" s="177"/>
      <c r="DO136" s="176"/>
      <c r="DP136" s="177"/>
      <c r="DQ136" s="176"/>
      <c r="DR136" s="177"/>
      <c r="DS136" s="176"/>
      <c r="DT136" s="176"/>
      <c r="DU136" s="176"/>
      <c r="DV136" s="177"/>
      <c r="DW136" s="176"/>
      <c r="DX136" s="177"/>
      <c r="DY136" s="176"/>
      <c r="DZ136" s="177"/>
      <c r="EA136" s="176"/>
      <c r="EB136" s="177"/>
      <c r="EC136" s="176">
        <v>0</v>
      </c>
      <c r="ED136" s="177"/>
      <c r="EE136" s="176"/>
      <c r="EF136" s="177"/>
      <c r="EG136" s="176"/>
      <c r="EH136" s="177"/>
      <c r="EI136" s="176">
        <v>0</v>
      </c>
      <c r="EJ136" s="177"/>
      <c r="EK136" s="176"/>
      <c r="EL136" s="176"/>
      <c r="EM136" s="177"/>
      <c r="EN136" s="176">
        <v>0</v>
      </c>
      <c r="EO136" s="177"/>
      <c r="EP136" s="176"/>
      <c r="EQ136" s="177">
        <v>0</v>
      </c>
      <c r="ER136" s="176"/>
      <c r="ES136" s="177"/>
      <c r="ET136" s="176"/>
      <c r="EU136" s="177"/>
      <c r="EV136" s="176"/>
      <c r="EW136" s="176"/>
      <c r="EX136" s="176"/>
      <c r="EY136" s="177"/>
      <c r="EZ136" s="176"/>
      <c r="FA136" s="177"/>
      <c r="FB136" s="565">
        <f t="shared" si="4"/>
        <v>29620</v>
      </c>
      <c r="FC136" s="565">
        <f t="shared" si="7"/>
        <v>34880</v>
      </c>
    </row>
    <row r="137" spans="1:159" ht="37.5" customHeight="1">
      <c r="A137" s="13">
        <v>114</v>
      </c>
      <c r="B137" s="13" t="s">
        <v>2077</v>
      </c>
      <c r="C137" s="13" t="s">
        <v>953</v>
      </c>
      <c r="D137" s="23">
        <v>198</v>
      </c>
      <c r="E137" s="13">
        <v>279</v>
      </c>
      <c r="F137" s="14" t="s">
        <v>2078</v>
      </c>
      <c r="G137" s="13" t="s">
        <v>701</v>
      </c>
      <c r="H137" s="13" t="s">
        <v>80</v>
      </c>
      <c r="I137" s="13" t="s">
        <v>2074</v>
      </c>
      <c r="J137" s="13">
        <v>36</v>
      </c>
      <c r="K137" s="13" t="s">
        <v>2079</v>
      </c>
      <c r="L137" s="13" t="s">
        <v>2076</v>
      </c>
      <c r="M137" s="13" t="s">
        <v>15</v>
      </c>
      <c r="N137" s="45">
        <v>6000</v>
      </c>
      <c r="O137" s="13" t="s">
        <v>3072</v>
      </c>
      <c r="P137" s="13">
        <v>87</v>
      </c>
      <c r="Q137" s="176">
        <v>5000</v>
      </c>
      <c r="R137" s="557">
        <v>5000</v>
      </c>
      <c r="S137" s="176"/>
      <c r="T137" s="177"/>
      <c r="U137" s="176"/>
      <c r="V137" s="177"/>
      <c r="W137" s="176"/>
      <c r="X137" s="177"/>
      <c r="Y137" s="176"/>
      <c r="Z137" s="177"/>
      <c r="AA137" s="176"/>
      <c r="AB137" s="177"/>
      <c r="AC137" s="176">
        <v>0</v>
      </c>
      <c r="AD137" s="177"/>
      <c r="AE137" s="176"/>
      <c r="AF137" s="177"/>
      <c r="AG137" s="176">
        <v>0</v>
      </c>
      <c r="AH137" s="177"/>
      <c r="AI137" s="176"/>
      <c r="AJ137" s="177"/>
      <c r="AK137" s="176">
        <v>0</v>
      </c>
      <c r="AL137" s="177"/>
      <c r="AM137" s="176">
        <v>0</v>
      </c>
      <c r="AN137" s="177"/>
      <c r="AO137" s="176"/>
      <c r="AP137" s="177"/>
      <c r="AQ137" s="176"/>
      <c r="AR137" s="177"/>
      <c r="AS137" s="176"/>
      <c r="AT137" s="176"/>
      <c r="AU137" s="176">
        <v>0</v>
      </c>
      <c r="AV137" s="177"/>
      <c r="AW137" s="176"/>
      <c r="AX137" s="177"/>
      <c r="AY137" s="176"/>
      <c r="AZ137" s="177"/>
      <c r="BA137" s="176"/>
      <c r="BB137" s="177"/>
      <c r="BC137" s="176">
        <v>0</v>
      </c>
      <c r="BD137" s="176"/>
      <c r="BE137" s="176">
        <v>0</v>
      </c>
      <c r="BF137" s="177">
        <v>0</v>
      </c>
      <c r="BG137" s="176">
        <v>0</v>
      </c>
      <c r="BH137" s="177"/>
      <c r="BI137" s="176">
        <v>0</v>
      </c>
      <c r="BJ137" s="177"/>
      <c r="BK137" s="176">
        <v>0</v>
      </c>
      <c r="BL137" s="177"/>
      <c r="BM137" s="176">
        <v>0</v>
      </c>
      <c r="BN137" s="177"/>
      <c r="BO137" s="176">
        <v>0</v>
      </c>
      <c r="BP137" s="232"/>
      <c r="BQ137" s="176"/>
      <c r="BR137" s="177"/>
      <c r="BS137" s="176"/>
      <c r="BT137" s="177"/>
      <c r="BU137" s="176"/>
      <c r="BV137" s="176"/>
      <c r="BW137" s="176">
        <v>0</v>
      </c>
      <c r="BX137" s="177"/>
      <c r="BY137" s="176">
        <v>0</v>
      </c>
      <c r="BZ137" s="177"/>
      <c r="CA137" s="176"/>
      <c r="CB137" s="177"/>
      <c r="CC137" s="176">
        <v>0</v>
      </c>
      <c r="CD137" s="177">
        <v>0</v>
      </c>
      <c r="CE137" s="176">
        <v>1000</v>
      </c>
      <c r="CF137" s="177">
        <v>0</v>
      </c>
      <c r="CG137" s="176"/>
      <c r="CH137" s="177"/>
      <c r="CI137" s="176">
        <v>0</v>
      </c>
      <c r="CJ137" s="176">
        <v>0</v>
      </c>
      <c r="CK137" s="176">
        <v>0</v>
      </c>
      <c r="CL137" s="177"/>
      <c r="CM137" s="176"/>
      <c r="CN137" s="177"/>
      <c r="CO137" s="176">
        <v>0</v>
      </c>
      <c r="CP137" s="177"/>
      <c r="CQ137" s="176">
        <v>0</v>
      </c>
      <c r="CR137" s="177"/>
      <c r="CS137" s="176">
        <v>0</v>
      </c>
      <c r="CT137" s="176"/>
      <c r="CU137" s="176">
        <v>0</v>
      </c>
      <c r="CV137" s="177"/>
      <c r="CW137" s="176"/>
      <c r="CX137" s="177"/>
      <c r="CY137" s="176">
        <v>0</v>
      </c>
      <c r="CZ137" s="177"/>
      <c r="DA137" s="176">
        <v>0</v>
      </c>
      <c r="DB137" s="177"/>
      <c r="DC137" s="176"/>
      <c r="DD137" s="177"/>
      <c r="DE137" s="176">
        <v>0</v>
      </c>
      <c r="DF137" s="177"/>
      <c r="DG137" s="176"/>
      <c r="DH137" s="177"/>
      <c r="DI137" s="176"/>
      <c r="DJ137" s="558"/>
      <c r="DK137" s="176"/>
      <c r="DL137" s="177"/>
      <c r="DM137" s="176"/>
      <c r="DN137" s="177"/>
      <c r="DO137" s="176"/>
      <c r="DP137" s="177"/>
      <c r="DQ137" s="176"/>
      <c r="DR137" s="177"/>
      <c r="DS137" s="176"/>
      <c r="DT137" s="176"/>
      <c r="DU137" s="176"/>
      <c r="DV137" s="177"/>
      <c r="DW137" s="176"/>
      <c r="DX137" s="177"/>
      <c r="DY137" s="176"/>
      <c r="DZ137" s="177"/>
      <c r="EA137" s="176"/>
      <c r="EB137" s="177"/>
      <c r="EC137" s="176">
        <v>0</v>
      </c>
      <c r="ED137" s="177"/>
      <c r="EE137" s="176"/>
      <c r="EF137" s="177"/>
      <c r="EG137" s="176"/>
      <c r="EH137" s="177"/>
      <c r="EI137" s="176">
        <v>0</v>
      </c>
      <c r="EJ137" s="177"/>
      <c r="EK137" s="176"/>
      <c r="EL137" s="176"/>
      <c r="EM137" s="177"/>
      <c r="EN137" s="176">
        <v>0</v>
      </c>
      <c r="EO137" s="177"/>
      <c r="EP137" s="176"/>
      <c r="EQ137" s="177">
        <v>0</v>
      </c>
      <c r="ER137" s="176"/>
      <c r="ES137" s="177"/>
      <c r="ET137" s="176"/>
      <c r="EU137" s="177"/>
      <c r="EV137" s="176"/>
      <c r="EW137" s="176"/>
      <c r="EX137" s="176"/>
      <c r="EY137" s="177"/>
      <c r="EZ137" s="176"/>
      <c r="FA137" s="177"/>
      <c r="FB137" s="565">
        <f t="shared" si="4"/>
        <v>5000</v>
      </c>
      <c r="FC137" s="565">
        <f t="shared" si="7"/>
        <v>1000</v>
      </c>
    </row>
    <row r="138" spans="1:159" ht="37.5" customHeight="1">
      <c r="A138" s="13">
        <v>115</v>
      </c>
      <c r="B138" s="13" t="s">
        <v>1240</v>
      </c>
      <c r="C138" s="13" t="s">
        <v>2512</v>
      </c>
      <c r="D138" s="23">
        <v>199</v>
      </c>
      <c r="E138" s="13">
        <v>380</v>
      </c>
      <c r="F138" s="14" t="s">
        <v>1241</v>
      </c>
      <c r="G138" s="13" t="s">
        <v>1242</v>
      </c>
      <c r="H138" s="13" t="s">
        <v>1243</v>
      </c>
      <c r="I138" s="13" t="s">
        <v>1244</v>
      </c>
      <c r="J138" s="13">
        <v>36</v>
      </c>
      <c r="K138" s="13" t="s">
        <v>1245</v>
      </c>
      <c r="L138" s="13" t="s">
        <v>1246</v>
      </c>
      <c r="M138" s="13" t="s">
        <v>15</v>
      </c>
      <c r="N138" s="45">
        <v>200</v>
      </c>
      <c r="O138" s="13" t="s">
        <v>3084</v>
      </c>
      <c r="P138" s="13">
        <v>32</v>
      </c>
      <c r="Q138" s="176">
        <v>0</v>
      </c>
      <c r="R138" s="557"/>
      <c r="S138" s="176"/>
      <c r="T138" s="177"/>
      <c r="U138" s="176"/>
      <c r="V138" s="177"/>
      <c r="W138" s="176"/>
      <c r="X138" s="177"/>
      <c r="Y138" s="176"/>
      <c r="Z138" s="177"/>
      <c r="AA138" s="176"/>
      <c r="AB138" s="177"/>
      <c r="AC138" s="176">
        <v>0</v>
      </c>
      <c r="AD138" s="177"/>
      <c r="AE138" s="176"/>
      <c r="AF138" s="177"/>
      <c r="AG138" s="176">
        <v>200</v>
      </c>
      <c r="AH138" s="177">
        <v>240</v>
      </c>
      <c r="AI138" s="176"/>
      <c r="AJ138" s="177"/>
      <c r="AK138" s="176">
        <v>0</v>
      </c>
      <c r="AL138" s="177"/>
      <c r="AM138" s="176">
        <v>0</v>
      </c>
      <c r="AN138" s="177"/>
      <c r="AO138" s="176"/>
      <c r="AP138" s="177"/>
      <c r="AQ138" s="176"/>
      <c r="AR138" s="177"/>
      <c r="AS138" s="176"/>
      <c r="AT138" s="176"/>
      <c r="AU138" s="176">
        <v>0</v>
      </c>
      <c r="AV138" s="177"/>
      <c r="AW138" s="176"/>
      <c r="AX138" s="177"/>
      <c r="AY138" s="176"/>
      <c r="AZ138" s="177"/>
      <c r="BA138" s="176"/>
      <c r="BB138" s="177"/>
      <c r="BC138" s="176">
        <v>0</v>
      </c>
      <c r="BD138" s="176"/>
      <c r="BE138" s="176">
        <v>0</v>
      </c>
      <c r="BF138" s="177">
        <v>0</v>
      </c>
      <c r="BG138" s="176">
        <v>0</v>
      </c>
      <c r="BH138" s="177"/>
      <c r="BI138" s="176">
        <v>0</v>
      </c>
      <c r="BJ138" s="177"/>
      <c r="BK138" s="176">
        <v>0</v>
      </c>
      <c r="BL138" s="177"/>
      <c r="BM138" s="176">
        <v>0</v>
      </c>
      <c r="BN138" s="177"/>
      <c r="BO138" s="176">
        <v>0</v>
      </c>
      <c r="BP138" s="232"/>
      <c r="BQ138" s="176"/>
      <c r="BR138" s="177"/>
      <c r="BS138" s="176"/>
      <c r="BT138" s="177"/>
      <c r="BU138" s="176"/>
      <c r="BV138" s="176"/>
      <c r="BW138" s="176">
        <v>0</v>
      </c>
      <c r="BX138" s="177"/>
      <c r="BY138" s="176">
        <v>0</v>
      </c>
      <c r="BZ138" s="177"/>
      <c r="CA138" s="176"/>
      <c r="CB138" s="177"/>
      <c r="CC138" s="176">
        <v>0</v>
      </c>
      <c r="CD138" s="177">
        <v>0</v>
      </c>
      <c r="CE138" s="176">
        <v>0</v>
      </c>
      <c r="CF138" s="177"/>
      <c r="CG138" s="176"/>
      <c r="CH138" s="177"/>
      <c r="CI138" s="176">
        <v>0</v>
      </c>
      <c r="CJ138" s="176">
        <v>0</v>
      </c>
      <c r="CK138" s="176">
        <v>0</v>
      </c>
      <c r="CL138" s="177"/>
      <c r="CM138" s="176"/>
      <c r="CN138" s="177"/>
      <c r="CO138" s="176">
        <v>0</v>
      </c>
      <c r="CP138" s="177"/>
      <c r="CQ138" s="176">
        <v>0</v>
      </c>
      <c r="CR138" s="177"/>
      <c r="CS138" s="176">
        <v>0</v>
      </c>
      <c r="CT138" s="176"/>
      <c r="CU138" s="176">
        <v>0</v>
      </c>
      <c r="CV138" s="177"/>
      <c r="CW138" s="176"/>
      <c r="CX138" s="177"/>
      <c r="CY138" s="176">
        <v>0</v>
      </c>
      <c r="CZ138" s="177"/>
      <c r="DA138" s="176">
        <v>0</v>
      </c>
      <c r="DB138" s="177"/>
      <c r="DC138" s="176"/>
      <c r="DD138" s="177"/>
      <c r="DE138" s="176">
        <v>0</v>
      </c>
      <c r="DF138" s="177"/>
      <c r="DG138" s="176"/>
      <c r="DH138" s="177"/>
      <c r="DI138" s="176"/>
      <c r="DJ138" s="558"/>
      <c r="DK138" s="176"/>
      <c r="DL138" s="177"/>
      <c r="DM138" s="176"/>
      <c r="DN138" s="177"/>
      <c r="DO138" s="176"/>
      <c r="DP138" s="177"/>
      <c r="DQ138" s="176"/>
      <c r="DR138" s="177"/>
      <c r="DS138" s="176"/>
      <c r="DT138" s="176"/>
      <c r="DU138" s="176"/>
      <c r="DV138" s="177"/>
      <c r="DW138" s="176"/>
      <c r="DX138" s="177"/>
      <c r="DY138" s="176"/>
      <c r="DZ138" s="177"/>
      <c r="EA138" s="176"/>
      <c r="EB138" s="177"/>
      <c r="EC138" s="176">
        <v>0</v>
      </c>
      <c r="ED138" s="177"/>
      <c r="EE138" s="176"/>
      <c r="EF138" s="177"/>
      <c r="EG138" s="176"/>
      <c r="EH138" s="177"/>
      <c r="EI138" s="176">
        <v>0</v>
      </c>
      <c r="EJ138" s="177"/>
      <c r="EK138" s="176"/>
      <c r="EL138" s="176"/>
      <c r="EM138" s="177"/>
      <c r="EN138" s="176">
        <v>0</v>
      </c>
      <c r="EO138" s="177"/>
      <c r="EP138" s="176"/>
      <c r="EQ138" s="177">
        <v>0</v>
      </c>
      <c r="ER138" s="176"/>
      <c r="ES138" s="177"/>
      <c r="ET138" s="176"/>
      <c r="EU138" s="177"/>
      <c r="EV138" s="176"/>
      <c r="EW138" s="176"/>
      <c r="EX138" s="176"/>
      <c r="EY138" s="177"/>
      <c r="EZ138" s="176"/>
      <c r="FA138" s="177"/>
      <c r="FB138" s="565">
        <f t="shared" si="4"/>
        <v>240</v>
      </c>
      <c r="FC138" s="565">
        <f t="shared" si="7"/>
        <v>-40</v>
      </c>
    </row>
    <row r="139" spans="1:159" ht="37.5" customHeight="1">
      <c r="A139" s="13">
        <v>116</v>
      </c>
      <c r="B139" s="13" t="s">
        <v>2080</v>
      </c>
      <c r="C139" s="13" t="s">
        <v>2083</v>
      </c>
      <c r="D139" s="13">
        <v>203</v>
      </c>
      <c r="E139" s="13">
        <v>835</v>
      </c>
      <c r="F139" s="14" t="s">
        <v>2081</v>
      </c>
      <c r="G139" s="13" t="s">
        <v>81</v>
      </c>
      <c r="H139" s="13" t="s">
        <v>82</v>
      </c>
      <c r="I139" s="13" t="s">
        <v>2074</v>
      </c>
      <c r="J139" s="13">
        <v>36</v>
      </c>
      <c r="K139" s="13" t="s">
        <v>2082</v>
      </c>
      <c r="L139" s="13" t="s">
        <v>2076</v>
      </c>
      <c r="M139" s="13" t="s">
        <v>15</v>
      </c>
      <c r="N139" s="45">
        <v>31580</v>
      </c>
      <c r="O139" s="13" t="s">
        <v>3072</v>
      </c>
      <c r="P139" s="13">
        <v>87</v>
      </c>
      <c r="Q139" s="176">
        <v>0</v>
      </c>
      <c r="R139" s="557"/>
      <c r="S139" s="176"/>
      <c r="T139" s="177"/>
      <c r="U139" s="176"/>
      <c r="V139" s="177"/>
      <c r="W139" s="176"/>
      <c r="X139" s="177"/>
      <c r="Y139" s="176"/>
      <c r="Z139" s="177"/>
      <c r="AA139" s="176">
        <v>2500</v>
      </c>
      <c r="AB139" s="177">
        <v>500</v>
      </c>
      <c r="AC139" s="176">
        <v>0</v>
      </c>
      <c r="AD139" s="177"/>
      <c r="AE139" s="176"/>
      <c r="AF139" s="177"/>
      <c r="AG139" s="176">
        <v>0</v>
      </c>
      <c r="AH139" s="177"/>
      <c r="AI139" s="176"/>
      <c r="AJ139" s="177"/>
      <c r="AK139" s="176">
        <v>0</v>
      </c>
      <c r="AL139" s="177"/>
      <c r="AM139" s="176">
        <v>0</v>
      </c>
      <c r="AN139" s="177"/>
      <c r="AO139" s="176"/>
      <c r="AP139" s="177"/>
      <c r="AQ139" s="176">
        <v>8000</v>
      </c>
      <c r="AR139" s="177">
        <v>3600</v>
      </c>
      <c r="AS139" s="176"/>
      <c r="AT139" s="176">
        <v>10000</v>
      </c>
      <c r="AU139" s="176">
        <v>10000</v>
      </c>
      <c r="AV139" s="177">
        <v>0</v>
      </c>
      <c r="AW139" s="176">
        <v>1080</v>
      </c>
      <c r="AX139" s="177">
        <v>1080</v>
      </c>
      <c r="AY139" s="176"/>
      <c r="AZ139" s="177"/>
      <c r="BA139" s="176"/>
      <c r="BB139" s="177"/>
      <c r="BC139" s="176">
        <v>0</v>
      </c>
      <c r="BD139" s="176"/>
      <c r="BE139" s="176">
        <v>0</v>
      </c>
      <c r="BF139" s="177">
        <v>0</v>
      </c>
      <c r="BG139" s="176">
        <v>0</v>
      </c>
      <c r="BH139" s="177"/>
      <c r="BI139" s="176">
        <v>0</v>
      </c>
      <c r="BJ139" s="177"/>
      <c r="BK139" s="176">
        <v>0</v>
      </c>
      <c r="BL139" s="177"/>
      <c r="BM139" s="176">
        <v>0</v>
      </c>
      <c r="BN139" s="177"/>
      <c r="BO139" s="176">
        <v>1000</v>
      </c>
      <c r="BP139" s="232"/>
      <c r="BQ139" s="176"/>
      <c r="BR139" s="177"/>
      <c r="BS139" s="176">
        <v>5000</v>
      </c>
      <c r="BT139" s="177">
        <v>2160</v>
      </c>
      <c r="BU139" s="176"/>
      <c r="BV139" s="176"/>
      <c r="BW139" s="176">
        <v>0</v>
      </c>
      <c r="BX139" s="177"/>
      <c r="BY139" s="176">
        <v>0</v>
      </c>
      <c r="BZ139" s="177"/>
      <c r="CA139" s="176">
        <v>3000</v>
      </c>
      <c r="CB139" s="177"/>
      <c r="CC139" s="176">
        <v>0</v>
      </c>
      <c r="CD139" s="177">
        <v>0</v>
      </c>
      <c r="CE139" s="176">
        <v>0</v>
      </c>
      <c r="CF139" s="177"/>
      <c r="CG139" s="176"/>
      <c r="CH139" s="177"/>
      <c r="CI139" s="176">
        <v>0</v>
      </c>
      <c r="CJ139" s="176">
        <v>0</v>
      </c>
      <c r="CK139" s="176">
        <v>0</v>
      </c>
      <c r="CL139" s="177"/>
      <c r="CM139" s="176"/>
      <c r="CN139" s="177"/>
      <c r="CO139" s="176">
        <v>0</v>
      </c>
      <c r="CP139" s="177"/>
      <c r="CQ139" s="176">
        <v>0</v>
      </c>
      <c r="CR139" s="177"/>
      <c r="CS139" s="176">
        <v>0</v>
      </c>
      <c r="CT139" s="176"/>
      <c r="CU139" s="176">
        <v>0</v>
      </c>
      <c r="CV139" s="177"/>
      <c r="CW139" s="176"/>
      <c r="CX139" s="177"/>
      <c r="CY139" s="176">
        <v>0</v>
      </c>
      <c r="CZ139" s="177"/>
      <c r="DA139" s="176">
        <v>0</v>
      </c>
      <c r="DB139" s="177"/>
      <c r="DC139" s="176"/>
      <c r="DD139" s="177"/>
      <c r="DE139" s="176">
        <v>0</v>
      </c>
      <c r="DF139" s="177"/>
      <c r="DG139" s="176">
        <v>500</v>
      </c>
      <c r="DH139" s="177">
        <v>500</v>
      </c>
      <c r="DI139" s="176">
        <v>500</v>
      </c>
      <c r="DJ139" s="558"/>
      <c r="DK139" s="176"/>
      <c r="DL139" s="177"/>
      <c r="DM139" s="176"/>
      <c r="DN139" s="177"/>
      <c r="DO139" s="176"/>
      <c r="DP139" s="177"/>
      <c r="DQ139" s="176"/>
      <c r="DR139" s="177"/>
      <c r="DS139" s="176"/>
      <c r="DT139" s="176"/>
      <c r="DU139" s="176"/>
      <c r="DV139" s="177"/>
      <c r="DW139" s="176"/>
      <c r="DX139" s="177"/>
      <c r="DY139" s="176"/>
      <c r="DZ139" s="177"/>
      <c r="EA139" s="176"/>
      <c r="EB139" s="177"/>
      <c r="EC139" s="176">
        <v>0</v>
      </c>
      <c r="ED139" s="177"/>
      <c r="EE139" s="176"/>
      <c r="EF139" s="177"/>
      <c r="EG139" s="176"/>
      <c r="EH139" s="177"/>
      <c r="EI139" s="176">
        <v>0</v>
      </c>
      <c r="EJ139" s="177"/>
      <c r="EK139" s="176"/>
      <c r="EL139" s="176"/>
      <c r="EM139" s="177"/>
      <c r="EN139" s="176">
        <v>0</v>
      </c>
      <c r="EO139" s="177"/>
      <c r="EP139" s="176"/>
      <c r="EQ139" s="177">
        <v>0</v>
      </c>
      <c r="ER139" s="176"/>
      <c r="ES139" s="177"/>
      <c r="ET139" s="176"/>
      <c r="EU139" s="177"/>
      <c r="EV139" s="176"/>
      <c r="EW139" s="176"/>
      <c r="EX139" s="176"/>
      <c r="EY139" s="177"/>
      <c r="EZ139" s="176"/>
      <c r="FA139" s="177"/>
      <c r="FB139" s="565">
        <f t="shared" si="4"/>
        <v>7840</v>
      </c>
      <c r="FC139" s="565">
        <f t="shared" si="7"/>
        <v>23740</v>
      </c>
    </row>
    <row r="140" spans="1:159" ht="37.5" customHeight="1">
      <c r="A140" s="13">
        <v>117</v>
      </c>
      <c r="B140" s="13" t="s">
        <v>241</v>
      </c>
      <c r="C140" s="13" t="s">
        <v>1527</v>
      </c>
      <c r="D140" s="13">
        <v>203</v>
      </c>
      <c r="E140" s="13">
        <v>835</v>
      </c>
      <c r="F140" s="14" t="s">
        <v>315</v>
      </c>
      <c r="G140" s="13" t="s">
        <v>81</v>
      </c>
      <c r="H140" s="13" t="s">
        <v>83</v>
      </c>
      <c r="I140" s="13" t="s">
        <v>372</v>
      </c>
      <c r="J140" s="13">
        <v>36</v>
      </c>
      <c r="K140" s="13" t="s">
        <v>3019</v>
      </c>
      <c r="L140" s="13" t="s">
        <v>313</v>
      </c>
      <c r="M140" s="13" t="s">
        <v>15</v>
      </c>
      <c r="N140" s="45">
        <v>30000</v>
      </c>
      <c r="O140" s="13" t="s">
        <v>3056</v>
      </c>
      <c r="P140" s="13">
        <v>119</v>
      </c>
      <c r="Q140" s="176">
        <v>30000</v>
      </c>
      <c r="R140" s="557">
        <v>22000</v>
      </c>
      <c r="S140" s="176"/>
      <c r="T140" s="177"/>
      <c r="U140" s="176"/>
      <c r="V140" s="177"/>
      <c r="W140" s="176"/>
      <c r="X140" s="177"/>
      <c r="Y140" s="176"/>
      <c r="Z140" s="177"/>
      <c r="AA140" s="176"/>
      <c r="AB140" s="177"/>
      <c r="AC140" s="176">
        <v>0</v>
      </c>
      <c r="AD140" s="177"/>
      <c r="AE140" s="176"/>
      <c r="AF140" s="177"/>
      <c r="AG140" s="176">
        <v>0</v>
      </c>
      <c r="AH140" s="177"/>
      <c r="AI140" s="176"/>
      <c r="AJ140" s="177"/>
      <c r="AK140" s="176">
        <v>0</v>
      </c>
      <c r="AL140" s="177"/>
      <c r="AM140" s="176">
        <v>0</v>
      </c>
      <c r="AN140" s="177"/>
      <c r="AO140" s="176"/>
      <c r="AP140" s="177"/>
      <c r="AQ140" s="176"/>
      <c r="AR140" s="177"/>
      <c r="AS140" s="176"/>
      <c r="AT140" s="176"/>
      <c r="AU140" s="176">
        <v>0</v>
      </c>
      <c r="AV140" s="177"/>
      <c r="AW140" s="176"/>
      <c r="AX140" s="177"/>
      <c r="AY140" s="176"/>
      <c r="AZ140" s="177"/>
      <c r="BA140" s="176"/>
      <c r="BB140" s="177"/>
      <c r="BC140" s="176">
        <v>0</v>
      </c>
      <c r="BD140" s="176"/>
      <c r="BE140" s="176">
        <v>0</v>
      </c>
      <c r="BF140" s="177">
        <v>0</v>
      </c>
      <c r="BG140" s="176">
        <v>0</v>
      </c>
      <c r="BH140" s="177"/>
      <c r="BI140" s="176">
        <v>0</v>
      </c>
      <c r="BJ140" s="177"/>
      <c r="BK140" s="176">
        <v>0</v>
      </c>
      <c r="BL140" s="177"/>
      <c r="BM140" s="176">
        <v>0</v>
      </c>
      <c r="BN140" s="177"/>
      <c r="BO140" s="176">
        <v>0</v>
      </c>
      <c r="BP140" s="232"/>
      <c r="BQ140" s="176"/>
      <c r="BR140" s="177"/>
      <c r="BS140" s="176"/>
      <c r="BT140" s="177"/>
      <c r="BU140" s="176"/>
      <c r="BV140" s="176"/>
      <c r="BW140" s="176">
        <v>0</v>
      </c>
      <c r="BX140" s="177"/>
      <c r="BY140" s="176">
        <v>0</v>
      </c>
      <c r="BZ140" s="177"/>
      <c r="CA140" s="176"/>
      <c r="CB140" s="177"/>
      <c r="CC140" s="176">
        <v>0</v>
      </c>
      <c r="CD140" s="177">
        <v>0</v>
      </c>
      <c r="CE140" s="176">
        <v>0</v>
      </c>
      <c r="CF140" s="177"/>
      <c r="CG140" s="176"/>
      <c r="CH140" s="177"/>
      <c r="CI140" s="176">
        <v>0</v>
      </c>
      <c r="CJ140" s="176">
        <v>0</v>
      </c>
      <c r="CK140" s="176">
        <v>0</v>
      </c>
      <c r="CL140" s="177"/>
      <c r="CM140" s="176"/>
      <c r="CN140" s="177"/>
      <c r="CO140" s="176">
        <v>0</v>
      </c>
      <c r="CP140" s="177"/>
      <c r="CQ140" s="176">
        <v>0</v>
      </c>
      <c r="CR140" s="177"/>
      <c r="CS140" s="176">
        <v>0</v>
      </c>
      <c r="CT140" s="176"/>
      <c r="CU140" s="176">
        <v>0</v>
      </c>
      <c r="CV140" s="177"/>
      <c r="CW140" s="176"/>
      <c r="CX140" s="177"/>
      <c r="CY140" s="176">
        <v>0</v>
      </c>
      <c r="CZ140" s="177"/>
      <c r="DA140" s="176">
        <v>0</v>
      </c>
      <c r="DB140" s="177"/>
      <c r="DC140" s="176"/>
      <c r="DD140" s="177"/>
      <c r="DE140" s="176">
        <v>0</v>
      </c>
      <c r="DF140" s="177"/>
      <c r="DG140" s="176"/>
      <c r="DH140" s="177"/>
      <c r="DI140" s="176"/>
      <c r="DJ140" s="558"/>
      <c r="DK140" s="176"/>
      <c r="DL140" s="177"/>
      <c r="DM140" s="176"/>
      <c r="DN140" s="177"/>
      <c r="DO140" s="176"/>
      <c r="DP140" s="177"/>
      <c r="DQ140" s="176"/>
      <c r="DR140" s="177"/>
      <c r="DS140" s="176"/>
      <c r="DT140" s="176"/>
      <c r="DU140" s="176"/>
      <c r="DV140" s="177"/>
      <c r="DW140" s="176"/>
      <c r="DX140" s="177"/>
      <c r="DY140" s="176"/>
      <c r="DZ140" s="177"/>
      <c r="EA140" s="176"/>
      <c r="EB140" s="177"/>
      <c r="EC140" s="176">
        <v>0</v>
      </c>
      <c r="ED140" s="177"/>
      <c r="EE140" s="176"/>
      <c r="EF140" s="177"/>
      <c r="EG140" s="176"/>
      <c r="EH140" s="177"/>
      <c r="EI140" s="176">
        <v>0</v>
      </c>
      <c r="EJ140" s="177"/>
      <c r="EK140" s="176"/>
      <c r="EL140" s="176"/>
      <c r="EM140" s="177"/>
      <c r="EN140" s="176">
        <v>0</v>
      </c>
      <c r="EO140" s="177"/>
      <c r="EP140" s="176"/>
      <c r="EQ140" s="177">
        <v>0</v>
      </c>
      <c r="ER140" s="176"/>
      <c r="ES140" s="177"/>
      <c r="ET140" s="176"/>
      <c r="EU140" s="177"/>
      <c r="EV140" s="176"/>
      <c r="EW140" s="176"/>
      <c r="EX140" s="176"/>
      <c r="EY140" s="177"/>
      <c r="EZ140" s="176"/>
      <c r="FA140" s="177"/>
      <c r="FB140" s="565">
        <f t="shared" si="4"/>
        <v>22000</v>
      </c>
      <c r="FC140" s="565">
        <f t="shared" si="7"/>
        <v>8000</v>
      </c>
    </row>
    <row r="141" spans="1:159" ht="37.5" customHeight="1">
      <c r="A141" s="13">
        <v>118</v>
      </c>
      <c r="B141" s="13" t="s">
        <v>2434</v>
      </c>
      <c r="C141" s="13" t="s">
        <v>954</v>
      </c>
      <c r="D141" s="13">
        <v>206</v>
      </c>
      <c r="E141" s="13">
        <v>935</v>
      </c>
      <c r="F141" s="14" t="s">
        <v>2435</v>
      </c>
      <c r="G141" s="13" t="s">
        <v>2436</v>
      </c>
      <c r="H141" s="13" t="s">
        <v>2437</v>
      </c>
      <c r="I141" s="13" t="s">
        <v>2438</v>
      </c>
      <c r="J141" s="13">
        <v>36</v>
      </c>
      <c r="K141" s="13" t="s">
        <v>3020</v>
      </c>
      <c r="L141" s="13" t="s">
        <v>2390</v>
      </c>
      <c r="M141" s="13" t="s">
        <v>10</v>
      </c>
      <c r="N141" s="45">
        <v>620000</v>
      </c>
      <c r="O141" s="13" t="s">
        <v>3057</v>
      </c>
      <c r="P141" s="13">
        <v>118</v>
      </c>
      <c r="Q141" s="176">
        <v>0</v>
      </c>
      <c r="R141" s="557"/>
      <c r="S141" s="176"/>
      <c r="T141" s="177"/>
      <c r="U141" s="176"/>
      <c r="V141" s="177"/>
      <c r="W141" s="176"/>
      <c r="X141" s="177"/>
      <c r="Y141" s="176">
        <v>5000</v>
      </c>
      <c r="Z141" s="177"/>
      <c r="AA141" s="176">
        <v>70000</v>
      </c>
      <c r="AB141" s="177"/>
      <c r="AC141" s="176">
        <v>0</v>
      </c>
      <c r="AD141" s="177"/>
      <c r="AE141" s="176"/>
      <c r="AF141" s="177"/>
      <c r="AG141" s="176">
        <v>0</v>
      </c>
      <c r="AH141" s="177"/>
      <c r="AI141" s="176"/>
      <c r="AJ141" s="177"/>
      <c r="AK141" s="176">
        <v>0</v>
      </c>
      <c r="AL141" s="177"/>
      <c r="AM141" s="176">
        <v>0</v>
      </c>
      <c r="AN141" s="177"/>
      <c r="AO141" s="176"/>
      <c r="AP141" s="177"/>
      <c r="AQ141" s="176">
        <v>30000</v>
      </c>
      <c r="AR141" s="177">
        <v>20000</v>
      </c>
      <c r="AS141" s="176"/>
      <c r="AT141" s="176"/>
      <c r="AU141" s="176">
        <v>0</v>
      </c>
      <c r="AV141" s="177"/>
      <c r="AW141" s="176">
        <v>5000</v>
      </c>
      <c r="AX141" s="177">
        <v>3000</v>
      </c>
      <c r="AY141" s="176"/>
      <c r="AZ141" s="177"/>
      <c r="BA141" s="176">
        <v>20000</v>
      </c>
      <c r="BB141" s="177">
        <v>10000</v>
      </c>
      <c r="BC141" s="176">
        <v>0</v>
      </c>
      <c r="BD141" s="176"/>
      <c r="BE141" s="176">
        <v>30000</v>
      </c>
      <c r="BF141" s="177">
        <v>36000</v>
      </c>
      <c r="BG141" s="176">
        <v>0</v>
      </c>
      <c r="BH141" s="177"/>
      <c r="BI141" s="176">
        <v>0</v>
      </c>
      <c r="BJ141" s="177"/>
      <c r="BK141" s="176">
        <v>0</v>
      </c>
      <c r="BL141" s="177"/>
      <c r="BM141" s="176">
        <v>0</v>
      </c>
      <c r="BN141" s="177"/>
      <c r="BO141" s="176">
        <v>0</v>
      </c>
      <c r="BP141" s="232"/>
      <c r="BQ141" s="176">
        <v>20000</v>
      </c>
      <c r="BR141" s="177">
        <v>5000</v>
      </c>
      <c r="BS141" s="176">
        <v>5000</v>
      </c>
      <c r="BT141" s="177">
        <v>5000</v>
      </c>
      <c r="BU141" s="176">
        <v>30000</v>
      </c>
      <c r="BV141" s="176">
        <v>35000</v>
      </c>
      <c r="BW141" s="176">
        <v>65000</v>
      </c>
      <c r="BX141" s="177">
        <v>48800</v>
      </c>
      <c r="BY141" s="176">
        <v>0</v>
      </c>
      <c r="BZ141" s="177"/>
      <c r="CA141" s="176"/>
      <c r="CB141" s="177"/>
      <c r="CC141" s="176">
        <v>15000</v>
      </c>
      <c r="CD141" s="177">
        <v>0</v>
      </c>
      <c r="CE141" s="176">
        <v>5000</v>
      </c>
      <c r="CF141" s="177">
        <v>4000</v>
      </c>
      <c r="CG141" s="176"/>
      <c r="CH141" s="177"/>
      <c r="CI141" s="176">
        <v>0</v>
      </c>
      <c r="CJ141" s="176">
        <v>0</v>
      </c>
      <c r="CK141" s="176">
        <v>0</v>
      </c>
      <c r="CL141" s="177"/>
      <c r="CM141" s="176"/>
      <c r="CN141" s="177"/>
      <c r="CO141" s="176">
        <v>0</v>
      </c>
      <c r="CP141" s="177"/>
      <c r="CQ141" s="176">
        <v>0</v>
      </c>
      <c r="CR141" s="177"/>
      <c r="CS141" s="176">
        <v>15000</v>
      </c>
      <c r="CT141" s="176"/>
      <c r="CU141" s="176">
        <v>30000</v>
      </c>
      <c r="CV141" s="177"/>
      <c r="CW141" s="176"/>
      <c r="CX141" s="177"/>
      <c r="CY141" s="176">
        <v>0</v>
      </c>
      <c r="CZ141" s="177"/>
      <c r="DA141" s="176">
        <v>25000</v>
      </c>
      <c r="DB141" s="177">
        <v>7000</v>
      </c>
      <c r="DC141" s="176"/>
      <c r="DD141" s="177"/>
      <c r="DE141" s="176">
        <v>0</v>
      </c>
      <c r="DF141" s="177"/>
      <c r="DG141" s="176">
        <v>50000</v>
      </c>
      <c r="DH141" s="177">
        <v>35000</v>
      </c>
      <c r="DI141" s="176">
        <v>70000</v>
      </c>
      <c r="DJ141" s="558">
        <v>30000</v>
      </c>
      <c r="DK141" s="176"/>
      <c r="DL141" s="177"/>
      <c r="DM141" s="176"/>
      <c r="DN141" s="177"/>
      <c r="DO141" s="176"/>
      <c r="DP141" s="177"/>
      <c r="DQ141" s="176"/>
      <c r="DR141" s="177"/>
      <c r="DS141" s="176"/>
      <c r="DT141" s="176"/>
      <c r="DU141" s="176"/>
      <c r="DV141" s="177"/>
      <c r="DW141" s="176"/>
      <c r="DX141" s="177"/>
      <c r="DY141" s="176"/>
      <c r="DZ141" s="177"/>
      <c r="EA141" s="176"/>
      <c r="EB141" s="177"/>
      <c r="EC141" s="176">
        <v>70000</v>
      </c>
      <c r="ED141" s="177">
        <v>20000</v>
      </c>
      <c r="EE141" s="176"/>
      <c r="EF141" s="177"/>
      <c r="EG141" s="176">
        <v>20000</v>
      </c>
      <c r="EH141" s="177">
        <v>15000</v>
      </c>
      <c r="EI141" s="176">
        <v>0</v>
      </c>
      <c r="EJ141" s="177"/>
      <c r="EK141" s="176"/>
      <c r="EL141" s="176"/>
      <c r="EM141" s="177"/>
      <c r="EN141" s="176">
        <v>20000</v>
      </c>
      <c r="EO141" s="177">
        <v>10000</v>
      </c>
      <c r="EP141" s="176">
        <v>50000</v>
      </c>
      <c r="EQ141" s="177">
        <v>0</v>
      </c>
      <c r="ER141" s="176"/>
      <c r="ES141" s="177"/>
      <c r="ET141" s="176"/>
      <c r="EU141" s="177"/>
      <c r="EV141" s="176"/>
      <c r="EW141" s="176"/>
      <c r="EX141" s="176"/>
      <c r="EY141" s="177"/>
      <c r="EZ141" s="176"/>
      <c r="FA141" s="177"/>
      <c r="FB141" s="565">
        <f t="shared" ref="FB141:FB204" si="8">FA141+EY141+EW141+EU141+ES141+EQ141+EO141+EM141+EJ141+EH141+EF141+ED141+EB141+DZ141+DX141+DV141+DT141+DR141+DP141+DN141+DL141+DJ141+DH141+DF141+DD141+DB141+CZ141+CX141+CV141+CT141+CR141+CP141+CN141+CL141+CH141+CF141+CD141+CB141+BZ141+BX141+BT141+BR141+BP141+BN141+BL141+BJ141+BH141+BF141+BD141+BB141+AZ141+AX141+AV141+AR141+AP141+AN141+AL141+AJ141+AH141+AF141+AD141+AB141+Z141+X141+V141+T141+R141</f>
        <v>248800</v>
      </c>
      <c r="FC141" s="565">
        <f t="shared" si="7"/>
        <v>371200</v>
      </c>
    </row>
    <row r="142" spans="1:159" ht="37.5" customHeight="1">
      <c r="A142" s="13">
        <v>119</v>
      </c>
      <c r="B142" s="13" t="s">
        <v>2263</v>
      </c>
      <c r="C142" s="13" t="s">
        <v>775</v>
      </c>
      <c r="D142" s="13">
        <v>206</v>
      </c>
      <c r="E142" s="13">
        <v>935</v>
      </c>
      <c r="F142" s="14" t="s">
        <v>2439</v>
      </c>
      <c r="G142" s="13" t="s">
        <v>2440</v>
      </c>
      <c r="H142" s="13" t="s">
        <v>2441</v>
      </c>
      <c r="I142" s="13" t="s">
        <v>1109</v>
      </c>
      <c r="J142" s="13">
        <v>24</v>
      </c>
      <c r="K142" s="13" t="s">
        <v>2831</v>
      </c>
      <c r="L142" s="13" t="s">
        <v>2390</v>
      </c>
      <c r="M142" s="13" t="s">
        <v>10</v>
      </c>
      <c r="N142" s="45">
        <v>160000</v>
      </c>
      <c r="O142" s="13" t="s">
        <v>3057</v>
      </c>
      <c r="P142" s="13">
        <v>118</v>
      </c>
      <c r="Q142" s="176">
        <v>0</v>
      </c>
      <c r="R142" s="557"/>
      <c r="S142" s="176"/>
      <c r="T142" s="177"/>
      <c r="U142" s="176"/>
      <c r="V142" s="177"/>
      <c r="W142" s="176"/>
      <c r="X142" s="177"/>
      <c r="Y142" s="176"/>
      <c r="Z142" s="177"/>
      <c r="AA142" s="176"/>
      <c r="AB142" s="177"/>
      <c r="AC142" s="176">
        <v>0</v>
      </c>
      <c r="AD142" s="177"/>
      <c r="AE142" s="176"/>
      <c r="AF142" s="177"/>
      <c r="AG142" s="176">
        <v>0</v>
      </c>
      <c r="AH142" s="177"/>
      <c r="AI142" s="176"/>
      <c r="AJ142" s="177"/>
      <c r="AK142" s="176">
        <v>0</v>
      </c>
      <c r="AL142" s="177"/>
      <c r="AM142" s="176">
        <v>0</v>
      </c>
      <c r="AN142" s="177"/>
      <c r="AO142" s="176"/>
      <c r="AP142" s="177"/>
      <c r="AQ142" s="176"/>
      <c r="AR142" s="177"/>
      <c r="AS142" s="176"/>
      <c r="AT142" s="176"/>
      <c r="AU142" s="176">
        <v>0</v>
      </c>
      <c r="AV142" s="177"/>
      <c r="AW142" s="176"/>
      <c r="AX142" s="177"/>
      <c r="AY142" s="176"/>
      <c r="AZ142" s="177"/>
      <c r="BA142" s="176"/>
      <c r="BB142" s="177"/>
      <c r="BC142" s="176">
        <v>0</v>
      </c>
      <c r="BD142" s="176"/>
      <c r="BE142" s="176">
        <v>0</v>
      </c>
      <c r="BF142" s="177">
        <v>0</v>
      </c>
      <c r="BG142" s="176">
        <v>0</v>
      </c>
      <c r="BH142" s="177"/>
      <c r="BI142" s="176">
        <v>0</v>
      </c>
      <c r="BJ142" s="177"/>
      <c r="BK142" s="176">
        <v>0</v>
      </c>
      <c r="BL142" s="177"/>
      <c r="BM142" s="176">
        <v>0</v>
      </c>
      <c r="BN142" s="177"/>
      <c r="BO142" s="176">
        <v>0</v>
      </c>
      <c r="BP142" s="232"/>
      <c r="BQ142" s="176">
        <v>30000</v>
      </c>
      <c r="BR142" s="177"/>
      <c r="BS142" s="176"/>
      <c r="BT142" s="177"/>
      <c r="BU142" s="176"/>
      <c r="BV142" s="176"/>
      <c r="BW142" s="176">
        <v>0</v>
      </c>
      <c r="BX142" s="177"/>
      <c r="BY142" s="176">
        <v>0</v>
      </c>
      <c r="BZ142" s="177"/>
      <c r="CA142" s="176"/>
      <c r="CB142" s="177"/>
      <c r="CC142" s="176">
        <v>0</v>
      </c>
      <c r="CD142" s="177">
        <v>0</v>
      </c>
      <c r="CE142" s="176">
        <v>30000</v>
      </c>
      <c r="CF142" s="177">
        <v>10000</v>
      </c>
      <c r="CG142" s="176"/>
      <c r="CH142" s="177"/>
      <c r="CI142" s="176">
        <v>0</v>
      </c>
      <c r="CJ142" s="176">
        <v>0</v>
      </c>
      <c r="CK142" s="176">
        <v>0</v>
      </c>
      <c r="CL142" s="177"/>
      <c r="CM142" s="176"/>
      <c r="CN142" s="177"/>
      <c r="CO142" s="176">
        <v>0</v>
      </c>
      <c r="CP142" s="177"/>
      <c r="CQ142" s="176">
        <v>0</v>
      </c>
      <c r="CR142" s="177"/>
      <c r="CS142" s="176">
        <v>0</v>
      </c>
      <c r="CT142" s="176"/>
      <c r="CU142" s="176">
        <v>0</v>
      </c>
      <c r="CV142" s="177"/>
      <c r="CW142" s="176"/>
      <c r="CX142" s="177"/>
      <c r="CY142" s="176">
        <v>0</v>
      </c>
      <c r="CZ142" s="177"/>
      <c r="DA142" s="176">
        <v>20000</v>
      </c>
      <c r="DB142" s="177">
        <v>0</v>
      </c>
      <c r="DC142" s="176"/>
      <c r="DD142" s="177"/>
      <c r="DE142" s="176">
        <v>0</v>
      </c>
      <c r="DF142" s="177"/>
      <c r="DG142" s="176">
        <v>50000</v>
      </c>
      <c r="DH142" s="177">
        <v>22000</v>
      </c>
      <c r="DI142" s="176"/>
      <c r="DJ142" s="558"/>
      <c r="DK142" s="176"/>
      <c r="DL142" s="177"/>
      <c r="DM142" s="176"/>
      <c r="DN142" s="177"/>
      <c r="DO142" s="176"/>
      <c r="DP142" s="177"/>
      <c r="DQ142" s="176"/>
      <c r="DR142" s="177"/>
      <c r="DS142" s="176"/>
      <c r="DT142" s="176"/>
      <c r="DU142" s="176"/>
      <c r="DV142" s="177"/>
      <c r="DW142" s="176"/>
      <c r="DX142" s="177"/>
      <c r="DY142" s="176"/>
      <c r="DZ142" s="177"/>
      <c r="EA142" s="176"/>
      <c r="EB142" s="177"/>
      <c r="EC142" s="176">
        <v>0</v>
      </c>
      <c r="ED142" s="177"/>
      <c r="EE142" s="176"/>
      <c r="EF142" s="177"/>
      <c r="EG142" s="176">
        <v>30000</v>
      </c>
      <c r="EH142" s="177"/>
      <c r="EI142" s="176">
        <v>0</v>
      </c>
      <c r="EJ142" s="177"/>
      <c r="EK142" s="176"/>
      <c r="EL142" s="176"/>
      <c r="EM142" s="177"/>
      <c r="EN142" s="176">
        <v>0</v>
      </c>
      <c r="EO142" s="177"/>
      <c r="EP142" s="176"/>
      <c r="EQ142" s="177">
        <v>0</v>
      </c>
      <c r="ER142" s="176"/>
      <c r="ES142" s="177"/>
      <c r="ET142" s="176"/>
      <c r="EU142" s="177"/>
      <c r="EV142" s="176"/>
      <c r="EW142" s="176"/>
      <c r="EX142" s="176"/>
      <c r="EY142" s="177"/>
      <c r="EZ142" s="176"/>
      <c r="FA142" s="177"/>
      <c r="FB142" s="565">
        <f t="shared" si="8"/>
        <v>32000</v>
      </c>
      <c r="FC142" s="565">
        <f t="shared" si="7"/>
        <v>128000</v>
      </c>
    </row>
    <row r="143" spans="1:159" ht="37.5" customHeight="1">
      <c r="A143" s="13">
        <v>120</v>
      </c>
      <c r="B143" s="13" t="s">
        <v>124</v>
      </c>
      <c r="C143" s="13" t="s">
        <v>1589</v>
      </c>
      <c r="D143" s="13">
        <v>209</v>
      </c>
      <c r="E143" s="13">
        <v>1078</v>
      </c>
      <c r="F143" s="14" t="s">
        <v>317</v>
      </c>
      <c r="G143" s="13" t="s">
        <v>84</v>
      </c>
      <c r="H143" s="13" t="s">
        <v>98</v>
      </c>
      <c r="I143" s="13" t="s">
        <v>373</v>
      </c>
      <c r="J143" s="13">
        <v>36</v>
      </c>
      <c r="K143" s="13" t="s">
        <v>318</v>
      </c>
      <c r="L143" s="13" t="s">
        <v>313</v>
      </c>
      <c r="M143" s="13" t="s">
        <v>15</v>
      </c>
      <c r="N143" s="45">
        <v>53500</v>
      </c>
      <c r="O143" s="13" t="s">
        <v>3056</v>
      </c>
      <c r="P143" s="13">
        <v>119</v>
      </c>
      <c r="Q143" s="176">
        <v>10000</v>
      </c>
      <c r="R143" s="557">
        <v>10000</v>
      </c>
      <c r="S143" s="176"/>
      <c r="T143" s="177"/>
      <c r="U143" s="176"/>
      <c r="V143" s="177"/>
      <c r="W143" s="176">
        <v>10000</v>
      </c>
      <c r="X143" s="177">
        <v>9000</v>
      </c>
      <c r="Y143" s="176"/>
      <c r="Z143" s="177"/>
      <c r="AA143" s="176">
        <v>7000</v>
      </c>
      <c r="AB143" s="177"/>
      <c r="AC143" s="176">
        <v>0</v>
      </c>
      <c r="AD143" s="177"/>
      <c r="AE143" s="176"/>
      <c r="AF143" s="177"/>
      <c r="AG143" s="176">
        <v>2500</v>
      </c>
      <c r="AH143" s="177"/>
      <c r="AI143" s="176"/>
      <c r="AJ143" s="177"/>
      <c r="AK143" s="176">
        <v>0</v>
      </c>
      <c r="AL143" s="177"/>
      <c r="AM143" s="176">
        <v>20000</v>
      </c>
      <c r="AN143" s="177">
        <v>14900</v>
      </c>
      <c r="AO143" s="176"/>
      <c r="AP143" s="177"/>
      <c r="AQ143" s="176"/>
      <c r="AR143" s="177"/>
      <c r="AS143" s="176"/>
      <c r="AT143" s="176"/>
      <c r="AU143" s="176">
        <v>0</v>
      </c>
      <c r="AV143" s="177"/>
      <c r="AW143" s="176"/>
      <c r="AX143" s="177"/>
      <c r="AY143" s="176"/>
      <c r="AZ143" s="177"/>
      <c r="BA143" s="176"/>
      <c r="BB143" s="177"/>
      <c r="BC143" s="176">
        <v>0</v>
      </c>
      <c r="BD143" s="176"/>
      <c r="BE143" s="176">
        <v>0</v>
      </c>
      <c r="BF143" s="177">
        <v>0</v>
      </c>
      <c r="BG143" s="176">
        <v>0</v>
      </c>
      <c r="BH143" s="177"/>
      <c r="BI143" s="176">
        <v>0</v>
      </c>
      <c r="BJ143" s="177"/>
      <c r="BK143" s="176">
        <v>0</v>
      </c>
      <c r="BL143" s="177"/>
      <c r="BM143" s="176">
        <v>0</v>
      </c>
      <c r="BN143" s="177"/>
      <c r="BO143" s="176">
        <v>0</v>
      </c>
      <c r="BP143" s="232"/>
      <c r="BQ143" s="176"/>
      <c r="BR143" s="177"/>
      <c r="BS143" s="176"/>
      <c r="BT143" s="177"/>
      <c r="BU143" s="176"/>
      <c r="BV143" s="176"/>
      <c r="BW143" s="176">
        <v>0</v>
      </c>
      <c r="BX143" s="177"/>
      <c r="BY143" s="176">
        <v>0</v>
      </c>
      <c r="BZ143" s="177"/>
      <c r="CA143" s="176"/>
      <c r="CB143" s="177"/>
      <c r="CC143" s="176">
        <v>0</v>
      </c>
      <c r="CD143" s="177">
        <v>0</v>
      </c>
      <c r="CE143" s="176">
        <v>0</v>
      </c>
      <c r="CF143" s="177"/>
      <c r="CG143" s="176"/>
      <c r="CH143" s="177"/>
      <c r="CI143" s="176">
        <v>0</v>
      </c>
      <c r="CJ143" s="176">
        <v>0</v>
      </c>
      <c r="CK143" s="176">
        <v>0</v>
      </c>
      <c r="CL143" s="177"/>
      <c r="CM143" s="176"/>
      <c r="CN143" s="177"/>
      <c r="CO143" s="176">
        <v>4000</v>
      </c>
      <c r="CP143" s="177">
        <v>4000</v>
      </c>
      <c r="CQ143" s="176">
        <v>0</v>
      </c>
      <c r="CR143" s="177"/>
      <c r="CS143" s="176">
        <v>0</v>
      </c>
      <c r="CT143" s="176"/>
      <c r="CU143" s="176">
        <v>0</v>
      </c>
      <c r="CV143" s="177"/>
      <c r="CW143" s="176"/>
      <c r="CX143" s="177"/>
      <c r="CY143" s="176">
        <v>0</v>
      </c>
      <c r="CZ143" s="177"/>
      <c r="DA143" s="176">
        <v>0</v>
      </c>
      <c r="DB143" s="177"/>
      <c r="DC143" s="176"/>
      <c r="DD143" s="177"/>
      <c r="DE143" s="176">
        <v>0</v>
      </c>
      <c r="DF143" s="177"/>
      <c r="DG143" s="176"/>
      <c r="DH143" s="177"/>
      <c r="DI143" s="176"/>
      <c r="DJ143" s="558"/>
      <c r="DK143" s="176"/>
      <c r="DL143" s="177"/>
      <c r="DM143" s="176"/>
      <c r="DN143" s="177"/>
      <c r="DO143" s="176"/>
      <c r="DP143" s="177"/>
      <c r="DQ143" s="176"/>
      <c r="DR143" s="177"/>
      <c r="DS143" s="176"/>
      <c r="DT143" s="176"/>
      <c r="DU143" s="176"/>
      <c r="DV143" s="177"/>
      <c r="DW143" s="176"/>
      <c r="DX143" s="177"/>
      <c r="DY143" s="176"/>
      <c r="DZ143" s="177"/>
      <c r="EA143" s="176"/>
      <c r="EB143" s="177"/>
      <c r="EC143" s="176">
        <v>0</v>
      </c>
      <c r="ED143" s="177"/>
      <c r="EE143" s="176"/>
      <c r="EF143" s="177"/>
      <c r="EG143" s="176"/>
      <c r="EH143" s="177"/>
      <c r="EI143" s="176">
        <v>0</v>
      </c>
      <c r="EJ143" s="177"/>
      <c r="EK143" s="176"/>
      <c r="EL143" s="176"/>
      <c r="EM143" s="177"/>
      <c r="EN143" s="176">
        <v>0</v>
      </c>
      <c r="EO143" s="177"/>
      <c r="EP143" s="176"/>
      <c r="EQ143" s="177">
        <v>0</v>
      </c>
      <c r="ER143" s="176"/>
      <c r="ES143" s="177"/>
      <c r="ET143" s="176"/>
      <c r="EU143" s="177"/>
      <c r="EV143" s="176"/>
      <c r="EW143" s="176"/>
      <c r="EX143" s="176"/>
      <c r="EY143" s="177"/>
      <c r="EZ143" s="176"/>
      <c r="FA143" s="177"/>
      <c r="FB143" s="565">
        <f t="shared" si="8"/>
        <v>37900</v>
      </c>
      <c r="FC143" s="565">
        <f t="shared" si="7"/>
        <v>15600</v>
      </c>
    </row>
    <row r="144" spans="1:159" ht="37.5" customHeight="1">
      <c r="A144" s="13">
        <v>121</v>
      </c>
      <c r="B144" s="13" t="s">
        <v>2442</v>
      </c>
      <c r="C144" s="13" t="s">
        <v>164</v>
      </c>
      <c r="D144" s="13">
        <v>209</v>
      </c>
      <c r="E144" s="13">
        <v>1078</v>
      </c>
      <c r="F144" s="14" t="s">
        <v>2443</v>
      </c>
      <c r="G144" s="13" t="s">
        <v>2444</v>
      </c>
      <c r="H144" s="13" t="s">
        <v>2445</v>
      </c>
      <c r="I144" s="13" t="s">
        <v>702</v>
      </c>
      <c r="J144" s="13">
        <v>24</v>
      </c>
      <c r="K144" s="13" t="s">
        <v>3021</v>
      </c>
      <c r="L144" s="13" t="s">
        <v>2390</v>
      </c>
      <c r="M144" s="13" t="s">
        <v>15</v>
      </c>
      <c r="N144" s="45">
        <v>30500</v>
      </c>
      <c r="O144" s="13" t="s">
        <v>3057</v>
      </c>
      <c r="P144" s="13">
        <v>118</v>
      </c>
      <c r="Q144" s="176">
        <v>20000</v>
      </c>
      <c r="R144" s="557">
        <v>11000</v>
      </c>
      <c r="S144" s="176"/>
      <c r="T144" s="177"/>
      <c r="U144" s="176"/>
      <c r="V144" s="177"/>
      <c r="W144" s="176"/>
      <c r="X144" s="177"/>
      <c r="Y144" s="176"/>
      <c r="Z144" s="177"/>
      <c r="AA144" s="176"/>
      <c r="AB144" s="177"/>
      <c r="AC144" s="176">
        <v>0</v>
      </c>
      <c r="AD144" s="177"/>
      <c r="AE144" s="176"/>
      <c r="AF144" s="177"/>
      <c r="AG144" s="176">
        <v>2500</v>
      </c>
      <c r="AH144" s="177"/>
      <c r="AI144" s="176"/>
      <c r="AJ144" s="177"/>
      <c r="AK144" s="176">
        <v>0</v>
      </c>
      <c r="AL144" s="177"/>
      <c r="AM144" s="176">
        <v>0</v>
      </c>
      <c r="AN144" s="177"/>
      <c r="AO144" s="176"/>
      <c r="AP144" s="177"/>
      <c r="AQ144" s="176"/>
      <c r="AR144" s="177"/>
      <c r="AS144" s="176"/>
      <c r="AT144" s="176"/>
      <c r="AU144" s="176">
        <v>0</v>
      </c>
      <c r="AV144" s="177"/>
      <c r="AW144" s="176"/>
      <c r="AX144" s="177"/>
      <c r="AY144" s="176"/>
      <c r="AZ144" s="177"/>
      <c r="BA144" s="176"/>
      <c r="BB144" s="177"/>
      <c r="BC144" s="176">
        <v>0</v>
      </c>
      <c r="BD144" s="176"/>
      <c r="BE144" s="176">
        <v>0</v>
      </c>
      <c r="BF144" s="177">
        <v>0</v>
      </c>
      <c r="BG144" s="176">
        <v>0</v>
      </c>
      <c r="BH144" s="177"/>
      <c r="BI144" s="176">
        <v>0</v>
      </c>
      <c r="BJ144" s="177"/>
      <c r="BK144" s="176">
        <v>0</v>
      </c>
      <c r="BL144" s="177"/>
      <c r="BM144" s="176">
        <v>0</v>
      </c>
      <c r="BN144" s="177"/>
      <c r="BO144" s="176">
        <v>0</v>
      </c>
      <c r="BP144" s="232"/>
      <c r="BQ144" s="176"/>
      <c r="BR144" s="177"/>
      <c r="BS144" s="176"/>
      <c r="BT144" s="177"/>
      <c r="BU144" s="176"/>
      <c r="BV144" s="176"/>
      <c r="BW144" s="176">
        <v>0</v>
      </c>
      <c r="BX144" s="177"/>
      <c r="BY144" s="176">
        <v>0</v>
      </c>
      <c r="BZ144" s="177"/>
      <c r="CA144" s="176"/>
      <c r="CB144" s="177"/>
      <c r="CC144" s="176">
        <v>0</v>
      </c>
      <c r="CD144" s="177">
        <v>0</v>
      </c>
      <c r="CE144" s="176">
        <v>0</v>
      </c>
      <c r="CF144" s="177"/>
      <c r="CG144" s="176"/>
      <c r="CH144" s="177"/>
      <c r="CI144" s="176">
        <v>0</v>
      </c>
      <c r="CJ144" s="176">
        <v>0</v>
      </c>
      <c r="CK144" s="176">
        <v>0</v>
      </c>
      <c r="CL144" s="177"/>
      <c r="CM144" s="176"/>
      <c r="CN144" s="177"/>
      <c r="CO144" s="176">
        <v>8000</v>
      </c>
      <c r="CP144" s="177">
        <v>8000</v>
      </c>
      <c r="CQ144" s="176">
        <v>0</v>
      </c>
      <c r="CR144" s="177"/>
      <c r="CS144" s="176">
        <v>0</v>
      </c>
      <c r="CT144" s="176"/>
      <c r="CU144" s="176">
        <v>0</v>
      </c>
      <c r="CV144" s="177"/>
      <c r="CW144" s="176"/>
      <c r="CX144" s="177"/>
      <c r="CY144" s="176">
        <v>0</v>
      </c>
      <c r="CZ144" s="177"/>
      <c r="DA144" s="176">
        <v>0</v>
      </c>
      <c r="DB144" s="177"/>
      <c r="DC144" s="176"/>
      <c r="DD144" s="177"/>
      <c r="DE144" s="176">
        <v>0</v>
      </c>
      <c r="DF144" s="177"/>
      <c r="DG144" s="176"/>
      <c r="DH144" s="177"/>
      <c r="DI144" s="176"/>
      <c r="DJ144" s="558"/>
      <c r="DK144" s="176"/>
      <c r="DL144" s="177"/>
      <c r="DM144" s="176"/>
      <c r="DN144" s="177"/>
      <c r="DO144" s="176"/>
      <c r="DP144" s="177"/>
      <c r="DQ144" s="176"/>
      <c r="DR144" s="177"/>
      <c r="DS144" s="176"/>
      <c r="DT144" s="176"/>
      <c r="DU144" s="176"/>
      <c r="DV144" s="177"/>
      <c r="DW144" s="176"/>
      <c r="DX144" s="177"/>
      <c r="DY144" s="176"/>
      <c r="DZ144" s="177"/>
      <c r="EA144" s="176"/>
      <c r="EB144" s="177"/>
      <c r="EC144" s="176">
        <v>0</v>
      </c>
      <c r="ED144" s="177"/>
      <c r="EE144" s="176"/>
      <c r="EF144" s="177"/>
      <c r="EG144" s="176"/>
      <c r="EH144" s="177"/>
      <c r="EI144" s="176">
        <v>0</v>
      </c>
      <c r="EJ144" s="177"/>
      <c r="EK144" s="176"/>
      <c r="EL144" s="176"/>
      <c r="EM144" s="177"/>
      <c r="EN144" s="176">
        <v>0</v>
      </c>
      <c r="EO144" s="177"/>
      <c r="EP144" s="176"/>
      <c r="EQ144" s="177">
        <v>0</v>
      </c>
      <c r="ER144" s="176"/>
      <c r="ES144" s="177"/>
      <c r="ET144" s="176"/>
      <c r="EU144" s="177"/>
      <c r="EV144" s="176"/>
      <c r="EW144" s="176"/>
      <c r="EX144" s="176"/>
      <c r="EY144" s="177"/>
      <c r="EZ144" s="176"/>
      <c r="FA144" s="177"/>
      <c r="FB144" s="565">
        <f t="shared" si="8"/>
        <v>19000</v>
      </c>
      <c r="FC144" s="565">
        <f t="shared" si="7"/>
        <v>11500</v>
      </c>
    </row>
    <row r="145" spans="1:159" ht="37.5" customHeight="1">
      <c r="A145" s="13" t="s">
        <v>8243</v>
      </c>
      <c r="B145" s="13"/>
      <c r="C145" s="13"/>
      <c r="D145" s="13"/>
      <c r="E145" s="13"/>
      <c r="F145" s="11" t="s">
        <v>3203</v>
      </c>
      <c r="G145" s="13"/>
      <c r="H145" s="13"/>
      <c r="I145" s="13"/>
      <c r="J145" s="13"/>
      <c r="K145" s="13"/>
      <c r="L145" s="13"/>
      <c r="M145" s="13"/>
      <c r="N145" s="45"/>
      <c r="O145" s="13"/>
      <c r="P145" s="13"/>
      <c r="Q145" s="176"/>
      <c r="R145" s="557"/>
      <c r="S145" s="176"/>
      <c r="T145" s="177"/>
      <c r="U145" s="176"/>
      <c r="V145" s="177"/>
      <c r="W145" s="176"/>
      <c r="X145" s="177"/>
      <c r="Y145" s="176"/>
      <c r="Z145" s="177"/>
      <c r="AA145" s="176"/>
      <c r="AB145" s="177"/>
      <c r="AC145" s="176"/>
      <c r="AD145" s="177"/>
      <c r="AE145" s="176"/>
      <c r="AF145" s="177"/>
      <c r="AG145" s="176"/>
      <c r="AH145" s="177"/>
      <c r="AI145" s="176"/>
      <c r="AJ145" s="177"/>
      <c r="AK145" s="176"/>
      <c r="AL145" s="177"/>
      <c r="AM145" s="176"/>
      <c r="AN145" s="177"/>
      <c r="AO145" s="176"/>
      <c r="AP145" s="177"/>
      <c r="AQ145" s="176"/>
      <c r="AR145" s="177"/>
      <c r="AS145" s="176"/>
      <c r="AT145" s="176"/>
      <c r="AU145" s="176"/>
      <c r="AV145" s="177"/>
      <c r="AW145" s="176"/>
      <c r="AX145" s="177"/>
      <c r="AY145" s="176"/>
      <c r="AZ145" s="177"/>
      <c r="BA145" s="176"/>
      <c r="BB145" s="177"/>
      <c r="BC145" s="176"/>
      <c r="BD145" s="176"/>
      <c r="BE145" s="176"/>
      <c r="BF145" s="177"/>
      <c r="BG145" s="176"/>
      <c r="BH145" s="177"/>
      <c r="BI145" s="176"/>
      <c r="BJ145" s="177"/>
      <c r="BK145" s="176"/>
      <c r="BL145" s="177"/>
      <c r="BM145" s="176"/>
      <c r="BN145" s="177"/>
      <c r="BO145" s="176"/>
      <c r="BP145" s="232"/>
      <c r="BQ145" s="176"/>
      <c r="BR145" s="177"/>
      <c r="BS145" s="176"/>
      <c r="BT145" s="177"/>
      <c r="BU145" s="176"/>
      <c r="BV145" s="176"/>
      <c r="BW145" s="176"/>
      <c r="BX145" s="177"/>
      <c r="BY145" s="176"/>
      <c r="BZ145" s="177"/>
      <c r="CA145" s="176"/>
      <c r="CB145" s="177"/>
      <c r="CC145" s="176"/>
      <c r="CD145" s="177"/>
      <c r="CE145" s="176"/>
      <c r="CF145" s="177"/>
      <c r="CG145" s="176"/>
      <c r="CH145" s="177"/>
      <c r="CI145" s="176"/>
      <c r="CJ145" s="176"/>
      <c r="CK145" s="176"/>
      <c r="CL145" s="177"/>
      <c r="CM145" s="176"/>
      <c r="CN145" s="177"/>
      <c r="CO145" s="176"/>
      <c r="CP145" s="177"/>
      <c r="CQ145" s="176"/>
      <c r="CR145" s="177"/>
      <c r="CS145" s="176"/>
      <c r="CT145" s="176"/>
      <c r="CU145" s="176"/>
      <c r="CV145" s="177"/>
      <c r="CW145" s="176"/>
      <c r="CX145" s="177"/>
      <c r="CY145" s="176"/>
      <c r="CZ145" s="177"/>
      <c r="DA145" s="176"/>
      <c r="DB145" s="177"/>
      <c r="DC145" s="176"/>
      <c r="DD145" s="177"/>
      <c r="DE145" s="176"/>
      <c r="DF145" s="177"/>
      <c r="DG145" s="176"/>
      <c r="DH145" s="177"/>
      <c r="DI145" s="176"/>
      <c r="DJ145" s="558"/>
      <c r="DK145" s="176"/>
      <c r="DL145" s="177"/>
      <c r="DM145" s="176"/>
      <c r="DN145" s="177"/>
      <c r="DO145" s="176"/>
      <c r="DP145" s="177"/>
      <c r="DQ145" s="176"/>
      <c r="DR145" s="177"/>
      <c r="DS145" s="176"/>
      <c r="DT145" s="176"/>
      <c r="DU145" s="176"/>
      <c r="DV145" s="177"/>
      <c r="DW145" s="176"/>
      <c r="DX145" s="177"/>
      <c r="DY145" s="176"/>
      <c r="DZ145" s="177"/>
      <c r="EA145" s="176"/>
      <c r="EB145" s="177"/>
      <c r="EC145" s="176"/>
      <c r="ED145" s="177"/>
      <c r="EE145" s="176"/>
      <c r="EF145" s="177"/>
      <c r="EG145" s="176"/>
      <c r="EH145" s="177"/>
      <c r="EI145" s="176"/>
      <c r="EJ145" s="177"/>
      <c r="EK145" s="176"/>
      <c r="EL145" s="176"/>
      <c r="EM145" s="177"/>
      <c r="EN145" s="176"/>
      <c r="EO145" s="177"/>
      <c r="EP145" s="176"/>
      <c r="EQ145" s="177"/>
      <c r="ER145" s="176"/>
      <c r="ES145" s="177"/>
      <c r="ET145" s="176"/>
      <c r="EU145" s="177"/>
      <c r="EV145" s="176"/>
      <c r="EW145" s="176"/>
      <c r="EX145" s="176"/>
      <c r="EY145" s="177"/>
      <c r="EZ145" s="176"/>
      <c r="FA145" s="177"/>
      <c r="FB145" s="565"/>
      <c r="FC145" s="565"/>
    </row>
    <row r="146" spans="1:159" ht="37.5" customHeight="1">
      <c r="A146" s="13">
        <v>122</v>
      </c>
      <c r="B146" s="13" t="s">
        <v>242</v>
      </c>
      <c r="C146" s="13" t="s">
        <v>780</v>
      </c>
      <c r="D146" s="13">
        <v>210</v>
      </c>
      <c r="E146" s="13">
        <v>58</v>
      </c>
      <c r="F146" s="14" t="s">
        <v>351</v>
      </c>
      <c r="G146" s="13" t="s">
        <v>99</v>
      </c>
      <c r="H146" s="13" t="s">
        <v>29</v>
      </c>
      <c r="I146" s="13" t="s">
        <v>352</v>
      </c>
      <c r="J146" s="13">
        <v>24</v>
      </c>
      <c r="K146" s="13" t="s">
        <v>3022</v>
      </c>
      <c r="L146" s="13" t="s">
        <v>330</v>
      </c>
      <c r="M146" s="13" t="s">
        <v>15</v>
      </c>
      <c r="N146" s="45">
        <v>34100</v>
      </c>
      <c r="O146" s="13" t="s">
        <v>3056</v>
      </c>
      <c r="P146" s="13">
        <v>119</v>
      </c>
      <c r="Q146" s="176">
        <v>7000</v>
      </c>
      <c r="R146" s="557">
        <v>5408</v>
      </c>
      <c r="S146" s="176"/>
      <c r="T146" s="177"/>
      <c r="U146" s="176"/>
      <c r="V146" s="177"/>
      <c r="W146" s="176"/>
      <c r="X146" s="177"/>
      <c r="Y146" s="176"/>
      <c r="Z146" s="177"/>
      <c r="AA146" s="176">
        <v>3000</v>
      </c>
      <c r="AB146" s="177"/>
      <c r="AC146" s="176">
        <v>13000</v>
      </c>
      <c r="AD146" s="177">
        <v>10256</v>
      </c>
      <c r="AE146" s="176"/>
      <c r="AF146" s="177"/>
      <c r="AG146" s="176">
        <v>0</v>
      </c>
      <c r="AH146" s="177"/>
      <c r="AI146" s="176"/>
      <c r="AJ146" s="177"/>
      <c r="AK146" s="176">
        <v>0</v>
      </c>
      <c r="AL146" s="177"/>
      <c r="AM146" s="176">
        <v>4000</v>
      </c>
      <c r="AN146" s="177">
        <v>1314</v>
      </c>
      <c r="AO146" s="176"/>
      <c r="AP146" s="177"/>
      <c r="AQ146" s="176"/>
      <c r="AR146" s="177"/>
      <c r="AS146" s="176"/>
      <c r="AT146" s="176"/>
      <c r="AU146" s="176">
        <v>0</v>
      </c>
      <c r="AV146" s="177"/>
      <c r="AW146" s="176"/>
      <c r="AX146" s="177"/>
      <c r="AY146" s="176"/>
      <c r="AZ146" s="177"/>
      <c r="BA146" s="176"/>
      <c r="BB146" s="177"/>
      <c r="BC146" s="176">
        <v>500</v>
      </c>
      <c r="BD146" s="176">
        <v>0</v>
      </c>
      <c r="BE146" s="176">
        <v>0</v>
      </c>
      <c r="BF146" s="177">
        <v>0</v>
      </c>
      <c r="BG146" s="176">
        <v>500</v>
      </c>
      <c r="BH146" s="177">
        <v>50</v>
      </c>
      <c r="BI146" s="176">
        <v>0</v>
      </c>
      <c r="BJ146" s="177"/>
      <c r="BK146" s="176">
        <v>0</v>
      </c>
      <c r="BL146" s="177"/>
      <c r="BM146" s="176">
        <v>0</v>
      </c>
      <c r="BN146" s="177"/>
      <c r="BO146" s="176">
        <v>500</v>
      </c>
      <c r="BP146" s="232"/>
      <c r="BQ146" s="176">
        <v>200</v>
      </c>
      <c r="BR146" s="177"/>
      <c r="BS146" s="176"/>
      <c r="BT146" s="177"/>
      <c r="BU146" s="176"/>
      <c r="BV146" s="176"/>
      <c r="BW146" s="176">
        <v>0</v>
      </c>
      <c r="BX146" s="177"/>
      <c r="BY146" s="176">
        <v>2000</v>
      </c>
      <c r="BZ146" s="177">
        <v>2000</v>
      </c>
      <c r="CA146" s="176"/>
      <c r="CB146" s="177"/>
      <c r="CC146" s="176">
        <v>0</v>
      </c>
      <c r="CD146" s="177">
        <v>0</v>
      </c>
      <c r="CE146" s="176">
        <v>0</v>
      </c>
      <c r="CF146" s="177"/>
      <c r="CG146" s="176"/>
      <c r="CH146" s="177"/>
      <c r="CI146" s="176">
        <v>0</v>
      </c>
      <c r="CJ146" s="176">
        <v>0</v>
      </c>
      <c r="CK146" s="176">
        <v>0</v>
      </c>
      <c r="CL146" s="177"/>
      <c r="CM146" s="176"/>
      <c r="CN146" s="177"/>
      <c r="CO146" s="176">
        <v>0</v>
      </c>
      <c r="CP146" s="177"/>
      <c r="CQ146" s="176">
        <v>0</v>
      </c>
      <c r="CR146" s="177"/>
      <c r="CS146" s="176">
        <v>400</v>
      </c>
      <c r="CT146" s="176"/>
      <c r="CU146" s="176">
        <v>3000</v>
      </c>
      <c r="CV146" s="177">
        <v>100</v>
      </c>
      <c r="CW146" s="176"/>
      <c r="CX146" s="177"/>
      <c r="CY146" s="176">
        <v>0</v>
      </c>
      <c r="CZ146" s="177"/>
      <c r="DA146" s="176">
        <v>0</v>
      </c>
      <c r="DB146" s="177"/>
      <c r="DC146" s="176"/>
      <c r="DD146" s="177"/>
      <c r="DE146" s="176">
        <v>0</v>
      </c>
      <c r="DF146" s="177"/>
      <c r="DG146" s="176"/>
      <c r="DH146" s="177"/>
      <c r="DI146" s="176"/>
      <c r="DJ146" s="558"/>
      <c r="DK146" s="176"/>
      <c r="DL146" s="177"/>
      <c r="DM146" s="176"/>
      <c r="DN146" s="177"/>
      <c r="DO146" s="176"/>
      <c r="DP146" s="177"/>
      <c r="DQ146" s="176"/>
      <c r="DR146" s="177"/>
      <c r="DS146" s="176"/>
      <c r="DT146" s="176"/>
      <c r="DU146" s="176"/>
      <c r="DV146" s="177"/>
      <c r="DW146" s="176"/>
      <c r="DX146" s="177"/>
      <c r="DY146" s="176"/>
      <c r="DZ146" s="177"/>
      <c r="EA146" s="176"/>
      <c r="EB146" s="177"/>
      <c r="EC146" s="176">
        <v>0</v>
      </c>
      <c r="ED146" s="177"/>
      <c r="EE146" s="176"/>
      <c r="EF146" s="177"/>
      <c r="EG146" s="176"/>
      <c r="EH146" s="177"/>
      <c r="EI146" s="176">
        <v>0</v>
      </c>
      <c r="EJ146" s="177"/>
      <c r="EK146" s="176"/>
      <c r="EL146" s="176"/>
      <c r="EM146" s="177"/>
      <c r="EN146" s="176">
        <v>0</v>
      </c>
      <c r="EO146" s="177"/>
      <c r="EP146" s="176"/>
      <c r="EQ146" s="177">
        <v>0</v>
      </c>
      <c r="ER146" s="176"/>
      <c r="ES146" s="177"/>
      <c r="ET146" s="176"/>
      <c r="EU146" s="177"/>
      <c r="EV146" s="176"/>
      <c r="EW146" s="176"/>
      <c r="EX146" s="176"/>
      <c r="EY146" s="177"/>
      <c r="EZ146" s="176"/>
      <c r="FA146" s="177"/>
      <c r="FB146" s="565">
        <f t="shared" si="8"/>
        <v>19128</v>
      </c>
      <c r="FC146" s="565">
        <f t="shared" ref="FC146:FC153" si="9">N146-FB146</f>
        <v>14972</v>
      </c>
    </row>
    <row r="147" spans="1:159" ht="37.5" customHeight="1">
      <c r="A147" s="13">
        <v>123</v>
      </c>
      <c r="B147" s="13" t="s">
        <v>394</v>
      </c>
      <c r="C147" s="13" t="s">
        <v>2208</v>
      </c>
      <c r="D147" s="13">
        <v>210</v>
      </c>
      <c r="E147" s="13">
        <v>58</v>
      </c>
      <c r="F147" s="14" t="s">
        <v>395</v>
      </c>
      <c r="G147" s="13" t="s">
        <v>99</v>
      </c>
      <c r="H147" s="13" t="s">
        <v>396</v>
      </c>
      <c r="I147" s="13" t="s">
        <v>2705</v>
      </c>
      <c r="J147" s="13">
        <v>36</v>
      </c>
      <c r="K147" s="13" t="s">
        <v>398</v>
      </c>
      <c r="L147" s="13" t="s">
        <v>399</v>
      </c>
      <c r="M147" s="13" t="s">
        <v>65</v>
      </c>
      <c r="N147" s="45">
        <v>30200</v>
      </c>
      <c r="O147" s="13" t="s">
        <v>3066</v>
      </c>
      <c r="P147" s="13">
        <v>117</v>
      </c>
      <c r="Q147" s="176">
        <v>2000</v>
      </c>
      <c r="R147" s="557">
        <v>2000</v>
      </c>
      <c r="S147" s="176"/>
      <c r="T147" s="177"/>
      <c r="U147" s="176"/>
      <c r="V147" s="177"/>
      <c r="W147" s="176">
        <v>1400</v>
      </c>
      <c r="X147" s="177"/>
      <c r="Y147" s="176">
        <v>200</v>
      </c>
      <c r="Z147" s="177"/>
      <c r="AA147" s="176"/>
      <c r="AB147" s="177"/>
      <c r="AC147" s="176">
        <v>0</v>
      </c>
      <c r="AD147" s="177"/>
      <c r="AE147" s="176"/>
      <c r="AF147" s="177"/>
      <c r="AG147" s="176">
        <v>4000</v>
      </c>
      <c r="AH147" s="177">
        <v>2500</v>
      </c>
      <c r="AI147" s="176"/>
      <c r="AJ147" s="177"/>
      <c r="AK147" s="176">
        <v>0</v>
      </c>
      <c r="AL147" s="177"/>
      <c r="AM147" s="176">
        <v>0</v>
      </c>
      <c r="AN147" s="177"/>
      <c r="AO147" s="176">
        <v>1000</v>
      </c>
      <c r="AP147" s="177">
        <v>0</v>
      </c>
      <c r="AQ147" s="176"/>
      <c r="AR147" s="177"/>
      <c r="AS147" s="176"/>
      <c r="AT147" s="176"/>
      <c r="AU147" s="176">
        <v>0</v>
      </c>
      <c r="AV147" s="177"/>
      <c r="AW147" s="176">
        <v>200</v>
      </c>
      <c r="AX147" s="177">
        <v>200</v>
      </c>
      <c r="AY147" s="176">
        <v>500</v>
      </c>
      <c r="AZ147" s="177"/>
      <c r="BA147" s="176">
        <v>1900</v>
      </c>
      <c r="BB147" s="177">
        <v>500</v>
      </c>
      <c r="BC147" s="176">
        <v>0</v>
      </c>
      <c r="BD147" s="176"/>
      <c r="BE147" s="176">
        <v>200</v>
      </c>
      <c r="BF147" s="177">
        <v>0</v>
      </c>
      <c r="BG147" s="176">
        <v>3000</v>
      </c>
      <c r="BH147" s="177">
        <v>1000</v>
      </c>
      <c r="BI147" s="176">
        <v>0</v>
      </c>
      <c r="BJ147" s="177"/>
      <c r="BK147" s="176">
        <v>0</v>
      </c>
      <c r="BL147" s="177"/>
      <c r="BM147" s="176">
        <v>200</v>
      </c>
      <c r="BN147" s="177"/>
      <c r="BO147" s="176">
        <v>0</v>
      </c>
      <c r="BP147" s="232"/>
      <c r="BQ147" s="176"/>
      <c r="BR147" s="177"/>
      <c r="BS147" s="176"/>
      <c r="BT147" s="177"/>
      <c r="BU147" s="176"/>
      <c r="BV147" s="176"/>
      <c r="BW147" s="176">
        <v>0</v>
      </c>
      <c r="BX147" s="177"/>
      <c r="BY147" s="176">
        <v>2000</v>
      </c>
      <c r="BZ147" s="177">
        <v>1423</v>
      </c>
      <c r="CA147" s="176"/>
      <c r="CB147" s="177"/>
      <c r="CC147" s="176">
        <v>0</v>
      </c>
      <c r="CD147" s="177">
        <v>0</v>
      </c>
      <c r="CE147" s="176">
        <v>1000</v>
      </c>
      <c r="CF147" s="177">
        <v>0</v>
      </c>
      <c r="CG147" s="176">
        <v>200</v>
      </c>
      <c r="CH147" s="177">
        <v>20</v>
      </c>
      <c r="CI147" s="176">
        <v>0</v>
      </c>
      <c r="CJ147" s="176">
        <v>2400</v>
      </c>
      <c r="CK147" s="176">
        <v>2400</v>
      </c>
      <c r="CL147" s="177"/>
      <c r="CM147" s="176">
        <v>1000</v>
      </c>
      <c r="CN147" s="177">
        <v>1000</v>
      </c>
      <c r="CO147" s="176">
        <v>5000</v>
      </c>
      <c r="CP147" s="177">
        <v>3000</v>
      </c>
      <c r="CQ147" s="176">
        <v>1000</v>
      </c>
      <c r="CR147" s="177"/>
      <c r="CS147" s="176">
        <v>0</v>
      </c>
      <c r="CT147" s="176"/>
      <c r="CU147" s="176">
        <v>3000</v>
      </c>
      <c r="CV147" s="177">
        <v>1890</v>
      </c>
      <c r="CW147" s="176"/>
      <c r="CX147" s="177"/>
      <c r="CY147" s="176">
        <v>0</v>
      </c>
      <c r="CZ147" s="177"/>
      <c r="DA147" s="176">
        <v>0</v>
      </c>
      <c r="DB147" s="177"/>
      <c r="DC147" s="176"/>
      <c r="DD147" s="177"/>
      <c r="DE147" s="176">
        <v>0</v>
      </c>
      <c r="DF147" s="177"/>
      <c r="DG147" s="176"/>
      <c r="DH147" s="177"/>
      <c r="DI147" s="176"/>
      <c r="DJ147" s="558"/>
      <c r="DK147" s="176"/>
      <c r="DL147" s="177"/>
      <c r="DM147" s="176"/>
      <c r="DN147" s="177"/>
      <c r="DO147" s="176"/>
      <c r="DP147" s="177"/>
      <c r="DQ147" s="176"/>
      <c r="DR147" s="177"/>
      <c r="DS147" s="176"/>
      <c r="DT147" s="176"/>
      <c r="DU147" s="176"/>
      <c r="DV147" s="177"/>
      <c r="DW147" s="176"/>
      <c r="DX147" s="177"/>
      <c r="DY147" s="176"/>
      <c r="DZ147" s="177"/>
      <c r="EA147" s="176"/>
      <c r="EB147" s="177"/>
      <c r="EC147" s="176">
        <v>0</v>
      </c>
      <c r="ED147" s="177"/>
      <c r="EE147" s="176"/>
      <c r="EF147" s="177"/>
      <c r="EG147" s="176"/>
      <c r="EH147" s="177"/>
      <c r="EI147" s="176">
        <v>0</v>
      </c>
      <c r="EJ147" s="177"/>
      <c r="EK147" s="176"/>
      <c r="EL147" s="176"/>
      <c r="EM147" s="177"/>
      <c r="EN147" s="176">
        <v>0</v>
      </c>
      <c r="EO147" s="177"/>
      <c r="EP147" s="176"/>
      <c r="EQ147" s="177">
        <v>0</v>
      </c>
      <c r="ER147" s="176"/>
      <c r="ES147" s="177"/>
      <c r="ET147" s="176"/>
      <c r="EU147" s="177"/>
      <c r="EV147" s="176"/>
      <c r="EW147" s="176"/>
      <c r="EX147" s="176"/>
      <c r="EY147" s="177"/>
      <c r="EZ147" s="176"/>
      <c r="FA147" s="177"/>
      <c r="FB147" s="565">
        <f t="shared" si="8"/>
        <v>13533</v>
      </c>
      <c r="FC147" s="565">
        <f t="shared" si="9"/>
        <v>16667</v>
      </c>
    </row>
    <row r="148" spans="1:159" ht="37.5" customHeight="1">
      <c r="A148" s="13">
        <v>124</v>
      </c>
      <c r="B148" s="13" t="s">
        <v>1364</v>
      </c>
      <c r="C148" s="13" t="s">
        <v>587</v>
      </c>
      <c r="D148" s="22">
        <v>211</v>
      </c>
      <c r="E148" s="13">
        <v>515</v>
      </c>
      <c r="F148" s="14" t="s">
        <v>1365</v>
      </c>
      <c r="G148" s="13" t="s">
        <v>1366</v>
      </c>
      <c r="H148" s="13" t="s">
        <v>1367</v>
      </c>
      <c r="I148" s="13" t="s">
        <v>1368</v>
      </c>
      <c r="J148" s="13">
        <v>36</v>
      </c>
      <c r="K148" s="13" t="s">
        <v>1369</v>
      </c>
      <c r="L148" s="13" t="s">
        <v>1297</v>
      </c>
      <c r="M148" s="13" t="s">
        <v>65</v>
      </c>
      <c r="N148" s="45">
        <v>115000</v>
      </c>
      <c r="O148" s="13" t="s">
        <v>3065</v>
      </c>
      <c r="P148" s="13">
        <v>96</v>
      </c>
      <c r="Q148" s="176">
        <v>5000</v>
      </c>
      <c r="R148" s="557"/>
      <c r="S148" s="176"/>
      <c r="T148" s="177"/>
      <c r="U148" s="176"/>
      <c r="V148" s="177"/>
      <c r="W148" s="176">
        <v>200</v>
      </c>
      <c r="X148" s="177">
        <v>100</v>
      </c>
      <c r="Y148" s="176">
        <v>1000</v>
      </c>
      <c r="Z148" s="177"/>
      <c r="AA148" s="176">
        <v>16000</v>
      </c>
      <c r="AB148" s="177">
        <v>6000</v>
      </c>
      <c r="AC148" s="176">
        <v>0</v>
      </c>
      <c r="AD148" s="177"/>
      <c r="AE148" s="176"/>
      <c r="AF148" s="177"/>
      <c r="AG148" s="176">
        <v>12000</v>
      </c>
      <c r="AH148" s="177"/>
      <c r="AI148" s="176">
        <v>40000</v>
      </c>
      <c r="AJ148" s="177">
        <v>15520</v>
      </c>
      <c r="AK148" s="176">
        <v>0</v>
      </c>
      <c r="AL148" s="177"/>
      <c r="AM148" s="176">
        <v>0</v>
      </c>
      <c r="AN148" s="177"/>
      <c r="AO148" s="176"/>
      <c r="AP148" s="177"/>
      <c r="AQ148" s="176"/>
      <c r="AR148" s="177"/>
      <c r="AS148" s="176"/>
      <c r="AT148" s="176"/>
      <c r="AU148" s="176">
        <v>0</v>
      </c>
      <c r="AV148" s="177"/>
      <c r="AW148" s="176"/>
      <c r="AX148" s="177"/>
      <c r="AY148" s="176">
        <v>3000</v>
      </c>
      <c r="AZ148" s="177"/>
      <c r="BA148" s="176">
        <v>5200</v>
      </c>
      <c r="BB148" s="177">
        <v>3000</v>
      </c>
      <c r="BC148" s="176">
        <v>0</v>
      </c>
      <c r="BD148" s="176"/>
      <c r="BE148" s="176">
        <v>0</v>
      </c>
      <c r="BF148" s="177">
        <v>0</v>
      </c>
      <c r="BG148" s="176">
        <v>2000</v>
      </c>
      <c r="BH148" s="177"/>
      <c r="BI148" s="176">
        <v>500</v>
      </c>
      <c r="BJ148" s="177">
        <v>200</v>
      </c>
      <c r="BK148" s="176">
        <v>0</v>
      </c>
      <c r="BL148" s="177"/>
      <c r="BM148" s="176">
        <v>3000</v>
      </c>
      <c r="BN148" s="177">
        <v>2000</v>
      </c>
      <c r="BO148" s="176">
        <v>0</v>
      </c>
      <c r="BP148" s="232"/>
      <c r="BQ148" s="176">
        <v>2000</v>
      </c>
      <c r="BR148" s="177"/>
      <c r="BS148" s="176"/>
      <c r="BT148" s="177"/>
      <c r="BU148" s="176"/>
      <c r="BV148" s="176"/>
      <c r="BW148" s="176">
        <v>0</v>
      </c>
      <c r="BX148" s="177"/>
      <c r="BY148" s="176">
        <v>500</v>
      </c>
      <c r="BZ148" s="177"/>
      <c r="CA148" s="176">
        <v>300</v>
      </c>
      <c r="CB148" s="177"/>
      <c r="CC148" s="176">
        <v>0</v>
      </c>
      <c r="CD148" s="177">
        <v>0</v>
      </c>
      <c r="CE148" s="176">
        <v>10000</v>
      </c>
      <c r="CF148" s="177">
        <v>0</v>
      </c>
      <c r="CG148" s="176">
        <v>2000</v>
      </c>
      <c r="CH148" s="177"/>
      <c r="CI148" s="176">
        <v>0</v>
      </c>
      <c r="CJ148" s="176">
        <v>0</v>
      </c>
      <c r="CK148" s="176">
        <v>0</v>
      </c>
      <c r="CL148" s="177"/>
      <c r="CM148" s="176"/>
      <c r="CN148" s="177"/>
      <c r="CO148" s="176">
        <v>0</v>
      </c>
      <c r="CP148" s="177"/>
      <c r="CQ148" s="176">
        <v>2000</v>
      </c>
      <c r="CR148" s="177"/>
      <c r="CS148" s="176">
        <v>0</v>
      </c>
      <c r="CT148" s="176"/>
      <c r="CU148" s="176">
        <v>10000</v>
      </c>
      <c r="CV148" s="177">
        <v>1500</v>
      </c>
      <c r="CW148" s="176">
        <v>300</v>
      </c>
      <c r="CX148" s="177">
        <v>0</v>
      </c>
      <c r="CY148" s="176">
        <v>0</v>
      </c>
      <c r="CZ148" s="177"/>
      <c r="DA148" s="176">
        <v>0</v>
      </c>
      <c r="DB148" s="177"/>
      <c r="DC148" s="176"/>
      <c r="DD148" s="177"/>
      <c r="DE148" s="176">
        <v>0</v>
      </c>
      <c r="DF148" s="177"/>
      <c r="DG148" s="176"/>
      <c r="DH148" s="177"/>
      <c r="DI148" s="176"/>
      <c r="DJ148" s="558"/>
      <c r="DK148" s="176"/>
      <c r="DL148" s="177"/>
      <c r="DM148" s="176"/>
      <c r="DN148" s="177"/>
      <c r="DO148" s="176"/>
      <c r="DP148" s="177"/>
      <c r="DQ148" s="176"/>
      <c r="DR148" s="177"/>
      <c r="DS148" s="176"/>
      <c r="DT148" s="176"/>
      <c r="DU148" s="176"/>
      <c r="DV148" s="177"/>
      <c r="DW148" s="176"/>
      <c r="DX148" s="177"/>
      <c r="DY148" s="176"/>
      <c r="DZ148" s="177"/>
      <c r="EA148" s="176"/>
      <c r="EB148" s="177"/>
      <c r="EC148" s="176">
        <v>0</v>
      </c>
      <c r="ED148" s="177"/>
      <c r="EE148" s="176"/>
      <c r="EF148" s="177"/>
      <c r="EG148" s="176"/>
      <c r="EH148" s="177"/>
      <c r="EI148" s="176">
        <v>0</v>
      </c>
      <c r="EJ148" s="177"/>
      <c r="EK148" s="176"/>
      <c r="EL148" s="176"/>
      <c r="EM148" s="177"/>
      <c r="EN148" s="176">
        <v>0</v>
      </c>
      <c r="EO148" s="177"/>
      <c r="EP148" s="176"/>
      <c r="EQ148" s="177">
        <v>0</v>
      </c>
      <c r="ER148" s="176"/>
      <c r="ES148" s="177"/>
      <c r="ET148" s="176"/>
      <c r="EU148" s="177"/>
      <c r="EV148" s="176"/>
      <c r="EW148" s="176"/>
      <c r="EX148" s="176"/>
      <c r="EY148" s="177"/>
      <c r="EZ148" s="176"/>
      <c r="FA148" s="177"/>
      <c r="FB148" s="565">
        <f t="shared" si="8"/>
        <v>28320</v>
      </c>
      <c r="FC148" s="565">
        <f t="shared" si="9"/>
        <v>86680</v>
      </c>
    </row>
    <row r="149" spans="1:159" ht="37.5" customHeight="1">
      <c r="A149" s="13">
        <v>125</v>
      </c>
      <c r="B149" s="13" t="s">
        <v>2446</v>
      </c>
      <c r="C149" s="13" t="s">
        <v>134</v>
      </c>
      <c r="D149" s="13">
        <v>211</v>
      </c>
      <c r="E149" s="13">
        <v>515</v>
      </c>
      <c r="F149" s="14" t="s">
        <v>2507</v>
      </c>
      <c r="G149" s="13" t="s">
        <v>1366</v>
      </c>
      <c r="H149" s="13" t="s">
        <v>653</v>
      </c>
      <c r="I149" s="13" t="s">
        <v>2508</v>
      </c>
      <c r="J149" s="13">
        <v>24</v>
      </c>
      <c r="K149" s="13" t="s">
        <v>3023</v>
      </c>
      <c r="L149" s="13" t="s">
        <v>2470</v>
      </c>
      <c r="M149" s="13" t="s">
        <v>65</v>
      </c>
      <c r="N149" s="45">
        <v>120400</v>
      </c>
      <c r="O149" s="13" t="s">
        <v>3063</v>
      </c>
      <c r="P149" s="13">
        <v>120</v>
      </c>
      <c r="Q149" s="176">
        <v>5000</v>
      </c>
      <c r="R149" s="557">
        <v>4000</v>
      </c>
      <c r="S149" s="176"/>
      <c r="T149" s="177"/>
      <c r="U149" s="176">
        <v>2000</v>
      </c>
      <c r="V149" s="177"/>
      <c r="W149" s="176"/>
      <c r="X149" s="177"/>
      <c r="Y149" s="176"/>
      <c r="Z149" s="177"/>
      <c r="AA149" s="176">
        <v>10000</v>
      </c>
      <c r="AB149" s="177"/>
      <c r="AC149" s="176">
        <v>10000</v>
      </c>
      <c r="AD149" s="177"/>
      <c r="AE149" s="176">
        <v>100</v>
      </c>
      <c r="AF149" s="177">
        <v>100</v>
      </c>
      <c r="AG149" s="176">
        <v>12000</v>
      </c>
      <c r="AH149" s="177">
        <v>4000</v>
      </c>
      <c r="AI149" s="176">
        <v>30000</v>
      </c>
      <c r="AJ149" s="177">
        <v>24000</v>
      </c>
      <c r="AK149" s="176">
        <v>200</v>
      </c>
      <c r="AL149" s="177"/>
      <c r="AM149" s="176">
        <v>10000</v>
      </c>
      <c r="AN149" s="177">
        <v>500</v>
      </c>
      <c r="AO149" s="176"/>
      <c r="AP149" s="177"/>
      <c r="AQ149" s="176">
        <v>2000</v>
      </c>
      <c r="AR149" s="177">
        <v>200</v>
      </c>
      <c r="AS149" s="176"/>
      <c r="AT149" s="176"/>
      <c r="AU149" s="176">
        <v>0</v>
      </c>
      <c r="AV149" s="177"/>
      <c r="AW149" s="176">
        <v>500</v>
      </c>
      <c r="AX149" s="177">
        <v>500</v>
      </c>
      <c r="AY149" s="176">
        <v>3000</v>
      </c>
      <c r="AZ149" s="177"/>
      <c r="BA149" s="176"/>
      <c r="BB149" s="177"/>
      <c r="BC149" s="176">
        <v>2000</v>
      </c>
      <c r="BD149" s="176">
        <v>0</v>
      </c>
      <c r="BE149" s="176">
        <v>2000</v>
      </c>
      <c r="BF149" s="177">
        <v>600</v>
      </c>
      <c r="BG149" s="176">
        <v>0</v>
      </c>
      <c r="BH149" s="177"/>
      <c r="BI149" s="176">
        <v>0</v>
      </c>
      <c r="BJ149" s="177"/>
      <c r="BK149" s="176">
        <v>1000</v>
      </c>
      <c r="BL149" s="177"/>
      <c r="BM149" s="176">
        <v>2000</v>
      </c>
      <c r="BN149" s="177">
        <v>2000</v>
      </c>
      <c r="BO149" s="176">
        <v>3000</v>
      </c>
      <c r="BP149" s="232">
        <v>900</v>
      </c>
      <c r="BQ149" s="176"/>
      <c r="BR149" s="177"/>
      <c r="BS149" s="176">
        <v>6000</v>
      </c>
      <c r="BT149" s="177">
        <v>1000</v>
      </c>
      <c r="BU149" s="176"/>
      <c r="BV149" s="176"/>
      <c r="BW149" s="176">
        <v>0</v>
      </c>
      <c r="BX149" s="177"/>
      <c r="BY149" s="176">
        <v>0</v>
      </c>
      <c r="BZ149" s="177"/>
      <c r="CA149" s="176"/>
      <c r="CB149" s="177"/>
      <c r="CC149" s="176">
        <v>3000</v>
      </c>
      <c r="CD149" s="177">
        <v>0</v>
      </c>
      <c r="CE149" s="176">
        <v>5000</v>
      </c>
      <c r="CF149" s="177">
        <v>2000</v>
      </c>
      <c r="CG149" s="176">
        <v>2000</v>
      </c>
      <c r="CH149" s="177">
        <v>2000</v>
      </c>
      <c r="CI149" s="176">
        <v>0</v>
      </c>
      <c r="CJ149" s="176">
        <v>600</v>
      </c>
      <c r="CK149" s="176">
        <v>600</v>
      </c>
      <c r="CL149" s="177"/>
      <c r="CM149" s="176"/>
      <c r="CN149" s="177"/>
      <c r="CO149" s="176">
        <v>0</v>
      </c>
      <c r="CP149" s="177"/>
      <c r="CQ149" s="176">
        <v>0</v>
      </c>
      <c r="CR149" s="177"/>
      <c r="CS149" s="176">
        <v>5000</v>
      </c>
      <c r="CT149" s="176">
        <v>500</v>
      </c>
      <c r="CU149" s="176">
        <v>0</v>
      </c>
      <c r="CV149" s="177"/>
      <c r="CW149" s="176"/>
      <c r="CX149" s="177"/>
      <c r="CY149" s="176">
        <v>2000</v>
      </c>
      <c r="CZ149" s="177"/>
      <c r="DA149" s="176">
        <v>0</v>
      </c>
      <c r="DB149" s="177"/>
      <c r="DC149" s="176"/>
      <c r="DD149" s="177"/>
      <c r="DE149" s="176">
        <v>0</v>
      </c>
      <c r="DF149" s="177"/>
      <c r="DG149" s="176">
        <v>2000</v>
      </c>
      <c r="DH149" s="177">
        <v>500</v>
      </c>
      <c r="DI149" s="176"/>
      <c r="DJ149" s="558"/>
      <c r="DK149" s="176"/>
      <c r="DL149" s="177"/>
      <c r="DM149" s="176"/>
      <c r="DN149" s="177"/>
      <c r="DO149" s="176"/>
      <c r="DP149" s="177"/>
      <c r="DQ149" s="176"/>
      <c r="DR149" s="177"/>
      <c r="DS149" s="176"/>
      <c r="DT149" s="176"/>
      <c r="DU149" s="176"/>
      <c r="DV149" s="177"/>
      <c r="DW149" s="176"/>
      <c r="DX149" s="177"/>
      <c r="DY149" s="176"/>
      <c r="DZ149" s="177"/>
      <c r="EA149" s="176"/>
      <c r="EB149" s="177"/>
      <c r="EC149" s="176">
        <v>0</v>
      </c>
      <c r="ED149" s="177"/>
      <c r="EE149" s="176"/>
      <c r="EF149" s="177"/>
      <c r="EG149" s="176"/>
      <c r="EH149" s="177"/>
      <c r="EI149" s="176">
        <v>0</v>
      </c>
      <c r="EJ149" s="177"/>
      <c r="EK149" s="176"/>
      <c r="EL149" s="176"/>
      <c r="EM149" s="177"/>
      <c r="EN149" s="176">
        <v>0</v>
      </c>
      <c r="EO149" s="177"/>
      <c r="EP149" s="176"/>
      <c r="EQ149" s="177">
        <v>0</v>
      </c>
      <c r="ER149" s="176"/>
      <c r="ES149" s="177"/>
      <c r="ET149" s="176"/>
      <c r="EU149" s="177"/>
      <c r="EV149" s="176"/>
      <c r="EW149" s="176"/>
      <c r="EX149" s="176"/>
      <c r="EY149" s="177"/>
      <c r="EZ149" s="176"/>
      <c r="FA149" s="177"/>
      <c r="FB149" s="565">
        <f t="shared" si="8"/>
        <v>42800</v>
      </c>
      <c r="FC149" s="565">
        <f t="shared" si="9"/>
        <v>77600</v>
      </c>
    </row>
    <row r="150" spans="1:159" ht="37.5" customHeight="1">
      <c r="A150" s="13">
        <v>126</v>
      </c>
      <c r="B150" s="13" t="s">
        <v>1811</v>
      </c>
      <c r="C150" s="13" t="s">
        <v>499</v>
      </c>
      <c r="D150" s="13">
        <v>214</v>
      </c>
      <c r="E150" s="13">
        <v>792</v>
      </c>
      <c r="F150" s="14" t="s">
        <v>1812</v>
      </c>
      <c r="G150" s="13" t="s">
        <v>1813</v>
      </c>
      <c r="H150" s="13" t="s">
        <v>1814</v>
      </c>
      <c r="I150" s="13" t="s">
        <v>2824</v>
      </c>
      <c r="J150" s="13">
        <v>30</v>
      </c>
      <c r="K150" s="13" t="s">
        <v>1815</v>
      </c>
      <c r="L150" s="13" t="s">
        <v>1810</v>
      </c>
      <c r="M150" s="13" t="s">
        <v>15</v>
      </c>
      <c r="N150" s="45">
        <v>5500</v>
      </c>
      <c r="O150" s="13" t="s">
        <v>3086</v>
      </c>
      <c r="P150" s="13">
        <v>69</v>
      </c>
      <c r="Q150" s="176">
        <v>0</v>
      </c>
      <c r="R150" s="557"/>
      <c r="S150" s="176"/>
      <c r="T150" s="177"/>
      <c r="U150" s="176">
        <v>1000</v>
      </c>
      <c r="V150" s="177">
        <v>597</v>
      </c>
      <c r="W150" s="176"/>
      <c r="X150" s="177"/>
      <c r="Y150" s="176"/>
      <c r="Z150" s="177"/>
      <c r="AA150" s="176"/>
      <c r="AB150" s="177"/>
      <c r="AC150" s="176">
        <v>0</v>
      </c>
      <c r="AD150" s="177"/>
      <c r="AE150" s="176"/>
      <c r="AF150" s="177"/>
      <c r="AG150" s="176">
        <v>0</v>
      </c>
      <c r="AH150" s="177"/>
      <c r="AI150" s="176"/>
      <c r="AJ150" s="177"/>
      <c r="AK150" s="176">
        <v>0</v>
      </c>
      <c r="AL150" s="177"/>
      <c r="AM150" s="176">
        <v>0</v>
      </c>
      <c r="AN150" s="177"/>
      <c r="AO150" s="176"/>
      <c r="AP150" s="177"/>
      <c r="AQ150" s="176"/>
      <c r="AR150" s="177"/>
      <c r="AS150" s="176"/>
      <c r="AT150" s="176"/>
      <c r="AU150" s="176">
        <v>0</v>
      </c>
      <c r="AV150" s="177"/>
      <c r="AW150" s="176">
        <v>400</v>
      </c>
      <c r="AX150" s="177"/>
      <c r="AY150" s="176">
        <v>500</v>
      </c>
      <c r="AZ150" s="177">
        <v>500</v>
      </c>
      <c r="BA150" s="176"/>
      <c r="BB150" s="177"/>
      <c r="BC150" s="176">
        <v>0</v>
      </c>
      <c r="BD150" s="176"/>
      <c r="BE150" s="176">
        <v>0</v>
      </c>
      <c r="BF150" s="177">
        <v>0</v>
      </c>
      <c r="BG150" s="176">
        <v>0</v>
      </c>
      <c r="BH150" s="177"/>
      <c r="BI150" s="176">
        <v>0</v>
      </c>
      <c r="BJ150" s="177"/>
      <c r="BK150" s="176">
        <v>0</v>
      </c>
      <c r="BL150" s="177"/>
      <c r="BM150" s="176">
        <v>0</v>
      </c>
      <c r="BN150" s="177"/>
      <c r="BO150" s="176">
        <v>500</v>
      </c>
      <c r="BP150" s="232"/>
      <c r="BQ150" s="176"/>
      <c r="BR150" s="177"/>
      <c r="BS150" s="176"/>
      <c r="BT150" s="177"/>
      <c r="BU150" s="176"/>
      <c r="BV150" s="176"/>
      <c r="BW150" s="176">
        <v>0</v>
      </c>
      <c r="BX150" s="177"/>
      <c r="BY150" s="176">
        <v>300</v>
      </c>
      <c r="BZ150" s="177"/>
      <c r="CA150" s="176">
        <v>500</v>
      </c>
      <c r="CB150" s="177"/>
      <c r="CC150" s="176">
        <v>500</v>
      </c>
      <c r="CD150" s="177">
        <v>0</v>
      </c>
      <c r="CE150" s="176">
        <v>0</v>
      </c>
      <c r="CF150" s="177"/>
      <c r="CG150" s="176"/>
      <c r="CH150" s="177"/>
      <c r="CI150" s="176">
        <v>0</v>
      </c>
      <c r="CJ150" s="176">
        <v>1200</v>
      </c>
      <c r="CK150" s="176">
        <v>1200</v>
      </c>
      <c r="CL150" s="177"/>
      <c r="CM150" s="176"/>
      <c r="CN150" s="177"/>
      <c r="CO150" s="176">
        <v>0</v>
      </c>
      <c r="CP150" s="177"/>
      <c r="CQ150" s="176">
        <v>200</v>
      </c>
      <c r="CR150" s="177"/>
      <c r="CS150" s="176">
        <v>300</v>
      </c>
      <c r="CT150" s="176"/>
      <c r="CU150" s="176">
        <v>0</v>
      </c>
      <c r="CV150" s="177"/>
      <c r="CW150" s="176"/>
      <c r="CX150" s="177"/>
      <c r="CY150" s="176">
        <v>100</v>
      </c>
      <c r="CZ150" s="177"/>
      <c r="DA150" s="176">
        <v>0</v>
      </c>
      <c r="DB150" s="177"/>
      <c r="DC150" s="176"/>
      <c r="DD150" s="177"/>
      <c r="DE150" s="176">
        <v>0</v>
      </c>
      <c r="DF150" s="177"/>
      <c r="DG150" s="176"/>
      <c r="DH150" s="177"/>
      <c r="DI150" s="176"/>
      <c r="DJ150" s="558"/>
      <c r="DK150" s="176"/>
      <c r="DL150" s="177"/>
      <c r="DM150" s="176"/>
      <c r="DN150" s="177"/>
      <c r="DO150" s="176"/>
      <c r="DP150" s="177"/>
      <c r="DQ150" s="176"/>
      <c r="DR150" s="177"/>
      <c r="DS150" s="176"/>
      <c r="DT150" s="176"/>
      <c r="DU150" s="176"/>
      <c r="DV150" s="177"/>
      <c r="DW150" s="176"/>
      <c r="DX150" s="177"/>
      <c r="DY150" s="176"/>
      <c r="DZ150" s="177"/>
      <c r="EA150" s="176"/>
      <c r="EB150" s="177"/>
      <c r="EC150" s="176">
        <v>0</v>
      </c>
      <c r="ED150" s="177"/>
      <c r="EE150" s="176"/>
      <c r="EF150" s="177"/>
      <c r="EG150" s="176"/>
      <c r="EH150" s="177"/>
      <c r="EI150" s="176">
        <v>0</v>
      </c>
      <c r="EJ150" s="177"/>
      <c r="EK150" s="176"/>
      <c r="EL150" s="176"/>
      <c r="EM150" s="177"/>
      <c r="EN150" s="176">
        <v>0</v>
      </c>
      <c r="EO150" s="177"/>
      <c r="EP150" s="176"/>
      <c r="EQ150" s="177">
        <v>0</v>
      </c>
      <c r="ER150" s="176"/>
      <c r="ES150" s="177"/>
      <c r="ET150" s="176"/>
      <c r="EU150" s="177"/>
      <c r="EV150" s="176"/>
      <c r="EW150" s="176"/>
      <c r="EX150" s="176"/>
      <c r="EY150" s="177"/>
      <c r="EZ150" s="176"/>
      <c r="FA150" s="177"/>
      <c r="FB150" s="565">
        <f t="shared" si="8"/>
        <v>1097</v>
      </c>
      <c r="FC150" s="565">
        <f t="shared" si="9"/>
        <v>4403</v>
      </c>
    </row>
    <row r="151" spans="1:159" ht="37.5" customHeight="1">
      <c r="A151" s="13">
        <v>127</v>
      </c>
      <c r="B151" s="13" t="s">
        <v>2340</v>
      </c>
      <c r="C151" s="13" t="s">
        <v>978</v>
      </c>
      <c r="D151" s="13">
        <v>215</v>
      </c>
      <c r="E151" s="13">
        <v>796</v>
      </c>
      <c r="F151" s="14" t="s">
        <v>2341</v>
      </c>
      <c r="G151" s="13" t="s">
        <v>2342</v>
      </c>
      <c r="H151" s="13" t="s">
        <v>2343</v>
      </c>
      <c r="I151" s="13" t="s">
        <v>2344</v>
      </c>
      <c r="J151" s="13">
        <v>36</v>
      </c>
      <c r="K151" s="13" t="s">
        <v>3024</v>
      </c>
      <c r="L151" s="13" t="s">
        <v>2320</v>
      </c>
      <c r="M151" s="13" t="s">
        <v>65</v>
      </c>
      <c r="N151" s="45">
        <v>8000</v>
      </c>
      <c r="O151" s="13" t="s">
        <v>3059</v>
      </c>
      <c r="P151" s="13">
        <v>114</v>
      </c>
      <c r="Q151" s="176">
        <v>8000</v>
      </c>
      <c r="R151" s="557">
        <v>5000</v>
      </c>
      <c r="S151" s="176"/>
      <c r="T151" s="177"/>
      <c r="U151" s="176"/>
      <c r="V151" s="177"/>
      <c r="W151" s="176"/>
      <c r="X151" s="177"/>
      <c r="Y151" s="176"/>
      <c r="Z151" s="177"/>
      <c r="AA151" s="176"/>
      <c r="AB151" s="177"/>
      <c r="AC151" s="176">
        <v>0</v>
      </c>
      <c r="AD151" s="177"/>
      <c r="AE151" s="176"/>
      <c r="AF151" s="177"/>
      <c r="AG151" s="176">
        <v>0</v>
      </c>
      <c r="AH151" s="177"/>
      <c r="AI151" s="176"/>
      <c r="AJ151" s="177"/>
      <c r="AK151" s="176">
        <v>0</v>
      </c>
      <c r="AL151" s="177"/>
      <c r="AM151" s="176">
        <v>0</v>
      </c>
      <c r="AN151" s="177"/>
      <c r="AO151" s="176"/>
      <c r="AP151" s="177"/>
      <c r="AQ151" s="176"/>
      <c r="AR151" s="177"/>
      <c r="AS151" s="176"/>
      <c r="AT151" s="176"/>
      <c r="AU151" s="176">
        <v>0</v>
      </c>
      <c r="AV151" s="177"/>
      <c r="AW151" s="176"/>
      <c r="AX151" s="177"/>
      <c r="AY151" s="176"/>
      <c r="AZ151" s="177"/>
      <c r="BA151" s="176"/>
      <c r="BB151" s="177"/>
      <c r="BC151" s="176">
        <v>0</v>
      </c>
      <c r="BD151" s="176"/>
      <c r="BE151" s="176">
        <v>0</v>
      </c>
      <c r="BF151" s="177">
        <v>0</v>
      </c>
      <c r="BG151" s="176">
        <v>0</v>
      </c>
      <c r="BH151" s="177"/>
      <c r="BI151" s="176">
        <v>0</v>
      </c>
      <c r="BJ151" s="177"/>
      <c r="BK151" s="176">
        <v>0</v>
      </c>
      <c r="BL151" s="177"/>
      <c r="BM151" s="176">
        <v>0</v>
      </c>
      <c r="BN151" s="177"/>
      <c r="BO151" s="176">
        <v>0</v>
      </c>
      <c r="BP151" s="232"/>
      <c r="BQ151" s="176"/>
      <c r="BR151" s="177"/>
      <c r="BS151" s="176"/>
      <c r="BT151" s="177"/>
      <c r="BU151" s="176"/>
      <c r="BV151" s="176"/>
      <c r="BW151" s="176">
        <v>0</v>
      </c>
      <c r="BX151" s="177"/>
      <c r="BY151" s="176">
        <v>0</v>
      </c>
      <c r="BZ151" s="177"/>
      <c r="CA151" s="176"/>
      <c r="CB151" s="177"/>
      <c r="CC151" s="176">
        <v>0</v>
      </c>
      <c r="CD151" s="177">
        <v>0</v>
      </c>
      <c r="CE151" s="176">
        <v>0</v>
      </c>
      <c r="CF151" s="177"/>
      <c r="CG151" s="176"/>
      <c r="CH151" s="177"/>
      <c r="CI151" s="176">
        <v>0</v>
      </c>
      <c r="CJ151" s="176">
        <v>0</v>
      </c>
      <c r="CK151" s="176">
        <v>0</v>
      </c>
      <c r="CL151" s="177"/>
      <c r="CM151" s="176"/>
      <c r="CN151" s="177"/>
      <c r="CO151" s="176">
        <v>0</v>
      </c>
      <c r="CP151" s="177"/>
      <c r="CQ151" s="176">
        <v>0</v>
      </c>
      <c r="CR151" s="177"/>
      <c r="CS151" s="176">
        <v>0</v>
      </c>
      <c r="CT151" s="176"/>
      <c r="CU151" s="176">
        <v>0</v>
      </c>
      <c r="CV151" s="177"/>
      <c r="CW151" s="176"/>
      <c r="CX151" s="177"/>
      <c r="CY151" s="176">
        <v>0</v>
      </c>
      <c r="CZ151" s="177"/>
      <c r="DA151" s="176">
        <v>0</v>
      </c>
      <c r="DB151" s="177"/>
      <c r="DC151" s="176"/>
      <c r="DD151" s="177"/>
      <c r="DE151" s="176">
        <v>0</v>
      </c>
      <c r="DF151" s="177"/>
      <c r="DG151" s="176"/>
      <c r="DH151" s="177"/>
      <c r="DI151" s="176"/>
      <c r="DJ151" s="558"/>
      <c r="DK151" s="176"/>
      <c r="DL151" s="177"/>
      <c r="DM151" s="176"/>
      <c r="DN151" s="177"/>
      <c r="DO151" s="176"/>
      <c r="DP151" s="177"/>
      <c r="DQ151" s="176"/>
      <c r="DR151" s="177"/>
      <c r="DS151" s="176"/>
      <c r="DT151" s="176"/>
      <c r="DU151" s="176"/>
      <c r="DV151" s="177"/>
      <c r="DW151" s="176"/>
      <c r="DX151" s="177"/>
      <c r="DY151" s="176"/>
      <c r="DZ151" s="177"/>
      <c r="EA151" s="176"/>
      <c r="EB151" s="177"/>
      <c r="EC151" s="176">
        <v>0</v>
      </c>
      <c r="ED151" s="177"/>
      <c r="EE151" s="176"/>
      <c r="EF151" s="177"/>
      <c r="EG151" s="176"/>
      <c r="EH151" s="177"/>
      <c r="EI151" s="176">
        <v>0</v>
      </c>
      <c r="EJ151" s="177"/>
      <c r="EK151" s="176"/>
      <c r="EL151" s="176"/>
      <c r="EM151" s="177"/>
      <c r="EN151" s="176">
        <v>0</v>
      </c>
      <c r="EO151" s="177"/>
      <c r="EP151" s="176"/>
      <c r="EQ151" s="177">
        <v>0</v>
      </c>
      <c r="ER151" s="176"/>
      <c r="ES151" s="177"/>
      <c r="ET151" s="176"/>
      <c r="EU151" s="177"/>
      <c r="EV151" s="176"/>
      <c r="EW151" s="176"/>
      <c r="EX151" s="176"/>
      <c r="EY151" s="177"/>
      <c r="EZ151" s="176"/>
      <c r="FA151" s="177"/>
      <c r="FB151" s="565">
        <f t="shared" si="8"/>
        <v>5000</v>
      </c>
      <c r="FC151" s="565">
        <f t="shared" si="9"/>
        <v>3000</v>
      </c>
    </row>
    <row r="152" spans="1:159" ht="37.5" customHeight="1">
      <c r="A152" s="13">
        <v>128</v>
      </c>
      <c r="B152" s="13" t="s">
        <v>575</v>
      </c>
      <c r="C152" s="13" t="s">
        <v>2712</v>
      </c>
      <c r="D152" s="13">
        <v>216</v>
      </c>
      <c r="E152" s="13">
        <v>1091</v>
      </c>
      <c r="F152" s="14" t="s">
        <v>2447</v>
      </c>
      <c r="G152" s="13" t="s">
        <v>576</v>
      </c>
      <c r="H152" s="13" t="s">
        <v>2448</v>
      </c>
      <c r="I152" s="13" t="s">
        <v>2449</v>
      </c>
      <c r="J152" s="13">
        <v>24</v>
      </c>
      <c r="K152" s="13" t="s">
        <v>2450</v>
      </c>
      <c r="L152" s="13" t="s">
        <v>2390</v>
      </c>
      <c r="M152" s="13" t="s">
        <v>15</v>
      </c>
      <c r="N152" s="45">
        <v>35240</v>
      </c>
      <c r="O152" s="13" t="s">
        <v>3057</v>
      </c>
      <c r="P152" s="13">
        <v>118</v>
      </c>
      <c r="Q152" s="176">
        <v>0</v>
      </c>
      <c r="R152" s="557"/>
      <c r="S152" s="176"/>
      <c r="T152" s="177"/>
      <c r="U152" s="176"/>
      <c r="V152" s="177"/>
      <c r="W152" s="176"/>
      <c r="X152" s="177"/>
      <c r="Y152" s="176">
        <v>200</v>
      </c>
      <c r="Z152" s="177"/>
      <c r="AA152" s="176">
        <v>400</v>
      </c>
      <c r="AB152" s="177"/>
      <c r="AC152" s="176">
        <v>3000</v>
      </c>
      <c r="AD152" s="177"/>
      <c r="AE152" s="176">
        <v>260</v>
      </c>
      <c r="AF152" s="177"/>
      <c r="AG152" s="176">
        <v>0</v>
      </c>
      <c r="AH152" s="177"/>
      <c r="AI152" s="176"/>
      <c r="AJ152" s="177"/>
      <c r="AK152" s="176">
        <v>0</v>
      </c>
      <c r="AL152" s="177"/>
      <c r="AM152" s="176">
        <v>0</v>
      </c>
      <c r="AN152" s="177"/>
      <c r="AO152" s="176"/>
      <c r="AP152" s="177"/>
      <c r="AQ152" s="176">
        <v>300</v>
      </c>
      <c r="AR152" s="177">
        <v>0</v>
      </c>
      <c r="AS152" s="176"/>
      <c r="AT152" s="176"/>
      <c r="AU152" s="176">
        <v>0</v>
      </c>
      <c r="AV152" s="177"/>
      <c r="AW152" s="176"/>
      <c r="AX152" s="177"/>
      <c r="AY152" s="176"/>
      <c r="AZ152" s="177"/>
      <c r="BA152" s="176"/>
      <c r="BB152" s="177"/>
      <c r="BC152" s="176">
        <v>6000</v>
      </c>
      <c r="BD152" s="176">
        <v>1000</v>
      </c>
      <c r="BE152" s="176">
        <v>0</v>
      </c>
      <c r="BF152" s="177">
        <v>0</v>
      </c>
      <c r="BG152" s="176">
        <v>0</v>
      </c>
      <c r="BH152" s="177"/>
      <c r="BI152" s="176">
        <v>0</v>
      </c>
      <c r="BJ152" s="177"/>
      <c r="BK152" s="176">
        <v>0</v>
      </c>
      <c r="BL152" s="177"/>
      <c r="BM152" s="176">
        <v>500</v>
      </c>
      <c r="BN152" s="177"/>
      <c r="BO152" s="176">
        <v>1500</v>
      </c>
      <c r="BP152" s="232"/>
      <c r="BQ152" s="176">
        <v>500</v>
      </c>
      <c r="BR152" s="177"/>
      <c r="BS152" s="176">
        <v>80</v>
      </c>
      <c r="BT152" s="177">
        <v>80</v>
      </c>
      <c r="BU152" s="176"/>
      <c r="BV152" s="176"/>
      <c r="BW152" s="176">
        <v>0</v>
      </c>
      <c r="BX152" s="177"/>
      <c r="BY152" s="176">
        <v>1000</v>
      </c>
      <c r="BZ152" s="177"/>
      <c r="CA152" s="176"/>
      <c r="CB152" s="177"/>
      <c r="CC152" s="176">
        <v>1000</v>
      </c>
      <c r="CD152" s="177">
        <v>0</v>
      </c>
      <c r="CE152" s="176">
        <v>1000</v>
      </c>
      <c r="CF152" s="177">
        <v>300</v>
      </c>
      <c r="CG152" s="176">
        <v>2000</v>
      </c>
      <c r="CH152" s="177">
        <v>1000</v>
      </c>
      <c r="CI152" s="176">
        <v>1200</v>
      </c>
      <c r="CJ152" s="176">
        <v>0</v>
      </c>
      <c r="CK152" s="176">
        <v>1200</v>
      </c>
      <c r="CL152" s="177"/>
      <c r="CM152" s="176"/>
      <c r="CN152" s="177"/>
      <c r="CO152" s="176">
        <v>2000</v>
      </c>
      <c r="CP152" s="177">
        <v>800</v>
      </c>
      <c r="CQ152" s="176">
        <v>0</v>
      </c>
      <c r="CR152" s="177"/>
      <c r="CS152" s="176">
        <v>500</v>
      </c>
      <c r="CT152" s="176">
        <v>100</v>
      </c>
      <c r="CU152" s="176">
        <v>500</v>
      </c>
      <c r="CV152" s="177">
        <v>300</v>
      </c>
      <c r="CW152" s="176">
        <v>100</v>
      </c>
      <c r="CX152" s="177">
        <v>0</v>
      </c>
      <c r="CY152" s="176">
        <v>0</v>
      </c>
      <c r="CZ152" s="177"/>
      <c r="DA152" s="176">
        <v>1000</v>
      </c>
      <c r="DB152" s="177">
        <v>0</v>
      </c>
      <c r="DC152" s="176">
        <v>200</v>
      </c>
      <c r="DD152" s="177">
        <v>0</v>
      </c>
      <c r="DE152" s="176">
        <v>0</v>
      </c>
      <c r="DF152" s="177"/>
      <c r="DG152" s="176"/>
      <c r="DH152" s="177"/>
      <c r="DI152" s="176">
        <v>1000</v>
      </c>
      <c r="DJ152" s="558"/>
      <c r="DK152" s="176"/>
      <c r="DL152" s="177"/>
      <c r="DM152" s="176">
        <v>1000</v>
      </c>
      <c r="DN152" s="177"/>
      <c r="DO152" s="176"/>
      <c r="DP152" s="177"/>
      <c r="DQ152" s="176"/>
      <c r="DR152" s="177"/>
      <c r="DS152" s="176">
        <v>500</v>
      </c>
      <c r="DT152" s="176">
        <v>0</v>
      </c>
      <c r="DU152" s="176"/>
      <c r="DV152" s="177"/>
      <c r="DW152" s="176"/>
      <c r="DX152" s="177"/>
      <c r="DY152" s="176"/>
      <c r="DZ152" s="177"/>
      <c r="EA152" s="176">
        <v>900</v>
      </c>
      <c r="EB152" s="177"/>
      <c r="EC152" s="176">
        <v>1500</v>
      </c>
      <c r="ED152" s="177"/>
      <c r="EE152" s="176"/>
      <c r="EF152" s="177"/>
      <c r="EG152" s="176">
        <v>500</v>
      </c>
      <c r="EH152" s="177"/>
      <c r="EI152" s="176">
        <v>1500</v>
      </c>
      <c r="EJ152" s="177"/>
      <c r="EK152" s="176">
        <v>1000</v>
      </c>
      <c r="EL152" s="176"/>
      <c r="EM152" s="177"/>
      <c r="EN152" s="176">
        <v>100</v>
      </c>
      <c r="EO152" s="177">
        <v>30</v>
      </c>
      <c r="EP152" s="176"/>
      <c r="EQ152" s="177">
        <v>0</v>
      </c>
      <c r="ER152" s="176"/>
      <c r="ES152" s="177"/>
      <c r="ET152" s="176"/>
      <c r="EU152" s="177"/>
      <c r="EV152" s="176"/>
      <c r="EW152" s="176"/>
      <c r="EX152" s="176">
        <v>3000</v>
      </c>
      <c r="EY152" s="701">
        <v>1200</v>
      </c>
      <c r="EZ152" s="176">
        <v>1000</v>
      </c>
      <c r="FA152" s="177">
        <v>1000</v>
      </c>
      <c r="FB152" s="565">
        <f t="shared" si="8"/>
        <v>5810</v>
      </c>
      <c r="FC152" s="565">
        <f t="shared" si="9"/>
        <v>29430</v>
      </c>
    </row>
    <row r="153" spans="1:159" ht="37.5" customHeight="1">
      <c r="A153" s="13">
        <v>129</v>
      </c>
      <c r="B153" s="13" t="s">
        <v>577</v>
      </c>
      <c r="C153" s="13" t="s">
        <v>781</v>
      </c>
      <c r="D153" s="13">
        <v>217</v>
      </c>
      <c r="E153" s="13">
        <v>1092</v>
      </c>
      <c r="F153" s="14" t="s">
        <v>578</v>
      </c>
      <c r="G153" s="13" t="s">
        <v>579</v>
      </c>
      <c r="H153" s="13" t="s">
        <v>580</v>
      </c>
      <c r="I153" s="13" t="s">
        <v>581</v>
      </c>
      <c r="J153" s="13">
        <v>36</v>
      </c>
      <c r="K153" s="13" t="s">
        <v>582</v>
      </c>
      <c r="L153" s="13" t="s">
        <v>563</v>
      </c>
      <c r="M153" s="13" t="s">
        <v>15</v>
      </c>
      <c r="N153" s="45">
        <v>19000</v>
      </c>
      <c r="O153" s="13" t="s">
        <v>3068</v>
      </c>
      <c r="P153" s="13">
        <v>13</v>
      </c>
      <c r="Q153" s="176">
        <v>0</v>
      </c>
      <c r="R153" s="557"/>
      <c r="S153" s="176"/>
      <c r="T153" s="177"/>
      <c r="U153" s="176">
        <v>500</v>
      </c>
      <c r="V153" s="177"/>
      <c r="W153" s="176"/>
      <c r="X153" s="177"/>
      <c r="Y153" s="176">
        <v>200</v>
      </c>
      <c r="Z153" s="177">
        <v>200</v>
      </c>
      <c r="AA153" s="176">
        <v>400</v>
      </c>
      <c r="AB153" s="177"/>
      <c r="AC153" s="176">
        <v>0</v>
      </c>
      <c r="AD153" s="177"/>
      <c r="AE153" s="176"/>
      <c r="AF153" s="177"/>
      <c r="AG153" s="176">
        <v>0</v>
      </c>
      <c r="AH153" s="177"/>
      <c r="AI153" s="176"/>
      <c r="AJ153" s="177"/>
      <c r="AK153" s="176">
        <v>0</v>
      </c>
      <c r="AL153" s="177"/>
      <c r="AM153" s="176">
        <v>0</v>
      </c>
      <c r="AN153" s="177"/>
      <c r="AO153" s="176"/>
      <c r="AP153" s="177"/>
      <c r="AQ153" s="176">
        <v>300</v>
      </c>
      <c r="AR153" s="177">
        <v>0</v>
      </c>
      <c r="AS153" s="176"/>
      <c r="AT153" s="176"/>
      <c r="AU153" s="176">
        <v>0</v>
      </c>
      <c r="AV153" s="177"/>
      <c r="AW153" s="176">
        <v>1600</v>
      </c>
      <c r="AX153" s="177">
        <v>250</v>
      </c>
      <c r="AY153" s="176"/>
      <c r="AZ153" s="177"/>
      <c r="BA153" s="176"/>
      <c r="BB153" s="177"/>
      <c r="BC153" s="176">
        <v>0</v>
      </c>
      <c r="BD153" s="176"/>
      <c r="BE153" s="176">
        <v>1000</v>
      </c>
      <c r="BF153" s="177">
        <v>200</v>
      </c>
      <c r="BG153" s="176">
        <v>0</v>
      </c>
      <c r="BH153" s="177"/>
      <c r="BI153" s="176">
        <v>0</v>
      </c>
      <c r="BJ153" s="177"/>
      <c r="BK153" s="176">
        <v>0</v>
      </c>
      <c r="BL153" s="177"/>
      <c r="BM153" s="176">
        <v>500</v>
      </c>
      <c r="BN153" s="177">
        <v>100</v>
      </c>
      <c r="BO153" s="176">
        <v>1000</v>
      </c>
      <c r="BP153" s="232">
        <v>400</v>
      </c>
      <c r="BQ153" s="176">
        <v>500</v>
      </c>
      <c r="BR153" s="177"/>
      <c r="BS153" s="176">
        <v>100</v>
      </c>
      <c r="BT153" s="177">
        <v>50</v>
      </c>
      <c r="BU153" s="176"/>
      <c r="BV153" s="176"/>
      <c r="BW153" s="176">
        <v>0</v>
      </c>
      <c r="BX153" s="177"/>
      <c r="BY153" s="176">
        <v>0</v>
      </c>
      <c r="BZ153" s="177"/>
      <c r="CA153" s="176"/>
      <c r="CB153" s="177"/>
      <c r="CC153" s="176">
        <v>1000</v>
      </c>
      <c r="CD153" s="177">
        <v>0</v>
      </c>
      <c r="CE153" s="176">
        <v>0</v>
      </c>
      <c r="CF153" s="177"/>
      <c r="CG153" s="176"/>
      <c r="CH153" s="177"/>
      <c r="CI153" s="176">
        <v>1200</v>
      </c>
      <c r="CJ153" s="176">
        <v>600</v>
      </c>
      <c r="CK153" s="176">
        <v>1800</v>
      </c>
      <c r="CL153" s="177">
        <v>600</v>
      </c>
      <c r="CM153" s="176"/>
      <c r="CN153" s="177"/>
      <c r="CO153" s="176">
        <v>2000</v>
      </c>
      <c r="CP153" s="177">
        <v>820</v>
      </c>
      <c r="CQ153" s="176">
        <v>0</v>
      </c>
      <c r="CR153" s="177"/>
      <c r="CS153" s="176">
        <v>1000</v>
      </c>
      <c r="CT153" s="176">
        <v>300</v>
      </c>
      <c r="CU153" s="176">
        <v>0</v>
      </c>
      <c r="CV153" s="177"/>
      <c r="CW153" s="176">
        <v>100</v>
      </c>
      <c r="CX153" s="177">
        <v>0</v>
      </c>
      <c r="CY153" s="176">
        <v>0</v>
      </c>
      <c r="CZ153" s="177"/>
      <c r="DA153" s="176">
        <v>2000</v>
      </c>
      <c r="DB153" s="177">
        <v>400</v>
      </c>
      <c r="DC153" s="176"/>
      <c r="DD153" s="177"/>
      <c r="DE153" s="176">
        <v>0</v>
      </c>
      <c r="DF153" s="177"/>
      <c r="DG153" s="176"/>
      <c r="DH153" s="177"/>
      <c r="DI153" s="176"/>
      <c r="DJ153" s="558"/>
      <c r="DK153" s="176"/>
      <c r="DL153" s="177"/>
      <c r="DM153" s="176">
        <v>1000</v>
      </c>
      <c r="DN153" s="177">
        <v>640</v>
      </c>
      <c r="DO153" s="176"/>
      <c r="DP153" s="177"/>
      <c r="DQ153" s="176"/>
      <c r="DR153" s="177"/>
      <c r="DS153" s="176"/>
      <c r="DT153" s="176"/>
      <c r="DU153" s="176"/>
      <c r="DV153" s="177"/>
      <c r="DW153" s="176"/>
      <c r="DX153" s="177"/>
      <c r="DY153" s="176"/>
      <c r="DZ153" s="177"/>
      <c r="EA153" s="176">
        <v>900</v>
      </c>
      <c r="EB153" s="177">
        <v>1080</v>
      </c>
      <c r="EC153" s="176">
        <v>0</v>
      </c>
      <c r="ED153" s="177"/>
      <c r="EE153" s="176"/>
      <c r="EF153" s="177"/>
      <c r="EG153" s="176">
        <v>500</v>
      </c>
      <c r="EH153" s="177"/>
      <c r="EI153" s="176">
        <v>1500</v>
      </c>
      <c r="EJ153" s="177"/>
      <c r="EK153" s="176">
        <v>1000</v>
      </c>
      <c r="EL153" s="176"/>
      <c r="EM153" s="177"/>
      <c r="EN153" s="176">
        <v>100</v>
      </c>
      <c r="EO153" s="177"/>
      <c r="EP153" s="176"/>
      <c r="EQ153" s="177">
        <v>0</v>
      </c>
      <c r="ER153" s="176"/>
      <c r="ES153" s="177"/>
      <c r="ET153" s="176"/>
      <c r="EU153" s="177"/>
      <c r="EV153" s="176"/>
      <c r="EW153" s="176"/>
      <c r="EX153" s="176"/>
      <c r="EY153" s="177"/>
      <c r="EZ153" s="176"/>
      <c r="FA153" s="177"/>
      <c r="FB153" s="565">
        <f t="shared" si="8"/>
        <v>5040</v>
      </c>
      <c r="FC153" s="565">
        <f t="shared" si="9"/>
        <v>13960</v>
      </c>
    </row>
    <row r="154" spans="1:159" ht="37.5" customHeight="1">
      <c r="A154" s="13" t="s">
        <v>8243</v>
      </c>
      <c r="B154" s="13"/>
      <c r="C154" s="13"/>
      <c r="D154" s="32"/>
      <c r="E154" s="13"/>
      <c r="F154" s="11" t="s">
        <v>3204</v>
      </c>
      <c r="G154" s="13"/>
      <c r="H154" s="13"/>
      <c r="I154" s="13"/>
      <c r="J154" s="13"/>
      <c r="K154" s="13"/>
      <c r="L154" s="13"/>
      <c r="M154" s="13"/>
      <c r="N154" s="45"/>
      <c r="O154" s="13"/>
      <c r="P154" s="13"/>
      <c r="Q154" s="176"/>
      <c r="R154" s="557"/>
      <c r="S154" s="176"/>
      <c r="T154" s="177"/>
      <c r="U154" s="176"/>
      <c r="V154" s="177"/>
      <c r="W154" s="176"/>
      <c r="X154" s="177"/>
      <c r="Y154" s="176"/>
      <c r="Z154" s="177"/>
      <c r="AA154" s="176"/>
      <c r="AB154" s="177"/>
      <c r="AC154" s="176"/>
      <c r="AD154" s="177"/>
      <c r="AE154" s="176"/>
      <c r="AF154" s="177"/>
      <c r="AG154" s="176"/>
      <c r="AH154" s="177"/>
      <c r="AI154" s="176"/>
      <c r="AJ154" s="177"/>
      <c r="AK154" s="176"/>
      <c r="AL154" s="177"/>
      <c r="AM154" s="176"/>
      <c r="AN154" s="177"/>
      <c r="AO154" s="176"/>
      <c r="AP154" s="177"/>
      <c r="AQ154" s="176"/>
      <c r="AR154" s="177"/>
      <c r="AS154" s="176"/>
      <c r="AT154" s="176"/>
      <c r="AU154" s="176"/>
      <c r="AV154" s="177"/>
      <c r="AW154" s="176"/>
      <c r="AX154" s="177"/>
      <c r="AY154" s="176"/>
      <c r="AZ154" s="177"/>
      <c r="BA154" s="176"/>
      <c r="BB154" s="177"/>
      <c r="BC154" s="176"/>
      <c r="BD154" s="176"/>
      <c r="BE154" s="176"/>
      <c r="BF154" s="177"/>
      <c r="BG154" s="176"/>
      <c r="BH154" s="177"/>
      <c r="BI154" s="176"/>
      <c r="BJ154" s="177"/>
      <c r="BK154" s="176"/>
      <c r="BL154" s="177"/>
      <c r="BM154" s="176"/>
      <c r="BN154" s="177"/>
      <c r="BO154" s="176"/>
      <c r="BP154" s="232"/>
      <c r="BQ154" s="176"/>
      <c r="BR154" s="177"/>
      <c r="BS154" s="176"/>
      <c r="BT154" s="177"/>
      <c r="BU154" s="176"/>
      <c r="BV154" s="176"/>
      <c r="BW154" s="176"/>
      <c r="BX154" s="177"/>
      <c r="BY154" s="176"/>
      <c r="BZ154" s="177"/>
      <c r="CA154" s="176"/>
      <c r="CB154" s="177"/>
      <c r="CC154" s="176"/>
      <c r="CD154" s="177"/>
      <c r="CE154" s="176"/>
      <c r="CF154" s="177"/>
      <c r="CG154" s="176"/>
      <c r="CH154" s="177"/>
      <c r="CI154" s="176"/>
      <c r="CJ154" s="176"/>
      <c r="CK154" s="176"/>
      <c r="CL154" s="177"/>
      <c r="CM154" s="176"/>
      <c r="CN154" s="177"/>
      <c r="CO154" s="176"/>
      <c r="CP154" s="177"/>
      <c r="CQ154" s="176"/>
      <c r="CR154" s="177"/>
      <c r="CS154" s="176"/>
      <c r="CT154" s="176"/>
      <c r="CU154" s="176"/>
      <c r="CV154" s="177"/>
      <c r="CW154" s="176"/>
      <c r="CX154" s="177"/>
      <c r="CY154" s="176"/>
      <c r="CZ154" s="177"/>
      <c r="DA154" s="176"/>
      <c r="DB154" s="177"/>
      <c r="DC154" s="176"/>
      <c r="DD154" s="177"/>
      <c r="DE154" s="176"/>
      <c r="DF154" s="177"/>
      <c r="DG154" s="176"/>
      <c r="DH154" s="177"/>
      <c r="DI154" s="176"/>
      <c r="DJ154" s="558"/>
      <c r="DK154" s="176"/>
      <c r="DL154" s="177"/>
      <c r="DM154" s="176"/>
      <c r="DN154" s="177"/>
      <c r="DO154" s="176"/>
      <c r="DP154" s="177"/>
      <c r="DQ154" s="176"/>
      <c r="DR154" s="177"/>
      <c r="DS154" s="176"/>
      <c r="DT154" s="176"/>
      <c r="DU154" s="176"/>
      <c r="DV154" s="177"/>
      <c r="DW154" s="176"/>
      <c r="DX154" s="177"/>
      <c r="DY154" s="176"/>
      <c r="DZ154" s="177"/>
      <c r="EA154" s="176"/>
      <c r="EB154" s="177"/>
      <c r="EC154" s="176"/>
      <c r="ED154" s="177"/>
      <c r="EE154" s="176"/>
      <c r="EF154" s="177"/>
      <c r="EG154" s="176"/>
      <c r="EH154" s="177"/>
      <c r="EI154" s="176"/>
      <c r="EJ154" s="177"/>
      <c r="EK154" s="176"/>
      <c r="EL154" s="176"/>
      <c r="EM154" s="177"/>
      <c r="EN154" s="176"/>
      <c r="EO154" s="177"/>
      <c r="EP154" s="176"/>
      <c r="EQ154" s="177"/>
      <c r="ER154" s="176"/>
      <c r="ES154" s="177"/>
      <c r="ET154" s="176"/>
      <c r="EU154" s="177"/>
      <c r="EV154" s="176"/>
      <c r="EW154" s="176"/>
      <c r="EX154" s="176"/>
      <c r="EY154" s="177"/>
      <c r="EZ154" s="176"/>
      <c r="FA154" s="177"/>
      <c r="FB154" s="565"/>
      <c r="FC154" s="565"/>
    </row>
    <row r="155" spans="1:159" ht="37.5" customHeight="1">
      <c r="A155" s="13">
        <v>130</v>
      </c>
      <c r="B155" s="13" t="s">
        <v>2706</v>
      </c>
      <c r="C155" s="13" t="s">
        <v>1222</v>
      </c>
      <c r="D155" s="13">
        <v>219</v>
      </c>
      <c r="E155" s="13">
        <v>734</v>
      </c>
      <c r="F155" s="14" t="s">
        <v>2707</v>
      </c>
      <c r="G155" s="13" t="s">
        <v>85</v>
      </c>
      <c r="H155" s="13" t="s">
        <v>2708</v>
      </c>
      <c r="I155" s="13" t="s">
        <v>2709</v>
      </c>
      <c r="J155" s="13">
        <v>36</v>
      </c>
      <c r="K155" s="13" t="s">
        <v>2710</v>
      </c>
      <c r="L155" s="13" t="s">
        <v>2711</v>
      </c>
      <c r="M155" s="13" t="s">
        <v>68</v>
      </c>
      <c r="N155" s="45">
        <v>6700</v>
      </c>
      <c r="O155" s="13" t="s">
        <v>3066</v>
      </c>
      <c r="P155" s="13">
        <v>117</v>
      </c>
      <c r="Q155" s="176">
        <v>0</v>
      </c>
      <c r="R155" s="557"/>
      <c r="S155" s="176"/>
      <c r="T155" s="177"/>
      <c r="U155" s="176"/>
      <c r="V155" s="177"/>
      <c r="W155" s="176"/>
      <c r="X155" s="177"/>
      <c r="Y155" s="176"/>
      <c r="Z155" s="177"/>
      <c r="AA155" s="176"/>
      <c r="AB155" s="177"/>
      <c r="AC155" s="176">
        <v>0</v>
      </c>
      <c r="AD155" s="177"/>
      <c r="AE155" s="176"/>
      <c r="AF155" s="177"/>
      <c r="AG155" s="176">
        <v>0</v>
      </c>
      <c r="AH155" s="177"/>
      <c r="AI155" s="176"/>
      <c r="AJ155" s="177"/>
      <c r="AK155" s="176">
        <v>0</v>
      </c>
      <c r="AL155" s="177"/>
      <c r="AM155" s="176">
        <v>0</v>
      </c>
      <c r="AN155" s="177"/>
      <c r="AO155" s="176"/>
      <c r="AP155" s="177"/>
      <c r="AQ155" s="176"/>
      <c r="AR155" s="177"/>
      <c r="AS155" s="176"/>
      <c r="AT155" s="176"/>
      <c r="AU155" s="176">
        <v>0</v>
      </c>
      <c r="AV155" s="177"/>
      <c r="AW155" s="176">
        <v>100</v>
      </c>
      <c r="AX155" s="177"/>
      <c r="AY155" s="176">
        <v>500</v>
      </c>
      <c r="AZ155" s="177"/>
      <c r="BA155" s="176"/>
      <c r="BB155" s="177"/>
      <c r="BC155" s="176">
        <v>0</v>
      </c>
      <c r="BD155" s="176"/>
      <c r="BE155" s="176">
        <v>0</v>
      </c>
      <c r="BF155" s="177">
        <v>0</v>
      </c>
      <c r="BG155" s="176">
        <v>0</v>
      </c>
      <c r="BH155" s="177"/>
      <c r="BI155" s="176">
        <v>100</v>
      </c>
      <c r="BJ155" s="177">
        <v>0</v>
      </c>
      <c r="BK155" s="176">
        <v>0</v>
      </c>
      <c r="BL155" s="177"/>
      <c r="BM155" s="176">
        <v>0</v>
      </c>
      <c r="BN155" s="177"/>
      <c r="BO155" s="176">
        <v>0</v>
      </c>
      <c r="BP155" s="232"/>
      <c r="BQ155" s="176">
        <v>500</v>
      </c>
      <c r="BR155" s="177"/>
      <c r="BS155" s="176"/>
      <c r="BT155" s="177"/>
      <c r="BU155" s="176"/>
      <c r="BV155" s="176"/>
      <c r="BW155" s="176">
        <v>0</v>
      </c>
      <c r="BX155" s="177"/>
      <c r="BY155" s="176">
        <v>100</v>
      </c>
      <c r="BZ155" s="177"/>
      <c r="CA155" s="176"/>
      <c r="CB155" s="177"/>
      <c r="CC155" s="176">
        <v>500</v>
      </c>
      <c r="CD155" s="177">
        <v>0</v>
      </c>
      <c r="CE155" s="176">
        <v>0</v>
      </c>
      <c r="CF155" s="177"/>
      <c r="CG155" s="176"/>
      <c r="CH155" s="177"/>
      <c r="CI155" s="176">
        <v>0</v>
      </c>
      <c r="CJ155" s="176">
        <v>200</v>
      </c>
      <c r="CK155" s="176">
        <v>200</v>
      </c>
      <c r="CL155" s="177"/>
      <c r="CM155" s="176"/>
      <c r="CN155" s="177"/>
      <c r="CO155" s="176">
        <v>0</v>
      </c>
      <c r="CP155" s="177"/>
      <c r="CQ155" s="176">
        <v>200</v>
      </c>
      <c r="CR155" s="177"/>
      <c r="CS155" s="176">
        <v>0</v>
      </c>
      <c r="CT155" s="176"/>
      <c r="CU155" s="176">
        <v>0</v>
      </c>
      <c r="CV155" s="177"/>
      <c r="CW155" s="176">
        <v>3000</v>
      </c>
      <c r="CX155" s="177">
        <v>20</v>
      </c>
      <c r="CY155" s="176">
        <v>0</v>
      </c>
      <c r="CZ155" s="177"/>
      <c r="DA155" s="176">
        <v>0</v>
      </c>
      <c r="DB155" s="177"/>
      <c r="DC155" s="176"/>
      <c r="DD155" s="177"/>
      <c r="DE155" s="176">
        <v>0</v>
      </c>
      <c r="DF155" s="177"/>
      <c r="DG155" s="176"/>
      <c r="DH155" s="177"/>
      <c r="DI155" s="176">
        <v>500</v>
      </c>
      <c r="DJ155" s="558"/>
      <c r="DK155" s="176"/>
      <c r="DL155" s="177"/>
      <c r="DM155" s="176"/>
      <c r="DN155" s="177"/>
      <c r="DO155" s="176"/>
      <c r="DP155" s="177"/>
      <c r="DQ155" s="176"/>
      <c r="DR155" s="177"/>
      <c r="DS155" s="176"/>
      <c r="DT155" s="176"/>
      <c r="DU155" s="176"/>
      <c r="DV155" s="177"/>
      <c r="DW155" s="176"/>
      <c r="DX155" s="177"/>
      <c r="DY155" s="176"/>
      <c r="DZ155" s="177"/>
      <c r="EA155" s="176"/>
      <c r="EB155" s="177"/>
      <c r="EC155" s="176">
        <v>400</v>
      </c>
      <c r="ED155" s="177"/>
      <c r="EE155" s="176"/>
      <c r="EF155" s="177"/>
      <c r="EG155" s="176"/>
      <c r="EH155" s="177"/>
      <c r="EI155" s="176">
        <v>600</v>
      </c>
      <c r="EJ155" s="177">
        <v>150</v>
      </c>
      <c r="EK155" s="176"/>
      <c r="EL155" s="176"/>
      <c r="EM155" s="177"/>
      <c r="EN155" s="176">
        <v>0</v>
      </c>
      <c r="EO155" s="177"/>
      <c r="EP155" s="176"/>
      <c r="EQ155" s="177">
        <v>0</v>
      </c>
      <c r="ER155" s="176"/>
      <c r="ES155" s="177"/>
      <c r="ET155" s="176"/>
      <c r="EU155" s="177"/>
      <c r="EV155" s="176"/>
      <c r="EW155" s="176"/>
      <c r="EX155" s="176"/>
      <c r="EY155" s="177"/>
      <c r="EZ155" s="176"/>
      <c r="FA155" s="177"/>
      <c r="FB155" s="565">
        <f t="shared" si="8"/>
        <v>170</v>
      </c>
      <c r="FC155" s="565">
        <f>N155-FB155</f>
        <v>6530</v>
      </c>
    </row>
    <row r="156" spans="1:159" ht="37.5" customHeight="1">
      <c r="A156" s="13">
        <v>131</v>
      </c>
      <c r="B156" s="13" t="s">
        <v>953</v>
      </c>
      <c r="C156" s="13" t="s">
        <v>2525</v>
      </c>
      <c r="D156" s="13">
        <v>219</v>
      </c>
      <c r="E156" s="13">
        <v>734</v>
      </c>
      <c r="F156" s="14" t="s">
        <v>2509</v>
      </c>
      <c r="G156" s="13" t="s">
        <v>85</v>
      </c>
      <c r="H156" s="13" t="s">
        <v>29</v>
      </c>
      <c r="I156" s="13" t="s">
        <v>2510</v>
      </c>
      <c r="J156" s="13">
        <v>36</v>
      </c>
      <c r="K156" s="13" t="s">
        <v>2511</v>
      </c>
      <c r="L156" s="13" t="s">
        <v>2470</v>
      </c>
      <c r="M156" s="13" t="s">
        <v>67</v>
      </c>
      <c r="N156" s="45">
        <v>360300</v>
      </c>
      <c r="O156" s="13" t="s">
        <v>3063</v>
      </c>
      <c r="P156" s="13">
        <v>120</v>
      </c>
      <c r="Q156" s="176">
        <v>60000</v>
      </c>
      <c r="R156" s="557">
        <v>24576</v>
      </c>
      <c r="S156" s="176"/>
      <c r="T156" s="177"/>
      <c r="U156" s="176"/>
      <c r="V156" s="177"/>
      <c r="W156" s="176">
        <v>1500</v>
      </c>
      <c r="X156" s="177">
        <v>192</v>
      </c>
      <c r="Y156" s="176">
        <v>14000</v>
      </c>
      <c r="Z156" s="177">
        <v>4896</v>
      </c>
      <c r="AA156" s="176">
        <v>20000</v>
      </c>
      <c r="AB156" s="177">
        <v>10128</v>
      </c>
      <c r="AC156" s="176">
        <v>15000</v>
      </c>
      <c r="AD156" s="177">
        <v>7392</v>
      </c>
      <c r="AE156" s="176">
        <v>100</v>
      </c>
      <c r="AF156" s="177">
        <v>96</v>
      </c>
      <c r="AG156" s="176">
        <v>20000</v>
      </c>
      <c r="AH156" s="177">
        <v>288</v>
      </c>
      <c r="AI156" s="176">
        <v>15000</v>
      </c>
      <c r="AJ156" s="177"/>
      <c r="AK156" s="176">
        <v>200</v>
      </c>
      <c r="AL156" s="177"/>
      <c r="AM156" s="176">
        <v>20000</v>
      </c>
      <c r="AN156" s="177">
        <v>4848</v>
      </c>
      <c r="AO156" s="176">
        <v>1500</v>
      </c>
      <c r="AP156" s="177">
        <v>960</v>
      </c>
      <c r="AQ156" s="176">
        <v>5000</v>
      </c>
      <c r="AR156" s="177">
        <v>2016</v>
      </c>
      <c r="AS156" s="176"/>
      <c r="AT156" s="176">
        <v>10000</v>
      </c>
      <c r="AU156" s="176">
        <v>10000</v>
      </c>
      <c r="AV156" s="177">
        <v>1248</v>
      </c>
      <c r="AW156" s="176">
        <v>7200</v>
      </c>
      <c r="AX156" s="177">
        <v>2592</v>
      </c>
      <c r="AY156" s="176">
        <v>15000</v>
      </c>
      <c r="AZ156" s="177">
        <v>8688</v>
      </c>
      <c r="BA156" s="176">
        <v>7600</v>
      </c>
      <c r="BB156" s="177">
        <v>4944</v>
      </c>
      <c r="BC156" s="176">
        <v>6000</v>
      </c>
      <c r="BD156" s="176">
        <v>2496</v>
      </c>
      <c r="BE156" s="176">
        <v>15000</v>
      </c>
      <c r="BF156" s="177">
        <v>11088</v>
      </c>
      <c r="BG156" s="176">
        <v>2000</v>
      </c>
      <c r="BH156" s="177"/>
      <c r="BI156" s="176">
        <v>0</v>
      </c>
      <c r="BJ156" s="177"/>
      <c r="BK156" s="176">
        <v>0</v>
      </c>
      <c r="BL156" s="177"/>
      <c r="BM156" s="176">
        <v>30000</v>
      </c>
      <c r="BN156" s="177">
        <v>12096</v>
      </c>
      <c r="BO156" s="176">
        <v>1000</v>
      </c>
      <c r="BP156" s="232">
        <v>480</v>
      </c>
      <c r="BQ156" s="176">
        <v>5000</v>
      </c>
      <c r="BR156" s="177">
        <v>3072</v>
      </c>
      <c r="BS156" s="176">
        <v>1200</v>
      </c>
      <c r="BT156" s="177">
        <v>1008</v>
      </c>
      <c r="BU156" s="176"/>
      <c r="BV156" s="176">
        <v>12000</v>
      </c>
      <c r="BW156" s="176">
        <v>12000</v>
      </c>
      <c r="BX156" s="177">
        <v>10650</v>
      </c>
      <c r="BY156" s="176">
        <v>7000</v>
      </c>
      <c r="BZ156" s="177">
        <v>2832</v>
      </c>
      <c r="CA156" s="176"/>
      <c r="CB156" s="177"/>
      <c r="CC156" s="176">
        <v>0</v>
      </c>
      <c r="CD156" s="177">
        <v>0</v>
      </c>
      <c r="CE156" s="176">
        <v>10000</v>
      </c>
      <c r="CF156" s="177">
        <v>3888</v>
      </c>
      <c r="CG156" s="176">
        <v>7000</v>
      </c>
      <c r="CH156" s="177">
        <v>2928</v>
      </c>
      <c r="CI156" s="176">
        <v>0</v>
      </c>
      <c r="CJ156" s="176">
        <v>6000</v>
      </c>
      <c r="CK156" s="176">
        <v>6000</v>
      </c>
      <c r="CL156" s="177">
        <v>2400</v>
      </c>
      <c r="CM156" s="176">
        <v>500</v>
      </c>
      <c r="CN156" s="177">
        <v>480</v>
      </c>
      <c r="CO156" s="176">
        <v>10000</v>
      </c>
      <c r="CP156" s="177">
        <v>10000</v>
      </c>
      <c r="CQ156" s="176">
        <v>500</v>
      </c>
      <c r="CR156" s="177"/>
      <c r="CS156" s="176">
        <v>3000</v>
      </c>
      <c r="CT156" s="176">
        <v>2400</v>
      </c>
      <c r="CU156" s="176">
        <v>20000</v>
      </c>
      <c r="CV156" s="177">
        <v>7200</v>
      </c>
      <c r="CW156" s="176">
        <v>10000</v>
      </c>
      <c r="CX156" s="177">
        <v>4512</v>
      </c>
      <c r="CY156" s="176">
        <v>2000</v>
      </c>
      <c r="CZ156" s="177">
        <v>384</v>
      </c>
      <c r="DA156" s="176">
        <v>0</v>
      </c>
      <c r="DB156" s="177"/>
      <c r="DC156" s="176"/>
      <c r="DD156" s="177"/>
      <c r="DE156" s="176">
        <v>0</v>
      </c>
      <c r="DF156" s="177"/>
      <c r="DG156" s="176"/>
      <c r="DH156" s="177"/>
      <c r="DI156" s="176"/>
      <c r="DJ156" s="558"/>
      <c r="DK156" s="176"/>
      <c r="DL156" s="177"/>
      <c r="DM156" s="176"/>
      <c r="DN156" s="177"/>
      <c r="DO156" s="176"/>
      <c r="DP156" s="177"/>
      <c r="DQ156" s="176"/>
      <c r="DR156" s="177"/>
      <c r="DS156" s="176"/>
      <c r="DT156" s="176"/>
      <c r="DU156" s="176"/>
      <c r="DV156" s="177"/>
      <c r="DW156" s="176"/>
      <c r="DX156" s="177"/>
      <c r="DY156" s="176"/>
      <c r="DZ156" s="177"/>
      <c r="EA156" s="176"/>
      <c r="EB156" s="177"/>
      <c r="EC156" s="176">
        <v>0</v>
      </c>
      <c r="ED156" s="177"/>
      <c r="EE156" s="176"/>
      <c r="EF156" s="177"/>
      <c r="EG156" s="176"/>
      <c r="EH156" s="177"/>
      <c r="EI156" s="176">
        <v>0</v>
      </c>
      <c r="EJ156" s="177"/>
      <c r="EK156" s="176"/>
      <c r="EL156" s="176"/>
      <c r="EM156" s="177"/>
      <c r="EN156" s="176">
        <v>0</v>
      </c>
      <c r="EO156" s="177"/>
      <c r="EP156" s="176"/>
      <c r="EQ156" s="177">
        <v>0</v>
      </c>
      <c r="ER156" s="176"/>
      <c r="ES156" s="177"/>
      <c r="ET156" s="176"/>
      <c r="EU156" s="177"/>
      <c r="EV156" s="176"/>
      <c r="EW156" s="176"/>
      <c r="EX156" s="176"/>
      <c r="EY156" s="177"/>
      <c r="EZ156" s="176"/>
      <c r="FA156" s="177"/>
      <c r="FB156" s="565">
        <f t="shared" si="8"/>
        <v>150778</v>
      </c>
      <c r="FC156" s="565">
        <f>N156-FB156</f>
        <v>209522</v>
      </c>
    </row>
    <row r="157" spans="1:159" ht="37.5" customHeight="1">
      <c r="A157" s="13">
        <v>132</v>
      </c>
      <c r="B157" s="13" t="s">
        <v>2512</v>
      </c>
      <c r="C157" s="13" t="s">
        <v>1113</v>
      </c>
      <c r="D157" s="13">
        <v>220</v>
      </c>
      <c r="E157" s="13">
        <v>735</v>
      </c>
      <c r="F157" s="14" t="s">
        <v>2513</v>
      </c>
      <c r="G157" s="13" t="s">
        <v>2514</v>
      </c>
      <c r="H157" s="13" t="s">
        <v>2515</v>
      </c>
      <c r="I157" s="13" t="s">
        <v>2516</v>
      </c>
      <c r="J157" s="13">
        <v>36</v>
      </c>
      <c r="K157" s="13" t="s">
        <v>2517</v>
      </c>
      <c r="L157" s="13" t="s">
        <v>2485</v>
      </c>
      <c r="M157" s="13" t="s">
        <v>10</v>
      </c>
      <c r="N157" s="45">
        <v>125500</v>
      </c>
      <c r="O157" s="13" t="s">
        <v>3063</v>
      </c>
      <c r="P157" s="13">
        <v>120</v>
      </c>
      <c r="Q157" s="176">
        <v>0</v>
      </c>
      <c r="R157" s="557"/>
      <c r="S157" s="176"/>
      <c r="T157" s="177"/>
      <c r="U157" s="176"/>
      <c r="V157" s="177"/>
      <c r="W157" s="176"/>
      <c r="X157" s="177"/>
      <c r="Y157" s="176"/>
      <c r="Z157" s="177"/>
      <c r="AA157" s="176">
        <v>4000</v>
      </c>
      <c r="AB157" s="177"/>
      <c r="AC157" s="176">
        <v>0</v>
      </c>
      <c r="AD157" s="177"/>
      <c r="AE157" s="176"/>
      <c r="AF157" s="177"/>
      <c r="AG157" s="176">
        <v>0</v>
      </c>
      <c r="AH157" s="177"/>
      <c r="AI157" s="176"/>
      <c r="AJ157" s="177"/>
      <c r="AK157" s="176">
        <v>0</v>
      </c>
      <c r="AL157" s="177"/>
      <c r="AM157" s="176">
        <v>0</v>
      </c>
      <c r="AN157" s="177"/>
      <c r="AO157" s="176"/>
      <c r="AP157" s="177"/>
      <c r="AQ157" s="176">
        <v>5000</v>
      </c>
      <c r="AR157" s="177">
        <v>0</v>
      </c>
      <c r="AS157" s="176"/>
      <c r="AT157" s="176"/>
      <c r="AU157" s="176">
        <v>0</v>
      </c>
      <c r="AV157" s="177"/>
      <c r="AW157" s="176">
        <v>6000</v>
      </c>
      <c r="AX157" s="177">
        <v>3000</v>
      </c>
      <c r="AY157" s="176"/>
      <c r="AZ157" s="177"/>
      <c r="BA157" s="176">
        <v>3000</v>
      </c>
      <c r="BB157" s="177">
        <v>0</v>
      </c>
      <c r="BC157" s="176">
        <v>10000</v>
      </c>
      <c r="BD157" s="176">
        <v>0</v>
      </c>
      <c r="BE157" s="176">
        <v>0</v>
      </c>
      <c r="BF157" s="177">
        <v>0</v>
      </c>
      <c r="BG157" s="176">
        <v>0</v>
      </c>
      <c r="BH157" s="177"/>
      <c r="BI157" s="176">
        <v>5000</v>
      </c>
      <c r="BJ157" s="177">
        <v>0</v>
      </c>
      <c r="BK157" s="176">
        <v>0</v>
      </c>
      <c r="BL157" s="177"/>
      <c r="BM157" s="176">
        <v>0</v>
      </c>
      <c r="BN157" s="177"/>
      <c r="BO157" s="176">
        <v>2000</v>
      </c>
      <c r="BP157" s="232"/>
      <c r="BQ157" s="176">
        <v>5000</v>
      </c>
      <c r="BR157" s="177">
        <v>3000</v>
      </c>
      <c r="BS157" s="176">
        <v>1000</v>
      </c>
      <c r="BT157" s="177">
        <v>1000</v>
      </c>
      <c r="BU157" s="176">
        <v>2000</v>
      </c>
      <c r="BV157" s="176">
        <v>3000</v>
      </c>
      <c r="BW157" s="176">
        <v>5000</v>
      </c>
      <c r="BX157" s="177">
        <v>5000</v>
      </c>
      <c r="BY157" s="176">
        <v>0</v>
      </c>
      <c r="BZ157" s="177"/>
      <c r="CA157" s="176"/>
      <c r="CB157" s="177"/>
      <c r="CC157" s="176">
        <v>2000</v>
      </c>
      <c r="CD157" s="177">
        <v>0</v>
      </c>
      <c r="CE157" s="176">
        <v>10000</v>
      </c>
      <c r="CF157" s="177">
        <v>4000</v>
      </c>
      <c r="CG157" s="176">
        <v>15000</v>
      </c>
      <c r="CH157" s="177">
        <v>7000</v>
      </c>
      <c r="CI157" s="176">
        <v>2000</v>
      </c>
      <c r="CJ157" s="176">
        <v>10000</v>
      </c>
      <c r="CK157" s="176">
        <v>12000</v>
      </c>
      <c r="CL157" s="177">
        <v>2000</v>
      </c>
      <c r="CM157" s="176">
        <v>1000</v>
      </c>
      <c r="CN157" s="177"/>
      <c r="CO157" s="176">
        <v>25000</v>
      </c>
      <c r="CP157" s="177">
        <v>12000</v>
      </c>
      <c r="CQ157" s="176">
        <v>0</v>
      </c>
      <c r="CR157" s="177"/>
      <c r="CS157" s="176">
        <v>0</v>
      </c>
      <c r="CT157" s="176"/>
      <c r="CU157" s="176">
        <v>0</v>
      </c>
      <c r="CV157" s="177"/>
      <c r="CW157" s="176"/>
      <c r="CX157" s="177"/>
      <c r="CY157" s="176">
        <v>0</v>
      </c>
      <c r="CZ157" s="177"/>
      <c r="DA157" s="176">
        <v>0</v>
      </c>
      <c r="DB157" s="177"/>
      <c r="DC157" s="176"/>
      <c r="DD157" s="177"/>
      <c r="DE157" s="176">
        <v>9000</v>
      </c>
      <c r="DF157" s="177">
        <v>3840</v>
      </c>
      <c r="DG157" s="176">
        <v>500</v>
      </c>
      <c r="DH157" s="177">
        <v>0</v>
      </c>
      <c r="DI157" s="176"/>
      <c r="DJ157" s="558"/>
      <c r="DK157" s="176"/>
      <c r="DL157" s="177"/>
      <c r="DM157" s="176"/>
      <c r="DN157" s="177"/>
      <c r="DO157" s="176"/>
      <c r="DP157" s="177"/>
      <c r="DQ157" s="176"/>
      <c r="DR157" s="177"/>
      <c r="DS157" s="176"/>
      <c r="DT157" s="176"/>
      <c r="DU157" s="176"/>
      <c r="DV157" s="177"/>
      <c r="DW157" s="176"/>
      <c r="DX157" s="177"/>
      <c r="DY157" s="176"/>
      <c r="DZ157" s="177"/>
      <c r="EA157" s="176"/>
      <c r="EB157" s="177"/>
      <c r="EC157" s="176">
        <v>0</v>
      </c>
      <c r="ED157" s="177"/>
      <c r="EE157" s="176"/>
      <c r="EF157" s="177"/>
      <c r="EG157" s="176"/>
      <c r="EH157" s="177"/>
      <c r="EI157" s="176">
        <v>0</v>
      </c>
      <c r="EJ157" s="177"/>
      <c r="EK157" s="176"/>
      <c r="EL157" s="176"/>
      <c r="EM157" s="177"/>
      <c r="EN157" s="176">
        <v>0</v>
      </c>
      <c r="EO157" s="177"/>
      <c r="EP157" s="176"/>
      <c r="EQ157" s="177">
        <v>0</v>
      </c>
      <c r="ER157" s="176"/>
      <c r="ES157" s="177"/>
      <c r="ET157" s="176"/>
      <c r="EU157" s="177"/>
      <c r="EV157" s="176"/>
      <c r="EW157" s="176"/>
      <c r="EX157" s="176"/>
      <c r="EY157" s="177"/>
      <c r="EZ157" s="176">
        <v>5000</v>
      </c>
      <c r="FA157" s="177"/>
      <c r="FB157" s="565">
        <f t="shared" si="8"/>
        <v>40840</v>
      </c>
      <c r="FC157" s="565">
        <f>N157-FB157</f>
        <v>84660</v>
      </c>
    </row>
    <row r="158" spans="1:159" ht="37.5" customHeight="1">
      <c r="A158" s="13">
        <v>133</v>
      </c>
      <c r="B158" s="13" t="s">
        <v>1370</v>
      </c>
      <c r="C158" s="13" t="s">
        <v>1874</v>
      </c>
      <c r="D158" s="13">
        <v>222</v>
      </c>
      <c r="E158" s="13">
        <v>1082</v>
      </c>
      <c r="F158" s="14" t="s">
        <v>2518</v>
      </c>
      <c r="G158" s="13" t="s">
        <v>1371</v>
      </c>
      <c r="H158" s="13" t="s">
        <v>29</v>
      </c>
      <c r="I158" s="13" t="s">
        <v>2519</v>
      </c>
      <c r="J158" s="13">
        <v>36</v>
      </c>
      <c r="K158" s="13" t="s">
        <v>3025</v>
      </c>
      <c r="L158" s="13" t="s">
        <v>2470</v>
      </c>
      <c r="M158" s="13" t="s">
        <v>67</v>
      </c>
      <c r="N158" s="45">
        <v>75800</v>
      </c>
      <c r="O158" s="13" t="s">
        <v>3063</v>
      </c>
      <c r="P158" s="13">
        <v>120</v>
      </c>
      <c r="Q158" s="176">
        <v>0</v>
      </c>
      <c r="R158" s="557"/>
      <c r="S158" s="176"/>
      <c r="T158" s="177"/>
      <c r="U158" s="176"/>
      <c r="V158" s="177"/>
      <c r="W158" s="176">
        <v>1500</v>
      </c>
      <c r="X158" s="177">
        <v>192</v>
      </c>
      <c r="Y158" s="176">
        <v>2000</v>
      </c>
      <c r="Z158" s="177"/>
      <c r="AA158" s="176"/>
      <c r="AB158" s="177"/>
      <c r="AC158" s="176">
        <v>0</v>
      </c>
      <c r="AD158" s="177"/>
      <c r="AE158" s="176"/>
      <c r="AF158" s="177"/>
      <c r="AG158" s="176">
        <v>6000</v>
      </c>
      <c r="AH158" s="177">
        <v>288</v>
      </c>
      <c r="AI158" s="176"/>
      <c r="AJ158" s="177"/>
      <c r="AK158" s="176">
        <v>0</v>
      </c>
      <c r="AL158" s="177"/>
      <c r="AM158" s="176">
        <v>5000</v>
      </c>
      <c r="AN158" s="177"/>
      <c r="AO158" s="176"/>
      <c r="AP158" s="177"/>
      <c r="AQ158" s="176">
        <v>2000</v>
      </c>
      <c r="AR158" s="177">
        <v>500</v>
      </c>
      <c r="AS158" s="176"/>
      <c r="AT158" s="176">
        <v>5000</v>
      </c>
      <c r="AU158" s="176">
        <v>5000</v>
      </c>
      <c r="AV158" s="177">
        <v>0</v>
      </c>
      <c r="AW158" s="176">
        <v>11000</v>
      </c>
      <c r="AX158" s="177">
        <v>960</v>
      </c>
      <c r="AY158" s="176"/>
      <c r="AZ158" s="177"/>
      <c r="BA158" s="176"/>
      <c r="BB158" s="177"/>
      <c r="BC158" s="176">
        <v>2000</v>
      </c>
      <c r="BD158" s="176">
        <v>960</v>
      </c>
      <c r="BE158" s="176">
        <v>0</v>
      </c>
      <c r="BF158" s="177">
        <v>0</v>
      </c>
      <c r="BG158" s="176">
        <v>2500</v>
      </c>
      <c r="BH158" s="177">
        <v>1728</v>
      </c>
      <c r="BI158" s="176">
        <v>3500</v>
      </c>
      <c r="BJ158" s="177">
        <v>0</v>
      </c>
      <c r="BK158" s="176">
        <v>0</v>
      </c>
      <c r="BL158" s="177"/>
      <c r="BM158" s="176">
        <v>1000</v>
      </c>
      <c r="BN158" s="177"/>
      <c r="BO158" s="176">
        <v>1000</v>
      </c>
      <c r="BP158" s="232"/>
      <c r="BQ158" s="176">
        <v>2000</v>
      </c>
      <c r="BR158" s="177"/>
      <c r="BS158" s="176">
        <v>800</v>
      </c>
      <c r="BT158" s="177"/>
      <c r="BU158" s="176"/>
      <c r="BV158" s="176"/>
      <c r="BW158" s="176">
        <v>0</v>
      </c>
      <c r="BX158" s="177"/>
      <c r="BY158" s="176">
        <v>1000</v>
      </c>
      <c r="BZ158" s="177">
        <v>960</v>
      </c>
      <c r="CA158" s="176"/>
      <c r="CB158" s="177"/>
      <c r="CC158" s="176">
        <v>2000</v>
      </c>
      <c r="CD158" s="177">
        <v>864</v>
      </c>
      <c r="CE158" s="176">
        <v>10000</v>
      </c>
      <c r="CF158" s="177">
        <v>4908</v>
      </c>
      <c r="CG158" s="176">
        <v>5000</v>
      </c>
      <c r="CH158" s="177"/>
      <c r="CI158" s="176">
        <v>0</v>
      </c>
      <c r="CJ158" s="176">
        <v>0</v>
      </c>
      <c r="CK158" s="176">
        <v>0</v>
      </c>
      <c r="CL158" s="177"/>
      <c r="CM158" s="176">
        <v>2000</v>
      </c>
      <c r="CN158" s="177"/>
      <c r="CO158" s="176">
        <v>7000</v>
      </c>
      <c r="CP158" s="177">
        <v>2000</v>
      </c>
      <c r="CQ158" s="176">
        <v>3000</v>
      </c>
      <c r="CR158" s="177">
        <v>2016</v>
      </c>
      <c r="CS158" s="176">
        <v>500</v>
      </c>
      <c r="CT158" s="176"/>
      <c r="CU158" s="176">
        <v>0</v>
      </c>
      <c r="CV158" s="177"/>
      <c r="CW158" s="176"/>
      <c r="CX158" s="177"/>
      <c r="CY158" s="176">
        <v>0</v>
      </c>
      <c r="CZ158" s="177"/>
      <c r="DA158" s="176">
        <v>0</v>
      </c>
      <c r="DB158" s="177"/>
      <c r="DC158" s="176"/>
      <c r="DD158" s="177"/>
      <c r="DE158" s="176">
        <v>0</v>
      </c>
      <c r="DF158" s="177"/>
      <c r="DG158" s="176"/>
      <c r="DH158" s="177"/>
      <c r="DI158" s="176"/>
      <c r="DJ158" s="558"/>
      <c r="DK158" s="176"/>
      <c r="DL158" s="177"/>
      <c r="DM158" s="176"/>
      <c r="DN158" s="177"/>
      <c r="DO158" s="176"/>
      <c r="DP158" s="177"/>
      <c r="DQ158" s="176"/>
      <c r="DR158" s="177"/>
      <c r="DS158" s="176"/>
      <c r="DT158" s="176"/>
      <c r="DU158" s="176"/>
      <c r="DV158" s="177"/>
      <c r="DW158" s="176"/>
      <c r="DX158" s="177"/>
      <c r="DY158" s="176"/>
      <c r="DZ158" s="177"/>
      <c r="EA158" s="176"/>
      <c r="EB158" s="177"/>
      <c r="EC158" s="176">
        <v>0</v>
      </c>
      <c r="ED158" s="177"/>
      <c r="EE158" s="176"/>
      <c r="EF158" s="177"/>
      <c r="EG158" s="176"/>
      <c r="EH158" s="177"/>
      <c r="EI158" s="176">
        <v>0</v>
      </c>
      <c r="EJ158" s="177"/>
      <c r="EK158" s="176"/>
      <c r="EL158" s="176"/>
      <c r="EM158" s="177"/>
      <c r="EN158" s="176">
        <v>0</v>
      </c>
      <c r="EO158" s="177"/>
      <c r="EP158" s="176"/>
      <c r="EQ158" s="177">
        <v>0</v>
      </c>
      <c r="ER158" s="176"/>
      <c r="ES158" s="177"/>
      <c r="ET158" s="176"/>
      <c r="EU158" s="177"/>
      <c r="EV158" s="176"/>
      <c r="EW158" s="176"/>
      <c r="EX158" s="176"/>
      <c r="EY158" s="177"/>
      <c r="EZ158" s="176"/>
      <c r="FA158" s="177"/>
      <c r="FB158" s="565">
        <f t="shared" si="8"/>
        <v>15376</v>
      </c>
      <c r="FC158" s="565">
        <f>N158-FB158</f>
        <v>60424</v>
      </c>
    </row>
    <row r="159" spans="1:159" ht="27.75" customHeight="1">
      <c r="A159" s="13" t="s">
        <v>8243</v>
      </c>
      <c r="B159" s="13"/>
      <c r="C159" s="13"/>
      <c r="D159" s="13"/>
      <c r="E159" s="13"/>
      <c r="F159" s="11" t="s">
        <v>3205</v>
      </c>
      <c r="G159" s="13"/>
      <c r="H159" s="13"/>
      <c r="I159" s="13"/>
      <c r="J159" s="13"/>
      <c r="K159" s="13"/>
      <c r="L159" s="13"/>
      <c r="M159" s="13"/>
      <c r="N159" s="45"/>
      <c r="O159" s="13"/>
      <c r="P159" s="13"/>
      <c r="Q159" s="176"/>
      <c r="R159" s="557"/>
      <c r="S159" s="176"/>
      <c r="T159" s="177"/>
      <c r="U159" s="176"/>
      <c r="V159" s="177"/>
      <c r="W159" s="176"/>
      <c r="X159" s="177"/>
      <c r="Y159" s="176"/>
      <c r="Z159" s="177"/>
      <c r="AA159" s="176"/>
      <c r="AB159" s="177"/>
      <c r="AC159" s="176"/>
      <c r="AD159" s="177"/>
      <c r="AE159" s="176"/>
      <c r="AF159" s="177"/>
      <c r="AG159" s="176"/>
      <c r="AH159" s="177"/>
      <c r="AI159" s="176"/>
      <c r="AJ159" s="177"/>
      <c r="AK159" s="176"/>
      <c r="AL159" s="177"/>
      <c r="AM159" s="176"/>
      <c r="AN159" s="177"/>
      <c r="AO159" s="176"/>
      <c r="AP159" s="177"/>
      <c r="AQ159" s="176"/>
      <c r="AR159" s="177"/>
      <c r="AS159" s="176"/>
      <c r="AT159" s="176"/>
      <c r="AU159" s="176"/>
      <c r="AV159" s="177"/>
      <c r="AW159" s="176"/>
      <c r="AX159" s="177"/>
      <c r="AY159" s="176"/>
      <c r="AZ159" s="177"/>
      <c r="BA159" s="176"/>
      <c r="BB159" s="177"/>
      <c r="BC159" s="176"/>
      <c r="BD159" s="176"/>
      <c r="BE159" s="176"/>
      <c r="BF159" s="177"/>
      <c r="BG159" s="176"/>
      <c r="BH159" s="177"/>
      <c r="BI159" s="176"/>
      <c r="BJ159" s="177"/>
      <c r="BK159" s="176"/>
      <c r="BL159" s="177"/>
      <c r="BM159" s="176"/>
      <c r="BN159" s="177"/>
      <c r="BO159" s="176"/>
      <c r="BP159" s="232"/>
      <c r="BQ159" s="176"/>
      <c r="BR159" s="177"/>
      <c r="BS159" s="176"/>
      <c r="BT159" s="177"/>
      <c r="BU159" s="176"/>
      <c r="BV159" s="176"/>
      <c r="BW159" s="176"/>
      <c r="BX159" s="177"/>
      <c r="BY159" s="176"/>
      <c r="BZ159" s="177"/>
      <c r="CA159" s="176"/>
      <c r="CB159" s="177"/>
      <c r="CC159" s="176"/>
      <c r="CD159" s="177"/>
      <c r="CE159" s="176"/>
      <c r="CF159" s="177"/>
      <c r="CG159" s="176"/>
      <c r="CH159" s="177"/>
      <c r="CI159" s="176"/>
      <c r="CJ159" s="176"/>
      <c r="CK159" s="176"/>
      <c r="CL159" s="177"/>
      <c r="CM159" s="176"/>
      <c r="CN159" s="177"/>
      <c r="CO159" s="176"/>
      <c r="CP159" s="177"/>
      <c r="CQ159" s="176"/>
      <c r="CR159" s="177"/>
      <c r="CS159" s="176"/>
      <c r="CT159" s="176"/>
      <c r="CU159" s="176"/>
      <c r="CV159" s="177"/>
      <c r="CW159" s="176"/>
      <c r="CX159" s="177"/>
      <c r="CY159" s="176"/>
      <c r="CZ159" s="177"/>
      <c r="DA159" s="176"/>
      <c r="DB159" s="177"/>
      <c r="DC159" s="176"/>
      <c r="DD159" s="177"/>
      <c r="DE159" s="176"/>
      <c r="DF159" s="177"/>
      <c r="DG159" s="176"/>
      <c r="DH159" s="177"/>
      <c r="DI159" s="176"/>
      <c r="DJ159" s="558"/>
      <c r="DK159" s="176"/>
      <c r="DL159" s="177"/>
      <c r="DM159" s="176"/>
      <c r="DN159" s="177"/>
      <c r="DO159" s="176"/>
      <c r="DP159" s="177"/>
      <c r="DQ159" s="176"/>
      <c r="DR159" s="177"/>
      <c r="DS159" s="176"/>
      <c r="DT159" s="176"/>
      <c r="DU159" s="176"/>
      <c r="DV159" s="177"/>
      <c r="DW159" s="176"/>
      <c r="DX159" s="177"/>
      <c r="DY159" s="176"/>
      <c r="DZ159" s="177"/>
      <c r="EA159" s="176"/>
      <c r="EB159" s="177"/>
      <c r="EC159" s="176"/>
      <c r="ED159" s="177"/>
      <c r="EE159" s="176"/>
      <c r="EF159" s="177"/>
      <c r="EG159" s="176"/>
      <c r="EH159" s="177"/>
      <c r="EI159" s="176"/>
      <c r="EJ159" s="177"/>
      <c r="EK159" s="176"/>
      <c r="EL159" s="176"/>
      <c r="EM159" s="177"/>
      <c r="EN159" s="176"/>
      <c r="EO159" s="177"/>
      <c r="EP159" s="176"/>
      <c r="EQ159" s="177"/>
      <c r="ER159" s="176"/>
      <c r="ES159" s="177"/>
      <c r="ET159" s="176"/>
      <c r="EU159" s="177"/>
      <c r="EV159" s="176"/>
      <c r="EW159" s="176"/>
      <c r="EX159" s="176"/>
      <c r="EY159" s="177"/>
      <c r="EZ159" s="176"/>
      <c r="FA159" s="177"/>
      <c r="FB159" s="565"/>
      <c r="FC159" s="565"/>
    </row>
    <row r="160" spans="1:159" ht="37.5" customHeight="1">
      <c r="A160" s="13">
        <v>134</v>
      </c>
      <c r="B160" s="13" t="s">
        <v>1793</v>
      </c>
      <c r="C160" s="13" t="s">
        <v>505</v>
      </c>
      <c r="D160" s="13">
        <v>224</v>
      </c>
      <c r="E160" s="13">
        <v>109</v>
      </c>
      <c r="F160" s="14" t="s">
        <v>1794</v>
      </c>
      <c r="G160" s="13" t="s">
        <v>90</v>
      </c>
      <c r="H160" s="13" t="s">
        <v>25</v>
      </c>
      <c r="I160" s="13" t="s">
        <v>1795</v>
      </c>
      <c r="J160" s="13">
        <v>36</v>
      </c>
      <c r="K160" s="13" t="s">
        <v>3026</v>
      </c>
      <c r="L160" s="13" t="s">
        <v>1778</v>
      </c>
      <c r="M160" s="13" t="s">
        <v>10</v>
      </c>
      <c r="N160" s="45">
        <v>100300</v>
      </c>
      <c r="O160" s="13" t="s">
        <v>3071</v>
      </c>
      <c r="P160" s="13">
        <v>68</v>
      </c>
      <c r="Q160" s="176">
        <v>0</v>
      </c>
      <c r="R160" s="557"/>
      <c r="S160" s="176"/>
      <c r="T160" s="177"/>
      <c r="U160" s="176"/>
      <c r="V160" s="177"/>
      <c r="W160" s="176">
        <v>1000</v>
      </c>
      <c r="X160" s="177"/>
      <c r="Y160" s="176"/>
      <c r="Z160" s="177"/>
      <c r="AA160" s="176"/>
      <c r="AB160" s="177"/>
      <c r="AC160" s="176">
        <v>0</v>
      </c>
      <c r="AD160" s="177"/>
      <c r="AE160" s="176">
        <v>600</v>
      </c>
      <c r="AF160" s="177"/>
      <c r="AG160" s="176">
        <v>12000</v>
      </c>
      <c r="AH160" s="177"/>
      <c r="AI160" s="176"/>
      <c r="AJ160" s="177"/>
      <c r="AK160" s="176">
        <v>0</v>
      </c>
      <c r="AL160" s="177"/>
      <c r="AM160" s="176">
        <v>0</v>
      </c>
      <c r="AN160" s="177"/>
      <c r="AO160" s="176"/>
      <c r="AP160" s="177"/>
      <c r="AQ160" s="176">
        <v>5000</v>
      </c>
      <c r="AR160" s="177">
        <v>0</v>
      </c>
      <c r="AS160" s="176"/>
      <c r="AT160" s="176"/>
      <c r="AU160" s="176">
        <v>0</v>
      </c>
      <c r="AV160" s="177"/>
      <c r="AW160" s="176">
        <v>6000</v>
      </c>
      <c r="AX160" s="177"/>
      <c r="AY160" s="176">
        <v>10000</v>
      </c>
      <c r="AZ160" s="177"/>
      <c r="BA160" s="176">
        <v>4700</v>
      </c>
      <c r="BB160" s="177">
        <v>4698</v>
      </c>
      <c r="BC160" s="176">
        <v>10000</v>
      </c>
      <c r="BD160" s="176">
        <v>9996</v>
      </c>
      <c r="BE160" s="176">
        <v>0</v>
      </c>
      <c r="BF160" s="177">
        <v>0</v>
      </c>
      <c r="BG160" s="176">
        <v>0</v>
      </c>
      <c r="BH160" s="177"/>
      <c r="BI160" s="176">
        <v>0</v>
      </c>
      <c r="BJ160" s="177"/>
      <c r="BK160" s="176">
        <v>0</v>
      </c>
      <c r="BL160" s="177"/>
      <c r="BM160" s="176">
        <v>10000</v>
      </c>
      <c r="BN160" s="177">
        <v>5400</v>
      </c>
      <c r="BO160" s="176">
        <v>0</v>
      </c>
      <c r="BP160" s="232"/>
      <c r="BQ160" s="176"/>
      <c r="BR160" s="177"/>
      <c r="BS160" s="176"/>
      <c r="BT160" s="177"/>
      <c r="BU160" s="176"/>
      <c r="BV160" s="176"/>
      <c r="BW160" s="176">
        <v>0</v>
      </c>
      <c r="BX160" s="177"/>
      <c r="BY160" s="176">
        <v>0</v>
      </c>
      <c r="BZ160" s="177"/>
      <c r="CA160" s="176"/>
      <c r="CB160" s="177"/>
      <c r="CC160" s="176">
        <v>10000</v>
      </c>
      <c r="CD160" s="177">
        <v>0</v>
      </c>
      <c r="CE160" s="176">
        <v>5000</v>
      </c>
      <c r="CF160" s="177">
        <v>4998</v>
      </c>
      <c r="CG160" s="176"/>
      <c r="CH160" s="177"/>
      <c r="CI160" s="176">
        <v>0</v>
      </c>
      <c r="CJ160" s="176">
        <v>0</v>
      </c>
      <c r="CK160" s="176">
        <v>0</v>
      </c>
      <c r="CL160" s="177"/>
      <c r="CM160" s="176"/>
      <c r="CN160" s="177"/>
      <c r="CO160" s="176">
        <v>0</v>
      </c>
      <c r="CP160" s="177"/>
      <c r="CQ160" s="176">
        <v>0</v>
      </c>
      <c r="CR160" s="177"/>
      <c r="CS160" s="176">
        <v>25000</v>
      </c>
      <c r="CT160" s="176"/>
      <c r="CU160" s="176">
        <v>0</v>
      </c>
      <c r="CV160" s="177"/>
      <c r="CW160" s="176"/>
      <c r="CX160" s="177"/>
      <c r="CY160" s="176">
        <v>0</v>
      </c>
      <c r="CZ160" s="177"/>
      <c r="DA160" s="176">
        <v>0</v>
      </c>
      <c r="DB160" s="177"/>
      <c r="DC160" s="176">
        <v>1000</v>
      </c>
      <c r="DD160" s="177">
        <v>0</v>
      </c>
      <c r="DE160" s="176">
        <v>0</v>
      </c>
      <c r="DF160" s="177"/>
      <c r="DG160" s="176"/>
      <c r="DH160" s="177"/>
      <c r="DI160" s="176"/>
      <c r="DJ160" s="558"/>
      <c r="DK160" s="176"/>
      <c r="DL160" s="177"/>
      <c r="DM160" s="176"/>
      <c r="DN160" s="177"/>
      <c r="DO160" s="176"/>
      <c r="DP160" s="177"/>
      <c r="DQ160" s="176"/>
      <c r="DR160" s="177"/>
      <c r="DS160" s="176"/>
      <c r="DT160" s="176"/>
      <c r="DU160" s="176"/>
      <c r="DV160" s="177"/>
      <c r="DW160" s="176"/>
      <c r="DX160" s="177"/>
      <c r="DY160" s="176"/>
      <c r="DZ160" s="177"/>
      <c r="EA160" s="176"/>
      <c r="EB160" s="177"/>
      <c r="EC160" s="176">
        <v>0</v>
      </c>
      <c r="ED160" s="177"/>
      <c r="EE160" s="176"/>
      <c r="EF160" s="177"/>
      <c r="EG160" s="176"/>
      <c r="EH160" s="177"/>
      <c r="EI160" s="176">
        <v>0</v>
      </c>
      <c r="EJ160" s="177"/>
      <c r="EK160" s="176"/>
      <c r="EL160" s="176"/>
      <c r="EM160" s="177"/>
      <c r="EN160" s="176">
        <v>0</v>
      </c>
      <c r="EO160" s="177"/>
      <c r="EP160" s="176"/>
      <c r="EQ160" s="177">
        <v>0</v>
      </c>
      <c r="ER160" s="176"/>
      <c r="ES160" s="177"/>
      <c r="ET160" s="176"/>
      <c r="EU160" s="177"/>
      <c r="EV160" s="176"/>
      <c r="EW160" s="176"/>
      <c r="EX160" s="176"/>
      <c r="EY160" s="177"/>
      <c r="EZ160" s="176"/>
      <c r="FA160" s="177"/>
      <c r="FB160" s="565">
        <f t="shared" si="8"/>
        <v>25092</v>
      </c>
      <c r="FC160" s="565">
        <f>N160-FB160</f>
        <v>75208</v>
      </c>
    </row>
    <row r="161" spans="1:159" ht="37.5" customHeight="1">
      <c r="A161" s="13">
        <v>135</v>
      </c>
      <c r="B161" s="13" t="s">
        <v>2083</v>
      </c>
      <c r="C161" s="13" t="s">
        <v>1610</v>
      </c>
      <c r="D161" s="13">
        <v>227</v>
      </c>
      <c r="E161" s="13">
        <v>978</v>
      </c>
      <c r="F161" s="14" t="s">
        <v>2084</v>
      </c>
      <c r="G161" s="13" t="s">
        <v>2085</v>
      </c>
      <c r="H161" s="13" t="s">
        <v>2086</v>
      </c>
      <c r="I161" s="13" t="s">
        <v>2087</v>
      </c>
      <c r="J161" s="13">
        <v>24</v>
      </c>
      <c r="K161" s="13" t="s">
        <v>2088</v>
      </c>
      <c r="L161" s="13" t="s">
        <v>2089</v>
      </c>
      <c r="M161" s="13" t="s">
        <v>67</v>
      </c>
      <c r="N161" s="45">
        <v>7200</v>
      </c>
      <c r="O161" s="13" t="s">
        <v>3072</v>
      </c>
      <c r="P161" s="13">
        <v>87</v>
      </c>
      <c r="Q161" s="176">
        <v>0</v>
      </c>
      <c r="R161" s="557"/>
      <c r="S161" s="176"/>
      <c r="T161" s="177"/>
      <c r="U161" s="176"/>
      <c r="V161" s="177"/>
      <c r="W161" s="176"/>
      <c r="X161" s="177"/>
      <c r="Y161" s="176"/>
      <c r="Z161" s="177"/>
      <c r="AA161" s="176"/>
      <c r="AB161" s="177"/>
      <c r="AC161" s="176">
        <v>4000</v>
      </c>
      <c r="AD161" s="177">
        <v>1440</v>
      </c>
      <c r="AE161" s="176"/>
      <c r="AF161" s="177"/>
      <c r="AG161" s="176">
        <v>0</v>
      </c>
      <c r="AH161" s="177"/>
      <c r="AI161" s="176"/>
      <c r="AJ161" s="177"/>
      <c r="AK161" s="176">
        <v>0</v>
      </c>
      <c r="AL161" s="177"/>
      <c r="AM161" s="176">
        <v>0</v>
      </c>
      <c r="AN161" s="177"/>
      <c r="AO161" s="176"/>
      <c r="AP161" s="177"/>
      <c r="AQ161" s="176"/>
      <c r="AR161" s="177"/>
      <c r="AS161" s="176"/>
      <c r="AT161" s="176">
        <v>1000</v>
      </c>
      <c r="AU161" s="176">
        <v>1000</v>
      </c>
      <c r="AV161" s="177">
        <v>0</v>
      </c>
      <c r="AW161" s="176">
        <v>300</v>
      </c>
      <c r="AX161" s="177">
        <v>300</v>
      </c>
      <c r="AY161" s="176"/>
      <c r="AZ161" s="177"/>
      <c r="BA161" s="176"/>
      <c r="BB161" s="177"/>
      <c r="BC161" s="176">
        <v>0</v>
      </c>
      <c r="BD161" s="176"/>
      <c r="BE161" s="176">
        <v>0</v>
      </c>
      <c r="BF161" s="177">
        <v>0</v>
      </c>
      <c r="BG161" s="176">
        <v>0</v>
      </c>
      <c r="BH161" s="177"/>
      <c r="BI161" s="176">
        <v>0</v>
      </c>
      <c r="BJ161" s="177"/>
      <c r="BK161" s="176">
        <v>0</v>
      </c>
      <c r="BL161" s="177"/>
      <c r="BM161" s="176">
        <v>0</v>
      </c>
      <c r="BN161" s="177"/>
      <c r="BO161" s="176">
        <v>800</v>
      </c>
      <c r="BP161" s="232">
        <v>400</v>
      </c>
      <c r="BQ161" s="176">
        <v>100</v>
      </c>
      <c r="BR161" s="177"/>
      <c r="BS161" s="176"/>
      <c r="BT161" s="177"/>
      <c r="BU161" s="176"/>
      <c r="BV161" s="176"/>
      <c r="BW161" s="176">
        <v>0</v>
      </c>
      <c r="BX161" s="177"/>
      <c r="BY161" s="176">
        <v>0</v>
      </c>
      <c r="BZ161" s="177"/>
      <c r="CA161" s="176"/>
      <c r="CB161" s="177"/>
      <c r="CC161" s="176">
        <v>0</v>
      </c>
      <c r="CD161" s="177">
        <v>0</v>
      </c>
      <c r="CE161" s="176">
        <v>0</v>
      </c>
      <c r="CF161" s="177"/>
      <c r="CG161" s="176">
        <v>1000</v>
      </c>
      <c r="CH161" s="177">
        <v>400</v>
      </c>
      <c r="CI161" s="176">
        <v>0</v>
      </c>
      <c r="CJ161" s="176">
        <v>0</v>
      </c>
      <c r="CK161" s="176">
        <v>0</v>
      </c>
      <c r="CL161" s="177"/>
      <c r="CM161" s="176"/>
      <c r="CN161" s="177"/>
      <c r="CO161" s="176">
        <v>0</v>
      </c>
      <c r="CP161" s="177"/>
      <c r="CQ161" s="176">
        <v>0</v>
      </c>
      <c r="CR161" s="177"/>
      <c r="CS161" s="176">
        <v>0</v>
      </c>
      <c r="CT161" s="176"/>
      <c r="CU161" s="176">
        <v>0</v>
      </c>
      <c r="CV161" s="177"/>
      <c r="CW161" s="176"/>
      <c r="CX161" s="177"/>
      <c r="CY161" s="176">
        <v>0</v>
      </c>
      <c r="CZ161" s="177"/>
      <c r="DA161" s="176">
        <v>0</v>
      </c>
      <c r="DB161" s="177"/>
      <c r="DC161" s="176"/>
      <c r="DD161" s="177"/>
      <c r="DE161" s="176">
        <v>0</v>
      </c>
      <c r="DF161" s="177"/>
      <c r="DG161" s="176"/>
      <c r="DH161" s="177"/>
      <c r="DI161" s="176"/>
      <c r="DJ161" s="558"/>
      <c r="DK161" s="176"/>
      <c r="DL161" s="177"/>
      <c r="DM161" s="176"/>
      <c r="DN161" s="177"/>
      <c r="DO161" s="176"/>
      <c r="DP161" s="177"/>
      <c r="DQ161" s="176"/>
      <c r="DR161" s="177"/>
      <c r="DS161" s="176"/>
      <c r="DT161" s="176"/>
      <c r="DU161" s="176"/>
      <c r="DV161" s="177"/>
      <c r="DW161" s="176"/>
      <c r="DX161" s="177"/>
      <c r="DY161" s="176"/>
      <c r="DZ161" s="177"/>
      <c r="EA161" s="176"/>
      <c r="EB161" s="177"/>
      <c r="EC161" s="176">
        <v>0</v>
      </c>
      <c r="ED161" s="177"/>
      <c r="EE161" s="176"/>
      <c r="EF161" s="177"/>
      <c r="EG161" s="176"/>
      <c r="EH161" s="177"/>
      <c r="EI161" s="176">
        <v>0</v>
      </c>
      <c r="EJ161" s="177"/>
      <c r="EK161" s="176"/>
      <c r="EL161" s="176"/>
      <c r="EM161" s="177"/>
      <c r="EN161" s="176">
        <v>0</v>
      </c>
      <c r="EO161" s="177"/>
      <c r="EP161" s="176"/>
      <c r="EQ161" s="177">
        <v>0</v>
      </c>
      <c r="ER161" s="176"/>
      <c r="ES161" s="177"/>
      <c r="ET161" s="176"/>
      <c r="EU161" s="177"/>
      <c r="EV161" s="176"/>
      <c r="EW161" s="176"/>
      <c r="EX161" s="176"/>
      <c r="EY161" s="177"/>
      <c r="EZ161" s="176"/>
      <c r="FA161" s="177"/>
      <c r="FB161" s="565">
        <f t="shared" si="8"/>
        <v>2540</v>
      </c>
      <c r="FC161" s="565">
        <f>N161-FB161</f>
        <v>4660</v>
      </c>
    </row>
    <row r="162" spans="1:159" ht="37.5" customHeight="1">
      <c r="A162" s="13">
        <v>136</v>
      </c>
      <c r="B162" s="13" t="s">
        <v>493</v>
      </c>
      <c r="C162" s="13" t="s">
        <v>2189</v>
      </c>
      <c r="D162" s="13">
        <v>228</v>
      </c>
      <c r="E162" s="13">
        <v>1026</v>
      </c>
      <c r="F162" s="14" t="s">
        <v>494</v>
      </c>
      <c r="G162" s="13" t="s">
        <v>495</v>
      </c>
      <c r="H162" s="13" t="s">
        <v>496</v>
      </c>
      <c r="I162" s="13" t="s">
        <v>497</v>
      </c>
      <c r="J162" s="13">
        <v>36</v>
      </c>
      <c r="K162" s="13" t="s">
        <v>3027</v>
      </c>
      <c r="L162" s="13" t="s">
        <v>406</v>
      </c>
      <c r="M162" s="13" t="s">
        <v>66</v>
      </c>
      <c r="N162" s="45">
        <v>24500</v>
      </c>
      <c r="O162" s="13" t="s">
        <v>3061</v>
      </c>
      <c r="P162" s="13">
        <v>10</v>
      </c>
      <c r="Q162" s="176">
        <v>10000</v>
      </c>
      <c r="R162" s="557"/>
      <c r="S162" s="176"/>
      <c r="T162" s="177"/>
      <c r="U162" s="176"/>
      <c r="V162" s="177"/>
      <c r="W162" s="176"/>
      <c r="X162" s="177"/>
      <c r="Y162" s="176"/>
      <c r="Z162" s="177"/>
      <c r="AA162" s="176"/>
      <c r="AB162" s="177"/>
      <c r="AC162" s="176">
        <v>1000</v>
      </c>
      <c r="AD162" s="177"/>
      <c r="AE162" s="176"/>
      <c r="AF162" s="177"/>
      <c r="AG162" s="176">
        <v>500</v>
      </c>
      <c r="AH162" s="177"/>
      <c r="AI162" s="176"/>
      <c r="AJ162" s="177"/>
      <c r="AK162" s="176">
        <v>0</v>
      </c>
      <c r="AL162" s="177"/>
      <c r="AM162" s="176">
        <v>0</v>
      </c>
      <c r="AN162" s="177"/>
      <c r="AO162" s="176"/>
      <c r="AP162" s="177"/>
      <c r="AQ162" s="176"/>
      <c r="AR162" s="177"/>
      <c r="AS162" s="176"/>
      <c r="AT162" s="176"/>
      <c r="AU162" s="176">
        <v>0</v>
      </c>
      <c r="AV162" s="177"/>
      <c r="AW162" s="176"/>
      <c r="AX162" s="177"/>
      <c r="AY162" s="176"/>
      <c r="AZ162" s="177"/>
      <c r="BA162" s="176"/>
      <c r="BB162" s="177"/>
      <c r="BC162" s="176">
        <v>0</v>
      </c>
      <c r="BD162" s="176"/>
      <c r="BE162" s="176">
        <v>0</v>
      </c>
      <c r="BF162" s="177">
        <v>0</v>
      </c>
      <c r="BG162" s="176">
        <v>0</v>
      </c>
      <c r="BH162" s="177"/>
      <c r="BI162" s="176">
        <v>0</v>
      </c>
      <c r="BJ162" s="177"/>
      <c r="BK162" s="176">
        <v>0</v>
      </c>
      <c r="BL162" s="177"/>
      <c r="BM162" s="176">
        <v>0</v>
      </c>
      <c r="BN162" s="177"/>
      <c r="BO162" s="176">
        <v>5000</v>
      </c>
      <c r="BP162" s="232"/>
      <c r="BQ162" s="176"/>
      <c r="BR162" s="177"/>
      <c r="BS162" s="176"/>
      <c r="BT162" s="177"/>
      <c r="BU162" s="176"/>
      <c r="BV162" s="176"/>
      <c r="BW162" s="176">
        <v>0</v>
      </c>
      <c r="BX162" s="177"/>
      <c r="BY162" s="176">
        <v>0</v>
      </c>
      <c r="BZ162" s="177"/>
      <c r="CA162" s="176"/>
      <c r="CB162" s="177"/>
      <c r="CC162" s="176">
        <v>0</v>
      </c>
      <c r="CD162" s="177">
        <v>0</v>
      </c>
      <c r="CE162" s="176">
        <v>0</v>
      </c>
      <c r="CF162" s="177"/>
      <c r="CG162" s="176">
        <v>5000</v>
      </c>
      <c r="CH162" s="177"/>
      <c r="CI162" s="176">
        <v>0</v>
      </c>
      <c r="CJ162" s="176">
        <v>0</v>
      </c>
      <c r="CK162" s="176">
        <v>0</v>
      </c>
      <c r="CL162" s="177"/>
      <c r="CM162" s="176"/>
      <c r="CN162" s="177"/>
      <c r="CO162" s="176">
        <v>0</v>
      </c>
      <c r="CP162" s="177"/>
      <c r="CQ162" s="176">
        <v>0</v>
      </c>
      <c r="CR162" s="177"/>
      <c r="CS162" s="176">
        <v>0</v>
      </c>
      <c r="CT162" s="176"/>
      <c r="CU162" s="176">
        <v>0</v>
      </c>
      <c r="CV162" s="177"/>
      <c r="CW162" s="176"/>
      <c r="CX162" s="177"/>
      <c r="CY162" s="176">
        <v>0</v>
      </c>
      <c r="CZ162" s="177"/>
      <c r="DA162" s="176">
        <v>0</v>
      </c>
      <c r="DB162" s="177"/>
      <c r="DC162" s="176"/>
      <c r="DD162" s="177"/>
      <c r="DE162" s="176">
        <v>0</v>
      </c>
      <c r="DF162" s="177"/>
      <c r="DG162" s="176"/>
      <c r="DH162" s="177"/>
      <c r="DI162" s="176"/>
      <c r="DJ162" s="558"/>
      <c r="DK162" s="176"/>
      <c r="DL162" s="177"/>
      <c r="DM162" s="176"/>
      <c r="DN162" s="177"/>
      <c r="DO162" s="176"/>
      <c r="DP162" s="177"/>
      <c r="DQ162" s="176"/>
      <c r="DR162" s="177"/>
      <c r="DS162" s="176"/>
      <c r="DT162" s="176"/>
      <c r="DU162" s="176"/>
      <c r="DV162" s="177"/>
      <c r="DW162" s="176"/>
      <c r="DX162" s="177"/>
      <c r="DY162" s="176"/>
      <c r="DZ162" s="177"/>
      <c r="EA162" s="176"/>
      <c r="EB162" s="177"/>
      <c r="EC162" s="176">
        <v>0</v>
      </c>
      <c r="ED162" s="177"/>
      <c r="EE162" s="176"/>
      <c r="EF162" s="177"/>
      <c r="EG162" s="176"/>
      <c r="EH162" s="177"/>
      <c r="EI162" s="176">
        <v>3000</v>
      </c>
      <c r="EJ162" s="177"/>
      <c r="EK162" s="176"/>
      <c r="EL162" s="176"/>
      <c r="EM162" s="177"/>
      <c r="EN162" s="176">
        <v>0</v>
      </c>
      <c r="EO162" s="177"/>
      <c r="EP162" s="176"/>
      <c r="EQ162" s="177">
        <v>0</v>
      </c>
      <c r="ER162" s="176"/>
      <c r="ES162" s="177"/>
      <c r="ET162" s="176"/>
      <c r="EU162" s="177"/>
      <c r="EV162" s="176"/>
      <c r="EW162" s="176"/>
      <c r="EX162" s="176"/>
      <c r="EY162" s="177"/>
      <c r="EZ162" s="176"/>
      <c r="FA162" s="177"/>
      <c r="FB162" s="565">
        <f t="shared" si="8"/>
        <v>0</v>
      </c>
      <c r="FC162" s="565">
        <f>N162-FB162</f>
        <v>24500</v>
      </c>
    </row>
    <row r="163" spans="1:159" ht="37.5" customHeight="1">
      <c r="A163" s="13">
        <v>137</v>
      </c>
      <c r="B163" s="13" t="s">
        <v>1527</v>
      </c>
      <c r="C163" s="13" t="s">
        <v>1878</v>
      </c>
      <c r="D163" s="13">
        <v>229</v>
      </c>
      <c r="E163" s="13">
        <v>1027</v>
      </c>
      <c r="F163" s="14" t="s">
        <v>1528</v>
      </c>
      <c r="G163" s="13" t="s">
        <v>1529</v>
      </c>
      <c r="H163" s="13" t="s">
        <v>1530</v>
      </c>
      <c r="I163" s="13" t="s">
        <v>1531</v>
      </c>
      <c r="J163" s="13">
        <v>36</v>
      </c>
      <c r="K163" s="13" t="s">
        <v>3028</v>
      </c>
      <c r="L163" s="13" t="s">
        <v>1532</v>
      </c>
      <c r="M163" s="13" t="s">
        <v>66</v>
      </c>
      <c r="N163" s="45">
        <v>211000</v>
      </c>
      <c r="O163" s="13" t="s">
        <v>3076</v>
      </c>
      <c r="P163" s="13">
        <v>35</v>
      </c>
      <c r="Q163" s="176">
        <v>0</v>
      </c>
      <c r="R163" s="557"/>
      <c r="S163" s="176"/>
      <c r="T163" s="177"/>
      <c r="U163" s="176"/>
      <c r="V163" s="177"/>
      <c r="W163" s="176"/>
      <c r="X163" s="177"/>
      <c r="Y163" s="176">
        <v>2000</v>
      </c>
      <c r="Z163" s="177"/>
      <c r="AA163" s="176"/>
      <c r="AB163" s="177"/>
      <c r="AC163" s="176">
        <v>0</v>
      </c>
      <c r="AD163" s="177"/>
      <c r="AE163" s="176">
        <v>1300</v>
      </c>
      <c r="AF163" s="177"/>
      <c r="AG163" s="176">
        <v>0</v>
      </c>
      <c r="AH163" s="177"/>
      <c r="AI163" s="176"/>
      <c r="AJ163" s="177"/>
      <c r="AK163" s="176">
        <v>0</v>
      </c>
      <c r="AL163" s="177"/>
      <c r="AM163" s="176">
        <v>0</v>
      </c>
      <c r="AN163" s="177"/>
      <c r="AO163" s="176"/>
      <c r="AP163" s="177"/>
      <c r="AQ163" s="176"/>
      <c r="AR163" s="177"/>
      <c r="AS163" s="176"/>
      <c r="AT163" s="176"/>
      <c r="AU163" s="176">
        <v>0</v>
      </c>
      <c r="AV163" s="177"/>
      <c r="AW163" s="176">
        <v>30000</v>
      </c>
      <c r="AX163" s="177">
        <v>16130</v>
      </c>
      <c r="AY163" s="176">
        <v>15000</v>
      </c>
      <c r="AZ163" s="177"/>
      <c r="BA163" s="176"/>
      <c r="BB163" s="177"/>
      <c r="BC163" s="176">
        <v>5000</v>
      </c>
      <c r="BD163" s="176">
        <v>0</v>
      </c>
      <c r="BE163" s="176">
        <v>0</v>
      </c>
      <c r="BF163" s="177">
        <v>0</v>
      </c>
      <c r="BG163" s="176">
        <v>0</v>
      </c>
      <c r="BH163" s="177"/>
      <c r="BI163" s="176">
        <v>8000</v>
      </c>
      <c r="BJ163" s="177">
        <v>4998</v>
      </c>
      <c r="BK163" s="176">
        <v>30000</v>
      </c>
      <c r="BL163" s="177">
        <v>12040</v>
      </c>
      <c r="BM163" s="176">
        <v>5000</v>
      </c>
      <c r="BN163" s="177">
        <v>3990</v>
      </c>
      <c r="BO163" s="176">
        <v>5000</v>
      </c>
      <c r="BP163" s="232"/>
      <c r="BQ163" s="176">
        <v>10000</v>
      </c>
      <c r="BR163" s="177">
        <v>3402</v>
      </c>
      <c r="BS163" s="176">
        <v>1200</v>
      </c>
      <c r="BT163" s="177">
        <v>1190</v>
      </c>
      <c r="BU163" s="176"/>
      <c r="BV163" s="176"/>
      <c r="BW163" s="176">
        <v>0</v>
      </c>
      <c r="BX163" s="177"/>
      <c r="BY163" s="176">
        <v>0</v>
      </c>
      <c r="BZ163" s="177"/>
      <c r="CA163" s="176">
        <v>12000</v>
      </c>
      <c r="CB163" s="177">
        <v>5040</v>
      </c>
      <c r="CC163" s="176">
        <v>10000</v>
      </c>
      <c r="CD163" s="177">
        <v>2492</v>
      </c>
      <c r="CE163" s="176">
        <v>10000</v>
      </c>
      <c r="CF163" s="177">
        <v>1988</v>
      </c>
      <c r="CG163" s="176"/>
      <c r="CH163" s="177"/>
      <c r="CI163" s="176">
        <v>0</v>
      </c>
      <c r="CJ163" s="176">
        <v>36000</v>
      </c>
      <c r="CK163" s="176">
        <v>36000</v>
      </c>
      <c r="CL163" s="177">
        <v>21434</v>
      </c>
      <c r="CM163" s="176"/>
      <c r="CN163" s="177"/>
      <c r="CO163" s="176">
        <v>0</v>
      </c>
      <c r="CP163" s="177"/>
      <c r="CQ163" s="176">
        <v>10000</v>
      </c>
      <c r="CR163" s="177"/>
      <c r="CS163" s="176">
        <v>4500</v>
      </c>
      <c r="CT163" s="176">
        <v>2000</v>
      </c>
      <c r="CU163" s="176">
        <v>10000</v>
      </c>
      <c r="CV163" s="177"/>
      <c r="CW163" s="176"/>
      <c r="CX163" s="177"/>
      <c r="CY163" s="176">
        <v>0</v>
      </c>
      <c r="CZ163" s="177"/>
      <c r="DA163" s="176">
        <v>3000</v>
      </c>
      <c r="DB163" s="177">
        <v>0</v>
      </c>
      <c r="DC163" s="176"/>
      <c r="DD163" s="177"/>
      <c r="DE163" s="176">
        <v>0</v>
      </c>
      <c r="DF163" s="177"/>
      <c r="DG163" s="176"/>
      <c r="DH163" s="177"/>
      <c r="DI163" s="176"/>
      <c r="DJ163" s="558"/>
      <c r="DK163" s="176"/>
      <c r="DL163" s="177"/>
      <c r="DM163" s="176"/>
      <c r="DN163" s="177"/>
      <c r="DO163" s="176"/>
      <c r="DP163" s="177"/>
      <c r="DQ163" s="176"/>
      <c r="DR163" s="177"/>
      <c r="DS163" s="176"/>
      <c r="DT163" s="176"/>
      <c r="DU163" s="176"/>
      <c r="DV163" s="177"/>
      <c r="DW163" s="176"/>
      <c r="DX163" s="177"/>
      <c r="DY163" s="176"/>
      <c r="DZ163" s="177"/>
      <c r="EA163" s="176"/>
      <c r="EB163" s="177"/>
      <c r="EC163" s="176">
        <v>0</v>
      </c>
      <c r="ED163" s="177"/>
      <c r="EE163" s="176"/>
      <c r="EF163" s="177"/>
      <c r="EG163" s="176">
        <v>3000</v>
      </c>
      <c r="EH163" s="177"/>
      <c r="EI163" s="176">
        <v>0</v>
      </c>
      <c r="EJ163" s="177"/>
      <c r="EK163" s="176"/>
      <c r="EL163" s="176"/>
      <c r="EM163" s="177"/>
      <c r="EN163" s="176">
        <v>0</v>
      </c>
      <c r="EO163" s="177"/>
      <c r="EP163" s="176"/>
      <c r="EQ163" s="177">
        <v>0</v>
      </c>
      <c r="ER163" s="176"/>
      <c r="ES163" s="177"/>
      <c r="ET163" s="176"/>
      <c r="EU163" s="177"/>
      <c r="EV163" s="176"/>
      <c r="EW163" s="176"/>
      <c r="EX163" s="176"/>
      <c r="EY163" s="177"/>
      <c r="EZ163" s="176"/>
      <c r="FA163" s="177"/>
      <c r="FB163" s="565">
        <f t="shared" si="8"/>
        <v>74704</v>
      </c>
      <c r="FC163" s="565">
        <f>N163-FB163</f>
        <v>136296</v>
      </c>
    </row>
    <row r="164" spans="1:159" ht="27.75" customHeight="1">
      <c r="A164" s="13" t="s">
        <v>8243</v>
      </c>
      <c r="B164" s="13"/>
      <c r="C164" s="13"/>
      <c r="D164" s="13"/>
      <c r="E164" s="13"/>
      <c r="F164" s="11" t="s">
        <v>3206</v>
      </c>
      <c r="G164" s="13"/>
      <c r="H164" s="13"/>
      <c r="I164" s="13"/>
      <c r="J164" s="13"/>
      <c r="K164" s="13"/>
      <c r="L164" s="13"/>
      <c r="M164" s="13"/>
      <c r="N164" s="45"/>
      <c r="O164" s="13"/>
      <c r="P164" s="13"/>
      <c r="Q164" s="176"/>
      <c r="R164" s="557"/>
      <c r="S164" s="176"/>
      <c r="T164" s="177"/>
      <c r="U164" s="176"/>
      <c r="V164" s="177"/>
      <c r="W164" s="176"/>
      <c r="X164" s="177"/>
      <c r="Y164" s="176"/>
      <c r="Z164" s="177"/>
      <c r="AA164" s="176"/>
      <c r="AB164" s="177"/>
      <c r="AC164" s="176"/>
      <c r="AD164" s="177"/>
      <c r="AE164" s="176"/>
      <c r="AF164" s="177"/>
      <c r="AG164" s="176"/>
      <c r="AH164" s="177"/>
      <c r="AI164" s="176"/>
      <c r="AJ164" s="177"/>
      <c r="AK164" s="176"/>
      <c r="AL164" s="177"/>
      <c r="AM164" s="176"/>
      <c r="AN164" s="177"/>
      <c r="AO164" s="176"/>
      <c r="AP164" s="177"/>
      <c r="AQ164" s="176"/>
      <c r="AR164" s="177"/>
      <c r="AS164" s="176"/>
      <c r="AT164" s="176"/>
      <c r="AU164" s="176"/>
      <c r="AV164" s="177"/>
      <c r="AW164" s="176"/>
      <c r="AX164" s="177"/>
      <c r="AY164" s="176"/>
      <c r="AZ164" s="177"/>
      <c r="BA164" s="176"/>
      <c r="BB164" s="177"/>
      <c r="BC164" s="176"/>
      <c r="BD164" s="176"/>
      <c r="BE164" s="176"/>
      <c r="BF164" s="177"/>
      <c r="BG164" s="176"/>
      <c r="BH164" s="177"/>
      <c r="BI164" s="176"/>
      <c r="BJ164" s="177"/>
      <c r="BK164" s="176"/>
      <c r="BL164" s="177"/>
      <c r="BM164" s="176"/>
      <c r="BN164" s="177"/>
      <c r="BO164" s="176"/>
      <c r="BP164" s="232"/>
      <c r="BQ164" s="176"/>
      <c r="BR164" s="177"/>
      <c r="BS164" s="176"/>
      <c r="BT164" s="177"/>
      <c r="BU164" s="176"/>
      <c r="BV164" s="176"/>
      <c r="BW164" s="176"/>
      <c r="BX164" s="177"/>
      <c r="BY164" s="176"/>
      <c r="BZ164" s="177"/>
      <c r="CA164" s="176"/>
      <c r="CB164" s="177"/>
      <c r="CC164" s="176"/>
      <c r="CD164" s="177"/>
      <c r="CE164" s="176"/>
      <c r="CF164" s="177"/>
      <c r="CG164" s="176"/>
      <c r="CH164" s="177"/>
      <c r="CI164" s="176"/>
      <c r="CJ164" s="176"/>
      <c r="CK164" s="176"/>
      <c r="CL164" s="177"/>
      <c r="CM164" s="176"/>
      <c r="CN164" s="177"/>
      <c r="CO164" s="176"/>
      <c r="CP164" s="177"/>
      <c r="CQ164" s="176"/>
      <c r="CR164" s="177"/>
      <c r="CS164" s="176"/>
      <c r="CT164" s="176"/>
      <c r="CU164" s="176"/>
      <c r="CV164" s="177"/>
      <c r="CW164" s="176"/>
      <c r="CX164" s="177"/>
      <c r="CY164" s="176"/>
      <c r="CZ164" s="177"/>
      <c r="DA164" s="176"/>
      <c r="DB164" s="177"/>
      <c r="DC164" s="176"/>
      <c r="DD164" s="177"/>
      <c r="DE164" s="176"/>
      <c r="DF164" s="177"/>
      <c r="DG164" s="176"/>
      <c r="DH164" s="177"/>
      <c r="DI164" s="176"/>
      <c r="DJ164" s="558"/>
      <c r="DK164" s="176"/>
      <c r="DL164" s="177"/>
      <c r="DM164" s="176"/>
      <c r="DN164" s="177"/>
      <c r="DO164" s="176"/>
      <c r="DP164" s="177"/>
      <c r="DQ164" s="176"/>
      <c r="DR164" s="177"/>
      <c r="DS164" s="176"/>
      <c r="DT164" s="176"/>
      <c r="DU164" s="176"/>
      <c r="DV164" s="177"/>
      <c r="DW164" s="176"/>
      <c r="DX164" s="177"/>
      <c r="DY164" s="176"/>
      <c r="DZ164" s="177"/>
      <c r="EA164" s="176"/>
      <c r="EB164" s="177"/>
      <c r="EC164" s="176"/>
      <c r="ED164" s="177"/>
      <c r="EE164" s="176"/>
      <c r="EF164" s="177"/>
      <c r="EG164" s="176"/>
      <c r="EH164" s="177"/>
      <c r="EI164" s="176"/>
      <c r="EJ164" s="177"/>
      <c r="EK164" s="176"/>
      <c r="EL164" s="176"/>
      <c r="EM164" s="177"/>
      <c r="EN164" s="176"/>
      <c r="EO164" s="177"/>
      <c r="EP164" s="176"/>
      <c r="EQ164" s="177"/>
      <c r="ER164" s="176"/>
      <c r="ES164" s="177"/>
      <c r="ET164" s="176"/>
      <c r="EU164" s="177"/>
      <c r="EV164" s="176"/>
      <c r="EW164" s="176"/>
      <c r="EX164" s="176"/>
      <c r="EY164" s="177"/>
      <c r="EZ164" s="176"/>
      <c r="FA164" s="177"/>
      <c r="FB164" s="565"/>
      <c r="FC164" s="565"/>
    </row>
    <row r="165" spans="1:159" ht="37.5" customHeight="1">
      <c r="A165" s="13">
        <v>138</v>
      </c>
      <c r="B165" s="13" t="s">
        <v>1112</v>
      </c>
      <c r="C165" s="13" t="s">
        <v>224</v>
      </c>
      <c r="D165" s="13">
        <v>231</v>
      </c>
      <c r="E165" s="13">
        <v>254</v>
      </c>
      <c r="F165" s="14" t="s">
        <v>1372</v>
      </c>
      <c r="G165" s="13" t="s">
        <v>465</v>
      </c>
      <c r="H165" s="13" t="s">
        <v>23</v>
      </c>
      <c r="I165" s="13" t="s">
        <v>1373</v>
      </c>
      <c r="J165" s="13">
        <v>36</v>
      </c>
      <c r="K165" s="13" t="s">
        <v>1374</v>
      </c>
      <c r="L165" s="13" t="s">
        <v>1297</v>
      </c>
      <c r="M165" s="13" t="s">
        <v>10</v>
      </c>
      <c r="N165" s="45">
        <v>711600</v>
      </c>
      <c r="O165" s="13" t="s">
        <v>3065</v>
      </c>
      <c r="P165" s="13">
        <v>96</v>
      </c>
      <c r="Q165" s="176">
        <v>15000</v>
      </c>
      <c r="R165" s="557">
        <v>6000</v>
      </c>
      <c r="S165" s="176"/>
      <c r="T165" s="177"/>
      <c r="U165" s="176"/>
      <c r="V165" s="177"/>
      <c r="W165" s="176">
        <v>2000</v>
      </c>
      <c r="X165" s="177">
        <v>1000</v>
      </c>
      <c r="Y165" s="176">
        <v>10000</v>
      </c>
      <c r="Z165" s="177">
        <v>3000</v>
      </c>
      <c r="AA165" s="176">
        <v>45000</v>
      </c>
      <c r="AB165" s="177">
        <v>15000</v>
      </c>
      <c r="AC165" s="176">
        <v>6000</v>
      </c>
      <c r="AD165" s="177"/>
      <c r="AE165" s="176">
        <v>1000</v>
      </c>
      <c r="AF165" s="177">
        <v>400</v>
      </c>
      <c r="AG165" s="176">
        <v>0</v>
      </c>
      <c r="AH165" s="177"/>
      <c r="AI165" s="176">
        <v>300</v>
      </c>
      <c r="AJ165" s="177"/>
      <c r="AK165" s="176">
        <v>1000</v>
      </c>
      <c r="AL165" s="177"/>
      <c r="AM165" s="176">
        <v>0</v>
      </c>
      <c r="AN165" s="177"/>
      <c r="AO165" s="176"/>
      <c r="AP165" s="177"/>
      <c r="AQ165" s="176">
        <v>5000</v>
      </c>
      <c r="AR165" s="177">
        <v>0</v>
      </c>
      <c r="AS165" s="176"/>
      <c r="AT165" s="176"/>
      <c r="AU165" s="176">
        <v>0</v>
      </c>
      <c r="AV165" s="177"/>
      <c r="AW165" s="176"/>
      <c r="AX165" s="177"/>
      <c r="AY165" s="176"/>
      <c r="AZ165" s="177"/>
      <c r="BA165" s="176">
        <v>31000</v>
      </c>
      <c r="BB165" s="177">
        <v>10000</v>
      </c>
      <c r="BC165" s="176">
        <v>20000</v>
      </c>
      <c r="BD165" s="176">
        <v>13000</v>
      </c>
      <c r="BE165" s="176">
        <v>0</v>
      </c>
      <c r="BF165" s="177">
        <v>0</v>
      </c>
      <c r="BG165" s="176">
        <v>0</v>
      </c>
      <c r="BH165" s="177"/>
      <c r="BI165" s="176">
        <v>0</v>
      </c>
      <c r="BJ165" s="177"/>
      <c r="BK165" s="176">
        <v>50000</v>
      </c>
      <c r="BL165" s="177">
        <v>15000</v>
      </c>
      <c r="BM165" s="176">
        <v>30000</v>
      </c>
      <c r="BN165" s="177">
        <v>5000</v>
      </c>
      <c r="BO165" s="176">
        <v>10000</v>
      </c>
      <c r="BP165" s="232">
        <v>4500</v>
      </c>
      <c r="BQ165" s="176"/>
      <c r="BR165" s="177"/>
      <c r="BS165" s="176">
        <v>3000</v>
      </c>
      <c r="BT165" s="177"/>
      <c r="BU165" s="176">
        <v>1000</v>
      </c>
      <c r="BV165" s="176">
        <v>2000</v>
      </c>
      <c r="BW165" s="176">
        <v>3000</v>
      </c>
      <c r="BX165" s="177">
        <v>2000</v>
      </c>
      <c r="BY165" s="176">
        <v>0</v>
      </c>
      <c r="BZ165" s="177"/>
      <c r="CA165" s="176"/>
      <c r="CB165" s="177"/>
      <c r="CC165" s="176">
        <v>40000</v>
      </c>
      <c r="CD165" s="177">
        <v>0</v>
      </c>
      <c r="CE165" s="176">
        <v>0</v>
      </c>
      <c r="CF165" s="177"/>
      <c r="CG165" s="176"/>
      <c r="CH165" s="177"/>
      <c r="CI165" s="176">
        <v>24000</v>
      </c>
      <c r="CJ165" s="176">
        <v>36000</v>
      </c>
      <c r="CK165" s="176">
        <v>60000</v>
      </c>
      <c r="CL165" s="177">
        <v>17000</v>
      </c>
      <c r="CM165" s="176"/>
      <c r="CN165" s="177"/>
      <c r="CO165" s="176">
        <v>0</v>
      </c>
      <c r="CP165" s="177"/>
      <c r="CQ165" s="176">
        <v>0</v>
      </c>
      <c r="CR165" s="177"/>
      <c r="CS165" s="176">
        <v>40000</v>
      </c>
      <c r="CT165" s="176">
        <v>3000</v>
      </c>
      <c r="CU165" s="176">
        <v>50000</v>
      </c>
      <c r="CV165" s="177">
        <v>3000</v>
      </c>
      <c r="CW165" s="176">
        <v>7000</v>
      </c>
      <c r="CX165" s="177">
        <v>2000</v>
      </c>
      <c r="CY165" s="176">
        <v>7000</v>
      </c>
      <c r="CZ165" s="177"/>
      <c r="DA165" s="176">
        <v>15000</v>
      </c>
      <c r="DB165" s="177">
        <v>9000</v>
      </c>
      <c r="DC165" s="176">
        <v>2000</v>
      </c>
      <c r="DD165" s="177">
        <v>600</v>
      </c>
      <c r="DE165" s="176">
        <v>5000</v>
      </c>
      <c r="DF165" s="177"/>
      <c r="DG165" s="176">
        <v>30000</v>
      </c>
      <c r="DH165" s="177">
        <v>11920</v>
      </c>
      <c r="DI165" s="176"/>
      <c r="DJ165" s="558"/>
      <c r="DK165" s="176"/>
      <c r="DL165" s="177"/>
      <c r="DM165" s="176"/>
      <c r="DN165" s="177"/>
      <c r="DO165" s="176">
        <v>150000</v>
      </c>
      <c r="DP165" s="177">
        <v>13900</v>
      </c>
      <c r="DQ165" s="176"/>
      <c r="DR165" s="177"/>
      <c r="DS165" s="176"/>
      <c r="DT165" s="176"/>
      <c r="DU165" s="176"/>
      <c r="DV165" s="177"/>
      <c r="DW165" s="176"/>
      <c r="DX165" s="177"/>
      <c r="DY165" s="176"/>
      <c r="DZ165" s="177"/>
      <c r="EA165" s="176"/>
      <c r="EB165" s="177"/>
      <c r="EC165" s="176">
        <v>0</v>
      </c>
      <c r="ED165" s="177"/>
      <c r="EE165" s="176"/>
      <c r="EF165" s="177"/>
      <c r="EG165" s="176">
        <v>10000</v>
      </c>
      <c r="EH165" s="177">
        <v>3000</v>
      </c>
      <c r="EI165" s="176">
        <v>0</v>
      </c>
      <c r="EJ165" s="177"/>
      <c r="EK165" s="176"/>
      <c r="EL165" s="176">
        <v>3300</v>
      </c>
      <c r="EM165" s="177"/>
      <c r="EN165" s="176">
        <v>10000</v>
      </c>
      <c r="EO165" s="177">
        <v>1000</v>
      </c>
      <c r="EP165" s="176">
        <v>50000</v>
      </c>
      <c r="EQ165" s="177">
        <v>3000</v>
      </c>
      <c r="ER165" s="176"/>
      <c r="ES165" s="177"/>
      <c r="ET165" s="176"/>
      <c r="EU165" s="177"/>
      <c r="EV165" s="176"/>
      <c r="EW165" s="176"/>
      <c r="EX165" s="176"/>
      <c r="EY165" s="177"/>
      <c r="EZ165" s="176"/>
      <c r="FA165" s="177"/>
      <c r="FB165" s="565">
        <f t="shared" si="8"/>
        <v>142320</v>
      </c>
      <c r="FC165" s="565">
        <f t="shared" ref="FC165:FC177" si="10">N165-FB165</f>
        <v>569280</v>
      </c>
    </row>
    <row r="166" spans="1:159" ht="48" customHeight="1">
      <c r="A166" s="13">
        <v>139</v>
      </c>
      <c r="B166" s="13" t="s">
        <v>583</v>
      </c>
      <c r="C166" s="13" t="s">
        <v>201</v>
      </c>
      <c r="D166" s="13">
        <v>231</v>
      </c>
      <c r="E166" s="13">
        <v>254</v>
      </c>
      <c r="F166" s="14" t="s">
        <v>584</v>
      </c>
      <c r="G166" s="13" t="s">
        <v>585</v>
      </c>
      <c r="H166" s="13" t="s">
        <v>559</v>
      </c>
      <c r="I166" s="13" t="s">
        <v>586</v>
      </c>
      <c r="J166" s="13">
        <v>36</v>
      </c>
      <c r="K166" s="13" t="s">
        <v>3029</v>
      </c>
      <c r="L166" s="13" t="s">
        <v>563</v>
      </c>
      <c r="M166" s="13" t="s">
        <v>15</v>
      </c>
      <c r="N166" s="45">
        <v>10900</v>
      </c>
      <c r="O166" s="13" t="s">
        <v>3068</v>
      </c>
      <c r="P166" s="13">
        <v>13</v>
      </c>
      <c r="Q166" s="176">
        <v>0</v>
      </c>
      <c r="R166" s="557"/>
      <c r="S166" s="176"/>
      <c r="T166" s="177"/>
      <c r="U166" s="176"/>
      <c r="V166" s="177"/>
      <c r="W166" s="176"/>
      <c r="X166" s="177"/>
      <c r="Y166" s="176">
        <v>1000</v>
      </c>
      <c r="Z166" s="177">
        <v>500</v>
      </c>
      <c r="AA166" s="176">
        <v>1000</v>
      </c>
      <c r="AB166" s="177"/>
      <c r="AC166" s="176">
        <v>0</v>
      </c>
      <c r="AD166" s="177"/>
      <c r="AE166" s="176"/>
      <c r="AF166" s="177"/>
      <c r="AG166" s="176">
        <v>0</v>
      </c>
      <c r="AH166" s="177"/>
      <c r="AI166" s="176"/>
      <c r="AJ166" s="177"/>
      <c r="AK166" s="176">
        <v>0</v>
      </c>
      <c r="AL166" s="177"/>
      <c r="AM166" s="176">
        <v>0</v>
      </c>
      <c r="AN166" s="177"/>
      <c r="AO166" s="176"/>
      <c r="AP166" s="177"/>
      <c r="AQ166" s="176"/>
      <c r="AR166" s="177"/>
      <c r="AS166" s="176"/>
      <c r="AT166" s="176"/>
      <c r="AU166" s="176">
        <v>0</v>
      </c>
      <c r="AV166" s="177"/>
      <c r="AW166" s="176">
        <v>200</v>
      </c>
      <c r="AX166" s="177">
        <v>100</v>
      </c>
      <c r="AY166" s="176"/>
      <c r="AZ166" s="177"/>
      <c r="BA166" s="176">
        <v>800</v>
      </c>
      <c r="BB166" s="177">
        <v>800</v>
      </c>
      <c r="BC166" s="176">
        <v>0</v>
      </c>
      <c r="BD166" s="176"/>
      <c r="BE166" s="176">
        <v>0</v>
      </c>
      <c r="BF166" s="177">
        <v>0</v>
      </c>
      <c r="BG166" s="176">
        <v>0</v>
      </c>
      <c r="BH166" s="177"/>
      <c r="BI166" s="176">
        <v>0</v>
      </c>
      <c r="BJ166" s="177"/>
      <c r="BK166" s="176">
        <v>0</v>
      </c>
      <c r="BL166" s="177"/>
      <c r="BM166" s="176">
        <v>0</v>
      </c>
      <c r="BN166" s="177"/>
      <c r="BO166" s="176">
        <v>0</v>
      </c>
      <c r="BP166" s="232"/>
      <c r="BQ166" s="176"/>
      <c r="BR166" s="177"/>
      <c r="BS166" s="176"/>
      <c r="BT166" s="177"/>
      <c r="BU166" s="176"/>
      <c r="BV166" s="176"/>
      <c r="BW166" s="176">
        <v>0</v>
      </c>
      <c r="BX166" s="177"/>
      <c r="BY166" s="176">
        <v>0</v>
      </c>
      <c r="BZ166" s="177"/>
      <c r="CA166" s="176"/>
      <c r="CB166" s="177"/>
      <c r="CC166" s="176">
        <v>500</v>
      </c>
      <c r="CD166" s="177">
        <v>0</v>
      </c>
      <c r="CE166" s="176">
        <v>0</v>
      </c>
      <c r="CF166" s="177"/>
      <c r="CG166" s="176">
        <v>3000</v>
      </c>
      <c r="CH166" s="177">
        <v>3000</v>
      </c>
      <c r="CI166" s="176">
        <v>0</v>
      </c>
      <c r="CJ166" s="176">
        <v>0</v>
      </c>
      <c r="CK166" s="176">
        <v>0</v>
      </c>
      <c r="CL166" s="177"/>
      <c r="CM166" s="176"/>
      <c r="CN166" s="177"/>
      <c r="CO166" s="176">
        <v>0</v>
      </c>
      <c r="CP166" s="177"/>
      <c r="CQ166" s="176">
        <v>0</v>
      </c>
      <c r="CR166" s="177"/>
      <c r="CS166" s="176">
        <v>0</v>
      </c>
      <c r="CT166" s="176"/>
      <c r="CU166" s="176">
        <v>500</v>
      </c>
      <c r="CV166" s="177">
        <v>200</v>
      </c>
      <c r="CW166" s="176"/>
      <c r="CX166" s="177"/>
      <c r="CY166" s="176">
        <v>0</v>
      </c>
      <c r="CZ166" s="177"/>
      <c r="DA166" s="176">
        <v>0</v>
      </c>
      <c r="DB166" s="177"/>
      <c r="DC166" s="176">
        <v>100</v>
      </c>
      <c r="DD166" s="177">
        <v>0</v>
      </c>
      <c r="DE166" s="176">
        <v>0</v>
      </c>
      <c r="DF166" s="177"/>
      <c r="DG166" s="176"/>
      <c r="DH166" s="177"/>
      <c r="DI166" s="176"/>
      <c r="DJ166" s="558"/>
      <c r="DK166" s="176"/>
      <c r="DL166" s="177"/>
      <c r="DM166" s="176"/>
      <c r="DN166" s="177"/>
      <c r="DO166" s="176"/>
      <c r="DP166" s="177"/>
      <c r="DQ166" s="176"/>
      <c r="DR166" s="177"/>
      <c r="DS166" s="176"/>
      <c r="DT166" s="176"/>
      <c r="DU166" s="176"/>
      <c r="DV166" s="177"/>
      <c r="DW166" s="176"/>
      <c r="DX166" s="177"/>
      <c r="DY166" s="176"/>
      <c r="DZ166" s="177"/>
      <c r="EA166" s="176"/>
      <c r="EB166" s="177"/>
      <c r="EC166" s="176">
        <v>0</v>
      </c>
      <c r="ED166" s="177"/>
      <c r="EE166" s="176">
        <v>3000</v>
      </c>
      <c r="EF166" s="177">
        <v>0</v>
      </c>
      <c r="EG166" s="176"/>
      <c r="EH166" s="177"/>
      <c r="EI166" s="176">
        <v>0</v>
      </c>
      <c r="EJ166" s="177"/>
      <c r="EK166" s="176"/>
      <c r="EL166" s="176"/>
      <c r="EM166" s="177"/>
      <c r="EN166" s="176">
        <v>0</v>
      </c>
      <c r="EO166" s="177"/>
      <c r="EP166" s="176"/>
      <c r="EQ166" s="177">
        <v>0</v>
      </c>
      <c r="ER166" s="176">
        <v>800</v>
      </c>
      <c r="ES166" s="177">
        <v>800</v>
      </c>
      <c r="ET166" s="176"/>
      <c r="EU166" s="177"/>
      <c r="EV166" s="176"/>
      <c r="EW166" s="176"/>
      <c r="EX166" s="176"/>
      <c r="EY166" s="177"/>
      <c r="EZ166" s="176"/>
      <c r="FA166" s="177"/>
      <c r="FB166" s="565">
        <f t="shared" si="8"/>
        <v>5400</v>
      </c>
      <c r="FC166" s="565">
        <f t="shared" si="10"/>
        <v>5500</v>
      </c>
    </row>
    <row r="167" spans="1:159" ht="48" customHeight="1">
      <c r="A167" s="13">
        <v>140</v>
      </c>
      <c r="B167" s="13" t="s">
        <v>498</v>
      </c>
      <c r="C167" s="13" t="s">
        <v>3189</v>
      </c>
      <c r="D167" s="13">
        <v>231</v>
      </c>
      <c r="E167" s="13">
        <v>254</v>
      </c>
      <c r="F167" s="14" t="s">
        <v>2520</v>
      </c>
      <c r="G167" s="13" t="s">
        <v>465</v>
      </c>
      <c r="H167" s="13" t="s">
        <v>72</v>
      </c>
      <c r="I167" s="13" t="s">
        <v>2521</v>
      </c>
      <c r="J167" s="13">
        <v>36</v>
      </c>
      <c r="K167" s="13" t="s">
        <v>3030</v>
      </c>
      <c r="L167" s="13" t="s">
        <v>2470</v>
      </c>
      <c r="M167" s="13" t="s">
        <v>67</v>
      </c>
      <c r="N167" s="45">
        <v>56000</v>
      </c>
      <c r="O167" s="13" t="s">
        <v>3063</v>
      </c>
      <c r="P167" s="13">
        <v>120</v>
      </c>
      <c r="Q167" s="176">
        <v>35000</v>
      </c>
      <c r="R167" s="557">
        <v>41512</v>
      </c>
      <c r="S167" s="176"/>
      <c r="T167" s="177"/>
      <c r="U167" s="176"/>
      <c r="V167" s="177"/>
      <c r="W167" s="176"/>
      <c r="X167" s="177"/>
      <c r="Y167" s="176">
        <v>2000</v>
      </c>
      <c r="Z167" s="177">
        <v>1632</v>
      </c>
      <c r="AA167" s="176">
        <v>2000</v>
      </c>
      <c r="AB167" s="177"/>
      <c r="AC167" s="176">
        <v>1000</v>
      </c>
      <c r="AD167" s="177">
        <v>1200</v>
      </c>
      <c r="AE167" s="176"/>
      <c r="AF167" s="177"/>
      <c r="AG167" s="176">
        <v>2500</v>
      </c>
      <c r="AH167" s="177">
        <v>480</v>
      </c>
      <c r="AI167" s="176"/>
      <c r="AJ167" s="177"/>
      <c r="AK167" s="176"/>
      <c r="AL167" s="177"/>
      <c r="AM167" s="176"/>
      <c r="AN167" s="177"/>
      <c r="AO167" s="176"/>
      <c r="AP167" s="177"/>
      <c r="AQ167" s="176"/>
      <c r="AR167" s="177"/>
      <c r="AS167" s="176"/>
      <c r="AT167" s="176"/>
      <c r="AU167" s="176">
        <v>0</v>
      </c>
      <c r="AV167" s="177"/>
      <c r="AW167" s="176"/>
      <c r="AX167" s="177"/>
      <c r="AY167" s="176"/>
      <c r="AZ167" s="177"/>
      <c r="BA167" s="176"/>
      <c r="BB167" s="177"/>
      <c r="BC167" s="176">
        <v>2000</v>
      </c>
      <c r="BD167" s="176">
        <v>0</v>
      </c>
      <c r="BE167" s="176"/>
      <c r="BF167" s="177">
        <v>0</v>
      </c>
      <c r="BG167" s="176"/>
      <c r="BH167" s="177"/>
      <c r="BI167" s="176"/>
      <c r="BJ167" s="177">
        <v>0</v>
      </c>
      <c r="BK167" s="176">
        <v>2000</v>
      </c>
      <c r="BL167" s="177">
        <v>192</v>
      </c>
      <c r="BM167" s="176">
        <v>2000</v>
      </c>
      <c r="BN167" s="177"/>
      <c r="BO167" s="176"/>
      <c r="BP167" s="232"/>
      <c r="BQ167" s="176">
        <v>2000</v>
      </c>
      <c r="BR167" s="177">
        <v>480</v>
      </c>
      <c r="BS167" s="176"/>
      <c r="BT167" s="177"/>
      <c r="BU167" s="176"/>
      <c r="BV167" s="176"/>
      <c r="BW167" s="176">
        <v>0</v>
      </c>
      <c r="BX167" s="177"/>
      <c r="BY167" s="176">
        <v>2500</v>
      </c>
      <c r="BZ167" s="177">
        <v>1584</v>
      </c>
      <c r="CA167" s="176">
        <v>1000</v>
      </c>
      <c r="CB167" s="177"/>
      <c r="CC167" s="176">
        <v>2000</v>
      </c>
      <c r="CD167" s="177">
        <v>960</v>
      </c>
      <c r="CE167" s="176"/>
      <c r="CF167" s="177"/>
      <c r="CG167" s="176"/>
      <c r="CH167" s="177"/>
      <c r="CI167" s="176"/>
      <c r="CJ167" s="176"/>
      <c r="CK167" s="176">
        <v>0</v>
      </c>
      <c r="CL167" s="177"/>
      <c r="CM167" s="176"/>
      <c r="CN167" s="177"/>
      <c r="CO167" s="176"/>
      <c r="CP167" s="177"/>
      <c r="CQ167" s="176"/>
      <c r="CR167" s="177"/>
      <c r="CS167" s="176"/>
      <c r="CT167" s="176"/>
      <c r="CU167" s="176"/>
      <c r="CV167" s="177"/>
      <c r="CW167" s="176"/>
      <c r="CX167" s="177"/>
      <c r="CY167" s="176"/>
      <c r="CZ167" s="177"/>
      <c r="DA167" s="176"/>
      <c r="DB167" s="177"/>
      <c r="DC167" s="176"/>
      <c r="DD167" s="177"/>
      <c r="DE167" s="176"/>
      <c r="DF167" s="177"/>
      <c r="DG167" s="176"/>
      <c r="DH167" s="177"/>
      <c r="DI167" s="176"/>
      <c r="DJ167" s="558"/>
      <c r="DK167" s="176"/>
      <c r="DL167" s="177"/>
      <c r="DM167" s="176"/>
      <c r="DN167" s="177"/>
      <c r="DO167" s="176"/>
      <c r="DP167" s="177"/>
      <c r="DQ167" s="176"/>
      <c r="DR167" s="177"/>
      <c r="DS167" s="176"/>
      <c r="DT167" s="176"/>
      <c r="DU167" s="176"/>
      <c r="DV167" s="177"/>
      <c r="DW167" s="176"/>
      <c r="DX167" s="177"/>
      <c r="DY167" s="176"/>
      <c r="DZ167" s="177"/>
      <c r="EA167" s="176"/>
      <c r="EB167" s="177"/>
      <c r="EC167" s="176"/>
      <c r="ED167" s="177"/>
      <c r="EE167" s="176"/>
      <c r="EF167" s="177"/>
      <c r="EG167" s="176"/>
      <c r="EH167" s="177"/>
      <c r="EI167" s="176"/>
      <c r="EJ167" s="177"/>
      <c r="EK167" s="176"/>
      <c r="EL167" s="176"/>
      <c r="EM167" s="177"/>
      <c r="EN167" s="176"/>
      <c r="EO167" s="177"/>
      <c r="EP167" s="176"/>
      <c r="EQ167" s="177">
        <v>0</v>
      </c>
      <c r="ER167" s="176"/>
      <c r="ES167" s="177"/>
      <c r="ET167" s="176"/>
      <c r="EU167" s="177"/>
      <c r="EV167" s="176"/>
      <c r="EW167" s="176"/>
      <c r="EX167" s="176"/>
      <c r="EY167" s="177"/>
      <c r="EZ167" s="176"/>
      <c r="FA167" s="177"/>
      <c r="FB167" s="565">
        <f t="shared" si="8"/>
        <v>48040</v>
      </c>
      <c r="FC167" s="565">
        <f t="shared" si="10"/>
        <v>7960</v>
      </c>
    </row>
    <row r="168" spans="1:159" ht="61.5" customHeight="1">
      <c r="A168" s="13">
        <v>141</v>
      </c>
      <c r="B168" s="13" t="s">
        <v>954</v>
      </c>
      <c r="C168" s="13" t="s">
        <v>1742</v>
      </c>
      <c r="D168" s="32">
        <v>232</v>
      </c>
      <c r="E168" s="13">
        <v>655</v>
      </c>
      <c r="F168" s="14" t="s">
        <v>1831</v>
      </c>
      <c r="G168" s="13" t="s">
        <v>100</v>
      </c>
      <c r="H168" s="13" t="s">
        <v>955</v>
      </c>
      <c r="I168" s="13" t="s">
        <v>1832</v>
      </c>
      <c r="J168" s="13">
        <v>24</v>
      </c>
      <c r="K168" s="13" t="s">
        <v>1833</v>
      </c>
      <c r="L168" s="13" t="s">
        <v>1834</v>
      </c>
      <c r="M168" s="13" t="s">
        <v>69</v>
      </c>
      <c r="N168" s="45">
        <v>49680</v>
      </c>
      <c r="O168" s="13" t="s">
        <v>3087</v>
      </c>
      <c r="P168" s="13">
        <v>71</v>
      </c>
      <c r="Q168" s="176">
        <v>20000</v>
      </c>
      <c r="R168" s="557">
        <v>20000</v>
      </c>
      <c r="S168" s="176"/>
      <c r="T168" s="177"/>
      <c r="U168" s="176"/>
      <c r="V168" s="177"/>
      <c r="W168" s="176">
        <v>2000</v>
      </c>
      <c r="X168" s="177">
        <v>1152</v>
      </c>
      <c r="Y168" s="176">
        <v>1500</v>
      </c>
      <c r="Z168" s="177">
        <v>480</v>
      </c>
      <c r="AA168" s="176"/>
      <c r="AB168" s="177"/>
      <c r="AC168" s="176">
        <v>0</v>
      </c>
      <c r="AD168" s="177"/>
      <c r="AE168" s="176">
        <v>60</v>
      </c>
      <c r="AF168" s="177"/>
      <c r="AG168" s="176">
        <v>3000</v>
      </c>
      <c r="AH168" s="177"/>
      <c r="AI168" s="176">
        <v>20</v>
      </c>
      <c r="AJ168" s="177"/>
      <c r="AK168" s="176">
        <v>100</v>
      </c>
      <c r="AL168" s="177"/>
      <c r="AM168" s="176">
        <v>0</v>
      </c>
      <c r="AN168" s="177"/>
      <c r="AO168" s="176">
        <v>1000</v>
      </c>
      <c r="AP168" s="177">
        <v>0</v>
      </c>
      <c r="AQ168" s="176">
        <v>50</v>
      </c>
      <c r="AR168" s="177">
        <v>0</v>
      </c>
      <c r="AS168" s="176"/>
      <c r="AT168" s="176"/>
      <c r="AU168" s="176">
        <v>0</v>
      </c>
      <c r="AV168" s="177"/>
      <c r="AW168" s="176"/>
      <c r="AX168" s="177"/>
      <c r="AY168" s="176"/>
      <c r="AZ168" s="177"/>
      <c r="BA168" s="176">
        <v>500</v>
      </c>
      <c r="BB168" s="177">
        <v>0</v>
      </c>
      <c r="BC168" s="176">
        <v>3000</v>
      </c>
      <c r="BD168" s="176">
        <v>2016</v>
      </c>
      <c r="BE168" s="176">
        <v>0</v>
      </c>
      <c r="BF168" s="177">
        <v>0</v>
      </c>
      <c r="BG168" s="176">
        <v>0</v>
      </c>
      <c r="BH168" s="177"/>
      <c r="BI168" s="176">
        <v>100</v>
      </c>
      <c r="BJ168" s="177">
        <v>0</v>
      </c>
      <c r="BK168" s="176">
        <v>0</v>
      </c>
      <c r="BL168" s="177"/>
      <c r="BM168" s="176">
        <v>1600</v>
      </c>
      <c r="BN168" s="177">
        <v>576</v>
      </c>
      <c r="BO168" s="176">
        <v>0</v>
      </c>
      <c r="BP168" s="232"/>
      <c r="BQ168" s="176">
        <v>400</v>
      </c>
      <c r="BR168" s="177"/>
      <c r="BS168" s="176"/>
      <c r="BT168" s="177"/>
      <c r="BU168" s="176"/>
      <c r="BV168" s="176"/>
      <c r="BW168" s="176">
        <v>0</v>
      </c>
      <c r="BX168" s="177"/>
      <c r="BY168" s="176">
        <v>0</v>
      </c>
      <c r="BZ168" s="177"/>
      <c r="CA168" s="176"/>
      <c r="CB168" s="177"/>
      <c r="CC168" s="176">
        <v>2000</v>
      </c>
      <c r="CD168" s="177">
        <v>1056</v>
      </c>
      <c r="CE168" s="176">
        <v>400</v>
      </c>
      <c r="CF168" s="177">
        <v>0</v>
      </c>
      <c r="CG168" s="176">
        <v>700</v>
      </c>
      <c r="CH168" s="177">
        <v>384</v>
      </c>
      <c r="CI168" s="176">
        <v>0</v>
      </c>
      <c r="CJ168" s="176">
        <v>1200</v>
      </c>
      <c r="CK168" s="176">
        <v>1200</v>
      </c>
      <c r="CL168" s="177">
        <v>912</v>
      </c>
      <c r="CM168" s="176">
        <v>500</v>
      </c>
      <c r="CN168" s="177"/>
      <c r="CO168" s="176">
        <v>9000</v>
      </c>
      <c r="CP168" s="177">
        <v>9000</v>
      </c>
      <c r="CQ168" s="176">
        <v>0</v>
      </c>
      <c r="CR168" s="177"/>
      <c r="CS168" s="176">
        <v>800</v>
      </c>
      <c r="CT168" s="176"/>
      <c r="CU168" s="176">
        <v>0</v>
      </c>
      <c r="CV168" s="177"/>
      <c r="CW168" s="176">
        <v>1750</v>
      </c>
      <c r="CX168" s="177">
        <v>1750</v>
      </c>
      <c r="CY168" s="176">
        <v>0</v>
      </c>
      <c r="CZ168" s="177"/>
      <c r="DA168" s="176">
        <v>0</v>
      </c>
      <c r="DB168" s="177"/>
      <c r="DC168" s="176"/>
      <c r="DD168" s="177"/>
      <c r="DE168" s="176">
        <v>0</v>
      </c>
      <c r="DF168" s="177"/>
      <c r="DG168" s="176"/>
      <c r="DH168" s="177"/>
      <c r="DI168" s="176"/>
      <c r="DJ168" s="558"/>
      <c r="DK168" s="176"/>
      <c r="DL168" s="177"/>
      <c r="DM168" s="176"/>
      <c r="DN168" s="177"/>
      <c r="DO168" s="176"/>
      <c r="DP168" s="177"/>
      <c r="DQ168" s="176"/>
      <c r="DR168" s="177"/>
      <c r="DS168" s="176"/>
      <c r="DT168" s="176"/>
      <c r="DU168" s="176"/>
      <c r="DV168" s="177"/>
      <c r="DW168" s="176"/>
      <c r="DX168" s="177"/>
      <c r="DY168" s="176"/>
      <c r="DZ168" s="177"/>
      <c r="EA168" s="176"/>
      <c r="EB168" s="177"/>
      <c r="EC168" s="176">
        <v>0</v>
      </c>
      <c r="ED168" s="177"/>
      <c r="EE168" s="176"/>
      <c r="EF168" s="177"/>
      <c r="EG168" s="176"/>
      <c r="EH168" s="177"/>
      <c r="EI168" s="176">
        <v>0</v>
      </c>
      <c r="EJ168" s="177"/>
      <c r="EK168" s="176"/>
      <c r="EL168" s="176"/>
      <c r="EM168" s="177"/>
      <c r="EN168" s="176">
        <v>0</v>
      </c>
      <c r="EO168" s="177"/>
      <c r="EP168" s="176"/>
      <c r="EQ168" s="177">
        <v>0</v>
      </c>
      <c r="ER168" s="176"/>
      <c r="ES168" s="177"/>
      <c r="ET168" s="176"/>
      <c r="EU168" s="177"/>
      <c r="EV168" s="176"/>
      <c r="EW168" s="176"/>
      <c r="EX168" s="176"/>
      <c r="EY168" s="177"/>
      <c r="EZ168" s="176"/>
      <c r="FA168" s="177"/>
      <c r="FB168" s="565">
        <f t="shared" si="8"/>
        <v>37326</v>
      </c>
      <c r="FC168" s="565">
        <f t="shared" si="10"/>
        <v>12354</v>
      </c>
    </row>
    <row r="169" spans="1:159" ht="37.5" customHeight="1">
      <c r="A169" s="13">
        <v>142</v>
      </c>
      <c r="B169" s="13" t="s">
        <v>775</v>
      </c>
      <c r="C169" s="13" t="s">
        <v>2717</v>
      </c>
      <c r="D169" s="32">
        <v>232</v>
      </c>
      <c r="E169" s="13">
        <v>655</v>
      </c>
      <c r="F169" s="14" t="s">
        <v>776</v>
      </c>
      <c r="G169" s="13" t="s">
        <v>777</v>
      </c>
      <c r="H169" s="13" t="s">
        <v>778</v>
      </c>
      <c r="I169" s="13" t="s">
        <v>779</v>
      </c>
      <c r="J169" s="13">
        <v>36</v>
      </c>
      <c r="K169" s="13" t="s">
        <v>3031</v>
      </c>
      <c r="L169" s="13" t="s">
        <v>738</v>
      </c>
      <c r="M169" s="13" t="s">
        <v>65</v>
      </c>
      <c r="N169" s="45">
        <v>12750</v>
      </c>
      <c r="O169" s="13" t="s">
        <v>3055</v>
      </c>
      <c r="P169" s="13">
        <v>17</v>
      </c>
      <c r="Q169" s="176">
        <v>500</v>
      </c>
      <c r="R169" s="557">
        <v>20</v>
      </c>
      <c r="S169" s="176"/>
      <c r="T169" s="177"/>
      <c r="U169" s="176">
        <v>2500</v>
      </c>
      <c r="V169" s="177">
        <v>1600</v>
      </c>
      <c r="W169" s="176"/>
      <c r="X169" s="177"/>
      <c r="Y169" s="176">
        <v>400</v>
      </c>
      <c r="Z169" s="177">
        <v>400</v>
      </c>
      <c r="AA169" s="176">
        <v>800</v>
      </c>
      <c r="AB169" s="177">
        <v>350</v>
      </c>
      <c r="AC169" s="176">
        <v>2000</v>
      </c>
      <c r="AD169" s="177"/>
      <c r="AE169" s="176"/>
      <c r="AF169" s="177"/>
      <c r="AG169" s="176">
        <v>0</v>
      </c>
      <c r="AH169" s="177"/>
      <c r="AI169" s="176"/>
      <c r="AJ169" s="177"/>
      <c r="AK169" s="176">
        <v>0</v>
      </c>
      <c r="AL169" s="177"/>
      <c r="AM169" s="176">
        <v>0</v>
      </c>
      <c r="AN169" s="177"/>
      <c r="AO169" s="176"/>
      <c r="AP169" s="177"/>
      <c r="AQ169" s="176"/>
      <c r="AR169" s="177"/>
      <c r="AS169" s="176"/>
      <c r="AT169" s="176"/>
      <c r="AU169" s="176">
        <v>0</v>
      </c>
      <c r="AV169" s="177"/>
      <c r="AW169" s="176"/>
      <c r="AX169" s="177"/>
      <c r="AY169" s="176"/>
      <c r="AZ169" s="177"/>
      <c r="BA169" s="176"/>
      <c r="BB169" s="177"/>
      <c r="BC169" s="176">
        <v>0</v>
      </c>
      <c r="BD169" s="176"/>
      <c r="BE169" s="176">
        <v>0</v>
      </c>
      <c r="BF169" s="177">
        <v>0</v>
      </c>
      <c r="BG169" s="176">
        <v>0</v>
      </c>
      <c r="BH169" s="177"/>
      <c r="BI169" s="176">
        <v>0</v>
      </c>
      <c r="BJ169" s="177"/>
      <c r="BK169" s="176">
        <v>1000</v>
      </c>
      <c r="BL169" s="177">
        <v>400</v>
      </c>
      <c r="BM169" s="176">
        <v>0</v>
      </c>
      <c r="BN169" s="177"/>
      <c r="BO169" s="176">
        <v>1000</v>
      </c>
      <c r="BP169" s="232">
        <v>550</v>
      </c>
      <c r="BQ169" s="176"/>
      <c r="BR169" s="177"/>
      <c r="BS169" s="176"/>
      <c r="BT169" s="177"/>
      <c r="BU169" s="176"/>
      <c r="BV169" s="176">
        <v>50</v>
      </c>
      <c r="BW169" s="176">
        <v>50</v>
      </c>
      <c r="BX169" s="177"/>
      <c r="BY169" s="176">
        <v>1000</v>
      </c>
      <c r="BZ169" s="177">
        <v>550</v>
      </c>
      <c r="CA169" s="176">
        <v>200</v>
      </c>
      <c r="CB169" s="177">
        <v>200</v>
      </c>
      <c r="CC169" s="176">
        <v>500</v>
      </c>
      <c r="CD169" s="177">
        <v>300</v>
      </c>
      <c r="CE169" s="176">
        <v>500</v>
      </c>
      <c r="CF169" s="177">
        <v>200</v>
      </c>
      <c r="CG169" s="176"/>
      <c r="CH169" s="177"/>
      <c r="CI169" s="176">
        <v>0</v>
      </c>
      <c r="CJ169" s="176">
        <v>1200</v>
      </c>
      <c r="CK169" s="176">
        <v>1200</v>
      </c>
      <c r="CL169" s="177">
        <v>600</v>
      </c>
      <c r="CM169" s="176"/>
      <c r="CN169" s="177"/>
      <c r="CO169" s="176">
        <v>0</v>
      </c>
      <c r="CP169" s="177"/>
      <c r="CQ169" s="176">
        <v>600</v>
      </c>
      <c r="CR169" s="177">
        <v>100</v>
      </c>
      <c r="CS169" s="176">
        <v>0</v>
      </c>
      <c r="CT169" s="176"/>
      <c r="CU169" s="176">
        <v>200</v>
      </c>
      <c r="CV169" s="177">
        <v>200</v>
      </c>
      <c r="CW169" s="176"/>
      <c r="CX169" s="177"/>
      <c r="CY169" s="176">
        <v>0</v>
      </c>
      <c r="CZ169" s="177"/>
      <c r="DA169" s="176">
        <v>0</v>
      </c>
      <c r="DB169" s="177"/>
      <c r="DC169" s="176"/>
      <c r="DD169" s="177"/>
      <c r="DE169" s="176">
        <v>0</v>
      </c>
      <c r="DF169" s="177"/>
      <c r="DG169" s="176"/>
      <c r="DH169" s="177"/>
      <c r="DI169" s="176"/>
      <c r="DJ169" s="558"/>
      <c r="DK169" s="176"/>
      <c r="DL169" s="177"/>
      <c r="DM169" s="176"/>
      <c r="DN169" s="177"/>
      <c r="DO169" s="176"/>
      <c r="DP169" s="177"/>
      <c r="DQ169" s="176"/>
      <c r="DR169" s="177"/>
      <c r="DS169" s="176"/>
      <c r="DT169" s="176"/>
      <c r="DU169" s="176"/>
      <c r="DV169" s="177"/>
      <c r="DW169" s="176"/>
      <c r="DX169" s="177"/>
      <c r="DY169" s="176"/>
      <c r="DZ169" s="177"/>
      <c r="EA169" s="176"/>
      <c r="EB169" s="177"/>
      <c r="EC169" s="176">
        <v>300</v>
      </c>
      <c r="ED169" s="177"/>
      <c r="EE169" s="176"/>
      <c r="EF169" s="177"/>
      <c r="EG169" s="176"/>
      <c r="EH169" s="177"/>
      <c r="EI169" s="176">
        <v>0</v>
      </c>
      <c r="EJ169" s="177"/>
      <c r="EK169" s="176"/>
      <c r="EL169" s="176"/>
      <c r="EM169" s="177"/>
      <c r="EN169" s="176">
        <v>0</v>
      </c>
      <c r="EO169" s="177"/>
      <c r="EP169" s="176"/>
      <c r="EQ169" s="177">
        <v>0</v>
      </c>
      <c r="ER169" s="176"/>
      <c r="ES169" s="177"/>
      <c r="ET169" s="176"/>
      <c r="EU169" s="177"/>
      <c r="EV169" s="176"/>
      <c r="EW169" s="176"/>
      <c r="EX169" s="176"/>
      <c r="EY169" s="177"/>
      <c r="EZ169" s="176"/>
      <c r="FA169" s="177"/>
      <c r="FB169" s="565">
        <f t="shared" si="8"/>
        <v>5470</v>
      </c>
      <c r="FC169" s="565">
        <f t="shared" si="10"/>
        <v>7280</v>
      </c>
    </row>
    <row r="170" spans="1:159" ht="37.5" customHeight="1">
      <c r="A170" s="13">
        <v>143</v>
      </c>
      <c r="B170" s="13" t="s">
        <v>1589</v>
      </c>
      <c r="C170" s="13" t="s">
        <v>1880</v>
      </c>
      <c r="D170" s="13">
        <v>234</v>
      </c>
      <c r="E170" s="13">
        <v>751</v>
      </c>
      <c r="F170" s="14" t="s">
        <v>1590</v>
      </c>
      <c r="G170" s="13" t="s">
        <v>73</v>
      </c>
      <c r="H170" s="13" t="s">
        <v>956</v>
      </c>
      <c r="I170" s="13" t="s">
        <v>1591</v>
      </c>
      <c r="J170" s="13">
        <v>24</v>
      </c>
      <c r="K170" s="13" t="s">
        <v>1592</v>
      </c>
      <c r="L170" s="13" t="s">
        <v>1593</v>
      </c>
      <c r="M170" s="13" t="s">
        <v>67</v>
      </c>
      <c r="N170" s="45">
        <v>24780</v>
      </c>
      <c r="O170" s="13" t="s">
        <v>3088</v>
      </c>
      <c r="P170" s="13">
        <v>47</v>
      </c>
      <c r="Q170" s="176">
        <v>8000</v>
      </c>
      <c r="R170" s="557">
        <v>2500</v>
      </c>
      <c r="S170" s="176"/>
      <c r="T170" s="177"/>
      <c r="U170" s="176"/>
      <c r="V170" s="177"/>
      <c r="W170" s="176">
        <v>500</v>
      </c>
      <c r="X170" s="177"/>
      <c r="Y170" s="176"/>
      <c r="Z170" s="177"/>
      <c r="AA170" s="176"/>
      <c r="AB170" s="177"/>
      <c r="AC170" s="176">
        <v>300</v>
      </c>
      <c r="AD170" s="177"/>
      <c r="AE170" s="176"/>
      <c r="AF170" s="177"/>
      <c r="AG170" s="176">
        <v>8500</v>
      </c>
      <c r="AH170" s="177">
        <v>8500</v>
      </c>
      <c r="AI170" s="176"/>
      <c r="AJ170" s="177"/>
      <c r="AK170" s="176">
        <v>0</v>
      </c>
      <c r="AL170" s="177"/>
      <c r="AM170" s="176">
        <v>1000</v>
      </c>
      <c r="AN170" s="177"/>
      <c r="AO170" s="176"/>
      <c r="AP170" s="177"/>
      <c r="AQ170" s="176"/>
      <c r="AR170" s="177"/>
      <c r="AS170" s="176"/>
      <c r="AT170" s="176"/>
      <c r="AU170" s="176">
        <v>0</v>
      </c>
      <c r="AV170" s="177"/>
      <c r="AW170" s="176">
        <v>700</v>
      </c>
      <c r="AX170" s="177">
        <v>400</v>
      </c>
      <c r="AY170" s="176"/>
      <c r="AZ170" s="177"/>
      <c r="BA170" s="176">
        <v>480</v>
      </c>
      <c r="BB170" s="177">
        <v>200</v>
      </c>
      <c r="BC170" s="176">
        <v>0</v>
      </c>
      <c r="BD170" s="176"/>
      <c r="BE170" s="176">
        <v>1500</v>
      </c>
      <c r="BF170" s="177">
        <v>450</v>
      </c>
      <c r="BG170" s="176">
        <v>0</v>
      </c>
      <c r="BH170" s="177"/>
      <c r="BI170" s="176">
        <v>0</v>
      </c>
      <c r="BJ170" s="177"/>
      <c r="BK170" s="176">
        <v>500</v>
      </c>
      <c r="BL170" s="177">
        <v>500</v>
      </c>
      <c r="BM170" s="176">
        <v>0</v>
      </c>
      <c r="BN170" s="177"/>
      <c r="BO170" s="176">
        <v>0</v>
      </c>
      <c r="BP170" s="232"/>
      <c r="BQ170" s="176">
        <v>300</v>
      </c>
      <c r="BR170" s="177"/>
      <c r="BS170" s="176"/>
      <c r="BT170" s="177"/>
      <c r="BU170" s="176"/>
      <c r="BV170" s="176"/>
      <c r="BW170" s="176">
        <v>0</v>
      </c>
      <c r="BX170" s="177"/>
      <c r="BY170" s="176">
        <v>0</v>
      </c>
      <c r="BZ170" s="177"/>
      <c r="CA170" s="176"/>
      <c r="CB170" s="177"/>
      <c r="CC170" s="176">
        <v>0</v>
      </c>
      <c r="CD170" s="177">
        <v>0</v>
      </c>
      <c r="CE170" s="176">
        <v>1000</v>
      </c>
      <c r="CF170" s="177">
        <v>200</v>
      </c>
      <c r="CG170" s="176"/>
      <c r="CH170" s="177"/>
      <c r="CI170" s="176">
        <v>0</v>
      </c>
      <c r="CJ170" s="176">
        <v>1500</v>
      </c>
      <c r="CK170" s="176">
        <v>1500</v>
      </c>
      <c r="CL170" s="177">
        <v>798</v>
      </c>
      <c r="CM170" s="176"/>
      <c r="CN170" s="177"/>
      <c r="CO170" s="176">
        <v>0</v>
      </c>
      <c r="CP170" s="177"/>
      <c r="CQ170" s="176">
        <v>0</v>
      </c>
      <c r="CR170" s="177"/>
      <c r="CS170" s="176">
        <v>500</v>
      </c>
      <c r="CT170" s="176"/>
      <c r="CU170" s="176">
        <v>0</v>
      </c>
      <c r="CV170" s="177"/>
      <c r="CW170" s="176"/>
      <c r="CX170" s="177"/>
      <c r="CY170" s="176">
        <v>0</v>
      </c>
      <c r="CZ170" s="177"/>
      <c r="DA170" s="176">
        <v>0</v>
      </c>
      <c r="DB170" s="177"/>
      <c r="DC170" s="176"/>
      <c r="DD170" s="177"/>
      <c r="DE170" s="176">
        <v>0</v>
      </c>
      <c r="DF170" s="177"/>
      <c r="DG170" s="176"/>
      <c r="DH170" s="177"/>
      <c r="DI170" s="176"/>
      <c r="DJ170" s="558"/>
      <c r="DK170" s="176"/>
      <c r="DL170" s="177"/>
      <c r="DM170" s="176"/>
      <c r="DN170" s="177"/>
      <c r="DO170" s="176"/>
      <c r="DP170" s="177"/>
      <c r="DQ170" s="176"/>
      <c r="DR170" s="177"/>
      <c r="DS170" s="176"/>
      <c r="DT170" s="176"/>
      <c r="DU170" s="176"/>
      <c r="DV170" s="177"/>
      <c r="DW170" s="176"/>
      <c r="DX170" s="177"/>
      <c r="DY170" s="176"/>
      <c r="DZ170" s="177"/>
      <c r="EA170" s="176"/>
      <c r="EB170" s="177"/>
      <c r="EC170" s="176">
        <v>0</v>
      </c>
      <c r="ED170" s="177"/>
      <c r="EE170" s="176"/>
      <c r="EF170" s="177"/>
      <c r="EG170" s="176"/>
      <c r="EH170" s="177"/>
      <c r="EI170" s="176">
        <v>0</v>
      </c>
      <c r="EJ170" s="177"/>
      <c r="EK170" s="176"/>
      <c r="EL170" s="176"/>
      <c r="EM170" s="177"/>
      <c r="EN170" s="176">
        <v>0</v>
      </c>
      <c r="EO170" s="177"/>
      <c r="EP170" s="176"/>
      <c r="EQ170" s="177">
        <v>0</v>
      </c>
      <c r="ER170" s="176"/>
      <c r="ES170" s="177"/>
      <c r="ET170" s="176"/>
      <c r="EU170" s="177"/>
      <c r="EV170" s="176"/>
      <c r="EW170" s="176"/>
      <c r="EX170" s="176"/>
      <c r="EY170" s="177"/>
      <c r="EZ170" s="176"/>
      <c r="FA170" s="177"/>
      <c r="FB170" s="565">
        <f t="shared" si="8"/>
        <v>13548</v>
      </c>
      <c r="FC170" s="565">
        <f t="shared" si="10"/>
        <v>11232</v>
      </c>
    </row>
    <row r="171" spans="1:159" ht="37.5" customHeight="1">
      <c r="A171" s="13">
        <v>144</v>
      </c>
      <c r="B171" s="13" t="s">
        <v>164</v>
      </c>
      <c r="C171" s="13" t="s">
        <v>3207</v>
      </c>
      <c r="D171" s="13">
        <v>234</v>
      </c>
      <c r="E171" s="13">
        <v>751</v>
      </c>
      <c r="F171" s="14" t="s">
        <v>2522</v>
      </c>
      <c r="G171" s="13" t="s">
        <v>73</v>
      </c>
      <c r="H171" s="13" t="s">
        <v>194</v>
      </c>
      <c r="I171" s="13" t="s">
        <v>2523</v>
      </c>
      <c r="J171" s="13">
        <v>24</v>
      </c>
      <c r="K171" s="13" t="s">
        <v>2524</v>
      </c>
      <c r="L171" s="13" t="s">
        <v>2470</v>
      </c>
      <c r="M171" s="13" t="s">
        <v>67</v>
      </c>
      <c r="N171" s="45">
        <v>7100</v>
      </c>
      <c r="O171" s="13" t="s">
        <v>3063</v>
      </c>
      <c r="P171" s="13">
        <v>120</v>
      </c>
      <c r="Q171" s="176">
        <v>3000</v>
      </c>
      <c r="R171" s="557">
        <v>1000</v>
      </c>
      <c r="S171" s="176"/>
      <c r="T171" s="177"/>
      <c r="U171" s="176"/>
      <c r="V171" s="177"/>
      <c r="W171" s="176"/>
      <c r="X171" s="177"/>
      <c r="Y171" s="176">
        <v>300</v>
      </c>
      <c r="Z171" s="177"/>
      <c r="AA171" s="176">
        <v>1700</v>
      </c>
      <c r="AB171" s="177"/>
      <c r="AC171" s="176">
        <v>0</v>
      </c>
      <c r="AD171" s="177"/>
      <c r="AE171" s="176"/>
      <c r="AF171" s="177"/>
      <c r="AG171" s="176">
        <v>1000</v>
      </c>
      <c r="AH171" s="177">
        <v>1000</v>
      </c>
      <c r="AI171" s="176"/>
      <c r="AJ171" s="177"/>
      <c r="AK171" s="176">
        <v>0</v>
      </c>
      <c r="AL171" s="177"/>
      <c r="AM171" s="176">
        <v>500</v>
      </c>
      <c r="AN171" s="177"/>
      <c r="AO171" s="176"/>
      <c r="AP171" s="177"/>
      <c r="AQ171" s="176"/>
      <c r="AR171" s="177"/>
      <c r="AS171" s="176"/>
      <c r="AT171" s="176"/>
      <c r="AU171" s="176">
        <v>0</v>
      </c>
      <c r="AV171" s="177"/>
      <c r="AW171" s="176"/>
      <c r="AX171" s="177"/>
      <c r="AY171" s="176"/>
      <c r="AZ171" s="177"/>
      <c r="BA171" s="176"/>
      <c r="BB171" s="177"/>
      <c r="BC171" s="176">
        <v>0</v>
      </c>
      <c r="BD171" s="176"/>
      <c r="BE171" s="176">
        <v>0</v>
      </c>
      <c r="BF171" s="177">
        <v>0</v>
      </c>
      <c r="BG171" s="176">
        <v>0</v>
      </c>
      <c r="BH171" s="177"/>
      <c r="BI171" s="176">
        <v>0</v>
      </c>
      <c r="BJ171" s="177"/>
      <c r="BK171" s="176">
        <v>0</v>
      </c>
      <c r="BL171" s="177"/>
      <c r="BM171" s="176">
        <v>0</v>
      </c>
      <c r="BN171" s="177"/>
      <c r="BO171" s="176">
        <v>0</v>
      </c>
      <c r="BP171" s="232"/>
      <c r="BQ171" s="176"/>
      <c r="BR171" s="177"/>
      <c r="BS171" s="176"/>
      <c r="BT171" s="177"/>
      <c r="BU171" s="176"/>
      <c r="BV171" s="176"/>
      <c r="BW171" s="176">
        <v>0</v>
      </c>
      <c r="BX171" s="177"/>
      <c r="BY171" s="176">
        <v>0</v>
      </c>
      <c r="BZ171" s="177"/>
      <c r="CA171" s="176"/>
      <c r="CB171" s="177"/>
      <c r="CC171" s="176">
        <v>0</v>
      </c>
      <c r="CD171" s="177">
        <v>0</v>
      </c>
      <c r="CE171" s="176">
        <v>0</v>
      </c>
      <c r="CF171" s="177"/>
      <c r="CG171" s="176"/>
      <c r="CH171" s="177"/>
      <c r="CI171" s="176">
        <v>0</v>
      </c>
      <c r="CJ171" s="176">
        <v>0</v>
      </c>
      <c r="CK171" s="176">
        <v>0</v>
      </c>
      <c r="CL171" s="177"/>
      <c r="CM171" s="176"/>
      <c r="CN171" s="177"/>
      <c r="CO171" s="176">
        <v>0</v>
      </c>
      <c r="CP171" s="177"/>
      <c r="CQ171" s="176">
        <v>0</v>
      </c>
      <c r="CR171" s="177"/>
      <c r="CS171" s="176">
        <v>0</v>
      </c>
      <c r="CT171" s="176"/>
      <c r="CU171" s="176">
        <v>0</v>
      </c>
      <c r="CV171" s="177"/>
      <c r="CW171" s="176">
        <v>600</v>
      </c>
      <c r="CX171" s="177">
        <v>130</v>
      </c>
      <c r="CY171" s="176">
        <v>0</v>
      </c>
      <c r="CZ171" s="177"/>
      <c r="DA171" s="176">
        <v>0</v>
      </c>
      <c r="DB171" s="177"/>
      <c r="DC171" s="176"/>
      <c r="DD171" s="177"/>
      <c r="DE171" s="176">
        <v>0</v>
      </c>
      <c r="DF171" s="177"/>
      <c r="DG171" s="176"/>
      <c r="DH171" s="177"/>
      <c r="DI171" s="176"/>
      <c r="DJ171" s="558"/>
      <c r="DK171" s="176"/>
      <c r="DL171" s="177"/>
      <c r="DM171" s="176"/>
      <c r="DN171" s="177"/>
      <c r="DO171" s="176"/>
      <c r="DP171" s="177"/>
      <c r="DQ171" s="176"/>
      <c r="DR171" s="177"/>
      <c r="DS171" s="176"/>
      <c r="DT171" s="176"/>
      <c r="DU171" s="176"/>
      <c r="DV171" s="177"/>
      <c r="DW171" s="176"/>
      <c r="DX171" s="177"/>
      <c r="DY171" s="176"/>
      <c r="DZ171" s="177"/>
      <c r="EA171" s="176"/>
      <c r="EB171" s="177"/>
      <c r="EC171" s="176">
        <v>0</v>
      </c>
      <c r="ED171" s="177"/>
      <c r="EE171" s="176"/>
      <c r="EF171" s="177"/>
      <c r="EG171" s="176"/>
      <c r="EH171" s="177"/>
      <c r="EI171" s="176">
        <v>0</v>
      </c>
      <c r="EJ171" s="177"/>
      <c r="EK171" s="176"/>
      <c r="EL171" s="176"/>
      <c r="EM171" s="177"/>
      <c r="EN171" s="176">
        <v>0</v>
      </c>
      <c r="EO171" s="177"/>
      <c r="EP171" s="176"/>
      <c r="EQ171" s="177">
        <v>0</v>
      </c>
      <c r="ER171" s="176"/>
      <c r="ES171" s="177"/>
      <c r="ET171" s="176"/>
      <c r="EU171" s="177"/>
      <c r="EV171" s="176"/>
      <c r="EW171" s="176"/>
      <c r="EX171" s="176"/>
      <c r="EY171" s="177"/>
      <c r="EZ171" s="176"/>
      <c r="FA171" s="177"/>
      <c r="FB171" s="565">
        <f t="shared" si="8"/>
        <v>2130</v>
      </c>
      <c r="FC171" s="565">
        <f t="shared" si="10"/>
        <v>4970</v>
      </c>
    </row>
    <row r="172" spans="1:159" ht="37.5" customHeight="1">
      <c r="A172" s="13">
        <v>145</v>
      </c>
      <c r="B172" s="13" t="s">
        <v>2208</v>
      </c>
      <c r="C172" s="13" t="s">
        <v>1933</v>
      </c>
      <c r="D172" s="13">
        <v>234</v>
      </c>
      <c r="E172" s="13">
        <v>751</v>
      </c>
      <c r="F172" s="14" t="s">
        <v>2209</v>
      </c>
      <c r="G172" s="13" t="s">
        <v>2210</v>
      </c>
      <c r="H172" s="13" t="s">
        <v>2211</v>
      </c>
      <c r="I172" s="13" t="s">
        <v>3048</v>
      </c>
      <c r="J172" s="13">
        <v>24</v>
      </c>
      <c r="K172" s="13" t="s">
        <v>2212</v>
      </c>
      <c r="L172" s="13" t="s">
        <v>2213</v>
      </c>
      <c r="M172" s="13" t="s">
        <v>15</v>
      </c>
      <c r="N172" s="45">
        <v>22050</v>
      </c>
      <c r="O172" s="13" t="s">
        <v>3089</v>
      </c>
      <c r="P172" s="13">
        <v>102</v>
      </c>
      <c r="Q172" s="176">
        <v>0</v>
      </c>
      <c r="R172" s="557"/>
      <c r="S172" s="176"/>
      <c r="T172" s="177"/>
      <c r="U172" s="176"/>
      <c r="V172" s="177"/>
      <c r="W172" s="176"/>
      <c r="X172" s="177"/>
      <c r="Y172" s="176"/>
      <c r="Z172" s="177"/>
      <c r="AA172" s="176">
        <v>500</v>
      </c>
      <c r="AB172" s="177">
        <v>50</v>
      </c>
      <c r="AC172" s="176">
        <v>0</v>
      </c>
      <c r="AD172" s="177"/>
      <c r="AE172" s="176"/>
      <c r="AF172" s="177"/>
      <c r="AG172" s="176">
        <v>0</v>
      </c>
      <c r="AH172" s="177"/>
      <c r="AI172" s="176"/>
      <c r="AJ172" s="177"/>
      <c r="AK172" s="176">
        <v>0</v>
      </c>
      <c r="AL172" s="177"/>
      <c r="AM172" s="176">
        <v>0</v>
      </c>
      <c r="AN172" s="177"/>
      <c r="AO172" s="176"/>
      <c r="AP172" s="177"/>
      <c r="AQ172" s="176">
        <v>500</v>
      </c>
      <c r="AR172" s="177">
        <v>0</v>
      </c>
      <c r="AS172" s="176"/>
      <c r="AT172" s="176"/>
      <c r="AU172" s="176">
        <v>0</v>
      </c>
      <c r="AV172" s="177"/>
      <c r="AW172" s="176">
        <v>1300</v>
      </c>
      <c r="AX172" s="177">
        <v>500</v>
      </c>
      <c r="AY172" s="176"/>
      <c r="AZ172" s="177"/>
      <c r="BA172" s="176"/>
      <c r="BB172" s="177"/>
      <c r="BC172" s="176">
        <v>2000</v>
      </c>
      <c r="BD172" s="176">
        <v>2400</v>
      </c>
      <c r="BE172" s="176">
        <v>1000</v>
      </c>
      <c r="BF172" s="177">
        <v>1100</v>
      </c>
      <c r="BG172" s="176">
        <v>0</v>
      </c>
      <c r="BH172" s="177"/>
      <c r="BI172" s="176">
        <v>0</v>
      </c>
      <c r="BJ172" s="177"/>
      <c r="BK172" s="176">
        <v>0</v>
      </c>
      <c r="BL172" s="177"/>
      <c r="BM172" s="176">
        <v>2500</v>
      </c>
      <c r="BN172" s="177"/>
      <c r="BO172" s="176">
        <v>1000</v>
      </c>
      <c r="BP172" s="232"/>
      <c r="BQ172" s="176">
        <v>300</v>
      </c>
      <c r="BR172" s="177"/>
      <c r="BS172" s="176"/>
      <c r="BT172" s="177"/>
      <c r="BU172" s="176"/>
      <c r="BV172" s="176"/>
      <c r="BW172" s="176">
        <v>0</v>
      </c>
      <c r="BX172" s="177"/>
      <c r="BY172" s="176">
        <v>2000</v>
      </c>
      <c r="BZ172" s="177">
        <v>1160</v>
      </c>
      <c r="CA172" s="176">
        <v>1000</v>
      </c>
      <c r="CB172" s="177">
        <v>600</v>
      </c>
      <c r="CC172" s="176">
        <v>1000</v>
      </c>
      <c r="CD172" s="177">
        <v>0</v>
      </c>
      <c r="CE172" s="176">
        <v>2000</v>
      </c>
      <c r="CF172" s="177">
        <v>300</v>
      </c>
      <c r="CG172" s="176">
        <v>500</v>
      </c>
      <c r="CH172" s="177">
        <v>400</v>
      </c>
      <c r="CI172" s="176">
        <v>0</v>
      </c>
      <c r="CJ172" s="176">
        <v>2400</v>
      </c>
      <c r="CK172" s="176">
        <v>2400</v>
      </c>
      <c r="CL172" s="177"/>
      <c r="CM172" s="176"/>
      <c r="CN172" s="177"/>
      <c r="CO172" s="176">
        <v>2000</v>
      </c>
      <c r="CP172" s="177">
        <v>800</v>
      </c>
      <c r="CQ172" s="176">
        <v>2000</v>
      </c>
      <c r="CR172" s="177">
        <v>1000</v>
      </c>
      <c r="CS172" s="176">
        <v>0</v>
      </c>
      <c r="CT172" s="176"/>
      <c r="CU172" s="176">
        <v>0</v>
      </c>
      <c r="CV172" s="177"/>
      <c r="CW172" s="176">
        <v>50</v>
      </c>
      <c r="CX172" s="177">
        <v>50</v>
      </c>
      <c r="CY172" s="176">
        <v>0</v>
      </c>
      <c r="CZ172" s="177"/>
      <c r="DA172" s="176">
        <v>0</v>
      </c>
      <c r="DB172" s="177"/>
      <c r="DC172" s="176"/>
      <c r="DD172" s="177"/>
      <c r="DE172" s="176">
        <v>0</v>
      </c>
      <c r="DF172" s="177"/>
      <c r="DG172" s="176"/>
      <c r="DH172" s="177"/>
      <c r="DI172" s="176"/>
      <c r="DJ172" s="558"/>
      <c r="DK172" s="176"/>
      <c r="DL172" s="177"/>
      <c r="DM172" s="176"/>
      <c r="DN172" s="177"/>
      <c r="DO172" s="176"/>
      <c r="DP172" s="177"/>
      <c r="DQ172" s="176"/>
      <c r="DR172" s="177"/>
      <c r="DS172" s="176"/>
      <c r="DT172" s="176"/>
      <c r="DU172" s="176"/>
      <c r="DV172" s="177"/>
      <c r="DW172" s="176"/>
      <c r="DX172" s="177"/>
      <c r="DY172" s="176"/>
      <c r="DZ172" s="177"/>
      <c r="EA172" s="176"/>
      <c r="EB172" s="177"/>
      <c r="EC172" s="176">
        <v>0</v>
      </c>
      <c r="ED172" s="177"/>
      <c r="EE172" s="176"/>
      <c r="EF172" s="177"/>
      <c r="EG172" s="176"/>
      <c r="EH172" s="177"/>
      <c r="EI172" s="176">
        <v>0</v>
      </c>
      <c r="EJ172" s="177"/>
      <c r="EK172" s="176"/>
      <c r="EL172" s="176"/>
      <c r="EM172" s="177"/>
      <c r="EN172" s="176">
        <v>0</v>
      </c>
      <c r="EO172" s="177"/>
      <c r="EP172" s="176"/>
      <c r="EQ172" s="177">
        <v>0</v>
      </c>
      <c r="ER172" s="176"/>
      <c r="ES172" s="177"/>
      <c r="ET172" s="176"/>
      <c r="EU172" s="177"/>
      <c r="EV172" s="176"/>
      <c r="EW172" s="176"/>
      <c r="EX172" s="176"/>
      <c r="EY172" s="177"/>
      <c r="EZ172" s="176"/>
      <c r="FA172" s="177"/>
      <c r="FB172" s="565">
        <f t="shared" si="8"/>
        <v>8360</v>
      </c>
      <c r="FC172" s="565">
        <f t="shared" si="10"/>
        <v>13690</v>
      </c>
    </row>
    <row r="173" spans="1:159" ht="48" customHeight="1">
      <c r="A173" s="13">
        <v>146</v>
      </c>
      <c r="B173" s="13" t="s">
        <v>587</v>
      </c>
      <c r="C173" s="13" t="s">
        <v>979</v>
      </c>
      <c r="D173" s="13">
        <v>237</v>
      </c>
      <c r="E173" s="13">
        <v>826</v>
      </c>
      <c r="F173" s="14" t="s">
        <v>2452</v>
      </c>
      <c r="G173" s="13" t="s">
        <v>79</v>
      </c>
      <c r="H173" s="13" t="s">
        <v>2448</v>
      </c>
      <c r="I173" s="13" t="s">
        <v>2451</v>
      </c>
      <c r="J173" s="13">
        <v>24</v>
      </c>
      <c r="K173" s="13" t="s">
        <v>3032</v>
      </c>
      <c r="L173" s="13" t="s">
        <v>2390</v>
      </c>
      <c r="M173" s="13" t="s">
        <v>15</v>
      </c>
      <c r="N173" s="45">
        <v>11200</v>
      </c>
      <c r="O173" s="13" t="s">
        <v>3057</v>
      </c>
      <c r="P173" s="13">
        <v>118</v>
      </c>
      <c r="Q173" s="176">
        <v>0</v>
      </c>
      <c r="R173" s="557"/>
      <c r="S173" s="176"/>
      <c r="T173" s="177"/>
      <c r="U173" s="176">
        <v>200</v>
      </c>
      <c r="V173" s="177"/>
      <c r="W173" s="176"/>
      <c r="X173" s="177"/>
      <c r="Y173" s="176"/>
      <c r="Z173" s="177"/>
      <c r="AA173" s="176"/>
      <c r="AB173" s="177"/>
      <c r="AC173" s="176">
        <v>4000</v>
      </c>
      <c r="AD173" s="177"/>
      <c r="AE173" s="176"/>
      <c r="AF173" s="177"/>
      <c r="AG173" s="176">
        <v>0</v>
      </c>
      <c r="AH173" s="177"/>
      <c r="AI173" s="176"/>
      <c r="AJ173" s="177"/>
      <c r="AK173" s="176">
        <v>0</v>
      </c>
      <c r="AL173" s="177"/>
      <c r="AM173" s="176">
        <v>0</v>
      </c>
      <c r="AN173" s="177"/>
      <c r="AO173" s="176"/>
      <c r="AP173" s="177"/>
      <c r="AQ173" s="176"/>
      <c r="AR173" s="177"/>
      <c r="AS173" s="176"/>
      <c r="AT173" s="176"/>
      <c r="AU173" s="176">
        <v>0</v>
      </c>
      <c r="AV173" s="177"/>
      <c r="AW173" s="176"/>
      <c r="AX173" s="177"/>
      <c r="AY173" s="176"/>
      <c r="AZ173" s="177"/>
      <c r="BA173" s="176">
        <v>500</v>
      </c>
      <c r="BB173" s="177">
        <v>500</v>
      </c>
      <c r="BC173" s="176">
        <v>0</v>
      </c>
      <c r="BD173" s="176"/>
      <c r="BE173" s="176">
        <v>0</v>
      </c>
      <c r="BF173" s="177">
        <v>0</v>
      </c>
      <c r="BG173" s="176">
        <v>0</v>
      </c>
      <c r="BH173" s="177"/>
      <c r="BI173" s="176">
        <v>0</v>
      </c>
      <c r="BJ173" s="177"/>
      <c r="BK173" s="176">
        <v>0</v>
      </c>
      <c r="BL173" s="177"/>
      <c r="BM173" s="176">
        <v>0</v>
      </c>
      <c r="BN173" s="177"/>
      <c r="BO173" s="176">
        <v>0</v>
      </c>
      <c r="BP173" s="232"/>
      <c r="BQ173" s="176"/>
      <c r="BR173" s="177"/>
      <c r="BS173" s="176"/>
      <c r="BT173" s="177"/>
      <c r="BU173" s="176"/>
      <c r="BV173" s="176"/>
      <c r="BW173" s="176">
        <v>0</v>
      </c>
      <c r="BX173" s="177"/>
      <c r="BY173" s="176">
        <v>0</v>
      </c>
      <c r="BZ173" s="177"/>
      <c r="CA173" s="176"/>
      <c r="CB173" s="177"/>
      <c r="CC173" s="176">
        <v>1000</v>
      </c>
      <c r="CD173" s="177">
        <v>0</v>
      </c>
      <c r="CE173" s="176">
        <v>0</v>
      </c>
      <c r="CF173" s="177"/>
      <c r="CG173" s="176"/>
      <c r="CH173" s="177"/>
      <c r="CI173" s="176">
        <v>0</v>
      </c>
      <c r="CJ173" s="176">
        <v>0</v>
      </c>
      <c r="CK173" s="176">
        <v>0</v>
      </c>
      <c r="CL173" s="177"/>
      <c r="CM173" s="176"/>
      <c r="CN173" s="177"/>
      <c r="CO173" s="176">
        <v>2000</v>
      </c>
      <c r="CP173" s="177">
        <v>300</v>
      </c>
      <c r="CQ173" s="176">
        <v>0</v>
      </c>
      <c r="CR173" s="177"/>
      <c r="CS173" s="176">
        <v>300</v>
      </c>
      <c r="CT173" s="176">
        <v>100</v>
      </c>
      <c r="CU173" s="176">
        <v>0</v>
      </c>
      <c r="CV173" s="177"/>
      <c r="CW173" s="176"/>
      <c r="CX173" s="177"/>
      <c r="CY173" s="176">
        <v>200</v>
      </c>
      <c r="CZ173" s="177"/>
      <c r="DA173" s="176">
        <v>1500</v>
      </c>
      <c r="DB173" s="177">
        <v>400</v>
      </c>
      <c r="DC173" s="176"/>
      <c r="DD173" s="177"/>
      <c r="DE173" s="176">
        <v>0</v>
      </c>
      <c r="DF173" s="177"/>
      <c r="DG173" s="176"/>
      <c r="DH173" s="177"/>
      <c r="DI173" s="176"/>
      <c r="DJ173" s="558"/>
      <c r="DK173" s="176"/>
      <c r="DL173" s="177"/>
      <c r="DM173" s="176"/>
      <c r="DN173" s="177"/>
      <c r="DO173" s="176"/>
      <c r="DP173" s="177"/>
      <c r="DQ173" s="176"/>
      <c r="DR173" s="177"/>
      <c r="DS173" s="176"/>
      <c r="DT173" s="176"/>
      <c r="DU173" s="176"/>
      <c r="DV173" s="177"/>
      <c r="DW173" s="176"/>
      <c r="DX173" s="177"/>
      <c r="DY173" s="176"/>
      <c r="DZ173" s="177"/>
      <c r="EA173" s="176"/>
      <c r="EB173" s="177"/>
      <c r="EC173" s="176">
        <v>500</v>
      </c>
      <c r="ED173" s="177"/>
      <c r="EE173" s="176"/>
      <c r="EF173" s="177"/>
      <c r="EG173" s="176"/>
      <c r="EH173" s="177"/>
      <c r="EI173" s="176">
        <v>0</v>
      </c>
      <c r="EJ173" s="177"/>
      <c r="EK173" s="176"/>
      <c r="EL173" s="176"/>
      <c r="EM173" s="177"/>
      <c r="EN173" s="176">
        <v>0</v>
      </c>
      <c r="EO173" s="177"/>
      <c r="EP173" s="176"/>
      <c r="EQ173" s="177">
        <v>0</v>
      </c>
      <c r="ER173" s="176"/>
      <c r="ES173" s="177"/>
      <c r="ET173" s="176"/>
      <c r="EU173" s="177"/>
      <c r="EV173" s="176"/>
      <c r="EW173" s="176"/>
      <c r="EX173" s="176"/>
      <c r="EY173" s="177"/>
      <c r="EZ173" s="176">
        <v>1000</v>
      </c>
      <c r="FA173" s="177"/>
      <c r="FB173" s="565">
        <f t="shared" si="8"/>
        <v>1300</v>
      </c>
      <c r="FC173" s="565">
        <f t="shared" si="10"/>
        <v>9900</v>
      </c>
    </row>
    <row r="174" spans="1:159" ht="37.5" customHeight="1">
      <c r="A174" s="13">
        <v>147</v>
      </c>
      <c r="B174" s="13" t="s">
        <v>134</v>
      </c>
      <c r="C174" s="13" t="s">
        <v>2722</v>
      </c>
      <c r="D174" s="13">
        <v>237</v>
      </c>
      <c r="E174" s="13">
        <v>826</v>
      </c>
      <c r="F174" s="14" t="s">
        <v>79</v>
      </c>
      <c r="G174" s="13" t="s">
        <v>79</v>
      </c>
      <c r="H174" s="13" t="s">
        <v>72</v>
      </c>
      <c r="I174" s="13" t="s">
        <v>364</v>
      </c>
      <c r="J174" s="13">
        <v>24</v>
      </c>
      <c r="K174" s="13" t="s">
        <v>329</v>
      </c>
      <c r="L174" s="13" t="s">
        <v>330</v>
      </c>
      <c r="M174" s="13" t="s">
        <v>15</v>
      </c>
      <c r="N174" s="45">
        <v>68620</v>
      </c>
      <c r="O174" s="13" t="s">
        <v>3056</v>
      </c>
      <c r="P174" s="13">
        <v>119</v>
      </c>
      <c r="Q174" s="176">
        <v>8000</v>
      </c>
      <c r="R174" s="557"/>
      <c r="S174" s="176"/>
      <c r="T174" s="177"/>
      <c r="U174" s="176"/>
      <c r="V174" s="177"/>
      <c r="W174" s="176"/>
      <c r="X174" s="177"/>
      <c r="Y174" s="176">
        <v>500</v>
      </c>
      <c r="Z174" s="177"/>
      <c r="AA174" s="176"/>
      <c r="AB174" s="177"/>
      <c r="AC174" s="176">
        <v>0</v>
      </c>
      <c r="AD174" s="177"/>
      <c r="AE174" s="176"/>
      <c r="AF174" s="177"/>
      <c r="AG174" s="176">
        <v>1000</v>
      </c>
      <c r="AH174" s="177">
        <v>992</v>
      </c>
      <c r="AI174" s="176"/>
      <c r="AJ174" s="177"/>
      <c r="AK174" s="176">
        <v>0</v>
      </c>
      <c r="AL174" s="177"/>
      <c r="AM174" s="176">
        <v>0</v>
      </c>
      <c r="AN174" s="177"/>
      <c r="AO174" s="176"/>
      <c r="AP174" s="177"/>
      <c r="AQ174" s="176">
        <v>1000</v>
      </c>
      <c r="AR174" s="177">
        <v>452</v>
      </c>
      <c r="AS174" s="176"/>
      <c r="AT174" s="176"/>
      <c r="AU174" s="176">
        <v>0</v>
      </c>
      <c r="AV174" s="177"/>
      <c r="AW174" s="176">
        <v>300</v>
      </c>
      <c r="AX174" s="177">
        <v>300</v>
      </c>
      <c r="AY174" s="176"/>
      <c r="AZ174" s="177"/>
      <c r="BA174" s="176"/>
      <c r="BB174" s="177"/>
      <c r="BC174" s="176">
        <v>7000</v>
      </c>
      <c r="BD174" s="176">
        <v>7972</v>
      </c>
      <c r="BE174" s="176">
        <v>3000</v>
      </c>
      <c r="BF174" s="177">
        <v>2000</v>
      </c>
      <c r="BG174" s="176">
        <v>0</v>
      </c>
      <c r="BH174" s="177"/>
      <c r="BI174" s="176">
        <v>1200</v>
      </c>
      <c r="BJ174" s="177">
        <v>0</v>
      </c>
      <c r="BK174" s="176">
        <v>1000</v>
      </c>
      <c r="BL174" s="177"/>
      <c r="BM174" s="176">
        <v>0</v>
      </c>
      <c r="BN174" s="177"/>
      <c r="BO174" s="176">
        <v>1000</v>
      </c>
      <c r="BP174" s="232">
        <v>468</v>
      </c>
      <c r="BQ174" s="176">
        <v>200</v>
      </c>
      <c r="BR174" s="177">
        <v>200</v>
      </c>
      <c r="BS174" s="176">
        <v>200</v>
      </c>
      <c r="BT174" s="177">
        <v>100</v>
      </c>
      <c r="BU174" s="176"/>
      <c r="BV174" s="176"/>
      <c r="BW174" s="176">
        <v>0</v>
      </c>
      <c r="BX174" s="177"/>
      <c r="BY174" s="176">
        <v>3720</v>
      </c>
      <c r="BZ174" s="177">
        <v>2651</v>
      </c>
      <c r="CA174" s="176"/>
      <c r="CB174" s="177"/>
      <c r="CC174" s="176">
        <v>1000</v>
      </c>
      <c r="CD174" s="177">
        <v>0</v>
      </c>
      <c r="CE174" s="176">
        <v>6000</v>
      </c>
      <c r="CF174" s="177">
        <v>6000</v>
      </c>
      <c r="CG174" s="176">
        <v>300</v>
      </c>
      <c r="CH174" s="177">
        <v>360</v>
      </c>
      <c r="CI174" s="176">
        <v>0</v>
      </c>
      <c r="CJ174" s="176">
        <v>0</v>
      </c>
      <c r="CK174" s="176">
        <v>0</v>
      </c>
      <c r="CL174" s="177"/>
      <c r="CM174" s="176">
        <v>1200</v>
      </c>
      <c r="CN174" s="177">
        <v>200</v>
      </c>
      <c r="CO174" s="176">
        <v>0</v>
      </c>
      <c r="CP174" s="177"/>
      <c r="CQ174" s="176">
        <v>0</v>
      </c>
      <c r="CR174" s="177"/>
      <c r="CS174" s="176">
        <v>0</v>
      </c>
      <c r="CT174" s="176"/>
      <c r="CU174" s="176">
        <v>32000</v>
      </c>
      <c r="CV174" s="177">
        <v>38400</v>
      </c>
      <c r="CW174" s="176"/>
      <c r="CX174" s="177"/>
      <c r="CY174" s="176">
        <v>0</v>
      </c>
      <c r="CZ174" s="177"/>
      <c r="DA174" s="176">
        <v>0</v>
      </c>
      <c r="DB174" s="177"/>
      <c r="DC174" s="176"/>
      <c r="DD174" s="177"/>
      <c r="DE174" s="176">
        <v>0</v>
      </c>
      <c r="DF174" s="177"/>
      <c r="DG174" s="176"/>
      <c r="DH174" s="177"/>
      <c r="DI174" s="176"/>
      <c r="DJ174" s="558"/>
      <c r="DK174" s="176"/>
      <c r="DL174" s="177"/>
      <c r="DM174" s="176"/>
      <c r="DN174" s="177"/>
      <c r="DO174" s="176"/>
      <c r="DP174" s="177"/>
      <c r="DQ174" s="176"/>
      <c r="DR174" s="177"/>
      <c r="DS174" s="176"/>
      <c r="DT174" s="176"/>
      <c r="DU174" s="176"/>
      <c r="DV174" s="177"/>
      <c r="DW174" s="176"/>
      <c r="DX174" s="177"/>
      <c r="DY174" s="176"/>
      <c r="DZ174" s="177"/>
      <c r="EA174" s="176"/>
      <c r="EB174" s="177"/>
      <c r="EC174" s="176">
        <v>0</v>
      </c>
      <c r="ED174" s="177"/>
      <c r="EE174" s="176"/>
      <c r="EF174" s="177"/>
      <c r="EG174" s="176"/>
      <c r="EH174" s="177"/>
      <c r="EI174" s="176">
        <v>0</v>
      </c>
      <c r="EJ174" s="177"/>
      <c r="EK174" s="176"/>
      <c r="EL174" s="176"/>
      <c r="EM174" s="177"/>
      <c r="EN174" s="176">
        <v>0</v>
      </c>
      <c r="EO174" s="177"/>
      <c r="EP174" s="176"/>
      <c r="EQ174" s="177">
        <v>0</v>
      </c>
      <c r="ER174" s="176"/>
      <c r="ES174" s="177"/>
      <c r="ET174" s="176"/>
      <c r="EU174" s="177"/>
      <c r="EV174" s="176"/>
      <c r="EW174" s="176"/>
      <c r="EX174" s="176"/>
      <c r="EY174" s="177"/>
      <c r="EZ174" s="176"/>
      <c r="FA174" s="177"/>
      <c r="FB174" s="565">
        <f t="shared" si="8"/>
        <v>60095</v>
      </c>
      <c r="FC174" s="565">
        <f t="shared" si="10"/>
        <v>8525</v>
      </c>
    </row>
    <row r="175" spans="1:159" ht="37.5" customHeight="1">
      <c r="A175" s="13">
        <v>148</v>
      </c>
      <c r="B175" s="13" t="s">
        <v>499</v>
      </c>
      <c r="C175" s="13" t="s">
        <v>2246</v>
      </c>
      <c r="D175" s="13">
        <v>237</v>
      </c>
      <c r="E175" s="13">
        <v>826</v>
      </c>
      <c r="F175" s="14" t="s">
        <v>500</v>
      </c>
      <c r="G175" s="13" t="s">
        <v>79</v>
      </c>
      <c r="H175" s="13" t="s">
        <v>501</v>
      </c>
      <c r="I175" s="13" t="s">
        <v>502</v>
      </c>
      <c r="J175" s="13">
        <v>24</v>
      </c>
      <c r="K175" s="13" t="s">
        <v>503</v>
      </c>
      <c r="L175" s="13" t="s">
        <v>504</v>
      </c>
      <c r="M175" s="13" t="s">
        <v>15</v>
      </c>
      <c r="N175" s="45">
        <v>14300</v>
      </c>
      <c r="O175" s="13" t="s">
        <v>3061</v>
      </c>
      <c r="P175" s="13">
        <v>10</v>
      </c>
      <c r="Q175" s="176">
        <v>2000</v>
      </c>
      <c r="R175" s="557">
        <v>1000</v>
      </c>
      <c r="S175" s="176"/>
      <c r="T175" s="177"/>
      <c r="U175" s="176"/>
      <c r="V175" s="177"/>
      <c r="W175" s="176"/>
      <c r="X175" s="177"/>
      <c r="Y175" s="176"/>
      <c r="Z175" s="177"/>
      <c r="AA175" s="176">
        <v>1500</v>
      </c>
      <c r="AB175" s="177">
        <v>800</v>
      </c>
      <c r="AC175" s="176">
        <v>0</v>
      </c>
      <c r="AD175" s="177"/>
      <c r="AE175" s="176"/>
      <c r="AF175" s="177"/>
      <c r="AG175" s="176">
        <v>0</v>
      </c>
      <c r="AH175" s="177"/>
      <c r="AI175" s="176"/>
      <c r="AJ175" s="177"/>
      <c r="AK175" s="176">
        <v>0</v>
      </c>
      <c r="AL175" s="177"/>
      <c r="AM175" s="176">
        <v>0</v>
      </c>
      <c r="AN175" s="177"/>
      <c r="AO175" s="176"/>
      <c r="AP175" s="177"/>
      <c r="AQ175" s="176">
        <v>1000</v>
      </c>
      <c r="AR175" s="177">
        <v>0</v>
      </c>
      <c r="AS175" s="176"/>
      <c r="AT175" s="176"/>
      <c r="AU175" s="176">
        <v>0</v>
      </c>
      <c r="AV175" s="177"/>
      <c r="AW175" s="176"/>
      <c r="AX175" s="177"/>
      <c r="AY175" s="176"/>
      <c r="AZ175" s="177"/>
      <c r="BA175" s="176"/>
      <c r="BB175" s="177"/>
      <c r="BC175" s="176">
        <v>0</v>
      </c>
      <c r="BD175" s="176"/>
      <c r="BE175" s="176">
        <v>0</v>
      </c>
      <c r="BF175" s="177">
        <v>0</v>
      </c>
      <c r="BG175" s="176">
        <v>600</v>
      </c>
      <c r="BH175" s="177"/>
      <c r="BI175" s="176">
        <v>4500</v>
      </c>
      <c r="BJ175" s="177">
        <v>4500</v>
      </c>
      <c r="BK175" s="176">
        <v>0</v>
      </c>
      <c r="BL175" s="177"/>
      <c r="BM175" s="176">
        <v>0</v>
      </c>
      <c r="BN175" s="177"/>
      <c r="BO175" s="176">
        <v>1000</v>
      </c>
      <c r="BP175" s="232">
        <v>200</v>
      </c>
      <c r="BQ175" s="176">
        <v>1000</v>
      </c>
      <c r="BR175" s="177"/>
      <c r="BS175" s="176"/>
      <c r="BT175" s="177"/>
      <c r="BU175" s="176"/>
      <c r="BV175" s="176"/>
      <c r="BW175" s="176">
        <v>0</v>
      </c>
      <c r="BX175" s="177"/>
      <c r="BY175" s="176">
        <v>0</v>
      </c>
      <c r="BZ175" s="177"/>
      <c r="CA175" s="176"/>
      <c r="CB175" s="177"/>
      <c r="CC175" s="176">
        <v>1000</v>
      </c>
      <c r="CD175" s="177">
        <v>1200</v>
      </c>
      <c r="CE175" s="176">
        <v>200</v>
      </c>
      <c r="CF175" s="177">
        <v>200</v>
      </c>
      <c r="CG175" s="176"/>
      <c r="CH175" s="177"/>
      <c r="CI175" s="176">
        <v>0</v>
      </c>
      <c r="CJ175" s="176">
        <v>0</v>
      </c>
      <c r="CK175" s="176">
        <v>0</v>
      </c>
      <c r="CL175" s="177"/>
      <c r="CM175" s="176">
        <v>500</v>
      </c>
      <c r="CN175" s="177"/>
      <c r="CO175" s="176">
        <v>0</v>
      </c>
      <c r="CP175" s="177"/>
      <c r="CQ175" s="176">
        <v>0</v>
      </c>
      <c r="CR175" s="177"/>
      <c r="CS175" s="176">
        <v>0</v>
      </c>
      <c r="CT175" s="176"/>
      <c r="CU175" s="176">
        <v>1000</v>
      </c>
      <c r="CV175" s="177">
        <v>1000</v>
      </c>
      <c r="CW175" s="176"/>
      <c r="CX175" s="177"/>
      <c r="CY175" s="176">
        <v>0</v>
      </c>
      <c r="CZ175" s="177"/>
      <c r="DA175" s="176">
        <v>0</v>
      </c>
      <c r="DB175" s="177"/>
      <c r="DC175" s="176"/>
      <c r="DD175" s="177"/>
      <c r="DE175" s="176">
        <v>0</v>
      </c>
      <c r="DF175" s="177"/>
      <c r="DG175" s="176"/>
      <c r="DH175" s="177"/>
      <c r="DI175" s="176"/>
      <c r="DJ175" s="558"/>
      <c r="DK175" s="176"/>
      <c r="DL175" s="177"/>
      <c r="DM175" s="176"/>
      <c r="DN175" s="177"/>
      <c r="DO175" s="176"/>
      <c r="DP175" s="177"/>
      <c r="DQ175" s="176"/>
      <c r="DR175" s="177"/>
      <c r="DS175" s="176"/>
      <c r="DT175" s="176"/>
      <c r="DU175" s="176"/>
      <c r="DV175" s="177"/>
      <c r="DW175" s="176"/>
      <c r="DX175" s="177"/>
      <c r="DY175" s="176"/>
      <c r="DZ175" s="177"/>
      <c r="EA175" s="176"/>
      <c r="EB175" s="177"/>
      <c r="EC175" s="176">
        <v>0</v>
      </c>
      <c r="ED175" s="177"/>
      <c r="EE175" s="176"/>
      <c r="EF175" s="177"/>
      <c r="EG175" s="176"/>
      <c r="EH175" s="177"/>
      <c r="EI175" s="176">
        <v>0</v>
      </c>
      <c r="EJ175" s="177"/>
      <c r="EK175" s="176"/>
      <c r="EL175" s="176"/>
      <c r="EM175" s="177"/>
      <c r="EN175" s="176">
        <v>0</v>
      </c>
      <c r="EO175" s="177"/>
      <c r="EP175" s="176"/>
      <c r="EQ175" s="177">
        <v>0</v>
      </c>
      <c r="ER175" s="176"/>
      <c r="ES175" s="177"/>
      <c r="ET175" s="176"/>
      <c r="EU175" s="177"/>
      <c r="EV175" s="176"/>
      <c r="EW175" s="176"/>
      <c r="EX175" s="176"/>
      <c r="EY175" s="177"/>
      <c r="EZ175" s="176"/>
      <c r="FA175" s="177"/>
      <c r="FB175" s="565">
        <f t="shared" si="8"/>
        <v>8900</v>
      </c>
      <c r="FC175" s="565">
        <f t="shared" si="10"/>
        <v>5400</v>
      </c>
    </row>
    <row r="176" spans="1:159" ht="37.5" customHeight="1">
      <c r="A176" s="13">
        <v>149</v>
      </c>
      <c r="B176" s="13" t="s">
        <v>978</v>
      </c>
      <c r="C176" s="13" t="s">
        <v>2833</v>
      </c>
      <c r="D176" s="13">
        <v>237</v>
      </c>
      <c r="E176" s="13">
        <v>826</v>
      </c>
      <c r="F176" s="14" t="s">
        <v>79</v>
      </c>
      <c r="G176" s="13" t="s">
        <v>79</v>
      </c>
      <c r="H176" s="13" t="s">
        <v>188</v>
      </c>
      <c r="I176" s="13" t="s">
        <v>1692</v>
      </c>
      <c r="J176" s="13">
        <v>36</v>
      </c>
      <c r="K176" s="13" t="s">
        <v>1693</v>
      </c>
      <c r="L176" s="13" t="s">
        <v>1688</v>
      </c>
      <c r="M176" s="13" t="s">
        <v>10</v>
      </c>
      <c r="N176" s="45">
        <v>146000</v>
      </c>
      <c r="O176" s="13" t="s">
        <v>3077</v>
      </c>
      <c r="P176" s="13">
        <v>56</v>
      </c>
      <c r="Q176" s="176">
        <v>0</v>
      </c>
      <c r="R176" s="557"/>
      <c r="S176" s="176"/>
      <c r="T176" s="177"/>
      <c r="U176" s="176">
        <v>3000</v>
      </c>
      <c r="V176" s="177">
        <v>3000</v>
      </c>
      <c r="W176" s="176"/>
      <c r="X176" s="177"/>
      <c r="Y176" s="176"/>
      <c r="Z176" s="177"/>
      <c r="AA176" s="176"/>
      <c r="AB176" s="177"/>
      <c r="AC176" s="176">
        <v>0</v>
      </c>
      <c r="AD176" s="177"/>
      <c r="AE176" s="176"/>
      <c r="AF176" s="177"/>
      <c r="AG176" s="176">
        <v>0</v>
      </c>
      <c r="AH176" s="177"/>
      <c r="AI176" s="176"/>
      <c r="AJ176" s="177"/>
      <c r="AK176" s="176">
        <v>0</v>
      </c>
      <c r="AL176" s="177"/>
      <c r="AM176" s="176">
        <v>0</v>
      </c>
      <c r="AN176" s="177"/>
      <c r="AO176" s="176"/>
      <c r="AP176" s="177"/>
      <c r="AQ176" s="176">
        <v>2000</v>
      </c>
      <c r="AR176" s="177">
        <v>1000</v>
      </c>
      <c r="AS176" s="176"/>
      <c r="AT176" s="176"/>
      <c r="AU176" s="176">
        <v>0</v>
      </c>
      <c r="AV176" s="177"/>
      <c r="AW176" s="176"/>
      <c r="AX176" s="177"/>
      <c r="AY176" s="176"/>
      <c r="AZ176" s="177"/>
      <c r="BA176" s="176"/>
      <c r="BB176" s="177"/>
      <c r="BC176" s="176">
        <v>20000</v>
      </c>
      <c r="BD176" s="176">
        <v>0</v>
      </c>
      <c r="BE176" s="176">
        <v>20000</v>
      </c>
      <c r="BF176" s="177">
        <v>20000</v>
      </c>
      <c r="BG176" s="176">
        <v>0</v>
      </c>
      <c r="BH176" s="177"/>
      <c r="BI176" s="176">
        <v>0</v>
      </c>
      <c r="BJ176" s="177"/>
      <c r="BK176" s="176">
        <v>0</v>
      </c>
      <c r="BL176" s="177"/>
      <c r="BM176" s="176">
        <v>0</v>
      </c>
      <c r="BN176" s="177"/>
      <c r="BO176" s="176">
        <v>0</v>
      </c>
      <c r="BP176" s="232"/>
      <c r="BQ176" s="176"/>
      <c r="BR176" s="177"/>
      <c r="BS176" s="176"/>
      <c r="BT176" s="177"/>
      <c r="BU176" s="176"/>
      <c r="BV176" s="176"/>
      <c r="BW176" s="176">
        <v>0</v>
      </c>
      <c r="BX176" s="177"/>
      <c r="BY176" s="176">
        <v>0</v>
      </c>
      <c r="BZ176" s="177"/>
      <c r="CA176" s="176"/>
      <c r="CB176" s="177"/>
      <c r="CC176" s="176">
        <v>50000</v>
      </c>
      <c r="CD176" s="177">
        <v>1000</v>
      </c>
      <c r="CE176" s="176">
        <v>0</v>
      </c>
      <c r="CF176" s="177"/>
      <c r="CG176" s="176"/>
      <c r="CH176" s="177"/>
      <c r="CI176" s="176">
        <v>0</v>
      </c>
      <c r="CJ176" s="176">
        <v>0</v>
      </c>
      <c r="CK176" s="176">
        <v>0</v>
      </c>
      <c r="CL176" s="177"/>
      <c r="CM176" s="176"/>
      <c r="CN176" s="177"/>
      <c r="CO176" s="176">
        <v>0</v>
      </c>
      <c r="CP176" s="177"/>
      <c r="CQ176" s="176">
        <v>0</v>
      </c>
      <c r="CR176" s="177"/>
      <c r="CS176" s="176">
        <v>0</v>
      </c>
      <c r="CT176" s="176"/>
      <c r="CU176" s="176">
        <v>0</v>
      </c>
      <c r="CV176" s="177"/>
      <c r="CW176" s="176"/>
      <c r="CX176" s="177"/>
      <c r="CY176" s="176">
        <v>0</v>
      </c>
      <c r="CZ176" s="177"/>
      <c r="DA176" s="176">
        <v>10000</v>
      </c>
      <c r="DB176" s="177">
        <v>0</v>
      </c>
      <c r="DC176" s="176">
        <v>1000</v>
      </c>
      <c r="DD176" s="177">
        <v>1000</v>
      </c>
      <c r="DE176" s="176">
        <v>0</v>
      </c>
      <c r="DF176" s="177"/>
      <c r="DG176" s="176">
        <v>30000</v>
      </c>
      <c r="DH176" s="177">
        <v>0</v>
      </c>
      <c r="DI176" s="176">
        <v>10000</v>
      </c>
      <c r="DJ176" s="558"/>
      <c r="DK176" s="176"/>
      <c r="DL176" s="177"/>
      <c r="DM176" s="176"/>
      <c r="DN176" s="177"/>
      <c r="DO176" s="176"/>
      <c r="DP176" s="177"/>
      <c r="DQ176" s="176"/>
      <c r="DR176" s="177"/>
      <c r="DS176" s="176"/>
      <c r="DT176" s="176"/>
      <c r="DU176" s="176"/>
      <c r="DV176" s="177"/>
      <c r="DW176" s="176"/>
      <c r="DX176" s="177"/>
      <c r="DY176" s="176"/>
      <c r="DZ176" s="177"/>
      <c r="EA176" s="176"/>
      <c r="EB176" s="177"/>
      <c r="EC176" s="176">
        <v>0</v>
      </c>
      <c r="ED176" s="177"/>
      <c r="EE176" s="176"/>
      <c r="EF176" s="177"/>
      <c r="EG176" s="176"/>
      <c r="EH176" s="177"/>
      <c r="EI176" s="176">
        <v>0</v>
      </c>
      <c r="EJ176" s="177"/>
      <c r="EK176" s="176"/>
      <c r="EL176" s="176"/>
      <c r="EM176" s="177"/>
      <c r="EN176" s="176">
        <v>0</v>
      </c>
      <c r="EO176" s="177"/>
      <c r="EP176" s="176"/>
      <c r="EQ176" s="177">
        <v>0</v>
      </c>
      <c r="ER176" s="176"/>
      <c r="ES176" s="177"/>
      <c r="ET176" s="176"/>
      <c r="EU176" s="177"/>
      <c r="EV176" s="176"/>
      <c r="EW176" s="176"/>
      <c r="EX176" s="176"/>
      <c r="EY176" s="177"/>
      <c r="EZ176" s="176"/>
      <c r="FA176" s="177"/>
      <c r="FB176" s="565">
        <f t="shared" si="8"/>
        <v>26000</v>
      </c>
      <c r="FC176" s="565">
        <f t="shared" si="10"/>
        <v>120000</v>
      </c>
    </row>
    <row r="177" spans="1:159" ht="37.5" customHeight="1">
      <c r="A177" s="13">
        <v>150</v>
      </c>
      <c r="B177" s="13" t="s">
        <v>243</v>
      </c>
      <c r="C177" s="13" t="s">
        <v>1961</v>
      </c>
      <c r="D177" s="22">
        <v>238</v>
      </c>
      <c r="E177" s="13">
        <v>876</v>
      </c>
      <c r="F177" s="14" t="s">
        <v>292</v>
      </c>
      <c r="G177" s="13" t="s">
        <v>31</v>
      </c>
      <c r="H177" s="13" t="s">
        <v>32</v>
      </c>
      <c r="I177" s="13" t="s">
        <v>293</v>
      </c>
      <c r="J177" s="13">
        <v>36</v>
      </c>
      <c r="K177" s="13" t="s">
        <v>3033</v>
      </c>
      <c r="L177" s="13" t="s">
        <v>283</v>
      </c>
      <c r="M177" s="13" t="s">
        <v>65</v>
      </c>
      <c r="N177" s="45">
        <v>21500</v>
      </c>
      <c r="O177" s="13" t="s">
        <v>3056</v>
      </c>
      <c r="P177" s="13">
        <v>119</v>
      </c>
      <c r="Q177" s="176">
        <v>0</v>
      </c>
      <c r="R177" s="557"/>
      <c r="S177" s="176"/>
      <c r="T177" s="177"/>
      <c r="U177" s="176"/>
      <c r="V177" s="177"/>
      <c r="W177" s="176">
        <v>1500</v>
      </c>
      <c r="X177" s="177">
        <v>200</v>
      </c>
      <c r="Y177" s="176"/>
      <c r="Z177" s="177"/>
      <c r="AA177" s="176">
        <v>4000</v>
      </c>
      <c r="AB177" s="177"/>
      <c r="AC177" s="176">
        <v>0</v>
      </c>
      <c r="AD177" s="177"/>
      <c r="AE177" s="176"/>
      <c r="AF177" s="177"/>
      <c r="AG177" s="176">
        <v>0</v>
      </c>
      <c r="AH177" s="177"/>
      <c r="AI177" s="176"/>
      <c r="AJ177" s="177"/>
      <c r="AK177" s="176">
        <v>0</v>
      </c>
      <c r="AL177" s="177"/>
      <c r="AM177" s="176">
        <v>0</v>
      </c>
      <c r="AN177" s="177"/>
      <c r="AO177" s="176"/>
      <c r="AP177" s="177"/>
      <c r="AQ177" s="176"/>
      <c r="AR177" s="177"/>
      <c r="AS177" s="176"/>
      <c r="AT177" s="176"/>
      <c r="AU177" s="176">
        <v>0</v>
      </c>
      <c r="AV177" s="177"/>
      <c r="AW177" s="176"/>
      <c r="AX177" s="177"/>
      <c r="AY177" s="176"/>
      <c r="AZ177" s="177"/>
      <c r="BA177" s="176"/>
      <c r="BB177" s="177"/>
      <c r="BC177" s="176">
        <v>0</v>
      </c>
      <c r="BD177" s="176"/>
      <c r="BE177" s="176">
        <v>0</v>
      </c>
      <c r="BF177" s="177">
        <v>0</v>
      </c>
      <c r="BG177" s="176">
        <v>0</v>
      </c>
      <c r="BH177" s="177"/>
      <c r="BI177" s="176">
        <v>0</v>
      </c>
      <c r="BJ177" s="177"/>
      <c r="BK177" s="176">
        <v>0</v>
      </c>
      <c r="BL177" s="177"/>
      <c r="BM177" s="176">
        <v>0</v>
      </c>
      <c r="BN177" s="177"/>
      <c r="BO177" s="176">
        <v>0</v>
      </c>
      <c r="BP177" s="232"/>
      <c r="BQ177" s="176"/>
      <c r="BR177" s="177"/>
      <c r="BS177" s="176"/>
      <c r="BT177" s="177"/>
      <c r="BU177" s="176"/>
      <c r="BV177" s="176"/>
      <c r="BW177" s="176">
        <v>0</v>
      </c>
      <c r="BX177" s="177"/>
      <c r="BY177" s="176">
        <v>0</v>
      </c>
      <c r="BZ177" s="177"/>
      <c r="CA177" s="176"/>
      <c r="CB177" s="177"/>
      <c r="CC177" s="176">
        <v>1000</v>
      </c>
      <c r="CD177" s="177">
        <v>0</v>
      </c>
      <c r="CE177" s="176">
        <v>10000</v>
      </c>
      <c r="CF177" s="177">
        <v>4400</v>
      </c>
      <c r="CG177" s="176"/>
      <c r="CH177" s="177"/>
      <c r="CI177" s="176">
        <v>0</v>
      </c>
      <c r="CJ177" s="176">
        <v>0</v>
      </c>
      <c r="CK177" s="176">
        <v>0</v>
      </c>
      <c r="CL177" s="177"/>
      <c r="CM177" s="176"/>
      <c r="CN177" s="177"/>
      <c r="CO177" s="176">
        <v>5000</v>
      </c>
      <c r="CP177" s="177">
        <v>5000</v>
      </c>
      <c r="CQ177" s="176">
        <v>0</v>
      </c>
      <c r="CR177" s="177"/>
      <c r="CS177" s="176">
        <v>0</v>
      </c>
      <c r="CT177" s="176"/>
      <c r="CU177" s="176">
        <v>0</v>
      </c>
      <c r="CV177" s="177"/>
      <c r="CW177" s="176"/>
      <c r="CX177" s="177"/>
      <c r="CY177" s="176">
        <v>0</v>
      </c>
      <c r="CZ177" s="177"/>
      <c r="DA177" s="176">
        <v>0</v>
      </c>
      <c r="DB177" s="177"/>
      <c r="DC177" s="176"/>
      <c r="DD177" s="177"/>
      <c r="DE177" s="176">
        <v>0</v>
      </c>
      <c r="DF177" s="177"/>
      <c r="DG177" s="176"/>
      <c r="DH177" s="177"/>
      <c r="DI177" s="176"/>
      <c r="DJ177" s="558"/>
      <c r="DK177" s="176"/>
      <c r="DL177" s="177"/>
      <c r="DM177" s="176"/>
      <c r="DN177" s="177"/>
      <c r="DO177" s="176"/>
      <c r="DP177" s="177"/>
      <c r="DQ177" s="176"/>
      <c r="DR177" s="177"/>
      <c r="DS177" s="176"/>
      <c r="DT177" s="176"/>
      <c r="DU177" s="176"/>
      <c r="DV177" s="177"/>
      <c r="DW177" s="176"/>
      <c r="DX177" s="177"/>
      <c r="DY177" s="176"/>
      <c r="DZ177" s="177"/>
      <c r="EA177" s="176"/>
      <c r="EB177" s="177"/>
      <c r="EC177" s="176">
        <v>0</v>
      </c>
      <c r="ED177" s="177"/>
      <c r="EE177" s="176"/>
      <c r="EF177" s="177"/>
      <c r="EG177" s="176"/>
      <c r="EH177" s="177"/>
      <c r="EI177" s="176">
        <v>0</v>
      </c>
      <c r="EJ177" s="177"/>
      <c r="EK177" s="176"/>
      <c r="EL177" s="176"/>
      <c r="EM177" s="177"/>
      <c r="EN177" s="176">
        <v>0</v>
      </c>
      <c r="EO177" s="177"/>
      <c r="EP177" s="176"/>
      <c r="EQ177" s="177">
        <v>0</v>
      </c>
      <c r="ER177" s="176"/>
      <c r="ES177" s="177"/>
      <c r="ET177" s="176"/>
      <c r="EU177" s="177"/>
      <c r="EV177" s="176"/>
      <c r="EW177" s="176"/>
      <c r="EX177" s="176"/>
      <c r="EY177" s="177"/>
      <c r="EZ177" s="176"/>
      <c r="FA177" s="177"/>
      <c r="FB177" s="565">
        <f t="shared" si="8"/>
        <v>9600</v>
      </c>
      <c r="FC177" s="565">
        <f t="shared" si="10"/>
        <v>11900</v>
      </c>
    </row>
    <row r="178" spans="1:159" ht="27.75" customHeight="1">
      <c r="A178" s="13" t="s">
        <v>8243</v>
      </c>
      <c r="B178" s="13"/>
      <c r="C178" s="13"/>
      <c r="D178" s="22"/>
      <c r="E178" s="13"/>
      <c r="F178" s="11" t="s">
        <v>3208</v>
      </c>
      <c r="G178" s="13"/>
      <c r="H178" s="13"/>
      <c r="I178" s="13"/>
      <c r="J178" s="13"/>
      <c r="K178" s="13"/>
      <c r="L178" s="13"/>
      <c r="M178" s="13"/>
      <c r="N178" s="45"/>
      <c r="O178" s="13"/>
      <c r="P178" s="13"/>
      <c r="Q178" s="176"/>
      <c r="R178" s="557"/>
      <c r="S178" s="176"/>
      <c r="T178" s="177"/>
      <c r="U178" s="176"/>
      <c r="V178" s="177"/>
      <c r="W178" s="176"/>
      <c r="X178" s="177"/>
      <c r="Y178" s="176"/>
      <c r="Z178" s="177"/>
      <c r="AA178" s="176"/>
      <c r="AB178" s="177"/>
      <c r="AC178" s="176"/>
      <c r="AD178" s="177"/>
      <c r="AE178" s="176"/>
      <c r="AF178" s="177"/>
      <c r="AG178" s="176"/>
      <c r="AH178" s="177"/>
      <c r="AI178" s="176"/>
      <c r="AJ178" s="177"/>
      <c r="AK178" s="176"/>
      <c r="AL178" s="177"/>
      <c r="AM178" s="176"/>
      <c r="AN178" s="177"/>
      <c r="AO178" s="176"/>
      <c r="AP178" s="177"/>
      <c r="AQ178" s="176"/>
      <c r="AR178" s="177"/>
      <c r="AS178" s="176"/>
      <c r="AT178" s="176"/>
      <c r="AU178" s="176"/>
      <c r="AV178" s="177"/>
      <c r="AW178" s="176"/>
      <c r="AX178" s="177"/>
      <c r="AY178" s="176"/>
      <c r="AZ178" s="177"/>
      <c r="BA178" s="176"/>
      <c r="BB178" s="177"/>
      <c r="BC178" s="176"/>
      <c r="BD178" s="176"/>
      <c r="BE178" s="176"/>
      <c r="BF178" s="177"/>
      <c r="BG178" s="176"/>
      <c r="BH178" s="177"/>
      <c r="BI178" s="176"/>
      <c r="BJ178" s="177"/>
      <c r="BK178" s="176"/>
      <c r="BL178" s="177"/>
      <c r="BM178" s="176"/>
      <c r="BN178" s="177"/>
      <c r="BO178" s="176"/>
      <c r="BP178" s="232"/>
      <c r="BQ178" s="176"/>
      <c r="BR178" s="177"/>
      <c r="BS178" s="176"/>
      <c r="BT178" s="177"/>
      <c r="BU178" s="176"/>
      <c r="BV178" s="176"/>
      <c r="BW178" s="176"/>
      <c r="BX178" s="177"/>
      <c r="BY178" s="176"/>
      <c r="BZ178" s="177"/>
      <c r="CA178" s="176"/>
      <c r="CB178" s="177"/>
      <c r="CC178" s="176"/>
      <c r="CD178" s="177"/>
      <c r="CE178" s="176"/>
      <c r="CF178" s="177"/>
      <c r="CG178" s="176"/>
      <c r="CH178" s="177"/>
      <c r="CI178" s="176"/>
      <c r="CJ178" s="176"/>
      <c r="CK178" s="176"/>
      <c r="CL178" s="177"/>
      <c r="CM178" s="176"/>
      <c r="CN178" s="177"/>
      <c r="CO178" s="176"/>
      <c r="CP178" s="177"/>
      <c r="CQ178" s="176"/>
      <c r="CR178" s="177"/>
      <c r="CS178" s="176"/>
      <c r="CT178" s="176"/>
      <c r="CU178" s="176"/>
      <c r="CV178" s="177"/>
      <c r="CW178" s="176"/>
      <c r="CX178" s="177"/>
      <c r="CY178" s="176"/>
      <c r="CZ178" s="177"/>
      <c r="DA178" s="176"/>
      <c r="DB178" s="177"/>
      <c r="DC178" s="176"/>
      <c r="DD178" s="177"/>
      <c r="DE178" s="176"/>
      <c r="DF178" s="177"/>
      <c r="DG178" s="176"/>
      <c r="DH178" s="177"/>
      <c r="DI178" s="176"/>
      <c r="DJ178" s="558"/>
      <c r="DK178" s="176"/>
      <c r="DL178" s="177"/>
      <c r="DM178" s="176"/>
      <c r="DN178" s="177"/>
      <c r="DO178" s="176"/>
      <c r="DP178" s="177"/>
      <c r="DQ178" s="176"/>
      <c r="DR178" s="177"/>
      <c r="DS178" s="176"/>
      <c r="DT178" s="176"/>
      <c r="DU178" s="176"/>
      <c r="DV178" s="177"/>
      <c r="DW178" s="176"/>
      <c r="DX178" s="177"/>
      <c r="DY178" s="176"/>
      <c r="DZ178" s="177"/>
      <c r="EA178" s="176"/>
      <c r="EB178" s="177"/>
      <c r="EC178" s="176"/>
      <c r="ED178" s="177"/>
      <c r="EE178" s="176"/>
      <c r="EF178" s="177"/>
      <c r="EG178" s="176"/>
      <c r="EH178" s="177"/>
      <c r="EI178" s="176"/>
      <c r="EJ178" s="177"/>
      <c r="EK178" s="176"/>
      <c r="EL178" s="176"/>
      <c r="EM178" s="177"/>
      <c r="EN178" s="176"/>
      <c r="EO178" s="177"/>
      <c r="EP178" s="176"/>
      <c r="EQ178" s="177"/>
      <c r="ER178" s="176"/>
      <c r="ES178" s="177"/>
      <c r="ET178" s="176"/>
      <c r="EU178" s="177"/>
      <c r="EV178" s="176"/>
      <c r="EW178" s="176"/>
      <c r="EX178" s="176"/>
      <c r="EY178" s="177"/>
      <c r="EZ178" s="176"/>
      <c r="FA178" s="177"/>
      <c r="FB178" s="565"/>
      <c r="FC178" s="565"/>
    </row>
    <row r="179" spans="1:159" ht="37.5" customHeight="1">
      <c r="A179" s="13">
        <v>151</v>
      </c>
      <c r="B179" s="13" t="s">
        <v>2712</v>
      </c>
      <c r="C179" s="13" t="s">
        <v>1118</v>
      </c>
      <c r="D179" s="13">
        <v>239</v>
      </c>
      <c r="E179" s="13">
        <v>1037</v>
      </c>
      <c r="F179" s="14" t="s">
        <v>2713</v>
      </c>
      <c r="G179" s="13" t="s">
        <v>2713</v>
      </c>
      <c r="H179" s="13" t="s">
        <v>2714</v>
      </c>
      <c r="I179" s="13" t="s">
        <v>2715</v>
      </c>
      <c r="J179" s="13">
        <v>36</v>
      </c>
      <c r="K179" s="13" t="s">
        <v>2716</v>
      </c>
      <c r="L179" s="13" t="s">
        <v>2711</v>
      </c>
      <c r="M179" s="13" t="s">
        <v>68</v>
      </c>
      <c r="N179" s="45">
        <v>6480</v>
      </c>
      <c r="O179" s="13" t="s">
        <v>3066</v>
      </c>
      <c r="P179" s="13">
        <v>117</v>
      </c>
      <c r="Q179" s="176">
        <v>0</v>
      </c>
      <c r="R179" s="557"/>
      <c r="S179" s="176"/>
      <c r="T179" s="177"/>
      <c r="U179" s="176"/>
      <c r="V179" s="177"/>
      <c r="W179" s="176"/>
      <c r="X179" s="177"/>
      <c r="Y179" s="176">
        <v>20</v>
      </c>
      <c r="Z179" s="177"/>
      <c r="AA179" s="176"/>
      <c r="AB179" s="177"/>
      <c r="AC179" s="176">
        <v>1000</v>
      </c>
      <c r="AD179" s="177">
        <v>150</v>
      </c>
      <c r="AE179" s="176">
        <v>30</v>
      </c>
      <c r="AF179" s="177"/>
      <c r="AG179" s="176">
        <v>100</v>
      </c>
      <c r="AH179" s="177"/>
      <c r="AI179" s="176"/>
      <c r="AJ179" s="177"/>
      <c r="AK179" s="176">
        <v>0</v>
      </c>
      <c r="AL179" s="177"/>
      <c r="AM179" s="176">
        <v>0</v>
      </c>
      <c r="AN179" s="177"/>
      <c r="AO179" s="176"/>
      <c r="AP179" s="177"/>
      <c r="AQ179" s="176">
        <v>200</v>
      </c>
      <c r="AR179" s="177">
        <v>50</v>
      </c>
      <c r="AS179" s="176"/>
      <c r="AT179" s="176"/>
      <c r="AU179" s="176">
        <v>0</v>
      </c>
      <c r="AV179" s="177"/>
      <c r="AW179" s="176"/>
      <c r="AX179" s="177"/>
      <c r="AY179" s="176"/>
      <c r="AZ179" s="177"/>
      <c r="BA179" s="176"/>
      <c r="BB179" s="177"/>
      <c r="BC179" s="176">
        <v>0</v>
      </c>
      <c r="BD179" s="176"/>
      <c r="BE179" s="176">
        <v>0</v>
      </c>
      <c r="BF179" s="177">
        <v>0</v>
      </c>
      <c r="BG179" s="176">
        <v>100</v>
      </c>
      <c r="BH179" s="177"/>
      <c r="BI179" s="176">
        <v>150</v>
      </c>
      <c r="BJ179" s="177">
        <v>90</v>
      </c>
      <c r="BK179" s="176">
        <v>500</v>
      </c>
      <c r="BL179" s="177"/>
      <c r="BM179" s="176">
        <v>0</v>
      </c>
      <c r="BN179" s="177"/>
      <c r="BO179" s="176">
        <v>0</v>
      </c>
      <c r="BP179" s="232"/>
      <c r="BQ179" s="176">
        <v>200</v>
      </c>
      <c r="BR179" s="177"/>
      <c r="BS179" s="176"/>
      <c r="BT179" s="177"/>
      <c r="BU179" s="176"/>
      <c r="BV179" s="176">
        <v>100</v>
      </c>
      <c r="BW179" s="176">
        <v>100</v>
      </c>
      <c r="BX179" s="177"/>
      <c r="BY179" s="176">
        <v>0</v>
      </c>
      <c r="BZ179" s="177"/>
      <c r="CA179" s="176"/>
      <c r="CB179" s="177"/>
      <c r="CC179" s="176">
        <v>0</v>
      </c>
      <c r="CD179" s="177">
        <v>0</v>
      </c>
      <c r="CE179" s="176">
        <v>0</v>
      </c>
      <c r="CF179" s="177"/>
      <c r="CG179" s="176">
        <v>200</v>
      </c>
      <c r="CH179" s="177">
        <v>150</v>
      </c>
      <c r="CI179" s="176">
        <v>0</v>
      </c>
      <c r="CJ179" s="176">
        <v>0</v>
      </c>
      <c r="CK179" s="176">
        <v>0</v>
      </c>
      <c r="CL179" s="177"/>
      <c r="CM179" s="176"/>
      <c r="CN179" s="177"/>
      <c r="CO179" s="176">
        <v>0</v>
      </c>
      <c r="CP179" s="177"/>
      <c r="CQ179" s="176">
        <v>200</v>
      </c>
      <c r="CR179" s="177">
        <v>50</v>
      </c>
      <c r="CS179" s="176">
        <v>600</v>
      </c>
      <c r="CT179" s="176">
        <v>520</v>
      </c>
      <c r="CU179" s="176">
        <v>0</v>
      </c>
      <c r="CV179" s="177"/>
      <c r="CW179" s="176"/>
      <c r="CX179" s="177"/>
      <c r="CY179" s="176">
        <v>0</v>
      </c>
      <c r="CZ179" s="177"/>
      <c r="DA179" s="176">
        <v>30</v>
      </c>
      <c r="DB179" s="177">
        <v>0</v>
      </c>
      <c r="DC179" s="176"/>
      <c r="DD179" s="177"/>
      <c r="DE179" s="176">
        <v>0</v>
      </c>
      <c r="DF179" s="177"/>
      <c r="DG179" s="176"/>
      <c r="DH179" s="177"/>
      <c r="DI179" s="176"/>
      <c r="DJ179" s="558"/>
      <c r="DK179" s="176"/>
      <c r="DL179" s="177"/>
      <c r="DM179" s="176"/>
      <c r="DN179" s="177"/>
      <c r="DO179" s="176"/>
      <c r="DP179" s="177"/>
      <c r="DQ179" s="176">
        <v>2000</v>
      </c>
      <c r="DR179" s="177">
        <v>1600</v>
      </c>
      <c r="DS179" s="176"/>
      <c r="DT179" s="176"/>
      <c r="DU179" s="176"/>
      <c r="DV179" s="177"/>
      <c r="DW179" s="176"/>
      <c r="DX179" s="177"/>
      <c r="DY179" s="176"/>
      <c r="DZ179" s="177"/>
      <c r="EA179" s="176"/>
      <c r="EB179" s="177"/>
      <c r="EC179" s="176">
        <v>300</v>
      </c>
      <c r="ED179" s="177">
        <v>300</v>
      </c>
      <c r="EE179" s="176"/>
      <c r="EF179" s="177"/>
      <c r="EG179" s="176"/>
      <c r="EH179" s="177"/>
      <c r="EI179" s="176">
        <v>750</v>
      </c>
      <c r="EJ179" s="177">
        <v>300</v>
      </c>
      <c r="EK179" s="176"/>
      <c r="EL179" s="176"/>
      <c r="EM179" s="177"/>
      <c r="EN179" s="176">
        <v>0</v>
      </c>
      <c r="EO179" s="177"/>
      <c r="EP179" s="176"/>
      <c r="EQ179" s="177">
        <v>0</v>
      </c>
      <c r="ER179" s="176"/>
      <c r="ES179" s="177"/>
      <c r="ET179" s="176"/>
      <c r="EU179" s="177"/>
      <c r="EV179" s="176"/>
      <c r="EW179" s="176"/>
      <c r="EX179" s="176"/>
      <c r="EY179" s="177"/>
      <c r="EZ179" s="176"/>
      <c r="FA179" s="177"/>
      <c r="FB179" s="565">
        <f t="shared" si="8"/>
        <v>3210</v>
      </c>
      <c r="FC179" s="565">
        <f>N179-FB179</f>
        <v>3270</v>
      </c>
    </row>
    <row r="180" spans="1:159" ht="37.5" customHeight="1">
      <c r="A180" s="13">
        <v>152</v>
      </c>
      <c r="B180" s="13" t="s">
        <v>781</v>
      </c>
      <c r="C180" s="13" t="s">
        <v>2533</v>
      </c>
      <c r="D180" s="13">
        <v>243</v>
      </c>
      <c r="E180" s="13">
        <v>1041</v>
      </c>
      <c r="F180" s="14" t="s">
        <v>782</v>
      </c>
      <c r="G180" s="13" t="s">
        <v>703</v>
      </c>
      <c r="H180" s="13" t="s">
        <v>783</v>
      </c>
      <c r="I180" s="13" t="s">
        <v>784</v>
      </c>
      <c r="J180" s="13">
        <v>24</v>
      </c>
      <c r="K180" s="13" t="s">
        <v>785</v>
      </c>
      <c r="L180" s="13" t="s">
        <v>786</v>
      </c>
      <c r="M180" s="13" t="s">
        <v>65</v>
      </c>
      <c r="N180" s="45">
        <v>51200</v>
      </c>
      <c r="O180" s="13" t="s">
        <v>3055</v>
      </c>
      <c r="P180" s="13">
        <v>17</v>
      </c>
      <c r="Q180" s="176">
        <v>3000</v>
      </c>
      <c r="R180" s="557"/>
      <c r="S180" s="176"/>
      <c r="T180" s="177"/>
      <c r="U180" s="176"/>
      <c r="V180" s="177"/>
      <c r="W180" s="176"/>
      <c r="X180" s="177"/>
      <c r="Y180" s="176"/>
      <c r="Z180" s="177"/>
      <c r="AA180" s="176"/>
      <c r="AB180" s="177"/>
      <c r="AC180" s="176">
        <v>500</v>
      </c>
      <c r="AD180" s="177">
        <v>500</v>
      </c>
      <c r="AE180" s="176"/>
      <c r="AF180" s="177"/>
      <c r="AG180" s="176">
        <v>24000</v>
      </c>
      <c r="AH180" s="177"/>
      <c r="AI180" s="176"/>
      <c r="AJ180" s="177"/>
      <c r="AK180" s="176">
        <v>0</v>
      </c>
      <c r="AL180" s="177"/>
      <c r="AM180" s="176">
        <v>0</v>
      </c>
      <c r="AN180" s="177"/>
      <c r="AO180" s="176"/>
      <c r="AP180" s="177"/>
      <c r="AQ180" s="176"/>
      <c r="AR180" s="177"/>
      <c r="AS180" s="176"/>
      <c r="AT180" s="176"/>
      <c r="AU180" s="176">
        <v>0</v>
      </c>
      <c r="AV180" s="177"/>
      <c r="AW180" s="176"/>
      <c r="AX180" s="177"/>
      <c r="AY180" s="176"/>
      <c r="AZ180" s="177"/>
      <c r="BA180" s="176"/>
      <c r="BB180" s="177"/>
      <c r="BC180" s="176">
        <v>0</v>
      </c>
      <c r="BD180" s="176"/>
      <c r="BE180" s="176">
        <v>0</v>
      </c>
      <c r="BF180" s="177">
        <v>0</v>
      </c>
      <c r="BG180" s="176">
        <v>500</v>
      </c>
      <c r="BH180" s="177"/>
      <c r="BI180" s="176">
        <v>0</v>
      </c>
      <c r="BJ180" s="177"/>
      <c r="BK180" s="176">
        <v>10000</v>
      </c>
      <c r="BL180" s="177"/>
      <c r="BM180" s="176">
        <v>0</v>
      </c>
      <c r="BN180" s="177"/>
      <c r="BO180" s="176">
        <v>0</v>
      </c>
      <c r="BP180" s="232"/>
      <c r="BQ180" s="176"/>
      <c r="BR180" s="177"/>
      <c r="BS180" s="176"/>
      <c r="BT180" s="177"/>
      <c r="BU180" s="176"/>
      <c r="BV180" s="176"/>
      <c r="BW180" s="176">
        <v>0</v>
      </c>
      <c r="BX180" s="177"/>
      <c r="BY180" s="176">
        <v>6000</v>
      </c>
      <c r="BZ180" s="177"/>
      <c r="CA180" s="176"/>
      <c r="CB180" s="177"/>
      <c r="CC180" s="176">
        <v>0</v>
      </c>
      <c r="CD180" s="177">
        <v>0</v>
      </c>
      <c r="CE180" s="176">
        <v>0</v>
      </c>
      <c r="CF180" s="177"/>
      <c r="CG180" s="176">
        <v>1000</v>
      </c>
      <c r="CH180" s="177">
        <v>800</v>
      </c>
      <c r="CI180" s="176">
        <v>0</v>
      </c>
      <c r="CJ180" s="176">
        <v>1200</v>
      </c>
      <c r="CK180" s="176">
        <v>1200</v>
      </c>
      <c r="CL180" s="177">
        <v>600</v>
      </c>
      <c r="CM180" s="176"/>
      <c r="CN180" s="177"/>
      <c r="CO180" s="176">
        <v>0</v>
      </c>
      <c r="CP180" s="177"/>
      <c r="CQ180" s="176">
        <v>5000</v>
      </c>
      <c r="CR180" s="177"/>
      <c r="CS180" s="176">
        <v>0</v>
      </c>
      <c r="CT180" s="176"/>
      <c r="CU180" s="176">
        <v>0</v>
      </c>
      <c r="CV180" s="177"/>
      <c r="CW180" s="176"/>
      <c r="CX180" s="177"/>
      <c r="CY180" s="176">
        <v>0</v>
      </c>
      <c r="CZ180" s="177"/>
      <c r="DA180" s="176">
        <v>0</v>
      </c>
      <c r="DB180" s="177"/>
      <c r="DC180" s="176"/>
      <c r="DD180" s="177"/>
      <c r="DE180" s="176">
        <v>0</v>
      </c>
      <c r="DF180" s="177"/>
      <c r="DG180" s="176"/>
      <c r="DH180" s="177"/>
      <c r="DI180" s="176"/>
      <c r="DJ180" s="558"/>
      <c r="DK180" s="176"/>
      <c r="DL180" s="177"/>
      <c r="DM180" s="176"/>
      <c r="DN180" s="177"/>
      <c r="DO180" s="176"/>
      <c r="DP180" s="177"/>
      <c r="DQ180" s="176"/>
      <c r="DR180" s="177"/>
      <c r="DS180" s="176"/>
      <c r="DT180" s="176"/>
      <c r="DU180" s="176"/>
      <c r="DV180" s="177"/>
      <c r="DW180" s="176"/>
      <c r="DX180" s="177"/>
      <c r="DY180" s="176"/>
      <c r="DZ180" s="177"/>
      <c r="EA180" s="176"/>
      <c r="EB180" s="177"/>
      <c r="EC180" s="176">
        <v>0</v>
      </c>
      <c r="ED180" s="177"/>
      <c r="EE180" s="176"/>
      <c r="EF180" s="177"/>
      <c r="EG180" s="176"/>
      <c r="EH180" s="177"/>
      <c r="EI180" s="176">
        <v>0</v>
      </c>
      <c r="EJ180" s="177"/>
      <c r="EK180" s="176"/>
      <c r="EL180" s="176"/>
      <c r="EM180" s="177"/>
      <c r="EN180" s="176">
        <v>0</v>
      </c>
      <c r="EO180" s="177"/>
      <c r="EP180" s="176"/>
      <c r="EQ180" s="177">
        <v>0</v>
      </c>
      <c r="ER180" s="176"/>
      <c r="ES180" s="177"/>
      <c r="ET180" s="176"/>
      <c r="EU180" s="177"/>
      <c r="EV180" s="176"/>
      <c r="EW180" s="176"/>
      <c r="EX180" s="176"/>
      <c r="EY180" s="177"/>
      <c r="EZ180" s="176"/>
      <c r="FA180" s="177"/>
      <c r="FB180" s="565">
        <f t="shared" si="8"/>
        <v>1900</v>
      </c>
      <c r="FC180" s="565">
        <f>N180-FB180</f>
        <v>49300</v>
      </c>
    </row>
    <row r="181" spans="1:159" ht="37.5" customHeight="1">
      <c r="A181" s="13">
        <v>153</v>
      </c>
      <c r="B181" s="13" t="s">
        <v>1222</v>
      </c>
      <c r="C181" s="13" t="s">
        <v>588</v>
      </c>
      <c r="D181" s="13">
        <v>243</v>
      </c>
      <c r="E181" s="13">
        <v>1041</v>
      </c>
      <c r="F181" s="14" t="s">
        <v>1223</v>
      </c>
      <c r="G181" s="13" t="s">
        <v>703</v>
      </c>
      <c r="H181" s="13" t="s">
        <v>1224</v>
      </c>
      <c r="I181" s="13" t="s">
        <v>1225</v>
      </c>
      <c r="J181" s="13">
        <v>36</v>
      </c>
      <c r="K181" s="13" t="s">
        <v>1226</v>
      </c>
      <c r="L181" s="13" t="s">
        <v>1227</v>
      </c>
      <c r="M181" s="13" t="s">
        <v>67</v>
      </c>
      <c r="N181" s="45">
        <v>21800</v>
      </c>
      <c r="O181" s="13" t="s">
        <v>3090</v>
      </c>
      <c r="P181" s="13">
        <v>29</v>
      </c>
      <c r="Q181" s="176">
        <v>0</v>
      </c>
      <c r="R181" s="557"/>
      <c r="S181" s="176"/>
      <c r="T181" s="177"/>
      <c r="U181" s="176"/>
      <c r="V181" s="177"/>
      <c r="W181" s="176"/>
      <c r="X181" s="177"/>
      <c r="Y181" s="176">
        <v>1000</v>
      </c>
      <c r="Z181" s="177">
        <v>500</v>
      </c>
      <c r="AA181" s="176"/>
      <c r="AB181" s="177"/>
      <c r="AC181" s="176">
        <v>500</v>
      </c>
      <c r="AD181" s="177"/>
      <c r="AE181" s="176"/>
      <c r="AF181" s="177"/>
      <c r="AG181" s="176">
        <v>1000</v>
      </c>
      <c r="AH181" s="177"/>
      <c r="AI181" s="176"/>
      <c r="AJ181" s="177"/>
      <c r="AK181" s="176">
        <v>0</v>
      </c>
      <c r="AL181" s="177"/>
      <c r="AM181" s="176">
        <v>0</v>
      </c>
      <c r="AN181" s="177"/>
      <c r="AO181" s="176"/>
      <c r="AP181" s="177"/>
      <c r="AQ181" s="176">
        <v>1000</v>
      </c>
      <c r="AR181" s="177">
        <v>0</v>
      </c>
      <c r="AS181" s="176"/>
      <c r="AT181" s="176"/>
      <c r="AU181" s="176">
        <v>0</v>
      </c>
      <c r="AV181" s="177"/>
      <c r="AW181" s="176"/>
      <c r="AX181" s="177"/>
      <c r="AY181" s="176"/>
      <c r="AZ181" s="177"/>
      <c r="BA181" s="176">
        <v>3000</v>
      </c>
      <c r="BB181" s="177">
        <v>0</v>
      </c>
      <c r="BC181" s="176">
        <v>6000</v>
      </c>
      <c r="BD181" s="176">
        <v>2000</v>
      </c>
      <c r="BE181" s="176">
        <v>0</v>
      </c>
      <c r="BF181" s="177">
        <v>0</v>
      </c>
      <c r="BG181" s="176">
        <v>500</v>
      </c>
      <c r="BH181" s="177"/>
      <c r="BI181" s="176">
        <v>0</v>
      </c>
      <c r="BJ181" s="177"/>
      <c r="BK181" s="176">
        <v>0</v>
      </c>
      <c r="BL181" s="177"/>
      <c r="BM181" s="176">
        <v>0</v>
      </c>
      <c r="BN181" s="177"/>
      <c r="BO181" s="176">
        <v>1000</v>
      </c>
      <c r="BP181" s="232"/>
      <c r="BQ181" s="176">
        <v>700</v>
      </c>
      <c r="BR181" s="177"/>
      <c r="BS181" s="176"/>
      <c r="BT181" s="177"/>
      <c r="BU181" s="176"/>
      <c r="BV181" s="176"/>
      <c r="BW181" s="176">
        <v>0</v>
      </c>
      <c r="BX181" s="177"/>
      <c r="BY181" s="176">
        <v>0</v>
      </c>
      <c r="BZ181" s="177"/>
      <c r="CA181" s="176">
        <v>1000</v>
      </c>
      <c r="CB181" s="177"/>
      <c r="CC181" s="176">
        <v>1000</v>
      </c>
      <c r="CD181" s="177">
        <v>0</v>
      </c>
      <c r="CE181" s="176">
        <v>0</v>
      </c>
      <c r="CF181" s="177"/>
      <c r="CG181" s="176">
        <v>600</v>
      </c>
      <c r="CH181" s="177">
        <v>600</v>
      </c>
      <c r="CI181" s="176">
        <v>0</v>
      </c>
      <c r="CJ181" s="176">
        <v>0</v>
      </c>
      <c r="CK181" s="176">
        <v>0</v>
      </c>
      <c r="CL181" s="177"/>
      <c r="CM181" s="176">
        <v>1000</v>
      </c>
      <c r="CN181" s="177"/>
      <c r="CO181" s="176">
        <v>0</v>
      </c>
      <c r="CP181" s="177"/>
      <c r="CQ181" s="176">
        <v>1000</v>
      </c>
      <c r="CR181" s="177">
        <v>108</v>
      </c>
      <c r="CS181" s="176">
        <v>1000</v>
      </c>
      <c r="CT181" s="176"/>
      <c r="CU181" s="176">
        <v>0</v>
      </c>
      <c r="CV181" s="177"/>
      <c r="CW181" s="176"/>
      <c r="CX181" s="177"/>
      <c r="CY181" s="176">
        <v>0</v>
      </c>
      <c r="CZ181" s="177"/>
      <c r="DA181" s="176">
        <v>0</v>
      </c>
      <c r="DB181" s="177"/>
      <c r="DC181" s="176"/>
      <c r="DD181" s="177"/>
      <c r="DE181" s="176">
        <v>0</v>
      </c>
      <c r="DF181" s="177"/>
      <c r="DG181" s="176"/>
      <c r="DH181" s="177"/>
      <c r="DI181" s="176"/>
      <c r="DJ181" s="558"/>
      <c r="DK181" s="176"/>
      <c r="DL181" s="177"/>
      <c r="DM181" s="176"/>
      <c r="DN181" s="177"/>
      <c r="DO181" s="176"/>
      <c r="DP181" s="177"/>
      <c r="DQ181" s="176"/>
      <c r="DR181" s="177"/>
      <c r="DS181" s="176">
        <v>800</v>
      </c>
      <c r="DT181" s="176">
        <v>0</v>
      </c>
      <c r="DU181" s="176"/>
      <c r="DV181" s="177"/>
      <c r="DW181" s="176"/>
      <c r="DX181" s="177"/>
      <c r="DY181" s="176"/>
      <c r="DZ181" s="177"/>
      <c r="EA181" s="176"/>
      <c r="EB181" s="177"/>
      <c r="EC181" s="176">
        <v>0</v>
      </c>
      <c r="ED181" s="177"/>
      <c r="EE181" s="176">
        <v>200</v>
      </c>
      <c r="EF181" s="177">
        <v>0</v>
      </c>
      <c r="EG181" s="176">
        <v>500</v>
      </c>
      <c r="EH181" s="177">
        <v>500</v>
      </c>
      <c r="EI181" s="176">
        <v>0</v>
      </c>
      <c r="EJ181" s="177"/>
      <c r="EK181" s="176"/>
      <c r="EL181" s="176"/>
      <c r="EM181" s="177"/>
      <c r="EN181" s="176">
        <v>0</v>
      </c>
      <c r="EO181" s="177"/>
      <c r="EP181" s="176"/>
      <c r="EQ181" s="177">
        <v>0</v>
      </c>
      <c r="ER181" s="176"/>
      <c r="ES181" s="177"/>
      <c r="ET181" s="176"/>
      <c r="EU181" s="177"/>
      <c r="EV181" s="176"/>
      <c r="EW181" s="176"/>
      <c r="EX181" s="176"/>
      <c r="EY181" s="177"/>
      <c r="EZ181" s="176"/>
      <c r="FA181" s="177"/>
      <c r="FB181" s="565">
        <f t="shared" si="8"/>
        <v>3708</v>
      </c>
      <c r="FC181" s="565">
        <f>N181-FB181</f>
        <v>18092</v>
      </c>
    </row>
    <row r="182" spans="1:159" ht="37.5" customHeight="1">
      <c r="A182" s="13">
        <v>154</v>
      </c>
      <c r="B182" s="13" t="s">
        <v>1956</v>
      </c>
      <c r="C182" s="13" t="s">
        <v>594</v>
      </c>
      <c r="D182" s="13">
        <v>243</v>
      </c>
      <c r="E182" s="13">
        <v>1041</v>
      </c>
      <c r="F182" s="14" t="s">
        <v>1957</v>
      </c>
      <c r="G182" s="13" t="s">
        <v>703</v>
      </c>
      <c r="H182" s="13" t="s">
        <v>1958</v>
      </c>
      <c r="I182" s="13" t="s">
        <v>1959</v>
      </c>
      <c r="J182" s="13">
        <v>24</v>
      </c>
      <c r="K182" s="13" t="s">
        <v>1960</v>
      </c>
      <c r="L182" s="13" t="s">
        <v>1955</v>
      </c>
      <c r="M182" s="13" t="s">
        <v>67</v>
      </c>
      <c r="N182" s="45">
        <v>16400</v>
      </c>
      <c r="O182" s="13" t="s">
        <v>3078</v>
      </c>
      <c r="P182" s="13">
        <v>84</v>
      </c>
      <c r="Q182" s="176">
        <v>0</v>
      </c>
      <c r="R182" s="557"/>
      <c r="S182" s="176"/>
      <c r="T182" s="177"/>
      <c r="U182" s="176"/>
      <c r="V182" s="177"/>
      <c r="W182" s="176"/>
      <c r="X182" s="177"/>
      <c r="Y182" s="176"/>
      <c r="Z182" s="177"/>
      <c r="AA182" s="176"/>
      <c r="AB182" s="177"/>
      <c r="AC182" s="176">
        <v>0</v>
      </c>
      <c r="AD182" s="177"/>
      <c r="AE182" s="176"/>
      <c r="AF182" s="177"/>
      <c r="AG182" s="176">
        <v>1000</v>
      </c>
      <c r="AH182" s="177"/>
      <c r="AI182" s="176"/>
      <c r="AJ182" s="177"/>
      <c r="AK182" s="176">
        <v>0</v>
      </c>
      <c r="AL182" s="177"/>
      <c r="AM182" s="176">
        <v>0</v>
      </c>
      <c r="AN182" s="177"/>
      <c r="AO182" s="176"/>
      <c r="AP182" s="177"/>
      <c r="AQ182" s="176">
        <v>1000</v>
      </c>
      <c r="AR182" s="177">
        <v>370</v>
      </c>
      <c r="AS182" s="176"/>
      <c r="AT182" s="176"/>
      <c r="AU182" s="176">
        <v>0</v>
      </c>
      <c r="AV182" s="177"/>
      <c r="AW182" s="176">
        <v>800</v>
      </c>
      <c r="AX182" s="177">
        <v>50</v>
      </c>
      <c r="AY182" s="176"/>
      <c r="AZ182" s="177"/>
      <c r="BA182" s="176"/>
      <c r="BB182" s="177"/>
      <c r="BC182" s="176">
        <v>2000</v>
      </c>
      <c r="BD182" s="176">
        <v>0</v>
      </c>
      <c r="BE182" s="176">
        <v>1000</v>
      </c>
      <c r="BF182" s="177">
        <v>300</v>
      </c>
      <c r="BG182" s="176">
        <v>500</v>
      </c>
      <c r="BH182" s="177"/>
      <c r="BI182" s="176">
        <v>0</v>
      </c>
      <c r="BJ182" s="177"/>
      <c r="BK182" s="176">
        <v>0</v>
      </c>
      <c r="BL182" s="177"/>
      <c r="BM182" s="176">
        <v>1000</v>
      </c>
      <c r="BN182" s="177">
        <v>300</v>
      </c>
      <c r="BO182" s="176">
        <v>0</v>
      </c>
      <c r="BP182" s="232"/>
      <c r="BQ182" s="176">
        <v>1000</v>
      </c>
      <c r="BR182" s="177">
        <v>900</v>
      </c>
      <c r="BS182" s="176"/>
      <c r="BT182" s="177"/>
      <c r="BU182" s="176"/>
      <c r="BV182" s="176"/>
      <c r="BW182" s="176">
        <v>0</v>
      </c>
      <c r="BX182" s="177"/>
      <c r="BY182" s="176">
        <v>1000</v>
      </c>
      <c r="BZ182" s="177">
        <v>200</v>
      </c>
      <c r="CA182" s="176"/>
      <c r="CB182" s="177"/>
      <c r="CC182" s="176">
        <v>1000</v>
      </c>
      <c r="CD182" s="177">
        <v>300</v>
      </c>
      <c r="CE182" s="176">
        <v>500</v>
      </c>
      <c r="CF182" s="177">
        <v>0</v>
      </c>
      <c r="CG182" s="176"/>
      <c r="CH182" s="177"/>
      <c r="CI182" s="176">
        <v>0</v>
      </c>
      <c r="CJ182" s="176">
        <v>0</v>
      </c>
      <c r="CK182" s="176">
        <v>0</v>
      </c>
      <c r="CL182" s="177"/>
      <c r="CM182" s="176"/>
      <c r="CN182" s="177"/>
      <c r="CO182" s="176">
        <v>2000</v>
      </c>
      <c r="CP182" s="177"/>
      <c r="CQ182" s="176">
        <v>500</v>
      </c>
      <c r="CR182" s="177"/>
      <c r="CS182" s="176">
        <v>0</v>
      </c>
      <c r="CT182" s="176"/>
      <c r="CU182" s="176">
        <v>0</v>
      </c>
      <c r="CV182" s="177"/>
      <c r="CW182" s="176"/>
      <c r="CX182" s="177"/>
      <c r="CY182" s="176">
        <v>0</v>
      </c>
      <c r="CZ182" s="177"/>
      <c r="DA182" s="176">
        <v>0</v>
      </c>
      <c r="DB182" s="177"/>
      <c r="DC182" s="176"/>
      <c r="DD182" s="177"/>
      <c r="DE182" s="176">
        <v>0</v>
      </c>
      <c r="DF182" s="177"/>
      <c r="DG182" s="176"/>
      <c r="DH182" s="177"/>
      <c r="DI182" s="176"/>
      <c r="DJ182" s="558"/>
      <c r="DK182" s="176"/>
      <c r="DL182" s="177"/>
      <c r="DM182" s="176"/>
      <c r="DN182" s="177"/>
      <c r="DO182" s="176"/>
      <c r="DP182" s="177"/>
      <c r="DQ182" s="176"/>
      <c r="DR182" s="177"/>
      <c r="DS182" s="176"/>
      <c r="DT182" s="176"/>
      <c r="DU182" s="176"/>
      <c r="DV182" s="177"/>
      <c r="DW182" s="176"/>
      <c r="DX182" s="177"/>
      <c r="DY182" s="176"/>
      <c r="DZ182" s="177"/>
      <c r="EA182" s="176">
        <v>600</v>
      </c>
      <c r="EB182" s="177">
        <v>200</v>
      </c>
      <c r="EC182" s="176">
        <v>1000</v>
      </c>
      <c r="ED182" s="177"/>
      <c r="EE182" s="176"/>
      <c r="EF182" s="177"/>
      <c r="EG182" s="176">
        <v>500</v>
      </c>
      <c r="EH182" s="177"/>
      <c r="EI182" s="176">
        <v>0</v>
      </c>
      <c r="EJ182" s="177"/>
      <c r="EK182" s="176"/>
      <c r="EL182" s="176"/>
      <c r="EM182" s="177"/>
      <c r="EN182" s="176">
        <v>0</v>
      </c>
      <c r="EO182" s="177"/>
      <c r="EP182" s="176"/>
      <c r="EQ182" s="177">
        <v>0</v>
      </c>
      <c r="ER182" s="176"/>
      <c r="ES182" s="177"/>
      <c r="ET182" s="176">
        <v>1000</v>
      </c>
      <c r="EU182" s="177">
        <v>0</v>
      </c>
      <c r="EV182" s="176"/>
      <c r="EW182" s="176"/>
      <c r="EX182" s="176"/>
      <c r="EY182" s="177"/>
      <c r="EZ182" s="176"/>
      <c r="FA182" s="177"/>
      <c r="FB182" s="565">
        <f t="shared" si="8"/>
        <v>2620</v>
      </c>
      <c r="FC182" s="565">
        <f>N182-FB182</f>
        <v>13780</v>
      </c>
    </row>
    <row r="183" spans="1:159" ht="37.5" customHeight="1">
      <c r="A183" s="13">
        <v>155</v>
      </c>
      <c r="B183" s="13" t="s">
        <v>2525</v>
      </c>
      <c r="C183" s="13" t="s">
        <v>599</v>
      </c>
      <c r="D183" s="13">
        <v>243</v>
      </c>
      <c r="E183" s="13">
        <v>1041</v>
      </c>
      <c r="F183" s="14" t="s">
        <v>2526</v>
      </c>
      <c r="G183" s="13" t="s">
        <v>703</v>
      </c>
      <c r="H183" s="13" t="s">
        <v>2527</v>
      </c>
      <c r="I183" s="13" t="s">
        <v>2528</v>
      </c>
      <c r="J183" s="13">
        <v>36</v>
      </c>
      <c r="K183" s="13" t="s">
        <v>2863</v>
      </c>
      <c r="L183" s="13" t="s">
        <v>2485</v>
      </c>
      <c r="M183" s="13" t="s">
        <v>66</v>
      </c>
      <c r="N183" s="45">
        <v>428500</v>
      </c>
      <c r="O183" s="13" t="s">
        <v>3063</v>
      </c>
      <c r="P183" s="13">
        <v>120</v>
      </c>
      <c r="Q183" s="176">
        <v>5000</v>
      </c>
      <c r="R183" s="557">
        <v>1980</v>
      </c>
      <c r="S183" s="176"/>
      <c r="T183" s="177"/>
      <c r="U183" s="176"/>
      <c r="V183" s="177"/>
      <c r="W183" s="176">
        <v>300</v>
      </c>
      <c r="X183" s="177"/>
      <c r="Y183" s="176">
        <v>5000</v>
      </c>
      <c r="Z183" s="177"/>
      <c r="AA183" s="176">
        <v>20000</v>
      </c>
      <c r="AB183" s="177">
        <v>6990</v>
      </c>
      <c r="AC183" s="176">
        <v>0</v>
      </c>
      <c r="AD183" s="177"/>
      <c r="AE183" s="176">
        <v>300</v>
      </c>
      <c r="AF183" s="177">
        <v>120</v>
      </c>
      <c r="AG183" s="176">
        <v>12000</v>
      </c>
      <c r="AH183" s="177"/>
      <c r="AI183" s="176"/>
      <c r="AJ183" s="177"/>
      <c r="AK183" s="176">
        <v>2000</v>
      </c>
      <c r="AL183" s="177">
        <v>480</v>
      </c>
      <c r="AM183" s="176">
        <v>0</v>
      </c>
      <c r="AN183" s="177"/>
      <c r="AO183" s="176"/>
      <c r="AP183" s="177"/>
      <c r="AQ183" s="176"/>
      <c r="AR183" s="177"/>
      <c r="AS183" s="176"/>
      <c r="AT183" s="176">
        <v>20000</v>
      </c>
      <c r="AU183" s="176">
        <v>20000</v>
      </c>
      <c r="AV183" s="177">
        <v>4050</v>
      </c>
      <c r="AW183" s="176"/>
      <c r="AX183" s="177"/>
      <c r="AY183" s="176"/>
      <c r="AZ183" s="177"/>
      <c r="BA183" s="176">
        <v>7000</v>
      </c>
      <c r="BB183" s="177">
        <v>6960</v>
      </c>
      <c r="BC183" s="176">
        <v>20000</v>
      </c>
      <c r="BD183" s="176">
        <v>0</v>
      </c>
      <c r="BE183" s="176">
        <v>10000</v>
      </c>
      <c r="BF183" s="177">
        <v>0</v>
      </c>
      <c r="BG183" s="176">
        <v>1000</v>
      </c>
      <c r="BH183" s="177">
        <v>1200</v>
      </c>
      <c r="BI183" s="176">
        <v>28000</v>
      </c>
      <c r="BJ183" s="177">
        <v>12780</v>
      </c>
      <c r="BK183" s="176">
        <v>20000</v>
      </c>
      <c r="BL183" s="177">
        <v>3990</v>
      </c>
      <c r="BM183" s="176">
        <v>7000</v>
      </c>
      <c r="BN183" s="177">
        <v>3960</v>
      </c>
      <c r="BO183" s="176">
        <v>10000</v>
      </c>
      <c r="BP183" s="702">
        <v>4470</v>
      </c>
      <c r="BQ183" s="176"/>
      <c r="BR183" s="177"/>
      <c r="BS183" s="176">
        <v>500</v>
      </c>
      <c r="BT183" s="177">
        <v>480</v>
      </c>
      <c r="BU183" s="176">
        <v>15000</v>
      </c>
      <c r="BV183" s="176">
        <v>15000</v>
      </c>
      <c r="BW183" s="176">
        <v>30000</v>
      </c>
      <c r="BX183" s="177">
        <v>11910</v>
      </c>
      <c r="BY183" s="176">
        <v>15000</v>
      </c>
      <c r="BZ183" s="177">
        <v>1980</v>
      </c>
      <c r="CA183" s="176"/>
      <c r="CB183" s="177"/>
      <c r="CC183" s="176">
        <v>10000</v>
      </c>
      <c r="CD183" s="177">
        <v>0</v>
      </c>
      <c r="CE183" s="176">
        <v>0</v>
      </c>
      <c r="CF183" s="177"/>
      <c r="CG183" s="176">
        <v>15000</v>
      </c>
      <c r="CH183" s="177">
        <v>10890</v>
      </c>
      <c r="CI183" s="176">
        <v>2400</v>
      </c>
      <c r="CJ183" s="176">
        <v>0</v>
      </c>
      <c r="CK183" s="176">
        <v>2400</v>
      </c>
      <c r="CL183" s="177"/>
      <c r="CM183" s="176"/>
      <c r="CN183" s="177"/>
      <c r="CO183" s="176">
        <v>30000</v>
      </c>
      <c r="CP183" s="177">
        <v>8010</v>
      </c>
      <c r="CQ183" s="176">
        <v>0</v>
      </c>
      <c r="CR183" s="177"/>
      <c r="CS183" s="176">
        <v>12000</v>
      </c>
      <c r="CT183" s="176"/>
      <c r="CU183" s="176">
        <v>20000</v>
      </c>
      <c r="CV183" s="177">
        <v>3000</v>
      </c>
      <c r="CW183" s="176">
        <v>1000</v>
      </c>
      <c r="CX183" s="177">
        <v>180</v>
      </c>
      <c r="CY183" s="176">
        <v>3000</v>
      </c>
      <c r="CZ183" s="177"/>
      <c r="DA183" s="176">
        <v>2000</v>
      </c>
      <c r="DB183" s="177">
        <v>1440</v>
      </c>
      <c r="DC183" s="176"/>
      <c r="DD183" s="177"/>
      <c r="DE183" s="176">
        <v>0</v>
      </c>
      <c r="DF183" s="177"/>
      <c r="DG183" s="176">
        <v>50000</v>
      </c>
      <c r="DH183" s="177">
        <v>12000</v>
      </c>
      <c r="DI183" s="176"/>
      <c r="DJ183" s="558"/>
      <c r="DK183" s="176"/>
      <c r="DL183" s="177"/>
      <c r="DM183" s="176"/>
      <c r="DN183" s="177"/>
      <c r="DO183" s="176"/>
      <c r="DP183" s="177"/>
      <c r="DQ183" s="176">
        <v>20000</v>
      </c>
      <c r="DR183" s="177">
        <v>15720</v>
      </c>
      <c r="DS183" s="176">
        <v>7000</v>
      </c>
      <c r="DT183" s="176">
        <v>0</v>
      </c>
      <c r="DU183" s="176"/>
      <c r="DV183" s="177"/>
      <c r="DW183" s="176"/>
      <c r="DX183" s="177"/>
      <c r="DY183" s="176"/>
      <c r="DZ183" s="177"/>
      <c r="EA183" s="176"/>
      <c r="EB183" s="177"/>
      <c r="EC183" s="176">
        <v>10000</v>
      </c>
      <c r="ED183" s="177"/>
      <c r="EE183" s="176"/>
      <c r="EF183" s="177"/>
      <c r="EG183" s="176"/>
      <c r="EH183" s="177"/>
      <c r="EI183" s="176">
        <v>3000</v>
      </c>
      <c r="EJ183" s="177">
        <v>3000</v>
      </c>
      <c r="EK183" s="176"/>
      <c r="EL183" s="176"/>
      <c r="EM183" s="177"/>
      <c r="EN183" s="176">
        <v>25000</v>
      </c>
      <c r="EO183" s="177"/>
      <c r="EP183" s="176"/>
      <c r="EQ183" s="177">
        <v>0</v>
      </c>
      <c r="ER183" s="176"/>
      <c r="ES183" s="177"/>
      <c r="ET183" s="176"/>
      <c r="EU183" s="177"/>
      <c r="EV183" s="176"/>
      <c r="EW183" s="176"/>
      <c r="EX183" s="176"/>
      <c r="EY183" s="177"/>
      <c r="EZ183" s="176">
        <v>5000</v>
      </c>
      <c r="FA183" s="177"/>
      <c r="FB183" s="565">
        <f t="shared" si="8"/>
        <v>115590</v>
      </c>
      <c r="FC183" s="565">
        <f>N183-FB183</f>
        <v>312910</v>
      </c>
    </row>
    <row r="184" spans="1:159" ht="27.75" customHeight="1">
      <c r="A184" s="13" t="s">
        <v>8243</v>
      </c>
      <c r="B184" s="13"/>
      <c r="C184" s="13"/>
      <c r="D184" s="13"/>
      <c r="E184" s="13"/>
      <c r="F184" s="11" t="s">
        <v>3209</v>
      </c>
      <c r="G184" s="13"/>
      <c r="H184" s="13"/>
      <c r="I184" s="13"/>
      <c r="J184" s="13"/>
      <c r="K184" s="13"/>
      <c r="L184" s="13"/>
      <c r="M184" s="13"/>
      <c r="N184" s="45"/>
      <c r="O184" s="13"/>
      <c r="P184" s="13"/>
      <c r="Q184" s="176"/>
      <c r="R184" s="557"/>
      <c r="S184" s="176"/>
      <c r="T184" s="177"/>
      <c r="U184" s="176"/>
      <c r="V184" s="177"/>
      <c r="W184" s="176"/>
      <c r="X184" s="177"/>
      <c r="Y184" s="176"/>
      <c r="Z184" s="177"/>
      <c r="AA184" s="176"/>
      <c r="AB184" s="177"/>
      <c r="AC184" s="176"/>
      <c r="AD184" s="177"/>
      <c r="AE184" s="176"/>
      <c r="AF184" s="177"/>
      <c r="AG184" s="176"/>
      <c r="AH184" s="177"/>
      <c r="AI184" s="176"/>
      <c r="AJ184" s="177"/>
      <c r="AK184" s="176"/>
      <c r="AL184" s="177"/>
      <c r="AM184" s="176"/>
      <c r="AN184" s="177"/>
      <c r="AO184" s="176"/>
      <c r="AP184" s="177"/>
      <c r="AQ184" s="176"/>
      <c r="AR184" s="177"/>
      <c r="AS184" s="176"/>
      <c r="AT184" s="176"/>
      <c r="AU184" s="176"/>
      <c r="AV184" s="177"/>
      <c r="AW184" s="176"/>
      <c r="AX184" s="177"/>
      <c r="AY184" s="176"/>
      <c r="AZ184" s="177"/>
      <c r="BA184" s="176"/>
      <c r="BB184" s="177"/>
      <c r="BC184" s="176"/>
      <c r="BD184" s="176"/>
      <c r="BE184" s="176"/>
      <c r="BF184" s="177"/>
      <c r="BG184" s="176"/>
      <c r="BH184" s="177"/>
      <c r="BI184" s="176"/>
      <c r="BJ184" s="177"/>
      <c r="BK184" s="176"/>
      <c r="BL184" s="177"/>
      <c r="BM184" s="176"/>
      <c r="BN184" s="177"/>
      <c r="BO184" s="176"/>
      <c r="BP184" s="232"/>
      <c r="BQ184" s="176"/>
      <c r="BR184" s="177"/>
      <c r="BS184" s="176"/>
      <c r="BT184" s="177"/>
      <c r="BU184" s="176"/>
      <c r="BV184" s="176"/>
      <c r="BW184" s="176"/>
      <c r="BX184" s="177"/>
      <c r="BY184" s="176"/>
      <c r="BZ184" s="177"/>
      <c r="CA184" s="176"/>
      <c r="CB184" s="177"/>
      <c r="CC184" s="176"/>
      <c r="CD184" s="177"/>
      <c r="CE184" s="176"/>
      <c r="CF184" s="177"/>
      <c r="CG184" s="176"/>
      <c r="CH184" s="177"/>
      <c r="CI184" s="176"/>
      <c r="CJ184" s="176"/>
      <c r="CK184" s="176"/>
      <c r="CL184" s="177"/>
      <c r="CM184" s="176"/>
      <c r="CN184" s="177"/>
      <c r="CO184" s="176"/>
      <c r="CP184" s="177"/>
      <c r="CQ184" s="176"/>
      <c r="CR184" s="177"/>
      <c r="CS184" s="176"/>
      <c r="CT184" s="176"/>
      <c r="CU184" s="176"/>
      <c r="CV184" s="177"/>
      <c r="CW184" s="176"/>
      <c r="CX184" s="177"/>
      <c r="CY184" s="176"/>
      <c r="CZ184" s="177"/>
      <c r="DA184" s="176"/>
      <c r="DB184" s="177"/>
      <c r="DC184" s="176"/>
      <c r="DD184" s="177"/>
      <c r="DE184" s="176"/>
      <c r="DF184" s="177"/>
      <c r="DG184" s="176"/>
      <c r="DH184" s="177"/>
      <c r="DI184" s="176"/>
      <c r="DJ184" s="558"/>
      <c r="DK184" s="176"/>
      <c r="DL184" s="177"/>
      <c r="DM184" s="176"/>
      <c r="DN184" s="177"/>
      <c r="DO184" s="176"/>
      <c r="DP184" s="177"/>
      <c r="DQ184" s="176"/>
      <c r="DR184" s="177"/>
      <c r="DS184" s="176"/>
      <c r="DT184" s="176"/>
      <c r="DU184" s="176"/>
      <c r="DV184" s="177"/>
      <c r="DW184" s="176"/>
      <c r="DX184" s="177"/>
      <c r="DY184" s="176"/>
      <c r="DZ184" s="177"/>
      <c r="EA184" s="176"/>
      <c r="EB184" s="177"/>
      <c r="EC184" s="176"/>
      <c r="ED184" s="177"/>
      <c r="EE184" s="176"/>
      <c r="EF184" s="177"/>
      <c r="EG184" s="176"/>
      <c r="EH184" s="177"/>
      <c r="EI184" s="176"/>
      <c r="EJ184" s="177"/>
      <c r="EK184" s="176"/>
      <c r="EL184" s="176"/>
      <c r="EM184" s="177"/>
      <c r="EN184" s="176"/>
      <c r="EO184" s="177"/>
      <c r="EP184" s="176"/>
      <c r="EQ184" s="177"/>
      <c r="ER184" s="176"/>
      <c r="ES184" s="177"/>
      <c r="ET184" s="176"/>
      <c r="EU184" s="177"/>
      <c r="EV184" s="176"/>
      <c r="EW184" s="176"/>
      <c r="EX184" s="176"/>
      <c r="EY184" s="177"/>
      <c r="EZ184" s="176"/>
      <c r="FA184" s="177"/>
      <c r="FB184" s="565"/>
      <c r="FC184" s="565"/>
    </row>
    <row r="185" spans="1:159" ht="37.5" customHeight="1">
      <c r="A185" s="13">
        <v>156</v>
      </c>
      <c r="B185" s="13" t="s">
        <v>1113</v>
      </c>
      <c r="C185" s="13" t="s">
        <v>604</v>
      </c>
      <c r="D185" s="17">
        <v>245</v>
      </c>
      <c r="E185" s="13">
        <v>384</v>
      </c>
      <c r="F185" s="14" t="s">
        <v>1114</v>
      </c>
      <c r="G185" s="13" t="s">
        <v>1115</v>
      </c>
      <c r="H185" s="13" t="s">
        <v>9</v>
      </c>
      <c r="I185" s="13" t="s">
        <v>1116</v>
      </c>
      <c r="J185" s="13">
        <v>36</v>
      </c>
      <c r="K185" s="13" t="s">
        <v>1117</v>
      </c>
      <c r="L185" s="13" t="s">
        <v>1110</v>
      </c>
      <c r="M185" s="13" t="s">
        <v>10</v>
      </c>
      <c r="N185" s="45">
        <v>103500</v>
      </c>
      <c r="O185" s="13" t="s">
        <v>3091</v>
      </c>
      <c r="P185" s="13">
        <v>22</v>
      </c>
      <c r="Q185" s="176">
        <v>10000</v>
      </c>
      <c r="R185" s="557"/>
      <c r="S185" s="176"/>
      <c r="T185" s="177"/>
      <c r="U185" s="176"/>
      <c r="V185" s="177"/>
      <c r="W185" s="176"/>
      <c r="X185" s="177"/>
      <c r="Y185" s="176">
        <v>3000</v>
      </c>
      <c r="Z185" s="177"/>
      <c r="AA185" s="176"/>
      <c r="AB185" s="177"/>
      <c r="AC185" s="176">
        <v>0</v>
      </c>
      <c r="AD185" s="177"/>
      <c r="AE185" s="176"/>
      <c r="AF185" s="177"/>
      <c r="AG185" s="176">
        <v>6000</v>
      </c>
      <c r="AH185" s="177"/>
      <c r="AI185" s="176">
        <v>500</v>
      </c>
      <c r="AJ185" s="177"/>
      <c r="AK185" s="176">
        <v>0</v>
      </c>
      <c r="AL185" s="177"/>
      <c r="AM185" s="176">
        <v>2000</v>
      </c>
      <c r="AN185" s="177"/>
      <c r="AO185" s="176"/>
      <c r="AP185" s="177"/>
      <c r="AQ185" s="176">
        <v>1000</v>
      </c>
      <c r="AR185" s="177">
        <v>0</v>
      </c>
      <c r="AS185" s="176"/>
      <c r="AT185" s="176"/>
      <c r="AU185" s="176">
        <v>0</v>
      </c>
      <c r="AV185" s="177"/>
      <c r="AW185" s="176">
        <v>2000</v>
      </c>
      <c r="AX185" s="177"/>
      <c r="AY185" s="176">
        <v>5000</v>
      </c>
      <c r="AZ185" s="177"/>
      <c r="BA185" s="176">
        <v>1600</v>
      </c>
      <c r="BB185" s="177">
        <v>0</v>
      </c>
      <c r="BC185" s="176">
        <v>1000</v>
      </c>
      <c r="BD185" s="176">
        <v>0</v>
      </c>
      <c r="BE185" s="176">
        <v>0</v>
      </c>
      <c r="BF185" s="177">
        <v>0</v>
      </c>
      <c r="BG185" s="176">
        <v>0</v>
      </c>
      <c r="BH185" s="177"/>
      <c r="BI185" s="176">
        <v>1000</v>
      </c>
      <c r="BJ185" s="177">
        <v>0</v>
      </c>
      <c r="BK185" s="176">
        <v>0</v>
      </c>
      <c r="BL185" s="177"/>
      <c r="BM185" s="176">
        <v>0</v>
      </c>
      <c r="BN185" s="177"/>
      <c r="BO185" s="176">
        <v>3000</v>
      </c>
      <c r="BP185" s="232"/>
      <c r="BQ185" s="176"/>
      <c r="BR185" s="177"/>
      <c r="BS185" s="176"/>
      <c r="BT185" s="177"/>
      <c r="BU185" s="176"/>
      <c r="BV185" s="176"/>
      <c r="BW185" s="176">
        <v>0</v>
      </c>
      <c r="BX185" s="177"/>
      <c r="BY185" s="176">
        <v>0</v>
      </c>
      <c r="BZ185" s="177"/>
      <c r="CA185" s="176"/>
      <c r="CB185" s="177"/>
      <c r="CC185" s="176">
        <v>5000</v>
      </c>
      <c r="CD185" s="177">
        <v>0</v>
      </c>
      <c r="CE185" s="176">
        <v>0</v>
      </c>
      <c r="CF185" s="177"/>
      <c r="CG185" s="176">
        <v>10000</v>
      </c>
      <c r="CH185" s="177"/>
      <c r="CI185" s="176">
        <v>2400</v>
      </c>
      <c r="CJ185" s="176">
        <v>0</v>
      </c>
      <c r="CK185" s="176">
        <v>2400</v>
      </c>
      <c r="CL185" s="177"/>
      <c r="CM185" s="176"/>
      <c r="CN185" s="177"/>
      <c r="CO185" s="176">
        <v>0</v>
      </c>
      <c r="CP185" s="177"/>
      <c r="CQ185" s="176">
        <v>0</v>
      </c>
      <c r="CR185" s="177"/>
      <c r="CS185" s="176">
        <v>0</v>
      </c>
      <c r="CT185" s="176"/>
      <c r="CU185" s="176">
        <v>0</v>
      </c>
      <c r="CV185" s="177"/>
      <c r="CW185" s="176"/>
      <c r="CX185" s="177"/>
      <c r="CY185" s="176">
        <v>0</v>
      </c>
      <c r="CZ185" s="177"/>
      <c r="DA185" s="176">
        <v>5000</v>
      </c>
      <c r="DB185" s="177">
        <v>0</v>
      </c>
      <c r="DC185" s="176"/>
      <c r="DD185" s="177"/>
      <c r="DE185" s="176">
        <v>0</v>
      </c>
      <c r="DF185" s="177"/>
      <c r="DG185" s="176">
        <v>10000</v>
      </c>
      <c r="DH185" s="177">
        <v>0</v>
      </c>
      <c r="DI185" s="176"/>
      <c r="DJ185" s="558"/>
      <c r="DK185" s="176"/>
      <c r="DL185" s="177"/>
      <c r="DM185" s="176"/>
      <c r="DN185" s="177"/>
      <c r="DO185" s="176"/>
      <c r="DP185" s="177"/>
      <c r="DQ185" s="176"/>
      <c r="DR185" s="177"/>
      <c r="DS185" s="176"/>
      <c r="DT185" s="176"/>
      <c r="DU185" s="176"/>
      <c r="DV185" s="177"/>
      <c r="DW185" s="176"/>
      <c r="DX185" s="177"/>
      <c r="DY185" s="176"/>
      <c r="DZ185" s="177"/>
      <c r="EA185" s="176"/>
      <c r="EB185" s="177"/>
      <c r="EC185" s="176">
        <v>0</v>
      </c>
      <c r="ED185" s="177"/>
      <c r="EE185" s="176"/>
      <c r="EF185" s="177"/>
      <c r="EG185" s="176">
        <v>5000</v>
      </c>
      <c r="EH185" s="177"/>
      <c r="EI185" s="176">
        <v>0</v>
      </c>
      <c r="EJ185" s="177"/>
      <c r="EK185" s="176"/>
      <c r="EL185" s="176"/>
      <c r="EM185" s="177"/>
      <c r="EN185" s="176">
        <v>0</v>
      </c>
      <c r="EO185" s="177"/>
      <c r="EP185" s="176"/>
      <c r="EQ185" s="177">
        <v>0</v>
      </c>
      <c r="ER185" s="176"/>
      <c r="ES185" s="177"/>
      <c r="ET185" s="176"/>
      <c r="EU185" s="177"/>
      <c r="EV185" s="176"/>
      <c r="EW185" s="176"/>
      <c r="EX185" s="176"/>
      <c r="EY185" s="177"/>
      <c r="EZ185" s="176">
        <v>30000</v>
      </c>
      <c r="FA185" s="177"/>
      <c r="FB185" s="565">
        <f t="shared" si="8"/>
        <v>0</v>
      </c>
      <c r="FC185" s="565">
        <f>N185-FB185</f>
        <v>103500</v>
      </c>
    </row>
    <row r="186" spans="1:159" ht="27.75" customHeight="1">
      <c r="A186" s="13" t="s">
        <v>8243</v>
      </c>
      <c r="B186" s="13"/>
      <c r="C186" s="13"/>
      <c r="D186" s="13"/>
      <c r="E186" s="13"/>
      <c r="F186" s="11" t="s">
        <v>3210</v>
      </c>
      <c r="G186" s="13"/>
      <c r="H186" s="13"/>
      <c r="I186" s="13"/>
      <c r="J186" s="13"/>
      <c r="K186" s="13"/>
      <c r="L186" s="13"/>
      <c r="M186" s="13"/>
      <c r="N186" s="45"/>
      <c r="O186" s="13"/>
      <c r="P186" s="13"/>
      <c r="Q186" s="176"/>
      <c r="R186" s="557"/>
      <c r="S186" s="176"/>
      <c r="T186" s="177"/>
      <c r="U186" s="176"/>
      <c r="V186" s="177"/>
      <c r="W186" s="176"/>
      <c r="X186" s="177"/>
      <c r="Y186" s="176"/>
      <c r="Z186" s="177"/>
      <c r="AA186" s="176"/>
      <c r="AB186" s="177"/>
      <c r="AC186" s="176"/>
      <c r="AD186" s="177"/>
      <c r="AE186" s="176"/>
      <c r="AF186" s="177"/>
      <c r="AG186" s="176"/>
      <c r="AH186" s="177"/>
      <c r="AI186" s="176"/>
      <c r="AJ186" s="177"/>
      <c r="AK186" s="176"/>
      <c r="AL186" s="177"/>
      <c r="AM186" s="176"/>
      <c r="AN186" s="177"/>
      <c r="AO186" s="176"/>
      <c r="AP186" s="177"/>
      <c r="AQ186" s="176"/>
      <c r="AR186" s="177"/>
      <c r="AS186" s="176"/>
      <c r="AT186" s="176"/>
      <c r="AU186" s="176"/>
      <c r="AV186" s="177"/>
      <c r="AW186" s="176"/>
      <c r="AX186" s="177"/>
      <c r="AY186" s="176"/>
      <c r="AZ186" s="177"/>
      <c r="BA186" s="176"/>
      <c r="BB186" s="177"/>
      <c r="BC186" s="176"/>
      <c r="BD186" s="176"/>
      <c r="BE186" s="176"/>
      <c r="BF186" s="177"/>
      <c r="BG186" s="176"/>
      <c r="BH186" s="177"/>
      <c r="BI186" s="176"/>
      <c r="BJ186" s="177"/>
      <c r="BK186" s="176"/>
      <c r="BL186" s="177"/>
      <c r="BM186" s="176"/>
      <c r="BN186" s="177"/>
      <c r="BO186" s="176"/>
      <c r="BP186" s="232"/>
      <c r="BQ186" s="176"/>
      <c r="BR186" s="177"/>
      <c r="BS186" s="176"/>
      <c r="BT186" s="177"/>
      <c r="BU186" s="176"/>
      <c r="BV186" s="176"/>
      <c r="BW186" s="176"/>
      <c r="BX186" s="177"/>
      <c r="BY186" s="176"/>
      <c r="BZ186" s="177"/>
      <c r="CA186" s="176"/>
      <c r="CB186" s="177"/>
      <c r="CC186" s="176"/>
      <c r="CD186" s="177"/>
      <c r="CE186" s="176"/>
      <c r="CF186" s="177"/>
      <c r="CG186" s="176"/>
      <c r="CH186" s="177"/>
      <c r="CI186" s="176"/>
      <c r="CJ186" s="176"/>
      <c r="CK186" s="176"/>
      <c r="CL186" s="177"/>
      <c r="CM186" s="176"/>
      <c r="CN186" s="177"/>
      <c r="CO186" s="176"/>
      <c r="CP186" s="177"/>
      <c r="CQ186" s="176"/>
      <c r="CR186" s="177"/>
      <c r="CS186" s="176"/>
      <c r="CT186" s="176"/>
      <c r="CU186" s="176"/>
      <c r="CV186" s="177"/>
      <c r="CW186" s="176"/>
      <c r="CX186" s="177"/>
      <c r="CY186" s="176"/>
      <c r="CZ186" s="177"/>
      <c r="DA186" s="176"/>
      <c r="DB186" s="177"/>
      <c r="DC186" s="176"/>
      <c r="DD186" s="177"/>
      <c r="DE186" s="176"/>
      <c r="DF186" s="177"/>
      <c r="DG186" s="176"/>
      <c r="DH186" s="177"/>
      <c r="DI186" s="176"/>
      <c r="DJ186" s="558"/>
      <c r="DK186" s="176"/>
      <c r="DL186" s="177"/>
      <c r="DM186" s="176"/>
      <c r="DN186" s="177"/>
      <c r="DO186" s="176"/>
      <c r="DP186" s="177"/>
      <c r="DQ186" s="176"/>
      <c r="DR186" s="177"/>
      <c r="DS186" s="176"/>
      <c r="DT186" s="176"/>
      <c r="DU186" s="176"/>
      <c r="DV186" s="177"/>
      <c r="DW186" s="176"/>
      <c r="DX186" s="177"/>
      <c r="DY186" s="176"/>
      <c r="DZ186" s="177"/>
      <c r="EA186" s="176"/>
      <c r="EB186" s="177"/>
      <c r="EC186" s="176"/>
      <c r="ED186" s="177"/>
      <c r="EE186" s="176"/>
      <c r="EF186" s="177"/>
      <c r="EG186" s="176"/>
      <c r="EH186" s="177"/>
      <c r="EI186" s="176"/>
      <c r="EJ186" s="177"/>
      <c r="EK186" s="176"/>
      <c r="EL186" s="176"/>
      <c r="EM186" s="177"/>
      <c r="EN186" s="176"/>
      <c r="EO186" s="177"/>
      <c r="EP186" s="176"/>
      <c r="EQ186" s="177"/>
      <c r="ER186" s="176"/>
      <c r="ES186" s="177"/>
      <c r="ET186" s="176"/>
      <c r="EU186" s="177"/>
      <c r="EV186" s="176"/>
      <c r="EW186" s="176"/>
      <c r="EX186" s="176"/>
      <c r="EY186" s="177"/>
      <c r="EZ186" s="176"/>
      <c r="FA186" s="177"/>
      <c r="FB186" s="565"/>
      <c r="FC186" s="565"/>
    </row>
    <row r="187" spans="1:159" ht="37.5" customHeight="1">
      <c r="A187" s="13">
        <v>157</v>
      </c>
      <c r="B187" s="13" t="s">
        <v>1874</v>
      </c>
      <c r="C187" s="13" t="s">
        <v>614</v>
      </c>
      <c r="D187" s="33">
        <v>250</v>
      </c>
      <c r="E187" s="13">
        <v>284</v>
      </c>
      <c r="F187" s="14" t="s">
        <v>1875</v>
      </c>
      <c r="G187" s="13" t="s">
        <v>507</v>
      </c>
      <c r="H187" s="13" t="s">
        <v>1876</v>
      </c>
      <c r="I187" s="13" t="s">
        <v>1521</v>
      </c>
      <c r="J187" s="13">
        <v>36</v>
      </c>
      <c r="K187" s="13" t="s">
        <v>2864</v>
      </c>
      <c r="L187" s="13" t="s">
        <v>399</v>
      </c>
      <c r="M187" s="13" t="s">
        <v>1877</v>
      </c>
      <c r="N187" s="45">
        <v>1200</v>
      </c>
      <c r="O187" s="13" t="s">
        <v>3092</v>
      </c>
      <c r="P187" s="13">
        <v>75</v>
      </c>
      <c r="Q187" s="176">
        <v>0</v>
      </c>
      <c r="R187" s="557"/>
      <c r="S187" s="176"/>
      <c r="T187" s="177"/>
      <c r="U187" s="176"/>
      <c r="V187" s="177"/>
      <c r="W187" s="176">
        <v>200</v>
      </c>
      <c r="X187" s="177"/>
      <c r="Y187" s="176"/>
      <c r="Z187" s="177"/>
      <c r="AA187" s="176"/>
      <c r="AB187" s="177"/>
      <c r="AC187" s="176">
        <v>200</v>
      </c>
      <c r="AD187" s="177"/>
      <c r="AE187" s="176"/>
      <c r="AF187" s="177"/>
      <c r="AG187" s="176">
        <v>250</v>
      </c>
      <c r="AH187" s="177"/>
      <c r="AI187" s="176"/>
      <c r="AJ187" s="177"/>
      <c r="AK187" s="176">
        <v>0</v>
      </c>
      <c r="AL187" s="177"/>
      <c r="AM187" s="176">
        <v>0</v>
      </c>
      <c r="AN187" s="177"/>
      <c r="AO187" s="176"/>
      <c r="AP187" s="177"/>
      <c r="AQ187" s="176"/>
      <c r="AR187" s="177"/>
      <c r="AS187" s="176"/>
      <c r="AT187" s="176"/>
      <c r="AU187" s="176">
        <v>0</v>
      </c>
      <c r="AV187" s="177"/>
      <c r="AW187" s="176"/>
      <c r="AX187" s="177"/>
      <c r="AY187" s="176"/>
      <c r="AZ187" s="177"/>
      <c r="BA187" s="176"/>
      <c r="BB187" s="177"/>
      <c r="BC187" s="176">
        <v>0</v>
      </c>
      <c r="BD187" s="176"/>
      <c r="BE187" s="176">
        <v>0</v>
      </c>
      <c r="BF187" s="177">
        <v>0</v>
      </c>
      <c r="BG187" s="176">
        <v>0</v>
      </c>
      <c r="BH187" s="177"/>
      <c r="BI187" s="176">
        <v>0</v>
      </c>
      <c r="BJ187" s="177"/>
      <c r="BK187" s="176">
        <v>0</v>
      </c>
      <c r="BL187" s="177"/>
      <c r="BM187" s="176">
        <v>0</v>
      </c>
      <c r="BN187" s="177"/>
      <c r="BO187" s="176">
        <v>0</v>
      </c>
      <c r="BP187" s="232"/>
      <c r="BQ187" s="176"/>
      <c r="BR187" s="177"/>
      <c r="BS187" s="176"/>
      <c r="BT187" s="177"/>
      <c r="BU187" s="176"/>
      <c r="BV187" s="176"/>
      <c r="BW187" s="176">
        <v>0</v>
      </c>
      <c r="BX187" s="177"/>
      <c r="BY187" s="176">
        <v>0</v>
      </c>
      <c r="BZ187" s="177"/>
      <c r="CA187" s="176"/>
      <c r="CB187" s="177"/>
      <c r="CC187" s="176">
        <v>0</v>
      </c>
      <c r="CD187" s="177">
        <v>0</v>
      </c>
      <c r="CE187" s="176">
        <v>0</v>
      </c>
      <c r="CF187" s="177"/>
      <c r="CG187" s="176"/>
      <c r="CH187" s="177"/>
      <c r="CI187" s="176">
        <v>0</v>
      </c>
      <c r="CJ187" s="176">
        <v>50</v>
      </c>
      <c r="CK187" s="176">
        <v>50</v>
      </c>
      <c r="CL187" s="177"/>
      <c r="CM187" s="176"/>
      <c r="CN187" s="177"/>
      <c r="CO187" s="176">
        <v>0</v>
      </c>
      <c r="CP187" s="177"/>
      <c r="CQ187" s="176">
        <v>0</v>
      </c>
      <c r="CR187" s="177"/>
      <c r="CS187" s="176">
        <v>0</v>
      </c>
      <c r="CT187" s="176"/>
      <c r="CU187" s="176">
        <v>500</v>
      </c>
      <c r="CV187" s="177"/>
      <c r="CW187" s="176"/>
      <c r="CX187" s="177"/>
      <c r="CY187" s="176">
        <v>0</v>
      </c>
      <c r="CZ187" s="177"/>
      <c r="DA187" s="176">
        <v>0</v>
      </c>
      <c r="DB187" s="177"/>
      <c r="DC187" s="176"/>
      <c r="DD187" s="177"/>
      <c r="DE187" s="176">
        <v>0</v>
      </c>
      <c r="DF187" s="177"/>
      <c r="DG187" s="176"/>
      <c r="DH187" s="177"/>
      <c r="DI187" s="176"/>
      <c r="DJ187" s="558"/>
      <c r="DK187" s="176"/>
      <c r="DL187" s="177"/>
      <c r="DM187" s="176"/>
      <c r="DN187" s="177"/>
      <c r="DO187" s="176"/>
      <c r="DP187" s="177"/>
      <c r="DQ187" s="176"/>
      <c r="DR187" s="177"/>
      <c r="DS187" s="176"/>
      <c r="DT187" s="176"/>
      <c r="DU187" s="176"/>
      <c r="DV187" s="177"/>
      <c r="DW187" s="176"/>
      <c r="DX187" s="177"/>
      <c r="DY187" s="176"/>
      <c r="DZ187" s="177"/>
      <c r="EA187" s="176"/>
      <c r="EB187" s="177"/>
      <c r="EC187" s="176">
        <v>0</v>
      </c>
      <c r="ED187" s="177"/>
      <c r="EE187" s="176"/>
      <c r="EF187" s="177"/>
      <c r="EG187" s="176"/>
      <c r="EH187" s="177"/>
      <c r="EI187" s="176">
        <v>0</v>
      </c>
      <c r="EJ187" s="177"/>
      <c r="EK187" s="176"/>
      <c r="EL187" s="176"/>
      <c r="EM187" s="177"/>
      <c r="EN187" s="176">
        <v>0</v>
      </c>
      <c r="EO187" s="177"/>
      <c r="EP187" s="176"/>
      <c r="EQ187" s="177">
        <v>0</v>
      </c>
      <c r="ER187" s="176"/>
      <c r="ES187" s="177"/>
      <c r="ET187" s="176"/>
      <c r="EU187" s="177"/>
      <c r="EV187" s="176"/>
      <c r="EW187" s="176"/>
      <c r="EX187" s="176"/>
      <c r="EY187" s="177"/>
      <c r="EZ187" s="176"/>
      <c r="FA187" s="177"/>
      <c r="FB187" s="565">
        <f t="shared" si="8"/>
        <v>0</v>
      </c>
      <c r="FC187" s="565">
        <f t="shared" ref="FC187:FC194" si="11">N187-FB187</f>
        <v>1200</v>
      </c>
    </row>
    <row r="188" spans="1:159" ht="37.5" customHeight="1">
      <c r="A188" s="13">
        <v>158</v>
      </c>
      <c r="B188" s="13" t="s">
        <v>505</v>
      </c>
      <c r="C188" s="13" t="s">
        <v>620</v>
      </c>
      <c r="D188" s="33">
        <v>250</v>
      </c>
      <c r="E188" s="13">
        <v>284</v>
      </c>
      <c r="F188" s="14" t="s">
        <v>506</v>
      </c>
      <c r="G188" s="13" t="s">
        <v>507</v>
      </c>
      <c r="H188" s="13" t="s">
        <v>508</v>
      </c>
      <c r="I188" s="13" t="s">
        <v>509</v>
      </c>
      <c r="J188" s="13">
        <v>36</v>
      </c>
      <c r="K188" s="13" t="s">
        <v>2865</v>
      </c>
      <c r="L188" s="13" t="s">
        <v>480</v>
      </c>
      <c r="M188" s="13" t="s">
        <v>15</v>
      </c>
      <c r="N188" s="45">
        <v>6000</v>
      </c>
      <c r="O188" s="13" t="s">
        <v>3061</v>
      </c>
      <c r="P188" s="13">
        <v>10</v>
      </c>
      <c r="Q188" s="176">
        <v>5000</v>
      </c>
      <c r="R188" s="557">
        <v>1620</v>
      </c>
      <c r="S188" s="176"/>
      <c r="T188" s="177"/>
      <c r="U188" s="176"/>
      <c r="V188" s="177"/>
      <c r="W188" s="176"/>
      <c r="X188" s="177"/>
      <c r="Y188" s="176"/>
      <c r="Z188" s="177"/>
      <c r="AA188" s="176">
        <v>800</v>
      </c>
      <c r="AB188" s="177">
        <v>300</v>
      </c>
      <c r="AC188" s="176">
        <v>0</v>
      </c>
      <c r="AD188" s="177"/>
      <c r="AE188" s="176"/>
      <c r="AF188" s="177"/>
      <c r="AG188" s="176">
        <v>200</v>
      </c>
      <c r="AH188" s="177"/>
      <c r="AI188" s="176"/>
      <c r="AJ188" s="177"/>
      <c r="AK188" s="176">
        <v>0</v>
      </c>
      <c r="AL188" s="177"/>
      <c r="AM188" s="176">
        <v>0</v>
      </c>
      <c r="AN188" s="177"/>
      <c r="AO188" s="176"/>
      <c r="AP188" s="177"/>
      <c r="AQ188" s="176"/>
      <c r="AR188" s="177"/>
      <c r="AS188" s="176"/>
      <c r="AT188" s="176"/>
      <c r="AU188" s="176">
        <v>0</v>
      </c>
      <c r="AV188" s="177"/>
      <c r="AW188" s="176"/>
      <c r="AX188" s="177"/>
      <c r="AY188" s="176"/>
      <c r="AZ188" s="177"/>
      <c r="BA188" s="176"/>
      <c r="BB188" s="177"/>
      <c r="BC188" s="176">
        <v>0</v>
      </c>
      <c r="BD188" s="176"/>
      <c r="BE188" s="176">
        <v>0</v>
      </c>
      <c r="BF188" s="177">
        <v>0</v>
      </c>
      <c r="BG188" s="176">
        <v>0</v>
      </c>
      <c r="BH188" s="177"/>
      <c r="BI188" s="176">
        <v>0</v>
      </c>
      <c r="BJ188" s="177"/>
      <c r="BK188" s="176">
        <v>0</v>
      </c>
      <c r="BL188" s="177"/>
      <c r="BM188" s="176">
        <v>0</v>
      </c>
      <c r="BN188" s="177"/>
      <c r="BO188" s="176">
        <v>0</v>
      </c>
      <c r="BP188" s="232"/>
      <c r="BQ188" s="176"/>
      <c r="BR188" s="177"/>
      <c r="BS188" s="176"/>
      <c r="BT188" s="177"/>
      <c r="BU188" s="176"/>
      <c r="BV188" s="176"/>
      <c r="BW188" s="176">
        <v>0</v>
      </c>
      <c r="BX188" s="177"/>
      <c r="BY188" s="176">
        <v>0</v>
      </c>
      <c r="BZ188" s="177"/>
      <c r="CA188" s="176"/>
      <c r="CB188" s="177"/>
      <c r="CC188" s="176">
        <v>0</v>
      </c>
      <c r="CD188" s="177">
        <v>0</v>
      </c>
      <c r="CE188" s="176">
        <v>0</v>
      </c>
      <c r="CF188" s="177"/>
      <c r="CG188" s="176"/>
      <c r="CH188" s="177"/>
      <c r="CI188" s="176">
        <v>0</v>
      </c>
      <c r="CJ188" s="176">
        <v>0</v>
      </c>
      <c r="CK188" s="176">
        <v>0</v>
      </c>
      <c r="CL188" s="177"/>
      <c r="CM188" s="176"/>
      <c r="CN188" s="177"/>
      <c r="CO188" s="176">
        <v>0</v>
      </c>
      <c r="CP188" s="177"/>
      <c r="CQ188" s="176">
        <v>0</v>
      </c>
      <c r="CR188" s="177"/>
      <c r="CS188" s="176">
        <v>0</v>
      </c>
      <c r="CT188" s="176"/>
      <c r="CU188" s="176">
        <v>0</v>
      </c>
      <c r="CV188" s="177"/>
      <c r="CW188" s="176"/>
      <c r="CX188" s="177"/>
      <c r="CY188" s="176">
        <v>0</v>
      </c>
      <c r="CZ188" s="177"/>
      <c r="DA188" s="176">
        <v>0</v>
      </c>
      <c r="DB188" s="177"/>
      <c r="DC188" s="176"/>
      <c r="DD188" s="177"/>
      <c r="DE188" s="176">
        <v>0</v>
      </c>
      <c r="DF188" s="177"/>
      <c r="DG188" s="176"/>
      <c r="DH188" s="177"/>
      <c r="DI188" s="176"/>
      <c r="DJ188" s="558"/>
      <c r="DK188" s="176"/>
      <c r="DL188" s="177"/>
      <c r="DM188" s="176"/>
      <c r="DN188" s="177"/>
      <c r="DO188" s="176"/>
      <c r="DP188" s="177"/>
      <c r="DQ188" s="176"/>
      <c r="DR188" s="177"/>
      <c r="DS188" s="176"/>
      <c r="DT188" s="176"/>
      <c r="DU188" s="176"/>
      <c r="DV188" s="177"/>
      <c r="DW188" s="176"/>
      <c r="DX188" s="177"/>
      <c r="DY188" s="176"/>
      <c r="DZ188" s="177"/>
      <c r="EA188" s="176"/>
      <c r="EB188" s="177"/>
      <c r="EC188" s="176">
        <v>0</v>
      </c>
      <c r="ED188" s="177"/>
      <c r="EE188" s="176"/>
      <c r="EF188" s="177"/>
      <c r="EG188" s="176"/>
      <c r="EH188" s="177"/>
      <c r="EI188" s="176">
        <v>0</v>
      </c>
      <c r="EJ188" s="177"/>
      <c r="EK188" s="176"/>
      <c r="EL188" s="176"/>
      <c r="EM188" s="177"/>
      <c r="EN188" s="176">
        <v>0</v>
      </c>
      <c r="EO188" s="177"/>
      <c r="EP188" s="176"/>
      <c r="EQ188" s="177">
        <v>0</v>
      </c>
      <c r="ER188" s="176"/>
      <c r="ES188" s="177"/>
      <c r="ET188" s="176"/>
      <c r="EU188" s="177"/>
      <c r="EV188" s="176"/>
      <c r="EW188" s="176"/>
      <c r="EX188" s="176"/>
      <c r="EY188" s="177"/>
      <c r="EZ188" s="176"/>
      <c r="FA188" s="177"/>
      <c r="FB188" s="565">
        <f t="shared" si="8"/>
        <v>1920</v>
      </c>
      <c r="FC188" s="565">
        <f t="shared" si="11"/>
        <v>4080</v>
      </c>
    </row>
    <row r="189" spans="1:159" ht="37.5" customHeight="1">
      <c r="A189" s="13">
        <v>159</v>
      </c>
      <c r="B189" s="13" t="s">
        <v>244</v>
      </c>
      <c r="C189" s="13" t="s">
        <v>623</v>
      </c>
      <c r="D189" s="13">
        <v>252</v>
      </c>
      <c r="E189" s="13">
        <v>492</v>
      </c>
      <c r="F189" s="14" t="s">
        <v>374</v>
      </c>
      <c r="G189" s="13" t="s">
        <v>101</v>
      </c>
      <c r="H189" s="13" t="s">
        <v>82</v>
      </c>
      <c r="I189" s="13" t="s">
        <v>377</v>
      </c>
      <c r="J189" s="13">
        <v>36</v>
      </c>
      <c r="K189" s="13" t="s">
        <v>375</v>
      </c>
      <c r="L189" s="13" t="s">
        <v>376</v>
      </c>
      <c r="M189" s="13" t="s">
        <v>15</v>
      </c>
      <c r="N189" s="45">
        <v>24500</v>
      </c>
      <c r="O189" s="13" t="s">
        <v>3056</v>
      </c>
      <c r="P189" s="13">
        <v>119</v>
      </c>
      <c r="Q189" s="176">
        <v>0</v>
      </c>
      <c r="R189" s="557"/>
      <c r="S189" s="176"/>
      <c r="T189" s="177"/>
      <c r="U189" s="176"/>
      <c r="V189" s="177"/>
      <c r="W189" s="176"/>
      <c r="X189" s="177"/>
      <c r="Y189" s="176">
        <v>500</v>
      </c>
      <c r="Z189" s="177"/>
      <c r="AA189" s="176">
        <v>5000</v>
      </c>
      <c r="AB189" s="177">
        <v>500</v>
      </c>
      <c r="AC189" s="176">
        <v>18000</v>
      </c>
      <c r="AD189" s="177">
        <v>6900</v>
      </c>
      <c r="AE189" s="176"/>
      <c r="AF189" s="177"/>
      <c r="AG189" s="176">
        <v>500</v>
      </c>
      <c r="AH189" s="177"/>
      <c r="AI189" s="176"/>
      <c r="AJ189" s="177"/>
      <c r="AK189" s="176">
        <v>0</v>
      </c>
      <c r="AL189" s="177"/>
      <c r="AM189" s="176">
        <v>0</v>
      </c>
      <c r="AN189" s="177"/>
      <c r="AO189" s="176"/>
      <c r="AP189" s="177"/>
      <c r="AQ189" s="176"/>
      <c r="AR189" s="177"/>
      <c r="AS189" s="176"/>
      <c r="AT189" s="176"/>
      <c r="AU189" s="176">
        <v>0</v>
      </c>
      <c r="AV189" s="177"/>
      <c r="AW189" s="176"/>
      <c r="AX189" s="177"/>
      <c r="AY189" s="176"/>
      <c r="AZ189" s="177"/>
      <c r="BA189" s="176"/>
      <c r="BB189" s="177"/>
      <c r="BC189" s="176">
        <v>0</v>
      </c>
      <c r="BD189" s="176"/>
      <c r="BE189" s="176">
        <v>0</v>
      </c>
      <c r="BF189" s="177">
        <v>0</v>
      </c>
      <c r="BG189" s="176">
        <v>500</v>
      </c>
      <c r="BH189" s="177"/>
      <c r="BI189" s="176">
        <v>0</v>
      </c>
      <c r="BJ189" s="177"/>
      <c r="BK189" s="176">
        <v>0</v>
      </c>
      <c r="BL189" s="177"/>
      <c r="BM189" s="176">
        <v>0</v>
      </c>
      <c r="BN189" s="177"/>
      <c r="BO189" s="176">
        <v>0</v>
      </c>
      <c r="BP189" s="232"/>
      <c r="BQ189" s="176"/>
      <c r="BR189" s="177"/>
      <c r="BS189" s="176"/>
      <c r="BT189" s="177"/>
      <c r="BU189" s="176"/>
      <c r="BV189" s="176"/>
      <c r="BW189" s="176">
        <v>0</v>
      </c>
      <c r="BX189" s="177"/>
      <c r="BY189" s="176">
        <v>0</v>
      </c>
      <c r="BZ189" s="177"/>
      <c r="CA189" s="176"/>
      <c r="CB189" s="177"/>
      <c r="CC189" s="176">
        <v>0</v>
      </c>
      <c r="CD189" s="177">
        <v>0</v>
      </c>
      <c r="CE189" s="176">
        <v>0</v>
      </c>
      <c r="CF189" s="177"/>
      <c r="CG189" s="176"/>
      <c r="CH189" s="177"/>
      <c r="CI189" s="176">
        <v>0</v>
      </c>
      <c r="CJ189" s="176">
        <v>0</v>
      </c>
      <c r="CK189" s="176">
        <v>0</v>
      </c>
      <c r="CL189" s="177"/>
      <c r="CM189" s="176"/>
      <c r="CN189" s="177"/>
      <c r="CO189" s="176">
        <v>0</v>
      </c>
      <c r="CP189" s="177"/>
      <c r="CQ189" s="176">
        <v>0</v>
      </c>
      <c r="CR189" s="177"/>
      <c r="CS189" s="176">
        <v>0</v>
      </c>
      <c r="CT189" s="176"/>
      <c r="CU189" s="176">
        <v>0</v>
      </c>
      <c r="CV189" s="177"/>
      <c r="CW189" s="176"/>
      <c r="CX189" s="177"/>
      <c r="CY189" s="176">
        <v>0</v>
      </c>
      <c r="CZ189" s="177"/>
      <c r="DA189" s="176">
        <v>0</v>
      </c>
      <c r="DB189" s="177"/>
      <c r="DC189" s="176"/>
      <c r="DD189" s="177"/>
      <c r="DE189" s="176">
        <v>0</v>
      </c>
      <c r="DF189" s="177"/>
      <c r="DG189" s="176"/>
      <c r="DH189" s="177"/>
      <c r="DI189" s="176"/>
      <c r="DJ189" s="558"/>
      <c r="DK189" s="176"/>
      <c r="DL189" s="177"/>
      <c r="DM189" s="176"/>
      <c r="DN189" s="177"/>
      <c r="DO189" s="176"/>
      <c r="DP189" s="177"/>
      <c r="DQ189" s="176"/>
      <c r="DR189" s="177"/>
      <c r="DS189" s="176"/>
      <c r="DT189" s="176"/>
      <c r="DU189" s="176"/>
      <c r="DV189" s="177"/>
      <c r="DW189" s="176"/>
      <c r="DX189" s="177"/>
      <c r="DY189" s="176"/>
      <c r="DZ189" s="177"/>
      <c r="EA189" s="176"/>
      <c r="EB189" s="177"/>
      <c r="EC189" s="176">
        <v>0</v>
      </c>
      <c r="ED189" s="177"/>
      <c r="EE189" s="176"/>
      <c r="EF189" s="177"/>
      <c r="EG189" s="176"/>
      <c r="EH189" s="177"/>
      <c r="EI189" s="176">
        <v>0</v>
      </c>
      <c r="EJ189" s="177"/>
      <c r="EK189" s="176"/>
      <c r="EL189" s="176"/>
      <c r="EM189" s="177"/>
      <c r="EN189" s="176">
        <v>0</v>
      </c>
      <c r="EO189" s="177"/>
      <c r="EP189" s="176"/>
      <c r="EQ189" s="177">
        <v>0</v>
      </c>
      <c r="ER189" s="176"/>
      <c r="ES189" s="177"/>
      <c r="ET189" s="176"/>
      <c r="EU189" s="177"/>
      <c r="EV189" s="176"/>
      <c r="EW189" s="176"/>
      <c r="EX189" s="176"/>
      <c r="EY189" s="177"/>
      <c r="EZ189" s="176"/>
      <c r="FA189" s="177"/>
      <c r="FB189" s="565">
        <f t="shared" si="8"/>
        <v>7400</v>
      </c>
      <c r="FC189" s="565">
        <f t="shared" si="11"/>
        <v>17100</v>
      </c>
    </row>
    <row r="190" spans="1:159" ht="37.5" customHeight="1">
      <c r="A190" s="13">
        <v>160</v>
      </c>
      <c r="B190" s="13" t="s">
        <v>1610</v>
      </c>
      <c r="C190" s="13" t="s">
        <v>630</v>
      </c>
      <c r="D190" s="13">
        <v>252</v>
      </c>
      <c r="E190" s="13">
        <v>492</v>
      </c>
      <c r="F190" s="14" t="s">
        <v>1611</v>
      </c>
      <c r="G190" s="13" t="s">
        <v>1612</v>
      </c>
      <c r="H190" s="13" t="s">
        <v>80</v>
      </c>
      <c r="I190" s="13" t="s">
        <v>1613</v>
      </c>
      <c r="J190" s="13">
        <v>36</v>
      </c>
      <c r="K190" s="13" t="s">
        <v>2866</v>
      </c>
      <c r="L190" s="13" t="s">
        <v>399</v>
      </c>
      <c r="M190" s="13" t="s">
        <v>15</v>
      </c>
      <c r="N190" s="45">
        <v>13100</v>
      </c>
      <c r="O190" s="13" t="s">
        <v>3081</v>
      </c>
      <c r="P190" s="13">
        <v>49</v>
      </c>
      <c r="Q190" s="176">
        <v>7000</v>
      </c>
      <c r="R190" s="557">
        <v>1800</v>
      </c>
      <c r="S190" s="176"/>
      <c r="T190" s="177"/>
      <c r="U190" s="176"/>
      <c r="V190" s="177"/>
      <c r="W190" s="176"/>
      <c r="X190" s="177"/>
      <c r="Y190" s="176"/>
      <c r="Z190" s="177"/>
      <c r="AA190" s="176">
        <v>2500</v>
      </c>
      <c r="AB190" s="177">
        <v>3000</v>
      </c>
      <c r="AC190" s="176">
        <v>0</v>
      </c>
      <c r="AD190" s="177"/>
      <c r="AE190" s="176"/>
      <c r="AF190" s="177"/>
      <c r="AG190" s="176">
        <v>500</v>
      </c>
      <c r="AH190" s="177"/>
      <c r="AI190" s="176"/>
      <c r="AJ190" s="177"/>
      <c r="AK190" s="176">
        <v>0</v>
      </c>
      <c r="AL190" s="177"/>
      <c r="AM190" s="176">
        <v>0</v>
      </c>
      <c r="AN190" s="177"/>
      <c r="AO190" s="176"/>
      <c r="AP190" s="177"/>
      <c r="AQ190" s="176"/>
      <c r="AR190" s="177"/>
      <c r="AS190" s="176"/>
      <c r="AT190" s="176"/>
      <c r="AU190" s="176">
        <v>0</v>
      </c>
      <c r="AV190" s="177"/>
      <c r="AW190" s="176"/>
      <c r="AX190" s="177"/>
      <c r="AY190" s="176"/>
      <c r="AZ190" s="177"/>
      <c r="BA190" s="176"/>
      <c r="BB190" s="177"/>
      <c r="BC190" s="176">
        <v>2000</v>
      </c>
      <c r="BD190" s="176">
        <v>0</v>
      </c>
      <c r="BE190" s="176">
        <v>0</v>
      </c>
      <c r="BF190" s="177">
        <v>0</v>
      </c>
      <c r="BG190" s="176">
        <v>0</v>
      </c>
      <c r="BH190" s="177"/>
      <c r="BI190" s="176">
        <v>0</v>
      </c>
      <c r="BJ190" s="177"/>
      <c r="BK190" s="176">
        <v>500</v>
      </c>
      <c r="BL190" s="177">
        <v>100</v>
      </c>
      <c r="BM190" s="176">
        <v>0</v>
      </c>
      <c r="BN190" s="177"/>
      <c r="BO190" s="176">
        <v>0</v>
      </c>
      <c r="BP190" s="232"/>
      <c r="BQ190" s="176"/>
      <c r="BR190" s="177"/>
      <c r="BS190" s="176"/>
      <c r="BT190" s="177"/>
      <c r="BU190" s="176"/>
      <c r="BV190" s="176"/>
      <c r="BW190" s="176">
        <v>0</v>
      </c>
      <c r="BX190" s="177"/>
      <c r="BY190" s="176">
        <v>100</v>
      </c>
      <c r="BZ190" s="177">
        <v>100</v>
      </c>
      <c r="CA190" s="176"/>
      <c r="CB190" s="177"/>
      <c r="CC190" s="176">
        <v>0</v>
      </c>
      <c r="CD190" s="177">
        <v>0</v>
      </c>
      <c r="CE190" s="176">
        <v>0</v>
      </c>
      <c r="CF190" s="177"/>
      <c r="CG190" s="176">
        <v>500</v>
      </c>
      <c r="CH190" s="177">
        <v>200</v>
      </c>
      <c r="CI190" s="176">
        <v>0</v>
      </c>
      <c r="CJ190" s="176">
        <v>0</v>
      </c>
      <c r="CK190" s="176">
        <v>0</v>
      </c>
      <c r="CL190" s="177"/>
      <c r="CM190" s="176"/>
      <c r="CN190" s="177"/>
      <c r="CO190" s="176">
        <v>0</v>
      </c>
      <c r="CP190" s="177"/>
      <c r="CQ190" s="176">
        <v>0</v>
      </c>
      <c r="CR190" s="177"/>
      <c r="CS190" s="176">
        <v>0</v>
      </c>
      <c r="CT190" s="176"/>
      <c r="CU190" s="176">
        <v>0</v>
      </c>
      <c r="CV190" s="177"/>
      <c r="CW190" s="176"/>
      <c r="CX190" s="177"/>
      <c r="CY190" s="176">
        <v>0</v>
      </c>
      <c r="CZ190" s="177"/>
      <c r="DA190" s="176">
        <v>0</v>
      </c>
      <c r="DB190" s="177"/>
      <c r="DC190" s="176"/>
      <c r="DD190" s="177"/>
      <c r="DE190" s="176">
        <v>0</v>
      </c>
      <c r="DF190" s="177"/>
      <c r="DG190" s="176"/>
      <c r="DH190" s="177"/>
      <c r="DI190" s="176"/>
      <c r="DJ190" s="558"/>
      <c r="DK190" s="176"/>
      <c r="DL190" s="177"/>
      <c r="DM190" s="176"/>
      <c r="DN190" s="177"/>
      <c r="DO190" s="176"/>
      <c r="DP190" s="177"/>
      <c r="DQ190" s="176"/>
      <c r="DR190" s="177"/>
      <c r="DS190" s="176"/>
      <c r="DT190" s="176"/>
      <c r="DU190" s="176"/>
      <c r="DV190" s="177"/>
      <c r="DW190" s="176"/>
      <c r="DX190" s="177"/>
      <c r="DY190" s="176"/>
      <c r="DZ190" s="177"/>
      <c r="EA190" s="176"/>
      <c r="EB190" s="177"/>
      <c r="EC190" s="176">
        <v>0</v>
      </c>
      <c r="ED190" s="177"/>
      <c r="EE190" s="176"/>
      <c r="EF190" s="177"/>
      <c r="EG190" s="176"/>
      <c r="EH190" s="177"/>
      <c r="EI190" s="176">
        <v>0</v>
      </c>
      <c r="EJ190" s="177"/>
      <c r="EK190" s="176"/>
      <c r="EL190" s="176"/>
      <c r="EM190" s="177"/>
      <c r="EN190" s="176">
        <v>0</v>
      </c>
      <c r="EO190" s="177"/>
      <c r="EP190" s="176"/>
      <c r="EQ190" s="177">
        <v>0</v>
      </c>
      <c r="ER190" s="176"/>
      <c r="ES190" s="177"/>
      <c r="ET190" s="176"/>
      <c r="EU190" s="177"/>
      <c r="EV190" s="176"/>
      <c r="EW190" s="176"/>
      <c r="EX190" s="176"/>
      <c r="EY190" s="177"/>
      <c r="EZ190" s="176"/>
      <c r="FA190" s="177"/>
      <c r="FB190" s="565">
        <f t="shared" si="8"/>
        <v>5200</v>
      </c>
      <c r="FC190" s="565">
        <f t="shared" si="11"/>
        <v>7900</v>
      </c>
    </row>
    <row r="191" spans="1:159" ht="37.5" customHeight="1">
      <c r="A191" s="13">
        <v>161</v>
      </c>
      <c r="B191" s="13" t="s">
        <v>2189</v>
      </c>
      <c r="C191" s="13" t="s">
        <v>1247</v>
      </c>
      <c r="D191" s="13">
        <v>253</v>
      </c>
      <c r="E191" s="13">
        <v>668</v>
      </c>
      <c r="F191" s="14" t="s">
        <v>2190</v>
      </c>
      <c r="G191" s="13" t="s">
        <v>2191</v>
      </c>
      <c r="H191" s="13" t="s">
        <v>2192</v>
      </c>
      <c r="I191" s="13" t="s">
        <v>2193</v>
      </c>
      <c r="J191" s="13">
        <v>24</v>
      </c>
      <c r="K191" s="13" t="s">
        <v>2862</v>
      </c>
      <c r="L191" s="13" t="s">
        <v>2194</v>
      </c>
      <c r="M191" s="13" t="s">
        <v>69</v>
      </c>
      <c r="N191" s="45">
        <v>2650</v>
      </c>
      <c r="O191" s="13" t="s">
        <v>3093</v>
      </c>
      <c r="P191" s="13">
        <v>100</v>
      </c>
      <c r="Q191" s="176">
        <v>2000</v>
      </c>
      <c r="R191" s="557">
        <v>2000</v>
      </c>
      <c r="S191" s="176"/>
      <c r="T191" s="177"/>
      <c r="U191" s="176"/>
      <c r="V191" s="177"/>
      <c r="W191" s="176"/>
      <c r="X191" s="177"/>
      <c r="Y191" s="176"/>
      <c r="Z191" s="177"/>
      <c r="AA191" s="176"/>
      <c r="AB191" s="177"/>
      <c r="AC191" s="176">
        <v>200</v>
      </c>
      <c r="AD191" s="177">
        <v>20</v>
      </c>
      <c r="AE191" s="176"/>
      <c r="AF191" s="177"/>
      <c r="AG191" s="176">
        <v>250</v>
      </c>
      <c r="AH191" s="177"/>
      <c r="AI191" s="176"/>
      <c r="AJ191" s="177"/>
      <c r="AK191" s="176">
        <v>0</v>
      </c>
      <c r="AL191" s="177"/>
      <c r="AM191" s="176">
        <v>0</v>
      </c>
      <c r="AN191" s="177"/>
      <c r="AO191" s="176"/>
      <c r="AP191" s="177"/>
      <c r="AQ191" s="176"/>
      <c r="AR191" s="177"/>
      <c r="AS191" s="176"/>
      <c r="AT191" s="176"/>
      <c r="AU191" s="176">
        <v>0</v>
      </c>
      <c r="AV191" s="177"/>
      <c r="AW191" s="176"/>
      <c r="AX191" s="177"/>
      <c r="AY191" s="176"/>
      <c r="AZ191" s="177"/>
      <c r="BA191" s="176"/>
      <c r="BB191" s="177"/>
      <c r="BC191" s="176">
        <v>0</v>
      </c>
      <c r="BD191" s="176"/>
      <c r="BE191" s="176">
        <v>0</v>
      </c>
      <c r="BF191" s="177">
        <v>0</v>
      </c>
      <c r="BG191" s="176">
        <v>0</v>
      </c>
      <c r="BH191" s="177"/>
      <c r="BI191" s="176">
        <v>0</v>
      </c>
      <c r="BJ191" s="177"/>
      <c r="BK191" s="176">
        <v>0</v>
      </c>
      <c r="BL191" s="177"/>
      <c r="BM191" s="176">
        <v>0</v>
      </c>
      <c r="BN191" s="177"/>
      <c r="BO191" s="176">
        <v>0</v>
      </c>
      <c r="BP191" s="232"/>
      <c r="BQ191" s="176"/>
      <c r="BR191" s="177"/>
      <c r="BS191" s="176"/>
      <c r="BT191" s="177"/>
      <c r="BU191" s="176"/>
      <c r="BV191" s="176"/>
      <c r="BW191" s="176">
        <v>0</v>
      </c>
      <c r="BX191" s="177"/>
      <c r="BY191" s="176">
        <v>0</v>
      </c>
      <c r="BZ191" s="177"/>
      <c r="CA191" s="176"/>
      <c r="CB191" s="177"/>
      <c r="CC191" s="176">
        <v>0</v>
      </c>
      <c r="CD191" s="177">
        <v>0</v>
      </c>
      <c r="CE191" s="176">
        <v>0</v>
      </c>
      <c r="CF191" s="177"/>
      <c r="CG191" s="176"/>
      <c r="CH191" s="177"/>
      <c r="CI191" s="176">
        <v>0</v>
      </c>
      <c r="CJ191" s="176">
        <v>200</v>
      </c>
      <c r="CK191" s="176">
        <v>200</v>
      </c>
      <c r="CL191" s="177">
        <v>60</v>
      </c>
      <c r="CM191" s="176"/>
      <c r="CN191" s="177"/>
      <c r="CO191" s="176">
        <v>0</v>
      </c>
      <c r="CP191" s="177"/>
      <c r="CQ191" s="176">
        <v>0</v>
      </c>
      <c r="CR191" s="177"/>
      <c r="CS191" s="176">
        <v>0</v>
      </c>
      <c r="CT191" s="176"/>
      <c r="CU191" s="176">
        <v>0</v>
      </c>
      <c r="CV191" s="177"/>
      <c r="CW191" s="176"/>
      <c r="CX191" s="177"/>
      <c r="CY191" s="176">
        <v>0</v>
      </c>
      <c r="CZ191" s="177"/>
      <c r="DA191" s="176">
        <v>0</v>
      </c>
      <c r="DB191" s="177"/>
      <c r="DC191" s="176"/>
      <c r="DD191" s="177"/>
      <c r="DE191" s="176">
        <v>0</v>
      </c>
      <c r="DF191" s="177"/>
      <c r="DG191" s="176"/>
      <c r="DH191" s="177"/>
      <c r="DI191" s="176"/>
      <c r="DJ191" s="558"/>
      <c r="DK191" s="176"/>
      <c r="DL191" s="177"/>
      <c r="DM191" s="176"/>
      <c r="DN191" s="177"/>
      <c r="DO191" s="176"/>
      <c r="DP191" s="177"/>
      <c r="DQ191" s="176"/>
      <c r="DR191" s="177"/>
      <c r="DS191" s="176"/>
      <c r="DT191" s="176"/>
      <c r="DU191" s="176"/>
      <c r="DV191" s="177"/>
      <c r="DW191" s="176"/>
      <c r="DX191" s="177"/>
      <c r="DY191" s="176"/>
      <c r="DZ191" s="177"/>
      <c r="EA191" s="176"/>
      <c r="EB191" s="177"/>
      <c r="EC191" s="176">
        <v>0</v>
      </c>
      <c r="ED191" s="177"/>
      <c r="EE191" s="176"/>
      <c r="EF191" s="177"/>
      <c r="EG191" s="176"/>
      <c r="EH191" s="177"/>
      <c r="EI191" s="176">
        <v>0</v>
      </c>
      <c r="EJ191" s="177"/>
      <c r="EK191" s="176"/>
      <c r="EL191" s="176"/>
      <c r="EM191" s="177"/>
      <c r="EN191" s="176">
        <v>0</v>
      </c>
      <c r="EO191" s="177"/>
      <c r="EP191" s="176"/>
      <c r="EQ191" s="177">
        <v>0</v>
      </c>
      <c r="ER191" s="176"/>
      <c r="ES191" s="177"/>
      <c r="ET191" s="176"/>
      <c r="EU191" s="177"/>
      <c r="EV191" s="176"/>
      <c r="EW191" s="176"/>
      <c r="EX191" s="176"/>
      <c r="EY191" s="177"/>
      <c r="EZ191" s="176"/>
      <c r="FA191" s="177"/>
      <c r="FB191" s="565">
        <f t="shared" si="8"/>
        <v>2080</v>
      </c>
      <c r="FC191" s="565">
        <f t="shared" si="11"/>
        <v>570</v>
      </c>
    </row>
    <row r="192" spans="1:159" ht="37.5" customHeight="1">
      <c r="A192" s="13">
        <v>162</v>
      </c>
      <c r="B192" s="13" t="s">
        <v>1878</v>
      </c>
      <c r="C192" s="13" t="s">
        <v>537</v>
      </c>
      <c r="D192" s="13">
        <v>256</v>
      </c>
      <c r="E192" s="13">
        <v>1056</v>
      </c>
      <c r="F192" s="14" t="s">
        <v>1902</v>
      </c>
      <c r="G192" s="13" t="s">
        <v>1879</v>
      </c>
      <c r="H192" s="13" t="s">
        <v>74</v>
      </c>
      <c r="I192" s="13" t="s">
        <v>1903</v>
      </c>
      <c r="J192" s="13">
        <v>36</v>
      </c>
      <c r="K192" s="13" t="s">
        <v>1904</v>
      </c>
      <c r="L192" s="13" t="s">
        <v>393</v>
      </c>
      <c r="M192" s="13" t="s">
        <v>1905</v>
      </c>
      <c r="N192" s="45">
        <v>2000</v>
      </c>
      <c r="O192" s="13" t="s">
        <v>3094</v>
      </c>
      <c r="P192" s="13">
        <v>79</v>
      </c>
      <c r="Q192" s="176">
        <v>2000</v>
      </c>
      <c r="R192" s="557">
        <v>2000</v>
      </c>
      <c r="S192" s="176"/>
      <c r="T192" s="177"/>
      <c r="U192" s="176"/>
      <c r="V192" s="177"/>
      <c r="W192" s="176"/>
      <c r="X192" s="177"/>
      <c r="Y192" s="176"/>
      <c r="Z192" s="177"/>
      <c r="AA192" s="176"/>
      <c r="AB192" s="177"/>
      <c r="AC192" s="176">
        <v>0</v>
      </c>
      <c r="AD192" s="177"/>
      <c r="AE192" s="176"/>
      <c r="AF192" s="177"/>
      <c r="AG192" s="176">
        <v>0</v>
      </c>
      <c r="AH192" s="177"/>
      <c r="AI192" s="176"/>
      <c r="AJ192" s="177"/>
      <c r="AK192" s="176">
        <v>0</v>
      </c>
      <c r="AL192" s="177"/>
      <c r="AM192" s="176">
        <v>0</v>
      </c>
      <c r="AN192" s="177"/>
      <c r="AO192" s="176"/>
      <c r="AP192" s="177"/>
      <c r="AQ192" s="176"/>
      <c r="AR192" s="177"/>
      <c r="AS192" s="176"/>
      <c r="AT192" s="176"/>
      <c r="AU192" s="176">
        <v>0</v>
      </c>
      <c r="AV192" s="177"/>
      <c r="AW192" s="176"/>
      <c r="AX192" s="177"/>
      <c r="AY192" s="176"/>
      <c r="AZ192" s="177"/>
      <c r="BA192" s="176"/>
      <c r="BB192" s="177"/>
      <c r="BC192" s="176">
        <v>0</v>
      </c>
      <c r="BD192" s="176"/>
      <c r="BE192" s="176">
        <v>0</v>
      </c>
      <c r="BF192" s="177">
        <v>0</v>
      </c>
      <c r="BG192" s="176">
        <v>0</v>
      </c>
      <c r="BH192" s="177"/>
      <c r="BI192" s="176">
        <v>0</v>
      </c>
      <c r="BJ192" s="177"/>
      <c r="BK192" s="176">
        <v>0</v>
      </c>
      <c r="BL192" s="177"/>
      <c r="BM192" s="176">
        <v>0</v>
      </c>
      <c r="BN192" s="177"/>
      <c r="BO192" s="176">
        <v>0</v>
      </c>
      <c r="BP192" s="232"/>
      <c r="BQ192" s="176"/>
      <c r="BR192" s="177"/>
      <c r="BS192" s="176"/>
      <c r="BT192" s="177"/>
      <c r="BU192" s="176"/>
      <c r="BV192" s="176"/>
      <c r="BW192" s="176">
        <v>0</v>
      </c>
      <c r="BX192" s="177"/>
      <c r="BY192" s="176">
        <v>0</v>
      </c>
      <c r="BZ192" s="177"/>
      <c r="CA192" s="176"/>
      <c r="CB192" s="177"/>
      <c r="CC192" s="176">
        <v>0</v>
      </c>
      <c r="CD192" s="177">
        <v>0</v>
      </c>
      <c r="CE192" s="176">
        <v>0</v>
      </c>
      <c r="CF192" s="177"/>
      <c r="CG192" s="176"/>
      <c r="CH192" s="177"/>
      <c r="CI192" s="176">
        <v>0</v>
      </c>
      <c r="CJ192" s="176">
        <v>0</v>
      </c>
      <c r="CK192" s="176">
        <v>0</v>
      </c>
      <c r="CL192" s="177"/>
      <c r="CM192" s="176"/>
      <c r="CN192" s="177"/>
      <c r="CO192" s="176">
        <v>0</v>
      </c>
      <c r="CP192" s="177"/>
      <c r="CQ192" s="176">
        <v>0</v>
      </c>
      <c r="CR192" s="177"/>
      <c r="CS192" s="176">
        <v>0</v>
      </c>
      <c r="CT192" s="176"/>
      <c r="CU192" s="176">
        <v>0</v>
      </c>
      <c r="CV192" s="177"/>
      <c r="CW192" s="176"/>
      <c r="CX192" s="177"/>
      <c r="CY192" s="176">
        <v>0</v>
      </c>
      <c r="CZ192" s="177"/>
      <c r="DA192" s="176">
        <v>0</v>
      </c>
      <c r="DB192" s="177"/>
      <c r="DC192" s="176"/>
      <c r="DD192" s="177"/>
      <c r="DE192" s="176">
        <v>0</v>
      </c>
      <c r="DF192" s="177"/>
      <c r="DG192" s="176"/>
      <c r="DH192" s="177"/>
      <c r="DI192" s="176"/>
      <c r="DJ192" s="558"/>
      <c r="DK192" s="176"/>
      <c r="DL192" s="177"/>
      <c r="DM192" s="176"/>
      <c r="DN192" s="177"/>
      <c r="DO192" s="176"/>
      <c r="DP192" s="177"/>
      <c r="DQ192" s="176"/>
      <c r="DR192" s="177"/>
      <c r="DS192" s="176"/>
      <c r="DT192" s="176"/>
      <c r="DU192" s="176"/>
      <c r="DV192" s="177"/>
      <c r="DW192" s="176"/>
      <c r="DX192" s="177"/>
      <c r="DY192" s="176"/>
      <c r="DZ192" s="177"/>
      <c r="EA192" s="176"/>
      <c r="EB192" s="177"/>
      <c r="EC192" s="176">
        <v>0</v>
      </c>
      <c r="ED192" s="177"/>
      <c r="EE192" s="176"/>
      <c r="EF192" s="177"/>
      <c r="EG192" s="176"/>
      <c r="EH192" s="177"/>
      <c r="EI192" s="176">
        <v>0</v>
      </c>
      <c r="EJ192" s="177"/>
      <c r="EK192" s="176"/>
      <c r="EL192" s="176"/>
      <c r="EM192" s="177"/>
      <c r="EN192" s="176">
        <v>0</v>
      </c>
      <c r="EO192" s="177"/>
      <c r="EP192" s="176"/>
      <c r="EQ192" s="177">
        <v>0</v>
      </c>
      <c r="ER192" s="176"/>
      <c r="ES192" s="177"/>
      <c r="ET192" s="176"/>
      <c r="EU192" s="177"/>
      <c r="EV192" s="176"/>
      <c r="EW192" s="176"/>
      <c r="EX192" s="176"/>
      <c r="EY192" s="177"/>
      <c r="EZ192" s="176"/>
      <c r="FA192" s="177"/>
      <c r="FB192" s="565">
        <f t="shared" si="8"/>
        <v>2000</v>
      </c>
      <c r="FC192" s="565">
        <f t="shared" si="11"/>
        <v>0</v>
      </c>
    </row>
    <row r="193" spans="1:159" ht="37.5" customHeight="1">
      <c r="A193" s="13">
        <v>163</v>
      </c>
      <c r="B193" s="13" t="s">
        <v>224</v>
      </c>
      <c r="C193" s="13" t="s">
        <v>1596</v>
      </c>
      <c r="D193" s="13">
        <v>257</v>
      </c>
      <c r="E193" s="13">
        <v>1147</v>
      </c>
      <c r="F193" s="14" t="s">
        <v>1906</v>
      </c>
      <c r="G193" s="13" t="s">
        <v>195</v>
      </c>
      <c r="H193" s="13" t="s">
        <v>193</v>
      </c>
      <c r="I193" s="13" t="s">
        <v>1907</v>
      </c>
      <c r="J193" s="13">
        <v>36</v>
      </c>
      <c r="K193" s="13" t="s">
        <v>1908</v>
      </c>
      <c r="L193" s="13" t="s">
        <v>393</v>
      </c>
      <c r="M193" s="13" t="s">
        <v>1905</v>
      </c>
      <c r="N193" s="45">
        <v>19200</v>
      </c>
      <c r="O193" s="13" t="s">
        <v>3094</v>
      </c>
      <c r="P193" s="13">
        <v>79</v>
      </c>
      <c r="Q193" s="176">
        <v>15000</v>
      </c>
      <c r="R193" s="557">
        <v>2000</v>
      </c>
      <c r="S193" s="176"/>
      <c r="T193" s="177"/>
      <c r="U193" s="176"/>
      <c r="V193" s="177"/>
      <c r="W193" s="176"/>
      <c r="X193" s="177"/>
      <c r="Y193" s="176"/>
      <c r="Z193" s="177"/>
      <c r="AA193" s="176"/>
      <c r="AB193" s="177"/>
      <c r="AC193" s="176">
        <v>0</v>
      </c>
      <c r="AD193" s="177"/>
      <c r="AE193" s="176"/>
      <c r="AF193" s="177"/>
      <c r="AG193" s="176">
        <v>2000</v>
      </c>
      <c r="AH193" s="177"/>
      <c r="AI193" s="176"/>
      <c r="AJ193" s="177"/>
      <c r="AK193" s="176">
        <v>0</v>
      </c>
      <c r="AL193" s="177"/>
      <c r="AM193" s="176">
        <v>0</v>
      </c>
      <c r="AN193" s="177"/>
      <c r="AO193" s="176"/>
      <c r="AP193" s="177"/>
      <c r="AQ193" s="176"/>
      <c r="AR193" s="177"/>
      <c r="AS193" s="176"/>
      <c r="AT193" s="176"/>
      <c r="AU193" s="176">
        <v>0</v>
      </c>
      <c r="AV193" s="177"/>
      <c r="AW193" s="176"/>
      <c r="AX193" s="177"/>
      <c r="AY193" s="176"/>
      <c r="AZ193" s="177"/>
      <c r="BA193" s="176"/>
      <c r="BB193" s="177"/>
      <c r="BC193" s="176">
        <v>0</v>
      </c>
      <c r="BD193" s="176"/>
      <c r="BE193" s="176">
        <v>0</v>
      </c>
      <c r="BF193" s="177">
        <v>0</v>
      </c>
      <c r="BG193" s="176">
        <v>0</v>
      </c>
      <c r="BH193" s="177"/>
      <c r="BI193" s="176">
        <v>0</v>
      </c>
      <c r="BJ193" s="177"/>
      <c r="BK193" s="176">
        <v>0</v>
      </c>
      <c r="BL193" s="177"/>
      <c r="BM193" s="176">
        <v>0</v>
      </c>
      <c r="BN193" s="177"/>
      <c r="BO193" s="176">
        <v>0</v>
      </c>
      <c r="BP193" s="232"/>
      <c r="BQ193" s="176"/>
      <c r="BR193" s="177"/>
      <c r="BS193" s="176"/>
      <c r="BT193" s="177"/>
      <c r="BU193" s="176"/>
      <c r="BV193" s="176"/>
      <c r="BW193" s="176">
        <v>0</v>
      </c>
      <c r="BX193" s="177"/>
      <c r="BY193" s="176">
        <v>0</v>
      </c>
      <c r="BZ193" s="177"/>
      <c r="CA193" s="176"/>
      <c r="CB193" s="177"/>
      <c r="CC193" s="176">
        <v>1000</v>
      </c>
      <c r="CD193" s="177">
        <v>0</v>
      </c>
      <c r="CE193" s="176">
        <v>1000</v>
      </c>
      <c r="CF193" s="177">
        <v>0</v>
      </c>
      <c r="CG193" s="176"/>
      <c r="CH193" s="177"/>
      <c r="CI193" s="176">
        <v>0</v>
      </c>
      <c r="CJ193" s="176">
        <v>200</v>
      </c>
      <c r="CK193" s="176">
        <v>200</v>
      </c>
      <c r="CL193" s="177">
        <v>200</v>
      </c>
      <c r="CM193" s="176"/>
      <c r="CN193" s="177"/>
      <c r="CO193" s="176">
        <v>0</v>
      </c>
      <c r="CP193" s="177"/>
      <c r="CQ193" s="176">
        <v>0</v>
      </c>
      <c r="CR193" s="177"/>
      <c r="CS193" s="176">
        <v>0</v>
      </c>
      <c r="CT193" s="176"/>
      <c r="CU193" s="176">
        <v>0</v>
      </c>
      <c r="CV193" s="177"/>
      <c r="CW193" s="176"/>
      <c r="CX193" s="177"/>
      <c r="CY193" s="176">
        <v>0</v>
      </c>
      <c r="CZ193" s="177"/>
      <c r="DA193" s="176">
        <v>0</v>
      </c>
      <c r="DB193" s="177"/>
      <c r="DC193" s="176"/>
      <c r="DD193" s="177"/>
      <c r="DE193" s="176">
        <v>0</v>
      </c>
      <c r="DF193" s="177"/>
      <c r="DG193" s="176"/>
      <c r="DH193" s="177"/>
      <c r="DI193" s="176"/>
      <c r="DJ193" s="558"/>
      <c r="DK193" s="176"/>
      <c r="DL193" s="177"/>
      <c r="DM193" s="176"/>
      <c r="DN193" s="177"/>
      <c r="DO193" s="176"/>
      <c r="DP193" s="177"/>
      <c r="DQ193" s="176"/>
      <c r="DR193" s="177"/>
      <c r="DS193" s="176"/>
      <c r="DT193" s="176"/>
      <c r="DU193" s="176"/>
      <c r="DV193" s="177"/>
      <c r="DW193" s="176"/>
      <c r="DX193" s="177"/>
      <c r="DY193" s="176"/>
      <c r="DZ193" s="177"/>
      <c r="EA193" s="176"/>
      <c r="EB193" s="177"/>
      <c r="EC193" s="176">
        <v>0</v>
      </c>
      <c r="ED193" s="177"/>
      <c r="EE193" s="176"/>
      <c r="EF193" s="177"/>
      <c r="EG193" s="176"/>
      <c r="EH193" s="177"/>
      <c r="EI193" s="176">
        <v>0</v>
      </c>
      <c r="EJ193" s="177"/>
      <c r="EK193" s="176"/>
      <c r="EL193" s="176"/>
      <c r="EM193" s="177"/>
      <c r="EN193" s="176">
        <v>0</v>
      </c>
      <c r="EO193" s="177"/>
      <c r="EP193" s="176"/>
      <c r="EQ193" s="177">
        <v>0</v>
      </c>
      <c r="ER193" s="176"/>
      <c r="ES193" s="177"/>
      <c r="ET193" s="176"/>
      <c r="EU193" s="177"/>
      <c r="EV193" s="176"/>
      <c r="EW193" s="176"/>
      <c r="EX193" s="176"/>
      <c r="EY193" s="177"/>
      <c r="EZ193" s="176"/>
      <c r="FA193" s="177"/>
      <c r="FB193" s="565">
        <f t="shared" si="8"/>
        <v>2200</v>
      </c>
      <c r="FC193" s="565">
        <f t="shared" si="11"/>
        <v>17000</v>
      </c>
    </row>
    <row r="194" spans="1:159" ht="37.5" customHeight="1">
      <c r="A194" s="13">
        <v>164</v>
      </c>
      <c r="B194" s="13" t="s">
        <v>201</v>
      </c>
      <c r="C194" s="13" t="s">
        <v>1254</v>
      </c>
      <c r="D194" s="13">
        <v>257</v>
      </c>
      <c r="E194" s="13">
        <v>1147</v>
      </c>
      <c r="F194" s="14" t="s">
        <v>195</v>
      </c>
      <c r="G194" s="13" t="s">
        <v>195</v>
      </c>
      <c r="H194" s="13" t="s">
        <v>23</v>
      </c>
      <c r="I194" s="13" t="s">
        <v>388</v>
      </c>
      <c r="J194" s="13">
        <v>36</v>
      </c>
      <c r="K194" s="13" t="s">
        <v>2867</v>
      </c>
      <c r="L194" s="13" t="s">
        <v>283</v>
      </c>
      <c r="M194" s="13" t="s">
        <v>15</v>
      </c>
      <c r="N194" s="45">
        <v>28950</v>
      </c>
      <c r="O194" s="13" t="s">
        <v>3056</v>
      </c>
      <c r="P194" s="13">
        <v>119</v>
      </c>
      <c r="Q194" s="176">
        <v>10000</v>
      </c>
      <c r="R194" s="557">
        <v>1500</v>
      </c>
      <c r="S194" s="176"/>
      <c r="T194" s="177"/>
      <c r="U194" s="176">
        <v>50</v>
      </c>
      <c r="V194" s="177"/>
      <c r="W194" s="176">
        <v>200</v>
      </c>
      <c r="X194" s="177"/>
      <c r="Y194" s="176">
        <v>100</v>
      </c>
      <c r="Z194" s="177"/>
      <c r="AA194" s="176">
        <v>2000</v>
      </c>
      <c r="AB194" s="177">
        <v>300</v>
      </c>
      <c r="AC194" s="176">
        <v>10000</v>
      </c>
      <c r="AD194" s="177">
        <v>1500</v>
      </c>
      <c r="AE194" s="176"/>
      <c r="AF194" s="177"/>
      <c r="AG194" s="176">
        <v>5000</v>
      </c>
      <c r="AH194" s="177"/>
      <c r="AI194" s="176"/>
      <c r="AJ194" s="177"/>
      <c r="AK194" s="176">
        <v>0</v>
      </c>
      <c r="AL194" s="177"/>
      <c r="AM194" s="176">
        <v>0</v>
      </c>
      <c r="AN194" s="177"/>
      <c r="AO194" s="176"/>
      <c r="AP194" s="177"/>
      <c r="AQ194" s="176"/>
      <c r="AR194" s="177"/>
      <c r="AS194" s="176"/>
      <c r="AT194" s="176"/>
      <c r="AU194" s="176">
        <v>0</v>
      </c>
      <c r="AV194" s="177"/>
      <c r="AW194" s="176">
        <v>100</v>
      </c>
      <c r="AX194" s="177"/>
      <c r="AY194" s="176"/>
      <c r="AZ194" s="177"/>
      <c r="BA194" s="176">
        <v>500</v>
      </c>
      <c r="BB194" s="177">
        <v>0</v>
      </c>
      <c r="BC194" s="176">
        <v>0</v>
      </c>
      <c r="BD194" s="176"/>
      <c r="BE194" s="176">
        <v>0</v>
      </c>
      <c r="BF194" s="177">
        <v>0</v>
      </c>
      <c r="BG194" s="176">
        <v>0</v>
      </c>
      <c r="BH194" s="177"/>
      <c r="BI194" s="176">
        <v>0</v>
      </c>
      <c r="BJ194" s="177"/>
      <c r="BK194" s="176">
        <v>0</v>
      </c>
      <c r="BL194" s="177"/>
      <c r="BM194" s="176">
        <v>0</v>
      </c>
      <c r="BN194" s="177"/>
      <c r="BO194" s="176">
        <v>0</v>
      </c>
      <c r="BP194" s="232"/>
      <c r="BQ194" s="176"/>
      <c r="BR194" s="177"/>
      <c r="BS194" s="176"/>
      <c r="BT194" s="177"/>
      <c r="BU194" s="176"/>
      <c r="BV194" s="176"/>
      <c r="BW194" s="176">
        <v>0</v>
      </c>
      <c r="BX194" s="177"/>
      <c r="BY194" s="176">
        <v>0</v>
      </c>
      <c r="BZ194" s="177"/>
      <c r="CA194" s="176"/>
      <c r="CB194" s="177"/>
      <c r="CC194" s="176">
        <v>0</v>
      </c>
      <c r="CD194" s="177">
        <v>0</v>
      </c>
      <c r="CE194" s="176">
        <v>500</v>
      </c>
      <c r="CF194" s="177">
        <v>0</v>
      </c>
      <c r="CG194" s="176"/>
      <c r="CH194" s="177"/>
      <c r="CI194" s="176">
        <v>0</v>
      </c>
      <c r="CJ194" s="176">
        <v>0</v>
      </c>
      <c r="CK194" s="176">
        <v>0</v>
      </c>
      <c r="CL194" s="177"/>
      <c r="CM194" s="176"/>
      <c r="CN194" s="177"/>
      <c r="CO194" s="176">
        <v>0</v>
      </c>
      <c r="CP194" s="177"/>
      <c r="CQ194" s="176">
        <v>0</v>
      </c>
      <c r="CR194" s="177"/>
      <c r="CS194" s="176">
        <v>0</v>
      </c>
      <c r="CT194" s="176"/>
      <c r="CU194" s="176">
        <v>500</v>
      </c>
      <c r="CV194" s="177">
        <v>100</v>
      </c>
      <c r="CW194" s="176"/>
      <c r="CX194" s="177"/>
      <c r="CY194" s="176">
        <v>0</v>
      </c>
      <c r="CZ194" s="177"/>
      <c r="DA194" s="176">
        <v>0</v>
      </c>
      <c r="DB194" s="177"/>
      <c r="DC194" s="176"/>
      <c r="DD194" s="177"/>
      <c r="DE194" s="176">
        <v>0</v>
      </c>
      <c r="DF194" s="177"/>
      <c r="DG194" s="176"/>
      <c r="DH194" s="177"/>
      <c r="DI194" s="176"/>
      <c r="DJ194" s="558"/>
      <c r="DK194" s="176"/>
      <c r="DL194" s="177"/>
      <c r="DM194" s="176"/>
      <c r="DN194" s="177"/>
      <c r="DO194" s="176"/>
      <c r="DP194" s="177"/>
      <c r="DQ194" s="176"/>
      <c r="DR194" s="177"/>
      <c r="DS194" s="176"/>
      <c r="DT194" s="176"/>
      <c r="DU194" s="176"/>
      <c r="DV194" s="177"/>
      <c r="DW194" s="176"/>
      <c r="DX194" s="177"/>
      <c r="DY194" s="176"/>
      <c r="DZ194" s="177"/>
      <c r="EA194" s="176"/>
      <c r="EB194" s="177"/>
      <c r="EC194" s="176">
        <v>0</v>
      </c>
      <c r="ED194" s="177"/>
      <c r="EE194" s="176"/>
      <c r="EF194" s="177"/>
      <c r="EG194" s="176"/>
      <c r="EH194" s="177"/>
      <c r="EI194" s="176">
        <v>0</v>
      </c>
      <c r="EJ194" s="177"/>
      <c r="EK194" s="176"/>
      <c r="EL194" s="176"/>
      <c r="EM194" s="177"/>
      <c r="EN194" s="176">
        <v>0</v>
      </c>
      <c r="EO194" s="177"/>
      <c r="EP194" s="176"/>
      <c r="EQ194" s="177">
        <v>0</v>
      </c>
      <c r="ER194" s="176"/>
      <c r="ES194" s="177"/>
      <c r="ET194" s="176"/>
      <c r="EU194" s="177"/>
      <c r="EV194" s="176"/>
      <c r="EW194" s="176"/>
      <c r="EX194" s="176"/>
      <c r="EY194" s="177"/>
      <c r="EZ194" s="176"/>
      <c r="FA194" s="177"/>
      <c r="FB194" s="565">
        <f t="shared" si="8"/>
        <v>3400</v>
      </c>
      <c r="FC194" s="565">
        <f t="shared" si="11"/>
        <v>25550</v>
      </c>
    </row>
    <row r="195" spans="1:159" ht="27.75" customHeight="1">
      <c r="A195" s="13" t="s">
        <v>8243</v>
      </c>
      <c r="B195" s="13"/>
      <c r="C195" s="13"/>
      <c r="D195" s="13"/>
      <c r="E195" s="13"/>
      <c r="F195" s="11" t="s">
        <v>3211</v>
      </c>
      <c r="G195" s="13"/>
      <c r="H195" s="13"/>
      <c r="I195" s="13"/>
      <c r="J195" s="13"/>
      <c r="K195" s="13"/>
      <c r="L195" s="13"/>
      <c r="M195" s="13"/>
      <c r="N195" s="45"/>
      <c r="O195" s="13"/>
      <c r="P195" s="13"/>
      <c r="Q195" s="176"/>
      <c r="R195" s="557"/>
      <c r="S195" s="176"/>
      <c r="T195" s="177"/>
      <c r="U195" s="176"/>
      <c r="V195" s="177"/>
      <c r="W195" s="176"/>
      <c r="X195" s="177"/>
      <c r="Y195" s="176"/>
      <c r="Z195" s="177"/>
      <c r="AA195" s="176"/>
      <c r="AB195" s="177"/>
      <c r="AC195" s="176"/>
      <c r="AD195" s="177"/>
      <c r="AE195" s="176"/>
      <c r="AF195" s="177"/>
      <c r="AG195" s="176"/>
      <c r="AH195" s="177"/>
      <c r="AI195" s="176"/>
      <c r="AJ195" s="177"/>
      <c r="AK195" s="176"/>
      <c r="AL195" s="177"/>
      <c r="AM195" s="176"/>
      <c r="AN195" s="177"/>
      <c r="AO195" s="176"/>
      <c r="AP195" s="177"/>
      <c r="AQ195" s="176"/>
      <c r="AR195" s="177"/>
      <c r="AS195" s="176"/>
      <c r="AT195" s="176"/>
      <c r="AU195" s="176"/>
      <c r="AV195" s="177"/>
      <c r="AW195" s="176"/>
      <c r="AX195" s="177"/>
      <c r="AY195" s="176"/>
      <c r="AZ195" s="177"/>
      <c r="BA195" s="176"/>
      <c r="BB195" s="177"/>
      <c r="BC195" s="176"/>
      <c r="BD195" s="176"/>
      <c r="BE195" s="176"/>
      <c r="BF195" s="177"/>
      <c r="BG195" s="176"/>
      <c r="BH195" s="177"/>
      <c r="BI195" s="176"/>
      <c r="BJ195" s="177"/>
      <c r="BK195" s="176"/>
      <c r="BL195" s="177"/>
      <c r="BM195" s="176"/>
      <c r="BN195" s="177"/>
      <c r="BO195" s="176"/>
      <c r="BP195" s="232"/>
      <c r="BQ195" s="176"/>
      <c r="BR195" s="177"/>
      <c r="BS195" s="176"/>
      <c r="BT195" s="177"/>
      <c r="BU195" s="176"/>
      <c r="BV195" s="176"/>
      <c r="BW195" s="176"/>
      <c r="BX195" s="177"/>
      <c r="BY195" s="176"/>
      <c r="BZ195" s="177"/>
      <c r="CA195" s="176"/>
      <c r="CB195" s="177"/>
      <c r="CC195" s="176"/>
      <c r="CD195" s="177"/>
      <c r="CE195" s="176"/>
      <c r="CF195" s="177"/>
      <c r="CG195" s="176"/>
      <c r="CH195" s="177"/>
      <c r="CI195" s="176"/>
      <c r="CJ195" s="176"/>
      <c r="CK195" s="176"/>
      <c r="CL195" s="177"/>
      <c r="CM195" s="176"/>
      <c r="CN195" s="177"/>
      <c r="CO195" s="176"/>
      <c r="CP195" s="177"/>
      <c r="CQ195" s="176"/>
      <c r="CR195" s="177"/>
      <c r="CS195" s="176"/>
      <c r="CT195" s="176"/>
      <c r="CU195" s="176"/>
      <c r="CV195" s="177"/>
      <c r="CW195" s="176"/>
      <c r="CX195" s="177"/>
      <c r="CY195" s="176"/>
      <c r="CZ195" s="177"/>
      <c r="DA195" s="176"/>
      <c r="DB195" s="177"/>
      <c r="DC195" s="176"/>
      <c r="DD195" s="177"/>
      <c r="DE195" s="176"/>
      <c r="DF195" s="177"/>
      <c r="DG195" s="176"/>
      <c r="DH195" s="177"/>
      <c r="DI195" s="176"/>
      <c r="DJ195" s="558"/>
      <c r="DK195" s="176"/>
      <c r="DL195" s="177"/>
      <c r="DM195" s="176"/>
      <c r="DN195" s="177"/>
      <c r="DO195" s="176"/>
      <c r="DP195" s="177"/>
      <c r="DQ195" s="176"/>
      <c r="DR195" s="177"/>
      <c r="DS195" s="176"/>
      <c r="DT195" s="176"/>
      <c r="DU195" s="176"/>
      <c r="DV195" s="177"/>
      <c r="DW195" s="176"/>
      <c r="DX195" s="177"/>
      <c r="DY195" s="176"/>
      <c r="DZ195" s="177"/>
      <c r="EA195" s="176"/>
      <c r="EB195" s="177"/>
      <c r="EC195" s="176"/>
      <c r="ED195" s="177"/>
      <c r="EE195" s="176"/>
      <c r="EF195" s="177"/>
      <c r="EG195" s="176"/>
      <c r="EH195" s="177"/>
      <c r="EI195" s="176"/>
      <c r="EJ195" s="177"/>
      <c r="EK195" s="176"/>
      <c r="EL195" s="176"/>
      <c r="EM195" s="177"/>
      <c r="EN195" s="176"/>
      <c r="EO195" s="177"/>
      <c r="EP195" s="176"/>
      <c r="EQ195" s="177"/>
      <c r="ER195" s="176"/>
      <c r="ES195" s="177"/>
      <c r="ET195" s="176"/>
      <c r="EU195" s="177"/>
      <c r="EV195" s="176"/>
      <c r="EW195" s="176"/>
      <c r="EX195" s="176"/>
      <c r="EY195" s="177"/>
      <c r="EZ195" s="176"/>
      <c r="FA195" s="177"/>
      <c r="FB195" s="565"/>
      <c r="FC195" s="565"/>
    </row>
    <row r="196" spans="1:159" ht="37.5" customHeight="1">
      <c r="A196" s="13" t="s">
        <v>8243</v>
      </c>
      <c r="B196" s="13"/>
      <c r="C196" s="13"/>
      <c r="D196" s="13"/>
      <c r="E196" s="13"/>
      <c r="F196" s="11" t="s">
        <v>3212</v>
      </c>
      <c r="G196" s="13"/>
      <c r="H196" s="13"/>
      <c r="I196" s="13"/>
      <c r="J196" s="13"/>
      <c r="K196" s="13"/>
      <c r="L196" s="13"/>
      <c r="M196" s="13"/>
      <c r="N196" s="45"/>
      <c r="O196" s="13"/>
      <c r="P196" s="13"/>
      <c r="Q196" s="176"/>
      <c r="R196" s="557"/>
      <c r="S196" s="176"/>
      <c r="T196" s="177"/>
      <c r="U196" s="176"/>
      <c r="V196" s="177"/>
      <c r="W196" s="176"/>
      <c r="X196" s="177"/>
      <c r="Y196" s="176"/>
      <c r="Z196" s="177"/>
      <c r="AA196" s="176"/>
      <c r="AB196" s="177"/>
      <c r="AC196" s="176"/>
      <c r="AD196" s="177"/>
      <c r="AE196" s="176"/>
      <c r="AF196" s="177"/>
      <c r="AG196" s="176"/>
      <c r="AH196" s="177"/>
      <c r="AI196" s="176"/>
      <c r="AJ196" s="177"/>
      <c r="AK196" s="176"/>
      <c r="AL196" s="177"/>
      <c r="AM196" s="176"/>
      <c r="AN196" s="177"/>
      <c r="AO196" s="176"/>
      <c r="AP196" s="177"/>
      <c r="AQ196" s="176"/>
      <c r="AR196" s="177"/>
      <c r="AS196" s="176"/>
      <c r="AT196" s="176"/>
      <c r="AU196" s="176"/>
      <c r="AV196" s="177"/>
      <c r="AW196" s="176"/>
      <c r="AX196" s="177"/>
      <c r="AY196" s="176"/>
      <c r="AZ196" s="177"/>
      <c r="BA196" s="176"/>
      <c r="BB196" s="177"/>
      <c r="BC196" s="176"/>
      <c r="BD196" s="176"/>
      <c r="BE196" s="176"/>
      <c r="BF196" s="177"/>
      <c r="BG196" s="176"/>
      <c r="BH196" s="177"/>
      <c r="BI196" s="176"/>
      <c r="BJ196" s="177"/>
      <c r="BK196" s="176"/>
      <c r="BL196" s="177"/>
      <c r="BM196" s="176"/>
      <c r="BN196" s="177"/>
      <c r="BO196" s="176"/>
      <c r="BP196" s="232"/>
      <c r="BQ196" s="176"/>
      <c r="BR196" s="177"/>
      <c r="BS196" s="176"/>
      <c r="BT196" s="177"/>
      <c r="BU196" s="176"/>
      <c r="BV196" s="176"/>
      <c r="BW196" s="176"/>
      <c r="BX196" s="177"/>
      <c r="BY196" s="176"/>
      <c r="BZ196" s="177"/>
      <c r="CA196" s="176"/>
      <c r="CB196" s="177"/>
      <c r="CC196" s="176"/>
      <c r="CD196" s="177"/>
      <c r="CE196" s="176"/>
      <c r="CF196" s="177"/>
      <c r="CG196" s="176"/>
      <c r="CH196" s="177"/>
      <c r="CI196" s="176"/>
      <c r="CJ196" s="176"/>
      <c r="CK196" s="176"/>
      <c r="CL196" s="177"/>
      <c r="CM196" s="176"/>
      <c r="CN196" s="177"/>
      <c r="CO196" s="176"/>
      <c r="CP196" s="177"/>
      <c r="CQ196" s="176"/>
      <c r="CR196" s="177"/>
      <c r="CS196" s="176"/>
      <c r="CT196" s="176"/>
      <c r="CU196" s="176"/>
      <c r="CV196" s="177"/>
      <c r="CW196" s="176"/>
      <c r="CX196" s="177"/>
      <c r="CY196" s="176"/>
      <c r="CZ196" s="177"/>
      <c r="DA196" s="176"/>
      <c r="DB196" s="177"/>
      <c r="DC196" s="176"/>
      <c r="DD196" s="177"/>
      <c r="DE196" s="176"/>
      <c r="DF196" s="177"/>
      <c r="DG196" s="176"/>
      <c r="DH196" s="177"/>
      <c r="DI196" s="176"/>
      <c r="DJ196" s="558"/>
      <c r="DK196" s="176"/>
      <c r="DL196" s="177"/>
      <c r="DM196" s="176"/>
      <c r="DN196" s="177"/>
      <c r="DO196" s="176"/>
      <c r="DP196" s="177"/>
      <c r="DQ196" s="176"/>
      <c r="DR196" s="177"/>
      <c r="DS196" s="176"/>
      <c r="DT196" s="176"/>
      <c r="DU196" s="176"/>
      <c r="DV196" s="177"/>
      <c r="DW196" s="176"/>
      <c r="DX196" s="177"/>
      <c r="DY196" s="176"/>
      <c r="DZ196" s="177"/>
      <c r="EA196" s="176"/>
      <c r="EB196" s="177"/>
      <c r="EC196" s="176"/>
      <c r="ED196" s="177"/>
      <c r="EE196" s="176"/>
      <c r="EF196" s="177"/>
      <c r="EG196" s="176"/>
      <c r="EH196" s="177"/>
      <c r="EI196" s="176"/>
      <c r="EJ196" s="177"/>
      <c r="EK196" s="176"/>
      <c r="EL196" s="176"/>
      <c r="EM196" s="177"/>
      <c r="EN196" s="176"/>
      <c r="EO196" s="177"/>
      <c r="EP196" s="176"/>
      <c r="EQ196" s="177"/>
      <c r="ER196" s="176"/>
      <c r="ES196" s="177"/>
      <c r="ET196" s="176"/>
      <c r="EU196" s="177"/>
      <c r="EV196" s="176"/>
      <c r="EW196" s="176"/>
      <c r="EX196" s="176"/>
      <c r="EY196" s="177"/>
      <c r="EZ196" s="176"/>
      <c r="FA196" s="177"/>
      <c r="FB196" s="565"/>
      <c r="FC196" s="565"/>
    </row>
    <row r="197" spans="1:159" ht="37.5" customHeight="1">
      <c r="A197" s="13">
        <v>165</v>
      </c>
      <c r="B197" s="13" t="s">
        <v>1742</v>
      </c>
      <c r="C197" s="13" t="s">
        <v>3213</v>
      </c>
      <c r="D197" s="31">
        <v>267</v>
      </c>
      <c r="E197" s="13">
        <v>634</v>
      </c>
      <c r="F197" s="14" t="s">
        <v>1743</v>
      </c>
      <c r="G197" s="13" t="s">
        <v>1744</v>
      </c>
      <c r="H197" s="13" t="s">
        <v>1745</v>
      </c>
      <c r="I197" s="13" t="s">
        <v>1746</v>
      </c>
      <c r="J197" s="13">
        <v>36</v>
      </c>
      <c r="K197" s="13" t="s">
        <v>2868</v>
      </c>
      <c r="L197" s="13" t="s">
        <v>1747</v>
      </c>
      <c r="M197" s="13" t="s">
        <v>10</v>
      </c>
      <c r="N197" s="45">
        <v>58000</v>
      </c>
      <c r="O197" s="13" t="s">
        <v>3095</v>
      </c>
      <c r="P197" s="13">
        <v>40</v>
      </c>
      <c r="Q197" s="176">
        <v>30000</v>
      </c>
      <c r="R197" s="557">
        <v>35952</v>
      </c>
      <c r="S197" s="176"/>
      <c r="T197" s="177"/>
      <c r="U197" s="176"/>
      <c r="V197" s="177"/>
      <c r="W197" s="176"/>
      <c r="X197" s="177"/>
      <c r="Y197" s="176"/>
      <c r="Z197" s="177"/>
      <c r="AA197" s="176"/>
      <c r="AB197" s="177"/>
      <c r="AC197" s="176">
        <v>0</v>
      </c>
      <c r="AD197" s="177"/>
      <c r="AE197" s="176"/>
      <c r="AF197" s="177"/>
      <c r="AG197" s="176">
        <v>0</v>
      </c>
      <c r="AH197" s="177"/>
      <c r="AI197" s="176"/>
      <c r="AJ197" s="177"/>
      <c r="AK197" s="176">
        <v>0</v>
      </c>
      <c r="AL197" s="177"/>
      <c r="AM197" s="176">
        <v>0</v>
      </c>
      <c r="AN197" s="177"/>
      <c r="AO197" s="176"/>
      <c r="AP197" s="177"/>
      <c r="AQ197" s="176"/>
      <c r="AR197" s="177"/>
      <c r="AS197" s="176"/>
      <c r="AT197" s="176"/>
      <c r="AU197" s="176">
        <v>0</v>
      </c>
      <c r="AV197" s="177"/>
      <c r="AW197" s="176"/>
      <c r="AX197" s="177"/>
      <c r="AY197" s="176"/>
      <c r="AZ197" s="177"/>
      <c r="BA197" s="176"/>
      <c r="BB197" s="177"/>
      <c r="BC197" s="176">
        <v>0</v>
      </c>
      <c r="BD197" s="176"/>
      <c r="BE197" s="176">
        <v>0</v>
      </c>
      <c r="BF197" s="177">
        <v>0</v>
      </c>
      <c r="BG197" s="176">
        <v>0</v>
      </c>
      <c r="BH197" s="177"/>
      <c r="BI197" s="176">
        <v>0</v>
      </c>
      <c r="BJ197" s="177"/>
      <c r="BK197" s="176">
        <v>0</v>
      </c>
      <c r="BL197" s="177"/>
      <c r="BM197" s="176">
        <v>2000</v>
      </c>
      <c r="BN197" s="177"/>
      <c r="BO197" s="176">
        <v>0</v>
      </c>
      <c r="BP197" s="232"/>
      <c r="BQ197" s="176"/>
      <c r="BR197" s="177"/>
      <c r="BS197" s="176"/>
      <c r="BT197" s="177"/>
      <c r="BU197" s="176"/>
      <c r="BV197" s="176"/>
      <c r="BW197" s="176">
        <v>0</v>
      </c>
      <c r="BX197" s="177"/>
      <c r="BY197" s="176">
        <v>0</v>
      </c>
      <c r="BZ197" s="177"/>
      <c r="CA197" s="176"/>
      <c r="CB197" s="177"/>
      <c r="CC197" s="176">
        <v>0</v>
      </c>
      <c r="CD197" s="177">
        <v>0</v>
      </c>
      <c r="CE197" s="176">
        <v>2000</v>
      </c>
      <c r="CF197" s="177">
        <v>0</v>
      </c>
      <c r="CG197" s="176"/>
      <c r="CH197" s="177"/>
      <c r="CI197" s="176">
        <v>0</v>
      </c>
      <c r="CJ197" s="176">
        <v>24000</v>
      </c>
      <c r="CK197" s="176">
        <v>24000</v>
      </c>
      <c r="CL197" s="177">
        <v>14952</v>
      </c>
      <c r="CM197" s="176"/>
      <c r="CN197" s="177"/>
      <c r="CO197" s="176">
        <v>0</v>
      </c>
      <c r="CP197" s="177"/>
      <c r="CQ197" s="176">
        <v>0</v>
      </c>
      <c r="CR197" s="177"/>
      <c r="CS197" s="176">
        <v>0</v>
      </c>
      <c r="CT197" s="176"/>
      <c r="CU197" s="176">
        <v>0</v>
      </c>
      <c r="CV197" s="177"/>
      <c r="CW197" s="176"/>
      <c r="CX197" s="177"/>
      <c r="CY197" s="176">
        <v>0</v>
      </c>
      <c r="CZ197" s="177"/>
      <c r="DA197" s="176">
        <v>0</v>
      </c>
      <c r="DB197" s="177"/>
      <c r="DC197" s="176"/>
      <c r="DD197" s="177"/>
      <c r="DE197" s="176">
        <v>0</v>
      </c>
      <c r="DF197" s="177"/>
      <c r="DG197" s="176"/>
      <c r="DH197" s="177"/>
      <c r="DI197" s="176"/>
      <c r="DJ197" s="558"/>
      <c r="DK197" s="176"/>
      <c r="DL197" s="177"/>
      <c r="DM197" s="176"/>
      <c r="DN197" s="177"/>
      <c r="DO197" s="176"/>
      <c r="DP197" s="177"/>
      <c r="DQ197" s="176"/>
      <c r="DR197" s="177"/>
      <c r="DS197" s="176"/>
      <c r="DT197" s="176"/>
      <c r="DU197" s="176"/>
      <c r="DV197" s="177"/>
      <c r="DW197" s="176"/>
      <c r="DX197" s="177"/>
      <c r="DY197" s="176"/>
      <c r="DZ197" s="177"/>
      <c r="EA197" s="176"/>
      <c r="EB197" s="177"/>
      <c r="EC197" s="176">
        <v>0</v>
      </c>
      <c r="ED197" s="177"/>
      <c r="EE197" s="176"/>
      <c r="EF197" s="177"/>
      <c r="EG197" s="176"/>
      <c r="EH197" s="177"/>
      <c r="EI197" s="176">
        <v>0</v>
      </c>
      <c r="EJ197" s="177"/>
      <c r="EK197" s="176"/>
      <c r="EL197" s="176"/>
      <c r="EM197" s="177"/>
      <c r="EN197" s="176">
        <v>0</v>
      </c>
      <c r="EO197" s="177"/>
      <c r="EP197" s="176"/>
      <c r="EQ197" s="177">
        <v>0</v>
      </c>
      <c r="ER197" s="176"/>
      <c r="ES197" s="177"/>
      <c r="ET197" s="176"/>
      <c r="EU197" s="177"/>
      <c r="EV197" s="176"/>
      <c r="EW197" s="176"/>
      <c r="EX197" s="176"/>
      <c r="EY197" s="177"/>
      <c r="EZ197" s="176"/>
      <c r="FA197" s="177"/>
      <c r="FB197" s="565">
        <f t="shared" si="8"/>
        <v>50904</v>
      </c>
      <c r="FC197" s="565">
        <f>N197-FB197</f>
        <v>7096</v>
      </c>
    </row>
    <row r="198" spans="1:159" ht="37.5" customHeight="1">
      <c r="A198" s="13" t="s">
        <v>8243</v>
      </c>
      <c r="B198" s="13"/>
      <c r="C198" s="13"/>
      <c r="D198" s="13"/>
      <c r="E198" s="13"/>
      <c r="F198" s="11" t="s">
        <v>3214</v>
      </c>
      <c r="G198" s="13"/>
      <c r="H198" s="13"/>
      <c r="I198" s="13"/>
      <c r="J198" s="13"/>
      <c r="K198" s="13"/>
      <c r="L198" s="13"/>
      <c r="M198" s="13"/>
      <c r="N198" s="45"/>
      <c r="O198" s="13"/>
      <c r="P198" s="13"/>
      <c r="Q198" s="176"/>
      <c r="R198" s="557"/>
      <c r="S198" s="176"/>
      <c r="T198" s="177"/>
      <c r="U198" s="176"/>
      <c r="V198" s="177"/>
      <c r="W198" s="176"/>
      <c r="X198" s="177"/>
      <c r="Y198" s="176"/>
      <c r="Z198" s="177"/>
      <c r="AA198" s="176"/>
      <c r="AB198" s="177"/>
      <c r="AC198" s="176"/>
      <c r="AD198" s="177"/>
      <c r="AE198" s="176"/>
      <c r="AF198" s="177"/>
      <c r="AG198" s="176"/>
      <c r="AH198" s="177"/>
      <c r="AI198" s="176"/>
      <c r="AJ198" s="177"/>
      <c r="AK198" s="176"/>
      <c r="AL198" s="177"/>
      <c r="AM198" s="176"/>
      <c r="AN198" s="177"/>
      <c r="AO198" s="176"/>
      <c r="AP198" s="177"/>
      <c r="AQ198" s="176"/>
      <c r="AR198" s="177"/>
      <c r="AS198" s="176"/>
      <c r="AT198" s="176"/>
      <c r="AU198" s="176"/>
      <c r="AV198" s="177"/>
      <c r="AW198" s="176"/>
      <c r="AX198" s="177"/>
      <c r="AY198" s="176"/>
      <c r="AZ198" s="177"/>
      <c r="BA198" s="176"/>
      <c r="BB198" s="177"/>
      <c r="BC198" s="176"/>
      <c r="BD198" s="176"/>
      <c r="BE198" s="176"/>
      <c r="BF198" s="177"/>
      <c r="BG198" s="176"/>
      <c r="BH198" s="177"/>
      <c r="BI198" s="176"/>
      <c r="BJ198" s="177"/>
      <c r="BK198" s="176"/>
      <c r="BL198" s="177"/>
      <c r="BM198" s="176"/>
      <c r="BN198" s="177"/>
      <c r="BO198" s="176"/>
      <c r="BP198" s="232"/>
      <c r="BQ198" s="176"/>
      <c r="BR198" s="177"/>
      <c r="BS198" s="176"/>
      <c r="BT198" s="177"/>
      <c r="BU198" s="176"/>
      <c r="BV198" s="176"/>
      <c r="BW198" s="176"/>
      <c r="BX198" s="177"/>
      <c r="BY198" s="176"/>
      <c r="BZ198" s="177"/>
      <c r="CA198" s="176"/>
      <c r="CB198" s="177"/>
      <c r="CC198" s="176"/>
      <c r="CD198" s="177"/>
      <c r="CE198" s="176"/>
      <c r="CF198" s="177"/>
      <c r="CG198" s="176"/>
      <c r="CH198" s="177"/>
      <c r="CI198" s="176"/>
      <c r="CJ198" s="176"/>
      <c r="CK198" s="176"/>
      <c r="CL198" s="177"/>
      <c r="CM198" s="176"/>
      <c r="CN198" s="177"/>
      <c r="CO198" s="176"/>
      <c r="CP198" s="177"/>
      <c r="CQ198" s="176"/>
      <c r="CR198" s="177"/>
      <c r="CS198" s="176"/>
      <c r="CT198" s="176"/>
      <c r="CU198" s="176"/>
      <c r="CV198" s="177"/>
      <c r="CW198" s="176"/>
      <c r="CX198" s="177"/>
      <c r="CY198" s="176"/>
      <c r="CZ198" s="177"/>
      <c r="DA198" s="176"/>
      <c r="DB198" s="177"/>
      <c r="DC198" s="176"/>
      <c r="DD198" s="177"/>
      <c r="DE198" s="176"/>
      <c r="DF198" s="177"/>
      <c r="DG198" s="176"/>
      <c r="DH198" s="177"/>
      <c r="DI198" s="176"/>
      <c r="DJ198" s="558"/>
      <c r="DK198" s="176"/>
      <c r="DL198" s="177"/>
      <c r="DM198" s="176"/>
      <c r="DN198" s="177"/>
      <c r="DO198" s="176"/>
      <c r="DP198" s="177"/>
      <c r="DQ198" s="176"/>
      <c r="DR198" s="177"/>
      <c r="DS198" s="176"/>
      <c r="DT198" s="176"/>
      <c r="DU198" s="176"/>
      <c r="DV198" s="177"/>
      <c r="DW198" s="176"/>
      <c r="DX198" s="177"/>
      <c r="DY198" s="176"/>
      <c r="DZ198" s="177"/>
      <c r="EA198" s="176"/>
      <c r="EB198" s="177"/>
      <c r="EC198" s="176"/>
      <c r="ED198" s="177"/>
      <c r="EE198" s="176"/>
      <c r="EF198" s="177"/>
      <c r="EG198" s="176"/>
      <c r="EH198" s="177"/>
      <c r="EI198" s="176"/>
      <c r="EJ198" s="177"/>
      <c r="EK198" s="176"/>
      <c r="EL198" s="176"/>
      <c r="EM198" s="177"/>
      <c r="EN198" s="176"/>
      <c r="EO198" s="177"/>
      <c r="EP198" s="176"/>
      <c r="EQ198" s="177"/>
      <c r="ER198" s="176"/>
      <c r="ES198" s="177"/>
      <c r="ET198" s="176"/>
      <c r="EU198" s="177"/>
      <c r="EV198" s="176"/>
      <c r="EW198" s="176"/>
      <c r="EX198" s="176"/>
      <c r="EY198" s="177"/>
      <c r="EZ198" s="176"/>
      <c r="FA198" s="177"/>
      <c r="FB198" s="565"/>
      <c r="FC198" s="565"/>
    </row>
    <row r="199" spans="1:159" ht="37.5" customHeight="1">
      <c r="A199" s="13">
        <v>166</v>
      </c>
      <c r="B199" s="13" t="s">
        <v>2717</v>
      </c>
      <c r="C199" s="13" t="s">
        <v>2345</v>
      </c>
      <c r="D199" s="13">
        <v>277</v>
      </c>
      <c r="E199" s="13">
        <v>13</v>
      </c>
      <c r="F199" s="14" t="s">
        <v>2718</v>
      </c>
      <c r="G199" s="13" t="s">
        <v>695</v>
      </c>
      <c r="H199" s="13" t="s">
        <v>2719</v>
      </c>
      <c r="I199" s="13" t="s">
        <v>2720</v>
      </c>
      <c r="J199" s="13">
        <v>36</v>
      </c>
      <c r="K199" s="13" t="s">
        <v>2721</v>
      </c>
      <c r="L199" s="13" t="s">
        <v>2711</v>
      </c>
      <c r="M199" s="13" t="s">
        <v>68</v>
      </c>
      <c r="N199" s="45">
        <v>5580</v>
      </c>
      <c r="O199" s="13" t="s">
        <v>3066</v>
      </c>
      <c r="P199" s="13">
        <v>117</v>
      </c>
      <c r="Q199" s="176">
        <v>0</v>
      </c>
      <c r="R199" s="557"/>
      <c r="S199" s="176">
        <v>1000</v>
      </c>
      <c r="T199" s="177"/>
      <c r="U199" s="176">
        <v>300</v>
      </c>
      <c r="V199" s="177">
        <v>100</v>
      </c>
      <c r="W199" s="176"/>
      <c r="X199" s="177"/>
      <c r="Y199" s="176"/>
      <c r="Z199" s="177"/>
      <c r="AA199" s="176"/>
      <c r="AB199" s="177"/>
      <c r="AC199" s="176">
        <v>0</v>
      </c>
      <c r="AD199" s="177"/>
      <c r="AE199" s="176"/>
      <c r="AF199" s="177"/>
      <c r="AG199" s="176">
        <v>0</v>
      </c>
      <c r="AH199" s="177"/>
      <c r="AI199" s="176"/>
      <c r="AJ199" s="177"/>
      <c r="AK199" s="176">
        <v>0</v>
      </c>
      <c r="AL199" s="177"/>
      <c r="AM199" s="176">
        <v>0</v>
      </c>
      <c r="AN199" s="177"/>
      <c r="AO199" s="176"/>
      <c r="AP199" s="177"/>
      <c r="AQ199" s="176"/>
      <c r="AR199" s="177"/>
      <c r="AS199" s="176"/>
      <c r="AT199" s="176"/>
      <c r="AU199" s="176">
        <v>0</v>
      </c>
      <c r="AV199" s="177"/>
      <c r="AW199" s="176"/>
      <c r="AX199" s="177"/>
      <c r="AY199" s="176"/>
      <c r="AZ199" s="177"/>
      <c r="BA199" s="176"/>
      <c r="BB199" s="177"/>
      <c r="BC199" s="176">
        <v>0</v>
      </c>
      <c r="BD199" s="176"/>
      <c r="BE199" s="176">
        <v>0</v>
      </c>
      <c r="BF199" s="177">
        <v>0</v>
      </c>
      <c r="BG199" s="176">
        <v>100</v>
      </c>
      <c r="BH199" s="177">
        <v>50</v>
      </c>
      <c r="BI199" s="176">
        <v>100</v>
      </c>
      <c r="BJ199" s="177">
        <v>50</v>
      </c>
      <c r="BK199" s="176">
        <v>200</v>
      </c>
      <c r="BL199" s="177"/>
      <c r="BM199" s="176">
        <v>200</v>
      </c>
      <c r="BN199" s="177"/>
      <c r="BO199" s="176">
        <v>1000</v>
      </c>
      <c r="BP199" s="232">
        <v>100</v>
      </c>
      <c r="BQ199" s="176">
        <v>300</v>
      </c>
      <c r="BR199" s="177">
        <v>30</v>
      </c>
      <c r="BS199" s="176">
        <v>20</v>
      </c>
      <c r="BT199" s="177"/>
      <c r="BU199" s="176"/>
      <c r="BV199" s="176"/>
      <c r="BW199" s="176">
        <v>0</v>
      </c>
      <c r="BX199" s="177"/>
      <c r="BY199" s="176">
        <v>100</v>
      </c>
      <c r="BZ199" s="177"/>
      <c r="CA199" s="176"/>
      <c r="CB199" s="177"/>
      <c r="CC199" s="176">
        <v>200</v>
      </c>
      <c r="CD199" s="177">
        <v>0</v>
      </c>
      <c r="CE199" s="176">
        <v>0</v>
      </c>
      <c r="CF199" s="177"/>
      <c r="CG199" s="176"/>
      <c r="CH199" s="177"/>
      <c r="CI199" s="176">
        <v>0</v>
      </c>
      <c r="CJ199" s="176">
        <v>50</v>
      </c>
      <c r="CK199" s="176">
        <v>50</v>
      </c>
      <c r="CL199" s="177">
        <v>20</v>
      </c>
      <c r="CM199" s="176"/>
      <c r="CN199" s="177"/>
      <c r="CO199" s="176">
        <v>0</v>
      </c>
      <c r="CP199" s="177"/>
      <c r="CQ199" s="176">
        <v>1000</v>
      </c>
      <c r="CR199" s="177"/>
      <c r="CS199" s="176">
        <v>200</v>
      </c>
      <c r="CT199" s="176">
        <v>200</v>
      </c>
      <c r="CU199" s="176">
        <v>0</v>
      </c>
      <c r="CV199" s="177"/>
      <c r="CW199" s="176"/>
      <c r="CX199" s="177"/>
      <c r="CY199" s="176">
        <v>0</v>
      </c>
      <c r="CZ199" s="177"/>
      <c r="DA199" s="176">
        <v>10</v>
      </c>
      <c r="DB199" s="177"/>
      <c r="DC199" s="176"/>
      <c r="DD199" s="177"/>
      <c r="DE199" s="176">
        <v>0</v>
      </c>
      <c r="DF199" s="177"/>
      <c r="DG199" s="176"/>
      <c r="DH199" s="177"/>
      <c r="DI199" s="176"/>
      <c r="DJ199" s="558"/>
      <c r="DK199" s="176"/>
      <c r="DL199" s="177"/>
      <c r="DM199" s="176"/>
      <c r="DN199" s="177"/>
      <c r="DO199" s="176"/>
      <c r="DP199" s="177"/>
      <c r="DQ199" s="176"/>
      <c r="DR199" s="177"/>
      <c r="DS199" s="176"/>
      <c r="DT199" s="176"/>
      <c r="DU199" s="176"/>
      <c r="DV199" s="177"/>
      <c r="DW199" s="176"/>
      <c r="DX199" s="177"/>
      <c r="DY199" s="176"/>
      <c r="DZ199" s="177"/>
      <c r="EA199" s="176"/>
      <c r="EB199" s="177"/>
      <c r="EC199" s="176">
        <v>300</v>
      </c>
      <c r="ED199" s="177">
        <v>100</v>
      </c>
      <c r="EE199" s="176"/>
      <c r="EF199" s="177"/>
      <c r="EG199" s="176"/>
      <c r="EH199" s="177"/>
      <c r="EI199" s="176">
        <v>0</v>
      </c>
      <c r="EJ199" s="177"/>
      <c r="EK199" s="176"/>
      <c r="EL199" s="176"/>
      <c r="EM199" s="177"/>
      <c r="EN199" s="176">
        <v>0</v>
      </c>
      <c r="EO199" s="177"/>
      <c r="EP199" s="176">
        <v>500</v>
      </c>
      <c r="EQ199" s="177">
        <v>500</v>
      </c>
      <c r="ER199" s="176"/>
      <c r="ES199" s="177"/>
      <c r="ET199" s="176"/>
      <c r="EU199" s="177"/>
      <c r="EV199" s="176"/>
      <c r="EW199" s="176"/>
      <c r="EX199" s="176"/>
      <c r="EY199" s="177"/>
      <c r="EZ199" s="176"/>
      <c r="FA199" s="177"/>
      <c r="FB199" s="565">
        <f t="shared" si="8"/>
        <v>1150</v>
      </c>
      <c r="FC199" s="565">
        <f>N199-FB199</f>
        <v>4430</v>
      </c>
    </row>
    <row r="200" spans="1:159" ht="37.5" customHeight="1">
      <c r="A200" s="13">
        <v>167</v>
      </c>
      <c r="B200" s="13" t="s">
        <v>1880</v>
      </c>
      <c r="C200" s="13" t="s">
        <v>2294</v>
      </c>
      <c r="D200" s="34">
        <v>277</v>
      </c>
      <c r="E200" s="13">
        <v>13</v>
      </c>
      <c r="F200" s="14" t="s">
        <v>1881</v>
      </c>
      <c r="G200" s="13" t="s">
        <v>1519</v>
      </c>
      <c r="H200" s="13" t="s">
        <v>464</v>
      </c>
      <c r="I200" s="13" t="s">
        <v>1882</v>
      </c>
      <c r="J200" s="13">
        <v>36</v>
      </c>
      <c r="K200" s="13" t="s">
        <v>1883</v>
      </c>
      <c r="L200" s="13" t="s">
        <v>399</v>
      </c>
      <c r="M200" s="13" t="s">
        <v>1877</v>
      </c>
      <c r="N200" s="45">
        <v>1100</v>
      </c>
      <c r="O200" s="13" t="s">
        <v>3092</v>
      </c>
      <c r="P200" s="13">
        <v>75</v>
      </c>
      <c r="Q200" s="176">
        <v>0</v>
      </c>
      <c r="R200" s="557"/>
      <c r="S200" s="176"/>
      <c r="T200" s="177"/>
      <c r="U200" s="176"/>
      <c r="V200" s="177"/>
      <c r="W200" s="176"/>
      <c r="X200" s="177"/>
      <c r="Y200" s="176"/>
      <c r="Z200" s="177"/>
      <c r="AA200" s="176"/>
      <c r="AB200" s="177"/>
      <c r="AC200" s="176">
        <v>1000</v>
      </c>
      <c r="AD200" s="177"/>
      <c r="AE200" s="176"/>
      <c r="AF200" s="177"/>
      <c r="AG200" s="176">
        <v>100</v>
      </c>
      <c r="AH200" s="177"/>
      <c r="AI200" s="176"/>
      <c r="AJ200" s="177"/>
      <c r="AK200" s="176">
        <v>0</v>
      </c>
      <c r="AL200" s="177"/>
      <c r="AM200" s="176">
        <v>0</v>
      </c>
      <c r="AN200" s="177"/>
      <c r="AO200" s="176"/>
      <c r="AP200" s="177"/>
      <c r="AQ200" s="176"/>
      <c r="AR200" s="177"/>
      <c r="AS200" s="176"/>
      <c r="AT200" s="176"/>
      <c r="AU200" s="176">
        <v>0</v>
      </c>
      <c r="AV200" s="177"/>
      <c r="AW200" s="176"/>
      <c r="AX200" s="177"/>
      <c r="AY200" s="176"/>
      <c r="AZ200" s="177"/>
      <c r="BA200" s="176"/>
      <c r="BB200" s="177"/>
      <c r="BC200" s="176">
        <v>0</v>
      </c>
      <c r="BD200" s="176"/>
      <c r="BE200" s="176">
        <v>0</v>
      </c>
      <c r="BF200" s="177">
        <v>0</v>
      </c>
      <c r="BG200" s="176">
        <v>0</v>
      </c>
      <c r="BH200" s="177"/>
      <c r="BI200" s="176">
        <v>0</v>
      </c>
      <c r="BJ200" s="177"/>
      <c r="BK200" s="176">
        <v>0</v>
      </c>
      <c r="BL200" s="177"/>
      <c r="BM200" s="176">
        <v>0</v>
      </c>
      <c r="BN200" s="177"/>
      <c r="BO200" s="176">
        <v>0</v>
      </c>
      <c r="BP200" s="232"/>
      <c r="BQ200" s="176"/>
      <c r="BR200" s="177"/>
      <c r="BS200" s="176"/>
      <c r="BT200" s="177"/>
      <c r="BU200" s="176"/>
      <c r="BV200" s="176"/>
      <c r="BW200" s="176">
        <v>0</v>
      </c>
      <c r="BX200" s="177"/>
      <c r="BY200" s="176">
        <v>0</v>
      </c>
      <c r="BZ200" s="177"/>
      <c r="CA200" s="176"/>
      <c r="CB200" s="177"/>
      <c r="CC200" s="176">
        <v>0</v>
      </c>
      <c r="CD200" s="177">
        <v>0</v>
      </c>
      <c r="CE200" s="176">
        <v>0</v>
      </c>
      <c r="CF200" s="177"/>
      <c r="CG200" s="176"/>
      <c r="CH200" s="177"/>
      <c r="CI200" s="176">
        <v>0</v>
      </c>
      <c r="CJ200" s="176">
        <v>0</v>
      </c>
      <c r="CK200" s="176">
        <v>0</v>
      </c>
      <c r="CL200" s="177"/>
      <c r="CM200" s="176"/>
      <c r="CN200" s="177"/>
      <c r="CO200" s="176">
        <v>0</v>
      </c>
      <c r="CP200" s="177"/>
      <c r="CQ200" s="176">
        <v>0</v>
      </c>
      <c r="CR200" s="177"/>
      <c r="CS200" s="176">
        <v>0</v>
      </c>
      <c r="CT200" s="176"/>
      <c r="CU200" s="176">
        <v>0</v>
      </c>
      <c r="CV200" s="177"/>
      <c r="CW200" s="176"/>
      <c r="CX200" s="177"/>
      <c r="CY200" s="176">
        <v>0</v>
      </c>
      <c r="CZ200" s="177"/>
      <c r="DA200" s="176">
        <v>0</v>
      </c>
      <c r="DB200" s="177"/>
      <c r="DC200" s="176"/>
      <c r="DD200" s="177"/>
      <c r="DE200" s="176">
        <v>0</v>
      </c>
      <c r="DF200" s="177"/>
      <c r="DG200" s="176"/>
      <c r="DH200" s="177"/>
      <c r="DI200" s="176"/>
      <c r="DJ200" s="558"/>
      <c r="DK200" s="176"/>
      <c r="DL200" s="177"/>
      <c r="DM200" s="176"/>
      <c r="DN200" s="177"/>
      <c r="DO200" s="176"/>
      <c r="DP200" s="177"/>
      <c r="DQ200" s="176"/>
      <c r="DR200" s="177"/>
      <c r="DS200" s="176"/>
      <c r="DT200" s="176"/>
      <c r="DU200" s="176"/>
      <c r="DV200" s="177"/>
      <c r="DW200" s="176"/>
      <c r="DX200" s="177"/>
      <c r="DY200" s="176"/>
      <c r="DZ200" s="177"/>
      <c r="EA200" s="176"/>
      <c r="EB200" s="177"/>
      <c r="EC200" s="176">
        <v>0</v>
      </c>
      <c r="ED200" s="177"/>
      <c r="EE200" s="176"/>
      <c r="EF200" s="177"/>
      <c r="EG200" s="176"/>
      <c r="EH200" s="177"/>
      <c r="EI200" s="176">
        <v>0</v>
      </c>
      <c r="EJ200" s="177"/>
      <c r="EK200" s="176"/>
      <c r="EL200" s="176"/>
      <c r="EM200" s="177"/>
      <c r="EN200" s="176">
        <v>0</v>
      </c>
      <c r="EO200" s="177"/>
      <c r="EP200" s="176"/>
      <c r="EQ200" s="177">
        <v>0</v>
      </c>
      <c r="ER200" s="176"/>
      <c r="ES200" s="177"/>
      <c r="ET200" s="176"/>
      <c r="EU200" s="177"/>
      <c r="EV200" s="176"/>
      <c r="EW200" s="176"/>
      <c r="EX200" s="176"/>
      <c r="EY200" s="177"/>
      <c r="EZ200" s="176"/>
      <c r="FA200" s="177"/>
      <c r="FB200" s="565">
        <f t="shared" si="8"/>
        <v>0</v>
      </c>
      <c r="FC200" s="565">
        <f>N200-FB200</f>
        <v>1100</v>
      </c>
    </row>
    <row r="201" spans="1:159" ht="37.5" customHeight="1">
      <c r="A201" s="13">
        <v>168</v>
      </c>
      <c r="B201" s="13" t="s">
        <v>415</v>
      </c>
      <c r="C201" s="13" t="s">
        <v>2272</v>
      </c>
      <c r="D201" s="17">
        <v>278</v>
      </c>
      <c r="E201" s="13">
        <v>409</v>
      </c>
      <c r="F201" s="14" t="s">
        <v>1375</v>
      </c>
      <c r="G201" s="13" t="s">
        <v>416</v>
      </c>
      <c r="H201" s="13" t="s">
        <v>417</v>
      </c>
      <c r="I201" s="13" t="s">
        <v>447</v>
      </c>
      <c r="J201" s="13">
        <v>36</v>
      </c>
      <c r="K201" s="13" t="s">
        <v>2869</v>
      </c>
      <c r="L201" s="13" t="s">
        <v>1376</v>
      </c>
      <c r="M201" s="13" t="s">
        <v>10</v>
      </c>
      <c r="N201" s="45">
        <v>11200</v>
      </c>
      <c r="O201" s="13" t="s">
        <v>3065</v>
      </c>
      <c r="P201" s="13">
        <v>96</v>
      </c>
      <c r="Q201" s="176">
        <v>0</v>
      </c>
      <c r="R201" s="557"/>
      <c r="S201" s="176"/>
      <c r="T201" s="177"/>
      <c r="U201" s="176"/>
      <c r="V201" s="177"/>
      <c r="W201" s="176"/>
      <c r="X201" s="177"/>
      <c r="Y201" s="176"/>
      <c r="Z201" s="177"/>
      <c r="AA201" s="176"/>
      <c r="AB201" s="177"/>
      <c r="AC201" s="176">
        <v>200</v>
      </c>
      <c r="AD201" s="177"/>
      <c r="AE201" s="176"/>
      <c r="AF201" s="177"/>
      <c r="AG201" s="176">
        <v>1000</v>
      </c>
      <c r="AH201" s="177"/>
      <c r="AI201" s="176"/>
      <c r="AJ201" s="177"/>
      <c r="AK201" s="176">
        <v>0</v>
      </c>
      <c r="AL201" s="177"/>
      <c r="AM201" s="176">
        <v>0</v>
      </c>
      <c r="AN201" s="177"/>
      <c r="AO201" s="176"/>
      <c r="AP201" s="177"/>
      <c r="AQ201" s="176"/>
      <c r="AR201" s="177"/>
      <c r="AS201" s="176"/>
      <c r="AT201" s="176"/>
      <c r="AU201" s="176">
        <v>0</v>
      </c>
      <c r="AV201" s="177"/>
      <c r="AW201" s="176"/>
      <c r="AX201" s="177"/>
      <c r="AY201" s="176"/>
      <c r="AZ201" s="177"/>
      <c r="BA201" s="176"/>
      <c r="BB201" s="177"/>
      <c r="BC201" s="176">
        <v>3000</v>
      </c>
      <c r="BD201" s="176">
        <v>3000</v>
      </c>
      <c r="BE201" s="176">
        <v>0</v>
      </c>
      <c r="BF201" s="177">
        <v>0</v>
      </c>
      <c r="BG201" s="176">
        <v>0</v>
      </c>
      <c r="BH201" s="177"/>
      <c r="BI201" s="176">
        <v>0</v>
      </c>
      <c r="BJ201" s="177"/>
      <c r="BK201" s="176">
        <v>0</v>
      </c>
      <c r="BL201" s="177"/>
      <c r="BM201" s="176">
        <v>0</v>
      </c>
      <c r="BN201" s="177"/>
      <c r="BO201" s="176">
        <v>0</v>
      </c>
      <c r="BP201" s="232"/>
      <c r="BQ201" s="176"/>
      <c r="BR201" s="177"/>
      <c r="BS201" s="176"/>
      <c r="BT201" s="177"/>
      <c r="BU201" s="176"/>
      <c r="BV201" s="176"/>
      <c r="BW201" s="176">
        <v>0</v>
      </c>
      <c r="BX201" s="177"/>
      <c r="BY201" s="176">
        <v>0</v>
      </c>
      <c r="BZ201" s="177"/>
      <c r="CA201" s="176"/>
      <c r="CB201" s="177"/>
      <c r="CC201" s="176">
        <v>0</v>
      </c>
      <c r="CD201" s="177">
        <v>0</v>
      </c>
      <c r="CE201" s="176">
        <v>0</v>
      </c>
      <c r="CF201" s="177"/>
      <c r="CG201" s="176"/>
      <c r="CH201" s="177"/>
      <c r="CI201" s="176">
        <v>0</v>
      </c>
      <c r="CJ201" s="176">
        <v>6000</v>
      </c>
      <c r="CK201" s="176">
        <v>6000</v>
      </c>
      <c r="CL201" s="177">
        <v>3000</v>
      </c>
      <c r="CM201" s="176"/>
      <c r="CN201" s="177"/>
      <c r="CO201" s="176">
        <v>0</v>
      </c>
      <c r="CP201" s="177"/>
      <c r="CQ201" s="176">
        <v>1000</v>
      </c>
      <c r="CR201" s="177">
        <v>300</v>
      </c>
      <c r="CS201" s="176">
        <v>0</v>
      </c>
      <c r="CT201" s="176"/>
      <c r="CU201" s="176">
        <v>0</v>
      </c>
      <c r="CV201" s="177"/>
      <c r="CW201" s="176"/>
      <c r="CX201" s="177"/>
      <c r="CY201" s="176">
        <v>0</v>
      </c>
      <c r="CZ201" s="177"/>
      <c r="DA201" s="176">
        <v>0</v>
      </c>
      <c r="DB201" s="177"/>
      <c r="DC201" s="176"/>
      <c r="DD201" s="177"/>
      <c r="DE201" s="176">
        <v>0</v>
      </c>
      <c r="DF201" s="177"/>
      <c r="DG201" s="176"/>
      <c r="DH201" s="177"/>
      <c r="DI201" s="176"/>
      <c r="DJ201" s="558"/>
      <c r="DK201" s="176"/>
      <c r="DL201" s="177"/>
      <c r="DM201" s="176"/>
      <c r="DN201" s="177"/>
      <c r="DO201" s="176"/>
      <c r="DP201" s="177"/>
      <c r="DQ201" s="176"/>
      <c r="DR201" s="177"/>
      <c r="DS201" s="176"/>
      <c r="DT201" s="176"/>
      <c r="DU201" s="176"/>
      <c r="DV201" s="177"/>
      <c r="DW201" s="176"/>
      <c r="DX201" s="177"/>
      <c r="DY201" s="176"/>
      <c r="DZ201" s="177"/>
      <c r="EA201" s="176"/>
      <c r="EB201" s="177"/>
      <c r="EC201" s="176">
        <v>0</v>
      </c>
      <c r="ED201" s="177"/>
      <c r="EE201" s="176"/>
      <c r="EF201" s="177"/>
      <c r="EG201" s="176"/>
      <c r="EH201" s="177"/>
      <c r="EI201" s="176">
        <v>0</v>
      </c>
      <c r="EJ201" s="177"/>
      <c r="EK201" s="176"/>
      <c r="EL201" s="176"/>
      <c r="EM201" s="177"/>
      <c r="EN201" s="176">
        <v>0</v>
      </c>
      <c r="EO201" s="177"/>
      <c r="EP201" s="176"/>
      <c r="EQ201" s="177">
        <v>0</v>
      </c>
      <c r="ER201" s="176"/>
      <c r="ES201" s="177"/>
      <c r="ET201" s="176"/>
      <c r="EU201" s="177"/>
      <c r="EV201" s="176"/>
      <c r="EW201" s="176"/>
      <c r="EX201" s="176"/>
      <c r="EY201" s="177"/>
      <c r="EZ201" s="176"/>
      <c r="FA201" s="177"/>
      <c r="FB201" s="565">
        <f t="shared" si="8"/>
        <v>6300</v>
      </c>
      <c r="FC201" s="565">
        <f>N201-FB201</f>
        <v>4900</v>
      </c>
    </row>
    <row r="202" spans="1:159" ht="37.5" customHeight="1">
      <c r="A202" s="13" t="s">
        <v>8243</v>
      </c>
      <c r="B202" s="13"/>
      <c r="C202" s="13"/>
      <c r="D202" s="13"/>
      <c r="E202" s="13"/>
      <c r="F202" s="11" t="s">
        <v>3215</v>
      </c>
      <c r="G202" s="13"/>
      <c r="H202" s="13"/>
      <c r="I202" s="13"/>
      <c r="J202" s="13"/>
      <c r="K202" s="13"/>
      <c r="L202" s="13"/>
      <c r="M202" s="13"/>
      <c r="N202" s="45"/>
      <c r="O202" s="13"/>
      <c r="P202" s="13"/>
      <c r="Q202" s="176"/>
      <c r="R202" s="557"/>
      <c r="S202" s="176"/>
      <c r="T202" s="177"/>
      <c r="U202" s="176"/>
      <c r="V202" s="177"/>
      <c r="W202" s="176"/>
      <c r="X202" s="177"/>
      <c r="Y202" s="176"/>
      <c r="Z202" s="177"/>
      <c r="AA202" s="176"/>
      <c r="AB202" s="177"/>
      <c r="AC202" s="176"/>
      <c r="AD202" s="177"/>
      <c r="AE202" s="176"/>
      <c r="AF202" s="177"/>
      <c r="AG202" s="176"/>
      <c r="AH202" s="177"/>
      <c r="AI202" s="176"/>
      <c r="AJ202" s="177"/>
      <c r="AK202" s="176"/>
      <c r="AL202" s="177"/>
      <c r="AM202" s="176"/>
      <c r="AN202" s="177"/>
      <c r="AO202" s="176"/>
      <c r="AP202" s="177"/>
      <c r="AQ202" s="176"/>
      <c r="AR202" s="177"/>
      <c r="AS202" s="176"/>
      <c r="AT202" s="176"/>
      <c r="AU202" s="176"/>
      <c r="AV202" s="177"/>
      <c r="AW202" s="176"/>
      <c r="AX202" s="177"/>
      <c r="AY202" s="176"/>
      <c r="AZ202" s="177"/>
      <c r="BA202" s="176"/>
      <c r="BB202" s="177"/>
      <c r="BC202" s="176"/>
      <c r="BD202" s="176"/>
      <c r="BE202" s="176"/>
      <c r="BF202" s="177"/>
      <c r="BG202" s="176"/>
      <c r="BH202" s="177"/>
      <c r="BI202" s="176"/>
      <c r="BJ202" s="177"/>
      <c r="BK202" s="176"/>
      <c r="BL202" s="177"/>
      <c r="BM202" s="176"/>
      <c r="BN202" s="177"/>
      <c r="BO202" s="176"/>
      <c r="BP202" s="232"/>
      <c r="BQ202" s="176"/>
      <c r="BR202" s="177"/>
      <c r="BS202" s="176"/>
      <c r="BT202" s="177"/>
      <c r="BU202" s="176"/>
      <c r="BV202" s="176"/>
      <c r="BW202" s="176"/>
      <c r="BX202" s="177"/>
      <c r="BY202" s="176"/>
      <c r="BZ202" s="177"/>
      <c r="CA202" s="176"/>
      <c r="CB202" s="177"/>
      <c r="CC202" s="176"/>
      <c r="CD202" s="177"/>
      <c r="CE202" s="176"/>
      <c r="CF202" s="177"/>
      <c r="CG202" s="176"/>
      <c r="CH202" s="177"/>
      <c r="CI202" s="176"/>
      <c r="CJ202" s="176"/>
      <c r="CK202" s="176"/>
      <c r="CL202" s="177"/>
      <c r="CM202" s="176"/>
      <c r="CN202" s="177"/>
      <c r="CO202" s="176"/>
      <c r="CP202" s="177"/>
      <c r="CQ202" s="176"/>
      <c r="CR202" s="177"/>
      <c r="CS202" s="176"/>
      <c r="CT202" s="176"/>
      <c r="CU202" s="176"/>
      <c r="CV202" s="177"/>
      <c r="CW202" s="176"/>
      <c r="CX202" s="177"/>
      <c r="CY202" s="176"/>
      <c r="CZ202" s="177"/>
      <c r="DA202" s="176"/>
      <c r="DB202" s="177"/>
      <c r="DC202" s="176"/>
      <c r="DD202" s="177"/>
      <c r="DE202" s="176"/>
      <c r="DF202" s="177"/>
      <c r="DG202" s="176"/>
      <c r="DH202" s="177"/>
      <c r="DI202" s="176"/>
      <c r="DJ202" s="558"/>
      <c r="DK202" s="176"/>
      <c r="DL202" s="177"/>
      <c r="DM202" s="176"/>
      <c r="DN202" s="177"/>
      <c r="DO202" s="176"/>
      <c r="DP202" s="177"/>
      <c r="DQ202" s="176"/>
      <c r="DR202" s="177"/>
      <c r="DS202" s="176"/>
      <c r="DT202" s="176"/>
      <c r="DU202" s="176"/>
      <c r="DV202" s="177"/>
      <c r="DW202" s="176"/>
      <c r="DX202" s="177"/>
      <c r="DY202" s="176"/>
      <c r="DZ202" s="177"/>
      <c r="EA202" s="176"/>
      <c r="EB202" s="177"/>
      <c r="EC202" s="176"/>
      <c r="ED202" s="177"/>
      <c r="EE202" s="176"/>
      <c r="EF202" s="177"/>
      <c r="EG202" s="176"/>
      <c r="EH202" s="177"/>
      <c r="EI202" s="176"/>
      <c r="EJ202" s="177"/>
      <c r="EK202" s="176"/>
      <c r="EL202" s="176"/>
      <c r="EM202" s="177"/>
      <c r="EN202" s="176"/>
      <c r="EO202" s="177"/>
      <c r="EP202" s="176"/>
      <c r="EQ202" s="177"/>
      <c r="ER202" s="176"/>
      <c r="ES202" s="177"/>
      <c r="ET202" s="176"/>
      <c r="EU202" s="177"/>
      <c r="EV202" s="176"/>
      <c r="EW202" s="176"/>
      <c r="EX202" s="176"/>
      <c r="EY202" s="177"/>
      <c r="EZ202" s="176"/>
      <c r="FA202" s="177"/>
      <c r="FB202" s="565"/>
      <c r="FC202" s="565"/>
    </row>
    <row r="203" spans="1:159" ht="37.5" customHeight="1">
      <c r="A203" s="13">
        <v>169</v>
      </c>
      <c r="B203" s="13" t="s">
        <v>2241</v>
      </c>
      <c r="C203" s="13" t="s">
        <v>2638</v>
      </c>
      <c r="D203" s="13">
        <v>287</v>
      </c>
      <c r="E203" s="13">
        <v>246</v>
      </c>
      <c r="F203" s="14" t="s">
        <v>2242</v>
      </c>
      <c r="G203" s="13" t="s">
        <v>1935</v>
      </c>
      <c r="H203" s="13" t="s">
        <v>2243</v>
      </c>
      <c r="I203" s="13" t="s">
        <v>2244</v>
      </c>
      <c r="J203" s="13">
        <v>36</v>
      </c>
      <c r="K203" s="13" t="s">
        <v>2245</v>
      </c>
      <c r="L203" s="13" t="s">
        <v>2239</v>
      </c>
      <c r="M203" s="13" t="s">
        <v>68</v>
      </c>
      <c r="N203" s="45">
        <v>3760</v>
      </c>
      <c r="O203" s="13" t="s">
        <v>3085</v>
      </c>
      <c r="P203" s="13">
        <v>104</v>
      </c>
      <c r="Q203" s="176">
        <v>200</v>
      </c>
      <c r="R203" s="557"/>
      <c r="S203" s="176">
        <v>1500</v>
      </c>
      <c r="T203" s="177"/>
      <c r="U203" s="176"/>
      <c r="V203" s="177"/>
      <c r="W203" s="176"/>
      <c r="X203" s="177"/>
      <c r="Y203" s="176"/>
      <c r="Z203" s="177"/>
      <c r="AA203" s="176">
        <v>200</v>
      </c>
      <c r="AB203" s="177"/>
      <c r="AC203" s="176">
        <v>0</v>
      </c>
      <c r="AD203" s="177"/>
      <c r="AE203" s="176"/>
      <c r="AF203" s="177"/>
      <c r="AG203" s="176">
        <v>0</v>
      </c>
      <c r="AH203" s="177"/>
      <c r="AI203" s="176"/>
      <c r="AJ203" s="177"/>
      <c r="AK203" s="176">
        <v>0</v>
      </c>
      <c r="AL203" s="177"/>
      <c r="AM203" s="176">
        <v>0</v>
      </c>
      <c r="AN203" s="177"/>
      <c r="AO203" s="176"/>
      <c r="AP203" s="177"/>
      <c r="AQ203" s="176"/>
      <c r="AR203" s="177"/>
      <c r="AS203" s="176"/>
      <c r="AT203" s="176"/>
      <c r="AU203" s="176">
        <v>0</v>
      </c>
      <c r="AV203" s="177"/>
      <c r="AW203" s="176"/>
      <c r="AX203" s="177"/>
      <c r="AY203" s="176"/>
      <c r="AZ203" s="177"/>
      <c r="BA203" s="176"/>
      <c r="BB203" s="177"/>
      <c r="BC203" s="176">
        <v>500</v>
      </c>
      <c r="BD203" s="176">
        <v>0</v>
      </c>
      <c r="BE203" s="176">
        <v>0</v>
      </c>
      <c r="BF203" s="177">
        <v>0</v>
      </c>
      <c r="BG203" s="176">
        <v>0</v>
      </c>
      <c r="BH203" s="177"/>
      <c r="BI203" s="176">
        <v>200</v>
      </c>
      <c r="BJ203" s="177">
        <v>0</v>
      </c>
      <c r="BK203" s="176">
        <v>0</v>
      </c>
      <c r="BL203" s="177"/>
      <c r="BM203" s="176">
        <v>0</v>
      </c>
      <c r="BN203" s="177"/>
      <c r="BO203" s="176">
        <v>200</v>
      </c>
      <c r="BP203" s="232"/>
      <c r="BQ203" s="176">
        <v>100</v>
      </c>
      <c r="BR203" s="177"/>
      <c r="BS203" s="176"/>
      <c r="BT203" s="177"/>
      <c r="BU203" s="176"/>
      <c r="BV203" s="176"/>
      <c r="BW203" s="176">
        <v>0</v>
      </c>
      <c r="BX203" s="177"/>
      <c r="BY203" s="176">
        <v>0</v>
      </c>
      <c r="BZ203" s="177"/>
      <c r="CA203" s="176"/>
      <c r="CB203" s="177"/>
      <c r="CC203" s="176">
        <v>0</v>
      </c>
      <c r="CD203" s="177">
        <v>0</v>
      </c>
      <c r="CE203" s="176">
        <v>500</v>
      </c>
      <c r="CF203" s="177">
        <v>0</v>
      </c>
      <c r="CG203" s="176"/>
      <c r="CH203" s="177"/>
      <c r="CI203" s="176">
        <v>0</v>
      </c>
      <c r="CJ203" s="176">
        <v>360</v>
      </c>
      <c r="CK203" s="176">
        <v>360</v>
      </c>
      <c r="CL203" s="177"/>
      <c r="CM203" s="176"/>
      <c r="CN203" s="177"/>
      <c r="CO203" s="176">
        <v>0</v>
      </c>
      <c r="CP203" s="177"/>
      <c r="CQ203" s="176">
        <v>0</v>
      </c>
      <c r="CR203" s="177"/>
      <c r="CS203" s="176">
        <v>0</v>
      </c>
      <c r="CT203" s="176"/>
      <c r="CU203" s="176">
        <v>0</v>
      </c>
      <c r="CV203" s="177"/>
      <c r="CW203" s="176"/>
      <c r="CX203" s="177"/>
      <c r="CY203" s="176">
        <v>0</v>
      </c>
      <c r="CZ203" s="177"/>
      <c r="DA203" s="176">
        <v>0</v>
      </c>
      <c r="DB203" s="177"/>
      <c r="DC203" s="176"/>
      <c r="DD203" s="177"/>
      <c r="DE203" s="176">
        <v>0</v>
      </c>
      <c r="DF203" s="177"/>
      <c r="DG203" s="176"/>
      <c r="DH203" s="177"/>
      <c r="DI203" s="176"/>
      <c r="DJ203" s="558"/>
      <c r="DK203" s="176"/>
      <c r="DL203" s="177"/>
      <c r="DM203" s="176"/>
      <c r="DN203" s="177"/>
      <c r="DO203" s="176"/>
      <c r="DP203" s="177"/>
      <c r="DQ203" s="176"/>
      <c r="DR203" s="177"/>
      <c r="DS203" s="176"/>
      <c r="DT203" s="176"/>
      <c r="DU203" s="176"/>
      <c r="DV203" s="177"/>
      <c r="DW203" s="176"/>
      <c r="DX203" s="177"/>
      <c r="DY203" s="176"/>
      <c r="DZ203" s="177"/>
      <c r="EA203" s="176"/>
      <c r="EB203" s="177"/>
      <c r="EC203" s="176">
        <v>0</v>
      </c>
      <c r="ED203" s="177"/>
      <c r="EE203" s="176"/>
      <c r="EF203" s="177"/>
      <c r="EG203" s="176"/>
      <c r="EH203" s="177"/>
      <c r="EI203" s="176">
        <v>0</v>
      </c>
      <c r="EJ203" s="177"/>
      <c r="EK203" s="176"/>
      <c r="EL203" s="176"/>
      <c r="EM203" s="177"/>
      <c r="EN203" s="176">
        <v>0</v>
      </c>
      <c r="EO203" s="177"/>
      <c r="EP203" s="176"/>
      <c r="EQ203" s="177">
        <v>0</v>
      </c>
      <c r="ER203" s="176"/>
      <c r="ES203" s="177"/>
      <c r="ET203" s="176"/>
      <c r="EU203" s="177"/>
      <c r="EV203" s="176"/>
      <c r="EW203" s="176"/>
      <c r="EX203" s="176"/>
      <c r="EY203" s="177"/>
      <c r="EZ203" s="176"/>
      <c r="FA203" s="177"/>
      <c r="FB203" s="565">
        <f t="shared" si="8"/>
        <v>0</v>
      </c>
      <c r="FC203" s="565">
        <f t="shared" ref="FC203:FC209" si="12">N203-FB203</f>
        <v>3760</v>
      </c>
    </row>
    <row r="204" spans="1:159" ht="37.5" customHeight="1">
      <c r="A204" s="13">
        <v>170</v>
      </c>
      <c r="B204" s="13" t="s">
        <v>1933</v>
      </c>
      <c r="C204" s="13" t="s">
        <v>1720</v>
      </c>
      <c r="D204" s="13">
        <v>287</v>
      </c>
      <c r="E204" s="13">
        <v>246</v>
      </c>
      <c r="F204" s="14" t="s">
        <v>1934</v>
      </c>
      <c r="G204" s="13" t="s">
        <v>1935</v>
      </c>
      <c r="H204" s="13" t="s">
        <v>1936</v>
      </c>
      <c r="I204" s="13" t="s">
        <v>3051</v>
      </c>
      <c r="J204" s="13">
        <v>36</v>
      </c>
      <c r="K204" s="13" t="s">
        <v>1937</v>
      </c>
      <c r="L204" s="13" t="s">
        <v>1938</v>
      </c>
      <c r="M204" s="13" t="s">
        <v>68</v>
      </c>
      <c r="N204" s="45">
        <v>1600</v>
      </c>
      <c r="O204" s="13" t="s">
        <v>3096</v>
      </c>
      <c r="P204" s="13">
        <v>83</v>
      </c>
      <c r="Q204" s="176">
        <v>0</v>
      </c>
      <c r="R204" s="557"/>
      <c r="S204" s="176">
        <v>1500</v>
      </c>
      <c r="T204" s="177">
        <v>792</v>
      </c>
      <c r="U204" s="176"/>
      <c r="V204" s="177"/>
      <c r="W204" s="176"/>
      <c r="X204" s="177"/>
      <c r="Y204" s="176"/>
      <c r="Z204" s="177"/>
      <c r="AA204" s="176"/>
      <c r="AB204" s="177"/>
      <c r="AC204" s="176">
        <v>0</v>
      </c>
      <c r="AD204" s="177"/>
      <c r="AE204" s="176"/>
      <c r="AF204" s="177"/>
      <c r="AG204" s="176">
        <v>0</v>
      </c>
      <c r="AH204" s="177"/>
      <c r="AI204" s="176"/>
      <c r="AJ204" s="177"/>
      <c r="AK204" s="176">
        <v>0</v>
      </c>
      <c r="AL204" s="177"/>
      <c r="AM204" s="176">
        <v>0</v>
      </c>
      <c r="AN204" s="177"/>
      <c r="AO204" s="176"/>
      <c r="AP204" s="177"/>
      <c r="AQ204" s="176"/>
      <c r="AR204" s="177"/>
      <c r="AS204" s="176"/>
      <c r="AT204" s="176"/>
      <c r="AU204" s="176">
        <v>0</v>
      </c>
      <c r="AV204" s="177"/>
      <c r="AW204" s="176"/>
      <c r="AX204" s="177"/>
      <c r="AY204" s="176"/>
      <c r="AZ204" s="177"/>
      <c r="BA204" s="176"/>
      <c r="BB204" s="177"/>
      <c r="BC204" s="176">
        <v>0</v>
      </c>
      <c r="BD204" s="176"/>
      <c r="BE204" s="176">
        <v>0</v>
      </c>
      <c r="BF204" s="177">
        <v>0</v>
      </c>
      <c r="BG204" s="176">
        <v>0</v>
      </c>
      <c r="BH204" s="177"/>
      <c r="BI204" s="176">
        <v>0</v>
      </c>
      <c r="BJ204" s="177"/>
      <c r="BK204" s="176">
        <v>0</v>
      </c>
      <c r="BL204" s="177"/>
      <c r="BM204" s="176">
        <v>0</v>
      </c>
      <c r="BN204" s="177"/>
      <c r="BO204" s="176">
        <v>100</v>
      </c>
      <c r="BP204" s="232"/>
      <c r="BQ204" s="176"/>
      <c r="BR204" s="177"/>
      <c r="BS204" s="176"/>
      <c r="BT204" s="177"/>
      <c r="BU204" s="176"/>
      <c r="BV204" s="176"/>
      <c r="BW204" s="176">
        <v>0</v>
      </c>
      <c r="BX204" s="177"/>
      <c r="BY204" s="176">
        <v>0</v>
      </c>
      <c r="BZ204" s="177"/>
      <c r="CA204" s="176"/>
      <c r="CB204" s="177"/>
      <c r="CC204" s="176">
        <v>0</v>
      </c>
      <c r="CD204" s="177">
        <v>0</v>
      </c>
      <c r="CE204" s="176">
        <v>0</v>
      </c>
      <c r="CF204" s="177"/>
      <c r="CG204" s="176"/>
      <c r="CH204" s="177"/>
      <c r="CI204" s="176">
        <v>0</v>
      </c>
      <c r="CJ204" s="176">
        <v>0</v>
      </c>
      <c r="CK204" s="176">
        <v>0</v>
      </c>
      <c r="CL204" s="177"/>
      <c r="CM204" s="176"/>
      <c r="CN204" s="177"/>
      <c r="CO204" s="176">
        <v>0</v>
      </c>
      <c r="CP204" s="177"/>
      <c r="CQ204" s="176">
        <v>0</v>
      </c>
      <c r="CR204" s="177"/>
      <c r="CS204" s="176">
        <v>0</v>
      </c>
      <c r="CT204" s="176"/>
      <c r="CU204" s="176">
        <v>0</v>
      </c>
      <c r="CV204" s="177"/>
      <c r="CW204" s="176"/>
      <c r="CX204" s="177"/>
      <c r="CY204" s="176">
        <v>0</v>
      </c>
      <c r="CZ204" s="177"/>
      <c r="DA204" s="176">
        <v>0</v>
      </c>
      <c r="DB204" s="177"/>
      <c r="DC204" s="176"/>
      <c r="DD204" s="177"/>
      <c r="DE204" s="176">
        <v>0</v>
      </c>
      <c r="DF204" s="177"/>
      <c r="DG204" s="176"/>
      <c r="DH204" s="177"/>
      <c r="DI204" s="176"/>
      <c r="DJ204" s="558"/>
      <c r="DK204" s="176"/>
      <c r="DL204" s="177"/>
      <c r="DM204" s="176"/>
      <c r="DN204" s="177"/>
      <c r="DO204" s="176"/>
      <c r="DP204" s="177"/>
      <c r="DQ204" s="176"/>
      <c r="DR204" s="177"/>
      <c r="DS204" s="176"/>
      <c r="DT204" s="176"/>
      <c r="DU204" s="176"/>
      <c r="DV204" s="177"/>
      <c r="DW204" s="176"/>
      <c r="DX204" s="177"/>
      <c r="DY204" s="176"/>
      <c r="DZ204" s="177"/>
      <c r="EA204" s="176"/>
      <c r="EB204" s="177"/>
      <c r="EC204" s="176">
        <v>0</v>
      </c>
      <c r="ED204" s="177"/>
      <c r="EE204" s="176"/>
      <c r="EF204" s="177"/>
      <c r="EG204" s="176"/>
      <c r="EH204" s="177"/>
      <c r="EI204" s="176">
        <v>0</v>
      </c>
      <c r="EJ204" s="177"/>
      <c r="EK204" s="176"/>
      <c r="EL204" s="176"/>
      <c r="EM204" s="177"/>
      <c r="EN204" s="176">
        <v>0</v>
      </c>
      <c r="EO204" s="177"/>
      <c r="EP204" s="176"/>
      <c r="EQ204" s="177">
        <v>0</v>
      </c>
      <c r="ER204" s="176"/>
      <c r="ES204" s="177"/>
      <c r="ET204" s="176"/>
      <c r="EU204" s="177"/>
      <c r="EV204" s="176"/>
      <c r="EW204" s="176"/>
      <c r="EX204" s="176"/>
      <c r="EY204" s="177"/>
      <c r="EZ204" s="176"/>
      <c r="FA204" s="177"/>
      <c r="FB204" s="565">
        <f t="shared" si="8"/>
        <v>792</v>
      </c>
      <c r="FC204" s="565">
        <f t="shared" si="12"/>
        <v>808</v>
      </c>
    </row>
    <row r="205" spans="1:159" ht="37.5" customHeight="1">
      <c r="A205" s="13">
        <v>171</v>
      </c>
      <c r="B205" s="13" t="s">
        <v>2529</v>
      </c>
      <c r="C205" s="13" t="s">
        <v>2545</v>
      </c>
      <c r="D205" s="13">
        <v>288</v>
      </c>
      <c r="E205" s="13">
        <v>276</v>
      </c>
      <c r="F205" s="14" t="s">
        <v>2530</v>
      </c>
      <c r="G205" s="13" t="s">
        <v>1214</v>
      </c>
      <c r="H205" s="13" t="s">
        <v>13</v>
      </c>
      <c r="I205" s="13" t="s">
        <v>2531</v>
      </c>
      <c r="J205" s="13">
        <v>36</v>
      </c>
      <c r="K205" s="13" t="s">
        <v>2532</v>
      </c>
      <c r="L205" s="13" t="s">
        <v>1456</v>
      </c>
      <c r="M205" s="13" t="s">
        <v>10</v>
      </c>
      <c r="N205" s="45">
        <v>41800</v>
      </c>
      <c r="O205" s="13" t="s">
        <v>3063</v>
      </c>
      <c r="P205" s="13">
        <v>120</v>
      </c>
      <c r="Q205" s="176">
        <v>0</v>
      </c>
      <c r="R205" s="557"/>
      <c r="S205" s="176"/>
      <c r="T205" s="177"/>
      <c r="U205" s="176"/>
      <c r="V205" s="177"/>
      <c r="W205" s="176"/>
      <c r="X205" s="177"/>
      <c r="Y205" s="176">
        <v>2000</v>
      </c>
      <c r="Z205" s="177"/>
      <c r="AA205" s="176"/>
      <c r="AB205" s="177"/>
      <c r="AC205" s="176">
        <v>0</v>
      </c>
      <c r="AD205" s="177"/>
      <c r="AE205" s="176"/>
      <c r="AF205" s="177"/>
      <c r="AG205" s="176">
        <v>0</v>
      </c>
      <c r="AH205" s="177"/>
      <c r="AI205" s="176"/>
      <c r="AJ205" s="177"/>
      <c r="AK205" s="176">
        <v>0</v>
      </c>
      <c r="AL205" s="177"/>
      <c r="AM205" s="176">
        <v>500</v>
      </c>
      <c r="AN205" s="177"/>
      <c r="AO205" s="176"/>
      <c r="AP205" s="177"/>
      <c r="AQ205" s="176">
        <v>300</v>
      </c>
      <c r="AR205" s="177">
        <v>0</v>
      </c>
      <c r="AS205" s="176"/>
      <c r="AT205" s="176">
        <v>2000</v>
      </c>
      <c r="AU205" s="176">
        <v>2000</v>
      </c>
      <c r="AV205" s="177">
        <v>0</v>
      </c>
      <c r="AW205" s="176">
        <v>6000</v>
      </c>
      <c r="AX205" s="177"/>
      <c r="AY205" s="176"/>
      <c r="AZ205" s="177"/>
      <c r="BA205" s="176"/>
      <c r="BB205" s="177"/>
      <c r="BC205" s="176">
        <v>5000</v>
      </c>
      <c r="BD205" s="176">
        <v>0</v>
      </c>
      <c r="BE205" s="176">
        <v>0</v>
      </c>
      <c r="BF205" s="177">
        <v>0</v>
      </c>
      <c r="BG205" s="176">
        <v>1000</v>
      </c>
      <c r="BH205" s="177">
        <v>204</v>
      </c>
      <c r="BI205" s="176">
        <v>0</v>
      </c>
      <c r="BJ205" s="177"/>
      <c r="BK205" s="176">
        <v>5000</v>
      </c>
      <c r="BL205" s="177">
        <v>1008</v>
      </c>
      <c r="BM205" s="176">
        <v>0</v>
      </c>
      <c r="BN205" s="177"/>
      <c r="BO205" s="176">
        <v>0</v>
      </c>
      <c r="BP205" s="232"/>
      <c r="BQ205" s="176">
        <v>3000</v>
      </c>
      <c r="BR205" s="177"/>
      <c r="BS205" s="176"/>
      <c r="BT205" s="177"/>
      <c r="BU205" s="176">
        <v>1000</v>
      </c>
      <c r="BV205" s="176">
        <v>2000</v>
      </c>
      <c r="BW205" s="176">
        <v>3000</v>
      </c>
      <c r="BX205" s="177"/>
      <c r="BY205" s="176">
        <v>0</v>
      </c>
      <c r="BZ205" s="177"/>
      <c r="CA205" s="176"/>
      <c r="CB205" s="177"/>
      <c r="CC205" s="176">
        <v>0</v>
      </c>
      <c r="CD205" s="177">
        <v>0</v>
      </c>
      <c r="CE205" s="176">
        <v>5000</v>
      </c>
      <c r="CF205" s="177">
        <v>996</v>
      </c>
      <c r="CG205" s="176"/>
      <c r="CH205" s="177"/>
      <c r="CI205" s="176">
        <v>0</v>
      </c>
      <c r="CJ205" s="176">
        <v>0</v>
      </c>
      <c r="CK205" s="176">
        <v>0</v>
      </c>
      <c r="CL205" s="177"/>
      <c r="CM205" s="176"/>
      <c r="CN205" s="177"/>
      <c r="CO205" s="176">
        <v>0</v>
      </c>
      <c r="CP205" s="177"/>
      <c r="CQ205" s="176">
        <v>2000</v>
      </c>
      <c r="CR205" s="177">
        <v>192</v>
      </c>
      <c r="CS205" s="176">
        <v>2000</v>
      </c>
      <c r="CT205" s="176"/>
      <c r="CU205" s="176">
        <v>0</v>
      </c>
      <c r="CV205" s="177"/>
      <c r="CW205" s="176"/>
      <c r="CX205" s="177"/>
      <c r="CY205" s="176">
        <v>0</v>
      </c>
      <c r="CZ205" s="177"/>
      <c r="DA205" s="176">
        <v>0</v>
      </c>
      <c r="DB205" s="177"/>
      <c r="DC205" s="176"/>
      <c r="DD205" s="177"/>
      <c r="DE205" s="176">
        <v>3000</v>
      </c>
      <c r="DF205" s="177">
        <v>3012</v>
      </c>
      <c r="DG205" s="176"/>
      <c r="DH205" s="177"/>
      <c r="DI205" s="176"/>
      <c r="DJ205" s="558"/>
      <c r="DK205" s="176"/>
      <c r="DL205" s="177"/>
      <c r="DM205" s="176"/>
      <c r="DN205" s="177"/>
      <c r="DO205" s="176"/>
      <c r="DP205" s="177"/>
      <c r="DQ205" s="176"/>
      <c r="DR205" s="177"/>
      <c r="DS205" s="176"/>
      <c r="DT205" s="176"/>
      <c r="DU205" s="176"/>
      <c r="DV205" s="177"/>
      <c r="DW205" s="176"/>
      <c r="DX205" s="177"/>
      <c r="DY205" s="176"/>
      <c r="DZ205" s="177"/>
      <c r="EA205" s="176"/>
      <c r="EB205" s="177"/>
      <c r="EC205" s="176">
        <v>0</v>
      </c>
      <c r="ED205" s="177"/>
      <c r="EE205" s="176"/>
      <c r="EF205" s="177"/>
      <c r="EG205" s="176"/>
      <c r="EH205" s="177"/>
      <c r="EI205" s="176">
        <v>0</v>
      </c>
      <c r="EJ205" s="177"/>
      <c r="EK205" s="176"/>
      <c r="EL205" s="176"/>
      <c r="EM205" s="177"/>
      <c r="EN205" s="176">
        <v>0</v>
      </c>
      <c r="EO205" s="177"/>
      <c r="EP205" s="176"/>
      <c r="EQ205" s="177">
        <v>0</v>
      </c>
      <c r="ER205" s="176"/>
      <c r="ES205" s="177"/>
      <c r="ET205" s="176"/>
      <c r="EU205" s="177"/>
      <c r="EV205" s="176"/>
      <c r="EW205" s="176"/>
      <c r="EX205" s="176"/>
      <c r="EY205" s="177"/>
      <c r="EZ205" s="176">
        <v>2000</v>
      </c>
      <c r="FA205" s="177"/>
      <c r="FB205" s="565">
        <f t="shared" ref="FB205:FB268" si="13">FA205+EY205+EW205+EU205+ES205+EQ205+EO205+EM205+EJ205+EH205+EF205+ED205+EB205+DZ205+DX205+DV205+DT205+DR205+DP205+DN205+DL205+DJ205+DH205+DF205+DD205+DB205+CZ205+CX205+CV205+CT205+CR205+CP205+CN205+CL205+CH205+CF205+CD205+CB205+BZ205+BX205+BT205+BR205+BP205+BN205+BL205+BJ205+BH205+BF205+BD205+BB205+AZ205+AX205+AV205+AR205+AP205+AN205+AL205+AJ205+AH205+AF205+AD205+AB205+Z205+X205+V205+T205+R205</f>
        <v>5412</v>
      </c>
      <c r="FC205" s="565">
        <f t="shared" si="12"/>
        <v>36388</v>
      </c>
    </row>
    <row r="206" spans="1:159" ht="37.5" customHeight="1">
      <c r="A206" s="13">
        <v>172</v>
      </c>
      <c r="B206" s="13" t="s">
        <v>979</v>
      </c>
      <c r="C206" s="13" t="s">
        <v>2726</v>
      </c>
      <c r="D206" s="13">
        <v>292</v>
      </c>
      <c r="E206" s="13">
        <v>462</v>
      </c>
      <c r="F206" s="14" t="s">
        <v>980</v>
      </c>
      <c r="G206" s="13" t="s">
        <v>981</v>
      </c>
      <c r="H206" s="13" t="s">
        <v>13</v>
      </c>
      <c r="I206" s="13" t="s">
        <v>982</v>
      </c>
      <c r="J206" s="13">
        <v>36</v>
      </c>
      <c r="K206" s="13" t="s">
        <v>983</v>
      </c>
      <c r="L206" s="13" t="s">
        <v>963</v>
      </c>
      <c r="M206" s="13" t="s">
        <v>10</v>
      </c>
      <c r="N206" s="45">
        <v>20560</v>
      </c>
      <c r="O206" s="13" t="s">
        <v>3074</v>
      </c>
      <c r="P206" s="13">
        <v>20</v>
      </c>
      <c r="Q206" s="176">
        <v>0</v>
      </c>
      <c r="R206" s="557"/>
      <c r="S206" s="176"/>
      <c r="T206" s="177"/>
      <c r="U206" s="176"/>
      <c r="V206" s="177"/>
      <c r="W206" s="176"/>
      <c r="X206" s="177"/>
      <c r="Y206" s="176"/>
      <c r="Z206" s="177"/>
      <c r="AA206" s="176"/>
      <c r="AB206" s="177"/>
      <c r="AC206" s="176">
        <v>0</v>
      </c>
      <c r="AD206" s="177"/>
      <c r="AE206" s="176"/>
      <c r="AF206" s="177"/>
      <c r="AG206" s="176">
        <v>0</v>
      </c>
      <c r="AH206" s="177"/>
      <c r="AI206" s="176"/>
      <c r="AJ206" s="177"/>
      <c r="AK206" s="176">
        <v>0</v>
      </c>
      <c r="AL206" s="177"/>
      <c r="AM206" s="176">
        <v>0</v>
      </c>
      <c r="AN206" s="177"/>
      <c r="AO206" s="176"/>
      <c r="AP206" s="177"/>
      <c r="AQ206" s="176">
        <v>700</v>
      </c>
      <c r="AR206" s="177">
        <v>0</v>
      </c>
      <c r="AS206" s="176"/>
      <c r="AT206" s="176"/>
      <c r="AU206" s="176">
        <v>0</v>
      </c>
      <c r="AV206" s="177"/>
      <c r="AW206" s="176"/>
      <c r="AX206" s="177"/>
      <c r="AY206" s="176">
        <v>1000</v>
      </c>
      <c r="AZ206" s="177"/>
      <c r="BA206" s="176"/>
      <c r="BB206" s="177"/>
      <c r="BC206" s="176">
        <v>0</v>
      </c>
      <c r="BD206" s="176"/>
      <c r="BE206" s="176">
        <v>0</v>
      </c>
      <c r="BF206" s="177">
        <v>0</v>
      </c>
      <c r="BG206" s="176">
        <v>1000</v>
      </c>
      <c r="BH206" s="177"/>
      <c r="BI206" s="176">
        <v>1000</v>
      </c>
      <c r="BJ206" s="177">
        <v>0</v>
      </c>
      <c r="BK206" s="176">
        <v>10000</v>
      </c>
      <c r="BL206" s="177"/>
      <c r="BM206" s="176">
        <v>0</v>
      </c>
      <c r="BN206" s="177"/>
      <c r="BO206" s="176">
        <v>1000</v>
      </c>
      <c r="BP206" s="232"/>
      <c r="BQ206" s="176"/>
      <c r="BR206" s="177"/>
      <c r="BS206" s="176"/>
      <c r="BT206" s="177"/>
      <c r="BU206" s="176"/>
      <c r="BV206" s="176"/>
      <c r="BW206" s="176">
        <v>0</v>
      </c>
      <c r="BX206" s="177"/>
      <c r="BY206" s="176">
        <v>2000</v>
      </c>
      <c r="BZ206" s="177"/>
      <c r="CA206" s="176">
        <v>1000</v>
      </c>
      <c r="CB206" s="177"/>
      <c r="CC206" s="176">
        <v>0</v>
      </c>
      <c r="CD206" s="177">
        <v>0</v>
      </c>
      <c r="CE206" s="176">
        <v>0</v>
      </c>
      <c r="CF206" s="177"/>
      <c r="CG206" s="176">
        <v>500</v>
      </c>
      <c r="CH206" s="177"/>
      <c r="CI206" s="176">
        <v>0</v>
      </c>
      <c r="CJ206" s="176">
        <v>360</v>
      </c>
      <c r="CK206" s="176">
        <v>360</v>
      </c>
      <c r="CL206" s="177"/>
      <c r="CM206" s="176"/>
      <c r="CN206" s="177"/>
      <c r="CO206" s="176">
        <v>0</v>
      </c>
      <c r="CP206" s="177"/>
      <c r="CQ206" s="176">
        <v>0</v>
      </c>
      <c r="CR206" s="177"/>
      <c r="CS206" s="176">
        <v>0</v>
      </c>
      <c r="CT206" s="176"/>
      <c r="CU206" s="176">
        <v>0</v>
      </c>
      <c r="CV206" s="177"/>
      <c r="CW206" s="176"/>
      <c r="CX206" s="177"/>
      <c r="CY206" s="176">
        <v>0</v>
      </c>
      <c r="CZ206" s="177"/>
      <c r="DA206" s="176">
        <v>0</v>
      </c>
      <c r="DB206" s="177"/>
      <c r="DC206" s="176"/>
      <c r="DD206" s="177"/>
      <c r="DE206" s="176">
        <v>2000</v>
      </c>
      <c r="DF206" s="177"/>
      <c r="DG206" s="176"/>
      <c r="DH206" s="177"/>
      <c r="DI206" s="176"/>
      <c r="DJ206" s="558"/>
      <c r="DK206" s="176"/>
      <c r="DL206" s="177"/>
      <c r="DM206" s="176"/>
      <c r="DN206" s="177"/>
      <c r="DO206" s="176"/>
      <c r="DP206" s="177"/>
      <c r="DQ206" s="176"/>
      <c r="DR206" s="177"/>
      <c r="DS206" s="176"/>
      <c r="DT206" s="176"/>
      <c r="DU206" s="176"/>
      <c r="DV206" s="177"/>
      <c r="DW206" s="176"/>
      <c r="DX206" s="177"/>
      <c r="DY206" s="176"/>
      <c r="DZ206" s="177"/>
      <c r="EA206" s="176"/>
      <c r="EB206" s="177"/>
      <c r="EC206" s="176">
        <v>0</v>
      </c>
      <c r="ED206" s="177"/>
      <c r="EE206" s="176"/>
      <c r="EF206" s="177"/>
      <c r="EG206" s="176"/>
      <c r="EH206" s="177"/>
      <c r="EI206" s="176">
        <v>0</v>
      </c>
      <c r="EJ206" s="177"/>
      <c r="EK206" s="176"/>
      <c r="EL206" s="176"/>
      <c r="EM206" s="177"/>
      <c r="EN206" s="176">
        <v>0</v>
      </c>
      <c r="EO206" s="177"/>
      <c r="EP206" s="176"/>
      <c r="EQ206" s="177">
        <v>0</v>
      </c>
      <c r="ER206" s="176"/>
      <c r="ES206" s="177"/>
      <c r="ET206" s="176"/>
      <c r="EU206" s="177"/>
      <c r="EV206" s="176"/>
      <c r="EW206" s="176"/>
      <c r="EX206" s="176"/>
      <c r="EY206" s="177"/>
      <c r="EZ206" s="176"/>
      <c r="FA206" s="177"/>
      <c r="FB206" s="565">
        <f t="shared" si="13"/>
        <v>0</v>
      </c>
      <c r="FC206" s="565">
        <f t="shared" si="12"/>
        <v>20560</v>
      </c>
    </row>
    <row r="207" spans="1:159" ht="37.5" customHeight="1">
      <c r="A207" s="13">
        <v>173</v>
      </c>
      <c r="B207" s="13" t="s">
        <v>2722</v>
      </c>
      <c r="C207" s="13" t="s">
        <v>1753</v>
      </c>
      <c r="D207" s="22">
        <v>296</v>
      </c>
      <c r="E207" s="13">
        <v>619</v>
      </c>
      <c r="F207" s="14" t="s">
        <v>2723</v>
      </c>
      <c r="G207" s="13" t="s">
        <v>2723</v>
      </c>
      <c r="H207" s="13" t="s">
        <v>2724</v>
      </c>
      <c r="I207" s="13" t="s">
        <v>2725</v>
      </c>
      <c r="J207" s="13">
        <v>36</v>
      </c>
      <c r="K207" s="13" t="s">
        <v>2870</v>
      </c>
      <c r="L207" s="13" t="s">
        <v>2711</v>
      </c>
      <c r="M207" s="13" t="s">
        <v>68</v>
      </c>
      <c r="N207" s="45">
        <v>7810</v>
      </c>
      <c r="O207" s="13" t="s">
        <v>3066</v>
      </c>
      <c r="P207" s="13">
        <v>117</v>
      </c>
      <c r="Q207" s="176">
        <v>100</v>
      </c>
      <c r="R207" s="557"/>
      <c r="S207" s="176"/>
      <c r="T207" s="177"/>
      <c r="U207" s="176"/>
      <c r="V207" s="177"/>
      <c r="W207" s="176"/>
      <c r="X207" s="177"/>
      <c r="Y207" s="176"/>
      <c r="Z207" s="177"/>
      <c r="AA207" s="176"/>
      <c r="AB207" s="177"/>
      <c r="AC207" s="176">
        <v>100</v>
      </c>
      <c r="AD207" s="177"/>
      <c r="AE207" s="176"/>
      <c r="AF207" s="177"/>
      <c r="AG207" s="176">
        <v>200</v>
      </c>
      <c r="AH207" s="177"/>
      <c r="AI207" s="176">
        <v>10</v>
      </c>
      <c r="AJ207" s="177"/>
      <c r="AK207" s="176">
        <v>0</v>
      </c>
      <c r="AL207" s="177"/>
      <c r="AM207" s="176">
        <v>0</v>
      </c>
      <c r="AN207" s="177"/>
      <c r="AO207" s="176"/>
      <c r="AP207" s="177"/>
      <c r="AQ207" s="176">
        <v>200</v>
      </c>
      <c r="AR207" s="177">
        <v>100</v>
      </c>
      <c r="AS207" s="176"/>
      <c r="AT207" s="176"/>
      <c r="AU207" s="176">
        <v>0</v>
      </c>
      <c r="AV207" s="177"/>
      <c r="AW207" s="176">
        <v>150</v>
      </c>
      <c r="AX207" s="177"/>
      <c r="AY207" s="176"/>
      <c r="AZ207" s="177"/>
      <c r="BA207" s="176">
        <v>200</v>
      </c>
      <c r="BB207" s="177">
        <v>100</v>
      </c>
      <c r="BC207" s="176">
        <v>0</v>
      </c>
      <c r="BD207" s="176"/>
      <c r="BE207" s="176">
        <v>0</v>
      </c>
      <c r="BF207" s="177">
        <v>0</v>
      </c>
      <c r="BG207" s="176">
        <v>0</v>
      </c>
      <c r="BH207" s="177"/>
      <c r="BI207" s="176">
        <v>0</v>
      </c>
      <c r="BJ207" s="177"/>
      <c r="BK207" s="176">
        <v>0</v>
      </c>
      <c r="BL207" s="177"/>
      <c r="BM207" s="176">
        <v>0</v>
      </c>
      <c r="BN207" s="177"/>
      <c r="BO207" s="176">
        <v>200</v>
      </c>
      <c r="BP207" s="232"/>
      <c r="BQ207" s="176">
        <v>400</v>
      </c>
      <c r="BR207" s="177">
        <v>100</v>
      </c>
      <c r="BS207" s="176"/>
      <c r="BT207" s="177"/>
      <c r="BU207" s="176"/>
      <c r="BV207" s="176"/>
      <c r="BW207" s="176">
        <v>0</v>
      </c>
      <c r="BX207" s="177"/>
      <c r="BY207" s="176">
        <v>200</v>
      </c>
      <c r="BZ207" s="177"/>
      <c r="CA207" s="176"/>
      <c r="CB207" s="177"/>
      <c r="CC207" s="176">
        <v>300</v>
      </c>
      <c r="CD207" s="177">
        <v>20</v>
      </c>
      <c r="CE207" s="176">
        <v>0</v>
      </c>
      <c r="CF207" s="177"/>
      <c r="CG207" s="176"/>
      <c r="CH207" s="177"/>
      <c r="CI207" s="176">
        <v>600</v>
      </c>
      <c r="CJ207" s="176">
        <v>1800</v>
      </c>
      <c r="CK207" s="176">
        <v>2400</v>
      </c>
      <c r="CL207" s="177">
        <v>200</v>
      </c>
      <c r="CM207" s="176"/>
      <c r="CN207" s="177"/>
      <c r="CO207" s="176">
        <v>0</v>
      </c>
      <c r="CP207" s="177"/>
      <c r="CQ207" s="176">
        <v>0</v>
      </c>
      <c r="CR207" s="177"/>
      <c r="CS207" s="176">
        <v>500</v>
      </c>
      <c r="CT207" s="176">
        <v>500</v>
      </c>
      <c r="CU207" s="176">
        <v>200</v>
      </c>
      <c r="CV207" s="177">
        <v>100</v>
      </c>
      <c r="CW207" s="176">
        <v>50</v>
      </c>
      <c r="CX207" s="177">
        <v>50</v>
      </c>
      <c r="CY207" s="176">
        <v>100</v>
      </c>
      <c r="CZ207" s="177"/>
      <c r="DA207" s="176">
        <v>0</v>
      </c>
      <c r="DB207" s="177"/>
      <c r="DC207" s="176"/>
      <c r="DD207" s="177"/>
      <c r="DE207" s="176">
        <v>0</v>
      </c>
      <c r="DF207" s="177"/>
      <c r="DG207" s="176"/>
      <c r="DH207" s="177"/>
      <c r="DI207" s="176">
        <v>500</v>
      </c>
      <c r="DJ207" s="558"/>
      <c r="DK207" s="176"/>
      <c r="DL207" s="177"/>
      <c r="DM207" s="176"/>
      <c r="DN207" s="177"/>
      <c r="DO207" s="176"/>
      <c r="DP207" s="177"/>
      <c r="DQ207" s="176"/>
      <c r="DR207" s="177"/>
      <c r="DS207" s="176"/>
      <c r="DT207" s="176"/>
      <c r="DU207" s="176"/>
      <c r="DV207" s="177"/>
      <c r="DW207" s="176"/>
      <c r="DX207" s="177"/>
      <c r="DY207" s="176"/>
      <c r="DZ207" s="177"/>
      <c r="EA207" s="176"/>
      <c r="EB207" s="177"/>
      <c r="EC207" s="176">
        <v>0</v>
      </c>
      <c r="ED207" s="177"/>
      <c r="EE207" s="176"/>
      <c r="EF207" s="177"/>
      <c r="EG207" s="176">
        <v>1000</v>
      </c>
      <c r="EH207" s="177">
        <v>360</v>
      </c>
      <c r="EI207" s="176">
        <v>0</v>
      </c>
      <c r="EJ207" s="177"/>
      <c r="EK207" s="176"/>
      <c r="EL207" s="176"/>
      <c r="EM207" s="177"/>
      <c r="EN207" s="176">
        <v>0</v>
      </c>
      <c r="EO207" s="177"/>
      <c r="EP207" s="176"/>
      <c r="EQ207" s="177">
        <v>0</v>
      </c>
      <c r="ER207" s="176"/>
      <c r="ES207" s="177"/>
      <c r="ET207" s="176"/>
      <c r="EU207" s="177"/>
      <c r="EV207" s="176"/>
      <c r="EW207" s="176"/>
      <c r="EX207" s="176"/>
      <c r="EY207" s="177"/>
      <c r="EZ207" s="176">
        <v>1000</v>
      </c>
      <c r="FA207" s="177">
        <v>1000</v>
      </c>
      <c r="FB207" s="565">
        <f t="shared" si="13"/>
        <v>2530</v>
      </c>
      <c r="FC207" s="565">
        <f t="shared" si="12"/>
        <v>5280</v>
      </c>
    </row>
    <row r="208" spans="1:159" ht="37.5" customHeight="1">
      <c r="A208" s="13">
        <v>174</v>
      </c>
      <c r="B208" s="13" t="s">
        <v>2246</v>
      </c>
      <c r="C208" s="13" t="s">
        <v>1141</v>
      </c>
      <c r="D208" s="13">
        <v>304</v>
      </c>
      <c r="E208" s="13">
        <v>278</v>
      </c>
      <c r="F208" s="14" t="s">
        <v>2247</v>
      </c>
      <c r="G208" s="13" t="s">
        <v>2248</v>
      </c>
      <c r="H208" s="13" t="s">
        <v>2249</v>
      </c>
      <c r="I208" s="13" t="s">
        <v>2250</v>
      </c>
      <c r="J208" s="13">
        <v>36</v>
      </c>
      <c r="K208" s="13" t="s">
        <v>2251</v>
      </c>
      <c r="L208" s="13" t="s">
        <v>2239</v>
      </c>
      <c r="M208" s="13" t="s">
        <v>68</v>
      </c>
      <c r="N208" s="45">
        <v>15450</v>
      </c>
      <c r="O208" s="13" t="s">
        <v>3085</v>
      </c>
      <c r="P208" s="13">
        <v>104</v>
      </c>
      <c r="Q208" s="176">
        <v>100</v>
      </c>
      <c r="R208" s="557"/>
      <c r="S208" s="176"/>
      <c r="T208" s="177"/>
      <c r="U208" s="176"/>
      <c r="V208" s="177"/>
      <c r="W208" s="176"/>
      <c r="X208" s="177"/>
      <c r="Y208" s="176">
        <v>200</v>
      </c>
      <c r="Z208" s="177"/>
      <c r="AA208" s="176"/>
      <c r="AB208" s="177"/>
      <c r="AC208" s="176">
        <v>100</v>
      </c>
      <c r="AD208" s="177"/>
      <c r="AE208" s="176"/>
      <c r="AF208" s="177"/>
      <c r="AG208" s="176">
        <v>100</v>
      </c>
      <c r="AH208" s="177"/>
      <c r="AI208" s="176"/>
      <c r="AJ208" s="177"/>
      <c r="AK208" s="176">
        <v>0</v>
      </c>
      <c r="AL208" s="177"/>
      <c r="AM208" s="176">
        <v>0</v>
      </c>
      <c r="AN208" s="177"/>
      <c r="AO208" s="176"/>
      <c r="AP208" s="177"/>
      <c r="AQ208" s="176">
        <v>1000</v>
      </c>
      <c r="AR208" s="177">
        <v>0</v>
      </c>
      <c r="AS208" s="176"/>
      <c r="AT208" s="176"/>
      <c r="AU208" s="176">
        <v>0</v>
      </c>
      <c r="AV208" s="177"/>
      <c r="AW208" s="176"/>
      <c r="AX208" s="177"/>
      <c r="AY208" s="176">
        <v>500</v>
      </c>
      <c r="AZ208" s="177"/>
      <c r="BA208" s="176"/>
      <c r="BB208" s="177"/>
      <c r="BC208" s="176">
        <v>500</v>
      </c>
      <c r="BD208" s="176">
        <v>0</v>
      </c>
      <c r="BE208" s="176">
        <v>1000</v>
      </c>
      <c r="BF208" s="177">
        <v>400</v>
      </c>
      <c r="BG208" s="176">
        <v>0</v>
      </c>
      <c r="BH208" s="177"/>
      <c r="BI208" s="176">
        <v>200</v>
      </c>
      <c r="BJ208" s="177">
        <v>0</v>
      </c>
      <c r="BK208" s="176">
        <v>0</v>
      </c>
      <c r="BL208" s="177"/>
      <c r="BM208" s="176">
        <v>300</v>
      </c>
      <c r="BN208" s="177">
        <v>100</v>
      </c>
      <c r="BO208" s="176">
        <v>1200</v>
      </c>
      <c r="BP208" s="232">
        <v>150</v>
      </c>
      <c r="BQ208" s="176">
        <v>300</v>
      </c>
      <c r="BR208" s="177"/>
      <c r="BS208" s="176">
        <v>150</v>
      </c>
      <c r="BT208" s="177">
        <v>100</v>
      </c>
      <c r="BU208" s="176"/>
      <c r="BV208" s="176"/>
      <c r="BW208" s="176">
        <v>0</v>
      </c>
      <c r="BX208" s="177"/>
      <c r="BY208" s="176">
        <v>500</v>
      </c>
      <c r="BZ208" s="177"/>
      <c r="CA208" s="176"/>
      <c r="CB208" s="177"/>
      <c r="CC208" s="176">
        <v>500</v>
      </c>
      <c r="CD208" s="177">
        <v>0</v>
      </c>
      <c r="CE208" s="176">
        <v>2000</v>
      </c>
      <c r="CF208" s="177">
        <v>0</v>
      </c>
      <c r="CG208" s="176"/>
      <c r="CH208" s="177"/>
      <c r="CI208" s="176">
        <v>0</v>
      </c>
      <c r="CJ208" s="176">
        <v>0</v>
      </c>
      <c r="CK208" s="176">
        <v>0</v>
      </c>
      <c r="CL208" s="177"/>
      <c r="CM208" s="176"/>
      <c r="CN208" s="177"/>
      <c r="CO208" s="176">
        <v>2000</v>
      </c>
      <c r="CP208" s="177"/>
      <c r="CQ208" s="176">
        <v>500</v>
      </c>
      <c r="CR208" s="177"/>
      <c r="CS208" s="176">
        <v>500</v>
      </c>
      <c r="CT208" s="176"/>
      <c r="CU208" s="176">
        <v>300</v>
      </c>
      <c r="CV208" s="177"/>
      <c r="CW208" s="176"/>
      <c r="CX208" s="177"/>
      <c r="CY208" s="176">
        <v>0</v>
      </c>
      <c r="CZ208" s="177"/>
      <c r="DA208" s="176">
        <v>0</v>
      </c>
      <c r="DB208" s="177"/>
      <c r="DC208" s="176"/>
      <c r="DD208" s="177"/>
      <c r="DE208" s="176">
        <v>0</v>
      </c>
      <c r="DF208" s="177"/>
      <c r="DG208" s="176">
        <v>2000</v>
      </c>
      <c r="DH208" s="177">
        <v>1000</v>
      </c>
      <c r="DI208" s="176"/>
      <c r="DJ208" s="558"/>
      <c r="DK208" s="176"/>
      <c r="DL208" s="177"/>
      <c r="DM208" s="176"/>
      <c r="DN208" s="177"/>
      <c r="DO208" s="176"/>
      <c r="DP208" s="177"/>
      <c r="DQ208" s="176"/>
      <c r="DR208" s="177"/>
      <c r="DS208" s="176"/>
      <c r="DT208" s="176"/>
      <c r="DU208" s="176"/>
      <c r="DV208" s="177"/>
      <c r="DW208" s="176"/>
      <c r="DX208" s="177"/>
      <c r="DY208" s="176"/>
      <c r="DZ208" s="177"/>
      <c r="EA208" s="176"/>
      <c r="EB208" s="177"/>
      <c r="EC208" s="176">
        <v>500</v>
      </c>
      <c r="ED208" s="177">
        <v>200</v>
      </c>
      <c r="EE208" s="176"/>
      <c r="EF208" s="177"/>
      <c r="EG208" s="176">
        <v>1000</v>
      </c>
      <c r="EH208" s="177">
        <v>1000</v>
      </c>
      <c r="EI208" s="176">
        <v>0</v>
      </c>
      <c r="EJ208" s="177"/>
      <c r="EK208" s="176"/>
      <c r="EL208" s="176"/>
      <c r="EM208" s="177"/>
      <c r="EN208" s="176">
        <v>0</v>
      </c>
      <c r="EO208" s="177"/>
      <c r="EP208" s="176"/>
      <c r="EQ208" s="177">
        <v>0</v>
      </c>
      <c r="ER208" s="176"/>
      <c r="ES208" s="177"/>
      <c r="ET208" s="176"/>
      <c r="EU208" s="177"/>
      <c r="EV208" s="176"/>
      <c r="EW208" s="176"/>
      <c r="EX208" s="176"/>
      <c r="EY208" s="177"/>
      <c r="EZ208" s="176"/>
      <c r="FA208" s="177"/>
      <c r="FB208" s="565">
        <f t="shared" si="13"/>
        <v>2950</v>
      </c>
      <c r="FC208" s="565">
        <f t="shared" si="12"/>
        <v>12500</v>
      </c>
    </row>
    <row r="209" spans="1:159" ht="37.5" customHeight="1">
      <c r="A209" s="13">
        <v>175</v>
      </c>
      <c r="B209" s="13" t="s">
        <v>2833</v>
      </c>
      <c r="C209" s="13" t="s">
        <v>1796</v>
      </c>
      <c r="D209" s="13">
        <v>308</v>
      </c>
      <c r="E209" s="13">
        <v>819</v>
      </c>
      <c r="F209" s="14" t="s">
        <v>2834</v>
      </c>
      <c r="G209" s="13" t="s">
        <v>2835</v>
      </c>
      <c r="H209" s="13" t="s">
        <v>2836</v>
      </c>
      <c r="I209" s="13" t="s">
        <v>2837</v>
      </c>
      <c r="J209" s="13">
        <v>36</v>
      </c>
      <c r="K209" s="13" t="s">
        <v>2838</v>
      </c>
      <c r="L209" s="13" t="s">
        <v>1930</v>
      </c>
      <c r="M209" s="13" t="s">
        <v>10</v>
      </c>
      <c r="N209" s="45">
        <v>96000</v>
      </c>
      <c r="O209" s="13" t="s">
        <v>3097</v>
      </c>
      <c r="P209" s="13">
        <v>81</v>
      </c>
      <c r="Q209" s="176">
        <v>0</v>
      </c>
      <c r="R209" s="557"/>
      <c r="S209" s="176"/>
      <c r="T209" s="177"/>
      <c r="U209" s="176"/>
      <c r="V209" s="177"/>
      <c r="W209" s="176"/>
      <c r="X209" s="177"/>
      <c r="Y209" s="176"/>
      <c r="Z209" s="177"/>
      <c r="AA209" s="176">
        <v>2000</v>
      </c>
      <c r="AB209" s="177"/>
      <c r="AC209" s="176">
        <v>0</v>
      </c>
      <c r="AD209" s="177"/>
      <c r="AE209" s="176"/>
      <c r="AF209" s="177"/>
      <c r="AG209" s="176">
        <v>0</v>
      </c>
      <c r="AH209" s="177"/>
      <c r="AI209" s="176">
        <v>2000</v>
      </c>
      <c r="AJ209" s="177"/>
      <c r="AK209" s="176">
        <v>0</v>
      </c>
      <c r="AL209" s="177"/>
      <c r="AM209" s="176">
        <v>0</v>
      </c>
      <c r="AN209" s="177"/>
      <c r="AO209" s="176"/>
      <c r="AP209" s="177"/>
      <c r="AQ209" s="176">
        <v>1000</v>
      </c>
      <c r="AR209" s="177">
        <v>0</v>
      </c>
      <c r="AS209" s="176"/>
      <c r="AT209" s="176"/>
      <c r="AU209" s="176">
        <v>0</v>
      </c>
      <c r="AV209" s="177"/>
      <c r="AW209" s="176">
        <v>5500</v>
      </c>
      <c r="AX209" s="177">
        <v>1000</v>
      </c>
      <c r="AY209" s="176"/>
      <c r="AZ209" s="177"/>
      <c r="BA209" s="176">
        <v>3000</v>
      </c>
      <c r="BB209" s="177">
        <v>3000</v>
      </c>
      <c r="BC209" s="176">
        <v>5000</v>
      </c>
      <c r="BD209" s="176">
        <v>0</v>
      </c>
      <c r="BE209" s="176">
        <v>0</v>
      </c>
      <c r="BF209" s="177">
        <v>0</v>
      </c>
      <c r="BG209" s="176">
        <v>500</v>
      </c>
      <c r="BH209" s="177"/>
      <c r="BI209" s="176">
        <v>4500</v>
      </c>
      <c r="BJ209" s="177">
        <v>4000</v>
      </c>
      <c r="BK209" s="176">
        <v>0</v>
      </c>
      <c r="BL209" s="177"/>
      <c r="BM209" s="176">
        <v>0</v>
      </c>
      <c r="BN209" s="177"/>
      <c r="BO209" s="176">
        <v>3000</v>
      </c>
      <c r="BP209" s="232"/>
      <c r="BQ209" s="176">
        <v>3000</v>
      </c>
      <c r="BR209" s="177"/>
      <c r="BS209" s="176"/>
      <c r="BT209" s="177"/>
      <c r="BU209" s="176"/>
      <c r="BV209" s="176"/>
      <c r="BW209" s="176">
        <v>0</v>
      </c>
      <c r="BX209" s="177"/>
      <c r="BY209" s="176">
        <v>0</v>
      </c>
      <c r="BZ209" s="177"/>
      <c r="CA209" s="176"/>
      <c r="CB209" s="177"/>
      <c r="CC209" s="176">
        <v>2000</v>
      </c>
      <c r="CD209" s="177">
        <v>0</v>
      </c>
      <c r="CE209" s="176">
        <v>6000</v>
      </c>
      <c r="CF209" s="177">
        <v>4000</v>
      </c>
      <c r="CG209" s="176"/>
      <c r="CH209" s="177"/>
      <c r="CI209" s="176">
        <v>1200</v>
      </c>
      <c r="CJ209" s="176">
        <v>4800</v>
      </c>
      <c r="CK209" s="176">
        <v>6000</v>
      </c>
      <c r="CL209" s="177">
        <v>900</v>
      </c>
      <c r="CM209" s="176"/>
      <c r="CN209" s="177"/>
      <c r="CO209" s="176">
        <v>10000</v>
      </c>
      <c r="CP209" s="177">
        <v>3000</v>
      </c>
      <c r="CQ209" s="176">
        <v>2000</v>
      </c>
      <c r="CR209" s="177"/>
      <c r="CS209" s="176">
        <v>2500</v>
      </c>
      <c r="CT209" s="176"/>
      <c r="CU209" s="176">
        <v>0</v>
      </c>
      <c r="CV209" s="177"/>
      <c r="CW209" s="176"/>
      <c r="CX209" s="177"/>
      <c r="CY209" s="176">
        <v>1000</v>
      </c>
      <c r="CZ209" s="177"/>
      <c r="DA209" s="176">
        <v>0</v>
      </c>
      <c r="DB209" s="177"/>
      <c r="DC209" s="176"/>
      <c r="DD209" s="177"/>
      <c r="DE209" s="176">
        <v>15000</v>
      </c>
      <c r="DF209" s="177">
        <v>3720</v>
      </c>
      <c r="DG209" s="176">
        <v>1000</v>
      </c>
      <c r="DH209" s="177">
        <v>0</v>
      </c>
      <c r="DI209" s="176"/>
      <c r="DJ209" s="558"/>
      <c r="DK209" s="176">
        <v>1000</v>
      </c>
      <c r="DL209" s="177"/>
      <c r="DM209" s="176"/>
      <c r="DN209" s="177"/>
      <c r="DO209" s="176"/>
      <c r="DP209" s="177"/>
      <c r="DQ209" s="176"/>
      <c r="DR209" s="177"/>
      <c r="DS209" s="176"/>
      <c r="DT209" s="176"/>
      <c r="DU209" s="176"/>
      <c r="DV209" s="177"/>
      <c r="DW209" s="176"/>
      <c r="DX209" s="177"/>
      <c r="DY209" s="176"/>
      <c r="DZ209" s="177"/>
      <c r="EA209" s="176"/>
      <c r="EB209" s="177"/>
      <c r="EC209" s="176">
        <v>20000</v>
      </c>
      <c r="ED209" s="177">
        <v>5000</v>
      </c>
      <c r="EE209" s="176"/>
      <c r="EF209" s="177"/>
      <c r="EG209" s="176"/>
      <c r="EH209" s="177"/>
      <c r="EI209" s="176">
        <v>0</v>
      </c>
      <c r="EJ209" s="177"/>
      <c r="EK209" s="176"/>
      <c r="EL209" s="176"/>
      <c r="EM209" s="177"/>
      <c r="EN209" s="176">
        <v>0</v>
      </c>
      <c r="EO209" s="177"/>
      <c r="EP209" s="176"/>
      <c r="EQ209" s="177">
        <v>0</v>
      </c>
      <c r="ER209" s="176"/>
      <c r="ES209" s="177"/>
      <c r="ET209" s="176"/>
      <c r="EU209" s="177"/>
      <c r="EV209" s="176"/>
      <c r="EW209" s="176"/>
      <c r="EX209" s="176"/>
      <c r="EY209" s="177"/>
      <c r="EZ209" s="176"/>
      <c r="FA209" s="177"/>
      <c r="FB209" s="565">
        <f t="shared" si="13"/>
        <v>24620</v>
      </c>
      <c r="FC209" s="565">
        <f t="shared" si="12"/>
        <v>71380</v>
      </c>
    </row>
    <row r="210" spans="1:159" ht="37.5" customHeight="1">
      <c r="A210" s="13" t="s">
        <v>8243</v>
      </c>
      <c r="B210" s="13"/>
      <c r="C210" s="13"/>
      <c r="D210" s="13"/>
      <c r="E210" s="13"/>
      <c r="F210" s="11" t="s">
        <v>3216</v>
      </c>
      <c r="G210" s="13"/>
      <c r="H210" s="13"/>
      <c r="I210" s="13"/>
      <c r="J210" s="13"/>
      <c r="K210" s="13"/>
      <c r="L210" s="13"/>
      <c r="M210" s="13"/>
      <c r="N210" s="45"/>
      <c r="O210" s="13"/>
      <c r="P210" s="13"/>
      <c r="Q210" s="176"/>
      <c r="R210" s="557"/>
      <c r="S210" s="176"/>
      <c r="T210" s="177"/>
      <c r="U210" s="176"/>
      <c r="V210" s="177"/>
      <c r="W210" s="176"/>
      <c r="X210" s="177"/>
      <c r="Y210" s="176"/>
      <c r="Z210" s="177"/>
      <c r="AA210" s="176"/>
      <c r="AB210" s="177"/>
      <c r="AC210" s="176"/>
      <c r="AD210" s="177"/>
      <c r="AE210" s="176"/>
      <c r="AF210" s="177"/>
      <c r="AG210" s="176"/>
      <c r="AH210" s="177"/>
      <c r="AI210" s="176"/>
      <c r="AJ210" s="177"/>
      <c r="AK210" s="176"/>
      <c r="AL210" s="177"/>
      <c r="AM210" s="176"/>
      <c r="AN210" s="177"/>
      <c r="AO210" s="176"/>
      <c r="AP210" s="177"/>
      <c r="AQ210" s="176"/>
      <c r="AR210" s="177"/>
      <c r="AS210" s="176"/>
      <c r="AT210" s="176"/>
      <c r="AU210" s="176"/>
      <c r="AV210" s="177"/>
      <c r="AW210" s="176"/>
      <c r="AX210" s="177"/>
      <c r="AY210" s="176"/>
      <c r="AZ210" s="177"/>
      <c r="BA210" s="176"/>
      <c r="BB210" s="177"/>
      <c r="BC210" s="176"/>
      <c r="BD210" s="176"/>
      <c r="BE210" s="176"/>
      <c r="BF210" s="177"/>
      <c r="BG210" s="176"/>
      <c r="BH210" s="177"/>
      <c r="BI210" s="176"/>
      <c r="BJ210" s="177"/>
      <c r="BK210" s="176"/>
      <c r="BL210" s="177"/>
      <c r="BM210" s="176"/>
      <c r="BN210" s="177"/>
      <c r="BO210" s="176"/>
      <c r="BP210" s="232"/>
      <c r="BQ210" s="176"/>
      <c r="BR210" s="177"/>
      <c r="BS210" s="176"/>
      <c r="BT210" s="177"/>
      <c r="BU210" s="176"/>
      <c r="BV210" s="176"/>
      <c r="BW210" s="176"/>
      <c r="BX210" s="177"/>
      <c r="BY210" s="176"/>
      <c r="BZ210" s="177"/>
      <c r="CA210" s="176"/>
      <c r="CB210" s="177"/>
      <c r="CC210" s="176"/>
      <c r="CD210" s="177"/>
      <c r="CE210" s="176"/>
      <c r="CF210" s="177"/>
      <c r="CG210" s="176"/>
      <c r="CH210" s="177"/>
      <c r="CI210" s="176"/>
      <c r="CJ210" s="176"/>
      <c r="CK210" s="176"/>
      <c r="CL210" s="177"/>
      <c r="CM210" s="176"/>
      <c r="CN210" s="177"/>
      <c r="CO210" s="176"/>
      <c r="CP210" s="177"/>
      <c r="CQ210" s="176"/>
      <c r="CR210" s="177"/>
      <c r="CS210" s="176"/>
      <c r="CT210" s="176"/>
      <c r="CU210" s="176"/>
      <c r="CV210" s="177"/>
      <c r="CW210" s="176"/>
      <c r="CX210" s="177"/>
      <c r="CY210" s="176"/>
      <c r="CZ210" s="177"/>
      <c r="DA210" s="176"/>
      <c r="DB210" s="177"/>
      <c r="DC210" s="176"/>
      <c r="DD210" s="177"/>
      <c r="DE210" s="176"/>
      <c r="DF210" s="177"/>
      <c r="DG210" s="176"/>
      <c r="DH210" s="177"/>
      <c r="DI210" s="176"/>
      <c r="DJ210" s="558"/>
      <c r="DK210" s="176"/>
      <c r="DL210" s="177"/>
      <c r="DM210" s="176"/>
      <c r="DN210" s="177"/>
      <c r="DO210" s="176"/>
      <c r="DP210" s="177"/>
      <c r="DQ210" s="176"/>
      <c r="DR210" s="177"/>
      <c r="DS210" s="176"/>
      <c r="DT210" s="176"/>
      <c r="DU210" s="176"/>
      <c r="DV210" s="177"/>
      <c r="DW210" s="176"/>
      <c r="DX210" s="177"/>
      <c r="DY210" s="176"/>
      <c r="DZ210" s="177"/>
      <c r="EA210" s="176"/>
      <c r="EB210" s="177"/>
      <c r="EC210" s="176"/>
      <c r="ED210" s="177"/>
      <c r="EE210" s="176"/>
      <c r="EF210" s="177"/>
      <c r="EG210" s="176"/>
      <c r="EH210" s="177"/>
      <c r="EI210" s="176"/>
      <c r="EJ210" s="177"/>
      <c r="EK210" s="176"/>
      <c r="EL210" s="176"/>
      <c r="EM210" s="177"/>
      <c r="EN210" s="176"/>
      <c r="EO210" s="177"/>
      <c r="EP210" s="176"/>
      <c r="EQ210" s="177"/>
      <c r="ER210" s="176"/>
      <c r="ES210" s="177"/>
      <c r="ET210" s="176"/>
      <c r="EU210" s="177"/>
      <c r="EV210" s="176"/>
      <c r="EW210" s="176"/>
      <c r="EX210" s="176"/>
      <c r="EY210" s="177"/>
      <c r="EZ210" s="176"/>
      <c r="FA210" s="177"/>
      <c r="FB210" s="565"/>
      <c r="FC210" s="565"/>
    </row>
    <row r="211" spans="1:159" ht="37.5" customHeight="1">
      <c r="A211" s="13">
        <v>176</v>
      </c>
      <c r="B211" s="13" t="s">
        <v>1961</v>
      </c>
      <c r="C211" s="13" t="s">
        <v>787</v>
      </c>
      <c r="D211" s="13">
        <v>338</v>
      </c>
      <c r="E211" s="13">
        <v>473</v>
      </c>
      <c r="F211" s="14" t="s">
        <v>1962</v>
      </c>
      <c r="G211" s="13" t="s">
        <v>1963</v>
      </c>
      <c r="H211" s="13" t="s">
        <v>77</v>
      </c>
      <c r="I211" s="13" t="s">
        <v>1941</v>
      </c>
      <c r="J211" s="13">
        <v>36</v>
      </c>
      <c r="K211" s="13" t="s">
        <v>2871</v>
      </c>
      <c r="L211" s="13" t="s">
        <v>1942</v>
      </c>
      <c r="M211" s="13" t="s">
        <v>10</v>
      </c>
      <c r="N211" s="45">
        <v>354400</v>
      </c>
      <c r="O211" s="13" t="s">
        <v>3078</v>
      </c>
      <c r="P211" s="13">
        <v>84</v>
      </c>
      <c r="Q211" s="176">
        <v>0</v>
      </c>
      <c r="R211" s="557"/>
      <c r="S211" s="176"/>
      <c r="T211" s="177"/>
      <c r="U211" s="176"/>
      <c r="V211" s="177"/>
      <c r="W211" s="176">
        <v>200</v>
      </c>
      <c r="X211" s="177">
        <v>200</v>
      </c>
      <c r="Y211" s="176"/>
      <c r="Z211" s="177"/>
      <c r="AA211" s="176"/>
      <c r="AB211" s="177"/>
      <c r="AC211" s="176">
        <v>0</v>
      </c>
      <c r="AD211" s="177"/>
      <c r="AE211" s="176"/>
      <c r="AF211" s="177"/>
      <c r="AG211" s="176">
        <v>0</v>
      </c>
      <c r="AH211" s="177"/>
      <c r="AI211" s="176"/>
      <c r="AJ211" s="177"/>
      <c r="AK211" s="176">
        <v>20000</v>
      </c>
      <c r="AL211" s="177">
        <v>5000</v>
      </c>
      <c r="AM211" s="176">
        <v>0</v>
      </c>
      <c r="AN211" s="177"/>
      <c r="AO211" s="176"/>
      <c r="AP211" s="177"/>
      <c r="AQ211" s="176">
        <v>13000</v>
      </c>
      <c r="AR211" s="177">
        <v>6000</v>
      </c>
      <c r="AS211" s="176"/>
      <c r="AT211" s="176"/>
      <c r="AU211" s="176">
        <v>0</v>
      </c>
      <c r="AV211" s="177"/>
      <c r="AW211" s="176"/>
      <c r="AX211" s="177"/>
      <c r="AY211" s="176"/>
      <c r="AZ211" s="177"/>
      <c r="BA211" s="176"/>
      <c r="BB211" s="177"/>
      <c r="BC211" s="176">
        <v>0</v>
      </c>
      <c r="BD211" s="176"/>
      <c r="BE211" s="176">
        <v>0</v>
      </c>
      <c r="BF211" s="177">
        <v>0</v>
      </c>
      <c r="BG211" s="176">
        <v>0</v>
      </c>
      <c r="BH211" s="177"/>
      <c r="BI211" s="176">
        <v>1200</v>
      </c>
      <c r="BJ211" s="177">
        <v>1200</v>
      </c>
      <c r="BK211" s="176">
        <v>0</v>
      </c>
      <c r="BL211" s="177"/>
      <c r="BM211" s="176">
        <v>60000</v>
      </c>
      <c r="BN211" s="177">
        <v>30000</v>
      </c>
      <c r="BO211" s="176">
        <v>5000</v>
      </c>
      <c r="BP211" s="232"/>
      <c r="BQ211" s="176">
        <v>20000</v>
      </c>
      <c r="BR211" s="177">
        <v>10000</v>
      </c>
      <c r="BS211" s="176"/>
      <c r="BT211" s="177"/>
      <c r="BU211" s="176"/>
      <c r="BV211" s="176">
        <v>3000</v>
      </c>
      <c r="BW211" s="176">
        <v>3000</v>
      </c>
      <c r="BX211" s="177">
        <v>3000</v>
      </c>
      <c r="BY211" s="176">
        <v>0</v>
      </c>
      <c r="BZ211" s="177"/>
      <c r="CA211" s="176"/>
      <c r="CB211" s="177"/>
      <c r="CC211" s="176">
        <v>0</v>
      </c>
      <c r="CD211" s="177">
        <v>0</v>
      </c>
      <c r="CE211" s="176">
        <v>100000</v>
      </c>
      <c r="CF211" s="177">
        <v>56000</v>
      </c>
      <c r="CG211" s="176"/>
      <c r="CH211" s="177"/>
      <c r="CI211" s="176">
        <v>0</v>
      </c>
      <c r="CJ211" s="176">
        <v>0</v>
      </c>
      <c r="CK211" s="176">
        <v>0</v>
      </c>
      <c r="CL211" s="177"/>
      <c r="CM211" s="176">
        <v>30000</v>
      </c>
      <c r="CN211" s="177">
        <v>36000</v>
      </c>
      <c r="CO211" s="176">
        <v>0</v>
      </c>
      <c r="CP211" s="177"/>
      <c r="CQ211" s="176">
        <v>0</v>
      </c>
      <c r="CR211" s="177"/>
      <c r="CS211" s="176">
        <v>2000</v>
      </c>
      <c r="CT211" s="176">
        <v>500</v>
      </c>
      <c r="CU211" s="176">
        <v>0</v>
      </c>
      <c r="CV211" s="177"/>
      <c r="CW211" s="176"/>
      <c r="CX211" s="177"/>
      <c r="CY211" s="176">
        <v>0</v>
      </c>
      <c r="CZ211" s="177"/>
      <c r="DA211" s="176">
        <v>0</v>
      </c>
      <c r="DB211" s="177"/>
      <c r="DC211" s="176">
        <v>5000</v>
      </c>
      <c r="DD211" s="177">
        <v>0</v>
      </c>
      <c r="DE211" s="176">
        <v>0</v>
      </c>
      <c r="DF211" s="177"/>
      <c r="DG211" s="176">
        <v>10000</v>
      </c>
      <c r="DH211" s="177">
        <v>0</v>
      </c>
      <c r="DI211" s="176"/>
      <c r="DJ211" s="558"/>
      <c r="DK211" s="176"/>
      <c r="DL211" s="177"/>
      <c r="DM211" s="176"/>
      <c r="DN211" s="177"/>
      <c r="DO211" s="176"/>
      <c r="DP211" s="177"/>
      <c r="DQ211" s="176"/>
      <c r="DR211" s="177"/>
      <c r="DS211" s="176"/>
      <c r="DT211" s="176"/>
      <c r="DU211" s="176"/>
      <c r="DV211" s="177"/>
      <c r="DW211" s="176"/>
      <c r="DX211" s="177"/>
      <c r="DY211" s="176"/>
      <c r="DZ211" s="177"/>
      <c r="EA211" s="176"/>
      <c r="EB211" s="177"/>
      <c r="EC211" s="176">
        <v>0</v>
      </c>
      <c r="ED211" s="177"/>
      <c r="EE211" s="176"/>
      <c r="EF211" s="177"/>
      <c r="EG211" s="176">
        <v>5000</v>
      </c>
      <c r="EH211" s="177">
        <v>5000</v>
      </c>
      <c r="EI211" s="176">
        <v>0</v>
      </c>
      <c r="EJ211" s="177"/>
      <c r="EK211" s="176"/>
      <c r="EL211" s="176"/>
      <c r="EM211" s="177"/>
      <c r="EN211" s="176">
        <v>0</v>
      </c>
      <c r="EO211" s="177"/>
      <c r="EP211" s="176">
        <v>70000</v>
      </c>
      <c r="EQ211" s="177">
        <v>0</v>
      </c>
      <c r="ER211" s="176"/>
      <c r="ES211" s="177"/>
      <c r="ET211" s="176">
        <v>10000</v>
      </c>
      <c r="EU211" s="177">
        <v>10000</v>
      </c>
      <c r="EV211" s="176"/>
      <c r="EW211" s="176"/>
      <c r="EX211" s="176"/>
      <c r="EY211" s="177"/>
      <c r="EZ211" s="176"/>
      <c r="FA211" s="177"/>
      <c r="FB211" s="565">
        <f t="shared" si="13"/>
        <v>162900</v>
      </c>
      <c r="FC211" s="565">
        <f>N211-FB211</f>
        <v>191500</v>
      </c>
    </row>
    <row r="212" spans="1:159" ht="48" customHeight="1">
      <c r="A212" s="13">
        <v>177</v>
      </c>
      <c r="B212" s="13" t="s">
        <v>1118</v>
      </c>
      <c r="C212" s="13" t="s">
        <v>2090</v>
      </c>
      <c r="D212" s="19">
        <v>338</v>
      </c>
      <c r="E212" s="13">
        <v>1045</v>
      </c>
      <c r="F212" s="14" t="s">
        <v>2141</v>
      </c>
      <c r="G212" s="13" t="s">
        <v>1276</v>
      </c>
      <c r="H212" s="13" t="s">
        <v>18</v>
      </c>
      <c r="I212" s="13" t="s">
        <v>1086</v>
      </c>
      <c r="J212" s="13">
        <v>36</v>
      </c>
      <c r="K212" s="13" t="s">
        <v>2142</v>
      </c>
      <c r="L212" s="13" t="s">
        <v>2129</v>
      </c>
      <c r="M212" s="13" t="s">
        <v>456</v>
      </c>
      <c r="N212" s="45">
        <v>101000</v>
      </c>
      <c r="O212" s="13" t="s">
        <v>3083</v>
      </c>
      <c r="P212" s="13">
        <v>91</v>
      </c>
      <c r="Q212" s="176">
        <v>0</v>
      </c>
      <c r="R212" s="557"/>
      <c r="S212" s="176"/>
      <c r="T212" s="177"/>
      <c r="U212" s="176"/>
      <c r="V212" s="177"/>
      <c r="W212" s="176"/>
      <c r="X212" s="177"/>
      <c r="Y212" s="176"/>
      <c r="Z212" s="177"/>
      <c r="AA212" s="176"/>
      <c r="AB212" s="177"/>
      <c r="AC212" s="176">
        <v>0</v>
      </c>
      <c r="AD212" s="177"/>
      <c r="AE212" s="176"/>
      <c r="AF212" s="177"/>
      <c r="AG212" s="176">
        <v>0</v>
      </c>
      <c r="AH212" s="177"/>
      <c r="AI212" s="176"/>
      <c r="AJ212" s="177"/>
      <c r="AK212" s="176">
        <v>25000</v>
      </c>
      <c r="AL212" s="177"/>
      <c r="AM212" s="176">
        <v>0</v>
      </c>
      <c r="AN212" s="177"/>
      <c r="AO212" s="176"/>
      <c r="AP212" s="177"/>
      <c r="AQ212" s="176"/>
      <c r="AR212" s="177"/>
      <c r="AS212" s="176"/>
      <c r="AT212" s="176"/>
      <c r="AU212" s="176">
        <v>0</v>
      </c>
      <c r="AV212" s="177"/>
      <c r="AW212" s="176"/>
      <c r="AX212" s="177"/>
      <c r="AY212" s="176"/>
      <c r="AZ212" s="177"/>
      <c r="BA212" s="176">
        <v>15000</v>
      </c>
      <c r="BB212" s="177">
        <v>15000</v>
      </c>
      <c r="BC212" s="176">
        <v>0</v>
      </c>
      <c r="BD212" s="176"/>
      <c r="BE212" s="176">
        <v>0</v>
      </c>
      <c r="BF212" s="177">
        <v>0</v>
      </c>
      <c r="BG212" s="176">
        <v>0</v>
      </c>
      <c r="BH212" s="177"/>
      <c r="BI212" s="176">
        <v>0</v>
      </c>
      <c r="BJ212" s="177"/>
      <c r="BK212" s="176">
        <v>0</v>
      </c>
      <c r="BL212" s="177"/>
      <c r="BM212" s="176">
        <v>0</v>
      </c>
      <c r="BN212" s="177"/>
      <c r="BO212" s="176">
        <v>0</v>
      </c>
      <c r="BP212" s="232"/>
      <c r="BQ212" s="176">
        <v>30000</v>
      </c>
      <c r="BR212" s="177"/>
      <c r="BS212" s="176"/>
      <c r="BT212" s="177"/>
      <c r="BU212" s="176"/>
      <c r="BV212" s="176"/>
      <c r="BW212" s="176">
        <v>0</v>
      </c>
      <c r="BX212" s="177"/>
      <c r="BY212" s="176">
        <v>0</v>
      </c>
      <c r="BZ212" s="177"/>
      <c r="CA212" s="176"/>
      <c r="CB212" s="177"/>
      <c r="CC212" s="176">
        <v>20000</v>
      </c>
      <c r="CD212" s="177">
        <v>0</v>
      </c>
      <c r="CE212" s="176">
        <v>0</v>
      </c>
      <c r="CF212" s="177"/>
      <c r="CG212" s="176"/>
      <c r="CH212" s="177"/>
      <c r="CI212" s="176">
        <v>0</v>
      </c>
      <c r="CJ212" s="176">
        <v>0</v>
      </c>
      <c r="CK212" s="176">
        <v>0</v>
      </c>
      <c r="CL212" s="177"/>
      <c r="CM212" s="176"/>
      <c r="CN212" s="177"/>
      <c r="CO212" s="176">
        <v>0</v>
      </c>
      <c r="CP212" s="177"/>
      <c r="CQ212" s="176">
        <v>0</v>
      </c>
      <c r="CR212" s="177"/>
      <c r="CS212" s="176">
        <v>0</v>
      </c>
      <c r="CT212" s="176"/>
      <c r="CU212" s="176">
        <v>0</v>
      </c>
      <c r="CV212" s="177"/>
      <c r="CW212" s="176"/>
      <c r="CX212" s="177"/>
      <c r="CY212" s="176">
        <v>0</v>
      </c>
      <c r="CZ212" s="177"/>
      <c r="DA212" s="176">
        <v>8000</v>
      </c>
      <c r="DB212" s="177">
        <v>0</v>
      </c>
      <c r="DC212" s="176">
        <v>3000</v>
      </c>
      <c r="DD212" s="177">
        <v>0</v>
      </c>
      <c r="DE212" s="176">
        <v>0</v>
      </c>
      <c r="DF212" s="177"/>
      <c r="DG212" s="176"/>
      <c r="DH212" s="177"/>
      <c r="DI212" s="176"/>
      <c r="DJ212" s="558"/>
      <c r="DK212" s="176"/>
      <c r="DL212" s="177"/>
      <c r="DM212" s="176"/>
      <c r="DN212" s="177"/>
      <c r="DO212" s="176"/>
      <c r="DP212" s="177"/>
      <c r="DQ212" s="176"/>
      <c r="DR212" s="177"/>
      <c r="DS212" s="176"/>
      <c r="DT212" s="176"/>
      <c r="DU212" s="176"/>
      <c r="DV212" s="177"/>
      <c r="DW212" s="176"/>
      <c r="DX212" s="177"/>
      <c r="DY212" s="176"/>
      <c r="DZ212" s="177"/>
      <c r="EA212" s="176"/>
      <c r="EB212" s="177"/>
      <c r="EC212" s="176">
        <v>0</v>
      </c>
      <c r="ED212" s="177"/>
      <c r="EE212" s="176"/>
      <c r="EF212" s="177"/>
      <c r="EG212" s="176"/>
      <c r="EH212" s="177"/>
      <c r="EI212" s="176">
        <v>0</v>
      </c>
      <c r="EJ212" s="177"/>
      <c r="EK212" s="176"/>
      <c r="EL212" s="176"/>
      <c r="EM212" s="177"/>
      <c r="EN212" s="176">
        <v>0</v>
      </c>
      <c r="EO212" s="177"/>
      <c r="EP212" s="176"/>
      <c r="EQ212" s="177">
        <v>0</v>
      </c>
      <c r="ER212" s="176"/>
      <c r="ES212" s="177"/>
      <c r="ET212" s="176"/>
      <c r="EU212" s="177"/>
      <c r="EV212" s="176"/>
      <c r="EW212" s="176"/>
      <c r="EX212" s="176"/>
      <c r="EY212" s="177"/>
      <c r="EZ212" s="176"/>
      <c r="FA212" s="177"/>
      <c r="FB212" s="565">
        <f t="shared" si="13"/>
        <v>15000</v>
      </c>
      <c r="FC212" s="565">
        <f>N212-FB212</f>
        <v>86000</v>
      </c>
    </row>
    <row r="213" spans="1:159" ht="37.5" customHeight="1">
      <c r="A213" s="13">
        <v>178</v>
      </c>
      <c r="B213" s="13" t="s">
        <v>2533</v>
      </c>
      <c r="C213" s="13" t="s">
        <v>168</v>
      </c>
      <c r="D213" s="19">
        <v>339</v>
      </c>
      <c r="E213" s="13">
        <v>1045</v>
      </c>
      <c r="F213" s="14" t="s">
        <v>2534</v>
      </c>
      <c r="G213" s="13" t="s">
        <v>460</v>
      </c>
      <c r="H213" s="13" t="s">
        <v>9</v>
      </c>
      <c r="I213" s="13" t="s">
        <v>2535</v>
      </c>
      <c r="J213" s="13">
        <v>36</v>
      </c>
      <c r="K213" s="13" t="s">
        <v>2872</v>
      </c>
      <c r="L213" s="13" t="s">
        <v>2485</v>
      </c>
      <c r="M213" s="13" t="s">
        <v>10</v>
      </c>
      <c r="N213" s="45">
        <v>2600</v>
      </c>
      <c r="O213" s="13" t="s">
        <v>3063</v>
      </c>
      <c r="P213" s="13">
        <v>120</v>
      </c>
      <c r="Q213" s="176">
        <v>2000</v>
      </c>
      <c r="R213" s="557"/>
      <c r="S213" s="176"/>
      <c r="T213" s="177"/>
      <c r="U213" s="176"/>
      <c r="V213" s="177"/>
      <c r="W213" s="176"/>
      <c r="X213" s="177"/>
      <c r="Y213" s="176"/>
      <c r="Z213" s="177"/>
      <c r="AA213" s="176"/>
      <c r="AB213" s="177"/>
      <c r="AC213" s="176">
        <v>0</v>
      </c>
      <c r="AD213" s="177"/>
      <c r="AE213" s="176"/>
      <c r="AF213" s="177"/>
      <c r="AG213" s="176">
        <v>0</v>
      </c>
      <c r="AH213" s="177"/>
      <c r="AI213" s="176"/>
      <c r="AJ213" s="177"/>
      <c r="AK213" s="176">
        <v>0</v>
      </c>
      <c r="AL213" s="177"/>
      <c r="AM213" s="176">
        <v>0</v>
      </c>
      <c r="AN213" s="177"/>
      <c r="AO213" s="176"/>
      <c r="AP213" s="177"/>
      <c r="AQ213" s="176"/>
      <c r="AR213" s="177"/>
      <c r="AS213" s="176"/>
      <c r="AT213" s="176"/>
      <c r="AU213" s="176">
        <v>0</v>
      </c>
      <c r="AV213" s="177"/>
      <c r="AW213" s="176"/>
      <c r="AX213" s="177"/>
      <c r="AY213" s="176"/>
      <c r="AZ213" s="177"/>
      <c r="BA213" s="176"/>
      <c r="BB213" s="177"/>
      <c r="BC213" s="176">
        <v>0</v>
      </c>
      <c r="BD213" s="176"/>
      <c r="BE213" s="176">
        <v>0</v>
      </c>
      <c r="BF213" s="177">
        <v>0</v>
      </c>
      <c r="BG213" s="176">
        <v>0</v>
      </c>
      <c r="BH213" s="177"/>
      <c r="BI213" s="176">
        <v>0</v>
      </c>
      <c r="BJ213" s="177"/>
      <c r="BK213" s="176">
        <v>0</v>
      </c>
      <c r="BL213" s="177"/>
      <c r="BM213" s="176">
        <v>0</v>
      </c>
      <c r="BN213" s="177"/>
      <c r="BO213" s="176">
        <v>0</v>
      </c>
      <c r="BP213" s="232"/>
      <c r="BQ213" s="176"/>
      <c r="BR213" s="177"/>
      <c r="BS213" s="176"/>
      <c r="BT213" s="177"/>
      <c r="BU213" s="176"/>
      <c r="BV213" s="176"/>
      <c r="BW213" s="176">
        <v>0</v>
      </c>
      <c r="BX213" s="177"/>
      <c r="BY213" s="176">
        <v>0</v>
      </c>
      <c r="BZ213" s="177"/>
      <c r="CA213" s="176"/>
      <c r="CB213" s="177"/>
      <c r="CC213" s="176">
        <v>0</v>
      </c>
      <c r="CD213" s="177">
        <v>0</v>
      </c>
      <c r="CE213" s="176">
        <v>0</v>
      </c>
      <c r="CF213" s="177"/>
      <c r="CG213" s="176"/>
      <c r="CH213" s="177"/>
      <c r="CI213" s="176">
        <v>0</v>
      </c>
      <c r="CJ213" s="176">
        <v>600</v>
      </c>
      <c r="CK213" s="176">
        <v>600</v>
      </c>
      <c r="CL213" s="177"/>
      <c r="CM213" s="176"/>
      <c r="CN213" s="177"/>
      <c r="CO213" s="176">
        <v>0</v>
      </c>
      <c r="CP213" s="177"/>
      <c r="CQ213" s="176">
        <v>0</v>
      </c>
      <c r="CR213" s="177"/>
      <c r="CS213" s="176">
        <v>0</v>
      </c>
      <c r="CT213" s="176"/>
      <c r="CU213" s="176">
        <v>0</v>
      </c>
      <c r="CV213" s="177"/>
      <c r="CW213" s="176"/>
      <c r="CX213" s="177"/>
      <c r="CY213" s="176">
        <v>0</v>
      </c>
      <c r="CZ213" s="177"/>
      <c r="DA213" s="176">
        <v>0</v>
      </c>
      <c r="DB213" s="177"/>
      <c r="DC213" s="176"/>
      <c r="DD213" s="177"/>
      <c r="DE213" s="176">
        <v>0</v>
      </c>
      <c r="DF213" s="177"/>
      <c r="DG213" s="176"/>
      <c r="DH213" s="177"/>
      <c r="DI213" s="176"/>
      <c r="DJ213" s="558"/>
      <c r="DK213" s="176"/>
      <c r="DL213" s="177"/>
      <c r="DM213" s="176"/>
      <c r="DN213" s="177"/>
      <c r="DO213" s="176"/>
      <c r="DP213" s="177"/>
      <c r="DQ213" s="176"/>
      <c r="DR213" s="177"/>
      <c r="DS213" s="176"/>
      <c r="DT213" s="176"/>
      <c r="DU213" s="176"/>
      <c r="DV213" s="177"/>
      <c r="DW213" s="176"/>
      <c r="DX213" s="177"/>
      <c r="DY213" s="176"/>
      <c r="DZ213" s="177"/>
      <c r="EA213" s="176"/>
      <c r="EB213" s="177"/>
      <c r="EC213" s="176">
        <v>0</v>
      </c>
      <c r="ED213" s="177"/>
      <c r="EE213" s="176"/>
      <c r="EF213" s="177"/>
      <c r="EG213" s="176"/>
      <c r="EH213" s="177"/>
      <c r="EI213" s="176">
        <v>0</v>
      </c>
      <c r="EJ213" s="177"/>
      <c r="EK213" s="176"/>
      <c r="EL213" s="176"/>
      <c r="EM213" s="177"/>
      <c r="EN213" s="176">
        <v>0</v>
      </c>
      <c r="EO213" s="177"/>
      <c r="EP213" s="176"/>
      <c r="EQ213" s="177">
        <v>0</v>
      </c>
      <c r="ER213" s="176"/>
      <c r="ES213" s="177"/>
      <c r="ET213" s="176"/>
      <c r="EU213" s="177"/>
      <c r="EV213" s="176"/>
      <c r="EW213" s="176"/>
      <c r="EX213" s="176"/>
      <c r="EY213" s="177"/>
      <c r="EZ213" s="176"/>
      <c r="FA213" s="177"/>
      <c r="FB213" s="565">
        <f t="shared" si="13"/>
        <v>0</v>
      </c>
      <c r="FC213" s="565">
        <f>N213-FB213</f>
        <v>2600</v>
      </c>
    </row>
    <row r="214" spans="1:159" ht="48.75" customHeight="1">
      <c r="A214" s="13" t="s">
        <v>8243</v>
      </c>
      <c r="B214" s="13"/>
      <c r="C214" s="13"/>
      <c r="D214" s="13"/>
      <c r="E214" s="13"/>
      <c r="F214" s="11" t="s">
        <v>3217</v>
      </c>
      <c r="G214" s="13"/>
      <c r="H214" s="13"/>
      <c r="I214" s="13"/>
      <c r="J214" s="13"/>
      <c r="K214" s="13"/>
      <c r="L214" s="13"/>
      <c r="M214" s="13"/>
      <c r="N214" s="45"/>
      <c r="O214" s="13"/>
      <c r="P214" s="13"/>
      <c r="Q214" s="176"/>
      <c r="R214" s="557"/>
      <c r="S214" s="176"/>
      <c r="T214" s="177"/>
      <c r="U214" s="176"/>
      <c r="V214" s="177"/>
      <c r="W214" s="176"/>
      <c r="X214" s="177"/>
      <c r="Y214" s="176"/>
      <c r="Z214" s="177"/>
      <c r="AA214" s="176"/>
      <c r="AB214" s="177"/>
      <c r="AC214" s="176"/>
      <c r="AD214" s="177"/>
      <c r="AE214" s="176"/>
      <c r="AF214" s="177"/>
      <c r="AG214" s="176"/>
      <c r="AH214" s="177"/>
      <c r="AI214" s="176"/>
      <c r="AJ214" s="177"/>
      <c r="AK214" s="176"/>
      <c r="AL214" s="177"/>
      <c r="AM214" s="176"/>
      <c r="AN214" s="177"/>
      <c r="AO214" s="176"/>
      <c r="AP214" s="177"/>
      <c r="AQ214" s="176"/>
      <c r="AR214" s="177"/>
      <c r="AS214" s="176"/>
      <c r="AT214" s="176"/>
      <c r="AU214" s="176"/>
      <c r="AV214" s="177"/>
      <c r="AW214" s="176"/>
      <c r="AX214" s="177"/>
      <c r="AY214" s="176"/>
      <c r="AZ214" s="177"/>
      <c r="BA214" s="176"/>
      <c r="BB214" s="177"/>
      <c r="BC214" s="176"/>
      <c r="BD214" s="176"/>
      <c r="BE214" s="176"/>
      <c r="BF214" s="177"/>
      <c r="BG214" s="176"/>
      <c r="BH214" s="177"/>
      <c r="BI214" s="176"/>
      <c r="BJ214" s="177"/>
      <c r="BK214" s="176"/>
      <c r="BL214" s="177"/>
      <c r="BM214" s="176"/>
      <c r="BN214" s="177"/>
      <c r="BO214" s="176"/>
      <c r="BP214" s="232"/>
      <c r="BQ214" s="176"/>
      <c r="BR214" s="177"/>
      <c r="BS214" s="176"/>
      <c r="BT214" s="177"/>
      <c r="BU214" s="176"/>
      <c r="BV214" s="176"/>
      <c r="BW214" s="176"/>
      <c r="BX214" s="177"/>
      <c r="BY214" s="176"/>
      <c r="BZ214" s="177"/>
      <c r="CA214" s="176"/>
      <c r="CB214" s="177"/>
      <c r="CC214" s="176"/>
      <c r="CD214" s="177"/>
      <c r="CE214" s="176"/>
      <c r="CF214" s="177"/>
      <c r="CG214" s="176"/>
      <c r="CH214" s="177"/>
      <c r="CI214" s="176"/>
      <c r="CJ214" s="176"/>
      <c r="CK214" s="176"/>
      <c r="CL214" s="177"/>
      <c r="CM214" s="176"/>
      <c r="CN214" s="177"/>
      <c r="CO214" s="176"/>
      <c r="CP214" s="177"/>
      <c r="CQ214" s="176"/>
      <c r="CR214" s="177"/>
      <c r="CS214" s="176"/>
      <c r="CT214" s="176"/>
      <c r="CU214" s="176"/>
      <c r="CV214" s="177"/>
      <c r="CW214" s="176"/>
      <c r="CX214" s="177"/>
      <c r="CY214" s="176"/>
      <c r="CZ214" s="177"/>
      <c r="DA214" s="176"/>
      <c r="DB214" s="177"/>
      <c r="DC214" s="176"/>
      <c r="DD214" s="177"/>
      <c r="DE214" s="176"/>
      <c r="DF214" s="177"/>
      <c r="DG214" s="176"/>
      <c r="DH214" s="177"/>
      <c r="DI214" s="176"/>
      <c r="DJ214" s="558"/>
      <c r="DK214" s="176"/>
      <c r="DL214" s="177"/>
      <c r="DM214" s="176"/>
      <c r="DN214" s="177"/>
      <c r="DO214" s="176"/>
      <c r="DP214" s="177"/>
      <c r="DQ214" s="176"/>
      <c r="DR214" s="177"/>
      <c r="DS214" s="176"/>
      <c r="DT214" s="176"/>
      <c r="DU214" s="176"/>
      <c r="DV214" s="177"/>
      <c r="DW214" s="176"/>
      <c r="DX214" s="177"/>
      <c r="DY214" s="176"/>
      <c r="DZ214" s="177"/>
      <c r="EA214" s="176"/>
      <c r="EB214" s="177"/>
      <c r="EC214" s="176"/>
      <c r="ED214" s="177"/>
      <c r="EE214" s="176"/>
      <c r="EF214" s="177"/>
      <c r="EG214" s="176"/>
      <c r="EH214" s="177"/>
      <c r="EI214" s="176"/>
      <c r="EJ214" s="177"/>
      <c r="EK214" s="176"/>
      <c r="EL214" s="176"/>
      <c r="EM214" s="177"/>
      <c r="EN214" s="176"/>
      <c r="EO214" s="177"/>
      <c r="EP214" s="176"/>
      <c r="EQ214" s="177"/>
      <c r="ER214" s="176"/>
      <c r="ES214" s="177"/>
      <c r="ET214" s="176"/>
      <c r="EU214" s="177"/>
      <c r="EV214" s="176"/>
      <c r="EW214" s="176"/>
      <c r="EX214" s="176"/>
      <c r="EY214" s="177"/>
      <c r="EZ214" s="176"/>
      <c r="FA214" s="177"/>
      <c r="FB214" s="565"/>
      <c r="FC214" s="565"/>
    </row>
    <row r="215" spans="1:159" ht="28.5" customHeight="1">
      <c r="A215" s="13" t="s">
        <v>8243</v>
      </c>
      <c r="B215" s="13"/>
      <c r="C215" s="13"/>
      <c r="D215" s="13"/>
      <c r="E215" s="13"/>
      <c r="F215" s="11" t="s">
        <v>3218</v>
      </c>
      <c r="G215" s="13"/>
      <c r="H215" s="13"/>
      <c r="I215" s="13"/>
      <c r="J215" s="13"/>
      <c r="K215" s="13"/>
      <c r="L215" s="13"/>
      <c r="M215" s="13"/>
      <c r="N215" s="45"/>
      <c r="O215" s="13"/>
      <c r="P215" s="13"/>
      <c r="Q215" s="176"/>
      <c r="R215" s="557"/>
      <c r="S215" s="176"/>
      <c r="T215" s="177"/>
      <c r="U215" s="176"/>
      <c r="V215" s="177"/>
      <c r="W215" s="176"/>
      <c r="X215" s="177"/>
      <c r="Y215" s="176"/>
      <c r="Z215" s="177"/>
      <c r="AA215" s="176"/>
      <c r="AB215" s="177"/>
      <c r="AC215" s="176"/>
      <c r="AD215" s="177"/>
      <c r="AE215" s="176"/>
      <c r="AF215" s="177"/>
      <c r="AG215" s="176"/>
      <c r="AH215" s="177"/>
      <c r="AI215" s="176"/>
      <c r="AJ215" s="177"/>
      <c r="AK215" s="176"/>
      <c r="AL215" s="177"/>
      <c r="AM215" s="176"/>
      <c r="AN215" s="177"/>
      <c r="AO215" s="176"/>
      <c r="AP215" s="177"/>
      <c r="AQ215" s="176"/>
      <c r="AR215" s="177"/>
      <c r="AS215" s="176"/>
      <c r="AT215" s="176"/>
      <c r="AU215" s="176"/>
      <c r="AV215" s="177"/>
      <c r="AW215" s="176"/>
      <c r="AX215" s="177"/>
      <c r="AY215" s="176"/>
      <c r="AZ215" s="177"/>
      <c r="BA215" s="176"/>
      <c r="BB215" s="177"/>
      <c r="BC215" s="176"/>
      <c r="BD215" s="176"/>
      <c r="BE215" s="176"/>
      <c r="BF215" s="177"/>
      <c r="BG215" s="176"/>
      <c r="BH215" s="177"/>
      <c r="BI215" s="176"/>
      <c r="BJ215" s="177"/>
      <c r="BK215" s="176"/>
      <c r="BL215" s="177"/>
      <c r="BM215" s="176"/>
      <c r="BN215" s="177"/>
      <c r="BO215" s="176"/>
      <c r="BP215" s="232"/>
      <c r="BQ215" s="176"/>
      <c r="BR215" s="177"/>
      <c r="BS215" s="176"/>
      <c r="BT215" s="177"/>
      <c r="BU215" s="176"/>
      <c r="BV215" s="176"/>
      <c r="BW215" s="176"/>
      <c r="BX215" s="177"/>
      <c r="BY215" s="176"/>
      <c r="BZ215" s="177"/>
      <c r="CA215" s="176"/>
      <c r="CB215" s="177"/>
      <c r="CC215" s="176"/>
      <c r="CD215" s="177"/>
      <c r="CE215" s="176"/>
      <c r="CF215" s="177"/>
      <c r="CG215" s="176"/>
      <c r="CH215" s="177"/>
      <c r="CI215" s="176"/>
      <c r="CJ215" s="176"/>
      <c r="CK215" s="176"/>
      <c r="CL215" s="177"/>
      <c r="CM215" s="176"/>
      <c r="CN215" s="177"/>
      <c r="CO215" s="176"/>
      <c r="CP215" s="177"/>
      <c r="CQ215" s="176"/>
      <c r="CR215" s="177"/>
      <c r="CS215" s="176"/>
      <c r="CT215" s="176"/>
      <c r="CU215" s="176"/>
      <c r="CV215" s="177"/>
      <c r="CW215" s="176"/>
      <c r="CX215" s="177"/>
      <c r="CY215" s="176"/>
      <c r="CZ215" s="177"/>
      <c r="DA215" s="176"/>
      <c r="DB215" s="177"/>
      <c r="DC215" s="176"/>
      <c r="DD215" s="177"/>
      <c r="DE215" s="176"/>
      <c r="DF215" s="177"/>
      <c r="DG215" s="176"/>
      <c r="DH215" s="177"/>
      <c r="DI215" s="176"/>
      <c r="DJ215" s="558"/>
      <c r="DK215" s="176"/>
      <c r="DL215" s="177"/>
      <c r="DM215" s="176"/>
      <c r="DN215" s="177"/>
      <c r="DO215" s="176"/>
      <c r="DP215" s="177"/>
      <c r="DQ215" s="176"/>
      <c r="DR215" s="177"/>
      <c r="DS215" s="176"/>
      <c r="DT215" s="176"/>
      <c r="DU215" s="176"/>
      <c r="DV215" s="177"/>
      <c r="DW215" s="176"/>
      <c r="DX215" s="177"/>
      <c r="DY215" s="176"/>
      <c r="DZ215" s="177"/>
      <c r="EA215" s="176"/>
      <c r="EB215" s="177"/>
      <c r="EC215" s="176"/>
      <c r="ED215" s="177"/>
      <c r="EE215" s="176"/>
      <c r="EF215" s="177"/>
      <c r="EG215" s="176"/>
      <c r="EH215" s="177"/>
      <c r="EI215" s="176"/>
      <c r="EJ215" s="177"/>
      <c r="EK215" s="176"/>
      <c r="EL215" s="176"/>
      <c r="EM215" s="177"/>
      <c r="EN215" s="176"/>
      <c r="EO215" s="177"/>
      <c r="EP215" s="176"/>
      <c r="EQ215" s="177"/>
      <c r="ER215" s="176"/>
      <c r="ES215" s="177"/>
      <c r="ET215" s="176"/>
      <c r="EU215" s="177"/>
      <c r="EV215" s="176"/>
      <c r="EW215" s="176"/>
      <c r="EX215" s="176"/>
      <c r="EY215" s="177"/>
      <c r="EZ215" s="176"/>
      <c r="FA215" s="177"/>
      <c r="FB215" s="565"/>
      <c r="FC215" s="565"/>
    </row>
    <row r="216" spans="1:159" ht="37.5" customHeight="1">
      <c r="A216" s="13">
        <v>179</v>
      </c>
      <c r="B216" s="13" t="s">
        <v>588</v>
      </c>
      <c r="C216" s="13" t="s">
        <v>789</v>
      </c>
      <c r="D216" s="13">
        <v>342</v>
      </c>
      <c r="E216" s="13">
        <v>147</v>
      </c>
      <c r="F216" s="14" t="s">
        <v>589</v>
      </c>
      <c r="G216" s="13" t="s">
        <v>590</v>
      </c>
      <c r="H216" s="13" t="s">
        <v>591</v>
      </c>
      <c r="I216" s="13" t="s">
        <v>592</v>
      </c>
      <c r="J216" s="13">
        <v>24</v>
      </c>
      <c r="K216" s="13" t="s">
        <v>593</v>
      </c>
      <c r="L216" s="13" t="s">
        <v>563</v>
      </c>
      <c r="M216" s="13" t="s">
        <v>15</v>
      </c>
      <c r="N216" s="45">
        <v>400</v>
      </c>
      <c r="O216" s="13" t="s">
        <v>3068</v>
      </c>
      <c r="P216" s="13">
        <v>13</v>
      </c>
      <c r="Q216" s="176">
        <v>0</v>
      </c>
      <c r="R216" s="557"/>
      <c r="S216" s="176"/>
      <c r="T216" s="177"/>
      <c r="U216" s="176"/>
      <c r="V216" s="177"/>
      <c r="W216" s="176"/>
      <c r="X216" s="177"/>
      <c r="Y216" s="176"/>
      <c r="Z216" s="177"/>
      <c r="AA216" s="176"/>
      <c r="AB216" s="177"/>
      <c r="AC216" s="176">
        <v>150</v>
      </c>
      <c r="AD216" s="177">
        <v>35</v>
      </c>
      <c r="AE216" s="176"/>
      <c r="AF216" s="177"/>
      <c r="AG216" s="176">
        <v>0</v>
      </c>
      <c r="AH216" s="177"/>
      <c r="AI216" s="176"/>
      <c r="AJ216" s="177"/>
      <c r="AK216" s="176">
        <v>0</v>
      </c>
      <c r="AL216" s="177"/>
      <c r="AM216" s="176">
        <v>200</v>
      </c>
      <c r="AN216" s="177">
        <v>30</v>
      </c>
      <c r="AO216" s="176"/>
      <c r="AP216" s="177"/>
      <c r="AQ216" s="176"/>
      <c r="AR216" s="177"/>
      <c r="AS216" s="176"/>
      <c r="AT216" s="176"/>
      <c r="AU216" s="176">
        <v>0</v>
      </c>
      <c r="AV216" s="177"/>
      <c r="AW216" s="176"/>
      <c r="AX216" s="177"/>
      <c r="AY216" s="176"/>
      <c r="AZ216" s="177"/>
      <c r="BA216" s="176"/>
      <c r="BB216" s="177"/>
      <c r="BC216" s="176">
        <v>0</v>
      </c>
      <c r="BD216" s="176"/>
      <c r="BE216" s="176">
        <v>0</v>
      </c>
      <c r="BF216" s="177">
        <v>0</v>
      </c>
      <c r="BG216" s="176">
        <v>0</v>
      </c>
      <c r="BH216" s="177"/>
      <c r="BI216" s="176">
        <v>0</v>
      </c>
      <c r="BJ216" s="177"/>
      <c r="BK216" s="176">
        <v>0</v>
      </c>
      <c r="BL216" s="177"/>
      <c r="BM216" s="176">
        <v>0</v>
      </c>
      <c r="BN216" s="177"/>
      <c r="BO216" s="176">
        <v>0</v>
      </c>
      <c r="BP216" s="232"/>
      <c r="BQ216" s="176"/>
      <c r="BR216" s="177"/>
      <c r="BS216" s="176"/>
      <c r="BT216" s="177"/>
      <c r="BU216" s="176"/>
      <c r="BV216" s="176"/>
      <c r="BW216" s="176">
        <v>0</v>
      </c>
      <c r="BX216" s="177"/>
      <c r="BY216" s="176">
        <v>0</v>
      </c>
      <c r="BZ216" s="177"/>
      <c r="CA216" s="176"/>
      <c r="CB216" s="177"/>
      <c r="CC216" s="176">
        <v>0</v>
      </c>
      <c r="CD216" s="177">
        <v>0</v>
      </c>
      <c r="CE216" s="176">
        <v>0</v>
      </c>
      <c r="CF216" s="177"/>
      <c r="CG216" s="176"/>
      <c r="CH216" s="177"/>
      <c r="CI216" s="176">
        <v>0</v>
      </c>
      <c r="CJ216" s="176">
        <v>0</v>
      </c>
      <c r="CK216" s="176">
        <v>0</v>
      </c>
      <c r="CL216" s="177"/>
      <c r="CM216" s="176"/>
      <c r="CN216" s="177"/>
      <c r="CO216" s="176">
        <v>0</v>
      </c>
      <c r="CP216" s="177"/>
      <c r="CQ216" s="176">
        <v>0</v>
      </c>
      <c r="CR216" s="177"/>
      <c r="CS216" s="176">
        <v>0</v>
      </c>
      <c r="CT216" s="176"/>
      <c r="CU216" s="176">
        <v>50</v>
      </c>
      <c r="CV216" s="177"/>
      <c r="CW216" s="176"/>
      <c r="CX216" s="177"/>
      <c r="CY216" s="176">
        <v>0</v>
      </c>
      <c r="CZ216" s="177"/>
      <c r="DA216" s="176">
        <v>0</v>
      </c>
      <c r="DB216" s="177"/>
      <c r="DC216" s="176"/>
      <c r="DD216" s="177"/>
      <c r="DE216" s="176">
        <v>0</v>
      </c>
      <c r="DF216" s="177"/>
      <c r="DG216" s="176"/>
      <c r="DH216" s="177"/>
      <c r="DI216" s="176"/>
      <c r="DJ216" s="558"/>
      <c r="DK216" s="176"/>
      <c r="DL216" s="177"/>
      <c r="DM216" s="176"/>
      <c r="DN216" s="177"/>
      <c r="DO216" s="176"/>
      <c r="DP216" s="177"/>
      <c r="DQ216" s="176"/>
      <c r="DR216" s="177"/>
      <c r="DS216" s="176"/>
      <c r="DT216" s="176"/>
      <c r="DU216" s="176"/>
      <c r="DV216" s="177"/>
      <c r="DW216" s="176"/>
      <c r="DX216" s="177"/>
      <c r="DY216" s="176"/>
      <c r="DZ216" s="177"/>
      <c r="EA216" s="176"/>
      <c r="EB216" s="177"/>
      <c r="EC216" s="176">
        <v>0</v>
      </c>
      <c r="ED216" s="177"/>
      <c r="EE216" s="176"/>
      <c r="EF216" s="177"/>
      <c r="EG216" s="176"/>
      <c r="EH216" s="177"/>
      <c r="EI216" s="176">
        <v>0</v>
      </c>
      <c r="EJ216" s="177"/>
      <c r="EK216" s="176"/>
      <c r="EL216" s="176"/>
      <c r="EM216" s="177"/>
      <c r="EN216" s="176">
        <v>0</v>
      </c>
      <c r="EO216" s="177"/>
      <c r="EP216" s="176"/>
      <c r="EQ216" s="177">
        <v>0</v>
      </c>
      <c r="ER216" s="176"/>
      <c r="ES216" s="177"/>
      <c r="ET216" s="176"/>
      <c r="EU216" s="177"/>
      <c r="EV216" s="176"/>
      <c r="EW216" s="176"/>
      <c r="EX216" s="176"/>
      <c r="EY216" s="177"/>
      <c r="EZ216" s="176"/>
      <c r="FA216" s="177"/>
      <c r="FB216" s="565">
        <f t="shared" si="13"/>
        <v>65</v>
      </c>
      <c r="FC216" s="565">
        <f t="shared" ref="FC216:FC227" si="14">N216-FB216</f>
        <v>335</v>
      </c>
    </row>
    <row r="217" spans="1:159" ht="37.5" customHeight="1">
      <c r="A217" s="13">
        <v>180</v>
      </c>
      <c r="B217" s="13" t="s">
        <v>594</v>
      </c>
      <c r="C217" s="13" t="s">
        <v>135</v>
      </c>
      <c r="D217" s="13">
        <v>346</v>
      </c>
      <c r="E217" s="13">
        <v>209</v>
      </c>
      <c r="F217" s="14" t="s">
        <v>595</v>
      </c>
      <c r="G217" s="13" t="s">
        <v>596</v>
      </c>
      <c r="H217" s="13" t="s">
        <v>597</v>
      </c>
      <c r="I217" s="13" t="s">
        <v>598</v>
      </c>
      <c r="J217" s="13">
        <v>24</v>
      </c>
      <c r="K217" s="13" t="s">
        <v>2873</v>
      </c>
      <c r="L217" s="13" t="s">
        <v>563</v>
      </c>
      <c r="M217" s="13" t="s">
        <v>15</v>
      </c>
      <c r="N217" s="45">
        <v>4600</v>
      </c>
      <c r="O217" s="13" t="s">
        <v>3068</v>
      </c>
      <c r="P217" s="13">
        <v>13</v>
      </c>
      <c r="Q217" s="176">
        <v>0</v>
      </c>
      <c r="R217" s="557"/>
      <c r="S217" s="176"/>
      <c r="T217" s="177"/>
      <c r="U217" s="176"/>
      <c r="V217" s="177"/>
      <c r="W217" s="176"/>
      <c r="X217" s="177"/>
      <c r="Y217" s="176"/>
      <c r="Z217" s="177"/>
      <c r="AA217" s="176"/>
      <c r="AB217" s="177"/>
      <c r="AC217" s="176">
        <v>100</v>
      </c>
      <c r="AD217" s="177"/>
      <c r="AE217" s="176"/>
      <c r="AF217" s="177"/>
      <c r="AG217" s="176">
        <v>400</v>
      </c>
      <c r="AH217" s="177">
        <v>150</v>
      </c>
      <c r="AI217" s="176"/>
      <c r="AJ217" s="177"/>
      <c r="AK217" s="176">
        <v>0</v>
      </c>
      <c r="AL217" s="177"/>
      <c r="AM217" s="176">
        <v>4000</v>
      </c>
      <c r="AN217" s="177">
        <v>2800</v>
      </c>
      <c r="AO217" s="176"/>
      <c r="AP217" s="177"/>
      <c r="AQ217" s="176"/>
      <c r="AR217" s="177"/>
      <c r="AS217" s="176"/>
      <c r="AT217" s="176"/>
      <c r="AU217" s="176">
        <v>0</v>
      </c>
      <c r="AV217" s="177"/>
      <c r="AW217" s="176"/>
      <c r="AX217" s="177"/>
      <c r="AY217" s="176"/>
      <c r="AZ217" s="177"/>
      <c r="BA217" s="176"/>
      <c r="BB217" s="177"/>
      <c r="BC217" s="176">
        <v>0</v>
      </c>
      <c r="BD217" s="176"/>
      <c r="BE217" s="176">
        <v>0</v>
      </c>
      <c r="BF217" s="177">
        <v>0</v>
      </c>
      <c r="BG217" s="176">
        <v>0</v>
      </c>
      <c r="BH217" s="177"/>
      <c r="BI217" s="176">
        <v>0</v>
      </c>
      <c r="BJ217" s="177"/>
      <c r="BK217" s="176">
        <v>0</v>
      </c>
      <c r="BL217" s="177"/>
      <c r="BM217" s="176">
        <v>0</v>
      </c>
      <c r="BN217" s="177"/>
      <c r="BO217" s="176">
        <v>0</v>
      </c>
      <c r="BP217" s="232"/>
      <c r="BQ217" s="176"/>
      <c r="BR217" s="177"/>
      <c r="BS217" s="176"/>
      <c r="BT217" s="177"/>
      <c r="BU217" s="176"/>
      <c r="BV217" s="176"/>
      <c r="BW217" s="176">
        <v>0</v>
      </c>
      <c r="BX217" s="177"/>
      <c r="BY217" s="176">
        <v>0</v>
      </c>
      <c r="BZ217" s="177"/>
      <c r="CA217" s="176"/>
      <c r="CB217" s="177"/>
      <c r="CC217" s="176">
        <v>0</v>
      </c>
      <c r="CD217" s="177">
        <v>0</v>
      </c>
      <c r="CE217" s="176">
        <v>0</v>
      </c>
      <c r="CF217" s="177"/>
      <c r="CG217" s="176"/>
      <c r="CH217" s="177"/>
      <c r="CI217" s="176">
        <v>0</v>
      </c>
      <c r="CJ217" s="176">
        <v>0</v>
      </c>
      <c r="CK217" s="176">
        <v>0</v>
      </c>
      <c r="CL217" s="177"/>
      <c r="CM217" s="176"/>
      <c r="CN217" s="177"/>
      <c r="CO217" s="176">
        <v>0</v>
      </c>
      <c r="CP217" s="177"/>
      <c r="CQ217" s="176">
        <v>0</v>
      </c>
      <c r="CR217" s="177"/>
      <c r="CS217" s="176">
        <v>0</v>
      </c>
      <c r="CT217" s="176"/>
      <c r="CU217" s="176">
        <v>100</v>
      </c>
      <c r="CV217" s="177"/>
      <c r="CW217" s="176"/>
      <c r="CX217" s="177"/>
      <c r="CY217" s="176">
        <v>0</v>
      </c>
      <c r="CZ217" s="177"/>
      <c r="DA217" s="176">
        <v>0</v>
      </c>
      <c r="DB217" s="177"/>
      <c r="DC217" s="176"/>
      <c r="DD217" s="177"/>
      <c r="DE217" s="176">
        <v>0</v>
      </c>
      <c r="DF217" s="177"/>
      <c r="DG217" s="176"/>
      <c r="DH217" s="177"/>
      <c r="DI217" s="176"/>
      <c r="DJ217" s="558"/>
      <c r="DK217" s="176"/>
      <c r="DL217" s="177"/>
      <c r="DM217" s="176"/>
      <c r="DN217" s="177"/>
      <c r="DO217" s="176"/>
      <c r="DP217" s="177"/>
      <c r="DQ217" s="176"/>
      <c r="DR217" s="177"/>
      <c r="DS217" s="176"/>
      <c r="DT217" s="176"/>
      <c r="DU217" s="176"/>
      <c r="DV217" s="177"/>
      <c r="DW217" s="176"/>
      <c r="DX217" s="177"/>
      <c r="DY217" s="176"/>
      <c r="DZ217" s="177"/>
      <c r="EA217" s="176"/>
      <c r="EB217" s="177"/>
      <c r="EC217" s="176">
        <v>0</v>
      </c>
      <c r="ED217" s="177"/>
      <c r="EE217" s="176"/>
      <c r="EF217" s="177"/>
      <c r="EG217" s="176"/>
      <c r="EH217" s="177"/>
      <c r="EI217" s="176">
        <v>0</v>
      </c>
      <c r="EJ217" s="177"/>
      <c r="EK217" s="176"/>
      <c r="EL217" s="176"/>
      <c r="EM217" s="177"/>
      <c r="EN217" s="176">
        <v>0</v>
      </c>
      <c r="EO217" s="177"/>
      <c r="EP217" s="176"/>
      <c r="EQ217" s="177">
        <v>0</v>
      </c>
      <c r="ER217" s="176"/>
      <c r="ES217" s="177"/>
      <c r="ET217" s="176"/>
      <c r="EU217" s="177"/>
      <c r="EV217" s="176"/>
      <c r="EW217" s="176"/>
      <c r="EX217" s="176"/>
      <c r="EY217" s="177"/>
      <c r="EZ217" s="176"/>
      <c r="FA217" s="177"/>
      <c r="FB217" s="565">
        <f t="shared" si="13"/>
        <v>2950</v>
      </c>
      <c r="FC217" s="565">
        <f t="shared" si="14"/>
        <v>1650</v>
      </c>
    </row>
    <row r="218" spans="1:159" ht="37.5" customHeight="1">
      <c r="A218" s="13">
        <v>181</v>
      </c>
      <c r="B218" s="13" t="s">
        <v>599</v>
      </c>
      <c r="C218" s="13" t="s">
        <v>136</v>
      </c>
      <c r="D218" s="13">
        <v>348</v>
      </c>
      <c r="E218" s="13">
        <v>256</v>
      </c>
      <c r="F218" s="14" t="s">
        <v>600</v>
      </c>
      <c r="G218" s="13" t="s">
        <v>601</v>
      </c>
      <c r="H218" s="13" t="s">
        <v>602</v>
      </c>
      <c r="I218" s="13" t="s">
        <v>603</v>
      </c>
      <c r="J218" s="13">
        <v>36</v>
      </c>
      <c r="K218" s="13" t="s">
        <v>3041</v>
      </c>
      <c r="L218" s="13" t="s">
        <v>563</v>
      </c>
      <c r="M218" s="13" t="s">
        <v>15</v>
      </c>
      <c r="N218" s="45">
        <v>16050</v>
      </c>
      <c r="O218" s="13" t="s">
        <v>3068</v>
      </c>
      <c r="P218" s="13">
        <v>13</v>
      </c>
      <c r="Q218" s="176">
        <v>2400</v>
      </c>
      <c r="R218" s="557"/>
      <c r="S218" s="176"/>
      <c r="T218" s="177"/>
      <c r="U218" s="176"/>
      <c r="V218" s="177"/>
      <c r="W218" s="176"/>
      <c r="X218" s="177"/>
      <c r="Y218" s="176"/>
      <c r="Z218" s="177"/>
      <c r="AA218" s="176"/>
      <c r="AB218" s="177"/>
      <c r="AC218" s="176">
        <v>50</v>
      </c>
      <c r="AD218" s="177"/>
      <c r="AE218" s="176"/>
      <c r="AF218" s="177"/>
      <c r="AG218" s="176">
        <v>500</v>
      </c>
      <c r="AH218" s="177"/>
      <c r="AI218" s="176"/>
      <c r="AJ218" s="177"/>
      <c r="AK218" s="176">
        <v>0</v>
      </c>
      <c r="AL218" s="177"/>
      <c r="AM218" s="176">
        <v>13000</v>
      </c>
      <c r="AN218" s="177">
        <v>6100</v>
      </c>
      <c r="AO218" s="176"/>
      <c r="AP218" s="177"/>
      <c r="AQ218" s="176"/>
      <c r="AR218" s="177"/>
      <c r="AS218" s="176"/>
      <c r="AT218" s="176"/>
      <c r="AU218" s="176">
        <v>0</v>
      </c>
      <c r="AV218" s="177"/>
      <c r="AW218" s="176"/>
      <c r="AX218" s="177"/>
      <c r="AY218" s="176"/>
      <c r="AZ218" s="177"/>
      <c r="BA218" s="176"/>
      <c r="BB218" s="177"/>
      <c r="BC218" s="176">
        <v>0</v>
      </c>
      <c r="BD218" s="176"/>
      <c r="BE218" s="176">
        <v>0</v>
      </c>
      <c r="BF218" s="177">
        <v>0</v>
      </c>
      <c r="BG218" s="176">
        <v>0</v>
      </c>
      <c r="BH218" s="177"/>
      <c r="BI218" s="176">
        <v>0</v>
      </c>
      <c r="BJ218" s="177"/>
      <c r="BK218" s="176">
        <v>0</v>
      </c>
      <c r="BL218" s="177"/>
      <c r="BM218" s="176">
        <v>0</v>
      </c>
      <c r="BN218" s="177"/>
      <c r="BO218" s="176">
        <v>0</v>
      </c>
      <c r="BP218" s="232"/>
      <c r="BQ218" s="176"/>
      <c r="BR218" s="177"/>
      <c r="BS218" s="176"/>
      <c r="BT218" s="177"/>
      <c r="BU218" s="176"/>
      <c r="BV218" s="176"/>
      <c r="BW218" s="176">
        <v>0</v>
      </c>
      <c r="BX218" s="177"/>
      <c r="BY218" s="176">
        <v>0</v>
      </c>
      <c r="BZ218" s="177"/>
      <c r="CA218" s="176"/>
      <c r="CB218" s="177"/>
      <c r="CC218" s="176">
        <v>0</v>
      </c>
      <c r="CD218" s="177">
        <v>0</v>
      </c>
      <c r="CE218" s="176">
        <v>0</v>
      </c>
      <c r="CF218" s="177"/>
      <c r="CG218" s="176"/>
      <c r="CH218" s="177"/>
      <c r="CI218" s="176">
        <v>0</v>
      </c>
      <c r="CJ218" s="176">
        <v>0</v>
      </c>
      <c r="CK218" s="176">
        <v>0</v>
      </c>
      <c r="CL218" s="177"/>
      <c r="CM218" s="176"/>
      <c r="CN218" s="177"/>
      <c r="CO218" s="176">
        <v>0</v>
      </c>
      <c r="CP218" s="177"/>
      <c r="CQ218" s="176">
        <v>0</v>
      </c>
      <c r="CR218" s="177"/>
      <c r="CS218" s="176">
        <v>0</v>
      </c>
      <c r="CT218" s="176"/>
      <c r="CU218" s="176">
        <v>100</v>
      </c>
      <c r="CV218" s="177"/>
      <c r="CW218" s="176"/>
      <c r="CX218" s="177"/>
      <c r="CY218" s="176">
        <v>0</v>
      </c>
      <c r="CZ218" s="177"/>
      <c r="DA218" s="176">
        <v>0</v>
      </c>
      <c r="DB218" s="177"/>
      <c r="DC218" s="176"/>
      <c r="DD218" s="177"/>
      <c r="DE218" s="176">
        <v>0</v>
      </c>
      <c r="DF218" s="177"/>
      <c r="DG218" s="176"/>
      <c r="DH218" s="177"/>
      <c r="DI218" s="176"/>
      <c r="DJ218" s="558"/>
      <c r="DK218" s="176"/>
      <c r="DL218" s="177"/>
      <c r="DM218" s="176"/>
      <c r="DN218" s="177"/>
      <c r="DO218" s="176"/>
      <c r="DP218" s="177"/>
      <c r="DQ218" s="176"/>
      <c r="DR218" s="177"/>
      <c r="DS218" s="176"/>
      <c r="DT218" s="176"/>
      <c r="DU218" s="176"/>
      <c r="DV218" s="177"/>
      <c r="DW218" s="176"/>
      <c r="DX218" s="177"/>
      <c r="DY218" s="176"/>
      <c r="DZ218" s="177"/>
      <c r="EA218" s="176"/>
      <c r="EB218" s="177"/>
      <c r="EC218" s="176">
        <v>0</v>
      </c>
      <c r="ED218" s="177"/>
      <c r="EE218" s="176"/>
      <c r="EF218" s="177"/>
      <c r="EG218" s="176"/>
      <c r="EH218" s="177"/>
      <c r="EI218" s="176">
        <v>0</v>
      </c>
      <c r="EJ218" s="177"/>
      <c r="EK218" s="176"/>
      <c r="EL218" s="176"/>
      <c r="EM218" s="177"/>
      <c r="EN218" s="176">
        <v>0</v>
      </c>
      <c r="EO218" s="177"/>
      <c r="EP218" s="176"/>
      <c r="EQ218" s="177">
        <v>0</v>
      </c>
      <c r="ER218" s="176"/>
      <c r="ES218" s="177"/>
      <c r="ET218" s="176"/>
      <c r="EU218" s="177"/>
      <c r="EV218" s="176"/>
      <c r="EW218" s="176"/>
      <c r="EX218" s="176"/>
      <c r="EY218" s="177"/>
      <c r="EZ218" s="176"/>
      <c r="FA218" s="177"/>
      <c r="FB218" s="565">
        <f t="shared" si="13"/>
        <v>6100</v>
      </c>
      <c r="FC218" s="565">
        <f t="shared" si="14"/>
        <v>9950</v>
      </c>
    </row>
    <row r="219" spans="1:159" ht="37.5" customHeight="1">
      <c r="A219" s="13">
        <v>182</v>
      </c>
      <c r="B219" s="13" t="s">
        <v>604</v>
      </c>
      <c r="C219" s="13" t="s">
        <v>3189</v>
      </c>
      <c r="D219" s="13">
        <v>356</v>
      </c>
      <c r="E219" s="13">
        <v>383</v>
      </c>
      <c r="F219" s="14" t="s">
        <v>605</v>
      </c>
      <c r="G219" s="13" t="s">
        <v>606</v>
      </c>
      <c r="H219" s="13" t="s">
        <v>607</v>
      </c>
      <c r="I219" s="13" t="s">
        <v>571</v>
      </c>
      <c r="J219" s="13">
        <v>24</v>
      </c>
      <c r="K219" s="13" t="s">
        <v>3042</v>
      </c>
      <c r="L219" s="13" t="s">
        <v>563</v>
      </c>
      <c r="M219" s="13" t="s">
        <v>15</v>
      </c>
      <c r="N219" s="45">
        <v>7000</v>
      </c>
      <c r="O219" s="13" t="s">
        <v>3068</v>
      </c>
      <c r="P219" s="13">
        <v>13</v>
      </c>
      <c r="Q219" s="176"/>
      <c r="R219" s="557"/>
      <c r="S219" s="176"/>
      <c r="T219" s="177"/>
      <c r="U219" s="176"/>
      <c r="V219" s="177"/>
      <c r="W219" s="176"/>
      <c r="X219" s="177"/>
      <c r="Y219" s="176"/>
      <c r="Z219" s="177"/>
      <c r="AA219" s="176"/>
      <c r="AB219" s="177"/>
      <c r="AC219" s="176"/>
      <c r="AD219" s="177"/>
      <c r="AE219" s="176"/>
      <c r="AF219" s="177"/>
      <c r="AG219" s="176"/>
      <c r="AH219" s="177"/>
      <c r="AI219" s="176"/>
      <c r="AJ219" s="177"/>
      <c r="AK219" s="176"/>
      <c r="AL219" s="177"/>
      <c r="AM219" s="176">
        <v>7000</v>
      </c>
      <c r="AN219" s="177">
        <v>1900</v>
      </c>
      <c r="AO219" s="176"/>
      <c r="AP219" s="177"/>
      <c r="AQ219" s="176"/>
      <c r="AR219" s="177"/>
      <c r="AS219" s="176"/>
      <c r="AT219" s="176"/>
      <c r="AU219" s="176">
        <v>0</v>
      </c>
      <c r="AV219" s="177"/>
      <c r="AW219" s="176"/>
      <c r="AX219" s="177"/>
      <c r="AY219" s="176"/>
      <c r="AZ219" s="177"/>
      <c r="BA219" s="176"/>
      <c r="BB219" s="177"/>
      <c r="BC219" s="176"/>
      <c r="BD219" s="176"/>
      <c r="BE219" s="176"/>
      <c r="BF219" s="177">
        <v>0</v>
      </c>
      <c r="BG219" s="176"/>
      <c r="BH219" s="177"/>
      <c r="BI219" s="176"/>
      <c r="BJ219" s="177"/>
      <c r="BK219" s="176"/>
      <c r="BL219" s="177"/>
      <c r="BM219" s="176"/>
      <c r="BN219" s="177"/>
      <c r="BO219" s="176"/>
      <c r="BP219" s="232"/>
      <c r="BQ219" s="176"/>
      <c r="BR219" s="177"/>
      <c r="BS219" s="176"/>
      <c r="BT219" s="177"/>
      <c r="BU219" s="176"/>
      <c r="BV219" s="176"/>
      <c r="BW219" s="176">
        <v>0</v>
      </c>
      <c r="BX219" s="177"/>
      <c r="BY219" s="176"/>
      <c r="BZ219" s="177"/>
      <c r="CA219" s="176"/>
      <c r="CB219" s="177"/>
      <c r="CC219" s="176"/>
      <c r="CD219" s="177">
        <v>0</v>
      </c>
      <c r="CE219" s="176"/>
      <c r="CF219" s="177"/>
      <c r="CG219" s="176"/>
      <c r="CH219" s="177"/>
      <c r="CI219" s="176"/>
      <c r="CJ219" s="176"/>
      <c r="CK219" s="176">
        <v>0</v>
      </c>
      <c r="CL219" s="177"/>
      <c r="CM219" s="176"/>
      <c r="CN219" s="177"/>
      <c r="CO219" s="176"/>
      <c r="CP219" s="177"/>
      <c r="CQ219" s="176"/>
      <c r="CR219" s="177"/>
      <c r="CS219" s="176"/>
      <c r="CT219" s="176"/>
      <c r="CU219" s="176"/>
      <c r="CV219" s="177"/>
      <c r="CW219" s="176"/>
      <c r="CX219" s="177"/>
      <c r="CY219" s="176"/>
      <c r="CZ219" s="177"/>
      <c r="DA219" s="176"/>
      <c r="DB219" s="177"/>
      <c r="DC219" s="176"/>
      <c r="DD219" s="177"/>
      <c r="DE219" s="176"/>
      <c r="DF219" s="177"/>
      <c r="DG219" s="176"/>
      <c r="DH219" s="177"/>
      <c r="DI219" s="176"/>
      <c r="DJ219" s="558"/>
      <c r="DK219" s="176"/>
      <c r="DL219" s="177"/>
      <c r="DM219" s="176"/>
      <c r="DN219" s="177"/>
      <c r="DO219" s="176"/>
      <c r="DP219" s="177"/>
      <c r="DQ219" s="176"/>
      <c r="DR219" s="177"/>
      <c r="DS219" s="176"/>
      <c r="DT219" s="176"/>
      <c r="DU219" s="176"/>
      <c r="DV219" s="177"/>
      <c r="DW219" s="176"/>
      <c r="DX219" s="177"/>
      <c r="DY219" s="176"/>
      <c r="DZ219" s="177"/>
      <c r="EA219" s="176"/>
      <c r="EB219" s="177"/>
      <c r="EC219" s="176"/>
      <c r="ED219" s="177"/>
      <c r="EE219" s="176"/>
      <c r="EF219" s="177"/>
      <c r="EG219" s="176"/>
      <c r="EH219" s="177"/>
      <c r="EI219" s="176"/>
      <c r="EJ219" s="177"/>
      <c r="EK219" s="176"/>
      <c r="EL219" s="176"/>
      <c r="EM219" s="177"/>
      <c r="EN219" s="176"/>
      <c r="EO219" s="177"/>
      <c r="EP219" s="176"/>
      <c r="EQ219" s="177">
        <v>0</v>
      </c>
      <c r="ER219" s="176"/>
      <c r="ES219" s="177"/>
      <c r="ET219" s="176"/>
      <c r="EU219" s="177"/>
      <c r="EV219" s="176"/>
      <c r="EW219" s="176"/>
      <c r="EX219" s="176"/>
      <c r="EY219" s="177"/>
      <c r="EZ219" s="176"/>
      <c r="FA219" s="177"/>
      <c r="FB219" s="565">
        <f t="shared" si="13"/>
        <v>1900</v>
      </c>
      <c r="FC219" s="565">
        <f t="shared" si="14"/>
        <v>5100</v>
      </c>
    </row>
    <row r="220" spans="1:159" ht="37.5" customHeight="1">
      <c r="A220" s="13">
        <v>183</v>
      </c>
      <c r="B220" s="13" t="s">
        <v>608</v>
      </c>
      <c r="C220" s="13" t="s">
        <v>2456</v>
      </c>
      <c r="D220" s="25">
        <v>358</v>
      </c>
      <c r="E220" s="13">
        <v>438</v>
      </c>
      <c r="F220" s="14" t="s">
        <v>609</v>
      </c>
      <c r="G220" s="13" t="s">
        <v>610</v>
      </c>
      <c r="H220" s="13" t="s">
        <v>611</v>
      </c>
      <c r="I220" s="13" t="s">
        <v>612</v>
      </c>
      <c r="J220" s="13">
        <v>36</v>
      </c>
      <c r="K220" s="13" t="s">
        <v>613</v>
      </c>
      <c r="L220" s="13" t="s">
        <v>563</v>
      </c>
      <c r="M220" s="13" t="s">
        <v>15</v>
      </c>
      <c r="N220" s="45">
        <v>3380</v>
      </c>
      <c r="O220" s="13" t="s">
        <v>3068</v>
      </c>
      <c r="P220" s="13">
        <v>13</v>
      </c>
      <c r="Q220" s="176">
        <v>180</v>
      </c>
      <c r="R220" s="557"/>
      <c r="S220" s="176"/>
      <c r="T220" s="177"/>
      <c r="U220" s="176"/>
      <c r="V220" s="177"/>
      <c r="W220" s="176"/>
      <c r="X220" s="177"/>
      <c r="Y220" s="176"/>
      <c r="Z220" s="177"/>
      <c r="AA220" s="176"/>
      <c r="AB220" s="177"/>
      <c r="AC220" s="176">
        <v>100</v>
      </c>
      <c r="AD220" s="177"/>
      <c r="AE220" s="176"/>
      <c r="AF220" s="177"/>
      <c r="AG220" s="176">
        <v>500</v>
      </c>
      <c r="AH220" s="177">
        <v>50</v>
      </c>
      <c r="AI220" s="176"/>
      <c r="AJ220" s="177"/>
      <c r="AK220" s="176">
        <v>0</v>
      </c>
      <c r="AL220" s="177"/>
      <c r="AM220" s="176">
        <v>2500</v>
      </c>
      <c r="AN220" s="177">
        <v>1250</v>
      </c>
      <c r="AO220" s="176"/>
      <c r="AP220" s="177"/>
      <c r="AQ220" s="176"/>
      <c r="AR220" s="177"/>
      <c r="AS220" s="176"/>
      <c r="AT220" s="176"/>
      <c r="AU220" s="176">
        <v>0</v>
      </c>
      <c r="AV220" s="177"/>
      <c r="AW220" s="176"/>
      <c r="AX220" s="177"/>
      <c r="AY220" s="176"/>
      <c r="AZ220" s="177"/>
      <c r="BA220" s="176"/>
      <c r="BB220" s="177"/>
      <c r="BC220" s="176">
        <v>0</v>
      </c>
      <c r="BD220" s="176"/>
      <c r="BE220" s="176">
        <v>0</v>
      </c>
      <c r="BF220" s="177">
        <v>0</v>
      </c>
      <c r="BG220" s="176">
        <v>0</v>
      </c>
      <c r="BH220" s="177"/>
      <c r="BI220" s="176">
        <v>0</v>
      </c>
      <c r="BJ220" s="177"/>
      <c r="BK220" s="176">
        <v>0</v>
      </c>
      <c r="BL220" s="177"/>
      <c r="BM220" s="176">
        <v>0</v>
      </c>
      <c r="BN220" s="177"/>
      <c r="BO220" s="176">
        <v>0</v>
      </c>
      <c r="BP220" s="232"/>
      <c r="BQ220" s="176"/>
      <c r="BR220" s="177"/>
      <c r="BS220" s="176"/>
      <c r="BT220" s="177"/>
      <c r="BU220" s="176"/>
      <c r="BV220" s="176"/>
      <c r="BW220" s="176">
        <v>0</v>
      </c>
      <c r="BX220" s="177"/>
      <c r="BY220" s="176">
        <v>0</v>
      </c>
      <c r="BZ220" s="177"/>
      <c r="CA220" s="176"/>
      <c r="CB220" s="177"/>
      <c r="CC220" s="176">
        <v>0</v>
      </c>
      <c r="CD220" s="177">
        <v>0</v>
      </c>
      <c r="CE220" s="176">
        <v>0</v>
      </c>
      <c r="CF220" s="177"/>
      <c r="CG220" s="176"/>
      <c r="CH220" s="177"/>
      <c r="CI220" s="176">
        <v>0</v>
      </c>
      <c r="CJ220" s="176">
        <v>0</v>
      </c>
      <c r="CK220" s="176">
        <v>0</v>
      </c>
      <c r="CL220" s="177"/>
      <c r="CM220" s="176"/>
      <c r="CN220" s="177"/>
      <c r="CO220" s="176">
        <v>0</v>
      </c>
      <c r="CP220" s="177"/>
      <c r="CQ220" s="176">
        <v>0</v>
      </c>
      <c r="CR220" s="177"/>
      <c r="CS220" s="176">
        <v>0</v>
      </c>
      <c r="CT220" s="176"/>
      <c r="CU220" s="176">
        <v>100</v>
      </c>
      <c r="CV220" s="177"/>
      <c r="CW220" s="176"/>
      <c r="CX220" s="177"/>
      <c r="CY220" s="176">
        <v>0</v>
      </c>
      <c r="CZ220" s="177"/>
      <c r="DA220" s="176">
        <v>0</v>
      </c>
      <c r="DB220" s="177"/>
      <c r="DC220" s="176"/>
      <c r="DD220" s="177"/>
      <c r="DE220" s="176">
        <v>0</v>
      </c>
      <c r="DF220" s="177"/>
      <c r="DG220" s="176"/>
      <c r="DH220" s="177"/>
      <c r="DI220" s="176"/>
      <c r="DJ220" s="558"/>
      <c r="DK220" s="176"/>
      <c r="DL220" s="177"/>
      <c r="DM220" s="176"/>
      <c r="DN220" s="177"/>
      <c r="DO220" s="176"/>
      <c r="DP220" s="177"/>
      <c r="DQ220" s="176"/>
      <c r="DR220" s="177"/>
      <c r="DS220" s="176"/>
      <c r="DT220" s="176"/>
      <c r="DU220" s="176"/>
      <c r="DV220" s="177"/>
      <c r="DW220" s="176"/>
      <c r="DX220" s="177"/>
      <c r="DY220" s="176"/>
      <c r="DZ220" s="177"/>
      <c r="EA220" s="176"/>
      <c r="EB220" s="177"/>
      <c r="EC220" s="176">
        <v>0</v>
      </c>
      <c r="ED220" s="177"/>
      <c r="EE220" s="176"/>
      <c r="EF220" s="177"/>
      <c r="EG220" s="176"/>
      <c r="EH220" s="177"/>
      <c r="EI220" s="176">
        <v>0</v>
      </c>
      <c r="EJ220" s="177"/>
      <c r="EK220" s="176"/>
      <c r="EL220" s="176"/>
      <c r="EM220" s="177"/>
      <c r="EN220" s="176">
        <v>0</v>
      </c>
      <c r="EO220" s="177"/>
      <c r="EP220" s="176"/>
      <c r="EQ220" s="177">
        <v>0</v>
      </c>
      <c r="ER220" s="176"/>
      <c r="ES220" s="177"/>
      <c r="ET220" s="176"/>
      <c r="EU220" s="177"/>
      <c r="EV220" s="176"/>
      <c r="EW220" s="176"/>
      <c r="EX220" s="176"/>
      <c r="EY220" s="177"/>
      <c r="EZ220" s="176"/>
      <c r="FA220" s="177"/>
      <c r="FB220" s="565">
        <f t="shared" si="13"/>
        <v>1300</v>
      </c>
      <c r="FC220" s="565">
        <f t="shared" si="14"/>
        <v>2080</v>
      </c>
    </row>
    <row r="221" spans="1:159" ht="37.5" customHeight="1">
      <c r="A221" s="13">
        <v>184</v>
      </c>
      <c r="B221" s="13" t="s">
        <v>614</v>
      </c>
      <c r="C221" s="13" t="s">
        <v>511</v>
      </c>
      <c r="D221" s="25">
        <v>361</v>
      </c>
      <c r="E221" s="13">
        <v>477</v>
      </c>
      <c r="F221" s="14" t="s">
        <v>615</v>
      </c>
      <c r="G221" s="13" t="s">
        <v>616</v>
      </c>
      <c r="H221" s="13" t="s">
        <v>617</v>
      </c>
      <c r="I221" s="13" t="s">
        <v>618</v>
      </c>
      <c r="J221" s="13">
        <v>24</v>
      </c>
      <c r="K221" s="13" t="s">
        <v>619</v>
      </c>
      <c r="L221" s="13" t="s">
        <v>563</v>
      </c>
      <c r="M221" s="13" t="s">
        <v>15</v>
      </c>
      <c r="N221" s="45">
        <v>24900</v>
      </c>
      <c r="O221" s="13" t="s">
        <v>3068</v>
      </c>
      <c r="P221" s="13">
        <v>13</v>
      </c>
      <c r="Q221" s="176">
        <v>1800</v>
      </c>
      <c r="R221" s="557"/>
      <c r="S221" s="176"/>
      <c r="T221" s="177"/>
      <c r="U221" s="176"/>
      <c r="V221" s="177"/>
      <c r="W221" s="176"/>
      <c r="X221" s="177"/>
      <c r="Y221" s="176"/>
      <c r="Z221" s="177"/>
      <c r="AA221" s="176"/>
      <c r="AB221" s="177"/>
      <c r="AC221" s="176">
        <v>0</v>
      </c>
      <c r="AD221" s="177"/>
      <c r="AE221" s="176"/>
      <c r="AF221" s="177"/>
      <c r="AG221" s="176">
        <v>0</v>
      </c>
      <c r="AH221" s="177"/>
      <c r="AI221" s="176"/>
      <c r="AJ221" s="177"/>
      <c r="AK221" s="176">
        <v>0</v>
      </c>
      <c r="AL221" s="177"/>
      <c r="AM221" s="176">
        <v>23000</v>
      </c>
      <c r="AN221" s="177">
        <v>12500</v>
      </c>
      <c r="AO221" s="176"/>
      <c r="AP221" s="177"/>
      <c r="AQ221" s="176"/>
      <c r="AR221" s="177"/>
      <c r="AS221" s="176"/>
      <c r="AT221" s="176"/>
      <c r="AU221" s="176">
        <v>0</v>
      </c>
      <c r="AV221" s="177"/>
      <c r="AW221" s="176"/>
      <c r="AX221" s="177"/>
      <c r="AY221" s="176"/>
      <c r="AZ221" s="177"/>
      <c r="BA221" s="176"/>
      <c r="BB221" s="177"/>
      <c r="BC221" s="176">
        <v>0</v>
      </c>
      <c r="BD221" s="176"/>
      <c r="BE221" s="176">
        <v>0</v>
      </c>
      <c r="BF221" s="177">
        <v>0</v>
      </c>
      <c r="BG221" s="176">
        <v>0</v>
      </c>
      <c r="BH221" s="177"/>
      <c r="BI221" s="176">
        <v>0</v>
      </c>
      <c r="BJ221" s="177"/>
      <c r="BK221" s="176">
        <v>0</v>
      </c>
      <c r="BL221" s="177"/>
      <c r="BM221" s="176">
        <v>0</v>
      </c>
      <c r="BN221" s="177"/>
      <c r="BO221" s="176">
        <v>0</v>
      </c>
      <c r="BP221" s="232"/>
      <c r="BQ221" s="176"/>
      <c r="BR221" s="177"/>
      <c r="BS221" s="176"/>
      <c r="BT221" s="177"/>
      <c r="BU221" s="176"/>
      <c r="BV221" s="176"/>
      <c r="BW221" s="176">
        <v>0</v>
      </c>
      <c r="BX221" s="177"/>
      <c r="BY221" s="176">
        <v>0</v>
      </c>
      <c r="BZ221" s="177"/>
      <c r="CA221" s="176"/>
      <c r="CB221" s="177"/>
      <c r="CC221" s="176">
        <v>0</v>
      </c>
      <c r="CD221" s="177">
        <v>0</v>
      </c>
      <c r="CE221" s="176">
        <v>0</v>
      </c>
      <c r="CF221" s="177"/>
      <c r="CG221" s="176"/>
      <c r="CH221" s="177"/>
      <c r="CI221" s="176">
        <v>0</v>
      </c>
      <c r="CJ221" s="176">
        <v>0</v>
      </c>
      <c r="CK221" s="176">
        <v>0</v>
      </c>
      <c r="CL221" s="177"/>
      <c r="CM221" s="176"/>
      <c r="CN221" s="177"/>
      <c r="CO221" s="176">
        <v>0</v>
      </c>
      <c r="CP221" s="177"/>
      <c r="CQ221" s="176">
        <v>0</v>
      </c>
      <c r="CR221" s="177"/>
      <c r="CS221" s="176">
        <v>0</v>
      </c>
      <c r="CT221" s="176"/>
      <c r="CU221" s="176">
        <v>100</v>
      </c>
      <c r="CV221" s="177"/>
      <c r="CW221" s="176"/>
      <c r="CX221" s="177"/>
      <c r="CY221" s="176">
        <v>0</v>
      </c>
      <c r="CZ221" s="177"/>
      <c r="DA221" s="176">
        <v>0</v>
      </c>
      <c r="DB221" s="177"/>
      <c r="DC221" s="176"/>
      <c r="DD221" s="177"/>
      <c r="DE221" s="176">
        <v>0</v>
      </c>
      <c r="DF221" s="177"/>
      <c r="DG221" s="176"/>
      <c r="DH221" s="177"/>
      <c r="DI221" s="176"/>
      <c r="DJ221" s="558"/>
      <c r="DK221" s="176"/>
      <c r="DL221" s="177"/>
      <c r="DM221" s="176"/>
      <c r="DN221" s="177"/>
      <c r="DO221" s="176"/>
      <c r="DP221" s="177"/>
      <c r="DQ221" s="176"/>
      <c r="DR221" s="177"/>
      <c r="DS221" s="176"/>
      <c r="DT221" s="176"/>
      <c r="DU221" s="176"/>
      <c r="DV221" s="177"/>
      <c r="DW221" s="176"/>
      <c r="DX221" s="177"/>
      <c r="DY221" s="176"/>
      <c r="DZ221" s="177"/>
      <c r="EA221" s="176"/>
      <c r="EB221" s="177"/>
      <c r="EC221" s="176">
        <v>0</v>
      </c>
      <c r="ED221" s="177"/>
      <c r="EE221" s="176"/>
      <c r="EF221" s="177"/>
      <c r="EG221" s="176"/>
      <c r="EH221" s="177"/>
      <c r="EI221" s="176">
        <v>0</v>
      </c>
      <c r="EJ221" s="177"/>
      <c r="EK221" s="176"/>
      <c r="EL221" s="176"/>
      <c r="EM221" s="177"/>
      <c r="EN221" s="176">
        <v>0</v>
      </c>
      <c r="EO221" s="177"/>
      <c r="EP221" s="176"/>
      <c r="EQ221" s="177">
        <v>0</v>
      </c>
      <c r="ER221" s="176"/>
      <c r="ES221" s="177"/>
      <c r="ET221" s="176"/>
      <c r="EU221" s="177"/>
      <c r="EV221" s="176"/>
      <c r="EW221" s="176"/>
      <c r="EX221" s="176"/>
      <c r="EY221" s="177"/>
      <c r="EZ221" s="176"/>
      <c r="FA221" s="177"/>
      <c r="FB221" s="565">
        <f t="shared" si="13"/>
        <v>12500</v>
      </c>
      <c r="FC221" s="565">
        <f t="shared" si="14"/>
        <v>12400</v>
      </c>
    </row>
    <row r="222" spans="1:159" ht="37.5" customHeight="1">
      <c r="A222" s="13">
        <v>185</v>
      </c>
      <c r="B222" s="13" t="s">
        <v>620</v>
      </c>
      <c r="C222" s="13" t="s">
        <v>2116</v>
      </c>
      <c r="D222" s="25">
        <v>362</v>
      </c>
      <c r="E222" s="13">
        <v>513</v>
      </c>
      <c r="F222" s="14" t="s">
        <v>621</v>
      </c>
      <c r="G222" s="13" t="s">
        <v>622</v>
      </c>
      <c r="H222" s="13" t="s">
        <v>28</v>
      </c>
      <c r="I222" s="13" t="s">
        <v>592</v>
      </c>
      <c r="J222" s="13">
        <v>36</v>
      </c>
      <c r="K222" s="13" t="s">
        <v>2874</v>
      </c>
      <c r="L222" s="13" t="s">
        <v>563</v>
      </c>
      <c r="M222" s="13" t="s">
        <v>15</v>
      </c>
      <c r="N222" s="45">
        <v>1680</v>
      </c>
      <c r="O222" s="13" t="s">
        <v>3068</v>
      </c>
      <c r="P222" s="13">
        <v>13</v>
      </c>
      <c r="Q222" s="176">
        <v>80</v>
      </c>
      <c r="R222" s="557"/>
      <c r="S222" s="176"/>
      <c r="T222" s="177"/>
      <c r="U222" s="176"/>
      <c r="V222" s="177"/>
      <c r="W222" s="176"/>
      <c r="X222" s="177"/>
      <c r="Y222" s="176"/>
      <c r="Z222" s="177"/>
      <c r="AA222" s="176"/>
      <c r="AB222" s="177"/>
      <c r="AC222" s="176">
        <v>0</v>
      </c>
      <c r="AD222" s="177"/>
      <c r="AE222" s="176"/>
      <c r="AF222" s="177"/>
      <c r="AG222" s="176">
        <v>400</v>
      </c>
      <c r="AH222" s="177"/>
      <c r="AI222" s="176"/>
      <c r="AJ222" s="177"/>
      <c r="AK222" s="176">
        <v>0</v>
      </c>
      <c r="AL222" s="177"/>
      <c r="AM222" s="176">
        <v>1200</v>
      </c>
      <c r="AN222" s="177">
        <v>1200</v>
      </c>
      <c r="AO222" s="176"/>
      <c r="AP222" s="177"/>
      <c r="AQ222" s="176"/>
      <c r="AR222" s="177"/>
      <c r="AS222" s="176"/>
      <c r="AT222" s="176"/>
      <c r="AU222" s="176">
        <v>0</v>
      </c>
      <c r="AV222" s="177"/>
      <c r="AW222" s="176"/>
      <c r="AX222" s="177"/>
      <c r="AY222" s="176"/>
      <c r="AZ222" s="177"/>
      <c r="BA222" s="176"/>
      <c r="BB222" s="177"/>
      <c r="BC222" s="176">
        <v>0</v>
      </c>
      <c r="BD222" s="176"/>
      <c r="BE222" s="176">
        <v>0</v>
      </c>
      <c r="BF222" s="177">
        <v>0</v>
      </c>
      <c r="BG222" s="176">
        <v>0</v>
      </c>
      <c r="BH222" s="177"/>
      <c r="BI222" s="176">
        <v>0</v>
      </c>
      <c r="BJ222" s="177"/>
      <c r="BK222" s="176">
        <v>0</v>
      </c>
      <c r="BL222" s="177"/>
      <c r="BM222" s="176">
        <v>0</v>
      </c>
      <c r="BN222" s="177"/>
      <c r="BO222" s="176">
        <v>0</v>
      </c>
      <c r="BP222" s="232"/>
      <c r="BQ222" s="176"/>
      <c r="BR222" s="177"/>
      <c r="BS222" s="176"/>
      <c r="BT222" s="177"/>
      <c r="BU222" s="176"/>
      <c r="BV222" s="176"/>
      <c r="BW222" s="176">
        <v>0</v>
      </c>
      <c r="BX222" s="177"/>
      <c r="BY222" s="176">
        <v>0</v>
      </c>
      <c r="BZ222" s="177"/>
      <c r="CA222" s="176"/>
      <c r="CB222" s="177"/>
      <c r="CC222" s="176">
        <v>0</v>
      </c>
      <c r="CD222" s="177">
        <v>0</v>
      </c>
      <c r="CE222" s="176">
        <v>0</v>
      </c>
      <c r="CF222" s="177"/>
      <c r="CG222" s="176"/>
      <c r="CH222" s="177"/>
      <c r="CI222" s="176">
        <v>0</v>
      </c>
      <c r="CJ222" s="176">
        <v>0</v>
      </c>
      <c r="CK222" s="176">
        <v>0</v>
      </c>
      <c r="CL222" s="177"/>
      <c r="CM222" s="176"/>
      <c r="CN222" s="177"/>
      <c r="CO222" s="176">
        <v>0</v>
      </c>
      <c r="CP222" s="177"/>
      <c r="CQ222" s="176">
        <v>0</v>
      </c>
      <c r="CR222" s="177"/>
      <c r="CS222" s="176">
        <v>0</v>
      </c>
      <c r="CT222" s="176"/>
      <c r="CU222" s="176">
        <v>0</v>
      </c>
      <c r="CV222" s="177"/>
      <c r="CW222" s="176"/>
      <c r="CX222" s="177"/>
      <c r="CY222" s="176">
        <v>0</v>
      </c>
      <c r="CZ222" s="177"/>
      <c r="DA222" s="176">
        <v>0</v>
      </c>
      <c r="DB222" s="177"/>
      <c r="DC222" s="176"/>
      <c r="DD222" s="177"/>
      <c r="DE222" s="176">
        <v>0</v>
      </c>
      <c r="DF222" s="177"/>
      <c r="DG222" s="176"/>
      <c r="DH222" s="177"/>
      <c r="DI222" s="176"/>
      <c r="DJ222" s="558"/>
      <c r="DK222" s="176"/>
      <c r="DL222" s="177"/>
      <c r="DM222" s="176"/>
      <c r="DN222" s="177"/>
      <c r="DO222" s="176"/>
      <c r="DP222" s="177"/>
      <c r="DQ222" s="176"/>
      <c r="DR222" s="177"/>
      <c r="DS222" s="176"/>
      <c r="DT222" s="176"/>
      <c r="DU222" s="176"/>
      <c r="DV222" s="177"/>
      <c r="DW222" s="176"/>
      <c r="DX222" s="177"/>
      <c r="DY222" s="176"/>
      <c r="DZ222" s="177"/>
      <c r="EA222" s="176"/>
      <c r="EB222" s="177"/>
      <c r="EC222" s="176">
        <v>0</v>
      </c>
      <c r="ED222" s="177"/>
      <c r="EE222" s="176"/>
      <c r="EF222" s="177"/>
      <c r="EG222" s="176"/>
      <c r="EH222" s="177"/>
      <c r="EI222" s="176">
        <v>0</v>
      </c>
      <c r="EJ222" s="177"/>
      <c r="EK222" s="176"/>
      <c r="EL222" s="176"/>
      <c r="EM222" s="177"/>
      <c r="EN222" s="176">
        <v>0</v>
      </c>
      <c r="EO222" s="177"/>
      <c r="EP222" s="176"/>
      <c r="EQ222" s="177">
        <v>0</v>
      </c>
      <c r="ER222" s="176"/>
      <c r="ES222" s="177"/>
      <c r="ET222" s="176"/>
      <c r="EU222" s="177"/>
      <c r="EV222" s="176"/>
      <c r="EW222" s="176"/>
      <c r="EX222" s="176"/>
      <c r="EY222" s="177"/>
      <c r="EZ222" s="176"/>
      <c r="FA222" s="177"/>
      <c r="FB222" s="565">
        <f t="shared" si="13"/>
        <v>1200</v>
      </c>
      <c r="FC222" s="565">
        <f t="shared" si="14"/>
        <v>480</v>
      </c>
    </row>
    <row r="223" spans="1:159" ht="37.5" customHeight="1">
      <c r="A223" s="13">
        <v>186</v>
      </c>
      <c r="B223" s="13" t="s">
        <v>623</v>
      </c>
      <c r="C223" s="13" t="s">
        <v>1909</v>
      </c>
      <c r="D223" s="25">
        <v>362</v>
      </c>
      <c r="E223" s="13">
        <v>513</v>
      </c>
      <c r="F223" s="14" t="s">
        <v>624</v>
      </c>
      <c r="G223" s="13" t="s">
        <v>622</v>
      </c>
      <c r="H223" s="13" t="s">
        <v>13</v>
      </c>
      <c r="I223" s="13" t="s">
        <v>625</v>
      </c>
      <c r="J223" s="13">
        <v>36</v>
      </c>
      <c r="K223" s="13" t="s">
        <v>2875</v>
      </c>
      <c r="L223" s="13" t="s">
        <v>563</v>
      </c>
      <c r="M223" s="13" t="s">
        <v>15</v>
      </c>
      <c r="N223" s="45">
        <v>3160</v>
      </c>
      <c r="O223" s="13" t="s">
        <v>3068</v>
      </c>
      <c r="P223" s="13">
        <v>13</v>
      </c>
      <c r="Q223" s="176">
        <v>160</v>
      </c>
      <c r="R223" s="557"/>
      <c r="S223" s="176"/>
      <c r="T223" s="177"/>
      <c r="U223" s="176"/>
      <c r="V223" s="177"/>
      <c r="W223" s="176"/>
      <c r="X223" s="177"/>
      <c r="Y223" s="176"/>
      <c r="Z223" s="177"/>
      <c r="AA223" s="176"/>
      <c r="AB223" s="177"/>
      <c r="AC223" s="176">
        <v>0</v>
      </c>
      <c r="AD223" s="177"/>
      <c r="AE223" s="176"/>
      <c r="AF223" s="177"/>
      <c r="AG223" s="176">
        <v>500</v>
      </c>
      <c r="AH223" s="177">
        <v>150</v>
      </c>
      <c r="AI223" s="176"/>
      <c r="AJ223" s="177"/>
      <c r="AK223" s="176">
        <v>0</v>
      </c>
      <c r="AL223" s="177"/>
      <c r="AM223" s="176">
        <v>2400</v>
      </c>
      <c r="AN223" s="177">
        <v>1970</v>
      </c>
      <c r="AO223" s="176"/>
      <c r="AP223" s="177"/>
      <c r="AQ223" s="176"/>
      <c r="AR223" s="177"/>
      <c r="AS223" s="176"/>
      <c r="AT223" s="176"/>
      <c r="AU223" s="176">
        <v>0</v>
      </c>
      <c r="AV223" s="177"/>
      <c r="AW223" s="176"/>
      <c r="AX223" s="177"/>
      <c r="AY223" s="176"/>
      <c r="AZ223" s="177"/>
      <c r="BA223" s="176"/>
      <c r="BB223" s="177"/>
      <c r="BC223" s="176">
        <v>0</v>
      </c>
      <c r="BD223" s="176"/>
      <c r="BE223" s="176">
        <v>0</v>
      </c>
      <c r="BF223" s="177">
        <v>0</v>
      </c>
      <c r="BG223" s="176">
        <v>0</v>
      </c>
      <c r="BH223" s="177"/>
      <c r="BI223" s="176">
        <v>0</v>
      </c>
      <c r="BJ223" s="177"/>
      <c r="BK223" s="176">
        <v>0</v>
      </c>
      <c r="BL223" s="177"/>
      <c r="BM223" s="176">
        <v>0</v>
      </c>
      <c r="BN223" s="177"/>
      <c r="BO223" s="176">
        <v>0</v>
      </c>
      <c r="BP223" s="232"/>
      <c r="BQ223" s="176"/>
      <c r="BR223" s="177"/>
      <c r="BS223" s="176"/>
      <c r="BT223" s="177"/>
      <c r="BU223" s="176"/>
      <c r="BV223" s="176"/>
      <c r="BW223" s="176">
        <v>0</v>
      </c>
      <c r="BX223" s="177"/>
      <c r="BY223" s="176">
        <v>0</v>
      </c>
      <c r="BZ223" s="177"/>
      <c r="CA223" s="176"/>
      <c r="CB223" s="177"/>
      <c r="CC223" s="176">
        <v>0</v>
      </c>
      <c r="CD223" s="177">
        <v>0</v>
      </c>
      <c r="CE223" s="176">
        <v>0</v>
      </c>
      <c r="CF223" s="177"/>
      <c r="CG223" s="176"/>
      <c r="CH223" s="177"/>
      <c r="CI223" s="176">
        <v>0</v>
      </c>
      <c r="CJ223" s="176">
        <v>0</v>
      </c>
      <c r="CK223" s="176">
        <v>0</v>
      </c>
      <c r="CL223" s="177"/>
      <c r="CM223" s="176"/>
      <c r="CN223" s="177"/>
      <c r="CO223" s="176">
        <v>0</v>
      </c>
      <c r="CP223" s="177"/>
      <c r="CQ223" s="176">
        <v>0</v>
      </c>
      <c r="CR223" s="177"/>
      <c r="CS223" s="176">
        <v>0</v>
      </c>
      <c r="CT223" s="176"/>
      <c r="CU223" s="176">
        <v>100</v>
      </c>
      <c r="CV223" s="177"/>
      <c r="CW223" s="176"/>
      <c r="CX223" s="177"/>
      <c r="CY223" s="176">
        <v>0</v>
      </c>
      <c r="CZ223" s="177"/>
      <c r="DA223" s="176">
        <v>0</v>
      </c>
      <c r="DB223" s="177"/>
      <c r="DC223" s="176"/>
      <c r="DD223" s="177"/>
      <c r="DE223" s="176">
        <v>0</v>
      </c>
      <c r="DF223" s="177"/>
      <c r="DG223" s="176"/>
      <c r="DH223" s="177"/>
      <c r="DI223" s="176"/>
      <c r="DJ223" s="558"/>
      <c r="DK223" s="176"/>
      <c r="DL223" s="177"/>
      <c r="DM223" s="176"/>
      <c r="DN223" s="177"/>
      <c r="DO223" s="176"/>
      <c r="DP223" s="177"/>
      <c r="DQ223" s="176"/>
      <c r="DR223" s="177"/>
      <c r="DS223" s="176"/>
      <c r="DT223" s="176"/>
      <c r="DU223" s="176"/>
      <c r="DV223" s="177"/>
      <c r="DW223" s="176"/>
      <c r="DX223" s="177"/>
      <c r="DY223" s="176"/>
      <c r="DZ223" s="177"/>
      <c r="EA223" s="176"/>
      <c r="EB223" s="177"/>
      <c r="EC223" s="176">
        <v>0</v>
      </c>
      <c r="ED223" s="177"/>
      <c r="EE223" s="176"/>
      <c r="EF223" s="177"/>
      <c r="EG223" s="176"/>
      <c r="EH223" s="177"/>
      <c r="EI223" s="176">
        <v>0</v>
      </c>
      <c r="EJ223" s="177"/>
      <c r="EK223" s="176"/>
      <c r="EL223" s="176"/>
      <c r="EM223" s="177"/>
      <c r="EN223" s="176">
        <v>0</v>
      </c>
      <c r="EO223" s="177"/>
      <c r="EP223" s="176"/>
      <c r="EQ223" s="177">
        <v>0</v>
      </c>
      <c r="ER223" s="176"/>
      <c r="ES223" s="177"/>
      <c r="ET223" s="176"/>
      <c r="EU223" s="177"/>
      <c r="EV223" s="176"/>
      <c r="EW223" s="176"/>
      <c r="EX223" s="176"/>
      <c r="EY223" s="177"/>
      <c r="EZ223" s="176"/>
      <c r="FA223" s="177"/>
      <c r="FB223" s="565">
        <f t="shared" si="13"/>
        <v>2120</v>
      </c>
      <c r="FC223" s="565">
        <f t="shared" si="14"/>
        <v>1040</v>
      </c>
    </row>
    <row r="224" spans="1:159" ht="37.5" customHeight="1">
      <c r="A224" s="13">
        <v>187</v>
      </c>
      <c r="B224" s="13" t="s">
        <v>626</v>
      </c>
      <c r="C224" s="13" t="s">
        <v>1916</v>
      </c>
      <c r="D224" s="13">
        <v>365</v>
      </c>
      <c r="E224" s="13">
        <v>569</v>
      </c>
      <c r="F224" s="14" t="s">
        <v>627</v>
      </c>
      <c r="G224" s="13" t="s">
        <v>628</v>
      </c>
      <c r="H224" s="13" t="s">
        <v>28</v>
      </c>
      <c r="I224" s="13" t="s">
        <v>592</v>
      </c>
      <c r="J224" s="13">
        <v>24</v>
      </c>
      <c r="K224" s="13" t="s">
        <v>629</v>
      </c>
      <c r="L224" s="13" t="s">
        <v>563</v>
      </c>
      <c r="M224" s="13" t="s">
        <v>15</v>
      </c>
      <c r="N224" s="45">
        <v>350</v>
      </c>
      <c r="O224" s="13" t="s">
        <v>3068</v>
      </c>
      <c r="P224" s="13">
        <v>13</v>
      </c>
      <c r="Q224" s="176">
        <v>0</v>
      </c>
      <c r="R224" s="557"/>
      <c r="S224" s="176"/>
      <c r="T224" s="177"/>
      <c r="U224" s="176"/>
      <c r="V224" s="177"/>
      <c r="W224" s="176"/>
      <c r="X224" s="177"/>
      <c r="Y224" s="176"/>
      <c r="Z224" s="177"/>
      <c r="AA224" s="176"/>
      <c r="AB224" s="177"/>
      <c r="AC224" s="176">
        <v>0</v>
      </c>
      <c r="AD224" s="177"/>
      <c r="AE224" s="176"/>
      <c r="AF224" s="177"/>
      <c r="AG224" s="176">
        <v>0</v>
      </c>
      <c r="AH224" s="177"/>
      <c r="AI224" s="176"/>
      <c r="AJ224" s="177"/>
      <c r="AK224" s="176">
        <v>0</v>
      </c>
      <c r="AL224" s="177"/>
      <c r="AM224" s="176">
        <v>250</v>
      </c>
      <c r="AN224" s="177">
        <v>30</v>
      </c>
      <c r="AO224" s="176"/>
      <c r="AP224" s="177"/>
      <c r="AQ224" s="176"/>
      <c r="AR224" s="177"/>
      <c r="AS224" s="176"/>
      <c r="AT224" s="176"/>
      <c r="AU224" s="176">
        <v>0</v>
      </c>
      <c r="AV224" s="177"/>
      <c r="AW224" s="176"/>
      <c r="AX224" s="177"/>
      <c r="AY224" s="176"/>
      <c r="AZ224" s="177"/>
      <c r="BA224" s="176"/>
      <c r="BB224" s="177"/>
      <c r="BC224" s="176">
        <v>0</v>
      </c>
      <c r="BD224" s="176"/>
      <c r="BE224" s="176">
        <v>0</v>
      </c>
      <c r="BF224" s="177">
        <v>0</v>
      </c>
      <c r="BG224" s="176">
        <v>0</v>
      </c>
      <c r="BH224" s="177"/>
      <c r="BI224" s="176">
        <v>0</v>
      </c>
      <c r="BJ224" s="177"/>
      <c r="BK224" s="176">
        <v>0</v>
      </c>
      <c r="BL224" s="177"/>
      <c r="BM224" s="176">
        <v>0</v>
      </c>
      <c r="BN224" s="177"/>
      <c r="BO224" s="176">
        <v>0</v>
      </c>
      <c r="BP224" s="232"/>
      <c r="BQ224" s="176"/>
      <c r="BR224" s="177"/>
      <c r="BS224" s="176"/>
      <c r="BT224" s="177"/>
      <c r="BU224" s="176"/>
      <c r="BV224" s="176"/>
      <c r="BW224" s="176">
        <v>0</v>
      </c>
      <c r="BX224" s="177"/>
      <c r="BY224" s="176">
        <v>0</v>
      </c>
      <c r="BZ224" s="177"/>
      <c r="CA224" s="176"/>
      <c r="CB224" s="177"/>
      <c r="CC224" s="176">
        <v>0</v>
      </c>
      <c r="CD224" s="177">
        <v>0</v>
      </c>
      <c r="CE224" s="176">
        <v>0</v>
      </c>
      <c r="CF224" s="177"/>
      <c r="CG224" s="176"/>
      <c r="CH224" s="177"/>
      <c r="CI224" s="176">
        <v>0</v>
      </c>
      <c r="CJ224" s="176">
        <v>0</v>
      </c>
      <c r="CK224" s="176">
        <v>0</v>
      </c>
      <c r="CL224" s="177"/>
      <c r="CM224" s="176"/>
      <c r="CN224" s="177"/>
      <c r="CO224" s="176">
        <v>0</v>
      </c>
      <c r="CP224" s="177"/>
      <c r="CQ224" s="176">
        <v>0</v>
      </c>
      <c r="CR224" s="177"/>
      <c r="CS224" s="176">
        <v>0</v>
      </c>
      <c r="CT224" s="176"/>
      <c r="CU224" s="176">
        <v>100</v>
      </c>
      <c r="CV224" s="177"/>
      <c r="CW224" s="176"/>
      <c r="CX224" s="177"/>
      <c r="CY224" s="176">
        <v>0</v>
      </c>
      <c r="CZ224" s="177"/>
      <c r="DA224" s="176">
        <v>0</v>
      </c>
      <c r="DB224" s="177"/>
      <c r="DC224" s="176"/>
      <c r="DD224" s="177"/>
      <c r="DE224" s="176">
        <v>0</v>
      </c>
      <c r="DF224" s="177"/>
      <c r="DG224" s="176"/>
      <c r="DH224" s="177"/>
      <c r="DI224" s="176"/>
      <c r="DJ224" s="558"/>
      <c r="DK224" s="176"/>
      <c r="DL224" s="177"/>
      <c r="DM224" s="176"/>
      <c r="DN224" s="177"/>
      <c r="DO224" s="176"/>
      <c r="DP224" s="177"/>
      <c r="DQ224" s="176"/>
      <c r="DR224" s="177"/>
      <c r="DS224" s="176"/>
      <c r="DT224" s="176"/>
      <c r="DU224" s="176"/>
      <c r="DV224" s="177"/>
      <c r="DW224" s="176"/>
      <c r="DX224" s="177"/>
      <c r="DY224" s="176"/>
      <c r="DZ224" s="177"/>
      <c r="EA224" s="176"/>
      <c r="EB224" s="177"/>
      <c r="EC224" s="176">
        <v>0</v>
      </c>
      <c r="ED224" s="177"/>
      <c r="EE224" s="176"/>
      <c r="EF224" s="177"/>
      <c r="EG224" s="176"/>
      <c r="EH224" s="177"/>
      <c r="EI224" s="176">
        <v>0</v>
      </c>
      <c r="EJ224" s="177"/>
      <c r="EK224" s="176"/>
      <c r="EL224" s="176"/>
      <c r="EM224" s="177"/>
      <c r="EN224" s="176">
        <v>0</v>
      </c>
      <c r="EO224" s="177"/>
      <c r="EP224" s="176"/>
      <c r="EQ224" s="177">
        <v>0</v>
      </c>
      <c r="ER224" s="176"/>
      <c r="ES224" s="177"/>
      <c r="ET224" s="176"/>
      <c r="EU224" s="177"/>
      <c r="EV224" s="176"/>
      <c r="EW224" s="176"/>
      <c r="EX224" s="176"/>
      <c r="EY224" s="177"/>
      <c r="EZ224" s="176"/>
      <c r="FA224" s="177"/>
      <c r="FB224" s="565">
        <f t="shared" si="13"/>
        <v>30</v>
      </c>
      <c r="FC224" s="565">
        <f t="shared" si="14"/>
        <v>320</v>
      </c>
    </row>
    <row r="225" spans="1:159" ht="37.5" customHeight="1">
      <c r="A225" s="13">
        <v>188</v>
      </c>
      <c r="B225" s="13" t="s">
        <v>630</v>
      </c>
      <c r="C225" s="13" t="s">
        <v>1259</v>
      </c>
      <c r="D225" s="25">
        <v>374</v>
      </c>
      <c r="E225" s="13">
        <v>836</v>
      </c>
      <c r="F225" s="14" t="s">
        <v>631</v>
      </c>
      <c r="G225" s="13" t="s">
        <v>632</v>
      </c>
      <c r="H225" s="13" t="s">
        <v>633</v>
      </c>
      <c r="I225" s="13" t="s">
        <v>634</v>
      </c>
      <c r="J225" s="13">
        <v>24</v>
      </c>
      <c r="K225" s="13" t="s">
        <v>2876</v>
      </c>
      <c r="L225" s="13" t="s">
        <v>563</v>
      </c>
      <c r="M225" s="13" t="s">
        <v>15</v>
      </c>
      <c r="N225" s="45">
        <v>2900</v>
      </c>
      <c r="O225" s="13" t="s">
        <v>3068</v>
      </c>
      <c r="P225" s="13">
        <v>13</v>
      </c>
      <c r="Q225" s="176">
        <v>1500</v>
      </c>
      <c r="R225" s="557"/>
      <c r="S225" s="176"/>
      <c r="T225" s="177"/>
      <c r="U225" s="176"/>
      <c r="V225" s="177"/>
      <c r="W225" s="176"/>
      <c r="X225" s="177"/>
      <c r="Y225" s="176"/>
      <c r="Z225" s="177"/>
      <c r="AA225" s="176"/>
      <c r="AB225" s="177"/>
      <c r="AC225" s="176">
        <v>0</v>
      </c>
      <c r="AD225" s="177"/>
      <c r="AE225" s="176"/>
      <c r="AF225" s="177"/>
      <c r="AG225" s="176">
        <v>0</v>
      </c>
      <c r="AH225" s="177"/>
      <c r="AI225" s="176"/>
      <c r="AJ225" s="177"/>
      <c r="AK225" s="176">
        <v>0</v>
      </c>
      <c r="AL225" s="177"/>
      <c r="AM225" s="176">
        <v>1400</v>
      </c>
      <c r="AN225" s="177">
        <v>1200</v>
      </c>
      <c r="AO225" s="176"/>
      <c r="AP225" s="177"/>
      <c r="AQ225" s="176"/>
      <c r="AR225" s="177"/>
      <c r="AS225" s="176"/>
      <c r="AT225" s="176"/>
      <c r="AU225" s="176">
        <v>0</v>
      </c>
      <c r="AV225" s="177"/>
      <c r="AW225" s="176"/>
      <c r="AX225" s="177"/>
      <c r="AY225" s="176"/>
      <c r="AZ225" s="177"/>
      <c r="BA225" s="176"/>
      <c r="BB225" s="177"/>
      <c r="BC225" s="176">
        <v>0</v>
      </c>
      <c r="BD225" s="176"/>
      <c r="BE225" s="176">
        <v>0</v>
      </c>
      <c r="BF225" s="177">
        <v>0</v>
      </c>
      <c r="BG225" s="176">
        <v>0</v>
      </c>
      <c r="BH225" s="177"/>
      <c r="BI225" s="176">
        <v>0</v>
      </c>
      <c r="BJ225" s="177"/>
      <c r="BK225" s="176">
        <v>0</v>
      </c>
      <c r="BL225" s="177"/>
      <c r="BM225" s="176">
        <v>0</v>
      </c>
      <c r="BN225" s="177"/>
      <c r="BO225" s="176">
        <v>0</v>
      </c>
      <c r="BP225" s="232"/>
      <c r="BQ225" s="176"/>
      <c r="BR225" s="177"/>
      <c r="BS225" s="176"/>
      <c r="BT225" s="177"/>
      <c r="BU225" s="176"/>
      <c r="BV225" s="176"/>
      <c r="BW225" s="176">
        <v>0</v>
      </c>
      <c r="BX225" s="177"/>
      <c r="BY225" s="176">
        <v>0</v>
      </c>
      <c r="BZ225" s="177"/>
      <c r="CA225" s="176"/>
      <c r="CB225" s="177"/>
      <c r="CC225" s="176">
        <v>0</v>
      </c>
      <c r="CD225" s="177">
        <v>0</v>
      </c>
      <c r="CE225" s="176">
        <v>0</v>
      </c>
      <c r="CF225" s="177"/>
      <c r="CG225" s="176"/>
      <c r="CH225" s="177"/>
      <c r="CI225" s="176">
        <v>0</v>
      </c>
      <c r="CJ225" s="176">
        <v>0</v>
      </c>
      <c r="CK225" s="176">
        <v>0</v>
      </c>
      <c r="CL225" s="177"/>
      <c r="CM225" s="176"/>
      <c r="CN225" s="177"/>
      <c r="CO225" s="176">
        <v>0</v>
      </c>
      <c r="CP225" s="177"/>
      <c r="CQ225" s="176">
        <v>0</v>
      </c>
      <c r="CR225" s="177"/>
      <c r="CS225" s="176">
        <v>0</v>
      </c>
      <c r="CT225" s="176"/>
      <c r="CU225" s="176">
        <v>0</v>
      </c>
      <c r="CV225" s="177"/>
      <c r="CW225" s="176"/>
      <c r="CX225" s="177"/>
      <c r="CY225" s="176">
        <v>0</v>
      </c>
      <c r="CZ225" s="177"/>
      <c r="DA225" s="176">
        <v>0</v>
      </c>
      <c r="DB225" s="177"/>
      <c r="DC225" s="176"/>
      <c r="DD225" s="177"/>
      <c r="DE225" s="176">
        <v>0</v>
      </c>
      <c r="DF225" s="177"/>
      <c r="DG225" s="176"/>
      <c r="DH225" s="177"/>
      <c r="DI225" s="176"/>
      <c r="DJ225" s="558"/>
      <c r="DK225" s="176"/>
      <c r="DL225" s="177"/>
      <c r="DM225" s="176"/>
      <c r="DN225" s="177"/>
      <c r="DO225" s="176"/>
      <c r="DP225" s="177"/>
      <c r="DQ225" s="176"/>
      <c r="DR225" s="177"/>
      <c r="DS225" s="176"/>
      <c r="DT225" s="176"/>
      <c r="DU225" s="176"/>
      <c r="DV225" s="177"/>
      <c r="DW225" s="176"/>
      <c r="DX225" s="177"/>
      <c r="DY225" s="176"/>
      <c r="DZ225" s="177"/>
      <c r="EA225" s="176"/>
      <c r="EB225" s="177"/>
      <c r="EC225" s="176">
        <v>0</v>
      </c>
      <c r="ED225" s="177"/>
      <c r="EE225" s="176"/>
      <c r="EF225" s="177"/>
      <c r="EG225" s="176"/>
      <c r="EH225" s="177"/>
      <c r="EI225" s="176">
        <v>0</v>
      </c>
      <c r="EJ225" s="177"/>
      <c r="EK225" s="176"/>
      <c r="EL225" s="176"/>
      <c r="EM225" s="177"/>
      <c r="EN225" s="176">
        <v>0</v>
      </c>
      <c r="EO225" s="177"/>
      <c r="EP225" s="176"/>
      <c r="EQ225" s="177">
        <v>0</v>
      </c>
      <c r="ER225" s="176"/>
      <c r="ES225" s="177"/>
      <c r="ET225" s="176"/>
      <c r="EU225" s="177"/>
      <c r="EV225" s="176"/>
      <c r="EW225" s="176"/>
      <c r="EX225" s="176"/>
      <c r="EY225" s="177"/>
      <c r="EZ225" s="176"/>
      <c r="FA225" s="177"/>
      <c r="FB225" s="565">
        <f t="shared" si="13"/>
        <v>1200</v>
      </c>
      <c r="FC225" s="565">
        <f t="shared" si="14"/>
        <v>1700</v>
      </c>
    </row>
    <row r="226" spans="1:159" ht="37.5" customHeight="1">
      <c r="A226" s="13">
        <v>189</v>
      </c>
      <c r="B226" s="13" t="s">
        <v>1247</v>
      </c>
      <c r="C226" s="13" t="s">
        <v>2550</v>
      </c>
      <c r="D226" s="25">
        <v>376</v>
      </c>
      <c r="E226" s="13">
        <v>879</v>
      </c>
      <c r="F226" s="14" t="s">
        <v>1248</v>
      </c>
      <c r="G226" s="13" t="s">
        <v>1249</v>
      </c>
      <c r="H226" s="13" t="s">
        <v>14</v>
      </c>
      <c r="I226" s="13" t="s">
        <v>1250</v>
      </c>
      <c r="J226" s="13">
        <v>24</v>
      </c>
      <c r="K226" s="13" t="s">
        <v>1251</v>
      </c>
      <c r="L226" s="13" t="s">
        <v>1252</v>
      </c>
      <c r="M226" s="13" t="s">
        <v>15</v>
      </c>
      <c r="N226" s="45">
        <v>208</v>
      </c>
      <c r="O226" s="13" t="s">
        <v>3084</v>
      </c>
      <c r="P226" s="13">
        <v>32</v>
      </c>
      <c r="Q226" s="176">
        <v>8</v>
      </c>
      <c r="R226" s="557"/>
      <c r="S226" s="176"/>
      <c r="T226" s="177"/>
      <c r="U226" s="176"/>
      <c r="V226" s="177"/>
      <c r="W226" s="176"/>
      <c r="X226" s="177"/>
      <c r="Y226" s="176"/>
      <c r="Z226" s="177"/>
      <c r="AA226" s="176"/>
      <c r="AB226" s="177"/>
      <c r="AC226" s="176">
        <v>0</v>
      </c>
      <c r="AD226" s="177"/>
      <c r="AE226" s="176"/>
      <c r="AF226" s="177"/>
      <c r="AG226" s="176">
        <v>0</v>
      </c>
      <c r="AH226" s="177"/>
      <c r="AI226" s="176"/>
      <c r="AJ226" s="177"/>
      <c r="AK226" s="176">
        <v>0</v>
      </c>
      <c r="AL226" s="177"/>
      <c r="AM226" s="176">
        <v>200</v>
      </c>
      <c r="AN226" s="177">
        <v>200</v>
      </c>
      <c r="AO226" s="176"/>
      <c r="AP226" s="177"/>
      <c r="AQ226" s="176"/>
      <c r="AR226" s="177"/>
      <c r="AS226" s="176"/>
      <c r="AT226" s="176"/>
      <c r="AU226" s="176">
        <v>0</v>
      </c>
      <c r="AV226" s="177"/>
      <c r="AW226" s="176"/>
      <c r="AX226" s="177"/>
      <c r="AY226" s="176"/>
      <c r="AZ226" s="177"/>
      <c r="BA226" s="176"/>
      <c r="BB226" s="177"/>
      <c r="BC226" s="176">
        <v>0</v>
      </c>
      <c r="BD226" s="176"/>
      <c r="BE226" s="176">
        <v>0</v>
      </c>
      <c r="BF226" s="177">
        <v>0</v>
      </c>
      <c r="BG226" s="176">
        <v>0</v>
      </c>
      <c r="BH226" s="177"/>
      <c r="BI226" s="176">
        <v>0</v>
      </c>
      <c r="BJ226" s="177"/>
      <c r="BK226" s="176">
        <v>0</v>
      </c>
      <c r="BL226" s="177"/>
      <c r="BM226" s="176">
        <v>0</v>
      </c>
      <c r="BN226" s="177"/>
      <c r="BO226" s="176">
        <v>0</v>
      </c>
      <c r="BP226" s="232"/>
      <c r="BQ226" s="176"/>
      <c r="BR226" s="177"/>
      <c r="BS226" s="176"/>
      <c r="BT226" s="177"/>
      <c r="BU226" s="176"/>
      <c r="BV226" s="176"/>
      <c r="BW226" s="176">
        <v>0</v>
      </c>
      <c r="BX226" s="177"/>
      <c r="BY226" s="176">
        <v>0</v>
      </c>
      <c r="BZ226" s="177"/>
      <c r="CA226" s="176"/>
      <c r="CB226" s="177"/>
      <c r="CC226" s="176">
        <v>0</v>
      </c>
      <c r="CD226" s="177">
        <v>0</v>
      </c>
      <c r="CE226" s="176">
        <v>0</v>
      </c>
      <c r="CF226" s="177"/>
      <c r="CG226" s="176"/>
      <c r="CH226" s="177"/>
      <c r="CI226" s="176">
        <v>0</v>
      </c>
      <c r="CJ226" s="176">
        <v>0</v>
      </c>
      <c r="CK226" s="176">
        <v>0</v>
      </c>
      <c r="CL226" s="177"/>
      <c r="CM226" s="176"/>
      <c r="CN226" s="177"/>
      <c r="CO226" s="176">
        <v>0</v>
      </c>
      <c r="CP226" s="177"/>
      <c r="CQ226" s="176">
        <v>0</v>
      </c>
      <c r="CR226" s="177"/>
      <c r="CS226" s="176">
        <v>0</v>
      </c>
      <c r="CT226" s="176"/>
      <c r="CU226" s="176">
        <v>0</v>
      </c>
      <c r="CV226" s="177"/>
      <c r="CW226" s="176"/>
      <c r="CX226" s="177"/>
      <c r="CY226" s="176">
        <v>0</v>
      </c>
      <c r="CZ226" s="177"/>
      <c r="DA226" s="176">
        <v>0</v>
      </c>
      <c r="DB226" s="177"/>
      <c r="DC226" s="176"/>
      <c r="DD226" s="177"/>
      <c r="DE226" s="176">
        <v>0</v>
      </c>
      <c r="DF226" s="177"/>
      <c r="DG226" s="176"/>
      <c r="DH226" s="177"/>
      <c r="DI226" s="176"/>
      <c r="DJ226" s="558"/>
      <c r="DK226" s="176"/>
      <c r="DL226" s="177"/>
      <c r="DM226" s="176"/>
      <c r="DN226" s="177"/>
      <c r="DO226" s="176"/>
      <c r="DP226" s="177"/>
      <c r="DQ226" s="176"/>
      <c r="DR226" s="177"/>
      <c r="DS226" s="176"/>
      <c r="DT226" s="176"/>
      <c r="DU226" s="176"/>
      <c r="DV226" s="177"/>
      <c r="DW226" s="176"/>
      <c r="DX226" s="177"/>
      <c r="DY226" s="176"/>
      <c r="DZ226" s="177"/>
      <c r="EA226" s="176"/>
      <c r="EB226" s="177"/>
      <c r="EC226" s="176">
        <v>0</v>
      </c>
      <c r="ED226" s="177"/>
      <c r="EE226" s="176"/>
      <c r="EF226" s="177"/>
      <c r="EG226" s="176"/>
      <c r="EH226" s="177"/>
      <c r="EI226" s="176">
        <v>0</v>
      </c>
      <c r="EJ226" s="177"/>
      <c r="EK226" s="176"/>
      <c r="EL226" s="176"/>
      <c r="EM226" s="177"/>
      <c r="EN226" s="176">
        <v>0</v>
      </c>
      <c r="EO226" s="177"/>
      <c r="EP226" s="176"/>
      <c r="EQ226" s="177">
        <v>0</v>
      </c>
      <c r="ER226" s="176"/>
      <c r="ES226" s="177"/>
      <c r="ET226" s="176"/>
      <c r="EU226" s="177"/>
      <c r="EV226" s="176"/>
      <c r="EW226" s="176"/>
      <c r="EX226" s="176"/>
      <c r="EY226" s="177"/>
      <c r="EZ226" s="176"/>
      <c r="FA226" s="177"/>
      <c r="FB226" s="565">
        <f t="shared" si="13"/>
        <v>200</v>
      </c>
      <c r="FC226" s="565">
        <f t="shared" si="14"/>
        <v>8</v>
      </c>
    </row>
    <row r="227" spans="1:159" ht="37.5" customHeight="1">
      <c r="A227" s="13">
        <v>190</v>
      </c>
      <c r="B227" s="13" t="s">
        <v>1748</v>
      </c>
      <c r="C227" s="13" t="s">
        <v>2175</v>
      </c>
      <c r="D227" s="25">
        <v>380</v>
      </c>
      <c r="E227" s="13">
        <v>1060</v>
      </c>
      <c r="F227" s="14" t="s">
        <v>1749</v>
      </c>
      <c r="G227" s="13" t="s">
        <v>1750</v>
      </c>
      <c r="H227" s="13" t="s">
        <v>30</v>
      </c>
      <c r="I227" s="13" t="s">
        <v>1751</v>
      </c>
      <c r="J227" s="13">
        <v>36</v>
      </c>
      <c r="K227" s="13" t="s">
        <v>1752</v>
      </c>
      <c r="L227" s="13" t="s">
        <v>1747</v>
      </c>
      <c r="M227" s="13" t="s">
        <v>10</v>
      </c>
      <c r="N227" s="45">
        <v>900</v>
      </c>
      <c r="O227" s="13" t="s">
        <v>3095</v>
      </c>
      <c r="P227" s="13">
        <v>40</v>
      </c>
      <c r="Q227" s="176">
        <v>0</v>
      </c>
      <c r="R227" s="557"/>
      <c r="S227" s="176"/>
      <c r="T227" s="177"/>
      <c r="U227" s="176"/>
      <c r="V227" s="177"/>
      <c r="W227" s="176"/>
      <c r="X227" s="177"/>
      <c r="Y227" s="176"/>
      <c r="Z227" s="177"/>
      <c r="AA227" s="176"/>
      <c r="AB227" s="177"/>
      <c r="AC227" s="176">
        <v>0</v>
      </c>
      <c r="AD227" s="177"/>
      <c r="AE227" s="176"/>
      <c r="AF227" s="177"/>
      <c r="AG227" s="176">
        <v>0</v>
      </c>
      <c r="AH227" s="177"/>
      <c r="AI227" s="176"/>
      <c r="AJ227" s="177"/>
      <c r="AK227" s="176">
        <v>0</v>
      </c>
      <c r="AL227" s="177"/>
      <c r="AM227" s="176">
        <v>800</v>
      </c>
      <c r="AN227" s="177"/>
      <c r="AO227" s="176"/>
      <c r="AP227" s="177"/>
      <c r="AQ227" s="176"/>
      <c r="AR227" s="177"/>
      <c r="AS227" s="176"/>
      <c r="AT227" s="176"/>
      <c r="AU227" s="176">
        <v>0</v>
      </c>
      <c r="AV227" s="177"/>
      <c r="AW227" s="176"/>
      <c r="AX227" s="177"/>
      <c r="AY227" s="176"/>
      <c r="AZ227" s="177"/>
      <c r="BA227" s="176"/>
      <c r="BB227" s="177"/>
      <c r="BC227" s="176">
        <v>0</v>
      </c>
      <c r="BD227" s="176"/>
      <c r="BE227" s="176">
        <v>0</v>
      </c>
      <c r="BF227" s="177">
        <v>0</v>
      </c>
      <c r="BG227" s="176">
        <v>0</v>
      </c>
      <c r="BH227" s="177"/>
      <c r="BI227" s="176">
        <v>0</v>
      </c>
      <c r="BJ227" s="177"/>
      <c r="BK227" s="176">
        <v>0</v>
      </c>
      <c r="BL227" s="177"/>
      <c r="BM227" s="176">
        <v>0</v>
      </c>
      <c r="BN227" s="177"/>
      <c r="BO227" s="176">
        <v>0</v>
      </c>
      <c r="BP227" s="232"/>
      <c r="BQ227" s="176"/>
      <c r="BR227" s="177"/>
      <c r="BS227" s="176"/>
      <c r="BT227" s="177"/>
      <c r="BU227" s="176"/>
      <c r="BV227" s="176"/>
      <c r="BW227" s="176">
        <v>0</v>
      </c>
      <c r="BX227" s="177"/>
      <c r="BY227" s="176">
        <v>0</v>
      </c>
      <c r="BZ227" s="177"/>
      <c r="CA227" s="176"/>
      <c r="CB227" s="177"/>
      <c r="CC227" s="176">
        <v>0</v>
      </c>
      <c r="CD227" s="177">
        <v>0</v>
      </c>
      <c r="CE227" s="176">
        <v>0</v>
      </c>
      <c r="CF227" s="177"/>
      <c r="CG227" s="176"/>
      <c r="CH227" s="177"/>
      <c r="CI227" s="176">
        <v>0</v>
      </c>
      <c r="CJ227" s="176">
        <v>0</v>
      </c>
      <c r="CK227" s="176">
        <v>0</v>
      </c>
      <c r="CL227" s="177"/>
      <c r="CM227" s="176"/>
      <c r="CN227" s="177"/>
      <c r="CO227" s="176">
        <v>0</v>
      </c>
      <c r="CP227" s="177"/>
      <c r="CQ227" s="176">
        <v>0</v>
      </c>
      <c r="CR227" s="177"/>
      <c r="CS227" s="176">
        <v>0</v>
      </c>
      <c r="CT227" s="176"/>
      <c r="CU227" s="176">
        <v>100</v>
      </c>
      <c r="CV227" s="177"/>
      <c r="CW227" s="176"/>
      <c r="CX227" s="177"/>
      <c r="CY227" s="176">
        <v>0</v>
      </c>
      <c r="CZ227" s="177"/>
      <c r="DA227" s="176">
        <v>0</v>
      </c>
      <c r="DB227" s="177"/>
      <c r="DC227" s="176"/>
      <c r="DD227" s="177"/>
      <c r="DE227" s="176">
        <v>0</v>
      </c>
      <c r="DF227" s="177"/>
      <c r="DG227" s="176"/>
      <c r="DH227" s="177"/>
      <c r="DI227" s="176"/>
      <c r="DJ227" s="558"/>
      <c r="DK227" s="176"/>
      <c r="DL227" s="177"/>
      <c r="DM227" s="176"/>
      <c r="DN227" s="177"/>
      <c r="DO227" s="176"/>
      <c r="DP227" s="177"/>
      <c r="DQ227" s="176"/>
      <c r="DR227" s="177"/>
      <c r="DS227" s="176"/>
      <c r="DT227" s="176"/>
      <c r="DU227" s="176"/>
      <c r="DV227" s="177"/>
      <c r="DW227" s="176"/>
      <c r="DX227" s="177"/>
      <c r="DY227" s="176"/>
      <c r="DZ227" s="177"/>
      <c r="EA227" s="176"/>
      <c r="EB227" s="177"/>
      <c r="EC227" s="176">
        <v>0</v>
      </c>
      <c r="ED227" s="177"/>
      <c r="EE227" s="176"/>
      <c r="EF227" s="177"/>
      <c r="EG227" s="176"/>
      <c r="EH227" s="177"/>
      <c r="EI227" s="176">
        <v>0</v>
      </c>
      <c r="EJ227" s="177"/>
      <c r="EK227" s="176"/>
      <c r="EL227" s="176"/>
      <c r="EM227" s="177"/>
      <c r="EN227" s="176">
        <v>0</v>
      </c>
      <c r="EO227" s="177"/>
      <c r="EP227" s="176"/>
      <c r="EQ227" s="177">
        <v>0</v>
      </c>
      <c r="ER227" s="176"/>
      <c r="ES227" s="177"/>
      <c r="ET227" s="176"/>
      <c r="EU227" s="177"/>
      <c r="EV227" s="176"/>
      <c r="EW227" s="176"/>
      <c r="EX227" s="176"/>
      <c r="EY227" s="177"/>
      <c r="EZ227" s="176"/>
      <c r="FA227" s="177"/>
      <c r="FB227" s="565">
        <f t="shared" si="13"/>
        <v>0</v>
      </c>
      <c r="FC227" s="565">
        <f t="shared" si="14"/>
        <v>900</v>
      </c>
    </row>
    <row r="228" spans="1:159" ht="28.5" customHeight="1">
      <c r="A228" s="13" t="s">
        <v>8243</v>
      </c>
      <c r="B228" s="13"/>
      <c r="C228" s="13"/>
      <c r="D228" s="13"/>
      <c r="E228" s="13"/>
      <c r="F228" s="11" t="s">
        <v>3219</v>
      </c>
      <c r="G228" s="13"/>
      <c r="H228" s="13"/>
      <c r="I228" s="13"/>
      <c r="J228" s="13"/>
      <c r="K228" s="13"/>
      <c r="L228" s="13"/>
      <c r="M228" s="13"/>
      <c r="N228" s="45"/>
      <c r="O228" s="13"/>
      <c r="P228" s="13"/>
      <c r="Q228" s="176"/>
      <c r="R228" s="557"/>
      <c r="S228" s="176"/>
      <c r="T228" s="177"/>
      <c r="U228" s="176"/>
      <c r="V228" s="177"/>
      <c r="W228" s="176"/>
      <c r="X228" s="177"/>
      <c r="Y228" s="176"/>
      <c r="Z228" s="177"/>
      <c r="AA228" s="176"/>
      <c r="AB228" s="177"/>
      <c r="AC228" s="176"/>
      <c r="AD228" s="177"/>
      <c r="AE228" s="176"/>
      <c r="AF228" s="177"/>
      <c r="AG228" s="176"/>
      <c r="AH228" s="177"/>
      <c r="AI228" s="176"/>
      <c r="AJ228" s="177"/>
      <c r="AK228" s="176"/>
      <c r="AL228" s="177"/>
      <c r="AM228" s="176"/>
      <c r="AN228" s="177"/>
      <c r="AO228" s="176"/>
      <c r="AP228" s="177"/>
      <c r="AQ228" s="176"/>
      <c r="AR228" s="177"/>
      <c r="AS228" s="176"/>
      <c r="AT228" s="176"/>
      <c r="AU228" s="176"/>
      <c r="AV228" s="177"/>
      <c r="AW228" s="176"/>
      <c r="AX228" s="177"/>
      <c r="AY228" s="176"/>
      <c r="AZ228" s="177"/>
      <c r="BA228" s="176"/>
      <c r="BB228" s="177"/>
      <c r="BC228" s="176"/>
      <c r="BD228" s="176"/>
      <c r="BE228" s="176"/>
      <c r="BF228" s="177"/>
      <c r="BG228" s="176"/>
      <c r="BH228" s="177"/>
      <c r="BI228" s="176"/>
      <c r="BJ228" s="177"/>
      <c r="BK228" s="176"/>
      <c r="BL228" s="177"/>
      <c r="BM228" s="176"/>
      <c r="BN228" s="177"/>
      <c r="BO228" s="176"/>
      <c r="BP228" s="232"/>
      <c r="BQ228" s="176"/>
      <c r="BR228" s="177"/>
      <c r="BS228" s="176"/>
      <c r="BT228" s="177"/>
      <c r="BU228" s="176"/>
      <c r="BV228" s="176"/>
      <c r="BW228" s="176"/>
      <c r="BX228" s="177"/>
      <c r="BY228" s="176"/>
      <c r="BZ228" s="177"/>
      <c r="CA228" s="176"/>
      <c r="CB228" s="177"/>
      <c r="CC228" s="176"/>
      <c r="CD228" s="177"/>
      <c r="CE228" s="176"/>
      <c r="CF228" s="177"/>
      <c r="CG228" s="176"/>
      <c r="CH228" s="177"/>
      <c r="CI228" s="176"/>
      <c r="CJ228" s="176"/>
      <c r="CK228" s="176"/>
      <c r="CL228" s="177"/>
      <c r="CM228" s="176"/>
      <c r="CN228" s="177"/>
      <c r="CO228" s="176"/>
      <c r="CP228" s="177"/>
      <c r="CQ228" s="176"/>
      <c r="CR228" s="177"/>
      <c r="CS228" s="176"/>
      <c r="CT228" s="176"/>
      <c r="CU228" s="176"/>
      <c r="CV228" s="177"/>
      <c r="CW228" s="176"/>
      <c r="CX228" s="177"/>
      <c r="CY228" s="176"/>
      <c r="CZ228" s="177"/>
      <c r="DA228" s="176"/>
      <c r="DB228" s="177"/>
      <c r="DC228" s="176"/>
      <c r="DD228" s="177"/>
      <c r="DE228" s="176"/>
      <c r="DF228" s="177"/>
      <c r="DG228" s="176"/>
      <c r="DH228" s="177"/>
      <c r="DI228" s="176"/>
      <c r="DJ228" s="558"/>
      <c r="DK228" s="176"/>
      <c r="DL228" s="177"/>
      <c r="DM228" s="176"/>
      <c r="DN228" s="177"/>
      <c r="DO228" s="176"/>
      <c r="DP228" s="177"/>
      <c r="DQ228" s="176"/>
      <c r="DR228" s="177"/>
      <c r="DS228" s="176"/>
      <c r="DT228" s="176"/>
      <c r="DU228" s="176"/>
      <c r="DV228" s="177"/>
      <c r="DW228" s="176"/>
      <c r="DX228" s="177"/>
      <c r="DY228" s="176"/>
      <c r="DZ228" s="177"/>
      <c r="EA228" s="176"/>
      <c r="EB228" s="177"/>
      <c r="EC228" s="176"/>
      <c r="ED228" s="177"/>
      <c r="EE228" s="176"/>
      <c r="EF228" s="177"/>
      <c r="EG228" s="176"/>
      <c r="EH228" s="177"/>
      <c r="EI228" s="176"/>
      <c r="EJ228" s="177"/>
      <c r="EK228" s="176"/>
      <c r="EL228" s="176"/>
      <c r="EM228" s="177"/>
      <c r="EN228" s="176"/>
      <c r="EO228" s="177"/>
      <c r="EP228" s="176"/>
      <c r="EQ228" s="177"/>
      <c r="ER228" s="176"/>
      <c r="ES228" s="177"/>
      <c r="ET228" s="176"/>
      <c r="EU228" s="177"/>
      <c r="EV228" s="176"/>
      <c r="EW228" s="176"/>
      <c r="EX228" s="176"/>
      <c r="EY228" s="177"/>
      <c r="EZ228" s="176"/>
      <c r="FA228" s="177"/>
      <c r="FB228" s="565"/>
      <c r="FC228" s="565"/>
    </row>
    <row r="229" spans="1:159" ht="37.5" customHeight="1">
      <c r="A229" s="13">
        <v>191</v>
      </c>
      <c r="B229" s="13" t="s">
        <v>537</v>
      </c>
      <c r="C229" s="13" t="s">
        <v>1377</v>
      </c>
      <c r="D229" s="13">
        <v>388</v>
      </c>
      <c r="E229" s="13">
        <v>420</v>
      </c>
      <c r="F229" s="14" t="s">
        <v>538</v>
      </c>
      <c r="G229" s="13" t="s">
        <v>539</v>
      </c>
      <c r="H229" s="13" t="s">
        <v>535</v>
      </c>
      <c r="I229" s="13" t="s">
        <v>418</v>
      </c>
      <c r="J229" s="13">
        <v>36</v>
      </c>
      <c r="K229" s="13" t="s">
        <v>540</v>
      </c>
      <c r="L229" s="13" t="s">
        <v>541</v>
      </c>
      <c r="M229" s="13" t="s">
        <v>10</v>
      </c>
      <c r="N229" s="45">
        <v>1500</v>
      </c>
      <c r="O229" s="13" t="s">
        <v>3098</v>
      </c>
      <c r="P229" s="13">
        <v>11</v>
      </c>
      <c r="Q229" s="176">
        <v>0</v>
      </c>
      <c r="R229" s="557"/>
      <c r="S229" s="176"/>
      <c r="T229" s="177"/>
      <c r="U229" s="176"/>
      <c r="V229" s="177"/>
      <c r="W229" s="176"/>
      <c r="X229" s="177"/>
      <c r="Y229" s="176"/>
      <c r="Z229" s="177"/>
      <c r="AA229" s="176"/>
      <c r="AB229" s="177"/>
      <c r="AC229" s="176">
        <v>0</v>
      </c>
      <c r="AD229" s="177"/>
      <c r="AE229" s="176"/>
      <c r="AF229" s="177"/>
      <c r="AG229" s="176">
        <v>0</v>
      </c>
      <c r="AH229" s="177"/>
      <c r="AI229" s="176"/>
      <c r="AJ229" s="177"/>
      <c r="AK229" s="176">
        <v>0</v>
      </c>
      <c r="AL229" s="177"/>
      <c r="AM229" s="176">
        <v>1500</v>
      </c>
      <c r="AN229" s="177">
        <v>330</v>
      </c>
      <c r="AO229" s="176"/>
      <c r="AP229" s="177"/>
      <c r="AQ229" s="176"/>
      <c r="AR229" s="177"/>
      <c r="AS229" s="176"/>
      <c r="AT229" s="176"/>
      <c r="AU229" s="176">
        <v>0</v>
      </c>
      <c r="AV229" s="177"/>
      <c r="AW229" s="176"/>
      <c r="AX229" s="177"/>
      <c r="AY229" s="176"/>
      <c r="AZ229" s="177"/>
      <c r="BA229" s="176"/>
      <c r="BB229" s="177"/>
      <c r="BC229" s="176">
        <v>0</v>
      </c>
      <c r="BD229" s="176"/>
      <c r="BE229" s="176">
        <v>0</v>
      </c>
      <c r="BF229" s="177">
        <v>0</v>
      </c>
      <c r="BG229" s="176">
        <v>0</v>
      </c>
      <c r="BH229" s="177"/>
      <c r="BI229" s="176">
        <v>0</v>
      </c>
      <c r="BJ229" s="177"/>
      <c r="BK229" s="176">
        <v>0</v>
      </c>
      <c r="BL229" s="177"/>
      <c r="BM229" s="176">
        <v>0</v>
      </c>
      <c r="BN229" s="177"/>
      <c r="BO229" s="176">
        <v>0</v>
      </c>
      <c r="BP229" s="232"/>
      <c r="BQ229" s="176"/>
      <c r="BR229" s="177"/>
      <c r="BS229" s="176"/>
      <c r="BT229" s="177"/>
      <c r="BU229" s="176"/>
      <c r="BV229" s="176"/>
      <c r="BW229" s="176">
        <v>0</v>
      </c>
      <c r="BX229" s="177"/>
      <c r="BY229" s="176">
        <v>0</v>
      </c>
      <c r="BZ229" s="177"/>
      <c r="CA229" s="176"/>
      <c r="CB229" s="177"/>
      <c r="CC229" s="176">
        <v>0</v>
      </c>
      <c r="CD229" s="177">
        <v>0</v>
      </c>
      <c r="CE229" s="176">
        <v>0</v>
      </c>
      <c r="CF229" s="177"/>
      <c r="CG229" s="176"/>
      <c r="CH229" s="177"/>
      <c r="CI229" s="176">
        <v>0</v>
      </c>
      <c r="CJ229" s="176">
        <v>0</v>
      </c>
      <c r="CK229" s="176">
        <v>0</v>
      </c>
      <c r="CL229" s="177"/>
      <c r="CM229" s="176"/>
      <c r="CN229" s="177"/>
      <c r="CO229" s="176">
        <v>0</v>
      </c>
      <c r="CP229" s="177"/>
      <c r="CQ229" s="176">
        <v>0</v>
      </c>
      <c r="CR229" s="177"/>
      <c r="CS229" s="176">
        <v>0</v>
      </c>
      <c r="CT229" s="176"/>
      <c r="CU229" s="176">
        <v>0</v>
      </c>
      <c r="CV229" s="177"/>
      <c r="CW229" s="176"/>
      <c r="CX229" s="177"/>
      <c r="CY229" s="176">
        <v>0</v>
      </c>
      <c r="CZ229" s="177"/>
      <c r="DA229" s="176">
        <v>0</v>
      </c>
      <c r="DB229" s="177"/>
      <c r="DC229" s="176"/>
      <c r="DD229" s="177"/>
      <c r="DE229" s="176">
        <v>0</v>
      </c>
      <c r="DF229" s="177"/>
      <c r="DG229" s="176"/>
      <c r="DH229" s="177"/>
      <c r="DI229" s="176"/>
      <c r="DJ229" s="558"/>
      <c r="DK229" s="176"/>
      <c r="DL229" s="177"/>
      <c r="DM229" s="176"/>
      <c r="DN229" s="177"/>
      <c r="DO229" s="176"/>
      <c r="DP229" s="177"/>
      <c r="DQ229" s="176"/>
      <c r="DR229" s="177"/>
      <c r="DS229" s="176"/>
      <c r="DT229" s="176"/>
      <c r="DU229" s="176"/>
      <c r="DV229" s="177"/>
      <c r="DW229" s="176"/>
      <c r="DX229" s="177"/>
      <c r="DY229" s="176"/>
      <c r="DZ229" s="177"/>
      <c r="EA229" s="176"/>
      <c r="EB229" s="177"/>
      <c r="EC229" s="176">
        <v>0</v>
      </c>
      <c r="ED229" s="177"/>
      <c r="EE229" s="176"/>
      <c r="EF229" s="177"/>
      <c r="EG229" s="176"/>
      <c r="EH229" s="177"/>
      <c r="EI229" s="176">
        <v>0</v>
      </c>
      <c r="EJ229" s="177"/>
      <c r="EK229" s="176"/>
      <c r="EL229" s="176"/>
      <c r="EM229" s="177"/>
      <c r="EN229" s="176">
        <v>0</v>
      </c>
      <c r="EO229" s="177"/>
      <c r="EP229" s="176"/>
      <c r="EQ229" s="177">
        <v>0</v>
      </c>
      <c r="ER229" s="176"/>
      <c r="ES229" s="177"/>
      <c r="ET229" s="176"/>
      <c r="EU229" s="177"/>
      <c r="EV229" s="176"/>
      <c r="EW229" s="176"/>
      <c r="EX229" s="176"/>
      <c r="EY229" s="177"/>
      <c r="EZ229" s="176"/>
      <c r="FA229" s="177"/>
      <c r="FB229" s="565">
        <f t="shared" si="13"/>
        <v>330</v>
      </c>
      <c r="FC229" s="565">
        <f>N229-FB229</f>
        <v>1170</v>
      </c>
    </row>
    <row r="230" spans="1:159" ht="37.5" customHeight="1">
      <c r="A230" s="13">
        <v>192</v>
      </c>
      <c r="B230" s="13" t="s">
        <v>1596</v>
      </c>
      <c r="C230" s="13" t="s">
        <v>2557</v>
      </c>
      <c r="D230" s="13">
        <v>389</v>
      </c>
      <c r="E230" s="13">
        <v>509</v>
      </c>
      <c r="F230" s="14" t="s">
        <v>1597</v>
      </c>
      <c r="G230" s="13" t="s">
        <v>1121</v>
      </c>
      <c r="H230" s="13" t="s">
        <v>464</v>
      </c>
      <c r="I230" s="13" t="s">
        <v>1598</v>
      </c>
      <c r="J230" s="13">
        <v>36</v>
      </c>
      <c r="K230" s="13" t="s">
        <v>1599</v>
      </c>
      <c r="L230" s="13" t="s">
        <v>1595</v>
      </c>
      <c r="M230" s="13" t="s">
        <v>10</v>
      </c>
      <c r="N230" s="45">
        <v>3050</v>
      </c>
      <c r="O230" s="13" t="s">
        <v>3099</v>
      </c>
      <c r="P230" s="13">
        <v>48</v>
      </c>
      <c r="Q230" s="176">
        <v>0</v>
      </c>
      <c r="R230" s="557"/>
      <c r="S230" s="176"/>
      <c r="T230" s="177"/>
      <c r="U230" s="176"/>
      <c r="V230" s="177"/>
      <c r="W230" s="176"/>
      <c r="X230" s="177"/>
      <c r="Y230" s="176"/>
      <c r="Z230" s="177"/>
      <c r="AA230" s="176"/>
      <c r="AB230" s="177"/>
      <c r="AC230" s="176">
        <v>0</v>
      </c>
      <c r="AD230" s="177"/>
      <c r="AE230" s="176"/>
      <c r="AF230" s="177"/>
      <c r="AG230" s="176">
        <v>0</v>
      </c>
      <c r="AH230" s="177"/>
      <c r="AI230" s="176"/>
      <c r="AJ230" s="177"/>
      <c r="AK230" s="176">
        <v>0</v>
      </c>
      <c r="AL230" s="177"/>
      <c r="AM230" s="176">
        <v>3000</v>
      </c>
      <c r="AN230" s="177">
        <v>2040</v>
      </c>
      <c r="AO230" s="176"/>
      <c r="AP230" s="177"/>
      <c r="AQ230" s="176"/>
      <c r="AR230" s="177"/>
      <c r="AS230" s="176"/>
      <c r="AT230" s="176"/>
      <c r="AU230" s="176">
        <v>0</v>
      </c>
      <c r="AV230" s="177"/>
      <c r="AW230" s="176"/>
      <c r="AX230" s="177"/>
      <c r="AY230" s="176"/>
      <c r="AZ230" s="177"/>
      <c r="BA230" s="176"/>
      <c r="BB230" s="177"/>
      <c r="BC230" s="176">
        <v>0</v>
      </c>
      <c r="BD230" s="176"/>
      <c r="BE230" s="176">
        <v>0</v>
      </c>
      <c r="BF230" s="177">
        <v>0</v>
      </c>
      <c r="BG230" s="176">
        <v>0</v>
      </c>
      <c r="BH230" s="177"/>
      <c r="BI230" s="176">
        <v>0</v>
      </c>
      <c r="BJ230" s="177"/>
      <c r="BK230" s="176">
        <v>0</v>
      </c>
      <c r="BL230" s="177"/>
      <c r="BM230" s="176">
        <v>0</v>
      </c>
      <c r="BN230" s="177"/>
      <c r="BO230" s="176">
        <v>0</v>
      </c>
      <c r="BP230" s="232"/>
      <c r="BQ230" s="176"/>
      <c r="BR230" s="177"/>
      <c r="BS230" s="176"/>
      <c r="BT230" s="177"/>
      <c r="BU230" s="176"/>
      <c r="BV230" s="176"/>
      <c r="BW230" s="176">
        <v>0</v>
      </c>
      <c r="BX230" s="177"/>
      <c r="BY230" s="176">
        <v>0</v>
      </c>
      <c r="BZ230" s="177"/>
      <c r="CA230" s="176"/>
      <c r="CB230" s="177"/>
      <c r="CC230" s="176">
        <v>0</v>
      </c>
      <c r="CD230" s="177">
        <v>0</v>
      </c>
      <c r="CE230" s="176">
        <v>0</v>
      </c>
      <c r="CF230" s="177"/>
      <c r="CG230" s="176"/>
      <c r="CH230" s="177"/>
      <c r="CI230" s="176">
        <v>0</v>
      </c>
      <c r="CJ230" s="176">
        <v>0</v>
      </c>
      <c r="CK230" s="176">
        <v>0</v>
      </c>
      <c r="CL230" s="177"/>
      <c r="CM230" s="176"/>
      <c r="CN230" s="177"/>
      <c r="CO230" s="176">
        <v>0</v>
      </c>
      <c r="CP230" s="177"/>
      <c r="CQ230" s="176">
        <v>0</v>
      </c>
      <c r="CR230" s="177"/>
      <c r="CS230" s="176">
        <v>0</v>
      </c>
      <c r="CT230" s="176"/>
      <c r="CU230" s="176">
        <v>50</v>
      </c>
      <c r="CV230" s="177"/>
      <c r="CW230" s="176"/>
      <c r="CX230" s="177"/>
      <c r="CY230" s="176">
        <v>0</v>
      </c>
      <c r="CZ230" s="177"/>
      <c r="DA230" s="176">
        <v>0</v>
      </c>
      <c r="DB230" s="177"/>
      <c r="DC230" s="176"/>
      <c r="DD230" s="177"/>
      <c r="DE230" s="176">
        <v>0</v>
      </c>
      <c r="DF230" s="177"/>
      <c r="DG230" s="176"/>
      <c r="DH230" s="177"/>
      <c r="DI230" s="176"/>
      <c r="DJ230" s="558"/>
      <c r="DK230" s="176"/>
      <c r="DL230" s="177"/>
      <c r="DM230" s="176"/>
      <c r="DN230" s="177"/>
      <c r="DO230" s="176"/>
      <c r="DP230" s="177"/>
      <c r="DQ230" s="176"/>
      <c r="DR230" s="177"/>
      <c r="DS230" s="176"/>
      <c r="DT230" s="176"/>
      <c r="DU230" s="176"/>
      <c r="DV230" s="177"/>
      <c r="DW230" s="176"/>
      <c r="DX230" s="177"/>
      <c r="DY230" s="176"/>
      <c r="DZ230" s="177"/>
      <c r="EA230" s="176"/>
      <c r="EB230" s="177"/>
      <c r="EC230" s="176">
        <v>0</v>
      </c>
      <c r="ED230" s="177"/>
      <c r="EE230" s="176"/>
      <c r="EF230" s="177"/>
      <c r="EG230" s="176"/>
      <c r="EH230" s="177"/>
      <c r="EI230" s="176">
        <v>0</v>
      </c>
      <c r="EJ230" s="177"/>
      <c r="EK230" s="176"/>
      <c r="EL230" s="176"/>
      <c r="EM230" s="177"/>
      <c r="EN230" s="176">
        <v>0</v>
      </c>
      <c r="EO230" s="177"/>
      <c r="EP230" s="176"/>
      <c r="EQ230" s="177">
        <v>0</v>
      </c>
      <c r="ER230" s="176"/>
      <c r="ES230" s="177"/>
      <c r="ET230" s="176"/>
      <c r="EU230" s="177"/>
      <c r="EV230" s="176"/>
      <c r="EW230" s="176"/>
      <c r="EX230" s="176"/>
      <c r="EY230" s="177"/>
      <c r="EZ230" s="176"/>
      <c r="FA230" s="177"/>
      <c r="FB230" s="565">
        <f t="shared" si="13"/>
        <v>2040</v>
      </c>
      <c r="FC230" s="565">
        <f>N230-FB230</f>
        <v>1010</v>
      </c>
    </row>
    <row r="231" spans="1:159" ht="37.5" customHeight="1">
      <c r="A231" s="13">
        <v>193</v>
      </c>
      <c r="B231" s="13" t="s">
        <v>1254</v>
      </c>
      <c r="C231" s="13" t="s">
        <v>1964</v>
      </c>
      <c r="D231" s="35">
        <v>395</v>
      </c>
      <c r="E231" s="13">
        <v>1021</v>
      </c>
      <c r="F231" s="14" t="s">
        <v>1255</v>
      </c>
      <c r="G231" s="13" t="s">
        <v>1256</v>
      </c>
      <c r="H231" s="13" t="s">
        <v>13</v>
      </c>
      <c r="I231" s="13" t="s">
        <v>1257</v>
      </c>
      <c r="J231" s="13">
        <v>24</v>
      </c>
      <c r="K231" s="13" t="s">
        <v>1258</v>
      </c>
      <c r="L231" s="13" t="s">
        <v>1253</v>
      </c>
      <c r="M231" s="13" t="s">
        <v>10</v>
      </c>
      <c r="N231" s="45">
        <v>6000</v>
      </c>
      <c r="O231" s="13" t="s">
        <v>3084</v>
      </c>
      <c r="P231" s="13">
        <v>32</v>
      </c>
      <c r="Q231" s="176">
        <v>4000</v>
      </c>
      <c r="R231" s="557"/>
      <c r="S231" s="176"/>
      <c r="T231" s="177"/>
      <c r="U231" s="176"/>
      <c r="V231" s="177"/>
      <c r="W231" s="176"/>
      <c r="X231" s="177"/>
      <c r="Y231" s="176"/>
      <c r="Z231" s="177"/>
      <c r="AA231" s="176"/>
      <c r="AB231" s="177"/>
      <c r="AC231" s="176">
        <v>0</v>
      </c>
      <c r="AD231" s="177"/>
      <c r="AE231" s="176"/>
      <c r="AF231" s="177"/>
      <c r="AG231" s="176">
        <v>0</v>
      </c>
      <c r="AH231" s="177"/>
      <c r="AI231" s="176"/>
      <c r="AJ231" s="177"/>
      <c r="AK231" s="176">
        <v>0</v>
      </c>
      <c r="AL231" s="177"/>
      <c r="AM231" s="176">
        <v>2000</v>
      </c>
      <c r="AN231" s="177">
        <v>960</v>
      </c>
      <c r="AO231" s="176"/>
      <c r="AP231" s="177"/>
      <c r="AQ231" s="176"/>
      <c r="AR231" s="177"/>
      <c r="AS231" s="176"/>
      <c r="AT231" s="176"/>
      <c r="AU231" s="176">
        <v>0</v>
      </c>
      <c r="AV231" s="177"/>
      <c r="AW231" s="176"/>
      <c r="AX231" s="177"/>
      <c r="AY231" s="176"/>
      <c r="AZ231" s="177"/>
      <c r="BA231" s="176"/>
      <c r="BB231" s="177"/>
      <c r="BC231" s="176">
        <v>0</v>
      </c>
      <c r="BD231" s="176"/>
      <c r="BE231" s="176">
        <v>0</v>
      </c>
      <c r="BF231" s="177">
        <v>0</v>
      </c>
      <c r="BG231" s="176">
        <v>0</v>
      </c>
      <c r="BH231" s="177"/>
      <c r="BI231" s="176">
        <v>0</v>
      </c>
      <c r="BJ231" s="177"/>
      <c r="BK231" s="176">
        <v>0</v>
      </c>
      <c r="BL231" s="177"/>
      <c r="BM231" s="176">
        <v>0</v>
      </c>
      <c r="BN231" s="177"/>
      <c r="BO231" s="176">
        <v>0</v>
      </c>
      <c r="BP231" s="232"/>
      <c r="BQ231" s="176"/>
      <c r="BR231" s="177"/>
      <c r="BS231" s="176"/>
      <c r="BT231" s="177"/>
      <c r="BU231" s="176"/>
      <c r="BV231" s="176"/>
      <c r="BW231" s="176">
        <v>0</v>
      </c>
      <c r="BX231" s="177"/>
      <c r="BY231" s="176">
        <v>0</v>
      </c>
      <c r="BZ231" s="177"/>
      <c r="CA231" s="176"/>
      <c r="CB231" s="177"/>
      <c r="CC231" s="176">
        <v>0</v>
      </c>
      <c r="CD231" s="177">
        <v>0</v>
      </c>
      <c r="CE231" s="176">
        <v>0</v>
      </c>
      <c r="CF231" s="177"/>
      <c r="CG231" s="176"/>
      <c r="CH231" s="177"/>
      <c r="CI231" s="176">
        <v>0</v>
      </c>
      <c r="CJ231" s="176">
        <v>0</v>
      </c>
      <c r="CK231" s="176">
        <v>0</v>
      </c>
      <c r="CL231" s="177"/>
      <c r="CM231" s="176"/>
      <c r="CN231" s="177"/>
      <c r="CO231" s="176">
        <v>0</v>
      </c>
      <c r="CP231" s="177"/>
      <c r="CQ231" s="176">
        <v>0</v>
      </c>
      <c r="CR231" s="177"/>
      <c r="CS231" s="176">
        <v>0</v>
      </c>
      <c r="CT231" s="176"/>
      <c r="CU231" s="176">
        <v>0</v>
      </c>
      <c r="CV231" s="177"/>
      <c r="CW231" s="176"/>
      <c r="CX231" s="177"/>
      <c r="CY231" s="176">
        <v>0</v>
      </c>
      <c r="CZ231" s="177"/>
      <c r="DA231" s="176">
        <v>0</v>
      </c>
      <c r="DB231" s="177"/>
      <c r="DC231" s="176"/>
      <c r="DD231" s="177"/>
      <c r="DE231" s="176">
        <v>0</v>
      </c>
      <c r="DF231" s="177"/>
      <c r="DG231" s="176"/>
      <c r="DH231" s="177"/>
      <c r="DI231" s="176"/>
      <c r="DJ231" s="558"/>
      <c r="DK231" s="176"/>
      <c r="DL231" s="177"/>
      <c r="DM231" s="176"/>
      <c r="DN231" s="177"/>
      <c r="DO231" s="176"/>
      <c r="DP231" s="177"/>
      <c r="DQ231" s="176"/>
      <c r="DR231" s="177"/>
      <c r="DS231" s="176"/>
      <c r="DT231" s="176"/>
      <c r="DU231" s="176"/>
      <c r="DV231" s="177"/>
      <c r="DW231" s="176"/>
      <c r="DX231" s="177"/>
      <c r="DY231" s="176"/>
      <c r="DZ231" s="177"/>
      <c r="EA231" s="176"/>
      <c r="EB231" s="177"/>
      <c r="EC231" s="176">
        <v>0</v>
      </c>
      <c r="ED231" s="177"/>
      <c r="EE231" s="176"/>
      <c r="EF231" s="177"/>
      <c r="EG231" s="176"/>
      <c r="EH231" s="177"/>
      <c r="EI231" s="176">
        <v>0</v>
      </c>
      <c r="EJ231" s="177"/>
      <c r="EK231" s="176"/>
      <c r="EL231" s="176"/>
      <c r="EM231" s="177"/>
      <c r="EN231" s="176">
        <v>0</v>
      </c>
      <c r="EO231" s="177"/>
      <c r="EP231" s="176"/>
      <c r="EQ231" s="177">
        <v>0</v>
      </c>
      <c r="ER231" s="176"/>
      <c r="ES231" s="177"/>
      <c r="ET231" s="176"/>
      <c r="EU231" s="177"/>
      <c r="EV231" s="176"/>
      <c r="EW231" s="176"/>
      <c r="EX231" s="176"/>
      <c r="EY231" s="177"/>
      <c r="EZ231" s="176"/>
      <c r="FA231" s="177"/>
      <c r="FB231" s="565">
        <f t="shared" si="13"/>
        <v>960</v>
      </c>
      <c r="FC231" s="565">
        <f>N231-FB231</f>
        <v>5040</v>
      </c>
    </row>
    <row r="232" spans="1:159" ht="28.5" customHeight="1">
      <c r="A232" s="13" t="s">
        <v>8243</v>
      </c>
      <c r="B232" s="13"/>
      <c r="C232" s="13"/>
      <c r="D232" s="13"/>
      <c r="E232" s="13"/>
      <c r="F232" s="11" t="s">
        <v>3220</v>
      </c>
      <c r="G232" s="13"/>
      <c r="H232" s="13"/>
      <c r="I232" s="13"/>
      <c r="J232" s="13"/>
      <c r="K232" s="13"/>
      <c r="L232" s="13"/>
      <c r="M232" s="13"/>
      <c r="N232" s="45"/>
      <c r="O232" s="13"/>
      <c r="P232" s="13"/>
      <c r="Q232" s="176"/>
      <c r="R232" s="557"/>
      <c r="S232" s="176"/>
      <c r="T232" s="177"/>
      <c r="U232" s="176"/>
      <c r="V232" s="177"/>
      <c r="W232" s="176"/>
      <c r="X232" s="177"/>
      <c r="Y232" s="176"/>
      <c r="Z232" s="177"/>
      <c r="AA232" s="176"/>
      <c r="AB232" s="177"/>
      <c r="AC232" s="176"/>
      <c r="AD232" s="177"/>
      <c r="AE232" s="176"/>
      <c r="AF232" s="177"/>
      <c r="AG232" s="176"/>
      <c r="AH232" s="177"/>
      <c r="AI232" s="176"/>
      <c r="AJ232" s="177"/>
      <c r="AK232" s="176"/>
      <c r="AL232" s="177"/>
      <c r="AM232" s="176"/>
      <c r="AN232" s="177"/>
      <c r="AO232" s="176"/>
      <c r="AP232" s="177"/>
      <c r="AQ232" s="176"/>
      <c r="AR232" s="177"/>
      <c r="AS232" s="176"/>
      <c r="AT232" s="176"/>
      <c r="AU232" s="176"/>
      <c r="AV232" s="177"/>
      <c r="AW232" s="176"/>
      <c r="AX232" s="177"/>
      <c r="AY232" s="176"/>
      <c r="AZ232" s="177"/>
      <c r="BA232" s="176"/>
      <c r="BB232" s="177"/>
      <c r="BC232" s="176"/>
      <c r="BD232" s="176"/>
      <c r="BE232" s="176"/>
      <c r="BF232" s="177"/>
      <c r="BG232" s="176"/>
      <c r="BH232" s="177"/>
      <c r="BI232" s="176"/>
      <c r="BJ232" s="177"/>
      <c r="BK232" s="176"/>
      <c r="BL232" s="177"/>
      <c r="BM232" s="176"/>
      <c r="BN232" s="177"/>
      <c r="BO232" s="176"/>
      <c r="BP232" s="232"/>
      <c r="BQ232" s="176"/>
      <c r="BR232" s="177"/>
      <c r="BS232" s="176"/>
      <c r="BT232" s="177"/>
      <c r="BU232" s="176"/>
      <c r="BV232" s="176"/>
      <c r="BW232" s="176"/>
      <c r="BX232" s="177"/>
      <c r="BY232" s="176"/>
      <c r="BZ232" s="177"/>
      <c r="CA232" s="176"/>
      <c r="CB232" s="177"/>
      <c r="CC232" s="176"/>
      <c r="CD232" s="177"/>
      <c r="CE232" s="176"/>
      <c r="CF232" s="177"/>
      <c r="CG232" s="176"/>
      <c r="CH232" s="177"/>
      <c r="CI232" s="176"/>
      <c r="CJ232" s="176"/>
      <c r="CK232" s="176"/>
      <c r="CL232" s="177"/>
      <c r="CM232" s="176"/>
      <c r="CN232" s="177"/>
      <c r="CO232" s="176"/>
      <c r="CP232" s="177"/>
      <c r="CQ232" s="176"/>
      <c r="CR232" s="177"/>
      <c r="CS232" s="176"/>
      <c r="CT232" s="176"/>
      <c r="CU232" s="176"/>
      <c r="CV232" s="177"/>
      <c r="CW232" s="176"/>
      <c r="CX232" s="177"/>
      <c r="CY232" s="176"/>
      <c r="CZ232" s="177"/>
      <c r="DA232" s="176"/>
      <c r="DB232" s="177"/>
      <c r="DC232" s="176"/>
      <c r="DD232" s="177"/>
      <c r="DE232" s="176"/>
      <c r="DF232" s="177"/>
      <c r="DG232" s="176"/>
      <c r="DH232" s="177"/>
      <c r="DI232" s="176"/>
      <c r="DJ232" s="558"/>
      <c r="DK232" s="176"/>
      <c r="DL232" s="177"/>
      <c r="DM232" s="176"/>
      <c r="DN232" s="177"/>
      <c r="DO232" s="176"/>
      <c r="DP232" s="177"/>
      <c r="DQ232" s="176"/>
      <c r="DR232" s="177"/>
      <c r="DS232" s="176"/>
      <c r="DT232" s="176"/>
      <c r="DU232" s="176"/>
      <c r="DV232" s="177"/>
      <c r="DW232" s="176"/>
      <c r="DX232" s="177"/>
      <c r="DY232" s="176"/>
      <c r="DZ232" s="177"/>
      <c r="EA232" s="176"/>
      <c r="EB232" s="177"/>
      <c r="EC232" s="176"/>
      <c r="ED232" s="177"/>
      <c r="EE232" s="176"/>
      <c r="EF232" s="177"/>
      <c r="EG232" s="176"/>
      <c r="EH232" s="177"/>
      <c r="EI232" s="176"/>
      <c r="EJ232" s="177"/>
      <c r="EK232" s="176"/>
      <c r="EL232" s="176"/>
      <c r="EM232" s="177"/>
      <c r="EN232" s="176"/>
      <c r="EO232" s="177"/>
      <c r="EP232" s="176"/>
      <c r="EQ232" s="177"/>
      <c r="ER232" s="176"/>
      <c r="ES232" s="177"/>
      <c r="ET232" s="176"/>
      <c r="EU232" s="177"/>
      <c r="EV232" s="176"/>
      <c r="EW232" s="176"/>
      <c r="EX232" s="176"/>
      <c r="EY232" s="177"/>
      <c r="EZ232" s="176"/>
      <c r="FA232" s="177"/>
      <c r="FB232" s="565"/>
      <c r="FC232" s="565"/>
    </row>
    <row r="233" spans="1:159" ht="28.5" customHeight="1">
      <c r="A233" s="13" t="s">
        <v>8243</v>
      </c>
      <c r="B233" s="13"/>
      <c r="C233" s="13"/>
      <c r="D233" s="13"/>
      <c r="E233" s="13"/>
      <c r="F233" s="11" t="s">
        <v>3222</v>
      </c>
      <c r="G233" s="13"/>
      <c r="H233" s="13"/>
      <c r="I233" s="13"/>
      <c r="J233" s="13"/>
      <c r="K233" s="13"/>
      <c r="L233" s="13"/>
      <c r="M233" s="13"/>
      <c r="N233" s="45"/>
      <c r="O233" s="13"/>
      <c r="P233" s="13"/>
      <c r="Q233" s="176"/>
      <c r="R233" s="557"/>
      <c r="S233" s="176"/>
      <c r="T233" s="177"/>
      <c r="U233" s="176"/>
      <c r="V233" s="177"/>
      <c r="W233" s="176"/>
      <c r="X233" s="177"/>
      <c r="Y233" s="176"/>
      <c r="Z233" s="177"/>
      <c r="AA233" s="176"/>
      <c r="AB233" s="177"/>
      <c r="AC233" s="176"/>
      <c r="AD233" s="177"/>
      <c r="AE233" s="176"/>
      <c r="AF233" s="177"/>
      <c r="AG233" s="176"/>
      <c r="AH233" s="177"/>
      <c r="AI233" s="176"/>
      <c r="AJ233" s="177"/>
      <c r="AK233" s="176"/>
      <c r="AL233" s="177"/>
      <c r="AM233" s="176"/>
      <c r="AN233" s="177"/>
      <c r="AO233" s="176"/>
      <c r="AP233" s="177"/>
      <c r="AQ233" s="176"/>
      <c r="AR233" s="177"/>
      <c r="AS233" s="176"/>
      <c r="AT233" s="176"/>
      <c r="AU233" s="176"/>
      <c r="AV233" s="177"/>
      <c r="AW233" s="176"/>
      <c r="AX233" s="177"/>
      <c r="AY233" s="176"/>
      <c r="AZ233" s="177"/>
      <c r="BA233" s="176"/>
      <c r="BB233" s="177"/>
      <c r="BC233" s="176"/>
      <c r="BD233" s="176"/>
      <c r="BE233" s="176"/>
      <c r="BF233" s="177"/>
      <c r="BG233" s="176"/>
      <c r="BH233" s="177"/>
      <c r="BI233" s="176"/>
      <c r="BJ233" s="177"/>
      <c r="BK233" s="176"/>
      <c r="BL233" s="177"/>
      <c r="BM233" s="176"/>
      <c r="BN233" s="177"/>
      <c r="BO233" s="176"/>
      <c r="BP233" s="232"/>
      <c r="BQ233" s="176"/>
      <c r="BR233" s="177"/>
      <c r="BS233" s="176"/>
      <c r="BT233" s="177"/>
      <c r="BU233" s="176"/>
      <c r="BV233" s="176"/>
      <c r="BW233" s="176"/>
      <c r="BX233" s="177"/>
      <c r="BY233" s="176"/>
      <c r="BZ233" s="177"/>
      <c r="CA233" s="176"/>
      <c r="CB233" s="177"/>
      <c r="CC233" s="176"/>
      <c r="CD233" s="177"/>
      <c r="CE233" s="176"/>
      <c r="CF233" s="177"/>
      <c r="CG233" s="176"/>
      <c r="CH233" s="177"/>
      <c r="CI233" s="176"/>
      <c r="CJ233" s="176"/>
      <c r="CK233" s="176"/>
      <c r="CL233" s="177"/>
      <c r="CM233" s="176"/>
      <c r="CN233" s="177"/>
      <c r="CO233" s="176"/>
      <c r="CP233" s="177"/>
      <c r="CQ233" s="176"/>
      <c r="CR233" s="177"/>
      <c r="CS233" s="176"/>
      <c r="CT233" s="176"/>
      <c r="CU233" s="176"/>
      <c r="CV233" s="177"/>
      <c r="CW233" s="176"/>
      <c r="CX233" s="177"/>
      <c r="CY233" s="176"/>
      <c r="CZ233" s="177"/>
      <c r="DA233" s="176"/>
      <c r="DB233" s="177"/>
      <c r="DC233" s="176"/>
      <c r="DD233" s="177"/>
      <c r="DE233" s="176"/>
      <c r="DF233" s="177"/>
      <c r="DG233" s="176"/>
      <c r="DH233" s="177"/>
      <c r="DI233" s="176"/>
      <c r="DJ233" s="558"/>
      <c r="DK233" s="176"/>
      <c r="DL233" s="177"/>
      <c r="DM233" s="176"/>
      <c r="DN233" s="177"/>
      <c r="DO233" s="176"/>
      <c r="DP233" s="177"/>
      <c r="DQ233" s="176"/>
      <c r="DR233" s="177"/>
      <c r="DS233" s="176"/>
      <c r="DT233" s="176"/>
      <c r="DU233" s="176"/>
      <c r="DV233" s="177"/>
      <c r="DW233" s="176"/>
      <c r="DX233" s="177"/>
      <c r="DY233" s="176"/>
      <c r="DZ233" s="177"/>
      <c r="EA233" s="176"/>
      <c r="EB233" s="177"/>
      <c r="EC233" s="176"/>
      <c r="ED233" s="177"/>
      <c r="EE233" s="176"/>
      <c r="EF233" s="177"/>
      <c r="EG233" s="176"/>
      <c r="EH233" s="177"/>
      <c r="EI233" s="176"/>
      <c r="EJ233" s="177"/>
      <c r="EK233" s="176"/>
      <c r="EL233" s="176"/>
      <c r="EM233" s="177"/>
      <c r="EN233" s="176"/>
      <c r="EO233" s="177"/>
      <c r="EP233" s="176"/>
      <c r="EQ233" s="177"/>
      <c r="ER233" s="176"/>
      <c r="ES233" s="177"/>
      <c r="ET233" s="176"/>
      <c r="EU233" s="177"/>
      <c r="EV233" s="176"/>
      <c r="EW233" s="176"/>
      <c r="EX233" s="176"/>
      <c r="EY233" s="177"/>
      <c r="EZ233" s="176"/>
      <c r="FA233" s="177"/>
      <c r="FB233" s="565"/>
      <c r="FC233" s="565"/>
    </row>
    <row r="234" spans="1:159" ht="37.5" customHeight="1">
      <c r="A234" s="13">
        <v>194</v>
      </c>
      <c r="B234" s="13" t="s">
        <v>2345</v>
      </c>
      <c r="C234" s="13" t="s">
        <v>225</v>
      </c>
      <c r="D234" s="13">
        <v>414</v>
      </c>
      <c r="E234" s="13">
        <v>530</v>
      </c>
      <c r="F234" s="14" t="s">
        <v>2346</v>
      </c>
      <c r="G234" s="13" t="s">
        <v>2347</v>
      </c>
      <c r="H234" s="13" t="s">
        <v>2348</v>
      </c>
      <c r="I234" s="13" t="s">
        <v>2349</v>
      </c>
      <c r="J234" s="13">
        <v>36</v>
      </c>
      <c r="K234" s="13" t="s">
        <v>2350</v>
      </c>
      <c r="L234" s="13" t="s">
        <v>2320</v>
      </c>
      <c r="M234" s="13" t="s">
        <v>65</v>
      </c>
      <c r="N234" s="45">
        <v>31000</v>
      </c>
      <c r="O234" s="13" t="s">
        <v>3059</v>
      </c>
      <c r="P234" s="13">
        <v>114</v>
      </c>
      <c r="Q234" s="176">
        <v>0</v>
      </c>
      <c r="R234" s="557"/>
      <c r="S234" s="176"/>
      <c r="T234" s="177"/>
      <c r="U234" s="176"/>
      <c r="V234" s="177"/>
      <c r="W234" s="176"/>
      <c r="X234" s="177"/>
      <c r="Y234" s="176"/>
      <c r="Z234" s="177"/>
      <c r="AA234" s="176"/>
      <c r="AB234" s="177"/>
      <c r="AC234" s="176">
        <v>0</v>
      </c>
      <c r="AD234" s="177"/>
      <c r="AE234" s="176"/>
      <c r="AF234" s="177"/>
      <c r="AG234" s="176">
        <v>6000</v>
      </c>
      <c r="AH234" s="177"/>
      <c r="AI234" s="176"/>
      <c r="AJ234" s="177"/>
      <c r="AK234" s="176">
        <v>0</v>
      </c>
      <c r="AL234" s="177"/>
      <c r="AM234" s="176">
        <v>25000</v>
      </c>
      <c r="AN234" s="177">
        <v>4000</v>
      </c>
      <c r="AO234" s="176"/>
      <c r="AP234" s="177"/>
      <c r="AQ234" s="176"/>
      <c r="AR234" s="177"/>
      <c r="AS234" s="176"/>
      <c r="AT234" s="176"/>
      <c r="AU234" s="176">
        <v>0</v>
      </c>
      <c r="AV234" s="177"/>
      <c r="AW234" s="176"/>
      <c r="AX234" s="177"/>
      <c r="AY234" s="176"/>
      <c r="AZ234" s="177"/>
      <c r="BA234" s="176"/>
      <c r="BB234" s="177"/>
      <c r="BC234" s="176">
        <v>0</v>
      </c>
      <c r="BD234" s="176"/>
      <c r="BE234" s="176">
        <v>0</v>
      </c>
      <c r="BF234" s="177">
        <v>0</v>
      </c>
      <c r="BG234" s="176">
        <v>0</v>
      </c>
      <c r="BH234" s="177"/>
      <c r="BI234" s="176">
        <v>0</v>
      </c>
      <c r="BJ234" s="177"/>
      <c r="BK234" s="176">
        <v>0</v>
      </c>
      <c r="BL234" s="177"/>
      <c r="BM234" s="176">
        <v>0</v>
      </c>
      <c r="BN234" s="177"/>
      <c r="BO234" s="176">
        <v>0</v>
      </c>
      <c r="BP234" s="232"/>
      <c r="BQ234" s="176"/>
      <c r="BR234" s="177"/>
      <c r="BS234" s="176"/>
      <c r="BT234" s="177"/>
      <c r="BU234" s="176"/>
      <c r="BV234" s="176"/>
      <c r="BW234" s="176">
        <v>0</v>
      </c>
      <c r="BX234" s="177"/>
      <c r="BY234" s="176">
        <v>0</v>
      </c>
      <c r="BZ234" s="177"/>
      <c r="CA234" s="176"/>
      <c r="CB234" s="177"/>
      <c r="CC234" s="176">
        <v>0</v>
      </c>
      <c r="CD234" s="177">
        <v>0</v>
      </c>
      <c r="CE234" s="176">
        <v>0</v>
      </c>
      <c r="CF234" s="177"/>
      <c r="CG234" s="176"/>
      <c r="CH234" s="177"/>
      <c r="CI234" s="176">
        <v>0</v>
      </c>
      <c r="CJ234" s="176">
        <v>0</v>
      </c>
      <c r="CK234" s="176">
        <v>0</v>
      </c>
      <c r="CL234" s="177"/>
      <c r="CM234" s="176"/>
      <c r="CN234" s="177"/>
      <c r="CO234" s="176">
        <v>0</v>
      </c>
      <c r="CP234" s="177"/>
      <c r="CQ234" s="176">
        <v>0</v>
      </c>
      <c r="CR234" s="177"/>
      <c r="CS234" s="176">
        <v>0</v>
      </c>
      <c r="CT234" s="176"/>
      <c r="CU234" s="176">
        <v>0</v>
      </c>
      <c r="CV234" s="177"/>
      <c r="CW234" s="176"/>
      <c r="CX234" s="177"/>
      <c r="CY234" s="176">
        <v>0</v>
      </c>
      <c r="CZ234" s="177"/>
      <c r="DA234" s="176">
        <v>0</v>
      </c>
      <c r="DB234" s="177"/>
      <c r="DC234" s="176"/>
      <c r="DD234" s="177"/>
      <c r="DE234" s="176">
        <v>0</v>
      </c>
      <c r="DF234" s="177"/>
      <c r="DG234" s="176"/>
      <c r="DH234" s="177"/>
      <c r="DI234" s="176"/>
      <c r="DJ234" s="558"/>
      <c r="DK234" s="176"/>
      <c r="DL234" s="177"/>
      <c r="DM234" s="176"/>
      <c r="DN234" s="177"/>
      <c r="DO234" s="176"/>
      <c r="DP234" s="177"/>
      <c r="DQ234" s="176"/>
      <c r="DR234" s="177"/>
      <c r="DS234" s="176"/>
      <c r="DT234" s="176"/>
      <c r="DU234" s="176"/>
      <c r="DV234" s="177"/>
      <c r="DW234" s="176"/>
      <c r="DX234" s="177"/>
      <c r="DY234" s="176"/>
      <c r="DZ234" s="177"/>
      <c r="EA234" s="176"/>
      <c r="EB234" s="177"/>
      <c r="EC234" s="176">
        <v>0</v>
      </c>
      <c r="ED234" s="177"/>
      <c r="EE234" s="176"/>
      <c r="EF234" s="177"/>
      <c r="EG234" s="176"/>
      <c r="EH234" s="177"/>
      <c r="EI234" s="176">
        <v>0</v>
      </c>
      <c r="EJ234" s="177"/>
      <c r="EK234" s="176"/>
      <c r="EL234" s="176"/>
      <c r="EM234" s="177"/>
      <c r="EN234" s="176">
        <v>0</v>
      </c>
      <c r="EO234" s="177"/>
      <c r="EP234" s="176"/>
      <c r="EQ234" s="177">
        <v>0</v>
      </c>
      <c r="ER234" s="176"/>
      <c r="ES234" s="177"/>
      <c r="ET234" s="176"/>
      <c r="EU234" s="177"/>
      <c r="EV234" s="176"/>
      <c r="EW234" s="176"/>
      <c r="EX234" s="176"/>
      <c r="EY234" s="177"/>
      <c r="EZ234" s="176"/>
      <c r="FA234" s="177"/>
      <c r="FB234" s="565">
        <f t="shared" si="13"/>
        <v>4000</v>
      </c>
      <c r="FC234" s="565">
        <f>N234-FB234</f>
        <v>27000</v>
      </c>
    </row>
    <row r="235" spans="1:159" ht="37.5" customHeight="1">
      <c r="A235" s="13" t="s">
        <v>8243</v>
      </c>
      <c r="B235" s="13"/>
      <c r="C235" s="13"/>
      <c r="D235" s="13"/>
      <c r="E235" s="13"/>
      <c r="F235" s="11" t="s">
        <v>3223</v>
      </c>
      <c r="G235" s="13"/>
      <c r="H235" s="13"/>
      <c r="I235" s="13"/>
      <c r="J235" s="13"/>
      <c r="K235" s="13"/>
      <c r="L235" s="13"/>
      <c r="M235" s="13"/>
      <c r="N235" s="45"/>
      <c r="O235" s="13"/>
      <c r="P235" s="13"/>
      <c r="Q235" s="176"/>
      <c r="R235" s="557"/>
      <c r="S235" s="176"/>
      <c r="T235" s="177"/>
      <c r="U235" s="176"/>
      <c r="V235" s="177"/>
      <c r="W235" s="176"/>
      <c r="X235" s="177"/>
      <c r="Y235" s="176"/>
      <c r="Z235" s="177"/>
      <c r="AA235" s="176"/>
      <c r="AB235" s="177"/>
      <c r="AC235" s="176"/>
      <c r="AD235" s="177"/>
      <c r="AE235" s="176"/>
      <c r="AF235" s="177"/>
      <c r="AG235" s="176"/>
      <c r="AH235" s="177"/>
      <c r="AI235" s="176"/>
      <c r="AJ235" s="177"/>
      <c r="AK235" s="176"/>
      <c r="AL235" s="177"/>
      <c r="AM235" s="176"/>
      <c r="AN235" s="177"/>
      <c r="AO235" s="176"/>
      <c r="AP235" s="177"/>
      <c r="AQ235" s="176"/>
      <c r="AR235" s="177"/>
      <c r="AS235" s="176"/>
      <c r="AT235" s="176"/>
      <c r="AU235" s="176"/>
      <c r="AV235" s="177"/>
      <c r="AW235" s="176"/>
      <c r="AX235" s="177"/>
      <c r="AY235" s="176"/>
      <c r="AZ235" s="177"/>
      <c r="BA235" s="176"/>
      <c r="BB235" s="177"/>
      <c r="BC235" s="176"/>
      <c r="BD235" s="176"/>
      <c r="BE235" s="176"/>
      <c r="BF235" s="177"/>
      <c r="BG235" s="176"/>
      <c r="BH235" s="177"/>
      <c r="BI235" s="176"/>
      <c r="BJ235" s="177"/>
      <c r="BK235" s="176"/>
      <c r="BL235" s="177"/>
      <c r="BM235" s="176"/>
      <c r="BN235" s="177"/>
      <c r="BO235" s="176"/>
      <c r="BP235" s="232"/>
      <c r="BQ235" s="176"/>
      <c r="BR235" s="177"/>
      <c r="BS235" s="176"/>
      <c r="BT235" s="177"/>
      <c r="BU235" s="176"/>
      <c r="BV235" s="176"/>
      <c r="BW235" s="176"/>
      <c r="BX235" s="177"/>
      <c r="BY235" s="176"/>
      <c r="BZ235" s="177"/>
      <c r="CA235" s="176"/>
      <c r="CB235" s="177"/>
      <c r="CC235" s="176"/>
      <c r="CD235" s="177"/>
      <c r="CE235" s="176"/>
      <c r="CF235" s="177"/>
      <c r="CG235" s="176"/>
      <c r="CH235" s="177"/>
      <c r="CI235" s="176"/>
      <c r="CJ235" s="176"/>
      <c r="CK235" s="176"/>
      <c r="CL235" s="177"/>
      <c r="CM235" s="176"/>
      <c r="CN235" s="177"/>
      <c r="CO235" s="176"/>
      <c r="CP235" s="177"/>
      <c r="CQ235" s="176"/>
      <c r="CR235" s="177"/>
      <c r="CS235" s="176"/>
      <c r="CT235" s="176"/>
      <c r="CU235" s="176"/>
      <c r="CV235" s="177"/>
      <c r="CW235" s="176"/>
      <c r="CX235" s="177"/>
      <c r="CY235" s="176"/>
      <c r="CZ235" s="177"/>
      <c r="DA235" s="176"/>
      <c r="DB235" s="177"/>
      <c r="DC235" s="176"/>
      <c r="DD235" s="177"/>
      <c r="DE235" s="176"/>
      <c r="DF235" s="177"/>
      <c r="DG235" s="176"/>
      <c r="DH235" s="177"/>
      <c r="DI235" s="176"/>
      <c r="DJ235" s="558"/>
      <c r="DK235" s="176"/>
      <c r="DL235" s="177"/>
      <c r="DM235" s="176"/>
      <c r="DN235" s="177"/>
      <c r="DO235" s="176"/>
      <c r="DP235" s="177"/>
      <c r="DQ235" s="176"/>
      <c r="DR235" s="177"/>
      <c r="DS235" s="176"/>
      <c r="DT235" s="176"/>
      <c r="DU235" s="176"/>
      <c r="DV235" s="177"/>
      <c r="DW235" s="176"/>
      <c r="DX235" s="177"/>
      <c r="DY235" s="176"/>
      <c r="DZ235" s="177"/>
      <c r="EA235" s="176"/>
      <c r="EB235" s="177"/>
      <c r="EC235" s="176"/>
      <c r="ED235" s="177"/>
      <c r="EE235" s="176"/>
      <c r="EF235" s="177"/>
      <c r="EG235" s="176"/>
      <c r="EH235" s="177"/>
      <c r="EI235" s="176"/>
      <c r="EJ235" s="177"/>
      <c r="EK235" s="176"/>
      <c r="EL235" s="176"/>
      <c r="EM235" s="177"/>
      <c r="EN235" s="176"/>
      <c r="EO235" s="177"/>
      <c r="EP235" s="176"/>
      <c r="EQ235" s="177"/>
      <c r="ER235" s="176"/>
      <c r="ES235" s="177"/>
      <c r="ET235" s="176"/>
      <c r="EU235" s="177"/>
      <c r="EV235" s="176"/>
      <c r="EW235" s="176"/>
      <c r="EX235" s="176"/>
      <c r="EY235" s="177"/>
      <c r="EZ235" s="176"/>
      <c r="FA235" s="177"/>
      <c r="FB235" s="565"/>
      <c r="FC235" s="565"/>
    </row>
    <row r="236" spans="1:159" ht="37.5" customHeight="1">
      <c r="A236" s="13">
        <v>195</v>
      </c>
      <c r="B236" s="13" t="s">
        <v>2294</v>
      </c>
      <c r="C236" s="13" t="s">
        <v>801</v>
      </c>
      <c r="D236" s="22">
        <v>421</v>
      </c>
      <c r="E236" s="13">
        <v>43</v>
      </c>
      <c r="F236" s="14" t="s">
        <v>2295</v>
      </c>
      <c r="G236" s="13" t="s">
        <v>2296</v>
      </c>
      <c r="H236" s="13" t="s">
        <v>18</v>
      </c>
      <c r="I236" s="13" t="s">
        <v>2297</v>
      </c>
      <c r="J236" s="13">
        <v>36</v>
      </c>
      <c r="K236" s="13" t="s">
        <v>2298</v>
      </c>
      <c r="L236" s="13" t="s">
        <v>2299</v>
      </c>
      <c r="M236" s="13" t="s">
        <v>10</v>
      </c>
      <c r="N236" s="45">
        <v>165700</v>
      </c>
      <c r="O236" s="13" t="s">
        <v>3100</v>
      </c>
      <c r="P236" s="13">
        <v>110</v>
      </c>
      <c r="Q236" s="176">
        <v>20000</v>
      </c>
      <c r="R236" s="557">
        <v>5000</v>
      </c>
      <c r="S236" s="176"/>
      <c r="T236" s="177"/>
      <c r="U236" s="176"/>
      <c r="V236" s="177"/>
      <c r="W236" s="176"/>
      <c r="X236" s="177"/>
      <c r="Y236" s="176">
        <v>3000</v>
      </c>
      <c r="Z236" s="177">
        <v>3000</v>
      </c>
      <c r="AA236" s="176"/>
      <c r="AB236" s="177"/>
      <c r="AC236" s="176">
        <v>0</v>
      </c>
      <c r="AD236" s="177"/>
      <c r="AE236" s="176"/>
      <c r="AF236" s="177"/>
      <c r="AG236" s="176">
        <v>1000</v>
      </c>
      <c r="AH236" s="177"/>
      <c r="AI236" s="176"/>
      <c r="AJ236" s="177"/>
      <c r="AK236" s="176">
        <v>0</v>
      </c>
      <c r="AL236" s="177"/>
      <c r="AM236" s="176">
        <v>0</v>
      </c>
      <c r="AN236" s="177"/>
      <c r="AO236" s="176"/>
      <c r="AP236" s="177"/>
      <c r="AQ236" s="176"/>
      <c r="AR236" s="177"/>
      <c r="AS236" s="176"/>
      <c r="AT236" s="176">
        <v>10000</v>
      </c>
      <c r="AU236" s="176">
        <v>10000</v>
      </c>
      <c r="AV236" s="177">
        <v>0</v>
      </c>
      <c r="AW236" s="176">
        <v>5000</v>
      </c>
      <c r="AX236" s="177">
        <v>1000</v>
      </c>
      <c r="AY236" s="176">
        <v>2000</v>
      </c>
      <c r="AZ236" s="177">
        <v>1000</v>
      </c>
      <c r="BA236" s="176"/>
      <c r="BB236" s="177"/>
      <c r="BC236" s="176">
        <v>15000</v>
      </c>
      <c r="BD236" s="176">
        <v>18000</v>
      </c>
      <c r="BE236" s="176">
        <v>15000</v>
      </c>
      <c r="BF236" s="177">
        <v>12000</v>
      </c>
      <c r="BG236" s="176">
        <v>1500</v>
      </c>
      <c r="BH236" s="177"/>
      <c r="BI236" s="176">
        <v>1000</v>
      </c>
      <c r="BJ236" s="177">
        <v>1000</v>
      </c>
      <c r="BK236" s="176">
        <v>20000</v>
      </c>
      <c r="BL236" s="177">
        <v>5000</v>
      </c>
      <c r="BM236" s="176">
        <v>20000</v>
      </c>
      <c r="BN236" s="177">
        <v>20000</v>
      </c>
      <c r="BO236" s="176">
        <v>200</v>
      </c>
      <c r="BP236" s="232"/>
      <c r="BQ236" s="176"/>
      <c r="BR236" s="177"/>
      <c r="BS236" s="176"/>
      <c r="BT236" s="177"/>
      <c r="BU236" s="176"/>
      <c r="BV236" s="176"/>
      <c r="BW236" s="176">
        <v>0</v>
      </c>
      <c r="BX236" s="177"/>
      <c r="BY236" s="176">
        <v>0</v>
      </c>
      <c r="BZ236" s="177"/>
      <c r="CA236" s="176">
        <v>5000</v>
      </c>
      <c r="CB236" s="177"/>
      <c r="CC236" s="176">
        <v>0</v>
      </c>
      <c r="CD236" s="177">
        <v>0</v>
      </c>
      <c r="CE236" s="176">
        <v>7000</v>
      </c>
      <c r="CF236" s="177">
        <v>4000</v>
      </c>
      <c r="CG236" s="176">
        <v>4000</v>
      </c>
      <c r="CH236" s="177">
        <v>4000</v>
      </c>
      <c r="CI236" s="176">
        <v>0</v>
      </c>
      <c r="CJ236" s="176">
        <v>0</v>
      </c>
      <c r="CK236" s="176">
        <v>0</v>
      </c>
      <c r="CL236" s="177"/>
      <c r="CM236" s="176"/>
      <c r="CN236" s="177"/>
      <c r="CO236" s="176">
        <v>0</v>
      </c>
      <c r="CP236" s="177"/>
      <c r="CQ236" s="176">
        <v>30000</v>
      </c>
      <c r="CR236" s="177">
        <v>18000</v>
      </c>
      <c r="CS236" s="176">
        <v>0</v>
      </c>
      <c r="CT236" s="176"/>
      <c r="CU236" s="176">
        <v>6000</v>
      </c>
      <c r="CV236" s="177">
        <v>1000</v>
      </c>
      <c r="CW236" s="176"/>
      <c r="CX236" s="177"/>
      <c r="CY236" s="176">
        <v>0</v>
      </c>
      <c r="CZ236" s="177"/>
      <c r="DA236" s="176">
        <v>0</v>
      </c>
      <c r="DB236" s="177"/>
      <c r="DC236" s="176"/>
      <c r="DD236" s="177"/>
      <c r="DE236" s="176">
        <v>0</v>
      </c>
      <c r="DF236" s="177"/>
      <c r="DG236" s="176"/>
      <c r="DH236" s="177"/>
      <c r="DI236" s="176"/>
      <c r="DJ236" s="558"/>
      <c r="DK236" s="176"/>
      <c r="DL236" s="177"/>
      <c r="DM236" s="176"/>
      <c r="DN236" s="177"/>
      <c r="DO236" s="176"/>
      <c r="DP236" s="177"/>
      <c r="DQ236" s="176"/>
      <c r="DR236" s="177"/>
      <c r="DS236" s="176"/>
      <c r="DT236" s="176"/>
      <c r="DU236" s="176"/>
      <c r="DV236" s="177"/>
      <c r="DW236" s="176"/>
      <c r="DX236" s="177"/>
      <c r="DY236" s="176"/>
      <c r="DZ236" s="177"/>
      <c r="EA236" s="176"/>
      <c r="EB236" s="177"/>
      <c r="EC236" s="176">
        <v>0</v>
      </c>
      <c r="ED236" s="177"/>
      <c r="EE236" s="176"/>
      <c r="EF236" s="177"/>
      <c r="EG236" s="176"/>
      <c r="EH236" s="177"/>
      <c r="EI236" s="176">
        <v>0</v>
      </c>
      <c r="EJ236" s="177"/>
      <c r="EK236" s="176"/>
      <c r="EL236" s="176"/>
      <c r="EM236" s="177"/>
      <c r="EN236" s="176">
        <v>0</v>
      </c>
      <c r="EO236" s="177"/>
      <c r="EP236" s="176"/>
      <c r="EQ236" s="177">
        <v>0</v>
      </c>
      <c r="ER236" s="176"/>
      <c r="ES236" s="177"/>
      <c r="ET236" s="176"/>
      <c r="EU236" s="177"/>
      <c r="EV236" s="176"/>
      <c r="EW236" s="176"/>
      <c r="EX236" s="176"/>
      <c r="EY236" s="177"/>
      <c r="EZ236" s="176"/>
      <c r="FA236" s="177"/>
      <c r="FB236" s="565">
        <f t="shared" si="13"/>
        <v>93000</v>
      </c>
      <c r="FC236" s="565">
        <f>N236-FB236</f>
        <v>72700</v>
      </c>
    </row>
    <row r="237" spans="1:159" ht="48" customHeight="1">
      <c r="A237" s="13">
        <v>196</v>
      </c>
      <c r="B237" s="13" t="s">
        <v>405</v>
      </c>
      <c r="C237" s="13" t="s">
        <v>2143</v>
      </c>
      <c r="D237" s="36">
        <v>423</v>
      </c>
      <c r="E237" s="13">
        <v>465</v>
      </c>
      <c r="F237" s="14" t="s">
        <v>2536</v>
      </c>
      <c r="G237" s="13" t="s">
        <v>2537</v>
      </c>
      <c r="H237" s="13" t="s">
        <v>13</v>
      </c>
      <c r="I237" s="13" t="s">
        <v>2538</v>
      </c>
      <c r="J237" s="13">
        <v>36</v>
      </c>
      <c r="K237" s="13" t="s">
        <v>2539</v>
      </c>
      <c r="L237" s="13" t="s">
        <v>2540</v>
      </c>
      <c r="M237" s="13" t="s">
        <v>10</v>
      </c>
      <c r="N237" s="45">
        <v>8000</v>
      </c>
      <c r="O237" s="13" t="s">
        <v>3063</v>
      </c>
      <c r="P237" s="13">
        <v>120</v>
      </c>
      <c r="Q237" s="176">
        <v>3000</v>
      </c>
      <c r="R237" s="557"/>
      <c r="S237" s="176"/>
      <c r="T237" s="177"/>
      <c r="U237" s="176"/>
      <c r="V237" s="177"/>
      <c r="W237" s="176"/>
      <c r="X237" s="177"/>
      <c r="Y237" s="176"/>
      <c r="Z237" s="177"/>
      <c r="AA237" s="176"/>
      <c r="AB237" s="177"/>
      <c r="AC237" s="176">
        <v>0</v>
      </c>
      <c r="AD237" s="177"/>
      <c r="AE237" s="176"/>
      <c r="AF237" s="177"/>
      <c r="AG237" s="176">
        <v>0</v>
      </c>
      <c r="AH237" s="177"/>
      <c r="AI237" s="176"/>
      <c r="AJ237" s="177"/>
      <c r="AK237" s="176">
        <v>0</v>
      </c>
      <c r="AL237" s="177"/>
      <c r="AM237" s="176">
        <v>0</v>
      </c>
      <c r="AN237" s="177"/>
      <c r="AO237" s="176"/>
      <c r="AP237" s="177"/>
      <c r="AQ237" s="176"/>
      <c r="AR237" s="177"/>
      <c r="AS237" s="176"/>
      <c r="AT237" s="176"/>
      <c r="AU237" s="176">
        <v>0</v>
      </c>
      <c r="AV237" s="177"/>
      <c r="AW237" s="176"/>
      <c r="AX237" s="177"/>
      <c r="AY237" s="176"/>
      <c r="AZ237" s="177"/>
      <c r="BA237" s="176"/>
      <c r="BB237" s="177"/>
      <c r="BC237" s="176">
        <v>0</v>
      </c>
      <c r="BD237" s="176"/>
      <c r="BE237" s="176">
        <v>0</v>
      </c>
      <c r="BF237" s="177">
        <v>0</v>
      </c>
      <c r="BG237" s="176">
        <v>0</v>
      </c>
      <c r="BH237" s="177"/>
      <c r="BI237" s="176">
        <v>0</v>
      </c>
      <c r="BJ237" s="177"/>
      <c r="BK237" s="176">
        <v>0</v>
      </c>
      <c r="BL237" s="177"/>
      <c r="BM237" s="176">
        <v>0</v>
      </c>
      <c r="BN237" s="177"/>
      <c r="BO237" s="176">
        <v>0</v>
      </c>
      <c r="BP237" s="232"/>
      <c r="BQ237" s="176">
        <v>1000</v>
      </c>
      <c r="BR237" s="177"/>
      <c r="BS237" s="176"/>
      <c r="BT237" s="177"/>
      <c r="BU237" s="176"/>
      <c r="BV237" s="176"/>
      <c r="BW237" s="176">
        <v>0</v>
      </c>
      <c r="BX237" s="177"/>
      <c r="BY237" s="176">
        <v>0</v>
      </c>
      <c r="BZ237" s="177"/>
      <c r="CA237" s="176"/>
      <c r="CB237" s="177"/>
      <c r="CC237" s="176">
        <v>0</v>
      </c>
      <c r="CD237" s="177">
        <v>0</v>
      </c>
      <c r="CE237" s="176">
        <v>3000</v>
      </c>
      <c r="CF237" s="177">
        <v>3000</v>
      </c>
      <c r="CG237" s="176"/>
      <c r="CH237" s="177"/>
      <c r="CI237" s="176">
        <v>0</v>
      </c>
      <c r="CJ237" s="176">
        <v>0</v>
      </c>
      <c r="CK237" s="176">
        <v>0</v>
      </c>
      <c r="CL237" s="177"/>
      <c r="CM237" s="176"/>
      <c r="CN237" s="177"/>
      <c r="CO237" s="176">
        <v>0</v>
      </c>
      <c r="CP237" s="177"/>
      <c r="CQ237" s="176">
        <v>0</v>
      </c>
      <c r="CR237" s="177"/>
      <c r="CS237" s="176">
        <v>0</v>
      </c>
      <c r="CT237" s="176"/>
      <c r="CU237" s="176">
        <v>0</v>
      </c>
      <c r="CV237" s="177"/>
      <c r="CW237" s="176"/>
      <c r="CX237" s="177"/>
      <c r="CY237" s="176">
        <v>0</v>
      </c>
      <c r="CZ237" s="177"/>
      <c r="DA237" s="176">
        <v>0</v>
      </c>
      <c r="DB237" s="177"/>
      <c r="DC237" s="176">
        <v>1000</v>
      </c>
      <c r="DD237" s="177">
        <v>0</v>
      </c>
      <c r="DE237" s="176">
        <v>0</v>
      </c>
      <c r="DF237" s="177"/>
      <c r="DG237" s="176"/>
      <c r="DH237" s="177"/>
      <c r="DI237" s="176"/>
      <c r="DJ237" s="558"/>
      <c r="DK237" s="176"/>
      <c r="DL237" s="177"/>
      <c r="DM237" s="176"/>
      <c r="DN237" s="177"/>
      <c r="DO237" s="176"/>
      <c r="DP237" s="177"/>
      <c r="DQ237" s="176"/>
      <c r="DR237" s="177"/>
      <c r="DS237" s="176"/>
      <c r="DT237" s="176"/>
      <c r="DU237" s="176"/>
      <c r="DV237" s="177"/>
      <c r="DW237" s="176"/>
      <c r="DX237" s="177"/>
      <c r="DY237" s="176"/>
      <c r="DZ237" s="177"/>
      <c r="EA237" s="176"/>
      <c r="EB237" s="177"/>
      <c r="EC237" s="176">
        <v>0</v>
      </c>
      <c r="ED237" s="177"/>
      <c r="EE237" s="176"/>
      <c r="EF237" s="177"/>
      <c r="EG237" s="176"/>
      <c r="EH237" s="177"/>
      <c r="EI237" s="176">
        <v>0</v>
      </c>
      <c r="EJ237" s="177"/>
      <c r="EK237" s="176"/>
      <c r="EL237" s="176"/>
      <c r="EM237" s="177"/>
      <c r="EN237" s="176">
        <v>0</v>
      </c>
      <c r="EO237" s="177"/>
      <c r="EP237" s="176"/>
      <c r="EQ237" s="177">
        <v>0</v>
      </c>
      <c r="ER237" s="176"/>
      <c r="ES237" s="177"/>
      <c r="ET237" s="176"/>
      <c r="EU237" s="177"/>
      <c r="EV237" s="176"/>
      <c r="EW237" s="176"/>
      <c r="EX237" s="176"/>
      <c r="EY237" s="177"/>
      <c r="EZ237" s="176"/>
      <c r="FA237" s="177"/>
      <c r="FB237" s="565">
        <f t="shared" si="13"/>
        <v>3000</v>
      </c>
      <c r="FC237" s="565">
        <f>N237-FB237</f>
        <v>5000</v>
      </c>
    </row>
    <row r="238" spans="1:159" ht="30" customHeight="1">
      <c r="A238" s="13" t="s">
        <v>8243</v>
      </c>
      <c r="B238" s="13"/>
      <c r="C238" s="13"/>
      <c r="D238" s="22"/>
      <c r="E238" s="13"/>
      <c r="F238" s="11" t="s">
        <v>3224</v>
      </c>
      <c r="G238" s="13"/>
      <c r="H238" s="13"/>
      <c r="I238" s="13"/>
      <c r="J238" s="13"/>
      <c r="K238" s="13"/>
      <c r="L238" s="13"/>
      <c r="M238" s="13"/>
      <c r="N238" s="45"/>
      <c r="O238" s="13"/>
      <c r="P238" s="13"/>
      <c r="Q238" s="176"/>
      <c r="R238" s="557"/>
      <c r="S238" s="176"/>
      <c r="T238" s="177"/>
      <c r="U238" s="176"/>
      <c r="V238" s="177"/>
      <c r="W238" s="176"/>
      <c r="X238" s="177"/>
      <c r="Y238" s="176"/>
      <c r="Z238" s="177"/>
      <c r="AA238" s="176"/>
      <c r="AB238" s="177"/>
      <c r="AC238" s="176"/>
      <c r="AD238" s="177"/>
      <c r="AE238" s="176"/>
      <c r="AF238" s="177"/>
      <c r="AG238" s="176"/>
      <c r="AH238" s="177"/>
      <c r="AI238" s="176"/>
      <c r="AJ238" s="177"/>
      <c r="AK238" s="176"/>
      <c r="AL238" s="177"/>
      <c r="AM238" s="176"/>
      <c r="AN238" s="177"/>
      <c r="AO238" s="176"/>
      <c r="AP238" s="177"/>
      <c r="AQ238" s="176"/>
      <c r="AR238" s="177"/>
      <c r="AS238" s="176"/>
      <c r="AT238" s="176"/>
      <c r="AU238" s="176"/>
      <c r="AV238" s="177"/>
      <c r="AW238" s="176"/>
      <c r="AX238" s="177"/>
      <c r="AY238" s="176"/>
      <c r="AZ238" s="177"/>
      <c r="BA238" s="176"/>
      <c r="BB238" s="177"/>
      <c r="BC238" s="176"/>
      <c r="BD238" s="176"/>
      <c r="BE238" s="176"/>
      <c r="BF238" s="177"/>
      <c r="BG238" s="176"/>
      <c r="BH238" s="177"/>
      <c r="BI238" s="176"/>
      <c r="BJ238" s="177"/>
      <c r="BK238" s="176"/>
      <c r="BL238" s="177"/>
      <c r="BM238" s="176"/>
      <c r="BN238" s="177"/>
      <c r="BO238" s="176"/>
      <c r="BP238" s="232"/>
      <c r="BQ238" s="176"/>
      <c r="BR238" s="177"/>
      <c r="BS238" s="176"/>
      <c r="BT238" s="177"/>
      <c r="BU238" s="176"/>
      <c r="BV238" s="176"/>
      <c r="BW238" s="176"/>
      <c r="BX238" s="177"/>
      <c r="BY238" s="176"/>
      <c r="BZ238" s="177"/>
      <c r="CA238" s="176"/>
      <c r="CB238" s="177"/>
      <c r="CC238" s="176"/>
      <c r="CD238" s="177"/>
      <c r="CE238" s="176"/>
      <c r="CF238" s="177"/>
      <c r="CG238" s="176"/>
      <c r="CH238" s="177"/>
      <c r="CI238" s="176"/>
      <c r="CJ238" s="176"/>
      <c r="CK238" s="176"/>
      <c r="CL238" s="177"/>
      <c r="CM238" s="176"/>
      <c r="CN238" s="177"/>
      <c r="CO238" s="176"/>
      <c r="CP238" s="177"/>
      <c r="CQ238" s="176"/>
      <c r="CR238" s="177"/>
      <c r="CS238" s="176"/>
      <c r="CT238" s="176"/>
      <c r="CU238" s="176"/>
      <c r="CV238" s="177"/>
      <c r="CW238" s="176"/>
      <c r="CX238" s="177"/>
      <c r="CY238" s="176"/>
      <c r="CZ238" s="177"/>
      <c r="DA238" s="176"/>
      <c r="DB238" s="177"/>
      <c r="DC238" s="176"/>
      <c r="DD238" s="177"/>
      <c r="DE238" s="176"/>
      <c r="DF238" s="177"/>
      <c r="DG238" s="176"/>
      <c r="DH238" s="177"/>
      <c r="DI238" s="176"/>
      <c r="DJ238" s="558"/>
      <c r="DK238" s="176"/>
      <c r="DL238" s="177"/>
      <c r="DM238" s="176"/>
      <c r="DN238" s="177"/>
      <c r="DO238" s="176"/>
      <c r="DP238" s="177"/>
      <c r="DQ238" s="176"/>
      <c r="DR238" s="177"/>
      <c r="DS238" s="176"/>
      <c r="DT238" s="176"/>
      <c r="DU238" s="176"/>
      <c r="DV238" s="177"/>
      <c r="DW238" s="176"/>
      <c r="DX238" s="177"/>
      <c r="DY238" s="176"/>
      <c r="DZ238" s="177"/>
      <c r="EA238" s="176"/>
      <c r="EB238" s="177"/>
      <c r="EC238" s="176"/>
      <c r="ED238" s="177"/>
      <c r="EE238" s="176"/>
      <c r="EF238" s="177"/>
      <c r="EG238" s="176"/>
      <c r="EH238" s="177"/>
      <c r="EI238" s="176"/>
      <c r="EJ238" s="177"/>
      <c r="EK238" s="176"/>
      <c r="EL238" s="176"/>
      <c r="EM238" s="177"/>
      <c r="EN238" s="176"/>
      <c r="EO238" s="177"/>
      <c r="EP238" s="176"/>
      <c r="EQ238" s="177"/>
      <c r="ER238" s="176"/>
      <c r="ES238" s="177"/>
      <c r="ET238" s="176"/>
      <c r="EU238" s="177"/>
      <c r="EV238" s="176"/>
      <c r="EW238" s="176"/>
      <c r="EX238" s="176"/>
      <c r="EY238" s="177"/>
      <c r="EZ238" s="176"/>
      <c r="FA238" s="177"/>
      <c r="FB238" s="565"/>
      <c r="FC238" s="565"/>
    </row>
    <row r="239" spans="1:159" ht="37.5" customHeight="1">
      <c r="A239" s="13">
        <v>197</v>
      </c>
      <c r="B239" s="13" t="s">
        <v>2272</v>
      </c>
      <c r="C239" s="13" t="s">
        <v>807</v>
      </c>
      <c r="D239" s="31">
        <v>428</v>
      </c>
      <c r="E239" s="13">
        <v>652</v>
      </c>
      <c r="F239" s="14" t="s">
        <v>2273</v>
      </c>
      <c r="G239" s="13" t="s">
        <v>2274</v>
      </c>
      <c r="H239" s="13" t="s">
        <v>2275</v>
      </c>
      <c r="I239" s="13" t="s">
        <v>2276</v>
      </c>
      <c r="J239" s="13" t="s">
        <v>947</v>
      </c>
      <c r="K239" s="13" t="s">
        <v>2277</v>
      </c>
      <c r="L239" s="13" t="s">
        <v>2271</v>
      </c>
      <c r="M239" s="13" t="s">
        <v>10</v>
      </c>
      <c r="N239" s="45">
        <v>82600</v>
      </c>
      <c r="O239" s="13" t="s">
        <v>3101</v>
      </c>
      <c r="P239" s="13">
        <v>108</v>
      </c>
      <c r="Q239" s="176">
        <v>40000</v>
      </c>
      <c r="R239" s="557">
        <v>29970</v>
      </c>
      <c r="S239" s="176"/>
      <c r="T239" s="177"/>
      <c r="U239" s="176"/>
      <c r="V239" s="177"/>
      <c r="W239" s="176"/>
      <c r="X239" s="177"/>
      <c r="Y239" s="176">
        <v>1000</v>
      </c>
      <c r="Z239" s="177"/>
      <c r="AA239" s="176"/>
      <c r="AB239" s="177"/>
      <c r="AC239" s="176">
        <v>0</v>
      </c>
      <c r="AD239" s="177"/>
      <c r="AE239" s="176"/>
      <c r="AF239" s="177"/>
      <c r="AG239" s="176">
        <v>1000</v>
      </c>
      <c r="AH239" s="177"/>
      <c r="AI239" s="176"/>
      <c r="AJ239" s="177"/>
      <c r="AK239" s="176">
        <v>1000</v>
      </c>
      <c r="AL239" s="177"/>
      <c r="AM239" s="176">
        <v>0</v>
      </c>
      <c r="AN239" s="177"/>
      <c r="AO239" s="176"/>
      <c r="AP239" s="177"/>
      <c r="AQ239" s="176">
        <v>500</v>
      </c>
      <c r="AR239" s="177">
        <v>0</v>
      </c>
      <c r="AS239" s="176"/>
      <c r="AT239" s="176"/>
      <c r="AU239" s="176">
        <v>0</v>
      </c>
      <c r="AV239" s="177"/>
      <c r="AW239" s="176">
        <v>1000</v>
      </c>
      <c r="AX239" s="177">
        <v>990</v>
      </c>
      <c r="AY239" s="176">
        <v>1000</v>
      </c>
      <c r="AZ239" s="177"/>
      <c r="BA239" s="176"/>
      <c r="BB239" s="177"/>
      <c r="BC239" s="176">
        <v>1000</v>
      </c>
      <c r="BD239" s="176">
        <v>0</v>
      </c>
      <c r="BE239" s="176">
        <v>0</v>
      </c>
      <c r="BF239" s="177">
        <v>0</v>
      </c>
      <c r="BG239" s="176">
        <v>0</v>
      </c>
      <c r="BH239" s="177"/>
      <c r="BI239" s="176">
        <v>0</v>
      </c>
      <c r="BJ239" s="177"/>
      <c r="BK239" s="176">
        <v>0</v>
      </c>
      <c r="BL239" s="177"/>
      <c r="BM239" s="176">
        <v>0</v>
      </c>
      <c r="BN239" s="177"/>
      <c r="BO239" s="176">
        <v>200</v>
      </c>
      <c r="BP239" s="232"/>
      <c r="BQ239" s="176"/>
      <c r="BR239" s="177"/>
      <c r="BS239" s="176"/>
      <c r="BT239" s="177"/>
      <c r="BU239" s="176"/>
      <c r="BV239" s="176"/>
      <c r="BW239" s="176">
        <v>0</v>
      </c>
      <c r="BX239" s="177"/>
      <c r="BY239" s="176">
        <v>0</v>
      </c>
      <c r="BZ239" s="177"/>
      <c r="CA239" s="176"/>
      <c r="CB239" s="177"/>
      <c r="CC239" s="176">
        <v>1000</v>
      </c>
      <c r="CD239" s="177">
        <v>0</v>
      </c>
      <c r="CE239" s="176">
        <v>300</v>
      </c>
      <c r="CF239" s="177">
        <v>300</v>
      </c>
      <c r="CG239" s="176"/>
      <c r="CH239" s="177"/>
      <c r="CI239" s="176">
        <v>0</v>
      </c>
      <c r="CJ239" s="176">
        <v>24000</v>
      </c>
      <c r="CK239" s="176">
        <v>24000</v>
      </c>
      <c r="CL239" s="177">
        <v>6000</v>
      </c>
      <c r="CM239" s="176"/>
      <c r="CN239" s="177"/>
      <c r="CO239" s="176">
        <v>10000</v>
      </c>
      <c r="CP239" s="177">
        <v>10000</v>
      </c>
      <c r="CQ239" s="176">
        <v>0</v>
      </c>
      <c r="CR239" s="177"/>
      <c r="CS239" s="176">
        <v>0</v>
      </c>
      <c r="CT239" s="176"/>
      <c r="CU239" s="176">
        <v>0</v>
      </c>
      <c r="CV239" s="177"/>
      <c r="CW239" s="176"/>
      <c r="CX239" s="177"/>
      <c r="CY239" s="176">
        <v>0</v>
      </c>
      <c r="CZ239" s="177"/>
      <c r="DA239" s="176">
        <v>0</v>
      </c>
      <c r="DB239" s="177"/>
      <c r="DC239" s="176">
        <v>600</v>
      </c>
      <c r="DD239" s="177">
        <v>0</v>
      </c>
      <c r="DE239" s="176">
        <v>0</v>
      </c>
      <c r="DF239" s="177"/>
      <c r="DG239" s="176"/>
      <c r="DH239" s="177"/>
      <c r="DI239" s="176"/>
      <c r="DJ239" s="558"/>
      <c r="DK239" s="176"/>
      <c r="DL239" s="177"/>
      <c r="DM239" s="176"/>
      <c r="DN239" s="177"/>
      <c r="DO239" s="176"/>
      <c r="DP239" s="177"/>
      <c r="DQ239" s="176"/>
      <c r="DR239" s="177"/>
      <c r="DS239" s="176"/>
      <c r="DT239" s="176"/>
      <c r="DU239" s="176"/>
      <c r="DV239" s="177"/>
      <c r="DW239" s="176"/>
      <c r="DX239" s="177"/>
      <c r="DY239" s="176"/>
      <c r="DZ239" s="177"/>
      <c r="EA239" s="176"/>
      <c r="EB239" s="177"/>
      <c r="EC239" s="176">
        <v>0</v>
      </c>
      <c r="ED239" s="177"/>
      <c r="EE239" s="176"/>
      <c r="EF239" s="177"/>
      <c r="EG239" s="176"/>
      <c r="EH239" s="177"/>
      <c r="EI239" s="176">
        <v>0</v>
      </c>
      <c r="EJ239" s="177"/>
      <c r="EK239" s="176"/>
      <c r="EL239" s="176"/>
      <c r="EM239" s="177"/>
      <c r="EN239" s="176">
        <v>0</v>
      </c>
      <c r="EO239" s="177"/>
      <c r="EP239" s="176"/>
      <c r="EQ239" s="177">
        <v>0</v>
      </c>
      <c r="ER239" s="176"/>
      <c r="ES239" s="177"/>
      <c r="ET239" s="176"/>
      <c r="EU239" s="177"/>
      <c r="EV239" s="176"/>
      <c r="EW239" s="176"/>
      <c r="EX239" s="176"/>
      <c r="EY239" s="177"/>
      <c r="EZ239" s="176"/>
      <c r="FA239" s="177"/>
      <c r="FB239" s="565">
        <f t="shared" si="13"/>
        <v>47260</v>
      </c>
      <c r="FC239" s="565">
        <f>N239-FB239</f>
        <v>35340</v>
      </c>
    </row>
    <row r="240" spans="1:159" ht="37.5" customHeight="1">
      <c r="A240" s="13" t="s">
        <v>8243</v>
      </c>
      <c r="B240" s="13"/>
      <c r="C240" s="13"/>
      <c r="D240" s="13"/>
      <c r="E240" s="13"/>
      <c r="F240" s="11" t="s">
        <v>3225</v>
      </c>
      <c r="G240" s="13"/>
      <c r="H240" s="13"/>
      <c r="I240" s="13"/>
      <c r="J240" s="13"/>
      <c r="K240" s="13"/>
      <c r="L240" s="13"/>
      <c r="M240" s="13"/>
      <c r="N240" s="45"/>
      <c r="O240" s="13"/>
      <c r="P240" s="13"/>
      <c r="Q240" s="176"/>
      <c r="R240" s="557"/>
      <c r="S240" s="176"/>
      <c r="T240" s="177"/>
      <c r="U240" s="176"/>
      <c r="V240" s="177"/>
      <c r="W240" s="176"/>
      <c r="X240" s="177"/>
      <c r="Y240" s="176"/>
      <c r="Z240" s="177"/>
      <c r="AA240" s="176"/>
      <c r="AB240" s="177"/>
      <c r="AC240" s="176"/>
      <c r="AD240" s="177"/>
      <c r="AE240" s="176"/>
      <c r="AF240" s="177"/>
      <c r="AG240" s="176"/>
      <c r="AH240" s="177"/>
      <c r="AI240" s="176"/>
      <c r="AJ240" s="177"/>
      <c r="AK240" s="176"/>
      <c r="AL240" s="177"/>
      <c r="AM240" s="176"/>
      <c r="AN240" s="177"/>
      <c r="AO240" s="176"/>
      <c r="AP240" s="177"/>
      <c r="AQ240" s="176"/>
      <c r="AR240" s="177"/>
      <c r="AS240" s="176"/>
      <c r="AT240" s="176"/>
      <c r="AU240" s="176"/>
      <c r="AV240" s="177"/>
      <c r="AW240" s="176"/>
      <c r="AX240" s="177"/>
      <c r="AY240" s="176"/>
      <c r="AZ240" s="177"/>
      <c r="BA240" s="176"/>
      <c r="BB240" s="177"/>
      <c r="BC240" s="176"/>
      <c r="BD240" s="176"/>
      <c r="BE240" s="176"/>
      <c r="BF240" s="177"/>
      <c r="BG240" s="176"/>
      <c r="BH240" s="177"/>
      <c r="BI240" s="176"/>
      <c r="BJ240" s="177"/>
      <c r="BK240" s="176"/>
      <c r="BL240" s="177"/>
      <c r="BM240" s="176"/>
      <c r="BN240" s="177"/>
      <c r="BO240" s="176"/>
      <c r="BP240" s="232"/>
      <c r="BQ240" s="176"/>
      <c r="BR240" s="177"/>
      <c r="BS240" s="176"/>
      <c r="BT240" s="177"/>
      <c r="BU240" s="176"/>
      <c r="BV240" s="176"/>
      <c r="BW240" s="176"/>
      <c r="BX240" s="177"/>
      <c r="BY240" s="176"/>
      <c r="BZ240" s="177"/>
      <c r="CA240" s="176"/>
      <c r="CB240" s="177"/>
      <c r="CC240" s="176"/>
      <c r="CD240" s="177"/>
      <c r="CE240" s="176"/>
      <c r="CF240" s="177"/>
      <c r="CG240" s="176"/>
      <c r="CH240" s="177"/>
      <c r="CI240" s="176"/>
      <c r="CJ240" s="176"/>
      <c r="CK240" s="176"/>
      <c r="CL240" s="177"/>
      <c r="CM240" s="176"/>
      <c r="CN240" s="177"/>
      <c r="CO240" s="176"/>
      <c r="CP240" s="177"/>
      <c r="CQ240" s="176"/>
      <c r="CR240" s="177"/>
      <c r="CS240" s="176"/>
      <c r="CT240" s="176"/>
      <c r="CU240" s="176"/>
      <c r="CV240" s="177"/>
      <c r="CW240" s="176"/>
      <c r="CX240" s="177"/>
      <c r="CY240" s="176"/>
      <c r="CZ240" s="177"/>
      <c r="DA240" s="176"/>
      <c r="DB240" s="177"/>
      <c r="DC240" s="176"/>
      <c r="DD240" s="177"/>
      <c r="DE240" s="176"/>
      <c r="DF240" s="177"/>
      <c r="DG240" s="176"/>
      <c r="DH240" s="177"/>
      <c r="DI240" s="176"/>
      <c r="DJ240" s="558"/>
      <c r="DK240" s="176"/>
      <c r="DL240" s="177"/>
      <c r="DM240" s="176"/>
      <c r="DN240" s="177"/>
      <c r="DO240" s="176"/>
      <c r="DP240" s="177"/>
      <c r="DQ240" s="176"/>
      <c r="DR240" s="177"/>
      <c r="DS240" s="176"/>
      <c r="DT240" s="176"/>
      <c r="DU240" s="176"/>
      <c r="DV240" s="177"/>
      <c r="DW240" s="176"/>
      <c r="DX240" s="177"/>
      <c r="DY240" s="176"/>
      <c r="DZ240" s="177"/>
      <c r="EA240" s="176"/>
      <c r="EB240" s="177"/>
      <c r="EC240" s="176"/>
      <c r="ED240" s="177"/>
      <c r="EE240" s="176"/>
      <c r="EF240" s="177"/>
      <c r="EG240" s="176"/>
      <c r="EH240" s="177"/>
      <c r="EI240" s="176"/>
      <c r="EJ240" s="177"/>
      <c r="EK240" s="176"/>
      <c r="EL240" s="176"/>
      <c r="EM240" s="177"/>
      <c r="EN240" s="176"/>
      <c r="EO240" s="177"/>
      <c r="EP240" s="176"/>
      <c r="EQ240" s="177"/>
      <c r="ER240" s="176"/>
      <c r="ES240" s="177"/>
      <c r="ET240" s="176"/>
      <c r="EU240" s="177"/>
      <c r="EV240" s="176"/>
      <c r="EW240" s="176"/>
      <c r="EX240" s="176"/>
      <c r="EY240" s="177"/>
      <c r="EZ240" s="176"/>
      <c r="FA240" s="177"/>
      <c r="FB240" s="565"/>
      <c r="FC240" s="565"/>
    </row>
    <row r="241" spans="1:159" ht="28.5" customHeight="1">
      <c r="A241" s="13" t="s">
        <v>8243</v>
      </c>
      <c r="B241" s="13"/>
      <c r="C241" s="13"/>
      <c r="D241" s="13"/>
      <c r="E241" s="13"/>
      <c r="F241" s="11" t="s">
        <v>3226</v>
      </c>
      <c r="G241" s="13"/>
      <c r="H241" s="13"/>
      <c r="I241" s="13"/>
      <c r="J241" s="13"/>
      <c r="K241" s="13"/>
      <c r="L241" s="13"/>
      <c r="M241" s="13"/>
      <c r="N241" s="45"/>
      <c r="O241" s="13"/>
      <c r="P241" s="13"/>
      <c r="Q241" s="176"/>
      <c r="R241" s="557"/>
      <c r="S241" s="176"/>
      <c r="T241" s="177"/>
      <c r="U241" s="176"/>
      <c r="V241" s="177"/>
      <c r="W241" s="176"/>
      <c r="X241" s="177"/>
      <c r="Y241" s="176"/>
      <c r="Z241" s="177"/>
      <c r="AA241" s="176"/>
      <c r="AB241" s="177"/>
      <c r="AC241" s="176"/>
      <c r="AD241" s="177"/>
      <c r="AE241" s="176"/>
      <c r="AF241" s="177"/>
      <c r="AG241" s="176"/>
      <c r="AH241" s="177"/>
      <c r="AI241" s="176"/>
      <c r="AJ241" s="177"/>
      <c r="AK241" s="176"/>
      <c r="AL241" s="177"/>
      <c r="AM241" s="176"/>
      <c r="AN241" s="177"/>
      <c r="AO241" s="176"/>
      <c r="AP241" s="177"/>
      <c r="AQ241" s="176"/>
      <c r="AR241" s="177"/>
      <c r="AS241" s="176"/>
      <c r="AT241" s="176"/>
      <c r="AU241" s="176"/>
      <c r="AV241" s="177"/>
      <c r="AW241" s="176"/>
      <c r="AX241" s="177"/>
      <c r="AY241" s="176"/>
      <c r="AZ241" s="177"/>
      <c r="BA241" s="176"/>
      <c r="BB241" s="177"/>
      <c r="BC241" s="176"/>
      <c r="BD241" s="176"/>
      <c r="BE241" s="176"/>
      <c r="BF241" s="177"/>
      <c r="BG241" s="176"/>
      <c r="BH241" s="177"/>
      <c r="BI241" s="176"/>
      <c r="BJ241" s="177"/>
      <c r="BK241" s="176"/>
      <c r="BL241" s="177"/>
      <c r="BM241" s="176"/>
      <c r="BN241" s="177"/>
      <c r="BO241" s="176"/>
      <c r="BP241" s="232"/>
      <c r="BQ241" s="176"/>
      <c r="BR241" s="177"/>
      <c r="BS241" s="176"/>
      <c r="BT241" s="177"/>
      <c r="BU241" s="176"/>
      <c r="BV241" s="176"/>
      <c r="BW241" s="176"/>
      <c r="BX241" s="177"/>
      <c r="BY241" s="176"/>
      <c r="BZ241" s="177"/>
      <c r="CA241" s="176"/>
      <c r="CB241" s="177"/>
      <c r="CC241" s="176"/>
      <c r="CD241" s="177"/>
      <c r="CE241" s="176"/>
      <c r="CF241" s="177"/>
      <c r="CG241" s="176"/>
      <c r="CH241" s="177"/>
      <c r="CI241" s="176"/>
      <c r="CJ241" s="176"/>
      <c r="CK241" s="176"/>
      <c r="CL241" s="177"/>
      <c r="CM241" s="176"/>
      <c r="CN241" s="177"/>
      <c r="CO241" s="176"/>
      <c r="CP241" s="177"/>
      <c r="CQ241" s="176"/>
      <c r="CR241" s="177"/>
      <c r="CS241" s="176"/>
      <c r="CT241" s="176"/>
      <c r="CU241" s="176"/>
      <c r="CV241" s="177"/>
      <c r="CW241" s="176"/>
      <c r="CX241" s="177"/>
      <c r="CY241" s="176"/>
      <c r="CZ241" s="177"/>
      <c r="DA241" s="176"/>
      <c r="DB241" s="177"/>
      <c r="DC241" s="176"/>
      <c r="DD241" s="177"/>
      <c r="DE241" s="176"/>
      <c r="DF241" s="177"/>
      <c r="DG241" s="176"/>
      <c r="DH241" s="177"/>
      <c r="DI241" s="176"/>
      <c r="DJ241" s="558"/>
      <c r="DK241" s="176"/>
      <c r="DL241" s="177"/>
      <c r="DM241" s="176"/>
      <c r="DN241" s="177"/>
      <c r="DO241" s="176"/>
      <c r="DP241" s="177"/>
      <c r="DQ241" s="176"/>
      <c r="DR241" s="177"/>
      <c r="DS241" s="176"/>
      <c r="DT241" s="176"/>
      <c r="DU241" s="176"/>
      <c r="DV241" s="177"/>
      <c r="DW241" s="176"/>
      <c r="DX241" s="177"/>
      <c r="DY241" s="176"/>
      <c r="DZ241" s="177"/>
      <c r="EA241" s="176"/>
      <c r="EB241" s="177"/>
      <c r="EC241" s="176"/>
      <c r="ED241" s="177"/>
      <c r="EE241" s="176"/>
      <c r="EF241" s="177"/>
      <c r="EG241" s="176"/>
      <c r="EH241" s="177"/>
      <c r="EI241" s="176"/>
      <c r="EJ241" s="177"/>
      <c r="EK241" s="176"/>
      <c r="EL241" s="176"/>
      <c r="EM241" s="177"/>
      <c r="EN241" s="176"/>
      <c r="EO241" s="177"/>
      <c r="EP241" s="176"/>
      <c r="EQ241" s="177"/>
      <c r="ER241" s="176"/>
      <c r="ES241" s="177"/>
      <c r="ET241" s="176"/>
      <c r="EU241" s="177"/>
      <c r="EV241" s="176"/>
      <c r="EW241" s="176"/>
      <c r="EX241" s="176"/>
      <c r="EY241" s="177"/>
      <c r="EZ241" s="176"/>
      <c r="FA241" s="177"/>
      <c r="FB241" s="565"/>
      <c r="FC241" s="565"/>
    </row>
    <row r="242" spans="1:159" ht="37.5" customHeight="1">
      <c r="A242" s="13">
        <v>198</v>
      </c>
      <c r="B242" s="13" t="s">
        <v>2541</v>
      </c>
      <c r="C242" s="13" t="s">
        <v>1886</v>
      </c>
      <c r="D242" s="13">
        <v>438</v>
      </c>
      <c r="E242" s="13">
        <v>991</v>
      </c>
      <c r="F242" s="14" t="s">
        <v>2542</v>
      </c>
      <c r="G242" s="13" t="s">
        <v>448</v>
      </c>
      <c r="H242" s="13" t="s">
        <v>742</v>
      </c>
      <c r="I242" s="13" t="s">
        <v>2543</v>
      </c>
      <c r="J242" s="13">
        <v>24</v>
      </c>
      <c r="K242" s="13" t="s">
        <v>2544</v>
      </c>
      <c r="L242" s="13" t="s">
        <v>2089</v>
      </c>
      <c r="M242" s="13" t="s">
        <v>65</v>
      </c>
      <c r="N242" s="45">
        <v>52000</v>
      </c>
      <c r="O242" s="13" t="s">
        <v>3063</v>
      </c>
      <c r="P242" s="13">
        <v>120</v>
      </c>
      <c r="Q242" s="176">
        <v>10000</v>
      </c>
      <c r="R242" s="557">
        <v>3280</v>
      </c>
      <c r="S242" s="176"/>
      <c r="T242" s="177"/>
      <c r="U242" s="176"/>
      <c r="V242" s="177"/>
      <c r="W242" s="176"/>
      <c r="X242" s="177"/>
      <c r="Y242" s="176"/>
      <c r="Z242" s="177"/>
      <c r="AA242" s="176">
        <v>15000</v>
      </c>
      <c r="AB242" s="177">
        <v>2000</v>
      </c>
      <c r="AC242" s="176">
        <v>0</v>
      </c>
      <c r="AD242" s="177"/>
      <c r="AE242" s="176"/>
      <c r="AF242" s="177"/>
      <c r="AG242" s="176">
        <v>1000</v>
      </c>
      <c r="AH242" s="177"/>
      <c r="AI242" s="176"/>
      <c r="AJ242" s="177"/>
      <c r="AK242" s="176">
        <v>0</v>
      </c>
      <c r="AL242" s="177"/>
      <c r="AM242" s="176">
        <v>0</v>
      </c>
      <c r="AN242" s="177"/>
      <c r="AO242" s="176"/>
      <c r="AP242" s="177"/>
      <c r="AQ242" s="176"/>
      <c r="AR242" s="177"/>
      <c r="AS242" s="176"/>
      <c r="AT242" s="176"/>
      <c r="AU242" s="176">
        <v>0</v>
      </c>
      <c r="AV242" s="177"/>
      <c r="AW242" s="176">
        <v>13000</v>
      </c>
      <c r="AX242" s="177">
        <v>3560</v>
      </c>
      <c r="AY242" s="176"/>
      <c r="AZ242" s="177"/>
      <c r="BA242" s="176"/>
      <c r="BB242" s="177"/>
      <c r="BC242" s="176">
        <v>0</v>
      </c>
      <c r="BD242" s="176"/>
      <c r="BE242" s="176">
        <v>6000</v>
      </c>
      <c r="BF242" s="177">
        <v>6000</v>
      </c>
      <c r="BG242" s="176">
        <v>0</v>
      </c>
      <c r="BH242" s="177"/>
      <c r="BI242" s="176">
        <v>0</v>
      </c>
      <c r="BJ242" s="177"/>
      <c r="BK242" s="176">
        <v>0</v>
      </c>
      <c r="BL242" s="177"/>
      <c r="BM242" s="176">
        <v>5000</v>
      </c>
      <c r="BN242" s="177"/>
      <c r="BO242" s="176">
        <v>0</v>
      </c>
      <c r="BP242" s="232"/>
      <c r="BQ242" s="176"/>
      <c r="BR242" s="177"/>
      <c r="BS242" s="176"/>
      <c r="BT242" s="177"/>
      <c r="BU242" s="176"/>
      <c r="BV242" s="176"/>
      <c r="BW242" s="176">
        <v>0</v>
      </c>
      <c r="BX242" s="177"/>
      <c r="BY242" s="176">
        <v>0</v>
      </c>
      <c r="BZ242" s="177"/>
      <c r="CA242" s="176"/>
      <c r="CB242" s="177"/>
      <c r="CC242" s="176">
        <v>0</v>
      </c>
      <c r="CD242" s="177">
        <v>0</v>
      </c>
      <c r="CE242" s="176">
        <v>0</v>
      </c>
      <c r="CF242" s="177"/>
      <c r="CG242" s="176"/>
      <c r="CH242" s="177"/>
      <c r="CI242" s="176">
        <v>0</v>
      </c>
      <c r="CJ242" s="176">
        <v>0</v>
      </c>
      <c r="CK242" s="176">
        <v>0</v>
      </c>
      <c r="CL242" s="177"/>
      <c r="CM242" s="176"/>
      <c r="CN242" s="177"/>
      <c r="CO242" s="176">
        <v>0</v>
      </c>
      <c r="CP242" s="177"/>
      <c r="CQ242" s="176">
        <v>0</v>
      </c>
      <c r="CR242" s="177"/>
      <c r="CS242" s="176">
        <v>0</v>
      </c>
      <c r="CT242" s="176"/>
      <c r="CU242" s="176">
        <v>0</v>
      </c>
      <c r="CV242" s="177"/>
      <c r="CW242" s="176">
        <v>2000</v>
      </c>
      <c r="CX242" s="177">
        <v>560</v>
      </c>
      <c r="CY242" s="176">
        <v>0</v>
      </c>
      <c r="CZ242" s="177"/>
      <c r="DA242" s="176">
        <v>0</v>
      </c>
      <c r="DB242" s="177"/>
      <c r="DC242" s="176"/>
      <c r="DD242" s="177"/>
      <c r="DE242" s="176">
        <v>0</v>
      </c>
      <c r="DF242" s="177"/>
      <c r="DG242" s="176"/>
      <c r="DH242" s="177"/>
      <c r="DI242" s="176"/>
      <c r="DJ242" s="558"/>
      <c r="DK242" s="176"/>
      <c r="DL242" s="177"/>
      <c r="DM242" s="176"/>
      <c r="DN242" s="177"/>
      <c r="DO242" s="176"/>
      <c r="DP242" s="177"/>
      <c r="DQ242" s="176"/>
      <c r="DR242" s="177"/>
      <c r="DS242" s="176"/>
      <c r="DT242" s="176"/>
      <c r="DU242" s="176"/>
      <c r="DV242" s="177"/>
      <c r="DW242" s="176"/>
      <c r="DX242" s="177"/>
      <c r="DY242" s="176"/>
      <c r="DZ242" s="177"/>
      <c r="EA242" s="176"/>
      <c r="EB242" s="177"/>
      <c r="EC242" s="176">
        <v>0</v>
      </c>
      <c r="ED242" s="177"/>
      <c r="EE242" s="176"/>
      <c r="EF242" s="177"/>
      <c r="EG242" s="176"/>
      <c r="EH242" s="177"/>
      <c r="EI242" s="176">
        <v>0</v>
      </c>
      <c r="EJ242" s="177"/>
      <c r="EK242" s="176"/>
      <c r="EL242" s="176"/>
      <c r="EM242" s="177"/>
      <c r="EN242" s="176">
        <v>0</v>
      </c>
      <c r="EO242" s="177"/>
      <c r="EP242" s="176"/>
      <c r="EQ242" s="177">
        <v>0</v>
      </c>
      <c r="ER242" s="176"/>
      <c r="ES242" s="177"/>
      <c r="ET242" s="176"/>
      <c r="EU242" s="177"/>
      <c r="EV242" s="176"/>
      <c r="EW242" s="176"/>
      <c r="EX242" s="176"/>
      <c r="EY242" s="177"/>
      <c r="EZ242" s="176"/>
      <c r="FA242" s="177"/>
      <c r="FB242" s="565">
        <f t="shared" si="13"/>
        <v>15400</v>
      </c>
      <c r="FC242" s="565">
        <f t="shared" ref="FC242:FC250" si="15">N242-FB242</f>
        <v>36600</v>
      </c>
    </row>
    <row r="243" spans="1:159" ht="37.5" customHeight="1">
      <c r="A243" s="13">
        <v>199</v>
      </c>
      <c r="B243" s="13" t="s">
        <v>2638</v>
      </c>
      <c r="C243" s="13" t="s">
        <v>1758</v>
      </c>
      <c r="D243" s="13">
        <v>439</v>
      </c>
      <c r="E243" s="13">
        <v>998</v>
      </c>
      <c r="F243" s="14" t="s">
        <v>2639</v>
      </c>
      <c r="G243" s="13" t="s">
        <v>2640</v>
      </c>
      <c r="H243" s="13" t="s">
        <v>2641</v>
      </c>
      <c r="I243" s="13" t="s">
        <v>2642</v>
      </c>
      <c r="J243" s="13">
        <v>36</v>
      </c>
      <c r="K243" s="13" t="s">
        <v>2643</v>
      </c>
      <c r="L243" s="13" t="s">
        <v>1545</v>
      </c>
      <c r="M243" s="13" t="s">
        <v>692</v>
      </c>
      <c r="N243" s="45">
        <v>12200</v>
      </c>
      <c r="O243" s="13" t="s">
        <v>3102</v>
      </c>
      <c r="P243" s="13">
        <v>121</v>
      </c>
      <c r="Q243" s="176">
        <v>5000</v>
      </c>
      <c r="R243" s="557">
        <v>3480</v>
      </c>
      <c r="S243" s="176"/>
      <c r="T243" s="177"/>
      <c r="U243" s="176"/>
      <c r="V243" s="177"/>
      <c r="W243" s="176"/>
      <c r="X243" s="177"/>
      <c r="Y243" s="176"/>
      <c r="Z243" s="177"/>
      <c r="AA243" s="176"/>
      <c r="AB243" s="177"/>
      <c r="AC243" s="176">
        <v>0</v>
      </c>
      <c r="AD243" s="177"/>
      <c r="AE243" s="176"/>
      <c r="AF243" s="177"/>
      <c r="AG243" s="176">
        <v>0</v>
      </c>
      <c r="AH243" s="177"/>
      <c r="AI243" s="176"/>
      <c r="AJ243" s="177"/>
      <c r="AK243" s="176">
        <v>0</v>
      </c>
      <c r="AL243" s="177"/>
      <c r="AM243" s="176">
        <v>2000</v>
      </c>
      <c r="AN243" s="177">
        <v>600</v>
      </c>
      <c r="AO243" s="176"/>
      <c r="AP243" s="177"/>
      <c r="AQ243" s="176"/>
      <c r="AR243" s="177"/>
      <c r="AS243" s="176"/>
      <c r="AT243" s="176"/>
      <c r="AU243" s="176">
        <v>0</v>
      </c>
      <c r="AV243" s="177"/>
      <c r="AW243" s="176"/>
      <c r="AX243" s="177"/>
      <c r="AY243" s="176"/>
      <c r="AZ243" s="177"/>
      <c r="BA243" s="176"/>
      <c r="BB243" s="177"/>
      <c r="BC243" s="176">
        <v>0</v>
      </c>
      <c r="BD243" s="176"/>
      <c r="BE243" s="176">
        <v>0</v>
      </c>
      <c r="BF243" s="177">
        <v>0</v>
      </c>
      <c r="BG243" s="176">
        <v>0</v>
      </c>
      <c r="BH243" s="177"/>
      <c r="BI243" s="176">
        <v>0</v>
      </c>
      <c r="BJ243" s="177"/>
      <c r="BK243" s="176">
        <v>0</v>
      </c>
      <c r="BL243" s="177"/>
      <c r="BM243" s="176">
        <v>0</v>
      </c>
      <c r="BN243" s="177"/>
      <c r="BO243" s="176">
        <v>0</v>
      </c>
      <c r="BP243" s="232"/>
      <c r="BQ243" s="176"/>
      <c r="BR243" s="177"/>
      <c r="BS243" s="176"/>
      <c r="BT243" s="177"/>
      <c r="BU243" s="176"/>
      <c r="BV243" s="176"/>
      <c r="BW243" s="176">
        <v>0</v>
      </c>
      <c r="BX243" s="177"/>
      <c r="BY243" s="176">
        <v>0</v>
      </c>
      <c r="BZ243" s="177"/>
      <c r="CA243" s="176"/>
      <c r="CB243" s="177"/>
      <c r="CC243" s="176">
        <v>0</v>
      </c>
      <c r="CD243" s="177">
        <v>0</v>
      </c>
      <c r="CE243" s="176">
        <v>0</v>
      </c>
      <c r="CF243" s="177"/>
      <c r="CG243" s="176"/>
      <c r="CH243" s="177"/>
      <c r="CI243" s="176">
        <v>0</v>
      </c>
      <c r="CJ243" s="176">
        <v>1200</v>
      </c>
      <c r="CK243" s="176">
        <v>1200</v>
      </c>
      <c r="CL243" s="177"/>
      <c r="CM243" s="176"/>
      <c r="CN243" s="177"/>
      <c r="CO243" s="176">
        <v>0</v>
      </c>
      <c r="CP243" s="177"/>
      <c r="CQ243" s="176">
        <v>4000</v>
      </c>
      <c r="CR243" s="177"/>
      <c r="CS243" s="176">
        <v>0</v>
      </c>
      <c r="CT243" s="176"/>
      <c r="CU243" s="176">
        <v>0</v>
      </c>
      <c r="CV243" s="177"/>
      <c r="CW243" s="176"/>
      <c r="CX243" s="177"/>
      <c r="CY243" s="176">
        <v>0</v>
      </c>
      <c r="CZ243" s="177"/>
      <c r="DA243" s="176">
        <v>0</v>
      </c>
      <c r="DB243" s="177"/>
      <c r="DC243" s="176"/>
      <c r="DD243" s="177"/>
      <c r="DE243" s="176">
        <v>0</v>
      </c>
      <c r="DF243" s="177"/>
      <c r="DG243" s="176"/>
      <c r="DH243" s="177"/>
      <c r="DI243" s="176"/>
      <c r="DJ243" s="558"/>
      <c r="DK243" s="176"/>
      <c r="DL243" s="177"/>
      <c r="DM243" s="176"/>
      <c r="DN243" s="177"/>
      <c r="DO243" s="176"/>
      <c r="DP243" s="177"/>
      <c r="DQ243" s="176"/>
      <c r="DR243" s="177"/>
      <c r="DS243" s="176"/>
      <c r="DT243" s="176"/>
      <c r="DU243" s="176"/>
      <c r="DV243" s="177"/>
      <c r="DW243" s="176"/>
      <c r="DX243" s="177"/>
      <c r="DY243" s="176"/>
      <c r="DZ243" s="177"/>
      <c r="EA243" s="176"/>
      <c r="EB243" s="177"/>
      <c r="EC243" s="176">
        <v>0</v>
      </c>
      <c r="ED243" s="177"/>
      <c r="EE243" s="176"/>
      <c r="EF243" s="177"/>
      <c r="EG243" s="176"/>
      <c r="EH243" s="177"/>
      <c r="EI243" s="176">
        <v>0</v>
      </c>
      <c r="EJ243" s="177"/>
      <c r="EK243" s="176"/>
      <c r="EL243" s="176"/>
      <c r="EM243" s="177"/>
      <c r="EN243" s="176">
        <v>0</v>
      </c>
      <c r="EO243" s="177"/>
      <c r="EP243" s="176"/>
      <c r="EQ243" s="177">
        <v>0</v>
      </c>
      <c r="ER243" s="176"/>
      <c r="ES243" s="177"/>
      <c r="ET243" s="176"/>
      <c r="EU243" s="177"/>
      <c r="EV243" s="176"/>
      <c r="EW243" s="176"/>
      <c r="EX243" s="176"/>
      <c r="EY243" s="177"/>
      <c r="EZ243" s="176"/>
      <c r="FA243" s="177"/>
      <c r="FB243" s="565">
        <f t="shared" si="13"/>
        <v>4080</v>
      </c>
      <c r="FC243" s="565">
        <f t="shared" si="15"/>
        <v>8120</v>
      </c>
    </row>
    <row r="244" spans="1:159" ht="37.5" customHeight="1">
      <c r="A244" s="13">
        <v>200</v>
      </c>
      <c r="B244" s="13" t="s">
        <v>1720</v>
      </c>
      <c r="C244" s="13" t="s">
        <v>1968</v>
      </c>
      <c r="D244" s="13">
        <v>440</v>
      </c>
      <c r="E244" s="13">
        <v>999</v>
      </c>
      <c r="F244" s="14" t="s">
        <v>1721</v>
      </c>
      <c r="G244" s="13" t="s">
        <v>1722</v>
      </c>
      <c r="H244" s="13" t="s">
        <v>1290</v>
      </c>
      <c r="I244" s="13" t="s">
        <v>1723</v>
      </c>
      <c r="J244" s="13">
        <v>24</v>
      </c>
      <c r="K244" s="13" t="s">
        <v>1724</v>
      </c>
      <c r="L244" s="13" t="s">
        <v>1725</v>
      </c>
      <c r="M244" s="13" t="s">
        <v>65</v>
      </c>
      <c r="N244" s="45">
        <v>3150</v>
      </c>
      <c r="O244" s="13" t="s">
        <v>3103</v>
      </c>
      <c r="P244" s="13">
        <v>58</v>
      </c>
      <c r="Q244" s="176">
        <v>0</v>
      </c>
      <c r="R244" s="557"/>
      <c r="S244" s="176"/>
      <c r="T244" s="177"/>
      <c r="U244" s="176"/>
      <c r="V244" s="177"/>
      <c r="W244" s="176"/>
      <c r="X244" s="177"/>
      <c r="Y244" s="176">
        <v>200</v>
      </c>
      <c r="Z244" s="177">
        <v>100</v>
      </c>
      <c r="AA244" s="176">
        <v>800</v>
      </c>
      <c r="AB244" s="177">
        <v>200</v>
      </c>
      <c r="AC244" s="176">
        <v>0</v>
      </c>
      <c r="AD244" s="177"/>
      <c r="AE244" s="176"/>
      <c r="AF244" s="177"/>
      <c r="AG244" s="176">
        <v>50</v>
      </c>
      <c r="AH244" s="177"/>
      <c r="AI244" s="176"/>
      <c r="AJ244" s="177"/>
      <c r="AK244" s="176">
        <v>0</v>
      </c>
      <c r="AL244" s="177"/>
      <c r="AM244" s="176">
        <v>0</v>
      </c>
      <c r="AN244" s="177"/>
      <c r="AO244" s="176"/>
      <c r="AP244" s="177"/>
      <c r="AQ244" s="176"/>
      <c r="AR244" s="177"/>
      <c r="AS244" s="176"/>
      <c r="AT244" s="176"/>
      <c r="AU244" s="176">
        <v>0</v>
      </c>
      <c r="AV244" s="177"/>
      <c r="AW244" s="176"/>
      <c r="AX244" s="177"/>
      <c r="AY244" s="176"/>
      <c r="AZ244" s="177"/>
      <c r="BA244" s="176"/>
      <c r="BB244" s="177"/>
      <c r="BC244" s="176">
        <v>0</v>
      </c>
      <c r="BD244" s="176"/>
      <c r="BE244" s="176">
        <v>0</v>
      </c>
      <c r="BF244" s="177">
        <v>0</v>
      </c>
      <c r="BG244" s="176">
        <v>0</v>
      </c>
      <c r="BH244" s="177"/>
      <c r="BI244" s="176">
        <v>0</v>
      </c>
      <c r="BJ244" s="177"/>
      <c r="BK244" s="176">
        <v>1200</v>
      </c>
      <c r="BL244" s="177">
        <v>600</v>
      </c>
      <c r="BM244" s="176">
        <v>0</v>
      </c>
      <c r="BN244" s="177"/>
      <c r="BO244" s="176">
        <v>0</v>
      </c>
      <c r="BP244" s="232"/>
      <c r="BQ244" s="176"/>
      <c r="BR244" s="177"/>
      <c r="BS244" s="176"/>
      <c r="BT244" s="177"/>
      <c r="BU244" s="176"/>
      <c r="BV244" s="176"/>
      <c r="BW244" s="176">
        <v>0</v>
      </c>
      <c r="BX244" s="177"/>
      <c r="BY244" s="176">
        <v>0</v>
      </c>
      <c r="BZ244" s="177"/>
      <c r="CA244" s="176"/>
      <c r="CB244" s="177"/>
      <c r="CC244" s="176">
        <v>0</v>
      </c>
      <c r="CD244" s="177">
        <v>0</v>
      </c>
      <c r="CE244" s="176">
        <v>0</v>
      </c>
      <c r="CF244" s="177"/>
      <c r="CG244" s="176"/>
      <c r="CH244" s="177"/>
      <c r="CI244" s="176">
        <v>0</v>
      </c>
      <c r="CJ244" s="176">
        <v>900</v>
      </c>
      <c r="CK244" s="176">
        <v>900</v>
      </c>
      <c r="CL244" s="177">
        <v>100</v>
      </c>
      <c r="CM244" s="176"/>
      <c r="CN244" s="177"/>
      <c r="CO244" s="176">
        <v>0</v>
      </c>
      <c r="CP244" s="177"/>
      <c r="CQ244" s="176">
        <v>0</v>
      </c>
      <c r="CR244" s="177"/>
      <c r="CS244" s="176">
        <v>0</v>
      </c>
      <c r="CT244" s="176"/>
      <c r="CU244" s="176">
        <v>0</v>
      </c>
      <c r="CV244" s="177"/>
      <c r="CW244" s="176"/>
      <c r="CX244" s="177"/>
      <c r="CY244" s="176">
        <v>0</v>
      </c>
      <c r="CZ244" s="177"/>
      <c r="DA244" s="176">
        <v>0</v>
      </c>
      <c r="DB244" s="177"/>
      <c r="DC244" s="176"/>
      <c r="DD244" s="177"/>
      <c r="DE244" s="176">
        <v>0</v>
      </c>
      <c r="DF244" s="177"/>
      <c r="DG244" s="176"/>
      <c r="DH244" s="177"/>
      <c r="DI244" s="176"/>
      <c r="DJ244" s="558"/>
      <c r="DK244" s="176"/>
      <c r="DL244" s="177"/>
      <c r="DM244" s="176"/>
      <c r="DN244" s="177"/>
      <c r="DO244" s="176"/>
      <c r="DP244" s="177"/>
      <c r="DQ244" s="176"/>
      <c r="DR244" s="177"/>
      <c r="DS244" s="176"/>
      <c r="DT244" s="176"/>
      <c r="DU244" s="176"/>
      <c r="DV244" s="177"/>
      <c r="DW244" s="176"/>
      <c r="DX244" s="177"/>
      <c r="DY244" s="176"/>
      <c r="DZ244" s="177"/>
      <c r="EA244" s="176"/>
      <c r="EB244" s="177"/>
      <c r="EC244" s="176">
        <v>0</v>
      </c>
      <c r="ED244" s="177"/>
      <c r="EE244" s="176"/>
      <c r="EF244" s="177"/>
      <c r="EG244" s="176"/>
      <c r="EH244" s="177"/>
      <c r="EI244" s="176">
        <v>0</v>
      </c>
      <c r="EJ244" s="177"/>
      <c r="EK244" s="176"/>
      <c r="EL244" s="176"/>
      <c r="EM244" s="177"/>
      <c r="EN244" s="176">
        <v>0</v>
      </c>
      <c r="EO244" s="177"/>
      <c r="EP244" s="176"/>
      <c r="EQ244" s="177">
        <v>0</v>
      </c>
      <c r="ER244" s="176"/>
      <c r="ES244" s="177"/>
      <c r="ET244" s="176"/>
      <c r="EU244" s="177"/>
      <c r="EV244" s="176"/>
      <c r="EW244" s="176"/>
      <c r="EX244" s="176"/>
      <c r="EY244" s="177"/>
      <c r="EZ244" s="176"/>
      <c r="FA244" s="177"/>
      <c r="FB244" s="565">
        <f t="shared" si="13"/>
        <v>1000</v>
      </c>
      <c r="FC244" s="565">
        <f t="shared" si="15"/>
        <v>2150</v>
      </c>
    </row>
    <row r="245" spans="1:159" ht="37.5" customHeight="1">
      <c r="A245" s="13">
        <v>201</v>
      </c>
      <c r="B245" s="13" t="s">
        <v>2545</v>
      </c>
      <c r="C245" s="13" t="s">
        <v>1664</v>
      </c>
      <c r="D245" s="13">
        <v>443</v>
      </c>
      <c r="E245" s="13">
        <v>996</v>
      </c>
      <c r="F245" s="14" t="s">
        <v>2546</v>
      </c>
      <c r="G245" s="13" t="s">
        <v>2547</v>
      </c>
      <c r="H245" s="13" t="s">
        <v>2548</v>
      </c>
      <c r="I245" s="13" t="s">
        <v>2469</v>
      </c>
      <c r="J245" s="13">
        <v>36</v>
      </c>
      <c r="K245" s="13" t="s">
        <v>2877</v>
      </c>
      <c r="L245" s="13" t="s">
        <v>2549</v>
      </c>
      <c r="M245" s="13" t="s">
        <v>10</v>
      </c>
      <c r="N245" s="45">
        <v>160500</v>
      </c>
      <c r="O245" s="13" t="s">
        <v>3063</v>
      </c>
      <c r="P245" s="13">
        <v>120</v>
      </c>
      <c r="Q245" s="176">
        <v>10000</v>
      </c>
      <c r="R245" s="557"/>
      <c r="S245" s="176"/>
      <c r="T245" s="177"/>
      <c r="U245" s="176"/>
      <c r="V245" s="177"/>
      <c r="W245" s="176"/>
      <c r="X245" s="177"/>
      <c r="Y245" s="176">
        <v>10000</v>
      </c>
      <c r="Z245" s="177"/>
      <c r="AA245" s="176"/>
      <c r="AB245" s="177"/>
      <c r="AC245" s="176">
        <v>0</v>
      </c>
      <c r="AD245" s="177"/>
      <c r="AE245" s="176"/>
      <c r="AF245" s="177"/>
      <c r="AG245" s="176">
        <v>2000</v>
      </c>
      <c r="AH245" s="177"/>
      <c r="AI245" s="176"/>
      <c r="AJ245" s="177"/>
      <c r="AK245" s="176">
        <v>0</v>
      </c>
      <c r="AL245" s="177"/>
      <c r="AM245" s="176">
        <v>10000</v>
      </c>
      <c r="AN245" s="177"/>
      <c r="AO245" s="176"/>
      <c r="AP245" s="177"/>
      <c r="AQ245" s="176"/>
      <c r="AR245" s="177"/>
      <c r="AS245" s="176"/>
      <c r="AT245" s="176"/>
      <c r="AU245" s="176">
        <v>0</v>
      </c>
      <c r="AV245" s="177"/>
      <c r="AW245" s="176"/>
      <c r="AX245" s="177"/>
      <c r="AY245" s="176"/>
      <c r="AZ245" s="177"/>
      <c r="BA245" s="176"/>
      <c r="BB245" s="177"/>
      <c r="BC245" s="176">
        <v>0</v>
      </c>
      <c r="BD245" s="176"/>
      <c r="BE245" s="176">
        <v>0</v>
      </c>
      <c r="BF245" s="177">
        <v>0</v>
      </c>
      <c r="BG245" s="176">
        <v>0</v>
      </c>
      <c r="BH245" s="177"/>
      <c r="BI245" s="176">
        <v>0</v>
      </c>
      <c r="BJ245" s="177"/>
      <c r="BK245" s="176">
        <v>0</v>
      </c>
      <c r="BL245" s="177"/>
      <c r="BM245" s="176">
        <v>0</v>
      </c>
      <c r="BN245" s="177"/>
      <c r="BO245" s="176">
        <v>20000</v>
      </c>
      <c r="BP245" s="232"/>
      <c r="BQ245" s="176"/>
      <c r="BR245" s="177"/>
      <c r="BS245" s="176">
        <v>9000</v>
      </c>
      <c r="BT245" s="177"/>
      <c r="BU245" s="176"/>
      <c r="BV245" s="176"/>
      <c r="BW245" s="176">
        <v>0</v>
      </c>
      <c r="BX245" s="177"/>
      <c r="BY245" s="176">
        <v>8000</v>
      </c>
      <c r="BZ245" s="177"/>
      <c r="CA245" s="176"/>
      <c r="CB245" s="177"/>
      <c r="CC245" s="176">
        <v>0</v>
      </c>
      <c r="CD245" s="177">
        <v>0</v>
      </c>
      <c r="CE245" s="176">
        <v>0</v>
      </c>
      <c r="CF245" s="177"/>
      <c r="CG245" s="176">
        <v>20000</v>
      </c>
      <c r="CH245" s="177">
        <v>6000</v>
      </c>
      <c r="CI245" s="176">
        <v>24000</v>
      </c>
      <c r="CJ245" s="176">
        <v>0</v>
      </c>
      <c r="CK245" s="176">
        <v>24000</v>
      </c>
      <c r="CL245" s="177"/>
      <c r="CM245" s="176"/>
      <c r="CN245" s="177"/>
      <c r="CO245" s="176">
        <v>0</v>
      </c>
      <c r="CP245" s="177"/>
      <c r="CQ245" s="176">
        <v>0</v>
      </c>
      <c r="CR245" s="177"/>
      <c r="CS245" s="176">
        <v>0</v>
      </c>
      <c r="CT245" s="176"/>
      <c r="CU245" s="176">
        <v>0</v>
      </c>
      <c r="CV245" s="177"/>
      <c r="CW245" s="176"/>
      <c r="CX245" s="177"/>
      <c r="CY245" s="176">
        <v>0</v>
      </c>
      <c r="CZ245" s="177"/>
      <c r="DA245" s="176">
        <v>12000</v>
      </c>
      <c r="DB245" s="177">
        <v>0</v>
      </c>
      <c r="DC245" s="176"/>
      <c r="DD245" s="177"/>
      <c r="DE245" s="176">
        <v>10000</v>
      </c>
      <c r="DF245" s="177"/>
      <c r="DG245" s="176"/>
      <c r="DH245" s="177"/>
      <c r="DI245" s="176"/>
      <c r="DJ245" s="558"/>
      <c r="DK245" s="176"/>
      <c r="DL245" s="177"/>
      <c r="DM245" s="176"/>
      <c r="DN245" s="177"/>
      <c r="DO245" s="176"/>
      <c r="DP245" s="177"/>
      <c r="DQ245" s="176"/>
      <c r="DR245" s="177"/>
      <c r="DS245" s="176"/>
      <c r="DT245" s="176"/>
      <c r="DU245" s="176"/>
      <c r="DV245" s="177"/>
      <c r="DW245" s="176"/>
      <c r="DX245" s="177"/>
      <c r="DY245" s="176"/>
      <c r="DZ245" s="177"/>
      <c r="EA245" s="176"/>
      <c r="EB245" s="177"/>
      <c r="EC245" s="176">
        <v>0</v>
      </c>
      <c r="ED245" s="177"/>
      <c r="EE245" s="176"/>
      <c r="EF245" s="177"/>
      <c r="EG245" s="176"/>
      <c r="EH245" s="177"/>
      <c r="EI245" s="176">
        <v>0</v>
      </c>
      <c r="EJ245" s="177"/>
      <c r="EK245" s="176"/>
      <c r="EL245" s="176">
        <v>500</v>
      </c>
      <c r="EM245" s="177"/>
      <c r="EN245" s="176">
        <v>0</v>
      </c>
      <c r="EO245" s="177"/>
      <c r="EP245" s="176"/>
      <c r="EQ245" s="177">
        <v>0</v>
      </c>
      <c r="ER245" s="176">
        <v>20000</v>
      </c>
      <c r="ES245" s="177">
        <v>10000</v>
      </c>
      <c r="ET245" s="176"/>
      <c r="EU245" s="177"/>
      <c r="EV245" s="176"/>
      <c r="EW245" s="176"/>
      <c r="EX245" s="176">
        <v>5000</v>
      </c>
      <c r="EY245" s="232">
        <v>0</v>
      </c>
      <c r="EZ245" s="176"/>
      <c r="FA245" s="177"/>
      <c r="FB245" s="565">
        <f t="shared" si="13"/>
        <v>16000</v>
      </c>
      <c r="FC245" s="565">
        <f t="shared" si="15"/>
        <v>144500</v>
      </c>
    </row>
    <row r="246" spans="1:159" ht="37.5" customHeight="1">
      <c r="A246" s="13">
        <v>202</v>
      </c>
      <c r="B246" s="13" t="s">
        <v>2726</v>
      </c>
      <c r="C246" s="13" t="s">
        <v>1147</v>
      </c>
      <c r="D246" s="13">
        <v>444</v>
      </c>
      <c r="E246" s="13">
        <v>992</v>
      </c>
      <c r="F246" s="14" t="s">
        <v>2727</v>
      </c>
      <c r="G246" s="13" t="s">
        <v>1754</v>
      </c>
      <c r="H246" s="13" t="s">
        <v>2728</v>
      </c>
      <c r="I246" s="13" t="s">
        <v>2729</v>
      </c>
      <c r="J246" s="13">
        <v>24</v>
      </c>
      <c r="K246" s="13" t="s">
        <v>2730</v>
      </c>
      <c r="L246" s="13" t="s">
        <v>2694</v>
      </c>
      <c r="M246" s="13" t="s">
        <v>10</v>
      </c>
      <c r="N246" s="45">
        <v>71000</v>
      </c>
      <c r="O246" s="13" t="s">
        <v>3066</v>
      </c>
      <c r="P246" s="13">
        <v>117</v>
      </c>
      <c r="Q246" s="176">
        <v>0</v>
      </c>
      <c r="R246" s="557"/>
      <c r="S246" s="176"/>
      <c r="T246" s="177"/>
      <c r="U246" s="176"/>
      <c r="V246" s="177"/>
      <c r="W246" s="176"/>
      <c r="X246" s="177"/>
      <c r="Y246" s="176">
        <v>10000</v>
      </c>
      <c r="Z246" s="177"/>
      <c r="AA246" s="176"/>
      <c r="AB246" s="177"/>
      <c r="AC246" s="176">
        <v>0</v>
      </c>
      <c r="AD246" s="177"/>
      <c r="AE246" s="176"/>
      <c r="AF246" s="177"/>
      <c r="AG246" s="176">
        <v>0</v>
      </c>
      <c r="AH246" s="177"/>
      <c r="AI246" s="176"/>
      <c r="AJ246" s="177"/>
      <c r="AK246" s="176">
        <v>0</v>
      </c>
      <c r="AL246" s="177"/>
      <c r="AM246" s="176">
        <v>0</v>
      </c>
      <c r="AN246" s="177"/>
      <c r="AO246" s="176"/>
      <c r="AP246" s="177"/>
      <c r="AQ246" s="176"/>
      <c r="AR246" s="177"/>
      <c r="AS246" s="176"/>
      <c r="AT246" s="176"/>
      <c r="AU246" s="176">
        <v>0</v>
      </c>
      <c r="AV246" s="177"/>
      <c r="AW246" s="176">
        <v>19000</v>
      </c>
      <c r="AX246" s="177">
        <v>9960</v>
      </c>
      <c r="AY246" s="176"/>
      <c r="AZ246" s="177"/>
      <c r="BA246" s="176"/>
      <c r="BB246" s="177"/>
      <c r="BC246" s="176">
        <v>0</v>
      </c>
      <c r="BD246" s="176"/>
      <c r="BE246" s="176">
        <v>10000</v>
      </c>
      <c r="BF246" s="177">
        <v>0</v>
      </c>
      <c r="BG246" s="176">
        <v>2000</v>
      </c>
      <c r="BH246" s="177">
        <v>2280</v>
      </c>
      <c r="BI246" s="176">
        <v>0</v>
      </c>
      <c r="BJ246" s="177"/>
      <c r="BK246" s="176">
        <v>10000</v>
      </c>
      <c r="BL246" s="177"/>
      <c r="BM246" s="176">
        <v>0</v>
      </c>
      <c r="BN246" s="177"/>
      <c r="BO246" s="176">
        <v>0</v>
      </c>
      <c r="BP246" s="232"/>
      <c r="BQ246" s="176"/>
      <c r="BR246" s="177"/>
      <c r="BS246" s="176"/>
      <c r="BT246" s="177"/>
      <c r="BU246" s="176"/>
      <c r="BV246" s="176"/>
      <c r="BW246" s="176">
        <v>0</v>
      </c>
      <c r="BX246" s="177"/>
      <c r="BY246" s="176">
        <v>0</v>
      </c>
      <c r="BZ246" s="177"/>
      <c r="CA246" s="176"/>
      <c r="CB246" s="177"/>
      <c r="CC246" s="176">
        <v>0</v>
      </c>
      <c r="CD246" s="177">
        <v>0</v>
      </c>
      <c r="CE246" s="176">
        <v>20000</v>
      </c>
      <c r="CF246" s="177">
        <v>12960</v>
      </c>
      <c r="CG246" s="176"/>
      <c r="CH246" s="177"/>
      <c r="CI246" s="176">
        <v>0</v>
      </c>
      <c r="CJ246" s="176">
        <v>0</v>
      </c>
      <c r="CK246" s="176">
        <v>0</v>
      </c>
      <c r="CL246" s="177"/>
      <c r="CM246" s="176"/>
      <c r="CN246" s="177"/>
      <c r="CO246" s="176">
        <v>0</v>
      </c>
      <c r="CP246" s="177"/>
      <c r="CQ246" s="176">
        <v>0</v>
      </c>
      <c r="CR246" s="177"/>
      <c r="CS246" s="176">
        <v>0</v>
      </c>
      <c r="CT246" s="176"/>
      <c r="CU246" s="176">
        <v>0</v>
      </c>
      <c r="CV246" s="177"/>
      <c r="CW246" s="176"/>
      <c r="CX246" s="177"/>
      <c r="CY246" s="176">
        <v>0</v>
      </c>
      <c r="CZ246" s="177"/>
      <c r="DA246" s="176">
        <v>0</v>
      </c>
      <c r="DB246" s="177"/>
      <c r="DC246" s="176"/>
      <c r="DD246" s="177"/>
      <c r="DE246" s="176">
        <v>0</v>
      </c>
      <c r="DF246" s="177"/>
      <c r="DG246" s="176"/>
      <c r="DH246" s="177"/>
      <c r="DI246" s="176"/>
      <c r="DJ246" s="558"/>
      <c r="DK246" s="176"/>
      <c r="DL246" s="177"/>
      <c r="DM246" s="176"/>
      <c r="DN246" s="177"/>
      <c r="DO246" s="176"/>
      <c r="DP246" s="177"/>
      <c r="DQ246" s="176"/>
      <c r="DR246" s="177"/>
      <c r="DS246" s="176"/>
      <c r="DT246" s="176"/>
      <c r="DU246" s="176"/>
      <c r="DV246" s="177"/>
      <c r="DW246" s="176"/>
      <c r="DX246" s="177"/>
      <c r="DY246" s="176"/>
      <c r="DZ246" s="177"/>
      <c r="EA246" s="176"/>
      <c r="EB246" s="177"/>
      <c r="EC246" s="176"/>
      <c r="ED246" s="177"/>
      <c r="EE246" s="176"/>
      <c r="EF246" s="177"/>
      <c r="EG246" s="176"/>
      <c r="EH246" s="177"/>
      <c r="EI246" s="176">
        <v>0</v>
      </c>
      <c r="EJ246" s="177"/>
      <c r="EK246" s="176"/>
      <c r="EL246" s="176"/>
      <c r="EM246" s="177"/>
      <c r="EN246" s="176">
        <v>0</v>
      </c>
      <c r="EO246" s="177"/>
      <c r="EP246" s="176"/>
      <c r="EQ246" s="177">
        <v>0</v>
      </c>
      <c r="ER246" s="176"/>
      <c r="ES246" s="177"/>
      <c r="ET246" s="176"/>
      <c r="EU246" s="177"/>
      <c r="EV246" s="176"/>
      <c r="EW246" s="176"/>
      <c r="EX246" s="176"/>
      <c r="EY246" s="177"/>
      <c r="EZ246" s="176"/>
      <c r="FA246" s="177"/>
      <c r="FB246" s="565">
        <f t="shared" si="13"/>
        <v>25200</v>
      </c>
      <c r="FC246" s="565">
        <f t="shared" si="15"/>
        <v>45800</v>
      </c>
    </row>
    <row r="247" spans="1:159" ht="37.5" customHeight="1">
      <c r="A247" s="13">
        <v>203</v>
      </c>
      <c r="B247" s="13" t="s">
        <v>1658</v>
      </c>
      <c r="C247" s="13" t="s">
        <v>177</v>
      </c>
      <c r="D247" s="13">
        <v>444</v>
      </c>
      <c r="E247" s="13">
        <v>992</v>
      </c>
      <c r="F247" s="14" t="s">
        <v>1659</v>
      </c>
      <c r="G247" s="13" t="s">
        <v>1660</v>
      </c>
      <c r="H247" s="13" t="s">
        <v>1661</v>
      </c>
      <c r="I247" s="13" t="s">
        <v>1662</v>
      </c>
      <c r="J247" s="13">
        <v>36</v>
      </c>
      <c r="K247" s="13" t="s">
        <v>2878</v>
      </c>
      <c r="L247" s="13" t="s">
        <v>1663</v>
      </c>
      <c r="M247" s="13" t="s">
        <v>65</v>
      </c>
      <c r="N247" s="45">
        <v>115000</v>
      </c>
      <c r="O247" s="13" t="s">
        <v>3073</v>
      </c>
      <c r="P247" s="13">
        <v>50</v>
      </c>
      <c r="Q247" s="176">
        <v>0</v>
      </c>
      <c r="R247" s="557"/>
      <c r="S247" s="176"/>
      <c r="T247" s="177"/>
      <c r="U247" s="176"/>
      <c r="V247" s="177"/>
      <c r="W247" s="176"/>
      <c r="X247" s="177"/>
      <c r="Y247" s="176"/>
      <c r="Z247" s="177"/>
      <c r="AA247" s="176">
        <v>18000</v>
      </c>
      <c r="AB247" s="177">
        <v>16500</v>
      </c>
      <c r="AC247" s="176">
        <v>0</v>
      </c>
      <c r="AD247" s="177"/>
      <c r="AE247" s="176"/>
      <c r="AF247" s="177"/>
      <c r="AG247" s="176">
        <v>1000</v>
      </c>
      <c r="AH247" s="177"/>
      <c r="AI247" s="176"/>
      <c r="AJ247" s="177"/>
      <c r="AK247" s="176">
        <v>0</v>
      </c>
      <c r="AL247" s="177"/>
      <c r="AM247" s="176">
        <v>0</v>
      </c>
      <c r="AN247" s="177"/>
      <c r="AO247" s="176"/>
      <c r="AP247" s="177"/>
      <c r="AQ247" s="176"/>
      <c r="AR247" s="177"/>
      <c r="AS247" s="176"/>
      <c r="AT247" s="176"/>
      <c r="AU247" s="176">
        <v>0</v>
      </c>
      <c r="AV247" s="177"/>
      <c r="AW247" s="176"/>
      <c r="AX247" s="177"/>
      <c r="AY247" s="176">
        <v>4000</v>
      </c>
      <c r="AZ247" s="177">
        <v>1500</v>
      </c>
      <c r="BA247" s="176"/>
      <c r="BB247" s="177"/>
      <c r="BC247" s="176">
        <v>5000</v>
      </c>
      <c r="BD247" s="176">
        <v>0</v>
      </c>
      <c r="BE247" s="176">
        <v>16000</v>
      </c>
      <c r="BF247" s="177">
        <v>5000</v>
      </c>
      <c r="BG247" s="176">
        <v>3000</v>
      </c>
      <c r="BH247" s="177"/>
      <c r="BI247" s="176">
        <v>0</v>
      </c>
      <c r="BJ247" s="177"/>
      <c r="BK247" s="176">
        <v>20000</v>
      </c>
      <c r="BL247" s="177">
        <v>11000</v>
      </c>
      <c r="BM247" s="176">
        <v>0</v>
      </c>
      <c r="BN247" s="177"/>
      <c r="BO247" s="176">
        <v>10000</v>
      </c>
      <c r="BP247" s="702">
        <v>4200</v>
      </c>
      <c r="BQ247" s="176">
        <v>4000</v>
      </c>
      <c r="BR247" s="177">
        <v>2000</v>
      </c>
      <c r="BS247" s="176"/>
      <c r="BT247" s="177"/>
      <c r="BU247" s="176"/>
      <c r="BV247" s="176"/>
      <c r="BW247" s="176">
        <v>0</v>
      </c>
      <c r="BX247" s="177"/>
      <c r="BY247" s="176">
        <v>5000</v>
      </c>
      <c r="BZ247" s="177"/>
      <c r="CA247" s="176"/>
      <c r="CB247" s="177"/>
      <c r="CC247" s="176">
        <v>0</v>
      </c>
      <c r="CD247" s="177">
        <v>0</v>
      </c>
      <c r="CE247" s="176">
        <v>5000</v>
      </c>
      <c r="CF247" s="177">
        <v>0</v>
      </c>
      <c r="CG247" s="176">
        <v>10000</v>
      </c>
      <c r="CH247" s="177">
        <v>9000</v>
      </c>
      <c r="CI247" s="176">
        <v>0</v>
      </c>
      <c r="CJ247" s="176">
        <v>0</v>
      </c>
      <c r="CK247" s="176">
        <v>0</v>
      </c>
      <c r="CL247" s="177"/>
      <c r="CM247" s="176">
        <v>3000</v>
      </c>
      <c r="CN247" s="177"/>
      <c r="CO247" s="176">
        <v>0</v>
      </c>
      <c r="CP247" s="177"/>
      <c r="CQ247" s="176">
        <v>8000</v>
      </c>
      <c r="CR247" s="177">
        <v>3000</v>
      </c>
      <c r="CS247" s="176">
        <v>0</v>
      </c>
      <c r="CT247" s="176"/>
      <c r="CU247" s="176">
        <v>0</v>
      </c>
      <c r="CV247" s="177"/>
      <c r="CW247" s="176">
        <v>3000</v>
      </c>
      <c r="CX247" s="177">
        <v>800</v>
      </c>
      <c r="CY247" s="176">
        <v>0</v>
      </c>
      <c r="CZ247" s="177"/>
      <c r="DA247" s="176">
        <v>0</v>
      </c>
      <c r="DB247" s="177"/>
      <c r="DC247" s="176"/>
      <c r="DD247" s="177"/>
      <c r="DE247" s="176">
        <v>0</v>
      </c>
      <c r="DF247" s="177"/>
      <c r="DG247" s="176"/>
      <c r="DH247" s="177"/>
      <c r="DI247" s="176"/>
      <c r="DJ247" s="558"/>
      <c r="DK247" s="176"/>
      <c r="DL247" s="177"/>
      <c r="DM247" s="176"/>
      <c r="DN247" s="177"/>
      <c r="DO247" s="176"/>
      <c r="DP247" s="177"/>
      <c r="DQ247" s="176"/>
      <c r="DR247" s="177"/>
      <c r="DS247" s="176"/>
      <c r="DT247" s="176"/>
      <c r="DU247" s="176"/>
      <c r="DV247" s="177"/>
      <c r="DW247" s="176"/>
      <c r="DX247" s="177"/>
      <c r="DY247" s="176"/>
      <c r="DZ247" s="177"/>
      <c r="EA247" s="176"/>
      <c r="EB247" s="177"/>
      <c r="EC247" s="176">
        <v>0</v>
      </c>
      <c r="ED247" s="177"/>
      <c r="EE247" s="176"/>
      <c r="EF247" s="177"/>
      <c r="EG247" s="176"/>
      <c r="EH247" s="177"/>
      <c r="EI247" s="176">
        <v>0</v>
      </c>
      <c r="EJ247" s="177"/>
      <c r="EK247" s="176"/>
      <c r="EL247" s="176"/>
      <c r="EM247" s="177"/>
      <c r="EN247" s="176">
        <v>0</v>
      </c>
      <c r="EO247" s="177"/>
      <c r="EP247" s="176"/>
      <c r="EQ247" s="177">
        <v>0</v>
      </c>
      <c r="ER247" s="176"/>
      <c r="ES247" s="177"/>
      <c r="ET247" s="176"/>
      <c r="EU247" s="177"/>
      <c r="EV247" s="176"/>
      <c r="EW247" s="176"/>
      <c r="EX247" s="176"/>
      <c r="EY247" s="177"/>
      <c r="EZ247" s="176"/>
      <c r="FA247" s="177"/>
      <c r="FB247" s="565">
        <f t="shared" si="13"/>
        <v>53000</v>
      </c>
      <c r="FC247" s="565">
        <f t="shared" si="15"/>
        <v>62000</v>
      </c>
    </row>
    <row r="248" spans="1:159" ht="37.5" customHeight="1">
      <c r="A248" s="13">
        <v>204</v>
      </c>
      <c r="B248" s="13" t="s">
        <v>1753</v>
      </c>
      <c r="C248" s="13" t="s">
        <v>2046</v>
      </c>
      <c r="D248" s="13">
        <v>444</v>
      </c>
      <c r="E248" s="13">
        <v>992</v>
      </c>
      <c r="F248" s="14" t="s">
        <v>1659</v>
      </c>
      <c r="G248" s="13" t="s">
        <v>1754</v>
      </c>
      <c r="H248" s="13" t="s">
        <v>1755</v>
      </c>
      <c r="I248" s="13" t="s">
        <v>1756</v>
      </c>
      <c r="J248" s="13">
        <v>36</v>
      </c>
      <c r="K248" s="13" t="s">
        <v>2878</v>
      </c>
      <c r="L248" s="13" t="s">
        <v>1757</v>
      </c>
      <c r="M248" s="13" t="s">
        <v>65</v>
      </c>
      <c r="N248" s="45">
        <v>72300</v>
      </c>
      <c r="O248" s="13" t="s">
        <v>3095</v>
      </c>
      <c r="P248" s="13">
        <v>40</v>
      </c>
      <c r="Q248" s="176">
        <v>0</v>
      </c>
      <c r="R248" s="557"/>
      <c r="S248" s="176"/>
      <c r="T248" s="177"/>
      <c r="U248" s="176"/>
      <c r="V248" s="177"/>
      <c r="W248" s="176"/>
      <c r="X248" s="177"/>
      <c r="Y248" s="176"/>
      <c r="Z248" s="177"/>
      <c r="AA248" s="176"/>
      <c r="AB248" s="177"/>
      <c r="AC248" s="176">
        <v>30000</v>
      </c>
      <c r="AD248" s="177">
        <v>12690</v>
      </c>
      <c r="AE248" s="176">
        <v>1300</v>
      </c>
      <c r="AF248" s="177">
        <v>486</v>
      </c>
      <c r="AG248" s="176">
        <v>1000</v>
      </c>
      <c r="AH248" s="177"/>
      <c r="AI248" s="176"/>
      <c r="AJ248" s="177"/>
      <c r="AK248" s="176">
        <v>0</v>
      </c>
      <c r="AL248" s="177"/>
      <c r="AM248" s="176">
        <v>0</v>
      </c>
      <c r="AN248" s="177"/>
      <c r="AO248" s="176">
        <v>2000</v>
      </c>
      <c r="AP248" s="177">
        <v>0</v>
      </c>
      <c r="AQ248" s="176"/>
      <c r="AR248" s="177"/>
      <c r="AS248" s="176"/>
      <c r="AT248" s="176"/>
      <c r="AU248" s="176">
        <v>0</v>
      </c>
      <c r="AV248" s="177"/>
      <c r="AW248" s="176"/>
      <c r="AX248" s="177"/>
      <c r="AY248" s="176"/>
      <c r="AZ248" s="177"/>
      <c r="BA248" s="176"/>
      <c r="BB248" s="177"/>
      <c r="BC248" s="176">
        <v>0</v>
      </c>
      <c r="BD248" s="176"/>
      <c r="BE248" s="176">
        <v>0</v>
      </c>
      <c r="BF248" s="177">
        <v>5000</v>
      </c>
      <c r="BG248" s="176">
        <v>0</v>
      </c>
      <c r="BH248" s="177"/>
      <c r="BI248" s="176">
        <v>0</v>
      </c>
      <c r="BJ248" s="177"/>
      <c r="BK248" s="176">
        <v>0</v>
      </c>
      <c r="BL248" s="177"/>
      <c r="BM248" s="176">
        <v>0</v>
      </c>
      <c r="BN248" s="177"/>
      <c r="BO248" s="176">
        <v>10000</v>
      </c>
      <c r="BP248" s="232"/>
      <c r="BQ248" s="176"/>
      <c r="BR248" s="177"/>
      <c r="BS248" s="176"/>
      <c r="BT248" s="177"/>
      <c r="BU248" s="176"/>
      <c r="BV248" s="176"/>
      <c r="BW248" s="176">
        <v>0</v>
      </c>
      <c r="BX248" s="177"/>
      <c r="BY248" s="176">
        <v>10000</v>
      </c>
      <c r="BZ248" s="177"/>
      <c r="CA248" s="176"/>
      <c r="CB248" s="177"/>
      <c r="CC248" s="176">
        <v>3000</v>
      </c>
      <c r="CD248" s="177">
        <v>0</v>
      </c>
      <c r="CE248" s="176">
        <v>5000</v>
      </c>
      <c r="CF248" s="177">
        <v>990</v>
      </c>
      <c r="CG248" s="176"/>
      <c r="CH248" s="177"/>
      <c r="CI248" s="176">
        <v>0</v>
      </c>
      <c r="CJ248" s="176">
        <v>0</v>
      </c>
      <c r="CK248" s="176">
        <v>0</v>
      </c>
      <c r="CL248" s="177"/>
      <c r="CM248" s="176"/>
      <c r="CN248" s="177"/>
      <c r="CO248" s="176">
        <v>0</v>
      </c>
      <c r="CP248" s="177"/>
      <c r="CQ248" s="176">
        <v>10000</v>
      </c>
      <c r="CR248" s="177">
        <v>2970</v>
      </c>
      <c r="CS248" s="176">
        <v>0</v>
      </c>
      <c r="CT248" s="176"/>
      <c r="CU248" s="176">
        <v>0</v>
      </c>
      <c r="CV248" s="177"/>
      <c r="CW248" s="176"/>
      <c r="CX248" s="177"/>
      <c r="CY248" s="176">
        <v>0</v>
      </c>
      <c r="CZ248" s="177"/>
      <c r="DA248" s="176">
        <v>0</v>
      </c>
      <c r="DB248" s="177"/>
      <c r="DC248" s="176"/>
      <c r="DD248" s="177"/>
      <c r="DE248" s="176">
        <v>0</v>
      </c>
      <c r="DF248" s="177"/>
      <c r="DG248" s="176"/>
      <c r="DH248" s="177"/>
      <c r="DI248" s="176"/>
      <c r="DJ248" s="558"/>
      <c r="DK248" s="176"/>
      <c r="DL248" s="177"/>
      <c r="DM248" s="176"/>
      <c r="DN248" s="177"/>
      <c r="DO248" s="176"/>
      <c r="DP248" s="177"/>
      <c r="DQ248" s="176"/>
      <c r="DR248" s="177"/>
      <c r="DS248" s="176"/>
      <c r="DT248" s="176"/>
      <c r="DU248" s="176"/>
      <c r="DV248" s="177"/>
      <c r="DW248" s="176"/>
      <c r="DX248" s="177"/>
      <c r="DY248" s="176"/>
      <c r="DZ248" s="177"/>
      <c r="EA248" s="176"/>
      <c r="EB248" s="177"/>
      <c r="EC248" s="176">
        <v>0</v>
      </c>
      <c r="ED248" s="177"/>
      <c r="EE248" s="176"/>
      <c r="EF248" s="177"/>
      <c r="EG248" s="176"/>
      <c r="EH248" s="177"/>
      <c r="EI248" s="176">
        <v>0</v>
      </c>
      <c r="EJ248" s="177"/>
      <c r="EK248" s="176"/>
      <c r="EL248" s="176"/>
      <c r="EM248" s="177"/>
      <c r="EN248" s="176">
        <v>0</v>
      </c>
      <c r="EO248" s="177"/>
      <c r="EP248" s="176"/>
      <c r="EQ248" s="177">
        <v>0</v>
      </c>
      <c r="ER248" s="176"/>
      <c r="ES248" s="177"/>
      <c r="ET248" s="176"/>
      <c r="EU248" s="177"/>
      <c r="EV248" s="176"/>
      <c r="EW248" s="176"/>
      <c r="EX248" s="176"/>
      <c r="EY248" s="177"/>
      <c r="EZ248" s="176"/>
      <c r="FA248" s="177"/>
      <c r="FB248" s="565">
        <f t="shared" si="13"/>
        <v>22136</v>
      </c>
      <c r="FC248" s="565">
        <f t="shared" si="15"/>
        <v>50164</v>
      </c>
    </row>
    <row r="249" spans="1:159" ht="37.5" customHeight="1">
      <c r="A249" s="13">
        <v>205</v>
      </c>
      <c r="B249" s="13" t="s">
        <v>1141</v>
      </c>
      <c r="C249" s="13" t="s">
        <v>2644</v>
      </c>
      <c r="D249" s="13">
        <v>445</v>
      </c>
      <c r="E249" s="13">
        <v>1001</v>
      </c>
      <c r="F249" s="14" t="s">
        <v>1142</v>
      </c>
      <c r="G249" s="13" t="s">
        <v>1143</v>
      </c>
      <c r="H249" s="13" t="s">
        <v>1144</v>
      </c>
      <c r="I249" s="13" t="s">
        <v>1145</v>
      </c>
      <c r="J249" s="13">
        <v>36</v>
      </c>
      <c r="K249" s="13" t="s">
        <v>2879</v>
      </c>
      <c r="L249" s="13" t="s">
        <v>1146</v>
      </c>
      <c r="M249" s="13" t="s">
        <v>10</v>
      </c>
      <c r="N249" s="45">
        <v>281500</v>
      </c>
      <c r="O249" s="13" t="s">
        <v>3104</v>
      </c>
      <c r="P249" s="13">
        <v>25</v>
      </c>
      <c r="Q249" s="176">
        <v>0</v>
      </c>
      <c r="R249" s="557"/>
      <c r="S249" s="176"/>
      <c r="T249" s="177"/>
      <c r="U249" s="176"/>
      <c r="V249" s="177"/>
      <c r="W249" s="176"/>
      <c r="X249" s="177"/>
      <c r="Y249" s="176"/>
      <c r="Z249" s="177"/>
      <c r="AA249" s="176"/>
      <c r="AB249" s="177"/>
      <c r="AC249" s="176">
        <v>0</v>
      </c>
      <c r="AD249" s="177"/>
      <c r="AE249" s="176"/>
      <c r="AF249" s="177"/>
      <c r="AG249" s="176">
        <v>0</v>
      </c>
      <c r="AH249" s="177"/>
      <c r="AI249" s="176"/>
      <c r="AJ249" s="177"/>
      <c r="AK249" s="176">
        <v>0</v>
      </c>
      <c r="AL249" s="177"/>
      <c r="AM249" s="176">
        <v>0</v>
      </c>
      <c r="AN249" s="177"/>
      <c r="AO249" s="176"/>
      <c r="AP249" s="177"/>
      <c r="AQ249" s="176">
        <v>30000</v>
      </c>
      <c r="AR249" s="177">
        <v>0</v>
      </c>
      <c r="AS249" s="176"/>
      <c r="AT249" s="176"/>
      <c r="AU249" s="176">
        <v>0</v>
      </c>
      <c r="AV249" s="177"/>
      <c r="AW249" s="176"/>
      <c r="AX249" s="177"/>
      <c r="AY249" s="176"/>
      <c r="AZ249" s="177"/>
      <c r="BA249" s="176"/>
      <c r="BB249" s="177"/>
      <c r="BC249" s="176">
        <v>0</v>
      </c>
      <c r="BD249" s="176"/>
      <c r="BE249" s="176">
        <v>0</v>
      </c>
      <c r="BF249" s="177">
        <v>0</v>
      </c>
      <c r="BG249" s="176">
        <v>0</v>
      </c>
      <c r="BH249" s="177"/>
      <c r="BI249" s="176">
        <v>18500</v>
      </c>
      <c r="BJ249" s="177">
        <v>18000</v>
      </c>
      <c r="BK249" s="176">
        <v>0</v>
      </c>
      <c r="BL249" s="177"/>
      <c r="BM249" s="176">
        <v>0</v>
      </c>
      <c r="BN249" s="177"/>
      <c r="BO249" s="176">
        <v>0</v>
      </c>
      <c r="BP249" s="232"/>
      <c r="BQ249" s="176"/>
      <c r="BR249" s="177"/>
      <c r="BS249" s="176"/>
      <c r="BT249" s="177"/>
      <c r="BU249" s="176"/>
      <c r="BV249" s="176"/>
      <c r="BW249" s="176">
        <v>0</v>
      </c>
      <c r="BX249" s="177"/>
      <c r="BY249" s="176">
        <v>0</v>
      </c>
      <c r="BZ249" s="177"/>
      <c r="CA249" s="176"/>
      <c r="CB249" s="177"/>
      <c r="CC249" s="176">
        <v>10000</v>
      </c>
      <c r="CD249" s="177">
        <v>0</v>
      </c>
      <c r="CE249" s="176">
        <v>0</v>
      </c>
      <c r="CF249" s="177"/>
      <c r="CG249" s="176"/>
      <c r="CH249" s="177"/>
      <c r="CI249" s="176">
        <v>0</v>
      </c>
      <c r="CJ249" s="176">
        <v>0</v>
      </c>
      <c r="CK249" s="176">
        <v>0</v>
      </c>
      <c r="CL249" s="177"/>
      <c r="CM249" s="176"/>
      <c r="CN249" s="177"/>
      <c r="CO249" s="176">
        <v>0</v>
      </c>
      <c r="CP249" s="177"/>
      <c r="CQ249" s="176">
        <v>0</v>
      </c>
      <c r="CR249" s="177"/>
      <c r="CS249" s="176">
        <v>0</v>
      </c>
      <c r="CT249" s="176"/>
      <c r="CU249" s="176">
        <v>6000</v>
      </c>
      <c r="CV249" s="177"/>
      <c r="CW249" s="176"/>
      <c r="CX249" s="177"/>
      <c r="CY249" s="176">
        <v>0</v>
      </c>
      <c r="CZ249" s="177"/>
      <c r="DA249" s="176">
        <v>0</v>
      </c>
      <c r="DB249" s="177"/>
      <c r="DC249" s="176">
        <v>5000</v>
      </c>
      <c r="DD249" s="177">
        <v>0</v>
      </c>
      <c r="DE249" s="176">
        <v>0</v>
      </c>
      <c r="DF249" s="177"/>
      <c r="DG249" s="176">
        <v>10000</v>
      </c>
      <c r="DH249" s="177">
        <v>10000</v>
      </c>
      <c r="DI249" s="176">
        <v>30000</v>
      </c>
      <c r="DJ249" s="558">
        <v>20000</v>
      </c>
      <c r="DK249" s="176"/>
      <c r="DL249" s="177"/>
      <c r="DM249" s="176"/>
      <c r="DN249" s="177"/>
      <c r="DO249" s="176"/>
      <c r="DP249" s="177"/>
      <c r="DQ249" s="176"/>
      <c r="DR249" s="177"/>
      <c r="DS249" s="176"/>
      <c r="DT249" s="176"/>
      <c r="DU249" s="176"/>
      <c r="DV249" s="177"/>
      <c r="DW249" s="176"/>
      <c r="DX249" s="177"/>
      <c r="DY249" s="176"/>
      <c r="DZ249" s="177"/>
      <c r="EA249" s="176">
        <v>35000</v>
      </c>
      <c r="EB249" s="177"/>
      <c r="EC249" s="176">
        <v>7000</v>
      </c>
      <c r="ED249" s="177"/>
      <c r="EE249" s="176">
        <v>20000</v>
      </c>
      <c r="EF249" s="177">
        <v>0</v>
      </c>
      <c r="EG249" s="176"/>
      <c r="EH249" s="177"/>
      <c r="EI249" s="176">
        <v>0</v>
      </c>
      <c r="EJ249" s="177"/>
      <c r="EK249" s="176"/>
      <c r="EL249" s="176"/>
      <c r="EM249" s="177"/>
      <c r="EN249" s="176">
        <v>0</v>
      </c>
      <c r="EO249" s="177"/>
      <c r="EP249" s="176">
        <v>50000</v>
      </c>
      <c r="EQ249" s="177">
        <v>0</v>
      </c>
      <c r="ER249" s="176">
        <v>10000</v>
      </c>
      <c r="ES249" s="177">
        <v>0</v>
      </c>
      <c r="ET249" s="176"/>
      <c r="EU249" s="177"/>
      <c r="EV249" s="176"/>
      <c r="EW249" s="176"/>
      <c r="EX249" s="176"/>
      <c r="EY249" s="177"/>
      <c r="EZ249" s="176">
        <v>50000</v>
      </c>
      <c r="FA249" s="177"/>
      <c r="FB249" s="565">
        <f t="shared" si="13"/>
        <v>48000</v>
      </c>
      <c r="FC249" s="565">
        <f t="shared" si="15"/>
        <v>233500</v>
      </c>
    </row>
    <row r="250" spans="1:159" ht="37.5" customHeight="1">
      <c r="A250" s="13">
        <v>206</v>
      </c>
      <c r="B250" s="13" t="s">
        <v>1796</v>
      </c>
      <c r="C250" s="13" t="s">
        <v>2650</v>
      </c>
      <c r="D250" s="13">
        <v>445</v>
      </c>
      <c r="E250" s="13">
        <v>1001</v>
      </c>
      <c r="F250" s="14" t="s">
        <v>1797</v>
      </c>
      <c r="G250" s="13" t="s">
        <v>1143</v>
      </c>
      <c r="H250" s="13" t="s">
        <v>1798</v>
      </c>
      <c r="I250" s="13" t="s">
        <v>1779</v>
      </c>
      <c r="J250" s="13">
        <v>36</v>
      </c>
      <c r="K250" s="13" t="s">
        <v>2880</v>
      </c>
      <c r="L250" s="13" t="s">
        <v>1778</v>
      </c>
      <c r="M250" s="13" t="s">
        <v>10</v>
      </c>
      <c r="N250" s="45">
        <v>743000</v>
      </c>
      <c r="O250" s="13" t="s">
        <v>3071</v>
      </c>
      <c r="P250" s="13">
        <v>68</v>
      </c>
      <c r="Q250" s="176">
        <v>20000</v>
      </c>
      <c r="R250" s="557">
        <v>5000</v>
      </c>
      <c r="S250" s="176"/>
      <c r="T250" s="177"/>
      <c r="U250" s="176"/>
      <c r="V250" s="177"/>
      <c r="W250" s="176"/>
      <c r="X250" s="177"/>
      <c r="Y250" s="176"/>
      <c r="Z250" s="177"/>
      <c r="AA250" s="176">
        <v>40000</v>
      </c>
      <c r="AB250" s="177"/>
      <c r="AC250" s="176">
        <v>0</v>
      </c>
      <c r="AD250" s="177"/>
      <c r="AE250" s="176"/>
      <c r="AF250" s="177"/>
      <c r="AG250" s="176">
        <v>2000</v>
      </c>
      <c r="AH250" s="177"/>
      <c r="AI250" s="176"/>
      <c r="AJ250" s="177"/>
      <c r="AK250" s="176">
        <v>0</v>
      </c>
      <c r="AL250" s="177"/>
      <c r="AM250" s="176">
        <v>0</v>
      </c>
      <c r="AN250" s="177"/>
      <c r="AO250" s="176"/>
      <c r="AP250" s="177"/>
      <c r="AQ250" s="176">
        <v>30000</v>
      </c>
      <c r="AR250" s="177">
        <v>18000</v>
      </c>
      <c r="AS250" s="176"/>
      <c r="AT250" s="176"/>
      <c r="AU250" s="176">
        <v>0</v>
      </c>
      <c r="AV250" s="177"/>
      <c r="AW250" s="176">
        <v>23000</v>
      </c>
      <c r="AX250" s="177">
        <v>13000</v>
      </c>
      <c r="AY250" s="176"/>
      <c r="AZ250" s="177"/>
      <c r="BA250" s="176">
        <v>50000</v>
      </c>
      <c r="BB250" s="177">
        <v>0</v>
      </c>
      <c r="BC250" s="176">
        <v>20000</v>
      </c>
      <c r="BD250" s="176">
        <v>7000</v>
      </c>
      <c r="BE250" s="176">
        <v>0</v>
      </c>
      <c r="BF250" s="177">
        <v>0</v>
      </c>
      <c r="BG250" s="176">
        <v>0</v>
      </c>
      <c r="BH250" s="177"/>
      <c r="BI250" s="176">
        <v>20000</v>
      </c>
      <c r="BJ250" s="177">
        <v>10000</v>
      </c>
      <c r="BK250" s="176">
        <v>20000</v>
      </c>
      <c r="BL250" s="177"/>
      <c r="BM250" s="176">
        <v>10000</v>
      </c>
      <c r="BN250" s="177"/>
      <c r="BO250" s="176">
        <v>30000</v>
      </c>
      <c r="BP250" s="232">
        <v>5000</v>
      </c>
      <c r="BQ250" s="176">
        <v>20000</v>
      </c>
      <c r="BR250" s="177"/>
      <c r="BS250" s="176">
        <v>9000</v>
      </c>
      <c r="BT250" s="177">
        <v>5000</v>
      </c>
      <c r="BU250" s="176">
        <v>10000</v>
      </c>
      <c r="BV250" s="176">
        <v>15000</v>
      </c>
      <c r="BW250" s="176">
        <v>25000</v>
      </c>
      <c r="BX250" s="177"/>
      <c r="BY250" s="176">
        <v>8000</v>
      </c>
      <c r="BZ250" s="177">
        <v>8000</v>
      </c>
      <c r="CA250" s="176">
        <v>30000</v>
      </c>
      <c r="CB250" s="177">
        <v>10000</v>
      </c>
      <c r="CC250" s="176">
        <v>10000</v>
      </c>
      <c r="CD250" s="177">
        <v>3000</v>
      </c>
      <c r="CE250" s="176">
        <v>20000</v>
      </c>
      <c r="CF250" s="177">
        <v>5000</v>
      </c>
      <c r="CG250" s="176"/>
      <c r="CH250" s="177"/>
      <c r="CI250" s="176">
        <v>0</v>
      </c>
      <c r="CJ250" s="176">
        <v>90000</v>
      </c>
      <c r="CK250" s="176">
        <v>90000</v>
      </c>
      <c r="CL250" s="177">
        <v>5000</v>
      </c>
      <c r="CM250" s="176"/>
      <c r="CN250" s="177"/>
      <c r="CO250" s="176">
        <v>50000</v>
      </c>
      <c r="CP250" s="177">
        <v>12100</v>
      </c>
      <c r="CQ250" s="176">
        <v>0</v>
      </c>
      <c r="CR250" s="177"/>
      <c r="CS250" s="176">
        <v>30000</v>
      </c>
      <c r="CT250" s="176">
        <v>4000</v>
      </c>
      <c r="CU250" s="176">
        <v>0</v>
      </c>
      <c r="CV250" s="177"/>
      <c r="CW250" s="176">
        <v>5000</v>
      </c>
      <c r="CX250" s="177">
        <v>500</v>
      </c>
      <c r="CY250" s="176">
        <v>0</v>
      </c>
      <c r="CZ250" s="177"/>
      <c r="DA250" s="176">
        <v>15000</v>
      </c>
      <c r="DB250" s="177">
        <v>0</v>
      </c>
      <c r="DC250" s="176">
        <v>5000</v>
      </c>
      <c r="DD250" s="177">
        <v>0</v>
      </c>
      <c r="DE250" s="176">
        <v>10000</v>
      </c>
      <c r="DF250" s="177">
        <v>8000</v>
      </c>
      <c r="DG250" s="176">
        <v>10000</v>
      </c>
      <c r="DH250" s="177">
        <v>0</v>
      </c>
      <c r="DI250" s="176">
        <v>20000</v>
      </c>
      <c r="DJ250" s="558">
        <v>10000</v>
      </c>
      <c r="DK250" s="176"/>
      <c r="DL250" s="177"/>
      <c r="DM250" s="176"/>
      <c r="DN250" s="177"/>
      <c r="DO250" s="176"/>
      <c r="DP250" s="177"/>
      <c r="DQ250" s="176">
        <v>20000</v>
      </c>
      <c r="DR250" s="177">
        <v>16000</v>
      </c>
      <c r="DS250" s="176"/>
      <c r="DT250" s="176"/>
      <c r="DU250" s="176"/>
      <c r="DV250" s="177"/>
      <c r="DW250" s="176"/>
      <c r="DX250" s="177"/>
      <c r="DY250" s="176"/>
      <c r="DZ250" s="177"/>
      <c r="EA250" s="176">
        <v>50000</v>
      </c>
      <c r="EB250" s="177">
        <v>11000</v>
      </c>
      <c r="EC250" s="176"/>
      <c r="ED250" s="177"/>
      <c r="EE250" s="176">
        <v>20000</v>
      </c>
      <c r="EF250" s="177">
        <v>5000</v>
      </c>
      <c r="EG250" s="176"/>
      <c r="EH250" s="177"/>
      <c r="EI250" s="176">
        <v>3000</v>
      </c>
      <c r="EJ250" s="177"/>
      <c r="EK250" s="176"/>
      <c r="EL250" s="176"/>
      <c r="EM250" s="177"/>
      <c r="EN250" s="176">
        <v>3000</v>
      </c>
      <c r="EO250" s="177"/>
      <c r="EP250" s="176">
        <v>20000</v>
      </c>
      <c r="EQ250" s="177">
        <v>20000</v>
      </c>
      <c r="ER250" s="176"/>
      <c r="ES250" s="177"/>
      <c r="ET250" s="176"/>
      <c r="EU250" s="177"/>
      <c r="EV250" s="176"/>
      <c r="EW250" s="176"/>
      <c r="EX250" s="176">
        <v>5000</v>
      </c>
      <c r="EY250" s="232">
        <v>5000</v>
      </c>
      <c r="EZ250" s="176"/>
      <c r="FA250" s="177"/>
      <c r="FB250" s="565">
        <f t="shared" si="13"/>
        <v>185600</v>
      </c>
      <c r="FC250" s="565">
        <f t="shared" si="15"/>
        <v>557400</v>
      </c>
    </row>
    <row r="251" spans="1:159" ht="37.5" customHeight="1">
      <c r="A251" s="13" t="s">
        <v>8243</v>
      </c>
      <c r="B251" s="13"/>
      <c r="C251" s="13"/>
      <c r="D251" s="13"/>
      <c r="E251" s="13"/>
      <c r="F251" s="11" t="s">
        <v>3227</v>
      </c>
      <c r="G251" s="13"/>
      <c r="H251" s="13"/>
      <c r="I251" s="13"/>
      <c r="J251" s="13"/>
      <c r="K251" s="13"/>
      <c r="L251" s="13"/>
      <c r="M251" s="13"/>
      <c r="N251" s="45"/>
      <c r="O251" s="13"/>
      <c r="P251" s="13"/>
      <c r="Q251" s="176"/>
      <c r="R251" s="557"/>
      <c r="S251" s="176"/>
      <c r="T251" s="177"/>
      <c r="U251" s="176"/>
      <c r="V251" s="177"/>
      <c r="W251" s="176"/>
      <c r="X251" s="177"/>
      <c r="Y251" s="176"/>
      <c r="Z251" s="177"/>
      <c r="AA251" s="176"/>
      <c r="AB251" s="177"/>
      <c r="AC251" s="176"/>
      <c r="AD251" s="177"/>
      <c r="AE251" s="176"/>
      <c r="AF251" s="177"/>
      <c r="AG251" s="176"/>
      <c r="AH251" s="177"/>
      <c r="AI251" s="176"/>
      <c r="AJ251" s="177"/>
      <c r="AK251" s="176"/>
      <c r="AL251" s="177"/>
      <c r="AM251" s="176"/>
      <c r="AN251" s="177"/>
      <c r="AO251" s="176"/>
      <c r="AP251" s="177"/>
      <c r="AQ251" s="176"/>
      <c r="AR251" s="177"/>
      <c r="AS251" s="176"/>
      <c r="AT251" s="176"/>
      <c r="AU251" s="176"/>
      <c r="AV251" s="177"/>
      <c r="AW251" s="176"/>
      <c r="AX251" s="177"/>
      <c r="AY251" s="176"/>
      <c r="AZ251" s="177"/>
      <c r="BA251" s="176"/>
      <c r="BB251" s="177"/>
      <c r="BC251" s="176"/>
      <c r="BD251" s="176"/>
      <c r="BE251" s="176"/>
      <c r="BF251" s="177"/>
      <c r="BG251" s="176"/>
      <c r="BH251" s="177"/>
      <c r="BI251" s="176"/>
      <c r="BJ251" s="177"/>
      <c r="BK251" s="176"/>
      <c r="BL251" s="177"/>
      <c r="BM251" s="176"/>
      <c r="BN251" s="177"/>
      <c r="BO251" s="176"/>
      <c r="BP251" s="232"/>
      <c r="BQ251" s="176"/>
      <c r="BR251" s="177"/>
      <c r="BS251" s="176"/>
      <c r="BT251" s="177"/>
      <c r="BU251" s="176"/>
      <c r="BV251" s="176"/>
      <c r="BW251" s="176"/>
      <c r="BX251" s="177"/>
      <c r="BY251" s="176"/>
      <c r="BZ251" s="177"/>
      <c r="CA251" s="176"/>
      <c r="CB251" s="177"/>
      <c r="CC251" s="176"/>
      <c r="CD251" s="177"/>
      <c r="CE251" s="176"/>
      <c r="CF251" s="177"/>
      <c r="CG251" s="176"/>
      <c r="CH251" s="177"/>
      <c r="CI251" s="176"/>
      <c r="CJ251" s="176"/>
      <c r="CK251" s="176"/>
      <c r="CL251" s="177"/>
      <c r="CM251" s="176"/>
      <c r="CN251" s="177"/>
      <c r="CO251" s="176"/>
      <c r="CP251" s="177"/>
      <c r="CQ251" s="176"/>
      <c r="CR251" s="177"/>
      <c r="CS251" s="176"/>
      <c r="CT251" s="176"/>
      <c r="CU251" s="176"/>
      <c r="CV251" s="177"/>
      <c r="CW251" s="176"/>
      <c r="CX251" s="177"/>
      <c r="CY251" s="176"/>
      <c r="CZ251" s="177"/>
      <c r="DA251" s="176"/>
      <c r="DB251" s="177"/>
      <c r="DC251" s="176"/>
      <c r="DD251" s="177"/>
      <c r="DE251" s="176"/>
      <c r="DF251" s="177"/>
      <c r="DG251" s="176"/>
      <c r="DH251" s="177"/>
      <c r="DI251" s="176"/>
      <c r="DJ251" s="558"/>
      <c r="DK251" s="176"/>
      <c r="DL251" s="177"/>
      <c r="DM251" s="176"/>
      <c r="DN251" s="177"/>
      <c r="DO251" s="176"/>
      <c r="DP251" s="177"/>
      <c r="DQ251" s="176"/>
      <c r="DR251" s="177"/>
      <c r="DS251" s="176"/>
      <c r="DT251" s="176"/>
      <c r="DU251" s="176"/>
      <c r="DV251" s="177"/>
      <c r="DW251" s="176"/>
      <c r="DX251" s="177"/>
      <c r="DY251" s="176"/>
      <c r="DZ251" s="177"/>
      <c r="EA251" s="176"/>
      <c r="EB251" s="177"/>
      <c r="EC251" s="176"/>
      <c r="ED251" s="177"/>
      <c r="EE251" s="176"/>
      <c r="EF251" s="177"/>
      <c r="EG251" s="176"/>
      <c r="EH251" s="177"/>
      <c r="EI251" s="176"/>
      <c r="EJ251" s="177"/>
      <c r="EK251" s="176"/>
      <c r="EL251" s="176"/>
      <c r="EM251" s="177"/>
      <c r="EN251" s="176"/>
      <c r="EO251" s="177"/>
      <c r="EP251" s="176"/>
      <c r="EQ251" s="177"/>
      <c r="ER251" s="176"/>
      <c r="ES251" s="177"/>
      <c r="ET251" s="176"/>
      <c r="EU251" s="177"/>
      <c r="EV251" s="176"/>
      <c r="EW251" s="176"/>
      <c r="EX251" s="176"/>
      <c r="EY251" s="177"/>
      <c r="EZ251" s="176"/>
      <c r="FA251" s="177"/>
      <c r="FB251" s="565"/>
      <c r="FC251" s="565"/>
    </row>
    <row r="252" spans="1:159" ht="37.5" customHeight="1">
      <c r="A252" s="13">
        <v>207</v>
      </c>
      <c r="B252" s="13" t="s">
        <v>2090</v>
      </c>
      <c r="C252" s="13" t="s">
        <v>156</v>
      </c>
      <c r="D252" s="22">
        <v>449</v>
      </c>
      <c r="E252" s="13">
        <v>431</v>
      </c>
      <c r="F252" s="14" t="s">
        <v>2091</v>
      </c>
      <c r="G252" s="13" t="s">
        <v>3036</v>
      </c>
      <c r="H252" s="13" t="s">
        <v>2092</v>
      </c>
      <c r="I252" s="13" t="s">
        <v>2093</v>
      </c>
      <c r="J252" s="13">
        <v>36</v>
      </c>
      <c r="K252" s="13" t="s">
        <v>2881</v>
      </c>
      <c r="L252" s="13" t="s">
        <v>2057</v>
      </c>
      <c r="M252" s="13" t="s">
        <v>65</v>
      </c>
      <c r="N252" s="45">
        <v>35500</v>
      </c>
      <c r="O252" s="13" t="s">
        <v>3072</v>
      </c>
      <c r="P252" s="13">
        <v>87</v>
      </c>
      <c r="Q252" s="176">
        <v>10000</v>
      </c>
      <c r="R252" s="557"/>
      <c r="S252" s="176"/>
      <c r="T252" s="177"/>
      <c r="U252" s="176"/>
      <c r="V252" s="177"/>
      <c r="W252" s="176"/>
      <c r="X252" s="177"/>
      <c r="Y252" s="176">
        <v>500</v>
      </c>
      <c r="Z252" s="177"/>
      <c r="AA252" s="176">
        <v>1500</v>
      </c>
      <c r="AB252" s="177">
        <v>300</v>
      </c>
      <c r="AC252" s="176">
        <v>0</v>
      </c>
      <c r="AD252" s="177"/>
      <c r="AE252" s="176"/>
      <c r="AF252" s="177"/>
      <c r="AG252" s="176">
        <v>3000</v>
      </c>
      <c r="AH252" s="177">
        <v>610</v>
      </c>
      <c r="AI252" s="176"/>
      <c r="AJ252" s="177"/>
      <c r="AK252" s="176">
        <v>0</v>
      </c>
      <c r="AL252" s="177"/>
      <c r="AM252" s="176">
        <v>10000</v>
      </c>
      <c r="AN252" s="177">
        <v>4440</v>
      </c>
      <c r="AO252" s="176"/>
      <c r="AP252" s="177"/>
      <c r="AQ252" s="176"/>
      <c r="AR252" s="177"/>
      <c r="AS252" s="176"/>
      <c r="AT252" s="176">
        <v>2000</v>
      </c>
      <c r="AU252" s="176">
        <v>2000</v>
      </c>
      <c r="AV252" s="177">
        <v>0</v>
      </c>
      <c r="AW252" s="176">
        <v>900</v>
      </c>
      <c r="AX252" s="177">
        <v>700</v>
      </c>
      <c r="AY252" s="176"/>
      <c r="AZ252" s="177"/>
      <c r="BA252" s="176"/>
      <c r="BB252" s="177"/>
      <c r="BC252" s="176">
        <v>5000</v>
      </c>
      <c r="BD252" s="176">
        <v>4840</v>
      </c>
      <c r="BE252" s="176">
        <v>0</v>
      </c>
      <c r="BF252" s="177">
        <v>0</v>
      </c>
      <c r="BG252" s="176">
        <v>100</v>
      </c>
      <c r="BH252" s="177"/>
      <c r="BI252" s="176">
        <v>0</v>
      </c>
      <c r="BJ252" s="177"/>
      <c r="BK252" s="176">
        <v>1000</v>
      </c>
      <c r="BL252" s="177">
        <v>1000</v>
      </c>
      <c r="BM252" s="176">
        <v>0</v>
      </c>
      <c r="BN252" s="177"/>
      <c r="BO252" s="176">
        <v>1000</v>
      </c>
      <c r="BP252" s="232"/>
      <c r="BQ252" s="176"/>
      <c r="BR252" s="177"/>
      <c r="BS252" s="176"/>
      <c r="BT252" s="177"/>
      <c r="BU252" s="176"/>
      <c r="BV252" s="176"/>
      <c r="BW252" s="176">
        <v>0</v>
      </c>
      <c r="BX252" s="177"/>
      <c r="BY252" s="176">
        <v>0</v>
      </c>
      <c r="BZ252" s="177"/>
      <c r="CA252" s="176"/>
      <c r="CB252" s="177"/>
      <c r="CC252" s="176">
        <v>0</v>
      </c>
      <c r="CD252" s="177">
        <v>0</v>
      </c>
      <c r="CE252" s="176">
        <v>0</v>
      </c>
      <c r="CF252" s="177"/>
      <c r="CG252" s="176"/>
      <c r="CH252" s="177"/>
      <c r="CI252" s="176">
        <v>0</v>
      </c>
      <c r="CJ252" s="176">
        <v>0</v>
      </c>
      <c r="CK252" s="176">
        <v>0</v>
      </c>
      <c r="CL252" s="177"/>
      <c r="CM252" s="176">
        <v>500</v>
      </c>
      <c r="CN252" s="177"/>
      <c r="CO252" s="176">
        <v>0</v>
      </c>
      <c r="CP252" s="177"/>
      <c r="CQ252" s="176">
        <v>0</v>
      </c>
      <c r="CR252" s="177"/>
      <c r="CS252" s="176">
        <v>0</v>
      </c>
      <c r="CT252" s="176"/>
      <c r="CU252" s="176">
        <v>0</v>
      </c>
      <c r="CV252" s="177"/>
      <c r="CW252" s="176"/>
      <c r="CX252" s="177"/>
      <c r="CY252" s="176">
        <v>0</v>
      </c>
      <c r="CZ252" s="177"/>
      <c r="DA252" s="176">
        <v>0</v>
      </c>
      <c r="DB252" s="177"/>
      <c r="DC252" s="176"/>
      <c r="DD252" s="177"/>
      <c r="DE252" s="176">
        <v>0</v>
      </c>
      <c r="DF252" s="177"/>
      <c r="DG252" s="176"/>
      <c r="DH252" s="177"/>
      <c r="DI252" s="176"/>
      <c r="DJ252" s="558"/>
      <c r="DK252" s="176"/>
      <c r="DL252" s="177"/>
      <c r="DM252" s="176"/>
      <c r="DN252" s="177"/>
      <c r="DO252" s="176"/>
      <c r="DP252" s="177"/>
      <c r="DQ252" s="176"/>
      <c r="DR252" s="177"/>
      <c r="DS252" s="176"/>
      <c r="DT252" s="176"/>
      <c r="DU252" s="176"/>
      <c r="DV252" s="177"/>
      <c r="DW252" s="176"/>
      <c r="DX252" s="177"/>
      <c r="DY252" s="176"/>
      <c r="DZ252" s="177"/>
      <c r="EA252" s="176"/>
      <c r="EB252" s="177"/>
      <c r="EC252" s="176">
        <v>0</v>
      </c>
      <c r="ED252" s="177"/>
      <c r="EE252" s="176"/>
      <c r="EF252" s="177"/>
      <c r="EG252" s="176"/>
      <c r="EH252" s="177"/>
      <c r="EI252" s="176">
        <v>0</v>
      </c>
      <c r="EJ252" s="177"/>
      <c r="EK252" s="176"/>
      <c r="EL252" s="176"/>
      <c r="EM252" s="177"/>
      <c r="EN252" s="176">
        <v>0</v>
      </c>
      <c r="EO252" s="177"/>
      <c r="EP252" s="176"/>
      <c r="EQ252" s="177">
        <v>0</v>
      </c>
      <c r="ER252" s="176"/>
      <c r="ES252" s="177"/>
      <c r="ET252" s="176"/>
      <c r="EU252" s="177"/>
      <c r="EV252" s="176"/>
      <c r="EW252" s="176"/>
      <c r="EX252" s="176"/>
      <c r="EY252" s="177"/>
      <c r="EZ252" s="176"/>
      <c r="FA252" s="177"/>
      <c r="FB252" s="565">
        <f t="shared" si="13"/>
        <v>11890</v>
      </c>
      <c r="FC252" s="565">
        <f t="shared" ref="FC252:FC258" si="16">N252-FB252</f>
        <v>23610</v>
      </c>
    </row>
    <row r="253" spans="1:159" ht="37.5" customHeight="1">
      <c r="A253" s="13">
        <v>208</v>
      </c>
      <c r="B253" s="13" t="s">
        <v>1036</v>
      </c>
      <c r="C253" s="13" t="s">
        <v>2653</v>
      </c>
      <c r="D253" s="13">
        <v>452</v>
      </c>
      <c r="E253" s="13">
        <v>940</v>
      </c>
      <c r="F253" s="14" t="s">
        <v>1037</v>
      </c>
      <c r="G253" s="13" t="s">
        <v>1038</v>
      </c>
      <c r="H253" s="13" t="s">
        <v>1039</v>
      </c>
      <c r="I253" s="13" t="s">
        <v>706</v>
      </c>
      <c r="J253" s="13">
        <v>36</v>
      </c>
      <c r="K253" s="13" t="s">
        <v>2882</v>
      </c>
      <c r="L253" s="13" t="s">
        <v>1012</v>
      </c>
      <c r="M253" s="13" t="s">
        <v>65</v>
      </c>
      <c r="N253" s="45">
        <v>46300</v>
      </c>
      <c r="O253" s="13" t="s">
        <v>3075</v>
      </c>
      <c r="P253" s="13">
        <v>21</v>
      </c>
      <c r="Q253" s="176">
        <v>30000</v>
      </c>
      <c r="R253" s="557">
        <v>3500</v>
      </c>
      <c r="S253" s="176"/>
      <c r="T253" s="177"/>
      <c r="U253" s="176"/>
      <c r="V253" s="177"/>
      <c r="W253" s="176"/>
      <c r="X253" s="177"/>
      <c r="Y253" s="176">
        <v>100</v>
      </c>
      <c r="Z253" s="177">
        <v>50</v>
      </c>
      <c r="AA253" s="176"/>
      <c r="AB253" s="177"/>
      <c r="AC253" s="176">
        <v>2000</v>
      </c>
      <c r="AD253" s="177">
        <v>600</v>
      </c>
      <c r="AE253" s="176"/>
      <c r="AF253" s="177"/>
      <c r="AG253" s="176">
        <v>1000</v>
      </c>
      <c r="AH253" s="177"/>
      <c r="AI253" s="176"/>
      <c r="AJ253" s="177"/>
      <c r="AK253" s="176">
        <v>0</v>
      </c>
      <c r="AL253" s="177"/>
      <c r="AM253" s="176">
        <v>0</v>
      </c>
      <c r="AN253" s="177"/>
      <c r="AO253" s="176"/>
      <c r="AP253" s="177"/>
      <c r="AQ253" s="176">
        <v>1000</v>
      </c>
      <c r="AR253" s="177">
        <v>0</v>
      </c>
      <c r="AS253" s="176"/>
      <c r="AT253" s="176"/>
      <c r="AU253" s="176">
        <v>0</v>
      </c>
      <c r="AV253" s="177"/>
      <c r="AW253" s="176"/>
      <c r="AX253" s="177"/>
      <c r="AY253" s="176"/>
      <c r="AZ253" s="177"/>
      <c r="BA253" s="176">
        <v>1500</v>
      </c>
      <c r="BB253" s="177">
        <v>700</v>
      </c>
      <c r="BC253" s="176">
        <v>0</v>
      </c>
      <c r="BD253" s="176"/>
      <c r="BE253" s="176">
        <v>500</v>
      </c>
      <c r="BF253" s="177">
        <v>0</v>
      </c>
      <c r="BG253" s="176">
        <v>100</v>
      </c>
      <c r="BH253" s="177"/>
      <c r="BI253" s="176">
        <v>1200</v>
      </c>
      <c r="BJ253" s="177">
        <v>0</v>
      </c>
      <c r="BK253" s="176">
        <v>0</v>
      </c>
      <c r="BL253" s="177"/>
      <c r="BM253" s="176">
        <v>0</v>
      </c>
      <c r="BN253" s="177"/>
      <c r="BO253" s="176">
        <v>0</v>
      </c>
      <c r="BP253" s="232"/>
      <c r="BQ253" s="176"/>
      <c r="BR253" s="177"/>
      <c r="BS253" s="176"/>
      <c r="BT253" s="177"/>
      <c r="BU253" s="176"/>
      <c r="BV253" s="176"/>
      <c r="BW253" s="176">
        <v>0</v>
      </c>
      <c r="BX253" s="177"/>
      <c r="BY253" s="176">
        <v>0</v>
      </c>
      <c r="BZ253" s="177"/>
      <c r="CA253" s="176"/>
      <c r="CB253" s="177"/>
      <c r="CC253" s="176">
        <v>0</v>
      </c>
      <c r="CD253" s="177">
        <v>0</v>
      </c>
      <c r="CE253" s="176">
        <v>2000</v>
      </c>
      <c r="CF253" s="177">
        <v>0</v>
      </c>
      <c r="CG253" s="176">
        <v>1000</v>
      </c>
      <c r="CH253" s="177">
        <v>100</v>
      </c>
      <c r="CI253" s="176">
        <v>0</v>
      </c>
      <c r="CJ253" s="176">
        <v>2400</v>
      </c>
      <c r="CK253" s="176">
        <v>2400</v>
      </c>
      <c r="CL253" s="177">
        <v>200</v>
      </c>
      <c r="CM253" s="176">
        <v>2000</v>
      </c>
      <c r="CN253" s="177"/>
      <c r="CO253" s="176">
        <v>0</v>
      </c>
      <c r="CP253" s="177"/>
      <c r="CQ253" s="176">
        <v>1500</v>
      </c>
      <c r="CR253" s="177">
        <v>400</v>
      </c>
      <c r="CS253" s="176">
        <v>0</v>
      </c>
      <c r="CT253" s="176"/>
      <c r="CU253" s="176">
        <v>0</v>
      </c>
      <c r="CV253" s="177"/>
      <c r="CW253" s="176"/>
      <c r="CX253" s="177"/>
      <c r="CY253" s="176">
        <v>0</v>
      </c>
      <c r="CZ253" s="177"/>
      <c r="DA253" s="176">
        <v>0</v>
      </c>
      <c r="DB253" s="177"/>
      <c r="DC253" s="176"/>
      <c r="DD253" s="177"/>
      <c r="DE253" s="176">
        <v>0</v>
      </c>
      <c r="DF253" s="177"/>
      <c r="DG253" s="176"/>
      <c r="DH253" s="177"/>
      <c r="DI253" s="176"/>
      <c r="DJ253" s="558"/>
      <c r="DK253" s="176"/>
      <c r="DL253" s="177"/>
      <c r="DM253" s="176"/>
      <c r="DN253" s="177"/>
      <c r="DO253" s="176"/>
      <c r="DP253" s="177"/>
      <c r="DQ253" s="176"/>
      <c r="DR253" s="177"/>
      <c r="DS253" s="176"/>
      <c r="DT253" s="176"/>
      <c r="DU253" s="176"/>
      <c r="DV253" s="177"/>
      <c r="DW253" s="176"/>
      <c r="DX253" s="177"/>
      <c r="DY253" s="176"/>
      <c r="DZ253" s="177"/>
      <c r="EA253" s="176"/>
      <c r="EB253" s="177"/>
      <c r="EC253" s="176">
        <v>0</v>
      </c>
      <c r="ED253" s="177"/>
      <c r="EE253" s="176"/>
      <c r="EF253" s="177"/>
      <c r="EG253" s="176"/>
      <c r="EH253" s="177"/>
      <c r="EI253" s="176">
        <v>0</v>
      </c>
      <c r="EJ253" s="177"/>
      <c r="EK253" s="176"/>
      <c r="EL253" s="176"/>
      <c r="EM253" s="177"/>
      <c r="EN253" s="176">
        <v>0</v>
      </c>
      <c r="EO253" s="177"/>
      <c r="EP253" s="176"/>
      <c r="EQ253" s="177">
        <v>0</v>
      </c>
      <c r="ER253" s="176"/>
      <c r="ES253" s="177"/>
      <c r="ET253" s="176"/>
      <c r="EU253" s="177"/>
      <c r="EV253" s="176"/>
      <c r="EW253" s="176"/>
      <c r="EX253" s="176"/>
      <c r="EY253" s="177"/>
      <c r="EZ253" s="176"/>
      <c r="FA253" s="177"/>
      <c r="FB253" s="565">
        <f t="shared" si="13"/>
        <v>5550</v>
      </c>
      <c r="FC253" s="565">
        <f t="shared" si="16"/>
        <v>40750</v>
      </c>
    </row>
    <row r="254" spans="1:159" ht="37.5" customHeight="1">
      <c r="A254" s="13">
        <v>209</v>
      </c>
      <c r="B254" s="13" t="s">
        <v>168</v>
      </c>
      <c r="C254" s="13" t="s">
        <v>422</v>
      </c>
      <c r="D254" s="13">
        <v>452</v>
      </c>
      <c r="E254" s="13">
        <v>940</v>
      </c>
      <c r="F254" s="14" t="s">
        <v>1040</v>
      </c>
      <c r="G254" s="13" t="s">
        <v>1038</v>
      </c>
      <c r="H254" s="13" t="s">
        <v>417</v>
      </c>
      <c r="I254" s="13" t="s">
        <v>706</v>
      </c>
      <c r="J254" s="13">
        <v>36</v>
      </c>
      <c r="K254" s="13" t="s">
        <v>3043</v>
      </c>
      <c r="L254" s="13" t="s">
        <v>1012</v>
      </c>
      <c r="M254" s="13" t="s">
        <v>65</v>
      </c>
      <c r="N254" s="45">
        <v>97200</v>
      </c>
      <c r="O254" s="13" t="s">
        <v>3075</v>
      </c>
      <c r="P254" s="13">
        <v>21</v>
      </c>
      <c r="Q254" s="176">
        <v>0</v>
      </c>
      <c r="R254" s="557"/>
      <c r="S254" s="176"/>
      <c r="T254" s="177"/>
      <c r="U254" s="176"/>
      <c r="V254" s="177"/>
      <c r="W254" s="176"/>
      <c r="X254" s="177"/>
      <c r="Y254" s="176">
        <v>100</v>
      </c>
      <c r="Z254" s="177">
        <v>50</v>
      </c>
      <c r="AA254" s="176">
        <v>12000</v>
      </c>
      <c r="AB254" s="177">
        <v>9130</v>
      </c>
      <c r="AC254" s="176">
        <v>8000</v>
      </c>
      <c r="AD254" s="177">
        <v>200</v>
      </c>
      <c r="AE254" s="176"/>
      <c r="AF254" s="177"/>
      <c r="AG254" s="176">
        <v>1000</v>
      </c>
      <c r="AH254" s="177"/>
      <c r="AI254" s="176">
        <v>25000</v>
      </c>
      <c r="AJ254" s="177">
        <v>8500</v>
      </c>
      <c r="AK254" s="176">
        <v>0</v>
      </c>
      <c r="AL254" s="177"/>
      <c r="AM254" s="176">
        <v>0</v>
      </c>
      <c r="AN254" s="177"/>
      <c r="AO254" s="176"/>
      <c r="AP254" s="177"/>
      <c r="AQ254" s="176">
        <v>2000</v>
      </c>
      <c r="AR254" s="177">
        <v>400</v>
      </c>
      <c r="AS254" s="176"/>
      <c r="AT254" s="176">
        <v>1000</v>
      </c>
      <c r="AU254" s="176">
        <v>1000</v>
      </c>
      <c r="AV254" s="177">
        <v>0</v>
      </c>
      <c r="AW254" s="176">
        <v>5000</v>
      </c>
      <c r="AX254" s="177">
        <v>1000</v>
      </c>
      <c r="AY254" s="176">
        <v>1000</v>
      </c>
      <c r="AZ254" s="177">
        <v>300</v>
      </c>
      <c r="BA254" s="176">
        <v>3000</v>
      </c>
      <c r="BB254" s="177">
        <v>1500</v>
      </c>
      <c r="BC254" s="176">
        <v>5000</v>
      </c>
      <c r="BD254" s="176">
        <v>600</v>
      </c>
      <c r="BE254" s="176">
        <v>2000</v>
      </c>
      <c r="BF254" s="177">
        <v>300</v>
      </c>
      <c r="BG254" s="176">
        <v>500</v>
      </c>
      <c r="BH254" s="177"/>
      <c r="BI254" s="176">
        <v>0</v>
      </c>
      <c r="BJ254" s="177"/>
      <c r="BK254" s="176">
        <v>5000</v>
      </c>
      <c r="BL254" s="177">
        <v>300</v>
      </c>
      <c r="BM254" s="176">
        <v>3000</v>
      </c>
      <c r="BN254" s="177"/>
      <c r="BO254" s="176">
        <v>1000</v>
      </c>
      <c r="BP254" s="232"/>
      <c r="BQ254" s="176">
        <v>1000</v>
      </c>
      <c r="BR254" s="177">
        <v>1000</v>
      </c>
      <c r="BS254" s="176">
        <v>600</v>
      </c>
      <c r="BT254" s="177">
        <v>600</v>
      </c>
      <c r="BU254" s="176"/>
      <c r="BV254" s="176">
        <v>100</v>
      </c>
      <c r="BW254" s="176">
        <v>100</v>
      </c>
      <c r="BX254" s="177">
        <v>120</v>
      </c>
      <c r="BY254" s="176">
        <v>3600</v>
      </c>
      <c r="BZ254" s="177">
        <v>500</v>
      </c>
      <c r="CA254" s="176"/>
      <c r="CB254" s="177"/>
      <c r="CC254" s="176">
        <v>2000</v>
      </c>
      <c r="CD254" s="177">
        <v>200</v>
      </c>
      <c r="CE254" s="176">
        <v>500</v>
      </c>
      <c r="CF254" s="177">
        <v>0</v>
      </c>
      <c r="CG254" s="176">
        <v>1500</v>
      </c>
      <c r="CH254" s="177">
        <v>100</v>
      </c>
      <c r="CI254" s="176">
        <v>0</v>
      </c>
      <c r="CJ254" s="176">
        <v>3000</v>
      </c>
      <c r="CK254" s="176">
        <v>3000</v>
      </c>
      <c r="CL254" s="177">
        <v>1000</v>
      </c>
      <c r="CM254" s="176"/>
      <c r="CN254" s="177"/>
      <c r="CO254" s="176">
        <v>2000</v>
      </c>
      <c r="CP254" s="177">
        <v>1350</v>
      </c>
      <c r="CQ254" s="176">
        <v>1000</v>
      </c>
      <c r="CR254" s="177">
        <v>200</v>
      </c>
      <c r="CS254" s="176">
        <v>7000</v>
      </c>
      <c r="CT254" s="176">
        <v>800</v>
      </c>
      <c r="CU254" s="176">
        <v>0</v>
      </c>
      <c r="CV254" s="177"/>
      <c r="CW254" s="176"/>
      <c r="CX254" s="177"/>
      <c r="CY254" s="176">
        <v>0</v>
      </c>
      <c r="CZ254" s="177"/>
      <c r="DA254" s="176">
        <v>0</v>
      </c>
      <c r="DB254" s="177"/>
      <c r="DC254" s="176"/>
      <c r="DD254" s="177"/>
      <c r="DE254" s="176">
        <v>0</v>
      </c>
      <c r="DF254" s="177"/>
      <c r="DG254" s="176"/>
      <c r="DH254" s="177"/>
      <c r="DI254" s="176"/>
      <c r="DJ254" s="558"/>
      <c r="DK254" s="176"/>
      <c r="DL254" s="177"/>
      <c r="DM254" s="176"/>
      <c r="DN254" s="177"/>
      <c r="DO254" s="176"/>
      <c r="DP254" s="177"/>
      <c r="DQ254" s="176"/>
      <c r="DR254" s="177"/>
      <c r="DS254" s="176"/>
      <c r="DT254" s="176"/>
      <c r="DU254" s="176"/>
      <c r="DV254" s="177"/>
      <c r="DW254" s="176"/>
      <c r="DX254" s="177"/>
      <c r="DY254" s="176"/>
      <c r="DZ254" s="177"/>
      <c r="EA254" s="176"/>
      <c r="EB254" s="177"/>
      <c r="EC254" s="176">
        <v>0</v>
      </c>
      <c r="ED254" s="177"/>
      <c r="EE254" s="176"/>
      <c r="EF254" s="177"/>
      <c r="EG254" s="176"/>
      <c r="EH254" s="177"/>
      <c r="EI254" s="176">
        <v>0</v>
      </c>
      <c r="EJ254" s="177"/>
      <c r="EK254" s="176"/>
      <c r="EL254" s="176"/>
      <c r="EM254" s="177"/>
      <c r="EN254" s="176">
        <v>300</v>
      </c>
      <c r="EO254" s="177"/>
      <c r="EP254" s="176"/>
      <c r="EQ254" s="177">
        <v>0</v>
      </c>
      <c r="ER254" s="176"/>
      <c r="ES254" s="177"/>
      <c r="ET254" s="176"/>
      <c r="EU254" s="177"/>
      <c r="EV254" s="176"/>
      <c r="EW254" s="176"/>
      <c r="EX254" s="176"/>
      <c r="EY254" s="177"/>
      <c r="EZ254" s="176"/>
      <c r="FA254" s="177"/>
      <c r="FB254" s="565">
        <f t="shared" si="13"/>
        <v>28150</v>
      </c>
      <c r="FC254" s="565">
        <f t="shared" si="16"/>
        <v>69050</v>
      </c>
    </row>
    <row r="255" spans="1:159" ht="37.5" customHeight="1">
      <c r="A255" s="13">
        <v>210</v>
      </c>
      <c r="B255" s="13" t="s">
        <v>789</v>
      </c>
      <c r="C255" s="13" t="s">
        <v>813</v>
      </c>
      <c r="D255" s="31">
        <v>452</v>
      </c>
      <c r="E255" s="13">
        <v>940</v>
      </c>
      <c r="F255" s="14" t="s">
        <v>790</v>
      </c>
      <c r="G255" s="13" t="s">
        <v>791</v>
      </c>
      <c r="H255" s="13" t="s">
        <v>792</v>
      </c>
      <c r="I255" s="13" t="s">
        <v>793</v>
      </c>
      <c r="J255" s="13">
        <v>24</v>
      </c>
      <c r="K255" s="13" t="s">
        <v>794</v>
      </c>
      <c r="L255" s="13" t="s">
        <v>738</v>
      </c>
      <c r="M255" s="13" t="s">
        <v>65</v>
      </c>
      <c r="N255" s="45">
        <v>3020</v>
      </c>
      <c r="O255" s="13" t="s">
        <v>3055</v>
      </c>
      <c r="P255" s="13">
        <v>17</v>
      </c>
      <c r="Q255" s="176">
        <v>500</v>
      </c>
      <c r="R255" s="557"/>
      <c r="S255" s="176"/>
      <c r="T255" s="177"/>
      <c r="U255" s="176"/>
      <c r="V255" s="177"/>
      <c r="W255" s="176"/>
      <c r="X255" s="177"/>
      <c r="Y255" s="176">
        <v>1500</v>
      </c>
      <c r="Z255" s="177"/>
      <c r="AA255" s="176">
        <v>200</v>
      </c>
      <c r="AB255" s="177"/>
      <c r="AC255" s="176">
        <v>0</v>
      </c>
      <c r="AD255" s="177"/>
      <c r="AE255" s="176"/>
      <c r="AF255" s="177"/>
      <c r="AG255" s="176">
        <v>20</v>
      </c>
      <c r="AH255" s="177"/>
      <c r="AI255" s="176">
        <v>500</v>
      </c>
      <c r="AJ255" s="177"/>
      <c r="AK255" s="176">
        <v>0</v>
      </c>
      <c r="AL255" s="177"/>
      <c r="AM255" s="176">
        <v>0</v>
      </c>
      <c r="AN255" s="177"/>
      <c r="AO255" s="176"/>
      <c r="AP255" s="177"/>
      <c r="AQ255" s="176"/>
      <c r="AR255" s="177"/>
      <c r="AS255" s="176"/>
      <c r="AT255" s="176"/>
      <c r="AU255" s="176">
        <v>0</v>
      </c>
      <c r="AV255" s="177"/>
      <c r="AW255" s="176"/>
      <c r="AX255" s="177"/>
      <c r="AY255" s="176"/>
      <c r="AZ255" s="177"/>
      <c r="BA255" s="176"/>
      <c r="BB255" s="177"/>
      <c r="BC255" s="176">
        <v>300</v>
      </c>
      <c r="BD255" s="176">
        <v>0</v>
      </c>
      <c r="BE255" s="176">
        <v>0</v>
      </c>
      <c r="BF255" s="177">
        <v>0</v>
      </c>
      <c r="BG255" s="176">
        <v>0</v>
      </c>
      <c r="BH255" s="177"/>
      <c r="BI255" s="176">
        <v>0</v>
      </c>
      <c r="BJ255" s="177"/>
      <c r="BK255" s="176">
        <v>0</v>
      </c>
      <c r="BL255" s="177"/>
      <c r="BM255" s="176">
        <v>0</v>
      </c>
      <c r="BN255" s="177"/>
      <c r="BO255" s="176">
        <v>0</v>
      </c>
      <c r="BP255" s="232"/>
      <c r="BQ255" s="176"/>
      <c r="BR255" s="177"/>
      <c r="BS255" s="176"/>
      <c r="BT255" s="177"/>
      <c r="BU255" s="176"/>
      <c r="BV255" s="176"/>
      <c r="BW255" s="176">
        <v>0</v>
      </c>
      <c r="BX255" s="177"/>
      <c r="BY255" s="176">
        <v>0</v>
      </c>
      <c r="BZ255" s="177"/>
      <c r="CA255" s="176"/>
      <c r="CB255" s="177"/>
      <c r="CC255" s="176">
        <v>0</v>
      </c>
      <c r="CD255" s="177">
        <v>0</v>
      </c>
      <c r="CE255" s="176">
        <v>0</v>
      </c>
      <c r="CF255" s="177"/>
      <c r="CG255" s="176"/>
      <c r="CH255" s="177"/>
      <c r="CI255" s="176">
        <v>0</v>
      </c>
      <c r="CJ255" s="176">
        <v>0</v>
      </c>
      <c r="CK255" s="176">
        <v>0</v>
      </c>
      <c r="CL255" s="177"/>
      <c r="CM255" s="176"/>
      <c r="CN255" s="177"/>
      <c r="CO255" s="176">
        <v>0</v>
      </c>
      <c r="CP255" s="177"/>
      <c r="CQ255" s="176">
        <v>0</v>
      </c>
      <c r="CR255" s="177"/>
      <c r="CS255" s="176">
        <v>0</v>
      </c>
      <c r="CT255" s="176"/>
      <c r="CU255" s="176">
        <v>0</v>
      </c>
      <c r="CV255" s="177"/>
      <c r="CW255" s="176"/>
      <c r="CX255" s="177"/>
      <c r="CY255" s="176">
        <v>0</v>
      </c>
      <c r="CZ255" s="177"/>
      <c r="DA255" s="176">
        <v>0</v>
      </c>
      <c r="DB255" s="177"/>
      <c r="DC255" s="176"/>
      <c r="DD255" s="177"/>
      <c r="DE255" s="176">
        <v>0</v>
      </c>
      <c r="DF255" s="177"/>
      <c r="DG255" s="176"/>
      <c r="DH255" s="177"/>
      <c r="DI255" s="176"/>
      <c r="DJ255" s="558"/>
      <c r="DK255" s="176"/>
      <c r="DL255" s="177"/>
      <c r="DM255" s="176"/>
      <c r="DN255" s="177"/>
      <c r="DO255" s="176"/>
      <c r="DP255" s="177"/>
      <c r="DQ255" s="176"/>
      <c r="DR255" s="177"/>
      <c r="DS255" s="176"/>
      <c r="DT255" s="176"/>
      <c r="DU255" s="176"/>
      <c r="DV255" s="177"/>
      <c r="DW255" s="176"/>
      <c r="DX255" s="177"/>
      <c r="DY255" s="176"/>
      <c r="DZ255" s="177"/>
      <c r="EA255" s="176"/>
      <c r="EB255" s="177"/>
      <c r="EC255" s="176">
        <v>0</v>
      </c>
      <c r="ED255" s="177"/>
      <c r="EE255" s="176"/>
      <c r="EF255" s="177"/>
      <c r="EG255" s="176"/>
      <c r="EH255" s="177"/>
      <c r="EI255" s="176">
        <v>0</v>
      </c>
      <c r="EJ255" s="177"/>
      <c r="EK255" s="176"/>
      <c r="EL255" s="176"/>
      <c r="EM255" s="177"/>
      <c r="EN255" s="176">
        <v>0</v>
      </c>
      <c r="EO255" s="177"/>
      <c r="EP255" s="176"/>
      <c r="EQ255" s="177">
        <v>0</v>
      </c>
      <c r="ER255" s="176"/>
      <c r="ES255" s="177"/>
      <c r="ET255" s="176"/>
      <c r="EU255" s="177"/>
      <c r="EV255" s="176"/>
      <c r="EW255" s="176"/>
      <c r="EX255" s="176"/>
      <c r="EY255" s="177"/>
      <c r="EZ255" s="176"/>
      <c r="FA255" s="177"/>
      <c r="FB255" s="565">
        <f t="shared" si="13"/>
        <v>0</v>
      </c>
      <c r="FC255" s="565">
        <f t="shared" si="16"/>
        <v>3020</v>
      </c>
    </row>
    <row r="256" spans="1:159" ht="37.5" customHeight="1">
      <c r="A256" s="13">
        <v>211</v>
      </c>
      <c r="B256" s="13" t="s">
        <v>135</v>
      </c>
      <c r="C256" s="13" t="s">
        <v>1837</v>
      </c>
      <c r="D256" s="13">
        <v>454</v>
      </c>
      <c r="E256" s="13">
        <v>1114</v>
      </c>
      <c r="F256" s="14" t="s">
        <v>2453</v>
      </c>
      <c r="G256" s="13" t="s">
        <v>86</v>
      </c>
      <c r="H256" s="13" t="s">
        <v>92</v>
      </c>
      <c r="I256" s="13" t="s">
        <v>2454</v>
      </c>
      <c r="J256" s="13">
        <v>36</v>
      </c>
      <c r="K256" s="13" t="s">
        <v>2455</v>
      </c>
      <c r="L256" s="13" t="s">
        <v>2390</v>
      </c>
      <c r="M256" s="13" t="s">
        <v>65</v>
      </c>
      <c r="N256" s="45">
        <v>55960</v>
      </c>
      <c r="O256" s="13" t="s">
        <v>3057</v>
      </c>
      <c r="P256" s="13">
        <v>118</v>
      </c>
      <c r="Q256" s="176">
        <v>15000</v>
      </c>
      <c r="R256" s="557">
        <v>15000</v>
      </c>
      <c r="S256" s="176"/>
      <c r="T256" s="177"/>
      <c r="U256" s="176"/>
      <c r="V256" s="177"/>
      <c r="W256" s="176">
        <v>300</v>
      </c>
      <c r="X256" s="177">
        <v>200</v>
      </c>
      <c r="Y256" s="176">
        <v>1500</v>
      </c>
      <c r="Z256" s="177">
        <v>1000</v>
      </c>
      <c r="AA256" s="176"/>
      <c r="AB256" s="177"/>
      <c r="AC256" s="176">
        <v>2000</v>
      </c>
      <c r="AD256" s="177"/>
      <c r="AE256" s="176">
        <v>10</v>
      </c>
      <c r="AF256" s="177">
        <v>10</v>
      </c>
      <c r="AG256" s="176">
        <v>12000</v>
      </c>
      <c r="AH256" s="177">
        <v>3000</v>
      </c>
      <c r="AI256" s="176"/>
      <c r="AJ256" s="177"/>
      <c r="AK256" s="176">
        <v>0</v>
      </c>
      <c r="AL256" s="177"/>
      <c r="AM256" s="176">
        <v>0</v>
      </c>
      <c r="AN256" s="177"/>
      <c r="AO256" s="176"/>
      <c r="AP256" s="177"/>
      <c r="AQ256" s="176"/>
      <c r="AR256" s="177"/>
      <c r="AS256" s="176"/>
      <c r="AT256" s="176"/>
      <c r="AU256" s="176">
        <v>0</v>
      </c>
      <c r="AV256" s="177"/>
      <c r="AW256" s="176"/>
      <c r="AX256" s="177"/>
      <c r="AY256" s="176"/>
      <c r="AZ256" s="177"/>
      <c r="BA256" s="176"/>
      <c r="BB256" s="177"/>
      <c r="BC256" s="176">
        <v>0</v>
      </c>
      <c r="BD256" s="176"/>
      <c r="BE256" s="176">
        <v>5000</v>
      </c>
      <c r="BF256" s="177">
        <v>1500</v>
      </c>
      <c r="BG256" s="176">
        <v>0</v>
      </c>
      <c r="BH256" s="177"/>
      <c r="BI256" s="176">
        <v>0</v>
      </c>
      <c r="BJ256" s="177"/>
      <c r="BK256" s="176">
        <v>3000</v>
      </c>
      <c r="BL256" s="177">
        <v>2000</v>
      </c>
      <c r="BM256" s="176">
        <v>3000</v>
      </c>
      <c r="BN256" s="177">
        <v>3000</v>
      </c>
      <c r="BO256" s="176">
        <v>1000</v>
      </c>
      <c r="BP256" s="232">
        <v>400</v>
      </c>
      <c r="BQ256" s="176">
        <v>2000</v>
      </c>
      <c r="BR256" s="177">
        <v>500</v>
      </c>
      <c r="BS256" s="176">
        <v>350</v>
      </c>
      <c r="BT256" s="177">
        <v>350</v>
      </c>
      <c r="BU256" s="176"/>
      <c r="BV256" s="176"/>
      <c r="BW256" s="176">
        <v>0</v>
      </c>
      <c r="BX256" s="177"/>
      <c r="BY256" s="176">
        <v>0</v>
      </c>
      <c r="BZ256" s="177"/>
      <c r="CA256" s="176"/>
      <c r="CB256" s="177"/>
      <c r="CC256" s="176">
        <v>0</v>
      </c>
      <c r="CD256" s="177">
        <v>0</v>
      </c>
      <c r="CE256" s="176">
        <v>0</v>
      </c>
      <c r="CF256" s="177"/>
      <c r="CG256" s="176"/>
      <c r="CH256" s="177"/>
      <c r="CI256" s="176">
        <v>0</v>
      </c>
      <c r="CJ256" s="176">
        <v>0</v>
      </c>
      <c r="CK256" s="176">
        <v>0</v>
      </c>
      <c r="CL256" s="177"/>
      <c r="CM256" s="176">
        <v>1500</v>
      </c>
      <c r="CN256" s="177">
        <v>1800</v>
      </c>
      <c r="CO256" s="176">
        <v>0</v>
      </c>
      <c r="CP256" s="177"/>
      <c r="CQ256" s="176">
        <v>1000</v>
      </c>
      <c r="CR256" s="177">
        <v>500</v>
      </c>
      <c r="CS256" s="176">
        <v>8000</v>
      </c>
      <c r="CT256" s="176">
        <v>4000</v>
      </c>
      <c r="CU256" s="176">
        <v>0</v>
      </c>
      <c r="CV256" s="177"/>
      <c r="CW256" s="176">
        <v>200</v>
      </c>
      <c r="CX256" s="177">
        <v>0</v>
      </c>
      <c r="CY256" s="176">
        <v>0</v>
      </c>
      <c r="CZ256" s="177"/>
      <c r="DA256" s="176">
        <v>0</v>
      </c>
      <c r="DB256" s="177"/>
      <c r="DC256" s="176"/>
      <c r="DD256" s="177"/>
      <c r="DE256" s="176">
        <v>100</v>
      </c>
      <c r="DF256" s="177"/>
      <c r="DG256" s="176"/>
      <c r="DH256" s="177"/>
      <c r="DI256" s="176"/>
      <c r="DJ256" s="558"/>
      <c r="DK256" s="176"/>
      <c r="DL256" s="177"/>
      <c r="DM256" s="176"/>
      <c r="DN256" s="177"/>
      <c r="DO256" s="176"/>
      <c r="DP256" s="177"/>
      <c r="DQ256" s="176"/>
      <c r="DR256" s="177"/>
      <c r="DS256" s="176"/>
      <c r="DT256" s="176"/>
      <c r="DU256" s="176"/>
      <c r="DV256" s="177"/>
      <c r="DW256" s="176"/>
      <c r="DX256" s="177"/>
      <c r="DY256" s="176"/>
      <c r="DZ256" s="177"/>
      <c r="EA256" s="176"/>
      <c r="EB256" s="177"/>
      <c r="EC256" s="176">
        <v>0</v>
      </c>
      <c r="ED256" s="177"/>
      <c r="EE256" s="176"/>
      <c r="EF256" s="177"/>
      <c r="EG256" s="176"/>
      <c r="EH256" s="177"/>
      <c r="EI256" s="176">
        <v>0</v>
      </c>
      <c r="EJ256" s="177"/>
      <c r="EK256" s="176"/>
      <c r="EL256" s="176"/>
      <c r="EM256" s="177"/>
      <c r="EN256" s="176">
        <v>0</v>
      </c>
      <c r="EO256" s="177"/>
      <c r="EP256" s="176"/>
      <c r="EQ256" s="177">
        <v>0</v>
      </c>
      <c r="ER256" s="176"/>
      <c r="ES256" s="177"/>
      <c r="ET256" s="176"/>
      <c r="EU256" s="177"/>
      <c r="EV256" s="176"/>
      <c r="EW256" s="176"/>
      <c r="EX256" s="176"/>
      <c r="EY256" s="177"/>
      <c r="EZ256" s="176"/>
      <c r="FA256" s="177"/>
      <c r="FB256" s="565">
        <f t="shared" si="13"/>
        <v>33260</v>
      </c>
      <c r="FC256" s="565">
        <f t="shared" si="16"/>
        <v>22700</v>
      </c>
    </row>
    <row r="257" spans="1:159" ht="37.5" customHeight="1">
      <c r="A257" s="13">
        <v>212</v>
      </c>
      <c r="B257" s="13" t="s">
        <v>136</v>
      </c>
      <c r="C257" s="13" t="s">
        <v>126</v>
      </c>
      <c r="D257" s="13">
        <v>454</v>
      </c>
      <c r="E257" s="13">
        <v>1114</v>
      </c>
      <c r="F257" s="14" t="s">
        <v>2379</v>
      </c>
      <c r="G257" s="13" t="s">
        <v>2378</v>
      </c>
      <c r="H257" s="13" t="s">
        <v>2380</v>
      </c>
      <c r="I257" s="13" t="s">
        <v>2381</v>
      </c>
      <c r="J257" s="13">
        <v>36</v>
      </c>
      <c r="K257" s="13" t="s">
        <v>2883</v>
      </c>
      <c r="L257" s="13" t="s">
        <v>2377</v>
      </c>
      <c r="M257" s="13" t="s">
        <v>65</v>
      </c>
      <c r="N257" s="45">
        <v>102150</v>
      </c>
      <c r="O257" s="13" t="s">
        <v>3062</v>
      </c>
      <c r="P257" s="13">
        <v>116</v>
      </c>
      <c r="Q257" s="176">
        <v>10000</v>
      </c>
      <c r="R257" s="557">
        <v>3100</v>
      </c>
      <c r="S257" s="176"/>
      <c r="T257" s="177"/>
      <c r="U257" s="176"/>
      <c r="V257" s="177"/>
      <c r="W257" s="176"/>
      <c r="X257" s="177"/>
      <c r="Y257" s="176">
        <v>1500</v>
      </c>
      <c r="Z257" s="177">
        <v>1500</v>
      </c>
      <c r="AA257" s="176">
        <v>4000</v>
      </c>
      <c r="AB257" s="177"/>
      <c r="AC257" s="176">
        <v>2000</v>
      </c>
      <c r="AD257" s="177">
        <v>100</v>
      </c>
      <c r="AE257" s="176"/>
      <c r="AF257" s="177"/>
      <c r="AG257" s="176">
        <v>6000</v>
      </c>
      <c r="AH257" s="177"/>
      <c r="AI257" s="176">
        <v>12000</v>
      </c>
      <c r="AJ257" s="177">
        <v>3900</v>
      </c>
      <c r="AK257" s="176">
        <v>0</v>
      </c>
      <c r="AL257" s="177"/>
      <c r="AM257" s="176">
        <v>3000</v>
      </c>
      <c r="AN257" s="177"/>
      <c r="AO257" s="176"/>
      <c r="AP257" s="177"/>
      <c r="AQ257" s="176">
        <v>3000</v>
      </c>
      <c r="AR257" s="177">
        <v>500</v>
      </c>
      <c r="AS257" s="176"/>
      <c r="AT257" s="176">
        <v>2000</v>
      </c>
      <c r="AU257" s="176">
        <v>2000</v>
      </c>
      <c r="AV257" s="177">
        <v>1200</v>
      </c>
      <c r="AW257" s="176">
        <v>4000</v>
      </c>
      <c r="AX257" s="177">
        <v>500</v>
      </c>
      <c r="AY257" s="176">
        <v>1000</v>
      </c>
      <c r="AZ257" s="177">
        <v>200</v>
      </c>
      <c r="BA257" s="176">
        <v>5000</v>
      </c>
      <c r="BB257" s="177">
        <v>1000</v>
      </c>
      <c r="BC257" s="176">
        <v>7000</v>
      </c>
      <c r="BD257" s="176">
        <v>0</v>
      </c>
      <c r="BE257" s="176">
        <v>4000</v>
      </c>
      <c r="BF257" s="177">
        <v>0</v>
      </c>
      <c r="BG257" s="176">
        <v>600</v>
      </c>
      <c r="BH257" s="177">
        <v>720</v>
      </c>
      <c r="BI257" s="176">
        <v>0</v>
      </c>
      <c r="BJ257" s="177"/>
      <c r="BK257" s="176">
        <v>0</v>
      </c>
      <c r="BL257" s="177"/>
      <c r="BM257" s="176">
        <v>2000</v>
      </c>
      <c r="BN257" s="177"/>
      <c r="BO257" s="176">
        <v>0</v>
      </c>
      <c r="BP257" s="232"/>
      <c r="BQ257" s="176">
        <v>2000</v>
      </c>
      <c r="BR257" s="177">
        <v>400</v>
      </c>
      <c r="BS257" s="176">
        <v>250</v>
      </c>
      <c r="BT257" s="177"/>
      <c r="BU257" s="176"/>
      <c r="BV257" s="176">
        <v>2000</v>
      </c>
      <c r="BW257" s="176">
        <v>2000</v>
      </c>
      <c r="BX257" s="177"/>
      <c r="BY257" s="176">
        <v>2000</v>
      </c>
      <c r="BZ257" s="177">
        <v>1300</v>
      </c>
      <c r="CA257" s="176"/>
      <c r="CB257" s="177"/>
      <c r="CC257" s="176">
        <v>3000</v>
      </c>
      <c r="CD257" s="177">
        <v>1000</v>
      </c>
      <c r="CE257" s="176">
        <v>2000</v>
      </c>
      <c r="CF257" s="177">
        <v>300</v>
      </c>
      <c r="CG257" s="176">
        <v>4000</v>
      </c>
      <c r="CH257" s="177">
        <v>3000</v>
      </c>
      <c r="CI257" s="176">
        <v>0</v>
      </c>
      <c r="CJ257" s="176">
        <v>3000</v>
      </c>
      <c r="CK257" s="176">
        <v>3000</v>
      </c>
      <c r="CL257" s="177"/>
      <c r="CM257" s="176">
        <v>500</v>
      </c>
      <c r="CN257" s="177"/>
      <c r="CO257" s="176">
        <v>0</v>
      </c>
      <c r="CP257" s="177"/>
      <c r="CQ257" s="176">
        <v>2000</v>
      </c>
      <c r="CR257" s="177">
        <v>300</v>
      </c>
      <c r="CS257" s="176">
        <v>4000</v>
      </c>
      <c r="CT257" s="176">
        <v>500</v>
      </c>
      <c r="CU257" s="176">
        <v>10000</v>
      </c>
      <c r="CV257" s="177">
        <v>2000</v>
      </c>
      <c r="CW257" s="176">
        <v>300</v>
      </c>
      <c r="CX257" s="177">
        <v>0</v>
      </c>
      <c r="CY257" s="176">
        <v>0</v>
      </c>
      <c r="CZ257" s="177"/>
      <c r="DA257" s="176">
        <v>0</v>
      </c>
      <c r="DB257" s="177"/>
      <c r="DC257" s="176"/>
      <c r="DD257" s="177"/>
      <c r="DE257" s="176">
        <v>0</v>
      </c>
      <c r="DF257" s="177"/>
      <c r="DG257" s="176"/>
      <c r="DH257" s="177"/>
      <c r="DI257" s="176"/>
      <c r="DJ257" s="558"/>
      <c r="DK257" s="176"/>
      <c r="DL257" s="177"/>
      <c r="DM257" s="176"/>
      <c r="DN257" s="177"/>
      <c r="DO257" s="176"/>
      <c r="DP257" s="177"/>
      <c r="DQ257" s="176"/>
      <c r="DR257" s="177"/>
      <c r="DS257" s="176"/>
      <c r="DT257" s="176"/>
      <c r="DU257" s="176"/>
      <c r="DV257" s="177"/>
      <c r="DW257" s="176"/>
      <c r="DX257" s="177"/>
      <c r="DY257" s="176"/>
      <c r="DZ257" s="177"/>
      <c r="EA257" s="176"/>
      <c r="EB257" s="177"/>
      <c r="EC257" s="176">
        <v>0</v>
      </c>
      <c r="ED257" s="177"/>
      <c r="EE257" s="176"/>
      <c r="EF257" s="177"/>
      <c r="EG257" s="176"/>
      <c r="EH257" s="177"/>
      <c r="EI257" s="176">
        <v>0</v>
      </c>
      <c r="EJ257" s="177"/>
      <c r="EK257" s="176"/>
      <c r="EL257" s="176"/>
      <c r="EM257" s="177"/>
      <c r="EN257" s="176">
        <v>0</v>
      </c>
      <c r="EO257" s="177"/>
      <c r="EP257" s="176"/>
      <c r="EQ257" s="177">
        <v>0</v>
      </c>
      <c r="ER257" s="176"/>
      <c r="ES257" s="177"/>
      <c r="ET257" s="176"/>
      <c r="EU257" s="177"/>
      <c r="EV257" s="176"/>
      <c r="EW257" s="176"/>
      <c r="EX257" s="176"/>
      <c r="EY257" s="177"/>
      <c r="EZ257" s="176"/>
      <c r="FA257" s="177"/>
      <c r="FB257" s="565">
        <f t="shared" si="13"/>
        <v>21520</v>
      </c>
      <c r="FC257" s="565">
        <f t="shared" si="16"/>
        <v>80630</v>
      </c>
    </row>
    <row r="258" spans="1:159" ht="37.5" customHeight="1">
      <c r="A258" s="13">
        <v>213</v>
      </c>
      <c r="B258" s="13" t="s">
        <v>2456</v>
      </c>
      <c r="C258" s="13" t="s">
        <v>1546</v>
      </c>
      <c r="D258" s="13">
        <v>454</v>
      </c>
      <c r="E258" s="13">
        <v>1114</v>
      </c>
      <c r="F258" s="14" t="s">
        <v>2457</v>
      </c>
      <c r="G258" s="13" t="s">
        <v>2458</v>
      </c>
      <c r="H258" s="13" t="s">
        <v>14</v>
      </c>
      <c r="I258" s="13" t="s">
        <v>1116</v>
      </c>
      <c r="J258" s="13">
        <v>36</v>
      </c>
      <c r="K258" s="13" t="s">
        <v>2459</v>
      </c>
      <c r="L258" s="13" t="s">
        <v>2390</v>
      </c>
      <c r="M258" s="13" t="s">
        <v>10</v>
      </c>
      <c r="N258" s="45">
        <v>23000</v>
      </c>
      <c r="O258" s="13" t="s">
        <v>3057</v>
      </c>
      <c r="P258" s="13">
        <v>118</v>
      </c>
      <c r="Q258" s="176">
        <v>0</v>
      </c>
      <c r="R258" s="557"/>
      <c r="S258" s="176"/>
      <c r="T258" s="177"/>
      <c r="U258" s="176"/>
      <c r="V258" s="177"/>
      <c r="W258" s="176"/>
      <c r="X258" s="177"/>
      <c r="Y258" s="176"/>
      <c r="Z258" s="177"/>
      <c r="AA258" s="176"/>
      <c r="AB258" s="177"/>
      <c r="AC258" s="176">
        <v>0</v>
      </c>
      <c r="AD258" s="177"/>
      <c r="AE258" s="176"/>
      <c r="AF258" s="177"/>
      <c r="AG258" s="176">
        <v>15000</v>
      </c>
      <c r="AH258" s="177"/>
      <c r="AI258" s="176"/>
      <c r="AJ258" s="177"/>
      <c r="AK258" s="176">
        <v>0</v>
      </c>
      <c r="AL258" s="177"/>
      <c r="AM258" s="176">
        <v>0</v>
      </c>
      <c r="AN258" s="177"/>
      <c r="AO258" s="176"/>
      <c r="AP258" s="177"/>
      <c r="AQ258" s="176">
        <v>1000</v>
      </c>
      <c r="AR258" s="177">
        <v>500</v>
      </c>
      <c r="AS258" s="176"/>
      <c r="AT258" s="176"/>
      <c r="AU258" s="176">
        <v>0</v>
      </c>
      <c r="AV258" s="177"/>
      <c r="AW258" s="176"/>
      <c r="AX258" s="177"/>
      <c r="AY258" s="176"/>
      <c r="AZ258" s="177"/>
      <c r="BA258" s="176"/>
      <c r="BB258" s="177"/>
      <c r="BC258" s="176">
        <v>0</v>
      </c>
      <c r="BD258" s="176"/>
      <c r="BE258" s="176">
        <v>0</v>
      </c>
      <c r="BF258" s="177">
        <v>0</v>
      </c>
      <c r="BG258" s="176">
        <v>0</v>
      </c>
      <c r="BH258" s="177"/>
      <c r="BI258" s="176">
        <v>5000</v>
      </c>
      <c r="BJ258" s="177">
        <v>0</v>
      </c>
      <c r="BK258" s="176">
        <v>0</v>
      </c>
      <c r="BL258" s="177"/>
      <c r="BM258" s="176">
        <v>0</v>
      </c>
      <c r="BN258" s="177"/>
      <c r="BO258" s="176">
        <v>0</v>
      </c>
      <c r="BP258" s="232"/>
      <c r="BQ258" s="176"/>
      <c r="BR258" s="177"/>
      <c r="BS258" s="176"/>
      <c r="BT258" s="177"/>
      <c r="BU258" s="176"/>
      <c r="BV258" s="176"/>
      <c r="BW258" s="176">
        <v>0</v>
      </c>
      <c r="BX258" s="177"/>
      <c r="BY258" s="176">
        <v>0</v>
      </c>
      <c r="BZ258" s="177"/>
      <c r="CA258" s="176"/>
      <c r="CB258" s="177"/>
      <c r="CC258" s="176">
        <v>0</v>
      </c>
      <c r="CD258" s="177">
        <v>0</v>
      </c>
      <c r="CE258" s="176">
        <v>0</v>
      </c>
      <c r="CF258" s="177"/>
      <c r="CG258" s="176">
        <v>1000</v>
      </c>
      <c r="CH258" s="177">
        <v>1000</v>
      </c>
      <c r="CI258" s="176">
        <v>0</v>
      </c>
      <c r="CJ258" s="176">
        <v>0</v>
      </c>
      <c r="CK258" s="176">
        <v>0</v>
      </c>
      <c r="CL258" s="177"/>
      <c r="CM258" s="176"/>
      <c r="CN258" s="177"/>
      <c r="CO258" s="176">
        <v>0</v>
      </c>
      <c r="CP258" s="177"/>
      <c r="CQ258" s="176">
        <v>0</v>
      </c>
      <c r="CR258" s="177"/>
      <c r="CS258" s="176">
        <v>0</v>
      </c>
      <c r="CT258" s="176"/>
      <c r="CU258" s="176">
        <v>0</v>
      </c>
      <c r="CV258" s="177"/>
      <c r="CW258" s="176"/>
      <c r="CX258" s="177"/>
      <c r="CY258" s="176">
        <v>0</v>
      </c>
      <c r="CZ258" s="177"/>
      <c r="DA258" s="176">
        <v>1000</v>
      </c>
      <c r="DB258" s="177">
        <v>100</v>
      </c>
      <c r="DC258" s="176"/>
      <c r="DD258" s="177"/>
      <c r="DE258" s="176">
        <v>0</v>
      </c>
      <c r="DF258" s="177"/>
      <c r="DG258" s="176"/>
      <c r="DH258" s="177"/>
      <c r="DI258" s="176"/>
      <c r="DJ258" s="558"/>
      <c r="DK258" s="176"/>
      <c r="DL258" s="177"/>
      <c r="DM258" s="176"/>
      <c r="DN258" s="177"/>
      <c r="DO258" s="176"/>
      <c r="DP258" s="177"/>
      <c r="DQ258" s="176"/>
      <c r="DR258" s="177"/>
      <c r="DS258" s="176"/>
      <c r="DT258" s="176"/>
      <c r="DU258" s="176"/>
      <c r="DV258" s="177"/>
      <c r="DW258" s="176"/>
      <c r="DX258" s="177"/>
      <c r="DY258" s="176"/>
      <c r="DZ258" s="177"/>
      <c r="EA258" s="176"/>
      <c r="EB258" s="177"/>
      <c r="EC258" s="176">
        <v>0</v>
      </c>
      <c r="ED258" s="177"/>
      <c r="EE258" s="176"/>
      <c r="EF258" s="177"/>
      <c r="EG258" s="176"/>
      <c r="EH258" s="177"/>
      <c r="EI258" s="176">
        <v>0</v>
      </c>
      <c r="EJ258" s="177"/>
      <c r="EK258" s="176"/>
      <c r="EL258" s="176"/>
      <c r="EM258" s="177"/>
      <c r="EN258" s="176">
        <v>0</v>
      </c>
      <c r="EO258" s="177"/>
      <c r="EP258" s="176"/>
      <c r="EQ258" s="177">
        <v>0</v>
      </c>
      <c r="ER258" s="176"/>
      <c r="ES258" s="177"/>
      <c r="ET258" s="176"/>
      <c r="EU258" s="177"/>
      <c r="EV258" s="176"/>
      <c r="EW258" s="176"/>
      <c r="EX258" s="176"/>
      <c r="EY258" s="177"/>
      <c r="EZ258" s="176"/>
      <c r="FA258" s="177"/>
      <c r="FB258" s="565">
        <f t="shared" si="13"/>
        <v>1600</v>
      </c>
      <c r="FC258" s="565">
        <f t="shared" si="16"/>
        <v>21400</v>
      </c>
    </row>
    <row r="259" spans="1:159" ht="25.5" customHeight="1">
      <c r="A259" s="13" t="s">
        <v>8243</v>
      </c>
      <c r="B259" s="13"/>
      <c r="C259" s="13"/>
      <c r="D259" s="13"/>
      <c r="E259" s="13"/>
      <c r="F259" s="11" t="s">
        <v>3228</v>
      </c>
      <c r="G259" s="13"/>
      <c r="H259" s="13"/>
      <c r="I259" s="13"/>
      <c r="J259" s="13"/>
      <c r="K259" s="13"/>
      <c r="L259" s="13"/>
      <c r="M259" s="13"/>
      <c r="N259" s="45"/>
      <c r="O259" s="13"/>
      <c r="P259" s="13"/>
      <c r="Q259" s="176"/>
      <c r="R259" s="557"/>
      <c r="S259" s="176"/>
      <c r="T259" s="177"/>
      <c r="U259" s="176"/>
      <c r="V259" s="177"/>
      <c r="W259" s="176"/>
      <c r="X259" s="177"/>
      <c r="Y259" s="176"/>
      <c r="Z259" s="177"/>
      <c r="AA259" s="176"/>
      <c r="AB259" s="177"/>
      <c r="AC259" s="176"/>
      <c r="AD259" s="177"/>
      <c r="AE259" s="176"/>
      <c r="AF259" s="177"/>
      <c r="AG259" s="176"/>
      <c r="AH259" s="177"/>
      <c r="AI259" s="176"/>
      <c r="AJ259" s="177"/>
      <c r="AK259" s="176"/>
      <c r="AL259" s="177"/>
      <c r="AM259" s="176"/>
      <c r="AN259" s="177"/>
      <c r="AO259" s="176"/>
      <c r="AP259" s="177"/>
      <c r="AQ259" s="176"/>
      <c r="AR259" s="177"/>
      <c r="AS259" s="176"/>
      <c r="AT259" s="176"/>
      <c r="AU259" s="176"/>
      <c r="AV259" s="177"/>
      <c r="AW259" s="176"/>
      <c r="AX259" s="177"/>
      <c r="AY259" s="176"/>
      <c r="AZ259" s="177"/>
      <c r="BA259" s="176"/>
      <c r="BB259" s="177"/>
      <c r="BC259" s="176"/>
      <c r="BD259" s="176"/>
      <c r="BE259" s="176"/>
      <c r="BF259" s="177"/>
      <c r="BG259" s="176"/>
      <c r="BH259" s="177"/>
      <c r="BI259" s="176"/>
      <c r="BJ259" s="177"/>
      <c r="BK259" s="176"/>
      <c r="BL259" s="177"/>
      <c r="BM259" s="176"/>
      <c r="BN259" s="177"/>
      <c r="BO259" s="176"/>
      <c r="BP259" s="232"/>
      <c r="BQ259" s="176"/>
      <c r="BR259" s="177"/>
      <c r="BS259" s="176"/>
      <c r="BT259" s="177"/>
      <c r="BU259" s="176"/>
      <c r="BV259" s="176"/>
      <c r="BW259" s="176"/>
      <c r="BX259" s="177"/>
      <c r="BY259" s="176"/>
      <c r="BZ259" s="177"/>
      <c r="CA259" s="176"/>
      <c r="CB259" s="177"/>
      <c r="CC259" s="176"/>
      <c r="CD259" s="177"/>
      <c r="CE259" s="176"/>
      <c r="CF259" s="177"/>
      <c r="CG259" s="176"/>
      <c r="CH259" s="177"/>
      <c r="CI259" s="176"/>
      <c r="CJ259" s="176"/>
      <c r="CK259" s="176"/>
      <c r="CL259" s="177"/>
      <c r="CM259" s="176"/>
      <c r="CN259" s="177"/>
      <c r="CO259" s="176"/>
      <c r="CP259" s="177"/>
      <c r="CQ259" s="176"/>
      <c r="CR259" s="177"/>
      <c r="CS259" s="176"/>
      <c r="CT259" s="176"/>
      <c r="CU259" s="176"/>
      <c r="CV259" s="177"/>
      <c r="CW259" s="176"/>
      <c r="CX259" s="177"/>
      <c r="CY259" s="176"/>
      <c r="CZ259" s="177"/>
      <c r="DA259" s="176"/>
      <c r="DB259" s="177"/>
      <c r="DC259" s="176"/>
      <c r="DD259" s="177"/>
      <c r="DE259" s="176"/>
      <c r="DF259" s="177"/>
      <c r="DG259" s="176"/>
      <c r="DH259" s="177"/>
      <c r="DI259" s="176"/>
      <c r="DJ259" s="558"/>
      <c r="DK259" s="176"/>
      <c r="DL259" s="177"/>
      <c r="DM259" s="176"/>
      <c r="DN259" s="177"/>
      <c r="DO259" s="176"/>
      <c r="DP259" s="177"/>
      <c r="DQ259" s="176"/>
      <c r="DR259" s="177"/>
      <c r="DS259" s="176"/>
      <c r="DT259" s="176"/>
      <c r="DU259" s="176"/>
      <c r="DV259" s="177"/>
      <c r="DW259" s="176"/>
      <c r="DX259" s="177"/>
      <c r="DY259" s="176"/>
      <c r="DZ259" s="177"/>
      <c r="EA259" s="176"/>
      <c r="EB259" s="177"/>
      <c r="EC259" s="176"/>
      <c r="ED259" s="177"/>
      <c r="EE259" s="176"/>
      <c r="EF259" s="177"/>
      <c r="EG259" s="176"/>
      <c r="EH259" s="177"/>
      <c r="EI259" s="176"/>
      <c r="EJ259" s="177"/>
      <c r="EK259" s="176"/>
      <c r="EL259" s="176"/>
      <c r="EM259" s="177"/>
      <c r="EN259" s="176"/>
      <c r="EO259" s="177"/>
      <c r="EP259" s="176"/>
      <c r="EQ259" s="177"/>
      <c r="ER259" s="176"/>
      <c r="ES259" s="177"/>
      <c r="ET259" s="176"/>
      <c r="EU259" s="177"/>
      <c r="EV259" s="176"/>
      <c r="EW259" s="176"/>
      <c r="EX259" s="176"/>
      <c r="EY259" s="177"/>
      <c r="EZ259" s="176"/>
      <c r="FA259" s="177"/>
      <c r="FB259" s="565"/>
      <c r="FC259" s="565"/>
    </row>
    <row r="260" spans="1:159" ht="37.5" customHeight="1">
      <c r="A260" s="13">
        <v>214</v>
      </c>
      <c r="B260" s="13" t="s">
        <v>2116</v>
      </c>
      <c r="C260" s="13" t="s">
        <v>1975</v>
      </c>
      <c r="D260" s="13">
        <v>475</v>
      </c>
      <c r="E260" s="13">
        <v>321</v>
      </c>
      <c r="F260" s="14" t="s">
        <v>2117</v>
      </c>
      <c r="G260" s="13" t="s">
        <v>2118</v>
      </c>
      <c r="H260" s="13" t="s">
        <v>1425</v>
      </c>
      <c r="I260" s="13" t="s">
        <v>461</v>
      </c>
      <c r="J260" s="13">
        <v>36</v>
      </c>
      <c r="K260" s="13" t="s">
        <v>2119</v>
      </c>
      <c r="L260" s="13" t="s">
        <v>2120</v>
      </c>
      <c r="M260" s="13" t="s">
        <v>10</v>
      </c>
      <c r="N260" s="45">
        <v>42000</v>
      </c>
      <c r="O260" s="13" t="s">
        <v>3105</v>
      </c>
      <c r="P260" s="13">
        <v>88</v>
      </c>
      <c r="Q260" s="176">
        <v>30000</v>
      </c>
      <c r="R260" s="557">
        <v>6960</v>
      </c>
      <c r="S260" s="176"/>
      <c r="T260" s="177"/>
      <c r="U260" s="176"/>
      <c r="V260" s="177"/>
      <c r="W260" s="176"/>
      <c r="X260" s="177"/>
      <c r="Y260" s="176"/>
      <c r="Z260" s="177"/>
      <c r="AA260" s="176"/>
      <c r="AB260" s="177"/>
      <c r="AC260" s="176">
        <v>12000</v>
      </c>
      <c r="AD260" s="177">
        <v>2670</v>
      </c>
      <c r="AE260" s="176"/>
      <c r="AF260" s="177"/>
      <c r="AG260" s="176">
        <v>0</v>
      </c>
      <c r="AH260" s="177"/>
      <c r="AI260" s="176"/>
      <c r="AJ260" s="177"/>
      <c r="AK260" s="176">
        <v>0</v>
      </c>
      <c r="AL260" s="177"/>
      <c r="AM260" s="176">
        <v>0</v>
      </c>
      <c r="AN260" s="177"/>
      <c r="AO260" s="176"/>
      <c r="AP260" s="177"/>
      <c r="AQ260" s="176"/>
      <c r="AR260" s="177"/>
      <c r="AS260" s="176"/>
      <c r="AT260" s="176"/>
      <c r="AU260" s="176">
        <v>0</v>
      </c>
      <c r="AV260" s="177"/>
      <c r="AW260" s="176"/>
      <c r="AX260" s="177"/>
      <c r="AY260" s="176"/>
      <c r="AZ260" s="177"/>
      <c r="BA260" s="176"/>
      <c r="BB260" s="177"/>
      <c r="BC260" s="176">
        <v>0</v>
      </c>
      <c r="BD260" s="176"/>
      <c r="BE260" s="176">
        <v>0</v>
      </c>
      <c r="BF260" s="177">
        <v>0</v>
      </c>
      <c r="BG260" s="176">
        <v>0</v>
      </c>
      <c r="BH260" s="177"/>
      <c r="BI260" s="176">
        <v>0</v>
      </c>
      <c r="BJ260" s="177"/>
      <c r="BK260" s="176">
        <v>0</v>
      </c>
      <c r="BL260" s="177"/>
      <c r="BM260" s="176">
        <v>0</v>
      </c>
      <c r="BN260" s="177"/>
      <c r="BO260" s="176">
        <v>0</v>
      </c>
      <c r="BP260" s="232"/>
      <c r="BQ260" s="176"/>
      <c r="BR260" s="177"/>
      <c r="BS260" s="176"/>
      <c r="BT260" s="177"/>
      <c r="BU260" s="176"/>
      <c r="BV260" s="176"/>
      <c r="BW260" s="176">
        <v>0</v>
      </c>
      <c r="BX260" s="177"/>
      <c r="BY260" s="176">
        <v>0</v>
      </c>
      <c r="BZ260" s="177"/>
      <c r="CA260" s="176"/>
      <c r="CB260" s="177"/>
      <c r="CC260" s="176">
        <v>0</v>
      </c>
      <c r="CD260" s="177">
        <v>0</v>
      </c>
      <c r="CE260" s="176">
        <v>0</v>
      </c>
      <c r="CF260" s="177"/>
      <c r="CG260" s="176"/>
      <c r="CH260" s="177"/>
      <c r="CI260" s="176">
        <v>0</v>
      </c>
      <c r="CJ260" s="176">
        <v>0</v>
      </c>
      <c r="CK260" s="176">
        <v>0</v>
      </c>
      <c r="CL260" s="177"/>
      <c r="CM260" s="176"/>
      <c r="CN260" s="177"/>
      <c r="CO260" s="176">
        <v>0</v>
      </c>
      <c r="CP260" s="177"/>
      <c r="CQ260" s="176">
        <v>0</v>
      </c>
      <c r="CR260" s="177"/>
      <c r="CS260" s="176">
        <v>0</v>
      </c>
      <c r="CT260" s="176"/>
      <c r="CU260" s="176">
        <v>0</v>
      </c>
      <c r="CV260" s="177"/>
      <c r="CW260" s="176"/>
      <c r="CX260" s="177"/>
      <c r="CY260" s="176">
        <v>0</v>
      </c>
      <c r="CZ260" s="177"/>
      <c r="DA260" s="176">
        <v>0</v>
      </c>
      <c r="DB260" s="177"/>
      <c r="DC260" s="176"/>
      <c r="DD260" s="177"/>
      <c r="DE260" s="176">
        <v>0</v>
      </c>
      <c r="DF260" s="177"/>
      <c r="DG260" s="176"/>
      <c r="DH260" s="177"/>
      <c r="DI260" s="176"/>
      <c r="DJ260" s="558"/>
      <c r="DK260" s="176"/>
      <c r="DL260" s="177"/>
      <c r="DM260" s="176"/>
      <c r="DN260" s="177"/>
      <c r="DO260" s="176"/>
      <c r="DP260" s="177"/>
      <c r="DQ260" s="176"/>
      <c r="DR260" s="177"/>
      <c r="DS260" s="176"/>
      <c r="DT260" s="176"/>
      <c r="DU260" s="176"/>
      <c r="DV260" s="177"/>
      <c r="DW260" s="176"/>
      <c r="DX260" s="177"/>
      <c r="DY260" s="176"/>
      <c r="DZ260" s="177"/>
      <c r="EA260" s="176"/>
      <c r="EB260" s="177"/>
      <c r="EC260" s="176">
        <v>0</v>
      </c>
      <c r="ED260" s="177"/>
      <c r="EE260" s="176"/>
      <c r="EF260" s="177"/>
      <c r="EG260" s="176"/>
      <c r="EH260" s="177"/>
      <c r="EI260" s="176">
        <v>0</v>
      </c>
      <c r="EJ260" s="177"/>
      <c r="EK260" s="176"/>
      <c r="EL260" s="176"/>
      <c r="EM260" s="177"/>
      <c r="EN260" s="176">
        <v>0</v>
      </c>
      <c r="EO260" s="177"/>
      <c r="EP260" s="176"/>
      <c r="EQ260" s="177">
        <v>0</v>
      </c>
      <c r="ER260" s="176"/>
      <c r="ES260" s="177"/>
      <c r="ET260" s="176"/>
      <c r="EU260" s="177"/>
      <c r="EV260" s="176"/>
      <c r="EW260" s="176"/>
      <c r="EX260" s="176"/>
      <c r="EY260" s="177"/>
      <c r="EZ260" s="176"/>
      <c r="FA260" s="177"/>
      <c r="FB260" s="565">
        <f t="shared" si="13"/>
        <v>9630</v>
      </c>
      <c r="FC260" s="565">
        <f>N260-FB260</f>
        <v>32370</v>
      </c>
    </row>
    <row r="261" spans="1:159" ht="37.5" customHeight="1">
      <c r="A261" s="13">
        <v>215</v>
      </c>
      <c r="B261" s="13" t="s">
        <v>1909</v>
      </c>
      <c r="C261" s="13" t="s">
        <v>512</v>
      </c>
      <c r="D261" s="22">
        <v>478</v>
      </c>
      <c r="E261" s="13">
        <v>423</v>
      </c>
      <c r="F261" s="14" t="s">
        <v>1910</v>
      </c>
      <c r="G261" s="13" t="s">
        <v>1911</v>
      </c>
      <c r="H261" s="13" t="s">
        <v>1912</v>
      </c>
      <c r="I261" s="13" t="s">
        <v>1913</v>
      </c>
      <c r="J261" s="13">
        <v>24</v>
      </c>
      <c r="K261" s="13" t="s">
        <v>1914</v>
      </c>
      <c r="L261" s="13" t="s">
        <v>1915</v>
      </c>
      <c r="M261" s="13" t="s">
        <v>1905</v>
      </c>
      <c r="N261" s="45">
        <v>32550</v>
      </c>
      <c r="O261" s="13" t="s">
        <v>3094</v>
      </c>
      <c r="P261" s="13">
        <v>79</v>
      </c>
      <c r="Q261" s="176">
        <v>10000</v>
      </c>
      <c r="R261" s="557">
        <v>5040</v>
      </c>
      <c r="S261" s="176"/>
      <c r="T261" s="177"/>
      <c r="U261" s="176"/>
      <c r="V261" s="177"/>
      <c r="W261" s="176"/>
      <c r="X261" s="177"/>
      <c r="Y261" s="176">
        <v>2000</v>
      </c>
      <c r="Z261" s="177">
        <v>432</v>
      </c>
      <c r="AA261" s="176">
        <v>6500</v>
      </c>
      <c r="AB261" s="177">
        <v>4032</v>
      </c>
      <c r="AC261" s="176">
        <v>0</v>
      </c>
      <c r="AD261" s="177"/>
      <c r="AE261" s="176"/>
      <c r="AF261" s="177"/>
      <c r="AG261" s="176">
        <v>50</v>
      </c>
      <c r="AH261" s="177"/>
      <c r="AI261" s="176"/>
      <c r="AJ261" s="177"/>
      <c r="AK261" s="176">
        <v>0</v>
      </c>
      <c r="AL261" s="177"/>
      <c r="AM261" s="176">
        <v>0</v>
      </c>
      <c r="AN261" s="177"/>
      <c r="AO261" s="176"/>
      <c r="AP261" s="177"/>
      <c r="AQ261" s="176"/>
      <c r="AR261" s="177"/>
      <c r="AS261" s="176"/>
      <c r="AT261" s="176">
        <v>2000</v>
      </c>
      <c r="AU261" s="176">
        <v>2000</v>
      </c>
      <c r="AV261" s="177">
        <v>0</v>
      </c>
      <c r="AW261" s="176"/>
      <c r="AX261" s="177"/>
      <c r="AY261" s="176"/>
      <c r="AZ261" s="177"/>
      <c r="BA261" s="176"/>
      <c r="BB261" s="177"/>
      <c r="BC261" s="176">
        <v>0</v>
      </c>
      <c r="BD261" s="176"/>
      <c r="BE261" s="176">
        <v>0</v>
      </c>
      <c r="BF261" s="177">
        <v>0</v>
      </c>
      <c r="BG261" s="176">
        <v>0</v>
      </c>
      <c r="BH261" s="177"/>
      <c r="BI261" s="176">
        <v>0</v>
      </c>
      <c r="BJ261" s="177"/>
      <c r="BK261" s="176">
        <v>2000</v>
      </c>
      <c r="BL261" s="177">
        <v>1152</v>
      </c>
      <c r="BM261" s="176">
        <v>0</v>
      </c>
      <c r="BN261" s="177"/>
      <c r="BO261" s="176">
        <v>0</v>
      </c>
      <c r="BP261" s="232"/>
      <c r="BQ261" s="176"/>
      <c r="BR261" s="177"/>
      <c r="BS261" s="176"/>
      <c r="BT261" s="177"/>
      <c r="BU261" s="176"/>
      <c r="BV261" s="176"/>
      <c r="BW261" s="176">
        <v>0</v>
      </c>
      <c r="BX261" s="177"/>
      <c r="BY261" s="176">
        <v>1000</v>
      </c>
      <c r="BZ261" s="177">
        <v>576</v>
      </c>
      <c r="CA261" s="176"/>
      <c r="CB261" s="177"/>
      <c r="CC261" s="176">
        <v>0</v>
      </c>
      <c r="CD261" s="177">
        <v>0</v>
      </c>
      <c r="CE261" s="176">
        <v>0</v>
      </c>
      <c r="CF261" s="177"/>
      <c r="CG261" s="176"/>
      <c r="CH261" s="177"/>
      <c r="CI261" s="176">
        <v>0</v>
      </c>
      <c r="CJ261" s="176">
        <v>9000</v>
      </c>
      <c r="CK261" s="176">
        <v>9000</v>
      </c>
      <c r="CL261" s="177">
        <v>3024</v>
      </c>
      <c r="CM261" s="176"/>
      <c r="CN261" s="177"/>
      <c r="CO261" s="176">
        <v>0</v>
      </c>
      <c r="CP261" s="177"/>
      <c r="CQ261" s="176">
        <v>0</v>
      </c>
      <c r="CR261" s="177"/>
      <c r="CS261" s="176">
        <v>0</v>
      </c>
      <c r="CT261" s="176"/>
      <c r="CU261" s="176">
        <v>0</v>
      </c>
      <c r="CV261" s="177"/>
      <c r="CW261" s="176"/>
      <c r="CX261" s="177"/>
      <c r="CY261" s="176">
        <v>0</v>
      </c>
      <c r="CZ261" s="177"/>
      <c r="DA261" s="176">
        <v>0</v>
      </c>
      <c r="DB261" s="177"/>
      <c r="DC261" s="176"/>
      <c r="DD261" s="177"/>
      <c r="DE261" s="176">
        <v>0</v>
      </c>
      <c r="DF261" s="177"/>
      <c r="DG261" s="176"/>
      <c r="DH261" s="177"/>
      <c r="DI261" s="176"/>
      <c r="DJ261" s="558"/>
      <c r="DK261" s="176"/>
      <c r="DL261" s="177"/>
      <c r="DM261" s="176"/>
      <c r="DN261" s="177"/>
      <c r="DO261" s="176"/>
      <c r="DP261" s="177"/>
      <c r="DQ261" s="176"/>
      <c r="DR261" s="177"/>
      <c r="DS261" s="176"/>
      <c r="DT261" s="176"/>
      <c r="DU261" s="176"/>
      <c r="DV261" s="177"/>
      <c r="DW261" s="176"/>
      <c r="DX261" s="177"/>
      <c r="DY261" s="176"/>
      <c r="DZ261" s="177"/>
      <c r="EA261" s="176"/>
      <c r="EB261" s="177"/>
      <c r="EC261" s="176">
        <v>0</v>
      </c>
      <c r="ED261" s="177"/>
      <c r="EE261" s="176"/>
      <c r="EF261" s="177"/>
      <c r="EG261" s="176"/>
      <c r="EH261" s="177"/>
      <c r="EI261" s="176">
        <v>0</v>
      </c>
      <c r="EJ261" s="177"/>
      <c r="EK261" s="176"/>
      <c r="EL261" s="176"/>
      <c r="EM261" s="177"/>
      <c r="EN261" s="176">
        <v>0</v>
      </c>
      <c r="EO261" s="177"/>
      <c r="EP261" s="176"/>
      <c r="EQ261" s="177">
        <v>0</v>
      </c>
      <c r="ER261" s="176"/>
      <c r="ES261" s="177"/>
      <c r="ET261" s="176"/>
      <c r="EU261" s="177"/>
      <c r="EV261" s="176"/>
      <c r="EW261" s="176"/>
      <c r="EX261" s="176"/>
      <c r="EY261" s="177"/>
      <c r="EZ261" s="176"/>
      <c r="FA261" s="177"/>
      <c r="FB261" s="565">
        <f t="shared" si="13"/>
        <v>14256</v>
      </c>
      <c r="FC261" s="565">
        <f>N261-FB261</f>
        <v>18294</v>
      </c>
    </row>
    <row r="262" spans="1:159" ht="37.5" customHeight="1">
      <c r="A262" s="13">
        <v>216</v>
      </c>
      <c r="B262" s="13" t="s">
        <v>1916</v>
      </c>
      <c r="C262" s="13" t="s">
        <v>1383</v>
      </c>
      <c r="D262" s="22">
        <v>478</v>
      </c>
      <c r="E262" s="13">
        <v>423</v>
      </c>
      <c r="F262" s="14" t="s">
        <v>1917</v>
      </c>
      <c r="G262" s="13" t="s">
        <v>1911</v>
      </c>
      <c r="H262" s="13" t="s">
        <v>1918</v>
      </c>
      <c r="I262" s="13" t="s">
        <v>1913</v>
      </c>
      <c r="J262" s="13">
        <v>24</v>
      </c>
      <c r="K262" s="13" t="s">
        <v>1919</v>
      </c>
      <c r="L262" s="13" t="s">
        <v>1915</v>
      </c>
      <c r="M262" s="13" t="s">
        <v>1905</v>
      </c>
      <c r="N262" s="45">
        <v>30450</v>
      </c>
      <c r="O262" s="13" t="s">
        <v>3094</v>
      </c>
      <c r="P262" s="13">
        <v>79</v>
      </c>
      <c r="Q262" s="176">
        <v>20000</v>
      </c>
      <c r="R262" s="557">
        <v>6048</v>
      </c>
      <c r="S262" s="176"/>
      <c r="T262" s="177"/>
      <c r="U262" s="176"/>
      <c r="V262" s="177"/>
      <c r="W262" s="176"/>
      <c r="X262" s="177"/>
      <c r="Y262" s="176">
        <v>500</v>
      </c>
      <c r="Z262" s="177"/>
      <c r="AA262" s="176">
        <v>4400</v>
      </c>
      <c r="AB262" s="177"/>
      <c r="AC262" s="176">
        <v>0</v>
      </c>
      <c r="AD262" s="177"/>
      <c r="AE262" s="176"/>
      <c r="AF262" s="177"/>
      <c r="AG262" s="176">
        <v>50</v>
      </c>
      <c r="AH262" s="177"/>
      <c r="AI262" s="176"/>
      <c r="AJ262" s="177"/>
      <c r="AK262" s="176">
        <v>0</v>
      </c>
      <c r="AL262" s="177"/>
      <c r="AM262" s="176">
        <v>0</v>
      </c>
      <c r="AN262" s="177"/>
      <c r="AO262" s="176"/>
      <c r="AP262" s="177"/>
      <c r="AQ262" s="176"/>
      <c r="AR262" s="177"/>
      <c r="AS262" s="176"/>
      <c r="AT262" s="176">
        <v>2000</v>
      </c>
      <c r="AU262" s="176">
        <v>2000</v>
      </c>
      <c r="AV262" s="177">
        <v>0</v>
      </c>
      <c r="AW262" s="176"/>
      <c r="AX262" s="177"/>
      <c r="AY262" s="176"/>
      <c r="AZ262" s="177"/>
      <c r="BA262" s="176"/>
      <c r="BB262" s="177"/>
      <c r="BC262" s="176">
        <v>0</v>
      </c>
      <c r="BD262" s="176"/>
      <c r="BE262" s="176">
        <v>0</v>
      </c>
      <c r="BF262" s="177">
        <v>0</v>
      </c>
      <c r="BG262" s="176">
        <v>0</v>
      </c>
      <c r="BH262" s="177"/>
      <c r="BI262" s="176">
        <v>0</v>
      </c>
      <c r="BJ262" s="177"/>
      <c r="BK262" s="176">
        <v>1200</v>
      </c>
      <c r="BL262" s="177">
        <v>288</v>
      </c>
      <c r="BM262" s="176">
        <v>0</v>
      </c>
      <c r="BN262" s="177"/>
      <c r="BO262" s="176">
        <v>0</v>
      </c>
      <c r="BP262" s="232"/>
      <c r="BQ262" s="176"/>
      <c r="BR262" s="177"/>
      <c r="BS262" s="176"/>
      <c r="BT262" s="177"/>
      <c r="BU262" s="176"/>
      <c r="BV262" s="176"/>
      <c r="BW262" s="176">
        <v>0</v>
      </c>
      <c r="BX262" s="177"/>
      <c r="BY262" s="176">
        <v>800</v>
      </c>
      <c r="BZ262" s="177"/>
      <c r="CA262" s="176"/>
      <c r="CB262" s="177"/>
      <c r="CC262" s="176">
        <v>0</v>
      </c>
      <c r="CD262" s="177">
        <v>0</v>
      </c>
      <c r="CE262" s="176">
        <v>0</v>
      </c>
      <c r="CF262" s="177"/>
      <c r="CG262" s="176"/>
      <c r="CH262" s="177"/>
      <c r="CI262" s="176">
        <v>0</v>
      </c>
      <c r="CJ262" s="176">
        <v>1500</v>
      </c>
      <c r="CK262" s="176">
        <v>1500</v>
      </c>
      <c r="CL262" s="177"/>
      <c r="CM262" s="176"/>
      <c r="CN262" s="177"/>
      <c r="CO262" s="176">
        <v>0</v>
      </c>
      <c r="CP262" s="177"/>
      <c r="CQ262" s="176">
        <v>0</v>
      </c>
      <c r="CR262" s="177"/>
      <c r="CS262" s="176">
        <v>0</v>
      </c>
      <c r="CT262" s="176"/>
      <c r="CU262" s="176">
        <v>0</v>
      </c>
      <c r="CV262" s="177"/>
      <c r="CW262" s="176"/>
      <c r="CX262" s="177"/>
      <c r="CY262" s="176">
        <v>0</v>
      </c>
      <c r="CZ262" s="177"/>
      <c r="DA262" s="176">
        <v>0</v>
      </c>
      <c r="DB262" s="177"/>
      <c r="DC262" s="176"/>
      <c r="DD262" s="177"/>
      <c r="DE262" s="176">
        <v>0</v>
      </c>
      <c r="DF262" s="177"/>
      <c r="DG262" s="176"/>
      <c r="DH262" s="177"/>
      <c r="DI262" s="176"/>
      <c r="DJ262" s="558"/>
      <c r="DK262" s="176"/>
      <c r="DL262" s="177"/>
      <c r="DM262" s="176"/>
      <c r="DN262" s="177"/>
      <c r="DO262" s="176"/>
      <c r="DP262" s="177"/>
      <c r="DQ262" s="176"/>
      <c r="DR262" s="177"/>
      <c r="DS262" s="176"/>
      <c r="DT262" s="176"/>
      <c r="DU262" s="176"/>
      <c r="DV262" s="177"/>
      <c r="DW262" s="176"/>
      <c r="DX262" s="177"/>
      <c r="DY262" s="176"/>
      <c r="DZ262" s="177"/>
      <c r="EA262" s="176"/>
      <c r="EB262" s="177"/>
      <c r="EC262" s="176">
        <v>0</v>
      </c>
      <c r="ED262" s="177"/>
      <c r="EE262" s="176"/>
      <c r="EF262" s="177"/>
      <c r="EG262" s="176"/>
      <c r="EH262" s="177"/>
      <c r="EI262" s="176">
        <v>0</v>
      </c>
      <c r="EJ262" s="177"/>
      <c r="EK262" s="176"/>
      <c r="EL262" s="176"/>
      <c r="EM262" s="177"/>
      <c r="EN262" s="176">
        <v>0</v>
      </c>
      <c r="EO262" s="177"/>
      <c r="EP262" s="176"/>
      <c r="EQ262" s="177">
        <v>0</v>
      </c>
      <c r="ER262" s="176"/>
      <c r="ES262" s="177"/>
      <c r="ET262" s="176"/>
      <c r="EU262" s="177"/>
      <c r="EV262" s="176"/>
      <c r="EW262" s="176"/>
      <c r="EX262" s="176"/>
      <c r="EY262" s="177"/>
      <c r="EZ262" s="176"/>
      <c r="FA262" s="177"/>
      <c r="FB262" s="565">
        <f t="shared" si="13"/>
        <v>6336</v>
      </c>
      <c r="FC262" s="565">
        <f>N262-FB262</f>
        <v>24114</v>
      </c>
    </row>
    <row r="263" spans="1:159" ht="37.5" customHeight="1">
      <c r="A263" s="13">
        <v>217</v>
      </c>
      <c r="B263" s="13" t="s">
        <v>1259</v>
      </c>
      <c r="C263" s="13" t="s">
        <v>423</v>
      </c>
      <c r="D263" s="22">
        <v>481</v>
      </c>
      <c r="E263" s="13">
        <v>877</v>
      </c>
      <c r="F263" s="14" t="s">
        <v>1260</v>
      </c>
      <c r="G263" s="13" t="s">
        <v>1261</v>
      </c>
      <c r="H263" s="13" t="s">
        <v>1262</v>
      </c>
      <c r="I263" s="13" t="s">
        <v>1263</v>
      </c>
      <c r="J263" s="13">
        <v>24</v>
      </c>
      <c r="K263" s="13" t="s">
        <v>1264</v>
      </c>
      <c r="L263" s="13" t="s">
        <v>1265</v>
      </c>
      <c r="M263" s="13" t="s">
        <v>2884</v>
      </c>
      <c r="N263" s="45">
        <v>100</v>
      </c>
      <c r="O263" s="13" t="s">
        <v>3084</v>
      </c>
      <c r="P263" s="13">
        <v>32</v>
      </c>
      <c r="Q263" s="176">
        <v>50</v>
      </c>
      <c r="R263" s="557"/>
      <c r="S263" s="176"/>
      <c r="T263" s="177"/>
      <c r="U263" s="176"/>
      <c r="V263" s="177"/>
      <c r="W263" s="176"/>
      <c r="X263" s="177"/>
      <c r="Y263" s="176"/>
      <c r="Z263" s="177"/>
      <c r="AA263" s="176"/>
      <c r="AB263" s="177"/>
      <c r="AC263" s="176">
        <v>0</v>
      </c>
      <c r="AD263" s="177"/>
      <c r="AE263" s="176"/>
      <c r="AF263" s="177"/>
      <c r="AG263" s="176">
        <v>20</v>
      </c>
      <c r="AH263" s="177"/>
      <c r="AI263" s="176"/>
      <c r="AJ263" s="177"/>
      <c r="AK263" s="176">
        <v>0</v>
      </c>
      <c r="AL263" s="177"/>
      <c r="AM263" s="176">
        <v>30</v>
      </c>
      <c r="AN263" s="177">
        <v>5</v>
      </c>
      <c r="AO263" s="176"/>
      <c r="AP263" s="177"/>
      <c r="AQ263" s="176"/>
      <c r="AR263" s="177"/>
      <c r="AS263" s="176"/>
      <c r="AT263" s="176"/>
      <c r="AU263" s="176">
        <v>0</v>
      </c>
      <c r="AV263" s="177"/>
      <c r="AW263" s="176"/>
      <c r="AX263" s="177"/>
      <c r="AY263" s="176"/>
      <c r="AZ263" s="177"/>
      <c r="BA263" s="176"/>
      <c r="BB263" s="177"/>
      <c r="BC263" s="176">
        <v>0</v>
      </c>
      <c r="BD263" s="176"/>
      <c r="BE263" s="176">
        <v>0</v>
      </c>
      <c r="BF263" s="177">
        <v>0</v>
      </c>
      <c r="BG263" s="176">
        <v>0</v>
      </c>
      <c r="BH263" s="177"/>
      <c r="BI263" s="176">
        <v>0</v>
      </c>
      <c r="BJ263" s="177"/>
      <c r="BK263" s="176">
        <v>0</v>
      </c>
      <c r="BL263" s="177"/>
      <c r="BM263" s="176">
        <v>0</v>
      </c>
      <c r="BN263" s="177"/>
      <c r="BO263" s="176">
        <v>0</v>
      </c>
      <c r="BP263" s="232"/>
      <c r="BQ263" s="176"/>
      <c r="BR263" s="177"/>
      <c r="BS263" s="176"/>
      <c r="BT263" s="177"/>
      <c r="BU263" s="176"/>
      <c r="BV263" s="176"/>
      <c r="BW263" s="176">
        <v>0</v>
      </c>
      <c r="BX263" s="177"/>
      <c r="BY263" s="176">
        <v>0</v>
      </c>
      <c r="BZ263" s="177"/>
      <c r="CA263" s="176"/>
      <c r="CB263" s="177"/>
      <c r="CC263" s="176">
        <v>0</v>
      </c>
      <c r="CD263" s="177">
        <v>0</v>
      </c>
      <c r="CE263" s="176">
        <v>0</v>
      </c>
      <c r="CF263" s="177"/>
      <c r="CG263" s="176"/>
      <c r="CH263" s="177"/>
      <c r="CI263" s="176">
        <v>0</v>
      </c>
      <c r="CJ263" s="176">
        <v>0</v>
      </c>
      <c r="CK263" s="176">
        <v>0</v>
      </c>
      <c r="CL263" s="177"/>
      <c r="CM263" s="176"/>
      <c r="CN263" s="177"/>
      <c r="CO263" s="176">
        <v>0</v>
      </c>
      <c r="CP263" s="177"/>
      <c r="CQ263" s="176">
        <v>0</v>
      </c>
      <c r="CR263" s="177"/>
      <c r="CS263" s="176">
        <v>0</v>
      </c>
      <c r="CT263" s="176"/>
      <c r="CU263" s="176">
        <v>0</v>
      </c>
      <c r="CV263" s="177"/>
      <c r="CW263" s="176"/>
      <c r="CX263" s="177"/>
      <c r="CY263" s="176">
        <v>0</v>
      </c>
      <c r="CZ263" s="177"/>
      <c r="DA263" s="176">
        <v>0</v>
      </c>
      <c r="DB263" s="177"/>
      <c r="DC263" s="176"/>
      <c r="DD263" s="177"/>
      <c r="DE263" s="176">
        <v>0</v>
      </c>
      <c r="DF263" s="177"/>
      <c r="DG263" s="176"/>
      <c r="DH263" s="177"/>
      <c r="DI263" s="176"/>
      <c r="DJ263" s="558"/>
      <c r="DK263" s="176"/>
      <c r="DL263" s="177"/>
      <c r="DM263" s="176"/>
      <c r="DN263" s="177"/>
      <c r="DO263" s="176"/>
      <c r="DP263" s="177"/>
      <c r="DQ263" s="176"/>
      <c r="DR263" s="177"/>
      <c r="DS263" s="176"/>
      <c r="DT263" s="176"/>
      <c r="DU263" s="176"/>
      <c r="DV263" s="177"/>
      <c r="DW263" s="176"/>
      <c r="DX263" s="177"/>
      <c r="DY263" s="176"/>
      <c r="DZ263" s="177"/>
      <c r="EA263" s="176"/>
      <c r="EB263" s="177"/>
      <c r="EC263" s="176">
        <v>0</v>
      </c>
      <c r="ED263" s="177"/>
      <c r="EE263" s="176"/>
      <c r="EF263" s="177"/>
      <c r="EG263" s="176"/>
      <c r="EH263" s="177"/>
      <c r="EI263" s="176">
        <v>0</v>
      </c>
      <c r="EJ263" s="177"/>
      <c r="EK263" s="176"/>
      <c r="EL263" s="176"/>
      <c r="EM263" s="177"/>
      <c r="EN263" s="176">
        <v>0</v>
      </c>
      <c r="EO263" s="177"/>
      <c r="EP263" s="176"/>
      <c r="EQ263" s="177">
        <v>0</v>
      </c>
      <c r="ER263" s="176"/>
      <c r="ES263" s="177"/>
      <c r="ET263" s="176"/>
      <c r="EU263" s="177"/>
      <c r="EV263" s="176"/>
      <c r="EW263" s="176"/>
      <c r="EX263" s="176"/>
      <c r="EY263" s="177"/>
      <c r="EZ263" s="176"/>
      <c r="FA263" s="177"/>
      <c r="FB263" s="565">
        <f t="shared" si="13"/>
        <v>5</v>
      </c>
      <c r="FC263" s="565">
        <f>N263-FB263</f>
        <v>95</v>
      </c>
    </row>
    <row r="264" spans="1:159" ht="25.5" customHeight="1">
      <c r="A264" s="13" t="s">
        <v>8243</v>
      </c>
      <c r="B264" s="13"/>
      <c r="C264" s="13"/>
      <c r="D264" s="22"/>
      <c r="E264" s="13"/>
      <c r="F264" s="11" t="s">
        <v>3229</v>
      </c>
      <c r="G264" s="13"/>
      <c r="H264" s="13"/>
      <c r="I264" s="13"/>
      <c r="J264" s="13"/>
      <c r="K264" s="13"/>
      <c r="L264" s="13"/>
      <c r="M264" s="13"/>
      <c r="N264" s="45"/>
      <c r="O264" s="13"/>
      <c r="P264" s="13"/>
      <c r="Q264" s="176"/>
      <c r="R264" s="557"/>
      <c r="S264" s="176"/>
      <c r="T264" s="177"/>
      <c r="U264" s="176"/>
      <c r="V264" s="177"/>
      <c r="W264" s="176"/>
      <c r="X264" s="177"/>
      <c r="Y264" s="176"/>
      <c r="Z264" s="177"/>
      <c r="AA264" s="176"/>
      <c r="AB264" s="177"/>
      <c r="AC264" s="176"/>
      <c r="AD264" s="177"/>
      <c r="AE264" s="176"/>
      <c r="AF264" s="177"/>
      <c r="AG264" s="176"/>
      <c r="AH264" s="177"/>
      <c r="AI264" s="176"/>
      <c r="AJ264" s="177"/>
      <c r="AK264" s="176"/>
      <c r="AL264" s="177"/>
      <c r="AM264" s="176"/>
      <c r="AN264" s="177"/>
      <c r="AO264" s="176"/>
      <c r="AP264" s="177"/>
      <c r="AQ264" s="176"/>
      <c r="AR264" s="177"/>
      <c r="AS264" s="176"/>
      <c r="AT264" s="176"/>
      <c r="AU264" s="176"/>
      <c r="AV264" s="177"/>
      <c r="AW264" s="176"/>
      <c r="AX264" s="177"/>
      <c r="AY264" s="176"/>
      <c r="AZ264" s="177"/>
      <c r="BA264" s="176"/>
      <c r="BB264" s="177"/>
      <c r="BC264" s="176"/>
      <c r="BD264" s="176"/>
      <c r="BE264" s="176"/>
      <c r="BF264" s="177"/>
      <c r="BG264" s="176"/>
      <c r="BH264" s="177"/>
      <c r="BI264" s="176"/>
      <c r="BJ264" s="177"/>
      <c r="BK264" s="176"/>
      <c r="BL264" s="177"/>
      <c r="BM264" s="176"/>
      <c r="BN264" s="177"/>
      <c r="BO264" s="176"/>
      <c r="BP264" s="232"/>
      <c r="BQ264" s="176"/>
      <c r="BR264" s="177"/>
      <c r="BS264" s="176"/>
      <c r="BT264" s="177"/>
      <c r="BU264" s="176"/>
      <c r="BV264" s="176"/>
      <c r="BW264" s="176"/>
      <c r="BX264" s="177"/>
      <c r="BY264" s="176"/>
      <c r="BZ264" s="177"/>
      <c r="CA264" s="176"/>
      <c r="CB264" s="177"/>
      <c r="CC264" s="176"/>
      <c r="CD264" s="177"/>
      <c r="CE264" s="176"/>
      <c r="CF264" s="177"/>
      <c r="CG264" s="176"/>
      <c r="CH264" s="177"/>
      <c r="CI264" s="176"/>
      <c r="CJ264" s="176"/>
      <c r="CK264" s="176"/>
      <c r="CL264" s="177"/>
      <c r="CM264" s="176"/>
      <c r="CN264" s="177"/>
      <c r="CO264" s="176"/>
      <c r="CP264" s="177"/>
      <c r="CQ264" s="176"/>
      <c r="CR264" s="177"/>
      <c r="CS264" s="176"/>
      <c r="CT264" s="176"/>
      <c r="CU264" s="176"/>
      <c r="CV264" s="177"/>
      <c r="CW264" s="176"/>
      <c r="CX264" s="177"/>
      <c r="CY264" s="176"/>
      <c r="CZ264" s="177"/>
      <c r="DA264" s="176"/>
      <c r="DB264" s="177"/>
      <c r="DC264" s="176"/>
      <c r="DD264" s="177"/>
      <c r="DE264" s="176"/>
      <c r="DF264" s="177"/>
      <c r="DG264" s="176"/>
      <c r="DH264" s="177"/>
      <c r="DI264" s="176"/>
      <c r="DJ264" s="558"/>
      <c r="DK264" s="176"/>
      <c r="DL264" s="177"/>
      <c r="DM264" s="176"/>
      <c r="DN264" s="177"/>
      <c r="DO264" s="176"/>
      <c r="DP264" s="177"/>
      <c r="DQ264" s="176"/>
      <c r="DR264" s="177"/>
      <c r="DS264" s="176"/>
      <c r="DT264" s="176"/>
      <c r="DU264" s="176"/>
      <c r="DV264" s="177"/>
      <c r="DW264" s="176"/>
      <c r="DX264" s="177"/>
      <c r="DY264" s="176"/>
      <c r="DZ264" s="177"/>
      <c r="EA264" s="176"/>
      <c r="EB264" s="177"/>
      <c r="EC264" s="176"/>
      <c r="ED264" s="177"/>
      <c r="EE264" s="176"/>
      <c r="EF264" s="177"/>
      <c r="EG264" s="176"/>
      <c r="EH264" s="177"/>
      <c r="EI264" s="176"/>
      <c r="EJ264" s="177"/>
      <c r="EK264" s="176"/>
      <c r="EL264" s="176"/>
      <c r="EM264" s="177"/>
      <c r="EN264" s="176"/>
      <c r="EO264" s="177"/>
      <c r="EP264" s="176"/>
      <c r="EQ264" s="177"/>
      <c r="ER264" s="176"/>
      <c r="ES264" s="177"/>
      <c r="ET264" s="176"/>
      <c r="EU264" s="177"/>
      <c r="EV264" s="176"/>
      <c r="EW264" s="176"/>
      <c r="EX264" s="176"/>
      <c r="EY264" s="177"/>
      <c r="EZ264" s="176"/>
      <c r="FA264" s="177"/>
      <c r="FB264" s="565"/>
      <c r="FC264" s="565"/>
    </row>
    <row r="265" spans="1:159" ht="25.5" customHeight="1">
      <c r="A265" s="13" t="s">
        <v>8243</v>
      </c>
      <c r="B265" s="13"/>
      <c r="C265" s="13"/>
      <c r="D265" s="22"/>
      <c r="E265" s="13"/>
      <c r="F265" s="11" t="s">
        <v>3230</v>
      </c>
      <c r="G265" s="13"/>
      <c r="H265" s="13"/>
      <c r="I265" s="13"/>
      <c r="J265" s="13"/>
      <c r="K265" s="13"/>
      <c r="L265" s="13"/>
      <c r="M265" s="13"/>
      <c r="N265" s="45"/>
      <c r="O265" s="13"/>
      <c r="P265" s="13"/>
      <c r="Q265" s="176"/>
      <c r="R265" s="557"/>
      <c r="S265" s="176"/>
      <c r="T265" s="177"/>
      <c r="U265" s="176"/>
      <c r="V265" s="177"/>
      <c r="W265" s="176"/>
      <c r="X265" s="177"/>
      <c r="Y265" s="176"/>
      <c r="Z265" s="177"/>
      <c r="AA265" s="176"/>
      <c r="AB265" s="177"/>
      <c r="AC265" s="176"/>
      <c r="AD265" s="177"/>
      <c r="AE265" s="176"/>
      <c r="AF265" s="177"/>
      <c r="AG265" s="176"/>
      <c r="AH265" s="177"/>
      <c r="AI265" s="176"/>
      <c r="AJ265" s="177"/>
      <c r="AK265" s="176"/>
      <c r="AL265" s="177"/>
      <c r="AM265" s="176"/>
      <c r="AN265" s="177"/>
      <c r="AO265" s="176"/>
      <c r="AP265" s="177"/>
      <c r="AQ265" s="176"/>
      <c r="AR265" s="177"/>
      <c r="AS265" s="176"/>
      <c r="AT265" s="176"/>
      <c r="AU265" s="176"/>
      <c r="AV265" s="177"/>
      <c r="AW265" s="176"/>
      <c r="AX265" s="177"/>
      <c r="AY265" s="176"/>
      <c r="AZ265" s="177"/>
      <c r="BA265" s="176"/>
      <c r="BB265" s="177"/>
      <c r="BC265" s="176"/>
      <c r="BD265" s="176"/>
      <c r="BE265" s="176"/>
      <c r="BF265" s="177"/>
      <c r="BG265" s="176"/>
      <c r="BH265" s="177"/>
      <c r="BI265" s="176"/>
      <c r="BJ265" s="177"/>
      <c r="BK265" s="176"/>
      <c r="BL265" s="177"/>
      <c r="BM265" s="176"/>
      <c r="BN265" s="177"/>
      <c r="BO265" s="176"/>
      <c r="BP265" s="232"/>
      <c r="BQ265" s="176"/>
      <c r="BR265" s="177"/>
      <c r="BS265" s="176"/>
      <c r="BT265" s="177"/>
      <c r="BU265" s="176"/>
      <c r="BV265" s="176"/>
      <c r="BW265" s="176"/>
      <c r="BX265" s="177"/>
      <c r="BY265" s="176"/>
      <c r="BZ265" s="177"/>
      <c r="CA265" s="176"/>
      <c r="CB265" s="177"/>
      <c r="CC265" s="176"/>
      <c r="CD265" s="177"/>
      <c r="CE265" s="176"/>
      <c r="CF265" s="177"/>
      <c r="CG265" s="176"/>
      <c r="CH265" s="177"/>
      <c r="CI265" s="176"/>
      <c r="CJ265" s="176"/>
      <c r="CK265" s="176"/>
      <c r="CL265" s="177"/>
      <c r="CM265" s="176"/>
      <c r="CN265" s="177"/>
      <c r="CO265" s="176"/>
      <c r="CP265" s="177"/>
      <c r="CQ265" s="176"/>
      <c r="CR265" s="177"/>
      <c r="CS265" s="176"/>
      <c r="CT265" s="176"/>
      <c r="CU265" s="176"/>
      <c r="CV265" s="177"/>
      <c r="CW265" s="176"/>
      <c r="CX265" s="177"/>
      <c r="CY265" s="176"/>
      <c r="CZ265" s="177"/>
      <c r="DA265" s="176"/>
      <c r="DB265" s="177"/>
      <c r="DC265" s="176"/>
      <c r="DD265" s="177"/>
      <c r="DE265" s="176"/>
      <c r="DF265" s="177"/>
      <c r="DG265" s="176"/>
      <c r="DH265" s="177"/>
      <c r="DI265" s="176"/>
      <c r="DJ265" s="558"/>
      <c r="DK265" s="176"/>
      <c r="DL265" s="177"/>
      <c r="DM265" s="176"/>
      <c r="DN265" s="177"/>
      <c r="DO265" s="176"/>
      <c r="DP265" s="177"/>
      <c r="DQ265" s="176"/>
      <c r="DR265" s="177"/>
      <c r="DS265" s="176"/>
      <c r="DT265" s="176"/>
      <c r="DU265" s="176"/>
      <c r="DV265" s="177"/>
      <c r="DW265" s="176"/>
      <c r="DX265" s="177"/>
      <c r="DY265" s="176"/>
      <c r="DZ265" s="177"/>
      <c r="EA265" s="176"/>
      <c r="EB265" s="177"/>
      <c r="EC265" s="176"/>
      <c r="ED265" s="177"/>
      <c r="EE265" s="176"/>
      <c r="EF265" s="177"/>
      <c r="EG265" s="176"/>
      <c r="EH265" s="177"/>
      <c r="EI265" s="176"/>
      <c r="EJ265" s="177"/>
      <c r="EK265" s="176"/>
      <c r="EL265" s="176"/>
      <c r="EM265" s="177"/>
      <c r="EN265" s="176"/>
      <c r="EO265" s="177"/>
      <c r="EP265" s="176"/>
      <c r="EQ265" s="177"/>
      <c r="ER265" s="176"/>
      <c r="ES265" s="177"/>
      <c r="ET265" s="176"/>
      <c r="EU265" s="177"/>
      <c r="EV265" s="176"/>
      <c r="EW265" s="176"/>
      <c r="EX265" s="176"/>
      <c r="EY265" s="177"/>
      <c r="EZ265" s="176"/>
      <c r="FA265" s="177"/>
      <c r="FB265" s="565"/>
      <c r="FC265" s="565"/>
    </row>
    <row r="266" spans="1:159" ht="37.5" customHeight="1">
      <c r="A266" s="13">
        <v>218</v>
      </c>
      <c r="B266" s="13" t="s">
        <v>2550</v>
      </c>
      <c r="C266" s="13" t="s">
        <v>1176</v>
      </c>
      <c r="D266" s="22">
        <v>483</v>
      </c>
      <c r="E266" s="13">
        <v>528</v>
      </c>
      <c r="F266" s="14" t="s">
        <v>2551</v>
      </c>
      <c r="G266" s="13" t="s">
        <v>2552</v>
      </c>
      <c r="H266" s="13" t="s">
        <v>2553</v>
      </c>
      <c r="I266" s="13" t="s">
        <v>2554</v>
      </c>
      <c r="J266" s="13">
        <v>24</v>
      </c>
      <c r="K266" s="13" t="s">
        <v>2555</v>
      </c>
      <c r="L266" s="13" t="s">
        <v>2556</v>
      </c>
      <c r="M266" s="13" t="s">
        <v>10</v>
      </c>
      <c r="N266" s="45">
        <v>336600</v>
      </c>
      <c r="O266" s="13" t="s">
        <v>3063</v>
      </c>
      <c r="P266" s="13">
        <v>120</v>
      </c>
      <c r="Q266" s="176">
        <v>5000</v>
      </c>
      <c r="R266" s="557"/>
      <c r="S266" s="176"/>
      <c r="T266" s="177"/>
      <c r="U266" s="176"/>
      <c r="V266" s="177"/>
      <c r="W266" s="176">
        <v>300</v>
      </c>
      <c r="X266" s="177"/>
      <c r="Y266" s="176">
        <v>20000</v>
      </c>
      <c r="Z266" s="177">
        <v>8640</v>
      </c>
      <c r="AA266" s="176"/>
      <c r="AB266" s="177"/>
      <c r="AC266" s="176">
        <v>0</v>
      </c>
      <c r="AD266" s="177"/>
      <c r="AE266" s="176"/>
      <c r="AF266" s="177"/>
      <c r="AG266" s="176">
        <v>2400</v>
      </c>
      <c r="AH266" s="177"/>
      <c r="AI266" s="176"/>
      <c r="AJ266" s="177"/>
      <c r="AK266" s="176">
        <v>0</v>
      </c>
      <c r="AL266" s="177"/>
      <c r="AM266" s="176">
        <v>0</v>
      </c>
      <c r="AN266" s="177"/>
      <c r="AO266" s="176">
        <v>2000</v>
      </c>
      <c r="AP266" s="177">
        <v>360</v>
      </c>
      <c r="AQ266" s="176"/>
      <c r="AR266" s="177"/>
      <c r="AS266" s="176"/>
      <c r="AT266" s="176"/>
      <c r="AU266" s="176">
        <v>0</v>
      </c>
      <c r="AV266" s="177"/>
      <c r="AW266" s="176">
        <v>1000</v>
      </c>
      <c r="AX266" s="177"/>
      <c r="AY266" s="176">
        <v>40000</v>
      </c>
      <c r="AZ266" s="177">
        <v>9960</v>
      </c>
      <c r="BA266" s="176">
        <v>4500</v>
      </c>
      <c r="BB266" s="177">
        <v>4500</v>
      </c>
      <c r="BC266" s="176">
        <v>0</v>
      </c>
      <c r="BD266" s="176"/>
      <c r="BE266" s="176">
        <v>0</v>
      </c>
      <c r="BF266" s="177">
        <v>0</v>
      </c>
      <c r="BG266" s="176">
        <v>200</v>
      </c>
      <c r="BH266" s="177">
        <v>240</v>
      </c>
      <c r="BI266" s="176">
        <v>2000</v>
      </c>
      <c r="BJ266" s="177">
        <v>990</v>
      </c>
      <c r="BK266" s="176">
        <v>20000</v>
      </c>
      <c r="BL266" s="177">
        <v>9960</v>
      </c>
      <c r="BM266" s="176">
        <v>500</v>
      </c>
      <c r="BN266" s="177"/>
      <c r="BO266" s="176">
        <v>10000</v>
      </c>
      <c r="BP266" s="232"/>
      <c r="BQ266" s="176">
        <v>5000</v>
      </c>
      <c r="BR266" s="177">
        <v>3330</v>
      </c>
      <c r="BS266" s="176">
        <v>500</v>
      </c>
      <c r="BT266" s="177">
        <v>480</v>
      </c>
      <c r="BU266" s="176"/>
      <c r="BV266" s="176">
        <v>2000</v>
      </c>
      <c r="BW266" s="176">
        <v>2000</v>
      </c>
      <c r="BX266" s="177">
        <v>2000</v>
      </c>
      <c r="BY266" s="176">
        <v>20000</v>
      </c>
      <c r="BZ266" s="177"/>
      <c r="CA266" s="176">
        <v>10000</v>
      </c>
      <c r="CB266" s="177"/>
      <c r="CC266" s="176">
        <v>1000</v>
      </c>
      <c r="CD266" s="177">
        <v>930</v>
      </c>
      <c r="CE266" s="176">
        <v>120000</v>
      </c>
      <c r="CF266" s="177">
        <v>4140</v>
      </c>
      <c r="CG266" s="176">
        <v>500</v>
      </c>
      <c r="CH266" s="177"/>
      <c r="CI266" s="176">
        <v>0</v>
      </c>
      <c r="CJ266" s="176">
        <v>12000</v>
      </c>
      <c r="CK266" s="176">
        <v>12000</v>
      </c>
      <c r="CL266" s="177"/>
      <c r="CM266" s="176"/>
      <c r="CN266" s="177"/>
      <c r="CO266" s="176">
        <v>0</v>
      </c>
      <c r="CP266" s="177"/>
      <c r="CQ266" s="176">
        <v>30000</v>
      </c>
      <c r="CR266" s="177">
        <v>16980</v>
      </c>
      <c r="CS266" s="176">
        <v>12000</v>
      </c>
      <c r="CT266" s="176">
        <v>2000</v>
      </c>
      <c r="CU266" s="176">
        <v>5000</v>
      </c>
      <c r="CV266" s="177">
        <v>5310</v>
      </c>
      <c r="CW266" s="176">
        <v>100</v>
      </c>
      <c r="CX266" s="177">
        <v>90</v>
      </c>
      <c r="CY266" s="176">
        <v>100</v>
      </c>
      <c r="CZ266" s="177"/>
      <c r="DA266" s="176">
        <v>500</v>
      </c>
      <c r="DB266" s="177">
        <v>0</v>
      </c>
      <c r="DC266" s="176"/>
      <c r="DD266" s="177"/>
      <c r="DE266" s="176">
        <v>0</v>
      </c>
      <c r="DF266" s="177"/>
      <c r="DG266" s="176"/>
      <c r="DH266" s="177"/>
      <c r="DI266" s="176"/>
      <c r="DJ266" s="558"/>
      <c r="DK266" s="176"/>
      <c r="DL266" s="177"/>
      <c r="DM266" s="176"/>
      <c r="DN266" s="177"/>
      <c r="DO266" s="176"/>
      <c r="DP266" s="177"/>
      <c r="DQ266" s="176"/>
      <c r="DR266" s="177"/>
      <c r="DS266" s="176"/>
      <c r="DT266" s="176"/>
      <c r="DU266" s="176"/>
      <c r="DV266" s="177"/>
      <c r="DW266" s="176"/>
      <c r="DX266" s="177"/>
      <c r="DY266" s="176"/>
      <c r="DZ266" s="177"/>
      <c r="EA266" s="176"/>
      <c r="EB266" s="177"/>
      <c r="EC266" s="176">
        <v>0</v>
      </c>
      <c r="ED266" s="177"/>
      <c r="EE266" s="176"/>
      <c r="EF266" s="177"/>
      <c r="EG266" s="176"/>
      <c r="EH266" s="177"/>
      <c r="EI266" s="176">
        <v>0</v>
      </c>
      <c r="EJ266" s="177"/>
      <c r="EK266" s="176"/>
      <c r="EL266" s="176"/>
      <c r="EM266" s="177"/>
      <c r="EN266" s="176">
        <v>0</v>
      </c>
      <c r="EO266" s="177"/>
      <c r="EP266" s="176"/>
      <c r="EQ266" s="177">
        <v>0</v>
      </c>
      <c r="ER266" s="176"/>
      <c r="ES266" s="177"/>
      <c r="ET266" s="176"/>
      <c r="EU266" s="177"/>
      <c r="EV266" s="176"/>
      <c r="EW266" s="176"/>
      <c r="EX266" s="176"/>
      <c r="EY266" s="177"/>
      <c r="EZ266" s="176">
        <v>10000</v>
      </c>
      <c r="FA266" s="177">
        <v>1980</v>
      </c>
      <c r="FB266" s="565">
        <f t="shared" si="13"/>
        <v>71890</v>
      </c>
      <c r="FC266" s="565">
        <f t="shared" ref="FC266:FC272" si="17">N266-FB266</f>
        <v>264710</v>
      </c>
    </row>
    <row r="267" spans="1:159" ht="37.5" customHeight="1">
      <c r="A267" s="13">
        <v>219</v>
      </c>
      <c r="B267" s="13" t="s">
        <v>2175</v>
      </c>
      <c r="C267" s="13" t="s">
        <v>819</v>
      </c>
      <c r="D267" s="13">
        <v>483</v>
      </c>
      <c r="E267" s="13">
        <v>528</v>
      </c>
      <c r="F267" s="14" t="s">
        <v>2176</v>
      </c>
      <c r="G267" s="13" t="s">
        <v>2177</v>
      </c>
      <c r="H267" s="13" t="s">
        <v>762</v>
      </c>
      <c r="I267" s="13" t="s">
        <v>2178</v>
      </c>
      <c r="J267" s="13">
        <v>24</v>
      </c>
      <c r="K267" s="13" t="s">
        <v>2885</v>
      </c>
      <c r="L267" s="13" t="s">
        <v>2170</v>
      </c>
      <c r="M267" s="13" t="s">
        <v>65</v>
      </c>
      <c r="N267" s="45">
        <v>2158</v>
      </c>
      <c r="O267" s="13" t="s">
        <v>3067</v>
      </c>
      <c r="P267" s="13">
        <v>98</v>
      </c>
      <c r="Q267" s="176">
        <v>1000</v>
      </c>
      <c r="R267" s="557">
        <v>1300</v>
      </c>
      <c r="S267" s="176"/>
      <c r="T267" s="177"/>
      <c r="U267" s="176"/>
      <c r="V267" s="177"/>
      <c r="W267" s="176">
        <v>50</v>
      </c>
      <c r="X267" s="177"/>
      <c r="Y267" s="176"/>
      <c r="Z267" s="177"/>
      <c r="AA267" s="176"/>
      <c r="AB267" s="177"/>
      <c r="AC267" s="176">
        <v>0</v>
      </c>
      <c r="AD267" s="177"/>
      <c r="AE267" s="176"/>
      <c r="AF267" s="177"/>
      <c r="AG267" s="176">
        <v>200</v>
      </c>
      <c r="AH267" s="177"/>
      <c r="AI267" s="176"/>
      <c r="AJ267" s="177"/>
      <c r="AK267" s="176">
        <v>0</v>
      </c>
      <c r="AL267" s="177"/>
      <c r="AM267" s="176">
        <v>0</v>
      </c>
      <c r="AN267" s="177"/>
      <c r="AO267" s="176"/>
      <c r="AP267" s="177"/>
      <c r="AQ267" s="176">
        <v>10</v>
      </c>
      <c r="AR267" s="177">
        <v>10</v>
      </c>
      <c r="AS267" s="176"/>
      <c r="AT267" s="176"/>
      <c r="AU267" s="176">
        <v>0</v>
      </c>
      <c r="AV267" s="177"/>
      <c r="AW267" s="176">
        <v>30</v>
      </c>
      <c r="AX267" s="177"/>
      <c r="AY267" s="176">
        <v>20</v>
      </c>
      <c r="AZ267" s="177"/>
      <c r="BA267" s="176"/>
      <c r="BB267" s="177"/>
      <c r="BC267" s="176">
        <v>50</v>
      </c>
      <c r="BD267" s="176">
        <v>0</v>
      </c>
      <c r="BE267" s="176">
        <v>0</v>
      </c>
      <c r="BF267" s="177">
        <v>0</v>
      </c>
      <c r="BG267" s="176">
        <v>0</v>
      </c>
      <c r="BH267" s="177"/>
      <c r="BI267" s="176">
        <v>28</v>
      </c>
      <c r="BJ267" s="177">
        <v>0</v>
      </c>
      <c r="BK267" s="176">
        <v>50</v>
      </c>
      <c r="BL267" s="177"/>
      <c r="BM267" s="176">
        <v>20</v>
      </c>
      <c r="BN267" s="177"/>
      <c r="BO267" s="176">
        <v>100</v>
      </c>
      <c r="BP267" s="232"/>
      <c r="BQ267" s="176">
        <v>10</v>
      </c>
      <c r="BR267" s="177"/>
      <c r="BS267" s="176">
        <v>10</v>
      </c>
      <c r="BT267" s="177"/>
      <c r="BU267" s="176"/>
      <c r="BV267" s="176"/>
      <c r="BW267" s="176">
        <v>0</v>
      </c>
      <c r="BX267" s="177"/>
      <c r="BY267" s="176">
        <v>30</v>
      </c>
      <c r="BZ267" s="177"/>
      <c r="CA267" s="176"/>
      <c r="CB267" s="177"/>
      <c r="CC267" s="176">
        <v>50</v>
      </c>
      <c r="CD267" s="177">
        <v>10</v>
      </c>
      <c r="CE267" s="176">
        <v>0</v>
      </c>
      <c r="CF267" s="177"/>
      <c r="CG267" s="176"/>
      <c r="CH267" s="177"/>
      <c r="CI267" s="176">
        <v>0</v>
      </c>
      <c r="CJ267" s="176">
        <v>0</v>
      </c>
      <c r="CK267" s="176">
        <v>0</v>
      </c>
      <c r="CL267" s="177"/>
      <c r="CM267" s="176">
        <v>100</v>
      </c>
      <c r="CN267" s="177"/>
      <c r="CO267" s="176">
        <v>0</v>
      </c>
      <c r="CP267" s="177"/>
      <c r="CQ267" s="176">
        <v>0</v>
      </c>
      <c r="CR267" s="177"/>
      <c r="CS267" s="176">
        <v>100</v>
      </c>
      <c r="CT267" s="176"/>
      <c r="CU267" s="176">
        <v>300</v>
      </c>
      <c r="CV267" s="177"/>
      <c r="CW267" s="176"/>
      <c r="CX267" s="177"/>
      <c r="CY267" s="176">
        <v>0</v>
      </c>
      <c r="CZ267" s="177"/>
      <c r="DA267" s="176">
        <v>0</v>
      </c>
      <c r="DB267" s="177"/>
      <c r="DC267" s="176"/>
      <c r="DD267" s="177"/>
      <c r="DE267" s="176">
        <v>0</v>
      </c>
      <c r="DF267" s="177"/>
      <c r="DG267" s="176"/>
      <c r="DH267" s="177"/>
      <c r="DI267" s="176"/>
      <c r="DJ267" s="558"/>
      <c r="DK267" s="176"/>
      <c r="DL267" s="177"/>
      <c r="DM267" s="176"/>
      <c r="DN267" s="177"/>
      <c r="DO267" s="176"/>
      <c r="DP267" s="177"/>
      <c r="DQ267" s="176"/>
      <c r="DR267" s="177"/>
      <c r="DS267" s="176"/>
      <c r="DT267" s="176"/>
      <c r="DU267" s="176"/>
      <c r="DV267" s="177"/>
      <c r="DW267" s="176"/>
      <c r="DX267" s="177"/>
      <c r="DY267" s="176"/>
      <c r="DZ267" s="177"/>
      <c r="EA267" s="176"/>
      <c r="EB267" s="177"/>
      <c r="EC267" s="176">
        <v>0</v>
      </c>
      <c r="ED267" s="177"/>
      <c r="EE267" s="176"/>
      <c r="EF267" s="177"/>
      <c r="EG267" s="176"/>
      <c r="EH267" s="177"/>
      <c r="EI267" s="176">
        <v>0</v>
      </c>
      <c r="EJ267" s="177"/>
      <c r="EK267" s="176"/>
      <c r="EL267" s="176"/>
      <c r="EM267" s="177"/>
      <c r="EN267" s="176">
        <v>0</v>
      </c>
      <c r="EO267" s="177"/>
      <c r="EP267" s="176"/>
      <c r="EQ267" s="177">
        <v>0</v>
      </c>
      <c r="ER267" s="176"/>
      <c r="ES267" s="177"/>
      <c r="ET267" s="176"/>
      <c r="EU267" s="177"/>
      <c r="EV267" s="176"/>
      <c r="EW267" s="176"/>
      <c r="EX267" s="176"/>
      <c r="EY267" s="177"/>
      <c r="EZ267" s="176"/>
      <c r="FA267" s="177"/>
      <c r="FB267" s="565">
        <f t="shared" si="13"/>
        <v>1320</v>
      </c>
      <c r="FC267" s="565">
        <f t="shared" si="17"/>
        <v>838</v>
      </c>
    </row>
    <row r="268" spans="1:159" ht="37.5" customHeight="1">
      <c r="A268" s="13">
        <v>220</v>
      </c>
      <c r="B268" s="13" t="s">
        <v>1377</v>
      </c>
      <c r="C268" s="13" t="s">
        <v>226</v>
      </c>
      <c r="D268" s="13">
        <v>484</v>
      </c>
      <c r="E268" s="13">
        <v>605</v>
      </c>
      <c r="F268" s="14" t="s">
        <v>1378</v>
      </c>
      <c r="G268" s="13" t="s">
        <v>1379</v>
      </c>
      <c r="H268" s="13" t="s">
        <v>11</v>
      </c>
      <c r="I268" s="13" t="s">
        <v>1380</v>
      </c>
      <c r="J268" s="13">
        <v>36</v>
      </c>
      <c r="K268" s="13" t="s">
        <v>1381</v>
      </c>
      <c r="L268" s="13" t="s">
        <v>1382</v>
      </c>
      <c r="M268" s="13" t="s">
        <v>10</v>
      </c>
      <c r="N268" s="45">
        <v>294000</v>
      </c>
      <c r="O268" s="13" t="s">
        <v>3065</v>
      </c>
      <c r="P268" s="13">
        <v>96</v>
      </c>
      <c r="Q268" s="176">
        <v>0</v>
      </c>
      <c r="R268" s="557"/>
      <c r="S268" s="176"/>
      <c r="T268" s="177"/>
      <c r="U268" s="176"/>
      <c r="V268" s="177"/>
      <c r="W268" s="176"/>
      <c r="X268" s="177"/>
      <c r="Y268" s="176">
        <v>10000</v>
      </c>
      <c r="Z268" s="177"/>
      <c r="AA268" s="176"/>
      <c r="AB268" s="177"/>
      <c r="AC268" s="176">
        <v>0</v>
      </c>
      <c r="AD268" s="177"/>
      <c r="AE268" s="176">
        <v>4000</v>
      </c>
      <c r="AF268" s="177"/>
      <c r="AG268" s="176">
        <v>6000</v>
      </c>
      <c r="AH268" s="177"/>
      <c r="AI268" s="176"/>
      <c r="AJ268" s="177"/>
      <c r="AK268" s="176">
        <v>0</v>
      </c>
      <c r="AL268" s="177"/>
      <c r="AM268" s="176">
        <v>0</v>
      </c>
      <c r="AN268" s="177"/>
      <c r="AO268" s="176"/>
      <c r="AP268" s="177"/>
      <c r="AQ268" s="176"/>
      <c r="AR268" s="177"/>
      <c r="AS268" s="176"/>
      <c r="AT268" s="176">
        <v>100000</v>
      </c>
      <c r="AU268" s="176">
        <v>100000</v>
      </c>
      <c r="AV268" s="177">
        <v>11000</v>
      </c>
      <c r="AW268" s="176"/>
      <c r="AX268" s="177"/>
      <c r="AY268" s="176">
        <v>20000</v>
      </c>
      <c r="AZ268" s="177">
        <v>5000</v>
      </c>
      <c r="BA268" s="176"/>
      <c r="BB268" s="177"/>
      <c r="BC268" s="176">
        <v>0</v>
      </c>
      <c r="BD268" s="176"/>
      <c r="BE268" s="176">
        <v>0</v>
      </c>
      <c r="BF268" s="177">
        <v>0</v>
      </c>
      <c r="BG268" s="176">
        <v>0</v>
      </c>
      <c r="BH268" s="177"/>
      <c r="BI268" s="176">
        <v>0</v>
      </c>
      <c r="BJ268" s="177"/>
      <c r="BK268" s="176">
        <v>20000</v>
      </c>
      <c r="BL268" s="177">
        <v>5000</v>
      </c>
      <c r="BM268" s="176">
        <v>0</v>
      </c>
      <c r="BN268" s="177"/>
      <c r="BO268" s="176">
        <v>0</v>
      </c>
      <c r="BP268" s="232"/>
      <c r="BQ268" s="176">
        <v>10000</v>
      </c>
      <c r="BR268" s="177">
        <v>5000</v>
      </c>
      <c r="BS268" s="176"/>
      <c r="BT268" s="177"/>
      <c r="BU268" s="176"/>
      <c r="BV268" s="176"/>
      <c r="BW268" s="176">
        <v>0</v>
      </c>
      <c r="BX268" s="177"/>
      <c r="BY268" s="176">
        <v>10000</v>
      </c>
      <c r="BZ268" s="177"/>
      <c r="CA268" s="176">
        <v>10000</v>
      </c>
      <c r="CB268" s="177"/>
      <c r="CC268" s="176">
        <v>20000</v>
      </c>
      <c r="CD268" s="177">
        <v>0</v>
      </c>
      <c r="CE268" s="176">
        <v>20000</v>
      </c>
      <c r="CF268" s="177">
        <v>10000</v>
      </c>
      <c r="CG268" s="176">
        <v>10000</v>
      </c>
      <c r="CH268" s="177">
        <v>2000</v>
      </c>
      <c r="CI268" s="176">
        <v>0</v>
      </c>
      <c r="CJ268" s="176">
        <v>0</v>
      </c>
      <c r="CK268" s="176">
        <v>0</v>
      </c>
      <c r="CL268" s="177"/>
      <c r="CM268" s="176">
        <v>3000</v>
      </c>
      <c r="CN268" s="177">
        <v>3000</v>
      </c>
      <c r="CO268" s="176">
        <v>50000</v>
      </c>
      <c r="CP268" s="177">
        <v>10000</v>
      </c>
      <c r="CQ268" s="176">
        <v>0</v>
      </c>
      <c r="CR268" s="177"/>
      <c r="CS268" s="176">
        <v>0</v>
      </c>
      <c r="CT268" s="176"/>
      <c r="CU268" s="176">
        <v>0</v>
      </c>
      <c r="CV268" s="177"/>
      <c r="CW268" s="176"/>
      <c r="CX268" s="177"/>
      <c r="CY268" s="176">
        <v>0</v>
      </c>
      <c r="CZ268" s="177"/>
      <c r="DA268" s="176">
        <v>0</v>
      </c>
      <c r="DB268" s="177"/>
      <c r="DC268" s="176">
        <v>1000</v>
      </c>
      <c r="DD268" s="177">
        <v>1000</v>
      </c>
      <c r="DE268" s="176">
        <v>0</v>
      </c>
      <c r="DF268" s="177"/>
      <c r="DG268" s="176"/>
      <c r="DH268" s="177"/>
      <c r="DI268" s="176"/>
      <c r="DJ268" s="558"/>
      <c r="DK268" s="176"/>
      <c r="DL268" s="177"/>
      <c r="DM268" s="176"/>
      <c r="DN268" s="177"/>
      <c r="DO268" s="176"/>
      <c r="DP268" s="177"/>
      <c r="DQ268" s="176"/>
      <c r="DR268" s="177"/>
      <c r="DS268" s="176"/>
      <c r="DT268" s="176"/>
      <c r="DU268" s="176"/>
      <c r="DV268" s="177"/>
      <c r="DW268" s="176"/>
      <c r="DX268" s="177"/>
      <c r="DY268" s="176"/>
      <c r="DZ268" s="177"/>
      <c r="EA268" s="176"/>
      <c r="EB268" s="177"/>
      <c r="EC268" s="176">
        <v>0</v>
      </c>
      <c r="ED268" s="177"/>
      <c r="EE268" s="176"/>
      <c r="EF268" s="177"/>
      <c r="EG268" s="176"/>
      <c r="EH268" s="177"/>
      <c r="EI268" s="176">
        <v>0</v>
      </c>
      <c r="EJ268" s="177"/>
      <c r="EK268" s="176"/>
      <c r="EL268" s="176"/>
      <c r="EM268" s="177"/>
      <c r="EN268" s="176">
        <v>0</v>
      </c>
      <c r="EO268" s="177"/>
      <c r="EP268" s="176"/>
      <c r="EQ268" s="177">
        <v>0</v>
      </c>
      <c r="ER268" s="176"/>
      <c r="ES268" s="177"/>
      <c r="ET268" s="176"/>
      <c r="EU268" s="177"/>
      <c r="EV268" s="176"/>
      <c r="EW268" s="176"/>
      <c r="EX268" s="176"/>
      <c r="EY268" s="177"/>
      <c r="EZ268" s="176"/>
      <c r="FA268" s="177"/>
      <c r="FB268" s="565">
        <f t="shared" si="13"/>
        <v>52000</v>
      </c>
      <c r="FC268" s="565">
        <f t="shared" si="17"/>
        <v>242000</v>
      </c>
    </row>
    <row r="269" spans="1:159" ht="37.5" customHeight="1">
      <c r="A269" s="13">
        <v>221</v>
      </c>
      <c r="B269" s="13" t="s">
        <v>2557</v>
      </c>
      <c r="C269" s="13" t="s">
        <v>824</v>
      </c>
      <c r="D269" s="13">
        <v>485</v>
      </c>
      <c r="E269" s="13">
        <v>800</v>
      </c>
      <c r="F269" s="14" t="s">
        <v>2558</v>
      </c>
      <c r="G269" s="13" t="s">
        <v>1295</v>
      </c>
      <c r="H269" s="13" t="s">
        <v>18</v>
      </c>
      <c r="I269" s="13" t="s">
        <v>2559</v>
      </c>
      <c r="J269" s="13">
        <v>24</v>
      </c>
      <c r="K269" s="13" t="s">
        <v>2560</v>
      </c>
      <c r="L269" s="13" t="s">
        <v>2561</v>
      </c>
      <c r="M269" s="13" t="s">
        <v>10</v>
      </c>
      <c r="N269" s="45">
        <v>428300</v>
      </c>
      <c r="O269" s="13" t="s">
        <v>3063</v>
      </c>
      <c r="P269" s="13">
        <v>120</v>
      </c>
      <c r="Q269" s="176">
        <v>50000</v>
      </c>
      <c r="R269" s="557">
        <v>9990</v>
      </c>
      <c r="S269" s="176"/>
      <c r="T269" s="177"/>
      <c r="U269" s="176"/>
      <c r="V269" s="177"/>
      <c r="W269" s="176"/>
      <c r="X269" s="177"/>
      <c r="Y269" s="176"/>
      <c r="Z269" s="177"/>
      <c r="AA269" s="176">
        <v>10000</v>
      </c>
      <c r="AB269" s="177">
        <v>5400</v>
      </c>
      <c r="AC269" s="176">
        <v>0</v>
      </c>
      <c r="AD269" s="177"/>
      <c r="AE269" s="176"/>
      <c r="AF269" s="177"/>
      <c r="AG269" s="176">
        <v>12000</v>
      </c>
      <c r="AH269" s="177">
        <v>2700</v>
      </c>
      <c r="AI269" s="176"/>
      <c r="AJ269" s="177"/>
      <c r="AK269" s="176">
        <v>0</v>
      </c>
      <c r="AL269" s="177"/>
      <c r="AM269" s="176">
        <v>0</v>
      </c>
      <c r="AN269" s="177"/>
      <c r="AO269" s="176">
        <v>1000</v>
      </c>
      <c r="AP269" s="177">
        <v>0</v>
      </c>
      <c r="AQ269" s="176">
        <v>10000</v>
      </c>
      <c r="AR269" s="177">
        <v>0</v>
      </c>
      <c r="AS269" s="176"/>
      <c r="AT269" s="176"/>
      <c r="AU269" s="176">
        <v>0</v>
      </c>
      <c r="AV269" s="177"/>
      <c r="AW269" s="176">
        <v>27500</v>
      </c>
      <c r="AX269" s="177">
        <v>18000</v>
      </c>
      <c r="AY269" s="176">
        <v>20000</v>
      </c>
      <c r="AZ269" s="177"/>
      <c r="BA269" s="176">
        <v>8000</v>
      </c>
      <c r="BB269" s="177">
        <v>7980</v>
      </c>
      <c r="BC269" s="176">
        <v>100000</v>
      </c>
      <c r="BD269" s="176">
        <v>60450</v>
      </c>
      <c r="BE269" s="176">
        <v>35000</v>
      </c>
      <c r="BF269" s="177">
        <v>0</v>
      </c>
      <c r="BG269" s="176">
        <v>5000</v>
      </c>
      <c r="BH269" s="177">
        <v>4950</v>
      </c>
      <c r="BI269" s="176">
        <v>10000</v>
      </c>
      <c r="BJ269" s="177">
        <v>9990</v>
      </c>
      <c r="BK269" s="176">
        <v>0</v>
      </c>
      <c r="BL269" s="177"/>
      <c r="BM269" s="176">
        <v>20000</v>
      </c>
      <c r="BN269" s="177">
        <v>12960</v>
      </c>
      <c r="BO269" s="176">
        <v>0</v>
      </c>
      <c r="BP269" s="232"/>
      <c r="BQ269" s="176"/>
      <c r="BR269" s="177"/>
      <c r="BS269" s="176">
        <v>1800</v>
      </c>
      <c r="BT269" s="177">
        <v>1500</v>
      </c>
      <c r="BU269" s="176"/>
      <c r="BV269" s="176"/>
      <c r="BW269" s="176">
        <v>0</v>
      </c>
      <c r="BX269" s="177"/>
      <c r="BY269" s="176">
        <v>15000</v>
      </c>
      <c r="BZ269" s="177">
        <v>16030</v>
      </c>
      <c r="CA269" s="176">
        <v>30000</v>
      </c>
      <c r="CB269" s="177">
        <v>7980</v>
      </c>
      <c r="CC269" s="176">
        <v>6000</v>
      </c>
      <c r="CD269" s="177">
        <v>0</v>
      </c>
      <c r="CE269" s="176">
        <v>0</v>
      </c>
      <c r="CF269" s="177"/>
      <c r="CG269" s="176">
        <v>15000</v>
      </c>
      <c r="CH269" s="177">
        <v>2970</v>
      </c>
      <c r="CI269" s="176">
        <v>0</v>
      </c>
      <c r="CJ269" s="176">
        <v>0</v>
      </c>
      <c r="CK269" s="176">
        <v>0</v>
      </c>
      <c r="CL269" s="177"/>
      <c r="CM269" s="176"/>
      <c r="CN269" s="177"/>
      <c r="CO269" s="176">
        <v>0</v>
      </c>
      <c r="CP269" s="177"/>
      <c r="CQ269" s="176">
        <v>40000</v>
      </c>
      <c r="CR269" s="177">
        <v>26520</v>
      </c>
      <c r="CS269" s="176">
        <v>5000</v>
      </c>
      <c r="CT269" s="176"/>
      <c r="CU269" s="176">
        <v>0</v>
      </c>
      <c r="CV269" s="177"/>
      <c r="CW269" s="176">
        <v>6000</v>
      </c>
      <c r="CX269" s="177">
        <v>0</v>
      </c>
      <c r="CY269" s="176">
        <v>0</v>
      </c>
      <c r="CZ269" s="177"/>
      <c r="DA269" s="176">
        <v>0</v>
      </c>
      <c r="DB269" s="177"/>
      <c r="DC269" s="176">
        <v>1000</v>
      </c>
      <c r="DD269" s="177">
        <v>0</v>
      </c>
      <c r="DE269" s="176">
        <v>0</v>
      </c>
      <c r="DF269" s="177"/>
      <c r="DG269" s="176"/>
      <c r="DH269" s="177"/>
      <c r="DI269" s="176"/>
      <c r="DJ269" s="558"/>
      <c r="DK269" s="176"/>
      <c r="DL269" s="177"/>
      <c r="DM269" s="176"/>
      <c r="DN269" s="177"/>
      <c r="DO269" s="176"/>
      <c r="DP269" s="177"/>
      <c r="DQ269" s="176"/>
      <c r="DR269" s="177"/>
      <c r="DS269" s="176"/>
      <c r="DT269" s="176"/>
      <c r="DU269" s="176"/>
      <c r="DV269" s="177"/>
      <c r="DW269" s="176"/>
      <c r="DX269" s="177"/>
      <c r="DY269" s="176"/>
      <c r="DZ269" s="177"/>
      <c r="EA269" s="176"/>
      <c r="EB269" s="177"/>
      <c r="EC269" s="176">
        <v>0</v>
      </c>
      <c r="ED269" s="177"/>
      <c r="EE269" s="176"/>
      <c r="EF269" s="177"/>
      <c r="EG269" s="176"/>
      <c r="EH269" s="177"/>
      <c r="EI269" s="176">
        <v>0</v>
      </c>
      <c r="EJ269" s="177"/>
      <c r="EK269" s="176"/>
      <c r="EL269" s="176"/>
      <c r="EM269" s="177"/>
      <c r="EN269" s="176">
        <v>0</v>
      </c>
      <c r="EO269" s="177"/>
      <c r="EP269" s="176"/>
      <c r="EQ269" s="177">
        <v>0</v>
      </c>
      <c r="ER269" s="176"/>
      <c r="ES269" s="177"/>
      <c r="ET269" s="176"/>
      <c r="EU269" s="177"/>
      <c r="EV269" s="176"/>
      <c r="EW269" s="176"/>
      <c r="EX269" s="176"/>
      <c r="EY269" s="177"/>
      <c r="EZ269" s="176"/>
      <c r="FA269" s="177"/>
      <c r="FB269" s="565">
        <f t="shared" ref="FB269:FB332" si="18">FA269+EY269+EW269+EU269+ES269+EQ269+EO269+EM269+EJ269+EH269+EF269+ED269+EB269+DZ269+DX269+DV269+DT269+DR269+DP269+DN269+DL269+DJ269+DH269+DF269+DD269+DB269+CZ269+CX269+CV269+CT269+CR269+CP269+CN269+CL269+CH269+CF269+CD269+CB269+BZ269+BX269+BT269+BR269+BP269+BN269+BL269+BJ269+BH269+BF269+BD269+BB269+AZ269+AX269+AV269+AR269+AP269+AN269+AL269+AJ269+AH269+AF269+AD269+AB269+Z269+X269+V269+T269+R269</f>
        <v>187420</v>
      </c>
      <c r="FC269" s="565">
        <f t="shared" si="17"/>
        <v>240880</v>
      </c>
    </row>
    <row r="270" spans="1:159" ht="37.5" customHeight="1">
      <c r="A270" s="13">
        <v>222</v>
      </c>
      <c r="B270" s="13" t="s">
        <v>1964</v>
      </c>
      <c r="C270" s="13" t="s">
        <v>1773</v>
      </c>
      <c r="D270" s="13">
        <v>485</v>
      </c>
      <c r="E270" s="13">
        <v>800</v>
      </c>
      <c r="F270" s="14" t="s">
        <v>1965</v>
      </c>
      <c r="G270" s="13" t="s">
        <v>1295</v>
      </c>
      <c r="H270" s="13" t="s">
        <v>16</v>
      </c>
      <c r="I270" s="13" t="s">
        <v>1966</v>
      </c>
      <c r="J270" s="13">
        <v>24</v>
      </c>
      <c r="K270" s="13" t="s">
        <v>1967</v>
      </c>
      <c r="L270" s="13" t="s">
        <v>1955</v>
      </c>
      <c r="M270" s="13" t="s">
        <v>10</v>
      </c>
      <c r="N270" s="45">
        <v>392000</v>
      </c>
      <c r="O270" s="13" t="s">
        <v>3078</v>
      </c>
      <c r="P270" s="13">
        <v>84</v>
      </c>
      <c r="Q270" s="176">
        <v>70000</v>
      </c>
      <c r="R270" s="557">
        <v>19980</v>
      </c>
      <c r="S270" s="176"/>
      <c r="T270" s="177"/>
      <c r="U270" s="176"/>
      <c r="V270" s="177"/>
      <c r="W270" s="176">
        <v>150000</v>
      </c>
      <c r="X270" s="177">
        <v>59940</v>
      </c>
      <c r="Y270" s="176"/>
      <c r="Z270" s="177"/>
      <c r="AA270" s="176"/>
      <c r="AB270" s="177"/>
      <c r="AC270" s="176">
        <v>0</v>
      </c>
      <c r="AD270" s="177"/>
      <c r="AE270" s="176"/>
      <c r="AF270" s="177"/>
      <c r="AG270" s="176">
        <v>6000</v>
      </c>
      <c r="AH270" s="177"/>
      <c r="AI270" s="176"/>
      <c r="AJ270" s="177"/>
      <c r="AK270" s="176">
        <v>0</v>
      </c>
      <c r="AL270" s="177"/>
      <c r="AM270" s="176">
        <v>0</v>
      </c>
      <c r="AN270" s="177"/>
      <c r="AO270" s="176"/>
      <c r="AP270" s="177"/>
      <c r="AQ270" s="176"/>
      <c r="AR270" s="177"/>
      <c r="AS270" s="176"/>
      <c r="AT270" s="176">
        <v>50000</v>
      </c>
      <c r="AU270" s="176">
        <v>50000</v>
      </c>
      <c r="AV270" s="177">
        <v>0</v>
      </c>
      <c r="AW270" s="176"/>
      <c r="AX270" s="177"/>
      <c r="AY270" s="176"/>
      <c r="AZ270" s="177"/>
      <c r="BA270" s="176"/>
      <c r="BB270" s="177"/>
      <c r="BC270" s="176">
        <v>20000</v>
      </c>
      <c r="BD270" s="176">
        <v>23940</v>
      </c>
      <c r="BE270" s="176">
        <v>0</v>
      </c>
      <c r="BF270" s="177">
        <v>0</v>
      </c>
      <c r="BG270" s="176">
        <v>5000</v>
      </c>
      <c r="BH270" s="177">
        <v>6000</v>
      </c>
      <c r="BI270" s="176">
        <v>0</v>
      </c>
      <c r="BJ270" s="177"/>
      <c r="BK270" s="176">
        <v>0</v>
      </c>
      <c r="BL270" s="177"/>
      <c r="BM270" s="176">
        <v>0</v>
      </c>
      <c r="BN270" s="177"/>
      <c r="BO270" s="176">
        <v>0</v>
      </c>
      <c r="BP270" s="232"/>
      <c r="BQ270" s="176">
        <v>5000</v>
      </c>
      <c r="BR270" s="177"/>
      <c r="BS270" s="176"/>
      <c r="BT270" s="177"/>
      <c r="BU270" s="176"/>
      <c r="BV270" s="176"/>
      <c r="BW270" s="176">
        <v>0</v>
      </c>
      <c r="BX270" s="177"/>
      <c r="BY270" s="176">
        <v>10000</v>
      </c>
      <c r="BZ270" s="177">
        <v>4980</v>
      </c>
      <c r="CA270" s="176"/>
      <c r="CB270" s="177"/>
      <c r="CC270" s="176">
        <v>0</v>
      </c>
      <c r="CD270" s="177">
        <v>0</v>
      </c>
      <c r="CE270" s="176">
        <v>20000</v>
      </c>
      <c r="CF270" s="177">
        <v>4980</v>
      </c>
      <c r="CG270" s="176">
        <v>10000</v>
      </c>
      <c r="CH270" s="177"/>
      <c r="CI270" s="176">
        <v>0</v>
      </c>
      <c r="CJ270" s="176">
        <v>0</v>
      </c>
      <c r="CK270" s="176">
        <v>0</v>
      </c>
      <c r="CL270" s="177"/>
      <c r="CM270" s="176"/>
      <c r="CN270" s="177"/>
      <c r="CO270" s="176">
        <v>0</v>
      </c>
      <c r="CP270" s="177"/>
      <c r="CQ270" s="176">
        <v>10000</v>
      </c>
      <c r="CR270" s="177">
        <v>8940</v>
      </c>
      <c r="CS270" s="176">
        <v>5000</v>
      </c>
      <c r="CT270" s="176">
        <v>3000</v>
      </c>
      <c r="CU270" s="176">
        <v>30000</v>
      </c>
      <c r="CV270" s="177">
        <v>10000</v>
      </c>
      <c r="CW270" s="176"/>
      <c r="CX270" s="177"/>
      <c r="CY270" s="176">
        <v>0</v>
      </c>
      <c r="CZ270" s="177"/>
      <c r="DA270" s="176">
        <v>0</v>
      </c>
      <c r="DB270" s="177"/>
      <c r="DC270" s="176">
        <v>1000</v>
      </c>
      <c r="DD270" s="177">
        <v>0</v>
      </c>
      <c r="DE270" s="176">
        <v>0</v>
      </c>
      <c r="DF270" s="177"/>
      <c r="DG270" s="176"/>
      <c r="DH270" s="177"/>
      <c r="DI270" s="176"/>
      <c r="DJ270" s="558"/>
      <c r="DK270" s="176"/>
      <c r="DL270" s="177"/>
      <c r="DM270" s="176"/>
      <c r="DN270" s="177"/>
      <c r="DO270" s="176"/>
      <c r="DP270" s="177"/>
      <c r="DQ270" s="176"/>
      <c r="DR270" s="177"/>
      <c r="DS270" s="176"/>
      <c r="DT270" s="176"/>
      <c r="DU270" s="176"/>
      <c r="DV270" s="177"/>
      <c r="DW270" s="176"/>
      <c r="DX270" s="177"/>
      <c r="DY270" s="176"/>
      <c r="DZ270" s="177"/>
      <c r="EA270" s="176"/>
      <c r="EB270" s="177"/>
      <c r="EC270" s="176">
        <v>0</v>
      </c>
      <c r="ED270" s="177"/>
      <c r="EE270" s="176"/>
      <c r="EF270" s="177"/>
      <c r="EG270" s="176"/>
      <c r="EH270" s="177"/>
      <c r="EI270" s="176">
        <v>0</v>
      </c>
      <c r="EJ270" s="177"/>
      <c r="EK270" s="176"/>
      <c r="EL270" s="176"/>
      <c r="EM270" s="177"/>
      <c r="EN270" s="176">
        <v>0</v>
      </c>
      <c r="EO270" s="177"/>
      <c r="EP270" s="176"/>
      <c r="EQ270" s="177">
        <v>0</v>
      </c>
      <c r="ER270" s="176"/>
      <c r="ES270" s="177"/>
      <c r="ET270" s="176"/>
      <c r="EU270" s="177"/>
      <c r="EV270" s="176"/>
      <c r="EW270" s="176"/>
      <c r="EX270" s="176"/>
      <c r="EY270" s="177"/>
      <c r="EZ270" s="176"/>
      <c r="FA270" s="177"/>
      <c r="FB270" s="565">
        <f t="shared" si="18"/>
        <v>141760</v>
      </c>
      <c r="FC270" s="565">
        <f t="shared" si="17"/>
        <v>250240</v>
      </c>
    </row>
    <row r="271" spans="1:159" ht="37.5" customHeight="1">
      <c r="A271" s="13">
        <v>223</v>
      </c>
      <c r="B271" s="13" t="s">
        <v>2094</v>
      </c>
      <c r="C271" s="13" t="s">
        <v>103</v>
      </c>
      <c r="D271" s="13">
        <v>485</v>
      </c>
      <c r="E271" s="13">
        <v>800</v>
      </c>
      <c r="F271" s="14" t="s">
        <v>2095</v>
      </c>
      <c r="G271" s="13" t="s">
        <v>1295</v>
      </c>
      <c r="H271" s="13" t="s">
        <v>16</v>
      </c>
      <c r="I271" s="13" t="s">
        <v>2096</v>
      </c>
      <c r="J271" s="13">
        <v>24</v>
      </c>
      <c r="K271" s="13" t="s">
        <v>2097</v>
      </c>
      <c r="L271" s="13" t="s">
        <v>2098</v>
      </c>
      <c r="M271" s="13" t="s">
        <v>10</v>
      </c>
      <c r="N271" s="45">
        <v>190000</v>
      </c>
      <c r="O271" s="13" t="s">
        <v>3072</v>
      </c>
      <c r="P271" s="13">
        <v>87</v>
      </c>
      <c r="Q271" s="176">
        <v>50000</v>
      </c>
      <c r="R271" s="557">
        <v>49980</v>
      </c>
      <c r="S271" s="176"/>
      <c r="T271" s="177"/>
      <c r="U271" s="176"/>
      <c r="V271" s="177"/>
      <c r="W271" s="176">
        <v>50000</v>
      </c>
      <c r="X271" s="177"/>
      <c r="Y271" s="176"/>
      <c r="Z271" s="177"/>
      <c r="AA271" s="176"/>
      <c r="AB271" s="177"/>
      <c r="AC271" s="176">
        <v>0</v>
      </c>
      <c r="AD271" s="177"/>
      <c r="AE271" s="176"/>
      <c r="AF271" s="177"/>
      <c r="AG271" s="176">
        <v>0</v>
      </c>
      <c r="AH271" s="177"/>
      <c r="AI271" s="176"/>
      <c r="AJ271" s="177"/>
      <c r="AK271" s="176">
        <v>0</v>
      </c>
      <c r="AL271" s="177"/>
      <c r="AM271" s="176">
        <v>0</v>
      </c>
      <c r="AN271" s="177"/>
      <c r="AO271" s="176"/>
      <c r="AP271" s="177"/>
      <c r="AQ271" s="176">
        <v>30000</v>
      </c>
      <c r="AR271" s="177">
        <v>17520</v>
      </c>
      <c r="AS271" s="176"/>
      <c r="AT271" s="176"/>
      <c r="AU271" s="176">
        <v>0</v>
      </c>
      <c r="AV271" s="177"/>
      <c r="AW271" s="176">
        <v>10000</v>
      </c>
      <c r="AX271" s="177">
        <v>9780</v>
      </c>
      <c r="AY271" s="176"/>
      <c r="AZ271" s="177"/>
      <c r="BA271" s="176"/>
      <c r="BB271" s="177"/>
      <c r="BC271" s="176">
        <v>0</v>
      </c>
      <c r="BD271" s="176"/>
      <c r="BE271" s="176">
        <v>0</v>
      </c>
      <c r="BF271" s="177">
        <v>0</v>
      </c>
      <c r="BG271" s="176">
        <v>5000</v>
      </c>
      <c r="BH271" s="177"/>
      <c r="BI271" s="176">
        <v>0</v>
      </c>
      <c r="BJ271" s="177"/>
      <c r="BK271" s="176">
        <v>0</v>
      </c>
      <c r="BL271" s="177"/>
      <c r="BM271" s="176">
        <v>0</v>
      </c>
      <c r="BN271" s="177"/>
      <c r="BO271" s="176">
        <v>0</v>
      </c>
      <c r="BP271" s="232"/>
      <c r="BQ271" s="176"/>
      <c r="BR271" s="177"/>
      <c r="BS271" s="176"/>
      <c r="BT271" s="177"/>
      <c r="BU271" s="176"/>
      <c r="BV271" s="176"/>
      <c r="BW271" s="176">
        <v>0</v>
      </c>
      <c r="BX271" s="177"/>
      <c r="BY271" s="176">
        <v>10000</v>
      </c>
      <c r="BZ271" s="177">
        <v>12000</v>
      </c>
      <c r="CA271" s="176"/>
      <c r="CB271" s="177"/>
      <c r="CC271" s="176">
        <v>0</v>
      </c>
      <c r="CD271" s="177">
        <v>0</v>
      </c>
      <c r="CE271" s="176">
        <v>0</v>
      </c>
      <c r="CF271" s="177"/>
      <c r="CG271" s="176">
        <v>10000</v>
      </c>
      <c r="CH271" s="177">
        <v>7980</v>
      </c>
      <c r="CI271" s="176">
        <v>0</v>
      </c>
      <c r="CJ271" s="176">
        <v>0</v>
      </c>
      <c r="CK271" s="176">
        <v>0</v>
      </c>
      <c r="CL271" s="177"/>
      <c r="CM271" s="176">
        <v>25000</v>
      </c>
      <c r="CN271" s="177">
        <v>8400</v>
      </c>
      <c r="CO271" s="176">
        <v>0</v>
      </c>
      <c r="CP271" s="177"/>
      <c r="CQ271" s="176">
        <v>0</v>
      </c>
      <c r="CR271" s="177"/>
      <c r="CS271" s="176">
        <v>0</v>
      </c>
      <c r="CT271" s="176"/>
      <c r="CU271" s="176">
        <v>0</v>
      </c>
      <c r="CV271" s="177"/>
      <c r="CW271" s="176"/>
      <c r="CX271" s="177"/>
      <c r="CY271" s="176">
        <v>0</v>
      </c>
      <c r="CZ271" s="177"/>
      <c r="DA271" s="176">
        <v>0</v>
      </c>
      <c r="DB271" s="177"/>
      <c r="DC271" s="176"/>
      <c r="DD271" s="177"/>
      <c r="DE271" s="176">
        <v>0</v>
      </c>
      <c r="DF271" s="177"/>
      <c r="DG271" s="176"/>
      <c r="DH271" s="177"/>
      <c r="DI271" s="176"/>
      <c r="DJ271" s="558"/>
      <c r="DK271" s="176"/>
      <c r="DL271" s="177"/>
      <c r="DM271" s="176"/>
      <c r="DN271" s="177"/>
      <c r="DO271" s="176"/>
      <c r="DP271" s="177"/>
      <c r="DQ271" s="176"/>
      <c r="DR271" s="177"/>
      <c r="DS271" s="176"/>
      <c r="DT271" s="176"/>
      <c r="DU271" s="176"/>
      <c r="DV271" s="177"/>
      <c r="DW271" s="176"/>
      <c r="DX271" s="177"/>
      <c r="DY271" s="176"/>
      <c r="DZ271" s="177"/>
      <c r="EA271" s="176"/>
      <c r="EB271" s="177"/>
      <c r="EC271" s="176">
        <v>0</v>
      </c>
      <c r="ED271" s="177"/>
      <c r="EE271" s="176"/>
      <c r="EF271" s="177"/>
      <c r="EG271" s="176"/>
      <c r="EH271" s="177"/>
      <c r="EI271" s="176">
        <v>0</v>
      </c>
      <c r="EJ271" s="177"/>
      <c r="EK271" s="176"/>
      <c r="EL271" s="176"/>
      <c r="EM271" s="177"/>
      <c r="EN271" s="176">
        <v>0</v>
      </c>
      <c r="EO271" s="177"/>
      <c r="EP271" s="176"/>
      <c r="EQ271" s="177">
        <v>0</v>
      </c>
      <c r="ER271" s="176"/>
      <c r="ES271" s="177"/>
      <c r="ET271" s="176"/>
      <c r="EU271" s="177"/>
      <c r="EV271" s="176"/>
      <c r="EW271" s="176"/>
      <c r="EX271" s="176"/>
      <c r="EY271" s="177"/>
      <c r="EZ271" s="176"/>
      <c r="FA271" s="177"/>
      <c r="FB271" s="565">
        <f t="shared" si="18"/>
        <v>105660</v>
      </c>
      <c r="FC271" s="565">
        <f t="shared" si="17"/>
        <v>84340</v>
      </c>
    </row>
    <row r="272" spans="1:159" ht="37.5" customHeight="1">
      <c r="A272" s="13">
        <v>224</v>
      </c>
      <c r="B272" s="13" t="s">
        <v>419</v>
      </c>
      <c r="C272" s="13" t="s">
        <v>1281</v>
      </c>
      <c r="D272" s="13">
        <v>486</v>
      </c>
      <c r="E272" s="13">
        <v>1130</v>
      </c>
      <c r="F272" s="14" t="s">
        <v>1781</v>
      </c>
      <c r="G272" s="13" t="s">
        <v>420</v>
      </c>
      <c r="H272" s="13" t="s">
        <v>421</v>
      </c>
      <c r="I272" s="13" t="s">
        <v>1782</v>
      </c>
      <c r="J272" s="13">
        <v>36</v>
      </c>
      <c r="K272" s="13" t="s">
        <v>2886</v>
      </c>
      <c r="L272" s="13" t="s">
        <v>1778</v>
      </c>
      <c r="M272" s="13" t="s">
        <v>10</v>
      </c>
      <c r="N272" s="45">
        <v>359000</v>
      </c>
      <c r="O272" s="13" t="s">
        <v>3071</v>
      </c>
      <c r="P272" s="13">
        <v>68</v>
      </c>
      <c r="Q272" s="176">
        <v>100000</v>
      </c>
      <c r="R272" s="557">
        <v>48360</v>
      </c>
      <c r="S272" s="176"/>
      <c r="T272" s="177"/>
      <c r="U272" s="176"/>
      <c r="V272" s="177"/>
      <c r="W272" s="176"/>
      <c r="X272" s="177"/>
      <c r="Y272" s="176">
        <v>10000</v>
      </c>
      <c r="Z272" s="177">
        <v>9960</v>
      </c>
      <c r="AA272" s="176"/>
      <c r="AB272" s="177"/>
      <c r="AC272" s="176">
        <v>0</v>
      </c>
      <c r="AD272" s="177"/>
      <c r="AE272" s="176"/>
      <c r="AF272" s="177"/>
      <c r="AG272" s="176">
        <v>36000</v>
      </c>
      <c r="AH272" s="177">
        <v>9600</v>
      </c>
      <c r="AI272" s="176"/>
      <c r="AJ272" s="177"/>
      <c r="AK272" s="176">
        <v>0</v>
      </c>
      <c r="AL272" s="177"/>
      <c r="AM272" s="176">
        <v>0</v>
      </c>
      <c r="AN272" s="177"/>
      <c r="AO272" s="176"/>
      <c r="AP272" s="177"/>
      <c r="AQ272" s="176"/>
      <c r="AR272" s="177"/>
      <c r="AS272" s="176"/>
      <c r="AT272" s="176"/>
      <c r="AU272" s="176">
        <v>0</v>
      </c>
      <c r="AV272" s="177"/>
      <c r="AW272" s="176">
        <v>7000</v>
      </c>
      <c r="AX272" s="177">
        <v>6960</v>
      </c>
      <c r="AY272" s="176"/>
      <c r="AZ272" s="177"/>
      <c r="BA272" s="176">
        <v>54000</v>
      </c>
      <c r="BB272" s="177">
        <v>9600</v>
      </c>
      <c r="BC272" s="176">
        <v>50000</v>
      </c>
      <c r="BD272" s="176">
        <v>30000</v>
      </c>
      <c r="BE272" s="176">
        <v>0</v>
      </c>
      <c r="BF272" s="177">
        <v>0</v>
      </c>
      <c r="BG272" s="176">
        <v>0</v>
      </c>
      <c r="BH272" s="177"/>
      <c r="BI272" s="176">
        <v>0</v>
      </c>
      <c r="BJ272" s="177"/>
      <c r="BK272" s="176">
        <v>0</v>
      </c>
      <c r="BL272" s="177"/>
      <c r="BM272" s="176">
        <v>20000</v>
      </c>
      <c r="BN272" s="177">
        <v>3000</v>
      </c>
      <c r="BO272" s="176">
        <v>5000</v>
      </c>
      <c r="BP272" s="702">
        <v>1200</v>
      </c>
      <c r="BQ272" s="176"/>
      <c r="BR272" s="177"/>
      <c r="BS272" s="176"/>
      <c r="BT272" s="177"/>
      <c r="BU272" s="176"/>
      <c r="BV272" s="176"/>
      <c r="BW272" s="176">
        <v>0</v>
      </c>
      <c r="BX272" s="177"/>
      <c r="BY272" s="176">
        <v>0</v>
      </c>
      <c r="BZ272" s="177"/>
      <c r="CA272" s="176"/>
      <c r="CB272" s="177"/>
      <c r="CC272" s="176">
        <v>50000</v>
      </c>
      <c r="CD272" s="177">
        <v>0</v>
      </c>
      <c r="CE272" s="176">
        <v>0</v>
      </c>
      <c r="CF272" s="177"/>
      <c r="CG272" s="176"/>
      <c r="CH272" s="177"/>
      <c r="CI272" s="176">
        <v>0</v>
      </c>
      <c r="CJ272" s="176">
        <v>0</v>
      </c>
      <c r="CK272" s="176">
        <v>0</v>
      </c>
      <c r="CL272" s="177"/>
      <c r="CM272" s="176"/>
      <c r="CN272" s="177"/>
      <c r="CO272" s="176">
        <v>0</v>
      </c>
      <c r="CP272" s="177"/>
      <c r="CQ272" s="176">
        <v>0</v>
      </c>
      <c r="CR272" s="177"/>
      <c r="CS272" s="176">
        <v>0</v>
      </c>
      <c r="CT272" s="176"/>
      <c r="CU272" s="176">
        <v>10000</v>
      </c>
      <c r="CV272" s="177">
        <v>1020</v>
      </c>
      <c r="CW272" s="176"/>
      <c r="CX272" s="177"/>
      <c r="CY272" s="176">
        <v>0</v>
      </c>
      <c r="CZ272" s="177"/>
      <c r="DA272" s="176">
        <v>7000</v>
      </c>
      <c r="DB272" s="177">
        <v>0</v>
      </c>
      <c r="DC272" s="176">
        <v>10000</v>
      </c>
      <c r="DD272" s="177">
        <v>9000</v>
      </c>
      <c r="DE272" s="176">
        <v>0</v>
      </c>
      <c r="DF272" s="177"/>
      <c r="DG272" s="176"/>
      <c r="DH272" s="177"/>
      <c r="DI272" s="176"/>
      <c r="DJ272" s="558"/>
      <c r="DK272" s="176"/>
      <c r="DL272" s="177"/>
      <c r="DM272" s="176"/>
      <c r="DN272" s="177"/>
      <c r="DO272" s="176"/>
      <c r="DP272" s="177"/>
      <c r="DQ272" s="176"/>
      <c r="DR272" s="177"/>
      <c r="DS272" s="176"/>
      <c r="DT272" s="176"/>
      <c r="DU272" s="176"/>
      <c r="DV272" s="177"/>
      <c r="DW272" s="176"/>
      <c r="DX272" s="177"/>
      <c r="DY272" s="176"/>
      <c r="DZ272" s="177"/>
      <c r="EA272" s="176"/>
      <c r="EB272" s="177"/>
      <c r="EC272" s="176">
        <v>0</v>
      </c>
      <c r="ED272" s="177"/>
      <c r="EE272" s="176"/>
      <c r="EF272" s="177"/>
      <c r="EG272" s="176"/>
      <c r="EH272" s="177"/>
      <c r="EI272" s="176">
        <v>0</v>
      </c>
      <c r="EJ272" s="177"/>
      <c r="EK272" s="176"/>
      <c r="EL272" s="176"/>
      <c r="EM272" s="177"/>
      <c r="EN272" s="176">
        <v>0</v>
      </c>
      <c r="EO272" s="177"/>
      <c r="EP272" s="176"/>
      <c r="EQ272" s="177">
        <v>0</v>
      </c>
      <c r="ER272" s="176"/>
      <c r="ES272" s="177"/>
      <c r="ET272" s="176"/>
      <c r="EU272" s="177"/>
      <c r="EV272" s="176"/>
      <c r="EW272" s="176"/>
      <c r="EX272" s="176"/>
      <c r="EY272" s="177"/>
      <c r="EZ272" s="176"/>
      <c r="FA272" s="177"/>
      <c r="FB272" s="565">
        <f t="shared" si="18"/>
        <v>128700</v>
      </c>
      <c r="FC272" s="565">
        <f t="shared" si="17"/>
        <v>230300</v>
      </c>
    </row>
    <row r="273" spans="1:159" ht="25.5" customHeight="1">
      <c r="A273" s="13" t="s">
        <v>8243</v>
      </c>
      <c r="B273" s="13"/>
      <c r="C273" s="13"/>
      <c r="D273" s="13"/>
      <c r="E273" s="13"/>
      <c r="F273" s="11" t="s">
        <v>3231</v>
      </c>
      <c r="G273" s="13"/>
      <c r="H273" s="13"/>
      <c r="I273" s="13"/>
      <c r="J273" s="13"/>
      <c r="K273" s="13"/>
      <c r="L273" s="13"/>
      <c r="M273" s="13"/>
      <c r="N273" s="45"/>
      <c r="O273" s="13"/>
      <c r="P273" s="13"/>
      <c r="Q273" s="176"/>
      <c r="R273" s="557"/>
      <c r="S273" s="176"/>
      <c r="T273" s="177"/>
      <c r="U273" s="176"/>
      <c r="V273" s="177"/>
      <c r="W273" s="176"/>
      <c r="X273" s="177"/>
      <c r="Y273" s="176"/>
      <c r="Z273" s="177"/>
      <c r="AA273" s="176"/>
      <c r="AB273" s="177"/>
      <c r="AC273" s="176"/>
      <c r="AD273" s="177"/>
      <c r="AE273" s="176"/>
      <c r="AF273" s="177"/>
      <c r="AG273" s="176"/>
      <c r="AH273" s="177"/>
      <c r="AI273" s="176"/>
      <c r="AJ273" s="177"/>
      <c r="AK273" s="176"/>
      <c r="AL273" s="177"/>
      <c r="AM273" s="176"/>
      <c r="AN273" s="177"/>
      <c r="AO273" s="176"/>
      <c r="AP273" s="177"/>
      <c r="AQ273" s="176"/>
      <c r="AR273" s="177"/>
      <c r="AS273" s="176"/>
      <c r="AT273" s="176"/>
      <c r="AU273" s="176"/>
      <c r="AV273" s="177"/>
      <c r="AW273" s="176"/>
      <c r="AX273" s="177"/>
      <c r="AY273" s="176"/>
      <c r="AZ273" s="177"/>
      <c r="BA273" s="176"/>
      <c r="BB273" s="177"/>
      <c r="BC273" s="176"/>
      <c r="BD273" s="176"/>
      <c r="BE273" s="176"/>
      <c r="BF273" s="177"/>
      <c r="BG273" s="176"/>
      <c r="BH273" s="177"/>
      <c r="BI273" s="176"/>
      <c r="BJ273" s="177"/>
      <c r="BK273" s="176"/>
      <c r="BL273" s="177"/>
      <c r="BM273" s="176"/>
      <c r="BN273" s="177"/>
      <c r="BO273" s="176"/>
      <c r="BP273" s="232"/>
      <c r="BQ273" s="176"/>
      <c r="BR273" s="177"/>
      <c r="BS273" s="176"/>
      <c r="BT273" s="177"/>
      <c r="BU273" s="176"/>
      <c r="BV273" s="176"/>
      <c r="BW273" s="176"/>
      <c r="BX273" s="177"/>
      <c r="BY273" s="176"/>
      <c r="BZ273" s="177"/>
      <c r="CA273" s="176"/>
      <c r="CB273" s="177"/>
      <c r="CC273" s="176"/>
      <c r="CD273" s="177"/>
      <c r="CE273" s="176"/>
      <c r="CF273" s="177"/>
      <c r="CG273" s="176"/>
      <c r="CH273" s="177"/>
      <c r="CI273" s="176"/>
      <c r="CJ273" s="176"/>
      <c r="CK273" s="176"/>
      <c r="CL273" s="177"/>
      <c r="CM273" s="176"/>
      <c r="CN273" s="177"/>
      <c r="CO273" s="176"/>
      <c r="CP273" s="177"/>
      <c r="CQ273" s="176"/>
      <c r="CR273" s="177"/>
      <c r="CS273" s="176"/>
      <c r="CT273" s="176"/>
      <c r="CU273" s="176"/>
      <c r="CV273" s="177"/>
      <c r="CW273" s="176"/>
      <c r="CX273" s="177"/>
      <c r="CY273" s="176"/>
      <c r="CZ273" s="177"/>
      <c r="DA273" s="176"/>
      <c r="DB273" s="177"/>
      <c r="DC273" s="176"/>
      <c r="DD273" s="177"/>
      <c r="DE273" s="176"/>
      <c r="DF273" s="177"/>
      <c r="DG273" s="176"/>
      <c r="DH273" s="177"/>
      <c r="DI273" s="176"/>
      <c r="DJ273" s="558"/>
      <c r="DK273" s="176"/>
      <c r="DL273" s="177"/>
      <c r="DM273" s="176"/>
      <c r="DN273" s="177"/>
      <c r="DO273" s="176"/>
      <c r="DP273" s="177"/>
      <c r="DQ273" s="176"/>
      <c r="DR273" s="177"/>
      <c r="DS273" s="176"/>
      <c r="DT273" s="176"/>
      <c r="DU273" s="176"/>
      <c r="DV273" s="177"/>
      <c r="DW273" s="176"/>
      <c r="DX273" s="177"/>
      <c r="DY273" s="176"/>
      <c r="DZ273" s="177"/>
      <c r="EA273" s="176"/>
      <c r="EB273" s="177"/>
      <c r="EC273" s="176"/>
      <c r="ED273" s="177"/>
      <c r="EE273" s="176"/>
      <c r="EF273" s="177"/>
      <c r="EG273" s="176"/>
      <c r="EH273" s="177"/>
      <c r="EI273" s="176"/>
      <c r="EJ273" s="177"/>
      <c r="EK273" s="176"/>
      <c r="EL273" s="176"/>
      <c r="EM273" s="177"/>
      <c r="EN273" s="176"/>
      <c r="EO273" s="177"/>
      <c r="EP273" s="176"/>
      <c r="EQ273" s="177"/>
      <c r="ER273" s="176"/>
      <c r="ES273" s="177"/>
      <c r="ET273" s="176"/>
      <c r="EU273" s="177"/>
      <c r="EV273" s="176"/>
      <c r="EW273" s="176"/>
      <c r="EX273" s="176"/>
      <c r="EY273" s="177"/>
      <c r="EZ273" s="176"/>
      <c r="FA273" s="177"/>
      <c r="FB273" s="565"/>
      <c r="FC273" s="565"/>
    </row>
    <row r="274" spans="1:159" ht="37.5" customHeight="1">
      <c r="A274" s="13">
        <v>225</v>
      </c>
      <c r="B274" s="13" t="s">
        <v>795</v>
      </c>
      <c r="C274" s="13" t="s">
        <v>185</v>
      </c>
      <c r="D274" s="13">
        <v>487</v>
      </c>
      <c r="E274" s="13">
        <v>28</v>
      </c>
      <c r="F274" s="14" t="s">
        <v>796</v>
      </c>
      <c r="G274" s="13" t="s">
        <v>797</v>
      </c>
      <c r="H274" s="13" t="s">
        <v>798</v>
      </c>
      <c r="I274" s="13" t="s">
        <v>799</v>
      </c>
      <c r="J274" s="13">
        <v>36</v>
      </c>
      <c r="K274" s="13" t="s">
        <v>800</v>
      </c>
      <c r="L274" s="13" t="s">
        <v>786</v>
      </c>
      <c r="M274" s="13" t="s">
        <v>15</v>
      </c>
      <c r="N274" s="45">
        <v>130</v>
      </c>
      <c r="O274" s="13" t="s">
        <v>3055</v>
      </c>
      <c r="P274" s="13">
        <v>17</v>
      </c>
      <c r="Q274" s="176">
        <v>50</v>
      </c>
      <c r="R274" s="557"/>
      <c r="S274" s="176"/>
      <c r="T274" s="177"/>
      <c r="U274" s="176"/>
      <c r="V274" s="177"/>
      <c r="W274" s="176">
        <v>5</v>
      </c>
      <c r="X274" s="177"/>
      <c r="Y274" s="176"/>
      <c r="Z274" s="177"/>
      <c r="AA274" s="176"/>
      <c r="AB274" s="177"/>
      <c r="AC274" s="176">
        <v>20</v>
      </c>
      <c r="AD274" s="177"/>
      <c r="AE274" s="176"/>
      <c r="AF274" s="177"/>
      <c r="AG274" s="176">
        <v>10</v>
      </c>
      <c r="AH274" s="177"/>
      <c r="AI274" s="176">
        <v>5</v>
      </c>
      <c r="AJ274" s="177"/>
      <c r="AK274" s="176">
        <v>0</v>
      </c>
      <c r="AL274" s="177"/>
      <c r="AM274" s="176">
        <v>0</v>
      </c>
      <c r="AN274" s="177"/>
      <c r="AO274" s="176"/>
      <c r="AP274" s="177"/>
      <c r="AQ274" s="176"/>
      <c r="AR274" s="177"/>
      <c r="AS274" s="176"/>
      <c r="AT274" s="176"/>
      <c r="AU274" s="176">
        <v>0</v>
      </c>
      <c r="AV274" s="177"/>
      <c r="AW274" s="176">
        <v>10</v>
      </c>
      <c r="AX274" s="177"/>
      <c r="AY274" s="176"/>
      <c r="AZ274" s="177"/>
      <c r="BA274" s="176"/>
      <c r="BB274" s="177"/>
      <c r="BC274" s="176">
        <v>10</v>
      </c>
      <c r="BD274" s="176">
        <v>0</v>
      </c>
      <c r="BE274" s="176">
        <v>0</v>
      </c>
      <c r="BF274" s="177">
        <v>0</v>
      </c>
      <c r="BG274" s="176">
        <v>0</v>
      </c>
      <c r="BH274" s="177"/>
      <c r="BI274" s="176">
        <v>0</v>
      </c>
      <c r="BJ274" s="177"/>
      <c r="BK274" s="176">
        <v>0</v>
      </c>
      <c r="BL274" s="177"/>
      <c r="BM274" s="176">
        <v>20</v>
      </c>
      <c r="BN274" s="177"/>
      <c r="BO274" s="176">
        <v>0</v>
      </c>
      <c r="BP274" s="232"/>
      <c r="BQ274" s="176"/>
      <c r="BR274" s="177"/>
      <c r="BS274" s="176"/>
      <c r="BT274" s="177"/>
      <c r="BU274" s="176"/>
      <c r="BV274" s="176"/>
      <c r="BW274" s="176">
        <v>0</v>
      </c>
      <c r="BX274" s="177"/>
      <c r="BY274" s="176">
        <v>0</v>
      </c>
      <c r="BZ274" s="177"/>
      <c r="CA274" s="176"/>
      <c r="CB274" s="177"/>
      <c r="CC274" s="176">
        <v>0</v>
      </c>
      <c r="CD274" s="177">
        <v>0</v>
      </c>
      <c r="CE274" s="176">
        <v>0</v>
      </c>
      <c r="CF274" s="177"/>
      <c r="CG274" s="176"/>
      <c r="CH274" s="177"/>
      <c r="CI274" s="176">
        <v>0</v>
      </c>
      <c r="CJ274" s="176">
        <v>0</v>
      </c>
      <c r="CK274" s="176">
        <v>0</v>
      </c>
      <c r="CL274" s="177"/>
      <c r="CM274" s="176"/>
      <c r="CN274" s="177"/>
      <c r="CO274" s="176">
        <v>0</v>
      </c>
      <c r="CP274" s="177"/>
      <c r="CQ274" s="176">
        <v>0</v>
      </c>
      <c r="CR274" s="177"/>
      <c r="CS274" s="176">
        <v>0</v>
      </c>
      <c r="CT274" s="176"/>
      <c r="CU274" s="176">
        <v>0</v>
      </c>
      <c r="CV274" s="177"/>
      <c r="CW274" s="176"/>
      <c r="CX274" s="177"/>
      <c r="CY274" s="176">
        <v>0</v>
      </c>
      <c r="CZ274" s="177"/>
      <c r="DA274" s="176">
        <v>0</v>
      </c>
      <c r="DB274" s="177"/>
      <c r="DC274" s="176"/>
      <c r="DD274" s="177"/>
      <c r="DE274" s="176">
        <v>0</v>
      </c>
      <c r="DF274" s="177"/>
      <c r="DG274" s="176"/>
      <c r="DH274" s="177"/>
      <c r="DI274" s="176"/>
      <c r="DJ274" s="558"/>
      <c r="DK274" s="176"/>
      <c r="DL274" s="177"/>
      <c r="DM274" s="176"/>
      <c r="DN274" s="177"/>
      <c r="DO274" s="176"/>
      <c r="DP274" s="177"/>
      <c r="DQ274" s="176"/>
      <c r="DR274" s="177"/>
      <c r="DS274" s="176"/>
      <c r="DT274" s="176"/>
      <c r="DU274" s="176"/>
      <c r="DV274" s="177"/>
      <c r="DW274" s="176"/>
      <c r="DX274" s="177"/>
      <c r="DY274" s="176"/>
      <c r="DZ274" s="177"/>
      <c r="EA274" s="176"/>
      <c r="EB274" s="177"/>
      <c r="EC274" s="176">
        <v>0</v>
      </c>
      <c r="ED274" s="177"/>
      <c r="EE274" s="176"/>
      <c r="EF274" s="177"/>
      <c r="EG274" s="176"/>
      <c r="EH274" s="177"/>
      <c r="EI274" s="176">
        <v>0</v>
      </c>
      <c r="EJ274" s="177"/>
      <c r="EK274" s="176"/>
      <c r="EL274" s="176"/>
      <c r="EM274" s="177"/>
      <c r="EN274" s="176">
        <v>0</v>
      </c>
      <c r="EO274" s="177"/>
      <c r="EP274" s="176"/>
      <c r="EQ274" s="177">
        <v>0</v>
      </c>
      <c r="ER274" s="176"/>
      <c r="ES274" s="177"/>
      <c r="ET274" s="176"/>
      <c r="EU274" s="177"/>
      <c r="EV274" s="176"/>
      <c r="EW274" s="176"/>
      <c r="EX274" s="176"/>
      <c r="EY274" s="177"/>
      <c r="EZ274" s="176"/>
      <c r="FA274" s="177"/>
      <c r="FB274" s="565">
        <f t="shared" si="18"/>
        <v>0</v>
      </c>
      <c r="FC274" s="565">
        <f>N274-FB274</f>
        <v>130</v>
      </c>
    </row>
    <row r="275" spans="1:159" ht="37.5" customHeight="1">
      <c r="A275" s="13">
        <v>226</v>
      </c>
      <c r="B275" s="13" t="s">
        <v>801</v>
      </c>
      <c r="C275" s="13" t="s">
        <v>1389</v>
      </c>
      <c r="D275" s="13">
        <v>488</v>
      </c>
      <c r="E275" s="13">
        <v>60</v>
      </c>
      <c r="F275" s="14" t="s">
        <v>802</v>
      </c>
      <c r="G275" s="13" t="s">
        <v>803</v>
      </c>
      <c r="H275" s="13" t="s">
        <v>804</v>
      </c>
      <c r="I275" s="13" t="s">
        <v>805</v>
      </c>
      <c r="J275" s="13">
        <v>36</v>
      </c>
      <c r="K275" s="13" t="s">
        <v>806</v>
      </c>
      <c r="L275" s="13" t="s">
        <v>738</v>
      </c>
      <c r="M275" s="13" t="s">
        <v>15</v>
      </c>
      <c r="N275" s="45">
        <v>1842</v>
      </c>
      <c r="O275" s="13" t="s">
        <v>3055</v>
      </c>
      <c r="P275" s="13">
        <v>17</v>
      </c>
      <c r="Q275" s="176">
        <v>0</v>
      </c>
      <c r="R275" s="557"/>
      <c r="S275" s="176"/>
      <c r="T275" s="177"/>
      <c r="U275" s="176"/>
      <c r="V275" s="177"/>
      <c r="W275" s="176"/>
      <c r="X275" s="177"/>
      <c r="Y275" s="176">
        <v>20</v>
      </c>
      <c r="Z275" s="177"/>
      <c r="AA275" s="176"/>
      <c r="AB275" s="177"/>
      <c r="AC275" s="176">
        <v>50</v>
      </c>
      <c r="AD275" s="177"/>
      <c r="AE275" s="176"/>
      <c r="AF275" s="177"/>
      <c r="AG275" s="176">
        <v>500</v>
      </c>
      <c r="AH275" s="177"/>
      <c r="AI275" s="176"/>
      <c r="AJ275" s="177"/>
      <c r="AK275" s="176">
        <v>0</v>
      </c>
      <c r="AL275" s="177"/>
      <c r="AM275" s="176">
        <v>0</v>
      </c>
      <c r="AN275" s="177"/>
      <c r="AO275" s="176"/>
      <c r="AP275" s="177"/>
      <c r="AQ275" s="176"/>
      <c r="AR275" s="177"/>
      <c r="AS275" s="176"/>
      <c r="AT275" s="176"/>
      <c r="AU275" s="176">
        <v>0</v>
      </c>
      <c r="AV275" s="177"/>
      <c r="AW275" s="176">
        <v>24</v>
      </c>
      <c r="AX275" s="177"/>
      <c r="AY275" s="176"/>
      <c r="AZ275" s="177"/>
      <c r="BA275" s="176"/>
      <c r="BB275" s="177"/>
      <c r="BC275" s="176">
        <v>100</v>
      </c>
      <c r="BD275" s="176">
        <v>0</v>
      </c>
      <c r="BE275" s="176">
        <v>20</v>
      </c>
      <c r="BF275" s="177">
        <v>0</v>
      </c>
      <c r="BG275" s="176">
        <v>50</v>
      </c>
      <c r="BH275" s="177">
        <v>30</v>
      </c>
      <c r="BI275" s="176">
        <v>0</v>
      </c>
      <c r="BJ275" s="177"/>
      <c r="BK275" s="176">
        <v>100</v>
      </c>
      <c r="BL275" s="177"/>
      <c r="BM275" s="176">
        <v>0</v>
      </c>
      <c r="BN275" s="177"/>
      <c r="BO275" s="176">
        <v>20</v>
      </c>
      <c r="BP275" s="232"/>
      <c r="BQ275" s="176">
        <v>30</v>
      </c>
      <c r="BR275" s="177">
        <v>15</v>
      </c>
      <c r="BS275" s="176">
        <v>8</v>
      </c>
      <c r="BT275" s="177"/>
      <c r="BU275" s="176"/>
      <c r="BV275" s="176"/>
      <c r="BW275" s="176">
        <v>0</v>
      </c>
      <c r="BX275" s="177"/>
      <c r="BY275" s="176">
        <v>0</v>
      </c>
      <c r="BZ275" s="177"/>
      <c r="CA275" s="176">
        <v>50</v>
      </c>
      <c r="CB275" s="177"/>
      <c r="CC275" s="176">
        <v>100</v>
      </c>
      <c r="CD275" s="177">
        <v>30</v>
      </c>
      <c r="CE275" s="176">
        <v>200</v>
      </c>
      <c r="CF275" s="177">
        <v>0</v>
      </c>
      <c r="CG275" s="176">
        <v>10</v>
      </c>
      <c r="CH275" s="177">
        <v>10</v>
      </c>
      <c r="CI275" s="176">
        <v>0</v>
      </c>
      <c r="CJ275" s="176">
        <v>0</v>
      </c>
      <c r="CK275" s="176">
        <v>0</v>
      </c>
      <c r="CL275" s="177"/>
      <c r="CM275" s="176"/>
      <c r="CN275" s="177"/>
      <c r="CO275" s="176">
        <v>0</v>
      </c>
      <c r="CP275" s="177"/>
      <c r="CQ275" s="176">
        <v>60</v>
      </c>
      <c r="CR275" s="177">
        <v>10</v>
      </c>
      <c r="CS275" s="176">
        <v>200</v>
      </c>
      <c r="CT275" s="176"/>
      <c r="CU275" s="176">
        <v>300</v>
      </c>
      <c r="CV275" s="177">
        <v>80</v>
      </c>
      <c r="CW275" s="176"/>
      <c r="CX275" s="177"/>
      <c r="CY275" s="176">
        <v>0</v>
      </c>
      <c r="CZ275" s="177"/>
      <c r="DA275" s="176">
        <v>0</v>
      </c>
      <c r="DB275" s="177"/>
      <c r="DC275" s="176"/>
      <c r="DD275" s="177"/>
      <c r="DE275" s="176">
        <v>0</v>
      </c>
      <c r="DF275" s="177"/>
      <c r="DG275" s="176"/>
      <c r="DH275" s="177"/>
      <c r="DI275" s="176"/>
      <c r="DJ275" s="558"/>
      <c r="DK275" s="176"/>
      <c r="DL275" s="177"/>
      <c r="DM275" s="176"/>
      <c r="DN275" s="177"/>
      <c r="DO275" s="176"/>
      <c r="DP275" s="177"/>
      <c r="DQ275" s="176"/>
      <c r="DR275" s="177"/>
      <c r="DS275" s="176"/>
      <c r="DT275" s="176"/>
      <c r="DU275" s="176"/>
      <c r="DV275" s="177"/>
      <c r="DW275" s="176"/>
      <c r="DX275" s="177"/>
      <c r="DY275" s="176"/>
      <c r="DZ275" s="177"/>
      <c r="EA275" s="176"/>
      <c r="EB275" s="177"/>
      <c r="EC275" s="176">
        <v>0</v>
      </c>
      <c r="ED275" s="177"/>
      <c r="EE275" s="176"/>
      <c r="EF275" s="177"/>
      <c r="EG275" s="176"/>
      <c r="EH275" s="177"/>
      <c r="EI275" s="176">
        <v>0</v>
      </c>
      <c r="EJ275" s="177"/>
      <c r="EK275" s="176"/>
      <c r="EL275" s="176"/>
      <c r="EM275" s="177"/>
      <c r="EN275" s="176">
        <v>0</v>
      </c>
      <c r="EO275" s="177"/>
      <c r="EP275" s="176"/>
      <c r="EQ275" s="177">
        <v>0</v>
      </c>
      <c r="ER275" s="176"/>
      <c r="ES275" s="177"/>
      <c r="ET275" s="176"/>
      <c r="EU275" s="177"/>
      <c r="EV275" s="176"/>
      <c r="EW275" s="176"/>
      <c r="EX275" s="176"/>
      <c r="EY275" s="177"/>
      <c r="EZ275" s="176"/>
      <c r="FA275" s="177"/>
      <c r="FB275" s="565">
        <f t="shared" si="18"/>
        <v>175</v>
      </c>
      <c r="FC275" s="565">
        <f>N275-FB275</f>
        <v>1667</v>
      </c>
    </row>
    <row r="276" spans="1:159" ht="37.5" customHeight="1">
      <c r="A276" s="13">
        <v>227</v>
      </c>
      <c r="B276" s="13" t="s">
        <v>2143</v>
      </c>
      <c r="C276" s="13" t="s">
        <v>1772</v>
      </c>
      <c r="D276" s="13">
        <v>490</v>
      </c>
      <c r="E276" s="13">
        <v>923</v>
      </c>
      <c r="F276" s="14" t="s">
        <v>2144</v>
      </c>
      <c r="G276" s="13" t="s">
        <v>2145</v>
      </c>
      <c r="H276" s="13" t="s">
        <v>35</v>
      </c>
      <c r="I276" s="13" t="s">
        <v>708</v>
      </c>
      <c r="J276" s="13">
        <v>36</v>
      </c>
      <c r="K276" s="13" t="s">
        <v>2146</v>
      </c>
      <c r="L276" s="13" t="s">
        <v>2129</v>
      </c>
      <c r="M276" s="13" t="s">
        <v>10</v>
      </c>
      <c r="N276" s="45">
        <v>95000</v>
      </c>
      <c r="O276" s="13" t="s">
        <v>3083</v>
      </c>
      <c r="P276" s="13">
        <v>91</v>
      </c>
      <c r="Q276" s="176">
        <v>30000</v>
      </c>
      <c r="R276" s="557">
        <v>10000</v>
      </c>
      <c r="S276" s="176"/>
      <c r="T276" s="177"/>
      <c r="U276" s="176"/>
      <c r="V276" s="177"/>
      <c r="W276" s="176"/>
      <c r="X276" s="177"/>
      <c r="Y276" s="176"/>
      <c r="Z276" s="177"/>
      <c r="AA276" s="176"/>
      <c r="AB276" s="177"/>
      <c r="AC276" s="176">
        <v>5000</v>
      </c>
      <c r="AD276" s="177"/>
      <c r="AE276" s="176"/>
      <c r="AF276" s="177"/>
      <c r="AG276" s="176">
        <v>2000</v>
      </c>
      <c r="AH276" s="177"/>
      <c r="AI276" s="176">
        <v>1000</v>
      </c>
      <c r="AJ276" s="177">
        <v>100</v>
      </c>
      <c r="AK276" s="176">
        <v>500</v>
      </c>
      <c r="AL276" s="177"/>
      <c r="AM276" s="176">
        <v>0</v>
      </c>
      <c r="AN276" s="177"/>
      <c r="AO276" s="176"/>
      <c r="AP276" s="177"/>
      <c r="AQ276" s="176">
        <v>2000</v>
      </c>
      <c r="AR276" s="177">
        <v>0</v>
      </c>
      <c r="AS276" s="176"/>
      <c r="AT276" s="176"/>
      <c r="AU276" s="176">
        <v>0</v>
      </c>
      <c r="AV276" s="177"/>
      <c r="AW276" s="176"/>
      <c r="AX276" s="177"/>
      <c r="AY276" s="176"/>
      <c r="AZ276" s="177"/>
      <c r="BA276" s="176">
        <v>1000</v>
      </c>
      <c r="BB276" s="177">
        <v>0</v>
      </c>
      <c r="BC276" s="176">
        <v>5000</v>
      </c>
      <c r="BD276" s="176">
        <v>5000</v>
      </c>
      <c r="BE276" s="176">
        <v>0</v>
      </c>
      <c r="BF276" s="177">
        <v>0</v>
      </c>
      <c r="BG276" s="176">
        <v>0</v>
      </c>
      <c r="BH276" s="177"/>
      <c r="BI276" s="176">
        <v>0</v>
      </c>
      <c r="BJ276" s="177"/>
      <c r="BK276" s="176">
        <v>0</v>
      </c>
      <c r="BL276" s="177"/>
      <c r="BM276" s="176">
        <v>30000</v>
      </c>
      <c r="BN276" s="177">
        <v>19800</v>
      </c>
      <c r="BO276" s="176">
        <v>1000</v>
      </c>
      <c r="BP276" s="232"/>
      <c r="BQ276" s="176">
        <v>1000</v>
      </c>
      <c r="BR276" s="177"/>
      <c r="BS276" s="176"/>
      <c r="BT276" s="177"/>
      <c r="BU276" s="176"/>
      <c r="BV276" s="176"/>
      <c r="BW276" s="176">
        <v>0</v>
      </c>
      <c r="BX276" s="177"/>
      <c r="BY276" s="176">
        <v>500</v>
      </c>
      <c r="BZ276" s="177"/>
      <c r="CA276" s="176"/>
      <c r="CB276" s="177"/>
      <c r="CC276" s="176">
        <v>0</v>
      </c>
      <c r="CD276" s="177">
        <v>0</v>
      </c>
      <c r="CE276" s="176">
        <v>5000</v>
      </c>
      <c r="CF276" s="177">
        <v>0</v>
      </c>
      <c r="CG276" s="176"/>
      <c r="CH276" s="177"/>
      <c r="CI276" s="176">
        <v>0</v>
      </c>
      <c r="CJ276" s="176">
        <v>0</v>
      </c>
      <c r="CK276" s="176">
        <v>0</v>
      </c>
      <c r="CL276" s="177"/>
      <c r="CM276" s="176"/>
      <c r="CN276" s="177"/>
      <c r="CO276" s="176">
        <v>0</v>
      </c>
      <c r="CP276" s="177"/>
      <c r="CQ276" s="176">
        <v>5000</v>
      </c>
      <c r="CR276" s="177"/>
      <c r="CS276" s="176">
        <v>2000</v>
      </c>
      <c r="CT276" s="176"/>
      <c r="CU276" s="176">
        <v>0</v>
      </c>
      <c r="CV276" s="177"/>
      <c r="CW276" s="176"/>
      <c r="CX276" s="177"/>
      <c r="CY276" s="176">
        <v>0</v>
      </c>
      <c r="CZ276" s="177"/>
      <c r="DA276" s="176">
        <v>4000</v>
      </c>
      <c r="DB276" s="177">
        <v>0</v>
      </c>
      <c r="DC276" s="176"/>
      <c r="DD276" s="177"/>
      <c r="DE276" s="176">
        <v>0</v>
      </c>
      <c r="DF276" s="177"/>
      <c r="DG276" s="176"/>
      <c r="DH276" s="177"/>
      <c r="DI276" s="176"/>
      <c r="DJ276" s="558"/>
      <c r="DK276" s="176"/>
      <c r="DL276" s="177"/>
      <c r="DM276" s="176"/>
      <c r="DN276" s="177"/>
      <c r="DO276" s="176"/>
      <c r="DP276" s="177"/>
      <c r="DQ276" s="176"/>
      <c r="DR276" s="177"/>
      <c r="DS276" s="176"/>
      <c r="DT276" s="176"/>
      <c r="DU276" s="176"/>
      <c r="DV276" s="177"/>
      <c r="DW276" s="176"/>
      <c r="DX276" s="177"/>
      <c r="DY276" s="176"/>
      <c r="DZ276" s="177"/>
      <c r="EA276" s="176"/>
      <c r="EB276" s="177"/>
      <c r="EC276" s="176">
        <v>0</v>
      </c>
      <c r="ED276" s="177"/>
      <c r="EE276" s="176"/>
      <c r="EF276" s="177"/>
      <c r="EG276" s="176"/>
      <c r="EH276" s="177"/>
      <c r="EI276" s="176">
        <v>0</v>
      </c>
      <c r="EJ276" s="177"/>
      <c r="EK276" s="176"/>
      <c r="EL276" s="176"/>
      <c r="EM276" s="177"/>
      <c r="EN276" s="176">
        <v>0</v>
      </c>
      <c r="EO276" s="177"/>
      <c r="EP276" s="176"/>
      <c r="EQ276" s="177">
        <v>0</v>
      </c>
      <c r="ER276" s="176"/>
      <c r="ES276" s="177"/>
      <c r="ET276" s="176"/>
      <c r="EU276" s="177"/>
      <c r="EV276" s="176"/>
      <c r="EW276" s="176"/>
      <c r="EX276" s="176"/>
      <c r="EY276" s="177"/>
      <c r="EZ276" s="176"/>
      <c r="FA276" s="177"/>
      <c r="FB276" s="565">
        <f t="shared" si="18"/>
        <v>34900</v>
      </c>
      <c r="FC276" s="565">
        <f>N276-FB276</f>
        <v>60100</v>
      </c>
    </row>
    <row r="277" spans="1:159" ht="48" customHeight="1">
      <c r="A277" s="13">
        <v>228</v>
      </c>
      <c r="B277" s="13" t="s">
        <v>807</v>
      </c>
      <c r="C277" s="13" t="s">
        <v>2214</v>
      </c>
      <c r="D277" s="13">
        <v>490</v>
      </c>
      <c r="E277" s="13">
        <v>923</v>
      </c>
      <c r="F277" s="14" t="s">
        <v>808</v>
      </c>
      <c r="G277" s="13" t="s">
        <v>809</v>
      </c>
      <c r="H277" s="13" t="s">
        <v>810</v>
      </c>
      <c r="I277" s="13" t="s">
        <v>811</v>
      </c>
      <c r="J277" s="13">
        <v>24</v>
      </c>
      <c r="K277" s="13" t="s">
        <v>812</v>
      </c>
      <c r="L277" s="13" t="s">
        <v>786</v>
      </c>
      <c r="M277" s="13" t="s">
        <v>15</v>
      </c>
      <c r="N277" s="45">
        <v>510</v>
      </c>
      <c r="O277" s="13" t="s">
        <v>3055</v>
      </c>
      <c r="P277" s="13">
        <v>17</v>
      </c>
      <c r="Q277" s="176">
        <v>0</v>
      </c>
      <c r="R277" s="557"/>
      <c r="S277" s="176"/>
      <c r="T277" s="177"/>
      <c r="U277" s="176"/>
      <c r="V277" s="177"/>
      <c r="W277" s="176"/>
      <c r="X277" s="177"/>
      <c r="Y277" s="176"/>
      <c r="Z277" s="177"/>
      <c r="AA277" s="176"/>
      <c r="AB277" s="177"/>
      <c r="AC277" s="176">
        <v>0</v>
      </c>
      <c r="AD277" s="177"/>
      <c r="AE277" s="176"/>
      <c r="AF277" s="177"/>
      <c r="AG277" s="176">
        <v>50</v>
      </c>
      <c r="AH277" s="177"/>
      <c r="AI277" s="176">
        <v>10</v>
      </c>
      <c r="AJ277" s="177"/>
      <c r="AK277" s="176">
        <v>0</v>
      </c>
      <c r="AL277" s="177"/>
      <c r="AM277" s="176">
        <v>0</v>
      </c>
      <c r="AN277" s="177"/>
      <c r="AO277" s="176"/>
      <c r="AP277" s="177"/>
      <c r="AQ277" s="176"/>
      <c r="AR277" s="177"/>
      <c r="AS277" s="176"/>
      <c r="AT277" s="176"/>
      <c r="AU277" s="176">
        <v>0</v>
      </c>
      <c r="AV277" s="177"/>
      <c r="AW277" s="176"/>
      <c r="AX277" s="177"/>
      <c r="AY277" s="176"/>
      <c r="AZ277" s="177"/>
      <c r="BA277" s="176"/>
      <c r="BB277" s="177"/>
      <c r="BC277" s="176">
        <v>0</v>
      </c>
      <c r="BD277" s="176"/>
      <c r="BE277" s="176">
        <v>0</v>
      </c>
      <c r="BF277" s="177">
        <v>0</v>
      </c>
      <c r="BG277" s="176">
        <v>0</v>
      </c>
      <c r="BH277" s="177"/>
      <c r="BI277" s="176">
        <v>0</v>
      </c>
      <c r="BJ277" s="177"/>
      <c r="BK277" s="176">
        <v>0</v>
      </c>
      <c r="BL277" s="177"/>
      <c r="BM277" s="176">
        <v>0</v>
      </c>
      <c r="BN277" s="177"/>
      <c r="BO277" s="176">
        <v>20</v>
      </c>
      <c r="BP277" s="232"/>
      <c r="BQ277" s="176"/>
      <c r="BR277" s="177"/>
      <c r="BS277" s="176"/>
      <c r="BT277" s="177"/>
      <c r="BU277" s="176"/>
      <c r="BV277" s="176"/>
      <c r="BW277" s="176">
        <v>0</v>
      </c>
      <c r="BX277" s="177"/>
      <c r="BY277" s="176">
        <v>0</v>
      </c>
      <c r="BZ277" s="177"/>
      <c r="CA277" s="176"/>
      <c r="CB277" s="177"/>
      <c r="CC277" s="176">
        <v>0</v>
      </c>
      <c r="CD277" s="177">
        <v>0</v>
      </c>
      <c r="CE277" s="176">
        <v>200</v>
      </c>
      <c r="CF277" s="177">
        <v>0</v>
      </c>
      <c r="CG277" s="176"/>
      <c r="CH277" s="177"/>
      <c r="CI277" s="176">
        <v>0</v>
      </c>
      <c r="CJ277" s="176">
        <v>0</v>
      </c>
      <c r="CK277" s="176">
        <v>0</v>
      </c>
      <c r="CL277" s="177"/>
      <c r="CM277" s="176"/>
      <c r="CN277" s="177"/>
      <c r="CO277" s="176">
        <v>0</v>
      </c>
      <c r="CP277" s="177"/>
      <c r="CQ277" s="176">
        <v>30</v>
      </c>
      <c r="CR277" s="177"/>
      <c r="CS277" s="176">
        <v>200</v>
      </c>
      <c r="CT277" s="176"/>
      <c r="CU277" s="176">
        <v>0</v>
      </c>
      <c r="CV277" s="177"/>
      <c r="CW277" s="176"/>
      <c r="CX277" s="177"/>
      <c r="CY277" s="176">
        <v>0</v>
      </c>
      <c r="CZ277" s="177"/>
      <c r="DA277" s="176">
        <v>0</v>
      </c>
      <c r="DB277" s="177"/>
      <c r="DC277" s="176"/>
      <c r="DD277" s="177"/>
      <c r="DE277" s="176">
        <v>0</v>
      </c>
      <c r="DF277" s="177"/>
      <c r="DG277" s="176"/>
      <c r="DH277" s="177"/>
      <c r="DI277" s="176"/>
      <c r="DJ277" s="558"/>
      <c r="DK277" s="176"/>
      <c r="DL277" s="177"/>
      <c r="DM277" s="176"/>
      <c r="DN277" s="177"/>
      <c r="DO277" s="176"/>
      <c r="DP277" s="177"/>
      <c r="DQ277" s="176"/>
      <c r="DR277" s="177"/>
      <c r="DS277" s="176"/>
      <c r="DT277" s="176"/>
      <c r="DU277" s="176"/>
      <c r="DV277" s="177"/>
      <c r="DW277" s="176"/>
      <c r="DX277" s="177"/>
      <c r="DY277" s="176"/>
      <c r="DZ277" s="177"/>
      <c r="EA277" s="176"/>
      <c r="EB277" s="177"/>
      <c r="EC277" s="176">
        <v>0</v>
      </c>
      <c r="ED277" s="177"/>
      <c r="EE277" s="176"/>
      <c r="EF277" s="177"/>
      <c r="EG277" s="176"/>
      <c r="EH277" s="177"/>
      <c r="EI277" s="176">
        <v>0</v>
      </c>
      <c r="EJ277" s="177"/>
      <c r="EK277" s="176"/>
      <c r="EL277" s="176"/>
      <c r="EM277" s="177"/>
      <c r="EN277" s="176">
        <v>0</v>
      </c>
      <c r="EO277" s="177"/>
      <c r="EP277" s="176"/>
      <c r="EQ277" s="177">
        <v>0</v>
      </c>
      <c r="ER277" s="176"/>
      <c r="ES277" s="177"/>
      <c r="ET277" s="176"/>
      <c r="EU277" s="177"/>
      <c r="EV277" s="176"/>
      <c r="EW277" s="176"/>
      <c r="EX277" s="176"/>
      <c r="EY277" s="177"/>
      <c r="EZ277" s="176"/>
      <c r="FA277" s="177"/>
      <c r="FB277" s="565">
        <f t="shared" si="18"/>
        <v>0</v>
      </c>
      <c r="FC277" s="565">
        <f>N277-FB277</f>
        <v>510</v>
      </c>
    </row>
    <row r="278" spans="1:159" ht="25.5" customHeight="1">
      <c r="A278" s="13" t="s">
        <v>8243</v>
      </c>
      <c r="B278" s="13"/>
      <c r="C278" s="13"/>
      <c r="D278" s="13"/>
      <c r="E278" s="13"/>
      <c r="F278" s="11" t="s">
        <v>3232</v>
      </c>
      <c r="G278" s="13"/>
      <c r="H278" s="13"/>
      <c r="I278" s="13"/>
      <c r="J278" s="13"/>
      <c r="K278" s="13"/>
      <c r="L278" s="13"/>
      <c r="M278" s="13"/>
      <c r="N278" s="45"/>
      <c r="O278" s="13"/>
      <c r="P278" s="13"/>
      <c r="Q278" s="176"/>
      <c r="R278" s="557"/>
      <c r="S278" s="176"/>
      <c r="T278" s="177"/>
      <c r="U278" s="176"/>
      <c r="V278" s="177"/>
      <c r="W278" s="176"/>
      <c r="X278" s="177"/>
      <c r="Y278" s="176"/>
      <c r="Z278" s="177"/>
      <c r="AA278" s="176"/>
      <c r="AB278" s="177"/>
      <c r="AC278" s="176"/>
      <c r="AD278" s="177"/>
      <c r="AE278" s="176"/>
      <c r="AF278" s="177"/>
      <c r="AG278" s="176"/>
      <c r="AH278" s="177"/>
      <c r="AI278" s="176"/>
      <c r="AJ278" s="177"/>
      <c r="AK278" s="176"/>
      <c r="AL278" s="177"/>
      <c r="AM278" s="176"/>
      <c r="AN278" s="177"/>
      <c r="AO278" s="176"/>
      <c r="AP278" s="177"/>
      <c r="AQ278" s="176"/>
      <c r="AR278" s="177"/>
      <c r="AS278" s="176"/>
      <c r="AT278" s="176"/>
      <c r="AU278" s="176"/>
      <c r="AV278" s="177"/>
      <c r="AW278" s="176"/>
      <c r="AX278" s="177"/>
      <c r="AY278" s="176"/>
      <c r="AZ278" s="177"/>
      <c r="BA278" s="176"/>
      <c r="BB278" s="177"/>
      <c r="BC278" s="176"/>
      <c r="BD278" s="176"/>
      <c r="BE278" s="176"/>
      <c r="BF278" s="177"/>
      <c r="BG278" s="176"/>
      <c r="BH278" s="177"/>
      <c r="BI278" s="176"/>
      <c r="BJ278" s="177"/>
      <c r="BK278" s="176"/>
      <c r="BL278" s="177"/>
      <c r="BM278" s="176"/>
      <c r="BN278" s="177"/>
      <c r="BO278" s="176"/>
      <c r="BP278" s="232"/>
      <c r="BQ278" s="176"/>
      <c r="BR278" s="177"/>
      <c r="BS278" s="176"/>
      <c r="BT278" s="177"/>
      <c r="BU278" s="176"/>
      <c r="BV278" s="176"/>
      <c r="BW278" s="176"/>
      <c r="BX278" s="177"/>
      <c r="BY278" s="176"/>
      <c r="BZ278" s="177"/>
      <c r="CA278" s="176"/>
      <c r="CB278" s="177"/>
      <c r="CC278" s="176"/>
      <c r="CD278" s="177"/>
      <c r="CE278" s="176"/>
      <c r="CF278" s="177"/>
      <c r="CG278" s="176"/>
      <c r="CH278" s="177"/>
      <c r="CI278" s="176"/>
      <c r="CJ278" s="176"/>
      <c r="CK278" s="176"/>
      <c r="CL278" s="177"/>
      <c r="CM278" s="176"/>
      <c r="CN278" s="177"/>
      <c r="CO278" s="176"/>
      <c r="CP278" s="177"/>
      <c r="CQ278" s="176"/>
      <c r="CR278" s="177"/>
      <c r="CS278" s="176"/>
      <c r="CT278" s="176"/>
      <c r="CU278" s="176"/>
      <c r="CV278" s="177"/>
      <c r="CW278" s="176"/>
      <c r="CX278" s="177"/>
      <c r="CY278" s="176"/>
      <c r="CZ278" s="177"/>
      <c r="DA278" s="176"/>
      <c r="DB278" s="177"/>
      <c r="DC278" s="176"/>
      <c r="DD278" s="177"/>
      <c r="DE278" s="176"/>
      <c r="DF278" s="177"/>
      <c r="DG278" s="176"/>
      <c r="DH278" s="177"/>
      <c r="DI278" s="176"/>
      <c r="DJ278" s="558"/>
      <c r="DK278" s="176"/>
      <c r="DL278" s="177"/>
      <c r="DM278" s="176"/>
      <c r="DN278" s="177"/>
      <c r="DO278" s="176"/>
      <c r="DP278" s="177"/>
      <c r="DQ278" s="176"/>
      <c r="DR278" s="177"/>
      <c r="DS278" s="176"/>
      <c r="DT278" s="176"/>
      <c r="DU278" s="176"/>
      <c r="DV278" s="177"/>
      <c r="DW278" s="176"/>
      <c r="DX278" s="177"/>
      <c r="DY278" s="176"/>
      <c r="DZ278" s="177"/>
      <c r="EA278" s="176"/>
      <c r="EB278" s="177"/>
      <c r="EC278" s="176"/>
      <c r="ED278" s="177"/>
      <c r="EE278" s="176"/>
      <c r="EF278" s="177"/>
      <c r="EG278" s="176"/>
      <c r="EH278" s="177"/>
      <c r="EI278" s="176"/>
      <c r="EJ278" s="177"/>
      <c r="EK278" s="176"/>
      <c r="EL278" s="176"/>
      <c r="EM278" s="177"/>
      <c r="EN278" s="176"/>
      <c r="EO278" s="177"/>
      <c r="EP278" s="176"/>
      <c r="EQ278" s="177"/>
      <c r="ER278" s="176"/>
      <c r="ES278" s="177"/>
      <c r="ET278" s="176"/>
      <c r="EU278" s="177"/>
      <c r="EV278" s="176"/>
      <c r="EW278" s="176"/>
      <c r="EX278" s="176"/>
      <c r="EY278" s="177"/>
      <c r="EZ278" s="176"/>
      <c r="FA278" s="177"/>
      <c r="FB278" s="565"/>
      <c r="FC278" s="565"/>
    </row>
    <row r="279" spans="1:159" ht="37.5" customHeight="1">
      <c r="A279" s="13">
        <v>229</v>
      </c>
      <c r="B279" s="13" t="s">
        <v>1886</v>
      </c>
      <c r="C279" s="13" t="s">
        <v>513</v>
      </c>
      <c r="D279" s="13">
        <v>495</v>
      </c>
      <c r="E279" s="13">
        <v>64</v>
      </c>
      <c r="F279" s="14" t="s">
        <v>1887</v>
      </c>
      <c r="G279" s="13" t="s">
        <v>1888</v>
      </c>
      <c r="H279" s="13" t="s">
        <v>1639</v>
      </c>
      <c r="I279" s="13" t="s">
        <v>1889</v>
      </c>
      <c r="J279" s="13">
        <v>36</v>
      </c>
      <c r="K279" s="13" t="s">
        <v>2887</v>
      </c>
      <c r="L279" s="13" t="s">
        <v>1778</v>
      </c>
      <c r="M279" s="13" t="s">
        <v>10</v>
      </c>
      <c r="N279" s="45">
        <v>466000</v>
      </c>
      <c r="O279" s="13" t="s">
        <v>3106</v>
      </c>
      <c r="P279" s="13">
        <v>76</v>
      </c>
      <c r="Q279" s="176">
        <v>50000</v>
      </c>
      <c r="R279" s="557">
        <v>10000</v>
      </c>
      <c r="S279" s="176"/>
      <c r="T279" s="177"/>
      <c r="U279" s="176"/>
      <c r="V279" s="177"/>
      <c r="W279" s="176"/>
      <c r="X279" s="177"/>
      <c r="Y279" s="176"/>
      <c r="Z279" s="177"/>
      <c r="AA279" s="176">
        <v>20000</v>
      </c>
      <c r="AB279" s="177"/>
      <c r="AC279" s="176">
        <v>0</v>
      </c>
      <c r="AD279" s="177"/>
      <c r="AE279" s="176"/>
      <c r="AF279" s="177"/>
      <c r="AG279" s="176">
        <v>1000</v>
      </c>
      <c r="AH279" s="177"/>
      <c r="AI279" s="176"/>
      <c r="AJ279" s="177"/>
      <c r="AK279" s="176">
        <v>0</v>
      </c>
      <c r="AL279" s="177"/>
      <c r="AM279" s="176">
        <v>0</v>
      </c>
      <c r="AN279" s="177"/>
      <c r="AO279" s="176"/>
      <c r="AP279" s="177"/>
      <c r="AQ279" s="176"/>
      <c r="AR279" s="177"/>
      <c r="AS279" s="176"/>
      <c r="AT279" s="176"/>
      <c r="AU279" s="176">
        <v>0</v>
      </c>
      <c r="AV279" s="177"/>
      <c r="AW279" s="176">
        <v>20000</v>
      </c>
      <c r="AX279" s="177"/>
      <c r="AY279" s="176">
        <v>20000</v>
      </c>
      <c r="AZ279" s="177"/>
      <c r="BA279" s="176"/>
      <c r="BB279" s="177"/>
      <c r="BC279" s="176">
        <v>0</v>
      </c>
      <c r="BD279" s="176"/>
      <c r="BE279" s="176">
        <v>0</v>
      </c>
      <c r="BF279" s="177">
        <v>0</v>
      </c>
      <c r="BG279" s="176">
        <v>0</v>
      </c>
      <c r="BH279" s="177"/>
      <c r="BI279" s="176">
        <v>0</v>
      </c>
      <c r="BJ279" s="177"/>
      <c r="BK279" s="176">
        <v>0</v>
      </c>
      <c r="BL279" s="177"/>
      <c r="BM279" s="176">
        <v>0</v>
      </c>
      <c r="BN279" s="177"/>
      <c r="BO279" s="176">
        <v>0</v>
      </c>
      <c r="BP279" s="232"/>
      <c r="BQ279" s="176"/>
      <c r="BR279" s="177"/>
      <c r="BS279" s="176">
        <v>1000</v>
      </c>
      <c r="BT279" s="177">
        <v>1000</v>
      </c>
      <c r="BU279" s="176"/>
      <c r="BV279" s="176"/>
      <c r="BW279" s="176">
        <v>0</v>
      </c>
      <c r="BX279" s="177"/>
      <c r="BY279" s="176">
        <v>10000</v>
      </c>
      <c r="BZ279" s="177"/>
      <c r="CA279" s="176"/>
      <c r="CB279" s="177"/>
      <c r="CC279" s="176">
        <v>0</v>
      </c>
      <c r="CD279" s="177">
        <v>0</v>
      </c>
      <c r="CE279" s="176">
        <v>140000</v>
      </c>
      <c r="CF279" s="177">
        <v>60000</v>
      </c>
      <c r="CG279" s="176"/>
      <c r="CH279" s="177"/>
      <c r="CI279" s="176">
        <v>0</v>
      </c>
      <c r="CJ279" s="176">
        <v>24000</v>
      </c>
      <c r="CK279" s="176">
        <v>24000</v>
      </c>
      <c r="CL279" s="177"/>
      <c r="CM279" s="176">
        <v>10000</v>
      </c>
      <c r="CN279" s="177"/>
      <c r="CO279" s="176">
        <v>100000</v>
      </c>
      <c r="CP279" s="177">
        <v>40220</v>
      </c>
      <c r="CQ279" s="176">
        <v>30000</v>
      </c>
      <c r="CR279" s="177">
        <v>14040</v>
      </c>
      <c r="CS279" s="176">
        <v>0</v>
      </c>
      <c r="CT279" s="176"/>
      <c r="CU279" s="176">
        <v>0</v>
      </c>
      <c r="CV279" s="177"/>
      <c r="CW279" s="176">
        <v>20000</v>
      </c>
      <c r="CX279" s="177">
        <v>12000</v>
      </c>
      <c r="CY279" s="176">
        <v>0</v>
      </c>
      <c r="CZ279" s="177"/>
      <c r="DA279" s="176">
        <v>0</v>
      </c>
      <c r="DB279" s="177"/>
      <c r="DC279" s="176">
        <v>20000</v>
      </c>
      <c r="DD279" s="177">
        <v>20000</v>
      </c>
      <c r="DE279" s="176">
        <v>0</v>
      </c>
      <c r="DF279" s="177"/>
      <c r="DG279" s="176"/>
      <c r="DH279" s="177"/>
      <c r="DI279" s="176"/>
      <c r="DJ279" s="558"/>
      <c r="DK279" s="176"/>
      <c r="DL279" s="177"/>
      <c r="DM279" s="176"/>
      <c r="DN279" s="177"/>
      <c r="DO279" s="176"/>
      <c r="DP279" s="177"/>
      <c r="DQ279" s="176"/>
      <c r="DR279" s="177"/>
      <c r="DS279" s="176"/>
      <c r="DT279" s="176"/>
      <c r="DU279" s="176"/>
      <c r="DV279" s="177"/>
      <c r="DW279" s="176"/>
      <c r="DX279" s="177"/>
      <c r="DY279" s="176"/>
      <c r="DZ279" s="177"/>
      <c r="EA279" s="176"/>
      <c r="EB279" s="177"/>
      <c r="EC279" s="176">
        <v>0</v>
      </c>
      <c r="ED279" s="177"/>
      <c r="EE279" s="176"/>
      <c r="EF279" s="177"/>
      <c r="EG279" s="176"/>
      <c r="EH279" s="177"/>
      <c r="EI279" s="176">
        <v>0</v>
      </c>
      <c r="EJ279" s="177"/>
      <c r="EK279" s="176"/>
      <c r="EL279" s="176"/>
      <c r="EM279" s="177"/>
      <c r="EN279" s="176">
        <v>0</v>
      </c>
      <c r="EO279" s="177"/>
      <c r="EP279" s="176"/>
      <c r="EQ279" s="177">
        <v>0</v>
      </c>
      <c r="ER279" s="176"/>
      <c r="ES279" s="177"/>
      <c r="ET279" s="176"/>
      <c r="EU279" s="177"/>
      <c r="EV279" s="176"/>
      <c r="EW279" s="176"/>
      <c r="EX279" s="176"/>
      <c r="EY279" s="177"/>
      <c r="EZ279" s="176"/>
      <c r="FA279" s="177"/>
      <c r="FB279" s="565">
        <f t="shared" si="18"/>
        <v>157260</v>
      </c>
      <c r="FC279" s="565">
        <f t="shared" ref="FC279:FC300" si="19">N279-FB279</f>
        <v>308740</v>
      </c>
    </row>
    <row r="280" spans="1:159" ht="37.5" customHeight="1">
      <c r="A280" s="13">
        <v>230</v>
      </c>
      <c r="B280" s="13" t="s">
        <v>1758</v>
      </c>
      <c r="C280" s="13" t="s">
        <v>946</v>
      </c>
      <c r="D280" s="18">
        <v>504</v>
      </c>
      <c r="E280" s="13">
        <v>121</v>
      </c>
      <c r="F280" s="14" t="s">
        <v>1759</v>
      </c>
      <c r="G280" s="13" t="s">
        <v>1760</v>
      </c>
      <c r="H280" s="13" t="s">
        <v>16</v>
      </c>
      <c r="I280" s="13" t="s">
        <v>1761</v>
      </c>
      <c r="J280" s="13">
        <v>36</v>
      </c>
      <c r="K280" s="13" t="s">
        <v>1762</v>
      </c>
      <c r="L280" s="13" t="s">
        <v>1747</v>
      </c>
      <c r="M280" s="13" t="s">
        <v>10</v>
      </c>
      <c r="N280" s="45">
        <v>62000</v>
      </c>
      <c r="O280" s="13" t="s">
        <v>3095</v>
      </c>
      <c r="P280" s="13">
        <v>40</v>
      </c>
      <c r="Q280" s="176">
        <v>50000</v>
      </c>
      <c r="R280" s="557"/>
      <c r="S280" s="176"/>
      <c r="T280" s="177"/>
      <c r="U280" s="176"/>
      <c r="V280" s="177"/>
      <c r="W280" s="176"/>
      <c r="X280" s="177"/>
      <c r="Y280" s="176"/>
      <c r="Z280" s="177"/>
      <c r="AA280" s="176"/>
      <c r="AB280" s="177"/>
      <c r="AC280" s="176">
        <v>0</v>
      </c>
      <c r="AD280" s="177"/>
      <c r="AE280" s="176"/>
      <c r="AF280" s="177"/>
      <c r="AG280" s="176">
        <v>12000</v>
      </c>
      <c r="AH280" s="177">
        <v>3000</v>
      </c>
      <c r="AI280" s="176"/>
      <c r="AJ280" s="177"/>
      <c r="AK280" s="176">
        <v>0</v>
      </c>
      <c r="AL280" s="177"/>
      <c r="AM280" s="176">
        <v>0</v>
      </c>
      <c r="AN280" s="177"/>
      <c r="AO280" s="176"/>
      <c r="AP280" s="177"/>
      <c r="AQ280" s="176"/>
      <c r="AR280" s="177"/>
      <c r="AS280" s="176"/>
      <c r="AT280" s="176"/>
      <c r="AU280" s="176">
        <v>0</v>
      </c>
      <c r="AV280" s="177"/>
      <c r="AW280" s="176"/>
      <c r="AX280" s="177"/>
      <c r="AY280" s="176"/>
      <c r="AZ280" s="177"/>
      <c r="BA280" s="176"/>
      <c r="BB280" s="177"/>
      <c r="BC280" s="176">
        <v>0</v>
      </c>
      <c r="BD280" s="176"/>
      <c r="BE280" s="176">
        <v>0</v>
      </c>
      <c r="BF280" s="177">
        <v>0</v>
      </c>
      <c r="BG280" s="176">
        <v>0</v>
      </c>
      <c r="BH280" s="177"/>
      <c r="BI280" s="176">
        <v>0</v>
      </c>
      <c r="BJ280" s="177"/>
      <c r="BK280" s="176">
        <v>0</v>
      </c>
      <c r="BL280" s="177"/>
      <c r="BM280" s="176">
        <v>0</v>
      </c>
      <c r="BN280" s="177"/>
      <c r="BO280" s="176">
        <v>0</v>
      </c>
      <c r="BP280" s="232"/>
      <c r="BQ280" s="176"/>
      <c r="BR280" s="177"/>
      <c r="BS280" s="176"/>
      <c r="BT280" s="177"/>
      <c r="BU280" s="176"/>
      <c r="BV280" s="176"/>
      <c r="BW280" s="176">
        <v>0</v>
      </c>
      <c r="BX280" s="177"/>
      <c r="BY280" s="176">
        <v>0</v>
      </c>
      <c r="BZ280" s="177"/>
      <c r="CA280" s="176"/>
      <c r="CB280" s="177"/>
      <c r="CC280" s="176">
        <v>0</v>
      </c>
      <c r="CD280" s="177">
        <v>0</v>
      </c>
      <c r="CE280" s="176">
        <v>0</v>
      </c>
      <c r="CF280" s="177"/>
      <c r="CG280" s="176"/>
      <c r="CH280" s="177"/>
      <c r="CI280" s="176">
        <v>0</v>
      </c>
      <c r="CJ280" s="176">
        <v>0</v>
      </c>
      <c r="CK280" s="176">
        <v>0</v>
      </c>
      <c r="CL280" s="177"/>
      <c r="CM280" s="176"/>
      <c r="CN280" s="177"/>
      <c r="CO280" s="176">
        <v>0</v>
      </c>
      <c r="CP280" s="177"/>
      <c r="CQ280" s="176">
        <v>0</v>
      </c>
      <c r="CR280" s="177"/>
      <c r="CS280" s="176">
        <v>0</v>
      </c>
      <c r="CT280" s="176"/>
      <c r="CU280" s="176">
        <v>0</v>
      </c>
      <c r="CV280" s="177"/>
      <c r="CW280" s="176"/>
      <c r="CX280" s="177"/>
      <c r="CY280" s="176">
        <v>0</v>
      </c>
      <c r="CZ280" s="177"/>
      <c r="DA280" s="176">
        <v>0</v>
      </c>
      <c r="DB280" s="177"/>
      <c r="DC280" s="176"/>
      <c r="DD280" s="177"/>
      <c r="DE280" s="176">
        <v>0</v>
      </c>
      <c r="DF280" s="177"/>
      <c r="DG280" s="176"/>
      <c r="DH280" s="177"/>
      <c r="DI280" s="176"/>
      <c r="DJ280" s="558"/>
      <c r="DK280" s="176"/>
      <c r="DL280" s="177"/>
      <c r="DM280" s="176"/>
      <c r="DN280" s="177"/>
      <c r="DO280" s="176"/>
      <c r="DP280" s="177"/>
      <c r="DQ280" s="176"/>
      <c r="DR280" s="177"/>
      <c r="DS280" s="176"/>
      <c r="DT280" s="176"/>
      <c r="DU280" s="176"/>
      <c r="DV280" s="177"/>
      <c r="DW280" s="176"/>
      <c r="DX280" s="177"/>
      <c r="DY280" s="176"/>
      <c r="DZ280" s="177"/>
      <c r="EA280" s="176"/>
      <c r="EB280" s="177"/>
      <c r="EC280" s="176">
        <v>0</v>
      </c>
      <c r="ED280" s="177"/>
      <c r="EE280" s="176"/>
      <c r="EF280" s="177"/>
      <c r="EG280" s="176"/>
      <c r="EH280" s="177"/>
      <c r="EI280" s="176">
        <v>0</v>
      </c>
      <c r="EJ280" s="177"/>
      <c r="EK280" s="176"/>
      <c r="EL280" s="176"/>
      <c r="EM280" s="177"/>
      <c r="EN280" s="176">
        <v>0</v>
      </c>
      <c r="EO280" s="177"/>
      <c r="EP280" s="176"/>
      <c r="EQ280" s="177">
        <v>0</v>
      </c>
      <c r="ER280" s="176"/>
      <c r="ES280" s="177"/>
      <c r="ET280" s="176"/>
      <c r="EU280" s="177"/>
      <c r="EV280" s="176"/>
      <c r="EW280" s="176"/>
      <c r="EX280" s="176"/>
      <c r="EY280" s="177"/>
      <c r="EZ280" s="176"/>
      <c r="FA280" s="177"/>
      <c r="FB280" s="565">
        <f t="shared" si="18"/>
        <v>3000</v>
      </c>
      <c r="FC280" s="565">
        <f t="shared" si="19"/>
        <v>59000</v>
      </c>
    </row>
    <row r="281" spans="1:159" ht="37.5" customHeight="1">
      <c r="A281" s="13">
        <v>231</v>
      </c>
      <c r="B281" s="13" t="s">
        <v>1968</v>
      </c>
      <c r="C281" s="13" t="s">
        <v>1920</v>
      </c>
      <c r="D281" s="13">
        <v>508</v>
      </c>
      <c r="E281" s="13">
        <v>194</v>
      </c>
      <c r="F281" s="14" t="s">
        <v>1969</v>
      </c>
      <c r="G281" s="13" t="s">
        <v>1970</v>
      </c>
      <c r="H281" s="13" t="s">
        <v>1971</v>
      </c>
      <c r="I281" s="13" t="s">
        <v>1972</v>
      </c>
      <c r="J281" s="13">
        <v>36</v>
      </c>
      <c r="K281" s="13" t="s">
        <v>1973</v>
      </c>
      <c r="L281" s="13" t="s">
        <v>1974</v>
      </c>
      <c r="M281" s="13" t="s">
        <v>10</v>
      </c>
      <c r="N281" s="45">
        <v>246500</v>
      </c>
      <c r="O281" s="13" t="s">
        <v>3078</v>
      </c>
      <c r="P281" s="13">
        <v>84</v>
      </c>
      <c r="Q281" s="176">
        <v>100000</v>
      </c>
      <c r="R281" s="557">
        <v>34950</v>
      </c>
      <c r="S281" s="176"/>
      <c r="T281" s="177"/>
      <c r="U281" s="176"/>
      <c r="V281" s="177"/>
      <c r="W281" s="176"/>
      <c r="X281" s="177"/>
      <c r="Y281" s="176"/>
      <c r="Z281" s="177"/>
      <c r="AA281" s="176"/>
      <c r="AB281" s="177"/>
      <c r="AC281" s="176">
        <v>0</v>
      </c>
      <c r="AD281" s="177"/>
      <c r="AE281" s="176"/>
      <c r="AF281" s="177"/>
      <c r="AG281" s="176">
        <v>12000</v>
      </c>
      <c r="AH281" s="177"/>
      <c r="AI281" s="176"/>
      <c r="AJ281" s="177"/>
      <c r="AK281" s="176">
        <v>0</v>
      </c>
      <c r="AL281" s="177"/>
      <c r="AM281" s="176">
        <v>0</v>
      </c>
      <c r="AN281" s="177"/>
      <c r="AO281" s="176"/>
      <c r="AP281" s="177"/>
      <c r="AQ281" s="176"/>
      <c r="AR281" s="177"/>
      <c r="AS281" s="176"/>
      <c r="AT281" s="176"/>
      <c r="AU281" s="176">
        <v>0</v>
      </c>
      <c r="AV281" s="177"/>
      <c r="AW281" s="176"/>
      <c r="AX281" s="177"/>
      <c r="AY281" s="176"/>
      <c r="AZ281" s="177"/>
      <c r="BA281" s="176">
        <v>14500</v>
      </c>
      <c r="BB281" s="177">
        <v>14490</v>
      </c>
      <c r="BC281" s="176">
        <v>0</v>
      </c>
      <c r="BD281" s="176"/>
      <c r="BE281" s="176">
        <v>0</v>
      </c>
      <c r="BF281" s="177">
        <v>0</v>
      </c>
      <c r="BG281" s="176">
        <v>0</v>
      </c>
      <c r="BH281" s="177"/>
      <c r="BI281" s="176">
        <v>0</v>
      </c>
      <c r="BJ281" s="177"/>
      <c r="BK281" s="176">
        <v>0</v>
      </c>
      <c r="BL281" s="177"/>
      <c r="BM281" s="176">
        <v>0</v>
      </c>
      <c r="BN281" s="177"/>
      <c r="BO281" s="176">
        <v>0</v>
      </c>
      <c r="BP281" s="232"/>
      <c r="BQ281" s="176"/>
      <c r="BR281" s="177"/>
      <c r="BS281" s="176"/>
      <c r="BT281" s="177"/>
      <c r="BU281" s="176"/>
      <c r="BV281" s="176"/>
      <c r="BW281" s="176">
        <v>0</v>
      </c>
      <c r="BX281" s="177"/>
      <c r="BY281" s="176">
        <v>5000</v>
      </c>
      <c r="BZ281" s="177"/>
      <c r="CA281" s="176"/>
      <c r="CB281" s="177"/>
      <c r="CC281" s="176">
        <v>5000</v>
      </c>
      <c r="CD281" s="177">
        <v>0</v>
      </c>
      <c r="CE281" s="176">
        <v>0</v>
      </c>
      <c r="CF281" s="177"/>
      <c r="CG281" s="176"/>
      <c r="CH281" s="177"/>
      <c r="CI281" s="176">
        <v>0</v>
      </c>
      <c r="CJ281" s="176">
        <v>0</v>
      </c>
      <c r="CK281" s="176">
        <v>0</v>
      </c>
      <c r="CL281" s="177"/>
      <c r="CM281" s="176">
        <v>10000</v>
      </c>
      <c r="CN281" s="177">
        <v>4980</v>
      </c>
      <c r="CO281" s="176">
        <v>0</v>
      </c>
      <c r="CP281" s="177"/>
      <c r="CQ281" s="176">
        <v>0</v>
      </c>
      <c r="CR281" s="177"/>
      <c r="CS281" s="176">
        <v>0</v>
      </c>
      <c r="CT281" s="176"/>
      <c r="CU281" s="176">
        <v>100000</v>
      </c>
      <c r="CV281" s="177">
        <v>75000</v>
      </c>
      <c r="CW281" s="176"/>
      <c r="CX281" s="177"/>
      <c r="CY281" s="176">
        <v>0</v>
      </c>
      <c r="CZ281" s="177"/>
      <c r="DA281" s="176">
        <v>0</v>
      </c>
      <c r="DB281" s="177"/>
      <c r="DC281" s="176"/>
      <c r="DD281" s="177"/>
      <c r="DE281" s="176">
        <v>0</v>
      </c>
      <c r="DF281" s="177"/>
      <c r="DG281" s="176"/>
      <c r="DH281" s="177"/>
      <c r="DI281" s="176"/>
      <c r="DJ281" s="558"/>
      <c r="DK281" s="176"/>
      <c r="DL281" s="177"/>
      <c r="DM281" s="176"/>
      <c r="DN281" s="177"/>
      <c r="DO281" s="176"/>
      <c r="DP281" s="177"/>
      <c r="DQ281" s="176"/>
      <c r="DR281" s="177"/>
      <c r="DS281" s="176"/>
      <c r="DT281" s="176"/>
      <c r="DU281" s="176"/>
      <c r="DV281" s="177"/>
      <c r="DW281" s="176"/>
      <c r="DX281" s="177"/>
      <c r="DY281" s="176"/>
      <c r="DZ281" s="177"/>
      <c r="EA281" s="176"/>
      <c r="EB281" s="177"/>
      <c r="EC281" s="176">
        <v>0</v>
      </c>
      <c r="ED281" s="177"/>
      <c r="EE281" s="176"/>
      <c r="EF281" s="177"/>
      <c r="EG281" s="176"/>
      <c r="EH281" s="177"/>
      <c r="EI281" s="176">
        <v>0</v>
      </c>
      <c r="EJ281" s="177"/>
      <c r="EK281" s="176"/>
      <c r="EL281" s="176"/>
      <c r="EM281" s="177"/>
      <c r="EN281" s="176">
        <v>0</v>
      </c>
      <c r="EO281" s="177"/>
      <c r="EP281" s="176"/>
      <c r="EQ281" s="177">
        <v>0</v>
      </c>
      <c r="ER281" s="176"/>
      <c r="ES281" s="177"/>
      <c r="ET281" s="176"/>
      <c r="EU281" s="177"/>
      <c r="EV281" s="176"/>
      <c r="EW281" s="176"/>
      <c r="EX281" s="176"/>
      <c r="EY281" s="177"/>
      <c r="EZ281" s="176"/>
      <c r="FA281" s="177"/>
      <c r="FB281" s="565">
        <f t="shared" si="18"/>
        <v>129420</v>
      </c>
      <c r="FC281" s="565">
        <f t="shared" si="19"/>
        <v>117080</v>
      </c>
    </row>
    <row r="282" spans="1:159" ht="37.5" customHeight="1">
      <c r="A282" s="13">
        <v>232</v>
      </c>
      <c r="B282" s="13" t="s">
        <v>1664</v>
      </c>
      <c r="C282" s="13" t="s">
        <v>2158</v>
      </c>
      <c r="D282" s="13">
        <v>510</v>
      </c>
      <c r="E282" s="13">
        <v>201</v>
      </c>
      <c r="F282" s="14" t="s">
        <v>1665</v>
      </c>
      <c r="G282" s="13" t="s">
        <v>1149</v>
      </c>
      <c r="H282" s="13" t="s">
        <v>1666</v>
      </c>
      <c r="I282" s="13" t="s">
        <v>403</v>
      </c>
      <c r="J282" s="13">
        <v>36</v>
      </c>
      <c r="K282" s="13" t="s">
        <v>2861</v>
      </c>
      <c r="L282" s="13" t="s">
        <v>1645</v>
      </c>
      <c r="M282" s="13" t="s">
        <v>10</v>
      </c>
      <c r="N282" s="45">
        <v>936300</v>
      </c>
      <c r="O282" s="13" t="s">
        <v>3073</v>
      </c>
      <c r="P282" s="13">
        <v>50</v>
      </c>
      <c r="Q282" s="176">
        <v>50000</v>
      </c>
      <c r="R282" s="557">
        <v>29970</v>
      </c>
      <c r="S282" s="176"/>
      <c r="T282" s="177"/>
      <c r="U282" s="176"/>
      <c r="V282" s="177"/>
      <c r="W282" s="176"/>
      <c r="X282" s="177"/>
      <c r="Y282" s="176"/>
      <c r="Z282" s="177"/>
      <c r="AA282" s="176"/>
      <c r="AB282" s="177"/>
      <c r="AC282" s="176">
        <v>0</v>
      </c>
      <c r="AD282" s="177"/>
      <c r="AE282" s="176"/>
      <c r="AF282" s="177"/>
      <c r="AG282" s="176">
        <v>6000</v>
      </c>
      <c r="AH282" s="177"/>
      <c r="AI282" s="176"/>
      <c r="AJ282" s="177"/>
      <c r="AK282" s="176">
        <v>0</v>
      </c>
      <c r="AL282" s="177"/>
      <c r="AM282" s="176">
        <v>0</v>
      </c>
      <c r="AN282" s="177"/>
      <c r="AO282" s="176"/>
      <c r="AP282" s="177"/>
      <c r="AQ282" s="176"/>
      <c r="AR282" s="177"/>
      <c r="AS282" s="176"/>
      <c r="AT282" s="176"/>
      <c r="AU282" s="176">
        <v>0</v>
      </c>
      <c r="AV282" s="177"/>
      <c r="AW282" s="176"/>
      <c r="AX282" s="177"/>
      <c r="AY282" s="176"/>
      <c r="AZ282" s="177"/>
      <c r="BA282" s="176"/>
      <c r="BB282" s="177"/>
      <c r="BC282" s="176">
        <v>50000</v>
      </c>
      <c r="BD282" s="176">
        <v>59970</v>
      </c>
      <c r="BE282" s="176">
        <v>0</v>
      </c>
      <c r="BF282" s="177">
        <v>0</v>
      </c>
      <c r="BG282" s="176">
        <v>0</v>
      </c>
      <c r="BH282" s="177"/>
      <c r="BI282" s="176">
        <v>0</v>
      </c>
      <c r="BJ282" s="177"/>
      <c r="BK282" s="176">
        <v>0</v>
      </c>
      <c r="BL282" s="177"/>
      <c r="BM282" s="176">
        <v>0</v>
      </c>
      <c r="BN282" s="177"/>
      <c r="BO282" s="176">
        <v>0</v>
      </c>
      <c r="BP282" s="232"/>
      <c r="BQ282" s="176"/>
      <c r="BR282" s="177"/>
      <c r="BS282" s="176"/>
      <c r="BT282" s="177"/>
      <c r="BU282" s="176"/>
      <c r="BV282" s="176"/>
      <c r="BW282" s="176">
        <v>0</v>
      </c>
      <c r="BX282" s="177"/>
      <c r="BY282" s="176">
        <v>100000</v>
      </c>
      <c r="BZ282" s="177">
        <v>64300</v>
      </c>
      <c r="CA282" s="176"/>
      <c r="CB282" s="177"/>
      <c r="CC282" s="176">
        <v>0</v>
      </c>
      <c r="CD282" s="177">
        <v>0</v>
      </c>
      <c r="CE282" s="176">
        <v>60000</v>
      </c>
      <c r="CF282" s="177">
        <v>28260</v>
      </c>
      <c r="CG282" s="176">
        <v>30000</v>
      </c>
      <c r="CH282" s="177">
        <v>9990</v>
      </c>
      <c r="CI282" s="176">
        <v>0</v>
      </c>
      <c r="CJ282" s="176">
        <v>0</v>
      </c>
      <c r="CK282" s="176">
        <v>0</v>
      </c>
      <c r="CL282" s="177"/>
      <c r="CM282" s="176"/>
      <c r="CN282" s="177"/>
      <c r="CO282" s="176">
        <v>400000</v>
      </c>
      <c r="CP282" s="177">
        <v>400000</v>
      </c>
      <c r="CQ282" s="176">
        <v>0</v>
      </c>
      <c r="CR282" s="177"/>
      <c r="CS282" s="176">
        <v>30000</v>
      </c>
      <c r="CT282" s="176">
        <v>6000</v>
      </c>
      <c r="CU282" s="176">
        <v>0</v>
      </c>
      <c r="CV282" s="177"/>
      <c r="CW282" s="176"/>
      <c r="CX282" s="177"/>
      <c r="CY282" s="176">
        <v>0</v>
      </c>
      <c r="CZ282" s="177"/>
      <c r="DA282" s="176">
        <v>0</v>
      </c>
      <c r="DB282" s="177"/>
      <c r="DC282" s="176"/>
      <c r="DD282" s="177"/>
      <c r="DE282" s="176">
        <v>0</v>
      </c>
      <c r="DF282" s="177"/>
      <c r="DG282" s="176">
        <v>20000</v>
      </c>
      <c r="DH282" s="177">
        <v>6000</v>
      </c>
      <c r="DI282" s="176"/>
      <c r="DJ282" s="558"/>
      <c r="DK282" s="176"/>
      <c r="DL282" s="177"/>
      <c r="DM282" s="176"/>
      <c r="DN282" s="177"/>
      <c r="DO282" s="176"/>
      <c r="DP282" s="177"/>
      <c r="DQ282" s="176">
        <v>40000</v>
      </c>
      <c r="DR282" s="177">
        <v>31980</v>
      </c>
      <c r="DS282" s="176">
        <v>10000</v>
      </c>
      <c r="DT282" s="176">
        <v>10000</v>
      </c>
      <c r="DU282" s="176"/>
      <c r="DV282" s="177"/>
      <c r="DW282" s="176">
        <v>20000</v>
      </c>
      <c r="DX282" s="177">
        <v>19980</v>
      </c>
      <c r="DY282" s="176"/>
      <c r="DZ282" s="177"/>
      <c r="EA282" s="176">
        <v>50000</v>
      </c>
      <c r="EB282" s="177">
        <v>33000</v>
      </c>
      <c r="EC282" s="176">
        <v>0</v>
      </c>
      <c r="ED282" s="177"/>
      <c r="EE282" s="176"/>
      <c r="EF282" s="177"/>
      <c r="EG282" s="176"/>
      <c r="EH282" s="177"/>
      <c r="EI282" s="176">
        <v>0</v>
      </c>
      <c r="EJ282" s="177"/>
      <c r="EK282" s="176">
        <v>30000</v>
      </c>
      <c r="EL282" s="176">
        <v>300</v>
      </c>
      <c r="EM282" s="177"/>
      <c r="EN282" s="176">
        <v>0</v>
      </c>
      <c r="EO282" s="177"/>
      <c r="EP282" s="176">
        <v>0</v>
      </c>
      <c r="EQ282" s="177">
        <v>0</v>
      </c>
      <c r="ER282" s="176">
        <v>30000</v>
      </c>
      <c r="ES282" s="177">
        <v>19980</v>
      </c>
      <c r="ET282" s="176"/>
      <c r="EU282" s="177"/>
      <c r="EV282" s="176">
        <v>10000</v>
      </c>
      <c r="EW282" s="176">
        <v>9960</v>
      </c>
      <c r="EX282" s="176"/>
      <c r="EY282" s="177"/>
      <c r="EZ282" s="176"/>
      <c r="FA282" s="177"/>
      <c r="FB282" s="565">
        <f t="shared" si="18"/>
        <v>729390</v>
      </c>
      <c r="FC282" s="565">
        <f t="shared" si="19"/>
        <v>206910</v>
      </c>
    </row>
    <row r="283" spans="1:159" ht="37.5" customHeight="1">
      <c r="A283" s="13">
        <v>233</v>
      </c>
      <c r="B283" s="13" t="s">
        <v>1147</v>
      </c>
      <c r="C283" s="13" t="s">
        <v>2162</v>
      </c>
      <c r="D283" s="13">
        <v>510</v>
      </c>
      <c r="E283" s="13">
        <v>201</v>
      </c>
      <c r="F283" s="14" t="s">
        <v>1148</v>
      </c>
      <c r="G283" s="13" t="s">
        <v>1149</v>
      </c>
      <c r="H283" s="13" t="s">
        <v>1150</v>
      </c>
      <c r="I283" s="13" t="s">
        <v>1151</v>
      </c>
      <c r="J283" s="13">
        <v>36</v>
      </c>
      <c r="K283" s="13" t="s">
        <v>1152</v>
      </c>
      <c r="L283" s="13" t="s">
        <v>1146</v>
      </c>
      <c r="M283" s="13" t="s">
        <v>10</v>
      </c>
      <c r="N283" s="45">
        <v>283000</v>
      </c>
      <c r="O283" s="13" t="s">
        <v>3104</v>
      </c>
      <c r="P283" s="13">
        <v>25</v>
      </c>
      <c r="Q283" s="176">
        <v>0</v>
      </c>
      <c r="R283" s="557"/>
      <c r="S283" s="176"/>
      <c r="T283" s="177"/>
      <c r="U283" s="176"/>
      <c r="V283" s="177"/>
      <c r="W283" s="176"/>
      <c r="X283" s="177"/>
      <c r="Y283" s="176"/>
      <c r="Z283" s="177"/>
      <c r="AA283" s="176"/>
      <c r="AB283" s="177"/>
      <c r="AC283" s="176">
        <v>0</v>
      </c>
      <c r="AD283" s="177"/>
      <c r="AE283" s="176"/>
      <c r="AF283" s="177"/>
      <c r="AG283" s="176">
        <v>0</v>
      </c>
      <c r="AH283" s="177"/>
      <c r="AI283" s="176"/>
      <c r="AJ283" s="177"/>
      <c r="AK283" s="176">
        <v>0</v>
      </c>
      <c r="AL283" s="177"/>
      <c r="AM283" s="176">
        <v>0</v>
      </c>
      <c r="AN283" s="177"/>
      <c r="AO283" s="176"/>
      <c r="AP283" s="177"/>
      <c r="AQ283" s="176"/>
      <c r="AR283" s="177"/>
      <c r="AS283" s="176"/>
      <c r="AT283" s="176"/>
      <c r="AU283" s="176">
        <v>0</v>
      </c>
      <c r="AV283" s="177"/>
      <c r="AW283" s="176"/>
      <c r="AX283" s="177"/>
      <c r="AY283" s="176"/>
      <c r="AZ283" s="177"/>
      <c r="BA283" s="176"/>
      <c r="BB283" s="177"/>
      <c r="BC283" s="176">
        <v>0</v>
      </c>
      <c r="BD283" s="176"/>
      <c r="BE283" s="176">
        <v>0</v>
      </c>
      <c r="BF283" s="177">
        <v>0</v>
      </c>
      <c r="BG283" s="176">
        <v>0</v>
      </c>
      <c r="BH283" s="177"/>
      <c r="BI283" s="176">
        <v>3000</v>
      </c>
      <c r="BJ283" s="177">
        <v>0</v>
      </c>
      <c r="BK283" s="176">
        <v>0</v>
      </c>
      <c r="BL283" s="177"/>
      <c r="BM283" s="176">
        <v>0</v>
      </c>
      <c r="BN283" s="177"/>
      <c r="BO283" s="176">
        <v>0</v>
      </c>
      <c r="BP283" s="232"/>
      <c r="BQ283" s="176"/>
      <c r="BR283" s="177"/>
      <c r="BS283" s="176"/>
      <c r="BT283" s="177"/>
      <c r="BU283" s="176"/>
      <c r="BV283" s="176"/>
      <c r="BW283" s="176">
        <v>0</v>
      </c>
      <c r="BX283" s="177"/>
      <c r="BY283" s="176">
        <v>0</v>
      </c>
      <c r="BZ283" s="177"/>
      <c r="CA283" s="176"/>
      <c r="CB283" s="177"/>
      <c r="CC283" s="176">
        <v>0</v>
      </c>
      <c r="CD283" s="177">
        <v>0</v>
      </c>
      <c r="CE283" s="176">
        <v>0</v>
      </c>
      <c r="CF283" s="177"/>
      <c r="CG283" s="176"/>
      <c r="CH283" s="177"/>
      <c r="CI283" s="176">
        <v>0</v>
      </c>
      <c r="CJ283" s="176">
        <v>0</v>
      </c>
      <c r="CK283" s="176">
        <v>0</v>
      </c>
      <c r="CL283" s="177"/>
      <c r="CM283" s="176"/>
      <c r="CN283" s="177"/>
      <c r="CO283" s="176">
        <v>160000</v>
      </c>
      <c r="CP283" s="177">
        <v>30000</v>
      </c>
      <c r="CQ283" s="176">
        <v>0</v>
      </c>
      <c r="CR283" s="177"/>
      <c r="CS283" s="176">
        <v>0</v>
      </c>
      <c r="CT283" s="176"/>
      <c r="CU283" s="176">
        <v>0</v>
      </c>
      <c r="CV283" s="177"/>
      <c r="CW283" s="176"/>
      <c r="CX283" s="177"/>
      <c r="CY283" s="176">
        <v>0</v>
      </c>
      <c r="CZ283" s="177"/>
      <c r="DA283" s="176">
        <v>0</v>
      </c>
      <c r="DB283" s="177"/>
      <c r="DC283" s="176"/>
      <c r="DD283" s="177"/>
      <c r="DE283" s="176">
        <v>0</v>
      </c>
      <c r="DF283" s="177"/>
      <c r="DG283" s="176"/>
      <c r="DH283" s="177"/>
      <c r="DI283" s="176">
        <v>20000</v>
      </c>
      <c r="DJ283" s="558"/>
      <c r="DK283" s="176"/>
      <c r="DL283" s="177"/>
      <c r="DM283" s="176"/>
      <c r="DN283" s="177"/>
      <c r="DO283" s="176"/>
      <c r="DP283" s="177"/>
      <c r="DQ283" s="176"/>
      <c r="DR283" s="177"/>
      <c r="DS283" s="176"/>
      <c r="DT283" s="176"/>
      <c r="DU283" s="176"/>
      <c r="DV283" s="177"/>
      <c r="DW283" s="176"/>
      <c r="DX283" s="177"/>
      <c r="DY283" s="176"/>
      <c r="DZ283" s="177"/>
      <c r="EA283" s="176"/>
      <c r="EB283" s="177"/>
      <c r="EC283" s="176">
        <v>0</v>
      </c>
      <c r="ED283" s="177"/>
      <c r="EE283" s="176"/>
      <c r="EF283" s="177"/>
      <c r="EG283" s="176"/>
      <c r="EH283" s="177"/>
      <c r="EI283" s="176">
        <v>0</v>
      </c>
      <c r="EJ283" s="177"/>
      <c r="EK283" s="176"/>
      <c r="EL283" s="176"/>
      <c r="EM283" s="177"/>
      <c r="EN283" s="176">
        <v>0</v>
      </c>
      <c r="EO283" s="177"/>
      <c r="EP283" s="176">
        <v>50000</v>
      </c>
      <c r="EQ283" s="177">
        <v>0</v>
      </c>
      <c r="ER283" s="176"/>
      <c r="ES283" s="177"/>
      <c r="ET283" s="176"/>
      <c r="EU283" s="177"/>
      <c r="EV283" s="176">
        <v>30000</v>
      </c>
      <c r="EW283" s="176">
        <v>9990</v>
      </c>
      <c r="EX283" s="176"/>
      <c r="EY283" s="177"/>
      <c r="EZ283" s="176">
        <v>20000</v>
      </c>
      <c r="FA283" s="177"/>
      <c r="FB283" s="565">
        <f t="shared" si="18"/>
        <v>39990</v>
      </c>
      <c r="FC283" s="565">
        <f t="shared" si="19"/>
        <v>243010</v>
      </c>
    </row>
    <row r="284" spans="1:159" ht="37.5" customHeight="1">
      <c r="A284" s="13">
        <v>234</v>
      </c>
      <c r="B284" s="13" t="s">
        <v>177</v>
      </c>
      <c r="C284" s="13" t="s">
        <v>400</v>
      </c>
      <c r="D284" s="13">
        <v>512</v>
      </c>
      <c r="E284" s="13">
        <v>248</v>
      </c>
      <c r="F284" s="14" t="s">
        <v>253</v>
      </c>
      <c r="G284" s="13" t="s">
        <v>104</v>
      </c>
      <c r="H284" s="13" t="s">
        <v>18</v>
      </c>
      <c r="I284" s="13" t="s">
        <v>254</v>
      </c>
      <c r="J284" s="13">
        <v>36</v>
      </c>
      <c r="K284" s="13" t="s">
        <v>255</v>
      </c>
      <c r="L284" s="13" t="s">
        <v>256</v>
      </c>
      <c r="M284" s="13" t="s">
        <v>10</v>
      </c>
      <c r="N284" s="45">
        <v>842000</v>
      </c>
      <c r="O284" s="13" t="s">
        <v>3056</v>
      </c>
      <c r="P284" s="13">
        <v>119</v>
      </c>
      <c r="Q284" s="176">
        <v>50000</v>
      </c>
      <c r="R284" s="557"/>
      <c r="S284" s="176"/>
      <c r="T284" s="177"/>
      <c r="U284" s="176"/>
      <c r="V284" s="177"/>
      <c r="W284" s="176">
        <v>250000</v>
      </c>
      <c r="X284" s="177">
        <v>213100</v>
      </c>
      <c r="Y284" s="176">
        <v>20000</v>
      </c>
      <c r="Z284" s="177">
        <v>12100</v>
      </c>
      <c r="AA284" s="176"/>
      <c r="AB284" s="177"/>
      <c r="AC284" s="176">
        <v>0</v>
      </c>
      <c r="AD284" s="177"/>
      <c r="AE284" s="176"/>
      <c r="AF284" s="177"/>
      <c r="AG284" s="176">
        <v>12000</v>
      </c>
      <c r="AH284" s="177"/>
      <c r="AI284" s="176"/>
      <c r="AJ284" s="177"/>
      <c r="AK284" s="176">
        <v>6000</v>
      </c>
      <c r="AL284" s="177">
        <v>4000</v>
      </c>
      <c r="AM284" s="176">
        <v>0</v>
      </c>
      <c r="AN284" s="177"/>
      <c r="AO284" s="176"/>
      <c r="AP284" s="177"/>
      <c r="AQ284" s="176">
        <v>50000</v>
      </c>
      <c r="AR284" s="177">
        <v>12000</v>
      </c>
      <c r="AS284" s="176"/>
      <c r="AT284" s="176"/>
      <c r="AU284" s="176">
        <v>0</v>
      </c>
      <c r="AV284" s="177"/>
      <c r="AW284" s="176">
        <v>85000</v>
      </c>
      <c r="AX284" s="177">
        <v>77700</v>
      </c>
      <c r="AY284" s="176"/>
      <c r="AZ284" s="177"/>
      <c r="BA284" s="176">
        <v>51000</v>
      </c>
      <c r="BB284" s="177">
        <v>42100</v>
      </c>
      <c r="BC284" s="176">
        <v>0</v>
      </c>
      <c r="BD284" s="176"/>
      <c r="BE284" s="176">
        <v>4000</v>
      </c>
      <c r="BF284" s="177">
        <v>4000</v>
      </c>
      <c r="BG284" s="176">
        <v>20000</v>
      </c>
      <c r="BH284" s="177">
        <v>24000</v>
      </c>
      <c r="BI284" s="176">
        <v>10000</v>
      </c>
      <c r="BJ284" s="177">
        <v>6000</v>
      </c>
      <c r="BK284" s="176">
        <v>40000</v>
      </c>
      <c r="BL284" s="177">
        <v>10000</v>
      </c>
      <c r="BM284" s="176">
        <v>0</v>
      </c>
      <c r="BN284" s="177"/>
      <c r="BO284" s="176">
        <v>0</v>
      </c>
      <c r="BP284" s="232"/>
      <c r="BQ284" s="176"/>
      <c r="BR284" s="177"/>
      <c r="BS284" s="176"/>
      <c r="BT284" s="177"/>
      <c r="BU284" s="176"/>
      <c r="BV284" s="176"/>
      <c r="BW284" s="176">
        <v>0</v>
      </c>
      <c r="BX284" s="177"/>
      <c r="BY284" s="176">
        <v>8000</v>
      </c>
      <c r="BZ284" s="177"/>
      <c r="CA284" s="176">
        <v>20000</v>
      </c>
      <c r="CB284" s="177"/>
      <c r="CC284" s="176">
        <v>0</v>
      </c>
      <c r="CD284" s="177">
        <v>0</v>
      </c>
      <c r="CE284" s="176">
        <v>0</v>
      </c>
      <c r="CF284" s="177"/>
      <c r="CG284" s="176"/>
      <c r="CH284" s="177"/>
      <c r="CI284" s="176">
        <v>0</v>
      </c>
      <c r="CJ284" s="176">
        <v>0</v>
      </c>
      <c r="CK284" s="176">
        <v>0</v>
      </c>
      <c r="CL284" s="177"/>
      <c r="CM284" s="176">
        <v>6000</v>
      </c>
      <c r="CN284" s="177">
        <v>3000</v>
      </c>
      <c r="CO284" s="176">
        <v>0</v>
      </c>
      <c r="CP284" s="177"/>
      <c r="CQ284" s="176">
        <v>60000</v>
      </c>
      <c r="CR284" s="177">
        <v>12000</v>
      </c>
      <c r="CS284" s="176">
        <v>0</v>
      </c>
      <c r="CT284" s="176"/>
      <c r="CU284" s="176">
        <v>150000</v>
      </c>
      <c r="CV284" s="177">
        <v>150000</v>
      </c>
      <c r="CW284" s="176"/>
      <c r="CX284" s="177"/>
      <c r="CY284" s="176">
        <v>0</v>
      </c>
      <c r="CZ284" s="177"/>
      <c r="DA284" s="176">
        <v>0</v>
      </c>
      <c r="DB284" s="177"/>
      <c r="DC284" s="176"/>
      <c r="DD284" s="177"/>
      <c r="DE284" s="176">
        <v>0</v>
      </c>
      <c r="DF284" s="177"/>
      <c r="DG284" s="176"/>
      <c r="DH284" s="177"/>
      <c r="DI284" s="176"/>
      <c r="DJ284" s="558"/>
      <c r="DK284" s="176"/>
      <c r="DL284" s="177"/>
      <c r="DM284" s="176"/>
      <c r="DN284" s="177"/>
      <c r="DO284" s="176"/>
      <c r="DP284" s="177"/>
      <c r="DQ284" s="176"/>
      <c r="DR284" s="177"/>
      <c r="DS284" s="176"/>
      <c r="DT284" s="176"/>
      <c r="DU284" s="176"/>
      <c r="DV284" s="177"/>
      <c r="DW284" s="176"/>
      <c r="DX284" s="177"/>
      <c r="DY284" s="176"/>
      <c r="DZ284" s="177"/>
      <c r="EA284" s="176"/>
      <c r="EB284" s="177"/>
      <c r="EC284" s="176">
        <v>0</v>
      </c>
      <c r="ED284" s="177"/>
      <c r="EE284" s="176"/>
      <c r="EF284" s="177"/>
      <c r="EG284" s="176"/>
      <c r="EH284" s="177"/>
      <c r="EI284" s="176">
        <v>0</v>
      </c>
      <c r="EJ284" s="177"/>
      <c r="EK284" s="176"/>
      <c r="EL284" s="176"/>
      <c r="EM284" s="177"/>
      <c r="EN284" s="176">
        <v>0</v>
      </c>
      <c r="EO284" s="177"/>
      <c r="EP284" s="176"/>
      <c r="EQ284" s="177">
        <v>0</v>
      </c>
      <c r="ER284" s="176"/>
      <c r="ES284" s="177"/>
      <c r="ET284" s="176"/>
      <c r="EU284" s="177"/>
      <c r="EV284" s="176"/>
      <c r="EW284" s="176"/>
      <c r="EX284" s="176"/>
      <c r="EY284" s="177"/>
      <c r="EZ284" s="176"/>
      <c r="FA284" s="177"/>
      <c r="FB284" s="565">
        <f t="shared" si="18"/>
        <v>570000</v>
      </c>
      <c r="FC284" s="565">
        <f t="shared" si="19"/>
        <v>272000</v>
      </c>
    </row>
    <row r="285" spans="1:159" ht="37.5" customHeight="1">
      <c r="A285" s="13">
        <v>235</v>
      </c>
      <c r="B285" s="13" t="s">
        <v>2644</v>
      </c>
      <c r="C285" s="13" t="s">
        <v>1614</v>
      </c>
      <c r="D285" s="13">
        <v>516</v>
      </c>
      <c r="E285" s="13">
        <v>407</v>
      </c>
      <c r="F285" s="14" t="s">
        <v>2645</v>
      </c>
      <c r="G285" s="13" t="s">
        <v>2646</v>
      </c>
      <c r="H285" s="13" t="s">
        <v>2647</v>
      </c>
      <c r="I285" s="13" t="s">
        <v>403</v>
      </c>
      <c r="J285" s="13">
        <v>36</v>
      </c>
      <c r="K285" s="13" t="s">
        <v>2648</v>
      </c>
      <c r="L285" s="13" t="s">
        <v>2649</v>
      </c>
      <c r="M285" s="13" t="s">
        <v>10</v>
      </c>
      <c r="N285" s="45">
        <v>463500</v>
      </c>
      <c r="O285" s="13" t="s">
        <v>3102</v>
      </c>
      <c r="P285" s="13">
        <v>121</v>
      </c>
      <c r="Q285" s="176">
        <v>20000</v>
      </c>
      <c r="R285" s="557">
        <v>19950</v>
      </c>
      <c r="S285" s="176"/>
      <c r="T285" s="177"/>
      <c r="U285" s="176"/>
      <c r="V285" s="177"/>
      <c r="W285" s="176"/>
      <c r="X285" s="177"/>
      <c r="Y285" s="176">
        <v>70000</v>
      </c>
      <c r="Z285" s="177">
        <v>39990</v>
      </c>
      <c r="AA285" s="176"/>
      <c r="AB285" s="177"/>
      <c r="AC285" s="176">
        <v>0</v>
      </c>
      <c r="AD285" s="177"/>
      <c r="AE285" s="176"/>
      <c r="AF285" s="177"/>
      <c r="AG285" s="176">
        <v>0</v>
      </c>
      <c r="AH285" s="177"/>
      <c r="AI285" s="176"/>
      <c r="AJ285" s="177"/>
      <c r="AK285" s="176">
        <v>0</v>
      </c>
      <c r="AL285" s="177"/>
      <c r="AM285" s="176">
        <v>0</v>
      </c>
      <c r="AN285" s="177"/>
      <c r="AO285" s="176"/>
      <c r="AP285" s="177"/>
      <c r="AQ285" s="176"/>
      <c r="AR285" s="177"/>
      <c r="AS285" s="176"/>
      <c r="AT285" s="176"/>
      <c r="AU285" s="176">
        <v>0</v>
      </c>
      <c r="AV285" s="177"/>
      <c r="AW285" s="176"/>
      <c r="AX285" s="177"/>
      <c r="AY285" s="176"/>
      <c r="AZ285" s="177"/>
      <c r="BA285" s="176"/>
      <c r="BB285" s="177"/>
      <c r="BC285" s="176">
        <v>0</v>
      </c>
      <c r="BD285" s="176"/>
      <c r="BE285" s="176">
        <v>100000</v>
      </c>
      <c r="BF285" s="177">
        <v>99990</v>
      </c>
      <c r="BG285" s="176">
        <v>0</v>
      </c>
      <c r="BH285" s="177"/>
      <c r="BI285" s="176">
        <v>0</v>
      </c>
      <c r="BJ285" s="177"/>
      <c r="BK285" s="176">
        <v>0</v>
      </c>
      <c r="BL285" s="177"/>
      <c r="BM285" s="176">
        <v>0</v>
      </c>
      <c r="BN285" s="177"/>
      <c r="BO285" s="176">
        <v>10000</v>
      </c>
      <c r="BP285" s="702">
        <v>9990</v>
      </c>
      <c r="BQ285" s="176"/>
      <c r="BR285" s="177"/>
      <c r="BS285" s="176"/>
      <c r="BT285" s="177"/>
      <c r="BU285" s="176"/>
      <c r="BV285" s="176"/>
      <c r="BW285" s="176">
        <v>0</v>
      </c>
      <c r="BX285" s="177"/>
      <c r="BY285" s="176">
        <v>28000</v>
      </c>
      <c r="BZ285" s="177">
        <v>27990</v>
      </c>
      <c r="CA285" s="176"/>
      <c r="CB285" s="177"/>
      <c r="CC285" s="176">
        <v>20000</v>
      </c>
      <c r="CD285" s="177">
        <v>9990</v>
      </c>
      <c r="CE285" s="176">
        <v>40000</v>
      </c>
      <c r="CF285" s="177">
        <v>0</v>
      </c>
      <c r="CG285" s="176">
        <v>30000</v>
      </c>
      <c r="CH285" s="177">
        <v>30000</v>
      </c>
      <c r="CI285" s="176">
        <v>20000</v>
      </c>
      <c r="CJ285" s="176">
        <v>0</v>
      </c>
      <c r="CK285" s="176">
        <v>20000</v>
      </c>
      <c r="CL285" s="177">
        <v>19980</v>
      </c>
      <c r="CM285" s="176"/>
      <c r="CN285" s="177"/>
      <c r="CO285" s="176">
        <v>0</v>
      </c>
      <c r="CP285" s="177"/>
      <c r="CQ285" s="176">
        <v>0</v>
      </c>
      <c r="CR285" s="177"/>
      <c r="CS285" s="176">
        <v>0</v>
      </c>
      <c r="CT285" s="176"/>
      <c r="CU285" s="176">
        <v>0</v>
      </c>
      <c r="CV285" s="177"/>
      <c r="CW285" s="176">
        <v>15000</v>
      </c>
      <c r="CX285" s="177">
        <v>11010</v>
      </c>
      <c r="CY285" s="176">
        <v>0</v>
      </c>
      <c r="CZ285" s="177"/>
      <c r="DA285" s="176">
        <v>0</v>
      </c>
      <c r="DB285" s="177"/>
      <c r="DC285" s="176">
        <v>2000</v>
      </c>
      <c r="DD285" s="177">
        <v>0</v>
      </c>
      <c r="DE285" s="176">
        <v>0</v>
      </c>
      <c r="DF285" s="177"/>
      <c r="DG285" s="176"/>
      <c r="DH285" s="177"/>
      <c r="DI285" s="176">
        <v>50000</v>
      </c>
      <c r="DJ285" s="558">
        <v>50000</v>
      </c>
      <c r="DK285" s="176"/>
      <c r="DL285" s="177"/>
      <c r="DM285" s="176"/>
      <c r="DN285" s="177"/>
      <c r="DO285" s="176"/>
      <c r="DP285" s="177"/>
      <c r="DQ285" s="176"/>
      <c r="DR285" s="177"/>
      <c r="DS285" s="176"/>
      <c r="DT285" s="176"/>
      <c r="DU285" s="176">
        <v>2000</v>
      </c>
      <c r="DV285" s="177"/>
      <c r="DW285" s="176"/>
      <c r="DX285" s="177"/>
      <c r="DY285" s="176"/>
      <c r="DZ285" s="177"/>
      <c r="EA285" s="176"/>
      <c r="EB285" s="177"/>
      <c r="EC285" s="176">
        <v>20000</v>
      </c>
      <c r="ED285" s="177">
        <v>15930</v>
      </c>
      <c r="EE285" s="176"/>
      <c r="EF285" s="177"/>
      <c r="EG285" s="176"/>
      <c r="EH285" s="177"/>
      <c r="EI285" s="176">
        <v>1500</v>
      </c>
      <c r="EJ285" s="177">
        <v>1500</v>
      </c>
      <c r="EK285" s="176"/>
      <c r="EL285" s="176"/>
      <c r="EM285" s="177"/>
      <c r="EN285" s="176">
        <v>0</v>
      </c>
      <c r="EO285" s="177"/>
      <c r="EP285" s="176"/>
      <c r="EQ285" s="177">
        <v>0</v>
      </c>
      <c r="ER285" s="176">
        <v>15000</v>
      </c>
      <c r="ES285" s="177">
        <v>0</v>
      </c>
      <c r="ET285" s="176"/>
      <c r="EU285" s="177"/>
      <c r="EV285" s="176">
        <v>20000</v>
      </c>
      <c r="EW285" s="176">
        <v>19980</v>
      </c>
      <c r="EX285" s="176"/>
      <c r="EY285" s="177"/>
      <c r="EZ285" s="176"/>
      <c r="FA285" s="177"/>
      <c r="FB285" s="565">
        <f t="shared" si="18"/>
        <v>356300</v>
      </c>
      <c r="FC285" s="565">
        <f t="shared" si="19"/>
        <v>107200</v>
      </c>
    </row>
    <row r="286" spans="1:159" ht="37.5" customHeight="1">
      <c r="A286" s="13">
        <v>236</v>
      </c>
      <c r="B286" s="13" t="s">
        <v>2650</v>
      </c>
      <c r="C286" s="13" t="s">
        <v>1979</v>
      </c>
      <c r="D286" s="13">
        <v>516</v>
      </c>
      <c r="E286" s="13">
        <v>407</v>
      </c>
      <c r="F286" s="14" t="s">
        <v>2651</v>
      </c>
      <c r="G286" s="13" t="s">
        <v>2646</v>
      </c>
      <c r="H286" s="13" t="s">
        <v>36</v>
      </c>
      <c r="I286" s="13" t="s">
        <v>403</v>
      </c>
      <c r="J286" s="13">
        <v>36</v>
      </c>
      <c r="K286" s="13" t="s">
        <v>2652</v>
      </c>
      <c r="L286" s="13" t="s">
        <v>2649</v>
      </c>
      <c r="M286" s="13" t="s">
        <v>10</v>
      </c>
      <c r="N286" s="45">
        <v>401500</v>
      </c>
      <c r="O286" s="13" t="s">
        <v>3102</v>
      </c>
      <c r="P286" s="13">
        <v>121</v>
      </c>
      <c r="Q286" s="176">
        <v>130000</v>
      </c>
      <c r="R286" s="557">
        <v>14970</v>
      </c>
      <c r="S286" s="176"/>
      <c r="T286" s="177"/>
      <c r="U286" s="176"/>
      <c r="V286" s="177"/>
      <c r="W286" s="176"/>
      <c r="X286" s="177"/>
      <c r="Y286" s="176"/>
      <c r="Z286" s="177"/>
      <c r="AA286" s="176"/>
      <c r="AB286" s="177"/>
      <c r="AC286" s="176">
        <v>0</v>
      </c>
      <c r="AD286" s="177"/>
      <c r="AE286" s="176"/>
      <c r="AF286" s="177"/>
      <c r="AG286" s="176">
        <v>0</v>
      </c>
      <c r="AH286" s="177"/>
      <c r="AI286" s="176"/>
      <c r="AJ286" s="177"/>
      <c r="AK286" s="176">
        <v>0</v>
      </c>
      <c r="AL286" s="177"/>
      <c r="AM286" s="176">
        <v>0</v>
      </c>
      <c r="AN286" s="177"/>
      <c r="AO286" s="176"/>
      <c r="AP286" s="177"/>
      <c r="AQ286" s="176"/>
      <c r="AR286" s="177"/>
      <c r="AS286" s="176"/>
      <c r="AT286" s="176"/>
      <c r="AU286" s="176">
        <v>0</v>
      </c>
      <c r="AV286" s="177"/>
      <c r="AW286" s="176"/>
      <c r="AX286" s="177"/>
      <c r="AY286" s="176">
        <v>20000</v>
      </c>
      <c r="AZ286" s="177">
        <v>23970</v>
      </c>
      <c r="BA286" s="176"/>
      <c r="BB286" s="177"/>
      <c r="BC286" s="176">
        <v>0</v>
      </c>
      <c r="BD286" s="176"/>
      <c r="BE286" s="176">
        <v>0</v>
      </c>
      <c r="BF286" s="177">
        <v>0</v>
      </c>
      <c r="BG286" s="176">
        <v>0</v>
      </c>
      <c r="BH286" s="177"/>
      <c r="BI286" s="176">
        <v>0</v>
      </c>
      <c r="BJ286" s="177"/>
      <c r="BK286" s="176">
        <v>0</v>
      </c>
      <c r="BL286" s="177"/>
      <c r="BM286" s="176">
        <v>10000</v>
      </c>
      <c r="BN286" s="177">
        <v>9990</v>
      </c>
      <c r="BO286" s="176">
        <v>0</v>
      </c>
      <c r="BP286" s="232"/>
      <c r="BQ286" s="176"/>
      <c r="BR286" s="177"/>
      <c r="BS286" s="176"/>
      <c r="BT286" s="177"/>
      <c r="BU286" s="176"/>
      <c r="BV286" s="176"/>
      <c r="BW286" s="176">
        <v>0</v>
      </c>
      <c r="BX286" s="177"/>
      <c r="BY286" s="176">
        <v>0</v>
      </c>
      <c r="BZ286" s="177"/>
      <c r="CA286" s="176">
        <v>20000</v>
      </c>
      <c r="CB286" s="177">
        <v>19980</v>
      </c>
      <c r="CC286" s="176">
        <v>10000</v>
      </c>
      <c r="CD286" s="177">
        <v>0</v>
      </c>
      <c r="CE286" s="176">
        <v>0</v>
      </c>
      <c r="CF286" s="177"/>
      <c r="CG286" s="176">
        <v>20000</v>
      </c>
      <c r="CH286" s="177">
        <v>19290</v>
      </c>
      <c r="CI286" s="176">
        <v>0</v>
      </c>
      <c r="CJ286" s="176">
        <v>60000</v>
      </c>
      <c r="CK286" s="176">
        <v>60000</v>
      </c>
      <c r="CL286" s="177">
        <v>60000</v>
      </c>
      <c r="CM286" s="176">
        <v>10000</v>
      </c>
      <c r="CN286" s="177"/>
      <c r="CO286" s="176">
        <v>0</v>
      </c>
      <c r="CP286" s="177"/>
      <c r="CQ286" s="176">
        <v>40000</v>
      </c>
      <c r="CR286" s="177">
        <v>34920</v>
      </c>
      <c r="CS286" s="176">
        <v>50000</v>
      </c>
      <c r="CT286" s="176"/>
      <c r="CU286" s="176">
        <v>0</v>
      </c>
      <c r="CV286" s="177"/>
      <c r="CW286" s="176"/>
      <c r="CX286" s="177"/>
      <c r="CY286" s="176">
        <v>0</v>
      </c>
      <c r="CZ286" s="177"/>
      <c r="DA286" s="176">
        <v>0</v>
      </c>
      <c r="DB286" s="177"/>
      <c r="DC286" s="176"/>
      <c r="DD286" s="177"/>
      <c r="DE286" s="176">
        <v>0</v>
      </c>
      <c r="DF286" s="177"/>
      <c r="DG286" s="176"/>
      <c r="DH286" s="177"/>
      <c r="DI286" s="176"/>
      <c r="DJ286" s="558"/>
      <c r="DK286" s="176"/>
      <c r="DL286" s="177"/>
      <c r="DM286" s="176"/>
      <c r="DN286" s="177"/>
      <c r="DO286" s="176"/>
      <c r="DP286" s="177"/>
      <c r="DQ286" s="176"/>
      <c r="DR286" s="177"/>
      <c r="DS286" s="176"/>
      <c r="DT286" s="176"/>
      <c r="DU286" s="176"/>
      <c r="DV286" s="177"/>
      <c r="DW286" s="176"/>
      <c r="DX286" s="177"/>
      <c r="DY286" s="176"/>
      <c r="DZ286" s="177"/>
      <c r="EA286" s="176"/>
      <c r="EB286" s="177"/>
      <c r="EC286" s="176">
        <v>0</v>
      </c>
      <c r="ED286" s="177"/>
      <c r="EE286" s="176">
        <v>10000</v>
      </c>
      <c r="EF286" s="177">
        <v>0</v>
      </c>
      <c r="EG286" s="176"/>
      <c r="EH286" s="177"/>
      <c r="EI286" s="176">
        <v>1500</v>
      </c>
      <c r="EJ286" s="177">
        <v>1500</v>
      </c>
      <c r="EK286" s="176"/>
      <c r="EL286" s="176"/>
      <c r="EM286" s="177"/>
      <c r="EN286" s="176">
        <v>0</v>
      </c>
      <c r="EO286" s="177"/>
      <c r="EP286" s="176"/>
      <c r="EQ286" s="177">
        <v>0</v>
      </c>
      <c r="ER286" s="176"/>
      <c r="ES286" s="177"/>
      <c r="ET286" s="176"/>
      <c r="EU286" s="177"/>
      <c r="EV286" s="176">
        <v>20000</v>
      </c>
      <c r="EW286" s="176">
        <v>19980</v>
      </c>
      <c r="EX286" s="176"/>
      <c r="EY286" s="177"/>
      <c r="EZ286" s="176"/>
      <c r="FA286" s="177"/>
      <c r="FB286" s="565">
        <f t="shared" si="18"/>
        <v>204600</v>
      </c>
      <c r="FC286" s="565">
        <f t="shared" si="19"/>
        <v>196900</v>
      </c>
    </row>
    <row r="287" spans="1:159" ht="37.5" customHeight="1">
      <c r="A287" s="13">
        <v>237</v>
      </c>
      <c r="B287" s="13" t="s">
        <v>1574</v>
      </c>
      <c r="C287" s="13" t="s">
        <v>2147</v>
      </c>
      <c r="D287" s="13">
        <v>516</v>
      </c>
      <c r="E287" s="13">
        <v>407</v>
      </c>
      <c r="F287" s="14" t="s">
        <v>1575</v>
      </c>
      <c r="G287" s="13" t="s">
        <v>200</v>
      </c>
      <c r="H287" s="13" t="s">
        <v>1576</v>
      </c>
      <c r="I287" s="13" t="s">
        <v>1577</v>
      </c>
      <c r="J287" s="13">
        <v>36</v>
      </c>
      <c r="K287" s="13" t="s">
        <v>1578</v>
      </c>
      <c r="L287" s="13" t="s">
        <v>1579</v>
      </c>
      <c r="M287" s="13" t="s">
        <v>10</v>
      </c>
      <c r="N287" s="45">
        <v>403000</v>
      </c>
      <c r="O287" s="13" t="s">
        <v>3107</v>
      </c>
      <c r="P287" s="13">
        <v>42</v>
      </c>
      <c r="Q287" s="176">
        <v>0</v>
      </c>
      <c r="R287" s="557"/>
      <c r="S287" s="176"/>
      <c r="T287" s="177"/>
      <c r="U287" s="176"/>
      <c r="V287" s="177"/>
      <c r="W287" s="176"/>
      <c r="X287" s="177"/>
      <c r="Y287" s="176"/>
      <c r="Z287" s="177"/>
      <c r="AA287" s="176"/>
      <c r="AB287" s="177"/>
      <c r="AC287" s="176">
        <v>0</v>
      </c>
      <c r="AD287" s="177"/>
      <c r="AE287" s="176"/>
      <c r="AF287" s="177"/>
      <c r="AG287" s="176">
        <v>12000</v>
      </c>
      <c r="AH287" s="177"/>
      <c r="AI287" s="176"/>
      <c r="AJ287" s="177"/>
      <c r="AK287" s="176">
        <v>1000</v>
      </c>
      <c r="AL287" s="177"/>
      <c r="AM287" s="176">
        <v>0</v>
      </c>
      <c r="AN287" s="177"/>
      <c r="AO287" s="176">
        <v>5000</v>
      </c>
      <c r="AP287" s="177">
        <v>4980</v>
      </c>
      <c r="AQ287" s="176"/>
      <c r="AR287" s="177"/>
      <c r="AS287" s="176"/>
      <c r="AT287" s="176"/>
      <c r="AU287" s="176">
        <v>0</v>
      </c>
      <c r="AV287" s="177"/>
      <c r="AW287" s="176">
        <v>50000</v>
      </c>
      <c r="AX287" s="177"/>
      <c r="AY287" s="176"/>
      <c r="AZ287" s="177"/>
      <c r="BA287" s="176"/>
      <c r="BB287" s="177"/>
      <c r="BC287" s="176">
        <v>0</v>
      </c>
      <c r="BD287" s="176"/>
      <c r="BE287" s="176">
        <v>0</v>
      </c>
      <c r="BF287" s="177">
        <v>0</v>
      </c>
      <c r="BG287" s="176">
        <v>0</v>
      </c>
      <c r="BH287" s="177"/>
      <c r="BI287" s="176">
        <v>0</v>
      </c>
      <c r="BJ287" s="177"/>
      <c r="BK287" s="176">
        <v>0</v>
      </c>
      <c r="BL287" s="177"/>
      <c r="BM287" s="176">
        <v>0</v>
      </c>
      <c r="BN287" s="177"/>
      <c r="BO287" s="176">
        <v>0</v>
      </c>
      <c r="BP287" s="232"/>
      <c r="BQ287" s="176"/>
      <c r="BR287" s="177"/>
      <c r="BS287" s="176"/>
      <c r="BT287" s="177"/>
      <c r="BU287" s="176">
        <v>10000</v>
      </c>
      <c r="BV287" s="176">
        <v>15000</v>
      </c>
      <c r="BW287" s="176">
        <v>25000</v>
      </c>
      <c r="BX287" s="177"/>
      <c r="BY287" s="176">
        <v>10000</v>
      </c>
      <c r="BZ287" s="177">
        <v>9990</v>
      </c>
      <c r="CA287" s="176"/>
      <c r="CB287" s="177"/>
      <c r="CC287" s="176">
        <v>0</v>
      </c>
      <c r="CD287" s="177">
        <v>0</v>
      </c>
      <c r="CE287" s="176">
        <v>70000</v>
      </c>
      <c r="CF287" s="177">
        <v>9990</v>
      </c>
      <c r="CG287" s="176">
        <v>100000</v>
      </c>
      <c r="CH287" s="177">
        <v>39990</v>
      </c>
      <c r="CI287" s="176">
        <v>0</v>
      </c>
      <c r="CJ287" s="176">
        <v>0</v>
      </c>
      <c r="CK287" s="176">
        <v>0</v>
      </c>
      <c r="CL287" s="177"/>
      <c r="CM287" s="176">
        <v>20000</v>
      </c>
      <c r="CN287" s="177"/>
      <c r="CO287" s="176">
        <v>0</v>
      </c>
      <c r="CP287" s="177"/>
      <c r="CQ287" s="176">
        <v>10000</v>
      </c>
      <c r="CR287" s="177">
        <v>4980</v>
      </c>
      <c r="CS287" s="176">
        <v>40000</v>
      </c>
      <c r="CT287" s="176">
        <v>20000</v>
      </c>
      <c r="CU287" s="176">
        <v>0</v>
      </c>
      <c r="CV287" s="177"/>
      <c r="CW287" s="176"/>
      <c r="CX287" s="177"/>
      <c r="CY287" s="176">
        <v>0</v>
      </c>
      <c r="CZ287" s="177"/>
      <c r="DA287" s="176">
        <v>0</v>
      </c>
      <c r="DB287" s="177"/>
      <c r="DC287" s="176"/>
      <c r="DD287" s="177"/>
      <c r="DE287" s="176">
        <v>0</v>
      </c>
      <c r="DF287" s="177"/>
      <c r="DG287" s="176"/>
      <c r="DH287" s="177"/>
      <c r="DI287" s="176"/>
      <c r="DJ287" s="558"/>
      <c r="DK287" s="176"/>
      <c r="DL287" s="177"/>
      <c r="DM287" s="176"/>
      <c r="DN287" s="177"/>
      <c r="DO287" s="176"/>
      <c r="DP287" s="177"/>
      <c r="DQ287" s="176"/>
      <c r="DR287" s="177"/>
      <c r="DS287" s="176"/>
      <c r="DT287" s="176"/>
      <c r="DU287" s="176"/>
      <c r="DV287" s="177"/>
      <c r="DW287" s="176">
        <v>10000</v>
      </c>
      <c r="DX287" s="177">
        <v>0</v>
      </c>
      <c r="DY287" s="176"/>
      <c r="DZ287" s="177"/>
      <c r="EA287" s="176"/>
      <c r="EB287" s="177"/>
      <c r="EC287" s="176">
        <v>0</v>
      </c>
      <c r="ED287" s="177"/>
      <c r="EE287" s="176"/>
      <c r="EF287" s="177"/>
      <c r="EG287" s="176"/>
      <c r="EH287" s="177"/>
      <c r="EI287" s="176">
        <v>0</v>
      </c>
      <c r="EJ287" s="177"/>
      <c r="EK287" s="176">
        <v>50000</v>
      </c>
      <c r="EL287" s="176"/>
      <c r="EM287" s="177"/>
      <c r="EN287" s="176">
        <v>0</v>
      </c>
      <c r="EO287" s="177"/>
      <c r="EP287" s="176"/>
      <c r="EQ287" s="177">
        <v>0</v>
      </c>
      <c r="ER287" s="176"/>
      <c r="ES287" s="177"/>
      <c r="ET287" s="176"/>
      <c r="EU287" s="177"/>
      <c r="EV287" s="176"/>
      <c r="EW287" s="176"/>
      <c r="EX287" s="176"/>
      <c r="EY287" s="177"/>
      <c r="EZ287" s="176"/>
      <c r="FA287" s="177"/>
      <c r="FB287" s="565">
        <f t="shared" si="18"/>
        <v>89930</v>
      </c>
      <c r="FC287" s="565">
        <f t="shared" si="19"/>
        <v>313070</v>
      </c>
    </row>
    <row r="288" spans="1:159" ht="37.5" customHeight="1">
      <c r="A288" s="13">
        <v>238</v>
      </c>
      <c r="B288" s="13" t="s">
        <v>156</v>
      </c>
      <c r="C288" s="13" t="s">
        <v>161</v>
      </c>
      <c r="D288" s="13">
        <v>516</v>
      </c>
      <c r="E288" s="13">
        <v>407</v>
      </c>
      <c r="F288" s="14" t="s">
        <v>341</v>
      </c>
      <c r="G288" s="13" t="s">
        <v>200</v>
      </c>
      <c r="H288" s="13" t="s">
        <v>127</v>
      </c>
      <c r="I288" s="13" t="s">
        <v>342</v>
      </c>
      <c r="J288" s="13">
        <v>36</v>
      </c>
      <c r="K288" s="13" t="s">
        <v>343</v>
      </c>
      <c r="L288" s="13" t="s">
        <v>344</v>
      </c>
      <c r="M288" s="13" t="s">
        <v>10</v>
      </c>
      <c r="N288" s="45">
        <v>554000</v>
      </c>
      <c r="O288" s="13" t="s">
        <v>3056</v>
      </c>
      <c r="P288" s="13">
        <v>119</v>
      </c>
      <c r="Q288" s="176">
        <v>100000</v>
      </c>
      <c r="R288" s="557"/>
      <c r="S288" s="176"/>
      <c r="T288" s="177"/>
      <c r="U288" s="176"/>
      <c r="V288" s="177"/>
      <c r="W288" s="176"/>
      <c r="X288" s="177"/>
      <c r="Y288" s="176"/>
      <c r="Z288" s="177"/>
      <c r="AA288" s="176"/>
      <c r="AB288" s="177"/>
      <c r="AC288" s="176">
        <v>0</v>
      </c>
      <c r="AD288" s="177"/>
      <c r="AE288" s="176"/>
      <c r="AF288" s="177"/>
      <c r="AG288" s="176">
        <v>12000</v>
      </c>
      <c r="AH288" s="177">
        <v>12000</v>
      </c>
      <c r="AI288" s="176"/>
      <c r="AJ288" s="177"/>
      <c r="AK288" s="176">
        <v>2000</v>
      </c>
      <c r="AL288" s="177">
        <v>2000</v>
      </c>
      <c r="AM288" s="176">
        <v>0</v>
      </c>
      <c r="AN288" s="177"/>
      <c r="AO288" s="176"/>
      <c r="AP288" s="177"/>
      <c r="AQ288" s="176"/>
      <c r="AR288" s="177"/>
      <c r="AS288" s="176"/>
      <c r="AT288" s="176"/>
      <c r="AU288" s="176">
        <v>0</v>
      </c>
      <c r="AV288" s="177"/>
      <c r="AW288" s="176"/>
      <c r="AX288" s="177"/>
      <c r="AY288" s="176"/>
      <c r="AZ288" s="177"/>
      <c r="BA288" s="176"/>
      <c r="BB288" s="177"/>
      <c r="BC288" s="176">
        <v>0</v>
      </c>
      <c r="BD288" s="176"/>
      <c r="BE288" s="176">
        <v>0</v>
      </c>
      <c r="BF288" s="177">
        <v>0</v>
      </c>
      <c r="BG288" s="176">
        <v>10000</v>
      </c>
      <c r="BH288" s="177"/>
      <c r="BI288" s="176">
        <v>18000</v>
      </c>
      <c r="BJ288" s="177">
        <v>18000</v>
      </c>
      <c r="BK288" s="176">
        <v>30000</v>
      </c>
      <c r="BL288" s="177"/>
      <c r="BM288" s="176">
        <v>0</v>
      </c>
      <c r="BN288" s="177"/>
      <c r="BO288" s="176">
        <v>10000</v>
      </c>
      <c r="BP288" s="232"/>
      <c r="BQ288" s="176"/>
      <c r="BR288" s="177"/>
      <c r="BS288" s="176"/>
      <c r="BT288" s="177"/>
      <c r="BU288" s="176"/>
      <c r="BV288" s="176"/>
      <c r="BW288" s="176">
        <v>0</v>
      </c>
      <c r="BX288" s="177"/>
      <c r="BY288" s="176">
        <v>17000</v>
      </c>
      <c r="BZ288" s="177"/>
      <c r="CA288" s="176">
        <v>10000</v>
      </c>
      <c r="CB288" s="177"/>
      <c r="CC288" s="176">
        <v>0</v>
      </c>
      <c r="CD288" s="177">
        <v>0</v>
      </c>
      <c r="CE288" s="176">
        <v>50000</v>
      </c>
      <c r="CF288" s="177">
        <v>30000</v>
      </c>
      <c r="CG288" s="176"/>
      <c r="CH288" s="177"/>
      <c r="CI288" s="176">
        <v>24000</v>
      </c>
      <c r="CJ288" s="176">
        <v>36000</v>
      </c>
      <c r="CK288" s="176">
        <v>60000</v>
      </c>
      <c r="CL288" s="177"/>
      <c r="CM288" s="176">
        <v>20000</v>
      </c>
      <c r="CN288" s="177"/>
      <c r="CO288" s="176">
        <v>0</v>
      </c>
      <c r="CP288" s="177"/>
      <c r="CQ288" s="176">
        <v>10000</v>
      </c>
      <c r="CR288" s="177"/>
      <c r="CS288" s="176">
        <v>45000</v>
      </c>
      <c r="CT288" s="176">
        <v>1200</v>
      </c>
      <c r="CU288" s="176">
        <v>100000</v>
      </c>
      <c r="CV288" s="177">
        <v>100000</v>
      </c>
      <c r="CW288" s="176"/>
      <c r="CX288" s="177"/>
      <c r="CY288" s="176">
        <v>0</v>
      </c>
      <c r="CZ288" s="177"/>
      <c r="DA288" s="176">
        <v>0</v>
      </c>
      <c r="DB288" s="177"/>
      <c r="DC288" s="176"/>
      <c r="DD288" s="177"/>
      <c r="DE288" s="176">
        <v>0</v>
      </c>
      <c r="DF288" s="177"/>
      <c r="DG288" s="176">
        <v>20000</v>
      </c>
      <c r="DH288" s="177">
        <v>0</v>
      </c>
      <c r="DI288" s="176"/>
      <c r="DJ288" s="558"/>
      <c r="DK288" s="176"/>
      <c r="DL288" s="177"/>
      <c r="DM288" s="176"/>
      <c r="DN288" s="177"/>
      <c r="DO288" s="176"/>
      <c r="DP288" s="177"/>
      <c r="DQ288" s="176"/>
      <c r="DR288" s="177"/>
      <c r="DS288" s="176"/>
      <c r="DT288" s="176"/>
      <c r="DU288" s="176"/>
      <c r="DV288" s="177"/>
      <c r="DW288" s="176"/>
      <c r="DX288" s="177"/>
      <c r="DY288" s="176"/>
      <c r="DZ288" s="177"/>
      <c r="EA288" s="176"/>
      <c r="EB288" s="177"/>
      <c r="EC288" s="176">
        <v>0</v>
      </c>
      <c r="ED288" s="177"/>
      <c r="EE288" s="176"/>
      <c r="EF288" s="177"/>
      <c r="EG288" s="176"/>
      <c r="EH288" s="177"/>
      <c r="EI288" s="176">
        <v>0</v>
      </c>
      <c r="EJ288" s="177"/>
      <c r="EK288" s="176">
        <v>30000</v>
      </c>
      <c r="EL288" s="176"/>
      <c r="EM288" s="177"/>
      <c r="EN288" s="176">
        <v>0</v>
      </c>
      <c r="EO288" s="177"/>
      <c r="EP288" s="176"/>
      <c r="EQ288" s="177">
        <v>0</v>
      </c>
      <c r="ER288" s="176"/>
      <c r="ES288" s="177"/>
      <c r="ET288" s="176">
        <v>10000</v>
      </c>
      <c r="EU288" s="177">
        <v>5000</v>
      </c>
      <c r="EV288" s="176"/>
      <c r="EW288" s="176"/>
      <c r="EX288" s="176"/>
      <c r="EY288" s="177"/>
      <c r="EZ288" s="176"/>
      <c r="FA288" s="177"/>
      <c r="FB288" s="565">
        <f t="shared" si="18"/>
        <v>168200</v>
      </c>
      <c r="FC288" s="565">
        <f t="shared" si="19"/>
        <v>385800</v>
      </c>
    </row>
    <row r="289" spans="1:159" ht="37.5" customHeight="1">
      <c r="A289" s="13">
        <v>239</v>
      </c>
      <c r="B289" s="13" t="s">
        <v>2653</v>
      </c>
      <c r="C289" s="13" t="s">
        <v>2030</v>
      </c>
      <c r="D289" s="13">
        <v>522</v>
      </c>
      <c r="E289" s="13">
        <v>597</v>
      </c>
      <c r="F289" s="14" t="s">
        <v>2654</v>
      </c>
      <c r="G289" s="13" t="s">
        <v>2655</v>
      </c>
      <c r="H289" s="13" t="s">
        <v>705</v>
      </c>
      <c r="I289" s="13" t="s">
        <v>2656</v>
      </c>
      <c r="J289" s="13">
        <v>36</v>
      </c>
      <c r="K289" s="13" t="s">
        <v>2888</v>
      </c>
      <c r="L289" s="13" t="s">
        <v>2657</v>
      </c>
      <c r="M289" s="13" t="s">
        <v>10</v>
      </c>
      <c r="N289" s="45">
        <v>250600</v>
      </c>
      <c r="O289" s="13" t="s">
        <v>3102</v>
      </c>
      <c r="P289" s="13">
        <v>121</v>
      </c>
      <c r="Q289" s="176">
        <v>100000</v>
      </c>
      <c r="R289" s="557">
        <v>51960</v>
      </c>
      <c r="S289" s="176"/>
      <c r="T289" s="177"/>
      <c r="U289" s="176"/>
      <c r="V289" s="177"/>
      <c r="W289" s="176">
        <v>100000</v>
      </c>
      <c r="X289" s="177">
        <v>79920</v>
      </c>
      <c r="Y289" s="176">
        <v>10000</v>
      </c>
      <c r="Z289" s="177"/>
      <c r="AA289" s="176"/>
      <c r="AB289" s="177"/>
      <c r="AC289" s="176">
        <v>0</v>
      </c>
      <c r="AD289" s="177"/>
      <c r="AE289" s="176"/>
      <c r="AF289" s="177"/>
      <c r="AG289" s="176">
        <v>0</v>
      </c>
      <c r="AH289" s="177"/>
      <c r="AI289" s="176"/>
      <c r="AJ289" s="177"/>
      <c r="AK289" s="176">
        <v>0</v>
      </c>
      <c r="AL289" s="177"/>
      <c r="AM289" s="176">
        <v>0</v>
      </c>
      <c r="AN289" s="177"/>
      <c r="AO289" s="176">
        <v>5000</v>
      </c>
      <c r="AP289" s="177">
        <v>4980</v>
      </c>
      <c r="AQ289" s="176"/>
      <c r="AR289" s="177"/>
      <c r="AS289" s="176"/>
      <c r="AT289" s="176"/>
      <c r="AU289" s="176">
        <v>0</v>
      </c>
      <c r="AV289" s="177"/>
      <c r="AW289" s="176">
        <v>5000</v>
      </c>
      <c r="AX289" s="177">
        <v>4980</v>
      </c>
      <c r="AY289" s="176"/>
      <c r="AZ289" s="177"/>
      <c r="BA289" s="176"/>
      <c r="BB289" s="177"/>
      <c r="BC289" s="176">
        <v>0</v>
      </c>
      <c r="BD289" s="176"/>
      <c r="BE289" s="176">
        <v>0</v>
      </c>
      <c r="BF289" s="177">
        <v>0</v>
      </c>
      <c r="BG289" s="176">
        <v>0</v>
      </c>
      <c r="BH289" s="177"/>
      <c r="BI289" s="176">
        <v>2000</v>
      </c>
      <c r="BJ289" s="177">
        <v>0</v>
      </c>
      <c r="BK289" s="176">
        <v>0</v>
      </c>
      <c r="BL289" s="177"/>
      <c r="BM289" s="176">
        <v>0</v>
      </c>
      <c r="BN289" s="177"/>
      <c r="BO289" s="176">
        <v>0</v>
      </c>
      <c r="BP289" s="232"/>
      <c r="BQ289" s="176"/>
      <c r="BR289" s="177"/>
      <c r="BS289" s="176"/>
      <c r="BT289" s="177"/>
      <c r="BU289" s="176"/>
      <c r="BV289" s="176"/>
      <c r="BW289" s="176">
        <v>0</v>
      </c>
      <c r="BX289" s="177"/>
      <c r="BY289" s="176">
        <v>8000</v>
      </c>
      <c r="BZ289" s="177">
        <v>7980</v>
      </c>
      <c r="CA289" s="176"/>
      <c r="CB289" s="177"/>
      <c r="CC289" s="176">
        <v>0</v>
      </c>
      <c r="CD289" s="177">
        <v>0</v>
      </c>
      <c r="CE289" s="176">
        <v>0</v>
      </c>
      <c r="CF289" s="177"/>
      <c r="CG289" s="176"/>
      <c r="CH289" s="177"/>
      <c r="CI289" s="176">
        <v>0</v>
      </c>
      <c r="CJ289" s="176">
        <v>3600</v>
      </c>
      <c r="CK289" s="176">
        <v>3600</v>
      </c>
      <c r="CL289" s="177">
        <v>1800</v>
      </c>
      <c r="CM289" s="176"/>
      <c r="CN289" s="177"/>
      <c r="CO289" s="176">
        <v>0</v>
      </c>
      <c r="CP289" s="177"/>
      <c r="CQ289" s="176">
        <v>15000</v>
      </c>
      <c r="CR289" s="177">
        <v>8940</v>
      </c>
      <c r="CS289" s="176">
        <v>0</v>
      </c>
      <c r="CT289" s="176"/>
      <c r="CU289" s="176">
        <v>0</v>
      </c>
      <c r="CV289" s="177"/>
      <c r="CW289" s="176"/>
      <c r="CX289" s="177"/>
      <c r="CY289" s="176">
        <v>0</v>
      </c>
      <c r="CZ289" s="177"/>
      <c r="DA289" s="176">
        <v>0</v>
      </c>
      <c r="DB289" s="177"/>
      <c r="DC289" s="176">
        <v>2000</v>
      </c>
      <c r="DD289" s="177">
        <v>1980</v>
      </c>
      <c r="DE289" s="176">
        <v>0</v>
      </c>
      <c r="DF289" s="177"/>
      <c r="DG289" s="176"/>
      <c r="DH289" s="177"/>
      <c r="DI289" s="176"/>
      <c r="DJ289" s="558"/>
      <c r="DK289" s="176"/>
      <c r="DL289" s="177"/>
      <c r="DM289" s="176"/>
      <c r="DN289" s="177"/>
      <c r="DO289" s="176"/>
      <c r="DP289" s="177"/>
      <c r="DQ289" s="176"/>
      <c r="DR289" s="177"/>
      <c r="DS289" s="176"/>
      <c r="DT289" s="176"/>
      <c r="DU289" s="176"/>
      <c r="DV289" s="177"/>
      <c r="DW289" s="176"/>
      <c r="DX289" s="177"/>
      <c r="DY289" s="176"/>
      <c r="DZ289" s="177"/>
      <c r="EA289" s="176"/>
      <c r="EB289" s="177"/>
      <c r="EC289" s="176">
        <v>0</v>
      </c>
      <c r="ED289" s="177"/>
      <c r="EE289" s="176"/>
      <c r="EF289" s="177"/>
      <c r="EG289" s="176"/>
      <c r="EH289" s="177"/>
      <c r="EI289" s="176">
        <v>0</v>
      </c>
      <c r="EJ289" s="177"/>
      <c r="EK289" s="176"/>
      <c r="EL289" s="176"/>
      <c r="EM289" s="177"/>
      <c r="EN289" s="176">
        <v>0</v>
      </c>
      <c r="EO289" s="177"/>
      <c r="EP289" s="176"/>
      <c r="EQ289" s="177">
        <v>0</v>
      </c>
      <c r="ER289" s="176"/>
      <c r="ES289" s="177"/>
      <c r="ET289" s="176"/>
      <c r="EU289" s="177"/>
      <c r="EV289" s="176"/>
      <c r="EW289" s="176"/>
      <c r="EX289" s="176"/>
      <c r="EY289" s="177"/>
      <c r="EZ289" s="176"/>
      <c r="FA289" s="177"/>
      <c r="FB289" s="565">
        <f t="shared" si="18"/>
        <v>162540</v>
      </c>
      <c r="FC289" s="565">
        <f t="shared" si="19"/>
        <v>88060</v>
      </c>
    </row>
    <row r="290" spans="1:159" ht="37.5" customHeight="1">
      <c r="A290" s="13">
        <v>240</v>
      </c>
      <c r="B290" s="13" t="s">
        <v>422</v>
      </c>
      <c r="C290" s="13" t="s">
        <v>840</v>
      </c>
      <c r="D290" s="13">
        <v>527</v>
      </c>
      <c r="E290" s="13">
        <v>672</v>
      </c>
      <c r="F290" s="14" t="s">
        <v>1172</v>
      </c>
      <c r="G290" s="13" t="s">
        <v>1173</v>
      </c>
      <c r="H290" s="13" t="s">
        <v>127</v>
      </c>
      <c r="I290" s="13" t="s">
        <v>1174</v>
      </c>
      <c r="J290" s="13">
        <v>36</v>
      </c>
      <c r="K290" s="13" t="s">
        <v>2889</v>
      </c>
      <c r="L290" s="13" t="s">
        <v>1175</v>
      </c>
      <c r="M290" s="13" t="s">
        <v>10</v>
      </c>
      <c r="N290" s="45">
        <v>222000</v>
      </c>
      <c r="O290" s="13" t="s">
        <v>3064</v>
      </c>
      <c r="P290" s="13">
        <v>27</v>
      </c>
      <c r="Q290" s="176">
        <v>0</v>
      </c>
      <c r="R290" s="557"/>
      <c r="S290" s="176"/>
      <c r="T290" s="177"/>
      <c r="U290" s="176"/>
      <c r="V290" s="177"/>
      <c r="W290" s="176"/>
      <c r="X290" s="177"/>
      <c r="Y290" s="176"/>
      <c r="Z290" s="177"/>
      <c r="AA290" s="176"/>
      <c r="AB290" s="177"/>
      <c r="AC290" s="176">
        <v>0</v>
      </c>
      <c r="AD290" s="177"/>
      <c r="AE290" s="176"/>
      <c r="AF290" s="177"/>
      <c r="AG290" s="176">
        <v>12000</v>
      </c>
      <c r="AH290" s="177"/>
      <c r="AI290" s="176"/>
      <c r="AJ290" s="177"/>
      <c r="AK290" s="176">
        <v>1000</v>
      </c>
      <c r="AL290" s="177"/>
      <c r="AM290" s="176">
        <v>0</v>
      </c>
      <c r="AN290" s="177"/>
      <c r="AO290" s="176"/>
      <c r="AP290" s="177"/>
      <c r="AQ290" s="176"/>
      <c r="AR290" s="177"/>
      <c r="AS290" s="176"/>
      <c r="AT290" s="176"/>
      <c r="AU290" s="176">
        <v>0</v>
      </c>
      <c r="AV290" s="177"/>
      <c r="AW290" s="176"/>
      <c r="AX290" s="177"/>
      <c r="AY290" s="176"/>
      <c r="AZ290" s="177"/>
      <c r="BA290" s="176"/>
      <c r="BB290" s="177"/>
      <c r="BC290" s="176">
        <v>0</v>
      </c>
      <c r="BD290" s="176"/>
      <c r="BE290" s="176">
        <v>0</v>
      </c>
      <c r="BF290" s="177">
        <v>0</v>
      </c>
      <c r="BG290" s="176">
        <v>0</v>
      </c>
      <c r="BH290" s="177"/>
      <c r="BI290" s="176">
        <v>0</v>
      </c>
      <c r="BJ290" s="177"/>
      <c r="BK290" s="176">
        <v>0</v>
      </c>
      <c r="BL290" s="177"/>
      <c r="BM290" s="176">
        <v>0</v>
      </c>
      <c r="BN290" s="177"/>
      <c r="BO290" s="176">
        <v>0</v>
      </c>
      <c r="BP290" s="232"/>
      <c r="BQ290" s="176"/>
      <c r="BR290" s="177"/>
      <c r="BS290" s="176"/>
      <c r="BT290" s="177"/>
      <c r="BU290" s="176"/>
      <c r="BV290" s="176"/>
      <c r="BW290" s="176">
        <v>0</v>
      </c>
      <c r="BX290" s="177"/>
      <c r="BY290" s="176">
        <v>10000</v>
      </c>
      <c r="BZ290" s="177"/>
      <c r="CA290" s="176">
        <v>20000</v>
      </c>
      <c r="CB290" s="177"/>
      <c r="CC290" s="176">
        <v>10000</v>
      </c>
      <c r="CD290" s="177">
        <v>0</v>
      </c>
      <c r="CE290" s="176">
        <v>50000</v>
      </c>
      <c r="CF290" s="177">
        <v>9996</v>
      </c>
      <c r="CG290" s="176">
        <v>50000</v>
      </c>
      <c r="CH290" s="177">
        <v>14560</v>
      </c>
      <c r="CI290" s="176">
        <v>0</v>
      </c>
      <c r="CJ290" s="176">
        <v>0</v>
      </c>
      <c r="CK290" s="176">
        <v>0</v>
      </c>
      <c r="CL290" s="177"/>
      <c r="CM290" s="176"/>
      <c r="CN290" s="177"/>
      <c r="CO290" s="176">
        <v>0</v>
      </c>
      <c r="CP290" s="177"/>
      <c r="CQ290" s="176">
        <v>0</v>
      </c>
      <c r="CR290" s="177"/>
      <c r="CS290" s="176">
        <v>0</v>
      </c>
      <c r="CT290" s="176"/>
      <c r="CU290" s="176">
        <v>0</v>
      </c>
      <c r="CV290" s="177"/>
      <c r="CW290" s="176"/>
      <c r="CX290" s="177"/>
      <c r="CY290" s="176">
        <v>0</v>
      </c>
      <c r="CZ290" s="177"/>
      <c r="DA290" s="176">
        <v>15000</v>
      </c>
      <c r="DB290" s="177">
        <v>0</v>
      </c>
      <c r="DC290" s="176"/>
      <c r="DD290" s="177"/>
      <c r="DE290" s="176">
        <v>0</v>
      </c>
      <c r="DF290" s="177"/>
      <c r="DG290" s="176"/>
      <c r="DH290" s="177"/>
      <c r="DI290" s="176"/>
      <c r="DJ290" s="558"/>
      <c r="DK290" s="176"/>
      <c r="DL290" s="177"/>
      <c r="DM290" s="176"/>
      <c r="DN290" s="177"/>
      <c r="DO290" s="176"/>
      <c r="DP290" s="177"/>
      <c r="DQ290" s="176"/>
      <c r="DR290" s="177"/>
      <c r="DS290" s="176">
        <v>9000</v>
      </c>
      <c r="DT290" s="176">
        <v>0</v>
      </c>
      <c r="DU290" s="176"/>
      <c r="DV290" s="177"/>
      <c r="DW290" s="176"/>
      <c r="DX290" s="177"/>
      <c r="DY290" s="176"/>
      <c r="DZ290" s="177"/>
      <c r="EA290" s="176"/>
      <c r="EB290" s="177"/>
      <c r="EC290" s="176">
        <v>0</v>
      </c>
      <c r="ED290" s="177"/>
      <c r="EE290" s="176"/>
      <c r="EF290" s="177"/>
      <c r="EG290" s="176"/>
      <c r="EH290" s="177"/>
      <c r="EI290" s="176">
        <v>0</v>
      </c>
      <c r="EJ290" s="177"/>
      <c r="EK290" s="176"/>
      <c r="EL290" s="176"/>
      <c r="EM290" s="177"/>
      <c r="EN290" s="176">
        <v>0</v>
      </c>
      <c r="EO290" s="177"/>
      <c r="EP290" s="176">
        <v>20000</v>
      </c>
      <c r="EQ290" s="177">
        <v>0</v>
      </c>
      <c r="ER290" s="176"/>
      <c r="ES290" s="177"/>
      <c r="ET290" s="176">
        <v>5000</v>
      </c>
      <c r="EU290" s="177">
        <v>0</v>
      </c>
      <c r="EV290" s="176">
        <v>10000</v>
      </c>
      <c r="EW290" s="176">
        <v>0</v>
      </c>
      <c r="EX290" s="176">
        <v>10000</v>
      </c>
      <c r="EY290" s="232">
        <v>0</v>
      </c>
      <c r="EZ290" s="176"/>
      <c r="FA290" s="177"/>
      <c r="FB290" s="565">
        <f t="shared" si="18"/>
        <v>24556</v>
      </c>
      <c r="FC290" s="565">
        <f t="shared" si="19"/>
        <v>197444</v>
      </c>
    </row>
    <row r="291" spans="1:159" ht="37.5" customHeight="1">
      <c r="A291" s="13">
        <v>241</v>
      </c>
      <c r="B291" s="13" t="s">
        <v>813</v>
      </c>
      <c r="C291" s="13" t="s">
        <v>2571</v>
      </c>
      <c r="D291" s="22">
        <v>533</v>
      </c>
      <c r="E291" s="13">
        <v>798</v>
      </c>
      <c r="F291" s="14" t="s">
        <v>814</v>
      </c>
      <c r="G291" s="13" t="s">
        <v>815</v>
      </c>
      <c r="H291" s="13" t="s">
        <v>816</v>
      </c>
      <c r="I291" s="13" t="s">
        <v>817</v>
      </c>
      <c r="J291" s="13">
        <v>24</v>
      </c>
      <c r="K291" s="13" t="s">
        <v>818</v>
      </c>
      <c r="L291" s="13" t="s">
        <v>738</v>
      </c>
      <c r="M291" s="13" t="s">
        <v>15</v>
      </c>
      <c r="N291" s="45">
        <v>3340</v>
      </c>
      <c r="O291" s="13" t="s">
        <v>3055</v>
      </c>
      <c r="P291" s="13">
        <v>17</v>
      </c>
      <c r="Q291" s="176">
        <v>0</v>
      </c>
      <c r="R291" s="557"/>
      <c r="S291" s="176"/>
      <c r="T291" s="177"/>
      <c r="U291" s="176">
        <v>50</v>
      </c>
      <c r="V291" s="177"/>
      <c r="W291" s="176">
        <v>20</v>
      </c>
      <c r="X291" s="177">
        <v>10</v>
      </c>
      <c r="Y291" s="176">
        <v>30</v>
      </c>
      <c r="Z291" s="177">
        <v>30</v>
      </c>
      <c r="AA291" s="176">
        <v>400</v>
      </c>
      <c r="AB291" s="177">
        <v>200</v>
      </c>
      <c r="AC291" s="176">
        <v>500</v>
      </c>
      <c r="AD291" s="177">
        <v>100</v>
      </c>
      <c r="AE291" s="176"/>
      <c r="AF291" s="177"/>
      <c r="AG291" s="176">
        <v>200</v>
      </c>
      <c r="AH291" s="177">
        <v>50</v>
      </c>
      <c r="AI291" s="176">
        <v>300</v>
      </c>
      <c r="AJ291" s="177">
        <v>130</v>
      </c>
      <c r="AK291" s="176">
        <v>0</v>
      </c>
      <c r="AL291" s="177"/>
      <c r="AM291" s="176">
        <v>200</v>
      </c>
      <c r="AN291" s="177">
        <v>100</v>
      </c>
      <c r="AO291" s="176"/>
      <c r="AP291" s="177"/>
      <c r="AQ291" s="176">
        <v>20</v>
      </c>
      <c r="AR291" s="177">
        <v>10</v>
      </c>
      <c r="AS291" s="176"/>
      <c r="AT291" s="176"/>
      <c r="AU291" s="176">
        <v>0</v>
      </c>
      <c r="AV291" s="177"/>
      <c r="AW291" s="176">
        <v>300</v>
      </c>
      <c r="AX291" s="177">
        <v>50</v>
      </c>
      <c r="AY291" s="176"/>
      <c r="AZ291" s="177"/>
      <c r="BA291" s="176">
        <v>50</v>
      </c>
      <c r="BB291" s="177">
        <v>100</v>
      </c>
      <c r="BC291" s="176">
        <v>300</v>
      </c>
      <c r="BD291" s="176">
        <v>100</v>
      </c>
      <c r="BE291" s="176">
        <v>0</v>
      </c>
      <c r="BF291" s="177">
        <v>0</v>
      </c>
      <c r="BG291" s="176">
        <v>0</v>
      </c>
      <c r="BH291" s="177"/>
      <c r="BI291" s="176">
        <v>0</v>
      </c>
      <c r="BJ291" s="177"/>
      <c r="BK291" s="176">
        <v>0</v>
      </c>
      <c r="BL291" s="177"/>
      <c r="BM291" s="176">
        <v>0</v>
      </c>
      <c r="BN291" s="177"/>
      <c r="BO291" s="176">
        <v>0</v>
      </c>
      <c r="BP291" s="232"/>
      <c r="BQ291" s="176">
        <v>30</v>
      </c>
      <c r="BR291" s="177">
        <v>30</v>
      </c>
      <c r="BS291" s="176">
        <v>40</v>
      </c>
      <c r="BT291" s="177">
        <v>20</v>
      </c>
      <c r="BU291" s="176"/>
      <c r="BV291" s="176"/>
      <c r="BW291" s="176">
        <v>0</v>
      </c>
      <c r="BX291" s="177"/>
      <c r="BY291" s="176">
        <v>70</v>
      </c>
      <c r="BZ291" s="177">
        <v>60</v>
      </c>
      <c r="CA291" s="176"/>
      <c r="CB291" s="177"/>
      <c r="CC291" s="176">
        <v>0</v>
      </c>
      <c r="CD291" s="177">
        <v>0</v>
      </c>
      <c r="CE291" s="176">
        <v>0</v>
      </c>
      <c r="CF291" s="177"/>
      <c r="CG291" s="176">
        <v>30</v>
      </c>
      <c r="CH291" s="177">
        <v>30</v>
      </c>
      <c r="CI291" s="176">
        <v>0</v>
      </c>
      <c r="CJ291" s="176">
        <v>100</v>
      </c>
      <c r="CK291" s="176">
        <v>100</v>
      </c>
      <c r="CL291" s="177"/>
      <c r="CM291" s="176"/>
      <c r="CN291" s="177"/>
      <c r="CO291" s="176">
        <v>0</v>
      </c>
      <c r="CP291" s="177"/>
      <c r="CQ291" s="176">
        <v>100</v>
      </c>
      <c r="CR291" s="177">
        <v>70</v>
      </c>
      <c r="CS291" s="176">
        <v>200</v>
      </c>
      <c r="CT291" s="176"/>
      <c r="CU291" s="176">
        <v>400</v>
      </c>
      <c r="CV291" s="177">
        <v>100</v>
      </c>
      <c r="CW291" s="176"/>
      <c r="CX291" s="177"/>
      <c r="CY291" s="176">
        <v>0</v>
      </c>
      <c r="CZ291" s="177"/>
      <c r="DA291" s="176">
        <v>0</v>
      </c>
      <c r="DB291" s="177"/>
      <c r="DC291" s="176"/>
      <c r="DD291" s="177"/>
      <c r="DE291" s="176">
        <v>0</v>
      </c>
      <c r="DF291" s="177"/>
      <c r="DG291" s="176"/>
      <c r="DH291" s="177"/>
      <c r="DI291" s="176"/>
      <c r="DJ291" s="558"/>
      <c r="DK291" s="176"/>
      <c r="DL291" s="177"/>
      <c r="DM291" s="176"/>
      <c r="DN291" s="177"/>
      <c r="DO291" s="176"/>
      <c r="DP291" s="177"/>
      <c r="DQ291" s="176"/>
      <c r="DR291" s="177"/>
      <c r="DS291" s="176"/>
      <c r="DT291" s="176"/>
      <c r="DU291" s="176"/>
      <c r="DV291" s="177"/>
      <c r="DW291" s="176"/>
      <c r="DX291" s="177"/>
      <c r="DY291" s="176"/>
      <c r="DZ291" s="177"/>
      <c r="EA291" s="176"/>
      <c r="EB291" s="177"/>
      <c r="EC291" s="176">
        <v>0</v>
      </c>
      <c r="ED291" s="177"/>
      <c r="EE291" s="176"/>
      <c r="EF291" s="177"/>
      <c r="EG291" s="176"/>
      <c r="EH291" s="177"/>
      <c r="EI291" s="176">
        <v>0</v>
      </c>
      <c r="EJ291" s="177"/>
      <c r="EK291" s="176"/>
      <c r="EL291" s="176"/>
      <c r="EM291" s="177"/>
      <c r="EN291" s="176">
        <v>0</v>
      </c>
      <c r="EO291" s="177"/>
      <c r="EP291" s="176"/>
      <c r="EQ291" s="177">
        <v>0</v>
      </c>
      <c r="ER291" s="176"/>
      <c r="ES291" s="177"/>
      <c r="ET291" s="176"/>
      <c r="EU291" s="177"/>
      <c r="EV291" s="176"/>
      <c r="EW291" s="176"/>
      <c r="EX291" s="176"/>
      <c r="EY291" s="177"/>
      <c r="EZ291" s="176"/>
      <c r="FA291" s="177"/>
      <c r="FB291" s="565">
        <f t="shared" si="18"/>
        <v>1190</v>
      </c>
      <c r="FC291" s="565">
        <f t="shared" si="19"/>
        <v>2150</v>
      </c>
    </row>
    <row r="292" spans="1:159" ht="37.5" customHeight="1">
      <c r="A292" s="13">
        <v>242</v>
      </c>
      <c r="B292" s="13" t="s">
        <v>1837</v>
      </c>
      <c r="C292" s="13" t="s">
        <v>1844</v>
      </c>
      <c r="D292" s="22">
        <v>533</v>
      </c>
      <c r="E292" s="13">
        <v>798</v>
      </c>
      <c r="F292" s="14" t="s">
        <v>1838</v>
      </c>
      <c r="G292" s="13" t="s">
        <v>1839</v>
      </c>
      <c r="H292" s="13" t="s">
        <v>1840</v>
      </c>
      <c r="I292" s="13" t="s">
        <v>1841</v>
      </c>
      <c r="J292" s="13">
        <v>24</v>
      </c>
      <c r="K292" s="13" t="s">
        <v>1842</v>
      </c>
      <c r="L292" s="13" t="s">
        <v>1843</v>
      </c>
      <c r="M292" s="13" t="s">
        <v>67</v>
      </c>
      <c r="N292" s="45">
        <v>6830</v>
      </c>
      <c r="O292" s="13" t="s">
        <v>3108</v>
      </c>
      <c r="P292" s="13">
        <v>73</v>
      </c>
      <c r="Q292" s="176">
        <v>5000</v>
      </c>
      <c r="R292" s="557">
        <v>1100</v>
      </c>
      <c r="S292" s="176"/>
      <c r="T292" s="177"/>
      <c r="U292" s="176"/>
      <c r="V292" s="177"/>
      <c r="W292" s="176">
        <v>10</v>
      </c>
      <c r="X292" s="177"/>
      <c r="Y292" s="176"/>
      <c r="Z292" s="177"/>
      <c r="AA292" s="176">
        <v>400</v>
      </c>
      <c r="AB292" s="177">
        <v>200</v>
      </c>
      <c r="AC292" s="176">
        <v>0</v>
      </c>
      <c r="AD292" s="177"/>
      <c r="AE292" s="176"/>
      <c r="AF292" s="177"/>
      <c r="AG292" s="176">
        <v>200</v>
      </c>
      <c r="AH292" s="177"/>
      <c r="AI292" s="176"/>
      <c r="AJ292" s="177"/>
      <c r="AK292" s="176">
        <v>0</v>
      </c>
      <c r="AL292" s="177"/>
      <c r="AM292" s="176">
        <v>200</v>
      </c>
      <c r="AN292" s="177">
        <v>40</v>
      </c>
      <c r="AO292" s="176"/>
      <c r="AP292" s="177"/>
      <c r="AQ292" s="176">
        <v>30</v>
      </c>
      <c r="AR292" s="177">
        <v>0</v>
      </c>
      <c r="AS292" s="176"/>
      <c r="AT292" s="176"/>
      <c r="AU292" s="176">
        <v>0</v>
      </c>
      <c r="AV292" s="177"/>
      <c r="AW292" s="176"/>
      <c r="AX292" s="177"/>
      <c r="AY292" s="176"/>
      <c r="AZ292" s="177"/>
      <c r="BA292" s="176">
        <v>50</v>
      </c>
      <c r="BB292" s="177">
        <v>60</v>
      </c>
      <c r="BC292" s="176">
        <v>0</v>
      </c>
      <c r="BD292" s="176"/>
      <c r="BE292" s="176">
        <v>0</v>
      </c>
      <c r="BF292" s="177">
        <v>0</v>
      </c>
      <c r="BG292" s="176">
        <v>100</v>
      </c>
      <c r="BH292" s="177"/>
      <c r="BI292" s="176">
        <v>0</v>
      </c>
      <c r="BJ292" s="177"/>
      <c r="BK292" s="176">
        <v>100</v>
      </c>
      <c r="BL292" s="177">
        <v>10</v>
      </c>
      <c r="BM292" s="176">
        <v>20</v>
      </c>
      <c r="BN292" s="177">
        <v>10</v>
      </c>
      <c r="BO292" s="176">
        <v>0</v>
      </c>
      <c r="BP292" s="232"/>
      <c r="BQ292" s="176">
        <v>50</v>
      </c>
      <c r="BR292" s="177"/>
      <c r="BS292" s="176"/>
      <c r="BT292" s="177"/>
      <c r="BU292" s="176"/>
      <c r="BV292" s="176">
        <v>40</v>
      </c>
      <c r="BW292" s="176">
        <v>40</v>
      </c>
      <c r="BX292" s="177"/>
      <c r="BY292" s="176">
        <v>60</v>
      </c>
      <c r="BZ292" s="177"/>
      <c r="CA292" s="176"/>
      <c r="CB292" s="177"/>
      <c r="CC292" s="176">
        <v>50</v>
      </c>
      <c r="CD292" s="177">
        <v>10</v>
      </c>
      <c r="CE292" s="176">
        <v>0</v>
      </c>
      <c r="CF292" s="177"/>
      <c r="CG292" s="176">
        <v>30</v>
      </c>
      <c r="CH292" s="177"/>
      <c r="CI292" s="176">
        <v>0</v>
      </c>
      <c r="CJ292" s="176">
        <v>0</v>
      </c>
      <c r="CK292" s="176">
        <v>0</v>
      </c>
      <c r="CL292" s="177"/>
      <c r="CM292" s="176">
        <v>300</v>
      </c>
      <c r="CN292" s="177">
        <v>50</v>
      </c>
      <c r="CO292" s="176">
        <v>20</v>
      </c>
      <c r="CP292" s="177">
        <v>14</v>
      </c>
      <c r="CQ292" s="176">
        <v>50</v>
      </c>
      <c r="CR292" s="177"/>
      <c r="CS292" s="176">
        <v>100</v>
      </c>
      <c r="CT292" s="176"/>
      <c r="CU292" s="176">
        <v>0</v>
      </c>
      <c r="CV292" s="177"/>
      <c r="CW292" s="176">
        <v>20</v>
      </c>
      <c r="CX292" s="177">
        <v>0</v>
      </c>
      <c r="CY292" s="176">
        <v>0</v>
      </c>
      <c r="CZ292" s="177"/>
      <c r="DA292" s="176">
        <v>0</v>
      </c>
      <c r="DB292" s="177"/>
      <c r="DC292" s="176"/>
      <c r="DD292" s="177"/>
      <c r="DE292" s="176">
        <v>0</v>
      </c>
      <c r="DF292" s="177"/>
      <c r="DG292" s="176"/>
      <c r="DH292" s="177"/>
      <c r="DI292" s="176"/>
      <c r="DJ292" s="558"/>
      <c r="DK292" s="176"/>
      <c r="DL292" s="177"/>
      <c r="DM292" s="176"/>
      <c r="DN292" s="177"/>
      <c r="DO292" s="176"/>
      <c r="DP292" s="177"/>
      <c r="DQ292" s="176"/>
      <c r="DR292" s="177"/>
      <c r="DS292" s="176"/>
      <c r="DT292" s="176"/>
      <c r="DU292" s="176"/>
      <c r="DV292" s="177"/>
      <c r="DW292" s="176"/>
      <c r="DX292" s="177"/>
      <c r="DY292" s="176"/>
      <c r="DZ292" s="177"/>
      <c r="EA292" s="176"/>
      <c r="EB292" s="177"/>
      <c r="EC292" s="176">
        <v>0</v>
      </c>
      <c r="ED292" s="177"/>
      <c r="EE292" s="176"/>
      <c r="EF292" s="177"/>
      <c r="EG292" s="176"/>
      <c r="EH292" s="177"/>
      <c r="EI292" s="176">
        <v>0</v>
      </c>
      <c r="EJ292" s="177"/>
      <c r="EK292" s="176"/>
      <c r="EL292" s="176"/>
      <c r="EM292" s="177"/>
      <c r="EN292" s="176">
        <v>0</v>
      </c>
      <c r="EO292" s="177"/>
      <c r="EP292" s="176"/>
      <c r="EQ292" s="177">
        <v>0</v>
      </c>
      <c r="ER292" s="176"/>
      <c r="ES292" s="177"/>
      <c r="ET292" s="176"/>
      <c r="EU292" s="177"/>
      <c r="EV292" s="176"/>
      <c r="EW292" s="176"/>
      <c r="EX292" s="176"/>
      <c r="EY292" s="177"/>
      <c r="EZ292" s="176"/>
      <c r="FA292" s="177"/>
      <c r="FB292" s="565">
        <f t="shared" si="18"/>
        <v>1494</v>
      </c>
      <c r="FC292" s="565">
        <f t="shared" si="19"/>
        <v>5336</v>
      </c>
    </row>
    <row r="293" spans="1:159" ht="37.5" customHeight="1">
      <c r="A293" s="13">
        <v>243</v>
      </c>
      <c r="B293" s="13" t="s">
        <v>126</v>
      </c>
      <c r="C293" s="13" t="s">
        <v>1619</v>
      </c>
      <c r="D293" s="13">
        <v>535</v>
      </c>
      <c r="E293" s="13">
        <v>884</v>
      </c>
      <c r="F293" s="14" t="s">
        <v>323</v>
      </c>
      <c r="G293" s="13" t="s">
        <v>105</v>
      </c>
      <c r="H293" s="13" t="s">
        <v>106</v>
      </c>
      <c r="I293" s="13" t="s">
        <v>307</v>
      </c>
      <c r="J293" s="13">
        <v>36</v>
      </c>
      <c r="K293" s="13" t="s">
        <v>2890</v>
      </c>
      <c r="L293" s="13" t="s">
        <v>266</v>
      </c>
      <c r="M293" s="13" t="s">
        <v>10</v>
      </c>
      <c r="N293" s="45">
        <v>396000</v>
      </c>
      <c r="O293" s="13" t="s">
        <v>3056</v>
      </c>
      <c r="P293" s="13">
        <v>119</v>
      </c>
      <c r="Q293" s="176">
        <v>20000</v>
      </c>
      <c r="R293" s="557"/>
      <c r="S293" s="176"/>
      <c r="T293" s="177"/>
      <c r="U293" s="176"/>
      <c r="V293" s="177"/>
      <c r="W293" s="176"/>
      <c r="X293" s="177"/>
      <c r="Y293" s="176">
        <v>30000</v>
      </c>
      <c r="Z293" s="177"/>
      <c r="AA293" s="176">
        <v>20000</v>
      </c>
      <c r="AB293" s="177"/>
      <c r="AC293" s="176">
        <v>0</v>
      </c>
      <c r="AD293" s="177"/>
      <c r="AE293" s="176">
        <v>10000</v>
      </c>
      <c r="AF293" s="177">
        <v>6000</v>
      </c>
      <c r="AG293" s="176">
        <v>12000</v>
      </c>
      <c r="AH293" s="177"/>
      <c r="AI293" s="176"/>
      <c r="AJ293" s="177"/>
      <c r="AK293" s="176">
        <v>0</v>
      </c>
      <c r="AL293" s="177"/>
      <c r="AM293" s="176">
        <v>0</v>
      </c>
      <c r="AN293" s="177"/>
      <c r="AO293" s="176"/>
      <c r="AP293" s="177"/>
      <c r="AQ293" s="176"/>
      <c r="AR293" s="177"/>
      <c r="AS293" s="176"/>
      <c r="AT293" s="176"/>
      <c r="AU293" s="176">
        <v>0</v>
      </c>
      <c r="AV293" s="177"/>
      <c r="AW293" s="176"/>
      <c r="AX293" s="177"/>
      <c r="AY293" s="176"/>
      <c r="AZ293" s="177"/>
      <c r="BA293" s="176"/>
      <c r="BB293" s="177"/>
      <c r="BC293" s="176">
        <v>0</v>
      </c>
      <c r="BD293" s="176"/>
      <c r="BE293" s="176">
        <v>100000</v>
      </c>
      <c r="BF293" s="177">
        <v>0</v>
      </c>
      <c r="BG293" s="176">
        <v>20000</v>
      </c>
      <c r="BH293" s="177">
        <v>9000</v>
      </c>
      <c r="BI293" s="176">
        <v>0</v>
      </c>
      <c r="BJ293" s="177"/>
      <c r="BK293" s="176">
        <v>30000</v>
      </c>
      <c r="BL293" s="177"/>
      <c r="BM293" s="176">
        <v>0</v>
      </c>
      <c r="BN293" s="177"/>
      <c r="BO293" s="176">
        <v>0</v>
      </c>
      <c r="BP293" s="232"/>
      <c r="BQ293" s="176">
        <v>30000</v>
      </c>
      <c r="BR293" s="177"/>
      <c r="BS293" s="176">
        <v>7000</v>
      </c>
      <c r="BT293" s="177">
        <v>2000</v>
      </c>
      <c r="BU293" s="176"/>
      <c r="BV293" s="176"/>
      <c r="BW293" s="176">
        <v>0</v>
      </c>
      <c r="BX293" s="177"/>
      <c r="BY293" s="176">
        <v>0</v>
      </c>
      <c r="BZ293" s="177"/>
      <c r="CA293" s="176">
        <v>20000</v>
      </c>
      <c r="CB293" s="177"/>
      <c r="CC293" s="176">
        <v>0</v>
      </c>
      <c r="CD293" s="177">
        <v>0</v>
      </c>
      <c r="CE293" s="176">
        <v>0</v>
      </c>
      <c r="CF293" s="177"/>
      <c r="CG293" s="176"/>
      <c r="CH293" s="177"/>
      <c r="CI293" s="176">
        <v>0</v>
      </c>
      <c r="CJ293" s="176">
        <v>0</v>
      </c>
      <c r="CK293" s="176">
        <v>0</v>
      </c>
      <c r="CL293" s="177"/>
      <c r="CM293" s="176"/>
      <c r="CN293" s="177"/>
      <c r="CO293" s="176">
        <v>0</v>
      </c>
      <c r="CP293" s="177"/>
      <c r="CQ293" s="176">
        <v>0</v>
      </c>
      <c r="CR293" s="177"/>
      <c r="CS293" s="176">
        <v>0</v>
      </c>
      <c r="CT293" s="176"/>
      <c r="CU293" s="176">
        <v>0</v>
      </c>
      <c r="CV293" s="177"/>
      <c r="CW293" s="176">
        <v>20000</v>
      </c>
      <c r="CX293" s="177">
        <v>7000</v>
      </c>
      <c r="CY293" s="176">
        <v>40000</v>
      </c>
      <c r="CZ293" s="177">
        <v>10000</v>
      </c>
      <c r="DA293" s="176">
        <v>0</v>
      </c>
      <c r="DB293" s="177"/>
      <c r="DC293" s="176">
        <v>2000</v>
      </c>
      <c r="DD293" s="177">
        <v>0</v>
      </c>
      <c r="DE293" s="176">
        <v>0</v>
      </c>
      <c r="DF293" s="177"/>
      <c r="DG293" s="176"/>
      <c r="DH293" s="177"/>
      <c r="DI293" s="176"/>
      <c r="DJ293" s="558"/>
      <c r="DK293" s="176"/>
      <c r="DL293" s="177"/>
      <c r="DM293" s="176"/>
      <c r="DN293" s="177"/>
      <c r="DO293" s="176"/>
      <c r="DP293" s="177"/>
      <c r="DQ293" s="176"/>
      <c r="DR293" s="177"/>
      <c r="DS293" s="176"/>
      <c r="DT293" s="176"/>
      <c r="DU293" s="176">
        <v>5000</v>
      </c>
      <c r="DV293" s="177"/>
      <c r="DW293" s="176"/>
      <c r="DX293" s="177"/>
      <c r="DY293" s="176"/>
      <c r="DZ293" s="177"/>
      <c r="EA293" s="176"/>
      <c r="EB293" s="177"/>
      <c r="EC293" s="176">
        <v>0</v>
      </c>
      <c r="ED293" s="177"/>
      <c r="EE293" s="176"/>
      <c r="EF293" s="177"/>
      <c r="EG293" s="176">
        <v>10000</v>
      </c>
      <c r="EH293" s="177"/>
      <c r="EI293" s="176">
        <v>0</v>
      </c>
      <c r="EJ293" s="177"/>
      <c r="EK293" s="176">
        <v>20000</v>
      </c>
      <c r="EL293" s="176"/>
      <c r="EM293" s="177"/>
      <c r="EN293" s="176">
        <v>0</v>
      </c>
      <c r="EO293" s="177"/>
      <c r="EP293" s="176"/>
      <c r="EQ293" s="177">
        <v>0</v>
      </c>
      <c r="ER293" s="176"/>
      <c r="ES293" s="177"/>
      <c r="ET293" s="176"/>
      <c r="EU293" s="177"/>
      <c r="EV293" s="176"/>
      <c r="EW293" s="176"/>
      <c r="EX293" s="176"/>
      <c r="EY293" s="177"/>
      <c r="EZ293" s="176"/>
      <c r="FA293" s="177"/>
      <c r="FB293" s="565">
        <f t="shared" si="18"/>
        <v>34000</v>
      </c>
      <c r="FC293" s="565">
        <f t="shared" si="19"/>
        <v>362000</v>
      </c>
    </row>
    <row r="294" spans="1:159" ht="37.5" customHeight="1">
      <c r="A294" s="13">
        <v>244</v>
      </c>
      <c r="B294" s="13" t="s">
        <v>1546</v>
      </c>
      <c r="C294" s="13" t="s">
        <v>2658</v>
      </c>
      <c r="D294" s="13">
        <v>537</v>
      </c>
      <c r="E294" s="13">
        <v>886</v>
      </c>
      <c r="F294" s="14" t="s">
        <v>1547</v>
      </c>
      <c r="G294" s="13" t="s">
        <v>1548</v>
      </c>
      <c r="H294" s="13" t="s">
        <v>1549</v>
      </c>
      <c r="I294" s="13" t="s">
        <v>1550</v>
      </c>
      <c r="J294" s="13">
        <v>36</v>
      </c>
      <c r="K294" s="13" t="s">
        <v>1551</v>
      </c>
      <c r="L294" s="13" t="s">
        <v>1552</v>
      </c>
      <c r="M294" s="13" t="s">
        <v>152</v>
      </c>
      <c r="N294" s="45">
        <v>727000</v>
      </c>
      <c r="O294" s="13" t="s">
        <v>3109</v>
      </c>
      <c r="P294" s="13">
        <v>38</v>
      </c>
      <c r="Q294" s="176">
        <v>100000</v>
      </c>
      <c r="R294" s="557">
        <v>4980</v>
      </c>
      <c r="S294" s="176"/>
      <c r="T294" s="177"/>
      <c r="U294" s="176"/>
      <c r="V294" s="177"/>
      <c r="W294" s="176"/>
      <c r="X294" s="177"/>
      <c r="Y294" s="176"/>
      <c r="Z294" s="177"/>
      <c r="AA294" s="176">
        <v>100000</v>
      </c>
      <c r="AB294" s="177">
        <v>12000</v>
      </c>
      <c r="AC294" s="176">
        <v>0</v>
      </c>
      <c r="AD294" s="177"/>
      <c r="AE294" s="176"/>
      <c r="AF294" s="177"/>
      <c r="AG294" s="176">
        <v>20000</v>
      </c>
      <c r="AH294" s="177"/>
      <c r="AI294" s="176"/>
      <c r="AJ294" s="177"/>
      <c r="AK294" s="176">
        <v>0</v>
      </c>
      <c r="AL294" s="177"/>
      <c r="AM294" s="176">
        <v>0</v>
      </c>
      <c r="AN294" s="177"/>
      <c r="AO294" s="176"/>
      <c r="AP294" s="177"/>
      <c r="AQ294" s="176">
        <v>50000</v>
      </c>
      <c r="AR294" s="177">
        <v>49980</v>
      </c>
      <c r="AS294" s="176"/>
      <c r="AT294" s="176">
        <v>50000</v>
      </c>
      <c r="AU294" s="176">
        <v>50000</v>
      </c>
      <c r="AV294" s="177">
        <v>49980</v>
      </c>
      <c r="AW294" s="176">
        <v>60000</v>
      </c>
      <c r="AX294" s="177">
        <v>60000</v>
      </c>
      <c r="AY294" s="176"/>
      <c r="AZ294" s="177"/>
      <c r="BA294" s="176">
        <v>12000</v>
      </c>
      <c r="BB294" s="177">
        <v>12000</v>
      </c>
      <c r="BC294" s="176">
        <v>0</v>
      </c>
      <c r="BD294" s="176"/>
      <c r="BE294" s="176">
        <v>0</v>
      </c>
      <c r="BF294" s="177">
        <v>0</v>
      </c>
      <c r="BG294" s="176">
        <v>0</v>
      </c>
      <c r="BH294" s="177"/>
      <c r="BI294" s="176">
        <v>0</v>
      </c>
      <c r="BJ294" s="177"/>
      <c r="BK294" s="176">
        <v>0</v>
      </c>
      <c r="BL294" s="177"/>
      <c r="BM294" s="176">
        <v>25000</v>
      </c>
      <c r="BN294" s="177">
        <v>6000</v>
      </c>
      <c r="BO294" s="176">
        <v>20000</v>
      </c>
      <c r="BP294" s="702">
        <v>19980</v>
      </c>
      <c r="BQ294" s="176">
        <v>60000</v>
      </c>
      <c r="BR294" s="177">
        <v>60000</v>
      </c>
      <c r="BS294" s="176"/>
      <c r="BT294" s="177"/>
      <c r="BU294" s="176"/>
      <c r="BV294" s="176"/>
      <c r="BW294" s="176">
        <v>0</v>
      </c>
      <c r="BX294" s="177"/>
      <c r="BY294" s="176">
        <v>10000</v>
      </c>
      <c r="BZ294" s="177">
        <v>9990</v>
      </c>
      <c r="CA294" s="176">
        <v>20000</v>
      </c>
      <c r="CB294" s="177">
        <v>19980</v>
      </c>
      <c r="CC294" s="176">
        <v>20000</v>
      </c>
      <c r="CD294" s="177">
        <v>19980</v>
      </c>
      <c r="CE294" s="176">
        <v>30000</v>
      </c>
      <c r="CF294" s="177">
        <v>30000</v>
      </c>
      <c r="CG294" s="176"/>
      <c r="CH294" s="177"/>
      <c r="CI294" s="176">
        <v>0</v>
      </c>
      <c r="CJ294" s="176">
        <v>50000</v>
      </c>
      <c r="CK294" s="176">
        <v>50000</v>
      </c>
      <c r="CL294" s="177">
        <v>20010</v>
      </c>
      <c r="CM294" s="176">
        <v>60000</v>
      </c>
      <c r="CN294" s="177">
        <v>29970</v>
      </c>
      <c r="CO294" s="176">
        <v>0</v>
      </c>
      <c r="CP294" s="177"/>
      <c r="CQ294" s="176">
        <v>30000</v>
      </c>
      <c r="CR294" s="177">
        <v>9990</v>
      </c>
      <c r="CS294" s="176">
        <v>0</v>
      </c>
      <c r="CT294" s="176"/>
      <c r="CU294" s="176">
        <v>0</v>
      </c>
      <c r="CV294" s="177"/>
      <c r="CW294" s="176">
        <v>10000</v>
      </c>
      <c r="CX294" s="177">
        <v>0</v>
      </c>
      <c r="CY294" s="176">
        <v>0</v>
      </c>
      <c r="CZ294" s="177"/>
      <c r="DA294" s="176">
        <v>0</v>
      </c>
      <c r="DB294" s="177"/>
      <c r="DC294" s="176"/>
      <c r="DD294" s="177"/>
      <c r="DE294" s="176">
        <v>0</v>
      </c>
      <c r="DF294" s="177"/>
      <c r="DG294" s="176"/>
      <c r="DH294" s="177"/>
      <c r="DI294" s="176"/>
      <c r="DJ294" s="558"/>
      <c r="DK294" s="176"/>
      <c r="DL294" s="177"/>
      <c r="DM294" s="176"/>
      <c r="DN294" s="177"/>
      <c r="DO294" s="176"/>
      <c r="DP294" s="177"/>
      <c r="DQ294" s="176"/>
      <c r="DR294" s="177"/>
      <c r="DS294" s="176"/>
      <c r="DT294" s="176"/>
      <c r="DU294" s="176"/>
      <c r="DV294" s="177"/>
      <c r="DW294" s="176"/>
      <c r="DX294" s="177"/>
      <c r="DY294" s="176"/>
      <c r="DZ294" s="177"/>
      <c r="EA294" s="176"/>
      <c r="EB294" s="177"/>
      <c r="EC294" s="176">
        <v>0</v>
      </c>
      <c r="ED294" s="177"/>
      <c r="EE294" s="176"/>
      <c r="EF294" s="177"/>
      <c r="EG294" s="176"/>
      <c r="EH294" s="177"/>
      <c r="EI294" s="176">
        <v>0</v>
      </c>
      <c r="EJ294" s="177"/>
      <c r="EK294" s="176"/>
      <c r="EL294" s="176"/>
      <c r="EM294" s="177"/>
      <c r="EN294" s="176">
        <v>0</v>
      </c>
      <c r="EO294" s="177"/>
      <c r="EP294" s="176"/>
      <c r="EQ294" s="177">
        <v>0</v>
      </c>
      <c r="ER294" s="176"/>
      <c r="ES294" s="177"/>
      <c r="ET294" s="176"/>
      <c r="EU294" s="177"/>
      <c r="EV294" s="176"/>
      <c r="EW294" s="176"/>
      <c r="EX294" s="176"/>
      <c r="EY294" s="177"/>
      <c r="EZ294" s="176"/>
      <c r="FA294" s="177"/>
      <c r="FB294" s="565">
        <f t="shared" si="18"/>
        <v>414840</v>
      </c>
      <c r="FC294" s="565">
        <f t="shared" si="19"/>
        <v>312160</v>
      </c>
    </row>
    <row r="295" spans="1:159" ht="37.5" customHeight="1">
      <c r="A295" s="13">
        <v>245</v>
      </c>
      <c r="B295" s="13" t="s">
        <v>144</v>
      </c>
      <c r="C295" s="13" t="s">
        <v>514</v>
      </c>
      <c r="D295" s="13">
        <v>539</v>
      </c>
      <c r="E295" s="13">
        <v>948</v>
      </c>
      <c r="F295" s="14" t="s">
        <v>319</v>
      </c>
      <c r="G295" s="13" t="s">
        <v>37</v>
      </c>
      <c r="H295" s="13" t="s">
        <v>107</v>
      </c>
      <c r="I295" s="13" t="s">
        <v>320</v>
      </c>
      <c r="J295" s="13">
        <v>24</v>
      </c>
      <c r="K295" s="13" t="s">
        <v>321</v>
      </c>
      <c r="L295" s="13" t="s">
        <v>322</v>
      </c>
      <c r="M295" s="13" t="s">
        <v>10</v>
      </c>
      <c r="N295" s="45">
        <v>260000</v>
      </c>
      <c r="O295" s="13" t="s">
        <v>3056</v>
      </c>
      <c r="P295" s="13">
        <v>119</v>
      </c>
      <c r="Q295" s="176">
        <v>0</v>
      </c>
      <c r="R295" s="557"/>
      <c r="S295" s="176"/>
      <c r="T295" s="177"/>
      <c r="U295" s="176"/>
      <c r="V295" s="177"/>
      <c r="W295" s="176"/>
      <c r="X295" s="177"/>
      <c r="Y295" s="176"/>
      <c r="Z295" s="177"/>
      <c r="AA295" s="176"/>
      <c r="AB295" s="177"/>
      <c r="AC295" s="176">
        <v>0</v>
      </c>
      <c r="AD295" s="177"/>
      <c r="AE295" s="176"/>
      <c r="AF295" s="177"/>
      <c r="AG295" s="176">
        <v>0</v>
      </c>
      <c r="AH295" s="177"/>
      <c r="AI295" s="176"/>
      <c r="AJ295" s="177"/>
      <c r="AK295" s="176">
        <v>0</v>
      </c>
      <c r="AL295" s="177"/>
      <c r="AM295" s="176">
        <v>0</v>
      </c>
      <c r="AN295" s="177"/>
      <c r="AO295" s="176"/>
      <c r="AP295" s="177"/>
      <c r="AQ295" s="176"/>
      <c r="AR295" s="177"/>
      <c r="AS295" s="176"/>
      <c r="AT295" s="176"/>
      <c r="AU295" s="176">
        <v>0</v>
      </c>
      <c r="AV295" s="177"/>
      <c r="AW295" s="176"/>
      <c r="AX295" s="177"/>
      <c r="AY295" s="176"/>
      <c r="AZ295" s="177"/>
      <c r="BA295" s="176"/>
      <c r="BB295" s="177"/>
      <c r="BC295" s="176">
        <v>0</v>
      </c>
      <c r="BD295" s="176"/>
      <c r="BE295" s="176">
        <v>0</v>
      </c>
      <c r="BF295" s="177">
        <v>0</v>
      </c>
      <c r="BG295" s="176">
        <v>0</v>
      </c>
      <c r="BH295" s="177"/>
      <c r="BI295" s="176">
        <v>0</v>
      </c>
      <c r="BJ295" s="177"/>
      <c r="BK295" s="176">
        <v>0</v>
      </c>
      <c r="BL295" s="177"/>
      <c r="BM295" s="176">
        <v>0</v>
      </c>
      <c r="BN295" s="177"/>
      <c r="BO295" s="176">
        <v>0</v>
      </c>
      <c r="BP295" s="232"/>
      <c r="BQ295" s="176"/>
      <c r="BR295" s="177"/>
      <c r="BS295" s="176"/>
      <c r="BT295" s="177"/>
      <c r="BU295" s="176"/>
      <c r="BV295" s="176"/>
      <c r="BW295" s="176">
        <v>0</v>
      </c>
      <c r="BX295" s="177"/>
      <c r="BY295" s="176">
        <v>0</v>
      </c>
      <c r="BZ295" s="177"/>
      <c r="CA295" s="176"/>
      <c r="CB295" s="177"/>
      <c r="CC295" s="176">
        <v>0</v>
      </c>
      <c r="CD295" s="177">
        <v>0</v>
      </c>
      <c r="CE295" s="176">
        <v>0</v>
      </c>
      <c r="CF295" s="177"/>
      <c r="CG295" s="176"/>
      <c r="CH295" s="177"/>
      <c r="CI295" s="176">
        <v>0</v>
      </c>
      <c r="CJ295" s="176">
        <v>0</v>
      </c>
      <c r="CK295" s="176">
        <v>0</v>
      </c>
      <c r="CL295" s="177"/>
      <c r="CM295" s="176"/>
      <c r="CN295" s="177"/>
      <c r="CO295" s="176">
        <v>150000</v>
      </c>
      <c r="CP295" s="177">
        <v>65000</v>
      </c>
      <c r="CQ295" s="176">
        <v>0</v>
      </c>
      <c r="CR295" s="177"/>
      <c r="CS295" s="176">
        <v>0</v>
      </c>
      <c r="CT295" s="176"/>
      <c r="CU295" s="176">
        <v>0</v>
      </c>
      <c r="CV295" s="177"/>
      <c r="CW295" s="176"/>
      <c r="CX295" s="177"/>
      <c r="CY295" s="176">
        <v>0</v>
      </c>
      <c r="CZ295" s="177"/>
      <c r="DA295" s="176">
        <v>0</v>
      </c>
      <c r="DB295" s="177"/>
      <c r="DC295" s="176"/>
      <c r="DD295" s="177"/>
      <c r="DE295" s="176">
        <v>0</v>
      </c>
      <c r="DF295" s="177"/>
      <c r="DG295" s="176"/>
      <c r="DH295" s="177"/>
      <c r="DI295" s="176"/>
      <c r="DJ295" s="558"/>
      <c r="DK295" s="176"/>
      <c r="DL295" s="177"/>
      <c r="DM295" s="176"/>
      <c r="DN295" s="177"/>
      <c r="DO295" s="176"/>
      <c r="DP295" s="177"/>
      <c r="DQ295" s="176"/>
      <c r="DR295" s="177"/>
      <c r="DS295" s="176"/>
      <c r="DT295" s="176"/>
      <c r="DU295" s="176"/>
      <c r="DV295" s="177"/>
      <c r="DW295" s="176">
        <v>30000</v>
      </c>
      <c r="DX295" s="177">
        <v>0</v>
      </c>
      <c r="DY295" s="176"/>
      <c r="DZ295" s="177"/>
      <c r="EA295" s="176"/>
      <c r="EB295" s="177"/>
      <c r="EC295" s="176">
        <v>0</v>
      </c>
      <c r="ED295" s="177"/>
      <c r="EE295" s="176"/>
      <c r="EF295" s="177"/>
      <c r="EG295" s="176"/>
      <c r="EH295" s="177"/>
      <c r="EI295" s="176">
        <v>0</v>
      </c>
      <c r="EJ295" s="177"/>
      <c r="EK295" s="176"/>
      <c r="EL295" s="176"/>
      <c r="EM295" s="177"/>
      <c r="EN295" s="176">
        <v>30000</v>
      </c>
      <c r="EO295" s="177">
        <v>19800</v>
      </c>
      <c r="EP295" s="176">
        <v>50000</v>
      </c>
      <c r="EQ295" s="177">
        <v>20000</v>
      </c>
      <c r="ER295" s="176"/>
      <c r="ES295" s="177"/>
      <c r="ET295" s="176"/>
      <c r="EU295" s="177"/>
      <c r="EV295" s="176"/>
      <c r="EW295" s="176"/>
      <c r="EX295" s="176"/>
      <c r="EY295" s="177"/>
      <c r="EZ295" s="176"/>
      <c r="FA295" s="177"/>
      <c r="FB295" s="565">
        <f t="shared" si="18"/>
        <v>104800</v>
      </c>
      <c r="FC295" s="565">
        <f t="shared" si="19"/>
        <v>155200</v>
      </c>
    </row>
    <row r="296" spans="1:159" ht="37.5" customHeight="1">
      <c r="A296" s="13">
        <v>246</v>
      </c>
      <c r="B296" s="13" t="s">
        <v>1975</v>
      </c>
      <c r="C296" s="13" t="s">
        <v>2737</v>
      </c>
      <c r="D296" s="13">
        <v>539</v>
      </c>
      <c r="E296" s="13">
        <v>948</v>
      </c>
      <c r="F296" s="14" t="s">
        <v>1976</v>
      </c>
      <c r="G296" s="13" t="s">
        <v>37</v>
      </c>
      <c r="H296" s="13" t="s">
        <v>107</v>
      </c>
      <c r="I296" s="13" t="s">
        <v>1977</v>
      </c>
      <c r="J296" s="13">
        <v>36</v>
      </c>
      <c r="K296" s="13" t="s">
        <v>1978</v>
      </c>
      <c r="L296" s="13" t="s">
        <v>1942</v>
      </c>
      <c r="M296" s="13" t="s">
        <v>10</v>
      </c>
      <c r="N296" s="45">
        <v>568500</v>
      </c>
      <c r="O296" s="13" t="s">
        <v>3078</v>
      </c>
      <c r="P296" s="13">
        <v>84</v>
      </c>
      <c r="Q296" s="176">
        <v>20000</v>
      </c>
      <c r="R296" s="557">
        <v>20000</v>
      </c>
      <c r="S296" s="176"/>
      <c r="T296" s="177"/>
      <c r="U296" s="176"/>
      <c r="V296" s="177"/>
      <c r="W296" s="176">
        <v>70000</v>
      </c>
      <c r="X296" s="177">
        <v>50000</v>
      </c>
      <c r="Y296" s="176"/>
      <c r="Z296" s="177"/>
      <c r="AA296" s="176"/>
      <c r="AB296" s="177"/>
      <c r="AC296" s="176">
        <v>0</v>
      </c>
      <c r="AD296" s="177"/>
      <c r="AE296" s="176"/>
      <c r="AF296" s="177"/>
      <c r="AG296" s="176">
        <v>12000</v>
      </c>
      <c r="AH296" s="177"/>
      <c r="AI296" s="176"/>
      <c r="AJ296" s="177"/>
      <c r="AK296" s="176">
        <v>0</v>
      </c>
      <c r="AL296" s="177"/>
      <c r="AM296" s="176">
        <v>0</v>
      </c>
      <c r="AN296" s="177"/>
      <c r="AO296" s="176"/>
      <c r="AP296" s="177"/>
      <c r="AQ296" s="176"/>
      <c r="AR296" s="177"/>
      <c r="AS296" s="176"/>
      <c r="AT296" s="176"/>
      <c r="AU296" s="176">
        <v>0</v>
      </c>
      <c r="AV296" s="177"/>
      <c r="AW296" s="176"/>
      <c r="AX296" s="177"/>
      <c r="AY296" s="176"/>
      <c r="AZ296" s="177"/>
      <c r="BA296" s="176">
        <v>59000</v>
      </c>
      <c r="BB296" s="177">
        <v>40000</v>
      </c>
      <c r="BC296" s="176">
        <v>0</v>
      </c>
      <c r="BD296" s="176"/>
      <c r="BE296" s="176">
        <v>150000</v>
      </c>
      <c r="BF296" s="177">
        <v>121000</v>
      </c>
      <c r="BG296" s="176">
        <v>0</v>
      </c>
      <c r="BH296" s="177"/>
      <c r="BI296" s="176">
        <v>0</v>
      </c>
      <c r="BJ296" s="177"/>
      <c r="BK296" s="176">
        <v>0</v>
      </c>
      <c r="BL296" s="177"/>
      <c r="BM296" s="176">
        <v>0</v>
      </c>
      <c r="BN296" s="177"/>
      <c r="BO296" s="176">
        <v>0</v>
      </c>
      <c r="BP296" s="232"/>
      <c r="BQ296" s="176"/>
      <c r="BR296" s="177"/>
      <c r="BS296" s="176">
        <v>2500</v>
      </c>
      <c r="BT296" s="177"/>
      <c r="BU296" s="176"/>
      <c r="BV296" s="176"/>
      <c r="BW296" s="176">
        <v>0</v>
      </c>
      <c r="BX296" s="177"/>
      <c r="BY296" s="176">
        <v>9000</v>
      </c>
      <c r="BZ296" s="177"/>
      <c r="CA296" s="176"/>
      <c r="CB296" s="177"/>
      <c r="CC296" s="176">
        <v>0</v>
      </c>
      <c r="CD296" s="177">
        <v>0</v>
      </c>
      <c r="CE296" s="176">
        <v>0</v>
      </c>
      <c r="CF296" s="177"/>
      <c r="CG296" s="176"/>
      <c r="CH296" s="177"/>
      <c r="CI296" s="176">
        <v>12000</v>
      </c>
      <c r="CJ296" s="176">
        <v>12000</v>
      </c>
      <c r="CK296" s="176">
        <v>24000</v>
      </c>
      <c r="CL296" s="177">
        <v>6000</v>
      </c>
      <c r="CM296" s="176"/>
      <c r="CN296" s="177"/>
      <c r="CO296" s="176">
        <v>0</v>
      </c>
      <c r="CP296" s="177"/>
      <c r="CQ296" s="176">
        <v>0</v>
      </c>
      <c r="CR296" s="177"/>
      <c r="CS296" s="176">
        <v>0</v>
      </c>
      <c r="CT296" s="176"/>
      <c r="CU296" s="176">
        <v>200000</v>
      </c>
      <c r="CV296" s="177">
        <v>50000</v>
      </c>
      <c r="CW296" s="176"/>
      <c r="CX296" s="177"/>
      <c r="CY296" s="176">
        <v>0</v>
      </c>
      <c r="CZ296" s="177"/>
      <c r="DA296" s="176">
        <v>0</v>
      </c>
      <c r="DB296" s="177"/>
      <c r="DC296" s="176">
        <v>2000</v>
      </c>
      <c r="DD296" s="177">
        <v>0</v>
      </c>
      <c r="DE296" s="176">
        <v>0</v>
      </c>
      <c r="DF296" s="177"/>
      <c r="DG296" s="176"/>
      <c r="DH296" s="177"/>
      <c r="DI296" s="176"/>
      <c r="DJ296" s="558"/>
      <c r="DK296" s="176"/>
      <c r="DL296" s="177"/>
      <c r="DM296" s="176"/>
      <c r="DN296" s="177"/>
      <c r="DO296" s="176"/>
      <c r="DP296" s="177"/>
      <c r="DQ296" s="176"/>
      <c r="DR296" s="177"/>
      <c r="DS296" s="176"/>
      <c r="DT296" s="176"/>
      <c r="DU296" s="176"/>
      <c r="DV296" s="177"/>
      <c r="DW296" s="176">
        <v>15000</v>
      </c>
      <c r="DX296" s="177">
        <v>15000</v>
      </c>
      <c r="DY296" s="176"/>
      <c r="DZ296" s="177"/>
      <c r="EA296" s="176"/>
      <c r="EB296" s="177"/>
      <c r="EC296" s="176">
        <v>0</v>
      </c>
      <c r="ED296" s="177"/>
      <c r="EE296" s="176"/>
      <c r="EF296" s="177"/>
      <c r="EG296" s="176"/>
      <c r="EH296" s="177"/>
      <c r="EI296" s="176">
        <v>0</v>
      </c>
      <c r="EJ296" s="177"/>
      <c r="EK296" s="176"/>
      <c r="EL296" s="176"/>
      <c r="EM296" s="177"/>
      <c r="EN296" s="176">
        <v>0</v>
      </c>
      <c r="EO296" s="177"/>
      <c r="EP296" s="176"/>
      <c r="EQ296" s="177">
        <v>0</v>
      </c>
      <c r="ER296" s="176"/>
      <c r="ES296" s="177"/>
      <c r="ET296" s="176">
        <v>5000</v>
      </c>
      <c r="EU296" s="177">
        <v>6000</v>
      </c>
      <c r="EV296" s="176"/>
      <c r="EW296" s="176"/>
      <c r="EX296" s="176"/>
      <c r="EY296" s="177"/>
      <c r="EZ296" s="176"/>
      <c r="FA296" s="177"/>
      <c r="FB296" s="565">
        <f t="shared" si="18"/>
        <v>308000</v>
      </c>
      <c r="FC296" s="565">
        <f t="shared" si="19"/>
        <v>260500</v>
      </c>
    </row>
    <row r="297" spans="1:159" ht="37.5" customHeight="1">
      <c r="A297" s="13">
        <v>247</v>
      </c>
      <c r="B297" s="13" t="s">
        <v>512</v>
      </c>
      <c r="C297" s="13" t="s">
        <v>2252</v>
      </c>
      <c r="D297" s="13">
        <v>539</v>
      </c>
      <c r="E297" s="13">
        <v>948</v>
      </c>
      <c r="F297" s="14" t="s">
        <v>1273</v>
      </c>
      <c r="G297" s="13" t="s">
        <v>37</v>
      </c>
      <c r="H297" s="13" t="s">
        <v>18</v>
      </c>
      <c r="I297" s="13" t="s">
        <v>1274</v>
      </c>
      <c r="J297" s="13">
        <v>36</v>
      </c>
      <c r="K297" s="13" t="s">
        <v>1275</v>
      </c>
      <c r="L297" s="13" t="s">
        <v>1272</v>
      </c>
      <c r="M297" s="13" t="s">
        <v>10</v>
      </c>
      <c r="N297" s="45">
        <v>36000</v>
      </c>
      <c r="O297" s="13" t="s">
        <v>3110</v>
      </c>
      <c r="P297" s="13">
        <v>33</v>
      </c>
      <c r="Q297" s="176">
        <v>0</v>
      </c>
      <c r="R297" s="557"/>
      <c r="S297" s="176"/>
      <c r="T297" s="177"/>
      <c r="U297" s="176"/>
      <c r="V297" s="177"/>
      <c r="W297" s="176"/>
      <c r="X297" s="177"/>
      <c r="Y297" s="176"/>
      <c r="Z297" s="177"/>
      <c r="AA297" s="176"/>
      <c r="AB297" s="177"/>
      <c r="AC297" s="176">
        <v>0</v>
      </c>
      <c r="AD297" s="177"/>
      <c r="AE297" s="176"/>
      <c r="AF297" s="177"/>
      <c r="AG297" s="176">
        <v>6000</v>
      </c>
      <c r="AH297" s="177"/>
      <c r="AI297" s="176"/>
      <c r="AJ297" s="177"/>
      <c r="AK297" s="176">
        <v>0</v>
      </c>
      <c r="AL297" s="177"/>
      <c r="AM297" s="176">
        <v>0</v>
      </c>
      <c r="AN297" s="177"/>
      <c r="AO297" s="176"/>
      <c r="AP297" s="177"/>
      <c r="AQ297" s="176"/>
      <c r="AR297" s="177"/>
      <c r="AS297" s="176"/>
      <c r="AT297" s="176"/>
      <c r="AU297" s="176">
        <v>0</v>
      </c>
      <c r="AV297" s="177"/>
      <c r="AW297" s="176"/>
      <c r="AX297" s="177"/>
      <c r="AY297" s="176"/>
      <c r="AZ297" s="177"/>
      <c r="BA297" s="176"/>
      <c r="BB297" s="177"/>
      <c r="BC297" s="176">
        <v>0</v>
      </c>
      <c r="BD297" s="176"/>
      <c r="BE297" s="176">
        <v>0</v>
      </c>
      <c r="BF297" s="177">
        <v>0</v>
      </c>
      <c r="BG297" s="176">
        <v>5000</v>
      </c>
      <c r="BH297" s="177"/>
      <c r="BI297" s="176">
        <v>0</v>
      </c>
      <c r="BJ297" s="177"/>
      <c r="BK297" s="176">
        <v>0</v>
      </c>
      <c r="BL297" s="177"/>
      <c r="BM297" s="176">
        <v>0</v>
      </c>
      <c r="BN297" s="177"/>
      <c r="BO297" s="176">
        <v>0</v>
      </c>
      <c r="BP297" s="232"/>
      <c r="BQ297" s="176"/>
      <c r="BR297" s="177"/>
      <c r="BS297" s="176"/>
      <c r="BT297" s="177"/>
      <c r="BU297" s="176"/>
      <c r="BV297" s="176"/>
      <c r="BW297" s="176">
        <v>0</v>
      </c>
      <c r="BX297" s="177"/>
      <c r="BY297" s="176">
        <v>0</v>
      </c>
      <c r="BZ297" s="177"/>
      <c r="CA297" s="176"/>
      <c r="CB297" s="177"/>
      <c r="CC297" s="176">
        <v>0</v>
      </c>
      <c r="CD297" s="177">
        <v>0</v>
      </c>
      <c r="CE297" s="176">
        <v>0</v>
      </c>
      <c r="CF297" s="177"/>
      <c r="CG297" s="176"/>
      <c r="CH297" s="177"/>
      <c r="CI297" s="176">
        <v>0</v>
      </c>
      <c r="CJ297" s="176">
        <v>0</v>
      </c>
      <c r="CK297" s="176">
        <v>0</v>
      </c>
      <c r="CL297" s="177"/>
      <c r="CM297" s="176"/>
      <c r="CN297" s="177"/>
      <c r="CO297" s="176">
        <v>0</v>
      </c>
      <c r="CP297" s="177"/>
      <c r="CQ297" s="176">
        <v>0</v>
      </c>
      <c r="CR297" s="177"/>
      <c r="CS297" s="176">
        <v>0</v>
      </c>
      <c r="CT297" s="176"/>
      <c r="CU297" s="176">
        <v>0</v>
      </c>
      <c r="CV297" s="177"/>
      <c r="CW297" s="176"/>
      <c r="CX297" s="177"/>
      <c r="CY297" s="176">
        <v>0</v>
      </c>
      <c r="CZ297" s="177"/>
      <c r="DA297" s="176">
        <v>0</v>
      </c>
      <c r="DB297" s="177"/>
      <c r="DC297" s="176">
        <v>5000</v>
      </c>
      <c r="DD297" s="177">
        <v>0</v>
      </c>
      <c r="DE297" s="176">
        <v>0</v>
      </c>
      <c r="DF297" s="177"/>
      <c r="DG297" s="176"/>
      <c r="DH297" s="177"/>
      <c r="DI297" s="176"/>
      <c r="DJ297" s="558"/>
      <c r="DK297" s="176"/>
      <c r="DL297" s="177"/>
      <c r="DM297" s="176"/>
      <c r="DN297" s="177"/>
      <c r="DO297" s="176"/>
      <c r="DP297" s="177"/>
      <c r="DQ297" s="176"/>
      <c r="DR297" s="177"/>
      <c r="DS297" s="176"/>
      <c r="DT297" s="176"/>
      <c r="DU297" s="176"/>
      <c r="DV297" s="177"/>
      <c r="DW297" s="176"/>
      <c r="DX297" s="177"/>
      <c r="DY297" s="176"/>
      <c r="DZ297" s="177"/>
      <c r="EA297" s="176"/>
      <c r="EB297" s="177"/>
      <c r="EC297" s="176">
        <v>20000</v>
      </c>
      <c r="ED297" s="177">
        <v>10000</v>
      </c>
      <c r="EE297" s="176"/>
      <c r="EF297" s="177"/>
      <c r="EG297" s="176"/>
      <c r="EH297" s="177"/>
      <c r="EI297" s="176">
        <v>0</v>
      </c>
      <c r="EJ297" s="177"/>
      <c r="EK297" s="176"/>
      <c r="EL297" s="176"/>
      <c r="EM297" s="177"/>
      <c r="EN297" s="176">
        <v>0</v>
      </c>
      <c r="EO297" s="177"/>
      <c r="EP297" s="176"/>
      <c r="EQ297" s="177">
        <v>0</v>
      </c>
      <c r="ER297" s="176"/>
      <c r="ES297" s="177"/>
      <c r="ET297" s="176"/>
      <c r="EU297" s="177"/>
      <c r="EV297" s="176"/>
      <c r="EW297" s="176"/>
      <c r="EX297" s="176"/>
      <c r="EY297" s="177"/>
      <c r="EZ297" s="176"/>
      <c r="FA297" s="177"/>
      <c r="FB297" s="565">
        <f t="shared" si="18"/>
        <v>10000</v>
      </c>
      <c r="FC297" s="565">
        <f t="shared" si="19"/>
        <v>26000</v>
      </c>
    </row>
    <row r="298" spans="1:159" ht="37.5" customHeight="1">
      <c r="A298" s="13">
        <v>248</v>
      </c>
      <c r="B298" s="13" t="s">
        <v>1383</v>
      </c>
      <c r="C298" s="13" t="s">
        <v>2839</v>
      </c>
      <c r="D298" s="13">
        <v>540</v>
      </c>
      <c r="E298" s="13">
        <v>963</v>
      </c>
      <c r="F298" s="14" t="s">
        <v>1384</v>
      </c>
      <c r="G298" s="13" t="s">
        <v>1385</v>
      </c>
      <c r="H298" s="13" t="s">
        <v>417</v>
      </c>
      <c r="I298" s="13" t="s">
        <v>1386</v>
      </c>
      <c r="J298" s="13">
        <v>24</v>
      </c>
      <c r="K298" s="13" t="s">
        <v>1387</v>
      </c>
      <c r="L298" s="13" t="s">
        <v>1388</v>
      </c>
      <c r="M298" s="13" t="s">
        <v>10</v>
      </c>
      <c r="N298" s="45">
        <v>186500</v>
      </c>
      <c r="O298" s="13" t="s">
        <v>3065</v>
      </c>
      <c r="P298" s="13">
        <v>96</v>
      </c>
      <c r="Q298" s="176">
        <v>0</v>
      </c>
      <c r="R298" s="557"/>
      <c r="S298" s="176"/>
      <c r="T298" s="177"/>
      <c r="U298" s="176"/>
      <c r="V298" s="177"/>
      <c r="W298" s="176">
        <v>100000</v>
      </c>
      <c r="X298" s="177">
        <v>42000</v>
      </c>
      <c r="Y298" s="176">
        <v>20000</v>
      </c>
      <c r="Z298" s="177">
        <v>20000</v>
      </c>
      <c r="AA298" s="176"/>
      <c r="AB298" s="177"/>
      <c r="AC298" s="176">
        <v>0</v>
      </c>
      <c r="AD298" s="177"/>
      <c r="AE298" s="176"/>
      <c r="AF298" s="177"/>
      <c r="AG298" s="176">
        <v>6000</v>
      </c>
      <c r="AH298" s="177"/>
      <c r="AI298" s="176"/>
      <c r="AJ298" s="177"/>
      <c r="AK298" s="176">
        <v>0</v>
      </c>
      <c r="AL298" s="177"/>
      <c r="AM298" s="176">
        <v>0</v>
      </c>
      <c r="AN298" s="177"/>
      <c r="AO298" s="176"/>
      <c r="AP298" s="177"/>
      <c r="AQ298" s="176"/>
      <c r="AR298" s="177"/>
      <c r="AS298" s="176"/>
      <c r="AT298" s="176"/>
      <c r="AU298" s="176">
        <v>0</v>
      </c>
      <c r="AV298" s="177"/>
      <c r="AW298" s="176"/>
      <c r="AX298" s="177"/>
      <c r="AY298" s="176"/>
      <c r="AZ298" s="177"/>
      <c r="BA298" s="176">
        <v>24500</v>
      </c>
      <c r="BB298" s="177">
        <v>0</v>
      </c>
      <c r="BC298" s="176">
        <v>0</v>
      </c>
      <c r="BD298" s="176"/>
      <c r="BE298" s="176">
        <v>0</v>
      </c>
      <c r="BF298" s="177">
        <v>0</v>
      </c>
      <c r="BG298" s="176">
        <v>0</v>
      </c>
      <c r="BH298" s="177"/>
      <c r="BI298" s="176">
        <v>0</v>
      </c>
      <c r="BJ298" s="177"/>
      <c r="BK298" s="176">
        <v>0</v>
      </c>
      <c r="BL298" s="177"/>
      <c r="BM298" s="176">
        <v>0</v>
      </c>
      <c r="BN298" s="177"/>
      <c r="BO298" s="176">
        <v>0</v>
      </c>
      <c r="BP298" s="232"/>
      <c r="BQ298" s="176"/>
      <c r="BR298" s="177"/>
      <c r="BS298" s="176"/>
      <c r="BT298" s="177"/>
      <c r="BU298" s="176"/>
      <c r="BV298" s="176"/>
      <c r="BW298" s="176">
        <v>0</v>
      </c>
      <c r="BX298" s="177"/>
      <c r="BY298" s="176">
        <v>0</v>
      </c>
      <c r="BZ298" s="177"/>
      <c r="CA298" s="176"/>
      <c r="CB298" s="177"/>
      <c r="CC298" s="176">
        <v>0</v>
      </c>
      <c r="CD298" s="177">
        <v>0</v>
      </c>
      <c r="CE298" s="176">
        <v>0</v>
      </c>
      <c r="CF298" s="177"/>
      <c r="CG298" s="176"/>
      <c r="CH298" s="177"/>
      <c r="CI298" s="176">
        <v>0</v>
      </c>
      <c r="CJ298" s="176">
        <v>36000</v>
      </c>
      <c r="CK298" s="176">
        <v>36000</v>
      </c>
      <c r="CL298" s="177"/>
      <c r="CM298" s="176"/>
      <c r="CN298" s="177"/>
      <c r="CO298" s="176">
        <v>0</v>
      </c>
      <c r="CP298" s="177"/>
      <c r="CQ298" s="176">
        <v>0</v>
      </c>
      <c r="CR298" s="177"/>
      <c r="CS298" s="176">
        <v>0</v>
      </c>
      <c r="CT298" s="176"/>
      <c r="CU298" s="176">
        <v>0</v>
      </c>
      <c r="CV298" s="177"/>
      <c r="CW298" s="176"/>
      <c r="CX298" s="177"/>
      <c r="CY298" s="176">
        <v>0</v>
      </c>
      <c r="CZ298" s="177"/>
      <c r="DA298" s="176">
        <v>0</v>
      </c>
      <c r="DB298" s="177"/>
      <c r="DC298" s="176"/>
      <c r="DD298" s="177">
        <v>0</v>
      </c>
      <c r="DE298" s="176">
        <v>0</v>
      </c>
      <c r="DF298" s="177"/>
      <c r="DG298" s="176"/>
      <c r="DH298" s="177"/>
      <c r="DI298" s="176"/>
      <c r="DJ298" s="558"/>
      <c r="DK298" s="176"/>
      <c r="DL298" s="177"/>
      <c r="DM298" s="176"/>
      <c r="DN298" s="177"/>
      <c r="DO298" s="176"/>
      <c r="DP298" s="177"/>
      <c r="DQ298" s="176"/>
      <c r="DR298" s="177"/>
      <c r="DS298" s="176"/>
      <c r="DT298" s="176"/>
      <c r="DU298" s="176"/>
      <c r="DV298" s="177"/>
      <c r="DW298" s="176"/>
      <c r="DX298" s="177"/>
      <c r="DY298" s="176"/>
      <c r="DZ298" s="177"/>
      <c r="EA298" s="176"/>
      <c r="EB298" s="177"/>
      <c r="EC298" s="176">
        <v>0</v>
      </c>
      <c r="ED298" s="177"/>
      <c r="EE298" s="176"/>
      <c r="EF298" s="177"/>
      <c r="EG298" s="176"/>
      <c r="EH298" s="177"/>
      <c r="EI298" s="176">
        <v>0</v>
      </c>
      <c r="EJ298" s="177"/>
      <c r="EK298" s="176"/>
      <c r="EL298" s="176"/>
      <c r="EM298" s="177"/>
      <c r="EN298" s="176">
        <v>0</v>
      </c>
      <c r="EO298" s="177"/>
      <c r="EP298" s="176"/>
      <c r="EQ298" s="177">
        <v>0</v>
      </c>
      <c r="ER298" s="176"/>
      <c r="ES298" s="177"/>
      <c r="ET298" s="176"/>
      <c r="EU298" s="177"/>
      <c r="EV298" s="176"/>
      <c r="EW298" s="176"/>
      <c r="EX298" s="176"/>
      <c r="EY298" s="177"/>
      <c r="EZ298" s="176"/>
      <c r="FA298" s="177"/>
      <c r="FB298" s="565">
        <f t="shared" si="18"/>
        <v>62000</v>
      </c>
      <c r="FC298" s="565">
        <f t="shared" si="19"/>
        <v>124500</v>
      </c>
    </row>
    <row r="299" spans="1:159" ht="37.5" customHeight="1">
      <c r="A299" s="13">
        <v>249</v>
      </c>
      <c r="B299" s="13" t="s">
        <v>423</v>
      </c>
      <c r="C299" s="13" t="s">
        <v>2741</v>
      </c>
      <c r="D299" s="13">
        <v>542</v>
      </c>
      <c r="E299" s="13">
        <v>1059</v>
      </c>
      <c r="F299" s="14" t="s">
        <v>984</v>
      </c>
      <c r="G299" s="13" t="s">
        <v>424</v>
      </c>
      <c r="H299" s="13" t="s">
        <v>425</v>
      </c>
      <c r="I299" s="13" t="s">
        <v>985</v>
      </c>
      <c r="J299" s="13">
        <v>36</v>
      </c>
      <c r="K299" s="13" t="s">
        <v>986</v>
      </c>
      <c r="L299" s="13" t="s">
        <v>987</v>
      </c>
      <c r="M299" s="13" t="s">
        <v>10</v>
      </c>
      <c r="N299" s="45">
        <v>204000</v>
      </c>
      <c r="O299" s="13" t="s">
        <v>3074</v>
      </c>
      <c r="P299" s="13">
        <v>20</v>
      </c>
      <c r="Q299" s="176">
        <v>30000</v>
      </c>
      <c r="R299" s="557">
        <v>35940</v>
      </c>
      <c r="S299" s="176"/>
      <c r="T299" s="177"/>
      <c r="U299" s="176"/>
      <c r="V299" s="177"/>
      <c r="W299" s="176"/>
      <c r="X299" s="177"/>
      <c r="Y299" s="176"/>
      <c r="Z299" s="177"/>
      <c r="AA299" s="176"/>
      <c r="AB299" s="177"/>
      <c r="AC299" s="176">
        <v>0</v>
      </c>
      <c r="AD299" s="177"/>
      <c r="AE299" s="176"/>
      <c r="AF299" s="177"/>
      <c r="AG299" s="176">
        <v>6000</v>
      </c>
      <c r="AH299" s="177"/>
      <c r="AI299" s="176"/>
      <c r="AJ299" s="177"/>
      <c r="AK299" s="176">
        <v>0</v>
      </c>
      <c r="AL299" s="177"/>
      <c r="AM299" s="176">
        <v>0</v>
      </c>
      <c r="AN299" s="177"/>
      <c r="AO299" s="176"/>
      <c r="AP299" s="177"/>
      <c r="AQ299" s="176"/>
      <c r="AR299" s="177"/>
      <c r="AS299" s="176"/>
      <c r="AT299" s="176"/>
      <c r="AU299" s="176">
        <v>0</v>
      </c>
      <c r="AV299" s="177"/>
      <c r="AW299" s="176"/>
      <c r="AX299" s="177"/>
      <c r="AY299" s="176"/>
      <c r="AZ299" s="177"/>
      <c r="BA299" s="176"/>
      <c r="BB299" s="177"/>
      <c r="BC299" s="176">
        <v>0</v>
      </c>
      <c r="BD299" s="176"/>
      <c r="BE299" s="176">
        <v>0</v>
      </c>
      <c r="BF299" s="177">
        <v>0</v>
      </c>
      <c r="BG299" s="176">
        <v>0</v>
      </c>
      <c r="BH299" s="177"/>
      <c r="BI299" s="176">
        <v>2000</v>
      </c>
      <c r="BJ299" s="177">
        <v>0</v>
      </c>
      <c r="BK299" s="176">
        <v>0</v>
      </c>
      <c r="BL299" s="177"/>
      <c r="BM299" s="176">
        <v>0</v>
      </c>
      <c r="BN299" s="177"/>
      <c r="BO299" s="176">
        <v>10000</v>
      </c>
      <c r="BP299" s="232"/>
      <c r="BQ299" s="176"/>
      <c r="BR299" s="177"/>
      <c r="BS299" s="176"/>
      <c r="BT299" s="177"/>
      <c r="BU299" s="176"/>
      <c r="BV299" s="176"/>
      <c r="BW299" s="176">
        <v>0</v>
      </c>
      <c r="BX299" s="177"/>
      <c r="BY299" s="176">
        <v>0</v>
      </c>
      <c r="BZ299" s="177"/>
      <c r="CA299" s="176"/>
      <c r="CB299" s="177"/>
      <c r="CC299" s="176">
        <v>20000</v>
      </c>
      <c r="CD299" s="177">
        <v>0</v>
      </c>
      <c r="CE299" s="176">
        <v>95000</v>
      </c>
      <c r="CF299" s="177">
        <v>19980</v>
      </c>
      <c r="CG299" s="176"/>
      <c r="CH299" s="177"/>
      <c r="CI299" s="176">
        <v>0</v>
      </c>
      <c r="CJ299" s="176">
        <v>0</v>
      </c>
      <c r="CK299" s="176">
        <v>0</v>
      </c>
      <c r="CL299" s="177"/>
      <c r="CM299" s="176">
        <v>40000</v>
      </c>
      <c r="CN299" s="177"/>
      <c r="CO299" s="176">
        <v>0</v>
      </c>
      <c r="CP299" s="177"/>
      <c r="CQ299" s="176">
        <v>0</v>
      </c>
      <c r="CR299" s="177"/>
      <c r="CS299" s="176">
        <v>0</v>
      </c>
      <c r="CT299" s="176"/>
      <c r="CU299" s="176">
        <v>0</v>
      </c>
      <c r="CV299" s="177"/>
      <c r="CW299" s="176"/>
      <c r="CX299" s="177"/>
      <c r="CY299" s="176">
        <v>0</v>
      </c>
      <c r="CZ299" s="177"/>
      <c r="DA299" s="176">
        <v>0</v>
      </c>
      <c r="DB299" s="177"/>
      <c r="DC299" s="176">
        <v>1000</v>
      </c>
      <c r="DD299" s="177">
        <v>0</v>
      </c>
      <c r="DE299" s="176">
        <v>0</v>
      </c>
      <c r="DF299" s="177"/>
      <c r="DG299" s="176"/>
      <c r="DH299" s="177"/>
      <c r="DI299" s="176"/>
      <c r="DJ299" s="558"/>
      <c r="DK299" s="176"/>
      <c r="DL299" s="177"/>
      <c r="DM299" s="176"/>
      <c r="DN299" s="177"/>
      <c r="DO299" s="176"/>
      <c r="DP299" s="177"/>
      <c r="DQ299" s="176"/>
      <c r="DR299" s="177"/>
      <c r="DS299" s="176"/>
      <c r="DT299" s="176"/>
      <c r="DU299" s="176"/>
      <c r="DV299" s="177"/>
      <c r="DW299" s="176"/>
      <c r="DX299" s="177"/>
      <c r="DY299" s="176"/>
      <c r="DZ299" s="177"/>
      <c r="EA299" s="176"/>
      <c r="EB299" s="177"/>
      <c r="EC299" s="176">
        <v>0</v>
      </c>
      <c r="ED299" s="177"/>
      <c r="EE299" s="176"/>
      <c r="EF299" s="177"/>
      <c r="EG299" s="176"/>
      <c r="EH299" s="177"/>
      <c r="EI299" s="176">
        <v>0</v>
      </c>
      <c r="EJ299" s="177"/>
      <c r="EK299" s="176"/>
      <c r="EL299" s="176"/>
      <c r="EM299" s="177"/>
      <c r="EN299" s="176">
        <v>0</v>
      </c>
      <c r="EO299" s="177"/>
      <c r="EP299" s="176"/>
      <c r="EQ299" s="177">
        <v>0</v>
      </c>
      <c r="ER299" s="176"/>
      <c r="ES299" s="177"/>
      <c r="ET299" s="176"/>
      <c r="EU299" s="177"/>
      <c r="EV299" s="176"/>
      <c r="EW299" s="176"/>
      <c r="EX299" s="176"/>
      <c r="EY299" s="177"/>
      <c r="EZ299" s="176"/>
      <c r="FA299" s="177"/>
      <c r="FB299" s="565">
        <f t="shared" si="18"/>
        <v>55920</v>
      </c>
      <c r="FC299" s="565">
        <f t="shared" si="19"/>
        <v>148080</v>
      </c>
    </row>
    <row r="300" spans="1:159" ht="37.5" customHeight="1">
      <c r="A300" s="13">
        <v>250</v>
      </c>
      <c r="B300" s="13" t="s">
        <v>1176</v>
      </c>
      <c r="C300" s="13" t="s">
        <v>228</v>
      </c>
      <c r="D300" s="13">
        <v>543</v>
      </c>
      <c r="E300" s="13">
        <v>1145</v>
      </c>
      <c r="F300" s="14" t="s">
        <v>1177</v>
      </c>
      <c r="G300" s="13" t="s">
        <v>1178</v>
      </c>
      <c r="H300" s="13" t="s">
        <v>35</v>
      </c>
      <c r="I300" s="13" t="s">
        <v>1179</v>
      </c>
      <c r="J300" s="13">
        <v>36</v>
      </c>
      <c r="K300" s="13" t="s">
        <v>1180</v>
      </c>
      <c r="L300" s="13" t="s">
        <v>1181</v>
      </c>
      <c r="M300" s="13" t="s">
        <v>10</v>
      </c>
      <c r="N300" s="45">
        <v>81000</v>
      </c>
      <c r="O300" s="13" t="s">
        <v>3064</v>
      </c>
      <c r="P300" s="13">
        <v>27</v>
      </c>
      <c r="Q300" s="176">
        <v>0</v>
      </c>
      <c r="R300" s="557"/>
      <c r="S300" s="176"/>
      <c r="T300" s="177"/>
      <c r="U300" s="176"/>
      <c r="V300" s="177"/>
      <c r="W300" s="176"/>
      <c r="X300" s="177"/>
      <c r="Y300" s="176"/>
      <c r="Z300" s="177"/>
      <c r="AA300" s="176"/>
      <c r="AB300" s="177"/>
      <c r="AC300" s="176">
        <v>0</v>
      </c>
      <c r="AD300" s="177"/>
      <c r="AE300" s="176"/>
      <c r="AF300" s="177"/>
      <c r="AG300" s="176">
        <v>6000</v>
      </c>
      <c r="AH300" s="177"/>
      <c r="AI300" s="176"/>
      <c r="AJ300" s="177"/>
      <c r="AK300" s="176">
        <v>0</v>
      </c>
      <c r="AL300" s="177"/>
      <c r="AM300" s="176">
        <v>0</v>
      </c>
      <c r="AN300" s="177"/>
      <c r="AO300" s="176"/>
      <c r="AP300" s="177"/>
      <c r="AQ300" s="176"/>
      <c r="AR300" s="177"/>
      <c r="AS300" s="176"/>
      <c r="AT300" s="176"/>
      <c r="AU300" s="176">
        <v>0</v>
      </c>
      <c r="AV300" s="177"/>
      <c r="AW300" s="176"/>
      <c r="AX300" s="177"/>
      <c r="AY300" s="176"/>
      <c r="AZ300" s="177"/>
      <c r="BA300" s="176"/>
      <c r="BB300" s="177"/>
      <c r="BC300" s="176">
        <v>0</v>
      </c>
      <c r="BD300" s="176"/>
      <c r="BE300" s="176">
        <v>0</v>
      </c>
      <c r="BF300" s="177">
        <v>0</v>
      </c>
      <c r="BG300" s="176">
        <v>0</v>
      </c>
      <c r="BH300" s="177"/>
      <c r="BI300" s="176">
        <v>0</v>
      </c>
      <c r="BJ300" s="177"/>
      <c r="BK300" s="176">
        <v>0</v>
      </c>
      <c r="BL300" s="177"/>
      <c r="BM300" s="176">
        <v>0</v>
      </c>
      <c r="BN300" s="177"/>
      <c r="BO300" s="176">
        <v>0</v>
      </c>
      <c r="BP300" s="232"/>
      <c r="BQ300" s="176"/>
      <c r="BR300" s="177"/>
      <c r="BS300" s="176">
        <v>3000</v>
      </c>
      <c r="BT300" s="177"/>
      <c r="BU300" s="176"/>
      <c r="BV300" s="176"/>
      <c r="BW300" s="176">
        <v>0</v>
      </c>
      <c r="BX300" s="177"/>
      <c r="BY300" s="176">
        <v>0</v>
      </c>
      <c r="BZ300" s="177"/>
      <c r="CA300" s="176"/>
      <c r="CB300" s="177"/>
      <c r="CC300" s="176">
        <v>0</v>
      </c>
      <c r="CD300" s="177">
        <v>0</v>
      </c>
      <c r="CE300" s="176">
        <v>30000</v>
      </c>
      <c r="CF300" s="177">
        <v>0</v>
      </c>
      <c r="CG300" s="176">
        <v>20000</v>
      </c>
      <c r="CH300" s="177">
        <v>4980</v>
      </c>
      <c r="CI300" s="176">
        <v>0</v>
      </c>
      <c r="CJ300" s="176">
        <v>0</v>
      </c>
      <c r="CK300" s="176">
        <v>0</v>
      </c>
      <c r="CL300" s="177"/>
      <c r="CM300" s="176">
        <v>20000</v>
      </c>
      <c r="CN300" s="177">
        <v>9720</v>
      </c>
      <c r="CO300" s="176">
        <v>0</v>
      </c>
      <c r="CP300" s="177"/>
      <c r="CQ300" s="176">
        <v>0</v>
      </c>
      <c r="CR300" s="177"/>
      <c r="CS300" s="176">
        <v>0</v>
      </c>
      <c r="CT300" s="176"/>
      <c r="CU300" s="176">
        <v>0</v>
      </c>
      <c r="CV300" s="177"/>
      <c r="CW300" s="176"/>
      <c r="CX300" s="177"/>
      <c r="CY300" s="176">
        <v>0</v>
      </c>
      <c r="CZ300" s="177"/>
      <c r="DA300" s="176">
        <v>0</v>
      </c>
      <c r="DB300" s="177"/>
      <c r="DC300" s="176">
        <v>2000</v>
      </c>
      <c r="DD300" s="177">
        <v>0</v>
      </c>
      <c r="DE300" s="176">
        <v>0</v>
      </c>
      <c r="DF300" s="177"/>
      <c r="DG300" s="176"/>
      <c r="DH300" s="177"/>
      <c r="DI300" s="176"/>
      <c r="DJ300" s="558"/>
      <c r="DK300" s="176"/>
      <c r="DL300" s="177"/>
      <c r="DM300" s="176"/>
      <c r="DN300" s="177"/>
      <c r="DO300" s="176"/>
      <c r="DP300" s="177"/>
      <c r="DQ300" s="176"/>
      <c r="DR300" s="177"/>
      <c r="DS300" s="176"/>
      <c r="DT300" s="176"/>
      <c r="DU300" s="176"/>
      <c r="DV300" s="177"/>
      <c r="DW300" s="176"/>
      <c r="DX300" s="177"/>
      <c r="DY300" s="176"/>
      <c r="DZ300" s="177"/>
      <c r="EA300" s="176"/>
      <c r="EB300" s="177"/>
      <c r="EC300" s="176">
        <v>0</v>
      </c>
      <c r="ED300" s="177"/>
      <c r="EE300" s="176"/>
      <c r="EF300" s="177"/>
      <c r="EG300" s="176"/>
      <c r="EH300" s="177"/>
      <c r="EI300" s="176">
        <v>0</v>
      </c>
      <c r="EJ300" s="177"/>
      <c r="EK300" s="176"/>
      <c r="EL300" s="176"/>
      <c r="EM300" s="177"/>
      <c r="EN300" s="176">
        <v>0</v>
      </c>
      <c r="EO300" s="177"/>
      <c r="EP300" s="176"/>
      <c r="EQ300" s="177">
        <v>0</v>
      </c>
      <c r="ER300" s="176"/>
      <c r="ES300" s="177"/>
      <c r="ET300" s="176"/>
      <c r="EU300" s="177"/>
      <c r="EV300" s="176"/>
      <c r="EW300" s="176"/>
      <c r="EX300" s="176"/>
      <c r="EY300" s="177"/>
      <c r="EZ300" s="176"/>
      <c r="FA300" s="177"/>
      <c r="FB300" s="565">
        <f t="shared" si="18"/>
        <v>14700</v>
      </c>
      <c r="FC300" s="565">
        <f t="shared" si="19"/>
        <v>66300</v>
      </c>
    </row>
    <row r="301" spans="1:159" ht="25.5" customHeight="1">
      <c r="A301" s="13" t="s">
        <v>8243</v>
      </c>
      <c r="B301" s="13"/>
      <c r="C301" s="13"/>
      <c r="D301" s="13"/>
      <c r="E301" s="13"/>
      <c r="F301" s="11" t="s">
        <v>3233</v>
      </c>
      <c r="G301" s="13"/>
      <c r="H301" s="13"/>
      <c r="I301" s="13"/>
      <c r="J301" s="13"/>
      <c r="K301" s="13"/>
      <c r="L301" s="13"/>
      <c r="M301" s="13"/>
      <c r="N301" s="45"/>
      <c r="O301" s="13"/>
      <c r="P301" s="13"/>
      <c r="Q301" s="176"/>
      <c r="R301" s="557"/>
      <c r="S301" s="176"/>
      <c r="T301" s="177"/>
      <c r="U301" s="176"/>
      <c r="V301" s="177"/>
      <c r="W301" s="176"/>
      <c r="X301" s="177"/>
      <c r="Y301" s="176"/>
      <c r="Z301" s="177"/>
      <c r="AA301" s="176"/>
      <c r="AB301" s="177"/>
      <c r="AC301" s="176"/>
      <c r="AD301" s="177"/>
      <c r="AE301" s="176"/>
      <c r="AF301" s="177"/>
      <c r="AG301" s="176"/>
      <c r="AH301" s="177"/>
      <c r="AI301" s="176"/>
      <c r="AJ301" s="177"/>
      <c r="AK301" s="176"/>
      <c r="AL301" s="177"/>
      <c r="AM301" s="176"/>
      <c r="AN301" s="177"/>
      <c r="AO301" s="176"/>
      <c r="AP301" s="177"/>
      <c r="AQ301" s="176"/>
      <c r="AR301" s="177"/>
      <c r="AS301" s="176"/>
      <c r="AT301" s="176"/>
      <c r="AU301" s="176"/>
      <c r="AV301" s="177"/>
      <c r="AW301" s="176"/>
      <c r="AX301" s="177"/>
      <c r="AY301" s="176"/>
      <c r="AZ301" s="177"/>
      <c r="BA301" s="176"/>
      <c r="BB301" s="177"/>
      <c r="BC301" s="176"/>
      <c r="BD301" s="176"/>
      <c r="BE301" s="176"/>
      <c r="BF301" s="177"/>
      <c r="BG301" s="176"/>
      <c r="BH301" s="177"/>
      <c r="BI301" s="176"/>
      <c r="BJ301" s="177"/>
      <c r="BK301" s="176"/>
      <c r="BL301" s="177"/>
      <c r="BM301" s="176"/>
      <c r="BN301" s="177"/>
      <c r="BO301" s="176"/>
      <c r="BP301" s="232"/>
      <c r="BQ301" s="176"/>
      <c r="BR301" s="177"/>
      <c r="BS301" s="176"/>
      <c r="BT301" s="177"/>
      <c r="BU301" s="176"/>
      <c r="BV301" s="176"/>
      <c r="BW301" s="176"/>
      <c r="BX301" s="177"/>
      <c r="BY301" s="176"/>
      <c r="BZ301" s="177"/>
      <c r="CA301" s="176"/>
      <c r="CB301" s="177"/>
      <c r="CC301" s="176"/>
      <c r="CD301" s="177"/>
      <c r="CE301" s="176"/>
      <c r="CF301" s="177"/>
      <c r="CG301" s="176"/>
      <c r="CH301" s="177"/>
      <c r="CI301" s="176"/>
      <c r="CJ301" s="176"/>
      <c r="CK301" s="176"/>
      <c r="CL301" s="177"/>
      <c r="CM301" s="176"/>
      <c r="CN301" s="177"/>
      <c r="CO301" s="176"/>
      <c r="CP301" s="177"/>
      <c r="CQ301" s="176"/>
      <c r="CR301" s="177"/>
      <c r="CS301" s="176"/>
      <c r="CT301" s="176"/>
      <c r="CU301" s="176"/>
      <c r="CV301" s="177"/>
      <c r="CW301" s="176"/>
      <c r="CX301" s="177"/>
      <c r="CY301" s="176"/>
      <c r="CZ301" s="177"/>
      <c r="DA301" s="176"/>
      <c r="DB301" s="177"/>
      <c r="DC301" s="176"/>
      <c r="DD301" s="177"/>
      <c r="DE301" s="176"/>
      <c r="DF301" s="177"/>
      <c r="DG301" s="176"/>
      <c r="DH301" s="177"/>
      <c r="DI301" s="176"/>
      <c r="DJ301" s="558"/>
      <c r="DK301" s="176"/>
      <c r="DL301" s="177"/>
      <c r="DM301" s="176"/>
      <c r="DN301" s="177"/>
      <c r="DO301" s="176"/>
      <c r="DP301" s="177"/>
      <c r="DQ301" s="176"/>
      <c r="DR301" s="177"/>
      <c r="DS301" s="176"/>
      <c r="DT301" s="176"/>
      <c r="DU301" s="176"/>
      <c r="DV301" s="177"/>
      <c r="DW301" s="176"/>
      <c r="DX301" s="177"/>
      <c r="DY301" s="176"/>
      <c r="DZ301" s="177"/>
      <c r="EA301" s="176"/>
      <c r="EB301" s="177"/>
      <c r="EC301" s="176"/>
      <c r="ED301" s="177"/>
      <c r="EE301" s="176"/>
      <c r="EF301" s="177"/>
      <c r="EG301" s="176"/>
      <c r="EH301" s="177"/>
      <c r="EI301" s="176"/>
      <c r="EJ301" s="177"/>
      <c r="EK301" s="176"/>
      <c r="EL301" s="176"/>
      <c r="EM301" s="177"/>
      <c r="EN301" s="176"/>
      <c r="EO301" s="177"/>
      <c r="EP301" s="176"/>
      <c r="EQ301" s="177"/>
      <c r="ER301" s="176"/>
      <c r="ES301" s="177"/>
      <c r="ET301" s="176"/>
      <c r="EU301" s="177"/>
      <c r="EV301" s="176"/>
      <c r="EW301" s="176"/>
      <c r="EX301" s="176"/>
      <c r="EY301" s="177"/>
      <c r="EZ301" s="176"/>
      <c r="FA301" s="177"/>
      <c r="FB301" s="565"/>
      <c r="FC301" s="565"/>
    </row>
    <row r="302" spans="1:159" ht="37.5" customHeight="1">
      <c r="A302" s="13">
        <v>251</v>
      </c>
      <c r="B302" s="13" t="s">
        <v>819</v>
      </c>
      <c r="C302" s="13" t="s">
        <v>2664</v>
      </c>
      <c r="D302" s="13">
        <v>547</v>
      </c>
      <c r="E302" s="13">
        <v>358</v>
      </c>
      <c r="F302" s="14" t="s">
        <v>820</v>
      </c>
      <c r="G302" s="13" t="s">
        <v>145</v>
      </c>
      <c r="H302" s="13" t="s">
        <v>821</v>
      </c>
      <c r="I302" s="13" t="s">
        <v>822</v>
      </c>
      <c r="J302" s="13">
        <v>36</v>
      </c>
      <c r="K302" s="13" t="s">
        <v>823</v>
      </c>
      <c r="L302" s="13" t="s">
        <v>786</v>
      </c>
      <c r="M302" s="13" t="s">
        <v>15</v>
      </c>
      <c r="N302" s="45">
        <v>6920</v>
      </c>
      <c r="O302" s="13" t="s">
        <v>3055</v>
      </c>
      <c r="P302" s="13">
        <v>17</v>
      </c>
      <c r="Q302" s="176">
        <v>3000</v>
      </c>
      <c r="R302" s="557">
        <v>2000</v>
      </c>
      <c r="S302" s="176"/>
      <c r="T302" s="177"/>
      <c r="U302" s="176"/>
      <c r="V302" s="177"/>
      <c r="W302" s="176">
        <v>20</v>
      </c>
      <c r="X302" s="177"/>
      <c r="Y302" s="176">
        <v>30</v>
      </c>
      <c r="Z302" s="177">
        <v>10</v>
      </c>
      <c r="AA302" s="176"/>
      <c r="AB302" s="177"/>
      <c r="AC302" s="176">
        <v>50</v>
      </c>
      <c r="AD302" s="177"/>
      <c r="AE302" s="176"/>
      <c r="AF302" s="177"/>
      <c r="AG302" s="176">
        <v>1000</v>
      </c>
      <c r="AH302" s="177">
        <v>200</v>
      </c>
      <c r="AI302" s="176"/>
      <c r="AJ302" s="177"/>
      <c r="AK302" s="176">
        <v>0</v>
      </c>
      <c r="AL302" s="177"/>
      <c r="AM302" s="176">
        <v>0</v>
      </c>
      <c r="AN302" s="177"/>
      <c r="AO302" s="176"/>
      <c r="AP302" s="177"/>
      <c r="AQ302" s="176">
        <v>50</v>
      </c>
      <c r="AR302" s="177">
        <v>0</v>
      </c>
      <c r="AS302" s="176"/>
      <c r="AT302" s="176">
        <v>200</v>
      </c>
      <c r="AU302" s="176">
        <v>200</v>
      </c>
      <c r="AV302" s="177">
        <v>0</v>
      </c>
      <c r="AW302" s="176">
        <v>500</v>
      </c>
      <c r="AX302" s="177">
        <v>200</v>
      </c>
      <c r="AY302" s="176">
        <v>500</v>
      </c>
      <c r="AZ302" s="177"/>
      <c r="BA302" s="176">
        <v>200</v>
      </c>
      <c r="BB302" s="177">
        <v>100</v>
      </c>
      <c r="BC302" s="176">
        <v>100</v>
      </c>
      <c r="BD302" s="176">
        <v>50</v>
      </c>
      <c r="BE302" s="176">
        <v>0</v>
      </c>
      <c r="BF302" s="177">
        <v>0</v>
      </c>
      <c r="BG302" s="176">
        <v>100</v>
      </c>
      <c r="BH302" s="177">
        <v>60</v>
      </c>
      <c r="BI302" s="176">
        <v>50</v>
      </c>
      <c r="BJ302" s="177">
        <v>10</v>
      </c>
      <c r="BK302" s="176">
        <v>100</v>
      </c>
      <c r="BL302" s="177"/>
      <c r="BM302" s="176">
        <v>150</v>
      </c>
      <c r="BN302" s="177">
        <v>10</v>
      </c>
      <c r="BO302" s="176">
        <v>100</v>
      </c>
      <c r="BP302" s="232"/>
      <c r="BQ302" s="176">
        <v>10</v>
      </c>
      <c r="BR302" s="177"/>
      <c r="BS302" s="176">
        <v>10</v>
      </c>
      <c r="BT302" s="177">
        <v>10</v>
      </c>
      <c r="BU302" s="176"/>
      <c r="BV302" s="176">
        <v>40</v>
      </c>
      <c r="BW302" s="176">
        <v>40</v>
      </c>
      <c r="BX302" s="177"/>
      <c r="BY302" s="176">
        <v>30</v>
      </c>
      <c r="BZ302" s="177"/>
      <c r="CA302" s="176">
        <v>50</v>
      </c>
      <c r="CB302" s="177"/>
      <c r="CC302" s="176">
        <v>0</v>
      </c>
      <c r="CD302" s="177">
        <v>0</v>
      </c>
      <c r="CE302" s="176">
        <v>0</v>
      </c>
      <c r="CF302" s="177"/>
      <c r="CG302" s="176">
        <v>10</v>
      </c>
      <c r="CH302" s="177">
        <v>10</v>
      </c>
      <c r="CI302" s="176">
        <v>0</v>
      </c>
      <c r="CJ302" s="176">
        <v>0</v>
      </c>
      <c r="CK302" s="176">
        <v>0</v>
      </c>
      <c r="CL302" s="177"/>
      <c r="CM302" s="176"/>
      <c r="CN302" s="177"/>
      <c r="CO302" s="176">
        <v>100</v>
      </c>
      <c r="CP302" s="177">
        <v>110</v>
      </c>
      <c r="CQ302" s="176">
        <v>200</v>
      </c>
      <c r="CR302" s="177">
        <v>20</v>
      </c>
      <c r="CS302" s="176">
        <v>100</v>
      </c>
      <c r="CT302" s="176">
        <v>20</v>
      </c>
      <c r="CU302" s="176">
        <v>200</v>
      </c>
      <c r="CV302" s="177"/>
      <c r="CW302" s="176">
        <v>20</v>
      </c>
      <c r="CX302" s="177">
        <v>0</v>
      </c>
      <c r="CY302" s="176">
        <v>0</v>
      </c>
      <c r="CZ302" s="177"/>
      <c r="DA302" s="176">
        <v>0</v>
      </c>
      <c r="DB302" s="177"/>
      <c r="DC302" s="176"/>
      <c r="DD302" s="177"/>
      <c r="DE302" s="176">
        <v>0</v>
      </c>
      <c r="DF302" s="177"/>
      <c r="DG302" s="176"/>
      <c r="DH302" s="177"/>
      <c r="DI302" s="176"/>
      <c r="DJ302" s="558"/>
      <c r="DK302" s="176"/>
      <c r="DL302" s="177"/>
      <c r="DM302" s="176"/>
      <c r="DN302" s="177"/>
      <c r="DO302" s="176"/>
      <c r="DP302" s="177"/>
      <c r="DQ302" s="176"/>
      <c r="DR302" s="177"/>
      <c r="DS302" s="176"/>
      <c r="DT302" s="176"/>
      <c r="DU302" s="176"/>
      <c r="DV302" s="177"/>
      <c r="DW302" s="176"/>
      <c r="DX302" s="177"/>
      <c r="DY302" s="176"/>
      <c r="DZ302" s="177"/>
      <c r="EA302" s="176"/>
      <c r="EB302" s="177"/>
      <c r="EC302" s="176">
        <v>0</v>
      </c>
      <c r="ED302" s="177"/>
      <c r="EE302" s="176"/>
      <c r="EF302" s="177"/>
      <c r="EG302" s="176"/>
      <c r="EH302" s="177"/>
      <c r="EI302" s="176">
        <v>0</v>
      </c>
      <c r="EJ302" s="177"/>
      <c r="EK302" s="176"/>
      <c r="EL302" s="176"/>
      <c r="EM302" s="177"/>
      <c r="EN302" s="176">
        <v>0</v>
      </c>
      <c r="EO302" s="177"/>
      <c r="EP302" s="176"/>
      <c r="EQ302" s="177">
        <v>0</v>
      </c>
      <c r="ER302" s="176"/>
      <c r="ES302" s="177"/>
      <c r="ET302" s="176"/>
      <c r="EU302" s="177"/>
      <c r="EV302" s="176"/>
      <c r="EW302" s="176"/>
      <c r="EX302" s="176"/>
      <c r="EY302" s="177"/>
      <c r="EZ302" s="176"/>
      <c r="FA302" s="177"/>
      <c r="FB302" s="565">
        <f t="shared" si="18"/>
        <v>2810</v>
      </c>
      <c r="FC302" s="565">
        <f>N302-FB302</f>
        <v>4110</v>
      </c>
    </row>
    <row r="303" spans="1:159" ht="37.5" customHeight="1">
      <c r="A303" s="13">
        <v>252</v>
      </c>
      <c r="B303" s="13" t="s">
        <v>226</v>
      </c>
      <c r="C303" s="13" t="s">
        <v>988</v>
      </c>
      <c r="D303" s="13">
        <v>547</v>
      </c>
      <c r="E303" s="13">
        <v>358</v>
      </c>
      <c r="F303" s="14" t="s">
        <v>390</v>
      </c>
      <c r="G303" s="13" t="s">
        <v>145</v>
      </c>
      <c r="H303" s="13" t="s">
        <v>202</v>
      </c>
      <c r="I303" s="13" t="s">
        <v>345</v>
      </c>
      <c r="J303" s="13">
        <v>36</v>
      </c>
      <c r="K303" s="13" t="s">
        <v>346</v>
      </c>
      <c r="L303" s="13" t="s">
        <v>347</v>
      </c>
      <c r="M303" s="13" t="s">
        <v>10</v>
      </c>
      <c r="N303" s="45">
        <v>74350</v>
      </c>
      <c r="O303" s="13" t="s">
        <v>3056</v>
      </c>
      <c r="P303" s="13">
        <v>119</v>
      </c>
      <c r="Q303" s="176">
        <v>10000</v>
      </c>
      <c r="R303" s="557">
        <v>14970</v>
      </c>
      <c r="S303" s="176"/>
      <c r="T303" s="177"/>
      <c r="U303" s="176"/>
      <c r="V303" s="177"/>
      <c r="W303" s="176">
        <v>100</v>
      </c>
      <c r="X303" s="177"/>
      <c r="Y303" s="176">
        <v>1000</v>
      </c>
      <c r="Z303" s="177"/>
      <c r="AA303" s="176"/>
      <c r="AB303" s="177"/>
      <c r="AC303" s="176">
        <v>0</v>
      </c>
      <c r="AD303" s="177"/>
      <c r="AE303" s="176"/>
      <c r="AF303" s="177"/>
      <c r="AG303" s="176">
        <v>12000</v>
      </c>
      <c r="AH303" s="177">
        <v>1980</v>
      </c>
      <c r="AI303" s="176"/>
      <c r="AJ303" s="177"/>
      <c r="AK303" s="176">
        <v>0</v>
      </c>
      <c r="AL303" s="177"/>
      <c r="AM303" s="176">
        <v>0</v>
      </c>
      <c r="AN303" s="177"/>
      <c r="AO303" s="176"/>
      <c r="AP303" s="177"/>
      <c r="AQ303" s="176">
        <v>1000</v>
      </c>
      <c r="AR303" s="177">
        <v>150</v>
      </c>
      <c r="AS303" s="176"/>
      <c r="AT303" s="176"/>
      <c r="AU303" s="176">
        <v>0</v>
      </c>
      <c r="AV303" s="177"/>
      <c r="AW303" s="176">
        <v>1000</v>
      </c>
      <c r="AX303" s="177">
        <v>780</v>
      </c>
      <c r="AY303" s="176">
        <v>1000</v>
      </c>
      <c r="AZ303" s="177"/>
      <c r="BA303" s="176">
        <v>1800</v>
      </c>
      <c r="BB303" s="177">
        <v>0</v>
      </c>
      <c r="BC303" s="176">
        <v>2000</v>
      </c>
      <c r="BD303" s="176">
        <v>990</v>
      </c>
      <c r="BE303" s="176">
        <v>0</v>
      </c>
      <c r="BF303" s="177">
        <v>0</v>
      </c>
      <c r="BG303" s="176">
        <v>1000</v>
      </c>
      <c r="BH303" s="177">
        <v>480</v>
      </c>
      <c r="BI303" s="176">
        <v>1100</v>
      </c>
      <c r="BJ303" s="177">
        <v>1080</v>
      </c>
      <c r="BK303" s="176">
        <v>5000</v>
      </c>
      <c r="BL303" s="177"/>
      <c r="BM303" s="176">
        <v>2000</v>
      </c>
      <c r="BN303" s="177"/>
      <c r="BO303" s="176">
        <v>1000</v>
      </c>
      <c r="BP303" s="232"/>
      <c r="BQ303" s="176">
        <v>1000</v>
      </c>
      <c r="BR303" s="177"/>
      <c r="BS303" s="176">
        <v>50</v>
      </c>
      <c r="BT303" s="177">
        <v>50</v>
      </c>
      <c r="BU303" s="176"/>
      <c r="BV303" s="176"/>
      <c r="BW303" s="176">
        <v>0</v>
      </c>
      <c r="BX303" s="177"/>
      <c r="BY303" s="176">
        <v>2000</v>
      </c>
      <c r="BZ303" s="177">
        <v>180</v>
      </c>
      <c r="CA303" s="176">
        <v>1000</v>
      </c>
      <c r="CB303" s="177">
        <v>990</v>
      </c>
      <c r="CC303" s="176">
        <v>3000</v>
      </c>
      <c r="CD303" s="177">
        <v>0</v>
      </c>
      <c r="CE303" s="176">
        <v>3000</v>
      </c>
      <c r="CF303" s="177">
        <v>990</v>
      </c>
      <c r="CG303" s="176">
        <v>1000</v>
      </c>
      <c r="CH303" s="177"/>
      <c r="CI303" s="176">
        <v>0</v>
      </c>
      <c r="CJ303" s="176">
        <v>6000</v>
      </c>
      <c r="CK303" s="176">
        <v>6000</v>
      </c>
      <c r="CL303" s="177"/>
      <c r="CM303" s="176"/>
      <c r="CN303" s="177"/>
      <c r="CO303" s="176">
        <v>5000</v>
      </c>
      <c r="CP303" s="177">
        <v>900</v>
      </c>
      <c r="CQ303" s="176">
        <v>2000</v>
      </c>
      <c r="CR303" s="177">
        <v>990</v>
      </c>
      <c r="CS303" s="176">
        <v>300</v>
      </c>
      <c r="CT303" s="176"/>
      <c r="CU303" s="176">
        <v>5000</v>
      </c>
      <c r="CV303" s="177"/>
      <c r="CW303" s="176">
        <v>5000</v>
      </c>
      <c r="CX303" s="177">
        <v>180</v>
      </c>
      <c r="CY303" s="176">
        <v>0</v>
      </c>
      <c r="CZ303" s="177"/>
      <c r="DA303" s="176">
        <v>0</v>
      </c>
      <c r="DB303" s="177"/>
      <c r="DC303" s="176"/>
      <c r="DD303" s="177"/>
      <c r="DE303" s="176">
        <v>0</v>
      </c>
      <c r="DF303" s="177"/>
      <c r="DG303" s="176"/>
      <c r="DH303" s="177"/>
      <c r="DI303" s="176"/>
      <c r="DJ303" s="558"/>
      <c r="DK303" s="176"/>
      <c r="DL303" s="177"/>
      <c r="DM303" s="176"/>
      <c r="DN303" s="177"/>
      <c r="DO303" s="176"/>
      <c r="DP303" s="177"/>
      <c r="DQ303" s="176"/>
      <c r="DR303" s="177"/>
      <c r="DS303" s="176"/>
      <c r="DT303" s="176"/>
      <c r="DU303" s="176"/>
      <c r="DV303" s="177"/>
      <c r="DW303" s="176"/>
      <c r="DX303" s="177"/>
      <c r="DY303" s="176"/>
      <c r="DZ303" s="177"/>
      <c r="EA303" s="176"/>
      <c r="EB303" s="177"/>
      <c r="EC303" s="176">
        <v>0</v>
      </c>
      <c r="ED303" s="177"/>
      <c r="EE303" s="176"/>
      <c r="EF303" s="177"/>
      <c r="EG303" s="176"/>
      <c r="EH303" s="177"/>
      <c r="EI303" s="176">
        <v>0</v>
      </c>
      <c r="EJ303" s="177"/>
      <c r="EK303" s="176"/>
      <c r="EL303" s="176"/>
      <c r="EM303" s="177"/>
      <c r="EN303" s="176">
        <v>0</v>
      </c>
      <c r="EO303" s="177"/>
      <c r="EP303" s="176"/>
      <c r="EQ303" s="177">
        <v>0</v>
      </c>
      <c r="ER303" s="176"/>
      <c r="ES303" s="177"/>
      <c r="ET303" s="176"/>
      <c r="EU303" s="177"/>
      <c r="EV303" s="176"/>
      <c r="EW303" s="176"/>
      <c r="EX303" s="176"/>
      <c r="EY303" s="177"/>
      <c r="EZ303" s="176"/>
      <c r="FA303" s="177"/>
      <c r="FB303" s="565">
        <f t="shared" si="18"/>
        <v>24710</v>
      </c>
      <c r="FC303" s="565">
        <f>N303-FB303</f>
        <v>49640</v>
      </c>
    </row>
    <row r="304" spans="1:159" ht="37.5" customHeight="1">
      <c r="A304" s="13">
        <v>253</v>
      </c>
      <c r="B304" s="13" t="s">
        <v>824</v>
      </c>
      <c r="C304" s="13" t="s">
        <v>635</v>
      </c>
      <c r="D304" s="13">
        <v>548</v>
      </c>
      <c r="E304" s="13">
        <v>373</v>
      </c>
      <c r="F304" s="14" t="s">
        <v>825</v>
      </c>
      <c r="G304" s="13" t="s">
        <v>826</v>
      </c>
      <c r="H304" s="13" t="s">
        <v>92</v>
      </c>
      <c r="I304" s="13" t="s">
        <v>827</v>
      </c>
      <c r="J304" s="13">
        <v>24</v>
      </c>
      <c r="K304" s="13" t="s">
        <v>828</v>
      </c>
      <c r="L304" s="13" t="s">
        <v>738</v>
      </c>
      <c r="M304" s="13" t="s">
        <v>65</v>
      </c>
      <c r="N304" s="45">
        <v>7255</v>
      </c>
      <c r="O304" s="13" t="s">
        <v>3055</v>
      </c>
      <c r="P304" s="13">
        <v>17</v>
      </c>
      <c r="Q304" s="176">
        <v>4000</v>
      </c>
      <c r="R304" s="557">
        <v>2000</v>
      </c>
      <c r="S304" s="176"/>
      <c r="T304" s="177"/>
      <c r="U304" s="176"/>
      <c r="V304" s="177"/>
      <c r="W304" s="176">
        <v>30</v>
      </c>
      <c r="X304" s="177">
        <v>10</v>
      </c>
      <c r="Y304" s="176">
        <v>20</v>
      </c>
      <c r="Z304" s="177"/>
      <c r="AA304" s="176"/>
      <c r="AB304" s="177"/>
      <c r="AC304" s="176">
        <v>100</v>
      </c>
      <c r="AD304" s="177">
        <v>100</v>
      </c>
      <c r="AE304" s="176"/>
      <c r="AF304" s="177"/>
      <c r="AG304" s="176">
        <v>1500</v>
      </c>
      <c r="AH304" s="177">
        <v>300</v>
      </c>
      <c r="AI304" s="176"/>
      <c r="AJ304" s="177"/>
      <c r="AK304" s="176">
        <v>0</v>
      </c>
      <c r="AL304" s="177"/>
      <c r="AM304" s="176">
        <v>0</v>
      </c>
      <c r="AN304" s="177"/>
      <c r="AO304" s="176"/>
      <c r="AP304" s="177"/>
      <c r="AQ304" s="176">
        <v>30</v>
      </c>
      <c r="AR304" s="177">
        <v>0</v>
      </c>
      <c r="AS304" s="176"/>
      <c r="AT304" s="176"/>
      <c r="AU304" s="176">
        <v>0</v>
      </c>
      <c r="AV304" s="177"/>
      <c r="AW304" s="176">
        <v>80</v>
      </c>
      <c r="AX304" s="177">
        <v>80</v>
      </c>
      <c r="AY304" s="176">
        <v>30</v>
      </c>
      <c r="AZ304" s="177"/>
      <c r="BA304" s="176"/>
      <c r="BB304" s="177"/>
      <c r="BC304" s="176">
        <v>300</v>
      </c>
      <c r="BD304" s="176">
        <v>200</v>
      </c>
      <c r="BE304" s="176">
        <v>40</v>
      </c>
      <c r="BF304" s="177">
        <v>10</v>
      </c>
      <c r="BG304" s="176">
        <v>50</v>
      </c>
      <c r="BH304" s="177">
        <v>10</v>
      </c>
      <c r="BI304" s="176">
        <v>0</v>
      </c>
      <c r="BJ304" s="177"/>
      <c r="BK304" s="176">
        <v>100</v>
      </c>
      <c r="BL304" s="177"/>
      <c r="BM304" s="176">
        <v>50</v>
      </c>
      <c r="BN304" s="177"/>
      <c r="BO304" s="176">
        <v>20</v>
      </c>
      <c r="BP304" s="232"/>
      <c r="BQ304" s="176">
        <v>20</v>
      </c>
      <c r="BR304" s="177">
        <v>10</v>
      </c>
      <c r="BS304" s="176">
        <v>5</v>
      </c>
      <c r="BT304" s="177"/>
      <c r="BU304" s="176"/>
      <c r="BV304" s="176">
        <v>30</v>
      </c>
      <c r="BW304" s="176">
        <v>30</v>
      </c>
      <c r="BX304" s="177"/>
      <c r="BY304" s="176">
        <v>20</v>
      </c>
      <c r="BZ304" s="177">
        <v>10</v>
      </c>
      <c r="CA304" s="176"/>
      <c r="CB304" s="177"/>
      <c r="CC304" s="176">
        <v>100</v>
      </c>
      <c r="CD304" s="177">
        <v>30</v>
      </c>
      <c r="CE304" s="176">
        <v>50</v>
      </c>
      <c r="CF304" s="177">
        <v>0</v>
      </c>
      <c r="CG304" s="176">
        <v>20</v>
      </c>
      <c r="CH304" s="177">
        <v>20</v>
      </c>
      <c r="CI304" s="176">
        <v>0</v>
      </c>
      <c r="CJ304" s="176">
        <v>0</v>
      </c>
      <c r="CK304" s="176">
        <v>0</v>
      </c>
      <c r="CL304" s="177"/>
      <c r="CM304" s="176"/>
      <c r="CN304" s="177"/>
      <c r="CO304" s="176">
        <v>0</v>
      </c>
      <c r="CP304" s="177"/>
      <c r="CQ304" s="176">
        <v>60</v>
      </c>
      <c r="CR304" s="177"/>
      <c r="CS304" s="176">
        <v>100</v>
      </c>
      <c r="CT304" s="176">
        <v>30</v>
      </c>
      <c r="CU304" s="176">
        <v>500</v>
      </c>
      <c r="CV304" s="177"/>
      <c r="CW304" s="176"/>
      <c r="CX304" s="177"/>
      <c r="CY304" s="176">
        <v>0</v>
      </c>
      <c r="CZ304" s="177"/>
      <c r="DA304" s="176">
        <v>0</v>
      </c>
      <c r="DB304" s="177"/>
      <c r="DC304" s="176"/>
      <c r="DD304" s="177"/>
      <c r="DE304" s="176">
        <v>0</v>
      </c>
      <c r="DF304" s="177"/>
      <c r="DG304" s="176"/>
      <c r="DH304" s="177"/>
      <c r="DI304" s="176"/>
      <c r="DJ304" s="558"/>
      <c r="DK304" s="176"/>
      <c r="DL304" s="177"/>
      <c r="DM304" s="176"/>
      <c r="DN304" s="177"/>
      <c r="DO304" s="176"/>
      <c r="DP304" s="177"/>
      <c r="DQ304" s="176"/>
      <c r="DR304" s="177"/>
      <c r="DS304" s="176"/>
      <c r="DT304" s="176"/>
      <c r="DU304" s="176"/>
      <c r="DV304" s="177"/>
      <c r="DW304" s="176"/>
      <c r="DX304" s="177"/>
      <c r="DY304" s="176"/>
      <c r="DZ304" s="177"/>
      <c r="EA304" s="176"/>
      <c r="EB304" s="177"/>
      <c r="EC304" s="176">
        <v>0</v>
      </c>
      <c r="ED304" s="177"/>
      <c r="EE304" s="176"/>
      <c r="EF304" s="177"/>
      <c r="EG304" s="176"/>
      <c r="EH304" s="177"/>
      <c r="EI304" s="176">
        <v>0</v>
      </c>
      <c r="EJ304" s="177"/>
      <c r="EK304" s="176"/>
      <c r="EL304" s="176"/>
      <c r="EM304" s="177"/>
      <c r="EN304" s="176">
        <v>0</v>
      </c>
      <c r="EO304" s="177"/>
      <c r="EP304" s="176"/>
      <c r="EQ304" s="177">
        <v>0</v>
      </c>
      <c r="ER304" s="176"/>
      <c r="ES304" s="177"/>
      <c r="ET304" s="176"/>
      <c r="EU304" s="177"/>
      <c r="EV304" s="176"/>
      <c r="EW304" s="176"/>
      <c r="EX304" s="176"/>
      <c r="EY304" s="177"/>
      <c r="EZ304" s="176"/>
      <c r="FA304" s="177"/>
      <c r="FB304" s="565">
        <f t="shared" si="18"/>
        <v>2810</v>
      </c>
      <c r="FC304" s="565">
        <f>N304-FB304</f>
        <v>4445</v>
      </c>
    </row>
    <row r="305" spans="1:159" ht="37.5" customHeight="1">
      <c r="A305" s="13">
        <v>254</v>
      </c>
      <c r="B305" s="13" t="s">
        <v>1773</v>
      </c>
      <c r="C305" s="13" t="s">
        <v>203</v>
      </c>
      <c r="D305" s="13">
        <v>548</v>
      </c>
      <c r="E305" s="13">
        <v>373</v>
      </c>
      <c r="F305" s="14" t="s">
        <v>1774</v>
      </c>
      <c r="G305" s="13" t="s">
        <v>3044</v>
      </c>
      <c r="H305" s="13" t="s">
        <v>693</v>
      </c>
      <c r="I305" s="13" t="s">
        <v>1775</v>
      </c>
      <c r="J305" s="13">
        <v>24</v>
      </c>
      <c r="K305" s="13" t="s">
        <v>1776</v>
      </c>
      <c r="L305" s="13" t="s">
        <v>1777</v>
      </c>
      <c r="M305" s="13" t="s">
        <v>67</v>
      </c>
      <c r="N305" s="45">
        <v>6820</v>
      </c>
      <c r="O305" s="13" t="s">
        <v>3111</v>
      </c>
      <c r="P305" s="13">
        <v>66</v>
      </c>
      <c r="Q305" s="176">
        <v>4000</v>
      </c>
      <c r="R305" s="557">
        <v>1000</v>
      </c>
      <c r="S305" s="176"/>
      <c r="T305" s="177"/>
      <c r="U305" s="176"/>
      <c r="V305" s="177"/>
      <c r="W305" s="176"/>
      <c r="X305" s="177"/>
      <c r="Y305" s="176"/>
      <c r="Z305" s="177"/>
      <c r="AA305" s="176"/>
      <c r="AB305" s="177"/>
      <c r="AC305" s="176">
        <v>300</v>
      </c>
      <c r="AD305" s="177"/>
      <c r="AE305" s="176"/>
      <c r="AF305" s="177"/>
      <c r="AG305" s="176">
        <v>1000</v>
      </c>
      <c r="AH305" s="177"/>
      <c r="AI305" s="176"/>
      <c r="AJ305" s="177"/>
      <c r="AK305" s="176">
        <v>0</v>
      </c>
      <c r="AL305" s="177"/>
      <c r="AM305" s="176">
        <v>50</v>
      </c>
      <c r="AN305" s="177"/>
      <c r="AO305" s="176"/>
      <c r="AP305" s="177"/>
      <c r="AQ305" s="176">
        <v>20</v>
      </c>
      <c r="AR305" s="177">
        <v>0</v>
      </c>
      <c r="AS305" s="176"/>
      <c r="AT305" s="176"/>
      <c r="AU305" s="176">
        <v>0</v>
      </c>
      <c r="AV305" s="177"/>
      <c r="AW305" s="176"/>
      <c r="AX305" s="177"/>
      <c r="AY305" s="176"/>
      <c r="AZ305" s="177"/>
      <c r="BA305" s="176">
        <v>400</v>
      </c>
      <c r="BB305" s="177">
        <v>105</v>
      </c>
      <c r="BC305" s="176">
        <v>200</v>
      </c>
      <c r="BD305" s="176">
        <v>0</v>
      </c>
      <c r="BE305" s="176">
        <v>0</v>
      </c>
      <c r="BF305" s="177">
        <v>0</v>
      </c>
      <c r="BG305" s="176">
        <v>100</v>
      </c>
      <c r="BH305" s="177"/>
      <c r="BI305" s="176">
        <v>20</v>
      </c>
      <c r="BJ305" s="177">
        <v>0</v>
      </c>
      <c r="BK305" s="176">
        <v>50</v>
      </c>
      <c r="BL305" s="177"/>
      <c r="BM305" s="176">
        <v>0</v>
      </c>
      <c r="BN305" s="177"/>
      <c r="BO305" s="176">
        <v>0</v>
      </c>
      <c r="BP305" s="232"/>
      <c r="BQ305" s="176">
        <v>20</v>
      </c>
      <c r="BR305" s="177"/>
      <c r="BS305" s="176"/>
      <c r="BT305" s="177"/>
      <c r="BU305" s="176"/>
      <c r="BV305" s="176"/>
      <c r="BW305" s="176">
        <v>0</v>
      </c>
      <c r="BX305" s="177"/>
      <c r="BY305" s="176">
        <v>0</v>
      </c>
      <c r="BZ305" s="177"/>
      <c r="CA305" s="176"/>
      <c r="CB305" s="177"/>
      <c r="CC305" s="176">
        <v>0</v>
      </c>
      <c r="CD305" s="177">
        <v>0</v>
      </c>
      <c r="CE305" s="176">
        <v>0</v>
      </c>
      <c r="CF305" s="177"/>
      <c r="CG305" s="176"/>
      <c r="CH305" s="177"/>
      <c r="CI305" s="176">
        <v>0</v>
      </c>
      <c r="CJ305" s="176">
        <v>0</v>
      </c>
      <c r="CK305" s="176">
        <v>0</v>
      </c>
      <c r="CL305" s="177"/>
      <c r="CM305" s="176"/>
      <c r="CN305" s="177"/>
      <c r="CO305" s="176">
        <v>0</v>
      </c>
      <c r="CP305" s="177"/>
      <c r="CQ305" s="176">
        <v>60</v>
      </c>
      <c r="CR305" s="177"/>
      <c r="CS305" s="176">
        <v>100</v>
      </c>
      <c r="CT305" s="176"/>
      <c r="CU305" s="176">
        <v>500</v>
      </c>
      <c r="CV305" s="177"/>
      <c r="CW305" s="176"/>
      <c r="CX305" s="177"/>
      <c r="CY305" s="176">
        <v>0</v>
      </c>
      <c r="CZ305" s="177"/>
      <c r="DA305" s="176">
        <v>0</v>
      </c>
      <c r="DB305" s="177"/>
      <c r="DC305" s="176"/>
      <c r="DD305" s="177"/>
      <c r="DE305" s="176">
        <v>0</v>
      </c>
      <c r="DF305" s="177"/>
      <c r="DG305" s="176"/>
      <c r="DH305" s="177"/>
      <c r="DI305" s="176"/>
      <c r="DJ305" s="558"/>
      <c r="DK305" s="176"/>
      <c r="DL305" s="177"/>
      <c r="DM305" s="176"/>
      <c r="DN305" s="177"/>
      <c r="DO305" s="176"/>
      <c r="DP305" s="177"/>
      <c r="DQ305" s="176"/>
      <c r="DR305" s="177"/>
      <c r="DS305" s="176"/>
      <c r="DT305" s="176"/>
      <c r="DU305" s="176"/>
      <c r="DV305" s="177"/>
      <c r="DW305" s="176"/>
      <c r="DX305" s="177"/>
      <c r="DY305" s="176"/>
      <c r="DZ305" s="177"/>
      <c r="EA305" s="176"/>
      <c r="EB305" s="177"/>
      <c r="EC305" s="176">
        <v>0</v>
      </c>
      <c r="ED305" s="177"/>
      <c r="EE305" s="176"/>
      <c r="EF305" s="177"/>
      <c r="EG305" s="176"/>
      <c r="EH305" s="177"/>
      <c r="EI305" s="176">
        <v>0</v>
      </c>
      <c r="EJ305" s="177"/>
      <c r="EK305" s="176"/>
      <c r="EL305" s="176"/>
      <c r="EM305" s="177"/>
      <c r="EN305" s="176">
        <v>0</v>
      </c>
      <c r="EO305" s="177"/>
      <c r="EP305" s="176"/>
      <c r="EQ305" s="177">
        <v>0</v>
      </c>
      <c r="ER305" s="176"/>
      <c r="ES305" s="177"/>
      <c r="ET305" s="176"/>
      <c r="EU305" s="177"/>
      <c r="EV305" s="176"/>
      <c r="EW305" s="176"/>
      <c r="EX305" s="176"/>
      <c r="EY305" s="177"/>
      <c r="EZ305" s="176"/>
      <c r="FA305" s="177"/>
      <c r="FB305" s="565">
        <f t="shared" si="18"/>
        <v>1105</v>
      </c>
      <c r="FC305" s="565">
        <f>N305-FB305</f>
        <v>5715</v>
      </c>
    </row>
    <row r="306" spans="1:159" ht="37.5" customHeight="1">
      <c r="A306" s="13">
        <v>255</v>
      </c>
      <c r="B306" s="13" t="s">
        <v>103</v>
      </c>
      <c r="C306" s="13" t="s">
        <v>1217</v>
      </c>
      <c r="D306" s="13">
        <v>548</v>
      </c>
      <c r="E306" s="13">
        <v>373</v>
      </c>
      <c r="F306" s="14" t="s">
        <v>332</v>
      </c>
      <c r="G306" s="13" t="s">
        <v>186</v>
      </c>
      <c r="H306" s="13" t="s">
        <v>220</v>
      </c>
      <c r="I306" s="13" t="s">
        <v>333</v>
      </c>
      <c r="J306" s="13">
        <v>24</v>
      </c>
      <c r="K306" s="13" t="s">
        <v>334</v>
      </c>
      <c r="L306" s="13" t="s">
        <v>335</v>
      </c>
      <c r="M306" s="13" t="s">
        <v>69</v>
      </c>
      <c r="N306" s="45">
        <v>2750</v>
      </c>
      <c r="O306" s="13" t="s">
        <v>3056</v>
      </c>
      <c r="P306" s="13">
        <v>119</v>
      </c>
      <c r="Q306" s="176">
        <v>2000</v>
      </c>
      <c r="R306" s="557"/>
      <c r="S306" s="176"/>
      <c r="T306" s="177"/>
      <c r="U306" s="176"/>
      <c r="V306" s="177"/>
      <c r="W306" s="176"/>
      <c r="X306" s="177"/>
      <c r="Y306" s="176"/>
      <c r="Z306" s="177"/>
      <c r="AA306" s="176">
        <v>500</v>
      </c>
      <c r="AB306" s="177"/>
      <c r="AC306" s="176">
        <v>0</v>
      </c>
      <c r="AD306" s="177"/>
      <c r="AE306" s="176"/>
      <c r="AF306" s="177"/>
      <c r="AG306" s="176">
        <v>250</v>
      </c>
      <c r="AH306" s="177">
        <v>100</v>
      </c>
      <c r="AI306" s="176"/>
      <c r="AJ306" s="177"/>
      <c r="AK306" s="176">
        <v>0</v>
      </c>
      <c r="AL306" s="177"/>
      <c r="AM306" s="176">
        <v>0</v>
      </c>
      <c r="AN306" s="177"/>
      <c r="AO306" s="176"/>
      <c r="AP306" s="177"/>
      <c r="AQ306" s="176"/>
      <c r="AR306" s="177"/>
      <c r="AS306" s="176"/>
      <c r="AT306" s="176"/>
      <c r="AU306" s="176">
        <v>0</v>
      </c>
      <c r="AV306" s="177"/>
      <c r="AW306" s="176"/>
      <c r="AX306" s="177"/>
      <c r="AY306" s="176"/>
      <c r="AZ306" s="177"/>
      <c r="BA306" s="176"/>
      <c r="BB306" s="177"/>
      <c r="BC306" s="176">
        <v>0</v>
      </c>
      <c r="BD306" s="176"/>
      <c r="BE306" s="176">
        <v>0</v>
      </c>
      <c r="BF306" s="177">
        <v>0</v>
      </c>
      <c r="BG306" s="176">
        <v>0</v>
      </c>
      <c r="BH306" s="177"/>
      <c r="BI306" s="176">
        <v>0</v>
      </c>
      <c r="BJ306" s="177"/>
      <c r="BK306" s="176">
        <v>0</v>
      </c>
      <c r="BL306" s="177"/>
      <c r="BM306" s="176">
        <v>0</v>
      </c>
      <c r="BN306" s="177"/>
      <c r="BO306" s="176">
        <v>0</v>
      </c>
      <c r="BP306" s="232"/>
      <c r="BQ306" s="176"/>
      <c r="BR306" s="177"/>
      <c r="BS306" s="176"/>
      <c r="BT306" s="177"/>
      <c r="BU306" s="176"/>
      <c r="BV306" s="176"/>
      <c r="BW306" s="176">
        <v>0</v>
      </c>
      <c r="BX306" s="177"/>
      <c r="BY306" s="176">
        <v>0</v>
      </c>
      <c r="BZ306" s="177"/>
      <c r="CA306" s="176"/>
      <c r="CB306" s="177"/>
      <c r="CC306" s="176">
        <v>0</v>
      </c>
      <c r="CD306" s="177">
        <v>0</v>
      </c>
      <c r="CE306" s="176">
        <v>0</v>
      </c>
      <c r="CF306" s="177"/>
      <c r="CG306" s="176"/>
      <c r="CH306" s="177"/>
      <c r="CI306" s="176">
        <v>0</v>
      </c>
      <c r="CJ306" s="176">
        <v>0</v>
      </c>
      <c r="CK306" s="176">
        <v>0</v>
      </c>
      <c r="CL306" s="177"/>
      <c r="CM306" s="176"/>
      <c r="CN306" s="177"/>
      <c r="CO306" s="176">
        <v>0</v>
      </c>
      <c r="CP306" s="177"/>
      <c r="CQ306" s="176">
        <v>0</v>
      </c>
      <c r="CR306" s="177"/>
      <c r="CS306" s="176">
        <v>0</v>
      </c>
      <c r="CT306" s="176"/>
      <c r="CU306" s="176">
        <v>0</v>
      </c>
      <c r="CV306" s="177"/>
      <c r="CW306" s="176"/>
      <c r="CX306" s="177"/>
      <c r="CY306" s="176">
        <v>0</v>
      </c>
      <c r="CZ306" s="177"/>
      <c r="DA306" s="176">
        <v>0</v>
      </c>
      <c r="DB306" s="177"/>
      <c r="DC306" s="176"/>
      <c r="DD306" s="177"/>
      <c r="DE306" s="176">
        <v>0</v>
      </c>
      <c r="DF306" s="177"/>
      <c r="DG306" s="176"/>
      <c r="DH306" s="177"/>
      <c r="DI306" s="176"/>
      <c r="DJ306" s="558"/>
      <c r="DK306" s="176"/>
      <c r="DL306" s="177"/>
      <c r="DM306" s="176"/>
      <c r="DN306" s="177"/>
      <c r="DO306" s="176"/>
      <c r="DP306" s="177"/>
      <c r="DQ306" s="176"/>
      <c r="DR306" s="177"/>
      <c r="DS306" s="176"/>
      <c r="DT306" s="176"/>
      <c r="DU306" s="176"/>
      <c r="DV306" s="177"/>
      <c r="DW306" s="176"/>
      <c r="DX306" s="177"/>
      <c r="DY306" s="176"/>
      <c r="DZ306" s="177"/>
      <c r="EA306" s="176"/>
      <c r="EB306" s="177"/>
      <c r="EC306" s="176">
        <v>0</v>
      </c>
      <c r="ED306" s="177"/>
      <c r="EE306" s="176"/>
      <c r="EF306" s="177"/>
      <c r="EG306" s="176"/>
      <c r="EH306" s="177"/>
      <c r="EI306" s="176">
        <v>0</v>
      </c>
      <c r="EJ306" s="177"/>
      <c r="EK306" s="176"/>
      <c r="EL306" s="176"/>
      <c r="EM306" s="177"/>
      <c r="EN306" s="176">
        <v>0</v>
      </c>
      <c r="EO306" s="177"/>
      <c r="EP306" s="176"/>
      <c r="EQ306" s="177">
        <v>0</v>
      </c>
      <c r="ER306" s="176"/>
      <c r="ES306" s="177"/>
      <c r="ET306" s="176"/>
      <c r="EU306" s="177"/>
      <c r="EV306" s="176"/>
      <c r="EW306" s="176"/>
      <c r="EX306" s="176"/>
      <c r="EY306" s="177"/>
      <c r="EZ306" s="176"/>
      <c r="FA306" s="177"/>
      <c r="FB306" s="565">
        <f t="shared" si="18"/>
        <v>100</v>
      </c>
      <c r="FC306" s="565">
        <f>N306-FB306</f>
        <v>2650</v>
      </c>
    </row>
    <row r="307" spans="1:159" ht="27.75" customHeight="1">
      <c r="A307" s="13" t="s">
        <v>8243</v>
      </c>
      <c r="B307" s="13"/>
      <c r="C307" s="13"/>
      <c r="D307" s="37"/>
      <c r="E307" s="13"/>
      <c r="F307" s="11" t="s">
        <v>3234</v>
      </c>
      <c r="G307" s="13"/>
      <c r="H307" s="13"/>
      <c r="I307" s="13"/>
      <c r="J307" s="13"/>
      <c r="K307" s="13"/>
      <c r="L307" s="13"/>
      <c r="M307" s="13"/>
      <c r="N307" s="45"/>
      <c r="O307" s="13"/>
      <c r="P307" s="13"/>
      <c r="Q307" s="176"/>
      <c r="R307" s="557"/>
      <c r="S307" s="176"/>
      <c r="T307" s="177"/>
      <c r="U307" s="176"/>
      <c r="V307" s="177"/>
      <c r="W307" s="176"/>
      <c r="X307" s="177"/>
      <c r="Y307" s="176"/>
      <c r="Z307" s="177"/>
      <c r="AA307" s="176"/>
      <c r="AB307" s="177"/>
      <c r="AC307" s="176"/>
      <c r="AD307" s="177"/>
      <c r="AE307" s="176"/>
      <c r="AF307" s="177"/>
      <c r="AG307" s="176"/>
      <c r="AH307" s="177"/>
      <c r="AI307" s="176"/>
      <c r="AJ307" s="177"/>
      <c r="AK307" s="176"/>
      <c r="AL307" s="177"/>
      <c r="AM307" s="176"/>
      <c r="AN307" s="177"/>
      <c r="AO307" s="176"/>
      <c r="AP307" s="177"/>
      <c r="AQ307" s="176"/>
      <c r="AR307" s="177"/>
      <c r="AS307" s="176"/>
      <c r="AT307" s="176"/>
      <c r="AU307" s="176"/>
      <c r="AV307" s="177"/>
      <c r="AW307" s="176"/>
      <c r="AX307" s="177"/>
      <c r="AY307" s="176"/>
      <c r="AZ307" s="177"/>
      <c r="BA307" s="176"/>
      <c r="BB307" s="177"/>
      <c r="BC307" s="176"/>
      <c r="BD307" s="176"/>
      <c r="BE307" s="176"/>
      <c r="BF307" s="177"/>
      <c r="BG307" s="176"/>
      <c r="BH307" s="177"/>
      <c r="BI307" s="176"/>
      <c r="BJ307" s="177"/>
      <c r="BK307" s="176"/>
      <c r="BL307" s="177"/>
      <c r="BM307" s="176"/>
      <c r="BN307" s="177"/>
      <c r="BO307" s="176"/>
      <c r="BP307" s="232"/>
      <c r="BQ307" s="176"/>
      <c r="BR307" s="177"/>
      <c r="BS307" s="176"/>
      <c r="BT307" s="177"/>
      <c r="BU307" s="176"/>
      <c r="BV307" s="176"/>
      <c r="BW307" s="176"/>
      <c r="BX307" s="177"/>
      <c r="BY307" s="176"/>
      <c r="BZ307" s="177"/>
      <c r="CA307" s="176"/>
      <c r="CB307" s="177"/>
      <c r="CC307" s="176"/>
      <c r="CD307" s="177"/>
      <c r="CE307" s="176"/>
      <c r="CF307" s="177"/>
      <c r="CG307" s="176"/>
      <c r="CH307" s="177"/>
      <c r="CI307" s="176"/>
      <c r="CJ307" s="176"/>
      <c r="CK307" s="176"/>
      <c r="CL307" s="177"/>
      <c r="CM307" s="176"/>
      <c r="CN307" s="177"/>
      <c r="CO307" s="176"/>
      <c r="CP307" s="177"/>
      <c r="CQ307" s="176"/>
      <c r="CR307" s="177"/>
      <c r="CS307" s="176"/>
      <c r="CT307" s="176"/>
      <c r="CU307" s="176"/>
      <c r="CV307" s="177"/>
      <c r="CW307" s="176"/>
      <c r="CX307" s="177"/>
      <c r="CY307" s="176"/>
      <c r="CZ307" s="177"/>
      <c r="DA307" s="176"/>
      <c r="DB307" s="177"/>
      <c r="DC307" s="176"/>
      <c r="DD307" s="177"/>
      <c r="DE307" s="176"/>
      <c r="DF307" s="177"/>
      <c r="DG307" s="176"/>
      <c r="DH307" s="177"/>
      <c r="DI307" s="176"/>
      <c r="DJ307" s="558"/>
      <c r="DK307" s="176"/>
      <c r="DL307" s="177"/>
      <c r="DM307" s="176"/>
      <c r="DN307" s="177"/>
      <c r="DO307" s="176"/>
      <c r="DP307" s="177"/>
      <c r="DQ307" s="176"/>
      <c r="DR307" s="177"/>
      <c r="DS307" s="176"/>
      <c r="DT307" s="176"/>
      <c r="DU307" s="176"/>
      <c r="DV307" s="177"/>
      <c r="DW307" s="176"/>
      <c r="DX307" s="177"/>
      <c r="DY307" s="176"/>
      <c r="DZ307" s="177"/>
      <c r="EA307" s="176"/>
      <c r="EB307" s="177"/>
      <c r="EC307" s="176"/>
      <c r="ED307" s="177"/>
      <c r="EE307" s="176"/>
      <c r="EF307" s="177"/>
      <c r="EG307" s="176"/>
      <c r="EH307" s="177"/>
      <c r="EI307" s="176"/>
      <c r="EJ307" s="177"/>
      <c r="EK307" s="176"/>
      <c r="EL307" s="176"/>
      <c r="EM307" s="177"/>
      <c r="EN307" s="176"/>
      <c r="EO307" s="177"/>
      <c r="EP307" s="176"/>
      <c r="EQ307" s="177"/>
      <c r="ER307" s="176"/>
      <c r="ES307" s="177"/>
      <c r="ET307" s="176"/>
      <c r="EU307" s="177"/>
      <c r="EV307" s="176"/>
      <c r="EW307" s="176"/>
      <c r="EX307" s="176"/>
      <c r="EY307" s="177"/>
      <c r="EZ307" s="176"/>
      <c r="FA307" s="177"/>
      <c r="FB307" s="565"/>
      <c r="FC307" s="565"/>
    </row>
    <row r="308" spans="1:159" ht="37.5" customHeight="1">
      <c r="A308" s="13">
        <v>256</v>
      </c>
      <c r="B308" s="13" t="s">
        <v>829</v>
      </c>
      <c r="C308" s="13" t="s">
        <v>204</v>
      </c>
      <c r="D308" s="13">
        <v>551</v>
      </c>
      <c r="E308" s="13">
        <v>740</v>
      </c>
      <c r="F308" s="14" t="s">
        <v>830</v>
      </c>
      <c r="G308" s="13" t="s">
        <v>831</v>
      </c>
      <c r="H308" s="13" t="s">
        <v>772</v>
      </c>
      <c r="I308" s="13" t="s">
        <v>832</v>
      </c>
      <c r="J308" s="13">
        <v>36</v>
      </c>
      <c r="K308" s="13" t="s">
        <v>833</v>
      </c>
      <c r="L308" s="13" t="s">
        <v>738</v>
      </c>
      <c r="M308" s="13" t="s">
        <v>15</v>
      </c>
      <c r="N308" s="45">
        <v>280</v>
      </c>
      <c r="O308" s="13" t="s">
        <v>3055</v>
      </c>
      <c r="P308" s="13">
        <v>17</v>
      </c>
      <c r="Q308" s="176">
        <v>100</v>
      </c>
      <c r="R308" s="557">
        <v>62</v>
      </c>
      <c r="S308" s="176"/>
      <c r="T308" s="177"/>
      <c r="U308" s="176"/>
      <c r="V308" s="177"/>
      <c r="W308" s="176"/>
      <c r="X308" s="177"/>
      <c r="Y308" s="176"/>
      <c r="Z308" s="177"/>
      <c r="AA308" s="176"/>
      <c r="AB308" s="177"/>
      <c r="AC308" s="176">
        <v>100</v>
      </c>
      <c r="AD308" s="177">
        <v>130</v>
      </c>
      <c r="AE308" s="176"/>
      <c r="AF308" s="177"/>
      <c r="AG308" s="176">
        <v>80</v>
      </c>
      <c r="AH308" s="177"/>
      <c r="AI308" s="176"/>
      <c r="AJ308" s="177"/>
      <c r="AK308" s="176">
        <v>0</v>
      </c>
      <c r="AL308" s="177"/>
      <c r="AM308" s="176">
        <v>0</v>
      </c>
      <c r="AN308" s="177"/>
      <c r="AO308" s="176"/>
      <c r="AP308" s="177"/>
      <c r="AQ308" s="176"/>
      <c r="AR308" s="177"/>
      <c r="AS308" s="176"/>
      <c r="AT308" s="176"/>
      <c r="AU308" s="176">
        <v>0</v>
      </c>
      <c r="AV308" s="177"/>
      <c r="AW308" s="176"/>
      <c r="AX308" s="177"/>
      <c r="AY308" s="176"/>
      <c r="AZ308" s="177"/>
      <c r="BA308" s="176"/>
      <c r="BB308" s="177"/>
      <c r="BC308" s="176">
        <v>0</v>
      </c>
      <c r="BD308" s="176"/>
      <c r="BE308" s="176">
        <v>0</v>
      </c>
      <c r="BF308" s="177">
        <v>0</v>
      </c>
      <c r="BG308" s="176">
        <v>0</v>
      </c>
      <c r="BH308" s="177"/>
      <c r="BI308" s="176"/>
      <c r="BJ308" s="177">
        <v>0</v>
      </c>
      <c r="BK308" s="176">
        <v>0</v>
      </c>
      <c r="BL308" s="177"/>
      <c r="BM308" s="176">
        <v>0</v>
      </c>
      <c r="BN308" s="177"/>
      <c r="BO308" s="176">
        <v>0</v>
      </c>
      <c r="BP308" s="232"/>
      <c r="BQ308" s="176"/>
      <c r="BR308" s="177"/>
      <c r="BS308" s="176"/>
      <c r="BT308" s="177"/>
      <c r="BU308" s="176"/>
      <c r="BV308" s="176"/>
      <c r="BW308" s="176">
        <v>0</v>
      </c>
      <c r="BX308" s="177"/>
      <c r="BY308" s="176">
        <v>0</v>
      </c>
      <c r="BZ308" s="177"/>
      <c r="CA308" s="176"/>
      <c r="CB308" s="177"/>
      <c r="CC308" s="176">
        <v>0</v>
      </c>
      <c r="CD308" s="177">
        <v>0</v>
      </c>
      <c r="CE308" s="176">
        <v>0</v>
      </c>
      <c r="CF308" s="177"/>
      <c r="CG308" s="176"/>
      <c r="CH308" s="177"/>
      <c r="CI308" s="176">
        <v>0</v>
      </c>
      <c r="CJ308" s="176">
        <v>0</v>
      </c>
      <c r="CK308" s="176">
        <v>0</v>
      </c>
      <c r="CL308" s="177"/>
      <c r="CM308" s="176"/>
      <c r="CN308" s="177"/>
      <c r="CO308" s="176">
        <v>0</v>
      </c>
      <c r="CP308" s="177"/>
      <c r="CQ308" s="176">
        <v>0</v>
      </c>
      <c r="CR308" s="177"/>
      <c r="CS308" s="176">
        <v>0</v>
      </c>
      <c r="CT308" s="176"/>
      <c r="CU308" s="176">
        <v>0</v>
      </c>
      <c r="CV308" s="177"/>
      <c r="CW308" s="176"/>
      <c r="CX308" s="177"/>
      <c r="CY308" s="176">
        <v>0</v>
      </c>
      <c r="CZ308" s="177"/>
      <c r="DA308" s="176">
        <v>0</v>
      </c>
      <c r="DB308" s="177"/>
      <c r="DC308" s="176"/>
      <c r="DD308" s="177"/>
      <c r="DE308" s="176">
        <v>0</v>
      </c>
      <c r="DF308" s="177"/>
      <c r="DG308" s="176"/>
      <c r="DH308" s="177"/>
      <c r="DI308" s="176"/>
      <c r="DJ308" s="558"/>
      <c r="DK308" s="176"/>
      <c r="DL308" s="177"/>
      <c r="DM308" s="176"/>
      <c r="DN308" s="177"/>
      <c r="DO308" s="176"/>
      <c r="DP308" s="177"/>
      <c r="DQ308" s="176"/>
      <c r="DR308" s="177"/>
      <c r="DS308" s="176"/>
      <c r="DT308" s="176"/>
      <c r="DU308" s="176"/>
      <c r="DV308" s="177"/>
      <c r="DW308" s="176"/>
      <c r="DX308" s="177"/>
      <c r="DY308" s="176"/>
      <c r="DZ308" s="177"/>
      <c r="EA308" s="176"/>
      <c r="EB308" s="177"/>
      <c r="EC308" s="176">
        <v>0</v>
      </c>
      <c r="ED308" s="177"/>
      <c r="EE308" s="176"/>
      <c r="EF308" s="177"/>
      <c r="EG308" s="176"/>
      <c r="EH308" s="177"/>
      <c r="EI308" s="176">
        <v>0</v>
      </c>
      <c r="EJ308" s="177"/>
      <c r="EK308" s="176"/>
      <c r="EL308" s="176"/>
      <c r="EM308" s="177"/>
      <c r="EN308" s="176">
        <v>0</v>
      </c>
      <c r="EO308" s="177"/>
      <c r="EP308" s="176"/>
      <c r="EQ308" s="177">
        <v>0</v>
      </c>
      <c r="ER308" s="176"/>
      <c r="ES308" s="177"/>
      <c r="ET308" s="176"/>
      <c r="EU308" s="177"/>
      <c r="EV308" s="176"/>
      <c r="EW308" s="176"/>
      <c r="EX308" s="176"/>
      <c r="EY308" s="177"/>
      <c r="EZ308" s="176"/>
      <c r="FA308" s="177"/>
      <c r="FB308" s="565">
        <f t="shared" si="18"/>
        <v>192</v>
      </c>
      <c r="FC308" s="565">
        <f t="shared" ref="FC308:FC316" si="20">N308-FB308</f>
        <v>88</v>
      </c>
    </row>
    <row r="309" spans="1:159" ht="48" customHeight="1">
      <c r="A309" s="13">
        <v>257</v>
      </c>
      <c r="B309" s="13" t="s">
        <v>185</v>
      </c>
      <c r="C309" s="13" t="s">
        <v>3235</v>
      </c>
      <c r="D309" s="13">
        <v>552</v>
      </c>
      <c r="E309" s="13">
        <v>6</v>
      </c>
      <c r="F309" s="14" t="s">
        <v>294</v>
      </c>
      <c r="G309" s="13" t="s">
        <v>158</v>
      </c>
      <c r="H309" s="13" t="s">
        <v>17</v>
      </c>
      <c r="I309" s="13" t="s">
        <v>342</v>
      </c>
      <c r="J309" s="13">
        <v>36</v>
      </c>
      <c r="K309" s="13" t="s">
        <v>2891</v>
      </c>
      <c r="L309" s="13" t="s">
        <v>283</v>
      </c>
      <c r="M309" s="13" t="s">
        <v>10</v>
      </c>
      <c r="N309" s="45">
        <v>18200</v>
      </c>
      <c r="O309" s="13" t="s">
        <v>3056</v>
      </c>
      <c r="P309" s="13">
        <v>119</v>
      </c>
      <c r="Q309" s="176">
        <v>0</v>
      </c>
      <c r="R309" s="557"/>
      <c r="S309" s="176"/>
      <c r="T309" s="177"/>
      <c r="U309" s="176"/>
      <c r="V309" s="177"/>
      <c r="W309" s="176"/>
      <c r="X309" s="177"/>
      <c r="Y309" s="176"/>
      <c r="Z309" s="177"/>
      <c r="AA309" s="176"/>
      <c r="AB309" s="177"/>
      <c r="AC309" s="176">
        <v>0</v>
      </c>
      <c r="AD309" s="177"/>
      <c r="AE309" s="176"/>
      <c r="AF309" s="177"/>
      <c r="AG309" s="176">
        <v>12000</v>
      </c>
      <c r="AH309" s="177"/>
      <c r="AI309" s="176"/>
      <c r="AJ309" s="177"/>
      <c r="AK309" s="176">
        <v>0</v>
      </c>
      <c r="AL309" s="177"/>
      <c r="AM309" s="176">
        <v>0</v>
      </c>
      <c r="AN309" s="177"/>
      <c r="AO309" s="176"/>
      <c r="AP309" s="177"/>
      <c r="AQ309" s="176"/>
      <c r="AR309" s="177"/>
      <c r="AS309" s="176"/>
      <c r="AT309" s="176"/>
      <c r="AU309" s="176">
        <v>0</v>
      </c>
      <c r="AV309" s="177"/>
      <c r="AW309" s="176"/>
      <c r="AX309" s="177"/>
      <c r="AY309" s="176"/>
      <c r="AZ309" s="177"/>
      <c r="BA309" s="176">
        <v>5000</v>
      </c>
      <c r="BB309" s="177">
        <v>1000</v>
      </c>
      <c r="BC309" s="176">
        <v>0</v>
      </c>
      <c r="BD309" s="176"/>
      <c r="BE309" s="176">
        <v>0</v>
      </c>
      <c r="BF309" s="177">
        <v>0</v>
      </c>
      <c r="BG309" s="176">
        <v>0</v>
      </c>
      <c r="BH309" s="177"/>
      <c r="BI309" s="176">
        <v>0</v>
      </c>
      <c r="BJ309" s="177"/>
      <c r="BK309" s="176">
        <v>0</v>
      </c>
      <c r="BL309" s="177"/>
      <c r="BM309" s="176">
        <v>0</v>
      </c>
      <c r="BN309" s="177"/>
      <c r="BO309" s="176">
        <v>0</v>
      </c>
      <c r="BP309" s="232"/>
      <c r="BQ309" s="176"/>
      <c r="BR309" s="177"/>
      <c r="BS309" s="176"/>
      <c r="BT309" s="177"/>
      <c r="BU309" s="176"/>
      <c r="BV309" s="176"/>
      <c r="BW309" s="176">
        <v>0</v>
      </c>
      <c r="BX309" s="177"/>
      <c r="BY309" s="176">
        <v>0</v>
      </c>
      <c r="BZ309" s="177"/>
      <c r="CA309" s="176"/>
      <c r="CB309" s="177"/>
      <c r="CC309" s="176">
        <v>0</v>
      </c>
      <c r="CD309" s="177">
        <v>0</v>
      </c>
      <c r="CE309" s="176">
        <v>0</v>
      </c>
      <c r="CF309" s="177"/>
      <c r="CG309" s="176"/>
      <c r="CH309" s="177"/>
      <c r="CI309" s="176">
        <v>0</v>
      </c>
      <c r="CJ309" s="176">
        <v>1200</v>
      </c>
      <c r="CK309" s="176">
        <v>1200</v>
      </c>
      <c r="CL309" s="177">
        <v>500</v>
      </c>
      <c r="CM309" s="176"/>
      <c r="CN309" s="177"/>
      <c r="CO309" s="176">
        <v>0</v>
      </c>
      <c r="CP309" s="177"/>
      <c r="CQ309" s="176">
        <v>0</v>
      </c>
      <c r="CR309" s="177"/>
      <c r="CS309" s="176">
        <v>0</v>
      </c>
      <c r="CT309" s="176"/>
      <c r="CU309" s="176">
        <v>0</v>
      </c>
      <c r="CV309" s="177"/>
      <c r="CW309" s="176"/>
      <c r="CX309" s="177"/>
      <c r="CY309" s="176">
        <v>0</v>
      </c>
      <c r="CZ309" s="177"/>
      <c r="DA309" s="176">
        <v>0</v>
      </c>
      <c r="DB309" s="177"/>
      <c r="DC309" s="176"/>
      <c r="DD309" s="177"/>
      <c r="DE309" s="176">
        <v>0</v>
      </c>
      <c r="DF309" s="177"/>
      <c r="DG309" s="176"/>
      <c r="DH309" s="177"/>
      <c r="DI309" s="176"/>
      <c r="DJ309" s="558"/>
      <c r="DK309" s="176"/>
      <c r="DL309" s="177"/>
      <c r="DM309" s="176"/>
      <c r="DN309" s="177"/>
      <c r="DO309" s="176"/>
      <c r="DP309" s="177"/>
      <c r="DQ309" s="176"/>
      <c r="DR309" s="177"/>
      <c r="DS309" s="176"/>
      <c r="DT309" s="176"/>
      <c r="DU309" s="176"/>
      <c r="DV309" s="177"/>
      <c r="DW309" s="176"/>
      <c r="DX309" s="177"/>
      <c r="DY309" s="176"/>
      <c r="DZ309" s="177"/>
      <c r="EA309" s="176"/>
      <c r="EB309" s="177"/>
      <c r="EC309" s="176">
        <v>0</v>
      </c>
      <c r="ED309" s="177"/>
      <c r="EE309" s="176"/>
      <c r="EF309" s="177"/>
      <c r="EG309" s="176"/>
      <c r="EH309" s="177"/>
      <c r="EI309" s="176">
        <v>0</v>
      </c>
      <c r="EJ309" s="177"/>
      <c r="EK309" s="176"/>
      <c r="EL309" s="176"/>
      <c r="EM309" s="177"/>
      <c r="EN309" s="176">
        <v>0</v>
      </c>
      <c r="EO309" s="177"/>
      <c r="EP309" s="176"/>
      <c r="EQ309" s="177">
        <v>0</v>
      </c>
      <c r="ER309" s="176"/>
      <c r="ES309" s="177"/>
      <c r="ET309" s="176"/>
      <c r="EU309" s="177"/>
      <c r="EV309" s="176"/>
      <c r="EW309" s="176"/>
      <c r="EX309" s="176"/>
      <c r="EY309" s="177"/>
      <c r="EZ309" s="176"/>
      <c r="FA309" s="177"/>
      <c r="FB309" s="565">
        <f t="shared" si="18"/>
        <v>1500</v>
      </c>
      <c r="FC309" s="565">
        <f t="shared" si="20"/>
        <v>16700</v>
      </c>
    </row>
    <row r="310" spans="1:159" ht="37.5" customHeight="1">
      <c r="A310" s="13">
        <v>258</v>
      </c>
      <c r="B310" s="13" t="s">
        <v>1389</v>
      </c>
      <c r="C310" s="13" t="s">
        <v>1119</v>
      </c>
      <c r="D310" s="32">
        <v>553</v>
      </c>
      <c r="E310" s="13">
        <v>11</v>
      </c>
      <c r="F310" s="14" t="s">
        <v>1390</v>
      </c>
      <c r="G310" s="13" t="s">
        <v>1391</v>
      </c>
      <c r="H310" s="13" t="s">
        <v>9</v>
      </c>
      <c r="I310" s="13" t="s">
        <v>1392</v>
      </c>
      <c r="J310" s="13">
        <v>24</v>
      </c>
      <c r="K310" s="13" t="s">
        <v>1393</v>
      </c>
      <c r="L310" s="13" t="s">
        <v>1394</v>
      </c>
      <c r="M310" s="13" t="s">
        <v>66</v>
      </c>
      <c r="N310" s="45">
        <v>724800</v>
      </c>
      <c r="O310" s="13" t="s">
        <v>3065</v>
      </c>
      <c r="P310" s="13">
        <v>96</v>
      </c>
      <c r="Q310" s="176">
        <v>200000</v>
      </c>
      <c r="R310" s="557">
        <v>130000</v>
      </c>
      <c r="S310" s="176"/>
      <c r="T310" s="177"/>
      <c r="U310" s="176"/>
      <c r="V310" s="177"/>
      <c r="W310" s="176">
        <v>10000</v>
      </c>
      <c r="X310" s="177">
        <v>4800</v>
      </c>
      <c r="Y310" s="176"/>
      <c r="Z310" s="177"/>
      <c r="AA310" s="176">
        <v>10000</v>
      </c>
      <c r="AB310" s="177">
        <v>5000</v>
      </c>
      <c r="AC310" s="176">
        <v>0</v>
      </c>
      <c r="AD310" s="177"/>
      <c r="AE310" s="176">
        <v>300</v>
      </c>
      <c r="AF310" s="177">
        <v>360</v>
      </c>
      <c r="AG310" s="176">
        <v>50000</v>
      </c>
      <c r="AH310" s="177"/>
      <c r="AI310" s="176"/>
      <c r="AJ310" s="177"/>
      <c r="AK310" s="176">
        <v>3000</v>
      </c>
      <c r="AL310" s="177"/>
      <c r="AM310" s="176">
        <v>0</v>
      </c>
      <c r="AN310" s="177"/>
      <c r="AO310" s="176"/>
      <c r="AP310" s="177"/>
      <c r="AQ310" s="176">
        <v>1000</v>
      </c>
      <c r="AR310" s="177">
        <v>1000</v>
      </c>
      <c r="AS310" s="176"/>
      <c r="AT310" s="176">
        <v>10000</v>
      </c>
      <c r="AU310" s="176">
        <v>10000</v>
      </c>
      <c r="AV310" s="177">
        <v>1000</v>
      </c>
      <c r="AW310" s="176">
        <v>19000</v>
      </c>
      <c r="AX310" s="177">
        <v>11700</v>
      </c>
      <c r="AY310" s="176">
        <v>3000</v>
      </c>
      <c r="AZ310" s="177">
        <v>500</v>
      </c>
      <c r="BA310" s="176">
        <v>22000</v>
      </c>
      <c r="BB310" s="177">
        <v>10000</v>
      </c>
      <c r="BC310" s="176">
        <v>20000</v>
      </c>
      <c r="BD310" s="176">
        <v>10000</v>
      </c>
      <c r="BE310" s="176">
        <v>10000</v>
      </c>
      <c r="BF310" s="177">
        <v>8024</v>
      </c>
      <c r="BG310" s="176">
        <v>700</v>
      </c>
      <c r="BH310" s="177"/>
      <c r="BI310" s="176">
        <v>2500</v>
      </c>
      <c r="BJ310" s="177">
        <v>500</v>
      </c>
      <c r="BK310" s="176">
        <v>20000</v>
      </c>
      <c r="BL310" s="177">
        <v>5000</v>
      </c>
      <c r="BM310" s="176">
        <v>10000</v>
      </c>
      <c r="BN310" s="177">
        <v>3980</v>
      </c>
      <c r="BO310" s="176">
        <v>10000</v>
      </c>
      <c r="BP310" s="702">
        <v>2672</v>
      </c>
      <c r="BQ310" s="176">
        <v>5000</v>
      </c>
      <c r="BR310" s="177">
        <v>3600</v>
      </c>
      <c r="BS310" s="176">
        <v>300</v>
      </c>
      <c r="BT310" s="177">
        <v>100</v>
      </c>
      <c r="BU310" s="176"/>
      <c r="BV310" s="176"/>
      <c r="BW310" s="176">
        <v>0</v>
      </c>
      <c r="BX310" s="177"/>
      <c r="BY310" s="176">
        <v>28000</v>
      </c>
      <c r="BZ310" s="177">
        <v>13100</v>
      </c>
      <c r="CA310" s="176"/>
      <c r="CB310" s="177"/>
      <c r="CC310" s="176">
        <v>20000</v>
      </c>
      <c r="CD310" s="177">
        <v>1200</v>
      </c>
      <c r="CE310" s="176">
        <v>70000</v>
      </c>
      <c r="CF310" s="177">
        <v>21000</v>
      </c>
      <c r="CG310" s="176">
        <v>10000</v>
      </c>
      <c r="CH310" s="177">
        <v>6000</v>
      </c>
      <c r="CI310" s="176">
        <v>12000</v>
      </c>
      <c r="CJ310" s="176">
        <v>24000</v>
      </c>
      <c r="CK310" s="176">
        <v>36000</v>
      </c>
      <c r="CL310" s="177">
        <v>23000</v>
      </c>
      <c r="CM310" s="176">
        <v>20000</v>
      </c>
      <c r="CN310" s="177"/>
      <c r="CO310" s="176">
        <v>100000</v>
      </c>
      <c r="CP310" s="177">
        <v>50000</v>
      </c>
      <c r="CQ310" s="176">
        <v>6000</v>
      </c>
      <c r="CR310" s="177">
        <v>6000</v>
      </c>
      <c r="CS310" s="176">
        <v>0</v>
      </c>
      <c r="CT310" s="176"/>
      <c r="CU310" s="176">
        <v>0</v>
      </c>
      <c r="CV310" s="177"/>
      <c r="CW310" s="176">
        <v>6000</v>
      </c>
      <c r="CX310" s="177">
        <v>2716</v>
      </c>
      <c r="CY310" s="176">
        <v>0</v>
      </c>
      <c r="CZ310" s="177"/>
      <c r="DA310" s="176">
        <v>15000</v>
      </c>
      <c r="DB310" s="177">
        <v>0</v>
      </c>
      <c r="DC310" s="176">
        <v>2000</v>
      </c>
      <c r="DD310" s="177">
        <v>2000</v>
      </c>
      <c r="DE310" s="176">
        <v>0</v>
      </c>
      <c r="DF310" s="177"/>
      <c r="DG310" s="176"/>
      <c r="DH310" s="177"/>
      <c r="DI310" s="176"/>
      <c r="DJ310" s="558"/>
      <c r="DK310" s="176"/>
      <c r="DL310" s="177"/>
      <c r="DM310" s="176"/>
      <c r="DN310" s="177"/>
      <c r="DO310" s="176"/>
      <c r="DP310" s="177"/>
      <c r="DQ310" s="176"/>
      <c r="DR310" s="177"/>
      <c r="DS310" s="176"/>
      <c r="DT310" s="176"/>
      <c r="DU310" s="176"/>
      <c r="DV310" s="177"/>
      <c r="DW310" s="176"/>
      <c r="DX310" s="177"/>
      <c r="DY310" s="176"/>
      <c r="DZ310" s="177"/>
      <c r="EA310" s="176"/>
      <c r="EB310" s="177"/>
      <c r="EC310" s="176">
        <v>0</v>
      </c>
      <c r="ED310" s="177"/>
      <c r="EE310" s="176">
        <v>5000</v>
      </c>
      <c r="EF310" s="177">
        <v>0</v>
      </c>
      <c r="EG310" s="176"/>
      <c r="EH310" s="177"/>
      <c r="EI310" s="176">
        <v>0</v>
      </c>
      <c r="EJ310" s="177"/>
      <c r="EK310" s="176"/>
      <c r="EL310" s="176"/>
      <c r="EM310" s="177"/>
      <c r="EN310" s="176">
        <v>0</v>
      </c>
      <c r="EO310" s="177"/>
      <c r="EP310" s="176"/>
      <c r="EQ310" s="177">
        <v>0</v>
      </c>
      <c r="ER310" s="176"/>
      <c r="ES310" s="177"/>
      <c r="ET310" s="176"/>
      <c r="EU310" s="177"/>
      <c r="EV310" s="176"/>
      <c r="EW310" s="176"/>
      <c r="EX310" s="176"/>
      <c r="EY310" s="177"/>
      <c r="EZ310" s="176"/>
      <c r="FA310" s="177"/>
      <c r="FB310" s="565">
        <f t="shared" si="18"/>
        <v>323252</v>
      </c>
      <c r="FC310" s="565">
        <f t="shared" si="20"/>
        <v>401548</v>
      </c>
    </row>
    <row r="311" spans="1:159" ht="37.5" customHeight="1">
      <c r="A311" s="13">
        <v>259</v>
      </c>
      <c r="B311" s="13" t="s">
        <v>2214</v>
      </c>
      <c r="C311" s="13" t="s">
        <v>1983</v>
      </c>
      <c r="D311" s="32">
        <v>553</v>
      </c>
      <c r="E311" s="13">
        <v>11</v>
      </c>
      <c r="F311" s="14" t="s">
        <v>1390</v>
      </c>
      <c r="G311" s="13" t="s">
        <v>2215</v>
      </c>
      <c r="H311" s="13" t="s">
        <v>9</v>
      </c>
      <c r="I311" s="13" t="s">
        <v>2216</v>
      </c>
      <c r="J311" s="13">
        <v>24</v>
      </c>
      <c r="K311" s="13" t="s">
        <v>2217</v>
      </c>
      <c r="L311" s="13" t="s">
        <v>2213</v>
      </c>
      <c r="M311" s="13" t="s">
        <v>10</v>
      </c>
      <c r="N311" s="45">
        <v>196650</v>
      </c>
      <c r="O311" s="13" t="s">
        <v>3089</v>
      </c>
      <c r="P311" s="13">
        <v>102</v>
      </c>
      <c r="Q311" s="176">
        <v>100000</v>
      </c>
      <c r="R311" s="557">
        <v>100020</v>
      </c>
      <c r="S311" s="176"/>
      <c r="T311" s="177"/>
      <c r="U311" s="176"/>
      <c r="V311" s="177"/>
      <c r="W311" s="176">
        <v>5000</v>
      </c>
      <c r="X311" s="177"/>
      <c r="Y311" s="176"/>
      <c r="Z311" s="177"/>
      <c r="AA311" s="176"/>
      <c r="AB311" s="177"/>
      <c r="AC311" s="176">
        <v>0</v>
      </c>
      <c r="AD311" s="177"/>
      <c r="AE311" s="176">
        <v>650</v>
      </c>
      <c r="AF311" s="177"/>
      <c r="AG311" s="176">
        <v>25000</v>
      </c>
      <c r="AH311" s="177"/>
      <c r="AI311" s="176"/>
      <c r="AJ311" s="177"/>
      <c r="AK311" s="176">
        <v>0</v>
      </c>
      <c r="AL311" s="177"/>
      <c r="AM311" s="176">
        <v>0</v>
      </c>
      <c r="AN311" s="177"/>
      <c r="AO311" s="176"/>
      <c r="AP311" s="177"/>
      <c r="AQ311" s="176"/>
      <c r="AR311" s="177"/>
      <c r="AS311" s="176"/>
      <c r="AT311" s="176"/>
      <c r="AU311" s="176">
        <v>0</v>
      </c>
      <c r="AV311" s="177"/>
      <c r="AW311" s="176"/>
      <c r="AX311" s="177"/>
      <c r="AY311" s="176"/>
      <c r="AZ311" s="177"/>
      <c r="BA311" s="176"/>
      <c r="BB311" s="177"/>
      <c r="BC311" s="176">
        <v>0</v>
      </c>
      <c r="BD311" s="176"/>
      <c r="BE311" s="176">
        <v>0</v>
      </c>
      <c r="BF311" s="177">
        <v>8024</v>
      </c>
      <c r="BG311" s="176">
        <v>0</v>
      </c>
      <c r="BH311" s="177"/>
      <c r="BI311" s="176">
        <v>0</v>
      </c>
      <c r="BJ311" s="177"/>
      <c r="BK311" s="176">
        <v>0</v>
      </c>
      <c r="BL311" s="177"/>
      <c r="BM311" s="176">
        <v>0</v>
      </c>
      <c r="BN311" s="177"/>
      <c r="BO311" s="176">
        <v>0</v>
      </c>
      <c r="BP311" s="232"/>
      <c r="BQ311" s="176"/>
      <c r="BR311" s="177"/>
      <c r="BS311" s="176"/>
      <c r="BT311" s="177"/>
      <c r="BU311" s="176"/>
      <c r="BV311" s="176"/>
      <c r="BW311" s="176">
        <v>0</v>
      </c>
      <c r="BX311" s="177"/>
      <c r="BY311" s="176">
        <v>0</v>
      </c>
      <c r="BZ311" s="177"/>
      <c r="CA311" s="176"/>
      <c r="CB311" s="177"/>
      <c r="CC311" s="176">
        <v>0</v>
      </c>
      <c r="CD311" s="177">
        <v>0</v>
      </c>
      <c r="CE311" s="176">
        <v>0</v>
      </c>
      <c r="CF311" s="177"/>
      <c r="CG311" s="176"/>
      <c r="CH311" s="177"/>
      <c r="CI311" s="176">
        <v>0</v>
      </c>
      <c r="CJ311" s="176">
        <v>24000</v>
      </c>
      <c r="CK311" s="176">
        <v>24000</v>
      </c>
      <c r="CL311" s="177">
        <v>23000</v>
      </c>
      <c r="CM311" s="176"/>
      <c r="CN311" s="177"/>
      <c r="CO311" s="176">
        <v>0</v>
      </c>
      <c r="CP311" s="177"/>
      <c r="CQ311" s="176">
        <v>0</v>
      </c>
      <c r="CR311" s="177"/>
      <c r="CS311" s="176">
        <v>3000</v>
      </c>
      <c r="CT311" s="176"/>
      <c r="CU311" s="176">
        <v>15000</v>
      </c>
      <c r="CV311" s="177"/>
      <c r="CW311" s="176">
        <v>2000</v>
      </c>
      <c r="CX311" s="177">
        <v>0</v>
      </c>
      <c r="CY311" s="176">
        <v>0</v>
      </c>
      <c r="CZ311" s="177"/>
      <c r="DA311" s="176">
        <v>10000</v>
      </c>
      <c r="DB311" s="177">
        <v>5010</v>
      </c>
      <c r="DC311" s="176">
        <v>2000</v>
      </c>
      <c r="DD311" s="177">
        <v>0</v>
      </c>
      <c r="DE311" s="176">
        <v>0</v>
      </c>
      <c r="DF311" s="177"/>
      <c r="DG311" s="176"/>
      <c r="DH311" s="177"/>
      <c r="DI311" s="176"/>
      <c r="DJ311" s="558"/>
      <c r="DK311" s="176"/>
      <c r="DL311" s="177"/>
      <c r="DM311" s="176"/>
      <c r="DN311" s="177"/>
      <c r="DO311" s="176"/>
      <c r="DP311" s="177"/>
      <c r="DQ311" s="176"/>
      <c r="DR311" s="177"/>
      <c r="DS311" s="176"/>
      <c r="DT311" s="176"/>
      <c r="DU311" s="176"/>
      <c r="DV311" s="177"/>
      <c r="DW311" s="176"/>
      <c r="DX311" s="177"/>
      <c r="DY311" s="176"/>
      <c r="DZ311" s="177"/>
      <c r="EA311" s="176"/>
      <c r="EB311" s="177"/>
      <c r="EC311" s="176">
        <v>0</v>
      </c>
      <c r="ED311" s="177"/>
      <c r="EE311" s="176">
        <v>10000</v>
      </c>
      <c r="EF311" s="177">
        <v>0</v>
      </c>
      <c r="EG311" s="176"/>
      <c r="EH311" s="177"/>
      <c r="EI311" s="176">
        <v>0</v>
      </c>
      <c r="EJ311" s="177"/>
      <c r="EK311" s="176"/>
      <c r="EL311" s="176"/>
      <c r="EM311" s="177"/>
      <c r="EN311" s="176">
        <v>0</v>
      </c>
      <c r="EO311" s="177"/>
      <c r="EP311" s="176"/>
      <c r="EQ311" s="177">
        <v>0</v>
      </c>
      <c r="ER311" s="176"/>
      <c r="ES311" s="177"/>
      <c r="ET311" s="176"/>
      <c r="EU311" s="177"/>
      <c r="EV311" s="176"/>
      <c r="EW311" s="176"/>
      <c r="EX311" s="176"/>
      <c r="EY311" s="177"/>
      <c r="EZ311" s="176"/>
      <c r="FA311" s="177"/>
      <c r="FB311" s="565">
        <f t="shared" si="18"/>
        <v>136054</v>
      </c>
      <c r="FC311" s="565">
        <f t="shared" si="20"/>
        <v>60596</v>
      </c>
    </row>
    <row r="312" spans="1:159" ht="37.5" customHeight="1">
      <c r="A312" s="13">
        <v>260</v>
      </c>
      <c r="B312" s="13" t="s">
        <v>513</v>
      </c>
      <c r="C312" s="13" t="s">
        <v>2048</v>
      </c>
      <c r="D312" s="13">
        <v>554</v>
      </c>
      <c r="E312" s="13">
        <v>12</v>
      </c>
      <c r="F312" s="14" t="s">
        <v>2562</v>
      </c>
      <c r="G312" s="13" t="s">
        <v>2563</v>
      </c>
      <c r="H312" s="13" t="s">
        <v>2238</v>
      </c>
      <c r="I312" s="13" t="s">
        <v>2564</v>
      </c>
      <c r="J312" s="13">
        <v>24</v>
      </c>
      <c r="K312" s="13" t="s">
        <v>2565</v>
      </c>
      <c r="L312" s="13" t="s">
        <v>2566</v>
      </c>
      <c r="M312" s="13" t="s">
        <v>10</v>
      </c>
      <c r="N312" s="45">
        <v>249000</v>
      </c>
      <c r="O312" s="13" t="s">
        <v>3063</v>
      </c>
      <c r="P312" s="13">
        <v>120</v>
      </c>
      <c r="Q312" s="176">
        <v>135000</v>
      </c>
      <c r="R312" s="557">
        <v>74970</v>
      </c>
      <c r="S312" s="176"/>
      <c r="T312" s="177"/>
      <c r="U312" s="176"/>
      <c r="V312" s="177"/>
      <c r="W312" s="176">
        <v>5000</v>
      </c>
      <c r="X312" s="177"/>
      <c r="Y312" s="176">
        <v>5000</v>
      </c>
      <c r="Z312" s="177"/>
      <c r="AA312" s="176"/>
      <c r="AB312" s="177"/>
      <c r="AC312" s="176">
        <v>0</v>
      </c>
      <c r="AD312" s="177"/>
      <c r="AE312" s="176"/>
      <c r="AF312" s="177"/>
      <c r="AG312" s="176">
        <v>6000</v>
      </c>
      <c r="AH312" s="177">
        <v>990</v>
      </c>
      <c r="AI312" s="176"/>
      <c r="AJ312" s="177"/>
      <c r="AK312" s="176">
        <v>0</v>
      </c>
      <c r="AL312" s="177"/>
      <c r="AM312" s="176">
        <v>0</v>
      </c>
      <c r="AN312" s="177"/>
      <c r="AO312" s="176"/>
      <c r="AP312" s="177"/>
      <c r="AQ312" s="176"/>
      <c r="AR312" s="177"/>
      <c r="AS312" s="176"/>
      <c r="AT312" s="176"/>
      <c r="AU312" s="176">
        <v>0</v>
      </c>
      <c r="AV312" s="177"/>
      <c r="AW312" s="176"/>
      <c r="AX312" s="177"/>
      <c r="AY312" s="176"/>
      <c r="AZ312" s="177"/>
      <c r="BA312" s="176">
        <v>5000</v>
      </c>
      <c r="BB312" s="177">
        <v>3000</v>
      </c>
      <c r="BC312" s="176">
        <v>5000</v>
      </c>
      <c r="BD312" s="176">
        <v>990</v>
      </c>
      <c r="BE312" s="176">
        <v>0</v>
      </c>
      <c r="BF312" s="177">
        <v>0</v>
      </c>
      <c r="BG312" s="176">
        <v>0</v>
      </c>
      <c r="BH312" s="177"/>
      <c r="BI312" s="176">
        <v>0</v>
      </c>
      <c r="BJ312" s="177"/>
      <c r="BK312" s="176">
        <v>0</v>
      </c>
      <c r="BL312" s="177"/>
      <c r="BM312" s="176">
        <v>3000</v>
      </c>
      <c r="BN312" s="177"/>
      <c r="BO312" s="176">
        <v>2000</v>
      </c>
      <c r="BP312" s="232"/>
      <c r="BQ312" s="176"/>
      <c r="BR312" s="177"/>
      <c r="BS312" s="176"/>
      <c r="BT312" s="177"/>
      <c r="BU312" s="176"/>
      <c r="BV312" s="176"/>
      <c r="BW312" s="176">
        <v>0</v>
      </c>
      <c r="BX312" s="177"/>
      <c r="BY312" s="176">
        <v>0</v>
      </c>
      <c r="BZ312" s="177"/>
      <c r="CA312" s="176"/>
      <c r="CB312" s="177"/>
      <c r="CC312" s="176">
        <v>5000</v>
      </c>
      <c r="CD312" s="177">
        <v>0</v>
      </c>
      <c r="CE312" s="176">
        <v>5000</v>
      </c>
      <c r="CF312" s="177">
        <v>5940</v>
      </c>
      <c r="CG312" s="176"/>
      <c r="CH312" s="177"/>
      <c r="CI312" s="176">
        <v>0</v>
      </c>
      <c r="CJ312" s="176">
        <v>36000</v>
      </c>
      <c r="CK312" s="176">
        <v>36000</v>
      </c>
      <c r="CL312" s="177">
        <v>36000</v>
      </c>
      <c r="CM312" s="176">
        <v>1000</v>
      </c>
      <c r="CN312" s="177">
        <v>990</v>
      </c>
      <c r="CO312" s="176">
        <v>30000</v>
      </c>
      <c r="CP312" s="177">
        <v>9000</v>
      </c>
      <c r="CQ312" s="176">
        <v>2000</v>
      </c>
      <c r="CR312" s="177">
        <v>1590</v>
      </c>
      <c r="CS312" s="176">
        <v>0</v>
      </c>
      <c r="CT312" s="176"/>
      <c r="CU312" s="176">
        <v>0</v>
      </c>
      <c r="CV312" s="177"/>
      <c r="CW312" s="176">
        <v>1000</v>
      </c>
      <c r="CX312" s="177">
        <v>390</v>
      </c>
      <c r="CY312" s="176">
        <v>0</v>
      </c>
      <c r="CZ312" s="177"/>
      <c r="DA312" s="176">
        <v>0</v>
      </c>
      <c r="DB312" s="177"/>
      <c r="DC312" s="176">
        <v>3000</v>
      </c>
      <c r="DD312" s="177">
        <v>1440</v>
      </c>
      <c r="DE312" s="176">
        <v>0</v>
      </c>
      <c r="DF312" s="177"/>
      <c r="DG312" s="176"/>
      <c r="DH312" s="177"/>
      <c r="DI312" s="176"/>
      <c r="DJ312" s="558"/>
      <c r="DK312" s="176"/>
      <c r="DL312" s="177"/>
      <c r="DM312" s="176"/>
      <c r="DN312" s="177"/>
      <c r="DO312" s="176"/>
      <c r="DP312" s="177"/>
      <c r="DQ312" s="176"/>
      <c r="DR312" s="177"/>
      <c r="DS312" s="176"/>
      <c r="DT312" s="176"/>
      <c r="DU312" s="176"/>
      <c r="DV312" s="177"/>
      <c r="DW312" s="176"/>
      <c r="DX312" s="177"/>
      <c r="DY312" s="176"/>
      <c r="DZ312" s="177"/>
      <c r="EA312" s="176"/>
      <c r="EB312" s="177"/>
      <c r="EC312" s="176">
        <v>0</v>
      </c>
      <c r="ED312" s="177"/>
      <c r="EE312" s="176"/>
      <c r="EF312" s="177"/>
      <c r="EG312" s="176"/>
      <c r="EH312" s="177"/>
      <c r="EI312" s="176">
        <v>0</v>
      </c>
      <c r="EJ312" s="177"/>
      <c r="EK312" s="176"/>
      <c r="EL312" s="176"/>
      <c r="EM312" s="177"/>
      <c r="EN312" s="176">
        <v>0</v>
      </c>
      <c r="EO312" s="177"/>
      <c r="EP312" s="176"/>
      <c r="EQ312" s="177">
        <v>0</v>
      </c>
      <c r="ER312" s="176"/>
      <c r="ES312" s="177"/>
      <c r="ET312" s="176"/>
      <c r="EU312" s="177"/>
      <c r="EV312" s="176"/>
      <c r="EW312" s="176"/>
      <c r="EX312" s="176"/>
      <c r="EY312" s="177"/>
      <c r="EZ312" s="176"/>
      <c r="FA312" s="177"/>
      <c r="FB312" s="565">
        <f t="shared" si="18"/>
        <v>135300</v>
      </c>
      <c r="FC312" s="565">
        <f t="shared" si="20"/>
        <v>113700</v>
      </c>
    </row>
    <row r="313" spans="1:159" ht="37.5" customHeight="1">
      <c r="A313" s="13">
        <v>261</v>
      </c>
      <c r="B313" s="13" t="s">
        <v>946</v>
      </c>
      <c r="C313" s="13" t="s">
        <v>1282</v>
      </c>
      <c r="D313" s="37">
        <v>556</v>
      </c>
      <c r="E313" s="13">
        <v>270</v>
      </c>
      <c r="F313" s="14" t="s">
        <v>1694</v>
      </c>
      <c r="G313" s="13" t="s">
        <v>1695</v>
      </c>
      <c r="H313" s="13" t="s">
        <v>192</v>
      </c>
      <c r="I313" s="13" t="s">
        <v>1696</v>
      </c>
      <c r="J313" s="13">
        <v>36</v>
      </c>
      <c r="K313" s="13" t="s">
        <v>1697</v>
      </c>
      <c r="L313" s="13" t="s">
        <v>1688</v>
      </c>
      <c r="M313" s="13" t="s">
        <v>10</v>
      </c>
      <c r="N313" s="45">
        <v>190200</v>
      </c>
      <c r="O313" s="13" t="s">
        <v>3077</v>
      </c>
      <c r="P313" s="13">
        <v>56</v>
      </c>
      <c r="Q313" s="176">
        <v>80000</v>
      </c>
      <c r="R313" s="557">
        <v>20000</v>
      </c>
      <c r="S313" s="176"/>
      <c r="T313" s="177"/>
      <c r="U313" s="176"/>
      <c r="V313" s="177"/>
      <c r="W313" s="176"/>
      <c r="X313" s="177"/>
      <c r="Y313" s="176"/>
      <c r="Z313" s="177"/>
      <c r="AA313" s="176"/>
      <c r="AB313" s="177"/>
      <c r="AC313" s="176">
        <v>0</v>
      </c>
      <c r="AD313" s="177"/>
      <c r="AE313" s="176"/>
      <c r="AF313" s="177"/>
      <c r="AG313" s="176">
        <v>12000</v>
      </c>
      <c r="AH313" s="177"/>
      <c r="AI313" s="176"/>
      <c r="AJ313" s="177"/>
      <c r="AK313" s="176">
        <v>0</v>
      </c>
      <c r="AL313" s="177"/>
      <c r="AM313" s="176">
        <v>0</v>
      </c>
      <c r="AN313" s="177"/>
      <c r="AO313" s="176"/>
      <c r="AP313" s="177"/>
      <c r="AQ313" s="176"/>
      <c r="AR313" s="177"/>
      <c r="AS313" s="176"/>
      <c r="AT313" s="176"/>
      <c r="AU313" s="176">
        <v>0</v>
      </c>
      <c r="AV313" s="177"/>
      <c r="AW313" s="176"/>
      <c r="AX313" s="177"/>
      <c r="AY313" s="176"/>
      <c r="AZ313" s="177"/>
      <c r="BA313" s="176">
        <v>5000</v>
      </c>
      <c r="BB313" s="177">
        <v>5000</v>
      </c>
      <c r="BC313" s="176">
        <v>0</v>
      </c>
      <c r="BD313" s="176"/>
      <c r="BE313" s="176">
        <v>13000</v>
      </c>
      <c r="BF313" s="177">
        <v>8000</v>
      </c>
      <c r="BG313" s="176">
        <v>0</v>
      </c>
      <c r="BH313" s="177"/>
      <c r="BI313" s="176">
        <v>0</v>
      </c>
      <c r="BJ313" s="177"/>
      <c r="BK313" s="176">
        <v>0</v>
      </c>
      <c r="BL313" s="177"/>
      <c r="BM313" s="176">
        <v>2000</v>
      </c>
      <c r="BN313" s="177"/>
      <c r="BO313" s="176">
        <v>3000</v>
      </c>
      <c r="BP313" s="232"/>
      <c r="BQ313" s="176">
        <v>5000</v>
      </c>
      <c r="BR313" s="177"/>
      <c r="BS313" s="176">
        <v>200</v>
      </c>
      <c r="BT313" s="177"/>
      <c r="BU313" s="176"/>
      <c r="BV313" s="176"/>
      <c r="BW313" s="176">
        <v>0</v>
      </c>
      <c r="BX313" s="177"/>
      <c r="BY313" s="176">
        <v>0</v>
      </c>
      <c r="BZ313" s="177"/>
      <c r="CA313" s="176"/>
      <c r="CB313" s="177"/>
      <c r="CC313" s="176">
        <v>10000</v>
      </c>
      <c r="CD313" s="177">
        <v>0</v>
      </c>
      <c r="CE313" s="176">
        <v>0</v>
      </c>
      <c r="CF313" s="177"/>
      <c r="CG313" s="176"/>
      <c r="CH313" s="177"/>
      <c r="CI313" s="176">
        <v>0</v>
      </c>
      <c r="CJ313" s="176">
        <v>24000</v>
      </c>
      <c r="CK313" s="176">
        <v>24000</v>
      </c>
      <c r="CL313" s="177"/>
      <c r="CM313" s="176"/>
      <c r="CN313" s="177"/>
      <c r="CO313" s="176">
        <v>30000</v>
      </c>
      <c r="CP313" s="177">
        <v>6000</v>
      </c>
      <c r="CQ313" s="176">
        <v>5000</v>
      </c>
      <c r="CR313" s="177">
        <v>1000</v>
      </c>
      <c r="CS313" s="176">
        <v>0</v>
      </c>
      <c r="CT313" s="176"/>
      <c r="CU313" s="176">
        <v>0</v>
      </c>
      <c r="CV313" s="177"/>
      <c r="CW313" s="176"/>
      <c r="CX313" s="177"/>
      <c r="CY313" s="176">
        <v>0</v>
      </c>
      <c r="CZ313" s="177"/>
      <c r="DA313" s="176">
        <v>0</v>
      </c>
      <c r="DB313" s="177"/>
      <c r="DC313" s="176">
        <v>1000</v>
      </c>
      <c r="DD313" s="177">
        <v>1000</v>
      </c>
      <c r="DE313" s="176">
        <v>0</v>
      </c>
      <c r="DF313" s="177"/>
      <c r="DG313" s="176"/>
      <c r="DH313" s="177"/>
      <c r="DI313" s="176"/>
      <c r="DJ313" s="558"/>
      <c r="DK313" s="176"/>
      <c r="DL313" s="177"/>
      <c r="DM313" s="176"/>
      <c r="DN313" s="177"/>
      <c r="DO313" s="176"/>
      <c r="DP313" s="177"/>
      <c r="DQ313" s="176"/>
      <c r="DR313" s="177"/>
      <c r="DS313" s="176"/>
      <c r="DT313" s="176"/>
      <c r="DU313" s="176"/>
      <c r="DV313" s="177"/>
      <c r="DW313" s="176"/>
      <c r="DX313" s="177"/>
      <c r="DY313" s="176"/>
      <c r="DZ313" s="177"/>
      <c r="EA313" s="176"/>
      <c r="EB313" s="177"/>
      <c r="EC313" s="176">
        <v>0</v>
      </c>
      <c r="ED313" s="177"/>
      <c r="EE313" s="176"/>
      <c r="EF313" s="177"/>
      <c r="EG313" s="176"/>
      <c r="EH313" s="177"/>
      <c r="EI313" s="176">
        <v>0</v>
      </c>
      <c r="EJ313" s="177"/>
      <c r="EK313" s="176"/>
      <c r="EL313" s="176"/>
      <c r="EM313" s="177"/>
      <c r="EN313" s="176">
        <v>0</v>
      </c>
      <c r="EO313" s="177"/>
      <c r="EP313" s="176"/>
      <c r="EQ313" s="177">
        <v>0</v>
      </c>
      <c r="ER313" s="176"/>
      <c r="ES313" s="177"/>
      <c r="ET313" s="176"/>
      <c r="EU313" s="177"/>
      <c r="EV313" s="176"/>
      <c r="EW313" s="176"/>
      <c r="EX313" s="176"/>
      <c r="EY313" s="177"/>
      <c r="EZ313" s="176"/>
      <c r="FA313" s="177"/>
      <c r="FB313" s="565">
        <f t="shared" si="18"/>
        <v>41000</v>
      </c>
      <c r="FC313" s="565">
        <f t="shared" si="20"/>
        <v>149200</v>
      </c>
    </row>
    <row r="314" spans="1:159" ht="37.5" customHeight="1">
      <c r="A314" s="13">
        <v>262</v>
      </c>
      <c r="B314" s="13" t="s">
        <v>1920</v>
      </c>
      <c r="C314" s="13" t="s">
        <v>1182</v>
      </c>
      <c r="D314" s="13">
        <v>561</v>
      </c>
      <c r="E314" s="13">
        <v>970</v>
      </c>
      <c r="F314" s="14" t="s">
        <v>1921</v>
      </c>
      <c r="G314" s="13" t="s">
        <v>1122</v>
      </c>
      <c r="H314" s="13" t="s">
        <v>16</v>
      </c>
      <c r="I314" s="13" t="s">
        <v>447</v>
      </c>
      <c r="J314" s="13">
        <v>36</v>
      </c>
      <c r="K314" s="13" t="s">
        <v>1922</v>
      </c>
      <c r="L314" s="13" t="s">
        <v>1253</v>
      </c>
      <c r="M314" s="13" t="s">
        <v>10</v>
      </c>
      <c r="N314" s="45">
        <v>6700</v>
      </c>
      <c r="O314" s="13" t="s">
        <v>3094</v>
      </c>
      <c r="P314" s="13">
        <v>79</v>
      </c>
      <c r="Q314" s="176">
        <v>0</v>
      </c>
      <c r="R314" s="557"/>
      <c r="S314" s="176"/>
      <c r="T314" s="177"/>
      <c r="U314" s="176"/>
      <c r="V314" s="177"/>
      <c r="W314" s="176"/>
      <c r="X314" s="177"/>
      <c r="Y314" s="176"/>
      <c r="Z314" s="177"/>
      <c r="AA314" s="176"/>
      <c r="AB314" s="177"/>
      <c r="AC314" s="176">
        <v>0</v>
      </c>
      <c r="AD314" s="177"/>
      <c r="AE314" s="176">
        <v>100</v>
      </c>
      <c r="AF314" s="177"/>
      <c r="AG314" s="176">
        <v>4500</v>
      </c>
      <c r="AH314" s="177">
        <v>4500</v>
      </c>
      <c r="AI314" s="176"/>
      <c r="AJ314" s="177"/>
      <c r="AK314" s="176">
        <v>500</v>
      </c>
      <c r="AL314" s="177"/>
      <c r="AM314" s="176">
        <v>0</v>
      </c>
      <c r="AN314" s="177"/>
      <c r="AO314" s="176"/>
      <c r="AP314" s="177"/>
      <c r="AQ314" s="176"/>
      <c r="AR314" s="177"/>
      <c r="AS314" s="176"/>
      <c r="AT314" s="176"/>
      <c r="AU314" s="176">
        <v>0</v>
      </c>
      <c r="AV314" s="177"/>
      <c r="AW314" s="176"/>
      <c r="AX314" s="177"/>
      <c r="AY314" s="176"/>
      <c r="AZ314" s="177"/>
      <c r="BA314" s="176"/>
      <c r="BB314" s="177"/>
      <c r="BC314" s="176">
        <v>1000</v>
      </c>
      <c r="BD314" s="176">
        <v>0</v>
      </c>
      <c r="BE314" s="176">
        <v>0</v>
      </c>
      <c r="BF314" s="177">
        <v>0</v>
      </c>
      <c r="BG314" s="176">
        <v>0</v>
      </c>
      <c r="BH314" s="177"/>
      <c r="BI314" s="176">
        <v>0</v>
      </c>
      <c r="BJ314" s="177"/>
      <c r="BK314" s="176">
        <v>0</v>
      </c>
      <c r="BL314" s="177"/>
      <c r="BM314" s="176">
        <v>0</v>
      </c>
      <c r="BN314" s="177"/>
      <c r="BO314" s="176">
        <v>100</v>
      </c>
      <c r="BP314" s="232"/>
      <c r="BQ314" s="176"/>
      <c r="BR314" s="177"/>
      <c r="BS314" s="176"/>
      <c r="BT314" s="177"/>
      <c r="BU314" s="176"/>
      <c r="BV314" s="176"/>
      <c r="BW314" s="176">
        <v>0</v>
      </c>
      <c r="BX314" s="177"/>
      <c r="BY314" s="176">
        <v>0</v>
      </c>
      <c r="BZ314" s="177"/>
      <c r="CA314" s="176"/>
      <c r="CB314" s="177"/>
      <c r="CC314" s="176">
        <v>0</v>
      </c>
      <c r="CD314" s="177">
        <v>0</v>
      </c>
      <c r="CE314" s="176">
        <v>500</v>
      </c>
      <c r="CF314" s="177">
        <v>0</v>
      </c>
      <c r="CG314" s="176"/>
      <c r="CH314" s="177"/>
      <c r="CI314" s="176">
        <v>0</v>
      </c>
      <c r="CJ314" s="176">
        <v>0</v>
      </c>
      <c r="CK314" s="176">
        <v>0</v>
      </c>
      <c r="CL314" s="177"/>
      <c r="CM314" s="176"/>
      <c r="CN314" s="177"/>
      <c r="CO314" s="176">
        <v>0</v>
      </c>
      <c r="CP314" s="177"/>
      <c r="CQ314" s="176">
        <v>0</v>
      </c>
      <c r="CR314" s="177"/>
      <c r="CS314" s="176">
        <v>0</v>
      </c>
      <c r="CT314" s="176"/>
      <c r="CU314" s="176">
        <v>0</v>
      </c>
      <c r="CV314" s="177"/>
      <c r="CW314" s="176"/>
      <c r="CX314" s="177"/>
      <c r="CY314" s="176">
        <v>0</v>
      </c>
      <c r="CZ314" s="177"/>
      <c r="DA314" s="176">
        <v>0</v>
      </c>
      <c r="DB314" s="177"/>
      <c r="DC314" s="176"/>
      <c r="DD314" s="177"/>
      <c r="DE314" s="176">
        <v>0</v>
      </c>
      <c r="DF314" s="177"/>
      <c r="DG314" s="176"/>
      <c r="DH314" s="177"/>
      <c r="DI314" s="176"/>
      <c r="DJ314" s="558"/>
      <c r="DK314" s="176"/>
      <c r="DL314" s="177"/>
      <c r="DM314" s="176"/>
      <c r="DN314" s="177"/>
      <c r="DO314" s="176"/>
      <c r="DP314" s="177"/>
      <c r="DQ314" s="176"/>
      <c r="DR314" s="177"/>
      <c r="DS314" s="176"/>
      <c r="DT314" s="176"/>
      <c r="DU314" s="176"/>
      <c r="DV314" s="177"/>
      <c r="DW314" s="176"/>
      <c r="DX314" s="177"/>
      <c r="DY314" s="176"/>
      <c r="DZ314" s="177"/>
      <c r="EA314" s="176"/>
      <c r="EB314" s="177"/>
      <c r="EC314" s="176">
        <v>0</v>
      </c>
      <c r="ED314" s="177"/>
      <c r="EE314" s="176"/>
      <c r="EF314" s="177"/>
      <c r="EG314" s="176"/>
      <c r="EH314" s="177"/>
      <c r="EI314" s="176">
        <v>0</v>
      </c>
      <c r="EJ314" s="177"/>
      <c r="EK314" s="176"/>
      <c r="EL314" s="176"/>
      <c r="EM314" s="177"/>
      <c r="EN314" s="176">
        <v>0</v>
      </c>
      <c r="EO314" s="177"/>
      <c r="EP314" s="176"/>
      <c r="EQ314" s="177">
        <v>0</v>
      </c>
      <c r="ER314" s="176"/>
      <c r="ES314" s="177"/>
      <c r="ET314" s="176"/>
      <c r="EU314" s="177"/>
      <c r="EV314" s="176"/>
      <c r="EW314" s="176"/>
      <c r="EX314" s="176"/>
      <c r="EY314" s="177"/>
      <c r="EZ314" s="176"/>
      <c r="FA314" s="177"/>
      <c r="FB314" s="565">
        <f t="shared" si="18"/>
        <v>4500</v>
      </c>
      <c r="FC314" s="565">
        <f t="shared" si="20"/>
        <v>2200</v>
      </c>
    </row>
    <row r="315" spans="1:159" ht="37.5" customHeight="1">
      <c r="A315" s="13">
        <v>263</v>
      </c>
      <c r="B315" s="13" t="s">
        <v>2158</v>
      </c>
      <c r="C315" s="13" t="s">
        <v>229</v>
      </c>
      <c r="D315" s="13">
        <v>561</v>
      </c>
      <c r="E315" s="13">
        <v>970</v>
      </c>
      <c r="F315" s="14" t="s">
        <v>2159</v>
      </c>
      <c r="G315" s="13" t="s">
        <v>1122</v>
      </c>
      <c r="H315" s="13" t="s">
        <v>2160</v>
      </c>
      <c r="I315" s="13" t="s">
        <v>2154</v>
      </c>
      <c r="J315" s="13">
        <v>36</v>
      </c>
      <c r="K315" s="13" t="s">
        <v>2161</v>
      </c>
      <c r="L315" s="13" t="s">
        <v>2157</v>
      </c>
      <c r="M315" s="13" t="s">
        <v>10</v>
      </c>
      <c r="N315" s="45">
        <v>10000</v>
      </c>
      <c r="O315" s="13" t="s">
        <v>3112</v>
      </c>
      <c r="P315" s="13">
        <v>94</v>
      </c>
      <c r="Q315" s="176">
        <v>0</v>
      </c>
      <c r="R315" s="557"/>
      <c r="S315" s="176"/>
      <c r="T315" s="177"/>
      <c r="U315" s="176"/>
      <c r="V315" s="177"/>
      <c r="W315" s="176"/>
      <c r="X315" s="177"/>
      <c r="Y315" s="176"/>
      <c r="Z315" s="177"/>
      <c r="AA315" s="176"/>
      <c r="AB315" s="177"/>
      <c r="AC315" s="176">
        <v>0</v>
      </c>
      <c r="AD315" s="177"/>
      <c r="AE315" s="176"/>
      <c r="AF315" s="177"/>
      <c r="AG315" s="176">
        <v>0</v>
      </c>
      <c r="AH315" s="177"/>
      <c r="AI315" s="176"/>
      <c r="AJ315" s="177"/>
      <c r="AK315" s="176">
        <v>0</v>
      </c>
      <c r="AL315" s="177"/>
      <c r="AM315" s="176">
        <v>0</v>
      </c>
      <c r="AN315" s="177"/>
      <c r="AO315" s="176"/>
      <c r="AP315" s="177"/>
      <c r="AQ315" s="176"/>
      <c r="AR315" s="177"/>
      <c r="AS315" s="176"/>
      <c r="AT315" s="176"/>
      <c r="AU315" s="176">
        <v>0</v>
      </c>
      <c r="AV315" s="177"/>
      <c r="AW315" s="176"/>
      <c r="AX315" s="177"/>
      <c r="AY315" s="176"/>
      <c r="AZ315" s="177"/>
      <c r="BA315" s="176"/>
      <c r="BB315" s="177"/>
      <c r="BC315" s="176">
        <v>0</v>
      </c>
      <c r="BD315" s="176"/>
      <c r="BE315" s="176">
        <v>0</v>
      </c>
      <c r="BF315" s="177">
        <v>0</v>
      </c>
      <c r="BG315" s="176">
        <v>0</v>
      </c>
      <c r="BH315" s="177"/>
      <c r="BI315" s="176">
        <v>0</v>
      </c>
      <c r="BJ315" s="177"/>
      <c r="BK315" s="176">
        <v>0</v>
      </c>
      <c r="BL315" s="177"/>
      <c r="BM315" s="176">
        <v>10000</v>
      </c>
      <c r="BN315" s="177"/>
      <c r="BO315" s="176">
        <v>0</v>
      </c>
      <c r="BP315" s="232"/>
      <c r="BQ315" s="176"/>
      <c r="BR315" s="177"/>
      <c r="BS315" s="176"/>
      <c r="BT315" s="177"/>
      <c r="BU315" s="176"/>
      <c r="BV315" s="176"/>
      <c r="BW315" s="176">
        <v>0</v>
      </c>
      <c r="BX315" s="177"/>
      <c r="BY315" s="176">
        <v>0</v>
      </c>
      <c r="BZ315" s="177"/>
      <c r="CA315" s="176"/>
      <c r="CB315" s="177"/>
      <c r="CC315" s="176">
        <v>0</v>
      </c>
      <c r="CD315" s="177">
        <v>0</v>
      </c>
      <c r="CE315" s="176">
        <v>0</v>
      </c>
      <c r="CF315" s="177"/>
      <c r="CG315" s="176"/>
      <c r="CH315" s="177"/>
      <c r="CI315" s="176">
        <v>0</v>
      </c>
      <c r="CJ315" s="176">
        <v>0</v>
      </c>
      <c r="CK315" s="176">
        <v>0</v>
      </c>
      <c r="CL315" s="177"/>
      <c r="CM315" s="176"/>
      <c r="CN315" s="177"/>
      <c r="CO315" s="176">
        <v>0</v>
      </c>
      <c r="CP315" s="177"/>
      <c r="CQ315" s="176">
        <v>0</v>
      </c>
      <c r="CR315" s="177"/>
      <c r="CS315" s="176">
        <v>0</v>
      </c>
      <c r="CT315" s="176"/>
      <c r="CU315" s="176">
        <v>0</v>
      </c>
      <c r="CV315" s="177"/>
      <c r="CW315" s="176"/>
      <c r="CX315" s="177"/>
      <c r="CY315" s="176">
        <v>0</v>
      </c>
      <c r="CZ315" s="177"/>
      <c r="DA315" s="176">
        <v>0</v>
      </c>
      <c r="DB315" s="177"/>
      <c r="DC315" s="176"/>
      <c r="DD315" s="177"/>
      <c r="DE315" s="176">
        <v>0</v>
      </c>
      <c r="DF315" s="177"/>
      <c r="DG315" s="176"/>
      <c r="DH315" s="177"/>
      <c r="DI315" s="176"/>
      <c r="DJ315" s="558"/>
      <c r="DK315" s="176"/>
      <c r="DL315" s="177"/>
      <c r="DM315" s="176"/>
      <c r="DN315" s="177"/>
      <c r="DO315" s="176"/>
      <c r="DP315" s="177"/>
      <c r="DQ315" s="176"/>
      <c r="DR315" s="177"/>
      <c r="DS315" s="176"/>
      <c r="DT315" s="176"/>
      <c r="DU315" s="176"/>
      <c r="DV315" s="177"/>
      <c r="DW315" s="176"/>
      <c r="DX315" s="177"/>
      <c r="DY315" s="176"/>
      <c r="DZ315" s="177"/>
      <c r="EA315" s="176"/>
      <c r="EB315" s="177"/>
      <c r="EC315" s="176">
        <v>0</v>
      </c>
      <c r="ED315" s="177"/>
      <c r="EE315" s="176"/>
      <c r="EF315" s="177"/>
      <c r="EG315" s="176"/>
      <c r="EH315" s="177"/>
      <c r="EI315" s="176">
        <v>0</v>
      </c>
      <c r="EJ315" s="177"/>
      <c r="EK315" s="176"/>
      <c r="EL315" s="176"/>
      <c r="EM315" s="177"/>
      <c r="EN315" s="176">
        <v>0</v>
      </c>
      <c r="EO315" s="177"/>
      <c r="EP315" s="176"/>
      <c r="EQ315" s="177">
        <v>0</v>
      </c>
      <c r="ER315" s="176"/>
      <c r="ES315" s="177"/>
      <c r="ET315" s="176"/>
      <c r="EU315" s="177"/>
      <c r="EV315" s="176"/>
      <c r="EW315" s="176"/>
      <c r="EX315" s="176"/>
      <c r="EY315" s="177"/>
      <c r="EZ315" s="176"/>
      <c r="FA315" s="177"/>
      <c r="FB315" s="565">
        <f t="shared" si="18"/>
        <v>0</v>
      </c>
      <c r="FC315" s="565">
        <f t="shared" si="20"/>
        <v>10000</v>
      </c>
    </row>
    <row r="316" spans="1:159" ht="37.5" customHeight="1">
      <c r="A316" s="13">
        <v>264</v>
      </c>
      <c r="B316" s="13" t="s">
        <v>2162</v>
      </c>
      <c r="C316" s="13" t="s">
        <v>2179</v>
      </c>
      <c r="D316" s="13">
        <v>561</v>
      </c>
      <c r="E316" s="13">
        <v>970</v>
      </c>
      <c r="F316" s="14" t="s">
        <v>2163</v>
      </c>
      <c r="G316" s="13" t="s">
        <v>1122</v>
      </c>
      <c r="H316" s="13" t="s">
        <v>11</v>
      </c>
      <c r="I316" s="13" t="s">
        <v>2154</v>
      </c>
      <c r="J316" s="13">
        <v>36</v>
      </c>
      <c r="K316" s="13" t="s">
        <v>2164</v>
      </c>
      <c r="L316" s="13" t="s">
        <v>2157</v>
      </c>
      <c r="M316" s="13" t="s">
        <v>10</v>
      </c>
      <c r="N316" s="45">
        <v>1600</v>
      </c>
      <c r="O316" s="13" t="s">
        <v>3112</v>
      </c>
      <c r="P316" s="13">
        <v>94</v>
      </c>
      <c r="Q316" s="176">
        <v>0</v>
      </c>
      <c r="R316" s="557"/>
      <c r="S316" s="176"/>
      <c r="T316" s="177"/>
      <c r="U316" s="176"/>
      <c r="V316" s="177"/>
      <c r="W316" s="176">
        <v>300</v>
      </c>
      <c r="X316" s="177"/>
      <c r="Y316" s="176"/>
      <c r="Z316" s="177"/>
      <c r="AA316" s="176"/>
      <c r="AB316" s="177"/>
      <c r="AC316" s="176">
        <v>0</v>
      </c>
      <c r="AD316" s="177"/>
      <c r="AE316" s="176"/>
      <c r="AF316" s="177"/>
      <c r="AG316" s="176">
        <v>1000</v>
      </c>
      <c r="AH316" s="177">
        <v>994</v>
      </c>
      <c r="AI316" s="176"/>
      <c r="AJ316" s="177"/>
      <c r="AK316" s="176">
        <v>0</v>
      </c>
      <c r="AL316" s="177"/>
      <c r="AM316" s="176">
        <v>0</v>
      </c>
      <c r="AN316" s="177"/>
      <c r="AO316" s="176"/>
      <c r="AP316" s="177"/>
      <c r="AQ316" s="176"/>
      <c r="AR316" s="177"/>
      <c r="AS316" s="176"/>
      <c r="AT316" s="176"/>
      <c r="AU316" s="176">
        <v>0</v>
      </c>
      <c r="AV316" s="177"/>
      <c r="AW316" s="176"/>
      <c r="AX316" s="177"/>
      <c r="AY316" s="176"/>
      <c r="AZ316" s="177"/>
      <c r="BA316" s="176"/>
      <c r="BB316" s="177"/>
      <c r="BC316" s="176">
        <v>0</v>
      </c>
      <c r="BD316" s="176"/>
      <c r="BE316" s="176">
        <v>0</v>
      </c>
      <c r="BF316" s="177">
        <v>0</v>
      </c>
      <c r="BG316" s="176">
        <v>0</v>
      </c>
      <c r="BH316" s="177"/>
      <c r="BI316" s="176">
        <v>0</v>
      </c>
      <c r="BJ316" s="177"/>
      <c r="BK316" s="176">
        <v>0</v>
      </c>
      <c r="BL316" s="177"/>
      <c r="BM316" s="176">
        <v>0</v>
      </c>
      <c r="BN316" s="177"/>
      <c r="BO316" s="176">
        <v>0</v>
      </c>
      <c r="BP316" s="232"/>
      <c r="BQ316" s="176"/>
      <c r="BR316" s="177"/>
      <c r="BS316" s="176"/>
      <c r="BT316" s="177"/>
      <c r="BU316" s="176"/>
      <c r="BV316" s="176"/>
      <c r="BW316" s="176">
        <v>0</v>
      </c>
      <c r="BX316" s="177"/>
      <c r="BY316" s="176">
        <v>0</v>
      </c>
      <c r="BZ316" s="177"/>
      <c r="CA316" s="176"/>
      <c r="CB316" s="177"/>
      <c r="CC316" s="176">
        <v>0</v>
      </c>
      <c r="CD316" s="177">
        <v>0</v>
      </c>
      <c r="CE316" s="176">
        <v>0</v>
      </c>
      <c r="CF316" s="177"/>
      <c r="CG316" s="176"/>
      <c r="CH316" s="177"/>
      <c r="CI316" s="176">
        <v>0</v>
      </c>
      <c r="CJ316" s="176">
        <v>0</v>
      </c>
      <c r="CK316" s="176">
        <v>0</v>
      </c>
      <c r="CL316" s="177"/>
      <c r="CM316" s="176">
        <v>300</v>
      </c>
      <c r="CN316" s="177"/>
      <c r="CO316" s="176">
        <v>0</v>
      </c>
      <c r="CP316" s="177"/>
      <c r="CQ316" s="176">
        <v>0</v>
      </c>
      <c r="CR316" s="177"/>
      <c r="CS316" s="176">
        <v>0</v>
      </c>
      <c r="CT316" s="176"/>
      <c r="CU316" s="176">
        <v>0</v>
      </c>
      <c r="CV316" s="177"/>
      <c r="CW316" s="176"/>
      <c r="CX316" s="177"/>
      <c r="CY316" s="176">
        <v>0</v>
      </c>
      <c r="CZ316" s="177"/>
      <c r="DA316" s="176">
        <v>0</v>
      </c>
      <c r="DB316" s="177"/>
      <c r="DC316" s="176"/>
      <c r="DD316" s="177"/>
      <c r="DE316" s="176">
        <v>0</v>
      </c>
      <c r="DF316" s="177"/>
      <c r="DG316" s="176"/>
      <c r="DH316" s="177"/>
      <c r="DI316" s="176"/>
      <c r="DJ316" s="558"/>
      <c r="DK316" s="176"/>
      <c r="DL316" s="177"/>
      <c r="DM316" s="176"/>
      <c r="DN316" s="177"/>
      <c r="DO316" s="176"/>
      <c r="DP316" s="177"/>
      <c r="DQ316" s="176"/>
      <c r="DR316" s="177"/>
      <c r="DS316" s="176"/>
      <c r="DT316" s="176"/>
      <c r="DU316" s="176"/>
      <c r="DV316" s="177"/>
      <c r="DW316" s="176"/>
      <c r="DX316" s="177"/>
      <c r="DY316" s="176"/>
      <c r="DZ316" s="177"/>
      <c r="EA316" s="176"/>
      <c r="EB316" s="177"/>
      <c r="EC316" s="176">
        <v>0</v>
      </c>
      <c r="ED316" s="177"/>
      <c r="EE316" s="176"/>
      <c r="EF316" s="177"/>
      <c r="EG316" s="176"/>
      <c r="EH316" s="177"/>
      <c r="EI316" s="176">
        <v>0</v>
      </c>
      <c r="EJ316" s="177"/>
      <c r="EK316" s="176"/>
      <c r="EL316" s="176"/>
      <c r="EM316" s="177"/>
      <c r="EN316" s="176">
        <v>0</v>
      </c>
      <c r="EO316" s="177"/>
      <c r="EP316" s="176"/>
      <c r="EQ316" s="177">
        <v>0</v>
      </c>
      <c r="ER316" s="176"/>
      <c r="ES316" s="177"/>
      <c r="ET316" s="176"/>
      <c r="EU316" s="177"/>
      <c r="EV316" s="176"/>
      <c r="EW316" s="176"/>
      <c r="EX316" s="176"/>
      <c r="EY316" s="177"/>
      <c r="EZ316" s="176"/>
      <c r="FA316" s="177"/>
      <c r="FB316" s="565">
        <f t="shared" si="18"/>
        <v>994</v>
      </c>
      <c r="FC316" s="565">
        <f t="shared" si="20"/>
        <v>606</v>
      </c>
    </row>
    <row r="317" spans="1:159" ht="27.75" customHeight="1">
      <c r="A317" s="13" t="s">
        <v>8243</v>
      </c>
      <c r="B317" s="13"/>
      <c r="C317" s="13"/>
      <c r="D317" s="13"/>
      <c r="E317" s="13"/>
      <c r="F317" s="11" t="s">
        <v>3236</v>
      </c>
      <c r="G317" s="13"/>
      <c r="H317" s="13"/>
      <c r="I317" s="13"/>
      <c r="J317" s="13"/>
      <c r="K317" s="13"/>
      <c r="L317" s="13"/>
      <c r="M317" s="13"/>
      <c r="N317" s="45"/>
      <c r="O317" s="13"/>
      <c r="P317" s="13"/>
      <c r="Q317" s="176"/>
      <c r="R317" s="557"/>
      <c r="S317" s="176"/>
      <c r="T317" s="177"/>
      <c r="U317" s="176"/>
      <c r="V317" s="177"/>
      <c r="W317" s="176"/>
      <c r="X317" s="177"/>
      <c r="Y317" s="176"/>
      <c r="Z317" s="177"/>
      <c r="AA317" s="176"/>
      <c r="AB317" s="177"/>
      <c r="AC317" s="176"/>
      <c r="AD317" s="177"/>
      <c r="AE317" s="176"/>
      <c r="AF317" s="177"/>
      <c r="AG317" s="176"/>
      <c r="AH317" s="177"/>
      <c r="AI317" s="176"/>
      <c r="AJ317" s="177"/>
      <c r="AK317" s="176"/>
      <c r="AL317" s="177"/>
      <c r="AM317" s="176"/>
      <c r="AN317" s="177"/>
      <c r="AO317" s="176"/>
      <c r="AP317" s="177"/>
      <c r="AQ317" s="176"/>
      <c r="AR317" s="177"/>
      <c r="AS317" s="176"/>
      <c r="AT317" s="176"/>
      <c r="AU317" s="176"/>
      <c r="AV317" s="177"/>
      <c r="AW317" s="176"/>
      <c r="AX317" s="177"/>
      <c r="AY317" s="176"/>
      <c r="AZ317" s="177"/>
      <c r="BA317" s="176"/>
      <c r="BB317" s="177"/>
      <c r="BC317" s="176"/>
      <c r="BD317" s="176"/>
      <c r="BE317" s="176"/>
      <c r="BF317" s="177"/>
      <c r="BG317" s="176"/>
      <c r="BH317" s="177"/>
      <c r="BI317" s="176"/>
      <c r="BJ317" s="177"/>
      <c r="BK317" s="176"/>
      <c r="BL317" s="177"/>
      <c r="BM317" s="176"/>
      <c r="BN317" s="177"/>
      <c r="BO317" s="176"/>
      <c r="BP317" s="232"/>
      <c r="BQ317" s="176"/>
      <c r="BR317" s="177"/>
      <c r="BS317" s="176"/>
      <c r="BT317" s="177"/>
      <c r="BU317" s="176"/>
      <c r="BV317" s="176"/>
      <c r="BW317" s="176"/>
      <c r="BX317" s="177"/>
      <c r="BY317" s="176"/>
      <c r="BZ317" s="177"/>
      <c r="CA317" s="176"/>
      <c r="CB317" s="177"/>
      <c r="CC317" s="176"/>
      <c r="CD317" s="177"/>
      <c r="CE317" s="176"/>
      <c r="CF317" s="177"/>
      <c r="CG317" s="176"/>
      <c r="CH317" s="177"/>
      <c r="CI317" s="176"/>
      <c r="CJ317" s="176"/>
      <c r="CK317" s="176"/>
      <c r="CL317" s="177"/>
      <c r="CM317" s="176"/>
      <c r="CN317" s="177"/>
      <c r="CO317" s="176"/>
      <c r="CP317" s="177"/>
      <c r="CQ317" s="176"/>
      <c r="CR317" s="177"/>
      <c r="CS317" s="176"/>
      <c r="CT317" s="176"/>
      <c r="CU317" s="176"/>
      <c r="CV317" s="177"/>
      <c r="CW317" s="176"/>
      <c r="CX317" s="177"/>
      <c r="CY317" s="176"/>
      <c r="CZ317" s="177"/>
      <c r="DA317" s="176"/>
      <c r="DB317" s="177"/>
      <c r="DC317" s="176"/>
      <c r="DD317" s="177"/>
      <c r="DE317" s="176"/>
      <c r="DF317" s="177"/>
      <c r="DG317" s="176"/>
      <c r="DH317" s="177"/>
      <c r="DI317" s="176"/>
      <c r="DJ317" s="558"/>
      <c r="DK317" s="176"/>
      <c r="DL317" s="177"/>
      <c r="DM317" s="176"/>
      <c r="DN317" s="177"/>
      <c r="DO317" s="176"/>
      <c r="DP317" s="177"/>
      <c r="DQ317" s="176"/>
      <c r="DR317" s="177"/>
      <c r="DS317" s="176"/>
      <c r="DT317" s="176"/>
      <c r="DU317" s="176"/>
      <c r="DV317" s="177"/>
      <c r="DW317" s="176"/>
      <c r="DX317" s="177"/>
      <c r="DY317" s="176"/>
      <c r="DZ317" s="177"/>
      <c r="EA317" s="176"/>
      <c r="EB317" s="177"/>
      <c r="EC317" s="176"/>
      <c r="ED317" s="177"/>
      <c r="EE317" s="176"/>
      <c r="EF317" s="177"/>
      <c r="EG317" s="176"/>
      <c r="EH317" s="177"/>
      <c r="EI317" s="176"/>
      <c r="EJ317" s="177"/>
      <c r="EK317" s="176"/>
      <c r="EL317" s="176"/>
      <c r="EM317" s="177"/>
      <c r="EN317" s="176"/>
      <c r="EO317" s="177"/>
      <c r="EP317" s="176"/>
      <c r="EQ317" s="177"/>
      <c r="ER317" s="176"/>
      <c r="ES317" s="177"/>
      <c r="ET317" s="176"/>
      <c r="EU317" s="177"/>
      <c r="EV317" s="176"/>
      <c r="EW317" s="176"/>
      <c r="EX317" s="176"/>
      <c r="EY317" s="177"/>
      <c r="EZ317" s="176"/>
      <c r="FA317" s="177"/>
      <c r="FB317" s="565"/>
      <c r="FC317" s="565"/>
    </row>
    <row r="318" spans="1:159" ht="37.5" customHeight="1">
      <c r="A318" s="13">
        <v>265</v>
      </c>
      <c r="B318" s="13" t="s">
        <v>400</v>
      </c>
      <c r="C318" s="13" t="s">
        <v>1403</v>
      </c>
      <c r="D318" s="13">
        <v>569</v>
      </c>
      <c r="E318" s="13">
        <v>253</v>
      </c>
      <c r="F318" s="14" t="s">
        <v>2567</v>
      </c>
      <c r="G318" s="13" t="s">
        <v>2568</v>
      </c>
      <c r="H318" s="13" t="s">
        <v>9</v>
      </c>
      <c r="I318" s="13" t="s">
        <v>3037</v>
      </c>
      <c r="J318" s="13">
        <v>36</v>
      </c>
      <c r="K318" s="13" t="s">
        <v>2569</v>
      </c>
      <c r="L318" s="13" t="s">
        <v>2570</v>
      </c>
      <c r="M318" s="13" t="s">
        <v>10</v>
      </c>
      <c r="N318" s="45">
        <v>20700</v>
      </c>
      <c r="O318" s="13" t="s">
        <v>3063</v>
      </c>
      <c r="P318" s="13">
        <v>120</v>
      </c>
      <c r="Q318" s="176">
        <v>10000</v>
      </c>
      <c r="R318" s="557">
        <v>9990</v>
      </c>
      <c r="S318" s="176"/>
      <c r="T318" s="177"/>
      <c r="U318" s="176"/>
      <c r="V318" s="177"/>
      <c r="W318" s="176"/>
      <c r="X318" s="177"/>
      <c r="Y318" s="176"/>
      <c r="Z318" s="177"/>
      <c r="AA318" s="176"/>
      <c r="AB318" s="177"/>
      <c r="AC318" s="176">
        <v>0</v>
      </c>
      <c r="AD318" s="177"/>
      <c r="AE318" s="176"/>
      <c r="AF318" s="177"/>
      <c r="AG318" s="176">
        <v>500</v>
      </c>
      <c r="AH318" s="177"/>
      <c r="AI318" s="176"/>
      <c r="AJ318" s="177"/>
      <c r="AK318" s="176">
        <v>0</v>
      </c>
      <c r="AL318" s="177"/>
      <c r="AM318" s="176">
        <v>0</v>
      </c>
      <c r="AN318" s="177"/>
      <c r="AO318" s="176"/>
      <c r="AP318" s="177"/>
      <c r="AQ318" s="176"/>
      <c r="AR318" s="177"/>
      <c r="AS318" s="176"/>
      <c r="AT318" s="176"/>
      <c r="AU318" s="176">
        <v>0</v>
      </c>
      <c r="AV318" s="177"/>
      <c r="AW318" s="176"/>
      <c r="AX318" s="177"/>
      <c r="AY318" s="176"/>
      <c r="AZ318" s="177"/>
      <c r="BA318" s="176"/>
      <c r="BB318" s="177"/>
      <c r="BC318" s="176">
        <v>0</v>
      </c>
      <c r="BD318" s="176"/>
      <c r="BE318" s="176">
        <v>0</v>
      </c>
      <c r="BF318" s="177">
        <v>0</v>
      </c>
      <c r="BG318" s="176">
        <v>0</v>
      </c>
      <c r="BH318" s="177"/>
      <c r="BI318" s="176">
        <v>0</v>
      </c>
      <c r="BJ318" s="177"/>
      <c r="BK318" s="176">
        <v>0</v>
      </c>
      <c r="BL318" s="177"/>
      <c r="BM318" s="176">
        <v>0</v>
      </c>
      <c r="BN318" s="177"/>
      <c r="BO318" s="176">
        <v>0</v>
      </c>
      <c r="BP318" s="232"/>
      <c r="BQ318" s="176"/>
      <c r="BR318" s="177"/>
      <c r="BS318" s="176"/>
      <c r="BT318" s="177"/>
      <c r="BU318" s="176"/>
      <c r="BV318" s="176"/>
      <c r="BW318" s="176">
        <v>0</v>
      </c>
      <c r="BX318" s="177"/>
      <c r="BY318" s="176">
        <v>0</v>
      </c>
      <c r="BZ318" s="177"/>
      <c r="CA318" s="176"/>
      <c r="CB318" s="177"/>
      <c r="CC318" s="176">
        <v>0</v>
      </c>
      <c r="CD318" s="177">
        <v>0</v>
      </c>
      <c r="CE318" s="176">
        <v>0</v>
      </c>
      <c r="CF318" s="177"/>
      <c r="CG318" s="176"/>
      <c r="CH318" s="177"/>
      <c r="CI318" s="176">
        <v>0</v>
      </c>
      <c r="CJ318" s="176">
        <v>0</v>
      </c>
      <c r="CK318" s="176">
        <v>0</v>
      </c>
      <c r="CL318" s="177"/>
      <c r="CM318" s="176"/>
      <c r="CN318" s="177"/>
      <c r="CO318" s="176">
        <v>0</v>
      </c>
      <c r="CP318" s="177"/>
      <c r="CQ318" s="176">
        <v>10000</v>
      </c>
      <c r="CR318" s="177">
        <v>690</v>
      </c>
      <c r="CS318" s="176">
        <v>0</v>
      </c>
      <c r="CT318" s="176"/>
      <c r="CU318" s="176">
        <v>200</v>
      </c>
      <c r="CV318" s="177">
        <v>240</v>
      </c>
      <c r="CW318" s="176"/>
      <c r="CX318" s="177"/>
      <c r="CY318" s="176">
        <v>0</v>
      </c>
      <c r="CZ318" s="177"/>
      <c r="DA318" s="176">
        <v>0</v>
      </c>
      <c r="DB318" s="177"/>
      <c r="DC318" s="176"/>
      <c r="DD318" s="177"/>
      <c r="DE318" s="176">
        <v>0</v>
      </c>
      <c r="DF318" s="177"/>
      <c r="DG318" s="176"/>
      <c r="DH318" s="177"/>
      <c r="DI318" s="176"/>
      <c r="DJ318" s="558"/>
      <c r="DK318" s="176"/>
      <c r="DL318" s="177"/>
      <c r="DM318" s="176"/>
      <c r="DN318" s="177"/>
      <c r="DO318" s="176"/>
      <c r="DP318" s="177"/>
      <c r="DQ318" s="176"/>
      <c r="DR318" s="177"/>
      <c r="DS318" s="176"/>
      <c r="DT318" s="176"/>
      <c r="DU318" s="176"/>
      <c r="DV318" s="177"/>
      <c r="DW318" s="176"/>
      <c r="DX318" s="177"/>
      <c r="DY318" s="176"/>
      <c r="DZ318" s="177"/>
      <c r="EA318" s="176"/>
      <c r="EB318" s="177"/>
      <c r="EC318" s="176">
        <v>0</v>
      </c>
      <c r="ED318" s="177"/>
      <c r="EE318" s="176"/>
      <c r="EF318" s="177"/>
      <c r="EG318" s="176"/>
      <c r="EH318" s="177"/>
      <c r="EI318" s="176">
        <v>0</v>
      </c>
      <c r="EJ318" s="177"/>
      <c r="EK318" s="176"/>
      <c r="EL318" s="176"/>
      <c r="EM318" s="177"/>
      <c r="EN318" s="176">
        <v>0</v>
      </c>
      <c r="EO318" s="177"/>
      <c r="EP318" s="176"/>
      <c r="EQ318" s="177">
        <v>0</v>
      </c>
      <c r="ER318" s="176"/>
      <c r="ES318" s="177"/>
      <c r="ET318" s="176"/>
      <c r="EU318" s="177"/>
      <c r="EV318" s="176"/>
      <c r="EW318" s="176"/>
      <c r="EX318" s="176"/>
      <c r="EY318" s="177"/>
      <c r="EZ318" s="176"/>
      <c r="FA318" s="177"/>
      <c r="FB318" s="565">
        <f t="shared" si="18"/>
        <v>10920</v>
      </c>
      <c r="FC318" s="565">
        <f t="shared" ref="FC318:FC324" si="21">N318-FB318</f>
        <v>9780</v>
      </c>
    </row>
    <row r="319" spans="1:159" ht="37.5" customHeight="1">
      <c r="A319" s="13">
        <v>266</v>
      </c>
      <c r="B319" s="13" t="s">
        <v>227</v>
      </c>
      <c r="C319" s="13" t="s">
        <v>1410</v>
      </c>
      <c r="D319" s="13">
        <v>572</v>
      </c>
      <c r="E319" s="13">
        <v>486</v>
      </c>
      <c r="F319" s="14" t="s">
        <v>261</v>
      </c>
      <c r="G319" s="13" t="s">
        <v>38</v>
      </c>
      <c r="H319" s="13" t="s">
        <v>11</v>
      </c>
      <c r="I319" s="13" t="s">
        <v>336</v>
      </c>
      <c r="J319" s="13">
        <v>24</v>
      </c>
      <c r="K319" s="13" t="s">
        <v>262</v>
      </c>
      <c r="L319" s="13" t="s">
        <v>263</v>
      </c>
      <c r="M319" s="13" t="s">
        <v>10</v>
      </c>
      <c r="N319" s="45">
        <v>204500</v>
      </c>
      <c r="O319" s="13" t="s">
        <v>3056</v>
      </c>
      <c r="P319" s="13">
        <v>119</v>
      </c>
      <c r="Q319" s="176">
        <v>0</v>
      </c>
      <c r="R319" s="557"/>
      <c r="S319" s="176"/>
      <c r="T319" s="177"/>
      <c r="U319" s="176"/>
      <c r="V319" s="177"/>
      <c r="W319" s="176">
        <v>100000</v>
      </c>
      <c r="X319" s="177">
        <v>19980</v>
      </c>
      <c r="Y319" s="176"/>
      <c r="Z319" s="177"/>
      <c r="AA319" s="176"/>
      <c r="AB319" s="177"/>
      <c r="AC319" s="176">
        <v>0</v>
      </c>
      <c r="AD319" s="177"/>
      <c r="AE319" s="176"/>
      <c r="AF319" s="177"/>
      <c r="AG319" s="176">
        <v>1000</v>
      </c>
      <c r="AH319" s="177"/>
      <c r="AI319" s="176"/>
      <c r="AJ319" s="177"/>
      <c r="AK319" s="176">
        <v>0</v>
      </c>
      <c r="AL319" s="177"/>
      <c r="AM319" s="176">
        <v>0</v>
      </c>
      <c r="AN319" s="177"/>
      <c r="AO319" s="176"/>
      <c r="AP319" s="177"/>
      <c r="AQ319" s="176"/>
      <c r="AR319" s="177"/>
      <c r="AS319" s="176"/>
      <c r="AT319" s="176"/>
      <c r="AU319" s="176">
        <v>0</v>
      </c>
      <c r="AV319" s="177"/>
      <c r="AW319" s="176">
        <v>9000</v>
      </c>
      <c r="AX319" s="177">
        <v>6000</v>
      </c>
      <c r="AY319" s="176"/>
      <c r="AZ319" s="177"/>
      <c r="BA319" s="176">
        <v>19500</v>
      </c>
      <c r="BB319" s="177">
        <v>18990</v>
      </c>
      <c r="BC319" s="176">
        <v>10000</v>
      </c>
      <c r="BD319" s="176">
        <v>12000</v>
      </c>
      <c r="BE319" s="176">
        <v>0</v>
      </c>
      <c r="BF319" s="177">
        <v>0</v>
      </c>
      <c r="BG319" s="176">
        <v>0</v>
      </c>
      <c r="BH319" s="177"/>
      <c r="BI319" s="176">
        <v>0</v>
      </c>
      <c r="BJ319" s="177"/>
      <c r="BK319" s="176">
        <v>0</v>
      </c>
      <c r="BL319" s="177"/>
      <c r="BM319" s="176">
        <v>0</v>
      </c>
      <c r="BN319" s="177"/>
      <c r="BO319" s="176">
        <v>5000</v>
      </c>
      <c r="BP319" s="702">
        <v>600</v>
      </c>
      <c r="BQ319" s="176">
        <v>5000</v>
      </c>
      <c r="BR319" s="177">
        <v>4980</v>
      </c>
      <c r="BS319" s="176">
        <v>5000</v>
      </c>
      <c r="BT319" s="177">
        <v>4470</v>
      </c>
      <c r="BU319" s="176"/>
      <c r="BV319" s="176">
        <v>4000</v>
      </c>
      <c r="BW319" s="176">
        <v>4000</v>
      </c>
      <c r="BX319" s="177">
        <v>4000</v>
      </c>
      <c r="BY319" s="176">
        <v>0</v>
      </c>
      <c r="BZ319" s="177"/>
      <c r="CA319" s="176"/>
      <c r="CB319" s="177"/>
      <c r="CC319" s="176">
        <v>0</v>
      </c>
      <c r="CD319" s="177">
        <v>0</v>
      </c>
      <c r="CE319" s="176">
        <v>20000</v>
      </c>
      <c r="CF319" s="177">
        <v>14950</v>
      </c>
      <c r="CG319" s="176">
        <v>10000</v>
      </c>
      <c r="CH319" s="177">
        <v>9980</v>
      </c>
      <c r="CI319" s="176">
        <v>0</v>
      </c>
      <c r="CJ319" s="176">
        <v>0</v>
      </c>
      <c r="CK319" s="176">
        <v>0</v>
      </c>
      <c r="CL319" s="177"/>
      <c r="CM319" s="176"/>
      <c r="CN319" s="177"/>
      <c r="CO319" s="176">
        <v>0</v>
      </c>
      <c r="CP319" s="177"/>
      <c r="CQ319" s="176">
        <v>16000</v>
      </c>
      <c r="CR319" s="177">
        <v>3960</v>
      </c>
      <c r="CS319" s="176">
        <v>0</v>
      </c>
      <c r="CT319" s="176"/>
      <c r="CU319" s="176">
        <v>0</v>
      </c>
      <c r="CV319" s="177"/>
      <c r="CW319" s="176"/>
      <c r="CX319" s="177"/>
      <c r="CY319" s="176">
        <v>0</v>
      </c>
      <c r="CZ319" s="177"/>
      <c r="DA319" s="176">
        <v>0</v>
      </c>
      <c r="DB319" s="177"/>
      <c r="DC319" s="176"/>
      <c r="DD319" s="177"/>
      <c r="DE319" s="176">
        <v>0</v>
      </c>
      <c r="DF319" s="177"/>
      <c r="DG319" s="176"/>
      <c r="DH319" s="177"/>
      <c r="DI319" s="176"/>
      <c r="DJ319" s="558"/>
      <c r="DK319" s="176"/>
      <c r="DL319" s="177"/>
      <c r="DM319" s="176"/>
      <c r="DN319" s="177"/>
      <c r="DO319" s="176"/>
      <c r="DP319" s="177"/>
      <c r="DQ319" s="176"/>
      <c r="DR319" s="177"/>
      <c r="DS319" s="176"/>
      <c r="DT319" s="176"/>
      <c r="DU319" s="176"/>
      <c r="DV319" s="177"/>
      <c r="DW319" s="176"/>
      <c r="DX319" s="177"/>
      <c r="DY319" s="176"/>
      <c r="DZ319" s="177"/>
      <c r="EA319" s="176"/>
      <c r="EB319" s="177"/>
      <c r="EC319" s="176">
        <v>0</v>
      </c>
      <c r="ED319" s="177"/>
      <c r="EE319" s="176"/>
      <c r="EF319" s="177"/>
      <c r="EG319" s="176"/>
      <c r="EH319" s="177"/>
      <c r="EI319" s="176">
        <v>0</v>
      </c>
      <c r="EJ319" s="177"/>
      <c r="EK319" s="176"/>
      <c r="EL319" s="176"/>
      <c r="EM319" s="177"/>
      <c r="EN319" s="176">
        <v>0</v>
      </c>
      <c r="EO319" s="177"/>
      <c r="EP319" s="176"/>
      <c r="EQ319" s="177">
        <v>0</v>
      </c>
      <c r="ER319" s="176"/>
      <c r="ES319" s="177"/>
      <c r="ET319" s="176"/>
      <c r="EU319" s="177"/>
      <c r="EV319" s="176"/>
      <c r="EW319" s="176"/>
      <c r="EX319" s="176"/>
      <c r="EY319" s="177"/>
      <c r="EZ319" s="176"/>
      <c r="FA319" s="177"/>
      <c r="FB319" s="565">
        <f t="shared" si="18"/>
        <v>99910</v>
      </c>
      <c r="FC319" s="565">
        <f t="shared" si="21"/>
        <v>104590</v>
      </c>
    </row>
    <row r="320" spans="1:159" ht="37.5" customHeight="1">
      <c r="A320" s="13">
        <v>267</v>
      </c>
      <c r="B320" s="13" t="s">
        <v>1614</v>
      </c>
      <c r="C320" s="13" t="s">
        <v>167</v>
      </c>
      <c r="D320" s="13">
        <v>572</v>
      </c>
      <c r="E320" s="13">
        <v>486</v>
      </c>
      <c r="F320" s="14" t="s">
        <v>1615</v>
      </c>
      <c r="G320" s="13" t="s">
        <v>38</v>
      </c>
      <c r="H320" s="13" t="s">
        <v>35</v>
      </c>
      <c r="I320" s="13" t="s">
        <v>1616</v>
      </c>
      <c r="J320" s="13">
        <v>24</v>
      </c>
      <c r="K320" s="13" t="s">
        <v>1617</v>
      </c>
      <c r="L320" s="13" t="s">
        <v>1618</v>
      </c>
      <c r="M320" s="13" t="s">
        <v>10</v>
      </c>
      <c r="N320" s="45">
        <v>57100</v>
      </c>
      <c r="O320" s="13" t="s">
        <v>3081</v>
      </c>
      <c r="P320" s="13">
        <v>49</v>
      </c>
      <c r="Q320" s="176">
        <v>15000</v>
      </c>
      <c r="R320" s="557">
        <v>9960</v>
      </c>
      <c r="S320" s="176"/>
      <c r="T320" s="177"/>
      <c r="U320" s="176"/>
      <c r="V320" s="177"/>
      <c r="W320" s="176"/>
      <c r="X320" s="177"/>
      <c r="Y320" s="176"/>
      <c r="Z320" s="177"/>
      <c r="AA320" s="176"/>
      <c r="AB320" s="177"/>
      <c r="AC320" s="176">
        <v>0</v>
      </c>
      <c r="AD320" s="177"/>
      <c r="AE320" s="176"/>
      <c r="AF320" s="177"/>
      <c r="AG320" s="176">
        <v>0</v>
      </c>
      <c r="AH320" s="177"/>
      <c r="AI320" s="176"/>
      <c r="AJ320" s="177"/>
      <c r="AK320" s="176">
        <v>2000</v>
      </c>
      <c r="AL320" s="177"/>
      <c r="AM320" s="176">
        <v>0</v>
      </c>
      <c r="AN320" s="177"/>
      <c r="AO320" s="176"/>
      <c r="AP320" s="177"/>
      <c r="AQ320" s="176"/>
      <c r="AR320" s="177"/>
      <c r="AS320" s="176"/>
      <c r="AT320" s="176"/>
      <c r="AU320" s="176">
        <v>0</v>
      </c>
      <c r="AV320" s="177"/>
      <c r="AW320" s="176">
        <v>4100</v>
      </c>
      <c r="AX320" s="177"/>
      <c r="AY320" s="176"/>
      <c r="AZ320" s="177"/>
      <c r="BA320" s="176"/>
      <c r="BB320" s="177"/>
      <c r="BC320" s="176">
        <v>0</v>
      </c>
      <c r="BD320" s="176"/>
      <c r="BE320" s="176">
        <v>0</v>
      </c>
      <c r="BF320" s="177">
        <v>0</v>
      </c>
      <c r="BG320" s="176">
        <v>0</v>
      </c>
      <c r="BH320" s="177"/>
      <c r="BI320" s="176">
        <v>0</v>
      </c>
      <c r="BJ320" s="177"/>
      <c r="BK320" s="176">
        <v>0</v>
      </c>
      <c r="BL320" s="177"/>
      <c r="BM320" s="176">
        <v>0</v>
      </c>
      <c r="BN320" s="177"/>
      <c r="BO320" s="176">
        <v>0</v>
      </c>
      <c r="BP320" s="232"/>
      <c r="BQ320" s="176"/>
      <c r="BR320" s="177"/>
      <c r="BS320" s="176"/>
      <c r="BT320" s="177"/>
      <c r="BU320" s="176"/>
      <c r="BV320" s="176"/>
      <c r="BW320" s="176">
        <v>0</v>
      </c>
      <c r="BX320" s="177"/>
      <c r="BY320" s="176">
        <v>8000</v>
      </c>
      <c r="BZ320" s="177"/>
      <c r="CA320" s="176"/>
      <c r="CB320" s="177"/>
      <c r="CC320" s="176">
        <v>0</v>
      </c>
      <c r="CD320" s="177">
        <v>0</v>
      </c>
      <c r="CE320" s="176">
        <v>20000</v>
      </c>
      <c r="CF320" s="177">
        <v>0</v>
      </c>
      <c r="CG320" s="176"/>
      <c r="CH320" s="177"/>
      <c r="CI320" s="176">
        <v>0</v>
      </c>
      <c r="CJ320" s="176">
        <v>0</v>
      </c>
      <c r="CK320" s="176">
        <v>0</v>
      </c>
      <c r="CL320" s="177"/>
      <c r="CM320" s="176"/>
      <c r="CN320" s="177"/>
      <c r="CO320" s="176">
        <v>0</v>
      </c>
      <c r="CP320" s="177"/>
      <c r="CQ320" s="176">
        <v>8000</v>
      </c>
      <c r="CR320" s="177"/>
      <c r="CS320" s="176">
        <v>0</v>
      </c>
      <c r="CT320" s="176"/>
      <c r="CU320" s="176">
        <v>0</v>
      </c>
      <c r="CV320" s="177"/>
      <c r="CW320" s="176"/>
      <c r="CX320" s="177"/>
      <c r="CY320" s="176">
        <v>0</v>
      </c>
      <c r="CZ320" s="177"/>
      <c r="DA320" s="176">
        <v>0</v>
      </c>
      <c r="DB320" s="177"/>
      <c r="DC320" s="176"/>
      <c r="DD320" s="177"/>
      <c r="DE320" s="176">
        <v>0</v>
      </c>
      <c r="DF320" s="177"/>
      <c r="DG320" s="176"/>
      <c r="DH320" s="177"/>
      <c r="DI320" s="176"/>
      <c r="DJ320" s="558"/>
      <c r="DK320" s="176"/>
      <c r="DL320" s="177"/>
      <c r="DM320" s="176"/>
      <c r="DN320" s="177"/>
      <c r="DO320" s="176"/>
      <c r="DP320" s="177"/>
      <c r="DQ320" s="176"/>
      <c r="DR320" s="177"/>
      <c r="DS320" s="176"/>
      <c r="DT320" s="176"/>
      <c r="DU320" s="176"/>
      <c r="DV320" s="177"/>
      <c r="DW320" s="176"/>
      <c r="DX320" s="177"/>
      <c r="DY320" s="176"/>
      <c r="DZ320" s="177"/>
      <c r="EA320" s="176"/>
      <c r="EB320" s="177"/>
      <c r="EC320" s="176">
        <v>0</v>
      </c>
      <c r="ED320" s="177"/>
      <c r="EE320" s="176"/>
      <c r="EF320" s="177"/>
      <c r="EG320" s="176"/>
      <c r="EH320" s="177"/>
      <c r="EI320" s="176">
        <v>0</v>
      </c>
      <c r="EJ320" s="177"/>
      <c r="EK320" s="176"/>
      <c r="EL320" s="176"/>
      <c r="EM320" s="177"/>
      <c r="EN320" s="176">
        <v>0</v>
      </c>
      <c r="EO320" s="177"/>
      <c r="EP320" s="176"/>
      <c r="EQ320" s="177">
        <v>0</v>
      </c>
      <c r="ER320" s="176"/>
      <c r="ES320" s="177"/>
      <c r="ET320" s="176"/>
      <c r="EU320" s="177"/>
      <c r="EV320" s="176"/>
      <c r="EW320" s="176"/>
      <c r="EX320" s="176"/>
      <c r="EY320" s="177"/>
      <c r="EZ320" s="176"/>
      <c r="FA320" s="177"/>
      <c r="FB320" s="565">
        <f t="shared" si="18"/>
        <v>9960</v>
      </c>
      <c r="FC320" s="565">
        <f t="shared" si="21"/>
        <v>47140</v>
      </c>
    </row>
    <row r="321" spans="1:159" ht="37.5" customHeight="1">
      <c r="A321" s="13">
        <v>268</v>
      </c>
      <c r="B321" s="13" t="s">
        <v>1979</v>
      </c>
      <c r="C321" s="13" t="s">
        <v>39</v>
      </c>
      <c r="D321" s="13">
        <v>574</v>
      </c>
      <c r="E321" s="13">
        <v>685</v>
      </c>
      <c r="F321" s="14" t="s">
        <v>1980</v>
      </c>
      <c r="G321" s="13" t="s">
        <v>1981</v>
      </c>
      <c r="H321" s="13" t="s">
        <v>16</v>
      </c>
      <c r="I321" s="13" t="s">
        <v>1939</v>
      </c>
      <c r="J321" s="13">
        <v>36</v>
      </c>
      <c r="K321" s="13" t="s">
        <v>2860</v>
      </c>
      <c r="L321" s="13" t="s">
        <v>1982</v>
      </c>
      <c r="M321" s="13" t="s">
        <v>10</v>
      </c>
      <c r="N321" s="45">
        <v>766200</v>
      </c>
      <c r="O321" s="13" t="s">
        <v>3078</v>
      </c>
      <c r="P321" s="13">
        <v>84</v>
      </c>
      <c r="Q321" s="176">
        <v>200000</v>
      </c>
      <c r="R321" s="557">
        <v>170000</v>
      </c>
      <c r="S321" s="176"/>
      <c r="T321" s="177"/>
      <c r="U321" s="176"/>
      <c r="V321" s="177"/>
      <c r="W321" s="176"/>
      <c r="X321" s="177"/>
      <c r="Y321" s="176"/>
      <c r="Z321" s="177"/>
      <c r="AA321" s="176">
        <v>25000</v>
      </c>
      <c r="AB321" s="177">
        <v>21000</v>
      </c>
      <c r="AC321" s="176">
        <v>0</v>
      </c>
      <c r="AD321" s="177"/>
      <c r="AE321" s="176"/>
      <c r="AF321" s="177"/>
      <c r="AG321" s="176">
        <v>2400</v>
      </c>
      <c r="AH321" s="177"/>
      <c r="AI321" s="176"/>
      <c r="AJ321" s="177"/>
      <c r="AK321" s="176">
        <v>0</v>
      </c>
      <c r="AL321" s="177"/>
      <c r="AM321" s="176">
        <v>0</v>
      </c>
      <c r="AN321" s="177"/>
      <c r="AO321" s="176"/>
      <c r="AP321" s="177"/>
      <c r="AQ321" s="176">
        <v>10000</v>
      </c>
      <c r="AR321" s="177">
        <v>10000</v>
      </c>
      <c r="AS321" s="176"/>
      <c r="AT321" s="176">
        <v>100000</v>
      </c>
      <c r="AU321" s="176">
        <v>100000</v>
      </c>
      <c r="AV321" s="177">
        <v>0</v>
      </c>
      <c r="AW321" s="176">
        <v>14000</v>
      </c>
      <c r="AX321" s="177">
        <v>6000</v>
      </c>
      <c r="AY321" s="176"/>
      <c r="AZ321" s="177"/>
      <c r="BA321" s="176">
        <v>27800</v>
      </c>
      <c r="BB321" s="177">
        <v>33000</v>
      </c>
      <c r="BC321" s="176">
        <v>10000</v>
      </c>
      <c r="BD321" s="176">
        <v>0</v>
      </c>
      <c r="BE321" s="176">
        <v>0</v>
      </c>
      <c r="BF321" s="177">
        <v>0</v>
      </c>
      <c r="BG321" s="176">
        <v>0</v>
      </c>
      <c r="BH321" s="177"/>
      <c r="BI321" s="176">
        <v>0</v>
      </c>
      <c r="BJ321" s="177"/>
      <c r="BK321" s="176">
        <v>5000</v>
      </c>
      <c r="BL321" s="177"/>
      <c r="BM321" s="176">
        <v>0</v>
      </c>
      <c r="BN321" s="177"/>
      <c r="BO321" s="176">
        <v>0</v>
      </c>
      <c r="BP321" s="232"/>
      <c r="BQ321" s="176">
        <v>10000</v>
      </c>
      <c r="BR321" s="177">
        <v>5000</v>
      </c>
      <c r="BS321" s="176"/>
      <c r="BT321" s="177"/>
      <c r="BU321" s="176"/>
      <c r="BV321" s="176"/>
      <c r="BW321" s="176">
        <v>0</v>
      </c>
      <c r="BX321" s="177"/>
      <c r="BY321" s="176">
        <v>0</v>
      </c>
      <c r="BZ321" s="177"/>
      <c r="CA321" s="176"/>
      <c r="CB321" s="177"/>
      <c r="CC321" s="176">
        <v>20000</v>
      </c>
      <c r="CD321" s="177">
        <v>24000</v>
      </c>
      <c r="CE321" s="176">
        <v>130000</v>
      </c>
      <c r="CF321" s="177">
        <v>64980</v>
      </c>
      <c r="CG321" s="176">
        <v>50000</v>
      </c>
      <c r="CH321" s="177">
        <v>5000</v>
      </c>
      <c r="CI321" s="176">
        <v>0</v>
      </c>
      <c r="CJ321" s="176">
        <v>0</v>
      </c>
      <c r="CK321" s="176">
        <v>0</v>
      </c>
      <c r="CL321" s="177"/>
      <c r="CM321" s="176">
        <v>40000</v>
      </c>
      <c r="CN321" s="177">
        <v>20000</v>
      </c>
      <c r="CO321" s="176">
        <v>50000</v>
      </c>
      <c r="CP321" s="177">
        <v>50000</v>
      </c>
      <c r="CQ321" s="176">
        <v>0</v>
      </c>
      <c r="CR321" s="177"/>
      <c r="CS321" s="176">
        <v>0</v>
      </c>
      <c r="CT321" s="176"/>
      <c r="CU321" s="176">
        <v>0</v>
      </c>
      <c r="CV321" s="177"/>
      <c r="CW321" s="176"/>
      <c r="CX321" s="177"/>
      <c r="CY321" s="176">
        <v>0</v>
      </c>
      <c r="CZ321" s="177"/>
      <c r="DA321" s="176">
        <v>40000</v>
      </c>
      <c r="DB321" s="177">
        <v>0</v>
      </c>
      <c r="DC321" s="176">
        <v>2000</v>
      </c>
      <c r="DD321" s="177">
        <v>0</v>
      </c>
      <c r="DE321" s="176">
        <v>0</v>
      </c>
      <c r="DF321" s="177"/>
      <c r="DG321" s="176"/>
      <c r="DH321" s="177"/>
      <c r="DI321" s="176"/>
      <c r="DJ321" s="558"/>
      <c r="DK321" s="176"/>
      <c r="DL321" s="177"/>
      <c r="DM321" s="176"/>
      <c r="DN321" s="177"/>
      <c r="DO321" s="176"/>
      <c r="DP321" s="177"/>
      <c r="DQ321" s="176"/>
      <c r="DR321" s="177"/>
      <c r="DS321" s="176"/>
      <c r="DT321" s="176"/>
      <c r="DU321" s="176"/>
      <c r="DV321" s="177"/>
      <c r="DW321" s="176"/>
      <c r="DX321" s="177"/>
      <c r="DY321" s="176"/>
      <c r="DZ321" s="177"/>
      <c r="EA321" s="176"/>
      <c r="EB321" s="177"/>
      <c r="EC321" s="176">
        <v>30000</v>
      </c>
      <c r="ED321" s="177">
        <v>15000</v>
      </c>
      <c r="EE321" s="176"/>
      <c r="EF321" s="177"/>
      <c r="EG321" s="176"/>
      <c r="EH321" s="177"/>
      <c r="EI321" s="176">
        <v>0</v>
      </c>
      <c r="EJ321" s="177"/>
      <c r="EK321" s="176"/>
      <c r="EL321" s="176"/>
      <c r="EM321" s="177"/>
      <c r="EN321" s="176">
        <v>0</v>
      </c>
      <c r="EO321" s="177"/>
      <c r="EP321" s="176"/>
      <c r="EQ321" s="177">
        <v>0</v>
      </c>
      <c r="ER321" s="176"/>
      <c r="ES321" s="177"/>
      <c r="ET321" s="176"/>
      <c r="EU321" s="177"/>
      <c r="EV321" s="176"/>
      <c r="EW321" s="176"/>
      <c r="EX321" s="176"/>
      <c r="EY321" s="177"/>
      <c r="EZ321" s="176"/>
      <c r="FA321" s="177"/>
      <c r="FB321" s="565">
        <f t="shared" si="18"/>
        <v>423980</v>
      </c>
      <c r="FC321" s="565">
        <f t="shared" si="21"/>
        <v>342220</v>
      </c>
    </row>
    <row r="322" spans="1:159" ht="37.5" customHeight="1">
      <c r="A322" s="13">
        <v>269</v>
      </c>
      <c r="B322" s="13" t="s">
        <v>2147</v>
      </c>
      <c r="C322" s="13" t="s">
        <v>1702</v>
      </c>
      <c r="D322" s="13">
        <v>574</v>
      </c>
      <c r="E322" s="13">
        <v>685</v>
      </c>
      <c r="F322" s="14" t="s">
        <v>2148</v>
      </c>
      <c r="G322" s="13" t="s">
        <v>1981</v>
      </c>
      <c r="H322" s="13" t="s">
        <v>11</v>
      </c>
      <c r="I322" s="13" t="s">
        <v>403</v>
      </c>
      <c r="J322" s="13">
        <v>36</v>
      </c>
      <c r="K322" s="13" t="s">
        <v>2149</v>
      </c>
      <c r="L322" s="13" t="s">
        <v>2129</v>
      </c>
      <c r="M322" s="13" t="s">
        <v>10</v>
      </c>
      <c r="N322" s="45">
        <v>61000</v>
      </c>
      <c r="O322" s="13" t="s">
        <v>3083</v>
      </c>
      <c r="P322" s="13">
        <v>91</v>
      </c>
      <c r="Q322" s="176">
        <v>0</v>
      </c>
      <c r="R322" s="557"/>
      <c r="S322" s="176"/>
      <c r="T322" s="177"/>
      <c r="U322" s="176"/>
      <c r="V322" s="177"/>
      <c r="W322" s="176"/>
      <c r="X322" s="177"/>
      <c r="Y322" s="176"/>
      <c r="Z322" s="177"/>
      <c r="AA322" s="176"/>
      <c r="AB322" s="177"/>
      <c r="AC322" s="176">
        <v>0</v>
      </c>
      <c r="AD322" s="177"/>
      <c r="AE322" s="176"/>
      <c r="AF322" s="177"/>
      <c r="AG322" s="176">
        <v>0</v>
      </c>
      <c r="AH322" s="177"/>
      <c r="AI322" s="176"/>
      <c r="AJ322" s="177"/>
      <c r="AK322" s="176">
        <v>0</v>
      </c>
      <c r="AL322" s="177"/>
      <c r="AM322" s="176">
        <v>0</v>
      </c>
      <c r="AN322" s="177"/>
      <c r="AO322" s="176"/>
      <c r="AP322" s="177"/>
      <c r="AQ322" s="176"/>
      <c r="AR322" s="177"/>
      <c r="AS322" s="176"/>
      <c r="AT322" s="176"/>
      <c r="AU322" s="176">
        <v>0</v>
      </c>
      <c r="AV322" s="177"/>
      <c r="AW322" s="176"/>
      <c r="AX322" s="177"/>
      <c r="AY322" s="176"/>
      <c r="AZ322" s="177"/>
      <c r="BA322" s="176"/>
      <c r="BB322" s="177"/>
      <c r="BC322" s="176">
        <v>0</v>
      </c>
      <c r="BD322" s="176"/>
      <c r="BE322" s="176">
        <v>0</v>
      </c>
      <c r="BF322" s="177">
        <v>0</v>
      </c>
      <c r="BG322" s="176">
        <v>0</v>
      </c>
      <c r="BH322" s="177"/>
      <c r="BI322" s="176">
        <v>0</v>
      </c>
      <c r="BJ322" s="177"/>
      <c r="BK322" s="176">
        <v>0</v>
      </c>
      <c r="BL322" s="177"/>
      <c r="BM322" s="176">
        <v>0</v>
      </c>
      <c r="BN322" s="177"/>
      <c r="BO322" s="176">
        <v>0</v>
      </c>
      <c r="BP322" s="232"/>
      <c r="BQ322" s="176"/>
      <c r="BR322" s="177"/>
      <c r="BS322" s="176"/>
      <c r="BT322" s="177"/>
      <c r="BU322" s="176"/>
      <c r="BV322" s="176"/>
      <c r="BW322" s="176">
        <v>0</v>
      </c>
      <c r="BX322" s="177"/>
      <c r="BY322" s="176">
        <v>8000</v>
      </c>
      <c r="BZ322" s="177">
        <v>7980</v>
      </c>
      <c r="CA322" s="176"/>
      <c r="CB322" s="177"/>
      <c r="CC322" s="176">
        <v>0</v>
      </c>
      <c r="CD322" s="177">
        <v>0</v>
      </c>
      <c r="CE322" s="176">
        <v>0</v>
      </c>
      <c r="CF322" s="177"/>
      <c r="CG322" s="176">
        <v>20000</v>
      </c>
      <c r="CH322" s="177"/>
      <c r="CI322" s="176">
        <v>0</v>
      </c>
      <c r="CJ322" s="176">
        <v>0</v>
      </c>
      <c r="CK322" s="176">
        <v>0</v>
      </c>
      <c r="CL322" s="177"/>
      <c r="CM322" s="176"/>
      <c r="CN322" s="177"/>
      <c r="CO322" s="176">
        <v>30000</v>
      </c>
      <c r="CP322" s="177">
        <v>1130</v>
      </c>
      <c r="CQ322" s="176">
        <v>0</v>
      </c>
      <c r="CR322" s="177"/>
      <c r="CS322" s="176">
        <v>0</v>
      </c>
      <c r="CT322" s="176"/>
      <c r="CU322" s="176">
        <v>0</v>
      </c>
      <c r="CV322" s="177"/>
      <c r="CW322" s="176">
        <v>3000</v>
      </c>
      <c r="CX322" s="177">
        <v>0</v>
      </c>
      <c r="CY322" s="176">
        <v>0</v>
      </c>
      <c r="CZ322" s="177"/>
      <c r="DA322" s="176">
        <v>0</v>
      </c>
      <c r="DB322" s="177"/>
      <c r="DC322" s="176"/>
      <c r="DD322" s="177"/>
      <c r="DE322" s="176">
        <v>0</v>
      </c>
      <c r="DF322" s="177"/>
      <c r="DG322" s="176"/>
      <c r="DH322" s="177"/>
      <c r="DI322" s="176"/>
      <c r="DJ322" s="558"/>
      <c r="DK322" s="176"/>
      <c r="DL322" s="177"/>
      <c r="DM322" s="176"/>
      <c r="DN322" s="177"/>
      <c r="DO322" s="176"/>
      <c r="DP322" s="177"/>
      <c r="DQ322" s="176"/>
      <c r="DR322" s="177"/>
      <c r="DS322" s="176"/>
      <c r="DT322" s="176"/>
      <c r="DU322" s="176"/>
      <c r="DV322" s="177"/>
      <c r="DW322" s="176"/>
      <c r="DX322" s="177"/>
      <c r="DY322" s="176"/>
      <c r="DZ322" s="177"/>
      <c r="EA322" s="176"/>
      <c r="EB322" s="177"/>
      <c r="EC322" s="176">
        <v>0</v>
      </c>
      <c r="ED322" s="177"/>
      <c r="EE322" s="176"/>
      <c r="EF322" s="177"/>
      <c r="EG322" s="176"/>
      <c r="EH322" s="177"/>
      <c r="EI322" s="176">
        <v>0</v>
      </c>
      <c r="EJ322" s="177"/>
      <c r="EK322" s="176"/>
      <c r="EL322" s="176"/>
      <c r="EM322" s="177"/>
      <c r="EN322" s="176">
        <v>0</v>
      </c>
      <c r="EO322" s="177"/>
      <c r="EP322" s="176"/>
      <c r="EQ322" s="177">
        <v>0</v>
      </c>
      <c r="ER322" s="176"/>
      <c r="ES322" s="177"/>
      <c r="ET322" s="176"/>
      <c r="EU322" s="177"/>
      <c r="EV322" s="176"/>
      <c r="EW322" s="176"/>
      <c r="EX322" s="176"/>
      <c r="EY322" s="177"/>
      <c r="EZ322" s="176"/>
      <c r="FA322" s="177"/>
      <c r="FB322" s="565">
        <f t="shared" si="18"/>
        <v>9110</v>
      </c>
      <c r="FC322" s="565">
        <f t="shared" si="21"/>
        <v>51890</v>
      </c>
    </row>
    <row r="323" spans="1:159" ht="37.5" customHeight="1">
      <c r="A323" s="13">
        <v>270</v>
      </c>
      <c r="B323" s="13" t="s">
        <v>161</v>
      </c>
      <c r="C323" s="13" t="s">
        <v>108</v>
      </c>
      <c r="D323" s="13">
        <v>575</v>
      </c>
      <c r="E323" s="13">
        <v>907</v>
      </c>
      <c r="F323" s="14" t="s">
        <v>365</v>
      </c>
      <c r="G323" s="13" t="s">
        <v>189</v>
      </c>
      <c r="H323" s="13" t="s">
        <v>77</v>
      </c>
      <c r="I323" s="13" t="s">
        <v>310</v>
      </c>
      <c r="J323" s="13">
        <v>36</v>
      </c>
      <c r="K323" s="13" t="s">
        <v>331</v>
      </c>
      <c r="L323" s="13" t="s">
        <v>256</v>
      </c>
      <c r="M323" s="13" t="s">
        <v>10</v>
      </c>
      <c r="N323" s="45">
        <v>477500</v>
      </c>
      <c r="O323" s="13" t="s">
        <v>3056</v>
      </c>
      <c r="P323" s="13">
        <v>119</v>
      </c>
      <c r="Q323" s="176">
        <v>120000</v>
      </c>
      <c r="R323" s="557">
        <v>69960</v>
      </c>
      <c r="S323" s="176"/>
      <c r="T323" s="177"/>
      <c r="U323" s="176"/>
      <c r="V323" s="177"/>
      <c r="W323" s="176">
        <v>50000</v>
      </c>
      <c r="X323" s="177">
        <v>43110</v>
      </c>
      <c r="Y323" s="176"/>
      <c r="Z323" s="177"/>
      <c r="AA323" s="176"/>
      <c r="AB323" s="177"/>
      <c r="AC323" s="176">
        <v>0</v>
      </c>
      <c r="AD323" s="177"/>
      <c r="AE323" s="176">
        <v>5000</v>
      </c>
      <c r="AF323" s="177">
        <v>3120</v>
      </c>
      <c r="AG323" s="176">
        <v>0</v>
      </c>
      <c r="AH323" s="177"/>
      <c r="AI323" s="176"/>
      <c r="AJ323" s="177"/>
      <c r="AK323" s="176">
        <v>0</v>
      </c>
      <c r="AL323" s="177"/>
      <c r="AM323" s="176">
        <v>0</v>
      </c>
      <c r="AN323" s="177"/>
      <c r="AO323" s="176"/>
      <c r="AP323" s="177"/>
      <c r="AQ323" s="176">
        <v>10000</v>
      </c>
      <c r="AR323" s="177">
        <v>9990</v>
      </c>
      <c r="AS323" s="176"/>
      <c r="AT323" s="176"/>
      <c r="AU323" s="176">
        <v>0</v>
      </c>
      <c r="AV323" s="177"/>
      <c r="AW323" s="176">
        <v>18000</v>
      </c>
      <c r="AX323" s="177">
        <v>9990</v>
      </c>
      <c r="AY323" s="176">
        <v>20000</v>
      </c>
      <c r="AZ323" s="177">
        <v>1800</v>
      </c>
      <c r="BA323" s="176">
        <v>19500</v>
      </c>
      <c r="BB323" s="177">
        <v>23760</v>
      </c>
      <c r="BC323" s="176">
        <v>0</v>
      </c>
      <c r="BD323" s="176"/>
      <c r="BE323" s="176">
        <v>15000</v>
      </c>
      <c r="BF323" s="177">
        <v>12480</v>
      </c>
      <c r="BG323" s="176">
        <v>0</v>
      </c>
      <c r="BH323" s="177"/>
      <c r="BI323" s="176">
        <v>0</v>
      </c>
      <c r="BJ323" s="177"/>
      <c r="BK323" s="176">
        <v>45000</v>
      </c>
      <c r="BL323" s="177">
        <v>4980</v>
      </c>
      <c r="BM323" s="176">
        <v>0</v>
      </c>
      <c r="BN323" s="177"/>
      <c r="BO323" s="176">
        <v>5000</v>
      </c>
      <c r="BP323" s="232"/>
      <c r="BQ323" s="176"/>
      <c r="BR323" s="177"/>
      <c r="BS323" s="176"/>
      <c r="BT323" s="177"/>
      <c r="BU323" s="176"/>
      <c r="BV323" s="176"/>
      <c r="BW323" s="176">
        <v>0</v>
      </c>
      <c r="BX323" s="177"/>
      <c r="BY323" s="176">
        <v>8000</v>
      </c>
      <c r="BZ323" s="177">
        <v>7980</v>
      </c>
      <c r="CA323" s="176"/>
      <c r="CB323" s="177"/>
      <c r="CC323" s="176">
        <v>0</v>
      </c>
      <c r="CD323" s="177">
        <v>0</v>
      </c>
      <c r="CE323" s="176">
        <v>70000</v>
      </c>
      <c r="CF323" s="177">
        <v>57810</v>
      </c>
      <c r="CG323" s="176"/>
      <c r="CH323" s="177"/>
      <c r="CI323" s="176">
        <v>0</v>
      </c>
      <c r="CJ323" s="176">
        <v>30000</v>
      </c>
      <c r="CK323" s="176">
        <v>30000</v>
      </c>
      <c r="CL323" s="177">
        <v>30000</v>
      </c>
      <c r="CM323" s="176">
        <v>25000</v>
      </c>
      <c r="CN323" s="177"/>
      <c r="CO323" s="176">
        <v>0</v>
      </c>
      <c r="CP323" s="177"/>
      <c r="CQ323" s="176">
        <v>20000</v>
      </c>
      <c r="CR323" s="177">
        <v>12960</v>
      </c>
      <c r="CS323" s="176">
        <v>0</v>
      </c>
      <c r="CT323" s="176"/>
      <c r="CU323" s="176">
        <v>10000</v>
      </c>
      <c r="CV323" s="177">
        <v>1980</v>
      </c>
      <c r="CW323" s="176">
        <v>7000</v>
      </c>
      <c r="CX323" s="177">
        <v>4980</v>
      </c>
      <c r="CY323" s="176">
        <v>0</v>
      </c>
      <c r="CZ323" s="177"/>
      <c r="DA323" s="176">
        <v>0</v>
      </c>
      <c r="DB323" s="177"/>
      <c r="DC323" s="176"/>
      <c r="DD323" s="177"/>
      <c r="DE323" s="176">
        <v>0</v>
      </c>
      <c r="DF323" s="177"/>
      <c r="DG323" s="176"/>
      <c r="DH323" s="177"/>
      <c r="DI323" s="176"/>
      <c r="DJ323" s="558"/>
      <c r="DK323" s="176"/>
      <c r="DL323" s="177"/>
      <c r="DM323" s="176"/>
      <c r="DN323" s="177"/>
      <c r="DO323" s="176"/>
      <c r="DP323" s="177"/>
      <c r="DQ323" s="176"/>
      <c r="DR323" s="177"/>
      <c r="DS323" s="176"/>
      <c r="DT323" s="176"/>
      <c r="DU323" s="176"/>
      <c r="DV323" s="177"/>
      <c r="DW323" s="176"/>
      <c r="DX323" s="177"/>
      <c r="DY323" s="176"/>
      <c r="DZ323" s="177"/>
      <c r="EA323" s="176"/>
      <c r="EB323" s="177"/>
      <c r="EC323" s="176">
        <v>0</v>
      </c>
      <c r="ED323" s="177"/>
      <c r="EE323" s="176"/>
      <c r="EF323" s="177"/>
      <c r="EG323" s="176"/>
      <c r="EH323" s="177"/>
      <c r="EI323" s="176">
        <v>0</v>
      </c>
      <c r="EJ323" s="177"/>
      <c r="EK323" s="176"/>
      <c r="EL323" s="176"/>
      <c r="EM323" s="177"/>
      <c r="EN323" s="176">
        <v>0</v>
      </c>
      <c r="EO323" s="177"/>
      <c r="EP323" s="176"/>
      <c r="EQ323" s="177">
        <v>0</v>
      </c>
      <c r="ER323" s="176"/>
      <c r="ES323" s="177"/>
      <c r="ET323" s="176"/>
      <c r="EU323" s="177"/>
      <c r="EV323" s="176"/>
      <c r="EW323" s="176"/>
      <c r="EX323" s="176"/>
      <c r="EY323" s="177"/>
      <c r="EZ323" s="176"/>
      <c r="FA323" s="177"/>
      <c r="FB323" s="565">
        <f t="shared" si="18"/>
        <v>294900</v>
      </c>
      <c r="FC323" s="565">
        <f t="shared" si="21"/>
        <v>182600</v>
      </c>
    </row>
    <row r="324" spans="1:159" ht="37.5" customHeight="1">
      <c r="A324" s="13">
        <v>271</v>
      </c>
      <c r="B324" s="13" t="s">
        <v>2030</v>
      </c>
      <c r="C324" s="13" t="s">
        <v>230</v>
      </c>
      <c r="D324" s="13">
        <v>575</v>
      </c>
      <c r="E324" s="13">
        <v>907</v>
      </c>
      <c r="F324" s="14" t="s">
        <v>365</v>
      </c>
      <c r="G324" s="13" t="s">
        <v>2031</v>
      </c>
      <c r="H324" s="13" t="s">
        <v>1582</v>
      </c>
      <c r="I324" s="13" t="s">
        <v>1086</v>
      </c>
      <c r="J324" s="13">
        <v>24</v>
      </c>
      <c r="K324" s="13" t="s">
        <v>2032</v>
      </c>
      <c r="L324" s="13" t="s">
        <v>2033</v>
      </c>
      <c r="M324" s="13" t="s">
        <v>10</v>
      </c>
      <c r="N324" s="45">
        <v>33000</v>
      </c>
      <c r="O324" s="13" t="s">
        <v>3080</v>
      </c>
      <c r="P324" s="13">
        <v>85</v>
      </c>
      <c r="Q324" s="176">
        <v>0</v>
      </c>
      <c r="R324" s="557"/>
      <c r="S324" s="176"/>
      <c r="T324" s="177"/>
      <c r="U324" s="176"/>
      <c r="V324" s="177"/>
      <c r="W324" s="176">
        <v>30000</v>
      </c>
      <c r="X324" s="177">
        <v>30000</v>
      </c>
      <c r="Y324" s="176"/>
      <c r="Z324" s="177"/>
      <c r="AA324" s="176"/>
      <c r="AB324" s="177"/>
      <c r="AC324" s="176">
        <v>0</v>
      </c>
      <c r="AD324" s="177"/>
      <c r="AE324" s="176"/>
      <c r="AF324" s="177"/>
      <c r="AG324" s="176">
        <v>0</v>
      </c>
      <c r="AH324" s="177"/>
      <c r="AI324" s="176"/>
      <c r="AJ324" s="177"/>
      <c r="AK324" s="176">
        <v>0</v>
      </c>
      <c r="AL324" s="177"/>
      <c r="AM324" s="176">
        <v>0</v>
      </c>
      <c r="AN324" s="177"/>
      <c r="AO324" s="176"/>
      <c r="AP324" s="177"/>
      <c r="AQ324" s="176"/>
      <c r="AR324" s="177"/>
      <c r="AS324" s="176"/>
      <c r="AT324" s="176"/>
      <c r="AU324" s="176">
        <v>0</v>
      </c>
      <c r="AV324" s="177"/>
      <c r="AW324" s="176"/>
      <c r="AX324" s="177"/>
      <c r="AY324" s="176"/>
      <c r="AZ324" s="177"/>
      <c r="BA324" s="176"/>
      <c r="BB324" s="177"/>
      <c r="BC324" s="176">
        <v>0</v>
      </c>
      <c r="BD324" s="176"/>
      <c r="BE324" s="176">
        <v>0</v>
      </c>
      <c r="BF324" s="177"/>
      <c r="BG324" s="176">
        <v>0</v>
      </c>
      <c r="BH324" s="177"/>
      <c r="BI324" s="176">
        <v>3000</v>
      </c>
      <c r="BJ324" s="177">
        <v>0</v>
      </c>
      <c r="BK324" s="176">
        <v>0</v>
      </c>
      <c r="BL324" s="177"/>
      <c r="BM324" s="176">
        <v>0</v>
      </c>
      <c r="BN324" s="177"/>
      <c r="BO324" s="176">
        <v>0</v>
      </c>
      <c r="BP324" s="232"/>
      <c r="BQ324" s="176"/>
      <c r="BR324" s="177"/>
      <c r="BS324" s="176"/>
      <c r="BT324" s="177"/>
      <c r="BU324" s="176"/>
      <c r="BV324" s="176"/>
      <c r="BW324" s="176">
        <v>0</v>
      </c>
      <c r="BX324" s="177"/>
      <c r="BY324" s="176">
        <v>0</v>
      </c>
      <c r="BZ324" s="177"/>
      <c r="CA324" s="176"/>
      <c r="CB324" s="177"/>
      <c r="CC324" s="176">
        <v>0</v>
      </c>
      <c r="CD324" s="177">
        <v>0</v>
      </c>
      <c r="CE324" s="176">
        <v>0</v>
      </c>
      <c r="CF324" s="177"/>
      <c r="CG324" s="176"/>
      <c r="CH324" s="177"/>
      <c r="CI324" s="176">
        <v>0</v>
      </c>
      <c r="CJ324" s="176">
        <v>0</v>
      </c>
      <c r="CK324" s="176">
        <v>0</v>
      </c>
      <c r="CL324" s="177"/>
      <c r="CM324" s="176"/>
      <c r="CN324" s="177"/>
      <c r="CO324" s="176">
        <v>0</v>
      </c>
      <c r="CP324" s="177"/>
      <c r="CQ324" s="176">
        <v>0</v>
      </c>
      <c r="CR324" s="177"/>
      <c r="CS324" s="176">
        <v>0</v>
      </c>
      <c r="CT324" s="176"/>
      <c r="CU324" s="176">
        <v>0</v>
      </c>
      <c r="CV324" s="177"/>
      <c r="CW324" s="176"/>
      <c r="CX324" s="177"/>
      <c r="CY324" s="176">
        <v>0</v>
      </c>
      <c r="CZ324" s="177"/>
      <c r="DA324" s="176">
        <v>0</v>
      </c>
      <c r="DB324" s="177"/>
      <c r="DC324" s="176"/>
      <c r="DD324" s="177"/>
      <c r="DE324" s="176">
        <v>0</v>
      </c>
      <c r="DF324" s="177"/>
      <c r="DG324" s="176"/>
      <c r="DH324" s="177"/>
      <c r="DI324" s="176"/>
      <c r="DJ324" s="558"/>
      <c r="DK324" s="176"/>
      <c r="DL324" s="177"/>
      <c r="DM324" s="176"/>
      <c r="DN324" s="177"/>
      <c r="DO324" s="176"/>
      <c r="DP324" s="177"/>
      <c r="DQ324" s="176"/>
      <c r="DR324" s="177"/>
      <c r="DS324" s="176"/>
      <c r="DT324" s="176"/>
      <c r="DU324" s="176"/>
      <c r="DV324" s="177"/>
      <c r="DW324" s="176"/>
      <c r="DX324" s="177"/>
      <c r="DY324" s="176"/>
      <c r="DZ324" s="177"/>
      <c r="EA324" s="176"/>
      <c r="EB324" s="177"/>
      <c r="EC324" s="176">
        <v>0</v>
      </c>
      <c r="ED324" s="177"/>
      <c r="EE324" s="176"/>
      <c r="EF324" s="177"/>
      <c r="EG324" s="176"/>
      <c r="EH324" s="177"/>
      <c r="EI324" s="176">
        <v>0</v>
      </c>
      <c r="EJ324" s="177"/>
      <c r="EK324" s="176"/>
      <c r="EL324" s="176"/>
      <c r="EM324" s="177"/>
      <c r="EN324" s="176">
        <v>0</v>
      </c>
      <c r="EO324" s="177"/>
      <c r="EP324" s="176"/>
      <c r="EQ324" s="177">
        <v>0</v>
      </c>
      <c r="ER324" s="176"/>
      <c r="ES324" s="177"/>
      <c r="ET324" s="176"/>
      <c r="EU324" s="177"/>
      <c r="EV324" s="176"/>
      <c r="EW324" s="176"/>
      <c r="EX324" s="176"/>
      <c r="EY324" s="177"/>
      <c r="EZ324" s="176"/>
      <c r="FA324" s="177"/>
      <c r="FB324" s="565">
        <f t="shared" si="18"/>
        <v>30000</v>
      </c>
      <c r="FC324" s="565">
        <f t="shared" si="21"/>
        <v>3000</v>
      </c>
    </row>
    <row r="325" spans="1:159" ht="27.75" customHeight="1">
      <c r="A325" s="13" t="s">
        <v>8243</v>
      </c>
      <c r="B325" s="13"/>
      <c r="C325" s="13"/>
      <c r="D325" s="13"/>
      <c r="E325" s="13"/>
      <c r="F325" s="11" t="s">
        <v>3237</v>
      </c>
      <c r="G325" s="13"/>
      <c r="H325" s="13"/>
      <c r="I325" s="13"/>
      <c r="J325" s="13"/>
      <c r="K325" s="13"/>
      <c r="L325" s="13"/>
      <c r="M325" s="13"/>
      <c r="N325" s="45"/>
      <c r="O325" s="13"/>
      <c r="P325" s="13"/>
      <c r="Q325" s="176"/>
      <c r="R325" s="557"/>
      <c r="S325" s="176"/>
      <c r="T325" s="177"/>
      <c r="U325" s="176"/>
      <c r="V325" s="177"/>
      <c r="W325" s="176"/>
      <c r="X325" s="177"/>
      <c r="Y325" s="176"/>
      <c r="Z325" s="177"/>
      <c r="AA325" s="176"/>
      <c r="AB325" s="177"/>
      <c r="AC325" s="176"/>
      <c r="AD325" s="177"/>
      <c r="AE325" s="176"/>
      <c r="AF325" s="177"/>
      <c r="AG325" s="176"/>
      <c r="AH325" s="177"/>
      <c r="AI325" s="176"/>
      <c r="AJ325" s="177"/>
      <c r="AK325" s="176"/>
      <c r="AL325" s="177"/>
      <c r="AM325" s="176"/>
      <c r="AN325" s="177"/>
      <c r="AO325" s="176"/>
      <c r="AP325" s="177"/>
      <c r="AQ325" s="176"/>
      <c r="AR325" s="177"/>
      <c r="AS325" s="176"/>
      <c r="AT325" s="176"/>
      <c r="AU325" s="176"/>
      <c r="AV325" s="177"/>
      <c r="AW325" s="176"/>
      <c r="AX325" s="177"/>
      <c r="AY325" s="176"/>
      <c r="AZ325" s="177"/>
      <c r="BA325" s="176"/>
      <c r="BB325" s="177"/>
      <c r="BC325" s="176"/>
      <c r="BD325" s="176"/>
      <c r="BE325" s="176"/>
      <c r="BF325" s="177"/>
      <c r="BG325" s="176"/>
      <c r="BH325" s="177"/>
      <c r="BI325" s="176"/>
      <c r="BJ325" s="177"/>
      <c r="BK325" s="176"/>
      <c r="BL325" s="177"/>
      <c r="BM325" s="176"/>
      <c r="BN325" s="177"/>
      <c r="BO325" s="176"/>
      <c r="BP325" s="232"/>
      <c r="BQ325" s="176"/>
      <c r="BR325" s="177"/>
      <c r="BS325" s="176"/>
      <c r="BT325" s="177"/>
      <c r="BU325" s="176"/>
      <c r="BV325" s="176"/>
      <c r="BW325" s="176"/>
      <c r="BX325" s="177"/>
      <c r="BY325" s="176"/>
      <c r="BZ325" s="177"/>
      <c r="CA325" s="176"/>
      <c r="CB325" s="177"/>
      <c r="CC325" s="176"/>
      <c r="CD325" s="177"/>
      <c r="CE325" s="176"/>
      <c r="CF325" s="177"/>
      <c r="CG325" s="176"/>
      <c r="CH325" s="177"/>
      <c r="CI325" s="176"/>
      <c r="CJ325" s="176"/>
      <c r="CK325" s="176"/>
      <c r="CL325" s="177"/>
      <c r="CM325" s="176"/>
      <c r="CN325" s="177"/>
      <c r="CO325" s="176"/>
      <c r="CP325" s="177"/>
      <c r="CQ325" s="176"/>
      <c r="CR325" s="177"/>
      <c r="CS325" s="176"/>
      <c r="CT325" s="176"/>
      <c r="CU325" s="176"/>
      <c r="CV325" s="177"/>
      <c r="CW325" s="176"/>
      <c r="CX325" s="177"/>
      <c r="CY325" s="176"/>
      <c r="CZ325" s="177"/>
      <c r="DA325" s="176"/>
      <c r="DB325" s="177"/>
      <c r="DC325" s="176"/>
      <c r="DD325" s="177"/>
      <c r="DE325" s="176"/>
      <c r="DF325" s="177"/>
      <c r="DG325" s="176"/>
      <c r="DH325" s="177"/>
      <c r="DI325" s="176"/>
      <c r="DJ325" s="558"/>
      <c r="DK325" s="176"/>
      <c r="DL325" s="177"/>
      <c r="DM325" s="176"/>
      <c r="DN325" s="177"/>
      <c r="DO325" s="176"/>
      <c r="DP325" s="177"/>
      <c r="DQ325" s="176"/>
      <c r="DR325" s="177"/>
      <c r="DS325" s="176"/>
      <c r="DT325" s="176"/>
      <c r="DU325" s="176"/>
      <c r="DV325" s="177"/>
      <c r="DW325" s="176"/>
      <c r="DX325" s="177"/>
      <c r="DY325" s="176"/>
      <c r="DZ325" s="177"/>
      <c r="EA325" s="176"/>
      <c r="EB325" s="177"/>
      <c r="EC325" s="176"/>
      <c r="ED325" s="177"/>
      <c r="EE325" s="176"/>
      <c r="EF325" s="177"/>
      <c r="EG325" s="176"/>
      <c r="EH325" s="177"/>
      <c r="EI325" s="176"/>
      <c r="EJ325" s="177"/>
      <c r="EK325" s="176"/>
      <c r="EL325" s="176"/>
      <c r="EM325" s="177"/>
      <c r="EN325" s="176"/>
      <c r="EO325" s="177"/>
      <c r="EP325" s="176"/>
      <c r="EQ325" s="177"/>
      <c r="ER325" s="176"/>
      <c r="ES325" s="177"/>
      <c r="ET325" s="176"/>
      <c r="EU325" s="177"/>
      <c r="EV325" s="176"/>
      <c r="EW325" s="176"/>
      <c r="EX325" s="176"/>
      <c r="EY325" s="177"/>
      <c r="EZ325" s="176"/>
      <c r="FA325" s="177"/>
      <c r="FB325" s="565"/>
      <c r="FC325" s="565"/>
    </row>
    <row r="326" spans="1:159" ht="37.5" customHeight="1">
      <c r="A326" s="13">
        <v>272</v>
      </c>
      <c r="B326" s="13" t="s">
        <v>2203</v>
      </c>
      <c r="C326" s="13" t="s">
        <v>991</v>
      </c>
      <c r="D326" s="13">
        <v>579</v>
      </c>
      <c r="E326" s="13">
        <v>151</v>
      </c>
      <c r="F326" s="14" t="s">
        <v>2204</v>
      </c>
      <c r="G326" s="13" t="s">
        <v>2205</v>
      </c>
      <c r="H326" s="13" t="s">
        <v>716</v>
      </c>
      <c r="I326" s="13" t="s">
        <v>2206</v>
      </c>
      <c r="J326" s="13">
        <v>36</v>
      </c>
      <c r="K326" s="13" t="s">
        <v>2892</v>
      </c>
      <c r="L326" s="13" t="s">
        <v>2207</v>
      </c>
      <c r="M326" s="13" t="s">
        <v>15</v>
      </c>
      <c r="N326" s="45">
        <v>600</v>
      </c>
      <c r="O326" s="13" t="s">
        <v>3113</v>
      </c>
      <c r="P326" s="13">
        <v>101</v>
      </c>
      <c r="Q326" s="176">
        <v>300</v>
      </c>
      <c r="R326" s="557"/>
      <c r="S326" s="176"/>
      <c r="T326" s="177"/>
      <c r="U326" s="176"/>
      <c r="V326" s="177"/>
      <c r="W326" s="176"/>
      <c r="X326" s="177"/>
      <c r="Y326" s="176"/>
      <c r="Z326" s="177"/>
      <c r="AA326" s="176">
        <v>300</v>
      </c>
      <c r="AB326" s="177"/>
      <c r="AC326" s="176">
        <v>0</v>
      </c>
      <c r="AD326" s="177"/>
      <c r="AE326" s="176"/>
      <c r="AF326" s="177"/>
      <c r="AG326" s="176">
        <v>0</v>
      </c>
      <c r="AH326" s="177"/>
      <c r="AI326" s="176"/>
      <c r="AJ326" s="177"/>
      <c r="AK326" s="176">
        <v>0</v>
      </c>
      <c r="AL326" s="177"/>
      <c r="AM326" s="176">
        <v>0</v>
      </c>
      <c r="AN326" s="177"/>
      <c r="AO326" s="176"/>
      <c r="AP326" s="177"/>
      <c r="AQ326" s="176"/>
      <c r="AR326" s="177"/>
      <c r="AS326" s="176"/>
      <c r="AT326" s="176"/>
      <c r="AU326" s="176">
        <v>0</v>
      </c>
      <c r="AV326" s="177"/>
      <c r="AW326" s="176"/>
      <c r="AX326" s="177"/>
      <c r="AY326" s="176"/>
      <c r="AZ326" s="177"/>
      <c r="BA326" s="176"/>
      <c r="BB326" s="177"/>
      <c r="BC326" s="176">
        <v>0</v>
      </c>
      <c r="BD326" s="176"/>
      <c r="BE326" s="176">
        <v>0</v>
      </c>
      <c r="BF326" s="177">
        <v>0</v>
      </c>
      <c r="BG326" s="176">
        <v>0</v>
      </c>
      <c r="BH326" s="177"/>
      <c r="BI326" s="176">
        <v>0</v>
      </c>
      <c r="BJ326" s="177"/>
      <c r="BK326" s="176">
        <v>0</v>
      </c>
      <c r="BL326" s="177"/>
      <c r="BM326" s="176">
        <v>0</v>
      </c>
      <c r="BN326" s="177"/>
      <c r="BO326" s="176">
        <v>0</v>
      </c>
      <c r="BP326" s="232"/>
      <c r="BQ326" s="176"/>
      <c r="BR326" s="177"/>
      <c r="BS326" s="176"/>
      <c r="BT326" s="177"/>
      <c r="BU326" s="176"/>
      <c r="BV326" s="176"/>
      <c r="BW326" s="176">
        <v>0</v>
      </c>
      <c r="BX326" s="177"/>
      <c r="BY326" s="176">
        <v>0</v>
      </c>
      <c r="BZ326" s="177"/>
      <c r="CA326" s="176"/>
      <c r="CB326" s="177"/>
      <c r="CC326" s="176">
        <v>0</v>
      </c>
      <c r="CD326" s="177">
        <v>0</v>
      </c>
      <c r="CE326" s="176">
        <v>0</v>
      </c>
      <c r="CF326" s="177"/>
      <c r="CG326" s="176"/>
      <c r="CH326" s="177"/>
      <c r="CI326" s="176">
        <v>0</v>
      </c>
      <c r="CJ326" s="176">
        <v>0</v>
      </c>
      <c r="CK326" s="176">
        <v>0</v>
      </c>
      <c r="CL326" s="177"/>
      <c r="CM326" s="176"/>
      <c r="CN326" s="177"/>
      <c r="CO326" s="176">
        <v>0</v>
      </c>
      <c r="CP326" s="177"/>
      <c r="CQ326" s="176">
        <v>0</v>
      </c>
      <c r="CR326" s="177"/>
      <c r="CS326" s="176">
        <v>0</v>
      </c>
      <c r="CT326" s="176"/>
      <c r="CU326" s="176">
        <v>0</v>
      </c>
      <c r="CV326" s="177"/>
      <c r="CW326" s="176"/>
      <c r="CX326" s="177"/>
      <c r="CY326" s="176">
        <v>0</v>
      </c>
      <c r="CZ326" s="177"/>
      <c r="DA326" s="176">
        <v>0</v>
      </c>
      <c r="DB326" s="177"/>
      <c r="DC326" s="176"/>
      <c r="DD326" s="177"/>
      <c r="DE326" s="176">
        <v>0</v>
      </c>
      <c r="DF326" s="177"/>
      <c r="DG326" s="176"/>
      <c r="DH326" s="177"/>
      <c r="DI326" s="176"/>
      <c r="DJ326" s="558"/>
      <c r="DK326" s="176"/>
      <c r="DL326" s="177"/>
      <c r="DM326" s="176"/>
      <c r="DN326" s="177"/>
      <c r="DO326" s="176"/>
      <c r="DP326" s="177"/>
      <c r="DQ326" s="176"/>
      <c r="DR326" s="177"/>
      <c r="DS326" s="176"/>
      <c r="DT326" s="176"/>
      <c r="DU326" s="176"/>
      <c r="DV326" s="177"/>
      <c r="DW326" s="176"/>
      <c r="DX326" s="177"/>
      <c r="DY326" s="176"/>
      <c r="DZ326" s="177"/>
      <c r="EA326" s="176"/>
      <c r="EB326" s="177"/>
      <c r="EC326" s="176">
        <v>0</v>
      </c>
      <c r="ED326" s="177"/>
      <c r="EE326" s="176"/>
      <c r="EF326" s="177"/>
      <c r="EG326" s="176"/>
      <c r="EH326" s="177"/>
      <c r="EI326" s="176">
        <v>0</v>
      </c>
      <c r="EJ326" s="177"/>
      <c r="EK326" s="176"/>
      <c r="EL326" s="176"/>
      <c r="EM326" s="177"/>
      <c r="EN326" s="176">
        <v>0</v>
      </c>
      <c r="EO326" s="177"/>
      <c r="EP326" s="176"/>
      <c r="EQ326" s="177">
        <v>0</v>
      </c>
      <c r="ER326" s="176"/>
      <c r="ES326" s="177"/>
      <c r="ET326" s="176"/>
      <c r="EU326" s="177"/>
      <c r="EV326" s="176"/>
      <c r="EW326" s="176"/>
      <c r="EX326" s="176"/>
      <c r="EY326" s="177"/>
      <c r="EZ326" s="176"/>
      <c r="FA326" s="177"/>
      <c r="FB326" s="565">
        <f t="shared" si="18"/>
        <v>0</v>
      </c>
      <c r="FC326" s="565">
        <f>N326-FB326</f>
        <v>600</v>
      </c>
    </row>
    <row r="327" spans="1:159" ht="37.5" customHeight="1">
      <c r="A327" s="13">
        <v>273</v>
      </c>
      <c r="B327" s="13" t="s">
        <v>834</v>
      </c>
      <c r="C327" s="13" t="s">
        <v>3238</v>
      </c>
      <c r="D327" s="13">
        <v>580</v>
      </c>
      <c r="E327" s="13">
        <v>570</v>
      </c>
      <c r="F327" s="14" t="s">
        <v>835</v>
      </c>
      <c r="G327" s="13" t="s">
        <v>836</v>
      </c>
      <c r="H327" s="13" t="s">
        <v>837</v>
      </c>
      <c r="I327" s="13" t="s">
        <v>838</v>
      </c>
      <c r="J327" s="13">
        <v>24</v>
      </c>
      <c r="K327" s="13" t="s">
        <v>839</v>
      </c>
      <c r="L327" s="13" t="s">
        <v>786</v>
      </c>
      <c r="M327" s="13" t="s">
        <v>65</v>
      </c>
      <c r="N327" s="45">
        <v>1100</v>
      </c>
      <c r="O327" s="13" t="s">
        <v>3055</v>
      </c>
      <c r="P327" s="13">
        <v>17</v>
      </c>
      <c r="Q327" s="176">
        <v>1000</v>
      </c>
      <c r="R327" s="557">
        <v>900</v>
      </c>
      <c r="S327" s="176"/>
      <c r="T327" s="177"/>
      <c r="U327" s="176"/>
      <c r="V327" s="177"/>
      <c r="W327" s="176"/>
      <c r="X327" s="177"/>
      <c r="Y327" s="176"/>
      <c r="Z327" s="177"/>
      <c r="AA327" s="176"/>
      <c r="AB327" s="177"/>
      <c r="AC327" s="176">
        <v>100</v>
      </c>
      <c r="AD327" s="177">
        <v>20</v>
      </c>
      <c r="AE327" s="176"/>
      <c r="AF327" s="177"/>
      <c r="AG327" s="176">
        <v>0</v>
      </c>
      <c r="AH327" s="177"/>
      <c r="AI327" s="176"/>
      <c r="AJ327" s="177"/>
      <c r="AK327" s="176">
        <v>0</v>
      </c>
      <c r="AL327" s="177"/>
      <c r="AM327" s="176">
        <v>0</v>
      </c>
      <c r="AN327" s="177"/>
      <c r="AO327" s="176"/>
      <c r="AP327" s="177"/>
      <c r="AQ327" s="176"/>
      <c r="AR327" s="177"/>
      <c r="AS327" s="176"/>
      <c r="AT327" s="176"/>
      <c r="AU327" s="176">
        <v>0</v>
      </c>
      <c r="AV327" s="177"/>
      <c r="AW327" s="176"/>
      <c r="AX327" s="177"/>
      <c r="AY327" s="176"/>
      <c r="AZ327" s="177"/>
      <c r="BA327" s="176"/>
      <c r="BB327" s="177"/>
      <c r="BC327" s="176">
        <v>0</v>
      </c>
      <c r="BD327" s="176"/>
      <c r="BE327" s="176">
        <v>0</v>
      </c>
      <c r="BF327" s="177">
        <v>0</v>
      </c>
      <c r="BG327" s="176">
        <v>0</v>
      </c>
      <c r="BH327" s="177"/>
      <c r="BI327" s="176">
        <v>0</v>
      </c>
      <c r="BJ327" s="177"/>
      <c r="BK327" s="176">
        <v>0</v>
      </c>
      <c r="BL327" s="177"/>
      <c r="BM327" s="176">
        <v>0</v>
      </c>
      <c r="BN327" s="177"/>
      <c r="BO327" s="176">
        <v>0</v>
      </c>
      <c r="BP327" s="232"/>
      <c r="BQ327" s="176"/>
      <c r="BR327" s="177"/>
      <c r="BS327" s="176"/>
      <c r="BT327" s="177"/>
      <c r="BU327" s="176"/>
      <c r="BV327" s="176"/>
      <c r="BW327" s="176">
        <v>0</v>
      </c>
      <c r="BX327" s="177"/>
      <c r="BY327" s="176">
        <v>0</v>
      </c>
      <c r="BZ327" s="177"/>
      <c r="CA327" s="176"/>
      <c r="CB327" s="177"/>
      <c r="CC327" s="176">
        <v>0</v>
      </c>
      <c r="CD327" s="177">
        <v>0</v>
      </c>
      <c r="CE327" s="176">
        <v>0</v>
      </c>
      <c r="CF327" s="177"/>
      <c r="CG327" s="176"/>
      <c r="CH327" s="177"/>
      <c r="CI327" s="176">
        <v>0</v>
      </c>
      <c r="CJ327" s="176">
        <v>0</v>
      </c>
      <c r="CK327" s="176">
        <v>0</v>
      </c>
      <c r="CL327" s="177"/>
      <c r="CM327" s="176"/>
      <c r="CN327" s="177"/>
      <c r="CO327" s="176">
        <v>0</v>
      </c>
      <c r="CP327" s="177"/>
      <c r="CQ327" s="176">
        <v>0</v>
      </c>
      <c r="CR327" s="177"/>
      <c r="CS327" s="176">
        <v>0</v>
      </c>
      <c r="CT327" s="176"/>
      <c r="CU327" s="176">
        <v>0</v>
      </c>
      <c r="CV327" s="177"/>
      <c r="CW327" s="176"/>
      <c r="CX327" s="177"/>
      <c r="CY327" s="176">
        <v>0</v>
      </c>
      <c r="CZ327" s="177"/>
      <c r="DA327" s="176">
        <v>0</v>
      </c>
      <c r="DB327" s="177"/>
      <c r="DC327" s="176"/>
      <c r="DD327" s="177"/>
      <c r="DE327" s="176">
        <v>0</v>
      </c>
      <c r="DF327" s="177"/>
      <c r="DG327" s="176"/>
      <c r="DH327" s="177"/>
      <c r="DI327" s="176"/>
      <c r="DJ327" s="558"/>
      <c r="DK327" s="176"/>
      <c r="DL327" s="177"/>
      <c r="DM327" s="176"/>
      <c r="DN327" s="177"/>
      <c r="DO327" s="176"/>
      <c r="DP327" s="177"/>
      <c r="DQ327" s="176"/>
      <c r="DR327" s="177"/>
      <c r="DS327" s="176"/>
      <c r="DT327" s="176"/>
      <c r="DU327" s="176"/>
      <c r="DV327" s="177"/>
      <c r="DW327" s="176"/>
      <c r="DX327" s="177"/>
      <c r="DY327" s="176"/>
      <c r="DZ327" s="177"/>
      <c r="EA327" s="176"/>
      <c r="EB327" s="177"/>
      <c r="EC327" s="176">
        <v>0</v>
      </c>
      <c r="ED327" s="177"/>
      <c r="EE327" s="176"/>
      <c r="EF327" s="177"/>
      <c r="EG327" s="176"/>
      <c r="EH327" s="177"/>
      <c r="EI327" s="176">
        <v>0</v>
      </c>
      <c r="EJ327" s="177"/>
      <c r="EK327" s="176"/>
      <c r="EL327" s="176"/>
      <c r="EM327" s="177"/>
      <c r="EN327" s="176">
        <v>0</v>
      </c>
      <c r="EO327" s="177"/>
      <c r="EP327" s="176"/>
      <c r="EQ327" s="177">
        <v>0</v>
      </c>
      <c r="ER327" s="176"/>
      <c r="ES327" s="177"/>
      <c r="ET327" s="176"/>
      <c r="EU327" s="177"/>
      <c r="EV327" s="176"/>
      <c r="EW327" s="176"/>
      <c r="EX327" s="176"/>
      <c r="EY327" s="177"/>
      <c r="EZ327" s="176"/>
      <c r="FA327" s="177"/>
      <c r="FB327" s="565">
        <f t="shared" si="18"/>
        <v>920</v>
      </c>
      <c r="FC327" s="565">
        <f>N327-FB327</f>
        <v>180</v>
      </c>
    </row>
    <row r="328" spans="1:159" ht="48" customHeight="1">
      <c r="A328" s="13">
        <v>274</v>
      </c>
      <c r="B328" s="13" t="s">
        <v>840</v>
      </c>
      <c r="C328" s="13" t="s">
        <v>441</v>
      </c>
      <c r="D328" s="13">
        <v>581</v>
      </c>
      <c r="E328" s="13">
        <v>925</v>
      </c>
      <c r="F328" s="14" t="s">
        <v>841</v>
      </c>
      <c r="G328" s="13" t="s">
        <v>836</v>
      </c>
      <c r="H328" s="13" t="s">
        <v>700</v>
      </c>
      <c r="I328" s="13" t="s">
        <v>842</v>
      </c>
      <c r="J328" s="13">
        <v>24</v>
      </c>
      <c r="K328" s="13" t="s">
        <v>843</v>
      </c>
      <c r="L328" s="13" t="s">
        <v>738</v>
      </c>
      <c r="M328" s="13" t="s">
        <v>65</v>
      </c>
      <c r="N328" s="45">
        <v>1700</v>
      </c>
      <c r="O328" s="13" t="s">
        <v>3055</v>
      </c>
      <c r="P328" s="13">
        <v>17</v>
      </c>
      <c r="Q328" s="176">
        <v>1500</v>
      </c>
      <c r="R328" s="557">
        <v>300</v>
      </c>
      <c r="S328" s="176"/>
      <c r="T328" s="177"/>
      <c r="U328" s="176"/>
      <c r="V328" s="177"/>
      <c r="W328" s="176"/>
      <c r="X328" s="177"/>
      <c r="Y328" s="176"/>
      <c r="Z328" s="177"/>
      <c r="AA328" s="176"/>
      <c r="AB328" s="177"/>
      <c r="AC328" s="176">
        <v>200</v>
      </c>
      <c r="AD328" s="177"/>
      <c r="AE328" s="176"/>
      <c r="AF328" s="177"/>
      <c r="AG328" s="176">
        <v>0</v>
      </c>
      <c r="AH328" s="177"/>
      <c r="AI328" s="176"/>
      <c r="AJ328" s="177"/>
      <c r="AK328" s="176">
        <v>0</v>
      </c>
      <c r="AL328" s="177"/>
      <c r="AM328" s="176">
        <v>0</v>
      </c>
      <c r="AN328" s="177"/>
      <c r="AO328" s="176"/>
      <c r="AP328" s="177"/>
      <c r="AQ328" s="176"/>
      <c r="AR328" s="177"/>
      <c r="AS328" s="176"/>
      <c r="AT328" s="176"/>
      <c r="AU328" s="176">
        <v>0</v>
      </c>
      <c r="AV328" s="177"/>
      <c r="AW328" s="176"/>
      <c r="AX328" s="177"/>
      <c r="AY328" s="176"/>
      <c r="AZ328" s="177"/>
      <c r="BA328" s="176"/>
      <c r="BB328" s="177"/>
      <c r="BC328" s="176">
        <v>0</v>
      </c>
      <c r="BD328" s="176"/>
      <c r="BE328" s="176">
        <v>0</v>
      </c>
      <c r="BF328" s="177">
        <v>0</v>
      </c>
      <c r="BG328" s="176">
        <v>0</v>
      </c>
      <c r="BH328" s="177"/>
      <c r="BI328" s="176">
        <v>0</v>
      </c>
      <c r="BJ328" s="177"/>
      <c r="BK328" s="176">
        <v>0</v>
      </c>
      <c r="BL328" s="177"/>
      <c r="BM328" s="176">
        <v>0</v>
      </c>
      <c r="BN328" s="177"/>
      <c r="BO328" s="176">
        <v>0</v>
      </c>
      <c r="BP328" s="232"/>
      <c r="BQ328" s="176"/>
      <c r="BR328" s="177"/>
      <c r="BS328" s="176"/>
      <c r="BT328" s="177"/>
      <c r="BU328" s="176"/>
      <c r="BV328" s="176"/>
      <c r="BW328" s="176">
        <v>0</v>
      </c>
      <c r="BX328" s="177"/>
      <c r="BY328" s="176">
        <v>0</v>
      </c>
      <c r="BZ328" s="177"/>
      <c r="CA328" s="176"/>
      <c r="CB328" s="177"/>
      <c r="CC328" s="176">
        <v>0</v>
      </c>
      <c r="CD328" s="177">
        <v>0</v>
      </c>
      <c r="CE328" s="176">
        <v>0</v>
      </c>
      <c r="CF328" s="177"/>
      <c r="CG328" s="176"/>
      <c r="CH328" s="177"/>
      <c r="CI328" s="176">
        <v>0</v>
      </c>
      <c r="CJ328" s="176">
        <v>0</v>
      </c>
      <c r="CK328" s="176">
        <v>0</v>
      </c>
      <c r="CL328" s="177"/>
      <c r="CM328" s="176"/>
      <c r="CN328" s="177"/>
      <c r="CO328" s="176">
        <v>0</v>
      </c>
      <c r="CP328" s="177"/>
      <c r="CQ328" s="176">
        <v>0</v>
      </c>
      <c r="CR328" s="177"/>
      <c r="CS328" s="176">
        <v>0</v>
      </c>
      <c r="CT328" s="176"/>
      <c r="CU328" s="176">
        <v>0</v>
      </c>
      <c r="CV328" s="177"/>
      <c r="CW328" s="176"/>
      <c r="CX328" s="177"/>
      <c r="CY328" s="176">
        <v>0</v>
      </c>
      <c r="CZ328" s="177"/>
      <c r="DA328" s="176">
        <v>0</v>
      </c>
      <c r="DB328" s="177"/>
      <c r="DC328" s="176"/>
      <c r="DD328" s="177"/>
      <c r="DE328" s="176">
        <v>0</v>
      </c>
      <c r="DF328" s="177"/>
      <c r="DG328" s="176"/>
      <c r="DH328" s="177"/>
      <c r="DI328" s="176"/>
      <c r="DJ328" s="558"/>
      <c r="DK328" s="176"/>
      <c r="DL328" s="177"/>
      <c r="DM328" s="176"/>
      <c r="DN328" s="177"/>
      <c r="DO328" s="176"/>
      <c r="DP328" s="177"/>
      <c r="DQ328" s="176"/>
      <c r="DR328" s="177"/>
      <c r="DS328" s="176"/>
      <c r="DT328" s="176"/>
      <c r="DU328" s="176"/>
      <c r="DV328" s="177"/>
      <c r="DW328" s="176"/>
      <c r="DX328" s="177"/>
      <c r="DY328" s="176"/>
      <c r="DZ328" s="177"/>
      <c r="EA328" s="176"/>
      <c r="EB328" s="177"/>
      <c r="EC328" s="176">
        <v>0</v>
      </c>
      <c r="ED328" s="177"/>
      <c r="EE328" s="176"/>
      <c r="EF328" s="177"/>
      <c r="EG328" s="176"/>
      <c r="EH328" s="177"/>
      <c r="EI328" s="176">
        <v>0</v>
      </c>
      <c r="EJ328" s="177"/>
      <c r="EK328" s="176"/>
      <c r="EL328" s="176"/>
      <c r="EM328" s="177"/>
      <c r="EN328" s="176">
        <v>0</v>
      </c>
      <c r="EO328" s="177"/>
      <c r="EP328" s="176"/>
      <c r="EQ328" s="177">
        <v>0</v>
      </c>
      <c r="ER328" s="176"/>
      <c r="ES328" s="177"/>
      <c r="ET328" s="176"/>
      <c r="EU328" s="177"/>
      <c r="EV328" s="176"/>
      <c r="EW328" s="176"/>
      <c r="EX328" s="176"/>
      <c r="EY328" s="177"/>
      <c r="EZ328" s="176"/>
      <c r="FA328" s="177"/>
      <c r="FB328" s="565">
        <f t="shared" si="18"/>
        <v>300</v>
      </c>
      <c r="FC328" s="565">
        <f>N328-FB328</f>
        <v>1400</v>
      </c>
    </row>
    <row r="329" spans="1:159" ht="37.5" customHeight="1">
      <c r="A329" s="13" t="s">
        <v>8243</v>
      </c>
      <c r="B329" s="13"/>
      <c r="C329" s="13"/>
      <c r="D329" s="13"/>
      <c r="E329" s="13"/>
      <c r="F329" s="11" t="s">
        <v>3239</v>
      </c>
      <c r="G329" s="13"/>
      <c r="H329" s="13"/>
      <c r="I329" s="13"/>
      <c r="J329" s="13"/>
      <c r="K329" s="13"/>
      <c r="L329" s="13"/>
      <c r="M329" s="13"/>
      <c r="N329" s="45"/>
      <c r="O329" s="13"/>
      <c r="P329" s="13"/>
      <c r="Q329" s="176"/>
      <c r="R329" s="557"/>
      <c r="S329" s="176"/>
      <c r="T329" s="177"/>
      <c r="U329" s="176"/>
      <c r="V329" s="177"/>
      <c r="W329" s="176"/>
      <c r="X329" s="177"/>
      <c r="Y329" s="176"/>
      <c r="Z329" s="177"/>
      <c r="AA329" s="176"/>
      <c r="AB329" s="177"/>
      <c r="AC329" s="176"/>
      <c r="AD329" s="177"/>
      <c r="AE329" s="176"/>
      <c r="AF329" s="177"/>
      <c r="AG329" s="176"/>
      <c r="AH329" s="177"/>
      <c r="AI329" s="176"/>
      <c r="AJ329" s="177"/>
      <c r="AK329" s="176"/>
      <c r="AL329" s="177"/>
      <c r="AM329" s="176"/>
      <c r="AN329" s="177"/>
      <c r="AO329" s="176"/>
      <c r="AP329" s="177"/>
      <c r="AQ329" s="176"/>
      <c r="AR329" s="177"/>
      <c r="AS329" s="176"/>
      <c r="AT329" s="176"/>
      <c r="AU329" s="176"/>
      <c r="AV329" s="177"/>
      <c r="AW329" s="176"/>
      <c r="AX329" s="177"/>
      <c r="AY329" s="176"/>
      <c r="AZ329" s="177"/>
      <c r="BA329" s="176"/>
      <c r="BB329" s="177"/>
      <c r="BC329" s="176"/>
      <c r="BD329" s="176"/>
      <c r="BE329" s="176"/>
      <c r="BF329" s="177"/>
      <c r="BG329" s="176"/>
      <c r="BH329" s="177"/>
      <c r="BI329" s="176"/>
      <c r="BJ329" s="177"/>
      <c r="BK329" s="176"/>
      <c r="BL329" s="177"/>
      <c r="BM329" s="176"/>
      <c r="BN329" s="177"/>
      <c r="BO329" s="176"/>
      <c r="BP329" s="232"/>
      <c r="BQ329" s="176"/>
      <c r="BR329" s="177"/>
      <c r="BS329" s="176"/>
      <c r="BT329" s="177"/>
      <c r="BU329" s="176"/>
      <c r="BV329" s="176"/>
      <c r="BW329" s="176"/>
      <c r="BX329" s="177"/>
      <c r="BY329" s="176"/>
      <c r="BZ329" s="177"/>
      <c r="CA329" s="176"/>
      <c r="CB329" s="177"/>
      <c r="CC329" s="176"/>
      <c r="CD329" s="177"/>
      <c r="CE329" s="176"/>
      <c r="CF329" s="177"/>
      <c r="CG329" s="176"/>
      <c r="CH329" s="177"/>
      <c r="CI329" s="176"/>
      <c r="CJ329" s="176"/>
      <c r="CK329" s="176"/>
      <c r="CL329" s="177"/>
      <c r="CM329" s="176"/>
      <c r="CN329" s="177"/>
      <c r="CO329" s="176"/>
      <c r="CP329" s="177"/>
      <c r="CQ329" s="176"/>
      <c r="CR329" s="177"/>
      <c r="CS329" s="176"/>
      <c r="CT329" s="176"/>
      <c r="CU329" s="176"/>
      <c r="CV329" s="177"/>
      <c r="CW329" s="176"/>
      <c r="CX329" s="177"/>
      <c r="CY329" s="176"/>
      <c r="CZ329" s="177"/>
      <c r="DA329" s="176"/>
      <c r="DB329" s="177"/>
      <c r="DC329" s="176"/>
      <c r="DD329" s="177"/>
      <c r="DE329" s="176"/>
      <c r="DF329" s="177"/>
      <c r="DG329" s="176"/>
      <c r="DH329" s="177"/>
      <c r="DI329" s="176"/>
      <c r="DJ329" s="558"/>
      <c r="DK329" s="176"/>
      <c r="DL329" s="177"/>
      <c r="DM329" s="176"/>
      <c r="DN329" s="177"/>
      <c r="DO329" s="176"/>
      <c r="DP329" s="177"/>
      <c r="DQ329" s="176"/>
      <c r="DR329" s="177"/>
      <c r="DS329" s="176"/>
      <c r="DT329" s="176"/>
      <c r="DU329" s="176"/>
      <c r="DV329" s="177"/>
      <c r="DW329" s="176"/>
      <c r="DX329" s="177"/>
      <c r="DY329" s="176"/>
      <c r="DZ329" s="177"/>
      <c r="EA329" s="176"/>
      <c r="EB329" s="177"/>
      <c r="EC329" s="176"/>
      <c r="ED329" s="177"/>
      <c r="EE329" s="176"/>
      <c r="EF329" s="177"/>
      <c r="EG329" s="176"/>
      <c r="EH329" s="177"/>
      <c r="EI329" s="176"/>
      <c r="EJ329" s="177"/>
      <c r="EK329" s="176"/>
      <c r="EL329" s="176"/>
      <c r="EM329" s="177"/>
      <c r="EN329" s="176"/>
      <c r="EO329" s="177"/>
      <c r="EP329" s="176"/>
      <c r="EQ329" s="177"/>
      <c r="ER329" s="176"/>
      <c r="ES329" s="177"/>
      <c r="ET329" s="176"/>
      <c r="EU329" s="177"/>
      <c r="EV329" s="176"/>
      <c r="EW329" s="176"/>
      <c r="EX329" s="176"/>
      <c r="EY329" s="177"/>
      <c r="EZ329" s="176"/>
      <c r="FA329" s="177"/>
      <c r="FB329" s="565"/>
      <c r="FC329" s="565"/>
    </row>
    <row r="330" spans="1:159" ht="37.5" customHeight="1">
      <c r="A330" s="13">
        <v>275</v>
      </c>
      <c r="B330" s="13" t="s">
        <v>2571</v>
      </c>
      <c r="C330" s="13" t="s">
        <v>844</v>
      </c>
      <c r="D330" s="22">
        <v>591</v>
      </c>
      <c r="E330" s="13">
        <v>23</v>
      </c>
      <c r="F330" s="14" t="s">
        <v>2572</v>
      </c>
      <c r="G330" s="13" t="s">
        <v>2573</v>
      </c>
      <c r="H330" s="13" t="s">
        <v>22</v>
      </c>
      <c r="I330" s="13" t="s">
        <v>2559</v>
      </c>
      <c r="J330" s="13">
        <v>36</v>
      </c>
      <c r="K330" s="13" t="s">
        <v>2574</v>
      </c>
      <c r="L330" s="13" t="s">
        <v>2480</v>
      </c>
      <c r="M330" s="13" t="s">
        <v>10</v>
      </c>
      <c r="N330" s="45">
        <v>8000</v>
      </c>
      <c r="O330" s="13" t="s">
        <v>3063</v>
      </c>
      <c r="P330" s="13">
        <v>120</v>
      </c>
      <c r="Q330" s="176">
        <v>0</v>
      </c>
      <c r="R330" s="557"/>
      <c r="S330" s="176">
        <v>6000</v>
      </c>
      <c r="T330" s="177">
        <v>6000</v>
      </c>
      <c r="U330" s="176"/>
      <c r="V330" s="177"/>
      <c r="W330" s="176"/>
      <c r="X330" s="177"/>
      <c r="Y330" s="176"/>
      <c r="Z330" s="177"/>
      <c r="AA330" s="176"/>
      <c r="AB330" s="177"/>
      <c r="AC330" s="176">
        <v>0</v>
      </c>
      <c r="AD330" s="177"/>
      <c r="AE330" s="176"/>
      <c r="AF330" s="177"/>
      <c r="AG330" s="176">
        <v>0</v>
      </c>
      <c r="AH330" s="177"/>
      <c r="AI330" s="176"/>
      <c r="AJ330" s="177"/>
      <c r="AK330" s="176">
        <v>0</v>
      </c>
      <c r="AL330" s="177"/>
      <c r="AM330" s="176">
        <v>0</v>
      </c>
      <c r="AN330" s="177"/>
      <c r="AO330" s="176"/>
      <c r="AP330" s="177"/>
      <c r="AQ330" s="176"/>
      <c r="AR330" s="177"/>
      <c r="AS330" s="176"/>
      <c r="AT330" s="176"/>
      <c r="AU330" s="176">
        <v>0</v>
      </c>
      <c r="AV330" s="177"/>
      <c r="AW330" s="176"/>
      <c r="AX330" s="177"/>
      <c r="AY330" s="176">
        <v>2000</v>
      </c>
      <c r="AZ330" s="177"/>
      <c r="BA330" s="176"/>
      <c r="BB330" s="177"/>
      <c r="BC330" s="176">
        <v>0</v>
      </c>
      <c r="BD330" s="176"/>
      <c r="BE330" s="176">
        <v>0</v>
      </c>
      <c r="BF330" s="177">
        <v>0</v>
      </c>
      <c r="BG330" s="176">
        <v>0</v>
      </c>
      <c r="BH330" s="177"/>
      <c r="BI330" s="176">
        <v>0</v>
      </c>
      <c r="BJ330" s="177"/>
      <c r="BK330" s="176">
        <v>0</v>
      </c>
      <c r="BL330" s="177"/>
      <c r="BM330" s="176">
        <v>0</v>
      </c>
      <c r="BN330" s="177"/>
      <c r="BO330" s="176">
        <v>0</v>
      </c>
      <c r="BP330" s="232"/>
      <c r="BQ330" s="176"/>
      <c r="BR330" s="177"/>
      <c r="BS330" s="176"/>
      <c r="BT330" s="177"/>
      <c r="BU330" s="176"/>
      <c r="BV330" s="176"/>
      <c r="BW330" s="176">
        <v>0</v>
      </c>
      <c r="BX330" s="177"/>
      <c r="BY330" s="176">
        <v>0</v>
      </c>
      <c r="BZ330" s="177"/>
      <c r="CA330" s="176"/>
      <c r="CB330" s="177"/>
      <c r="CC330" s="176">
        <v>0</v>
      </c>
      <c r="CD330" s="177">
        <v>0</v>
      </c>
      <c r="CE330" s="176">
        <v>0</v>
      </c>
      <c r="CF330" s="177"/>
      <c r="CG330" s="176"/>
      <c r="CH330" s="177"/>
      <c r="CI330" s="176">
        <v>0</v>
      </c>
      <c r="CJ330" s="176">
        <v>0</v>
      </c>
      <c r="CK330" s="176">
        <v>0</v>
      </c>
      <c r="CL330" s="177"/>
      <c r="CM330" s="176"/>
      <c r="CN330" s="177"/>
      <c r="CO330" s="176">
        <v>0</v>
      </c>
      <c r="CP330" s="177"/>
      <c r="CQ330" s="176">
        <v>0</v>
      </c>
      <c r="CR330" s="177"/>
      <c r="CS330" s="176">
        <v>0</v>
      </c>
      <c r="CT330" s="176"/>
      <c r="CU330" s="176">
        <v>0</v>
      </c>
      <c r="CV330" s="177"/>
      <c r="CW330" s="176"/>
      <c r="CX330" s="177"/>
      <c r="CY330" s="176">
        <v>0</v>
      </c>
      <c r="CZ330" s="177"/>
      <c r="DA330" s="176">
        <v>0</v>
      </c>
      <c r="DB330" s="177"/>
      <c r="DC330" s="176"/>
      <c r="DD330" s="177"/>
      <c r="DE330" s="176">
        <v>0</v>
      </c>
      <c r="DF330" s="177"/>
      <c r="DG330" s="176"/>
      <c r="DH330" s="177"/>
      <c r="DI330" s="176"/>
      <c r="DJ330" s="558"/>
      <c r="DK330" s="176"/>
      <c r="DL330" s="177"/>
      <c r="DM330" s="176"/>
      <c r="DN330" s="177"/>
      <c r="DO330" s="176"/>
      <c r="DP330" s="177"/>
      <c r="DQ330" s="176"/>
      <c r="DR330" s="177"/>
      <c r="DS330" s="176"/>
      <c r="DT330" s="176"/>
      <c r="DU330" s="176"/>
      <c r="DV330" s="177"/>
      <c r="DW330" s="176"/>
      <c r="DX330" s="177"/>
      <c r="DY330" s="176"/>
      <c r="DZ330" s="177"/>
      <c r="EA330" s="176"/>
      <c r="EB330" s="177"/>
      <c r="EC330" s="176">
        <v>0</v>
      </c>
      <c r="ED330" s="177"/>
      <c r="EE330" s="176"/>
      <c r="EF330" s="177"/>
      <c r="EG330" s="176"/>
      <c r="EH330" s="177"/>
      <c r="EI330" s="176">
        <v>0</v>
      </c>
      <c r="EJ330" s="177"/>
      <c r="EK330" s="176"/>
      <c r="EL330" s="176"/>
      <c r="EM330" s="177"/>
      <c r="EN330" s="176">
        <v>0</v>
      </c>
      <c r="EO330" s="177"/>
      <c r="EP330" s="176"/>
      <c r="EQ330" s="177">
        <v>0</v>
      </c>
      <c r="ER330" s="176"/>
      <c r="ES330" s="177"/>
      <c r="ET330" s="176"/>
      <c r="EU330" s="177"/>
      <c r="EV330" s="176"/>
      <c r="EW330" s="176"/>
      <c r="EX330" s="176"/>
      <c r="EY330" s="177"/>
      <c r="EZ330" s="176"/>
      <c r="FA330" s="177"/>
      <c r="FB330" s="565">
        <f t="shared" si="18"/>
        <v>6000</v>
      </c>
      <c r="FC330" s="565">
        <f t="shared" ref="FC330:FC344" si="22">N330-FB330</f>
        <v>2000</v>
      </c>
    </row>
    <row r="331" spans="1:159" ht="37.5" customHeight="1">
      <c r="A331" s="13">
        <v>276</v>
      </c>
      <c r="B331" s="13" t="s">
        <v>1844</v>
      </c>
      <c r="C331" s="13" t="s">
        <v>125</v>
      </c>
      <c r="D331" s="13">
        <v>593</v>
      </c>
      <c r="E331" s="13">
        <v>49</v>
      </c>
      <c r="F331" s="14" t="s">
        <v>1845</v>
      </c>
      <c r="G331" s="13" t="s">
        <v>1846</v>
      </c>
      <c r="H331" s="13" t="s">
        <v>1847</v>
      </c>
      <c r="I331" s="13" t="s">
        <v>1848</v>
      </c>
      <c r="J331" s="13">
        <v>36</v>
      </c>
      <c r="K331" s="13" t="s">
        <v>1849</v>
      </c>
      <c r="L331" s="13" t="s">
        <v>1850</v>
      </c>
      <c r="M331" s="13" t="s">
        <v>67</v>
      </c>
      <c r="N331" s="45">
        <v>1120</v>
      </c>
      <c r="O331" s="13" t="s">
        <v>3108</v>
      </c>
      <c r="P331" s="13">
        <v>73</v>
      </c>
      <c r="Q331" s="176">
        <v>0</v>
      </c>
      <c r="R331" s="557"/>
      <c r="S331" s="176"/>
      <c r="T331" s="177"/>
      <c r="U331" s="176"/>
      <c r="V331" s="177"/>
      <c r="W331" s="176"/>
      <c r="X331" s="177"/>
      <c r="Y331" s="176"/>
      <c r="Z331" s="177"/>
      <c r="AA331" s="176"/>
      <c r="AB331" s="177"/>
      <c r="AC331" s="176">
        <v>0</v>
      </c>
      <c r="AD331" s="177"/>
      <c r="AE331" s="176"/>
      <c r="AF331" s="177"/>
      <c r="AG331" s="176">
        <v>0</v>
      </c>
      <c r="AH331" s="177"/>
      <c r="AI331" s="176">
        <v>500</v>
      </c>
      <c r="AJ331" s="177"/>
      <c r="AK331" s="176">
        <v>0</v>
      </c>
      <c r="AL331" s="177"/>
      <c r="AM331" s="176">
        <v>0</v>
      </c>
      <c r="AN331" s="177"/>
      <c r="AO331" s="176"/>
      <c r="AP331" s="177"/>
      <c r="AQ331" s="176"/>
      <c r="AR331" s="177"/>
      <c r="AS331" s="176"/>
      <c r="AT331" s="176"/>
      <c r="AU331" s="176">
        <v>0</v>
      </c>
      <c r="AV331" s="177"/>
      <c r="AW331" s="176"/>
      <c r="AX331" s="177"/>
      <c r="AY331" s="176">
        <v>50</v>
      </c>
      <c r="AZ331" s="177"/>
      <c r="BA331" s="176">
        <v>500</v>
      </c>
      <c r="BB331" s="177">
        <v>0</v>
      </c>
      <c r="BC331" s="176">
        <v>0</v>
      </c>
      <c r="BD331" s="176"/>
      <c r="BE331" s="176">
        <v>0</v>
      </c>
      <c r="BF331" s="177">
        <v>0</v>
      </c>
      <c r="BG331" s="176">
        <v>0</v>
      </c>
      <c r="BH331" s="177"/>
      <c r="BI331" s="176">
        <v>0</v>
      </c>
      <c r="BJ331" s="177"/>
      <c r="BK331" s="176">
        <v>0</v>
      </c>
      <c r="BL331" s="177"/>
      <c r="BM331" s="176">
        <v>0</v>
      </c>
      <c r="BN331" s="177"/>
      <c r="BO331" s="176">
        <v>0</v>
      </c>
      <c r="BP331" s="232"/>
      <c r="BQ331" s="176"/>
      <c r="BR331" s="177"/>
      <c r="BS331" s="176"/>
      <c r="BT331" s="177"/>
      <c r="BU331" s="176"/>
      <c r="BV331" s="176"/>
      <c r="BW331" s="176">
        <v>0</v>
      </c>
      <c r="BX331" s="177"/>
      <c r="BY331" s="176">
        <v>0</v>
      </c>
      <c r="BZ331" s="177"/>
      <c r="CA331" s="176"/>
      <c r="CB331" s="177"/>
      <c r="CC331" s="176">
        <v>0</v>
      </c>
      <c r="CD331" s="177">
        <v>0</v>
      </c>
      <c r="CE331" s="176">
        <v>0</v>
      </c>
      <c r="CF331" s="177"/>
      <c r="CG331" s="176"/>
      <c r="CH331" s="177"/>
      <c r="CI331" s="176">
        <v>0</v>
      </c>
      <c r="CJ331" s="176">
        <v>50</v>
      </c>
      <c r="CK331" s="176">
        <v>50</v>
      </c>
      <c r="CL331" s="177"/>
      <c r="CM331" s="176"/>
      <c r="CN331" s="177"/>
      <c r="CO331" s="176">
        <v>0</v>
      </c>
      <c r="CP331" s="177"/>
      <c r="CQ331" s="176">
        <v>20</v>
      </c>
      <c r="CR331" s="177"/>
      <c r="CS331" s="176">
        <v>0</v>
      </c>
      <c r="CT331" s="176"/>
      <c r="CU331" s="176">
        <v>0</v>
      </c>
      <c r="CV331" s="177"/>
      <c r="CW331" s="176"/>
      <c r="CX331" s="177"/>
      <c r="CY331" s="176">
        <v>0</v>
      </c>
      <c r="CZ331" s="177"/>
      <c r="DA331" s="176">
        <v>0</v>
      </c>
      <c r="DB331" s="177"/>
      <c r="DC331" s="176"/>
      <c r="DD331" s="177"/>
      <c r="DE331" s="176">
        <v>0</v>
      </c>
      <c r="DF331" s="177"/>
      <c r="DG331" s="176"/>
      <c r="DH331" s="177"/>
      <c r="DI331" s="176"/>
      <c r="DJ331" s="558"/>
      <c r="DK331" s="176"/>
      <c r="DL331" s="177"/>
      <c r="DM331" s="176"/>
      <c r="DN331" s="177"/>
      <c r="DO331" s="176"/>
      <c r="DP331" s="177"/>
      <c r="DQ331" s="176"/>
      <c r="DR331" s="177"/>
      <c r="DS331" s="176"/>
      <c r="DT331" s="176"/>
      <c r="DU331" s="176"/>
      <c r="DV331" s="177"/>
      <c r="DW331" s="176"/>
      <c r="DX331" s="177"/>
      <c r="DY331" s="176"/>
      <c r="DZ331" s="177"/>
      <c r="EA331" s="176"/>
      <c r="EB331" s="177"/>
      <c r="EC331" s="176">
        <v>0</v>
      </c>
      <c r="ED331" s="177"/>
      <c r="EE331" s="176"/>
      <c r="EF331" s="177"/>
      <c r="EG331" s="176"/>
      <c r="EH331" s="177"/>
      <c r="EI331" s="176">
        <v>0</v>
      </c>
      <c r="EJ331" s="177"/>
      <c r="EK331" s="176"/>
      <c r="EL331" s="176"/>
      <c r="EM331" s="177"/>
      <c r="EN331" s="176">
        <v>0</v>
      </c>
      <c r="EO331" s="177"/>
      <c r="EP331" s="176"/>
      <c r="EQ331" s="177">
        <v>0</v>
      </c>
      <c r="ER331" s="176"/>
      <c r="ES331" s="177"/>
      <c r="ET331" s="176"/>
      <c r="EU331" s="177"/>
      <c r="EV331" s="176"/>
      <c r="EW331" s="176"/>
      <c r="EX331" s="176"/>
      <c r="EY331" s="177"/>
      <c r="EZ331" s="176"/>
      <c r="FA331" s="177"/>
      <c r="FB331" s="565">
        <f t="shared" si="18"/>
        <v>0</v>
      </c>
      <c r="FC331" s="565">
        <f t="shared" si="22"/>
        <v>1120</v>
      </c>
    </row>
    <row r="332" spans="1:159" ht="37.5" customHeight="1">
      <c r="A332" s="13">
        <v>277</v>
      </c>
      <c r="B332" s="13" t="s">
        <v>1619</v>
      </c>
      <c r="C332" s="13" t="s">
        <v>722</v>
      </c>
      <c r="D332" s="22">
        <v>599</v>
      </c>
      <c r="E332" s="13">
        <v>186</v>
      </c>
      <c r="F332" s="14" t="s">
        <v>1620</v>
      </c>
      <c r="G332" s="13" t="s">
        <v>1132</v>
      </c>
      <c r="H332" s="13" t="s">
        <v>1621</v>
      </c>
      <c r="I332" s="13" t="s">
        <v>1622</v>
      </c>
      <c r="J332" s="13">
        <v>24</v>
      </c>
      <c r="K332" s="13" t="s">
        <v>1623</v>
      </c>
      <c r="L332" s="13" t="s">
        <v>1608</v>
      </c>
      <c r="M332" s="13" t="s">
        <v>68</v>
      </c>
      <c r="N332" s="45">
        <v>5420</v>
      </c>
      <c r="O332" s="13" t="s">
        <v>3081</v>
      </c>
      <c r="P332" s="13">
        <v>49</v>
      </c>
      <c r="Q332" s="176">
        <v>100</v>
      </c>
      <c r="R332" s="557">
        <v>20</v>
      </c>
      <c r="S332" s="176">
        <v>5000</v>
      </c>
      <c r="T332" s="177">
        <v>1500</v>
      </c>
      <c r="U332" s="176"/>
      <c r="V332" s="177"/>
      <c r="W332" s="176"/>
      <c r="X332" s="177"/>
      <c r="Y332" s="176"/>
      <c r="Z332" s="177"/>
      <c r="AA332" s="176"/>
      <c r="AB332" s="177"/>
      <c r="AC332" s="176">
        <v>0</v>
      </c>
      <c r="AD332" s="177"/>
      <c r="AE332" s="176"/>
      <c r="AF332" s="177"/>
      <c r="AG332" s="176">
        <v>0</v>
      </c>
      <c r="AH332" s="177"/>
      <c r="AI332" s="176"/>
      <c r="AJ332" s="177"/>
      <c r="AK332" s="176">
        <v>0</v>
      </c>
      <c r="AL332" s="177"/>
      <c r="AM332" s="176">
        <v>0</v>
      </c>
      <c r="AN332" s="177"/>
      <c r="AO332" s="176"/>
      <c r="AP332" s="177"/>
      <c r="AQ332" s="176"/>
      <c r="AR332" s="177"/>
      <c r="AS332" s="176"/>
      <c r="AT332" s="176"/>
      <c r="AU332" s="176">
        <v>0</v>
      </c>
      <c r="AV332" s="177"/>
      <c r="AW332" s="176"/>
      <c r="AX332" s="177"/>
      <c r="AY332" s="176"/>
      <c r="AZ332" s="177"/>
      <c r="BA332" s="176"/>
      <c r="BB332" s="177"/>
      <c r="BC332" s="176">
        <v>0</v>
      </c>
      <c r="BD332" s="176"/>
      <c r="BE332" s="176">
        <v>0</v>
      </c>
      <c r="BF332" s="177">
        <v>0</v>
      </c>
      <c r="BG332" s="176">
        <v>0</v>
      </c>
      <c r="BH332" s="177"/>
      <c r="BI332" s="176">
        <v>0</v>
      </c>
      <c r="BJ332" s="177"/>
      <c r="BK332" s="176">
        <v>0</v>
      </c>
      <c r="BL332" s="177"/>
      <c r="BM332" s="176">
        <v>0</v>
      </c>
      <c r="BN332" s="177"/>
      <c r="BO332" s="176">
        <v>0</v>
      </c>
      <c r="BP332" s="232"/>
      <c r="BQ332" s="176">
        <v>100</v>
      </c>
      <c r="BR332" s="177">
        <v>50</v>
      </c>
      <c r="BS332" s="176"/>
      <c r="BT332" s="177"/>
      <c r="BU332" s="176"/>
      <c r="BV332" s="176"/>
      <c r="BW332" s="176">
        <v>0</v>
      </c>
      <c r="BX332" s="177"/>
      <c r="BY332" s="176">
        <v>200</v>
      </c>
      <c r="BZ332" s="177"/>
      <c r="CA332" s="176"/>
      <c r="CB332" s="177"/>
      <c r="CC332" s="176">
        <v>0</v>
      </c>
      <c r="CD332" s="177">
        <v>0</v>
      </c>
      <c r="CE332" s="176">
        <v>0</v>
      </c>
      <c r="CF332" s="177"/>
      <c r="CG332" s="176"/>
      <c r="CH332" s="177"/>
      <c r="CI332" s="176">
        <v>0</v>
      </c>
      <c r="CJ332" s="176">
        <v>0</v>
      </c>
      <c r="CK332" s="176">
        <v>0</v>
      </c>
      <c r="CL332" s="177"/>
      <c r="CM332" s="176"/>
      <c r="CN332" s="177"/>
      <c r="CO332" s="176">
        <v>0</v>
      </c>
      <c r="CP332" s="177"/>
      <c r="CQ332" s="176">
        <v>20</v>
      </c>
      <c r="CR332" s="177"/>
      <c r="CS332" s="176">
        <v>0</v>
      </c>
      <c r="CT332" s="176"/>
      <c r="CU332" s="176">
        <v>0</v>
      </c>
      <c r="CV332" s="177"/>
      <c r="CW332" s="176"/>
      <c r="CX332" s="177"/>
      <c r="CY332" s="176">
        <v>0</v>
      </c>
      <c r="CZ332" s="177"/>
      <c r="DA332" s="176">
        <v>0</v>
      </c>
      <c r="DB332" s="177"/>
      <c r="DC332" s="176"/>
      <c r="DD332" s="177"/>
      <c r="DE332" s="176">
        <v>0</v>
      </c>
      <c r="DF332" s="177"/>
      <c r="DG332" s="176"/>
      <c r="DH332" s="177"/>
      <c r="DI332" s="176"/>
      <c r="DJ332" s="558"/>
      <c r="DK332" s="176"/>
      <c r="DL332" s="177"/>
      <c r="DM332" s="176"/>
      <c r="DN332" s="177"/>
      <c r="DO332" s="176"/>
      <c r="DP332" s="177"/>
      <c r="DQ332" s="176"/>
      <c r="DR332" s="177"/>
      <c r="DS332" s="176"/>
      <c r="DT332" s="176"/>
      <c r="DU332" s="176"/>
      <c r="DV332" s="177"/>
      <c r="DW332" s="176"/>
      <c r="DX332" s="177"/>
      <c r="DY332" s="176"/>
      <c r="DZ332" s="177"/>
      <c r="EA332" s="176"/>
      <c r="EB332" s="177"/>
      <c r="EC332" s="176">
        <v>0</v>
      </c>
      <c r="ED332" s="177"/>
      <c r="EE332" s="176"/>
      <c r="EF332" s="177"/>
      <c r="EG332" s="176"/>
      <c r="EH332" s="177"/>
      <c r="EI332" s="176">
        <v>0</v>
      </c>
      <c r="EJ332" s="177"/>
      <c r="EK332" s="176"/>
      <c r="EL332" s="176"/>
      <c r="EM332" s="177"/>
      <c r="EN332" s="176">
        <v>0</v>
      </c>
      <c r="EO332" s="177"/>
      <c r="EP332" s="176"/>
      <c r="EQ332" s="177">
        <v>0</v>
      </c>
      <c r="ER332" s="176"/>
      <c r="ES332" s="177"/>
      <c r="ET332" s="176"/>
      <c r="EU332" s="177"/>
      <c r="EV332" s="176"/>
      <c r="EW332" s="176"/>
      <c r="EX332" s="176"/>
      <c r="EY332" s="177"/>
      <c r="EZ332" s="176"/>
      <c r="FA332" s="177"/>
      <c r="FB332" s="565">
        <f t="shared" si="18"/>
        <v>1570</v>
      </c>
      <c r="FC332" s="565">
        <f t="shared" si="22"/>
        <v>3850</v>
      </c>
    </row>
    <row r="333" spans="1:159" ht="37.5" customHeight="1">
      <c r="A333" s="13">
        <v>278</v>
      </c>
      <c r="B333" s="13" t="s">
        <v>2658</v>
      </c>
      <c r="C333" s="13" t="s">
        <v>153</v>
      </c>
      <c r="D333" s="13">
        <v>602</v>
      </c>
      <c r="E333" s="13">
        <v>276</v>
      </c>
      <c r="F333" s="14" t="s">
        <v>2659</v>
      </c>
      <c r="G333" s="13" t="s">
        <v>1214</v>
      </c>
      <c r="H333" s="13" t="s">
        <v>2660</v>
      </c>
      <c r="I333" s="13" t="s">
        <v>2661</v>
      </c>
      <c r="J333" s="13">
        <v>36</v>
      </c>
      <c r="K333" s="13" t="s">
        <v>2662</v>
      </c>
      <c r="L333" s="13" t="s">
        <v>2663</v>
      </c>
      <c r="M333" s="13" t="s">
        <v>67</v>
      </c>
      <c r="N333" s="45">
        <v>1200</v>
      </c>
      <c r="O333" s="13" t="s">
        <v>3102</v>
      </c>
      <c r="P333" s="13">
        <v>121</v>
      </c>
      <c r="Q333" s="176">
        <v>0</v>
      </c>
      <c r="R333" s="557"/>
      <c r="S333" s="176"/>
      <c r="T333" s="177"/>
      <c r="U333" s="176"/>
      <c r="V333" s="177"/>
      <c r="W333" s="176"/>
      <c r="X333" s="177"/>
      <c r="Y333" s="176"/>
      <c r="Z333" s="177"/>
      <c r="AA333" s="176"/>
      <c r="AB333" s="177"/>
      <c r="AC333" s="176">
        <v>100</v>
      </c>
      <c r="AD333" s="177"/>
      <c r="AE333" s="176"/>
      <c r="AF333" s="177"/>
      <c r="AG333" s="176">
        <v>0</v>
      </c>
      <c r="AH333" s="177"/>
      <c r="AI333" s="176"/>
      <c r="AJ333" s="177"/>
      <c r="AK333" s="176">
        <v>0</v>
      </c>
      <c r="AL333" s="177"/>
      <c r="AM333" s="176">
        <v>0</v>
      </c>
      <c r="AN333" s="177"/>
      <c r="AO333" s="176"/>
      <c r="AP333" s="177"/>
      <c r="AQ333" s="176"/>
      <c r="AR333" s="177"/>
      <c r="AS333" s="176"/>
      <c r="AT333" s="176"/>
      <c r="AU333" s="176">
        <v>0</v>
      </c>
      <c r="AV333" s="177"/>
      <c r="AW333" s="176"/>
      <c r="AX333" s="177"/>
      <c r="AY333" s="176"/>
      <c r="AZ333" s="177"/>
      <c r="BA333" s="176"/>
      <c r="BB333" s="177"/>
      <c r="BC333" s="176">
        <v>0</v>
      </c>
      <c r="BD333" s="176"/>
      <c r="BE333" s="176">
        <v>0</v>
      </c>
      <c r="BF333" s="177">
        <v>0</v>
      </c>
      <c r="BG333" s="176">
        <v>0</v>
      </c>
      <c r="BH333" s="177"/>
      <c r="BI333" s="176">
        <v>0</v>
      </c>
      <c r="BJ333" s="177"/>
      <c r="BK333" s="176">
        <v>0</v>
      </c>
      <c r="BL333" s="177"/>
      <c r="BM333" s="176">
        <v>0</v>
      </c>
      <c r="BN333" s="177"/>
      <c r="BO333" s="176">
        <v>0</v>
      </c>
      <c r="BP333" s="232"/>
      <c r="BQ333" s="176">
        <v>200</v>
      </c>
      <c r="BR333" s="177"/>
      <c r="BS333" s="176"/>
      <c r="BT333" s="177"/>
      <c r="BU333" s="176"/>
      <c r="BV333" s="176"/>
      <c r="BW333" s="176">
        <v>0</v>
      </c>
      <c r="BX333" s="177"/>
      <c r="BY333" s="176">
        <v>0</v>
      </c>
      <c r="BZ333" s="177"/>
      <c r="CA333" s="176"/>
      <c r="CB333" s="177"/>
      <c r="CC333" s="176">
        <v>0</v>
      </c>
      <c r="CD333" s="177">
        <v>0</v>
      </c>
      <c r="CE333" s="176">
        <v>0</v>
      </c>
      <c r="CF333" s="177"/>
      <c r="CG333" s="176"/>
      <c r="CH333" s="177"/>
      <c r="CI333" s="176">
        <v>0</v>
      </c>
      <c r="CJ333" s="176">
        <v>200</v>
      </c>
      <c r="CK333" s="176">
        <v>200</v>
      </c>
      <c r="CL333" s="177"/>
      <c r="CM333" s="176">
        <v>500</v>
      </c>
      <c r="CN333" s="177"/>
      <c r="CO333" s="176">
        <v>0</v>
      </c>
      <c r="CP333" s="177"/>
      <c r="CQ333" s="176">
        <v>200</v>
      </c>
      <c r="CR333" s="177"/>
      <c r="CS333" s="176">
        <v>0</v>
      </c>
      <c r="CT333" s="176"/>
      <c r="CU333" s="176">
        <v>0</v>
      </c>
      <c r="CV333" s="177"/>
      <c r="CW333" s="176"/>
      <c r="CX333" s="177"/>
      <c r="CY333" s="176">
        <v>0</v>
      </c>
      <c r="CZ333" s="177"/>
      <c r="DA333" s="176">
        <v>0</v>
      </c>
      <c r="DB333" s="177"/>
      <c r="DC333" s="176"/>
      <c r="DD333" s="177"/>
      <c r="DE333" s="176">
        <v>0</v>
      </c>
      <c r="DF333" s="177"/>
      <c r="DG333" s="176"/>
      <c r="DH333" s="177"/>
      <c r="DI333" s="176"/>
      <c r="DJ333" s="558"/>
      <c r="DK333" s="176"/>
      <c r="DL333" s="177"/>
      <c r="DM333" s="176"/>
      <c r="DN333" s="177"/>
      <c r="DO333" s="176"/>
      <c r="DP333" s="177"/>
      <c r="DQ333" s="176"/>
      <c r="DR333" s="177"/>
      <c r="DS333" s="176"/>
      <c r="DT333" s="176"/>
      <c r="DU333" s="176"/>
      <c r="DV333" s="177"/>
      <c r="DW333" s="176"/>
      <c r="DX333" s="177"/>
      <c r="DY333" s="176"/>
      <c r="DZ333" s="177"/>
      <c r="EA333" s="176"/>
      <c r="EB333" s="177"/>
      <c r="EC333" s="176">
        <v>0</v>
      </c>
      <c r="ED333" s="177"/>
      <c r="EE333" s="176"/>
      <c r="EF333" s="177"/>
      <c r="EG333" s="176"/>
      <c r="EH333" s="177"/>
      <c r="EI333" s="176">
        <v>0</v>
      </c>
      <c r="EJ333" s="177"/>
      <c r="EK333" s="176"/>
      <c r="EL333" s="176"/>
      <c r="EM333" s="177"/>
      <c r="EN333" s="176">
        <v>0</v>
      </c>
      <c r="EO333" s="177"/>
      <c r="EP333" s="176"/>
      <c r="EQ333" s="177">
        <v>0</v>
      </c>
      <c r="ER333" s="176"/>
      <c r="ES333" s="177"/>
      <c r="ET333" s="176"/>
      <c r="EU333" s="177"/>
      <c r="EV333" s="176"/>
      <c r="EW333" s="176"/>
      <c r="EX333" s="176"/>
      <c r="EY333" s="177"/>
      <c r="EZ333" s="176"/>
      <c r="FA333" s="177"/>
      <c r="FB333" s="565">
        <f t="shared" ref="FB333:FB396" si="23">FA333+EY333+EW333+EU333+ES333+EQ333+EO333+EM333+EJ333+EH333+EF333+ED333+EB333+DZ333+DX333+DV333+DT333+DR333+DP333+DN333+DL333+DJ333+DH333+DF333+DD333+DB333+CZ333+CX333+CV333+CT333+CR333+CP333+CN333+CL333+CH333+CF333+CD333+CB333+BZ333+BX333+BT333+BR333+BP333+BN333+BL333+BJ333+BH333+BF333+BD333+BB333+AZ333+AX333+AV333+AR333+AP333+AN333+AL333+AJ333+AH333+AF333+AD333+AB333+Z333+X333+V333+T333+R333</f>
        <v>0</v>
      </c>
      <c r="FC333" s="565">
        <f t="shared" si="22"/>
        <v>1200</v>
      </c>
    </row>
    <row r="334" spans="1:159" ht="37.5" customHeight="1">
      <c r="A334" s="13">
        <v>279</v>
      </c>
      <c r="B334" s="13" t="s">
        <v>2731</v>
      </c>
      <c r="C334" s="13" t="s">
        <v>41</v>
      </c>
      <c r="D334" s="13">
        <v>603</v>
      </c>
      <c r="E334" s="13">
        <v>263</v>
      </c>
      <c r="F334" s="14" t="s">
        <v>2732</v>
      </c>
      <c r="G334" s="13" t="s">
        <v>2733</v>
      </c>
      <c r="H334" s="13" t="s">
        <v>1216</v>
      </c>
      <c r="I334" s="13" t="s">
        <v>2734</v>
      </c>
      <c r="J334" s="13">
        <v>60</v>
      </c>
      <c r="K334" s="13" t="s">
        <v>2893</v>
      </c>
      <c r="L334" s="13" t="s">
        <v>2711</v>
      </c>
      <c r="M334" s="13" t="s">
        <v>68</v>
      </c>
      <c r="N334" s="45">
        <v>10010</v>
      </c>
      <c r="O334" s="13" t="s">
        <v>3066</v>
      </c>
      <c r="P334" s="13">
        <v>117</v>
      </c>
      <c r="Q334" s="176">
        <v>0</v>
      </c>
      <c r="R334" s="557"/>
      <c r="S334" s="176">
        <v>2000</v>
      </c>
      <c r="T334" s="177">
        <v>500</v>
      </c>
      <c r="U334" s="176"/>
      <c r="V334" s="177"/>
      <c r="W334" s="176"/>
      <c r="X334" s="177"/>
      <c r="Y334" s="176">
        <v>50</v>
      </c>
      <c r="Z334" s="177"/>
      <c r="AA334" s="176"/>
      <c r="AB334" s="177"/>
      <c r="AC334" s="176">
        <v>0</v>
      </c>
      <c r="AD334" s="177"/>
      <c r="AE334" s="176"/>
      <c r="AF334" s="177"/>
      <c r="AG334" s="176">
        <v>0</v>
      </c>
      <c r="AH334" s="177"/>
      <c r="AI334" s="176"/>
      <c r="AJ334" s="177"/>
      <c r="AK334" s="176">
        <v>0</v>
      </c>
      <c r="AL334" s="177"/>
      <c r="AM334" s="176">
        <v>0</v>
      </c>
      <c r="AN334" s="177"/>
      <c r="AO334" s="176"/>
      <c r="AP334" s="177"/>
      <c r="AQ334" s="176">
        <v>300</v>
      </c>
      <c r="AR334" s="177">
        <v>230</v>
      </c>
      <c r="AS334" s="176"/>
      <c r="AT334" s="176"/>
      <c r="AU334" s="176">
        <v>0</v>
      </c>
      <c r="AV334" s="177"/>
      <c r="AW334" s="176">
        <v>1200</v>
      </c>
      <c r="AX334" s="177">
        <v>600</v>
      </c>
      <c r="AY334" s="176">
        <v>100</v>
      </c>
      <c r="AZ334" s="177"/>
      <c r="BA334" s="176"/>
      <c r="BB334" s="177"/>
      <c r="BC334" s="176">
        <v>0</v>
      </c>
      <c r="BD334" s="176"/>
      <c r="BE334" s="176">
        <v>600</v>
      </c>
      <c r="BF334" s="177">
        <v>500</v>
      </c>
      <c r="BG334" s="176">
        <v>0</v>
      </c>
      <c r="BH334" s="177"/>
      <c r="BI334" s="176">
        <v>200</v>
      </c>
      <c r="BJ334" s="177">
        <v>0</v>
      </c>
      <c r="BK334" s="176">
        <v>1000</v>
      </c>
      <c r="BL334" s="177">
        <v>100</v>
      </c>
      <c r="BM334" s="176">
        <v>0</v>
      </c>
      <c r="BN334" s="177"/>
      <c r="BO334" s="176">
        <v>0</v>
      </c>
      <c r="BP334" s="232"/>
      <c r="BQ334" s="176">
        <v>200</v>
      </c>
      <c r="BR334" s="177">
        <v>80</v>
      </c>
      <c r="BS334" s="176">
        <v>60</v>
      </c>
      <c r="BT334" s="177"/>
      <c r="BU334" s="176"/>
      <c r="BV334" s="176"/>
      <c r="BW334" s="176">
        <v>0</v>
      </c>
      <c r="BX334" s="177"/>
      <c r="BY334" s="176">
        <v>200</v>
      </c>
      <c r="BZ334" s="177">
        <v>100</v>
      </c>
      <c r="CA334" s="176"/>
      <c r="CB334" s="177"/>
      <c r="CC334" s="176">
        <v>0</v>
      </c>
      <c r="CD334" s="177">
        <v>0</v>
      </c>
      <c r="CE334" s="176">
        <v>2000</v>
      </c>
      <c r="CF334" s="177">
        <v>1300</v>
      </c>
      <c r="CG334" s="176"/>
      <c r="CH334" s="177"/>
      <c r="CI334" s="176">
        <v>0</v>
      </c>
      <c r="CJ334" s="176">
        <v>600</v>
      </c>
      <c r="CK334" s="176">
        <v>600</v>
      </c>
      <c r="CL334" s="177">
        <v>300</v>
      </c>
      <c r="CM334" s="176"/>
      <c r="CN334" s="177"/>
      <c r="CO334" s="176">
        <v>1000</v>
      </c>
      <c r="CP334" s="177">
        <v>710</v>
      </c>
      <c r="CQ334" s="176">
        <v>500</v>
      </c>
      <c r="CR334" s="177"/>
      <c r="CS334" s="176">
        <v>0</v>
      </c>
      <c r="CT334" s="176"/>
      <c r="CU334" s="176">
        <v>0</v>
      </c>
      <c r="CV334" s="177"/>
      <c r="CW334" s="176"/>
      <c r="CX334" s="177"/>
      <c r="CY334" s="176">
        <v>0</v>
      </c>
      <c r="CZ334" s="177"/>
      <c r="DA334" s="176">
        <v>0</v>
      </c>
      <c r="DB334" s="177"/>
      <c r="DC334" s="176"/>
      <c r="DD334" s="177"/>
      <c r="DE334" s="176">
        <v>0</v>
      </c>
      <c r="DF334" s="177"/>
      <c r="DG334" s="176"/>
      <c r="DH334" s="177"/>
      <c r="DI334" s="176"/>
      <c r="DJ334" s="558"/>
      <c r="DK334" s="176"/>
      <c r="DL334" s="177"/>
      <c r="DM334" s="176"/>
      <c r="DN334" s="177"/>
      <c r="DO334" s="176"/>
      <c r="DP334" s="177"/>
      <c r="DQ334" s="176"/>
      <c r="DR334" s="177"/>
      <c r="DS334" s="176"/>
      <c r="DT334" s="176"/>
      <c r="DU334" s="176"/>
      <c r="DV334" s="177"/>
      <c r="DW334" s="176"/>
      <c r="DX334" s="177"/>
      <c r="DY334" s="176"/>
      <c r="DZ334" s="177"/>
      <c r="EA334" s="176"/>
      <c r="EB334" s="177"/>
      <c r="EC334" s="176">
        <v>0</v>
      </c>
      <c r="ED334" s="177"/>
      <c r="EE334" s="176"/>
      <c r="EF334" s="177"/>
      <c r="EG334" s="176"/>
      <c r="EH334" s="177"/>
      <c r="EI334" s="176">
        <v>0</v>
      </c>
      <c r="EJ334" s="177"/>
      <c r="EK334" s="176"/>
      <c r="EL334" s="176"/>
      <c r="EM334" s="177"/>
      <c r="EN334" s="176">
        <v>0</v>
      </c>
      <c r="EO334" s="177"/>
      <c r="EP334" s="176"/>
      <c r="EQ334" s="177">
        <v>0</v>
      </c>
      <c r="ER334" s="176"/>
      <c r="ES334" s="177"/>
      <c r="ET334" s="176"/>
      <c r="EU334" s="177"/>
      <c r="EV334" s="176"/>
      <c r="EW334" s="176"/>
      <c r="EX334" s="176"/>
      <c r="EY334" s="177"/>
      <c r="EZ334" s="176"/>
      <c r="FA334" s="177"/>
      <c r="FB334" s="565">
        <f t="shared" si="23"/>
        <v>4420</v>
      </c>
      <c r="FC334" s="565">
        <f t="shared" si="22"/>
        <v>5590</v>
      </c>
    </row>
    <row r="335" spans="1:159" ht="37.5" customHeight="1">
      <c r="A335" s="13">
        <v>280</v>
      </c>
      <c r="B335" s="13" t="s">
        <v>514</v>
      </c>
      <c r="C335" s="13" t="s">
        <v>2765</v>
      </c>
      <c r="D335" s="13">
        <v>616</v>
      </c>
      <c r="E335" s="13">
        <v>498</v>
      </c>
      <c r="F335" s="14" t="s">
        <v>2735</v>
      </c>
      <c r="G335" s="13" t="s">
        <v>515</v>
      </c>
      <c r="H335" s="13" t="s">
        <v>516</v>
      </c>
      <c r="I335" s="13" t="s">
        <v>2736</v>
      </c>
      <c r="J335" s="13">
        <v>36</v>
      </c>
      <c r="K335" s="13" t="s">
        <v>2894</v>
      </c>
      <c r="L335" s="13" t="s">
        <v>2711</v>
      </c>
      <c r="M335" s="13" t="s">
        <v>68</v>
      </c>
      <c r="N335" s="45">
        <v>3600</v>
      </c>
      <c r="O335" s="13" t="s">
        <v>3066</v>
      </c>
      <c r="P335" s="13">
        <v>117</v>
      </c>
      <c r="Q335" s="176">
        <v>0</v>
      </c>
      <c r="R335" s="557"/>
      <c r="S335" s="176"/>
      <c r="T335" s="177"/>
      <c r="U335" s="176"/>
      <c r="V335" s="177"/>
      <c r="W335" s="176"/>
      <c r="X335" s="177"/>
      <c r="Y335" s="176"/>
      <c r="Z335" s="177"/>
      <c r="AA335" s="176"/>
      <c r="AB335" s="177"/>
      <c r="AC335" s="176">
        <v>200</v>
      </c>
      <c r="AD335" s="177"/>
      <c r="AE335" s="176"/>
      <c r="AF335" s="177"/>
      <c r="AG335" s="176">
        <v>0</v>
      </c>
      <c r="AH335" s="177"/>
      <c r="AI335" s="176"/>
      <c r="AJ335" s="177"/>
      <c r="AK335" s="176">
        <v>0</v>
      </c>
      <c r="AL335" s="177"/>
      <c r="AM335" s="176">
        <v>0</v>
      </c>
      <c r="AN335" s="177"/>
      <c r="AO335" s="176"/>
      <c r="AP335" s="177"/>
      <c r="AQ335" s="176"/>
      <c r="AR335" s="177"/>
      <c r="AS335" s="176"/>
      <c r="AT335" s="176"/>
      <c r="AU335" s="176">
        <v>0</v>
      </c>
      <c r="AV335" s="177"/>
      <c r="AW335" s="176"/>
      <c r="AX335" s="177"/>
      <c r="AY335" s="176">
        <v>500</v>
      </c>
      <c r="AZ335" s="177">
        <v>200</v>
      </c>
      <c r="BA335" s="176">
        <v>200</v>
      </c>
      <c r="BB335" s="177">
        <v>100</v>
      </c>
      <c r="BC335" s="176">
        <v>0</v>
      </c>
      <c r="BD335" s="176"/>
      <c r="BE335" s="176">
        <v>0</v>
      </c>
      <c r="BF335" s="177">
        <v>0</v>
      </c>
      <c r="BG335" s="176">
        <v>0</v>
      </c>
      <c r="BH335" s="177"/>
      <c r="BI335" s="176">
        <v>0</v>
      </c>
      <c r="BJ335" s="177"/>
      <c r="BK335" s="176">
        <v>0</v>
      </c>
      <c r="BL335" s="177"/>
      <c r="BM335" s="176">
        <v>100</v>
      </c>
      <c r="BN335" s="177"/>
      <c r="BO335" s="176">
        <v>0</v>
      </c>
      <c r="BP335" s="232"/>
      <c r="BQ335" s="176"/>
      <c r="BR335" s="177"/>
      <c r="BS335" s="176"/>
      <c r="BT335" s="177"/>
      <c r="BU335" s="176"/>
      <c r="BV335" s="176"/>
      <c r="BW335" s="176">
        <v>0</v>
      </c>
      <c r="BX335" s="177"/>
      <c r="BY335" s="176">
        <v>0</v>
      </c>
      <c r="BZ335" s="177"/>
      <c r="CA335" s="176"/>
      <c r="CB335" s="177"/>
      <c r="CC335" s="176">
        <v>0</v>
      </c>
      <c r="CD335" s="177">
        <v>0</v>
      </c>
      <c r="CE335" s="176">
        <v>0</v>
      </c>
      <c r="CF335" s="177"/>
      <c r="CG335" s="176"/>
      <c r="CH335" s="177"/>
      <c r="CI335" s="176">
        <v>0</v>
      </c>
      <c r="CJ335" s="176">
        <v>600</v>
      </c>
      <c r="CK335" s="176">
        <v>600</v>
      </c>
      <c r="CL335" s="177">
        <v>400</v>
      </c>
      <c r="CM335" s="176"/>
      <c r="CN335" s="177"/>
      <c r="CO335" s="176">
        <v>0</v>
      </c>
      <c r="CP335" s="177"/>
      <c r="CQ335" s="176">
        <v>500</v>
      </c>
      <c r="CR335" s="177"/>
      <c r="CS335" s="176">
        <v>0</v>
      </c>
      <c r="CT335" s="176"/>
      <c r="CU335" s="176">
        <v>0</v>
      </c>
      <c r="CV335" s="177"/>
      <c r="CW335" s="176"/>
      <c r="CX335" s="177"/>
      <c r="CY335" s="176">
        <v>0</v>
      </c>
      <c r="CZ335" s="177"/>
      <c r="DA335" s="176">
        <v>0</v>
      </c>
      <c r="DB335" s="177"/>
      <c r="DC335" s="176"/>
      <c r="DD335" s="177"/>
      <c r="DE335" s="176">
        <v>0</v>
      </c>
      <c r="DF335" s="177"/>
      <c r="DG335" s="176"/>
      <c r="DH335" s="177"/>
      <c r="DI335" s="176"/>
      <c r="DJ335" s="558"/>
      <c r="DK335" s="176"/>
      <c r="DL335" s="177"/>
      <c r="DM335" s="176"/>
      <c r="DN335" s="177"/>
      <c r="DO335" s="176"/>
      <c r="DP335" s="177"/>
      <c r="DQ335" s="176"/>
      <c r="DR335" s="177"/>
      <c r="DS335" s="176"/>
      <c r="DT335" s="176"/>
      <c r="DU335" s="176"/>
      <c r="DV335" s="177"/>
      <c r="DW335" s="176"/>
      <c r="DX335" s="177"/>
      <c r="DY335" s="176"/>
      <c r="DZ335" s="177"/>
      <c r="EA335" s="176"/>
      <c r="EB335" s="177"/>
      <c r="EC335" s="176">
        <v>0</v>
      </c>
      <c r="ED335" s="177"/>
      <c r="EE335" s="176"/>
      <c r="EF335" s="177"/>
      <c r="EG335" s="176">
        <v>500</v>
      </c>
      <c r="EH335" s="177"/>
      <c r="EI335" s="176">
        <v>0</v>
      </c>
      <c r="EJ335" s="177"/>
      <c r="EK335" s="176"/>
      <c r="EL335" s="176"/>
      <c r="EM335" s="177"/>
      <c r="EN335" s="176">
        <v>0</v>
      </c>
      <c r="EO335" s="177"/>
      <c r="EP335" s="176"/>
      <c r="EQ335" s="177">
        <v>0</v>
      </c>
      <c r="ER335" s="176"/>
      <c r="ES335" s="177"/>
      <c r="ET335" s="176"/>
      <c r="EU335" s="177"/>
      <c r="EV335" s="176"/>
      <c r="EW335" s="176"/>
      <c r="EX335" s="176"/>
      <c r="EY335" s="177"/>
      <c r="EZ335" s="176">
        <v>1000</v>
      </c>
      <c r="FA335" s="177"/>
      <c r="FB335" s="565">
        <f t="shared" si="23"/>
        <v>700</v>
      </c>
      <c r="FC335" s="565">
        <f t="shared" si="22"/>
        <v>2900</v>
      </c>
    </row>
    <row r="336" spans="1:159" ht="37.5" customHeight="1">
      <c r="A336" s="13">
        <v>281</v>
      </c>
      <c r="B336" s="13" t="s">
        <v>2737</v>
      </c>
      <c r="C336" s="13" t="s">
        <v>182</v>
      </c>
      <c r="D336" s="13">
        <v>617</v>
      </c>
      <c r="E336" s="13">
        <v>499</v>
      </c>
      <c r="F336" s="14" t="s">
        <v>2738</v>
      </c>
      <c r="G336" s="13" t="s">
        <v>2739</v>
      </c>
      <c r="H336" s="13" t="s">
        <v>2740</v>
      </c>
      <c r="I336" s="13" t="s">
        <v>2736</v>
      </c>
      <c r="J336" s="13">
        <v>36</v>
      </c>
      <c r="K336" s="13" t="s">
        <v>2895</v>
      </c>
      <c r="L336" s="13" t="s">
        <v>2711</v>
      </c>
      <c r="M336" s="13" t="s">
        <v>68</v>
      </c>
      <c r="N336" s="45">
        <v>2465</v>
      </c>
      <c r="O336" s="13" t="s">
        <v>3066</v>
      </c>
      <c r="P336" s="13">
        <v>117</v>
      </c>
      <c r="Q336" s="176">
        <v>0</v>
      </c>
      <c r="R336" s="557"/>
      <c r="S336" s="176"/>
      <c r="T336" s="177"/>
      <c r="U336" s="176"/>
      <c r="V336" s="177"/>
      <c r="W336" s="176"/>
      <c r="X336" s="177"/>
      <c r="Y336" s="176"/>
      <c r="Z336" s="177"/>
      <c r="AA336" s="176"/>
      <c r="AB336" s="177"/>
      <c r="AC336" s="176">
        <v>200</v>
      </c>
      <c r="AD336" s="177"/>
      <c r="AE336" s="176">
        <v>65</v>
      </c>
      <c r="AF336" s="177"/>
      <c r="AG336" s="176">
        <v>0</v>
      </c>
      <c r="AH336" s="177"/>
      <c r="AI336" s="176"/>
      <c r="AJ336" s="177"/>
      <c r="AK336" s="176">
        <v>0</v>
      </c>
      <c r="AL336" s="177"/>
      <c r="AM336" s="176">
        <v>0</v>
      </c>
      <c r="AN336" s="177"/>
      <c r="AO336" s="176"/>
      <c r="AP336" s="177"/>
      <c r="AQ336" s="176"/>
      <c r="AR336" s="177"/>
      <c r="AS336" s="176"/>
      <c r="AT336" s="176"/>
      <c r="AU336" s="176">
        <v>0</v>
      </c>
      <c r="AV336" s="177"/>
      <c r="AW336" s="176"/>
      <c r="AX336" s="177"/>
      <c r="AY336" s="176">
        <v>500</v>
      </c>
      <c r="AZ336" s="177"/>
      <c r="BA336" s="176">
        <v>200</v>
      </c>
      <c r="BB336" s="177">
        <v>50</v>
      </c>
      <c r="BC336" s="176">
        <v>0</v>
      </c>
      <c r="BD336" s="176"/>
      <c r="BE336" s="176">
        <v>0</v>
      </c>
      <c r="BF336" s="177">
        <v>0</v>
      </c>
      <c r="BG336" s="176">
        <v>0</v>
      </c>
      <c r="BH336" s="177"/>
      <c r="BI336" s="176">
        <v>0</v>
      </c>
      <c r="BJ336" s="177"/>
      <c r="BK336" s="176">
        <v>0</v>
      </c>
      <c r="BL336" s="177"/>
      <c r="BM336" s="176">
        <v>0</v>
      </c>
      <c r="BN336" s="177"/>
      <c r="BO336" s="176">
        <v>0</v>
      </c>
      <c r="BP336" s="232"/>
      <c r="BQ336" s="176"/>
      <c r="BR336" s="177"/>
      <c r="BS336" s="176"/>
      <c r="BT336" s="177"/>
      <c r="BU336" s="176"/>
      <c r="BV336" s="176"/>
      <c r="BW336" s="176">
        <v>0</v>
      </c>
      <c r="BX336" s="177"/>
      <c r="BY336" s="176">
        <v>0</v>
      </c>
      <c r="BZ336" s="177"/>
      <c r="CA336" s="176"/>
      <c r="CB336" s="177"/>
      <c r="CC336" s="176">
        <v>0</v>
      </c>
      <c r="CD336" s="177">
        <v>0</v>
      </c>
      <c r="CE336" s="176">
        <v>0</v>
      </c>
      <c r="CF336" s="177"/>
      <c r="CG336" s="176"/>
      <c r="CH336" s="177"/>
      <c r="CI336" s="176">
        <v>0</v>
      </c>
      <c r="CJ336" s="176">
        <v>600</v>
      </c>
      <c r="CK336" s="176">
        <v>600</v>
      </c>
      <c r="CL336" s="177">
        <v>300</v>
      </c>
      <c r="CM336" s="176"/>
      <c r="CN336" s="177"/>
      <c r="CO336" s="176">
        <v>0</v>
      </c>
      <c r="CP336" s="177"/>
      <c r="CQ336" s="176">
        <v>500</v>
      </c>
      <c r="CR336" s="177">
        <v>100</v>
      </c>
      <c r="CS336" s="176">
        <v>400</v>
      </c>
      <c r="CT336" s="176">
        <v>400</v>
      </c>
      <c r="CU336" s="176">
        <v>0</v>
      </c>
      <c r="CV336" s="177"/>
      <c r="CW336" s="176"/>
      <c r="CX336" s="177"/>
      <c r="CY336" s="176">
        <v>0</v>
      </c>
      <c r="CZ336" s="177"/>
      <c r="DA336" s="176">
        <v>0</v>
      </c>
      <c r="DB336" s="177"/>
      <c r="DC336" s="176"/>
      <c r="DD336" s="177"/>
      <c r="DE336" s="176">
        <v>0</v>
      </c>
      <c r="DF336" s="177"/>
      <c r="DG336" s="176"/>
      <c r="DH336" s="177"/>
      <c r="DI336" s="176"/>
      <c r="DJ336" s="558"/>
      <c r="DK336" s="176"/>
      <c r="DL336" s="177"/>
      <c r="DM336" s="176"/>
      <c r="DN336" s="177"/>
      <c r="DO336" s="176"/>
      <c r="DP336" s="177"/>
      <c r="DQ336" s="176"/>
      <c r="DR336" s="177"/>
      <c r="DS336" s="176"/>
      <c r="DT336" s="176"/>
      <c r="DU336" s="176"/>
      <c r="DV336" s="177"/>
      <c r="DW336" s="176"/>
      <c r="DX336" s="177"/>
      <c r="DY336" s="176"/>
      <c r="DZ336" s="177"/>
      <c r="EA336" s="176"/>
      <c r="EB336" s="177"/>
      <c r="EC336" s="176">
        <v>0</v>
      </c>
      <c r="ED336" s="177"/>
      <c r="EE336" s="176"/>
      <c r="EF336" s="177"/>
      <c r="EG336" s="176"/>
      <c r="EH336" s="177"/>
      <c r="EI336" s="176">
        <v>0</v>
      </c>
      <c r="EJ336" s="177"/>
      <c r="EK336" s="176"/>
      <c r="EL336" s="176"/>
      <c r="EM336" s="177"/>
      <c r="EN336" s="176">
        <v>0</v>
      </c>
      <c r="EO336" s="177"/>
      <c r="EP336" s="176"/>
      <c r="EQ336" s="177">
        <v>0</v>
      </c>
      <c r="ER336" s="176"/>
      <c r="ES336" s="177"/>
      <c r="ET336" s="176"/>
      <c r="EU336" s="177"/>
      <c r="EV336" s="176"/>
      <c r="EW336" s="176"/>
      <c r="EX336" s="176"/>
      <c r="EY336" s="177"/>
      <c r="EZ336" s="176"/>
      <c r="FA336" s="177"/>
      <c r="FB336" s="565">
        <f t="shared" si="23"/>
        <v>850</v>
      </c>
      <c r="FC336" s="565">
        <f t="shared" si="22"/>
        <v>1615</v>
      </c>
    </row>
    <row r="337" spans="1:159" ht="37.5" customHeight="1">
      <c r="A337" s="13">
        <v>282</v>
      </c>
      <c r="B337" s="13" t="s">
        <v>2252</v>
      </c>
      <c r="C337" s="13" t="s">
        <v>2183</v>
      </c>
      <c r="D337" s="13">
        <v>617</v>
      </c>
      <c r="E337" s="13">
        <v>499</v>
      </c>
      <c r="F337" s="14" t="s">
        <v>2253</v>
      </c>
      <c r="G337" s="13" t="s">
        <v>2254</v>
      </c>
      <c r="H337" s="13" t="s">
        <v>2255</v>
      </c>
      <c r="I337" s="13" t="s">
        <v>2244</v>
      </c>
      <c r="J337" s="13">
        <v>36</v>
      </c>
      <c r="K337" s="13" t="s">
        <v>2256</v>
      </c>
      <c r="L337" s="13" t="s">
        <v>2239</v>
      </c>
      <c r="M337" s="13" t="s">
        <v>68</v>
      </c>
      <c r="N337" s="45">
        <v>8330</v>
      </c>
      <c r="O337" s="13" t="s">
        <v>3085</v>
      </c>
      <c r="P337" s="13">
        <v>104</v>
      </c>
      <c r="Q337" s="176">
        <v>500</v>
      </c>
      <c r="R337" s="557"/>
      <c r="S337" s="176">
        <v>2000</v>
      </c>
      <c r="T337" s="177">
        <v>1353</v>
      </c>
      <c r="U337" s="176"/>
      <c r="V337" s="177"/>
      <c r="W337" s="176"/>
      <c r="X337" s="177"/>
      <c r="Y337" s="176">
        <v>700</v>
      </c>
      <c r="Z337" s="177">
        <v>700</v>
      </c>
      <c r="AA337" s="176"/>
      <c r="AB337" s="177"/>
      <c r="AC337" s="176">
        <v>200</v>
      </c>
      <c r="AD337" s="177"/>
      <c r="AE337" s="176"/>
      <c r="AF337" s="177"/>
      <c r="AG337" s="176">
        <v>0</v>
      </c>
      <c r="AH337" s="177"/>
      <c r="AI337" s="176"/>
      <c r="AJ337" s="177"/>
      <c r="AK337" s="176">
        <v>0</v>
      </c>
      <c r="AL337" s="177"/>
      <c r="AM337" s="176">
        <v>0</v>
      </c>
      <c r="AN337" s="177"/>
      <c r="AO337" s="176"/>
      <c r="AP337" s="177"/>
      <c r="AQ337" s="176">
        <v>1000</v>
      </c>
      <c r="AR337" s="177">
        <v>0</v>
      </c>
      <c r="AS337" s="176"/>
      <c r="AT337" s="176"/>
      <c r="AU337" s="176">
        <v>0</v>
      </c>
      <c r="AV337" s="177"/>
      <c r="AW337" s="176"/>
      <c r="AX337" s="177"/>
      <c r="AY337" s="176"/>
      <c r="AZ337" s="177"/>
      <c r="BA337" s="176">
        <v>200</v>
      </c>
      <c r="BB337" s="177">
        <v>0</v>
      </c>
      <c r="BC337" s="176">
        <v>0</v>
      </c>
      <c r="BD337" s="176"/>
      <c r="BE337" s="176">
        <v>0</v>
      </c>
      <c r="BF337" s="177">
        <v>0</v>
      </c>
      <c r="BG337" s="176">
        <v>0</v>
      </c>
      <c r="BH337" s="177"/>
      <c r="BI337" s="176">
        <v>200</v>
      </c>
      <c r="BJ337" s="177">
        <v>0</v>
      </c>
      <c r="BK337" s="176">
        <v>0</v>
      </c>
      <c r="BL337" s="177"/>
      <c r="BM337" s="176">
        <v>400</v>
      </c>
      <c r="BN337" s="177"/>
      <c r="BO337" s="176">
        <v>500</v>
      </c>
      <c r="BP337" s="232">
        <v>150</v>
      </c>
      <c r="BQ337" s="176">
        <v>200</v>
      </c>
      <c r="BR337" s="177"/>
      <c r="BS337" s="176">
        <v>30</v>
      </c>
      <c r="BT337" s="177"/>
      <c r="BU337" s="176"/>
      <c r="BV337" s="176"/>
      <c r="BW337" s="176">
        <v>0</v>
      </c>
      <c r="BX337" s="177"/>
      <c r="BY337" s="176">
        <v>0</v>
      </c>
      <c r="BZ337" s="177"/>
      <c r="CA337" s="176"/>
      <c r="CB337" s="177"/>
      <c r="CC337" s="176">
        <v>0</v>
      </c>
      <c r="CD337" s="177">
        <v>0</v>
      </c>
      <c r="CE337" s="176">
        <v>500</v>
      </c>
      <c r="CF337" s="177">
        <v>0</v>
      </c>
      <c r="CG337" s="176"/>
      <c r="CH337" s="177"/>
      <c r="CI337" s="176">
        <v>0</v>
      </c>
      <c r="CJ337" s="176">
        <v>0</v>
      </c>
      <c r="CK337" s="176">
        <v>0</v>
      </c>
      <c r="CL337" s="177"/>
      <c r="CM337" s="176"/>
      <c r="CN337" s="177"/>
      <c r="CO337" s="176">
        <v>1300</v>
      </c>
      <c r="CP337" s="177"/>
      <c r="CQ337" s="176">
        <v>500</v>
      </c>
      <c r="CR337" s="177"/>
      <c r="CS337" s="176">
        <v>0</v>
      </c>
      <c r="CT337" s="176"/>
      <c r="CU337" s="176">
        <v>0</v>
      </c>
      <c r="CV337" s="177"/>
      <c r="CW337" s="176">
        <v>100</v>
      </c>
      <c r="CX337" s="177">
        <v>0</v>
      </c>
      <c r="CY337" s="176">
        <v>0</v>
      </c>
      <c r="CZ337" s="177"/>
      <c r="DA337" s="176">
        <v>0</v>
      </c>
      <c r="DB337" s="177"/>
      <c r="DC337" s="176"/>
      <c r="DD337" s="177"/>
      <c r="DE337" s="176">
        <v>0</v>
      </c>
      <c r="DF337" s="177"/>
      <c r="DG337" s="176"/>
      <c r="DH337" s="177"/>
      <c r="DI337" s="176"/>
      <c r="DJ337" s="558"/>
      <c r="DK337" s="176"/>
      <c r="DL337" s="177"/>
      <c r="DM337" s="176"/>
      <c r="DN337" s="177"/>
      <c r="DO337" s="176"/>
      <c r="DP337" s="177"/>
      <c r="DQ337" s="176"/>
      <c r="DR337" s="177"/>
      <c r="DS337" s="176"/>
      <c r="DT337" s="176"/>
      <c r="DU337" s="176"/>
      <c r="DV337" s="177"/>
      <c r="DW337" s="176"/>
      <c r="DX337" s="177"/>
      <c r="DY337" s="176"/>
      <c r="DZ337" s="177"/>
      <c r="EA337" s="176"/>
      <c r="EB337" s="177"/>
      <c r="EC337" s="176">
        <v>0</v>
      </c>
      <c r="ED337" s="177"/>
      <c r="EE337" s="176"/>
      <c r="EF337" s="177"/>
      <c r="EG337" s="176"/>
      <c r="EH337" s="177"/>
      <c r="EI337" s="176">
        <v>0</v>
      </c>
      <c r="EJ337" s="177"/>
      <c r="EK337" s="176"/>
      <c r="EL337" s="176"/>
      <c r="EM337" s="177"/>
      <c r="EN337" s="176">
        <v>0</v>
      </c>
      <c r="EO337" s="177"/>
      <c r="EP337" s="176"/>
      <c r="EQ337" s="177">
        <v>0</v>
      </c>
      <c r="ER337" s="176"/>
      <c r="ES337" s="177"/>
      <c r="ET337" s="176"/>
      <c r="EU337" s="177"/>
      <c r="EV337" s="176"/>
      <c r="EW337" s="176"/>
      <c r="EX337" s="176"/>
      <c r="EY337" s="177"/>
      <c r="EZ337" s="176"/>
      <c r="FA337" s="177"/>
      <c r="FB337" s="565">
        <f t="shared" si="23"/>
        <v>2203</v>
      </c>
      <c r="FC337" s="565">
        <f t="shared" si="22"/>
        <v>6127</v>
      </c>
    </row>
    <row r="338" spans="1:159" ht="37.5" customHeight="1">
      <c r="A338" s="13">
        <v>283</v>
      </c>
      <c r="B338" s="13" t="s">
        <v>1816</v>
      </c>
      <c r="C338" s="13" t="s">
        <v>850</v>
      </c>
      <c r="D338" s="13">
        <v>618</v>
      </c>
      <c r="E338" s="13">
        <v>500</v>
      </c>
      <c r="F338" s="14" t="s">
        <v>1817</v>
      </c>
      <c r="G338" s="13" t="s">
        <v>1818</v>
      </c>
      <c r="H338" s="13" t="s">
        <v>1819</v>
      </c>
      <c r="I338" s="13" t="s">
        <v>2825</v>
      </c>
      <c r="J338" s="13">
        <v>36</v>
      </c>
      <c r="K338" s="13" t="s">
        <v>1820</v>
      </c>
      <c r="L338" s="13" t="s">
        <v>1810</v>
      </c>
      <c r="M338" s="13" t="s">
        <v>68</v>
      </c>
      <c r="N338" s="45">
        <v>1800</v>
      </c>
      <c r="O338" s="13" t="s">
        <v>3086</v>
      </c>
      <c r="P338" s="13">
        <v>69</v>
      </c>
      <c r="Q338" s="176">
        <v>0</v>
      </c>
      <c r="R338" s="557"/>
      <c r="S338" s="176"/>
      <c r="T338" s="177"/>
      <c r="U338" s="176"/>
      <c r="V338" s="177"/>
      <c r="W338" s="176"/>
      <c r="X338" s="177"/>
      <c r="Y338" s="176"/>
      <c r="Z338" s="177"/>
      <c r="AA338" s="176"/>
      <c r="AB338" s="177"/>
      <c r="AC338" s="176">
        <v>200</v>
      </c>
      <c r="AD338" s="177"/>
      <c r="AE338" s="176"/>
      <c r="AF338" s="177"/>
      <c r="AG338" s="176">
        <v>0</v>
      </c>
      <c r="AH338" s="177"/>
      <c r="AI338" s="176"/>
      <c r="AJ338" s="177"/>
      <c r="AK338" s="176">
        <v>0</v>
      </c>
      <c r="AL338" s="177"/>
      <c r="AM338" s="176">
        <v>0</v>
      </c>
      <c r="AN338" s="177"/>
      <c r="AO338" s="176"/>
      <c r="AP338" s="177"/>
      <c r="AQ338" s="176"/>
      <c r="AR338" s="177"/>
      <c r="AS338" s="176"/>
      <c r="AT338" s="176"/>
      <c r="AU338" s="176">
        <v>0</v>
      </c>
      <c r="AV338" s="177"/>
      <c r="AW338" s="176"/>
      <c r="AX338" s="177"/>
      <c r="AY338" s="176">
        <v>500</v>
      </c>
      <c r="AZ338" s="177"/>
      <c r="BA338" s="176">
        <v>200</v>
      </c>
      <c r="BB338" s="177">
        <v>0</v>
      </c>
      <c r="BC338" s="176">
        <v>0</v>
      </c>
      <c r="BD338" s="176"/>
      <c r="BE338" s="176">
        <v>0</v>
      </c>
      <c r="BF338" s="177">
        <v>0</v>
      </c>
      <c r="BG338" s="176">
        <v>0</v>
      </c>
      <c r="BH338" s="177"/>
      <c r="BI338" s="176">
        <v>0</v>
      </c>
      <c r="BJ338" s="177"/>
      <c r="BK338" s="176">
        <v>0</v>
      </c>
      <c r="BL338" s="177"/>
      <c r="BM338" s="176">
        <v>0</v>
      </c>
      <c r="BN338" s="177"/>
      <c r="BO338" s="176">
        <v>0</v>
      </c>
      <c r="BP338" s="232"/>
      <c r="BQ338" s="176">
        <v>300</v>
      </c>
      <c r="BR338" s="177">
        <v>50</v>
      </c>
      <c r="BS338" s="176"/>
      <c r="BT338" s="177"/>
      <c r="BU338" s="176"/>
      <c r="BV338" s="176"/>
      <c r="BW338" s="176">
        <v>0</v>
      </c>
      <c r="BX338" s="177"/>
      <c r="BY338" s="176">
        <v>0</v>
      </c>
      <c r="BZ338" s="177"/>
      <c r="CA338" s="176">
        <v>200</v>
      </c>
      <c r="CB338" s="177"/>
      <c r="CC338" s="176">
        <v>100</v>
      </c>
      <c r="CD338" s="177">
        <v>0</v>
      </c>
      <c r="CE338" s="176">
        <v>0</v>
      </c>
      <c r="CF338" s="177"/>
      <c r="CG338" s="176"/>
      <c r="CH338" s="177"/>
      <c r="CI338" s="176">
        <v>0</v>
      </c>
      <c r="CJ338" s="176">
        <v>0</v>
      </c>
      <c r="CK338" s="176">
        <v>0</v>
      </c>
      <c r="CL338" s="177"/>
      <c r="CM338" s="176"/>
      <c r="CN338" s="177"/>
      <c r="CO338" s="176">
        <v>0</v>
      </c>
      <c r="CP338" s="177"/>
      <c r="CQ338" s="176">
        <v>300</v>
      </c>
      <c r="CR338" s="177"/>
      <c r="CS338" s="176">
        <v>0</v>
      </c>
      <c r="CT338" s="176"/>
      <c r="CU338" s="176">
        <v>0</v>
      </c>
      <c r="CV338" s="177"/>
      <c r="CW338" s="176"/>
      <c r="CX338" s="177"/>
      <c r="CY338" s="176">
        <v>0</v>
      </c>
      <c r="CZ338" s="177"/>
      <c r="DA338" s="176">
        <v>0</v>
      </c>
      <c r="DB338" s="177"/>
      <c r="DC338" s="176"/>
      <c r="DD338" s="177"/>
      <c r="DE338" s="176">
        <v>0</v>
      </c>
      <c r="DF338" s="177"/>
      <c r="DG338" s="176"/>
      <c r="DH338" s="177"/>
      <c r="DI338" s="176"/>
      <c r="DJ338" s="558"/>
      <c r="DK338" s="176"/>
      <c r="DL338" s="177"/>
      <c r="DM338" s="176"/>
      <c r="DN338" s="177"/>
      <c r="DO338" s="176"/>
      <c r="DP338" s="177"/>
      <c r="DQ338" s="176"/>
      <c r="DR338" s="177"/>
      <c r="DS338" s="176"/>
      <c r="DT338" s="176"/>
      <c r="DU338" s="176"/>
      <c r="DV338" s="177"/>
      <c r="DW338" s="176"/>
      <c r="DX338" s="177"/>
      <c r="DY338" s="176"/>
      <c r="DZ338" s="177"/>
      <c r="EA338" s="176"/>
      <c r="EB338" s="177"/>
      <c r="EC338" s="176">
        <v>0</v>
      </c>
      <c r="ED338" s="177"/>
      <c r="EE338" s="176"/>
      <c r="EF338" s="177"/>
      <c r="EG338" s="176"/>
      <c r="EH338" s="177"/>
      <c r="EI338" s="176">
        <v>0</v>
      </c>
      <c r="EJ338" s="177"/>
      <c r="EK338" s="176"/>
      <c r="EL338" s="176"/>
      <c r="EM338" s="177"/>
      <c r="EN338" s="176">
        <v>0</v>
      </c>
      <c r="EO338" s="177"/>
      <c r="EP338" s="176"/>
      <c r="EQ338" s="177">
        <v>0</v>
      </c>
      <c r="ER338" s="176"/>
      <c r="ES338" s="177"/>
      <c r="ET338" s="176"/>
      <c r="EU338" s="177"/>
      <c r="EV338" s="176"/>
      <c r="EW338" s="176"/>
      <c r="EX338" s="176"/>
      <c r="EY338" s="177"/>
      <c r="EZ338" s="176"/>
      <c r="FA338" s="177"/>
      <c r="FB338" s="565">
        <f t="shared" si="23"/>
        <v>50</v>
      </c>
      <c r="FC338" s="565">
        <f t="shared" si="22"/>
        <v>1750</v>
      </c>
    </row>
    <row r="339" spans="1:159" ht="37.5" customHeight="1">
      <c r="A339" s="13">
        <v>284</v>
      </c>
      <c r="B339" s="13" t="s">
        <v>2839</v>
      </c>
      <c r="C339" s="13" t="s">
        <v>856</v>
      </c>
      <c r="D339" s="13">
        <v>619</v>
      </c>
      <c r="E339" s="13">
        <v>606</v>
      </c>
      <c r="F339" s="14" t="s">
        <v>2840</v>
      </c>
      <c r="G339" s="13" t="s">
        <v>2841</v>
      </c>
      <c r="H339" s="13" t="s">
        <v>77</v>
      </c>
      <c r="I339" s="13" t="s">
        <v>2842</v>
      </c>
      <c r="J339" s="13">
        <v>36</v>
      </c>
      <c r="K339" s="13" t="s">
        <v>2843</v>
      </c>
      <c r="L339" s="13" t="s">
        <v>1930</v>
      </c>
      <c r="M339" s="13" t="s">
        <v>10</v>
      </c>
      <c r="N339" s="45">
        <v>16900</v>
      </c>
      <c r="O339" s="13" t="s">
        <v>3097</v>
      </c>
      <c r="P339" s="13">
        <v>81</v>
      </c>
      <c r="Q339" s="176">
        <v>0</v>
      </c>
      <c r="R339" s="557"/>
      <c r="S339" s="176">
        <v>10000</v>
      </c>
      <c r="T339" s="177">
        <v>5400</v>
      </c>
      <c r="U339" s="176"/>
      <c r="V339" s="177"/>
      <c r="W339" s="176"/>
      <c r="X339" s="177"/>
      <c r="Y339" s="176"/>
      <c r="Z339" s="177"/>
      <c r="AA339" s="176"/>
      <c r="AB339" s="177"/>
      <c r="AC339" s="176">
        <v>0</v>
      </c>
      <c r="AD339" s="177"/>
      <c r="AE339" s="176"/>
      <c r="AF339" s="177"/>
      <c r="AG339" s="176">
        <v>0</v>
      </c>
      <c r="AH339" s="177"/>
      <c r="AI339" s="176"/>
      <c r="AJ339" s="177"/>
      <c r="AK339" s="176">
        <v>0</v>
      </c>
      <c r="AL339" s="177"/>
      <c r="AM339" s="176">
        <v>0</v>
      </c>
      <c r="AN339" s="177"/>
      <c r="AO339" s="176"/>
      <c r="AP339" s="177"/>
      <c r="AQ339" s="176"/>
      <c r="AR339" s="177"/>
      <c r="AS339" s="176"/>
      <c r="AT339" s="176"/>
      <c r="AU339" s="176">
        <v>0</v>
      </c>
      <c r="AV339" s="177"/>
      <c r="AW339" s="176"/>
      <c r="AX339" s="177"/>
      <c r="AY339" s="176"/>
      <c r="AZ339" s="177"/>
      <c r="BA339" s="176"/>
      <c r="BB339" s="177"/>
      <c r="BC339" s="176">
        <v>0</v>
      </c>
      <c r="BD339" s="176"/>
      <c r="BE339" s="176">
        <v>0</v>
      </c>
      <c r="BF339" s="177">
        <v>0</v>
      </c>
      <c r="BG339" s="176">
        <v>0</v>
      </c>
      <c r="BH339" s="177"/>
      <c r="BI339" s="176">
        <v>0</v>
      </c>
      <c r="BJ339" s="177"/>
      <c r="BK339" s="176">
        <v>0</v>
      </c>
      <c r="BL339" s="177"/>
      <c r="BM339" s="176">
        <v>0</v>
      </c>
      <c r="BN339" s="177"/>
      <c r="BO339" s="176">
        <v>0</v>
      </c>
      <c r="BP339" s="232"/>
      <c r="BQ339" s="176">
        <v>2000</v>
      </c>
      <c r="BR339" s="177"/>
      <c r="BS339" s="176"/>
      <c r="BT339" s="177"/>
      <c r="BU339" s="176"/>
      <c r="BV339" s="176"/>
      <c r="BW339" s="176">
        <v>0</v>
      </c>
      <c r="BX339" s="177"/>
      <c r="BY339" s="176">
        <v>0</v>
      </c>
      <c r="BZ339" s="177"/>
      <c r="CA339" s="176"/>
      <c r="CB339" s="177"/>
      <c r="CC339" s="176">
        <v>0</v>
      </c>
      <c r="CD339" s="177">
        <v>0</v>
      </c>
      <c r="CE339" s="176">
        <v>2000</v>
      </c>
      <c r="CF339" s="177">
        <v>0</v>
      </c>
      <c r="CG339" s="176"/>
      <c r="CH339" s="177"/>
      <c r="CI339" s="176">
        <v>0</v>
      </c>
      <c r="CJ339" s="176">
        <v>2400</v>
      </c>
      <c r="CK339" s="176">
        <v>2400</v>
      </c>
      <c r="CL339" s="177"/>
      <c r="CM339" s="176">
        <v>500</v>
      </c>
      <c r="CN339" s="177"/>
      <c r="CO339" s="176">
        <v>0</v>
      </c>
      <c r="CP339" s="177"/>
      <c r="CQ339" s="176">
        <v>0</v>
      </c>
      <c r="CR339" s="177"/>
      <c r="CS339" s="176">
        <v>0</v>
      </c>
      <c r="CT339" s="176"/>
      <c r="CU339" s="176">
        <v>0</v>
      </c>
      <c r="CV339" s="177"/>
      <c r="CW339" s="176"/>
      <c r="CX339" s="177"/>
      <c r="CY339" s="176">
        <v>0</v>
      </c>
      <c r="CZ339" s="177"/>
      <c r="DA339" s="176">
        <v>0</v>
      </c>
      <c r="DB339" s="177"/>
      <c r="DC339" s="176"/>
      <c r="DD339" s="177"/>
      <c r="DE339" s="176">
        <v>0</v>
      </c>
      <c r="DF339" s="177"/>
      <c r="DG339" s="176"/>
      <c r="DH339" s="177"/>
      <c r="DI339" s="176"/>
      <c r="DJ339" s="558"/>
      <c r="DK339" s="176"/>
      <c r="DL339" s="177"/>
      <c r="DM339" s="176"/>
      <c r="DN339" s="177"/>
      <c r="DO339" s="176"/>
      <c r="DP339" s="177"/>
      <c r="DQ339" s="176"/>
      <c r="DR339" s="177"/>
      <c r="DS339" s="176"/>
      <c r="DT339" s="176"/>
      <c r="DU339" s="176"/>
      <c r="DV339" s="177"/>
      <c r="DW339" s="176"/>
      <c r="DX339" s="177"/>
      <c r="DY339" s="176"/>
      <c r="DZ339" s="177"/>
      <c r="EA339" s="176"/>
      <c r="EB339" s="177"/>
      <c r="EC339" s="176">
        <v>0</v>
      </c>
      <c r="ED339" s="177"/>
      <c r="EE339" s="176"/>
      <c r="EF339" s="177"/>
      <c r="EG339" s="176"/>
      <c r="EH339" s="177"/>
      <c r="EI339" s="176">
        <v>0</v>
      </c>
      <c r="EJ339" s="177"/>
      <c r="EK339" s="176"/>
      <c r="EL339" s="176"/>
      <c r="EM339" s="177"/>
      <c r="EN339" s="176">
        <v>0</v>
      </c>
      <c r="EO339" s="177"/>
      <c r="EP339" s="176"/>
      <c r="EQ339" s="177">
        <v>0</v>
      </c>
      <c r="ER339" s="176"/>
      <c r="ES339" s="177"/>
      <c r="ET339" s="176"/>
      <c r="EU339" s="177"/>
      <c r="EV339" s="176"/>
      <c r="EW339" s="176"/>
      <c r="EX339" s="176"/>
      <c r="EY339" s="177"/>
      <c r="EZ339" s="176"/>
      <c r="FA339" s="177"/>
      <c r="FB339" s="565">
        <f t="shared" si="23"/>
        <v>5400</v>
      </c>
      <c r="FC339" s="565">
        <f t="shared" si="22"/>
        <v>11500</v>
      </c>
    </row>
    <row r="340" spans="1:159" ht="37.5" customHeight="1">
      <c r="A340" s="13">
        <v>285</v>
      </c>
      <c r="B340" s="13" t="s">
        <v>1624</v>
      </c>
      <c r="C340" s="13" t="s">
        <v>2307</v>
      </c>
      <c r="D340" s="19">
        <v>623</v>
      </c>
      <c r="E340" s="13">
        <v>756</v>
      </c>
      <c r="F340" s="14" t="s">
        <v>1625</v>
      </c>
      <c r="G340" s="13" t="s">
        <v>1215</v>
      </c>
      <c r="H340" s="13" t="s">
        <v>1626</v>
      </c>
      <c r="I340" s="13" t="s">
        <v>1627</v>
      </c>
      <c r="J340" s="13">
        <v>24</v>
      </c>
      <c r="K340" s="13" t="s">
        <v>2896</v>
      </c>
      <c r="L340" s="13" t="s">
        <v>1608</v>
      </c>
      <c r="M340" s="13" t="s">
        <v>68</v>
      </c>
      <c r="N340" s="45">
        <v>25540</v>
      </c>
      <c r="O340" s="13" t="s">
        <v>3081</v>
      </c>
      <c r="P340" s="13">
        <v>49</v>
      </c>
      <c r="Q340" s="176">
        <v>1000</v>
      </c>
      <c r="R340" s="557">
        <v>70</v>
      </c>
      <c r="S340" s="176">
        <v>14000</v>
      </c>
      <c r="T340" s="177">
        <v>4900</v>
      </c>
      <c r="U340" s="176"/>
      <c r="V340" s="177"/>
      <c r="W340" s="176"/>
      <c r="X340" s="177"/>
      <c r="Y340" s="176"/>
      <c r="Z340" s="177"/>
      <c r="AA340" s="176"/>
      <c r="AB340" s="177"/>
      <c r="AC340" s="176">
        <v>0</v>
      </c>
      <c r="AD340" s="177"/>
      <c r="AE340" s="176"/>
      <c r="AF340" s="177"/>
      <c r="AG340" s="176">
        <v>0</v>
      </c>
      <c r="AH340" s="177"/>
      <c r="AI340" s="176"/>
      <c r="AJ340" s="177"/>
      <c r="AK340" s="176">
        <v>0</v>
      </c>
      <c r="AL340" s="177"/>
      <c r="AM340" s="176">
        <v>0</v>
      </c>
      <c r="AN340" s="177"/>
      <c r="AO340" s="176"/>
      <c r="AP340" s="177"/>
      <c r="AQ340" s="176"/>
      <c r="AR340" s="177"/>
      <c r="AS340" s="176"/>
      <c r="AT340" s="176">
        <v>2000</v>
      </c>
      <c r="AU340" s="176">
        <v>2000</v>
      </c>
      <c r="AV340" s="177">
        <v>0</v>
      </c>
      <c r="AW340" s="176"/>
      <c r="AX340" s="177"/>
      <c r="AY340" s="176">
        <v>1000</v>
      </c>
      <c r="AZ340" s="177"/>
      <c r="BA340" s="176">
        <v>500</v>
      </c>
      <c r="BB340" s="177">
        <v>0</v>
      </c>
      <c r="BC340" s="176">
        <v>1000</v>
      </c>
      <c r="BD340" s="176">
        <v>0</v>
      </c>
      <c r="BE340" s="176">
        <v>0</v>
      </c>
      <c r="BF340" s="177">
        <v>0</v>
      </c>
      <c r="BG340" s="176">
        <v>0</v>
      </c>
      <c r="BH340" s="177"/>
      <c r="BI340" s="176">
        <v>200</v>
      </c>
      <c r="BJ340" s="177">
        <v>100</v>
      </c>
      <c r="BK340" s="176">
        <v>0</v>
      </c>
      <c r="BL340" s="177"/>
      <c r="BM340" s="176">
        <v>300</v>
      </c>
      <c r="BN340" s="177"/>
      <c r="BO340" s="176">
        <v>500</v>
      </c>
      <c r="BP340" s="232"/>
      <c r="BQ340" s="176">
        <v>100</v>
      </c>
      <c r="BR340" s="177">
        <v>100</v>
      </c>
      <c r="BS340" s="176"/>
      <c r="BT340" s="177"/>
      <c r="BU340" s="176"/>
      <c r="BV340" s="176"/>
      <c r="BW340" s="176">
        <v>0</v>
      </c>
      <c r="BX340" s="177"/>
      <c r="BY340" s="176">
        <v>200</v>
      </c>
      <c r="BZ340" s="177"/>
      <c r="CA340" s="176"/>
      <c r="CB340" s="177"/>
      <c r="CC340" s="176">
        <v>0</v>
      </c>
      <c r="CD340" s="177">
        <v>0</v>
      </c>
      <c r="CE340" s="176">
        <v>2000</v>
      </c>
      <c r="CF340" s="177">
        <v>100</v>
      </c>
      <c r="CG340" s="176">
        <v>300</v>
      </c>
      <c r="CH340" s="177"/>
      <c r="CI340" s="176">
        <v>0</v>
      </c>
      <c r="CJ340" s="176">
        <v>240</v>
      </c>
      <c r="CK340" s="176">
        <v>240</v>
      </c>
      <c r="CL340" s="177"/>
      <c r="CM340" s="176">
        <v>400</v>
      </c>
      <c r="CN340" s="177"/>
      <c r="CO340" s="176">
        <v>1000</v>
      </c>
      <c r="CP340" s="177">
        <v>500</v>
      </c>
      <c r="CQ340" s="176">
        <v>400</v>
      </c>
      <c r="CR340" s="177">
        <v>100</v>
      </c>
      <c r="CS340" s="176">
        <v>400</v>
      </c>
      <c r="CT340" s="176"/>
      <c r="CU340" s="176">
        <v>0</v>
      </c>
      <c r="CV340" s="177"/>
      <c r="CW340" s="176"/>
      <c r="CX340" s="177"/>
      <c r="CY340" s="176">
        <v>0</v>
      </c>
      <c r="CZ340" s="177"/>
      <c r="DA340" s="176">
        <v>0</v>
      </c>
      <c r="DB340" s="177"/>
      <c r="DC340" s="176"/>
      <c r="DD340" s="177"/>
      <c r="DE340" s="176">
        <v>0</v>
      </c>
      <c r="DF340" s="177"/>
      <c r="DG340" s="176"/>
      <c r="DH340" s="177"/>
      <c r="DI340" s="176"/>
      <c r="DJ340" s="558"/>
      <c r="DK340" s="176"/>
      <c r="DL340" s="177"/>
      <c r="DM340" s="176"/>
      <c r="DN340" s="177"/>
      <c r="DO340" s="176"/>
      <c r="DP340" s="177"/>
      <c r="DQ340" s="176"/>
      <c r="DR340" s="177"/>
      <c r="DS340" s="176"/>
      <c r="DT340" s="176"/>
      <c r="DU340" s="176"/>
      <c r="DV340" s="177"/>
      <c r="DW340" s="176"/>
      <c r="DX340" s="177"/>
      <c r="DY340" s="176"/>
      <c r="DZ340" s="177"/>
      <c r="EA340" s="176"/>
      <c r="EB340" s="177"/>
      <c r="EC340" s="176">
        <v>0</v>
      </c>
      <c r="ED340" s="177"/>
      <c r="EE340" s="176"/>
      <c r="EF340" s="177"/>
      <c r="EG340" s="176"/>
      <c r="EH340" s="177"/>
      <c r="EI340" s="176">
        <v>0</v>
      </c>
      <c r="EJ340" s="177"/>
      <c r="EK340" s="176"/>
      <c r="EL340" s="176"/>
      <c r="EM340" s="177"/>
      <c r="EN340" s="176">
        <v>0</v>
      </c>
      <c r="EO340" s="177"/>
      <c r="EP340" s="176"/>
      <c r="EQ340" s="177">
        <v>0</v>
      </c>
      <c r="ER340" s="176"/>
      <c r="ES340" s="177"/>
      <c r="ET340" s="176"/>
      <c r="EU340" s="177"/>
      <c r="EV340" s="176"/>
      <c r="EW340" s="176"/>
      <c r="EX340" s="176"/>
      <c r="EY340" s="177"/>
      <c r="EZ340" s="176"/>
      <c r="FA340" s="177"/>
      <c r="FB340" s="565">
        <f t="shared" si="23"/>
        <v>5870</v>
      </c>
      <c r="FC340" s="565">
        <f t="shared" si="22"/>
        <v>19670</v>
      </c>
    </row>
    <row r="341" spans="1:159" ht="37.5" customHeight="1">
      <c r="A341" s="13">
        <v>286</v>
      </c>
      <c r="B341" s="13" t="s">
        <v>2741</v>
      </c>
      <c r="C341" s="13" t="s">
        <v>2771</v>
      </c>
      <c r="D341" s="13">
        <v>630</v>
      </c>
      <c r="E341" s="13">
        <v>987</v>
      </c>
      <c r="F341" s="14" t="s">
        <v>2742</v>
      </c>
      <c r="G341" s="13" t="s">
        <v>109</v>
      </c>
      <c r="H341" s="13" t="s">
        <v>2743</v>
      </c>
      <c r="I341" s="13" t="s">
        <v>2744</v>
      </c>
      <c r="J341" s="13">
        <v>36</v>
      </c>
      <c r="K341" s="13" t="s">
        <v>2745</v>
      </c>
      <c r="L341" s="13" t="s">
        <v>2711</v>
      </c>
      <c r="M341" s="13" t="s">
        <v>68</v>
      </c>
      <c r="N341" s="45">
        <v>12250</v>
      </c>
      <c r="O341" s="13" t="s">
        <v>3066</v>
      </c>
      <c r="P341" s="13">
        <v>117</v>
      </c>
      <c r="Q341" s="176">
        <v>100</v>
      </c>
      <c r="R341" s="557"/>
      <c r="S341" s="176"/>
      <c r="T341" s="177"/>
      <c r="U341" s="176"/>
      <c r="V341" s="177"/>
      <c r="W341" s="176"/>
      <c r="X341" s="177"/>
      <c r="Y341" s="176">
        <v>500</v>
      </c>
      <c r="Z341" s="177">
        <v>200</v>
      </c>
      <c r="AA341" s="176"/>
      <c r="AB341" s="177"/>
      <c r="AC341" s="176">
        <v>0</v>
      </c>
      <c r="AD341" s="177"/>
      <c r="AE341" s="176"/>
      <c r="AF341" s="177"/>
      <c r="AG341" s="176">
        <v>0</v>
      </c>
      <c r="AH341" s="177"/>
      <c r="AI341" s="176"/>
      <c r="AJ341" s="177"/>
      <c r="AK341" s="176">
        <v>0</v>
      </c>
      <c r="AL341" s="177"/>
      <c r="AM341" s="176">
        <v>0</v>
      </c>
      <c r="AN341" s="177"/>
      <c r="AO341" s="176"/>
      <c r="AP341" s="177"/>
      <c r="AQ341" s="176">
        <v>1000</v>
      </c>
      <c r="AR341" s="177">
        <v>400</v>
      </c>
      <c r="AS341" s="176"/>
      <c r="AT341" s="176">
        <v>2000</v>
      </c>
      <c r="AU341" s="176">
        <v>2000</v>
      </c>
      <c r="AV341" s="177">
        <v>0</v>
      </c>
      <c r="AW341" s="176"/>
      <c r="AX341" s="177"/>
      <c r="AY341" s="176"/>
      <c r="AZ341" s="177"/>
      <c r="BA341" s="176"/>
      <c r="BB341" s="177"/>
      <c r="BC341" s="176">
        <v>0</v>
      </c>
      <c r="BD341" s="176"/>
      <c r="BE341" s="176">
        <v>0</v>
      </c>
      <c r="BF341" s="177">
        <v>0</v>
      </c>
      <c r="BG341" s="176">
        <v>0</v>
      </c>
      <c r="BH341" s="177"/>
      <c r="BI341" s="176">
        <v>200</v>
      </c>
      <c r="BJ341" s="177">
        <v>200</v>
      </c>
      <c r="BK341" s="176">
        <v>0</v>
      </c>
      <c r="BL341" s="177"/>
      <c r="BM341" s="176">
        <v>0</v>
      </c>
      <c r="BN341" s="177"/>
      <c r="BO341" s="176">
        <v>1000</v>
      </c>
      <c r="BP341" s="232"/>
      <c r="BQ341" s="176">
        <v>200</v>
      </c>
      <c r="BR341" s="177">
        <v>30</v>
      </c>
      <c r="BS341" s="176"/>
      <c r="BT341" s="177"/>
      <c r="BU341" s="176"/>
      <c r="BV341" s="176"/>
      <c r="BW341" s="176">
        <v>0</v>
      </c>
      <c r="BX341" s="177"/>
      <c r="BY341" s="176">
        <v>300</v>
      </c>
      <c r="BZ341" s="177">
        <v>200</v>
      </c>
      <c r="CA341" s="176"/>
      <c r="CB341" s="177"/>
      <c r="CC341" s="176">
        <v>0</v>
      </c>
      <c r="CD341" s="177">
        <v>0</v>
      </c>
      <c r="CE341" s="176">
        <v>1000</v>
      </c>
      <c r="CF341" s="177">
        <v>200</v>
      </c>
      <c r="CG341" s="176"/>
      <c r="CH341" s="177"/>
      <c r="CI341" s="176">
        <v>0</v>
      </c>
      <c r="CJ341" s="176">
        <v>0</v>
      </c>
      <c r="CK341" s="176">
        <v>0</v>
      </c>
      <c r="CL341" s="177"/>
      <c r="CM341" s="176"/>
      <c r="CN341" s="177"/>
      <c r="CO341" s="176">
        <v>0</v>
      </c>
      <c r="CP341" s="177"/>
      <c r="CQ341" s="176">
        <v>500</v>
      </c>
      <c r="CR341" s="177"/>
      <c r="CS341" s="176">
        <v>0</v>
      </c>
      <c r="CT341" s="176"/>
      <c r="CU341" s="176">
        <v>300</v>
      </c>
      <c r="CV341" s="177">
        <v>100</v>
      </c>
      <c r="CW341" s="176"/>
      <c r="CX341" s="177"/>
      <c r="CY341" s="176">
        <v>0</v>
      </c>
      <c r="CZ341" s="177"/>
      <c r="DA341" s="176">
        <v>150</v>
      </c>
      <c r="DB341" s="177">
        <v>150</v>
      </c>
      <c r="DC341" s="176"/>
      <c r="DD341" s="177"/>
      <c r="DE341" s="176">
        <v>0</v>
      </c>
      <c r="DF341" s="177"/>
      <c r="DG341" s="176"/>
      <c r="DH341" s="177"/>
      <c r="DI341" s="176"/>
      <c r="DJ341" s="558"/>
      <c r="DK341" s="176"/>
      <c r="DL341" s="177"/>
      <c r="DM341" s="176"/>
      <c r="DN341" s="177"/>
      <c r="DO341" s="176"/>
      <c r="DP341" s="177"/>
      <c r="DQ341" s="176"/>
      <c r="DR341" s="177"/>
      <c r="DS341" s="176"/>
      <c r="DT341" s="176"/>
      <c r="DU341" s="176"/>
      <c r="DV341" s="177"/>
      <c r="DW341" s="176"/>
      <c r="DX341" s="177"/>
      <c r="DY341" s="176"/>
      <c r="DZ341" s="177"/>
      <c r="EA341" s="176"/>
      <c r="EB341" s="177"/>
      <c r="EC341" s="176">
        <v>0</v>
      </c>
      <c r="ED341" s="177"/>
      <c r="EE341" s="176">
        <v>5000</v>
      </c>
      <c r="EF341" s="177">
        <v>0</v>
      </c>
      <c r="EG341" s="176"/>
      <c r="EH341" s="177"/>
      <c r="EI341" s="176">
        <v>0</v>
      </c>
      <c r="EJ341" s="177"/>
      <c r="EK341" s="176"/>
      <c r="EL341" s="176"/>
      <c r="EM341" s="177"/>
      <c r="EN341" s="176">
        <v>0</v>
      </c>
      <c r="EO341" s="177"/>
      <c r="EP341" s="176"/>
      <c r="EQ341" s="177">
        <v>0</v>
      </c>
      <c r="ER341" s="176"/>
      <c r="ES341" s="177"/>
      <c r="ET341" s="176"/>
      <c r="EU341" s="177"/>
      <c r="EV341" s="176"/>
      <c r="EW341" s="176"/>
      <c r="EX341" s="176"/>
      <c r="EY341" s="177"/>
      <c r="EZ341" s="176"/>
      <c r="FA341" s="177"/>
      <c r="FB341" s="565">
        <f t="shared" si="23"/>
        <v>1480</v>
      </c>
      <c r="FC341" s="565">
        <f t="shared" si="22"/>
        <v>10770</v>
      </c>
    </row>
    <row r="342" spans="1:159" ht="37.5" customHeight="1">
      <c r="A342" s="13">
        <v>287</v>
      </c>
      <c r="B342" s="13" t="s">
        <v>228</v>
      </c>
      <c r="C342" s="13" t="s">
        <v>542</v>
      </c>
      <c r="D342" s="13">
        <v>630</v>
      </c>
      <c r="E342" s="13">
        <v>987</v>
      </c>
      <c r="F342" s="14" t="s">
        <v>2575</v>
      </c>
      <c r="G342" s="13" t="s">
        <v>109</v>
      </c>
      <c r="H342" s="13" t="s">
        <v>212</v>
      </c>
      <c r="I342" s="13" t="s">
        <v>2576</v>
      </c>
      <c r="J342" s="13">
        <v>36</v>
      </c>
      <c r="K342" s="13" t="s">
        <v>2577</v>
      </c>
      <c r="L342" s="13" t="s">
        <v>2578</v>
      </c>
      <c r="M342" s="13" t="s">
        <v>68</v>
      </c>
      <c r="N342" s="45">
        <v>21650</v>
      </c>
      <c r="O342" s="13" t="s">
        <v>3063</v>
      </c>
      <c r="P342" s="13">
        <v>120</v>
      </c>
      <c r="Q342" s="176">
        <v>700</v>
      </c>
      <c r="R342" s="557"/>
      <c r="S342" s="176">
        <v>10000</v>
      </c>
      <c r="T342" s="177">
        <v>2000</v>
      </c>
      <c r="U342" s="176"/>
      <c r="V342" s="177"/>
      <c r="W342" s="176"/>
      <c r="X342" s="177"/>
      <c r="Y342" s="176"/>
      <c r="Z342" s="177"/>
      <c r="AA342" s="176"/>
      <c r="AB342" s="177"/>
      <c r="AC342" s="176">
        <v>0</v>
      </c>
      <c r="AD342" s="177"/>
      <c r="AE342" s="176"/>
      <c r="AF342" s="177"/>
      <c r="AG342" s="176">
        <v>0</v>
      </c>
      <c r="AH342" s="177"/>
      <c r="AI342" s="176"/>
      <c r="AJ342" s="177"/>
      <c r="AK342" s="176">
        <v>0</v>
      </c>
      <c r="AL342" s="177"/>
      <c r="AM342" s="176">
        <v>0</v>
      </c>
      <c r="AN342" s="177"/>
      <c r="AO342" s="176"/>
      <c r="AP342" s="177"/>
      <c r="AQ342" s="176"/>
      <c r="AR342" s="177"/>
      <c r="AS342" s="176"/>
      <c r="AT342" s="176"/>
      <c r="AU342" s="176">
        <v>0</v>
      </c>
      <c r="AV342" s="177"/>
      <c r="AW342" s="176"/>
      <c r="AX342" s="177"/>
      <c r="AY342" s="176">
        <v>500</v>
      </c>
      <c r="AZ342" s="177">
        <v>200</v>
      </c>
      <c r="BA342" s="176"/>
      <c r="BB342" s="177"/>
      <c r="BC342" s="176">
        <v>0</v>
      </c>
      <c r="BD342" s="176"/>
      <c r="BE342" s="176">
        <v>0</v>
      </c>
      <c r="BF342" s="177">
        <v>0</v>
      </c>
      <c r="BG342" s="176">
        <v>0</v>
      </c>
      <c r="BH342" s="177"/>
      <c r="BI342" s="176">
        <v>0</v>
      </c>
      <c r="BJ342" s="177"/>
      <c r="BK342" s="176">
        <v>0</v>
      </c>
      <c r="BL342" s="177"/>
      <c r="BM342" s="176">
        <v>0</v>
      </c>
      <c r="BN342" s="177"/>
      <c r="BO342" s="176">
        <v>500</v>
      </c>
      <c r="BP342" s="232">
        <v>50</v>
      </c>
      <c r="BQ342" s="176"/>
      <c r="BR342" s="177"/>
      <c r="BS342" s="176">
        <v>200</v>
      </c>
      <c r="BT342" s="177">
        <v>150</v>
      </c>
      <c r="BU342" s="176"/>
      <c r="BV342" s="176"/>
      <c r="BW342" s="176">
        <v>0</v>
      </c>
      <c r="BX342" s="177"/>
      <c r="BY342" s="176">
        <v>0</v>
      </c>
      <c r="BZ342" s="177"/>
      <c r="CA342" s="176"/>
      <c r="CB342" s="177"/>
      <c r="CC342" s="176">
        <v>0</v>
      </c>
      <c r="CD342" s="177">
        <v>0</v>
      </c>
      <c r="CE342" s="176">
        <v>0</v>
      </c>
      <c r="CF342" s="177"/>
      <c r="CG342" s="176"/>
      <c r="CH342" s="177"/>
      <c r="CI342" s="176">
        <v>0</v>
      </c>
      <c r="CJ342" s="176">
        <v>0</v>
      </c>
      <c r="CK342" s="176">
        <v>0</v>
      </c>
      <c r="CL342" s="177"/>
      <c r="CM342" s="176"/>
      <c r="CN342" s="177"/>
      <c r="CO342" s="176">
        <v>3000</v>
      </c>
      <c r="CP342" s="177">
        <v>2200</v>
      </c>
      <c r="CQ342" s="176">
        <v>500</v>
      </c>
      <c r="CR342" s="177">
        <v>200</v>
      </c>
      <c r="CS342" s="176">
        <v>400</v>
      </c>
      <c r="CT342" s="176">
        <v>50</v>
      </c>
      <c r="CU342" s="176">
        <v>0</v>
      </c>
      <c r="CV342" s="177"/>
      <c r="CW342" s="176"/>
      <c r="CX342" s="177"/>
      <c r="CY342" s="176">
        <v>0</v>
      </c>
      <c r="CZ342" s="177"/>
      <c r="DA342" s="176">
        <v>150</v>
      </c>
      <c r="DB342" s="177">
        <v>0</v>
      </c>
      <c r="DC342" s="176"/>
      <c r="DD342" s="177"/>
      <c r="DE342" s="176">
        <v>0</v>
      </c>
      <c r="DF342" s="177"/>
      <c r="DG342" s="176"/>
      <c r="DH342" s="177"/>
      <c r="DI342" s="176"/>
      <c r="DJ342" s="558"/>
      <c r="DK342" s="176"/>
      <c r="DL342" s="177"/>
      <c r="DM342" s="176"/>
      <c r="DN342" s="177"/>
      <c r="DO342" s="176"/>
      <c r="DP342" s="177"/>
      <c r="DQ342" s="176"/>
      <c r="DR342" s="177"/>
      <c r="DS342" s="176"/>
      <c r="DT342" s="176"/>
      <c r="DU342" s="176"/>
      <c r="DV342" s="177"/>
      <c r="DW342" s="176"/>
      <c r="DX342" s="177"/>
      <c r="DY342" s="176"/>
      <c r="DZ342" s="177"/>
      <c r="EA342" s="176"/>
      <c r="EB342" s="177"/>
      <c r="EC342" s="176">
        <v>700</v>
      </c>
      <c r="ED342" s="177"/>
      <c r="EE342" s="176">
        <v>5000</v>
      </c>
      <c r="EF342" s="177">
        <v>200</v>
      </c>
      <c r="EG342" s="176"/>
      <c r="EH342" s="177"/>
      <c r="EI342" s="176">
        <v>0</v>
      </c>
      <c r="EJ342" s="177"/>
      <c r="EK342" s="176"/>
      <c r="EL342" s="176"/>
      <c r="EM342" s="177"/>
      <c r="EN342" s="176">
        <v>0</v>
      </c>
      <c r="EO342" s="177"/>
      <c r="EP342" s="176"/>
      <c r="EQ342" s="177">
        <v>0</v>
      </c>
      <c r="ER342" s="176"/>
      <c r="ES342" s="177"/>
      <c r="ET342" s="176"/>
      <c r="EU342" s="177"/>
      <c r="EV342" s="176"/>
      <c r="EW342" s="176"/>
      <c r="EX342" s="176"/>
      <c r="EY342" s="177"/>
      <c r="EZ342" s="176"/>
      <c r="FA342" s="177"/>
      <c r="FB342" s="565">
        <f t="shared" si="23"/>
        <v>5050</v>
      </c>
      <c r="FC342" s="565">
        <f t="shared" si="22"/>
        <v>16600</v>
      </c>
    </row>
    <row r="343" spans="1:159" ht="37.5" customHeight="1">
      <c r="A343" s="13">
        <v>288</v>
      </c>
      <c r="B343" s="13" t="s">
        <v>2664</v>
      </c>
      <c r="C343" s="13" t="s">
        <v>861</v>
      </c>
      <c r="D343" s="13">
        <v>632</v>
      </c>
      <c r="E343" s="13">
        <v>1049</v>
      </c>
      <c r="F343" s="14" t="s">
        <v>2665</v>
      </c>
      <c r="G343" s="13" t="s">
        <v>989</v>
      </c>
      <c r="H343" s="13" t="s">
        <v>2666</v>
      </c>
      <c r="I343" s="13" t="s">
        <v>2667</v>
      </c>
      <c r="J343" s="13">
        <v>36</v>
      </c>
      <c r="K343" s="13" t="s">
        <v>2668</v>
      </c>
      <c r="L343" s="13" t="s">
        <v>2669</v>
      </c>
      <c r="M343" s="13" t="s">
        <v>68</v>
      </c>
      <c r="N343" s="45">
        <v>350</v>
      </c>
      <c r="O343" s="13" t="s">
        <v>3102</v>
      </c>
      <c r="P343" s="13">
        <v>121</v>
      </c>
      <c r="Q343" s="176">
        <v>200</v>
      </c>
      <c r="R343" s="557"/>
      <c r="S343" s="176"/>
      <c r="T343" s="177"/>
      <c r="U343" s="176"/>
      <c r="V343" s="177"/>
      <c r="W343" s="176"/>
      <c r="X343" s="177"/>
      <c r="Y343" s="176"/>
      <c r="Z343" s="177"/>
      <c r="AA343" s="176"/>
      <c r="AB343" s="177"/>
      <c r="AC343" s="176">
        <v>100</v>
      </c>
      <c r="AD343" s="177"/>
      <c r="AE343" s="176"/>
      <c r="AF343" s="177"/>
      <c r="AG343" s="176">
        <v>0</v>
      </c>
      <c r="AH343" s="177"/>
      <c r="AI343" s="176"/>
      <c r="AJ343" s="177"/>
      <c r="AK343" s="176">
        <v>0</v>
      </c>
      <c r="AL343" s="177"/>
      <c r="AM343" s="176">
        <v>0</v>
      </c>
      <c r="AN343" s="177"/>
      <c r="AO343" s="176"/>
      <c r="AP343" s="177"/>
      <c r="AQ343" s="176"/>
      <c r="AR343" s="177"/>
      <c r="AS343" s="176"/>
      <c r="AT343" s="176"/>
      <c r="AU343" s="176">
        <v>0</v>
      </c>
      <c r="AV343" s="177"/>
      <c r="AW343" s="176"/>
      <c r="AX343" s="177"/>
      <c r="AY343" s="176"/>
      <c r="AZ343" s="177"/>
      <c r="BA343" s="176"/>
      <c r="BB343" s="177"/>
      <c r="BC343" s="176">
        <v>0</v>
      </c>
      <c r="BD343" s="176"/>
      <c r="BE343" s="176">
        <v>0</v>
      </c>
      <c r="BF343" s="177">
        <v>0</v>
      </c>
      <c r="BG343" s="176">
        <v>0</v>
      </c>
      <c r="BH343" s="177"/>
      <c r="BI343" s="176">
        <v>0</v>
      </c>
      <c r="BJ343" s="177"/>
      <c r="BK343" s="176">
        <v>0</v>
      </c>
      <c r="BL343" s="177"/>
      <c r="BM343" s="176">
        <v>0</v>
      </c>
      <c r="BN343" s="177"/>
      <c r="BO343" s="176">
        <v>0</v>
      </c>
      <c r="BP343" s="232"/>
      <c r="BQ343" s="176"/>
      <c r="BR343" s="177"/>
      <c r="BS343" s="176"/>
      <c r="BT343" s="177"/>
      <c r="BU343" s="176"/>
      <c r="BV343" s="176"/>
      <c r="BW343" s="176">
        <v>0</v>
      </c>
      <c r="BX343" s="177"/>
      <c r="BY343" s="176">
        <v>0</v>
      </c>
      <c r="BZ343" s="177"/>
      <c r="CA343" s="176"/>
      <c r="CB343" s="177"/>
      <c r="CC343" s="176">
        <v>0</v>
      </c>
      <c r="CD343" s="177">
        <v>0</v>
      </c>
      <c r="CE343" s="176">
        <v>0</v>
      </c>
      <c r="CF343" s="177"/>
      <c r="CG343" s="176"/>
      <c r="CH343" s="177"/>
      <c r="CI343" s="176">
        <v>0</v>
      </c>
      <c r="CJ343" s="176">
        <v>0</v>
      </c>
      <c r="CK343" s="176">
        <v>0</v>
      </c>
      <c r="CL343" s="177"/>
      <c r="CM343" s="176">
        <v>50</v>
      </c>
      <c r="CN343" s="177"/>
      <c r="CO343" s="176">
        <v>0</v>
      </c>
      <c r="CP343" s="177"/>
      <c r="CQ343" s="176">
        <v>0</v>
      </c>
      <c r="CR343" s="177"/>
      <c r="CS343" s="176">
        <v>0</v>
      </c>
      <c r="CT343" s="176"/>
      <c r="CU343" s="176">
        <v>0</v>
      </c>
      <c r="CV343" s="177"/>
      <c r="CW343" s="176"/>
      <c r="CX343" s="177"/>
      <c r="CY343" s="176">
        <v>0</v>
      </c>
      <c r="CZ343" s="177"/>
      <c r="DA343" s="176">
        <v>0</v>
      </c>
      <c r="DB343" s="177"/>
      <c r="DC343" s="176"/>
      <c r="DD343" s="177"/>
      <c r="DE343" s="176">
        <v>0</v>
      </c>
      <c r="DF343" s="177"/>
      <c r="DG343" s="176"/>
      <c r="DH343" s="177"/>
      <c r="DI343" s="176"/>
      <c r="DJ343" s="558"/>
      <c r="DK343" s="176"/>
      <c r="DL343" s="177"/>
      <c r="DM343" s="176"/>
      <c r="DN343" s="177"/>
      <c r="DO343" s="176"/>
      <c r="DP343" s="177"/>
      <c r="DQ343" s="176"/>
      <c r="DR343" s="177"/>
      <c r="DS343" s="176"/>
      <c r="DT343" s="176"/>
      <c r="DU343" s="176"/>
      <c r="DV343" s="177"/>
      <c r="DW343" s="176"/>
      <c r="DX343" s="177"/>
      <c r="DY343" s="176"/>
      <c r="DZ343" s="177"/>
      <c r="EA343" s="176"/>
      <c r="EB343" s="177"/>
      <c r="EC343" s="176">
        <v>0</v>
      </c>
      <c r="ED343" s="177"/>
      <c r="EE343" s="176"/>
      <c r="EF343" s="177"/>
      <c r="EG343" s="176"/>
      <c r="EH343" s="177"/>
      <c r="EI343" s="176">
        <v>0</v>
      </c>
      <c r="EJ343" s="177"/>
      <c r="EK343" s="176"/>
      <c r="EL343" s="176"/>
      <c r="EM343" s="177"/>
      <c r="EN343" s="176">
        <v>0</v>
      </c>
      <c r="EO343" s="177"/>
      <c r="EP343" s="176"/>
      <c r="EQ343" s="177">
        <v>0</v>
      </c>
      <c r="ER343" s="176"/>
      <c r="ES343" s="177"/>
      <c r="ET343" s="176"/>
      <c r="EU343" s="177"/>
      <c r="EV343" s="176"/>
      <c r="EW343" s="176"/>
      <c r="EX343" s="176"/>
      <c r="EY343" s="177"/>
      <c r="EZ343" s="176"/>
      <c r="FA343" s="177"/>
      <c r="FB343" s="565">
        <f t="shared" si="23"/>
        <v>0</v>
      </c>
      <c r="FC343" s="565">
        <f t="shared" si="22"/>
        <v>350</v>
      </c>
    </row>
    <row r="344" spans="1:159" ht="37.5" customHeight="1">
      <c r="A344" s="13">
        <v>289</v>
      </c>
      <c r="B344" s="13" t="s">
        <v>988</v>
      </c>
      <c r="C344" s="13" t="s">
        <v>865</v>
      </c>
      <c r="D344" s="13">
        <v>632</v>
      </c>
      <c r="E344" s="13">
        <v>1049</v>
      </c>
      <c r="F344" s="14" t="s">
        <v>1628</v>
      </c>
      <c r="G344" s="13" t="s">
        <v>989</v>
      </c>
      <c r="H344" s="13" t="s">
        <v>1629</v>
      </c>
      <c r="I344" s="13" t="s">
        <v>1627</v>
      </c>
      <c r="J344" s="13">
        <v>36</v>
      </c>
      <c r="K344" s="13" t="s">
        <v>1630</v>
      </c>
      <c r="L344" s="13" t="s">
        <v>1608</v>
      </c>
      <c r="M344" s="13" t="s">
        <v>68</v>
      </c>
      <c r="N344" s="45">
        <v>3270</v>
      </c>
      <c r="O344" s="13" t="s">
        <v>3081</v>
      </c>
      <c r="P344" s="13">
        <v>49</v>
      </c>
      <c r="Q344" s="176">
        <v>200</v>
      </c>
      <c r="R344" s="557"/>
      <c r="S344" s="176">
        <v>3000</v>
      </c>
      <c r="T344" s="177">
        <v>900</v>
      </c>
      <c r="U344" s="176"/>
      <c r="V344" s="177"/>
      <c r="W344" s="176"/>
      <c r="X344" s="177"/>
      <c r="Y344" s="176"/>
      <c r="Z344" s="177"/>
      <c r="AA344" s="176"/>
      <c r="AB344" s="177"/>
      <c r="AC344" s="176">
        <v>0</v>
      </c>
      <c r="AD344" s="177"/>
      <c r="AE344" s="176"/>
      <c r="AF344" s="177"/>
      <c r="AG344" s="176">
        <v>0</v>
      </c>
      <c r="AH344" s="177"/>
      <c r="AI344" s="176"/>
      <c r="AJ344" s="177"/>
      <c r="AK344" s="176">
        <v>0</v>
      </c>
      <c r="AL344" s="177"/>
      <c r="AM344" s="176">
        <v>0</v>
      </c>
      <c r="AN344" s="177"/>
      <c r="AO344" s="176"/>
      <c r="AP344" s="177"/>
      <c r="AQ344" s="176"/>
      <c r="AR344" s="177"/>
      <c r="AS344" s="176"/>
      <c r="AT344" s="176"/>
      <c r="AU344" s="176">
        <v>0</v>
      </c>
      <c r="AV344" s="177"/>
      <c r="AW344" s="176"/>
      <c r="AX344" s="177"/>
      <c r="AY344" s="176"/>
      <c r="AZ344" s="177"/>
      <c r="BA344" s="176"/>
      <c r="BB344" s="177"/>
      <c r="BC344" s="176">
        <v>0</v>
      </c>
      <c r="BD344" s="176"/>
      <c r="BE344" s="176">
        <v>0</v>
      </c>
      <c r="BF344" s="177">
        <v>0</v>
      </c>
      <c r="BG344" s="176">
        <v>0</v>
      </c>
      <c r="BH344" s="177"/>
      <c r="BI344" s="176">
        <v>0</v>
      </c>
      <c r="BJ344" s="177"/>
      <c r="BK344" s="176">
        <v>0</v>
      </c>
      <c r="BL344" s="177"/>
      <c r="BM344" s="176">
        <v>0</v>
      </c>
      <c r="BN344" s="177"/>
      <c r="BO344" s="176">
        <v>0</v>
      </c>
      <c r="BP344" s="232"/>
      <c r="BQ344" s="176"/>
      <c r="BR344" s="177"/>
      <c r="BS344" s="176"/>
      <c r="BT344" s="177"/>
      <c r="BU344" s="176"/>
      <c r="BV344" s="176"/>
      <c r="BW344" s="176">
        <v>0</v>
      </c>
      <c r="BX344" s="177"/>
      <c r="BY344" s="176">
        <v>0</v>
      </c>
      <c r="BZ344" s="177"/>
      <c r="CA344" s="176"/>
      <c r="CB344" s="177"/>
      <c r="CC344" s="176">
        <v>0</v>
      </c>
      <c r="CD344" s="177">
        <v>0</v>
      </c>
      <c r="CE344" s="176">
        <v>0</v>
      </c>
      <c r="CF344" s="177"/>
      <c r="CG344" s="176"/>
      <c r="CH344" s="177"/>
      <c r="CI344" s="176">
        <v>0</v>
      </c>
      <c r="CJ344" s="176">
        <v>50</v>
      </c>
      <c r="CK344" s="176">
        <v>50</v>
      </c>
      <c r="CL344" s="177"/>
      <c r="CM344" s="176"/>
      <c r="CN344" s="177"/>
      <c r="CO344" s="176">
        <v>0</v>
      </c>
      <c r="CP344" s="177"/>
      <c r="CQ344" s="176">
        <v>20</v>
      </c>
      <c r="CR344" s="177"/>
      <c r="CS344" s="176">
        <v>0</v>
      </c>
      <c r="CT344" s="176"/>
      <c r="CU344" s="176">
        <v>0</v>
      </c>
      <c r="CV344" s="177"/>
      <c r="CW344" s="176"/>
      <c r="CX344" s="177"/>
      <c r="CY344" s="176">
        <v>0</v>
      </c>
      <c r="CZ344" s="177"/>
      <c r="DA344" s="176">
        <v>0</v>
      </c>
      <c r="DB344" s="177"/>
      <c r="DC344" s="176"/>
      <c r="DD344" s="177"/>
      <c r="DE344" s="176">
        <v>0</v>
      </c>
      <c r="DF344" s="177"/>
      <c r="DG344" s="176"/>
      <c r="DH344" s="177"/>
      <c r="DI344" s="176"/>
      <c r="DJ344" s="558"/>
      <c r="DK344" s="176"/>
      <c r="DL344" s="177"/>
      <c r="DM344" s="176"/>
      <c r="DN344" s="177"/>
      <c r="DO344" s="176"/>
      <c r="DP344" s="177"/>
      <c r="DQ344" s="176"/>
      <c r="DR344" s="177"/>
      <c r="DS344" s="176"/>
      <c r="DT344" s="176"/>
      <c r="DU344" s="176"/>
      <c r="DV344" s="177"/>
      <c r="DW344" s="176"/>
      <c r="DX344" s="177"/>
      <c r="DY344" s="176"/>
      <c r="DZ344" s="177"/>
      <c r="EA344" s="176"/>
      <c r="EB344" s="177"/>
      <c r="EC344" s="176">
        <v>0</v>
      </c>
      <c r="ED344" s="177"/>
      <c r="EE344" s="176"/>
      <c r="EF344" s="177"/>
      <c r="EG344" s="176"/>
      <c r="EH344" s="177"/>
      <c r="EI344" s="176">
        <v>0</v>
      </c>
      <c r="EJ344" s="177"/>
      <c r="EK344" s="176"/>
      <c r="EL344" s="176"/>
      <c r="EM344" s="177"/>
      <c r="EN344" s="176">
        <v>0</v>
      </c>
      <c r="EO344" s="177"/>
      <c r="EP344" s="176"/>
      <c r="EQ344" s="177">
        <v>0</v>
      </c>
      <c r="ER344" s="176"/>
      <c r="ES344" s="177"/>
      <c r="ET344" s="176"/>
      <c r="EU344" s="177"/>
      <c r="EV344" s="176"/>
      <c r="EW344" s="176"/>
      <c r="EX344" s="176"/>
      <c r="EY344" s="177"/>
      <c r="EZ344" s="176"/>
      <c r="FA344" s="177"/>
      <c r="FB344" s="565">
        <f t="shared" si="23"/>
        <v>900</v>
      </c>
      <c r="FC344" s="565">
        <f t="shared" si="22"/>
        <v>2370</v>
      </c>
    </row>
    <row r="345" spans="1:159" ht="37.5" customHeight="1">
      <c r="A345" s="13" t="s">
        <v>8243</v>
      </c>
      <c r="B345" s="13"/>
      <c r="C345" s="13"/>
      <c r="D345" s="13"/>
      <c r="E345" s="13"/>
      <c r="F345" s="11" t="s">
        <v>3240</v>
      </c>
      <c r="G345" s="13"/>
      <c r="H345" s="13"/>
      <c r="I345" s="13"/>
      <c r="J345" s="13"/>
      <c r="K345" s="13"/>
      <c r="L345" s="13"/>
      <c r="M345" s="13"/>
      <c r="N345" s="45"/>
      <c r="O345" s="13"/>
      <c r="P345" s="13"/>
      <c r="Q345" s="176"/>
      <c r="R345" s="557"/>
      <c r="S345" s="176"/>
      <c r="T345" s="177"/>
      <c r="U345" s="176"/>
      <c r="V345" s="177"/>
      <c r="W345" s="176"/>
      <c r="X345" s="177"/>
      <c r="Y345" s="176"/>
      <c r="Z345" s="177"/>
      <c r="AA345" s="176"/>
      <c r="AB345" s="177"/>
      <c r="AC345" s="176"/>
      <c r="AD345" s="177"/>
      <c r="AE345" s="176"/>
      <c r="AF345" s="177"/>
      <c r="AG345" s="176"/>
      <c r="AH345" s="177"/>
      <c r="AI345" s="176"/>
      <c r="AJ345" s="177"/>
      <c r="AK345" s="176"/>
      <c r="AL345" s="177"/>
      <c r="AM345" s="176"/>
      <c r="AN345" s="177"/>
      <c r="AO345" s="176"/>
      <c r="AP345" s="177"/>
      <c r="AQ345" s="176"/>
      <c r="AR345" s="177"/>
      <c r="AS345" s="176"/>
      <c r="AT345" s="176"/>
      <c r="AU345" s="176"/>
      <c r="AV345" s="177"/>
      <c r="AW345" s="176"/>
      <c r="AX345" s="177"/>
      <c r="AY345" s="176"/>
      <c r="AZ345" s="177"/>
      <c r="BA345" s="176"/>
      <c r="BB345" s="177"/>
      <c r="BC345" s="176"/>
      <c r="BD345" s="176"/>
      <c r="BE345" s="176"/>
      <c r="BF345" s="177"/>
      <c r="BG345" s="176"/>
      <c r="BH345" s="177"/>
      <c r="BI345" s="176"/>
      <c r="BJ345" s="177"/>
      <c r="BK345" s="176"/>
      <c r="BL345" s="177"/>
      <c r="BM345" s="176"/>
      <c r="BN345" s="177"/>
      <c r="BO345" s="176"/>
      <c r="BP345" s="232"/>
      <c r="BQ345" s="176"/>
      <c r="BR345" s="177"/>
      <c r="BS345" s="176"/>
      <c r="BT345" s="177"/>
      <c r="BU345" s="176"/>
      <c r="BV345" s="176"/>
      <c r="BW345" s="176"/>
      <c r="BX345" s="177"/>
      <c r="BY345" s="176"/>
      <c r="BZ345" s="177"/>
      <c r="CA345" s="176"/>
      <c r="CB345" s="177"/>
      <c r="CC345" s="176"/>
      <c r="CD345" s="177"/>
      <c r="CE345" s="176"/>
      <c r="CF345" s="177"/>
      <c r="CG345" s="176"/>
      <c r="CH345" s="177"/>
      <c r="CI345" s="176"/>
      <c r="CJ345" s="176"/>
      <c r="CK345" s="176"/>
      <c r="CL345" s="177"/>
      <c r="CM345" s="176"/>
      <c r="CN345" s="177"/>
      <c r="CO345" s="176"/>
      <c r="CP345" s="177"/>
      <c r="CQ345" s="176"/>
      <c r="CR345" s="177"/>
      <c r="CS345" s="176"/>
      <c r="CT345" s="176"/>
      <c r="CU345" s="176"/>
      <c r="CV345" s="177"/>
      <c r="CW345" s="176"/>
      <c r="CX345" s="177"/>
      <c r="CY345" s="176"/>
      <c r="CZ345" s="177"/>
      <c r="DA345" s="176"/>
      <c r="DB345" s="177"/>
      <c r="DC345" s="176"/>
      <c r="DD345" s="177"/>
      <c r="DE345" s="176"/>
      <c r="DF345" s="177"/>
      <c r="DG345" s="176"/>
      <c r="DH345" s="177"/>
      <c r="DI345" s="176"/>
      <c r="DJ345" s="558"/>
      <c r="DK345" s="176"/>
      <c r="DL345" s="177"/>
      <c r="DM345" s="176"/>
      <c r="DN345" s="177"/>
      <c r="DO345" s="176"/>
      <c r="DP345" s="177"/>
      <c r="DQ345" s="176"/>
      <c r="DR345" s="177"/>
      <c r="DS345" s="176"/>
      <c r="DT345" s="176"/>
      <c r="DU345" s="176"/>
      <c r="DV345" s="177"/>
      <c r="DW345" s="176"/>
      <c r="DX345" s="177"/>
      <c r="DY345" s="176"/>
      <c r="DZ345" s="177"/>
      <c r="EA345" s="176"/>
      <c r="EB345" s="177"/>
      <c r="EC345" s="176"/>
      <c r="ED345" s="177"/>
      <c r="EE345" s="176"/>
      <c r="EF345" s="177"/>
      <c r="EG345" s="176"/>
      <c r="EH345" s="177"/>
      <c r="EI345" s="176"/>
      <c r="EJ345" s="177"/>
      <c r="EK345" s="176"/>
      <c r="EL345" s="176"/>
      <c r="EM345" s="177"/>
      <c r="EN345" s="176"/>
      <c r="EO345" s="177"/>
      <c r="EP345" s="176"/>
      <c r="EQ345" s="177"/>
      <c r="ER345" s="176"/>
      <c r="ES345" s="177"/>
      <c r="ET345" s="176"/>
      <c r="EU345" s="177"/>
      <c r="EV345" s="176"/>
      <c r="EW345" s="176"/>
      <c r="EX345" s="176"/>
      <c r="EY345" s="177"/>
      <c r="EZ345" s="176"/>
      <c r="FA345" s="177"/>
      <c r="FB345" s="565"/>
      <c r="FC345" s="565"/>
    </row>
    <row r="346" spans="1:159" ht="37.5" customHeight="1">
      <c r="A346" s="13">
        <v>290</v>
      </c>
      <c r="B346" s="13" t="s">
        <v>635</v>
      </c>
      <c r="C346" s="13" t="s">
        <v>2775</v>
      </c>
      <c r="D346" s="13">
        <v>657</v>
      </c>
      <c r="E346" s="13">
        <v>903</v>
      </c>
      <c r="F346" s="14" t="s">
        <v>2746</v>
      </c>
      <c r="G346" s="13" t="s">
        <v>110</v>
      </c>
      <c r="H346" s="13" t="s">
        <v>990</v>
      </c>
      <c r="I346" s="13" t="s">
        <v>2747</v>
      </c>
      <c r="J346" s="13">
        <v>36</v>
      </c>
      <c r="K346" s="13" t="s">
        <v>2897</v>
      </c>
      <c r="L346" s="13" t="s">
        <v>2678</v>
      </c>
      <c r="M346" s="13" t="s">
        <v>15</v>
      </c>
      <c r="N346" s="45">
        <v>53270</v>
      </c>
      <c r="O346" s="13" t="s">
        <v>3066</v>
      </c>
      <c r="P346" s="13">
        <v>117</v>
      </c>
      <c r="Q346" s="176">
        <v>5000</v>
      </c>
      <c r="R346" s="557">
        <v>1500</v>
      </c>
      <c r="S346" s="176">
        <v>200</v>
      </c>
      <c r="T346" s="177">
        <v>100</v>
      </c>
      <c r="U346" s="176">
        <v>1000</v>
      </c>
      <c r="V346" s="177">
        <v>540</v>
      </c>
      <c r="W346" s="176">
        <v>2000</v>
      </c>
      <c r="X346" s="177">
        <v>840</v>
      </c>
      <c r="Y346" s="176">
        <v>1000</v>
      </c>
      <c r="Z346" s="177">
        <v>2890</v>
      </c>
      <c r="AA346" s="176"/>
      <c r="AB346" s="177"/>
      <c r="AC346" s="176">
        <v>1000</v>
      </c>
      <c r="AD346" s="177"/>
      <c r="AE346" s="176"/>
      <c r="AF346" s="177"/>
      <c r="AG346" s="176">
        <v>500</v>
      </c>
      <c r="AH346" s="177"/>
      <c r="AI346" s="176">
        <v>10000</v>
      </c>
      <c r="AJ346" s="177"/>
      <c r="AK346" s="176">
        <v>0</v>
      </c>
      <c r="AL346" s="177"/>
      <c r="AM346" s="176">
        <v>1000</v>
      </c>
      <c r="AN346" s="177"/>
      <c r="AO346" s="176"/>
      <c r="AP346" s="177"/>
      <c r="AQ346" s="176">
        <v>1000</v>
      </c>
      <c r="AR346" s="177">
        <v>550</v>
      </c>
      <c r="AS346" s="176"/>
      <c r="AT346" s="176">
        <v>3000</v>
      </c>
      <c r="AU346" s="176">
        <v>3000</v>
      </c>
      <c r="AV346" s="177">
        <v>1260</v>
      </c>
      <c r="AW346" s="176"/>
      <c r="AX346" s="177"/>
      <c r="AY346" s="176"/>
      <c r="AZ346" s="177"/>
      <c r="BA346" s="176"/>
      <c r="BB346" s="177"/>
      <c r="BC346" s="176">
        <v>0</v>
      </c>
      <c r="BD346" s="176"/>
      <c r="BE346" s="176">
        <v>0</v>
      </c>
      <c r="BF346" s="177">
        <v>0</v>
      </c>
      <c r="BG346" s="176">
        <v>1500</v>
      </c>
      <c r="BH346" s="177">
        <v>280</v>
      </c>
      <c r="BI346" s="176">
        <v>50</v>
      </c>
      <c r="BJ346" s="177">
        <v>50</v>
      </c>
      <c r="BK346" s="176">
        <v>0</v>
      </c>
      <c r="BL346" s="177"/>
      <c r="BM346" s="176">
        <v>1000</v>
      </c>
      <c r="BN346" s="177">
        <v>90</v>
      </c>
      <c r="BO346" s="176">
        <v>500</v>
      </c>
      <c r="BP346" s="232">
        <v>870</v>
      </c>
      <c r="BQ346" s="176">
        <v>2000</v>
      </c>
      <c r="BR346" s="177">
        <v>1260</v>
      </c>
      <c r="BS346" s="176"/>
      <c r="BT346" s="177"/>
      <c r="BU346" s="176"/>
      <c r="BV346" s="176"/>
      <c r="BW346" s="176">
        <v>0</v>
      </c>
      <c r="BX346" s="177"/>
      <c r="BY346" s="176">
        <v>1800</v>
      </c>
      <c r="BZ346" s="177">
        <v>420</v>
      </c>
      <c r="CA346" s="176"/>
      <c r="CB346" s="177"/>
      <c r="CC346" s="176">
        <v>0</v>
      </c>
      <c r="CD346" s="177">
        <v>0</v>
      </c>
      <c r="CE346" s="176">
        <v>500</v>
      </c>
      <c r="CF346" s="177">
        <v>500</v>
      </c>
      <c r="CG346" s="176">
        <v>1500</v>
      </c>
      <c r="CH346" s="177">
        <v>1100</v>
      </c>
      <c r="CI346" s="176">
        <v>0</v>
      </c>
      <c r="CJ346" s="176">
        <v>3600</v>
      </c>
      <c r="CK346" s="176">
        <v>3600</v>
      </c>
      <c r="CL346" s="177">
        <v>2000</v>
      </c>
      <c r="CM346" s="176">
        <v>2000</v>
      </c>
      <c r="CN346" s="177">
        <v>1980</v>
      </c>
      <c r="CO346" s="176">
        <v>3000</v>
      </c>
      <c r="CP346" s="177">
        <v>680</v>
      </c>
      <c r="CQ346" s="176">
        <v>0</v>
      </c>
      <c r="CR346" s="177"/>
      <c r="CS346" s="176">
        <v>8000</v>
      </c>
      <c r="CT346" s="176">
        <v>1750</v>
      </c>
      <c r="CU346" s="176">
        <v>1000</v>
      </c>
      <c r="CV346" s="177"/>
      <c r="CW346" s="176">
        <v>600</v>
      </c>
      <c r="CX346" s="177">
        <v>100</v>
      </c>
      <c r="CY346" s="176">
        <v>0</v>
      </c>
      <c r="CZ346" s="177"/>
      <c r="DA346" s="176">
        <v>20</v>
      </c>
      <c r="DB346" s="177">
        <v>0</v>
      </c>
      <c r="DC346" s="176"/>
      <c r="DD346" s="177"/>
      <c r="DE346" s="176">
        <v>0</v>
      </c>
      <c r="DF346" s="177"/>
      <c r="DG346" s="176"/>
      <c r="DH346" s="177"/>
      <c r="DI346" s="176"/>
      <c r="DJ346" s="558"/>
      <c r="DK346" s="176"/>
      <c r="DL346" s="177"/>
      <c r="DM346" s="176"/>
      <c r="DN346" s="177"/>
      <c r="DO346" s="176"/>
      <c r="DP346" s="177"/>
      <c r="DQ346" s="176"/>
      <c r="DR346" s="177"/>
      <c r="DS346" s="176"/>
      <c r="DT346" s="176"/>
      <c r="DU346" s="176"/>
      <c r="DV346" s="177"/>
      <c r="DW346" s="176"/>
      <c r="DX346" s="177"/>
      <c r="DY346" s="176"/>
      <c r="DZ346" s="177"/>
      <c r="EA346" s="176"/>
      <c r="EB346" s="177"/>
      <c r="EC346" s="176">
        <v>0</v>
      </c>
      <c r="ED346" s="177"/>
      <c r="EE346" s="176"/>
      <c r="EF346" s="177"/>
      <c r="EG346" s="176"/>
      <c r="EH346" s="177"/>
      <c r="EI346" s="176">
        <v>0</v>
      </c>
      <c r="EJ346" s="177"/>
      <c r="EK346" s="176"/>
      <c r="EL346" s="176"/>
      <c r="EM346" s="177"/>
      <c r="EN346" s="176">
        <v>0</v>
      </c>
      <c r="EO346" s="177"/>
      <c r="EP346" s="176"/>
      <c r="EQ346" s="177">
        <v>0</v>
      </c>
      <c r="ER346" s="176"/>
      <c r="ES346" s="177"/>
      <c r="ET346" s="176"/>
      <c r="EU346" s="177"/>
      <c r="EV346" s="176"/>
      <c r="EW346" s="176"/>
      <c r="EX346" s="176"/>
      <c r="EY346" s="177"/>
      <c r="EZ346" s="176">
        <v>500</v>
      </c>
      <c r="FA346" s="177"/>
      <c r="FB346" s="565">
        <f t="shared" si="23"/>
        <v>18760</v>
      </c>
      <c r="FC346" s="565">
        <f>N346-FB346</f>
        <v>34510</v>
      </c>
    </row>
    <row r="347" spans="1:159" ht="37.5" customHeight="1">
      <c r="A347" s="13">
        <v>291</v>
      </c>
      <c r="B347" s="13" t="s">
        <v>203</v>
      </c>
      <c r="C347" s="13" t="s">
        <v>130</v>
      </c>
      <c r="D347" s="13">
        <v>657</v>
      </c>
      <c r="E347" s="13">
        <v>903</v>
      </c>
      <c r="F347" s="14" t="s">
        <v>1395</v>
      </c>
      <c r="G347" s="13" t="s">
        <v>1123</v>
      </c>
      <c r="H347" s="13" t="s">
        <v>40</v>
      </c>
      <c r="I347" s="13" t="s">
        <v>1396</v>
      </c>
      <c r="J347" s="13">
        <v>24</v>
      </c>
      <c r="K347" s="13" t="s">
        <v>2898</v>
      </c>
      <c r="L347" s="13" t="s">
        <v>1397</v>
      </c>
      <c r="M347" s="13" t="s">
        <v>15</v>
      </c>
      <c r="N347" s="45">
        <v>25000</v>
      </c>
      <c r="O347" s="13" t="s">
        <v>3065</v>
      </c>
      <c r="P347" s="13">
        <v>96</v>
      </c>
      <c r="Q347" s="176">
        <v>0</v>
      </c>
      <c r="R347" s="557"/>
      <c r="S347" s="176"/>
      <c r="T347" s="177"/>
      <c r="U347" s="176"/>
      <c r="V347" s="177"/>
      <c r="W347" s="176"/>
      <c r="X347" s="177"/>
      <c r="Y347" s="176"/>
      <c r="Z347" s="177"/>
      <c r="AA347" s="176"/>
      <c r="AB347" s="177"/>
      <c r="AC347" s="176">
        <v>5000</v>
      </c>
      <c r="AD347" s="177"/>
      <c r="AE347" s="176"/>
      <c r="AF347" s="177"/>
      <c r="AG347" s="176">
        <v>500</v>
      </c>
      <c r="AH347" s="177"/>
      <c r="AI347" s="176"/>
      <c r="AJ347" s="177"/>
      <c r="AK347" s="176">
        <v>100</v>
      </c>
      <c r="AL347" s="177"/>
      <c r="AM347" s="176">
        <v>0</v>
      </c>
      <c r="AN347" s="177"/>
      <c r="AO347" s="176">
        <v>500</v>
      </c>
      <c r="AP347" s="177">
        <v>250</v>
      </c>
      <c r="AQ347" s="176"/>
      <c r="AR347" s="177"/>
      <c r="AS347" s="176"/>
      <c r="AT347" s="176">
        <v>2000</v>
      </c>
      <c r="AU347" s="176">
        <v>2000</v>
      </c>
      <c r="AV347" s="177">
        <v>0</v>
      </c>
      <c r="AW347" s="176"/>
      <c r="AX347" s="177"/>
      <c r="AY347" s="176"/>
      <c r="AZ347" s="177"/>
      <c r="BA347" s="176">
        <v>2900</v>
      </c>
      <c r="BB347" s="177">
        <v>500</v>
      </c>
      <c r="BC347" s="176">
        <v>0</v>
      </c>
      <c r="BD347" s="176"/>
      <c r="BE347" s="176">
        <v>0</v>
      </c>
      <c r="BF347" s="177">
        <v>0</v>
      </c>
      <c r="BG347" s="176">
        <v>400</v>
      </c>
      <c r="BH347" s="177"/>
      <c r="BI347" s="176">
        <v>0</v>
      </c>
      <c r="BJ347" s="177"/>
      <c r="BK347" s="176">
        <v>0</v>
      </c>
      <c r="BL347" s="177"/>
      <c r="BM347" s="176">
        <v>0</v>
      </c>
      <c r="BN347" s="177"/>
      <c r="BO347" s="176">
        <v>500</v>
      </c>
      <c r="BP347" s="232"/>
      <c r="BQ347" s="176">
        <v>1000</v>
      </c>
      <c r="BR347" s="177">
        <v>280</v>
      </c>
      <c r="BS347" s="176"/>
      <c r="BT347" s="177"/>
      <c r="BU347" s="176"/>
      <c r="BV347" s="176"/>
      <c r="BW347" s="176">
        <v>0</v>
      </c>
      <c r="BX347" s="177"/>
      <c r="BY347" s="176">
        <v>0</v>
      </c>
      <c r="BZ347" s="177"/>
      <c r="CA347" s="176"/>
      <c r="CB347" s="177"/>
      <c r="CC347" s="176">
        <v>0</v>
      </c>
      <c r="CD347" s="177">
        <v>0</v>
      </c>
      <c r="CE347" s="176">
        <v>0</v>
      </c>
      <c r="CF347" s="177"/>
      <c r="CG347" s="176"/>
      <c r="CH347" s="177"/>
      <c r="CI347" s="176">
        <v>0</v>
      </c>
      <c r="CJ347" s="176">
        <v>1200</v>
      </c>
      <c r="CK347" s="176">
        <v>1200</v>
      </c>
      <c r="CL347" s="177"/>
      <c r="CM347" s="176"/>
      <c r="CN347" s="177"/>
      <c r="CO347" s="176">
        <v>0</v>
      </c>
      <c r="CP347" s="177"/>
      <c r="CQ347" s="176">
        <v>0</v>
      </c>
      <c r="CR347" s="177"/>
      <c r="CS347" s="176">
        <v>2500</v>
      </c>
      <c r="CT347" s="176"/>
      <c r="CU347" s="176">
        <v>6000</v>
      </c>
      <c r="CV347" s="177">
        <v>3000</v>
      </c>
      <c r="CW347" s="176"/>
      <c r="CX347" s="177"/>
      <c r="CY347" s="176">
        <v>0</v>
      </c>
      <c r="CZ347" s="177"/>
      <c r="DA347" s="176">
        <v>0</v>
      </c>
      <c r="DB347" s="177"/>
      <c r="DC347" s="176"/>
      <c r="DD347" s="177"/>
      <c r="DE347" s="176">
        <v>0</v>
      </c>
      <c r="DF347" s="177"/>
      <c r="DG347" s="176"/>
      <c r="DH347" s="177"/>
      <c r="DI347" s="176"/>
      <c r="DJ347" s="558"/>
      <c r="DK347" s="176"/>
      <c r="DL347" s="177"/>
      <c r="DM347" s="176"/>
      <c r="DN347" s="177"/>
      <c r="DO347" s="176"/>
      <c r="DP347" s="177"/>
      <c r="DQ347" s="176"/>
      <c r="DR347" s="177"/>
      <c r="DS347" s="176"/>
      <c r="DT347" s="176"/>
      <c r="DU347" s="176"/>
      <c r="DV347" s="177"/>
      <c r="DW347" s="176"/>
      <c r="DX347" s="177"/>
      <c r="DY347" s="176"/>
      <c r="DZ347" s="177"/>
      <c r="EA347" s="176"/>
      <c r="EB347" s="177"/>
      <c r="EC347" s="176">
        <v>0</v>
      </c>
      <c r="ED347" s="177"/>
      <c r="EE347" s="176">
        <v>400</v>
      </c>
      <c r="EF347" s="177">
        <v>300</v>
      </c>
      <c r="EG347" s="176"/>
      <c r="EH347" s="177"/>
      <c r="EI347" s="176">
        <v>0</v>
      </c>
      <c r="EJ347" s="177"/>
      <c r="EK347" s="176"/>
      <c r="EL347" s="176"/>
      <c r="EM347" s="177"/>
      <c r="EN347" s="176">
        <v>0</v>
      </c>
      <c r="EO347" s="177"/>
      <c r="EP347" s="176"/>
      <c r="EQ347" s="177">
        <v>0</v>
      </c>
      <c r="ER347" s="176">
        <v>1000</v>
      </c>
      <c r="ES347" s="177">
        <v>1000</v>
      </c>
      <c r="ET347" s="176"/>
      <c r="EU347" s="177"/>
      <c r="EV347" s="176"/>
      <c r="EW347" s="176"/>
      <c r="EX347" s="176"/>
      <c r="EY347" s="177"/>
      <c r="EZ347" s="176">
        <v>1000</v>
      </c>
      <c r="FA347" s="177"/>
      <c r="FB347" s="565">
        <f t="shared" si="23"/>
        <v>5330</v>
      </c>
      <c r="FC347" s="565">
        <f>N347-FB347</f>
        <v>19670</v>
      </c>
    </row>
    <row r="348" spans="1:159" ht="37.5" customHeight="1">
      <c r="A348" s="13">
        <v>292</v>
      </c>
      <c r="B348" s="13" t="s">
        <v>1217</v>
      </c>
      <c r="C348" s="13" t="s">
        <v>146</v>
      </c>
      <c r="D348" s="13">
        <v>657</v>
      </c>
      <c r="E348" s="13">
        <v>903</v>
      </c>
      <c r="F348" s="14" t="s">
        <v>1218</v>
      </c>
      <c r="G348" s="13" t="s">
        <v>110</v>
      </c>
      <c r="H348" s="13" t="s">
        <v>411</v>
      </c>
      <c r="I348" s="13" t="s">
        <v>1219</v>
      </c>
      <c r="J348" s="13">
        <v>36</v>
      </c>
      <c r="K348" s="13" t="s">
        <v>1220</v>
      </c>
      <c r="L348" s="13" t="s">
        <v>1221</v>
      </c>
      <c r="M348" s="13" t="s">
        <v>15</v>
      </c>
      <c r="N348" s="45">
        <v>30770</v>
      </c>
      <c r="O348" s="13" t="s">
        <v>3114</v>
      </c>
      <c r="P348" s="13">
        <v>28</v>
      </c>
      <c r="Q348" s="176">
        <v>0</v>
      </c>
      <c r="R348" s="557"/>
      <c r="S348" s="176"/>
      <c r="T348" s="177"/>
      <c r="U348" s="176">
        <v>200</v>
      </c>
      <c r="V348" s="177"/>
      <c r="W348" s="176">
        <v>500</v>
      </c>
      <c r="X348" s="177"/>
      <c r="Y348" s="176"/>
      <c r="Z348" s="177"/>
      <c r="AA348" s="176">
        <v>500</v>
      </c>
      <c r="AB348" s="177"/>
      <c r="AC348" s="176">
        <v>10000</v>
      </c>
      <c r="AD348" s="177">
        <v>2730</v>
      </c>
      <c r="AE348" s="176"/>
      <c r="AF348" s="177"/>
      <c r="AG348" s="176">
        <v>200</v>
      </c>
      <c r="AH348" s="177"/>
      <c r="AI348" s="176">
        <v>10000</v>
      </c>
      <c r="AJ348" s="177">
        <v>6156</v>
      </c>
      <c r="AK348" s="176">
        <v>0</v>
      </c>
      <c r="AL348" s="177"/>
      <c r="AM348" s="176">
        <v>1000</v>
      </c>
      <c r="AN348" s="177">
        <v>200</v>
      </c>
      <c r="AO348" s="176"/>
      <c r="AP348" s="177"/>
      <c r="AQ348" s="176">
        <v>2000</v>
      </c>
      <c r="AR348" s="177">
        <v>0</v>
      </c>
      <c r="AS348" s="176"/>
      <c r="AT348" s="176"/>
      <c r="AU348" s="176">
        <v>0</v>
      </c>
      <c r="AV348" s="177"/>
      <c r="AW348" s="176"/>
      <c r="AX348" s="177"/>
      <c r="AY348" s="176"/>
      <c r="AZ348" s="177"/>
      <c r="BA348" s="176">
        <v>1850</v>
      </c>
      <c r="BB348" s="177">
        <v>540</v>
      </c>
      <c r="BC348" s="176">
        <v>0</v>
      </c>
      <c r="BD348" s="176"/>
      <c r="BE348" s="176">
        <v>0</v>
      </c>
      <c r="BF348" s="177">
        <v>0</v>
      </c>
      <c r="BG348" s="176">
        <v>100</v>
      </c>
      <c r="BH348" s="177"/>
      <c r="BI348" s="176">
        <v>0</v>
      </c>
      <c r="BJ348" s="177"/>
      <c r="BK348" s="176">
        <v>0</v>
      </c>
      <c r="BL348" s="177"/>
      <c r="BM348" s="176">
        <v>0</v>
      </c>
      <c r="BN348" s="177"/>
      <c r="BO348" s="176">
        <v>0</v>
      </c>
      <c r="BP348" s="232"/>
      <c r="BQ348" s="176"/>
      <c r="BR348" s="177"/>
      <c r="BS348" s="176"/>
      <c r="BT348" s="177"/>
      <c r="BU348" s="176"/>
      <c r="BV348" s="176"/>
      <c r="BW348" s="176">
        <v>0</v>
      </c>
      <c r="BX348" s="177"/>
      <c r="BY348" s="176">
        <v>800</v>
      </c>
      <c r="BZ348" s="177"/>
      <c r="CA348" s="176"/>
      <c r="CB348" s="177"/>
      <c r="CC348" s="176">
        <v>500</v>
      </c>
      <c r="CD348" s="177">
        <v>0</v>
      </c>
      <c r="CE348" s="176">
        <v>0</v>
      </c>
      <c r="CF348" s="177"/>
      <c r="CG348" s="176">
        <v>1500</v>
      </c>
      <c r="CH348" s="177">
        <v>540</v>
      </c>
      <c r="CI348" s="176">
        <v>0</v>
      </c>
      <c r="CJ348" s="176">
        <v>200</v>
      </c>
      <c r="CK348" s="176">
        <v>200</v>
      </c>
      <c r="CL348" s="177"/>
      <c r="CM348" s="176">
        <v>200</v>
      </c>
      <c r="CN348" s="177">
        <v>200</v>
      </c>
      <c r="CO348" s="176">
        <v>0</v>
      </c>
      <c r="CP348" s="177"/>
      <c r="CQ348" s="176">
        <v>1000</v>
      </c>
      <c r="CR348" s="177">
        <v>432</v>
      </c>
      <c r="CS348" s="176">
        <v>0</v>
      </c>
      <c r="CT348" s="176"/>
      <c r="CU348" s="176">
        <v>0</v>
      </c>
      <c r="CV348" s="177"/>
      <c r="CW348" s="176"/>
      <c r="CX348" s="177"/>
      <c r="CY348" s="176">
        <v>0</v>
      </c>
      <c r="CZ348" s="177"/>
      <c r="DA348" s="176">
        <v>20</v>
      </c>
      <c r="DB348" s="177">
        <v>0</v>
      </c>
      <c r="DC348" s="176"/>
      <c r="DD348" s="177"/>
      <c r="DE348" s="176">
        <v>0</v>
      </c>
      <c r="DF348" s="177"/>
      <c r="DG348" s="176">
        <v>200</v>
      </c>
      <c r="DH348" s="177">
        <v>72</v>
      </c>
      <c r="DI348" s="176"/>
      <c r="DJ348" s="558"/>
      <c r="DK348" s="176"/>
      <c r="DL348" s="177"/>
      <c r="DM348" s="176"/>
      <c r="DN348" s="177"/>
      <c r="DO348" s="176"/>
      <c r="DP348" s="177"/>
      <c r="DQ348" s="176"/>
      <c r="DR348" s="177"/>
      <c r="DS348" s="176"/>
      <c r="DT348" s="176"/>
      <c r="DU348" s="176"/>
      <c r="DV348" s="177"/>
      <c r="DW348" s="176"/>
      <c r="DX348" s="177"/>
      <c r="DY348" s="176"/>
      <c r="DZ348" s="177"/>
      <c r="EA348" s="176"/>
      <c r="EB348" s="177"/>
      <c r="EC348" s="176">
        <v>0</v>
      </c>
      <c r="ED348" s="177"/>
      <c r="EE348" s="176"/>
      <c r="EF348" s="177"/>
      <c r="EG348" s="176"/>
      <c r="EH348" s="177"/>
      <c r="EI348" s="176">
        <v>0</v>
      </c>
      <c r="EJ348" s="177"/>
      <c r="EK348" s="176"/>
      <c r="EL348" s="176"/>
      <c r="EM348" s="177"/>
      <c r="EN348" s="176">
        <v>0</v>
      </c>
      <c r="EO348" s="177"/>
      <c r="EP348" s="176"/>
      <c r="EQ348" s="177">
        <v>0</v>
      </c>
      <c r="ER348" s="176"/>
      <c r="ES348" s="177"/>
      <c r="ET348" s="176"/>
      <c r="EU348" s="177"/>
      <c r="EV348" s="176"/>
      <c r="EW348" s="176"/>
      <c r="EX348" s="176"/>
      <c r="EY348" s="177"/>
      <c r="EZ348" s="176"/>
      <c r="FA348" s="177"/>
      <c r="FB348" s="565">
        <f t="shared" si="23"/>
        <v>10870</v>
      </c>
      <c r="FC348" s="565">
        <f>N348-FB348</f>
        <v>19900</v>
      </c>
    </row>
    <row r="349" spans="1:159" ht="37.5" customHeight="1">
      <c r="A349" s="13">
        <v>293</v>
      </c>
      <c r="B349" s="13" t="s">
        <v>2748</v>
      </c>
      <c r="C349" s="13" t="s">
        <v>1417</v>
      </c>
      <c r="D349" s="13">
        <v>657</v>
      </c>
      <c r="E349" s="13">
        <v>903</v>
      </c>
      <c r="F349" s="14" t="s">
        <v>2749</v>
      </c>
      <c r="G349" s="13" t="s">
        <v>110</v>
      </c>
      <c r="H349" s="13" t="s">
        <v>2750</v>
      </c>
      <c r="I349" s="13" t="s">
        <v>2751</v>
      </c>
      <c r="J349" s="13">
        <v>36</v>
      </c>
      <c r="K349" s="13" t="s">
        <v>2752</v>
      </c>
      <c r="L349" s="13" t="s">
        <v>2753</v>
      </c>
      <c r="M349" s="13" t="s">
        <v>68</v>
      </c>
      <c r="N349" s="45">
        <v>6200</v>
      </c>
      <c r="O349" s="13" t="s">
        <v>3066</v>
      </c>
      <c r="P349" s="13">
        <v>117</v>
      </c>
      <c r="Q349" s="176">
        <v>0</v>
      </c>
      <c r="R349" s="557"/>
      <c r="S349" s="176"/>
      <c r="T349" s="177"/>
      <c r="U349" s="176"/>
      <c r="V349" s="177"/>
      <c r="W349" s="176"/>
      <c r="X349" s="177"/>
      <c r="Y349" s="176">
        <v>1000</v>
      </c>
      <c r="Z349" s="177"/>
      <c r="AA349" s="176"/>
      <c r="AB349" s="177"/>
      <c r="AC349" s="176">
        <v>0</v>
      </c>
      <c r="AD349" s="177"/>
      <c r="AE349" s="176"/>
      <c r="AF349" s="177"/>
      <c r="AG349" s="176">
        <v>0</v>
      </c>
      <c r="AH349" s="177"/>
      <c r="AI349" s="176"/>
      <c r="AJ349" s="177"/>
      <c r="AK349" s="176">
        <v>0</v>
      </c>
      <c r="AL349" s="177"/>
      <c r="AM349" s="176">
        <v>0</v>
      </c>
      <c r="AN349" s="177"/>
      <c r="AO349" s="176"/>
      <c r="AP349" s="177"/>
      <c r="AQ349" s="176">
        <v>200</v>
      </c>
      <c r="AR349" s="177">
        <v>0</v>
      </c>
      <c r="AS349" s="176"/>
      <c r="AT349" s="176"/>
      <c r="AU349" s="176">
        <v>0</v>
      </c>
      <c r="AV349" s="177"/>
      <c r="AW349" s="176">
        <v>1000</v>
      </c>
      <c r="AX349" s="177"/>
      <c r="AY349" s="176"/>
      <c r="AZ349" s="177"/>
      <c r="BA349" s="176"/>
      <c r="BB349" s="177"/>
      <c r="BC349" s="176">
        <v>0</v>
      </c>
      <c r="BD349" s="176"/>
      <c r="BE349" s="176">
        <v>0</v>
      </c>
      <c r="BF349" s="177">
        <v>0</v>
      </c>
      <c r="BG349" s="176">
        <v>0</v>
      </c>
      <c r="BH349" s="177"/>
      <c r="BI349" s="176">
        <v>100</v>
      </c>
      <c r="BJ349" s="177">
        <v>0</v>
      </c>
      <c r="BK349" s="176">
        <v>0</v>
      </c>
      <c r="BL349" s="177"/>
      <c r="BM349" s="176">
        <v>0</v>
      </c>
      <c r="BN349" s="177"/>
      <c r="BO349" s="176">
        <v>200</v>
      </c>
      <c r="BP349" s="232"/>
      <c r="BQ349" s="176">
        <v>200</v>
      </c>
      <c r="BR349" s="177"/>
      <c r="BS349" s="176"/>
      <c r="BT349" s="177"/>
      <c r="BU349" s="176"/>
      <c r="BV349" s="176"/>
      <c r="BW349" s="176">
        <v>0</v>
      </c>
      <c r="BX349" s="177"/>
      <c r="BY349" s="176">
        <v>0</v>
      </c>
      <c r="BZ349" s="177"/>
      <c r="CA349" s="176"/>
      <c r="CB349" s="177"/>
      <c r="CC349" s="176">
        <v>500</v>
      </c>
      <c r="CD349" s="177">
        <v>0</v>
      </c>
      <c r="CE349" s="176">
        <v>0</v>
      </c>
      <c r="CF349" s="177"/>
      <c r="CG349" s="176"/>
      <c r="CH349" s="177"/>
      <c r="CI349" s="176">
        <v>0</v>
      </c>
      <c r="CJ349" s="176">
        <v>0</v>
      </c>
      <c r="CK349" s="176">
        <v>0</v>
      </c>
      <c r="CL349" s="177"/>
      <c r="CM349" s="176"/>
      <c r="CN349" s="177"/>
      <c r="CO349" s="176">
        <v>0</v>
      </c>
      <c r="CP349" s="177"/>
      <c r="CQ349" s="176">
        <v>2000</v>
      </c>
      <c r="CR349" s="177"/>
      <c r="CS349" s="176">
        <v>0</v>
      </c>
      <c r="CT349" s="176"/>
      <c r="CU349" s="176">
        <v>0</v>
      </c>
      <c r="CV349" s="177"/>
      <c r="CW349" s="176"/>
      <c r="CX349" s="177"/>
      <c r="CY349" s="176">
        <v>0</v>
      </c>
      <c r="CZ349" s="177"/>
      <c r="DA349" s="176">
        <v>0</v>
      </c>
      <c r="DB349" s="177"/>
      <c r="DC349" s="176"/>
      <c r="DD349" s="177"/>
      <c r="DE349" s="176">
        <v>0</v>
      </c>
      <c r="DF349" s="177"/>
      <c r="DG349" s="176"/>
      <c r="DH349" s="177"/>
      <c r="DI349" s="176"/>
      <c r="DJ349" s="558"/>
      <c r="DK349" s="176"/>
      <c r="DL349" s="177"/>
      <c r="DM349" s="176"/>
      <c r="DN349" s="177"/>
      <c r="DO349" s="176"/>
      <c r="DP349" s="177"/>
      <c r="DQ349" s="176"/>
      <c r="DR349" s="177"/>
      <c r="DS349" s="176"/>
      <c r="DT349" s="176"/>
      <c r="DU349" s="176"/>
      <c r="DV349" s="177"/>
      <c r="DW349" s="176"/>
      <c r="DX349" s="177"/>
      <c r="DY349" s="176"/>
      <c r="DZ349" s="177"/>
      <c r="EA349" s="176"/>
      <c r="EB349" s="177"/>
      <c r="EC349" s="176">
        <v>0</v>
      </c>
      <c r="ED349" s="177"/>
      <c r="EE349" s="176"/>
      <c r="EF349" s="177"/>
      <c r="EG349" s="176"/>
      <c r="EH349" s="177"/>
      <c r="EI349" s="176">
        <v>0</v>
      </c>
      <c r="EJ349" s="177"/>
      <c r="EK349" s="176"/>
      <c r="EL349" s="176"/>
      <c r="EM349" s="177"/>
      <c r="EN349" s="176">
        <v>0</v>
      </c>
      <c r="EO349" s="177"/>
      <c r="EP349" s="176"/>
      <c r="EQ349" s="177">
        <v>0</v>
      </c>
      <c r="ER349" s="176">
        <v>1000</v>
      </c>
      <c r="ES349" s="177">
        <v>0</v>
      </c>
      <c r="ET349" s="176"/>
      <c r="EU349" s="177"/>
      <c r="EV349" s="176"/>
      <c r="EW349" s="176"/>
      <c r="EX349" s="176"/>
      <c r="EY349" s="177"/>
      <c r="EZ349" s="176"/>
      <c r="FA349" s="177"/>
      <c r="FB349" s="565">
        <f t="shared" si="23"/>
        <v>0</v>
      </c>
      <c r="FC349" s="565">
        <f>N349-FB349</f>
        <v>6200</v>
      </c>
    </row>
    <row r="350" spans="1:159" ht="26.25" customHeight="1">
      <c r="A350" s="13" t="s">
        <v>8243</v>
      </c>
      <c r="B350" s="13"/>
      <c r="C350" s="13"/>
      <c r="D350" s="13"/>
      <c r="E350" s="13"/>
      <c r="F350" s="11" t="s">
        <v>3241</v>
      </c>
      <c r="G350" s="13"/>
      <c r="H350" s="13"/>
      <c r="I350" s="13"/>
      <c r="J350" s="13"/>
      <c r="K350" s="13"/>
      <c r="L350" s="13"/>
      <c r="M350" s="13"/>
      <c r="N350" s="45"/>
      <c r="O350" s="13"/>
      <c r="P350" s="13"/>
      <c r="Q350" s="176"/>
      <c r="R350" s="557"/>
      <c r="S350" s="176"/>
      <c r="T350" s="177"/>
      <c r="U350" s="176"/>
      <c r="V350" s="177"/>
      <c r="W350" s="176"/>
      <c r="X350" s="177"/>
      <c r="Y350" s="176"/>
      <c r="Z350" s="177"/>
      <c r="AA350" s="176"/>
      <c r="AB350" s="177"/>
      <c r="AC350" s="176"/>
      <c r="AD350" s="177"/>
      <c r="AE350" s="176"/>
      <c r="AF350" s="177"/>
      <c r="AG350" s="176"/>
      <c r="AH350" s="177"/>
      <c r="AI350" s="176"/>
      <c r="AJ350" s="177"/>
      <c r="AK350" s="176"/>
      <c r="AL350" s="177"/>
      <c r="AM350" s="176"/>
      <c r="AN350" s="177"/>
      <c r="AO350" s="176"/>
      <c r="AP350" s="177"/>
      <c r="AQ350" s="176"/>
      <c r="AR350" s="177"/>
      <c r="AS350" s="176"/>
      <c r="AT350" s="176"/>
      <c r="AU350" s="176"/>
      <c r="AV350" s="177"/>
      <c r="AW350" s="176"/>
      <c r="AX350" s="177"/>
      <c r="AY350" s="176"/>
      <c r="AZ350" s="177"/>
      <c r="BA350" s="176"/>
      <c r="BB350" s="177"/>
      <c r="BC350" s="176"/>
      <c r="BD350" s="176"/>
      <c r="BE350" s="176"/>
      <c r="BF350" s="177"/>
      <c r="BG350" s="176"/>
      <c r="BH350" s="177"/>
      <c r="BI350" s="176"/>
      <c r="BJ350" s="177"/>
      <c r="BK350" s="176"/>
      <c r="BL350" s="177"/>
      <c r="BM350" s="176"/>
      <c r="BN350" s="177"/>
      <c r="BO350" s="176"/>
      <c r="BP350" s="232"/>
      <c r="BQ350" s="176"/>
      <c r="BR350" s="177"/>
      <c r="BS350" s="176"/>
      <c r="BT350" s="177"/>
      <c r="BU350" s="176"/>
      <c r="BV350" s="176"/>
      <c r="BW350" s="176"/>
      <c r="BX350" s="177"/>
      <c r="BY350" s="176"/>
      <c r="BZ350" s="177"/>
      <c r="CA350" s="176"/>
      <c r="CB350" s="177"/>
      <c r="CC350" s="176"/>
      <c r="CD350" s="177"/>
      <c r="CE350" s="176"/>
      <c r="CF350" s="177"/>
      <c r="CG350" s="176"/>
      <c r="CH350" s="177"/>
      <c r="CI350" s="176"/>
      <c r="CJ350" s="176"/>
      <c r="CK350" s="176"/>
      <c r="CL350" s="177"/>
      <c r="CM350" s="176"/>
      <c r="CN350" s="177"/>
      <c r="CO350" s="176"/>
      <c r="CP350" s="177"/>
      <c r="CQ350" s="176"/>
      <c r="CR350" s="177"/>
      <c r="CS350" s="176"/>
      <c r="CT350" s="176"/>
      <c r="CU350" s="176"/>
      <c r="CV350" s="177"/>
      <c r="CW350" s="176"/>
      <c r="CX350" s="177"/>
      <c r="CY350" s="176"/>
      <c r="CZ350" s="177"/>
      <c r="DA350" s="176"/>
      <c r="DB350" s="177"/>
      <c r="DC350" s="176"/>
      <c r="DD350" s="177"/>
      <c r="DE350" s="176"/>
      <c r="DF350" s="177"/>
      <c r="DG350" s="176"/>
      <c r="DH350" s="177"/>
      <c r="DI350" s="176"/>
      <c r="DJ350" s="558"/>
      <c r="DK350" s="176"/>
      <c r="DL350" s="177"/>
      <c r="DM350" s="176"/>
      <c r="DN350" s="177"/>
      <c r="DO350" s="176"/>
      <c r="DP350" s="177"/>
      <c r="DQ350" s="176"/>
      <c r="DR350" s="177"/>
      <c r="DS350" s="176"/>
      <c r="DT350" s="176"/>
      <c r="DU350" s="176"/>
      <c r="DV350" s="177"/>
      <c r="DW350" s="176"/>
      <c r="DX350" s="177"/>
      <c r="DY350" s="176"/>
      <c r="DZ350" s="177"/>
      <c r="EA350" s="176"/>
      <c r="EB350" s="177"/>
      <c r="EC350" s="176"/>
      <c r="ED350" s="177"/>
      <c r="EE350" s="176"/>
      <c r="EF350" s="177"/>
      <c r="EG350" s="176"/>
      <c r="EH350" s="177"/>
      <c r="EI350" s="176"/>
      <c r="EJ350" s="177"/>
      <c r="EK350" s="176"/>
      <c r="EL350" s="176"/>
      <c r="EM350" s="177"/>
      <c r="EN350" s="176"/>
      <c r="EO350" s="177"/>
      <c r="EP350" s="176"/>
      <c r="EQ350" s="177"/>
      <c r="ER350" s="176"/>
      <c r="ES350" s="177"/>
      <c r="ET350" s="176"/>
      <c r="EU350" s="177"/>
      <c r="EV350" s="176"/>
      <c r="EW350" s="176"/>
      <c r="EX350" s="176"/>
      <c r="EY350" s="177"/>
      <c r="EZ350" s="176"/>
      <c r="FA350" s="177"/>
      <c r="FB350" s="565"/>
      <c r="FC350" s="565"/>
    </row>
    <row r="351" spans="1:159" ht="37.5" customHeight="1">
      <c r="A351" s="13">
        <v>294</v>
      </c>
      <c r="B351" s="13" t="s">
        <v>204</v>
      </c>
      <c r="C351" s="13" t="s">
        <v>137</v>
      </c>
      <c r="D351" s="13">
        <v>660</v>
      </c>
      <c r="E351" s="13">
        <v>496</v>
      </c>
      <c r="F351" s="14" t="s">
        <v>295</v>
      </c>
      <c r="G351" s="13" t="s">
        <v>129</v>
      </c>
      <c r="H351" s="13" t="s">
        <v>213</v>
      </c>
      <c r="I351" s="13" t="s">
        <v>380</v>
      </c>
      <c r="J351" s="13">
        <v>36</v>
      </c>
      <c r="K351" s="13" t="s">
        <v>296</v>
      </c>
      <c r="L351" s="13" t="s">
        <v>283</v>
      </c>
      <c r="M351" s="13" t="s">
        <v>65</v>
      </c>
      <c r="N351" s="45">
        <v>381200</v>
      </c>
      <c r="O351" s="13" t="s">
        <v>3056</v>
      </c>
      <c r="P351" s="13">
        <v>119</v>
      </c>
      <c r="Q351" s="176">
        <v>200000</v>
      </c>
      <c r="R351" s="557">
        <v>95000</v>
      </c>
      <c r="S351" s="176"/>
      <c r="T351" s="177"/>
      <c r="U351" s="176">
        <v>100</v>
      </c>
      <c r="V351" s="177">
        <v>50</v>
      </c>
      <c r="W351" s="176">
        <v>8000</v>
      </c>
      <c r="X351" s="177"/>
      <c r="Y351" s="176">
        <v>4000</v>
      </c>
      <c r="Z351" s="177">
        <v>2000</v>
      </c>
      <c r="AA351" s="176">
        <v>18000</v>
      </c>
      <c r="AB351" s="177">
        <v>8700</v>
      </c>
      <c r="AC351" s="176">
        <v>5000</v>
      </c>
      <c r="AD351" s="177">
        <v>2800</v>
      </c>
      <c r="AE351" s="176">
        <v>300</v>
      </c>
      <c r="AF351" s="177">
        <v>30</v>
      </c>
      <c r="AG351" s="176">
        <v>24000</v>
      </c>
      <c r="AH351" s="177">
        <v>8000</v>
      </c>
      <c r="AI351" s="176">
        <v>900</v>
      </c>
      <c r="AJ351" s="177">
        <v>200</v>
      </c>
      <c r="AK351" s="176">
        <v>100</v>
      </c>
      <c r="AL351" s="177"/>
      <c r="AM351" s="176">
        <v>21000</v>
      </c>
      <c r="AN351" s="177">
        <v>6000</v>
      </c>
      <c r="AO351" s="176">
        <v>5000</v>
      </c>
      <c r="AP351" s="177">
        <v>200</v>
      </c>
      <c r="AQ351" s="176">
        <v>6000</v>
      </c>
      <c r="AR351" s="177">
        <v>1820</v>
      </c>
      <c r="AS351" s="176"/>
      <c r="AT351" s="176">
        <v>3000</v>
      </c>
      <c r="AU351" s="176">
        <v>3000</v>
      </c>
      <c r="AV351" s="177">
        <v>800</v>
      </c>
      <c r="AW351" s="176">
        <v>5500</v>
      </c>
      <c r="AX351" s="177">
        <v>2800</v>
      </c>
      <c r="AY351" s="176">
        <v>1000</v>
      </c>
      <c r="AZ351" s="177">
        <v>800</v>
      </c>
      <c r="BA351" s="176">
        <v>1800</v>
      </c>
      <c r="BB351" s="177">
        <v>1950</v>
      </c>
      <c r="BC351" s="176">
        <v>5000</v>
      </c>
      <c r="BD351" s="176">
        <v>3750</v>
      </c>
      <c r="BE351" s="176">
        <v>2200</v>
      </c>
      <c r="BF351" s="177">
        <v>700</v>
      </c>
      <c r="BG351" s="176">
        <v>3000</v>
      </c>
      <c r="BH351" s="177">
        <v>1400</v>
      </c>
      <c r="BI351" s="176">
        <v>2900</v>
      </c>
      <c r="BJ351" s="177">
        <v>1400</v>
      </c>
      <c r="BK351" s="176">
        <v>5000</v>
      </c>
      <c r="BL351" s="177">
        <v>1000</v>
      </c>
      <c r="BM351" s="176">
        <v>2000</v>
      </c>
      <c r="BN351" s="177">
        <v>1000</v>
      </c>
      <c r="BO351" s="176">
        <v>1000</v>
      </c>
      <c r="BP351" s="232"/>
      <c r="BQ351" s="176">
        <v>2000</v>
      </c>
      <c r="BR351" s="177">
        <v>200</v>
      </c>
      <c r="BS351" s="176">
        <v>900</v>
      </c>
      <c r="BT351" s="177">
        <v>500</v>
      </c>
      <c r="BU351" s="176"/>
      <c r="BV351" s="176">
        <v>400</v>
      </c>
      <c r="BW351" s="176">
        <v>400</v>
      </c>
      <c r="BX351" s="177"/>
      <c r="BY351" s="176">
        <v>2500</v>
      </c>
      <c r="BZ351" s="177">
        <v>1100</v>
      </c>
      <c r="CA351" s="176">
        <v>3000</v>
      </c>
      <c r="CB351" s="177">
        <v>1000</v>
      </c>
      <c r="CC351" s="176">
        <v>3000</v>
      </c>
      <c r="CD351" s="177">
        <v>1500</v>
      </c>
      <c r="CE351" s="176">
        <v>3000</v>
      </c>
      <c r="CF351" s="177">
        <v>1500</v>
      </c>
      <c r="CG351" s="176">
        <v>2000</v>
      </c>
      <c r="CH351" s="177">
        <v>1300</v>
      </c>
      <c r="CI351" s="176">
        <v>0</v>
      </c>
      <c r="CJ351" s="176">
        <v>6000</v>
      </c>
      <c r="CK351" s="176">
        <v>6000</v>
      </c>
      <c r="CL351" s="177">
        <v>4000</v>
      </c>
      <c r="CM351" s="176">
        <v>5000</v>
      </c>
      <c r="CN351" s="177">
        <v>1000</v>
      </c>
      <c r="CO351" s="176">
        <v>5000</v>
      </c>
      <c r="CP351" s="177">
        <v>2420</v>
      </c>
      <c r="CQ351" s="176">
        <v>2000</v>
      </c>
      <c r="CR351" s="177">
        <v>1300</v>
      </c>
      <c r="CS351" s="176">
        <v>7000</v>
      </c>
      <c r="CT351" s="176">
        <v>1900</v>
      </c>
      <c r="CU351" s="176">
        <v>12000</v>
      </c>
      <c r="CV351" s="177">
        <v>4000</v>
      </c>
      <c r="CW351" s="176">
        <v>2000</v>
      </c>
      <c r="CX351" s="177">
        <v>500</v>
      </c>
      <c r="CY351" s="176">
        <v>100</v>
      </c>
      <c r="CZ351" s="177"/>
      <c r="DA351" s="176">
        <v>0</v>
      </c>
      <c r="DB351" s="177"/>
      <c r="DC351" s="176"/>
      <c r="DD351" s="177"/>
      <c r="DE351" s="176">
        <v>0</v>
      </c>
      <c r="DF351" s="177"/>
      <c r="DG351" s="176">
        <v>500</v>
      </c>
      <c r="DH351" s="177">
        <v>100</v>
      </c>
      <c r="DI351" s="176"/>
      <c r="DJ351" s="558"/>
      <c r="DK351" s="176"/>
      <c r="DL351" s="177"/>
      <c r="DM351" s="176"/>
      <c r="DN351" s="177"/>
      <c r="DO351" s="176"/>
      <c r="DP351" s="177"/>
      <c r="DQ351" s="176"/>
      <c r="DR351" s="177"/>
      <c r="DS351" s="176"/>
      <c r="DT351" s="176"/>
      <c r="DU351" s="176"/>
      <c r="DV351" s="177"/>
      <c r="DW351" s="176"/>
      <c r="DX351" s="177"/>
      <c r="DY351" s="176"/>
      <c r="DZ351" s="177"/>
      <c r="EA351" s="176"/>
      <c r="EB351" s="177"/>
      <c r="EC351" s="176">
        <v>0</v>
      </c>
      <c r="ED351" s="177"/>
      <c r="EE351" s="176"/>
      <c r="EF351" s="177"/>
      <c r="EG351" s="176"/>
      <c r="EH351" s="177"/>
      <c r="EI351" s="176">
        <v>0</v>
      </c>
      <c r="EJ351" s="177"/>
      <c r="EK351" s="176"/>
      <c r="EL351" s="176"/>
      <c r="EM351" s="177"/>
      <c r="EN351" s="176">
        <v>0</v>
      </c>
      <c r="EO351" s="177"/>
      <c r="EP351" s="176"/>
      <c r="EQ351" s="177">
        <v>0</v>
      </c>
      <c r="ER351" s="176"/>
      <c r="ES351" s="177"/>
      <c r="ET351" s="176"/>
      <c r="EU351" s="177"/>
      <c r="EV351" s="176"/>
      <c r="EW351" s="176"/>
      <c r="EX351" s="176"/>
      <c r="EY351" s="177"/>
      <c r="EZ351" s="176"/>
      <c r="FA351" s="177"/>
      <c r="FB351" s="565">
        <f t="shared" si="23"/>
        <v>162720</v>
      </c>
      <c r="FC351" s="565">
        <f>N351-FB351</f>
        <v>218480</v>
      </c>
    </row>
    <row r="352" spans="1:159" ht="37.5" customHeight="1">
      <c r="A352" s="13">
        <v>295</v>
      </c>
      <c r="B352" s="13" t="s">
        <v>1119</v>
      </c>
      <c r="C352" s="13" t="s">
        <v>3244</v>
      </c>
      <c r="D352" s="13">
        <v>663</v>
      </c>
      <c r="E352" s="13">
        <v>1028</v>
      </c>
      <c r="F352" s="14" t="s">
        <v>1698</v>
      </c>
      <c r="G352" s="13" t="s">
        <v>1699</v>
      </c>
      <c r="H352" s="13" t="s">
        <v>1082</v>
      </c>
      <c r="I352" s="13" t="s">
        <v>1700</v>
      </c>
      <c r="J352" s="13">
        <v>36</v>
      </c>
      <c r="K352" s="13" t="s">
        <v>1701</v>
      </c>
      <c r="L352" s="13" t="s">
        <v>1688</v>
      </c>
      <c r="M352" s="13" t="s">
        <v>10</v>
      </c>
      <c r="N352" s="45">
        <v>121500</v>
      </c>
      <c r="O352" s="13" t="s">
        <v>3077</v>
      </c>
      <c r="P352" s="13">
        <v>56</v>
      </c>
      <c r="Q352" s="176">
        <v>50000</v>
      </c>
      <c r="R352" s="557">
        <v>30000</v>
      </c>
      <c r="S352" s="176"/>
      <c r="T352" s="177"/>
      <c r="U352" s="176"/>
      <c r="V352" s="177"/>
      <c r="W352" s="176">
        <v>4000</v>
      </c>
      <c r="X352" s="177">
        <v>1000</v>
      </c>
      <c r="Y352" s="176"/>
      <c r="Z352" s="177"/>
      <c r="AA352" s="176"/>
      <c r="AB352" s="177"/>
      <c r="AC352" s="176">
        <v>3000</v>
      </c>
      <c r="AD352" s="177"/>
      <c r="AE352" s="176">
        <v>500</v>
      </c>
      <c r="AF352" s="177"/>
      <c r="AG352" s="176">
        <v>12000</v>
      </c>
      <c r="AH352" s="177"/>
      <c r="AI352" s="176"/>
      <c r="AJ352" s="177"/>
      <c r="AK352" s="176">
        <v>0</v>
      </c>
      <c r="AL352" s="177"/>
      <c r="AM352" s="176">
        <v>0</v>
      </c>
      <c r="AN352" s="177"/>
      <c r="AO352" s="176"/>
      <c r="AP352" s="177"/>
      <c r="AQ352" s="176">
        <v>1000</v>
      </c>
      <c r="AR352" s="177">
        <v>1000</v>
      </c>
      <c r="AS352" s="176"/>
      <c r="AT352" s="176"/>
      <c r="AU352" s="176">
        <v>0</v>
      </c>
      <c r="AV352" s="177"/>
      <c r="AW352" s="176"/>
      <c r="AX352" s="177"/>
      <c r="AY352" s="176"/>
      <c r="AZ352" s="177"/>
      <c r="BA352" s="176">
        <v>4500</v>
      </c>
      <c r="BB352" s="177">
        <v>0</v>
      </c>
      <c r="BC352" s="176">
        <v>10000</v>
      </c>
      <c r="BD352" s="176">
        <v>0</v>
      </c>
      <c r="BE352" s="176">
        <v>0</v>
      </c>
      <c r="BF352" s="177">
        <v>0</v>
      </c>
      <c r="BG352" s="176">
        <v>0</v>
      </c>
      <c r="BH352" s="177"/>
      <c r="BI352" s="176">
        <v>0</v>
      </c>
      <c r="BJ352" s="177"/>
      <c r="BK352" s="176">
        <v>0</v>
      </c>
      <c r="BL352" s="177"/>
      <c r="BM352" s="176">
        <v>2000</v>
      </c>
      <c r="BN352" s="177"/>
      <c r="BO352" s="176">
        <v>1000</v>
      </c>
      <c r="BP352" s="232"/>
      <c r="BQ352" s="176"/>
      <c r="BR352" s="177"/>
      <c r="BS352" s="176">
        <v>500</v>
      </c>
      <c r="BT352" s="177">
        <v>500</v>
      </c>
      <c r="BU352" s="176"/>
      <c r="BV352" s="176"/>
      <c r="BW352" s="176">
        <v>0</v>
      </c>
      <c r="BX352" s="177"/>
      <c r="BY352" s="176">
        <v>0</v>
      </c>
      <c r="BZ352" s="177"/>
      <c r="CA352" s="176"/>
      <c r="CB352" s="177"/>
      <c r="CC352" s="176">
        <v>2000</v>
      </c>
      <c r="CD352" s="177">
        <v>0</v>
      </c>
      <c r="CE352" s="176">
        <v>0</v>
      </c>
      <c r="CF352" s="177"/>
      <c r="CG352" s="176"/>
      <c r="CH352" s="177"/>
      <c r="CI352" s="176">
        <v>0</v>
      </c>
      <c r="CJ352" s="176">
        <v>6000</v>
      </c>
      <c r="CK352" s="176">
        <v>6000</v>
      </c>
      <c r="CL352" s="177">
        <v>6000</v>
      </c>
      <c r="CM352" s="176">
        <v>4000</v>
      </c>
      <c r="CN352" s="177"/>
      <c r="CO352" s="176">
        <v>0</v>
      </c>
      <c r="CP352" s="177"/>
      <c r="CQ352" s="176">
        <v>2000</v>
      </c>
      <c r="CR352" s="177">
        <v>1500</v>
      </c>
      <c r="CS352" s="176">
        <v>3000</v>
      </c>
      <c r="CT352" s="176"/>
      <c r="CU352" s="176">
        <v>6000</v>
      </c>
      <c r="CV352" s="177"/>
      <c r="CW352" s="176"/>
      <c r="CX352" s="177"/>
      <c r="CY352" s="176">
        <v>0</v>
      </c>
      <c r="CZ352" s="177"/>
      <c r="DA352" s="176">
        <v>0</v>
      </c>
      <c r="DB352" s="177"/>
      <c r="DC352" s="176"/>
      <c r="DD352" s="177"/>
      <c r="DE352" s="176">
        <v>0</v>
      </c>
      <c r="DF352" s="177"/>
      <c r="DG352" s="176"/>
      <c r="DH352" s="177"/>
      <c r="DI352" s="176"/>
      <c r="DJ352" s="558"/>
      <c r="DK352" s="176"/>
      <c r="DL352" s="177"/>
      <c r="DM352" s="176"/>
      <c r="DN352" s="177"/>
      <c r="DO352" s="176"/>
      <c r="DP352" s="177"/>
      <c r="DQ352" s="176"/>
      <c r="DR352" s="177"/>
      <c r="DS352" s="176"/>
      <c r="DT352" s="176"/>
      <c r="DU352" s="176"/>
      <c r="DV352" s="177"/>
      <c r="DW352" s="176"/>
      <c r="DX352" s="177"/>
      <c r="DY352" s="176"/>
      <c r="DZ352" s="177"/>
      <c r="EA352" s="176"/>
      <c r="EB352" s="177"/>
      <c r="EC352" s="176">
        <v>0</v>
      </c>
      <c r="ED352" s="177"/>
      <c r="EE352" s="176"/>
      <c r="EF352" s="177"/>
      <c r="EG352" s="176"/>
      <c r="EH352" s="177"/>
      <c r="EI352" s="176">
        <v>0</v>
      </c>
      <c r="EJ352" s="177"/>
      <c r="EK352" s="176">
        <v>10000</v>
      </c>
      <c r="EL352" s="176"/>
      <c r="EM352" s="177"/>
      <c r="EN352" s="176">
        <v>0</v>
      </c>
      <c r="EO352" s="177"/>
      <c r="EP352" s="176"/>
      <c r="EQ352" s="177">
        <v>0</v>
      </c>
      <c r="ER352" s="176"/>
      <c r="ES352" s="177"/>
      <c r="ET352" s="176"/>
      <c r="EU352" s="177"/>
      <c r="EV352" s="176"/>
      <c r="EW352" s="176"/>
      <c r="EX352" s="176"/>
      <c r="EY352" s="177"/>
      <c r="EZ352" s="176"/>
      <c r="FA352" s="177"/>
      <c r="FB352" s="565">
        <f t="shared" si="23"/>
        <v>40000</v>
      </c>
      <c r="FC352" s="565">
        <f>N352-FB352</f>
        <v>81500</v>
      </c>
    </row>
    <row r="353" spans="1:159" ht="30" customHeight="1">
      <c r="A353" s="13" t="s">
        <v>8243</v>
      </c>
      <c r="B353" s="13"/>
      <c r="C353" s="13"/>
      <c r="D353" s="13"/>
      <c r="E353" s="13"/>
      <c r="F353" s="11" t="s">
        <v>3245</v>
      </c>
      <c r="G353" s="13"/>
      <c r="H353" s="13"/>
      <c r="I353" s="13"/>
      <c r="J353" s="13"/>
      <c r="K353" s="13"/>
      <c r="L353" s="13"/>
      <c r="M353" s="13"/>
      <c r="N353" s="45"/>
      <c r="O353" s="13"/>
      <c r="P353" s="13"/>
      <c r="Q353" s="176"/>
      <c r="R353" s="557"/>
      <c r="S353" s="176"/>
      <c r="T353" s="177"/>
      <c r="U353" s="176"/>
      <c r="V353" s="177"/>
      <c r="W353" s="176"/>
      <c r="X353" s="177"/>
      <c r="Y353" s="176"/>
      <c r="Z353" s="177"/>
      <c r="AA353" s="176"/>
      <c r="AB353" s="177"/>
      <c r="AC353" s="176"/>
      <c r="AD353" s="177"/>
      <c r="AE353" s="176"/>
      <c r="AF353" s="177"/>
      <c r="AG353" s="176"/>
      <c r="AH353" s="177"/>
      <c r="AI353" s="176"/>
      <c r="AJ353" s="177"/>
      <c r="AK353" s="176"/>
      <c r="AL353" s="177"/>
      <c r="AM353" s="176"/>
      <c r="AN353" s="177"/>
      <c r="AO353" s="176"/>
      <c r="AP353" s="177"/>
      <c r="AQ353" s="176"/>
      <c r="AR353" s="177"/>
      <c r="AS353" s="176"/>
      <c r="AT353" s="176"/>
      <c r="AU353" s="176"/>
      <c r="AV353" s="177"/>
      <c r="AW353" s="176"/>
      <c r="AX353" s="177"/>
      <c r="AY353" s="176"/>
      <c r="AZ353" s="177"/>
      <c r="BA353" s="176"/>
      <c r="BB353" s="177"/>
      <c r="BC353" s="176"/>
      <c r="BD353" s="176"/>
      <c r="BE353" s="176"/>
      <c r="BF353" s="177"/>
      <c r="BG353" s="176"/>
      <c r="BH353" s="177"/>
      <c r="BI353" s="176"/>
      <c r="BJ353" s="177"/>
      <c r="BK353" s="176"/>
      <c r="BL353" s="177"/>
      <c r="BM353" s="176"/>
      <c r="BN353" s="177"/>
      <c r="BO353" s="176"/>
      <c r="BP353" s="232"/>
      <c r="BQ353" s="176"/>
      <c r="BR353" s="177"/>
      <c r="BS353" s="176"/>
      <c r="BT353" s="177"/>
      <c r="BU353" s="176"/>
      <c r="BV353" s="176"/>
      <c r="BW353" s="176"/>
      <c r="BX353" s="177"/>
      <c r="BY353" s="176"/>
      <c r="BZ353" s="177"/>
      <c r="CA353" s="176"/>
      <c r="CB353" s="177"/>
      <c r="CC353" s="176"/>
      <c r="CD353" s="177"/>
      <c r="CE353" s="176"/>
      <c r="CF353" s="177"/>
      <c r="CG353" s="176"/>
      <c r="CH353" s="177"/>
      <c r="CI353" s="176"/>
      <c r="CJ353" s="176"/>
      <c r="CK353" s="176"/>
      <c r="CL353" s="177"/>
      <c r="CM353" s="176"/>
      <c r="CN353" s="177"/>
      <c r="CO353" s="176"/>
      <c r="CP353" s="177"/>
      <c r="CQ353" s="176"/>
      <c r="CR353" s="177"/>
      <c r="CS353" s="176"/>
      <c r="CT353" s="176"/>
      <c r="CU353" s="176"/>
      <c r="CV353" s="177"/>
      <c r="CW353" s="176"/>
      <c r="CX353" s="177"/>
      <c r="CY353" s="176"/>
      <c r="CZ353" s="177"/>
      <c r="DA353" s="176"/>
      <c r="DB353" s="177"/>
      <c r="DC353" s="176"/>
      <c r="DD353" s="177"/>
      <c r="DE353" s="176"/>
      <c r="DF353" s="177"/>
      <c r="DG353" s="176"/>
      <c r="DH353" s="177"/>
      <c r="DI353" s="176"/>
      <c r="DJ353" s="558"/>
      <c r="DK353" s="176"/>
      <c r="DL353" s="177"/>
      <c r="DM353" s="176"/>
      <c r="DN353" s="177"/>
      <c r="DO353" s="176"/>
      <c r="DP353" s="177"/>
      <c r="DQ353" s="176"/>
      <c r="DR353" s="177"/>
      <c r="DS353" s="176"/>
      <c r="DT353" s="176"/>
      <c r="DU353" s="176"/>
      <c r="DV353" s="177"/>
      <c r="DW353" s="176"/>
      <c r="DX353" s="177"/>
      <c r="DY353" s="176"/>
      <c r="DZ353" s="177"/>
      <c r="EA353" s="176"/>
      <c r="EB353" s="177"/>
      <c r="EC353" s="176"/>
      <c r="ED353" s="177"/>
      <c r="EE353" s="176"/>
      <c r="EF353" s="177"/>
      <c r="EG353" s="176"/>
      <c r="EH353" s="177"/>
      <c r="EI353" s="176"/>
      <c r="EJ353" s="177"/>
      <c r="EK353" s="176"/>
      <c r="EL353" s="176"/>
      <c r="EM353" s="177"/>
      <c r="EN353" s="176"/>
      <c r="EO353" s="177"/>
      <c r="EP353" s="176"/>
      <c r="EQ353" s="177"/>
      <c r="ER353" s="176"/>
      <c r="ES353" s="177"/>
      <c r="ET353" s="176"/>
      <c r="EU353" s="177"/>
      <c r="EV353" s="176"/>
      <c r="EW353" s="176"/>
      <c r="EX353" s="176"/>
      <c r="EY353" s="177"/>
      <c r="EZ353" s="176"/>
      <c r="FA353" s="177"/>
      <c r="FB353" s="565"/>
      <c r="FC353" s="565"/>
    </row>
    <row r="354" spans="1:159" ht="37.5" customHeight="1">
      <c r="A354" s="13" t="s">
        <v>8243</v>
      </c>
      <c r="B354" s="13"/>
      <c r="C354" s="13"/>
      <c r="D354" s="13"/>
      <c r="E354" s="13"/>
      <c r="F354" s="11" t="s">
        <v>3246</v>
      </c>
      <c r="G354" s="13"/>
      <c r="H354" s="13"/>
      <c r="I354" s="13"/>
      <c r="J354" s="13"/>
      <c r="K354" s="13"/>
      <c r="L354" s="13"/>
      <c r="M354" s="13"/>
      <c r="N354" s="45"/>
      <c r="O354" s="13"/>
      <c r="P354" s="13"/>
      <c r="Q354" s="176"/>
      <c r="R354" s="557"/>
      <c r="S354" s="176"/>
      <c r="T354" s="177"/>
      <c r="U354" s="176"/>
      <c r="V354" s="177"/>
      <c r="W354" s="176"/>
      <c r="X354" s="177"/>
      <c r="Y354" s="176"/>
      <c r="Z354" s="177"/>
      <c r="AA354" s="176"/>
      <c r="AB354" s="177"/>
      <c r="AC354" s="176"/>
      <c r="AD354" s="177"/>
      <c r="AE354" s="176"/>
      <c r="AF354" s="177"/>
      <c r="AG354" s="176"/>
      <c r="AH354" s="177"/>
      <c r="AI354" s="176"/>
      <c r="AJ354" s="177"/>
      <c r="AK354" s="176"/>
      <c r="AL354" s="177"/>
      <c r="AM354" s="176"/>
      <c r="AN354" s="177"/>
      <c r="AO354" s="176"/>
      <c r="AP354" s="177"/>
      <c r="AQ354" s="176"/>
      <c r="AR354" s="177"/>
      <c r="AS354" s="176"/>
      <c r="AT354" s="176"/>
      <c r="AU354" s="176"/>
      <c r="AV354" s="177"/>
      <c r="AW354" s="176"/>
      <c r="AX354" s="177"/>
      <c r="AY354" s="176"/>
      <c r="AZ354" s="177"/>
      <c r="BA354" s="176"/>
      <c r="BB354" s="177"/>
      <c r="BC354" s="176"/>
      <c r="BD354" s="176"/>
      <c r="BE354" s="176"/>
      <c r="BF354" s="177"/>
      <c r="BG354" s="176"/>
      <c r="BH354" s="177"/>
      <c r="BI354" s="176"/>
      <c r="BJ354" s="177"/>
      <c r="BK354" s="176"/>
      <c r="BL354" s="177"/>
      <c r="BM354" s="176"/>
      <c r="BN354" s="177"/>
      <c r="BO354" s="176"/>
      <c r="BP354" s="232"/>
      <c r="BQ354" s="176"/>
      <c r="BR354" s="177"/>
      <c r="BS354" s="176"/>
      <c r="BT354" s="177"/>
      <c r="BU354" s="176"/>
      <c r="BV354" s="176"/>
      <c r="BW354" s="176"/>
      <c r="BX354" s="177"/>
      <c r="BY354" s="176"/>
      <c r="BZ354" s="177"/>
      <c r="CA354" s="176"/>
      <c r="CB354" s="177"/>
      <c r="CC354" s="176"/>
      <c r="CD354" s="177"/>
      <c r="CE354" s="176"/>
      <c r="CF354" s="177"/>
      <c r="CG354" s="176"/>
      <c r="CH354" s="177"/>
      <c r="CI354" s="176"/>
      <c r="CJ354" s="176"/>
      <c r="CK354" s="176"/>
      <c r="CL354" s="177"/>
      <c r="CM354" s="176"/>
      <c r="CN354" s="177"/>
      <c r="CO354" s="176"/>
      <c r="CP354" s="177"/>
      <c r="CQ354" s="176"/>
      <c r="CR354" s="177"/>
      <c r="CS354" s="176"/>
      <c r="CT354" s="176"/>
      <c r="CU354" s="176"/>
      <c r="CV354" s="177"/>
      <c r="CW354" s="176"/>
      <c r="CX354" s="177"/>
      <c r="CY354" s="176"/>
      <c r="CZ354" s="177"/>
      <c r="DA354" s="176"/>
      <c r="DB354" s="177"/>
      <c r="DC354" s="176"/>
      <c r="DD354" s="177"/>
      <c r="DE354" s="176"/>
      <c r="DF354" s="177"/>
      <c r="DG354" s="176"/>
      <c r="DH354" s="177"/>
      <c r="DI354" s="176"/>
      <c r="DJ354" s="558"/>
      <c r="DK354" s="176"/>
      <c r="DL354" s="177"/>
      <c r="DM354" s="176"/>
      <c r="DN354" s="177"/>
      <c r="DO354" s="176"/>
      <c r="DP354" s="177"/>
      <c r="DQ354" s="176"/>
      <c r="DR354" s="177"/>
      <c r="DS354" s="176"/>
      <c r="DT354" s="176"/>
      <c r="DU354" s="176"/>
      <c r="DV354" s="177"/>
      <c r="DW354" s="176"/>
      <c r="DX354" s="177"/>
      <c r="DY354" s="176"/>
      <c r="DZ354" s="177"/>
      <c r="EA354" s="176"/>
      <c r="EB354" s="177"/>
      <c r="EC354" s="176"/>
      <c r="ED354" s="177"/>
      <c r="EE354" s="176"/>
      <c r="EF354" s="177"/>
      <c r="EG354" s="176"/>
      <c r="EH354" s="177"/>
      <c r="EI354" s="176"/>
      <c r="EJ354" s="177"/>
      <c r="EK354" s="176"/>
      <c r="EL354" s="176"/>
      <c r="EM354" s="177"/>
      <c r="EN354" s="176"/>
      <c r="EO354" s="177"/>
      <c r="EP354" s="176"/>
      <c r="EQ354" s="177"/>
      <c r="ER354" s="176"/>
      <c r="ES354" s="177"/>
      <c r="ET354" s="176"/>
      <c r="EU354" s="177"/>
      <c r="EV354" s="176"/>
      <c r="EW354" s="176"/>
      <c r="EX354" s="176"/>
      <c r="EY354" s="177"/>
      <c r="EZ354" s="176"/>
      <c r="FA354" s="177"/>
      <c r="FB354" s="565"/>
      <c r="FC354" s="565"/>
    </row>
    <row r="355" spans="1:159" ht="37.5" customHeight="1">
      <c r="A355" s="13">
        <v>296</v>
      </c>
      <c r="B355" s="13" t="s">
        <v>1398</v>
      </c>
      <c r="C355" s="13" t="s">
        <v>3247</v>
      </c>
      <c r="D355" s="13">
        <v>665</v>
      </c>
      <c r="E355" s="13">
        <v>100</v>
      </c>
      <c r="F355" s="14" t="s">
        <v>1399</v>
      </c>
      <c r="G355" s="13" t="s">
        <v>1400</v>
      </c>
      <c r="H355" s="13" t="s">
        <v>1401</v>
      </c>
      <c r="I355" s="13" t="s">
        <v>1402</v>
      </c>
      <c r="J355" s="13">
        <v>36</v>
      </c>
      <c r="K355" s="13" t="s">
        <v>2899</v>
      </c>
      <c r="L355" s="13" t="s">
        <v>1297</v>
      </c>
      <c r="M355" s="13" t="s">
        <v>66</v>
      </c>
      <c r="N355" s="45">
        <v>548000</v>
      </c>
      <c r="O355" s="13" t="s">
        <v>3065</v>
      </c>
      <c r="P355" s="13">
        <v>96</v>
      </c>
      <c r="Q355" s="176">
        <v>0</v>
      </c>
      <c r="R355" s="557"/>
      <c r="S355" s="176"/>
      <c r="T355" s="177"/>
      <c r="U355" s="176"/>
      <c r="V355" s="177"/>
      <c r="W355" s="176">
        <v>5000</v>
      </c>
      <c r="X355" s="177">
        <v>5000</v>
      </c>
      <c r="Y355" s="176">
        <v>20000</v>
      </c>
      <c r="Z355" s="177">
        <v>20000</v>
      </c>
      <c r="AA355" s="176"/>
      <c r="AB355" s="177"/>
      <c r="AC355" s="176">
        <v>30000</v>
      </c>
      <c r="AD355" s="177">
        <v>4500</v>
      </c>
      <c r="AE355" s="176"/>
      <c r="AF355" s="177"/>
      <c r="AG355" s="176">
        <v>80000</v>
      </c>
      <c r="AH355" s="177"/>
      <c r="AI355" s="176"/>
      <c r="AJ355" s="177"/>
      <c r="AK355" s="176">
        <v>0</v>
      </c>
      <c r="AL355" s="177"/>
      <c r="AM355" s="176">
        <v>0</v>
      </c>
      <c r="AN355" s="177"/>
      <c r="AO355" s="176">
        <v>5000</v>
      </c>
      <c r="AP355" s="177">
        <v>0</v>
      </c>
      <c r="AQ355" s="176">
        <v>20000</v>
      </c>
      <c r="AR355" s="177">
        <v>20000</v>
      </c>
      <c r="AS355" s="176"/>
      <c r="AT355" s="176"/>
      <c r="AU355" s="176">
        <v>0</v>
      </c>
      <c r="AV355" s="177"/>
      <c r="AW355" s="176"/>
      <c r="AX355" s="177"/>
      <c r="AY355" s="176"/>
      <c r="AZ355" s="177"/>
      <c r="BA355" s="176"/>
      <c r="BB355" s="177"/>
      <c r="BC355" s="176">
        <v>0</v>
      </c>
      <c r="BD355" s="176"/>
      <c r="BE355" s="176">
        <v>10000</v>
      </c>
      <c r="BF355" s="177">
        <v>11100</v>
      </c>
      <c r="BG355" s="176">
        <v>10000</v>
      </c>
      <c r="BH355" s="177">
        <v>3100</v>
      </c>
      <c r="BI355" s="176">
        <v>30000</v>
      </c>
      <c r="BJ355" s="177">
        <v>30000</v>
      </c>
      <c r="BK355" s="176">
        <v>50000</v>
      </c>
      <c r="BL355" s="177">
        <v>25020</v>
      </c>
      <c r="BM355" s="176">
        <v>0</v>
      </c>
      <c r="BN355" s="177"/>
      <c r="BO355" s="176">
        <v>0</v>
      </c>
      <c r="BP355" s="232"/>
      <c r="BQ355" s="176"/>
      <c r="BR355" s="177"/>
      <c r="BS355" s="176"/>
      <c r="BT355" s="177"/>
      <c r="BU355" s="176"/>
      <c r="BV355" s="176"/>
      <c r="BW355" s="176">
        <v>0</v>
      </c>
      <c r="BX355" s="177"/>
      <c r="BY355" s="176">
        <v>0</v>
      </c>
      <c r="BZ355" s="177"/>
      <c r="CA355" s="176">
        <v>30000</v>
      </c>
      <c r="CB355" s="177">
        <v>10200</v>
      </c>
      <c r="CC355" s="176">
        <v>20000</v>
      </c>
      <c r="CD355" s="177">
        <v>19970</v>
      </c>
      <c r="CE355" s="176">
        <v>30000</v>
      </c>
      <c r="CF355" s="177">
        <v>26460</v>
      </c>
      <c r="CG355" s="176">
        <v>20000</v>
      </c>
      <c r="CH355" s="177">
        <v>9000</v>
      </c>
      <c r="CI355" s="176">
        <v>20000</v>
      </c>
      <c r="CJ355" s="176">
        <v>20000</v>
      </c>
      <c r="CK355" s="176">
        <v>40000</v>
      </c>
      <c r="CL355" s="177">
        <v>40000</v>
      </c>
      <c r="CM355" s="176"/>
      <c r="CN355" s="177"/>
      <c r="CO355" s="176">
        <v>0</v>
      </c>
      <c r="CP355" s="177"/>
      <c r="CQ355" s="176">
        <v>25000</v>
      </c>
      <c r="CR355" s="177">
        <v>7200</v>
      </c>
      <c r="CS355" s="176">
        <v>45000</v>
      </c>
      <c r="CT355" s="176"/>
      <c r="CU355" s="176">
        <v>0</v>
      </c>
      <c r="CV355" s="177"/>
      <c r="CW355" s="176">
        <v>3000</v>
      </c>
      <c r="CX355" s="177">
        <v>1710</v>
      </c>
      <c r="CY355" s="176">
        <v>0</v>
      </c>
      <c r="CZ355" s="177"/>
      <c r="DA355" s="176">
        <v>0</v>
      </c>
      <c r="DB355" s="177"/>
      <c r="DC355" s="176"/>
      <c r="DD355" s="177"/>
      <c r="DE355" s="176">
        <v>0</v>
      </c>
      <c r="DF355" s="177"/>
      <c r="DG355" s="176">
        <v>10000</v>
      </c>
      <c r="DH355" s="177">
        <v>0</v>
      </c>
      <c r="DI355" s="176"/>
      <c r="DJ355" s="558"/>
      <c r="DK355" s="176">
        <v>5000</v>
      </c>
      <c r="DL355" s="177">
        <v>5000</v>
      </c>
      <c r="DM355" s="176"/>
      <c r="DN355" s="177"/>
      <c r="DO355" s="176"/>
      <c r="DP355" s="177"/>
      <c r="DQ355" s="176"/>
      <c r="DR355" s="177"/>
      <c r="DS355" s="176"/>
      <c r="DT355" s="176"/>
      <c r="DU355" s="176"/>
      <c r="DV355" s="177"/>
      <c r="DW355" s="176"/>
      <c r="DX355" s="177"/>
      <c r="DY355" s="176"/>
      <c r="DZ355" s="177"/>
      <c r="EA355" s="176"/>
      <c r="EB355" s="177"/>
      <c r="EC355" s="176"/>
      <c r="ED355" s="177"/>
      <c r="EE355" s="176">
        <v>10000</v>
      </c>
      <c r="EF355" s="177">
        <v>5000</v>
      </c>
      <c r="EG355" s="176"/>
      <c r="EH355" s="177"/>
      <c r="EI355" s="176">
        <v>0</v>
      </c>
      <c r="EJ355" s="177"/>
      <c r="EK355" s="176"/>
      <c r="EL355" s="176"/>
      <c r="EM355" s="177"/>
      <c r="EN355" s="176">
        <v>0</v>
      </c>
      <c r="EO355" s="177"/>
      <c r="EP355" s="176"/>
      <c r="EQ355" s="177">
        <v>0</v>
      </c>
      <c r="ER355" s="176">
        <v>15000</v>
      </c>
      <c r="ES355" s="177">
        <v>0</v>
      </c>
      <c r="ET355" s="176"/>
      <c r="EU355" s="177"/>
      <c r="EV355" s="176"/>
      <c r="EW355" s="176"/>
      <c r="EX355" s="176"/>
      <c r="EY355" s="232">
        <v>0</v>
      </c>
      <c r="EZ355" s="176">
        <v>20000</v>
      </c>
      <c r="FA355" s="177"/>
      <c r="FB355" s="565">
        <f t="shared" si="23"/>
        <v>243260</v>
      </c>
      <c r="FC355" s="565">
        <f t="shared" ref="FC355:FC372" si="24">N355-FB355</f>
        <v>304740</v>
      </c>
    </row>
    <row r="356" spans="1:159" ht="37.5" customHeight="1">
      <c r="A356" s="13">
        <v>297</v>
      </c>
      <c r="B356" s="13" t="s">
        <v>1983</v>
      </c>
      <c r="C356" s="13" t="s">
        <v>1533</v>
      </c>
      <c r="D356" s="13">
        <v>665</v>
      </c>
      <c r="E356" s="13">
        <v>100</v>
      </c>
      <c r="F356" s="14" t="s">
        <v>1984</v>
      </c>
      <c r="G356" s="13" t="s">
        <v>1985</v>
      </c>
      <c r="H356" s="13" t="s">
        <v>1986</v>
      </c>
      <c r="I356" s="13" t="s">
        <v>1987</v>
      </c>
      <c r="J356" s="13">
        <v>48</v>
      </c>
      <c r="K356" s="13" t="s">
        <v>2900</v>
      </c>
      <c r="L356" s="13" t="s">
        <v>1955</v>
      </c>
      <c r="M356" s="13" t="s">
        <v>66</v>
      </c>
      <c r="N356" s="45">
        <v>867500</v>
      </c>
      <c r="O356" s="13" t="s">
        <v>3078</v>
      </c>
      <c r="P356" s="13">
        <v>84</v>
      </c>
      <c r="Q356" s="176">
        <v>50000</v>
      </c>
      <c r="R356" s="557">
        <v>44400</v>
      </c>
      <c r="S356" s="176"/>
      <c r="T356" s="177"/>
      <c r="U356" s="176"/>
      <c r="V356" s="177"/>
      <c r="W356" s="176">
        <v>5000</v>
      </c>
      <c r="X356" s="177">
        <v>3000</v>
      </c>
      <c r="Y356" s="176"/>
      <c r="Z356" s="177"/>
      <c r="AA356" s="176"/>
      <c r="AB356" s="177"/>
      <c r="AC356" s="176">
        <v>0</v>
      </c>
      <c r="AD356" s="177"/>
      <c r="AE356" s="176"/>
      <c r="AF356" s="177"/>
      <c r="AG356" s="176">
        <v>80000</v>
      </c>
      <c r="AH356" s="177">
        <v>15360</v>
      </c>
      <c r="AI356" s="176"/>
      <c r="AJ356" s="177"/>
      <c r="AK356" s="176">
        <v>0</v>
      </c>
      <c r="AL356" s="177"/>
      <c r="AM356" s="176">
        <v>0</v>
      </c>
      <c r="AN356" s="177"/>
      <c r="AO356" s="176"/>
      <c r="AP356" s="177"/>
      <c r="AQ356" s="176">
        <v>20000</v>
      </c>
      <c r="AR356" s="177">
        <v>23970</v>
      </c>
      <c r="AS356" s="176"/>
      <c r="AT356" s="176"/>
      <c r="AU356" s="176">
        <v>0</v>
      </c>
      <c r="AV356" s="177"/>
      <c r="AW356" s="176"/>
      <c r="AX356" s="177"/>
      <c r="AY356" s="176"/>
      <c r="AZ356" s="177"/>
      <c r="BA356" s="176">
        <v>10000</v>
      </c>
      <c r="BB356" s="177">
        <v>0</v>
      </c>
      <c r="BC356" s="176">
        <v>30000</v>
      </c>
      <c r="BD356" s="176">
        <v>36000</v>
      </c>
      <c r="BE356" s="176">
        <v>15000</v>
      </c>
      <c r="BF356" s="177">
        <v>18000</v>
      </c>
      <c r="BG356" s="176">
        <v>0</v>
      </c>
      <c r="BH356" s="177"/>
      <c r="BI356" s="176">
        <v>0</v>
      </c>
      <c r="BJ356" s="177"/>
      <c r="BK356" s="176">
        <v>0</v>
      </c>
      <c r="BL356" s="177"/>
      <c r="BM356" s="176">
        <v>0</v>
      </c>
      <c r="BN356" s="177"/>
      <c r="BO356" s="176">
        <v>20000</v>
      </c>
      <c r="BP356" s="232">
        <v>9990</v>
      </c>
      <c r="BQ356" s="176">
        <v>15000</v>
      </c>
      <c r="BR356" s="177">
        <v>12960</v>
      </c>
      <c r="BS356" s="176"/>
      <c r="BT356" s="177"/>
      <c r="BU356" s="176">
        <v>15000</v>
      </c>
      <c r="BV356" s="176">
        <v>20000</v>
      </c>
      <c r="BW356" s="176">
        <v>35000</v>
      </c>
      <c r="BX356" s="177">
        <v>23040</v>
      </c>
      <c r="BY356" s="176">
        <v>30000</v>
      </c>
      <c r="BZ356" s="177">
        <v>18390</v>
      </c>
      <c r="CA356" s="176"/>
      <c r="CB356" s="177"/>
      <c r="CC356" s="176">
        <v>0</v>
      </c>
      <c r="CD356" s="177">
        <v>0</v>
      </c>
      <c r="CE356" s="176">
        <v>40000</v>
      </c>
      <c r="CF356" s="177">
        <v>12720</v>
      </c>
      <c r="CG356" s="176">
        <v>20000</v>
      </c>
      <c r="CH356" s="177">
        <v>6000</v>
      </c>
      <c r="CI356" s="176">
        <v>0</v>
      </c>
      <c r="CJ356" s="176">
        <v>0</v>
      </c>
      <c r="CK356" s="176">
        <v>0</v>
      </c>
      <c r="CL356" s="177"/>
      <c r="CM356" s="176"/>
      <c r="CN356" s="177"/>
      <c r="CO356" s="176">
        <v>100000</v>
      </c>
      <c r="CP356" s="177">
        <v>42050</v>
      </c>
      <c r="CQ356" s="176">
        <v>15000</v>
      </c>
      <c r="CR356" s="177">
        <v>14940</v>
      </c>
      <c r="CS356" s="176">
        <v>30000</v>
      </c>
      <c r="CT356" s="176">
        <v>12000</v>
      </c>
      <c r="CU356" s="176">
        <v>60000</v>
      </c>
      <c r="CV356" s="177">
        <v>23640</v>
      </c>
      <c r="CW356" s="176"/>
      <c r="CX356" s="177"/>
      <c r="CY356" s="176">
        <v>1500</v>
      </c>
      <c r="CZ356" s="177">
        <v>1800</v>
      </c>
      <c r="DA356" s="176">
        <v>0</v>
      </c>
      <c r="DB356" s="177"/>
      <c r="DC356" s="176"/>
      <c r="DD356" s="177"/>
      <c r="DE356" s="176">
        <v>0</v>
      </c>
      <c r="DF356" s="177"/>
      <c r="DG356" s="176">
        <v>40000</v>
      </c>
      <c r="DH356" s="177">
        <v>10980</v>
      </c>
      <c r="DI356" s="176">
        <v>20000</v>
      </c>
      <c r="DJ356" s="558">
        <v>1920</v>
      </c>
      <c r="DK356" s="176"/>
      <c r="DL356" s="177"/>
      <c r="DM356" s="176">
        <v>20000</v>
      </c>
      <c r="DN356" s="177">
        <v>9480</v>
      </c>
      <c r="DO356" s="176"/>
      <c r="DP356" s="177"/>
      <c r="DQ356" s="176"/>
      <c r="DR356" s="177"/>
      <c r="DS356" s="176">
        <v>6000</v>
      </c>
      <c r="DT356" s="176">
        <v>1800</v>
      </c>
      <c r="DU356" s="176"/>
      <c r="DV356" s="177"/>
      <c r="DW356" s="176"/>
      <c r="DX356" s="177"/>
      <c r="DY356" s="176"/>
      <c r="DZ356" s="177"/>
      <c r="EA356" s="176">
        <v>15000</v>
      </c>
      <c r="EB356" s="177">
        <v>15000</v>
      </c>
      <c r="EC356" s="176">
        <v>50000</v>
      </c>
      <c r="ED356" s="177">
        <v>4980</v>
      </c>
      <c r="EE356" s="176">
        <v>10000</v>
      </c>
      <c r="EF356" s="177">
        <v>0</v>
      </c>
      <c r="EG356" s="176">
        <v>20000</v>
      </c>
      <c r="EH356" s="177">
        <v>19980</v>
      </c>
      <c r="EI356" s="176">
        <v>0</v>
      </c>
      <c r="EJ356" s="177"/>
      <c r="EK356" s="176">
        <v>10000</v>
      </c>
      <c r="EL356" s="176"/>
      <c r="EM356" s="177"/>
      <c r="EN356" s="176">
        <v>35000</v>
      </c>
      <c r="EO356" s="177">
        <v>15840</v>
      </c>
      <c r="EP356" s="176"/>
      <c r="EQ356" s="177">
        <v>0</v>
      </c>
      <c r="ER356" s="176">
        <v>20000</v>
      </c>
      <c r="ES356" s="177">
        <v>7650</v>
      </c>
      <c r="ET356" s="176">
        <v>10000</v>
      </c>
      <c r="EU356" s="177">
        <v>4980</v>
      </c>
      <c r="EV356" s="176"/>
      <c r="EW356" s="176"/>
      <c r="EX356" s="176">
        <v>15000</v>
      </c>
      <c r="EY356" s="177">
        <v>9000</v>
      </c>
      <c r="EZ356" s="176">
        <v>20000</v>
      </c>
      <c r="FA356" s="177"/>
      <c r="FB356" s="565">
        <f t="shared" si="23"/>
        <v>419870</v>
      </c>
      <c r="FC356" s="565">
        <f t="shared" si="24"/>
        <v>447630</v>
      </c>
    </row>
    <row r="357" spans="1:159" ht="37.5" customHeight="1">
      <c r="A357" s="13">
        <v>298</v>
      </c>
      <c r="B357" s="13" t="s">
        <v>1282</v>
      </c>
      <c r="C357" s="13" t="s">
        <v>1187</v>
      </c>
      <c r="D357" s="22">
        <v>666</v>
      </c>
      <c r="E357" s="13">
        <v>143</v>
      </c>
      <c r="F357" s="14" t="s">
        <v>1283</v>
      </c>
      <c r="G357" s="13" t="s">
        <v>1284</v>
      </c>
      <c r="H357" s="13" t="s">
        <v>1285</v>
      </c>
      <c r="I357" s="13" t="s">
        <v>1277</v>
      </c>
      <c r="J357" s="13">
        <v>36</v>
      </c>
      <c r="K357" s="13" t="s">
        <v>1286</v>
      </c>
      <c r="L357" s="13" t="s">
        <v>1272</v>
      </c>
      <c r="M357" s="13" t="s">
        <v>10</v>
      </c>
      <c r="N357" s="45" t="s">
        <v>1287</v>
      </c>
      <c r="O357" s="13" t="s">
        <v>3110</v>
      </c>
      <c r="P357" s="13">
        <v>33</v>
      </c>
      <c r="Q357" s="176">
        <v>0</v>
      </c>
      <c r="R357" s="557"/>
      <c r="S357" s="176"/>
      <c r="T357" s="177"/>
      <c r="U357" s="176"/>
      <c r="V357" s="177"/>
      <c r="W357" s="176"/>
      <c r="X357" s="177"/>
      <c r="Y357" s="176">
        <v>5000</v>
      </c>
      <c r="Z357" s="177"/>
      <c r="AA357" s="176"/>
      <c r="AB357" s="177"/>
      <c r="AC357" s="176">
        <v>500</v>
      </c>
      <c r="AD357" s="177"/>
      <c r="AE357" s="176"/>
      <c r="AF357" s="177"/>
      <c r="AG357" s="176">
        <v>0</v>
      </c>
      <c r="AH357" s="177"/>
      <c r="AI357" s="176"/>
      <c r="AJ357" s="177"/>
      <c r="AK357" s="176">
        <v>0</v>
      </c>
      <c r="AL357" s="177"/>
      <c r="AM357" s="176">
        <v>0</v>
      </c>
      <c r="AN357" s="177"/>
      <c r="AO357" s="176"/>
      <c r="AP357" s="177"/>
      <c r="AQ357" s="176"/>
      <c r="AR357" s="177"/>
      <c r="AS357" s="176"/>
      <c r="AT357" s="176"/>
      <c r="AU357" s="176">
        <v>0</v>
      </c>
      <c r="AV357" s="177"/>
      <c r="AW357" s="176"/>
      <c r="AX357" s="177"/>
      <c r="AY357" s="176"/>
      <c r="AZ357" s="177"/>
      <c r="BA357" s="176"/>
      <c r="BB357" s="177"/>
      <c r="BC357" s="176">
        <v>0</v>
      </c>
      <c r="BD357" s="176"/>
      <c r="BE357" s="176">
        <v>0</v>
      </c>
      <c r="BF357" s="177">
        <v>0</v>
      </c>
      <c r="BG357" s="176">
        <v>3000</v>
      </c>
      <c r="BH357" s="177"/>
      <c r="BI357" s="176">
        <v>0</v>
      </c>
      <c r="BJ357" s="177"/>
      <c r="BK357" s="176">
        <v>0</v>
      </c>
      <c r="BL357" s="177"/>
      <c r="BM357" s="176">
        <v>0</v>
      </c>
      <c r="BN357" s="177"/>
      <c r="BO357" s="176">
        <v>0</v>
      </c>
      <c r="BP357" s="232"/>
      <c r="BQ357" s="176"/>
      <c r="BR357" s="177"/>
      <c r="BS357" s="176"/>
      <c r="BT357" s="177"/>
      <c r="BU357" s="176"/>
      <c r="BV357" s="176"/>
      <c r="BW357" s="176">
        <v>0</v>
      </c>
      <c r="BX357" s="177"/>
      <c r="BY357" s="176">
        <v>0</v>
      </c>
      <c r="BZ357" s="177"/>
      <c r="CA357" s="176"/>
      <c r="CB357" s="177"/>
      <c r="CC357" s="176">
        <v>0</v>
      </c>
      <c r="CD357" s="177">
        <v>0</v>
      </c>
      <c r="CE357" s="176">
        <v>0</v>
      </c>
      <c r="CF357" s="177"/>
      <c r="CG357" s="176"/>
      <c r="CH357" s="177"/>
      <c r="CI357" s="176">
        <v>0</v>
      </c>
      <c r="CJ357" s="176">
        <v>0</v>
      </c>
      <c r="CK357" s="176">
        <v>0</v>
      </c>
      <c r="CL357" s="177"/>
      <c r="CM357" s="176"/>
      <c r="CN357" s="177"/>
      <c r="CO357" s="176">
        <v>0</v>
      </c>
      <c r="CP357" s="177"/>
      <c r="CQ357" s="176">
        <v>0</v>
      </c>
      <c r="CR357" s="177"/>
      <c r="CS357" s="176">
        <v>0</v>
      </c>
      <c r="CT357" s="176"/>
      <c r="CU357" s="176">
        <v>0</v>
      </c>
      <c r="CV357" s="177"/>
      <c r="CW357" s="176"/>
      <c r="CX357" s="177"/>
      <c r="CY357" s="176">
        <v>0</v>
      </c>
      <c r="CZ357" s="177"/>
      <c r="DA357" s="176">
        <v>0</v>
      </c>
      <c r="DB357" s="177"/>
      <c r="DC357" s="176"/>
      <c r="DD357" s="177"/>
      <c r="DE357" s="176">
        <v>0</v>
      </c>
      <c r="DF357" s="177"/>
      <c r="DG357" s="176"/>
      <c r="DH357" s="177"/>
      <c r="DI357" s="176"/>
      <c r="DJ357" s="558"/>
      <c r="DK357" s="176"/>
      <c r="DL357" s="177"/>
      <c r="DM357" s="176"/>
      <c r="DN357" s="177"/>
      <c r="DO357" s="176"/>
      <c r="DP357" s="177"/>
      <c r="DQ357" s="176"/>
      <c r="DR357" s="177"/>
      <c r="DS357" s="176"/>
      <c r="DT357" s="176"/>
      <c r="DU357" s="176"/>
      <c r="DV357" s="177"/>
      <c r="DW357" s="176"/>
      <c r="DX357" s="177"/>
      <c r="DY357" s="176"/>
      <c r="DZ357" s="177"/>
      <c r="EA357" s="176"/>
      <c r="EB357" s="177"/>
      <c r="EC357" s="176">
        <v>0</v>
      </c>
      <c r="ED357" s="177"/>
      <c r="EE357" s="176"/>
      <c r="EF357" s="177"/>
      <c r="EG357" s="176"/>
      <c r="EH357" s="177"/>
      <c r="EI357" s="176">
        <v>0</v>
      </c>
      <c r="EJ357" s="177"/>
      <c r="EK357" s="176"/>
      <c r="EL357" s="176"/>
      <c r="EM357" s="177"/>
      <c r="EN357" s="176">
        <v>0</v>
      </c>
      <c r="EO357" s="177"/>
      <c r="EP357" s="176"/>
      <c r="EQ357" s="177">
        <v>0</v>
      </c>
      <c r="ER357" s="176"/>
      <c r="ES357" s="177"/>
      <c r="ET357" s="176"/>
      <c r="EU357" s="177"/>
      <c r="EV357" s="176"/>
      <c r="EW357" s="176"/>
      <c r="EX357" s="176"/>
      <c r="EY357" s="177"/>
      <c r="EZ357" s="176"/>
      <c r="FA357" s="177"/>
      <c r="FB357" s="565">
        <f t="shared" si="23"/>
        <v>0</v>
      </c>
      <c r="FC357" s="565">
        <f t="shared" si="24"/>
        <v>8.5</v>
      </c>
    </row>
    <row r="358" spans="1:159" ht="37.5" customHeight="1">
      <c r="A358" s="13">
        <v>299</v>
      </c>
      <c r="B358" s="13" t="s">
        <v>1182</v>
      </c>
      <c r="C358" s="13" t="s">
        <v>1763</v>
      </c>
      <c r="D358" s="22">
        <v>666</v>
      </c>
      <c r="E358" s="13">
        <v>143</v>
      </c>
      <c r="F358" s="14" t="s">
        <v>1183</v>
      </c>
      <c r="G358" s="13" t="s">
        <v>1184</v>
      </c>
      <c r="H358" s="13" t="s">
        <v>1153</v>
      </c>
      <c r="I358" s="13" t="s">
        <v>1185</v>
      </c>
      <c r="J358" s="13">
        <v>36</v>
      </c>
      <c r="K358" s="13" t="s">
        <v>1186</v>
      </c>
      <c r="L358" s="13" t="s">
        <v>3045</v>
      </c>
      <c r="M358" s="13" t="s">
        <v>10</v>
      </c>
      <c r="N358" s="45">
        <v>33500</v>
      </c>
      <c r="O358" s="13" t="s">
        <v>3064</v>
      </c>
      <c r="P358" s="13">
        <v>27</v>
      </c>
      <c r="Q358" s="176">
        <v>0</v>
      </c>
      <c r="R358" s="557"/>
      <c r="S358" s="176"/>
      <c r="T358" s="177"/>
      <c r="U358" s="176"/>
      <c r="V358" s="177"/>
      <c r="W358" s="176"/>
      <c r="X358" s="177"/>
      <c r="Y358" s="176"/>
      <c r="Z358" s="177"/>
      <c r="AA358" s="176"/>
      <c r="AB358" s="177"/>
      <c r="AC358" s="176">
        <v>500</v>
      </c>
      <c r="AD358" s="177"/>
      <c r="AE358" s="176"/>
      <c r="AF358" s="177"/>
      <c r="AG358" s="176">
        <v>0</v>
      </c>
      <c r="AH358" s="177"/>
      <c r="AI358" s="176"/>
      <c r="AJ358" s="177"/>
      <c r="AK358" s="176">
        <v>0</v>
      </c>
      <c r="AL358" s="177"/>
      <c r="AM358" s="176">
        <v>0</v>
      </c>
      <c r="AN358" s="177"/>
      <c r="AO358" s="176"/>
      <c r="AP358" s="177"/>
      <c r="AQ358" s="176"/>
      <c r="AR358" s="177"/>
      <c r="AS358" s="176"/>
      <c r="AT358" s="176"/>
      <c r="AU358" s="176">
        <v>0</v>
      </c>
      <c r="AV358" s="177"/>
      <c r="AW358" s="176"/>
      <c r="AX358" s="177"/>
      <c r="AY358" s="176"/>
      <c r="AZ358" s="177"/>
      <c r="BA358" s="176"/>
      <c r="BB358" s="177"/>
      <c r="BC358" s="176">
        <v>0</v>
      </c>
      <c r="BD358" s="176"/>
      <c r="BE358" s="176">
        <v>0</v>
      </c>
      <c r="BF358" s="177">
        <v>0</v>
      </c>
      <c r="BG358" s="176">
        <v>0</v>
      </c>
      <c r="BH358" s="177"/>
      <c r="BI358" s="176">
        <v>0</v>
      </c>
      <c r="BJ358" s="177"/>
      <c r="BK358" s="176">
        <v>0</v>
      </c>
      <c r="BL358" s="177"/>
      <c r="BM358" s="176">
        <v>0</v>
      </c>
      <c r="BN358" s="177"/>
      <c r="BO358" s="176">
        <v>0</v>
      </c>
      <c r="BP358" s="232"/>
      <c r="BQ358" s="176">
        <v>2000</v>
      </c>
      <c r="BR358" s="177">
        <v>1000</v>
      </c>
      <c r="BS358" s="176"/>
      <c r="BT358" s="177"/>
      <c r="BU358" s="176"/>
      <c r="BV358" s="176"/>
      <c r="BW358" s="176">
        <v>0</v>
      </c>
      <c r="BX358" s="177"/>
      <c r="BY358" s="176">
        <v>0</v>
      </c>
      <c r="BZ358" s="177"/>
      <c r="CA358" s="176"/>
      <c r="CB358" s="177"/>
      <c r="CC358" s="176">
        <v>0</v>
      </c>
      <c r="CD358" s="177">
        <v>0</v>
      </c>
      <c r="CE358" s="176">
        <v>0</v>
      </c>
      <c r="CF358" s="177"/>
      <c r="CG358" s="176">
        <v>30000</v>
      </c>
      <c r="CH358" s="177"/>
      <c r="CI358" s="176">
        <v>0</v>
      </c>
      <c r="CJ358" s="176">
        <v>0</v>
      </c>
      <c r="CK358" s="176">
        <v>0</v>
      </c>
      <c r="CL358" s="177"/>
      <c r="CM358" s="176">
        <v>1000</v>
      </c>
      <c r="CN358" s="177"/>
      <c r="CO358" s="176">
        <v>0</v>
      </c>
      <c r="CP358" s="177"/>
      <c r="CQ358" s="176">
        <v>0</v>
      </c>
      <c r="CR358" s="177"/>
      <c r="CS358" s="176">
        <v>0</v>
      </c>
      <c r="CT358" s="176"/>
      <c r="CU358" s="176">
        <v>0</v>
      </c>
      <c r="CV358" s="177"/>
      <c r="CW358" s="176"/>
      <c r="CX358" s="177"/>
      <c r="CY358" s="176">
        <v>0</v>
      </c>
      <c r="CZ358" s="177"/>
      <c r="DA358" s="176">
        <v>0</v>
      </c>
      <c r="DB358" s="177"/>
      <c r="DC358" s="176"/>
      <c r="DD358" s="177"/>
      <c r="DE358" s="176">
        <v>0</v>
      </c>
      <c r="DF358" s="177"/>
      <c r="DG358" s="176"/>
      <c r="DH358" s="177"/>
      <c r="DI358" s="176"/>
      <c r="DJ358" s="558"/>
      <c r="DK358" s="176"/>
      <c r="DL358" s="177"/>
      <c r="DM358" s="176"/>
      <c r="DN358" s="177"/>
      <c r="DO358" s="176"/>
      <c r="DP358" s="177"/>
      <c r="DQ358" s="176"/>
      <c r="DR358" s="177"/>
      <c r="DS358" s="176"/>
      <c r="DT358" s="176"/>
      <c r="DU358" s="176"/>
      <c r="DV358" s="177"/>
      <c r="DW358" s="176"/>
      <c r="DX358" s="177"/>
      <c r="DY358" s="176"/>
      <c r="DZ358" s="177"/>
      <c r="EA358" s="176"/>
      <c r="EB358" s="177"/>
      <c r="EC358" s="176">
        <v>0</v>
      </c>
      <c r="ED358" s="177"/>
      <c r="EE358" s="176"/>
      <c r="EF358" s="177"/>
      <c r="EG358" s="176"/>
      <c r="EH358" s="177"/>
      <c r="EI358" s="176">
        <v>0</v>
      </c>
      <c r="EJ358" s="177"/>
      <c r="EK358" s="176"/>
      <c r="EL358" s="176"/>
      <c r="EM358" s="177"/>
      <c r="EN358" s="176">
        <v>0</v>
      </c>
      <c r="EO358" s="177"/>
      <c r="EP358" s="176"/>
      <c r="EQ358" s="177">
        <v>0</v>
      </c>
      <c r="ER358" s="176"/>
      <c r="ES358" s="177"/>
      <c r="ET358" s="176"/>
      <c r="EU358" s="177"/>
      <c r="EV358" s="176"/>
      <c r="EW358" s="176"/>
      <c r="EX358" s="176"/>
      <c r="EY358" s="177"/>
      <c r="EZ358" s="176"/>
      <c r="FA358" s="177"/>
      <c r="FB358" s="565">
        <f t="shared" si="23"/>
        <v>1000</v>
      </c>
      <c r="FC358" s="565">
        <f t="shared" si="24"/>
        <v>32500</v>
      </c>
    </row>
    <row r="359" spans="1:159" ht="37.5" customHeight="1">
      <c r="A359" s="13">
        <v>300</v>
      </c>
      <c r="B359" s="13" t="s">
        <v>229</v>
      </c>
      <c r="C359" s="13" t="s">
        <v>2670</v>
      </c>
      <c r="D359" s="13">
        <v>668</v>
      </c>
      <c r="E359" s="13">
        <v>453</v>
      </c>
      <c r="F359" s="14" t="s">
        <v>268</v>
      </c>
      <c r="G359" s="13" t="s">
        <v>42</v>
      </c>
      <c r="H359" s="13" t="s">
        <v>43</v>
      </c>
      <c r="I359" s="13" t="s">
        <v>269</v>
      </c>
      <c r="J359" s="13">
        <v>36</v>
      </c>
      <c r="K359" s="13" t="s">
        <v>270</v>
      </c>
      <c r="L359" s="13" t="s">
        <v>266</v>
      </c>
      <c r="M359" s="13" t="s">
        <v>66</v>
      </c>
      <c r="N359" s="45">
        <v>15000</v>
      </c>
      <c r="O359" s="13" t="s">
        <v>3056</v>
      </c>
      <c r="P359" s="13">
        <v>119</v>
      </c>
      <c r="Q359" s="176">
        <v>0</v>
      </c>
      <c r="R359" s="557"/>
      <c r="S359" s="176"/>
      <c r="T359" s="177"/>
      <c r="U359" s="176"/>
      <c r="V359" s="177"/>
      <c r="W359" s="176"/>
      <c r="X359" s="177"/>
      <c r="Y359" s="176"/>
      <c r="Z359" s="177"/>
      <c r="AA359" s="176"/>
      <c r="AB359" s="177"/>
      <c r="AC359" s="176">
        <v>0</v>
      </c>
      <c r="AD359" s="177"/>
      <c r="AE359" s="176"/>
      <c r="AF359" s="177"/>
      <c r="AG359" s="176">
        <v>0</v>
      </c>
      <c r="AH359" s="177"/>
      <c r="AI359" s="176"/>
      <c r="AJ359" s="177"/>
      <c r="AK359" s="176">
        <v>0</v>
      </c>
      <c r="AL359" s="177"/>
      <c r="AM359" s="176">
        <v>0</v>
      </c>
      <c r="AN359" s="177"/>
      <c r="AO359" s="176"/>
      <c r="AP359" s="177"/>
      <c r="AQ359" s="176"/>
      <c r="AR359" s="177"/>
      <c r="AS359" s="176"/>
      <c r="AT359" s="176"/>
      <c r="AU359" s="176">
        <v>0</v>
      </c>
      <c r="AV359" s="177"/>
      <c r="AW359" s="176"/>
      <c r="AX359" s="177"/>
      <c r="AY359" s="176"/>
      <c r="AZ359" s="177"/>
      <c r="BA359" s="176"/>
      <c r="BB359" s="177"/>
      <c r="BC359" s="176">
        <v>0</v>
      </c>
      <c r="BD359" s="176"/>
      <c r="BE359" s="176">
        <v>0</v>
      </c>
      <c r="BF359" s="177">
        <v>0</v>
      </c>
      <c r="BG359" s="176">
        <v>0</v>
      </c>
      <c r="BH359" s="177"/>
      <c r="BI359" s="176">
        <v>0</v>
      </c>
      <c r="BJ359" s="177"/>
      <c r="BK359" s="176">
        <v>0</v>
      </c>
      <c r="BL359" s="177"/>
      <c r="BM359" s="176">
        <v>0</v>
      </c>
      <c r="BN359" s="177"/>
      <c r="BO359" s="176">
        <v>0</v>
      </c>
      <c r="BP359" s="232"/>
      <c r="BQ359" s="176"/>
      <c r="BR359" s="177"/>
      <c r="BS359" s="176"/>
      <c r="BT359" s="177"/>
      <c r="BU359" s="176"/>
      <c r="BV359" s="176">
        <v>5000</v>
      </c>
      <c r="BW359" s="176">
        <v>5000</v>
      </c>
      <c r="BX359" s="177"/>
      <c r="BY359" s="176">
        <v>0</v>
      </c>
      <c r="BZ359" s="177"/>
      <c r="CA359" s="176"/>
      <c r="CB359" s="177"/>
      <c r="CC359" s="176">
        <v>0</v>
      </c>
      <c r="CD359" s="177">
        <v>0</v>
      </c>
      <c r="CE359" s="176">
        <v>0</v>
      </c>
      <c r="CF359" s="177"/>
      <c r="CG359" s="176"/>
      <c r="CH359" s="177"/>
      <c r="CI359" s="176">
        <v>0</v>
      </c>
      <c r="CJ359" s="176">
        <v>0</v>
      </c>
      <c r="CK359" s="176">
        <v>0</v>
      </c>
      <c r="CL359" s="177"/>
      <c r="CM359" s="176"/>
      <c r="CN359" s="177"/>
      <c r="CO359" s="176">
        <v>0</v>
      </c>
      <c r="CP359" s="177"/>
      <c r="CQ359" s="176">
        <v>0</v>
      </c>
      <c r="CR359" s="177"/>
      <c r="CS359" s="176">
        <v>0</v>
      </c>
      <c r="CT359" s="176"/>
      <c r="CU359" s="176">
        <v>0</v>
      </c>
      <c r="CV359" s="177"/>
      <c r="CW359" s="176"/>
      <c r="CX359" s="177"/>
      <c r="CY359" s="176">
        <v>0</v>
      </c>
      <c r="CZ359" s="177"/>
      <c r="DA359" s="176">
        <v>0</v>
      </c>
      <c r="DB359" s="177"/>
      <c r="DC359" s="176"/>
      <c r="DD359" s="177"/>
      <c r="DE359" s="176">
        <v>0</v>
      </c>
      <c r="DF359" s="177"/>
      <c r="DG359" s="176"/>
      <c r="DH359" s="177"/>
      <c r="DI359" s="176"/>
      <c r="DJ359" s="558"/>
      <c r="DK359" s="176"/>
      <c r="DL359" s="177"/>
      <c r="DM359" s="176"/>
      <c r="DN359" s="177"/>
      <c r="DO359" s="176"/>
      <c r="DP359" s="177"/>
      <c r="DQ359" s="176"/>
      <c r="DR359" s="177"/>
      <c r="DS359" s="176"/>
      <c r="DT359" s="176"/>
      <c r="DU359" s="176"/>
      <c r="DV359" s="177"/>
      <c r="DW359" s="176"/>
      <c r="DX359" s="177"/>
      <c r="DY359" s="176"/>
      <c r="DZ359" s="177"/>
      <c r="EA359" s="176"/>
      <c r="EB359" s="177"/>
      <c r="EC359" s="176">
        <v>0</v>
      </c>
      <c r="ED359" s="177"/>
      <c r="EE359" s="176"/>
      <c r="EF359" s="177"/>
      <c r="EG359" s="176"/>
      <c r="EH359" s="177"/>
      <c r="EI359" s="176">
        <v>0</v>
      </c>
      <c r="EJ359" s="177"/>
      <c r="EK359" s="176"/>
      <c r="EL359" s="176"/>
      <c r="EM359" s="177"/>
      <c r="EN359" s="176">
        <v>0</v>
      </c>
      <c r="EO359" s="177"/>
      <c r="EP359" s="176"/>
      <c r="EQ359" s="177">
        <v>0</v>
      </c>
      <c r="ER359" s="176"/>
      <c r="ES359" s="177"/>
      <c r="ET359" s="176"/>
      <c r="EU359" s="177"/>
      <c r="EV359" s="176">
        <v>10000</v>
      </c>
      <c r="EW359" s="176">
        <v>9660</v>
      </c>
      <c r="EX359" s="176"/>
      <c r="EY359" s="177"/>
      <c r="EZ359" s="176"/>
      <c r="FA359" s="177"/>
      <c r="FB359" s="565">
        <f t="shared" si="23"/>
        <v>9660</v>
      </c>
      <c r="FC359" s="565">
        <f t="shared" si="24"/>
        <v>5340</v>
      </c>
    </row>
    <row r="360" spans="1:159" ht="37.5" customHeight="1">
      <c r="A360" s="13">
        <v>301</v>
      </c>
      <c r="B360" s="13" t="s">
        <v>2179</v>
      </c>
      <c r="C360" s="13" t="s">
        <v>3248</v>
      </c>
      <c r="D360" s="13">
        <v>668</v>
      </c>
      <c r="E360" s="13">
        <v>453</v>
      </c>
      <c r="F360" s="14" t="s">
        <v>2180</v>
      </c>
      <c r="G360" s="13" t="s">
        <v>42</v>
      </c>
      <c r="H360" s="13" t="s">
        <v>2181</v>
      </c>
      <c r="I360" s="13" t="s">
        <v>2182</v>
      </c>
      <c r="J360" s="13">
        <v>24</v>
      </c>
      <c r="K360" s="13" t="s">
        <v>2901</v>
      </c>
      <c r="L360" s="13" t="s">
        <v>2170</v>
      </c>
      <c r="M360" s="13" t="s">
        <v>15</v>
      </c>
      <c r="N360" s="45">
        <v>48100</v>
      </c>
      <c r="O360" s="13" t="s">
        <v>3067</v>
      </c>
      <c r="P360" s="13">
        <v>98</v>
      </c>
      <c r="Q360" s="176">
        <v>3000</v>
      </c>
      <c r="R360" s="557">
        <v>2000</v>
      </c>
      <c r="S360" s="176"/>
      <c r="T360" s="177"/>
      <c r="U360" s="176"/>
      <c r="V360" s="177"/>
      <c r="W360" s="176"/>
      <c r="X360" s="177"/>
      <c r="Y360" s="176"/>
      <c r="Z360" s="177"/>
      <c r="AA360" s="176"/>
      <c r="AB360" s="177"/>
      <c r="AC360" s="176">
        <v>0</v>
      </c>
      <c r="AD360" s="177"/>
      <c r="AE360" s="176"/>
      <c r="AF360" s="177"/>
      <c r="AG360" s="176">
        <v>2000</v>
      </c>
      <c r="AH360" s="177">
        <v>510</v>
      </c>
      <c r="AI360" s="176"/>
      <c r="AJ360" s="177"/>
      <c r="AK360" s="176">
        <v>0</v>
      </c>
      <c r="AL360" s="177"/>
      <c r="AM360" s="176">
        <v>10000</v>
      </c>
      <c r="AN360" s="177">
        <v>7500</v>
      </c>
      <c r="AO360" s="176"/>
      <c r="AP360" s="177"/>
      <c r="AQ360" s="176"/>
      <c r="AR360" s="177"/>
      <c r="AS360" s="176"/>
      <c r="AT360" s="176"/>
      <c r="AU360" s="176">
        <v>0</v>
      </c>
      <c r="AV360" s="177"/>
      <c r="AW360" s="176">
        <v>700</v>
      </c>
      <c r="AX360" s="177"/>
      <c r="AY360" s="176"/>
      <c r="AZ360" s="177"/>
      <c r="BA360" s="176">
        <v>2900</v>
      </c>
      <c r="BB360" s="177">
        <v>2520</v>
      </c>
      <c r="BC360" s="176">
        <v>2000</v>
      </c>
      <c r="BD360" s="176">
        <v>2000</v>
      </c>
      <c r="BE360" s="176">
        <v>0</v>
      </c>
      <c r="BF360" s="177">
        <v>0</v>
      </c>
      <c r="BG360" s="176">
        <v>1500</v>
      </c>
      <c r="BH360" s="177"/>
      <c r="BI360" s="176">
        <v>1000</v>
      </c>
      <c r="BJ360" s="177">
        <v>1000</v>
      </c>
      <c r="BK360" s="176">
        <v>3000</v>
      </c>
      <c r="BL360" s="177">
        <v>1000</v>
      </c>
      <c r="BM360" s="176">
        <v>0</v>
      </c>
      <c r="BN360" s="177"/>
      <c r="BO360" s="176">
        <v>1000</v>
      </c>
      <c r="BP360" s="232"/>
      <c r="BQ360" s="176">
        <v>2000</v>
      </c>
      <c r="BR360" s="177">
        <v>500</v>
      </c>
      <c r="BS360" s="176"/>
      <c r="BT360" s="177"/>
      <c r="BU360" s="176"/>
      <c r="BV360" s="176"/>
      <c r="BW360" s="176">
        <v>0</v>
      </c>
      <c r="BX360" s="177"/>
      <c r="BY360" s="176">
        <v>0</v>
      </c>
      <c r="BZ360" s="177"/>
      <c r="CA360" s="176">
        <v>2000</v>
      </c>
      <c r="CB360" s="177">
        <v>800</v>
      </c>
      <c r="CC360" s="176">
        <v>2000</v>
      </c>
      <c r="CD360" s="177">
        <v>2400</v>
      </c>
      <c r="CE360" s="176">
        <v>0</v>
      </c>
      <c r="CF360" s="177"/>
      <c r="CG360" s="176">
        <v>3000</v>
      </c>
      <c r="CH360" s="177">
        <v>1500</v>
      </c>
      <c r="CI360" s="176">
        <v>0</v>
      </c>
      <c r="CJ360" s="176">
        <v>0</v>
      </c>
      <c r="CK360" s="176">
        <v>0</v>
      </c>
      <c r="CL360" s="177"/>
      <c r="CM360" s="176">
        <v>5000</v>
      </c>
      <c r="CN360" s="177">
        <v>1000</v>
      </c>
      <c r="CO360" s="176">
        <v>0</v>
      </c>
      <c r="CP360" s="177"/>
      <c r="CQ360" s="176">
        <v>3000</v>
      </c>
      <c r="CR360" s="177">
        <v>100</v>
      </c>
      <c r="CS360" s="176">
        <v>2000</v>
      </c>
      <c r="CT360" s="176">
        <v>200</v>
      </c>
      <c r="CU360" s="176">
        <v>0</v>
      </c>
      <c r="CV360" s="177"/>
      <c r="CW360" s="176">
        <v>2000</v>
      </c>
      <c r="CX360" s="177">
        <v>0</v>
      </c>
      <c r="CY360" s="176">
        <v>0</v>
      </c>
      <c r="CZ360" s="177"/>
      <c r="DA360" s="176">
        <v>0</v>
      </c>
      <c r="DB360" s="177"/>
      <c r="DC360" s="176"/>
      <c r="DD360" s="177"/>
      <c r="DE360" s="176">
        <v>0</v>
      </c>
      <c r="DF360" s="177"/>
      <c r="DG360" s="176"/>
      <c r="DH360" s="177"/>
      <c r="DI360" s="176"/>
      <c r="DJ360" s="558"/>
      <c r="DK360" s="176"/>
      <c r="DL360" s="177"/>
      <c r="DM360" s="176"/>
      <c r="DN360" s="177"/>
      <c r="DO360" s="176"/>
      <c r="DP360" s="177"/>
      <c r="DQ360" s="176"/>
      <c r="DR360" s="177"/>
      <c r="DS360" s="176"/>
      <c r="DT360" s="176"/>
      <c r="DU360" s="176"/>
      <c r="DV360" s="177"/>
      <c r="DW360" s="176"/>
      <c r="DX360" s="177"/>
      <c r="DY360" s="176"/>
      <c r="DZ360" s="177"/>
      <c r="EA360" s="176"/>
      <c r="EB360" s="177"/>
      <c r="EC360" s="176">
        <v>0</v>
      </c>
      <c r="ED360" s="177"/>
      <c r="EE360" s="176"/>
      <c r="EF360" s="177"/>
      <c r="EG360" s="176"/>
      <c r="EH360" s="177"/>
      <c r="EI360" s="176">
        <v>0</v>
      </c>
      <c r="EJ360" s="177"/>
      <c r="EK360" s="176"/>
      <c r="EL360" s="176"/>
      <c r="EM360" s="177"/>
      <c r="EN360" s="176">
        <v>0</v>
      </c>
      <c r="EO360" s="177"/>
      <c r="EP360" s="176"/>
      <c r="EQ360" s="177">
        <v>0</v>
      </c>
      <c r="ER360" s="176"/>
      <c r="ES360" s="177"/>
      <c r="ET360" s="176"/>
      <c r="EU360" s="177"/>
      <c r="EV360" s="176"/>
      <c r="EW360" s="176"/>
      <c r="EX360" s="176"/>
      <c r="EY360" s="177"/>
      <c r="EZ360" s="176"/>
      <c r="FA360" s="177"/>
      <c r="FB360" s="565">
        <f t="shared" si="23"/>
        <v>23030</v>
      </c>
      <c r="FC360" s="565">
        <f t="shared" si="24"/>
        <v>25070</v>
      </c>
    </row>
    <row r="361" spans="1:159" ht="37.5" customHeight="1">
      <c r="A361" s="13">
        <v>302</v>
      </c>
      <c r="B361" s="13" t="s">
        <v>2579</v>
      </c>
      <c r="C361" s="13" t="s">
        <v>1422</v>
      </c>
      <c r="D361" s="13">
        <v>668</v>
      </c>
      <c r="E361" s="13">
        <v>453</v>
      </c>
      <c r="F361" s="14" t="s">
        <v>2580</v>
      </c>
      <c r="G361" s="13" t="s">
        <v>42</v>
      </c>
      <c r="H361" s="13" t="s">
        <v>2581</v>
      </c>
      <c r="I361" s="13" t="s">
        <v>2582</v>
      </c>
      <c r="J361" s="13">
        <v>36</v>
      </c>
      <c r="K361" s="13" t="s">
        <v>2583</v>
      </c>
      <c r="L361" s="13" t="s">
        <v>2468</v>
      </c>
      <c r="M361" s="13" t="s">
        <v>15</v>
      </c>
      <c r="N361" s="45">
        <v>85360</v>
      </c>
      <c r="O361" s="13" t="s">
        <v>3063</v>
      </c>
      <c r="P361" s="13">
        <v>120</v>
      </c>
      <c r="Q361" s="176">
        <v>3000</v>
      </c>
      <c r="R361" s="557">
        <v>2000</v>
      </c>
      <c r="S361" s="176"/>
      <c r="T361" s="177"/>
      <c r="U361" s="176"/>
      <c r="V361" s="177"/>
      <c r="W361" s="176"/>
      <c r="X361" s="177"/>
      <c r="Y361" s="176">
        <v>5000</v>
      </c>
      <c r="Z361" s="177">
        <v>3000</v>
      </c>
      <c r="AA361" s="176">
        <v>8000</v>
      </c>
      <c r="AB361" s="177">
        <v>3830</v>
      </c>
      <c r="AC361" s="176">
        <v>0</v>
      </c>
      <c r="AD361" s="177"/>
      <c r="AE361" s="176"/>
      <c r="AF361" s="177"/>
      <c r="AG361" s="176">
        <v>2500</v>
      </c>
      <c r="AH361" s="177"/>
      <c r="AI361" s="176">
        <v>10</v>
      </c>
      <c r="AJ361" s="177"/>
      <c r="AK361" s="176">
        <v>0</v>
      </c>
      <c r="AL361" s="177"/>
      <c r="AM361" s="176">
        <v>0</v>
      </c>
      <c r="AN361" s="177"/>
      <c r="AO361" s="176"/>
      <c r="AP361" s="177"/>
      <c r="AQ361" s="176"/>
      <c r="AR361" s="177"/>
      <c r="AS361" s="176"/>
      <c r="AT361" s="176"/>
      <c r="AU361" s="176">
        <v>0</v>
      </c>
      <c r="AV361" s="177"/>
      <c r="AW361" s="176">
        <v>8500</v>
      </c>
      <c r="AX361" s="177">
        <v>5700</v>
      </c>
      <c r="AY361" s="176">
        <v>5000</v>
      </c>
      <c r="AZ361" s="177">
        <v>3100</v>
      </c>
      <c r="BA361" s="176">
        <v>3700</v>
      </c>
      <c r="BB361" s="177">
        <v>4300</v>
      </c>
      <c r="BC361" s="176">
        <v>7000</v>
      </c>
      <c r="BD361" s="176">
        <v>8400</v>
      </c>
      <c r="BE361" s="176">
        <v>4000</v>
      </c>
      <c r="BF361" s="177">
        <v>3400</v>
      </c>
      <c r="BG361" s="176">
        <v>1000</v>
      </c>
      <c r="BH361" s="177">
        <v>800</v>
      </c>
      <c r="BI361" s="176">
        <v>3500</v>
      </c>
      <c r="BJ361" s="177">
        <v>0</v>
      </c>
      <c r="BK361" s="176">
        <v>0</v>
      </c>
      <c r="BL361" s="177"/>
      <c r="BM361" s="176">
        <v>1000</v>
      </c>
      <c r="BN361" s="177">
        <v>2200</v>
      </c>
      <c r="BO361" s="176">
        <v>3500</v>
      </c>
      <c r="BP361" s="232">
        <v>2000</v>
      </c>
      <c r="BQ361" s="176">
        <v>1000</v>
      </c>
      <c r="BR361" s="177">
        <v>1000</v>
      </c>
      <c r="BS361" s="176">
        <v>250</v>
      </c>
      <c r="BT361" s="177"/>
      <c r="BU361" s="176"/>
      <c r="BV361" s="176">
        <v>1000</v>
      </c>
      <c r="BW361" s="176">
        <v>1000</v>
      </c>
      <c r="BX361" s="177">
        <v>1000</v>
      </c>
      <c r="BY361" s="176">
        <v>4500</v>
      </c>
      <c r="BZ361" s="177">
        <v>4340</v>
      </c>
      <c r="CA361" s="176">
        <v>3000</v>
      </c>
      <c r="CB361" s="177">
        <v>600</v>
      </c>
      <c r="CC361" s="176">
        <v>0</v>
      </c>
      <c r="CD361" s="177">
        <v>0</v>
      </c>
      <c r="CE361" s="176">
        <v>4000</v>
      </c>
      <c r="CF361" s="177">
        <v>2900</v>
      </c>
      <c r="CG361" s="176">
        <v>3000</v>
      </c>
      <c r="CH361" s="177">
        <v>3200</v>
      </c>
      <c r="CI361" s="176">
        <v>0</v>
      </c>
      <c r="CJ361" s="176">
        <v>2400</v>
      </c>
      <c r="CK361" s="176">
        <v>2400</v>
      </c>
      <c r="CL361" s="177">
        <v>600</v>
      </c>
      <c r="CM361" s="176"/>
      <c r="CN361" s="177"/>
      <c r="CO361" s="176">
        <v>0</v>
      </c>
      <c r="CP361" s="177"/>
      <c r="CQ361" s="176">
        <v>3000</v>
      </c>
      <c r="CR361" s="177">
        <v>1700</v>
      </c>
      <c r="CS361" s="176">
        <v>5500</v>
      </c>
      <c r="CT361" s="176">
        <v>4800</v>
      </c>
      <c r="CU361" s="176">
        <v>0</v>
      </c>
      <c r="CV361" s="177"/>
      <c r="CW361" s="176">
        <v>2000</v>
      </c>
      <c r="CX361" s="177">
        <v>700</v>
      </c>
      <c r="CY361" s="176">
        <v>0</v>
      </c>
      <c r="CZ361" s="177"/>
      <c r="DA361" s="176">
        <v>0</v>
      </c>
      <c r="DB361" s="177"/>
      <c r="DC361" s="176"/>
      <c r="DD361" s="177"/>
      <c r="DE361" s="176">
        <v>0</v>
      </c>
      <c r="DF361" s="177"/>
      <c r="DG361" s="176"/>
      <c r="DH361" s="177"/>
      <c r="DI361" s="176"/>
      <c r="DJ361" s="558"/>
      <c r="DK361" s="176"/>
      <c r="DL361" s="177"/>
      <c r="DM361" s="176"/>
      <c r="DN361" s="177"/>
      <c r="DO361" s="176"/>
      <c r="DP361" s="177"/>
      <c r="DQ361" s="176"/>
      <c r="DR361" s="177"/>
      <c r="DS361" s="176"/>
      <c r="DT361" s="176"/>
      <c r="DU361" s="176"/>
      <c r="DV361" s="177"/>
      <c r="DW361" s="176"/>
      <c r="DX361" s="177"/>
      <c r="DY361" s="176"/>
      <c r="DZ361" s="177"/>
      <c r="EA361" s="176"/>
      <c r="EB361" s="177"/>
      <c r="EC361" s="176">
        <v>0</v>
      </c>
      <c r="ED361" s="177"/>
      <c r="EE361" s="176"/>
      <c r="EF361" s="177"/>
      <c r="EG361" s="176"/>
      <c r="EH361" s="177"/>
      <c r="EI361" s="176">
        <v>0</v>
      </c>
      <c r="EJ361" s="177"/>
      <c r="EK361" s="176"/>
      <c r="EL361" s="176"/>
      <c r="EM361" s="177"/>
      <c r="EN361" s="176">
        <v>0</v>
      </c>
      <c r="EO361" s="177"/>
      <c r="EP361" s="176"/>
      <c r="EQ361" s="177">
        <v>0</v>
      </c>
      <c r="ER361" s="176"/>
      <c r="ES361" s="177"/>
      <c r="ET361" s="176"/>
      <c r="EU361" s="177"/>
      <c r="EV361" s="176"/>
      <c r="EW361" s="176"/>
      <c r="EX361" s="176"/>
      <c r="EY361" s="177"/>
      <c r="EZ361" s="176"/>
      <c r="FA361" s="177"/>
      <c r="FB361" s="565">
        <f t="shared" si="23"/>
        <v>59570</v>
      </c>
      <c r="FC361" s="565">
        <f t="shared" si="24"/>
        <v>25790</v>
      </c>
    </row>
    <row r="362" spans="1:159" ht="37.5" customHeight="1">
      <c r="A362" s="13">
        <v>303</v>
      </c>
      <c r="B362" s="13" t="s">
        <v>2278</v>
      </c>
      <c r="C362" s="13" t="s">
        <v>169</v>
      </c>
      <c r="D362" s="13">
        <v>671</v>
      </c>
      <c r="E362" s="13">
        <v>695</v>
      </c>
      <c r="F362" s="14" t="s">
        <v>2279</v>
      </c>
      <c r="G362" s="13" t="s">
        <v>2280</v>
      </c>
      <c r="H362" s="13" t="s">
        <v>2281</v>
      </c>
      <c r="I362" s="13" t="s">
        <v>2282</v>
      </c>
      <c r="J362" s="13" t="s">
        <v>947</v>
      </c>
      <c r="K362" s="13" t="s">
        <v>2283</v>
      </c>
      <c r="L362" s="13" t="s">
        <v>2271</v>
      </c>
      <c r="M362" s="13" t="s">
        <v>1581</v>
      </c>
      <c r="N362" s="45">
        <v>301600</v>
      </c>
      <c r="O362" s="13" t="s">
        <v>3101</v>
      </c>
      <c r="P362" s="13">
        <v>108</v>
      </c>
      <c r="Q362" s="176">
        <v>30000</v>
      </c>
      <c r="R362" s="557">
        <v>4860</v>
      </c>
      <c r="S362" s="176"/>
      <c r="T362" s="177"/>
      <c r="U362" s="176"/>
      <c r="V362" s="177"/>
      <c r="W362" s="176"/>
      <c r="X362" s="177"/>
      <c r="Y362" s="176"/>
      <c r="Z362" s="177"/>
      <c r="AA362" s="176">
        <v>30000</v>
      </c>
      <c r="AB362" s="177">
        <v>9990</v>
      </c>
      <c r="AC362" s="176">
        <v>10000</v>
      </c>
      <c r="AD362" s="177"/>
      <c r="AE362" s="176"/>
      <c r="AF362" s="177"/>
      <c r="AG362" s="176">
        <v>0</v>
      </c>
      <c r="AH362" s="177"/>
      <c r="AI362" s="176"/>
      <c r="AJ362" s="177"/>
      <c r="AK362" s="176">
        <v>0</v>
      </c>
      <c r="AL362" s="177"/>
      <c r="AM362" s="176">
        <v>10000</v>
      </c>
      <c r="AN362" s="177"/>
      <c r="AO362" s="176">
        <v>5000</v>
      </c>
      <c r="AP362" s="177">
        <v>0</v>
      </c>
      <c r="AQ362" s="176"/>
      <c r="AR362" s="177"/>
      <c r="AS362" s="176"/>
      <c r="AT362" s="176"/>
      <c r="AU362" s="176">
        <v>0</v>
      </c>
      <c r="AV362" s="177"/>
      <c r="AW362" s="176">
        <v>6000</v>
      </c>
      <c r="AX362" s="177">
        <v>6000</v>
      </c>
      <c r="AY362" s="176"/>
      <c r="AZ362" s="177"/>
      <c r="BA362" s="176"/>
      <c r="BB362" s="177"/>
      <c r="BC362" s="176">
        <v>0</v>
      </c>
      <c r="BD362" s="176"/>
      <c r="BE362" s="176">
        <v>15000</v>
      </c>
      <c r="BF362" s="177">
        <v>27990</v>
      </c>
      <c r="BG362" s="176">
        <v>0</v>
      </c>
      <c r="BH362" s="177"/>
      <c r="BI362" s="176">
        <v>0</v>
      </c>
      <c r="BJ362" s="177"/>
      <c r="BK362" s="176">
        <v>0</v>
      </c>
      <c r="BL362" s="177"/>
      <c r="BM362" s="176">
        <v>35000</v>
      </c>
      <c r="BN362" s="177">
        <v>22680</v>
      </c>
      <c r="BO362" s="176">
        <v>20000</v>
      </c>
      <c r="BP362" s="702">
        <v>14400</v>
      </c>
      <c r="BQ362" s="176">
        <v>10000</v>
      </c>
      <c r="BR362" s="177">
        <v>9720</v>
      </c>
      <c r="BS362" s="176"/>
      <c r="BT362" s="177"/>
      <c r="BU362" s="176"/>
      <c r="BV362" s="176"/>
      <c r="BW362" s="176">
        <v>0</v>
      </c>
      <c r="BX362" s="177"/>
      <c r="BY362" s="176">
        <v>30000</v>
      </c>
      <c r="BZ362" s="177"/>
      <c r="CA362" s="176">
        <v>10000</v>
      </c>
      <c r="CB362" s="177"/>
      <c r="CC362" s="176">
        <v>0</v>
      </c>
      <c r="CD362" s="177">
        <v>0</v>
      </c>
      <c r="CE362" s="176">
        <v>0</v>
      </c>
      <c r="CF362" s="177"/>
      <c r="CG362" s="176">
        <v>30000</v>
      </c>
      <c r="CH362" s="177">
        <v>29700</v>
      </c>
      <c r="CI362" s="176">
        <v>0</v>
      </c>
      <c r="CJ362" s="176">
        <v>24000</v>
      </c>
      <c r="CK362" s="176">
        <v>24000</v>
      </c>
      <c r="CL362" s="177">
        <v>24000</v>
      </c>
      <c r="CM362" s="176"/>
      <c r="CN362" s="177"/>
      <c r="CO362" s="176">
        <v>0</v>
      </c>
      <c r="CP362" s="177"/>
      <c r="CQ362" s="176">
        <v>0</v>
      </c>
      <c r="CR362" s="177"/>
      <c r="CS362" s="176">
        <v>20000</v>
      </c>
      <c r="CT362" s="176">
        <v>10000</v>
      </c>
      <c r="CU362" s="176">
        <v>0</v>
      </c>
      <c r="CV362" s="177"/>
      <c r="CW362" s="176">
        <v>6000</v>
      </c>
      <c r="CX362" s="177">
        <v>4860</v>
      </c>
      <c r="CY362" s="176">
        <v>0</v>
      </c>
      <c r="CZ362" s="177"/>
      <c r="DA362" s="176">
        <v>0</v>
      </c>
      <c r="DB362" s="177"/>
      <c r="DC362" s="176">
        <v>600</v>
      </c>
      <c r="DD362" s="177">
        <v>0</v>
      </c>
      <c r="DE362" s="176">
        <v>0</v>
      </c>
      <c r="DF362" s="177"/>
      <c r="DG362" s="176"/>
      <c r="DH362" s="177"/>
      <c r="DI362" s="176">
        <v>10000</v>
      </c>
      <c r="DJ362" s="558">
        <v>10000</v>
      </c>
      <c r="DK362" s="176"/>
      <c r="DL362" s="177"/>
      <c r="DM362" s="176"/>
      <c r="DN362" s="177"/>
      <c r="DO362" s="176"/>
      <c r="DP362" s="177"/>
      <c r="DQ362" s="176"/>
      <c r="DR362" s="177"/>
      <c r="DS362" s="176"/>
      <c r="DT362" s="176"/>
      <c r="DU362" s="176"/>
      <c r="DV362" s="177"/>
      <c r="DW362" s="176"/>
      <c r="DX362" s="177"/>
      <c r="DY362" s="176"/>
      <c r="DZ362" s="177"/>
      <c r="EA362" s="176"/>
      <c r="EB362" s="177"/>
      <c r="EC362" s="176">
        <v>0</v>
      </c>
      <c r="ED362" s="177"/>
      <c r="EE362" s="176"/>
      <c r="EF362" s="177"/>
      <c r="EG362" s="176"/>
      <c r="EH362" s="177"/>
      <c r="EI362" s="176">
        <v>0</v>
      </c>
      <c r="EJ362" s="177"/>
      <c r="EK362" s="176"/>
      <c r="EL362" s="176"/>
      <c r="EM362" s="177"/>
      <c r="EN362" s="176">
        <v>0</v>
      </c>
      <c r="EO362" s="177"/>
      <c r="EP362" s="176"/>
      <c r="EQ362" s="177">
        <v>0</v>
      </c>
      <c r="ER362" s="176"/>
      <c r="ES362" s="177"/>
      <c r="ET362" s="176"/>
      <c r="EU362" s="177"/>
      <c r="EV362" s="176"/>
      <c r="EW362" s="176"/>
      <c r="EX362" s="176"/>
      <c r="EY362" s="177"/>
      <c r="EZ362" s="176"/>
      <c r="FA362" s="177"/>
      <c r="FB362" s="565">
        <f t="shared" si="23"/>
        <v>174200</v>
      </c>
      <c r="FC362" s="565">
        <f t="shared" si="24"/>
        <v>127400</v>
      </c>
    </row>
    <row r="363" spans="1:159" ht="37.5" customHeight="1">
      <c r="A363" s="13">
        <v>304</v>
      </c>
      <c r="B363" s="13" t="s">
        <v>1403</v>
      </c>
      <c r="C363" s="13" t="s">
        <v>231</v>
      </c>
      <c r="D363" s="13">
        <v>672</v>
      </c>
      <c r="E363" s="13">
        <v>696</v>
      </c>
      <c r="F363" s="14" t="s">
        <v>1404</v>
      </c>
      <c r="G363" s="13" t="s">
        <v>1405</v>
      </c>
      <c r="H363" s="13" t="s">
        <v>1406</v>
      </c>
      <c r="I363" s="13" t="s">
        <v>1407</v>
      </c>
      <c r="J363" s="13">
        <v>36</v>
      </c>
      <c r="K363" s="13" t="s">
        <v>1408</v>
      </c>
      <c r="L363" s="13" t="s">
        <v>1409</v>
      </c>
      <c r="M363" s="13" t="s">
        <v>10</v>
      </c>
      <c r="N363" s="45">
        <v>355000</v>
      </c>
      <c r="O363" s="13" t="s">
        <v>3065</v>
      </c>
      <c r="P363" s="13">
        <v>96</v>
      </c>
      <c r="Q363" s="176">
        <v>15000</v>
      </c>
      <c r="R363" s="557">
        <v>5000</v>
      </c>
      <c r="S363" s="176"/>
      <c r="T363" s="177"/>
      <c r="U363" s="176"/>
      <c r="V363" s="177"/>
      <c r="W363" s="176"/>
      <c r="X363" s="177"/>
      <c r="Y363" s="176">
        <v>30000</v>
      </c>
      <c r="Z363" s="177"/>
      <c r="AA363" s="176"/>
      <c r="AB363" s="177"/>
      <c r="AC363" s="176">
        <v>0</v>
      </c>
      <c r="AD363" s="177"/>
      <c r="AE363" s="176"/>
      <c r="AF363" s="177"/>
      <c r="AG363" s="176">
        <v>12000</v>
      </c>
      <c r="AH363" s="177"/>
      <c r="AI363" s="176"/>
      <c r="AJ363" s="177"/>
      <c r="AK363" s="176">
        <v>0</v>
      </c>
      <c r="AL363" s="177"/>
      <c r="AM363" s="176">
        <v>0</v>
      </c>
      <c r="AN363" s="177"/>
      <c r="AO363" s="176"/>
      <c r="AP363" s="177"/>
      <c r="AQ363" s="176">
        <v>10000</v>
      </c>
      <c r="AR363" s="177">
        <v>0</v>
      </c>
      <c r="AS363" s="176"/>
      <c r="AT363" s="176"/>
      <c r="AU363" s="176">
        <v>0</v>
      </c>
      <c r="AV363" s="177"/>
      <c r="AW363" s="176"/>
      <c r="AX363" s="177"/>
      <c r="AY363" s="176">
        <v>30000</v>
      </c>
      <c r="AZ363" s="177">
        <v>500</v>
      </c>
      <c r="BA363" s="176"/>
      <c r="BB363" s="177"/>
      <c r="BC363" s="176">
        <v>0</v>
      </c>
      <c r="BD363" s="176"/>
      <c r="BE363" s="176">
        <v>0</v>
      </c>
      <c r="BF363" s="177">
        <v>0</v>
      </c>
      <c r="BG363" s="176">
        <v>8000</v>
      </c>
      <c r="BH363" s="177"/>
      <c r="BI363" s="176">
        <v>0</v>
      </c>
      <c r="BJ363" s="177"/>
      <c r="BK363" s="176">
        <v>0</v>
      </c>
      <c r="BL363" s="177"/>
      <c r="BM363" s="176">
        <v>20000</v>
      </c>
      <c r="BN363" s="177"/>
      <c r="BO363" s="176">
        <v>0</v>
      </c>
      <c r="BP363" s="232"/>
      <c r="BQ363" s="176"/>
      <c r="BR363" s="177"/>
      <c r="BS363" s="176"/>
      <c r="BT363" s="177"/>
      <c r="BU363" s="176"/>
      <c r="BV363" s="176"/>
      <c r="BW363" s="176">
        <v>0</v>
      </c>
      <c r="BX363" s="177"/>
      <c r="BY363" s="176">
        <v>50000</v>
      </c>
      <c r="BZ363" s="177">
        <v>15000</v>
      </c>
      <c r="CA363" s="176"/>
      <c r="CB363" s="177"/>
      <c r="CC363" s="176">
        <v>0</v>
      </c>
      <c r="CD363" s="177">
        <v>0</v>
      </c>
      <c r="CE363" s="176">
        <v>10000</v>
      </c>
      <c r="CF363" s="177">
        <v>6000</v>
      </c>
      <c r="CG363" s="176">
        <v>20000</v>
      </c>
      <c r="CH363" s="177">
        <v>3000</v>
      </c>
      <c r="CI363" s="176">
        <v>0</v>
      </c>
      <c r="CJ363" s="176">
        <v>0</v>
      </c>
      <c r="CK363" s="176">
        <v>0</v>
      </c>
      <c r="CL363" s="177"/>
      <c r="CM363" s="176"/>
      <c r="CN363" s="177"/>
      <c r="CO363" s="176">
        <v>50000</v>
      </c>
      <c r="CP363" s="177">
        <v>20000</v>
      </c>
      <c r="CQ363" s="176">
        <v>15000</v>
      </c>
      <c r="CR363" s="177">
        <v>4000</v>
      </c>
      <c r="CS363" s="176">
        <v>0</v>
      </c>
      <c r="CT363" s="176"/>
      <c r="CU363" s="176">
        <v>0</v>
      </c>
      <c r="CV363" s="177"/>
      <c r="CW363" s="176"/>
      <c r="CX363" s="177"/>
      <c r="CY363" s="176">
        <v>0</v>
      </c>
      <c r="CZ363" s="177"/>
      <c r="DA363" s="176">
        <v>0</v>
      </c>
      <c r="DB363" s="177"/>
      <c r="DC363" s="176"/>
      <c r="DD363" s="177"/>
      <c r="DE363" s="176">
        <v>0</v>
      </c>
      <c r="DF363" s="177"/>
      <c r="DG363" s="176"/>
      <c r="DH363" s="177"/>
      <c r="DI363" s="176">
        <v>10000</v>
      </c>
      <c r="DJ363" s="558"/>
      <c r="DK363" s="176">
        <v>2000</v>
      </c>
      <c r="DL363" s="177">
        <v>2000</v>
      </c>
      <c r="DM363" s="176"/>
      <c r="DN363" s="177"/>
      <c r="DO363" s="176"/>
      <c r="DP363" s="177"/>
      <c r="DQ363" s="176"/>
      <c r="DR363" s="177"/>
      <c r="DS363" s="176">
        <v>2000</v>
      </c>
      <c r="DT363" s="176">
        <v>1000</v>
      </c>
      <c r="DU363" s="176"/>
      <c r="DV363" s="177"/>
      <c r="DW363" s="176"/>
      <c r="DX363" s="177"/>
      <c r="DY363" s="176"/>
      <c r="DZ363" s="177"/>
      <c r="EA363" s="176"/>
      <c r="EB363" s="177"/>
      <c r="EC363" s="176">
        <v>0</v>
      </c>
      <c r="ED363" s="177"/>
      <c r="EE363" s="176"/>
      <c r="EF363" s="177"/>
      <c r="EG363" s="176"/>
      <c r="EH363" s="177"/>
      <c r="EI363" s="176">
        <v>1000</v>
      </c>
      <c r="EJ363" s="177">
        <v>1000</v>
      </c>
      <c r="EK363" s="176">
        <v>10000</v>
      </c>
      <c r="EL363" s="176"/>
      <c r="EM363" s="177"/>
      <c r="EN363" s="176">
        <v>0</v>
      </c>
      <c r="EO363" s="177"/>
      <c r="EP363" s="176">
        <v>30000</v>
      </c>
      <c r="EQ363" s="177">
        <v>15000</v>
      </c>
      <c r="ER363" s="176">
        <v>20000</v>
      </c>
      <c r="ES363" s="177">
        <v>0</v>
      </c>
      <c r="ET363" s="176">
        <v>10000</v>
      </c>
      <c r="EU363" s="177">
        <v>3000</v>
      </c>
      <c r="EV363" s="176"/>
      <c r="EW363" s="176"/>
      <c r="EX363" s="176"/>
      <c r="EY363" s="177"/>
      <c r="EZ363" s="176"/>
      <c r="FA363" s="177"/>
      <c r="FB363" s="565">
        <f t="shared" si="23"/>
        <v>75500</v>
      </c>
      <c r="FC363" s="565">
        <f t="shared" si="24"/>
        <v>279500</v>
      </c>
    </row>
    <row r="364" spans="1:159" ht="37.5" customHeight="1">
      <c r="A364" s="13">
        <v>305</v>
      </c>
      <c r="B364" s="13" t="s">
        <v>1410</v>
      </c>
      <c r="C364" s="13" t="s">
        <v>179</v>
      </c>
      <c r="D364" s="13">
        <v>672</v>
      </c>
      <c r="E364" s="13">
        <v>696</v>
      </c>
      <c r="F364" s="14" t="s">
        <v>1411</v>
      </c>
      <c r="G364" s="13" t="s">
        <v>1412</v>
      </c>
      <c r="H364" s="13" t="s">
        <v>1413</v>
      </c>
      <c r="I364" s="13" t="s">
        <v>1414</v>
      </c>
      <c r="J364" s="13">
        <v>36</v>
      </c>
      <c r="K364" s="13" t="s">
        <v>1415</v>
      </c>
      <c r="L364" s="13" t="s">
        <v>1416</v>
      </c>
      <c r="M364" s="13" t="s">
        <v>66</v>
      </c>
      <c r="N364" s="45">
        <v>435600</v>
      </c>
      <c r="O364" s="13" t="s">
        <v>3065</v>
      </c>
      <c r="P364" s="13">
        <v>96</v>
      </c>
      <c r="Q364" s="176">
        <v>30000</v>
      </c>
      <c r="R364" s="557">
        <v>12890</v>
      </c>
      <c r="S364" s="176"/>
      <c r="T364" s="177"/>
      <c r="U364" s="176"/>
      <c r="V364" s="177"/>
      <c r="W364" s="176"/>
      <c r="X364" s="177"/>
      <c r="Y364" s="176">
        <v>30000</v>
      </c>
      <c r="Z364" s="177">
        <v>600</v>
      </c>
      <c r="AA364" s="176">
        <v>55000</v>
      </c>
      <c r="AB364" s="177">
        <v>35100</v>
      </c>
      <c r="AC364" s="176">
        <v>60000</v>
      </c>
      <c r="AD364" s="177"/>
      <c r="AE364" s="176">
        <v>7000</v>
      </c>
      <c r="AF364" s="177">
        <v>8060</v>
      </c>
      <c r="AG364" s="176">
        <v>12000</v>
      </c>
      <c r="AH364" s="177">
        <v>12000</v>
      </c>
      <c r="AI364" s="176"/>
      <c r="AJ364" s="177"/>
      <c r="AK364" s="176">
        <v>0</v>
      </c>
      <c r="AL364" s="177"/>
      <c r="AM364" s="176">
        <v>30000</v>
      </c>
      <c r="AN364" s="177">
        <v>13000</v>
      </c>
      <c r="AO364" s="176"/>
      <c r="AP364" s="177"/>
      <c r="AQ364" s="176"/>
      <c r="AR364" s="177"/>
      <c r="AS364" s="176"/>
      <c r="AT364" s="176"/>
      <c r="AU364" s="176">
        <v>0</v>
      </c>
      <c r="AV364" s="177"/>
      <c r="AW364" s="176">
        <v>15000</v>
      </c>
      <c r="AX364" s="177">
        <v>8000</v>
      </c>
      <c r="AY364" s="176">
        <v>26000</v>
      </c>
      <c r="AZ364" s="177">
        <v>23000</v>
      </c>
      <c r="BA364" s="176">
        <v>10000</v>
      </c>
      <c r="BB364" s="177">
        <v>0</v>
      </c>
      <c r="BC364" s="176">
        <v>0</v>
      </c>
      <c r="BD364" s="176"/>
      <c r="BE364" s="176">
        <v>0</v>
      </c>
      <c r="BF364" s="177">
        <v>0</v>
      </c>
      <c r="BG364" s="176">
        <v>5000</v>
      </c>
      <c r="BH364" s="177">
        <v>5000</v>
      </c>
      <c r="BI364" s="176">
        <v>0</v>
      </c>
      <c r="BJ364" s="177"/>
      <c r="BK364" s="176">
        <v>30000</v>
      </c>
      <c r="BL364" s="177">
        <v>15000</v>
      </c>
      <c r="BM364" s="176">
        <v>10000</v>
      </c>
      <c r="BN364" s="177">
        <v>10000</v>
      </c>
      <c r="BO364" s="176">
        <v>0</v>
      </c>
      <c r="BP364" s="232"/>
      <c r="BQ364" s="176"/>
      <c r="BR364" s="177"/>
      <c r="BS364" s="176">
        <v>5000</v>
      </c>
      <c r="BT364" s="177">
        <v>5000</v>
      </c>
      <c r="BU364" s="176"/>
      <c r="BV364" s="176"/>
      <c r="BW364" s="176">
        <v>0</v>
      </c>
      <c r="BX364" s="177"/>
      <c r="BY364" s="176">
        <v>0</v>
      </c>
      <c r="BZ364" s="177"/>
      <c r="CA364" s="176"/>
      <c r="CB364" s="177"/>
      <c r="CC364" s="176">
        <v>0</v>
      </c>
      <c r="CD364" s="177">
        <v>0</v>
      </c>
      <c r="CE364" s="176">
        <v>10000</v>
      </c>
      <c r="CF364" s="177">
        <v>3000</v>
      </c>
      <c r="CG364" s="176">
        <v>60000</v>
      </c>
      <c r="CH364" s="177">
        <v>40000</v>
      </c>
      <c r="CI364" s="176">
        <v>0</v>
      </c>
      <c r="CJ364" s="176">
        <v>0</v>
      </c>
      <c r="CK364" s="176">
        <v>0</v>
      </c>
      <c r="CL364" s="177"/>
      <c r="CM364" s="176">
        <v>20000</v>
      </c>
      <c r="CN364" s="177"/>
      <c r="CO364" s="176">
        <v>0</v>
      </c>
      <c r="CP364" s="177"/>
      <c r="CQ364" s="176">
        <v>0</v>
      </c>
      <c r="CR364" s="177"/>
      <c r="CS364" s="176">
        <v>20000</v>
      </c>
      <c r="CT364" s="176"/>
      <c r="CU364" s="176">
        <v>0</v>
      </c>
      <c r="CV364" s="177"/>
      <c r="CW364" s="176"/>
      <c r="CX364" s="177"/>
      <c r="CY364" s="176">
        <v>0</v>
      </c>
      <c r="CZ364" s="177"/>
      <c r="DA364" s="176">
        <v>0</v>
      </c>
      <c r="DB364" s="177"/>
      <c r="DC364" s="176">
        <v>600</v>
      </c>
      <c r="DD364" s="177">
        <v>0</v>
      </c>
      <c r="DE364" s="176">
        <v>0</v>
      </c>
      <c r="DF364" s="177"/>
      <c r="DG364" s="176"/>
      <c r="DH364" s="177"/>
      <c r="DI364" s="176"/>
      <c r="DJ364" s="558"/>
      <c r="DK364" s="176"/>
      <c r="DL364" s="177"/>
      <c r="DM364" s="176"/>
      <c r="DN364" s="177"/>
      <c r="DO364" s="176"/>
      <c r="DP364" s="177"/>
      <c r="DQ364" s="176"/>
      <c r="DR364" s="177"/>
      <c r="DS364" s="176"/>
      <c r="DT364" s="176"/>
      <c r="DU364" s="176"/>
      <c r="DV364" s="177"/>
      <c r="DW364" s="176"/>
      <c r="DX364" s="177"/>
      <c r="DY364" s="176"/>
      <c r="DZ364" s="177"/>
      <c r="EA364" s="176"/>
      <c r="EB364" s="177"/>
      <c r="EC364" s="176">
        <v>0</v>
      </c>
      <c r="ED364" s="177"/>
      <c r="EE364" s="176"/>
      <c r="EF364" s="177"/>
      <c r="EG364" s="176"/>
      <c r="EH364" s="177"/>
      <c r="EI364" s="176">
        <v>0</v>
      </c>
      <c r="EJ364" s="177"/>
      <c r="EK364" s="176"/>
      <c r="EL364" s="176"/>
      <c r="EM364" s="177"/>
      <c r="EN364" s="176">
        <v>0</v>
      </c>
      <c r="EO364" s="177"/>
      <c r="EP364" s="176"/>
      <c r="EQ364" s="177">
        <v>0</v>
      </c>
      <c r="ER364" s="176"/>
      <c r="ES364" s="177"/>
      <c r="ET364" s="176"/>
      <c r="EU364" s="177"/>
      <c r="EV364" s="176"/>
      <c r="EW364" s="176"/>
      <c r="EX364" s="176"/>
      <c r="EY364" s="177"/>
      <c r="EZ364" s="176"/>
      <c r="FA364" s="177"/>
      <c r="FB364" s="565">
        <f t="shared" si="23"/>
        <v>190650</v>
      </c>
      <c r="FC364" s="565">
        <f t="shared" si="24"/>
        <v>244950</v>
      </c>
    </row>
    <row r="365" spans="1:159" ht="37.5" customHeight="1">
      <c r="A365" s="13">
        <v>306</v>
      </c>
      <c r="B365" s="13" t="s">
        <v>167</v>
      </c>
      <c r="C365" s="13" t="s">
        <v>1734</v>
      </c>
      <c r="D365" s="24">
        <v>673</v>
      </c>
      <c r="E365" s="13">
        <v>698</v>
      </c>
      <c r="F365" s="14" t="s">
        <v>271</v>
      </c>
      <c r="G365" s="13" t="s">
        <v>111</v>
      </c>
      <c r="H365" s="13" t="s">
        <v>112</v>
      </c>
      <c r="I365" s="13" t="s">
        <v>357</v>
      </c>
      <c r="J365" s="13">
        <v>36</v>
      </c>
      <c r="K365" s="13" t="s">
        <v>272</v>
      </c>
      <c r="L365" s="13" t="s">
        <v>273</v>
      </c>
      <c r="M365" s="13" t="s">
        <v>10</v>
      </c>
      <c r="N365" s="45">
        <v>137000</v>
      </c>
      <c r="O365" s="13" t="s">
        <v>3056</v>
      </c>
      <c r="P365" s="13">
        <v>119</v>
      </c>
      <c r="Q365" s="176">
        <v>0</v>
      </c>
      <c r="R365" s="557"/>
      <c r="S365" s="176"/>
      <c r="T365" s="177"/>
      <c r="U365" s="176"/>
      <c r="V365" s="177"/>
      <c r="W365" s="176"/>
      <c r="X365" s="177"/>
      <c r="Y365" s="176"/>
      <c r="Z365" s="177"/>
      <c r="AA365" s="176"/>
      <c r="AB365" s="177"/>
      <c r="AC365" s="176">
        <v>0</v>
      </c>
      <c r="AD365" s="177"/>
      <c r="AE365" s="176"/>
      <c r="AF365" s="177"/>
      <c r="AG365" s="176">
        <v>0</v>
      </c>
      <c r="AH365" s="177"/>
      <c r="AI365" s="176"/>
      <c r="AJ365" s="177"/>
      <c r="AK365" s="176">
        <v>0</v>
      </c>
      <c r="AL365" s="177"/>
      <c r="AM365" s="176">
        <v>0</v>
      </c>
      <c r="AN365" s="177"/>
      <c r="AO365" s="176"/>
      <c r="AP365" s="177"/>
      <c r="AQ365" s="176"/>
      <c r="AR365" s="177"/>
      <c r="AS365" s="176"/>
      <c r="AT365" s="176"/>
      <c r="AU365" s="176">
        <v>0</v>
      </c>
      <c r="AV365" s="177"/>
      <c r="AW365" s="176"/>
      <c r="AX365" s="177"/>
      <c r="AY365" s="176"/>
      <c r="AZ365" s="177"/>
      <c r="BA365" s="176"/>
      <c r="BB365" s="177"/>
      <c r="BC365" s="176">
        <v>60000</v>
      </c>
      <c r="BD365" s="176">
        <v>45930</v>
      </c>
      <c r="BE365" s="176">
        <v>0</v>
      </c>
      <c r="BF365" s="177">
        <v>0</v>
      </c>
      <c r="BG365" s="176">
        <v>0</v>
      </c>
      <c r="BH365" s="177"/>
      <c r="BI365" s="176">
        <v>12000</v>
      </c>
      <c r="BJ365" s="177">
        <v>11970</v>
      </c>
      <c r="BK365" s="176">
        <v>0</v>
      </c>
      <c r="BL365" s="177"/>
      <c r="BM365" s="176">
        <v>0</v>
      </c>
      <c r="BN365" s="177"/>
      <c r="BO365" s="176">
        <v>0</v>
      </c>
      <c r="BP365" s="232"/>
      <c r="BQ365" s="176"/>
      <c r="BR365" s="177"/>
      <c r="BS365" s="176"/>
      <c r="BT365" s="177"/>
      <c r="BU365" s="176"/>
      <c r="BV365" s="176"/>
      <c r="BW365" s="176">
        <v>0</v>
      </c>
      <c r="BX365" s="177"/>
      <c r="BY365" s="176">
        <v>0</v>
      </c>
      <c r="BZ365" s="177"/>
      <c r="CA365" s="176"/>
      <c r="CB365" s="177"/>
      <c r="CC365" s="176">
        <v>0</v>
      </c>
      <c r="CD365" s="177">
        <v>0</v>
      </c>
      <c r="CE365" s="176">
        <v>0</v>
      </c>
      <c r="CF365" s="177"/>
      <c r="CG365" s="176">
        <v>20000</v>
      </c>
      <c r="CH365" s="177">
        <v>16560</v>
      </c>
      <c r="CI365" s="176">
        <v>0</v>
      </c>
      <c r="CJ365" s="176">
        <v>0</v>
      </c>
      <c r="CK365" s="176">
        <v>0</v>
      </c>
      <c r="CL365" s="177"/>
      <c r="CM365" s="176"/>
      <c r="CN365" s="177"/>
      <c r="CO365" s="176">
        <v>0</v>
      </c>
      <c r="CP365" s="177"/>
      <c r="CQ365" s="176">
        <v>0</v>
      </c>
      <c r="CR365" s="177"/>
      <c r="CS365" s="176">
        <v>0</v>
      </c>
      <c r="CT365" s="176"/>
      <c r="CU365" s="176">
        <v>0</v>
      </c>
      <c r="CV365" s="177"/>
      <c r="CW365" s="176"/>
      <c r="CX365" s="177"/>
      <c r="CY365" s="176">
        <v>0</v>
      </c>
      <c r="CZ365" s="177"/>
      <c r="DA365" s="176">
        <v>10000</v>
      </c>
      <c r="DB365" s="177">
        <v>0</v>
      </c>
      <c r="DC365" s="176"/>
      <c r="DD365" s="177"/>
      <c r="DE365" s="176">
        <v>0</v>
      </c>
      <c r="DF365" s="177"/>
      <c r="DG365" s="176"/>
      <c r="DH365" s="177"/>
      <c r="DI365" s="176"/>
      <c r="DJ365" s="558"/>
      <c r="DK365" s="176"/>
      <c r="DL365" s="177"/>
      <c r="DM365" s="176"/>
      <c r="DN365" s="177"/>
      <c r="DO365" s="176"/>
      <c r="DP365" s="177"/>
      <c r="DQ365" s="176"/>
      <c r="DR365" s="177"/>
      <c r="DS365" s="176"/>
      <c r="DT365" s="176"/>
      <c r="DU365" s="176"/>
      <c r="DV365" s="177"/>
      <c r="DW365" s="176"/>
      <c r="DX365" s="177"/>
      <c r="DY365" s="176"/>
      <c r="DZ365" s="177"/>
      <c r="EA365" s="176"/>
      <c r="EB365" s="177"/>
      <c r="EC365" s="176">
        <v>35000</v>
      </c>
      <c r="ED365" s="177">
        <v>4500</v>
      </c>
      <c r="EE365" s="176"/>
      <c r="EF365" s="177"/>
      <c r="EG365" s="176"/>
      <c r="EH365" s="177"/>
      <c r="EI365" s="176">
        <v>0</v>
      </c>
      <c r="EJ365" s="177"/>
      <c r="EK365" s="176"/>
      <c r="EL365" s="176"/>
      <c r="EM365" s="177"/>
      <c r="EN365" s="176">
        <v>0</v>
      </c>
      <c r="EO365" s="177"/>
      <c r="EP365" s="176"/>
      <c r="EQ365" s="177">
        <v>0</v>
      </c>
      <c r="ER365" s="176"/>
      <c r="ES365" s="177"/>
      <c r="ET365" s="176"/>
      <c r="EU365" s="177"/>
      <c r="EV365" s="176"/>
      <c r="EW365" s="176"/>
      <c r="EX365" s="176"/>
      <c r="EY365" s="177"/>
      <c r="EZ365" s="176"/>
      <c r="FA365" s="177"/>
      <c r="FB365" s="565">
        <f t="shared" si="23"/>
        <v>78960</v>
      </c>
      <c r="FC365" s="565">
        <f t="shared" si="24"/>
        <v>58040</v>
      </c>
    </row>
    <row r="366" spans="1:159" ht="37.5" customHeight="1">
      <c r="A366" s="13">
        <v>307</v>
      </c>
      <c r="B366" s="13" t="s">
        <v>2584</v>
      </c>
      <c r="C366" s="13" t="s">
        <v>187</v>
      </c>
      <c r="D366" s="24">
        <v>673</v>
      </c>
      <c r="E366" s="13">
        <v>698</v>
      </c>
      <c r="F366" s="14" t="s">
        <v>2754</v>
      </c>
      <c r="G366" s="13" t="s">
        <v>2755</v>
      </c>
      <c r="H366" s="13" t="s">
        <v>2756</v>
      </c>
      <c r="I366" s="13" t="s">
        <v>2757</v>
      </c>
      <c r="J366" s="13">
        <v>24</v>
      </c>
      <c r="K366" s="13" t="s">
        <v>2902</v>
      </c>
      <c r="L366" s="13" t="s">
        <v>2758</v>
      </c>
      <c r="M366" s="13" t="s">
        <v>66</v>
      </c>
      <c r="N366" s="45">
        <v>72000</v>
      </c>
      <c r="O366" s="13" t="s">
        <v>3066</v>
      </c>
      <c r="P366" s="13">
        <v>117</v>
      </c>
      <c r="Q366" s="176">
        <v>0</v>
      </c>
      <c r="R366" s="557"/>
      <c r="S366" s="176"/>
      <c r="T366" s="177"/>
      <c r="U366" s="176"/>
      <c r="V366" s="177"/>
      <c r="W366" s="176">
        <v>1000</v>
      </c>
      <c r="X366" s="177"/>
      <c r="Y366" s="176">
        <v>20000</v>
      </c>
      <c r="Z366" s="177">
        <v>19950</v>
      </c>
      <c r="AA366" s="176"/>
      <c r="AB366" s="177"/>
      <c r="AC366" s="176">
        <v>0</v>
      </c>
      <c r="AD366" s="177"/>
      <c r="AE366" s="176">
        <v>2000</v>
      </c>
      <c r="AF366" s="177">
        <v>2400</v>
      </c>
      <c r="AG366" s="176">
        <v>0</v>
      </c>
      <c r="AH366" s="177"/>
      <c r="AI366" s="176"/>
      <c r="AJ366" s="177"/>
      <c r="AK366" s="176">
        <v>0</v>
      </c>
      <c r="AL366" s="177"/>
      <c r="AM366" s="176">
        <v>0</v>
      </c>
      <c r="AN366" s="177"/>
      <c r="AO366" s="176"/>
      <c r="AP366" s="177"/>
      <c r="AQ366" s="176"/>
      <c r="AR366" s="177"/>
      <c r="AS366" s="176"/>
      <c r="AT366" s="176"/>
      <c r="AU366" s="176">
        <v>0</v>
      </c>
      <c r="AV366" s="177"/>
      <c r="AW366" s="176">
        <v>14000</v>
      </c>
      <c r="AX366" s="177">
        <v>13980</v>
      </c>
      <c r="AY366" s="176"/>
      <c r="AZ366" s="177"/>
      <c r="BA366" s="176"/>
      <c r="BB366" s="177"/>
      <c r="BC366" s="176">
        <v>0</v>
      </c>
      <c r="BD366" s="176"/>
      <c r="BE366" s="176">
        <v>0</v>
      </c>
      <c r="BF366" s="177">
        <v>0</v>
      </c>
      <c r="BG366" s="176">
        <v>0</v>
      </c>
      <c r="BH366" s="177"/>
      <c r="BI366" s="176">
        <v>10000</v>
      </c>
      <c r="BJ366" s="177">
        <v>9980</v>
      </c>
      <c r="BK366" s="176">
        <v>0</v>
      </c>
      <c r="BL366" s="177"/>
      <c r="BM366" s="176">
        <v>0</v>
      </c>
      <c r="BN366" s="177"/>
      <c r="BO366" s="176">
        <v>5000</v>
      </c>
      <c r="BP366" s="232">
        <v>6000</v>
      </c>
      <c r="BQ366" s="176"/>
      <c r="BR366" s="177"/>
      <c r="BS366" s="176"/>
      <c r="BT366" s="177"/>
      <c r="BU366" s="176"/>
      <c r="BV366" s="176"/>
      <c r="BW366" s="176">
        <v>0</v>
      </c>
      <c r="BX366" s="177"/>
      <c r="BY366" s="176">
        <v>0</v>
      </c>
      <c r="BZ366" s="177"/>
      <c r="CA366" s="176"/>
      <c r="CB366" s="177"/>
      <c r="CC366" s="176">
        <v>0</v>
      </c>
      <c r="CD366" s="177">
        <v>0</v>
      </c>
      <c r="CE366" s="176">
        <v>0</v>
      </c>
      <c r="CF366" s="177"/>
      <c r="CG366" s="176">
        <v>10000</v>
      </c>
      <c r="CH366" s="177">
        <v>7980</v>
      </c>
      <c r="CI366" s="176">
        <v>0</v>
      </c>
      <c r="CJ366" s="176">
        <v>0</v>
      </c>
      <c r="CK366" s="176">
        <v>0</v>
      </c>
      <c r="CL366" s="177"/>
      <c r="CM366" s="176">
        <v>10000</v>
      </c>
      <c r="CN366" s="177"/>
      <c r="CO366" s="176">
        <v>0</v>
      </c>
      <c r="CP366" s="177"/>
      <c r="CQ366" s="176">
        <v>0</v>
      </c>
      <c r="CR366" s="177"/>
      <c r="CS366" s="176">
        <v>0</v>
      </c>
      <c r="CT366" s="176"/>
      <c r="CU366" s="176">
        <v>0</v>
      </c>
      <c r="CV366" s="177"/>
      <c r="CW366" s="176"/>
      <c r="CX366" s="177"/>
      <c r="CY366" s="176">
        <v>0</v>
      </c>
      <c r="CZ366" s="177"/>
      <c r="DA366" s="176">
        <v>0</v>
      </c>
      <c r="DB366" s="177"/>
      <c r="DC366" s="176"/>
      <c r="DD366" s="177"/>
      <c r="DE366" s="176">
        <v>0</v>
      </c>
      <c r="DF366" s="177"/>
      <c r="DG366" s="176"/>
      <c r="DH366" s="177"/>
      <c r="DI366" s="176"/>
      <c r="DJ366" s="558"/>
      <c r="DK366" s="176"/>
      <c r="DL366" s="177"/>
      <c r="DM366" s="176"/>
      <c r="DN366" s="177"/>
      <c r="DO366" s="176"/>
      <c r="DP366" s="177"/>
      <c r="DQ366" s="176"/>
      <c r="DR366" s="177"/>
      <c r="DS366" s="176"/>
      <c r="DT366" s="176"/>
      <c r="DU366" s="176"/>
      <c r="DV366" s="177"/>
      <c r="DW366" s="176"/>
      <c r="DX366" s="177"/>
      <c r="DY366" s="176"/>
      <c r="DZ366" s="177"/>
      <c r="EA366" s="176"/>
      <c r="EB366" s="177"/>
      <c r="EC366" s="176">
        <v>0</v>
      </c>
      <c r="ED366" s="177"/>
      <c r="EE366" s="176"/>
      <c r="EF366" s="177"/>
      <c r="EG366" s="176"/>
      <c r="EH366" s="177"/>
      <c r="EI366" s="176">
        <v>0</v>
      </c>
      <c r="EJ366" s="177"/>
      <c r="EK366" s="176"/>
      <c r="EL366" s="176"/>
      <c r="EM366" s="177"/>
      <c r="EN366" s="176">
        <v>0</v>
      </c>
      <c r="EO366" s="177"/>
      <c r="EP366" s="176"/>
      <c r="EQ366" s="177">
        <v>0</v>
      </c>
      <c r="ER366" s="176"/>
      <c r="ES366" s="177"/>
      <c r="ET366" s="176"/>
      <c r="EU366" s="177"/>
      <c r="EV366" s="176"/>
      <c r="EW366" s="176"/>
      <c r="EX366" s="176"/>
      <c r="EY366" s="177"/>
      <c r="EZ366" s="176"/>
      <c r="FA366" s="177"/>
      <c r="FB366" s="565">
        <f t="shared" si="23"/>
        <v>60290</v>
      </c>
      <c r="FC366" s="565">
        <f t="shared" si="24"/>
        <v>11710</v>
      </c>
    </row>
    <row r="367" spans="1:159" ht="37.5" customHeight="1">
      <c r="A367" s="13">
        <v>308</v>
      </c>
      <c r="B367" s="13" t="s">
        <v>39</v>
      </c>
      <c r="C367" s="13" t="s">
        <v>1428</v>
      </c>
      <c r="D367" s="13">
        <v>675</v>
      </c>
      <c r="E367" s="13">
        <v>830</v>
      </c>
      <c r="F367" s="14" t="s">
        <v>434</v>
      </c>
      <c r="G367" s="13" t="s">
        <v>44</v>
      </c>
      <c r="H367" s="13" t="s">
        <v>43</v>
      </c>
      <c r="I367" s="13" t="s">
        <v>435</v>
      </c>
      <c r="J367" s="13">
        <v>24</v>
      </c>
      <c r="K367" s="13" t="s">
        <v>436</v>
      </c>
      <c r="L367" s="13" t="s">
        <v>437</v>
      </c>
      <c r="M367" s="13" t="s">
        <v>15</v>
      </c>
      <c r="N367" s="45">
        <v>85660</v>
      </c>
      <c r="O367" s="13" t="s">
        <v>1732</v>
      </c>
      <c r="P367" s="13">
        <v>5</v>
      </c>
      <c r="Q367" s="176">
        <v>50000</v>
      </c>
      <c r="R367" s="557">
        <v>14730</v>
      </c>
      <c r="S367" s="176"/>
      <c r="T367" s="177"/>
      <c r="U367" s="176"/>
      <c r="V367" s="177"/>
      <c r="W367" s="176">
        <v>5000</v>
      </c>
      <c r="X367" s="177">
        <v>1998</v>
      </c>
      <c r="Y367" s="176">
        <v>2000</v>
      </c>
      <c r="Z367" s="177">
        <v>2610</v>
      </c>
      <c r="AA367" s="176"/>
      <c r="AB367" s="177"/>
      <c r="AC367" s="176">
        <v>3000</v>
      </c>
      <c r="AD367" s="177">
        <v>1578</v>
      </c>
      <c r="AE367" s="176"/>
      <c r="AF367" s="177"/>
      <c r="AG367" s="176">
        <v>3000</v>
      </c>
      <c r="AH367" s="177">
        <v>1080</v>
      </c>
      <c r="AI367" s="176"/>
      <c r="AJ367" s="177"/>
      <c r="AK367" s="176">
        <v>0</v>
      </c>
      <c r="AL367" s="177"/>
      <c r="AM367" s="176">
        <v>0</v>
      </c>
      <c r="AN367" s="177"/>
      <c r="AO367" s="176"/>
      <c r="AP367" s="177"/>
      <c r="AQ367" s="176">
        <v>3000</v>
      </c>
      <c r="AR367" s="177">
        <v>2067</v>
      </c>
      <c r="AS367" s="176"/>
      <c r="AT367" s="176"/>
      <c r="AU367" s="176">
        <v>0</v>
      </c>
      <c r="AV367" s="177"/>
      <c r="AW367" s="176">
        <v>3500</v>
      </c>
      <c r="AX367" s="177"/>
      <c r="AY367" s="176">
        <v>3000</v>
      </c>
      <c r="AZ367" s="177">
        <v>1440</v>
      </c>
      <c r="BA367" s="176"/>
      <c r="BB367" s="177"/>
      <c r="BC367" s="176">
        <v>2000</v>
      </c>
      <c r="BD367" s="176">
        <v>2397</v>
      </c>
      <c r="BE367" s="176">
        <v>0</v>
      </c>
      <c r="BF367" s="177">
        <v>0</v>
      </c>
      <c r="BG367" s="176">
        <v>0</v>
      </c>
      <c r="BH367" s="177"/>
      <c r="BI367" s="176">
        <v>0</v>
      </c>
      <c r="BJ367" s="177"/>
      <c r="BK367" s="176">
        <v>0</v>
      </c>
      <c r="BL367" s="177"/>
      <c r="BM367" s="176">
        <v>1000</v>
      </c>
      <c r="BN367" s="177">
        <v>999</v>
      </c>
      <c r="BO367" s="176">
        <v>0</v>
      </c>
      <c r="BP367" s="232"/>
      <c r="BQ367" s="176">
        <v>1000</v>
      </c>
      <c r="BR367" s="177"/>
      <c r="BS367" s="176">
        <v>160</v>
      </c>
      <c r="BT367" s="177">
        <v>159</v>
      </c>
      <c r="BU367" s="176"/>
      <c r="BV367" s="176"/>
      <c r="BW367" s="176">
        <v>0</v>
      </c>
      <c r="BX367" s="177"/>
      <c r="BY367" s="176">
        <v>1000</v>
      </c>
      <c r="BZ367" s="177"/>
      <c r="CA367" s="176"/>
      <c r="CB367" s="177"/>
      <c r="CC367" s="176">
        <v>0</v>
      </c>
      <c r="CD367" s="177">
        <v>0</v>
      </c>
      <c r="CE367" s="176">
        <v>0</v>
      </c>
      <c r="CF367" s="177"/>
      <c r="CG367" s="176"/>
      <c r="CH367" s="177"/>
      <c r="CI367" s="176">
        <v>0</v>
      </c>
      <c r="CJ367" s="176">
        <v>0</v>
      </c>
      <c r="CK367" s="176">
        <v>0</v>
      </c>
      <c r="CL367" s="177"/>
      <c r="CM367" s="176"/>
      <c r="CN367" s="177"/>
      <c r="CO367" s="176">
        <v>3000</v>
      </c>
      <c r="CP367" s="177">
        <v>2730</v>
      </c>
      <c r="CQ367" s="176">
        <v>0</v>
      </c>
      <c r="CR367" s="177"/>
      <c r="CS367" s="176">
        <v>0</v>
      </c>
      <c r="CT367" s="176"/>
      <c r="CU367" s="176">
        <v>5000</v>
      </c>
      <c r="CV367" s="177">
        <v>1080</v>
      </c>
      <c r="CW367" s="176"/>
      <c r="CX367" s="177"/>
      <c r="CY367" s="176">
        <v>0</v>
      </c>
      <c r="CZ367" s="177"/>
      <c r="DA367" s="176">
        <v>0</v>
      </c>
      <c r="DB367" s="177"/>
      <c r="DC367" s="176"/>
      <c r="DD367" s="177"/>
      <c r="DE367" s="176">
        <v>0</v>
      </c>
      <c r="DF367" s="177"/>
      <c r="DG367" s="176"/>
      <c r="DH367" s="177"/>
      <c r="DI367" s="176"/>
      <c r="DJ367" s="558"/>
      <c r="DK367" s="176"/>
      <c r="DL367" s="177"/>
      <c r="DM367" s="176"/>
      <c r="DN367" s="177"/>
      <c r="DO367" s="176"/>
      <c r="DP367" s="177"/>
      <c r="DQ367" s="176"/>
      <c r="DR367" s="177"/>
      <c r="DS367" s="176"/>
      <c r="DT367" s="176"/>
      <c r="DU367" s="176"/>
      <c r="DV367" s="177"/>
      <c r="DW367" s="176"/>
      <c r="DX367" s="177"/>
      <c r="DY367" s="176"/>
      <c r="DZ367" s="177"/>
      <c r="EA367" s="176"/>
      <c r="EB367" s="177"/>
      <c r="EC367" s="176">
        <v>0</v>
      </c>
      <c r="ED367" s="177"/>
      <c r="EE367" s="176"/>
      <c r="EF367" s="177"/>
      <c r="EG367" s="176"/>
      <c r="EH367" s="177"/>
      <c r="EI367" s="176">
        <v>0</v>
      </c>
      <c r="EJ367" s="177"/>
      <c r="EK367" s="176"/>
      <c r="EL367" s="176"/>
      <c r="EM367" s="177"/>
      <c r="EN367" s="176">
        <v>0</v>
      </c>
      <c r="EO367" s="177"/>
      <c r="EP367" s="176"/>
      <c r="EQ367" s="177">
        <v>0</v>
      </c>
      <c r="ER367" s="176"/>
      <c r="ES367" s="177"/>
      <c r="ET367" s="176"/>
      <c r="EU367" s="177"/>
      <c r="EV367" s="176"/>
      <c r="EW367" s="176"/>
      <c r="EX367" s="176"/>
      <c r="EY367" s="177"/>
      <c r="EZ367" s="176"/>
      <c r="FA367" s="177"/>
      <c r="FB367" s="565">
        <f t="shared" si="23"/>
        <v>32868</v>
      </c>
      <c r="FC367" s="565">
        <f t="shared" si="24"/>
        <v>52792</v>
      </c>
    </row>
    <row r="368" spans="1:159" ht="37.5" customHeight="1">
      <c r="A368" s="13">
        <v>309</v>
      </c>
      <c r="B368" s="13" t="s">
        <v>1702</v>
      </c>
      <c r="C368" s="13" t="s">
        <v>1564</v>
      </c>
      <c r="D368" s="13">
        <v>676</v>
      </c>
      <c r="E368" s="13">
        <v>426</v>
      </c>
      <c r="F368" s="14" t="s">
        <v>1703</v>
      </c>
      <c r="G368" s="13" t="s">
        <v>1704</v>
      </c>
      <c r="H368" s="13" t="s">
        <v>11</v>
      </c>
      <c r="I368" s="13" t="s">
        <v>1705</v>
      </c>
      <c r="J368" s="13">
        <v>24</v>
      </c>
      <c r="K368" s="13" t="s">
        <v>1706</v>
      </c>
      <c r="L368" s="13" t="s">
        <v>1688</v>
      </c>
      <c r="M368" s="13" t="s">
        <v>10</v>
      </c>
      <c r="N368" s="45">
        <v>810300</v>
      </c>
      <c r="O368" s="13" t="s">
        <v>3077</v>
      </c>
      <c r="P368" s="13">
        <v>56</v>
      </c>
      <c r="Q368" s="176">
        <v>100000</v>
      </c>
      <c r="R368" s="557">
        <v>80000</v>
      </c>
      <c r="S368" s="176"/>
      <c r="T368" s="177"/>
      <c r="U368" s="176"/>
      <c r="V368" s="177"/>
      <c r="W368" s="176">
        <v>3000</v>
      </c>
      <c r="X368" s="177">
        <v>1700</v>
      </c>
      <c r="Y368" s="176">
        <v>30000</v>
      </c>
      <c r="Z368" s="177">
        <v>30000</v>
      </c>
      <c r="AA368" s="176"/>
      <c r="AB368" s="177"/>
      <c r="AC368" s="176">
        <v>0</v>
      </c>
      <c r="AD368" s="177"/>
      <c r="AE368" s="176">
        <v>2000</v>
      </c>
      <c r="AF368" s="177"/>
      <c r="AG368" s="176">
        <v>0</v>
      </c>
      <c r="AH368" s="177"/>
      <c r="AI368" s="176"/>
      <c r="AJ368" s="177"/>
      <c r="AK368" s="176">
        <v>0</v>
      </c>
      <c r="AL368" s="177"/>
      <c r="AM368" s="176">
        <v>0</v>
      </c>
      <c r="AN368" s="177"/>
      <c r="AO368" s="176">
        <v>5000</v>
      </c>
      <c r="AP368" s="177">
        <v>0</v>
      </c>
      <c r="AQ368" s="176">
        <v>30000</v>
      </c>
      <c r="AR368" s="177">
        <v>20000</v>
      </c>
      <c r="AS368" s="176"/>
      <c r="AT368" s="176"/>
      <c r="AU368" s="176">
        <v>0</v>
      </c>
      <c r="AV368" s="177"/>
      <c r="AW368" s="176"/>
      <c r="AX368" s="177"/>
      <c r="AY368" s="176">
        <v>20000</v>
      </c>
      <c r="AZ368" s="177">
        <v>24000</v>
      </c>
      <c r="BA368" s="176"/>
      <c r="BB368" s="177"/>
      <c r="BC368" s="176">
        <v>100000</v>
      </c>
      <c r="BD368" s="176">
        <v>0</v>
      </c>
      <c r="BE368" s="176">
        <v>0</v>
      </c>
      <c r="BF368" s="177">
        <v>0</v>
      </c>
      <c r="BG368" s="176">
        <v>0</v>
      </c>
      <c r="BH368" s="177"/>
      <c r="BI368" s="176">
        <v>0</v>
      </c>
      <c r="BJ368" s="177"/>
      <c r="BK368" s="176">
        <v>0</v>
      </c>
      <c r="BL368" s="177"/>
      <c r="BM368" s="176">
        <v>30000</v>
      </c>
      <c r="BN368" s="177"/>
      <c r="BO368" s="176">
        <v>0</v>
      </c>
      <c r="BP368" s="232"/>
      <c r="BQ368" s="176"/>
      <c r="BR368" s="177"/>
      <c r="BS368" s="176"/>
      <c r="BT368" s="177"/>
      <c r="BU368" s="176"/>
      <c r="BV368" s="176"/>
      <c r="BW368" s="176">
        <v>0</v>
      </c>
      <c r="BX368" s="177"/>
      <c r="BY368" s="176">
        <v>10000</v>
      </c>
      <c r="BZ368" s="177"/>
      <c r="CA368" s="176"/>
      <c r="CB368" s="177"/>
      <c r="CC368" s="176">
        <v>10000</v>
      </c>
      <c r="CD368" s="177">
        <v>0</v>
      </c>
      <c r="CE368" s="176">
        <v>0</v>
      </c>
      <c r="CF368" s="177"/>
      <c r="CG368" s="176"/>
      <c r="CH368" s="177"/>
      <c r="CI368" s="176">
        <v>0</v>
      </c>
      <c r="CJ368" s="176">
        <v>0</v>
      </c>
      <c r="CK368" s="176">
        <v>0</v>
      </c>
      <c r="CL368" s="177"/>
      <c r="CM368" s="176"/>
      <c r="CN368" s="177"/>
      <c r="CO368" s="176">
        <v>50000</v>
      </c>
      <c r="CP368" s="177">
        <v>40500</v>
      </c>
      <c r="CQ368" s="176">
        <v>0</v>
      </c>
      <c r="CR368" s="177"/>
      <c r="CS368" s="176">
        <v>0</v>
      </c>
      <c r="CT368" s="176"/>
      <c r="CU368" s="176">
        <v>0</v>
      </c>
      <c r="CV368" s="177"/>
      <c r="CW368" s="176">
        <v>3000</v>
      </c>
      <c r="CX368" s="177">
        <v>3000</v>
      </c>
      <c r="CY368" s="176">
        <v>0</v>
      </c>
      <c r="CZ368" s="177"/>
      <c r="DA368" s="176">
        <v>70000</v>
      </c>
      <c r="DB368" s="177">
        <v>5000</v>
      </c>
      <c r="DC368" s="176">
        <v>1300</v>
      </c>
      <c r="DD368" s="177">
        <v>1300</v>
      </c>
      <c r="DE368" s="176">
        <v>0</v>
      </c>
      <c r="DF368" s="177"/>
      <c r="DG368" s="176">
        <v>100000</v>
      </c>
      <c r="DH368" s="177">
        <v>6000</v>
      </c>
      <c r="DI368" s="176"/>
      <c r="DJ368" s="558"/>
      <c r="DK368" s="176"/>
      <c r="DL368" s="177"/>
      <c r="DM368" s="176"/>
      <c r="DN368" s="177"/>
      <c r="DO368" s="176">
        <v>120000</v>
      </c>
      <c r="DP368" s="177">
        <v>17500</v>
      </c>
      <c r="DQ368" s="176"/>
      <c r="DR368" s="177"/>
      <c r="DS368" s="176"/>
      <c r="DT368" s="176"/>
      <c r="DU368" s="176"/>
      <c r="DV368" s="177"/>
      <c r="DW368" s="176"/>
      <c r="DX368" s="177"/>
      <c r="DY368" s="176"/>
      <c r="DZ368" s="177"/>
      <c r="EA368" s="176"/>
      <c r="EB368" s="177"/>
      <c r="EC368" s="176">
        <v>0</v>
      </c>
      <c r="ED368" s="177"/>
      <c r="EE368" s="176">
        <v>10000</v>
      </c>
      <c r="EF368" s="177">
        <v>0</v>
      </c>
      <c r="EG368" s="176"/>
      <c r="EH368" s="177"/>
      <c r="EI368" s="176">
        <v>0</v>
      </c>
      <c r="EJ368" s="177"/>
      <c r="EK368" s="176"/>
      <c r="EL368" s="176">
        <v>1000</v>
      </c>
      <c r="EM368" s="177"/>
      <c r="EN368" s="176">
        <v>5000</v>
      </c>
      <c r="EO368" s="177">
        <v>500</v>
      </c>
      <c r="EP368" s="176">
        <v>50000</v>
      </c>
      <c r="EQ368" s="177">
        <v>0</v>
      </c>
      <c r="ER368" s="176"/>
      <c r="ES368" s="177"/>
      <c r="ET368" s="176"/>
      <c r="EU368" s="177"/>
      <c r="EV368" s="176"/>
      <c r="EW368" s="176"/>
      <c r="EX368" s="176"/>
      <c r="EY368" s="177"/>
      <c r="EZ368" s="176">
        <v>60000</v>
      </c>
      <c r="FA368" s="177"/>
      <c r="FB368" s="565">
        <f t="shared" si="23"/>
        <v>229500</v>
      </c>
      <c r="FC368" s="565">
        <f t="shared" si="24"/>
        <v>580800</v>
      </c>
    </row>
    <row r="369" spans="1:159" ht="37.5" customHeight="1">
      <c r="A369" s="13">
        <v>310</v>
      </c>
      <c r="B369" s="13" t="s">
        <v>108</v>
      </c>
      <c r="C369" s="13" t="s">
        <v>650</v>
      </c>
      <c r="D369" s="13">
        <v>676</v>
      </c>
      <c r="E369" s="13">
        <v>426</v>
      </c>
      <c r="F369" s="14" t="s">
        <v>297</v>
      </c>
      <c r="G369" s="13" t="s">
        <v>45</v>
      </c>
      <c r="H369" s="13" t="s">
        <v>35</v>
      </c>
      <c r="I369" s="13" t="s">
        <v>389</v>
      </c>
      <c r="J369" s="13">
        <v>36</v>
      </c>
      <c r="K369" s="13" t="s">
        <v>2903</v>
      </c>
      <c r="L369" s="13" t="s">
        <v>283</v>
      </c>
      <c r="M369" s="13" t="s">
        <v>15</v>
      </c>
      <c r="N369" s="45">
        <v>47530</v>
      </c>
      <c r="O369" s="13" t="s">
        <v>3056</v>
      </c>
      <c r="P369" s="13">
        <v>119</v>
      </c>
      <c r="Q369" s="176">
        <v>20000</v>
      </c>
      <c r="R369" s="557">
        <v>2900</v>
      </c>
      <c r="S369" s="176"/>
      <c r="T369" s="177"/>
      <c r="U369" s="176"/>
      <c r="V369" s="177"/>
      <c r="W369" s="176">
        <v>5000</v>
      </c>
      <c r="X369" s="177">
        <v>3400</v>
      </c>
      <c r="Y369" s="176"/>
      <c r="Z369" s="177"/>
      <c r="AA369" s="176"/>
      <c r="AB369" s="177"/>
      <c r="AC369" s="176">
        <v>0</v>
      </c>
      <c r="AD369" s="177"/>
      <c r="AE369" s="176"/>
      <c r="AF369" s="177"/>
      <c r="AG369" s="176">
        <v>3000</v>
      </c>
      <c r="AH369" s="177">
        <v>1000</v>
      </c>
      <c r="AI369" s="176"/>
      <c r="AJ369" s="177"/>
      <c r="AK369" s="176">
        <v>0</v>
      </c>
      <c r="AL369" s="177"/>
      <c r="AM369" s="176">
        <v>0</v>
      </c>
      <c r="AN369" s="177"/>
      <c r="AO369" s="176"/>
      <c r="AP369" s="177"/>
      <c r="AQ369" s="176"/>
      <c r="AR369" s="177"/>
      <c r="AS369" s="176"/>
      <c r="AT369" s="176"/>
      <c r="AU369" s="176">
        <v>0</v>
      </c>
      <c r="AV369" s="177"/>
      <c r="AW369" s="176">
        <v>1000</v>
      </c>
      <c r="AX369" s="177">
        <v>1000</v>
      </c>
      <c r="AY369" s="176"/>
      <c r="AZ369" s="177"/>
      <c r="BA369" s="176"/>
      <c r="BB369" s="177"/>
      <c r="BC369" s="176">
        <v>0</v>
      </c>
      <c r="BD369" s="176"/>
      <c r="BE369" s="176">
        <v>0</v>
      </c>
      <c r="BF369" s="177">
        <v>0</v>
      </c>
      <c r="BG369" s="176">
        <v>0</v>
      </c>
      <c r="BH369" s="177"/>
      <c r="BI369" s="176">
        <v>0</v>
      </c>
      <c r="BJ369" s="177"/>
      <c r="BK369" s="176">
        <v>0</v>
      </c>
      <c r="BL369" s="177"/>
      <c r="BM369" s="176">
        <v>0</v>
      </c>
      <c r="BN369" s="177"/>
      <c r="BO369" s="176">
        <v>1000</v>
      </c>
      <c r="BP369" s="232"/>
      <c r="BQ369" s="176"/>
      <c r="BR369" s="177"/>
      <c r="BS369" s="176">
        <v>130</v>
      </c>
      <c r="BT369" s="177"/>
      <c r="BU369" s="176"/>
      <c r="BV369" s="176"/>
      <c r="BW369" s="176">
        <v>0</v>
      </c>
      <c r="BX369" s="177"/>
      <c r="BY369" s="176">
        <v>2000</v>
      </c>
      <c r="BZ369" s="177"/>
      <c r="CA369" s="176"/>
      <c r="CB369" s="177"/>
      <c r="CC369" s="176">
        <v>2000</v>
      </c>
      <c r="CD369" s="177">
        <v>0</v>
      </c>
      <c r="CE369" s="176">
        <v>2000</v>
      </c>
      <c r="CF369" s="177">
        <v>1500</v>
      </c>
      <c r="CG369" s="176"/>
      <c r="CH369" s="177"/>
      <c r="CI369" s="176">
        <v>0</v>
      </c>
      <c r="CJ369" s="176">
        <v>0</v>
      </c>
      <c r="CK369" s="176">
        <v>0</v>
      </c>
      <c r="CL369" s="177"/>
      <c r="CM369" s="176">
        <v>400</v>
      </c>
      <c r="CN369" s="177"/>
      <c r="CO369" s="176">
        <v>6000</v>
      </c>
      <c r="CP369" s="177">
        <v>4400</v>
      </c>
      <c r="CQ369" s="176">
        <v>0</v>
      </c>
      <c r="CR369" s="177"/>
      <c r="CS369" s="176">
        <v>5000</v>
      </c>
      <c r="CT369" s="176">
        <v>500</v>
      </c>
      <c r="CU369" s="176">
        <v>0</v>
      </c>
      <c r="CV369" s="177"/>
      <c r="CW369" s="176"/>
      <c r="CX369" s="177"/>
      <c r="CY369" s="176">
        <v>0</v>
      </c>
      <c r="CZ369" s="177"/>
      <c r="DA369" s="176">
        <v>0</v>
      </c>
      <c r="DB369" s="177"/>
      <c r="DC369" s="176"/>
      <c r="DD369" s="177"/>
      <c r="DE369" s="176">
        <v>0</v>
      </c>
      <c r="DF369" s="177"/>
      <c r="DG369" s="176"/>
      <c r="DH369" s="177"/>
      <c r="DI369" s="176"/>
      <c r="DJ369" s="558"/>
      <c r="DK369" s="176"/>
      <c r="DL369" s="177"/>
      <c r="DM369" s="176"/>
      <c r="DN369" s="177"/>
      <c r="DO369" s="176"/>
      <c r="DP369" s="177"/>
      <c r="DQ369" s="176"/>
      <c r="DR369" s="177"/>
      <c r="DS369" s="176"/>
      <c r="DT369" s="176"/>
      <c r="DU369" s="176"/>
      <c r="DV369" s="177"/>
      <c r="DW369" s="176"/>
      <c r="DX369" s="177"/>
      <c r="DY369" s="176"/>
      <c r="DZ369" s="177"/>
      <c r="EA369" s="176"/>
      <c r="EB369" s="177"/>
      <c r="EC369" s="176">
        <v>0</v>
      </c>
      <c r="ED369" s="177"/>
      <c r="EE369" s="176"/>
      <c r="EF369" s="177"/>
      <c r="EG369" s="176"/>
      <c r="EH369" s="177"/>
      <c r="EI369" s="176">
        <v>0</v>
      </c>
      <c r="EJ369" s="177"/>
      <c r="EK369" s="176"/>
      <c r="EL369" s="176"/>
      <c r="EM369" s="177"/>
      <c r="EN369" s="176">
        <v>0</v>
      </c>
      <c r="EO369" s="177"/>
      <c r="EP369" s="176"/>
      <c r="EQ369" s="177">
        <v>0</v>
      </c>
      <c r="ER369" s="176"/>
      <c r="ES369" s="177"/>
      <c r="ET369" s="176"/>
      <c r="EU369" s="177"/>
      <c r="EV369" s="176"/>
      <c r="EW369" s="176"/>
      <c r="EX369" s="176"/>
      <c r="EY369" s="177"/>
      <c r="EZ369" s="176"/>
      <c r="FA369" s="177"/>
      <c r="FB369" s="565">
        <f t="shared" si="23"/>
        <v>14700</v>
      </c>
      <c r="FC369" s="565">
        <f t="shared" si="24"/>
        <v>32830</v>
      </c>
    </row>
    <row r="370" spans="1:159" ht="37.5" customHeight="1">
      <c r="A370" s="13">
        <v>311</v>
      </c>
      <c r="B370" s="13" t="s">
        <v>230</v>
      </c>
      <c r="C370" s="13" t="s">
        <v>1553</v>
      </c>
      <c r="D370" s="26">
        <v>677</v>
      </c>
      <c r="E370" s="13">
        <v>851</v>
      </c>
      <c r="F370" s="14" t="s">
        <v>438</v>
      </c>
      <c r="G370" s="13" t="s">
        <v>46</v>
      </c>
      <c r="H370" s="13" t="s">
        <v>43</v>
      </c>
      <c r="I370" s="13" t="s">
        <v>439</v>
      </c>
      <c r="J370" s="13">
        <v>24</v>
      </c>
      <c r="K370" s="13" t="s">
        <v>440</v>
      </c>
      <c r="L370" s="13" t="s">
        <v>433</v>
      </c>
      <c r="M370" s="13" t="s">
        <v>15</v>
      </c>
      <c r="N370" s="45">
        <v>43750</v>
      </c>
      <c r="O370" s="13" t="s">
        <v>1732</v>
      </c>
      <c r="P370" s="13">
        <v>5</v>
      </c>
      <c r="Q370" s="176">
        <v>10000</v>
      </c>
      <c r="R370" s="557">
        <v>5958</v>
      </c>
      <c r="S370" s="176"/>
      <c r="T370" s="177"/>
      <c r="U370" s="176"/>
      <c r="V370" s="177"/>
      <c r="W370" s="176"/>
      <c r="X370" s="177"/>
      <c r="Y370" s="176">
        <v>5000</v>
      </c>
      <c r="Z370" s="177">
        <v>4320</v>
      </c>
      <c r="AA370" s="176">
        <v>5000</v>
      </c>
      <c r="AB370" s="177"/>
      <c r="AC370" s="176">
        <v>0</v>
      </c>
      <c r="AD370" s="177"/>
      <c r="AE370" s="176"/>
      <c r="AF370" s="177"/>
      <c r="AG370" s="176">
        <v>3000</v>
      </c>
      <c r="AH370" s="177">
        <v>720</v>
      </c>
      <c r="AI370" s="176"/>
      <c r="AJ370" s="177"/>
      <c r="AK370" s="176">
        <v>100</v>
      </c>
      <c r="AL370" s="177"/>
      <c r="AM370" s="176">
        <v>0</v>
      </c>
      <c r="AN370" s="177"/>
      <c r="AO370" s="176"/>
      <c r="AP370" s="177"/>
      <c r="AQ370" s="176">
        <v>1000</v>
      </c>
      <c r="AR370" s="177">
        <v>999</v>
      </c>
      <c r="AS370" s="176"/>
      <c r="AT370" s="176"/>
      <c r="AU370" s="176">
        <v>0</v>
      </c>
      <c r="AV370" s="177"/>
      <c r="AW370" s="176"/>
      <c r="AX370" s="177"/>
      <c r="AY370" s="176">
        <v>4000</v>
      </c>
      <c r="AZ370" s="177">
        <v>1440</v>
      </c>
      <c r="BA370" s="176"/>
      <c r="BB370" s="177"/>
      <c r="BC370" s="176">
        <v>0</v>
      </c>
      <c r="BD370" s="176"/>
      <c r="BE370" s="176">
        <v>0</v>
      </c>
      <c r="BF370" s="177">
        <v>0</v>
      </c>
      <c r="BG370" s="176">
        <v>0</v>
      </c>
      <c r="BH370" s="177"/>
      <c r="BI370" s="176">
        <v>0</v>
      </c>
      <c r="BJ370" s="177"/>
      <c r="BK370" s="176">
        <v>0</v>
      </c>
      <c r="BL370" s="177"/>
      <c r="BM370" s="176">
        <v>0</v>
      </c>
      <c r="BN370" s="177"/>
      <c r="BO370" s="176">
        <v>0</v>
      </c>
      <c r="BP370" s="232"/>
      <c r="BQ370" s="176">
        <v>1000</v>
      </c>
      <c r="BR370" s="177"/>
      <c r="BS370" s="176">
        <v>150</v>
      </c>
      <c r="BT370" s="177">
        <v>150</v>
      </c>
      <c r="BU370" s="176"/>
      <c r="BV370" s="176">
        <v>1500</v>
      </c>
      <c r="BW370" s="176">
        <v>1500</v>
      </c>
      <c r="BX370" s="177">
        <v>1500</v>
      </c>
      <c r="BY370" s="176">
        <v>1500</v>
      </c>
      <c r="BZ370" s="177"/>
      <c r="CA370" s="176"/>
      <c r="CB370" s="177"/>
      <c r="CC370" s="176">
        <v>2000</v>
      </c>
      <c r="CD370" s="177">
        <v>960</v>
      </c>
      <c r="CE370" s="176">
        <v>2000</v>
      </c>
      <c r="CF370" s="177">
        <v>1998</v>
      </c>
      <c r="CG370" s="176">
        <v>1000</v>
      </c>
      <c r="CH370" s="177">
        <v>1080</v>
      </c>
      <c r="CI370" s="176">
        <v>0</v>
      </c>
      <c r="CJ370" s="176">
        <v>0</v>
      </c>
      <c r="CK370" s="176">
        <v>0</v>
      </c>
      <c r="CL370" s="177"/>
      <c r="CM370" s="176"/>
      <c r="CN370" s="177"/>
      <c r="CO370" s="176">
        <v>0</v>
      </c>
      <c r="CP370" s="177"/>
      <c r="CQ370" s="176">
        <v>0</v>
      </c>
      <c r="CR370" s="177"/>
      <c r="CS370" s="176">
        <v>0</v>
      </c>
      <c r="CT370" s="176"/>
      <c r="CU370" s="176">
        <v>5000</v>
      </c>
      <c r="CV370" s="177">
        <v>3240</v>
      </c>
      <c r="CW370" s="176"/>
      <c r="CX370" s="177"/>
      <c r="CY370" s="176">
        <v>1500</v>
      </c>
      <c r="CZ370" s="177"/>
      <c r="DA370" s="176">
        <v>0</v>
      </c>
      <c r="DB370" s="177"/>
      <c r="DC370" s="176"/>
      <c r="DD370" s="177"/>
      <c r="DE370" s="176">
        <v>0</v>
      </c>
      <c r="DF370" s="177"/>
      <c r="DG370" s="176"/>
      <c r="DH370" s="177"/>
      <c r="DI370" s="176"/>
      <c r="DJ370" s="558"/>
      <c r="DK370" s="176"/>
      <c r="DL370" s="177"/>
      <c r="DM370" s="176"/>
      <c r="DN370" s="177"/>
      <c r="DO370" s="176"/>
      <c r="DP370" s="177"/>
      <c r="DQ370" s="176"/>
      <c r="DR370" s="177"/>
      <c r="DS370" s="176"/>
      <c r="DT370" s="176"/>
      <c r="DU370" s="176"/>
      <c r="DV370" s="177"/>
      <c r="DW370" s="176"/>
      <c r="DX370" s="177"/>
      <c r="DY370" s="176"/>
      <c r="DZ370" s="177"/>
      <c r="EA370" s="176"/>
      <c r="EB370" s="177"/>
      <c r="EC370" s="176">
        <v>0</v>
      </c>
      <c r="ED370" s="177"/>
      <c r="EE370" s="176"/>
      <c r="EF370" s="177"/>
      <c r="EG370" s="176"/>
      <c r="EH370" s="177"/>
      <c r="EI370" s="176">
        <v>0</v>
      </c>
      <c r="EJ370" s="177"/>
      <c r="EK370" s="176"/>
      <c r="EL370" s="176"/>
      <c r="EM370" s="177"/>
      <c r="EN370" s="176">
        <v>0</v>
      </c>
      <c r="EO370" s="177"/>
      <c r="EP370" s="176"/>
      <c r="EQ370" s="177">
        <v>0</v>
      </c>
      <c r="ER370" s="176"/>
      <c r="ES370" s="177"/>
      <c r="ET370" s="176"/>
      <c r="EU370" s="177"/>
      <c r="EV370" s="176"/>
      <c r="EW370" s="176"/>
      <c r="EX370" s="176"/>
      <c r="EY370" s="177"/>
      <c r="EZ370" s="176"/>
      <c r="FA370" s="177"/>
      <c r="FB370" s="565">
        <f t="shared" si="23"/>
        <v>22365</v>
      </c>
      <c r="FC370" s="565">
        <f t="shared" si="24"/>
        <v>21385</v>
      </c>
    </row>
    <row r="371" spans="1:159" ht="37.5" customHeight="1">
      <c r="A371" s="13">
        <v>312</v>
      </c>
      <c r="B371" s="13" t="s">
        <v>1707</v>
      </c>
      <c r="C371" s="13" t="s">
        <v>1558</v>
      </c>
      <c r="D371" s="26">
        <v>677</v>
      </c>
      <c r="E371" s="13">
        <v>851</v>
      </c>
      <c r="F371" s="14" t="s">
        <v>46</v>
      </c>
      <c r="G371" s="13" t="s">
        <v>1708</v>
      </c>
      <c r="H371" s="13" t="s">
        <v>35</v>
      </c>
      <c r="I371" s="13" t="s">
        <v>1709</v>
      </c>
      <c r="J371" s="13">
        <v>36</v>
      </c>
      <c r="K371" s="13" t="s">
        <v>2904</v>
      </c>
      <c r="L371" s="13" t="s">
        <v>1688</v>
      </c>
      <c r="M371" s="13" t="s">
        <v>10</v>
      </c>
      <c r="N371" s="45">
        <v>309000</v>
      </c>
      <c r="O371" s="13" t="s">
        <v>3077</v>
      </c>
      <c r="P371" s="13">
        <v>56</v>
      </c>
      <c r="Q371" s="176">
        <v>0</v>
      </c>
      <c r="R371" s="557"/>
      <c r="S371" s="176"/>
      <c r="T371" s="177"/>
      <c r="U371" s="176"/>
      <c r="V371" s="177"/>
      <c r="W371" s="176"/>
      <c r="X371" s="177"/>
      <c r="Y371" s="176"/>
      <c r="Z371" s="177"/>
      <c r="AA371" s="176"/>
      <c r="AB371" s="177"/>
      <c r="AC371" s="176">
        <v>0</v>
      </c>
      <c r="AD371" s="177"/>
      <c r="AE371" s="176"/>
      <c r="AF371" s="177"/>
      <c r="AG371" s="176">
        <v>0</v>
      </c>
      <c r="AH371" s="177"/>
      <c r="AI371" s="176"/>
      <c r="AJ371" s="177"/>
      <c r="AK371" s="176">
        <v>0</v>
      </c>
      <c r="AL371" s="177"/>
      <c r="AM371" s="176">
        <v>0</v>
      </c>
      <c r="AN371" s="177"/>
      <c r="AO371" s="176"/>
      <c r="AP371" s="177"/>
      <c r="AQ371" s="176"/>
      <c r="AR371" s="177"/>
      <c r="AS371" s="176"/>
      <c r="AT371" s="176"/>
      <c r="AU371" s="176">
        <v>0</v>
      </c>
      <c r="AV371" s="177"/>
      <c r="AW371" s="176"/>
      <c r="AX371" s="177"/>
      <c r="AY371" s="176"/>
      <c r="AZ371" s="177"/>
      <c r="BA371" s="176">
        <v>47000</v>
      </c>
      <c r="BB371" s="177">
        <v>0</v>
      </c>
      <c r="BC371" s="176">
        <v>0</v>
      </c>
      <c r="BD371" s="176"/>
      <c r="BE371" s="176">
        <v>0</v>
      </c>
      <c r="BF371" s="177">
        <v>0</v>
      </c>
      <c r="BG371" s="176">
        <v>0</v>
      </c>
      <c r="BH371" s="177"/>
      <c r="BI371" s="176">
        <v>0</v>
      </c>
      <c r="BJ371" s="177"/>
      <c r="BK371" s="176">
        <v>0</v>
      </c>
      <c r="BL371" s="177"/>
      <c r="BM371" s="176">
        <v>30000</v>
      </c>
      <c r="BN371" s="177"/>
      <c r="BO371" s="176">
        <v>20000</v>
      </c>
      <c r="BP371" s="232">
        <v>2000</v>
      </c>
      <c r="BQ371" s="176"/>
      <c r="BR371" s="177"/>
      <c r="BS371" s="176"/>
      <c r="BT371" s="177"/>
      <c r="BU371" s="176"/>
      <c r="BV371" s="176"/>
      <c r="BW371" s="176">
        <v>0</v>
      </c>
      <c r="BX371" s="177"/>
      <c r="BY371" s="176">
        <v>0</v>
      </c>
      <c r="BZ371" s="177"/>
      <c r="CA371" s="176"/>
      <c r="CB371" s="177"/>
      <c r="CC371" s="176"/>
      <c r="CD371" s="177">
        <v>0</v>
      </c>
      <c r="CE371" s="176">
        <v>0</v>
      </c>
      <c r="CF371" s="177"/>
      <c r="CG371" s="176">
        <v>50000</v>
      </c>
      <c r="CH371" s="177"/>
      <c r="CI371" s="176">
        <v>0</v>
      </c>
      <c r="CJ371" s="176">
        <v>60000</v>
      </c>
      <c r="CK371" s="176">
        <v>60000</v>
      </c>
      <c r="CL371" s="177"/>
      <c r="CM371" s="176"/>
      <c r="CN371" s="177"/>
      <c r="CO371" s="176">
        <v>50000</v>
      </c>
      <c r="CP371" s="177"/>
      <c r="CQ371" s="176">
        <v>0</v>
      </c>
      <c r="CR371" s="177"/>
      <c r="CS371" s="176">
        <v>20000</v>
      </c>
      <c r="CT371" s="176"/>
      <c r="CU371" s="176">
        <v>0</v>
      </c>
      <c r="CV371" s="177"/>
      <c r="CW371" s="176">
        <v>30000</v>
      </c>
      <c r="CX371" s="177">
        <v>0</v>
      </c>
      <c r="CY371" s="176">
        <v>0</v>
      </c>
      <c r="CZ371" s="177"/>
      <c r="DA371" s="176">
        <v>0</v>
      </c>
      <c r="DB371" s="177"/>
      <c r="DC371" s="176">
        <v>2000</v>
      </c>
      <c r="DD371" s="177">
        <v>0</v>
      </c>
      <c r="DE371" s="176">
        <v>0</v>
      </c>
      <c r="DF371" s="177"/>
      <c r="DG371" s="176"/>
      <c r="DH371" s="177"/>
      <c r="DI371" s="176"/>
      <c r="DJ371" s="558"/>
      <c r="DK371" s="176"/>
      <c r="DL371" s="177"/>
      <c r="DM371" s="176"/>
      <c r="DN371" s="177"/>
      <c r="DO371" s="176"/>
      <c r="DP371" s="177"/>
      <c r="DQ371" s="176"/>
      <c r="DR371" s="177"/>
      <c r="DS371" s="176"/>
      <c r="DT371" s="176"/>
      <c r="DU371" s="176"/>
      <c r="DV371" s="177"/>
      <c r="DW371" s="176"/>
      <c r="DX371" s="177"/>
      <c r="DY371" s="176"/>
      <c r="DZ371" s="177"/>
      <c r="EA371" s="176"/>
      <c r="EB371" s="177"/>
      <c r="EC371" s="176">
        <v>0</v>
      </c>
      <c r="ED371" s="177"/>
      <c r="EE371" s="176"/>
      <c r="EF371" s="177"/>
      <c r="EG371" s="176"/>
      <c r="EH371" s="177"/>
      <c r="EI371" s="176">
        <v>0</v>
      </c>
      <c r="EJ371" s="177"/>
      <c r="EK371" s="176"/>
      <c r="EL371" s="176"/>
      <c r="EM371" s="177"/>
      <c r="EN371" s="176">
        <v>0</v>
      </c>
      <c r="EO371" s="177"/>
      <c r="EP371" s="176"/>
      <c r="EQ371" s="177">
        <v>0</v>
      </c>
      <c r="ER371" s="176"/>
      <c r="ES371" s="177"/>
      <c r="ET371" s="176"/>
      <c r="EU371" s="177"/>
      <c r="EV371" s="176"/>
      <c r="EW371" s="176"/>
      <c r="EX371" s="176"/>
      <c r="EY371" s="177"/>
      <c r="EZ371" s="176"/>
      <c r="FA371" s="177"/>
      <c r="FB371" s="565">
        <f t="shared" si="23"/>
        <v>2000</v>
      </c>
      <c r="FC371" s="565">
        <f t="shared" si="24"/>
        <v>307000</v>
      </c>
    </row>
    <row r="372" spans="1:159" ht="37.5" customHeight="1">
      <c r="A372" s="13">
        <v>313</v>
      </c>
      <c r="B372" s="13" t="s">
        <v>991</v>
      </c>
      <c r="C372" s="13" t="s">
        <v>1432</v>
      </c>
      <c r="D372" s="26">
        <v>678</v>
      </c>
      <c r="E372" s="13">
        <v>944</v>
      </c>
      <c r="F372" s="14" t="s">
        <v>992</v>
      </c>
      <c r="G372" s="13" t="s">
        <v>993</v>
      </c>
      <c r="H372" s="13" t="s">
        <v>16</v>
      </c>
      <c r="I372" s="13" t="s">
        <v>994</v>
      </c>
      <c r="J372" s="13">
        <v>24</v>
      </c>
      <c r="K372" s="13" t="s">
        <v>995</v>
      </c>
      <c r="L372" s="13" t="s">
        <v>965</v>
      </c>
      <c r="M372" s="13" t="s">
        <v>10</v>
      </c>
      <c r="N372" s="45">
        <v>662000</v>
      </c>
      <c r="O372" s="13" t="s">
        <v>3074</v>
      </c>
      <c r="P372" s="13">
        <v>20</v>
      </c>
      <c r="Q372" s="176">
        <v>100000</v>
      </c>
      <c r="R372" s="557">
        <v>98760</v>
      </c>
      <c r="S372" s="176"/>
      <c r="T372" s="177"/>
      <c r="U372" s="176"/>
      <c r="V372" s="177"/>
      <c r="W372" s="176">
        <v>5000</v>
      </c>
      <c r="X372" s="177"/>
      <c r="Y372" s="176">
        <v>30000</v>
      </c>
      <c r="Z372" s="177"/>
      <c r="AA372" s="176">
        <v>50000</v>
      </c>
      <c r="AB372" s="177">
        <v>14940</v>
      </c>
      <c r="AC372" s="176">
        <v>0</v>
      </c>
      <c r="AD372" s="177"/>
      <c r="AE372" s="176"/>
      <c r="AF372" s="177"/>
      <c r="AG372" s="176">
        <v>60000</v>
      </c>
      <c r="AH372" s="177"/>
      <c r="AI372" s="176"/>
      <c r="AJ372" s="177"/>
      <c r="AK372" s="176">
        <v>0</v>
      </c>
      <c r="AL372" s="177"/>
      <c r="AM372" s="176">
        <v>0</v>
      </c>
      <c r="AN372" s="177"/>
      <c r="AO372" s="176"/>
      <c r="AP372" s="177"/>
      <c r="AQ372" s="176">
        <v>10000</v>
      </c>
      <c r="AR372" s="177">
        <v>3000</v>
      </c>
      <c r="AS372" s="176"/>
      <c r="AT372" s="176"/>
      <c r="AU372" s="176">
        <v>0</v>
      </c>
      <c r="AV372" s="177"/>
      <c r="AW372" s="176">
        <v>34000</v>
      </c>
      <c r="AX372" s="177">
        <v>6000</v>
      </c>
      <c r="AY372" s="176"/>
      <c r="AZ372" s="177"/>
      <c r="BA372" s="176">
        <v>95000</v>
      </c>
      <c r="BB372" s="177">
        <v>0</v>
      </c>
      <c r="BC372" s="176">
        <v>30000</v>
      </c>
      <c r="BD372" s="176">
        <v>29940</v>
      </c>
      <c r="BE372" s="176">
        <v>33000</v>
      </c>
      <c r="BF372" s="177">
        <v>19920</v>
      </c>
      <c r="BG372" s="176">
        <v>15000</v>
      </c>
      <c r="BH372" s="177"/>
      <c r="BI372" s="176">
        <v>0</v>
      </c>
      <c r="BJ372" s="177"/>
      <c r="BK372" s="176">
        <v>40000</v>
      </c>
      <c r="BL372" s="177"/>
      <c r="BM372" s="176">
        <v>0</v>
      </c>
      <c r="BN372" s="177"/>
      <c r="BO372" s="176">
        <v>0</v>
      </c>
      <c r="BP372" s="232"/>
      <c r="BQ372" s="176">
        <v>20000</v>
      </c>
      <c r="BR372" s="177"/>
      <c r="BS372" s="176"/>
      <c r="BT372" s="177"/>
      <c r="BU372" s="176"/>
      <c r="BV372" s="176"/>
      <c r="BW372" s="176">
        <v>0</v>
      </c>
      <c r="BX372" s="177"/>
      <c r="BY372" s="176">
        <v>30000</v>
      </c>
      <c r="BZ372" s="177"/>
      <c r="CA372" s="176">
        <v>10000</v>
      </c>
      <c r="CB372" s="177"/>
      <c r="CC372" s="176">
        <v>0</v>
      </c>
      <c r="CD372" s="177">
        <v>0</v>
      </c>
      <c r="CE372" s="176">
        <v>0</v>
      </c>
      <c r="CF372" s="177"/>
      <c r="CG372" s="176">
        <v>30000</v>
      </c>
      <c r="CH372" s="177">
        <v>19920</v>
      </c>
      <c r="CI372" s="176">
        <v>0</v>
      </c>
      <c r="CJ372" s="176">
        <v>60000</v>
      </c>
      <c r="CK372" s="176">
        <v>60000</v>
      </c>
      <c r="CL372" s="177">
        <v>19920</v>
      </c>
      <c r="CM372" s="176"/>
      <c r="CN372" s="177"/>
      <c r="CO372" s="176">
        <v>0</v>
      </c>
      <c r="CP372" s="177"/>
      <c r="CQ372" s="176">
        <v>0</v>
      </c>
      <c r="CR372" s="177"/>
      <c r="CS372" s="176">
        <v>0</v>
      </c>
      <c r="CT372" s="176"/>
      <c r="CU372" s="176">
        <v>10000</v>
      </c>
      <c r="CV372" s="177"/>
      <c r="CW372" s="176"/>
      <c r="CX372" s="177"/>
      <c r="CY372" s="176">
        <v>0</v>
      </c>
      <c r="CZ372" s="177"/>
      <c r="DA372" s="176">
        <v>0</v>
      </c>
      <c r="DB372" s="177"/>
      <c r="DC372" s="176"/>
      <c r="DD372" s="177"/>
      <c r="DE372" s="176">
        <v>0</v>
      </c>
      <c r="DF372" s="177"/>
      <c r="DG372" s="176"/>
      <c r="DH372" s="177"/>
      <c r="DI372" s="176"/>
      <c r="DJ372" s="558"/>
      <c r="DK372" s="176"/>
      <c r="DL372" s="177"/>
      <c r="DM372" s="176"/>
      <c r="DN372" s="177"/>
      <c r="DO372" s="176"/>
      <c r="DP372" s="177"/>
      <c r="DQ372" s="176"/>
      <c r="DR372" s="177"/>
      <c r="DS372" s="176"/>
      <c r="DT372" s="176"/>
      <c r="DU372" s="176"/>
      <c r="DV372" s="177"/>
      <c r="DW372" s="176"/>
      <c r="DX372" s="177"/>
      <c r="DY372" s="176"/>
      <c r="DZ372" s="177"/>
      <c r="EA372" s="176"/>
      <c r="EB372" s="177"/>
      <c r="EC372" s="176">
        <v>0</v>
      </c>
      <c r="ED372" s="177"/>
      <c r="EE372" s="176"/>
      <c r="EF372" s="177"/>
      <c r="EG372" s="176"/>
      <c r="EH372" s="177"/>
      <c r="EI372" s="176">
        <v>0</v>
      </c>
      <c r="EJ372" s="177"/>
      <c r="EK372" s="176"/>
      <c r="EL372" s="176"/>
      <c r="EM372" s="177"/>
      <c r="EN372" s="176">
        <v>0</v>
      </c>
      <c r="EO372" s="177"/>
      <c r="EP372" s="176"/>
      <c r="EQ372" s="177">
        <v>0</v>
      </c>
      <c r="ER372" s="176"/>
      <c r="ES372" s="177"/>
      <c r="ET372" s="176"/>
      <c r="EU372" s="177"/>
      <c r="EV372" s="176"/>
      <c r="EW372" s="176"/>
      <c r="EX372" s="176"/>
      <c r="EY372" s="177"/>
      <c r="EZ372" s="176"/>
      <c r="FA372" s="177"/>
      <c r="FB372" s="565">
        <f t="shared" si="23"/>
        <v>212400</v>
      </c>
      <c r="FC372" s="565">
        <f t="shared" si="24"/>
        <v>449600</v>
      </c>
    </row>
    <row r="373" spans="1:159" ht="22.5" customHeight="1">
      <c r="A373" s="13" t="s">
        <v>8243</v>
      </c>
      <c r="B373" s="13"/>
      <c r="C373" s="13"/>
      <c r="D373" s="13"/>
      <c r="E373" s="13"/>
      <c r="F373" s="11" t="s">
        <v>3249</v>
      </c>
      <c r="G373" s="13"/>
      <c r="H373" s="13"/>
      <c r="I373" s="13"/>
      <c r="J373" s="13"/>
      <c r="K373" s="13"/>
      <c r="L373" s="13"/>
      <c r="M373" s="13"/>
      <c r="N373" s="45"/>
      <c r="O373" s="13"/>
      <c r="P373" s="13"/>
      <c r="Q373" s="176"/>
      <c r="R373" s="557"/>
      <c r="S373" s="176"/>
      <c r="T373" s="177"/>
      <c r="U373" s="176"/>
      <c r="V373" s="177"/>
      <c r="W373" s="176"/>
      <c r="X373" s="177"/>
      <c r="Y373" s="176"/>
      <c r="Z373" s="177"/>
      <c r="AA373" s="176"/>
      <c r="AB373" s="177"/>
      <c r="AC373" s="176"/>
      <c r="AD373" s="177"/>
      <c r="AE373" s="176"/>
      <c r="AF373" s="177"/>
      <c r="AG373" s="176"/>
      <c r="AH373" s="177"/>
      <c r="AI373" s="176"/>
      <c r="AJ373" s="177"/>
      <c r="AK373" s="176"/>
      <c r="AL373" s="177"/>
      <c r="AM373" s="176"/>
      <c r="AN373" s="177"/>
      <c r="AO373" s="176"/>
      <c r="AP373" s="177"/>
      <c r="AQ373" s="176"/>
      <c r="AR373" s="177"/>
      <c r="AS373" s="176"/>
      <c r="AT373" s="176"/>
      <c r="AU373" s="176"/>
      <c r="AV373" s="177"/>
      <c r="AW373" s="176"/>
      <c r="AX373" s="177"/>
      <c r="AY373" s="176"/>
      <c r="AZ373" s="177"/>
      <c r="BA373" s="176"/>
      <c r="BB373" s="177"/>
      <c r="BC373" s="176"/>
      <c r="BD373" s="176"/>
      <c r="BE373" s="176"/>
      <c r="BF373" s="177"/>
      <c r="BG373" s="176"/>
      <c r="BH373" s="177"/>
      <c r="BI373" s="176"/>
      <c r="BJ373" s="177"/>
      <c r="BK373" s="176"/>
      <c r="BL373" s="177"/>
      <c r="BM373" s="176"/>
      <c r="BN373" s="177"/>
      <c r="BO373" s="176"/>
      <c r="BP373" s="232"/>
      <c r="BQ373" s="176"/>
      <c r="BR373" s="177"/>
      <c r="BS373" s="176"/>
      <c r="BT373" s="177"/>
      <c r="BU373" s="176"/>
      <c r="BV373" s="176"/>
      <c r="BW373" s="176"/>
      <c r="BX373" s="177"/>
      <c r="BY373" s="176"/>
      <c r="BZ373" s="177"/>
      <c r="CA373" s="176"/>
      <c r="CB373" s="177"/>
      <c r="CC373" s="176"/>
      <c r="CD373" s="177"/>
      <c r="CE373" s="176"/>
      <c r="CF373" s="177"/>
      <c r="CG373" s="176"/>
      <c r="CH373" s="177"/>
      <c r="CI373" s="176"/>
      <c r="CJ373" s="176"/>
      <c r="CK373" s="176"/>
      <c r="CL373" s="177"/>
      <c r="CM373" s="176"/>
      <c r="CN373" s="177"/>
      <c r="CO373" s="176"/>
      <c r="CP373" s="177"/>
      <c r="CQ373" s="176"/>
      <c r="CR373" s="177"/>
      <c r="CS373" s="176"/>
      <c r="CT373" s="176"/>
      <c r="CU373" s="176"/>
      <c r="CV373" s="177"/>
      <c r="CW373" s="176"/>
      <c r="CX373" s="177"/>
      <c r="CY373" s="176"/>
      <c r="CZ373" s="177"/>
      <c r="DA373" s="176"/>
      <c r="DB373" s="177"/>
      <c r="DC373" s="176"/>
      <c r="DD373" s="177"/>
      <c r="DE373" s="176"/>
      <c r="DF373" s="177"/>
      <c r="DG373" s="176"/>
      <c r="DH373" s="177"/>
      <c r="DI373" s="176"/>
      <c r="DJ373" s="558"/>
      <c r="DK373" s="176"/>
      <c r="DL373" s="177"/>
      <c r="DM373" s="176"/>
      <c r="DN373" s="177"/>
      <c r="DO373" s="176"/>
      <c r="DP373" s="177"/>
      <c r="DQ373" s="176"/>
      <c r="DR373" s="177"/>
      <c r="DS373" s="176"/>
      <c r="DT373" s="176"/>
      <c r="DU373" s="176"/>
      <c r="DV373" s="177"/>
      <c r="DW373" s="176"/>
      <c r="DX373" s="177"/>
      <c r="DY373" s="176"/>
      <c r="DZ373" s="177"/>
      <c r="EA373" s="176"/>
      <c r="EB373" s="177"/>
      <c r="EC373" s="176"/>
      <c r="ED373" s="177"/>
      <c r="EE373" s="176"/>
      <c r="EF373" s="177"/>
      <c r="EG373" s="176"/>
      <c r="EH373" s="177"/>
      <c r="EI373" s="176"/>
      <c r="EJ373" s="177"/>
      <c r="EK373" s="176"/>
      <c r="EL373" s="176"/>
      <c r="EM373" s="177"/>
      <c r="EN373" s="176"/>
      <c r="EO373" s="177"/>
      <c r="EP373" s="176"/>
      <c r="EQ373" s="177"/>
      <c r="ER373" s="176"/>
      <c r="ES373" s="177"/>
      <c r="ET373" s="176"/>
      <c r="EU373" s="177"/>
      <c r="EV373" s="176"/>
      <c r="EW373" s="176"/>
      <c r="EX373" s="176"/>
      <c r="EY373" s="177"/>
      <c r="EZ373" s="176"/>
      <c r="FA373" s="177"/>
      <c r="FB373" s="565"/>
      <c r="FC373" s="565"/>
    </row>
    <row r="374" spans="1:159" ht="48" customHeight="1">
      <c r="A374" s="13">
        <v>314</v>
      </c>
      <c r="B374" s="13" t="s">
        <v>441</v>
      </c>
      <c r="C374" s="13" t="s">
        <v>154</v>
      </c>
      <c r="D374" s="16">
        <v>684</v>
      </c>
      <c r="E374" s="13">
        <v>377</v>
      </c>
      <c r="F374" s="14" t="s">
        <v>442</v>
      </c>
      <c r="G374" s="13" t="s">
        <v>443</v>
      </c>
      <c r="H374" s="13" t="s">
        <v>444</v>
      </c>
      <c r="I374" s="13" t="s">
        <v>445</v>
      </c>
      <c r="J374" s="13">
        <v>24</v>
      </c>
      <c r="K374" s="13" t="s">
        <v>446</v>
      </c>
      <c r="L374" s="13" t="s">
        <v>433</v>
      </c>
      <c r="M374" s="13" t="s">
        <v>66</v>
      </c>
      <c r="N374" s="45">
        <v>21900</v>
      </c>
      <c r="O374" s="13" t="s">
        <v>1732</v>
      </c>
      <c r="P374" s="13">
        <v>5</v>
      </c>
      <c r="Q374" s="176">
        <v>0</v>
      </c>
      <c r="R374" s="557"/>
      <c r="S374" s="176"/>
      <c r="T374" s="177"/>
      <c r="U374" s="176"/>
      <c r="V374" s="177"/>
      <c r="W374" s="176"/>
      <c r="X374" s="177"/>
      <c r="Y374" s="176"/>
      <c r="Z374" s="177"/>
      <c r="AA374" s="176"/>
      <c r="AB374" s="177"/>
      <c r="AC374" s="176">
        <v>0</v>
      </c>
      <c r="AD374" s="177"/>
      <c r="AE374" s="176"/>
      <c r="AF374" s="177"/>
      <c r="AG374" s="176">
        <v>12000</v>
      </c>
      <c r="AH374" s="177"/>
      <c r="AI374" s="176"/>
      <c r="AJ374" s="177"/>
      <c r="AK374" s="176">
        <v>0</v>
      </c>
      <c r="AL374" s="177"/>
      <c r="AM374" s="176">
        <v>0</v>
      </c>
      <c r="AN374" s="177"/>
      <c r="AO374" s="176"/>
      <c r="AP374" s="177"/>
      <c r="AQ374" s="176"/>
      <c r="AR374" s="177"/>
      <c r="AS374" s="176"/>
      <c r="AT374" s="176"/>
      <c r="AU374" s="176">
        <v>0</v>
      </c>
      <c r="AV374" s="177"/>
      <c r="AW374" s="176"/>
      <c r="AX374" s="177"/>
      <c r="AY374" s="176"/>
      <c r="AZ374" s="177"/>
      <c r="BA374" s="176"/>
      <c r="BB374" s="177"/>
      <c r="BC374" s="176">
        <v>0</v>
      </c>
      <c r="BD374" s="176"/>
      <c r="BE374" s="176">
        <v>0</v>
      </c>
      <c r="BF374" s="177">
        <v>0</v>
      </c>
      <c r="BG374" s="176">
        <v>0</v>
      </c>
      <c r="BH374" s="177"/>
      <c r="BI374" s="176">
        <v>200</v>
      </c>
      <c r="BJ374" s="177">
        <v>0</v>
      </c>
      <c r="BK374" s="176">
        <v>0</v>
      </c>
      <c r="BL374" s="177"/>
      <c r="BM374" s="176">
        <v>0</v>
      </c>
      <c r="BN374" s="177"/>
      <c r="BO374" s="176">
        <v>0</v>
      </c>
      <c r="BP374" s="232"/>
      <c r="BQ374" s="176">
        <v>2000</v>
      </c>
      <c r="BR374" s="177"/>
      <c r="BS374" s="176">
        <v>500</v>
      </c>
      <c r="BT374" s="177">
        <v>480</v>
      </c>
      <c r="BU374" s="176"/>
      <c r="BV374" s="176"/>
      <c r="BW374" s="176">
        <v>0</v>
      </c>
      <c r="BX374" s="177"/>
      <c r="BY374" s="176">
        <v>0</v>
      </c>
      <c r="BZ374" s="177"/>
      <c r="CA374" s="176"/>
      <c r="CB374" s="177"/>
      <c r="CC374" s="176">
        <v>0</v>
      </c>
      <c r="CD374" s="177">
        <v>0</v>
      </c>
      <c r="CE374" s="176">
        <v>0</v>
      </c>
      <c r="CF374" s="177"/>
      <c r="CG374" s="176"/>
      <c r="CH374" s="177"/>
      <c r="CI374" s="176">
        <v>0</v>
      </c>
      <c r="CJ374" s="176">
        <v>1200</v>
      </c>
      <c r="CK374" s="176">
        <v>1200</v>
      </c>
      <c r="CL374" s="177"/>
      <c r="CM374" s="176">
        <v>4000</v>
      </c>
      <c r="CN374" s="177"/>
      <c r="CO374" s="176">
        <v>0</v>
      </c>
      <c r="CP374" s="177"/>
      <c r="CQ374" s="176">
        <v>0</v>
      </c>
      <c r="CR374" s="177"/>
      <c r="CS374" s="176">
        <v>1000</v>
      </c>
      <c r="CT374" s="176"/>
      <c r="CU374" s="176">
        <v>0</v>
      </c>
      <c r="CV374" s="177"/>
      <c r="CW374" s="176"/>
      <c r="CX374" s="177"/>
      <c r="CY374" s="176">
        <v>0</v>
      </c>
      <c r="CZ374" s="177"/>
      <c r="DA374" s="176">
        <v>0</v>
      </c>
      <c r="DB374" s="177"/>
      <c r="DC374" s="176"/>
      <c r="DD374" s="177"/>
      <c r="DE374" s="176">
        <v>0</v>
      </c>
      <c r="DF374" s="177"/>
      <c r="DG374" s="176"/>
      <c r="DH374" s="177"/>
      <c r="DI374" s="176"/>
      <c r="DJ374" s="558"/>
      <c r="DK374" s="176">
        <v>1000</v>
      </c>
      <c r="DL374" s="177">
        <v>1000</v>
      </c>
      <c r="DM374" s="176"/>
      <c r="DN374" s="177"/>
      <c r="DO374" s="176"/>
      <c r="DP374" s="177"/>
      <c r="DQ374" s="176"/>
      <c r="DR374" s="177"/>
      <c r="DS374" s="176"/>
      <c r="DT374" s="176"/>
      <c r="DU374" s="176"/>
      <c r="DV374" s="177"/>
      <c r="DW374" s="176"/>
      <c r="DX374" s="177"/>
      <c r="DY374" s="176"/>
      <c r="DZ374" s="177"/>
      <c r="EA374" s="176"/>
      <c r="EB374" s="177"/>
      <c r="EC374" s="176">
        <v>0</v>
      </c>
      <c r="ED374" s="177"/>
      <c r="EE374" s="176"/>
      <c r="EF374" s="177"/>
      <c r="EG374" s="176"/>
      <c r="EH374" s="177"/>
      <c r="EI374" s="176">
        <v>0</v>
      </c>
      <c r="EJ374" s="177"/>
      <c r="EK374" s="176"/>
      <c r="EL374" s="176"/>
      <c r="EM374" s="177"/>
      <c r="EN374" s="176">
        <v>0</v>
      </c>
      <c r="EO374" s="177"/>
      <c r="EP374" s="176"/>
      <c r="EQ374" s="177">
        <v>0</v>
      </c>
      <c r="ER374" s="176"/>
      <c r="ES374" s="177"/>
      <c r="ET374" s="176"/>
      <c r="EU374" s="177"/>
      <c r="EV374" s="176"/>
      <c r="EW374" s="176"/>
      <c r="EX374" s="176"/>
      <c r="EY374" s="177"/>
      <c r="EZ374" s="176"/>
      <c r="FA374" s="177"/>
      <c r="FB374" s="565">
        <f t="shared" si="23"/>
        <v>1480</v>
      </c>
      <c r="FC374" s="565">
        <f>N374-FB374</f>
        <v>20420</v>
      </c>
    </row>
    <row r="375" spans="1:159" ht="37.5" customHeight="1">
      <c r="A375" s="13">
        <v>315</v>
      </c>
      <c r="B375" s="13" t="s">
        <v>844</v>
      </c>
      <c r="C375" s="13" t="s">
        <v>1988</v>
      </c>
      <c r="D375" s="16">
        <v>685</v>
      </c>
      <c r="E375" s="13">
        <v>534</v>
      </c>
      <c r="F375" s="14" t="s">
        <v>845</v>
      </c>
      <c r="G375" s="13" t="s">
        <v>846</v>
      </c>
      <c r="H375" s="13" t="s">
        <v>847</v>
      </c>
      <c r="I375" s="13" t="s">
        <v>848</v>
      </c>
      <c r="J375" s="13">
        <v>24</v>
      </c>
      <c r="K375" s="13" t="s">
        <v>849</v>
      </c>
      <c r="L375" s="13" t="s">
        <v>738</v>
      </c>
      <c r="M375" s="13" t="s">
        <v>15</v>
      </c>
      <c r="N375" s="45">
        <v>20050</v>
      </c>
      <c r="O375" s="13" t="s">
        <v>3055</v>
      </c>
      <c r="P375" s="13">
        <v>17</v>
      </c>
      <c r="Q375" s="176">
        <v>0</v>
      </c>
      <c r="R375" s="557"/>
      <c r="S375" s="176"/>
      <c r="T375" s="177"/>
      <c r="U375" s="176"/>
      <c r="V375" s="177"/>
      <c r="W375" s="176"/>
      <c r="X375" s="177"/>
      <c r="Y375" s="176"/>
      <c r="Z375" s="177"/>
      <c r="AA375" s="176">
        <v>300</v>
      </c>
      <c r="AB375" s="177">
        <v>360</v>
      </c>
      <c r="AC375" s="176">
        <v>1700</v>
      </c>
      <c r="AD375" s="177">
        <v>350</v>
      </c>
      <c r="AE375" s="176"/>
      <c r="AF375" s="177"/>
      <c r="AG375" s="176">
        <v>500</v>
      </c>
      <c r="AH375" s="177"/>
      <c r="AI375" s="176">
        <v>1600</v>
      </c>
      <c r="AJ375" s="177">
        <v>1600</v>
      </c>
      <c r="AK375" s="176">
        <v>0</v>
      </c>
      <c r="AL375" s="177"/>
      <c r="AM375" s="176">
        <v>15000</v>
      </c>
      <c r="AN375" s="177">
        <v>7000</v>
      </c>
      <c r="AO375" s="176"/>
      <c r="AP375" s="177"/>
      <c r="AQ375" s="176"/>
      <c r="AR375" s="177"/>
      <c r="AS375" s="176"/>
      <c r="AT375" s="176"/>
      <c r="AU375" s="176">
        <v>0</v>
      </c>
      <c r="AV375" s="177"/>
      <c r="AW375" s="176">
        <v>50</v>
      </c>
      <c r="AX375" s="177">
        <v>10</v>
      </c>
      <c r="AY375" s="176"/>
      <c r="AZ375" s="177"/>
      <c r="BA375" s="176"/>
      <c r="BB375" s="177"/>
      <c r="BC375" s="176">
        <v>0</v>
      </c>
      <c r="BD375" s="176"/>
      <c r="BE375" s="176">
        <v>0</v>
      </c>
      <c r="BF375" s="177">
        <v>0</v>
      </c>
      <c r="BG375" s="176">
        <v>0</v>
      </c>
      <c r="BH375" s="177"/>
      <c r="BI375" s="176">
        <v>0</v>
      </c>
      <c r="BJ375" s="177"/>
      <c r="BK375" s="176">
        <v>0</v>
      </c>
      <c r="BL375" s="177"/>
      <c r="BM375" s="176">
        <v>200</v>
      </c>
      <c r="BN375" s="177"/>
      <c r="BO375" s="176">
        <v>0</v>
      </c>
      <c r="BP375" s="232"/>
      <c r="BQ375" s="176"/>
      <c r="BR375" s="177"/>
      <c r="BS375" s="176"/>
      <c r="BT375" s="177"/>
      <c r="BU375" s="176"/>
      <c r="BV375" s="176"/>
      <c r="BW375" s="176">
        <v>0</v>
      </c>
      <c r="BX375" s="177"/>
      <c r="BY375" s="176">
        <v>0</v>
      </c>
      <c r="BZ375" s="177"/>
      <c r="CA375" s="176"/>
      <c r="CB375" s="177"/>
      <c r="CC375" s="176">
        <v>0</v>
      </c>
      <c r="CD375" s="177">
        <v>0</v>
      </c>
      <c r="CE375" s="176">
        <v>0</v>
      </c>
      <c r="CF375" s="177"/>
      <c r="CG375" s="176">
        <v>100</v>
      </c>
      <c r="CH375" s="177">
        <v>120</v>
      </c>
      <c r="CI375" s="176">
        <v>0</v>
      </c>
      <c r="CJ375" s="176">
        <v>0</v>
      </c>
      <c r="CK375" s="176">
        <v>0</v>
      </c>
      <c r="CL375" s="177"/>
      <c r="CM375" s="176"/>
      <c r="CN375" s="177"/>
      <c r="CO375" s="176">
        <v>0</v>
      </c>
      <c r="CP375" s="177"/>
      <c r="CQ375" s="176">
        <v>0</v>
      </c>
      <c r="CR375" s="177"/>
      <c r="CS375" s="176">
        <v>100</v>
      </c>
      <c r="CT375" s="176"/>
      <c r="CU375" s="176">
        <v>500</v>
      </c>
      <c r="CV375" s="177">
        <v>200</v>
      </c>
      <c r="CW375" s="176"/>
      <c r="CX375" s="177"/>
      <c r="CY375" s="176">
        <v>0</v>
      </c>
      <c r="CZ375" s="177"/>
      <c r="DA375" s="176">
        <v>0</v>
      </c>
      <c r="DB375" s="177"/>
      <c r="DC375" s="176"/>
      <c r="DD375" s="177"/>
      <c r="DE375" s="176">
        <v>0</v>
      </c>
      <c r="DF375" s="177"/>
      <c r="DG375" s="176"/>
      <c r="DH375" s="177"/>
      <c r="DI375" s="176"/>
      <c r="DJ375" s="558"/>
      <c r="DK375" s="176"/>
      <c r="DL375" s="177"/>
      <c r="DM375" s="176"/>
      <c r="DN375" s="177"/>
      <c r="DO375" s="176"/>
      <c r="DP375" s="177"/>
      <c r="DQ375" s="176"/>
      <c r="DR375" s="177"/>
      <c r="DS375" s="176"/>
      <c r="DT375" s="176"/>
      <c r="DU375" s="176"/>
      <c r="DV375" s="177"/>
      <c r="DW375" s="176"/>
      <c r="DX375" s="177"/>
      <c r="DY375" s="176"/>
      <c r="DZ375" s="177"/>
      <c r="EA375" s="176"/>
      <c r="EB375" s="177"/>
      <c r="EC375" s="176">
        <v>0</v>
      </c>
      <c r="ED375" s="177"/>
      <c r="EE375" s="176"/>
      <c r="EF375" s="177"/>
      <c r="EG375" s="176"/>
      <c r="EH375" s="177"/>
      <c r="EI375" s="176">
        <v>0</v>
      </c>
      <c r="EJ375" s="177"/>
      <c r="EK375" s="176"/>
      <c r="EL375" s="176"/>
      <c r="EM375" s="177"/>
      <c r="EN375" s="176">
        <v>0</v>
      </c>
      <c r="EO375" s="177"/>
      <c r="EP375" s="176"/>
      <c r="EQ375" s="177">
        <v>0</v>
      </c>
      <c r="ER375" s="176"/>
      <c r="ES375" s="177"/>
      <c r="ET375" s="176"/>
      <c r="EU375" s="177"/>
      <c r="EV375" s="176"/>
      <c r="EW375" s="176"/>
      <c r="EX375" s="176"/>
      <c r="EY375" s="177"/>
      <c r="EZ375" s="176"/>
      <c r="FA375" s="177"/>
      <c r="FB375" s="565">
        <f t="shared" si="23"/>
        <v>9640</v>
      </c>
      <c r="FC375" s="565">
        <f>N375-FB375</f>
        <v>10410</v>
      </c>
    </row>
    <row r="376" spans="1:159" ht="37.5" customHeight="1">
      <c r="A376" s="13">
        <v>316</v>
      </c>
      <c r="B376" s="13" t="s">
        <v>125</v>
      </c>
      <c r="C376" s="13" t="s">
        <v>1993</v>
      </c>
      <c r="D376" s="22">
        <v>686</v>
      </c>
      <c r="E376" s="13">
        <v>718</v>
      </c>
      <c r="F376" s="14" t="s">
        <v>1041</v>
      </c>
      <c r="G376" s="13" t="s">
        <v>1042</v>
      </c>
      <c r="H376" s="13" t="s">
        <v>141</v>
      </c>
      <c r="I376" s="13" t="s">
        <v>728</v>
      </c>
      <c r="J376" s="13">
        <v>24</v>
      </c>
      <c r="K376" s="13" t="s">
        <v>2905</v>
      </c>
      <c r="L376" s="13" t="s">
        <v>1012</v>
      </c>
      <c r="M376" s="13" t="s">
        <v>65</v>
      </c>
      <c r="N376" s="45">
        <v>42900</v>
      </c>
      <c r="O376" s="13" t="s">
        <v>3075</v>
      </c>
      <c r="P376" s="13">
        <v>21</v>
      </c>
      <c r="Q376" s="176">
        <v>5000</v>
      </c>
      <c r="R376" s="557">
        <v>300</v>
      </c>
      <c r="S376" s="176"/>
      <c r="T376" s="177"/>
      <c r="U376" s="176"/>
      <c r="V376" s="177"/>
      <c r="W376" s="176">
        <v>200</v>
      </c>
      <c r="X376" s="177"/>
      <c r="Y376" s="176">
        <v>1500</v>
      </c>
      <c r="Z376" s="177"/>
      <c r="AA376" s="176"/>
      <c r="AB376" s="177"/>
      <c r="AC376" s="176">
        <v>500</v>
      </c>
      <c r="AD376" s="177"/>
      <c r="AE376" s="176"/>
      <c r="AF376" s="177"/>
      <c r="AG376" s="176">
        <v>24000</v>
      </c>
      <c r="AH376" s="177"/>
      <c r="AI376" s="176">
        <v>1000</v>
      </c>
      <c r="AJ376" s="177">
        <v>350</v>
      </c>
      <c r="AK376" s="176">
        <v>0</v>
      </c>
      <c r="AL376" s="177"/>
      <c r="AM376" s="176">
        <v>0</v>
      </c>
      <c r="AN376" s="177"/>
      <c r="AO376" s="176"/>
      <c r="AP376" s="177"/>
      <c r="AQ376" s="176"/>
      <c r="AR376" s="177"/>
      <c r="AS376" s="176"/>
      <c r="AT376" s="176"/>
      <c r="AU376" s="176">
        <v>0</v>
      </c>
      <c r="AV376" s="177"/>
      <c r="AW376" s="176">
        <v>1000</v>
      </c>
      <c r="AX376" s="177">
        <v>100</v>
      </c>
      <c r="AY376" s="176"/>
      <c r="AZ376" s="177"/>
      <c r="BA376" s="176"/>
      <c r="BB376" s="177"/>
      <c r="BC376" s="176">
        <v>2000</v>
      </c>
      <c r="BD376" s="176">
        <v>500</v>
      </c>
      <c r="BE376" s="176">
        <v>0</v>
      </c>
      <c r="BF376" s="177">
        <v>0</v>
      </c>
      <c r="BG376" s="176">
        <v>0</v>
      </c>
      <c r="BH376" s="177"/>
      <c r="BI376" s="176">
        <v>200</v>
      </c>
      <c r="BJ376" s="177">
        <v>70</v>
      </c>
      <c r="BK376" s="176">
        <v>0</v>
      </c>
      <c r="BL376" s="177"/>
      <c r="BM376" s="176">
        <v>0</v>
      </c>
      <c r="BN376" s="177"/>
      <c r="BO376" s="176">
        <v>0</v>
      </c>
      <c r="BP376" s="232"/>
      <c r="BQ376" s="176">
        <v>300</v>
      </c>
      <c r="BR376" s="177"/>
      <c r="BS376" s="176"/>
      <c r="BT376" s="177"/>
      <c r="BU376" s="176"/>
      <c r="BV376" s="176"/>
      <c r="BW376" s="176">
        <v>0</v>
      </c>
      <c r="BX376" s="177"/>
      <c r="BY376" s="176">
        <v>0</v>
      </c>
      <c r="BZ376" s="177"/>
      <c r="CA376" s="176"/>
      <c r="CB376" s="177"/>
      <c r="CC376" s="176">
        <v>1000</v>
      </c>
      <c r="CD376" s="177">
        <v>0</v>
      </c>
      <c r="CE376" s="176">
        <v>2500</v>
      </c>
      <c r="CF376" s="177">
        <v>1000</v>
      </c>
      <c r="CG376" s="176">
        <v>1200</v>
      </c>
      <c r="CH376" s="177">
        <v>200</v>
      </c>
      <c r="CI376" s="176">
        <v>0</v>
      </c>
      <c r="CJ376" s="176">
        <v>100</v>
      </c>
      <c r="CK376" s="176">
        <v>100</v>
      </c>
      <c r="CL376" s="177"/>
      <c r="CM376" s="176"/>
      <c r="CN376" s="177"/>
      <c r="CO376" s="176">
        <v>2000</v>
      </c>
      <c r="CP376" s="177">
        <v>1000</v>
      </c>
      <c r="CQ376" s="176">
        <v>0</v>
      </c>
      <c r="CR376" s="177"/>
      <c r="CS376" s="176">
        <v>100</v>
      </c>
      <c r="CT376" s="176"/>
      <c r="CU376" s="176">
        <v>0</v>
      </c>
      <c r="CV376" s="177"/>
      <c r="CW376" s="176">
        <v>300</v>
      </c>
      <c r="CX376" s="177">
        <v>100</v>
      </c>
      <c r="CY376" s="176">
        <v>0</v>
      </c>
      <c r="CZ376" s="177"/>
      <c r="DA376" s="176">
        <v>0</v>
      </c>
      <c r="DB376" s="177"/>
      <c r="DC376" s="176"/>
      <c r="DD376" s="177"/>
      <c r="DE376" s="176">
        <v>0</v>
      </c>
      <c r="DF376" s="177"/>
      <c r="DG376" s="176"/>
      <c r="DH376" s="177"/>
      <c r="DI376" s="176"/>
      <c r="DJ376" s="558"/>
      <c r="DK376" s="176"/>
      <c r="DL376" s="177"/>
      <c r="DM376" s="176"/>
      <c r="DN376" s="177"/>
      <c r="DO376" s="176"/>
      <c r="DP376" s="177"/>
      <c r="DQ376" s="176"/>
      <c r="DR376" s="177"/>
      <c r="DS376" s="176"/>
      <c r="DT376" s="176"/>
      <c r="DU376" s="176"/>
      <c r="DV376" s="177"/>
      <c r="DW376" s="176"/>
      <c r="DX376" s="177"/>
      <c r="DY376" s="176"/>
      <c r="DZ376" s="177"/>
      <c r="EA376" s="176"/>
      <c r="EB376" s="177"/>
      <c r="EC376" s="176">
        <v>0</v>
      </c>
      <c r="ED376" s="177"/>
      <c r="EE376" s="176"/>
      <c r="EF376" s="177"/>
      <c r="EG376" s="176"/>
      <c r="EH376" s="177"/>
      <c r="EI376" s="176">
        <v>0</v>
      </c>
      <c r="EJ376" s="177"/>
      <c r="EK376" s="176"/>
      <c r="EL376" s="176"/>
      <c r="EM376" s="177"/>
      <c r="EN376" s="176">
        <v>0</v>
      </c>
      <c r="EO376" s="177"/>
      <c r="EP376" s="176"/>
      <c r="EQ376" s="177">
        <v>0</v>
      </c>
      <c r="ER376" s="176"/>
      <c r="ES376" s="177"/>
      <c r="ET376" s="176"/>
      <c r="EU376" s="177"/>
      <c r="EV376" s="176"/>
      <c r="EW376" s="176"/>
      <c r="EX376" s="176"/>
      <c r="EY376" s="177"/>
      <c r="EZ376" s="176"/>
      <c r="FA376" s="177"/>
      <c r="FB376" s="565">
        <f t="shared" si="23"/>
        <v>3620</v>
      </c>
      <c r="FC376" s="565">
        <f>N376-FB376</f>
        <v>39280</v>
      </c>
    </row>
    <row r="377" spans="1:159" ht="37.5" customHeight="1">
      <c r="A377" s="13">
        <v>317</v>
      </c>
      <c r="B377" s="13" t="s">
        <v>637</v>
      </c>
      <c r="C377" s="13" t="s">
        <v>1997</v>
      </c>
      <c r="D377" s="13">
        <v>687</v>
      </c>
      <c r="E377" s="13">
        <v>831</v>
      </c>
      <c r="F377" s="14" t="s">
        <v>638</v>
      </c>
      <c r="G377" s="13" t="s">
        <v>639</v>
      </c>
      <c r="H377" s="13" t="s">
        <v>640</v>
      </c>
      <c r="I377" s="13" t="s">
        <v>641</v>
      </c>
      <c r="J377" s="13">
        <v>36</v>
      </c>
      <c r="K377" s="13" t="s">
        <v>642</v>
      </c>
      <c r="L377" s="13" t="s">
        <v>563</v>
      </c>
      <c r="M377" s="13" t="s">
        <v>65</v>
      </c>
      <c r="N377" s="45">
        <v>9700</v>
      </c>
      <c r="O377" s="13" t="s">
        <v>3068</v>
      </c>
      <c r="P377" s="13">
        <v>13</v>
      </c>
      <c r="Q377" s="176">
        <v>2500</v>
      </c>
      <c r="R377" s="557">
        <v>2000</v>
      </c>
      <c r="S377" s="176"/>
      <c r="T377" s="177"/>
      <c r="U377" s="176"/>
      <c r="V377" s="177"/>
      <c r="W377" s="176"/>
      <c r="X377" s="177"/>
      <c r="Y377" s="176"/>
      <c r="Z377" s="177"/>
      <c r="AA377" s="176"/>
      <c r="AB377" s="177"/>
      <c r="AC377" s="176">
        <v>200</v>
      </c>
      <c r="AD377" s="177"/>
      <c r="AE377" s="176"/>
      <c r="AF377" s="177"/>
      <c r="AG377" s="176">
        <v>2000</v>
      </c>
      <c r="AH377" s="177"/>
      <c r="AI377" s="176"/>
      <c r="AJ377" s="177"/>
      <c r="AK377" s="176">
        <v>0</v>
      </c>
      <c r="AL377" s="177"/>
      <c r="AM377" s="176">
        <v>5000</v>
      </c>
      <c r="AN377" s="177">
        <v>3000</v>
      </c>
      <c r="AO377" s="176"/>
      <c r="AP377" s="177"/>
      <c r="AQ377" s="176"/>
      <c r="AR377" s="177"/>
      <c r="AS377" s="176"/>
      <c r="AT377" s="176"/>
      <c r="AU377" s="176">
        <v>0</v>
      </c>
      <c r="AV377" s="177"/>
      <c r="AW377" s="176"/>
      <c r="AX377" s="177"/>
      <c r="AY377" s="176"/>
      <c r="AZ377" s="177"/>
      <c r="BA377" s="176"/>
      <c r="BB377" s="177"/>
      <c r="BC377" s="176">
        <v>0</v>
      </c>
      <c r="BD377" s="176"/>
      <c r="BE377" s="176">
        <v>0</v>
      </c>
      <c r="BF377" s="177">
        <v>0</v>
      </c>
      <c r="BG377" s="176">
        <v>0</v>
      </c>
      <c r="BH377" s="177"/>
      <c r="BI377" s="176">
        <v>0</v>
      </c>
      <c r="BJ377" s="177"/>
      <c r="BK377" s="176">
        <v>0</v>
      </c>
      <c r="BL377" s="177"/>
      <c r="BM377" s="176">
        <v>0</v>
      </c>
      <c r="BN377" s="177"/>
      <c r="BO377" s="176">
        <v>0</v>
      </c>
      <c r="BP377" s="232"/>
      <c r="BQ377" s="176"/>
      <c r="BR377" s="177"/>
      <c r="BS377" s="176"/>
      <c r="BT377" s="177"/>
      <c r="BU377" s="176"/>
      <c r="BV377" s="176"/>
      <c r="BW377" s="176">
        <v>0</v>
      </c>
      <c r="BX377" s="177"/>
      <c r="BY377" s="176">
        <v>0</v>
      </c>
      <c r="BZ377" s="177"/>
      <c r="CA377" s="176"/>
      <c r="CB377" s="177"/>
      <c r="CC377" s="176">
        <v>0</v>
      </c>
      <c r="CD377" s="177">
        <v>0</v>
      </c>
      <c r="CE377" s="176">
        <v>0</v>
      </c>
      <c r="CF377" s="177"/>
      <c r="CG377" s="176"/>
      <c r="CH377" s="177"/>
      <c r="CI377" s="176">
        <v>0</v>
      </c>
      <c r="CJ377" s="176">
        <v>0</v>
      </c>
      <c r="CK377" s="176">
        <v>0</v>
      </c>
      <c r="CL377" s="177"/>
      <c r="CM377" s="176"/>
      <c r="CN377" s="177"/>
      <c r="CO377" s="176">
        <v>0</v>
      </c>
      <c r="CP377" s="177"/>
      <c r="CQ377" s="176">
        <v>0</v>
      </c>
      <c r="CR377" s="177"/>
      <c r="CS377" s="176">
        <v>0</v>
      </c>
      <c r="CT377" s="176"/>
      <c r="CU377" s="176">
        <v>0</v>
      </c>
      <c r="CV377" s="177"/>
      <c r="CW377" s="176"/>
      <c r="CX377" s="177"/>
      <c r="CY377" s="176">
        <v>0</v>
      </c>
      <c r="CZ377" s="177"/>
      <c r="DA377" s="176">
        <v>0</v>
      </c>
      <c r="DB377" s="177"/>
      <c r="DC377" s="176"/>
      <c r="DD377" s="177"/>
      <c r="DE377" s="176">
        <v>0</v>
      </c>
      <c r="DF377" s="177"/>
      <c r="DG377" s="176"/>
      <c r="DH377" s="177"/>
      <c r="DI377" s="176"/>
      <c r="DJ377" s="558"/>
      <c r="DK377" s="176"/>
      <c r="DL377" s="177"/>
      <c r="DM377" s="176"/>
      <c r="DN377" s="177"/>
      <c r="DO377" s="176"/>
      <c r="DP377" s="177"/>
      <c r="DQ377" s="176"/>
      <c r="DR377" s="177"/>
      <c r="DS377" s="176"/>
      <c r="DT377" s="176"/>
      <c r="DU377" s="176"/>
      <c r="DV377" s="177"/>
      <c r="DW377" s="176"/>
      <c r="DX377" s="177"/>
      <c r="DY377" s="176"/>
      <c r="DZ377" s="177"/>
      <c r="EA377" s="176"/>
      <c r="EB377" s="177"/>
      <c r="EC377" s="176">
        <v>0</v>
      </c>
      <c r="ED377" s="177"/>
      <c r="EE377" s="176"/>
      <c r="EF377" s="177"/>
      <c r="EG377" s="176"/>
      <c r="EH377" s="177"/>
      <c r="EI377" s="176">
        <v>0</v>
      </c>
      <c r="EJ377" s="177"/>
      <c r="EK377" s="176"/>
      <c r="EL377" s="176"/>
      <c r="EM377" s="177"/>
      <c r="EN377" s="176">
        <v>0</v>
      </c>
      <c r="EO377" s="177"/>
      <c r="EP377" s="176"/>
      <c r="EQ377" s="177">
        <v>0</v>
      </c>
      <c r="ER377" s="176"/>
      <c r="ES377" s="177"/>
      <c r="ET377" s="176"/>
      <c r="EU377" s="177"/>
      <c r="EV377" s="176"/>
      <c r="EW377" s="176"/>
      <c r="EX377" s="176"/>
      <c r="EY377" s="177"/>
      <c r="EZ377" s="176"/>
      <c r="FA377" s="177"/>
      <c r="FB377" s="565">
        <f t="shared" si="23"/>
        <v>5000</v>
      </c>
      <c r="FC377" s="565">
        <f>N377-FB377</f>
        <v>4700</v>
      </c>
    </row>
    <row r="378" spans="1:159" ht="37.5" customHeight="1">
      <c r="A378" s="13">
        <v>318</v>
      </c>
      <c r="B378" s="13" t="s">
        <v>722</v>
      </c>
      <c r="C378" s="13" t="s">
        <v>132</v>
      </c>
      <c r="D378" s="13">
        <v>688</v>
      </c>
      <c r="E378" s="13">
        <v>847</v>
      </c>
      <c r="F378" s="14" t="s">
        <v>2351</v>
      </c>
      <c r="G378" s="13" t="s">
        <v>2352</v>
      </c>
      <c r="H378" s="13" t="s">
        <v>1600</v>
      </c>
      <c r="I378" s="13" t="s">
        <v>2353</v>
      </c>
      <c r="J378" s="13">
        <v>36</v>
      </c>
      <c r="K378" s="13" t="s">
        <v>2354</v>
      </c>
      <c r="L378" s="13" t="s">
        <v>2320</v>
      </c>
      <c r="M378" s="13" t="s">
        <v>65</v>
      </c>
      <c r="N378" s="45">
        <v>1510</v>
      </c>
      <c r="O378" s="13" t="s">
        <v>3059</v>
      </c>
      <c r="P378" s="13">
        <v>114</v>
      </c>
      <c r="Q378" s="176">
        <v>0</v>
      </c>
      <c r="R378" s="557"/>
      <c r="S378" s="176"/>
      <c r="T378" s="177"/>
      <c r="U378" s="176"/>
      <c r="V378" s="177"/>
      <c r="W378" s="176"/>
      <c r="X378" s="177"/>
      <c r="Y378" s="176"/>
      <c r="Z378" s="177"/>
      <c r="AA378" s="176"/>
      <c r="AB378" s="177"/>
      <c r="AC378" s="176">
        <v>0</v>
      </c>
      <c r="AD378" s="177"/>
      <c r="AE378" s="176"/>
      <c r="AF378" s="177"/>
      <c r="AG378" s="176">
        <v>10</v>
      </c>
      <c r="AH378" s="177"/>
      <c r="AI378" s="176"/>
      <c r="AJ378" s="177"/>
      <c r="AK378" s="176">
        <v>0</v>
      </c>
      <c r="AL378" s="177"/>
      <c r="AM378" s="176">
        <v>1500</v>
      </c>
      <c r="AN378" s="177">
        <v>600</v>
      </c>
      <c r="AO378" s="176"/>
      <c r="AP378" s="177"/>
      <c r="AQ378" s="176"/>
      <c r="AR378" s="177"/>
      <c r="AS378" s="176"/>
      <c r="AT378" s="176"/>
      <c r="AU378" s="176">
        <v>0</v>
      </c>
      <c r="AV378" s="177"/>
      <c r="AW378" s="176"/>
      <c r="AX378" s="177"/>
      <c r="AY378" s="176"/>
      <c r="AZ378" s="177"/>
      <c r="BA378" s="176"/>
      <c r="BB378" s="177"/>
      <c r="BC378" s="176">
        <v>0</v>
      </c>
      <c r="BD378" s="176"/>
      <c r="BE378" s="176">
        <v>0</v>
      </c>
      <c r="BF378" s="177">
        <v>0</v>
      </c>
      <c r="BG378" s="176">
        <v>0</v>
      </c>
      <c r="BH378" s="177"/>
      <c r="BI378" s="176">
        <v>0</v>
      </c>
      <c r="BJ378" s="177"/>
      <c r="BK378" s="176">
        <v>0</v>
      </c>
      <c r="BL378" s="177"/>
      <c r="BM378" s="176">
        <v>0</v>
      </c>
      <c r="BN378" s="177"/>
      <c r="BO378" s="176">
        <v>0</v>
      </c>
      <c r="BP378" s="232"/>
      <c r="BQ378" s="176"/>
      <c r="BR378" s="177"/>
      <c r="BS378" s="176"/>
      <c r="BT378" s="177"/>
      <c r="BU378" s="176"/>
      <c r="BV378" s="176"/>
      <c r="BW378" s="176">
        <v>0</v>
      </c>
      <c r="BX378" s="177"/>
      <c r="BY378" s="176">
        <v>0</v>
      </c>
      <c r="BZ378" s="177"/>
      <c r="CA378" s="176"/>
      <c r="CB378" s="177"/>
      <c r="CC378" s="176">
        <v>0</v>
      </c>
      <c r="CD378" s="177">
        <v>0</v>
      </c>
      <c r="CE378" s="176">
        <v>0</v>
      </c>
      <c r="CF378" s="177"/>
      <c r="CG378" s="176"/>
      <c r="CH378" s="177"/>
      <c r="CI378" s="176">
        <v>0</v>
      </c>
      <c r="CJ378" s="176">
        <v>0</v>
      </c>
      <c r="CK378" s="176">
        <v>0</v>
      </c>
      <c r="CL378" s="177"/>
      <c r="CM378" s="176"/>
      <c r="CN378" s="177"/>
      <c r="CO378" s="176">
        <v>0</v>
      </c>
      <c r="CP378" s="177"/>
      <c r="CQ378" s="176">
        <v>0</v>
      </c>
      <c r="CR378" s="177"/>
      <c r="CS378" s="176">
        <v>0</v>
      </c>
      <c r="CT378" s="176"/>
      <c r="CU378" s="176">
        <v>0</v>
      </c>
      <c r="CV378" s="177"/>
      <c r="CW378" s="176"/>
      <c r="CX378" s="177"/>
      <c r="CY378" s="176">
        <v>0</v>
      </c>
      <c r="CZ378" s="177"/>
      <c r="DA378" s="176">
        <v>0</v>
      </c>
      <c r="DB378" s="177"/>
      <c r="DC378" s="176"/>
      <c r="DD378" s="177"/>
      <c r="DE378" s="176">
        <v>0</v>
      </c>
      <c r="DF378" s="177"/>
      <c r="DG378" s="176"/>
      <c r="DH378" s="177"/>
      <c r="DI378" s="176"/>
      <c r="DJ378" s="558"/>
      <c r="DK378" s="176"/>
      <c r="DL378" s="177"/>
      <c r="DM378" s="176"/>
      <c r="DN378" s="177"/>
      <c r="DO378" s="176"/>
      <c r="DP378" s="177"/>
      <c r="DQ378" s="176"/>
      <c r="DR378" s="177"/>
      <c r="DS378" s="176"/>
      <c r="DT378" s="176"/>
      <c r="DU378" s="176"/>
      <c r="DV378" s="177"/>
      <c r="DW378" s="176"/>
      <c r="DX378" s="177"/>
      <c r="DY378" s="176"/>
      <c r="DZ378" s="177"/>
      <c r="EA378" s="176"/>
      <c r="EB378" s="177"/>
      <c r="EC378" s="176">
        <v>0</v>
      </c>
      <c r="ED378" s="177"/>
      <c r="EE378" s="176"/>
      <c r="EF378" s="177"/>
      <c r="EG378" s="176"/>
      <c r="EH378" s="177"/>
      <c r="EI378" s="176">
        <v>0</v>
      </c>
      <c r="EJ378" s="177"/>
      <c r="EK378" s="176"/>
      <c r="EL378" s="176"/>
      <c r="EM378" s="177"/>
      <c r="EN378" s="176">
        <v>0</v>
      </c>
      <c r="EO378" s="177"/>
      <c r="EP378" s="176"/>
      <c r="EQ378" s="177">
        <v>0</v>
      </c>
      <c r="ER378" s="176"/>
      <c r="ES378" s="177"/>
      <c r="ET378" s="176"/>
      <c r="EU378" s="177"/>
      <c r="EV378" s="176"/>
      <c r="EW378" s="176"/>
      <c r="EX378" s="176"/>
      <c r="EY378" s="177"/>
      <c r="EZ378" s="176"/>
      <c r="FA378" s="177"/>
      <c r="FB378" s="565">
        <f t="shared" si="23"/>
        <v>600</v>
      </c>
      <c r="FC378" s="565">
        <f>N378-FB378</f>
        <v>910</v>
      </c>
    </row>
    <row r="379" spans="1:159" ht="22.5" customHeight="1">
      <c r="A379" s="13" t="s">
        <v>8243</v>
      </c>
      <c r="B379" s="13"/>
      <c r="C379" s="13"/>
      <c r="D379" s="13"/>
      <c r="E379" s="13"/>
      <c r="F379" s="11" t="s">
        <v>3250</v>
      </c>
      <c r="G379" s="13"/>
      <c r="H379" s="13"/>
      <c r="I379" s="13"/>
      <c r="J379" s="13"/>
      <c r="K379" s="13"/>
      <c r="L379" s="13"/>
      <c r="M379" s="13"/>
      <c r="N379" s="45"/>
      <c r="O379" s="13"/>
      <c r="P379" s="13"/>
      <c r="Q379" s="176"/>
      <c r="R379" s="557"/>
      <c r="S379" s="176"/>
      <c r="T379" s="177"/>
      <c r="U379" s="176"/>
      <c r="V379" s="177"/>
      <c r="W379" s="176"/>
      <c r="X379" s="177"/>
      <c r="Y379" s="176"/>
      <c r="Z379" s="177"/>
      <c r="AA379" s="176"/>
      <c r="AB379" s="177"/>
      <c r="AC379" s="176"/>
      <c r="AD379" s="177"/>
      <c r="AE379" s="176"/>
      <c r="AF379" s="177"/>
      <c r="AG379" s="176"/>
      <c r="AH379" s="177"/>
      <c r="AI379" s="176"/>
      <c r="AJ379" s="177"/>
      <c r="AK379" s="176"/>
      <c r="AL379" s="177"/>
      <c r="AM379" s="176"/>
      <c r="AN379" s="177"/>
      <c r="AO379" s="176"/>
      <c r="AP379" s="177"/>
      <c r="AQ379" s="176"/>
      <c r="AR379" s="177"/>
      <c r="AS379" s="176"/>
      <c r="AT379" s="176"/>
      <c r="AU379" s="176"/>
      <c r="AV379" s="177"/>
      <c r="AW379" s="176"/>
      <c r="AX379" s="177"/>
      <c r="AY379" s="176"/>
      <c r="AZ379" s="177"/>
      <c r="BA379" s="176"/>
      <c r="BB379" s="177"/>
      <c r="BC379" s="176"/>
      <c r="BD379" s="176"/>
      <c r="BE379" s="176"/>
      <c r="BF379" s="177"/>
      <c r="BG379" s="176"/>
      <c r="BH379" s="177"/>
      <c r="BI379" s="176"/>
      <c r="BJ379" s="177"/>
      <c r="BK379" s="176"/>
      <c r="BL379" s="177"/>
      <c r="BM379" s="176"/>
      <c r="BN379" s="177"/>
      <c r="BO379" s="176"/>
      <c r="BP379" s="232"/>
      <c r="BQ379" s="176"/>
      <c r="BR379" s="177"/>
      <c r="BS379" s="176"/>
      <c r="BT379" s="177"/>
      <c r="BU379" s="176"/>
      <c r="BV379" s="176"/>
      <c r="BW379" s="176"/>
      <c r="BX379" s="177"/>
      <c r="BY379" s="176"/>
      <c r="BZ379" s="177"/>
      <c r="CA379" s="176"/>
      <c r="CB379" s="177"/>
      <c r="CC379" s="176"/>
      <c r="CD379" s="177"/>
      <c r="CE379" s="176"/>
      <c r="CF379" s="177"/>
      <c r="CG379" s="176"/>
      <c r="CH379" s="177"/>
      <c r="CI379" s="176"/>
      <c r="CJ379" s="176"/>
      <c r="CK379" s="176"/>
      <c r="CL379" s="177"/>
      <c r="CM379" s="176"/>
      <c r="CN379" s="177"/>
      <c r="CO379" s="176"/>
      <c r="CP379" s="177"/>
      <c r="CQ379" s="176"/>
      <c r="CR379" s="177"/>
      <c r="CS379" s="176"/>
      <c r="CT379" s="176"/>
      <c r="CU379" s="176"/>
      <c r="CV379" s="177"/>
      <c r="CW379" s="176"/>
      <c r="CX379" s="177"/>
      <c r="CY379" s="176"/>
      <c r="CZ379" s="177"/>
      <c r="DA379" s="176"/>
      <c r="DB379" s="177"/>
      <c r="DC379" s="176"/>
      <c r="DD379" s="177"/>
      <c r="DE379" s="176"/>
      <c r="DF379" s="177"/>
      <c r="DG379" s="176"/>
      <c r="DH379" s="177"/>
      <c r="DI379" s="176"/>
      <c r="DJ379" s="558"/>
      <c r="DK379" s="176"/>
      <c r="DL379" s="177"/>
      <c r="DM379" s="176"/>
      <c r="DN379" s="177"/>
      <c r="DO379" s="176"/>
      <c r="DP379" s="177"/>
      <c r="DQ379" s="176"/>
      <c r="DR379" s="177"/>
      <c r="DS379" s="176"/>
      <c r="DT379" s="176"/>
      <c r="DU379" s="176"/>
      <c r="DV379" s="177"/>
      <c r="DW379" s="176"/>
      <c r="DX379" s="177"/>
      <c r="DY379" s="176"/>
      <c r="DZ379" s="177"/>
      <c r="EA379" s="176"/>
      <c r="EB379" s="177"/>
      <c r="EC379" s="176"/>
      <c r="ED379" s="177"/>
      <c r="EE379" s="176"/>
      <c r="EF379" s="177"/>
      <c r="EG379" s="176"/>
      <c r="EH379" s="177"/>
      <c r="EI379" s="176"/>
      <c r="EJ379" s="177"/>
      <c r="EK379" s="176"/>
      <c r="EL379" s="176"/>
      <c r="EM379" s="177"/>
      <c r="EN379" s="176"/>
      <c r="EO379" s="177"/>
      <c r="EP379" s="176"/>
      <c r="EQ379" s="177"/>
      <c r="ER379" s="176"/>
      <c r="ES379" s="177"/>
      <c r="ET379" s="176"/>
      <c r="EU379" s="177"/>
      <c r="EV379" s="176"/>
      <c r="EW379" s="176"/>
      <c r="EX379" s="176"/>
      <c r="EY379" s="232"/>
      <c r="EZ379" s="176"/>
      <c r="FA379" s="177"/>
      <c r="FB379" s="565"/>
      <c r="FC379" s="565"/>
    </row>
    <row r="380" spans="1:159" ht="37.5" customHeight="1">
      <c r="A380" s="13">
        <v>319</v>
      </c>
      <c r="B380" s="13" t="s">
        <v>996</v>
      </c>
      <c r="C380" s="13" t="s">
        <v>427</v>
      </c>
      <c r="D380" s="13">
        <v>689</v>
      </c>
      <c r="E380" s="13">
        <v>53</v>
      </c>
      <c r="F380" s="14" t="s">
        <v>997</v>
      </c>
      <c r="G380" s="13" t="s">
        <v>998</v>
      </c>
      <c r="H380" s="13" t="s">
        <v>562</v>
      </c>
      <c r="I380" s="13" t="s">
        <v>994</v>
      </c>
      <c r="J380" s="13">
        <v>36</v>
      </c>
      <c r="K380" s="13" t="s">
        <v>999</v>
      </c>
      <c r="L380" s="13" t="s">
        <v>965</v>
      </c>
      <c r="M380" s="13" t="s">
        <v>10</v>
      </c>
      <c r="N380" s="45">
        <v>169400</v>
      </c>
      <c r="O380" s="13" t="s">
        <v>3074</v>
      </c>
      <c r="P380" s="13">
        <v>20</v>
      </c>
      <c r="Q380" s="176">
        <v>0</v>
      </c>
      <c r="R380" s="557"/>
      <c r="S380" s="176"/>
      <c r="T380" s="177"/>
      <c r="U380" s="176"/>
      <c r="V380" s="177"/>
      <c r="W380" s="176">
        <v>100</v>
      </c>
      <c r="X380" s="177"/>
      <c r="Y380" s="176"/>
      <c r="Z380" s="177"/>
      <c r="AA380" s="176"/>
      <c r="AB380" s="177"/>
      <c r="AC380" s="176">
        <v>3000</v>
      </c>
      <c r="AD380" s="177"/>
      <c r="AE380" s="176"/>
      <c r="AF380" s="177"/>
      <c r="AG380" s="176">
        <v>12000</v>
      </c>
      <c r="AH380" s="177"/>
      <c r="AI380" s="176"/>
      <c r="AJ380" s="177"/>
      <c r="AK380" s="176">
        <v>0</v>
      </c>
      <c r="AL380" s="177"/>
      <c r="AM380" s="176">
        <v>0</v>
      </c>
      <c r="AN380" s="177"/>
      <c r="AO380" s="176"/>
      <c r="AP380" s="177"/>
      <c r="AQ380" s="176"/>
      <c r="AR380" s="177"/>
      <c r="AS380" s="176"/>
      <c r="AT380" s="176"/>
      <c r="AU380" s="176">
        <v>0</v>
      </c>
      <c r="AV380" s="177"/>
      <c r="AW380" s="176"/>
      <c r="AX380" s="177"/>
      <c r="AY380" s="176"/>
      <c r="AZ380" s="177"/>
      <c r="BA380" s="176">
        <v>29500</v>
      </c>
      <c r="BB380" s="177">
        <v>0</v>
      </c>
      <c r="BC380" s="176">
        <v>0</v>
      </c>
      <c r="BD380" s="176"/>
      <c r="BE380" s="176">
        <v>0</v>
      </c>
      <c r="BF380" s="177">
        <v>0</v>
      </c>
      <c r="BG380" s="176">
        <v>0</v>
      </c>
      <c r="BH380" s="177"/>
      <c r="BI380" s="176">
        <v>0</v>
      </c>
      <c r="BJ380" s="177"/>
      <c r="BK380" s="176">
        <v>0</v>
      </c>
      <c r="BL380" s="177"/>
      <c r="BM380" s="176">
        <v>0</v>
      </c>
      <c r="BN380" s="177"/>
      <c r="BO380" s="176">
        <v>0</v>
      </c>
      <c r="BP380" s="232"/>
      <c r="BQ380" s="176"/>
      <c r="BR380" s="177"/>
      <c r="BS380" s="176">
        <v>6000</v>
      </c>
      <c r="BT380" s="177">
        <v>6000</v>
      </c>
      <c r="BU380" s="176"/>
      <c r="BV380" s="176"/>
      <c r="BW380" s="176">
        <v>0</v>
      </c>
      <c r="BX380" s="177"/>
      <c r="BY380" s="176">
        <v>0</v>
      </c>
      <c r="BZ380" s="177"/>
      <c r="CA380" s="176"/>
      <c r="CB380" s="177"/>
      <c r="CC380" s="176">
        <v>0</v>
      </c>
      <c r="CD380" s="177">
        <v>0</v>
      </c>
      <c r="CE380" s="176">
        <v>40000</v>
      </c>
      <c r="CF380" s="177">
        <v>0</v>
      </c>
      <c r="CG380" s="176"/>
      <c r="CH380" s="177"/>
      <c r="CI380" s="176">
        <v>0</v>
      </c>
      <c r="CJ380" s="176">
        <v>0</v>
      </c>
      <c r="CK380" s="176">
        <v>0</v>
      </c>
      <c r="CL380" s="177"/>
      <c r="CM380" s="176"/>
      <c r="CN380" s="177"/>
      <c r="CO380" s="176">
        <v>0</v>
      </c>
      <c r="CP380" s="177"/>
      <c r="CQ380" s="176">
        <v>0</v>
      </c>
      <c r="CR380" s="177"/>
      <c r="CS380" s="176">
        <v>0</v>
      </c>
      <c r="CT380" s="176"/>
      <c r="CU380" s="176">
        <v>0</v>
      </c>
      <c r="CV380" s="177"/>
      <c r="CW380" s="176"/>
      <c r="CX380" s="177"/>
      <c r="CY380" s="176">
        <v>10000</v>
      </c>
      <c r="CZ380" s="177"/>
      <c r="DA380" s="176">
        <v>8000</v>
      </c>
      <c r="DB380" s="177">
        <v>4980</v>
      </c>
      <c r="DC380" s="176">
        <v>2000</v>
      </c>
      <c r="DD380" s="177">
        <v>0</v>
      </c>
      <c r="DE380" s="176">
        <v>0</v>
      </c>
      <c r="DF380" s="177"/>
      <c r="DG380" s="176"/>
      <c r="DH380" s="177"/>
      <c r="DI380" s="176"/>
      <c r="DJ380" s="558"/>
      <c r="DK380" s="176"/>
      <c r="DL380" s="177"/>
      <c r="DM380" s="176"/>
      <c r="DN380" s="177"/>
      <c r="DO380" s="176"/>
      <c r="DP380" s="177"/>
      <c r="DQ380" s="176"/>
      <c r="DR380" s="177"/>
      <c r="DS380" s="176"/>
      <c r="DT380" s="176"/>
      <c r="DU380" s="176"/>
      <c r="DV380" s="177"/>
      <c r="DW380" s="176"/>
      <c r="DX380" s="177"/>
      <c r="DY380" s="176"/>
      <c r="DZ380" s="177"/>
      <c r="EA380" s="176"/>
      <c r="EB380" s="177"/>
      <c r="EC380" s="176">
        <v>0</v>
      </c>
      <c r="ED380" s="177"/>
      <c r="EE380" s="176">
        <v>5000</v>
      </c>
      <c r="EF380" s="177">
        <v>0</v>
      </c>
      <c r="EG380" s="176">
        <v>300</v>
      </c>
      <c r="EH380" s="177"/>
      <c r="EI380" s="176">
        <v>0</v>
      </c>
      <c r="EJ380" s="177"/>
      <c r="EK380" s="176"/>
      <c r="EL380" s="176">
        <v>500</v>
      </c>
      <c r="EM380" s="177"/>
      <c r="EN380" s="176">
        <v>0</v>
      </c>
      <c r="EO380" s="177"/>
      <c r="EP380" s="176"/>
      <c r="EQ380" s="177">
        <v>0</v>
      </c>
      <c r="ER380" s="176"/>
      <c r="ES380" s="177"/>
      <c r="ET380" s="176"/>
      <c r="EU380" s="177"/>
      <c r="EV380" s="176"/>
      <c r="EW380" s="176"/>
      <c r="EX380" s="176">
        <v>3000</v>
      </c>
      <c r="EY380" s="177">
        <v>2400</v>
      </c>
      <c r="EZ380" s="176">
        <v>50000</v>
      </c>
      <c r="FA380" s="177"/>
      <c r="FB380" s="565">
        <f t="shared" si="23"/>
        <v>13380</v>
      </c>
      <c r="FC380" s="565">
        <f t="shared" ref="FC380:FC387" si="25">N380-FB380</f>
        <v>156020</v>
      </c>
    </row>
    <row r="381" spans="1:159" ht="37.5" customHeight="1">
      <c r="A381" s="13">
        <v>320</v>
      </c>
      <c r="B381" s="13" t="s">
        <v>2759</v>
      </c>
      <c r="C381" s="13" t="s">
        <v>165</v>
      </c>
      <c r="D381" s="22">
        <v>690</v>
      </c>
      <c r="E381" s="13">
        <v>54</v>
      </c>
      <c r="F381" s="14" t="s">
        <v>2760</v>
      </c>
      <c r="G381" s="13" t="s">
        <v>2761</v>
      </c>
      <c r="H381" s="13" t="s">
        <v>2762</v>
      </c>
      <c r="I381" s="13" t="s">
        <v>2763</v>
      </c>
      <c r="J381" s="13">
        <v>24</v>
      </c>
      <c r="K381" s="13" t="s">
        <v>2906</v>
      </c>
      <c r="L381" s="13" t="s">
        <v>2764</v>
      </c>
      <c r="M381" s="13" t="s">
        <v>10</v>
      </c>
      <c r="N381" s="45">
        <v>448000</v>
      </c>
      <c r="O381" s="13" t="s">
        <v>3066</v>
      </c>
      <c r="P381" s="13">
        <v>117</v>
      </c>
      <c r="Q381" s="176">
        <v>0</v>
      </c>
      <c r="R381" s="557"/>
      <c r="S381" s="176"/>
      <c r="T381" s="177"/>
      <c r="U381" s="176"/>
      <c r="V381" s="177"/>
      <c r="W381" s="176"/>
      <c r="X381" s="177"/>
      <c r="Y381" s="176">
        <v>30000</v>
      </c>
      <c r="Z381" s="177">
        <v>5000</v>
      </c>
      <c r="AA381" s="176">
        <v>30000</v>
      </c>
      <c r="AB381" s="177">
        <v>14000</v>
      </c>
      <c r="AC381" s="176">
        <v>0</v>
      </c>
      <c r="AD381" s="177"/>
      <c r="AE381" s="176">
        <v>1000</v>
      </c>
      <c r="AF381" s="177"/>
      <c r="AG381" s="176">
        <v>6000</v>
      </c>
      <c r="AH381" s="177"/>
      <c r="AI381" s="176"/>
      <c r="AJ381" s="177"/>
      <c r="AK381" s="176">
        <v>0</v>
      </c>
      <c r="AL381" s="177"/>
      <c r="AM381" s="176">
        <v>0</v>
      </c>
      <c r="AN381" s="177"/>
      <c r="AO381" s="176"/>
      <c r="AP381" s="177"/>
      <c r="AQ381" s="176"/>
      <c r="AR381" s="177"/>
      <c r="AS381" s="176"/>
      <c r="AT381" s="176"/>
      <c r="AU381" s="176">
        <v>0</v>
      </c>
      <c r="AV381" s="177"/>
      <c r="AW381" s="176">
        <v>20000</v>
      </c>
      <c r="AX381" s="177">
        <v>12000</v>
      </c>
      <c r="AY381" s="176">
        <v>26000</v>
      </c>
      <c r="AZ381" s="177">
        <v>8000</v>
      </c>
      <c r="BA381" s="176"/>
      <c r="BB381" s="177"/>
      <c r="BC381" s="176">
        <v>40000</v>
      </c>
      <c r="BD381" s="176">
        <v>40000</v>
      </c>
      <c r="BE381" s="176">
        <v>0</v>
      </c>
      <c r="BF381" s="177">
        <v>0</v>
      </c>
      <c r="BG381" s="176">
        <v>0</v>
      </c>
      <c r="BH381" s="177"/>
      <c r="BI381" s="176">
        <v>25000</v>
      </c>
      <c r="BJ381" s="177">
        <v>15000</v>
      </c>
      <c r="BK381" s="176">
        <v>20000</v>
      </c>
      <c r="BL381" s="177">
        <v>5000</v>
      </c>
      <c r="BM381" s="176">
        <v>10000</v>
      </c>
      <c r="BN381" s="177"/>
      <c r="BO381" s="176">
        <v>10000</v>
      </c>
      <c r="BP381" s="232">
        <v>1000</v>
      </c>
      <c r="BQ381" s="176">
        <v>10000</v>
      </c>
      <c r="BR381" s="177">
        <v>3000</v>
      </c>
      <c r="BS381" s="176"/>
      <c r="BT381" s="177"/>
      <c r="BU381" s="176">
        <v>20000</v>
      </c>
      <c r="BV381" s="176">
        <v>30000</v>
      </c>
      <c r="BW381" s="176">
        <v>50000</v>
      </c>
      <c r="BX381" s="177"/>
      <c r="BY381" s="176">
        <v>0</v>
      </c>
      <c r="BZ381" s="177"/>
      <c r="CA381" s="176"/>
      <c r="CB381" s="177"/>
      <c r="CC381" s="176">
        <v>0</v>
      </c>
      <c r="CD381" s="177">
        <v>0</v>
      </c>
      <c r="CE381" s="176">
        <v>20000</v>
      </c>
      <c r="CF381" s="177">
        <v>10500</v>
      </c>
      <c r="CG381" s="176">
        <v>10000</v>
      </c>
      <c r="CH381" s="177">
        <v>5000</v>
      </c>
      <c r="CI381" s="176">
        <v>0</v>
      </c>
      <c r="CJ381" s="176">
        <v>0</v>
      </c>
      <c r="CK381" s="176">
        <v>0</v>
      </c>
      <c r="CL381" s="177"/>
      <c r="CM381" s="176"/>
      <c r="CN381" s="177"/>
      <c r="CO381" s="176">
        <v>0</v>
      </c>
      <c r="CP381" s="177"/>
      <c r="CQ381" s="176">
        <v>30000</v>
      </c>
      <c r="CR381" s="177"/>
      <c r="CS381" s="176">
        <v>0</v>
      </c>
      <c r="CT381" s="176"/>
      <c r="CU381" s="176">
        <v>0</v>
      </c>
      <c r="CV381" s="177"/>
      <c r="CW381" s="176"/>
      <c r="CX381" s="177"/>
      <c r="CY381" s="176">
        <v>0</v>
      </c>
      <c r="CZ381" s="177"/>
      <c r="DA381" s="176">
        <v>10000</v>
      </c>
      <c r="DB381" s="177">
        <v>3000</v>
      </c>
      <c r="DC381" s="176"/>
      <c r="DD381" s="177"/>
      <c r="DE381" s="176">
        <v>0</v>
      </c>
      <c r="DF381" s="177"/>
      <c r="DG381" s="176"/>
      <c r="DH381" s="177"/>
      <c r="DI381" s="176"/>
      <c r="DJ381" s="558"/>
      <c r="DK381" s="176">
        <v>5000</v>
      </c>
      <c r="DL381" s="177"/>
      <c r="DM381" s="176"/>
      <c r="DN381" s="177"/>
      <c r="DO381" s="176"/>
      <c r="DP381" s="177"/>
      <c r="DQ381" s="176"/>
      <c r="DR381" s="177"/>
      <c r="DS381" s="176"/>
      <c r="DT381" s="176"/>
      <c r="DU381" s="176"/>
      <c r="DV381" s="177"/>
      <c r="DW381" s="176">
        <v>20000</v>
      </c>
      <c r="DX381" s="177">
        <v>0</v>
      </c>
      <c r="DY381" s="176"/>
      <c r="DZ381" s="177"/>
      <c r="EA381" s="176"/>
      <c r="EB381" s="177"/>
      <c r="EC381" s="176">
        <v>50000</v>
      </c>
      <c r="ED381" s="177">
        <v>7000</v>
      </c>
      <c r="EE381" s="176"/>
      <c r="EF381" s="177"/>
      <c r="EG381" s="176"/>
      <c r="EH381" s="177"/>
      <c r="EI381" s="176">
        <v>0</v>
      </c>
      <c r="EJ381" s="177"/>
      <c r="EK381" s="176">
        <v>10000</v>
      </c>
      <c r="EL381" s="176"/>
      <c r="EM381" s="177"/>
      <c r="EN381" s="176">
        <v>0</v>
      </c>
      <c r="EO381" s="177"/>
      <c r="EP381" s="176"/>
      <c r="EQ381" s="177">
        <v>0</v>
      </c>
      <c r="ER381" s="176">
        <v>15000</v>
      </c>
      <c r="ES381" s="177">
        <v>0</v>
      </c>
      <c r="ET381" s="176"/>
      <c r="EU381" s="177"/>
      <c r="EV381" s="176"/>
      <c r="EW381" s="176"/>
      <c r="EX381" s="176"/>
      <c r="EY381" s="177"/>
      <c r="EZ381" s="176"/>
      <c r="FA381" s="177"/>
      <c r="FB381" s="565">
        <f t="shared" si="23"/>
        <v>128500</v>
      </c>
      <c r="FC381" s="565">
        <f t="shared" si="25"/>
        <v>319500</v>
      </c>
    </row>
    <row r="382" spans="1:159" ht="48" customHeight="1">
      <c r="A382" s="13">
        <v>321</v>
      </c>
      <c r="B382" s="13" t="s">
        <v>1563</v>
      </c>
      <c r="C382" s="13" t="s">
        <v>2002</v>
      </c>
      <c r="D382" s="13">
        <v>692</v>
      </c>
      <c r="E382" s="13">
        <v>386</v>
      </c>
      <c r="F382" s="14" t="s">
        <v>1710</v>
      </c>
      <c r="G382" s="13" t="s">
        <v>1711</v>
      </c>
      <c r="H382" s="13" t="s">
        <v>43</v>
      </c>
      <c r="I382" s="13" t="s">
        <v>478</v>
      </c>
      <c r="J382" s="13">
        <v>36</v>
      </c>
      <c r="K382" s="13" t="s">
        <v>2907</v>
      </c>
      <c r="L382" s="13" t="s">
        <v>1688</v>
      </c>
      <c r="M382" s="13" t="s">
        <v>10</v>
      </c>
      <c r="N382" s="45">
        <v>30150</v>
      </c>
      <c r="O382" s="13" t="s">
        <v>3077</v>
      </c>
      <c r="P382" s="13">
        <v>56</v>
      </c>
      <c r="Q382" s="176">
        <v>0</v>
      </c>
      <c r="R382" s="557"/>
      <c r="S382" s="176"/>
      <c r="T382" s="177"/>
      <c r="U382" s="176"/>
      <c r="V382" s="177"/>
      <c r="W382" s="176">
        <v>150</v>
      </c>
      <c r="X382" s="177"/>
      <c r="Y382" s="176"/>
      <c r="Z382" s="177"/>
      <c r="AA382" s="176"/>
      <c r="AB382" s="177"/>
      <c r="AC382" s="176">
        <v>5000</v>
      </c>
      <c r="AD382" s="177"/>
      <c r="AE382" s="176"/>
      <c r="AF382" s="177"/>
      <c r="AG382" s="176">
        <v>0</v>
      </c>
      <c r="AH382" s="177"/>
      <c r="AI382" s="176"/>
      <c r="AJ382" s="177"/>
      <c r="AK382" s="176">
        <v>1000</v>
      </c>
      <c r="AL382" s="177"/>
      <c r="AM382" s="176">
        <v>0</v>
      </c>
      <c r="AN382" s="177"/>
      <c r="AO382" s="176"/>
      <c r="AP382" s="177"/>
      <c r="AQ382" s="176"/>
      <c r="AR382" s="177"/>
      <c r="AS382" s="176"/>
      <c r="AT382" s="176"/>
      <c r="AU382" s="176">
        <v>0</v>
      </c>
      <c r="AV382" s="177"/>
      <c r="AW382" s="176"/>
      <c r="AX382" s="177"/>
      <c r="AY382" s="176"/>
      <c r="AZ382" s="177"/>
      <c r="BA382" s="176"/>
      <c r="BB382" s="177"/>
      <c r="BC382" s="176">
        <v>0</v>
      </c>
      <c r="BD382" s="176"/>
      <c r="BE382" s="176">
        <v>0</v>
      </c>
      <c r="BF382" s="177">
        <v>0</v>
      </c>
      <c r="BG382" s="176">
        <v>0</v>
      </c>
      <c r="BH382" s="177"/>
      <c r="BI382" s="176">
        <v>0</v>
      </c>
      <c r="BJ382" s="177"/>
      <c r="BK382" s="176">
        <v>0</v>
      </c>
      <c r="BL382" s="177"/>
      <c r="BM382" s="176">
        <v>0</v>
      </c>
      <c r="BN382" s="177"/>
      <c r="BO382" s="176">
        <v>0</v>
      </c>
      <c r="BP382" s="232"/>
      <c r="BQ382" s="176"/>
      <c r="BR382" s="177"/>
      <c r="BS382" s="176"/>
      <c r="BT382" s="177"/>
      <c r="BU382" s="176"/>
      <c r="BV382" s="176"/>
      <c r="BW382" s="176">
        <v>0</v>
      </c>
      <c r="BX382" s="177"/>
      <c r="BY382" s="176">
        <v>0</v>
      </c>
      <c r="BZ382" s="177"/>
      <c r="CA382" s="176"/>
      <c r="CB382" s="177"/>
      <c r="CC382" s="176">
        <v>10000</v>
      </c>
      <c r="CD382" s="177">
        <v>5000</v>
      </c>
      <c r="CE382" s="176">
        <v>0</v>
      </c>
      <c r="CF382" s="177"/>
      <c r="CG382" s="176"/>
      <c r="CH382" s="177"/>
      <c r="CI382" s="176">
        <v>0</v>
      </c>
      <c r="CJ382" s="176">
        <v>0</v>
      </c>
      <c r="CK382" s="176">
        <v>0</v>
      </c>
      <c r="CL382" s="177"/>
      <c r="CM382" s="176"/>
      <c r="CN382" s="177"/>
      <c r="CO382" s="176">
        <v>0</v>
      </c>
      <c r="CP382" s="177"/>
      <c r="CQ382" s="176">
        <v>0</v>
      </c>
      <c r="CR382" s="177"/>
      <c r="CS382" s="176">
        <v>0</v>
      </c>
      <c r="CT382" s="176"/>
      <c r="CU382" s="176">
        <v>0</v>
      </c>
      <c r="CV382" s="177"/>
      <c r="CW382" s="176"/>
      <c r="CX382" s="177"/>
      <c r="CY382" s="176">
        <v>1000</v>
      </c>
      <c r="CZ382" s="177"/>
      <c r="DA382" s="176">
        <v>0</v>
      </c>
      <c r="DB382" s="177"/>
      <c r="DC382" s="176"/>
      <c r="DD382" s="177"/>
      <c r="DE382" s="176">
        <v>3000</v>
      </c>
      <c r="DF382" s="177"/>
      <c r="DG382" s="176"/>
      <c r="DH382" s="177"/>
      <c r="DI382" s="176"/>
      <c r="DJ382" s="558"/>
      <c r="DK382" s="176">
        <v>5000</v>
      </c>
      <c r="DL382" s="177"/>
      <c r="DM382" s="176"/>
      <c r="DN382" s="177"/>
      <c r="DO382" s="176"/>
      <c r="DP382" s="177"/>
      <c r="DQ382" s="176"/>
      <c r="DR382" s="177"/>
      <c r="DS382" s="176"/>
      <c r="DT382" s="176"/>
      <c r="DU382" s="176"/>
      <c r="DV382" s="177"/>
      <c r="DW382" s="176"/>
      <c r="DX382" s="177"/>
      <c r="DY382" s="176"/>
      <c r="DZ382" s="177"/>
      <c r="EA382" s="176"/>
      <c r="EB382" s="177"/>
      <c r="EC382" s="176"/>
      <c r="ED382" s="177"/>
      <c r="EE382" s="176">
        <v>5000</v>
      </c>
      <c r="EF382" s="177">
        <v>0</v>
      </c>
      <c r="EG382" s="176"/>
      <c r="EH382" s="177"/>
      <c r="EI382" s="176">
        <v>0</v>
      </c>
      <c r="EJ382" s="177"/>
      <c r="EK382" s="176"/>
      <c r="EL382" s="176"/>
      <c r="EM382" s="177"/>
      <c r="EN382" s="176">
        <v>0</v>
      </c>
      <c r="EO382" s="177"/>
      <c r="EP382" s="176"/>
      <c r="EQ382" s="177">
        <v>0</v>
      </c>
      <c r="ER382" s="176"/>
      <c r="ES382" s="177"/>
      <c r="ET382" s="176"/>
      <c r="EU382" s="177"/>
      <c r="EV382" s="176"/>
      <c r="EW382" s="176"/>
      <c r="EX382" s="176"/>
      <c r="EY382" s="177"/>
      <c r="EZ382" s="176"/>
      <c r="FA382" s="177"/>
      <c r="FB382" s="565">
        <f t="shared" si="23"/>
        <v>5000</v>
      </c>
      <c r="FC382" s="565">
        <f t="shared" si="25"/>
        <v>25150</v>
      </c>
    </row>
    <row r="383" spans="1:159" ht="37.5" customHeight="1">
      <c r="A383" s="13">
        <v>322</v>
      </c>
      <c r="B383" s="13" t="s">
        <v>153</v>
      </c>
      <c r="C383" s="13" t="s">
        <v>2034</v>
      </c>
      <c r="D383" s="13">
        <v>692</v>
      </c>
      <c r="E383" s="13">
        <v>386</v>
      </c>
      <c r="F383" s="14" t="s">
        <v>1799</v>
      </c>
      <c r="G383" s="13" t="s">
        <v>113</v>
      </c>
      <c r="H383" s="13" t="s">
        <v>47</v>
      </c>
      <c r="I383" s="13" t="s">
        <v>1800</v>
      </c>
      <c r="J383" s="13">
        <v>48</v>
      </c>
      <c r="K383" s="13" t="s">
        <v>1801</v>
      </c>
      <c r="L383" s="13" t="s">
        <v>1778</v>
      </c>
      <c r="M383" s="13" t="s">
        <v>65</v>
      </c>
      <c r="N383" s="45">
        <v>67000</v>
      </c>
      <c r="O383" s="13" t="s">
        <v>3071</v>
      </c>
      <c r="P383" s="13">
        <v>68</v>
      </c>
      <c r="Q383" s="176">
        <v>0</v>
      </c>
      <c r="R383" s="557"/>
      <c r="S383" s="176"/>
      <c r="T383" s="177"/>
      <c r="U383" s="176"/>
      <c r="V383" s="177"/>
      <c r="W383" s="176">
        <v>100</v>
      </c>
      <c r="X383" s="177"/>
      <c r="Y383" s="176">
        <v>4000</v>
      </c>
      <c r="Z383" s="177">
        <v>4800</v>
      </c>
      <c r="AA383" s="176">
        <v>13000</v>
      </c>
      <c r="AB383" s="177">
        <v>13000</v>
      </c>
      <c r="AC383" s="176">
        <v>500</v>
      </c>
      <c r="AD383" s="177"/>
      <c r="AE383" s="176"/>
      <c r="AF383" s="177"/>
      <c r="AG383" s="176">
        <v>3000</v>
      </c>
      <c r="AH383" s="177"/>
      <c r="AI383" s="176"/>
      <c r="AJ383" s="177"/>
      <c r="AK383" s="176">
        <v>100</v>
      </c>
      <c r="AL383" s="177"/>
      <c r="AM383" s="176">
        <v>0</v>
      </c>
      <c r="AN383" s="177"/>
      <c r="AO383" s="176"/>
      <c r="AP383" s="177"/>
      <c r="AQ383" s="176"/>
      <c r="AR383" s="177"/>
      <c r="AS383" s="176"/>
      <c r="AT383" s="176">
        <v>5000</v>
      </c>
      <c r="AU383" s="176">
        <v>5000</v>
      </c>
      <c r="AV383" s="177">
        <v>0</v>
      </c>
      <c r="AW383" s="176"/>
      <c r="AX383" s="177"/>
      <c r="AY383" s="176"/>
      <c r="AZ383" s="177"/>
      <c r="BA383" s="176"/>
      <c r="BB383" s="177"/>
      <c r="BC383" s="176">
        <v>0</v>
      </c>
      <c r="BD383" s="176"/>
      <c r="BE383" s="176">
        <v>3000</v>
      </c>
      <c r="BF383" s="177">
        <v>3600</v>
      </c>
      <c r="BG383" s="176">
        <v>0</v>
      </c>
      <c r="BH383" s="177"/>
      <c r="BI383" s="176">
        <v>0</v>
      </c>
      <c r="BJ383" s="177"/>
      <c r="BK383" s="176">
        <v>0</v>
      </c>
      <c r="BL383" s="177"/>
      <c r="BM383" s="176">
        <v>0</v>
      </c>
      <c r="BN383" s="177"/>
      <c r="BO383" s="176">
        <v>1000</v>
      </c>
      <c r="BP383" s="232">
        <v>1000</v>
      </c>
      <c r="BQ383" s="176">
        <v>3000</v>
      </c>
      <c r="BR383" s="177">
        <v>1000</v>
      </c>
      <c r="BS383" s="176"/>
      <c r="BT383" s="177"/>
      <c r="BU383" s="176"/>
      <c r="BV383" s="176"/>
      <c r="BW383" s="176">
        <v>0</v>
      </c>
      <c r="BX383" s="177"/>
      <c r="BY383" s="176">
        <v>10000</v>
      </c>
      <c r="BZ383" s="177">
        <v>3000</v>
      </c>
      <c r="CA383" s="176"/>
      <c r="CB383" s="177"/>
      <c r="CC383" s="176">
        <v>0</v>
      </c>
      <c r="CD383" s="177">
        <v>0</v>
      </c>
      <c r="CE383" s="176">
        <v>0</v>
      </c>
      <c r="CF383" s="177"/>
      <c r="CG383" s="176">
        <v>8000</v>
      </c>
      <c r="CH383" s="177">
        <v>4000</v>
      </c>
      <c r="CI383" s="176">
        <v>0</v>
      </c>
      <c r="CJ383" s="176">
        <v>0</v>
      </c>
      <c r="CK383" s="176">
        <v>0</v>
      </c>
      <c r="CL383" s="177"/>
      <c r="CM383" s="176"/>
      <c r="CN383" s="177"/>
      <c r="CO383" s="176">
        <v>0</v>
      </c>
      <c r="CP383" s="177"/>
      <c r="CQ383" s="176">
        <v>2000</v>
      </c>
      <c r="CR383" s="177">
        <v>1000</v>
      </c>
      <c r="CS383" s="176">
        <v>5000</v>
      </c>
      <c r="CT383" s="176">
        <v>1000</v>
      </c>
      <c r="CU383" s="176">
        <v>8000</v>
      </c>
      <c r="CV383" s="177">
        <v>3000</v>
      </c>
      <c r="CW383" s="176">
        <v>1000</v>
      </c>
      <c r="CX383" s="177">
        <v>500</v>
      </c>
      <c r="CY383" s="176">
        <v>200</v>
      </c>
      <c r="CZ383" s="177">
        <v>200</v>
      </c>
      <c r="DA383" s="176">
        <v>0</v>
      </c>
      <c r="DB383" s="177"/>
      <c r="DC383" s="176"/>
      <c r="DD383" s="177"/>
      <c r="DE383" s="176">
        <v>100</v>
      </c>
      <c r="DF383" s="177"/>
      <c r="DG383" s="176"/>
      <c r="DH383" s="177"/>
      <c r="DI383" s="176"/>
      <c r="DJ383" s="558"/>
      <c r="DK383" s="176"/>
      <c r="DL383" s="177"/>
      <c r="DM383" s="176"/>
      <c r="DN383" s="177"/>
      <c r="DO383" s="176"/>
      <c r="DP383" s="177"/>
      <c r="DQ383" s="176"/>
      <c r="DR383" s="177"/>
      <c r="DS383" s="176"/>
      <c r="DT383" s="176"/>
      <c r="DU383" s="176"/>
      <c r="DV383" s="177"/>
      <c r="DW383" s="176"/>
      <c r="DX383" s="177"/>
      <c r="DY383" s="176"/>
      <c r="DZ383" s="177"/>
      <c r="EA383" s="176"/>
      <c r="EB383" s="177"/>
      <c r="EC383" s="176">
        <v>0</v>
      </c>
      <c r="ED383" s="177"/>
      <c r="EE383" s="176"/>
      <c r="EF383" s="177"/>
      <c r="EG383" s="176"/>
      <c r="EH383" s="177"/>
      <c r="EI383" s="176">
        <v>0</v>
      </c>
      <c r="EJ383" s="177"/>
      <c r="EK383" s="176"/>
      <c r="EL383" s="176"/>
      <c r="EM383" s="177"/>
      <c r="EN383" s="176">
        <v>0</v>
      </c>
      <c r="EO383" s="177"/>
      <c r="EP383" s="176"/>
      <c r="EQ383" s="177">
        <v>0</v>
      </c>
      <c r="ER383" s="176"/>
      <c r="ES383" s="177"/>
      <c r="ET383" s="176"/>
      <c r="EU383" s="177"/>
      <c r="EV383" s="176"/>
      <c r="EW383" s="176"/>
      <c r="EX383" s="176"/>
      <c r="EY383" s="232">
        <v>3000</v>
      </c>
      <c r="EZ383" s="176"/>
      <c r="FA383" s="177"/>
      <c r="FB383" s="565">
        <f t="shared" si="23"/>
        <v>39100</v>
      </c>
      <c r="FC383" s="565">
        <f t="shared" si="25"/>
        <v>27900</v>
      </c>
    </row>
    <row r="384" spans="1:159" ht="37.5" customHeight="1">
      <c r="A384" s="13">
        <v>323</v>
      </c>
      <c r="B384" s="13" t="s">
        <v>41</v>
      </c>
      <c r="C384" s="13" t="s">
        <v>1821</v>
      </c>
      <c r="D384" s="13">
        <v>692</v>
      </c>
      <c r="E384" s="13">
        <v>386</v>
      </c>
      <c r="F384" s="14" t="s">
        <v>324</v>
      </c>
      <c r="G384" s="13" t="s">
        <v>113</v>
      </c>
      <c r="H384" s="13" t="s">
        <v>91</v>
      </c>
      <c r="I384" s="13" t="s">
        <v>307</v>
      </c>
      <c r="J384" s="13">
        <v>36</v>
      </c>
      <c r="K384" s="13" t="s">
        <v>2908</v>
      </c>
      <c r="L384" s="13" t="s">
        <v>266</v>
      </c>
      <c r="M384" s="13" t="s">
        <v>10</v>
      </c>
      <c r="N384" s="45">
        <v>964200</v>
      </c>
      <c r="O384" s="13" t="s">
        <v>3056</v>
      </c>
      <c r="P384" s="13">
        <v>119</v>
      </c>
      <c r="Q384" s="176">
        <v>0</v>
      </c>
      <c r="R384" s="557"/>
      <c r="S384" s="176"/>
      <c r="T384" s="177"/>
      <c r="U384" s="176"/>
      <c r="V384" s="177"/>
      <c r="W384" s="176"/>
      <c r="X384" s="177"/>
      <c r="Y384" s="176">
        <v>50000</v>
      </c>
      <c r="Z384" s="177"/>
      <c r="AA384" s="176">
        <v>30000</v>
      </c>
      <c r="AB384" s="177"/>
      <c r="AC384" s="176">
        <v>0</v>
      </c>
      <c r="AD384" s="177"/>
      <c r="AE384" s="176"/>
      <c r="AF384" s="177"/>
      <c r="AG384" s="176">
        <v>6000</v>
      </c>
      <c r="AH384" s="177"/>
      <c r="AI384" s="176">
        <v>10000</v>
      </c>
      <c r="AJ384" s="177">
        <v>5000</v>
      </c>
      <c r="AK384" s="176">
        <v>0</v>
      </c>
      <c r="AL384" s="177"/>
      <c r="AM384" s="176">
        <v>0</v>
      </c>
      <c r="AN384" s="177"/>
      <c r="AO384" s="176"/>
      <c r="AP384" s="177"/>
      <c r="AQ384" s="176">
        <v>10000</v>
      </c>
      <c r="AR384" s="177">
        <v>5000</v>
      </c>
      <c r="AS384" s="176"/>
      <c r="AT384" s="176">
        <v>50000</v>
      </c>
      <c r="AU384" s="176">
        <v>50000</v>
      </c>
      <c r="AV384" s="177">
        <v>0</v>
      </c>
      <c r="AW384" s="176">
        <v>38000</v>
      </c>
      <c r="AX384" s="177">
        <v>7700</v>
      </c>
      <c r="AY384" s="176"/>
      <c r="AZ384" s="177"/>
      <c r="BA384" s="176">
        <v>20000</v>
      </c>
      <c r="BB384" s="177">
        <v>10000</v>
      </c>
      <c r="BC384" s="176">
        <v>40000</v>
      </c>
      <c r="BD384" s="176">
        <v>0</v>
      </c>
      <c r="BE384" s="176">
        <v>10000</v>
      </c>
      <c r="BF384" s="177">
        <v>7500</v>
      </c>
      <c r="BG384" s="176">
        <v>0</v>
      </c>
      <c r="BH384" s="177"/>
      <c r="BI384" s="176">
        <v>10000</v>
      </c>
      <c r="BJ384" s="177">
        <v>8000</v>
      </c>
      <c r="BK384" s="176">
        <v>20000</v>
      </c>
      <c r="BL384" s="177">
        <v>13000</v>
      </c>
      <c r="BM384" s="176">
        <v>25000</v>
      </c>
      <c r="BN384" s="177"/>
      <c r="BO384" s="176">
        <v>20000</v>
      </c>
      <c r="BP384" s="232"/>
      <c r="BQ384" s="176">
        <v>15000</v>
      </c>
      <c r="BR384" s="177"/>
      <c r="BS384" s="176">
        <v>8000</v>
      </c>
      <c r="BT384" s="177"/>
      <c r="BU384" s="176">
        <v>5000</v>
      </c>
      <c r="BV384" s="176">
        <v>5000</v>
      </c>
      <c r="BW384" s="176">
        <v>10000</v>
      </c>
      <c r="BX384" s="177">
        <v>5000</v>
      </c>
      <c r="BY384" s="176">
        <v>40000</v>
      </c>
      <c r="BZ384" s="177">
        <v>5200</v>
      </c>
      <c r="CA384" s="176">
        <v>15000</v>
      </c>
      <c r="CB384" s="177"/>
      <c r="CC384" s="176">
        <v>20000</v>
      </c>
      <c r="CD384" s="177">
        <v>3000</v>
      </c>
      <c r="CE384" s="176">
        <v>60000</v>
      </c>
      <c r="CF384" s="177">
        <v>30200</v>
      </c>
      <c r="CG384" s="176">
        <v>10000</v>
      </c>
      <c r="CH384" s="177">
        <v>6000</v>
      </c>
      <c r="CI384" s="176">
        <v>12000</v>
      </c>
      <c r="CJ384" s="176">
        <v>6000</v>
      </c>
      <c r="CK384" s="176">
        <v>18000</v>
      </c>
      <c r="CL384" s="177"/>
      <c r="CM384" s="176">
        <v>30000</v>
      </c>
      <c r="CN384" s="177"/>
      <c r="CO384" s="176">
        <v>100000</v>
      </c>
      <c r="CP384" s="177">
        <v>45100</v>
      </c>
      <c r="CQ384" s="176">
        <v>45000</v>
      </c>
      <c r="CR384" s="177"/>
      <c r="CS384" s="176">
        <v>50000</v>
      </c>
      <c r="CT384" s="176">
        <v>3500</v>
      </c>
      <c r="CU384" s="176">
        <v>0</v>
      </c>
      <c r="CV384" s="177"/>
      <c r="CW384" s="176">
        <v>3000</v>
      </c>
      <c r="CX384" s="177">
        <v>1000</v>
      </c>
      <c r="CY384" s="176">
        <v>0</v>
      </c>
      <c r="CZ384" s="177"/>
      <c r="DA384" s="176">
        <v>0</v>
      </c>
      <c r="DB384" s="177"/>
      <c r="DC384" s="176"/>
      <c r="DD384" s="177"/>
      <c r="DE384" s="176">
        <v>0</v>
      </c>
      <c r="DF384" s="177"/>
      <c r="DG384" s="176">
        <v>30000</v>
      </c>
      <c r="DH384" s="177">
        <v>15000</v>
      </c>
      <c r="DI384" s="176">
        <v>20000</v>
      </c>
      <c r="DJ384" s="558"/>
      <c r="DK384" s="176"/>
      <c r="DL384" s="177"/>
      <c r="DM384" s="176">
        <v>30000</v>
      </c>
      <c r="DN384" s="177"/>
      <c r="DO384" s="176"/>
      <c r="DP384" s="177"/>
      <c r="DQ384" s="176">
        <v>5000</v>
      </c>
      <c r="DR384" s="177">
        <v>3000</v>
      </c>
      <c r="DS384" s="176"/>
      <c r="DT384" s="176"/>
      <c r="DU384" s="176"/>
      <c r="DV384" s="177"/>
      <c r="DW384" s="176"/>
      <c r="DX384" s="177"/>
      <c r="DY384" s="176"/>
      <c r="DZ384" s="177"/>
      <c r="EA384" s="176"/>
      <c r="EB384" s="177"/>
      <c r="EC384" s="176">
        <v>30000</v>
      </c>
      <c r="ED384" s="177"/>
      <c r="EE384" s="176"/>
      <c r="EF384" s="177"/>
      <c r="EG384" s="176"/>
      <c r="EH384" s="177"/>
      <c r="EI384" s="176">
        <v>1200</v>
      </c>
      <c r="EJ384" s="177"/>
      <c r="EK384" s="176"/>
      <c r="EL384" s="176"/>
      <c r="EM384" s="177"/>
      <c r="EN384" s="176">
        <v>0</v>
      </c>
      <c r="EO384" s="177"/>
      <c r="EP384" s="176">
        <v>30000</v>
      </c>
      <c r="EQ384" s="177">
        <v>22000</v>
      </c>
      <c r="ER384" s="176">
        <v>20000</v>
      </c>
      <c r="ES384" s="177">
        <v>0</v>
      </c>
      <c r="ET384" s="176">
        <v>10000</v>
      </c>
      <c r="EU384" s="177">
        <v>0</v>
      </c>
      <c r="EV384" s="176">
        <v>20000</v>
      </c>
      <c r="EW384" s="176">
        <v>18000</v>
      </c>
      <c r="EX384" s="176">
        <v>5000</v>
      </c>
      <c r="EY384" s="177">
        <v>3000</v>
      </c>
      <c r="EZ384" s="176"/>
      <c r="FA384" s="177"/>
      <c r="FB384" s="565">
        <f t="shared" si="23"/>
        <v>216200</v>
      </c>
      <c r="FC384" s="565">
        <f t="shared" si="25"/>
        <v>748000</v>
      </c>
    </row>
    <row r="385" spans="1:159" ht="37.5" customHeight="1">
      <c r="A385" s="13">
        <v>324</v>
      </c>
      <c r="B385" s="13" t="s">
        <v>2765</v>
      </c>
      <c r="C385" s="13" t="s">
        <v>2218</v>
      </c>
      <c r="D385" s="13">
        <v>693</v>
      </c>
      <c r="E385" s="13">
        <v>562</v>
      </c>
      <c r="F385" s="14" t="s">
        <v>2766</v>
      </c>
      <c r="G385" s="13" t="s">
        <v>2767</v>
      </c>
      <c r="H385" s="13" t="s">
        <v>2768</v>
      </c>
      <c r="I385" s="13" t="s">
        <v>2769</v>
      </c>
      <c r="J385" s="13">
        <v>36</v>
      </c>
      <c r="K385" s="13" t="s">
        <v>2770</v>
      </c>
      <c r="L385" s="13" t="s">
        <v>2694</v>
      </c>
      <c r="M385" s="13" t="s">
        <v>15</v>
      </c>
      <c r="N385" s="45">
        <v>25950</v>
      </c>
      <c r="O385" s="13" t="s">
        <v>3066</v>
      </c>
      <c r="P385" s="13">
        <v>117</v>
      </c>
      <c r="Q385" s="176">
        <v>0</v>
      </c>
      <c r="R385" s="557"/>
      <c r="S385" s="176"/>
      <c r="T385" s="177"/>
      <c r="U385" s="176"/>
      <c r="V385" s="177"/>
      <c r="W385" s="176"/>
      <c r="X385" s="177"/>
      <c r="Y385" s="176">
        <v>1000</v>
      </c>
      <c r="Z385" s="177">
        <v>1040</v>
      </c>
      <c r="AA385" s="176"/>
      <c r="AB385" s="177"/>
      <c r="AC385" s="176">
        <v>0</v>
      </c>
      <c r="AD385" s="177"/>
      <c r="AE385" s="176"/>
      <c r="AF385" s="177"/>
      <c r="AG385" s="176">
        <v>1000</v>
      </c>
      <c r="AH385" s="177"/>
      <c r="AI385" s="176"/>
      <c r="AJ385" s="177"/>
      <c r="AK385" s="176">
        <v>0</v>
      </c>
      <c r="AL385" s="177"/>
      <c r="AM385" s="176">
        <v>0</v>
      </c>
      <c r="AN385" s="177"/>
      <c r="AO385" s="176"/>
      <c r="AP385" s="177"/>
      <c r="AQ385" s="176"/>
      <c r="AR385" s="177"/>
      <c r="AS385" s="176"/>
      <c r="AT385" s="176">
        <v>5000</v>
      </c>
      <c r="AU385" s="176">
        <v>5000</v>
      </c>
      <c r="AV385" s="560">
        <v>2380</v>
      </c>
      <c r="AW385" s="176">
        <v>4500</v>
      </c>
      <c r="AX385" s="177">
        <v>1500</v>
      </c>
      <c r="AY385" s="176"/>
      <c r="AZ385" s="177"/>
      <c r="BA385" s="176"/>
      <c r="BB385" s="177"/>
      <c r="BC385" s="176">
        <v>4000</v>
      </c>
      <c r="BD385" s="176">
        <v>2000</v>
      </c>
      <c r="BE385" s="176">
        <v>0</v>
      </c>
      <c r="BF385" s="177">
        <v>0</v>
      </c>
      <c r="BG385" s="176">
        <v>0</v>
      </c>
      <c r="BH385" s="177"/>
      <c r="BI385" s="176">
        <v>2000</v>
      </c>
      <c r="BJ385" s="177">
        <v>2000</v>
      </c>
      <c r="BK385" s="176">
        <v>0</v>
      </c>
      <c r="BL385" s="177"/>
      <c r="BM385" s="176">
        <v>0</v>
      </c>
      <c r="BN385" s="177"/>
      <c r="BO385" s="176">
        <v>200</v>
      </c>
      <c r="BP385" s="232">
        <v>200</v>
      </c>
      <c r="BQ385" s="176"/>
      <c r="BR385" s="177"/>
      <c r="BS385" s="176">
        <v>600</v>
      </c>
      <c r="BT385" s="177">
        <v>600</v>
      </c>
      <c r="BU385" s="176"/>
      <c r="BV385" s="176"/>
      <c r="BW385" s="176">
        <v>0</v>
      </c>
      <c r="BX385" s="177"/>
      <c r="BY385" s="176">
        <v>50</v>
      </c>
      <c r="BZ385" s="177"/>
      <c r="CA385" s="176"/>
      <c r="CB385" s="177"/>
      <c r="CC385" s="176">
        <v>0</v>
      </c>
      <c r="CD385" s="177">
        <v>0</v>
      </c>
      <c r="CE385" s="176">
        <v>0</v>
      </c>
      <c r="CF385" s="177"/>
      <c r="CG385" s="176"/>
      <c r="CH385" s="177"/>
      <c r="CI385" s="176">
        <v>0</v>
      </c>
      <c r="CJ385" s="176">
        <v>3600</v>
      </c>
      <c r="CK385" s="176">
        <v>3600</v>
      </c>
      <c r="CL385" s="177">
        <v>1600</v>
      </c>
      <c r="CM385" s="176"/>
      <c r="CN385" s="177"/>
      <c r="CO385" s="176">
        <v>4000</v>
      </c>
      <c r="CP385" s="177">
        <v>4000</v>
      </c>
      <c r="CQ385" s="176">
        <v>0</v>
      </c>
      <c r="CR385" s="177"/>
      <c r="CS385" s="176">
        <v>0</v>
      </c>
      <c r="CT385" s="176"/>
      <c r="CU385" s="176">
        <v>0</v>
      </c>
      <c r="CV385" s="177"/>
      <c r="CW385" s="176"/>
      <c r="CX385" s="177"/>
      <c r="CY385" s="176">
        <v>0</v>
      </c>
      <c r="CZ385" s="177"/>
      <c r="DA385" s="176">
        <v>0</v>
      </c>
      <c r="DB385" s="177"/>
      <c r="DC385" s="176"/>
      <c r="DD385" s="177"/>
      <c r="DE385" s="176">
        <v>0</v>
      </c>
      <c r="DF385" s="177"/>
      <c r="DG385" s="176"/>
      <c r="DH385" s="177"/>
      <c r="DI385" s="176"/>
      <c r="DJ385" s="558"/>
      <c r="DK385" s="176"/>
      <c r="DL385" s="177"/>
      <c r="DM385" s="176"/>
      <c r="DN385" s="177"/>
      <c r="DO385" s="176"/>
      <c r="DP385" s="177"/>
      <c r="DQ385" s="176"/>
      <c r="DR385" s="177"/>
      <c r="DS385" s="176"/>
      <c r="DT385" s="176"/>
      <c r="DU385" s="176"/>
      <c r="DV385" s="177"/>
      <c r="DW385" s="176"/>
      <c r="DX385" s="177"/>
      <c r="DY385" s="176"/>
      <c r="DZ385" s="177"/>
      <c r="EA385" s="176"/>
      <c r="EB385" s="177"/>
      <c r="EC385" s="176">
        <v>0</v>
      </c>
      <c r="ED385" s="177"/>
      <c r="EE385" s="176"/>
      <c r="EF385" s="177"/>
      <c r="EG385" s="176"/>
      <c r="EH385" s="177"/>
      <c r="EI385" s="176">
        <v>0</v>
      </c>
      <c r="EJ385" s="177"/>
      <c r="EK385" s="176"/>
      <c r="EL385" s="176"/>
      <c r="EM385" s="177"/>
      <c r="EN385" s="176">
        <v>0</v>
      </c>
      <c r="EO385" s="177"/>
      <c r="EP385" s="176"/>
      <c r="EQ385" s="177">
        <v>0</v>
      </c>
      <c r="ER385" s="176"/>
      <c r="ES385" s="177"/>
      <c r="ET385" s="176"/>
      <c r="EU385" s="177"/>
      <c r="EV385" s="176"/>
      <c r="EW385" s="176"/>
      <c r="EX385" s="176"/>
      <c r="EY385" s="177"/>
      <c r="EZ385" s="176"/>
      <c r="FA385" s="177"/>
      <c r="FB385" s="565">
        <f t="shared" si="23"/>
        <v>15320</v>
      </c>
      <c r="FC385" s="565">
        <f t="shared" si="25"/>
        <v>10630</v>
      </c>
    </row>
    <row r="386" spans="1:159" ht="37.5" customHeight="1">
      <c r="A386" s="13">
        <v>325</v>
      </c>
      <c r="B386" s="13" t="s">
        <v>182</v>
      </c>
      <c r="C386" s="13" t="s">
        <v>2382</v>
      </c>
      <c r="D386" s="13">
        <v>695</v>
      </c>
      <c r="E386" s="13">
        <v>852</v>
      </c>
      <c r="F386" s="14" t="s">
        <v>298</v>
      </c>
      <c r="G386" s="13" t="s">
        <v>151</v>
      </c>
      <c r="H386" s="13" t="s">
        <v>47</v>
      </c>
      <c r="I386" s="13" t="s">
        <v>381</v>
      </c>
      <c r="J386" s="13">
        <v>36</v>
      </c>
      <c r="K386" s="13" t="s">
        <v>2909</v>
      </c>
      <c r="L386" s="13" t="s">
        <v>283</v>
      </c>
      <c r="M386" s="13" t="s">
        <v>65</v>
      </c>
      <c r="N386" s="45">
        <v>56200</v>
      </c>
      <c r="O386" s="13" t="s">
        <v>3056</v>
      </c>
      <c r="P386" s="13">
        <v>119</v>
      </c>
      <c r="Q386" s="176">
        <v>0</v>
      </c>
      <c r="R386" s="557"/>
      <c r="S386" s="176"/>
      <c r="T386" s="177"/>
      <c r="U386" s="176"/>
      <c r="V386" s="177"/>
      <c r="W386" s="176">
        <v>50</v>
      </c>
      <c r="X386" s="177"/>
      <c r="Y386" s="176"/>
      <c r="Z386" s="177"/>
      <c r="AA386" s="176">
        <v>3000</v>
      </c>
      <c r="AB386" s="177">
        <v>800</v>
      </c>
      <c r="AC386" s="176">
        <v>0</v>
      </c>
      <c r="AD386" s="177"/>
      <c r="AE386" s="176">
        <v>50</v>
      </c>
      <c r="AF386" s="177"/>
      <c r="AG386" s="176">
        <v>0</v>
      </c>
      <c r="AH386" s="177"/>
      <c r="AI386" s="176"/>
      <c r="AJ386" s="177"/>
      <c r="AK386" s="176">
        <v>0</v>
      </c>
      <c r="AL386" s="177"/>
      <c r="AM386" s="176">
        <v>0</v>
      </c>
      <c r="AN386" s="177"/>
      <c r="AO386" s="176"/>
      <c r="AP386" s="177"/>
      <c r="AQ386" s="176">
        <v>10000</v>
      </c>
      <c r="AR386" s="177">
        <v>1700</v>
      </c>
      <c r="AS386" s="176"/>
      <c r="AT386" s="176"/>
      <c r="AU386" s="176">
        <v>0</v>
      </c>
      <c r="AV386" s="177"/>
      <c r="AW386" s="176">
        <v>5000</v>
      </c>
      <c r="AX386" s="177">
        <v>2400</v>
      </c>
      <c r="AY386" s="176"/>
      <c r="AZ386" s="177"/>
      <c r="BA386" s="176">
        <v>4900</v>
      </c>
      <c r="BB386" s="177">
        <v>2800</v>
      </c>
      <c r="BC386" s="176">
        <v>0</v>
      </c>
      <c r="BD386" s="176"/>
      <c r="BE386" s="176">
        <v>0</v>
      </c>
      <c r="BF386" s="177">
        <v>0</v>
      </c>
      <c r="BG386" s="176">
        <v>0</v>
      </c>
      <c r="BH386" s="177"/>
      <c r="BI386" s="176">
        <v>0</v>
      </c>
      <c r="BJ386" s="177"/>
      <c r="BK386" s="176">
        <v>2000</v>
      </c>
      <c r="BL386" s="177">
        <v>300</v>
      </c>
      <c r="BM386" s="176">
        <v>20000</v>
      </c>
      <c r="BN386" s="177">
        <v>5000</v>
      </c>
      <c r="BO386" s="176">
        <v>200</v>
      </c>
      <c r="BP386" s="232"/>
      <c r="BQ386" s="176">
        <v>200</v>
      </c>
      <c r="BR386" s="177"/>
      <c r="BS386" s="176"/>
      <c r="BT386" s="177"/>
      <c r="BU386" s="176"/>
      <c r="BV386" s="176"/>
      <c r="BW386" s="176">
        <v>0</v>
      </c>
      <c r="BX386" s="177"/>
      <c r="BY386" s="176">
        <v>0</v>
      </c>
      <c r="BZ386" s="177"/>
      <c r="CA386" s="176"/>
      <c r="CB386" s="177"/>
      <c r="CC386" s="176">
        <v>2000</v>
      </c>
      <c r="CD386" s="177">
        <v>0</v>
      </c>
      <c r="CE386" s="176">
        <v>2000</v>
      </c>
      <c r="CF386" s="177">
        <v>500</v>
      </c>
      <c r="CG386" s="176">
        <v>500</v>
      </c>
      <c r="CH386" s="177"/>
      <c r="CI386" s="176">
        <v>0</v>
      </c>
      <c r="CJ386" s="176">
        <v>0</v>
      </c>
      <c r="CK386" s="176">
        <v>0</v>
      </c>
      <c r="CL386" s="177"/>
      <c r="CM386" s="176"/>
      <c r="CN386" s="177"/>
      <c r="CO386" s="176">
        <v>0</v>
      </c>
      <c r="CP386" s="177"/>
      <c r="CQ386" s="176">
        <v>2000</v>
      </c>
      <c r="CR386" s="177">
        <v>100</v>
      </c>
      <c r="CS386" s="176">
        <v>2000</v>
      </c>
      <c r="CT386" s="176">
        <v>2400</v>
      </c>
      <c r="CU386" s="176">
        <v>0</v>
      </c>
      <c r="CV386" s="177"/>
      <c r="CW386" s="176"/>
      <c r="CX386" s="177"/>
      <c r="CY386" s="176">
        <v>0</v>
      </c>
      <c r="CZ386" s="177"/>
      <c r="DA386" s="176">
        <v>0</v>
      </c>
      <c r="DB386" s="177"/>
      <c r="DC386" s="176"/>
      <c r="DD386" s="177"/>
      <c r="DE386" s="176">
        <v>0</v>
      </c>
      <c r="DF386" s="177"/>
      <c r="DG386" s="176">
        <v>2000</v>
      </c>
      <c r="DH386" s="177">
        <v>300</v>
      </c>
      <c r="DI386" s="176"/>
      <c r="DJ386" s="558"/>
      <c r="DK386" s="176"/>
      <c r="DL386" s="177"/>
      <c r="DM386" s="176"/>
      <c r="DN386" s="177"/>
      <c r="DO386" s="176"/>
      <c r="DP386" s="177"/>
      <c r="DQ386" s="176"/>
      <c r="DR386" s="177"/>
      <c r="DS386" s="176"/>
      <c r="DT386" s="176"/>
      <c r="DU386" s="176"/>
      <c r="DV386" s="177"/>
      <c r="DW386" s="176"/>
      <c r="DX386" s="177"/>
      <c r="DY386" s="176"/>
      <c r="DZ386" s="177"/>
      <c r="EA386" s="176"/>
      <c r="EB386" s="177"/>
      <c r="EC386" s="176">
        <v>0</v>
      </c>
      <c r="ED386" s="177"/>
      <c r="EE386" s="176"/>
      <c r="EF386" s="177"/>
      <c r="EG386" s="176"/>
      <c r="EH386" s="177"/>
      <c r="EI386" s="176">
        <v>0</v>
      </c>
      <c r="EJ386" s="177"/>
      <c r="EK386" s="176"/>
      <c r="EL386" s="176"/>
      <c r="EM386" s="177"/>
      <c r="EN386" s="176">
        <v>300</v>
      </c>
      <c r="EO386" s="177"/>
      <c r="EP386" s="176"/>
      <c r="EQ386" s="177">
        <v>0</v>
      </c>
      <c r="ER386" s="176"/>
      <c r="ES386" s="177"/>
      <c r="ET386" s="176"/>
      <c r="EU386" s="177"/>
      <c r="EV386" s="176"/>
      <c r="EW386" s="176"/>
      <c r="EX386" s="176"/>
      <c r="EY386" s="177"/>
      <c r="EZ386" s="176"/>
      <c r="FA386" s="177"/>
      <c r="FB386" s="565">
        <f t="shared" si="23"/>
        <v>16300</v>
      </c>
      <c r="FC386" s="565">
        <f t="shared" si="25"/>
        <v>39900</v>
      </c>
    </row>
    <row r="387" spans="1:159" ht="37.5" customHeight="1">
      <c r="A387" s="13">
        <v>326</v>
      </c>
      <c r="B387" s="13" t="s">
        <v>2183</v>
      </c>
      <c r="C387" s="13" t="s">
        <v>2050</v>
      </c>
      <c r="D387" s="13">
        <v>696</v>
      </c>
      <c r="E387" s="13">
        <v>938</v>
      </c>
      <c r="F387" s="14" t="s">
        <v>2184</v>
      </c>
      <c r="G387" s="13" t="s">
        <v>2185</v>
      </c>
      <c r="H387" s="13" t="s">
        <v>2186</v>
      </c>
      <c r="I387" s="13" t="s">
        <v>2187</v>
      </c>
      <c r="J387" s="13">
        <v>36</v>
      </c>
      <c r="K387" s="13" t="s">
        <v>2910</v>
      </c>
      <c r="L387" s="13" t="s">
        <v>2170</v>
      </c>
      <c r="M387" s="13" t="s">
        <v>65</v>
      </c>
      <c r="N387" s="45">
        <v>87100</v>
      </c>
      <c r="O387" s="13" t="s">
        <v>3067</v>
      </c>
      <c r="P387" s="13">
        <v>98</v>
      </c>
      <c r="Q387" s="176">
        <v>4000</v>
      </c>
      <c r="R387" s="557"/>
      <c r="S387" s="176"/>
      <c r="T387" s="177"/>
      <c r="U387" s="176"/>
      <c r="V387" s="177"/>
      <c r="W387" s="176"/>
      <c r="X387" s="177"/>
      <c r="Y387" s="176"/>
      <c r="Z387" s="177"/>
      <c r="AA387" s="176">
        <v>800</v>
      </c>
      <c r="AB387" s="177">
        <v>150</v>
      </c>
      <c r="AC387" s="176">
        <v>0</v>
      </c>
      <c r="AD387" s="177"/>
      <c r="AE387" s="176"/>
      <c r="AF387" s="177"/>
      <c r="AG387" s="176">
        <v>1000</v>
      </c>
      <c r="AH387" s="177"/>
      <c r="AI387" s="176">
        <v>50000</v>
      </c>
      <c r="AJ387" s="177">
        <v>24800</v>
      </c>
      <c r="AK387" s="176">
        <v>0</v>
      </c>
      <c r="AL387" s="177"/>
      <c r="AM387" s="176">
        <v>0</v>
      </c>
      <c r="AN387" s="177"/>
      <c r="AO387" s="176"/>
      <c r="AP387" s="177"/>
      <c r="AQ387" s="176"/>
      <c r="AR387" s="177"/>
      <c r="AS387" s="176"/>
      <c r="AT387" s="176"/>
      <c r="AU387" s="176">
        <v>0</v>
      </c>
      <c r="AV387" s="177"/>
      <c r="AW387" s="176">
        <v>500</v>
      </c>
      <c r="AX387" s="177"/>
      <c r="AY387" s="176"/>
      <c r="AZ387" s="177"/>
      <c r="BA387" s="176"/>
      <c r="BB387" s="177"/>
      <c r="BC387" s="176">
        <v>0</v>
      </c>
      <c r="BD387" s="176"/>
      <c r="BE387" s="176">
        <v>0</v>
      </c>
      <c r="BF387" s="177">
        <v>0</v>
      </c>
      <c r="BG387" s="176">
        <v>1500</v>
      </c>
      <c r="BH387" s="177"/>
      <c r="BI387" s="176">
        <v>4000</v>
      </c>
      <c r="BJ387" s="177">
        <v>0</v>
      </c>
      <c r="BK387" s="176">
        <v>0</v>
      </c>
      <c r="BL387" s="177"/>
      <c r="BM387" s="176">
        <v>1000</v>
      </c>
      <c r="BN387" s="177">
        <v>100</v>
      </c>
      <c r="BO387" s="176">
        <v>0</v>
      </c>
      <c r="BP387" s="232"/>
      <c r="BQ387" s="176"/>
      <c r="BR387" s="177"/>
      <c r="BS387" s="176">
        <v>1800</v>
      </c>
      <c r="BT387" s="177">
        <v>800</v>
      </c>
      <c r="BU387" s="176"/>
      <c r="BV387" s="176"/>
      <c r="BW387" s="176">
        <v>0</v>
      </c>
      <c r="BX387" s="177"/>
      <c r="BY387" s="176">
        <v>0</v>
      </c>
      <c r="BZ387" s="177"/>
      <c r="CA387" s="176"/>
      <c r="CB387" s="177"/>
      <c r="CC387" s="176">
        <v>0</v>
      </c>
      <c r="CD387" s="177">
        <v>0</v>
      </c>
      <c r="CE387" s="176">
        <v>0</v>
      </c>
      <c r="CF387" s="177"/>
      <c r="CG387" s="176">
        <v>500</v>
      </c>
      <c r="CH387" s="177">
        <v>200</v>
      </c>
      <c r="CI387" s="176">
        <v>0</v>
      </c>
      <c r="CJ387" s="176">
        <v>0</v>
      </c>
      <c r="CK387" s="176">
        <v>0</v>
      </c>
      <c r="CL387" s="177"/>
      <c r="CM387" s="176">
        <v>17000</v>
      </c>
      <c r="CN387" s="177">
        <v>6700</v>
      </c>
      <c r="CO387" s="176">
        <v>0</v>
      </c>
      <c r="CP387" s="177"/>
      <c r="CQ387" s="176">
        <v>5000</v>
      </c>
      <c r="CR387" s="177">
        <v>3500</v>
      </c>
      <c r="CS387" s="176">
        <v>0</v>
      </c>
      <c r="CT387" s="176"/>
      <c r="CU387" s="176">
        <v>0</v>
      </c>
      <c r="CV387" s="177"/>
      <c r="CW387" s="176"/>
      <c r="CX387" s="177"/>
      <c r="CY387" s="176">
        <v>0</v>
      </c>
      <c r="CZ387" s="177"/>
      <c r="DA387" s="176">
        <v>0</v>
      </c>
      <c r="DB387" s="177"/>
      <c r="DC387" s="176"/>
      <c r="DD387" s="177"/>
      <c r="DE387" s="176">
        <v>0</v>
      </c>
      <c r="DF387" s="177"/>
      <c r="DG387" s="176"/>
      <c r="DH387" s="177"/>
      <c r="DI387" s="176"/>
      <c r="DJ387" s="558"/>
      <c r="DK387" s="176"/>
      <c r="DL387" s="177"/>
      <c r="DM387" s="176"/>
      <c r="DN387" s="177"/>
      <c r="DO387" s="176"/>
      <c r="DP387" s="177"/>
      <c r="DQ387" s="176"/>
      <c r="DR387" s="177"/>
      <c r="DS387" s="176"/>
      <c r="DT387" s="176"/>
      <c r="DU387" s="176"/>
      <c r="DV387" s="177"/>
      <c r="DW387" s="176"/>
      <c r="DX387" s="177"/>
      <c r="DY387" s="176"/>
      <c r="DZ387" s="177"/>
      <c r="EA387" s="176"/>
      <c r="EB387" s="177"/>
      <c r="EC387" s="176">
        <v>0</v>
      </c>
      <c r="ED387" s="177"/>
      <c r="EE387" s="176"/>
      <c r="EF387" s="177"/>
      <c r="EG387" s="176"/>
      <c r="EH387" s="177"/>
      <c r="EI387" s="176">
        <v>0</v>
      </c>
      <c r="EJ387" s="177"/>
      <c r="EK387" s="176"/>
      <c r="EL387" s="176"/>
      <c r="EM387" s="177"/>
      <c r="EN387" s="176">
        <v>0</v>
      </c>
      <c r="EO387" s="177"/>
      <c r="EP387" s="176"/>
      <c r="EQ387" s="177">
        <v>0</v>
      </c>
      <c r="ER387" s="176"/>
      <c r="ES387" s="177"/>
      <c r="ET387" s="176"/>
      <c r="EU387" s="177"/>
      <c r="EV387" s="176"/>
      <c r="EW387" s="176"/>
      <c r="EX387" s="176"/>
      <c r="EY387" s="177"/>
      <c r="EZ387" s="176"/>
      <c r="FA387" s="177"/>
      <c r="FB387" s="565">
        <f t="shared" si="23"/>
        <v>36250</v>
      </c>
      <c r="FC387" s="565">
        <f t="shared" si="25"/>
        <v>50850</v>
      </c>
    </row>
    <row r="388" spans="1:159" ht="22.5" customHeight="1">
      <c r="A388" s="13" t="s">
        <v>8243</v>
      </c>
      <c r="B388" s="13"/>
      <c r="C388" s="13"/>
      <c r="D388" s="13"/>
      <c r="E388" s="13"/>
      <c r="F388" s="11" t="s">
        <v>3251</v>
      </c>
      <c r="G388" s="13"/>
      <c r="H388" s="13"/>
      <c r="I388" s="13"/>
      <c r="J388" s="13"/>
      <c r="K388" s="13"/>
      <c r="L388" s="13"/>
      <c r="M388" s="13"/>
      <c r="N388" s="45"/>
      <c r="O388" s="13"/>
      <c r="P388" s="13"/>
      <c r="Q388" s="176"/>
      <c r="R388" s="557"/>
      <c r="S388" s="176"/>
      <c r="T388" s="177"/>
      <c r="U388" s="176"/>
      <c r="V388" s="177"/>
      <c r="W388" s="176"/>
      <c r="X388" s="177"/>
      <c r="Y388" s="176"/>
      <c r="Z388" s="177"/>
      <c r="AA388" s="176"/>
      <c r="AB388" s="177"/>
      <c r="AC388" s="176"/>
      <c r="AD388" s="177"/>
      <c r="AE388" s="176"/>
      <c r="AF388" s="177"/>
      <c r="AG388" s="176"/>
      <c r="AH388" s="177"/>
      <c r="AI388" s="176"/>
      <c r="AJ388" s="177"/>
      <c r="AK388" s="176"/>
      <c r="AL388" s="177"/>
      <c r="AM388" s="176"/>
      <c r="AN388" s="177"/>
      <c r="AO388" s="176"/>
      <c r="AP388" s="177"/>
      <c r="AQ388" s="176"/>
      <c r="AR388" s="177"/>
      <c r="AS388" s="176"/>
      <c r="AT388" s="176"/>
      <c r="AU388" s="176"/>
      <c r="AV388" s="177"/>
      <c r="AW388" s="176"/>
      <c r="AX388" s="177"/>
      <c r="AY388" s="176"/>
      <c r="AZ388" s="177"/>
      <c r="BA388" s="176"/>
      <c r="BB388" s="177"/>
      <c r="BC388" s="176"/>
      <c r="BD388" s="176"/>
      <c r="BE388" s="176"/>
      <c r="BF388" s="177"/>
      <c r="BG388" s="176"/>
      <c r="BH388" s="177"/>
      <c r="BI388" s="176"/>
      <c r="BJ388" s="177"/>
      <c r="BK388" s="176"/>
      <c r="BL388" s="177"/>
      <c r="BM388" s="176"/>
      <c r="BN388" s="177"/>
      <c r="BO388" s="176"/>
      <c r="BP388" s="232"/>
      <c r="BQ388" s="176"/>
      <c r="BR388" s="177"/>
      <c r="BS388" s="176"/>
      <c r="BT388" s="177"/>
      <c r="BU388" s="176"/>
      <c r="BV388" s="176"/>
      <c r="BW388" s="176"/>
      <c r="BX388" s="177"/>
      <c r="BY388" s="176"/>
      <c r="BZ388" s="177"/>
      <c r="CA388" s="176"/>
      <c r="CB388" s="177"/>
      <c r="CC388" s="176"/>
      <c r="CD388" s="177"/>
      <c r="CE388" s="176"/>
      <c r="CF388" s="177"/>
      <c r="CG388" s="176"/>
      <c r="CH388" s="177"/>
      <c r="CI388" s="176"/>
      <c r="CJ388" s="176"/>
      <c r="CK388" s="176"/>
      <c r="CL388" s="177"/>
      <c r="CM388" s="176"/>
      <c r="CN388" s="177"/>
      <c r="CO388" s="176"/>
      <c r="CP388" s="177"/>
      <c r="CQ388" s="176"/>
      <c r="CR388" s="177"/>
      <c r="CS388" s="176"/>
      <c r="CT388" s="176"/>
      <c r="CU388" s="176"/>
      <c r="CV388" s="177"/>
      <c r="CW388" s="176"/>
      <c r="CX388" s="177"/>
      <c r="CY388" s="176"/>
      <c r="CZ388" s="177"/>
      <c r="DA388" s="176"/>
      <c r="DB388" s="177"/>
      <c r="DC388" s="176"/>
      <c r="DD388" s="177"/>
      <c r="DE388" s="176"/>
      <c r="DF388" s="177"/>
      <c r="DG388" s="176"/>
      <c r="DH388" s="177"/>
      <c r="DI388" s="176"/>
      <c r="DJ388" s="558"/>
      <c r="DK388" s="176"/>
      <c r="DL388" s="177"/>
      <c r="DM388" s="176"/>
      <c r="DN388" s="177"/>
      <c r="DO388" s="176"/>
      <c r="DP388" s="177"/>
      <c r="DQ388" s="176"/>
      <c r="DR388" s="177"/>
      <c r="DS388" s="176"/>
      <c r="DT388" s="176"/>
      <c r="DU388" s="176"/>
      <c r="DV388" s="177"/>
      <c r="DW388" s="176"/>
      <c r="DX388" s="177"/>
      <c r="DY388" s="176"/>
      <c r="DZ388" s="177"/>
      <c r="EA388" s="176"/>
      <c r="EB388" s="177"/>
      <c r="EC388" s="176"/>
      <c r="ED388" s="177"/>
      <c r="EE388" s="176"/>
      <c r="EF388" s="177"/>
      <c r="EG388" s="176"/>
      <c r="EH388" s="177"/>
      <c r="EI388" s="176"/>
      <c r="EJ388" s="177"/>
      <c r="EK388" s="176"/>
      <c r="EL388" s="176"/>
      <c r="EM388" s="177"/>
      <c r="EN388" s="176"/>
      <c r="EO388" s="177"/>
      <c r="EP388" s="176"/>
      <c r="EQ388" s="177"/>
      <c r="ER388" s="176"/>
      <c r="ES388" s="177"/>
      <c r="ET388" s="176"/>
      <c r="EU388" s="177"/>
      <c r="EV388" s="176"/>
      <c r="EW388" s="176"/>
      <c r="EX388" s="176"/>
      <c r="EY388" s="177"/>
      <c r="EZ388" s="176"/>
      <c r="FA388" s="177"/>
      <c r="FB388" s="565"/>
      <c r="FC388" s="565"/>
    </row>
    <row r="389" spans="1:159" ht="37.5" customHeight="1">
      <c r="A389" s="13">
        <v>327</v>
      </c>
      <c r="B389" s="13" t="s">
        <v>850</v>
      </c>
      <c r="C389" s="13" t="s">
        <v>2223</v>
      </c>
      <c r="D389" s="13">
        <v>701</v>
      </c>
      <c r="E389" s="13">
        <v>527</v>
      </c>
      <c r="F389" s="14" t="s">
        <v>851</v>
      </c>
      <c r="G389" s="13" t="s">
        <v>852</v>
      </c>
      <c r="H389" s="13" t="s">
        <v>853</v>
      </c>
      <c r="I389" s="13" t="s">
        <v>854</v>
      </c>
      <c r="J389" s="13">
        <v>36</v>
      </c>
      <c r="K389" s="13" t="s">
        <v>2911</v>
      </c>
      <c r="L389" s="13" t="s">
        <v>855</v>
      </c>
      <c r="M389" s="13" t="s">
        <v>68</v>
      </c>
      <c r="N389" s="45">
        <v>29535</v>
      </c>
      <c r="O389" s="13" t="s">
        <v>3055</v>
      </c>
      <c r="P389" s="13">
        <v>17</v>
      </c>
      <c r="Q389" s="176">
        <v>0</v>
      </c>
      <c r="R389" s="557"/>
      <c r="S389" s="176"/>
      <c r="T389" s="177"/>
      <c r="U389" s="176"/>
      <c r="V389" s="177"/>
      <c r="W389" s="176"/>
      <c r="X389" s="177"/>
      <c r="Y389" s="176"/>
      <c r="Z389" s="177"/>
      <c r="AA389" s="176">
        <v>500</v>
      </c>
      <c r="AB389" s="177"/>
      <c r="AC389" s="176">
        <v>10000</v>
      </c>
      <c r="AD389" s="177">
        <v>3650</v>
      </c>
      <c r="AE389" s="176">
        <v>50</v>
      </c>
      <c r="AF389" s="177">
        <v>50</v>
      </c>
      <c r="AG389" s="176">
        <v>500</v>
      </c>
      <c r="AH389" s="177"/>
      <c r="AI389" s="176">
        <v>20</v>
      </c>
      <c r="AJ389" s="177"/>
      <c r="AK389" s="176">
        <v>100</v>
      </c>
      <c r="AL389" s="177"/>
      <c r="AM389" s="176">
        <v>0</v>
      </c>
      <c r="AN389" s="177"/>
      <c r="AO389" s="176">
        <v>300</v>
      </c>
      <c r="AP389" s="177">
        <v>0</v>
      </c>
      <c r="AQ389" s="176">
        <v>100</v>
      </c>
      <c r="AR389" s="177">
        <v>100</v>
      </c>
      <c r="AS389" s="176"/>
      <c r="AT389" s="176"/>
      <c r="AU389" s="176">
        <v>0</v>
      </c>
      <c r="AV389" s="177"/>
      <c r="AW389" s="176"/>
      <c r="AX389" s="177"/>
      <c r="AY389" s="176">
        <v>500</v>
      </c>
      <c r="AZ389" s="177">
        <v>200</v>
      </c>
      <c r="BA389" s="176"/>
      <c r="BB389" s="177"/>
      <c r="BC389" s="176">
        <v>0</v>
      </c>
      <c r="BD389" s="176"/>
      <c r="BE389" s="176">
        <v>0</v>
      </c>
      <c r="BF389" s="177">
        <v>0</v>
      </c>
      <c r="BG389" s="176">
        <v>0</v>
      </c>
      <c r="BH389" s="177"/>
      <c r="BI389" s="176">
        <v>25</v>
      </c>
      <c r="BJ389" s="177">
        <v>0</v>
      </c>
      <c r="BK389" s="176">
        <v>5000</v>
      </c>
      <c r="BL389" s="177">
        <v>300</v>
      </c>
      <c r="BM389" s="176">
        <v>3000</v>
      </c>
      <c r="BN389" s="177">
        <v>1000</v>
      </c>
      <c r="BO389" s="176">
        <v>500</v>
      </c>
      <c r="BP389" s="232">
        <v>150</v>
      </c>
      <c r="BQ389" s="176">
        <v>1000</v>
      </c>
      <c r="BR389" s="177">
        <v>200</v>
      </c>
      <c r="BS389" s="176">
        <v>50</v>
      </c>
      <c r="BT389" s="177">
        <v>50</v>
      </c>
      <c r="BU389" s="176"/>
      <c r="BV389" s="176"/>
      <c r="BW389" s="176">
        <v>0</v>
      </c>
      <c r="BX389" s="177"/>
      <c r="BY389" s="176">
        <v>0</v>
      </c>
      <c r="BZ389" s="177"/>
      <c r="CA389" s="176">
        <v>1500</v>
      </c>
      <c r="CB389" s="177">
        <v>300</v>
      </c>
      <c r="CC389" s="176">
        <v>100</v>
      </c>
      <c r="CD389" s="177">
        <v>0</v>
      </c>
      <c r="CE389" s="176">
        <v>500</v>
      </c>
      <c r="CF389" s="177">
        <v>0</v>
      </c>
      <c r="CG389" s="176">
        <v>250</v>
      </c>
      <c r="CH389" s="177">
        <v>250</v>
      </c>
      <c r="CI389" s="176">
        <v>0</v>
      </c>
      <c r="CJ389" s="176">
        <v>240</v>
      </c>
      <c r="CK389" s="176">
        <v>240</v>
      </c>
      <c r="CL389" s="177"/>
      <c r="CM389" s="176">
        <v>1000</v>
      </c>
      <c r="CN389" s="177"/>
      <c r="CO389" s="176">
        <v>0</v>
      </c>
      <c r="CP389" s="177"/>
      <c r="CQ389" s="176">
        <v>1200</v>
      </c>
      <c r="CR389" s="177">
        <v>100</v>
      </c>
      <c r="CS389" s="176">
        <v>2000</v>
      </c>
      <c r="CT389" s="176">
        <v>600</v>
      </c>
      <c r="CU389" s="176">
        <v>100</v>
      </c>
      <c r="CV389" s="177"/>
      <c r="CW389" s="176">
        <v>1000</v>
      </c>
      <c r="CX389" s="177">
        <v>180</v>
      </c>
      <c r="CY389" s="176">
        <v>0</v>
      </c>
      <c r="CZ389" s="177"/>
      <c r="DA389" s="176">
        <v>0</v>
      </c>
      <c r="DB389" s="177"/>
      <c r="DC389" s="176"/>
      <c r="DD389" s="177"/>
      <c r="DE389" s="176">
        <v>0</v>
      </c>
      <c r="DF389" s="177"/>
      <c r="DG389" s="176"/>
      <c r="DH389" s="177"/>
      <c r="DI389" s="176"/>
      <c r="DJ389" s="558"/>
      <c r="DK389" s="176"/>
      <c r="DL389" s="177"/>
      <c r="DM389" s="176"/>
      <c r="DN389" s="177"/>
      <c r="DO389" s="176"/>
      <c r="DP389" s="177"/>
      <c r="DQ389" s="176"/>
      <c r="DR389" s="177"/>
      <c r="DS389" s="176"/>
      <c r="DT389" s="176"/>
      <c r="DU389" s="176"/>
      <c r="DV389" s="177"/>
      <c r="DW389" s="176"/>
      <c r="DX389" s="177"/>
      <c r="DY389" s="176"/>
      <c r="DZ389" s="177"/>
      <c r="EA389" s="176"/>
      <c r="EB389" s="177"/>
      <c r="EC389" s="176">
        <v>0</v>
      </c>
      <c r="ED389" s="177"/>
      <c r="EE389" s="176"/>
      <c r="EF389" s="177"/>
      <c r="EG389" s="176"/>
      <c r="EH389" s="177"/>
      <c r="EI389" s="176">
        <v>0</v>
      </c>
      <c r="EJ389" s="177"/>
      <c r="EK389" s="176"/>
      <c r="EL389" s="176"/>
      <c r="EM389" s="177"/>
      <c r="EN389" s="176">
        <v>0</v>
      </c>
      <c r="EO389" s="177"/>
      <c r="EP389" s="176"/>
      <c r="EQ389" s="177">
        <v>0</v>
      </c>
      <c r="ER389" s="176"/>
      <c r="ES389" s="177"/>
      <c r="ET389" s="176"/>
      <c r="EU389" s="177"/>
      <c r="EV389" s="176"/>
      <c r="EW389" s="176"/>
      <c r="EX389" s="176"/>
      <c r="EY389" s="177"/>
      <c r="EZ389" s="176"/>
      <c r="FA389" s="177"/>
      <c r="FB389" s="565">
        <f t="shared" si="23"/>
        <v>7130</v>
      </c>
      <c r="FC389" s="565">
        <f>N389-FB389</f>
        <v>22405</v>
      </c>
    </row>
    <row r="390" spans="1:159" ht="37.5" customHeight="1">
      <c r="A390" s="13">
        <v>328</v>
      </c>
      <c r="B390" s="13" t="s">
        <v>856</v>
      </c>
      <c r="C390" s="13" t="s">
        <v>866</v>
      </c>
      <c r="D390" s="22">
        <v>702</v>
      </c>
      <c r="E390" s="13">
        <v>631</v>
      </c>
      <c r="F390" s="14" t="s">
        <v>857</v>
      </c>
      <c r="G390" s="13" t="s">
        <v>858</v>
      </c>
      <c r="H390" s="13" t="s">
        <v>859</v>
      </c>
      <c r="I390" s="13" t="s">
        <v>860</v>
      </c>
      <c r="J390" s="13">
        <v>36</v>
      </c>
      <c r="K390" s="13" t="s">
        <v>2912</v>
      </c>
      <c r="L390" s="13" t="s">
        <v>738</v>
      </c>
      <c r="M390" s="13" t="s">
        <v>65</v>
      </c>
      <c r="N390" s="45">
        <v>27420</v>
      </c>
      <c r="O390" s="13" t="s">
        <v>3055</v>
      </c>
      <c r="P390" s="13">
        <v>17</v>
      </c>
      <c r="Q390" s="176">
        <v>0</v>
      </c>
      <c r="R390" s="557"/>
      <c r="S390" s="176"/>
      <c r="T390" s="177"/>
      <c r="U390" s="176"/>
      <c r="V390" s="177"/>
      <c r="W390" s="176"/>
      <c r="X390" s="177"/>
      <c r="Y390" s="176"/>
      <c r="Z390" s="177"/>
      <c r="AA390" s="176">
        <v>2000</v>
      </c>
      <c r="AB390" s="177"/>
      <c r="AC390" s="176">
        <v>1000</v>
      </c>
      <c r="AD390" s="177">
        <v>1000</v>
      </c>
      <c r="AE390" s="176">
        <v>5000</v>
      </c>
      <c r="AF390" s="177">
        <v>2100</v>
      </c>
      <c r="AG390" s="176">
        <v>1000</v>
      </c>
      <c r="AH390" s="177"/>
      <c r="AI390" s="176">
        <v>20</v>
      </c>
      <c r="AJ390" s="177"/>
      <c r="AK390" s="176">
        <v>0</v>
      </c>
      <c r="AL390" s="177"/>
      <c r="AM390" s="176">
        <v>0</v>
      </c>
      <c r="AN390" s="177"/>
      <c r="AO390" s="176"/>
      <c r="AP390" s="177"/>
      <c r="AQ390" s="176"/>
      <c r="AR390" s="177"/>
      <c r="AS390" s="176"/>
      <c r="AT390" s="176"/>
      <c r="AU390" s="176">
        <v>0</v>
      </c>
      <c r="AV390" s="177"/>
      <c r="AW390" s="176"/>
      <c r="AX390" s="177"/>
      <c r="AY390" s="176"/>
      <c r="AZ390" s="177"/>
      <c r="BA390" s="176">
        <v>800</v>
      </c>
      <c r="BB390" s="177">
        <v>0</v>
      </c>
      <c r="BC390" s="176">
        <v>0</v>
      </c>
      <c r="BD390" s="176"/>
      <c r="BE390" s="176">
        <v>0</v>
      </c>
      <c r="BF390" s="177">
        <v>0</v>
      </c>
      <c r="BG390" s="176">
        <v>0</v>
      </c>
      <c r="BH390" s="177"/>
      <c r="BI390" s="176">
        <v>0</v>
      </c>
      <c r="BJ390" s="177"/>
      <c r="BK390" s="176">
        <v>5000</v>
      </c>
      <c r="BL390" s="177"/>
      <c r="BM390" s="176">
        <v>0</v>
      </c>
      <c r="BN390" s="177"/>
      <c r="BO390" s="176">
        <v>0</v>
      </c>
      <c r="BP390" s="232"/>
      <c r="BQ390" s="176"/>
      <c r="BR390" s="177"/>
      <c r="BS390" s="176"/>
      <c r="BT390" s="177"/>
      <c r="BU390" s="176"/>
      <c r="BV390" s="176"/>
      <c r="BW390" s="176">
        <v>0</v>
      </c>
      <c r="BX390" s="177"/>
      <c r="BY390" s="176">
        <v>0</v>
      </c>
      <c r="BZ390" s="177"/>
      <c r="CA390" s="176"/>
      <c r="CB390" s="177"/>
      <c r="CC390" s="176">
        <v>2000</v>
      </c>
      <c r="CD390" s="177">
        <v>0</v>
      </c>
      <c r="CE390" s="176">
        <v>0</v>
      </c>
      <c r="CF390" s="177"/>
      <c r="CG390" s="176">
        <v>2000</v>
      </c>
      <c r="CH390" s="177">
        <v>500</v>
      </c>
      <c r="CI390" s="176">
        <v>0</v>
      </c>
      <c r="CJ390" s="176">
        <v>6000</v>
      </c>
      <c r="CK390" s="176">
        <v>6000</v>
      </c>
      <c r="CL390" s="177">
        <v>5000</v>
      </c>
      <c r="CM390" s="176"/>
      <c r="CN390" s="177"/>
      <c r="CO390" s="176">
        <v>0</v>
      </c>
      <c r="CP390" s="177"/>
      <c r="CQ390" s="176">
        <v>2000</v>
      </c>
      <c r="CR390" s="177"/>
      <c r="CS390" s="176">
        <v>0</v>
      </c>
      <c r="CT390" s="176"/>
      <c r="CU390" s="176">
        <v>100</v>
      </c>
      <c r="CV390" s="177">
        <v>100</v>
      </c>
      <c r="CW390" s="176">
        <v>500</v>
      </c>
      <c r="CX390" s="177">
        <v>0</v>
      </c>
      <c r="CY390" s="176">
        <v>0</v>
      </c>
      <c r="CZ390" s="177"/>
      <c r="DA390" s="176">
        <v>0</v>
      </c>
      <c r="DB390" s="177"/>
      <c r="DC390" s="176"/>
      <c r="DD390" s="177"/>
      <c r="DE390" s="176">
        <v>0</v>
      </c>
      <c r="DF390" s="177"/>
      <c r="DG390" s="176"/>
      <c r="DH390" s="177"/>
      <c r="DI390" s="176"/>
      <c r="DJ390" s="558"/>
      <c r="DK390" s="176"/>
      <c r="DL390" s="177"/>
      <c r="DM390" s="176"/>
      <c r="DN390" s="177"/>
      <c r="DO390" s="176"/>
      <c r="DP390" s="177"/>
      <c r="DQ390" s="176"/>
      <c r="DR390" s="177"/>
      <c r="DS390" s="176"/>
      <c r="DT390" s="176"/>
      <c r="DU390" s="176"/>
      <c r="DV390" s="177"/>
      <c r="DW390" s="176"/>
      <c r="DX390" s="177"/>
      <c r="DY390" s="176"/>
      <c r="DZ390" s="177"/>
      <c r="EA390" s="176"/>
      <c r="EB390" s="177"/>
      <c r="EC390" s="176">
        <v>0</v>
      </c>
      <c r="ED390" s="177"/>
      <c r="EE390" s="176"/>
      <c r="EF390" s="177"/>
      <c r="EG390" s="176"/>
      <c r="EH390" s="177"/>
      <c r="EI390" s="176">
        <v>0</v>
      </c>
      <c r="EJ390" s="177"/>
      <c r="EK390" s="176"/>
      <c r="EL390" s="176"/>
      <c r="EM390" s="177"/>
      <c r="EN390" s="176">
        <v>0</v>
      </c>
      <c r="EO390" s="177"/>
      <c r="EP390" s="176"/>
      <c r="EQ390" s="177">
        <v>0</v>
      </c>
      <c r="ER390" s="176"/>
      <c r="ES390" s="177"/>
      <c r="ET390" s="176"/>
      <c r="EU390" s="177"/>
      <c r="EV390" s="176"/>
      <c r="EW390" s="176"/>
      <c r="EX390" s="176"/>
      <c r="EY390" s="177"/>
      <c r="EZ390" s="176"/>
      <c r="FA390" s="177"/>
      <c r="FB390" s="565">
        <f t="shared" si="23"/>
        <v>8700</v>
      </c>
      <c r="FC390" s="565">
        <f>N390-FB390</f>
        <v>18720</v>
      </c>
    </row>
    <row r="391" spans="1:159" ht="48" customHeight="1">
      <c r="A391" s="13">
        <v>329</v>
      </c>
      <c r="B391" s="13" t="s">
        <v>2307</v>
      </c>
      <c r="C391" s="13" t="s">
        <v>1445</v>
      </c>
      <c r="D391" s="22">
        <v>703</v>
      </c>
      <c r="E391" s="13">
        <v>690</v>
      </c>
      <c r="F391" s="14" t="s">
        <v>2308</v>
      </c>
      <c r="G391" s="13" t="s">
        <v>2309</v>
      </c>
      <c r="H391" s="13" t="s">
        <v>2310</v>
      </c>
      <c r="I391" s="13" t="s">
        <v>2311</v>
      </c>
      <c r="J391" s="13">
        <v>36</v>
      </c>
      <c r="K391" s="13" t="s">
        <v>2913</v>
      </c>
      <c r="L391" s="13" t="s">
        <v>2312</v>
      </c>
      <c r="M391" s="13" t="s">
        <v>66</v>
      </c>
      <c r="N391" s="45">
        <v>4720</v>
      </c>
      <c r="O391" s="13" t="s">
        <v>3115</v>
      </c>
      <c r="P391" s="13">
        <v>113</v>
      </c>
      <c r="Q391" s="176">
        <v>0</v>
      </c>
      <c r="R391" s="557"/>
      <c r="S391" s="176"/>
      <c r="T391" s="177"/>
      <c r="U391" s="176"/>
      <c r="V391" s="177"/>
      <c r="W391" s="176"/>
      <c r="X391" s="177"/>
      <c r="Y391" s="176"/>
      <c r="Z391" s="177"/>
      <c r="AA391" s="176"/>
      <c r="AB391" s="177"/>
      <c r="AC391" s="176">
        <v>0</v>
      </c>
      <c r="AD391" s="177"/>
      <c r="AE391" s="176"/>
      <c r="AF391" s="177"/>
      <c r="AG391" s="176">
        <v>0</v>
      </c>
      <c r="AH391" s="177"/>
      <c r="AI391" s="176">
        <v>20</v>
      </c>
      <c r="AJ391" s="177"/>
      <c r="AK391" s="176">
        <v>0</v>
      </c>
      <c r="AL391" s="177"/>
      <c r="AM391" s="176">
        <v>0</v>
      </c>
      <c r="AN391" s="177"/>
      <c r="AO391" s="176"/>
      <c r="AP391" s="177"/>
      <c r="AQ391" s="176"/>
      <c r="AR391" s="177"/>
      <c r="AS391" s="176"/>
      <c r="AT391" s="176"/>
      <c r="AU391" s="176">
        <v>0</v>
      </c>
      <c r="AV391" s="177"/>
      <c r="AW391" s="176"/>
      <c r="AX391" s="177"/>
      <c r="AY391" s="176"/>
      <c r="AZ391" s="177"/>
      <c r="BA391" s="176"/>
      <c r="BB391" s="177"/>
      <c r="BC391" s="176">
        <v>0</v>
      </c>
      <c r="BD391" s="176"/>
      <c r="BE391" s="176">
        <v>0</v>
      </c>
      <c r="BF391" s="177">
        <v>0</v>
      </c>
      <c r="BG391" s="176">
        <v>0</v>
      </c>
      <c r="BH391" s="177"/>
      <c r="BI391" s="176">
        <v>0</v>
      </c>
      <c r="BJ391" s="177"/>
      <c r="BK391" s="176">
        <v>0</v>
      </c>
      <c r="BL391" s="177"/>
      <c r="BM391" s="176">
        <v>0</v>
      </c>
      <c r="BN391" s="177"/>
      <c r="BO391" s="176">
        <v>0</v>
      </c>
      <c r="BP391" s="232"/>
      <c r="BQ391" s="176">
        <v>1000</v>
      </c>
      <c r="BR391" s="177">
        <v>400</v>
      </c>
      <c r="BS391" s="176"/>
      <c r="BT391" s="177"/>
      <c r="BU391" s="176"/>
      <c r="BV391" s="176"/>
      <c r="BW391" s="176">
        <v>0</v>
      </c>
      <c r="BX391" s="177"/>
      <c r="BY391" s="176">
        <v>0</v>
      </c>
      <c r="BZ391" s="177"/>
      <c r="CA391" s="176"/>
      <c r="CB391" s="177"/>
      <c r="CC391" s="176">
        <v>0</v>
      </c>
      <c r="CD391" s="177">
        <v>0</v>
      </c>
      <c r="CE391" s="176">
        <v>0</v>
      </c>
      <c r="CF391" s="177"/>
      <c r="CG391" s="176"/>
      <c r="CH391" s="177"/>
      <c r="CI391" s="176">
        <v>0</v>
      </c>
      <c r="CJ391" s="176">
        <v>2400</v>
      </c>
      <c r="CK391" s="176">
        <v>2400</v>
      </c>
      <c r="CL391" s="177"/>
      <c r="CM391" s="176"/>
      <c r="CN391" s="177"/>
      <c r="CO391" s="176">
        <v>0</v>
      </c>
      <c r="CP391" s="177"/>
      <c r="CQ391" s="176">
        <v>0</v>
      </c>
      <c r="CR391" s="177"/>
      <c r="CS391" s="176">
        <v>0</v>
      </c>
      <c r="CT391" s="176"/>
      <c r="CU391" s="176">
        <v>300</v>
      </c>
      <c r="CV391" s="177"/>
      <c r="CW391" s="176">
        <v>1000</v>
      </c>
      <c r="CX391" s="177">
        <v>0</v>
      </c>
      <c r="CY391" s="176">
        <v>0</v>
      </c>
      <c r="CZ391" s="177"/>
      <c r="DA391" s="176">
        <v>0</v>
      </c>
      <c r="DB391" s="177"/>
      <c r="DC391" s="176"/>
      <c r="DD391" s="177"/>
      <c r="DE391" s="176">
        <v>0</v>
      </c>
      <c r="DF391" s="177"/>
      <c r="DG391" s="176"/>
      <c r="DH391" s="177"/>
      <c r="DI391" s="176"/>
      <c r="DJ391" s="558"/>
      <c r="DK391" s="176"/>
      <c r="DL391" s="177"/>
      <c r="DM391" s="176"/>
      <c r="DN391" s="177"/>
      <c r="DO391" s="176"/>
      <c r="DP391" s="177"/>
      <c r="DQ391" s="176"/>
      <c r="DR391" s="177"/>
      <c r="DS391" s="176"/>
      <c r="DT391" s="176"/>
      <c r="DU391" s="176"/>
      <c r="DV391" s="177"/>
      <c r="DW391" s="176"/>
      <c r="DX391" s="177"/>
      <c r="DY391" s="176"/>
      <c r="DZ391" s="177"/>
      <c r="EA391" s="176"/>
      <c r="EB391" s="177"/>
      <c r="EC391" s="176">
        <v>0</v>
      </c>
      <c r="ED391" s="177"/>
      <c r="EE391" s="176"/>
      <c r="EF391" s="177"/>
      <c r="EG391" s="176"/>
      <c r="EH391" s="177"/>
      <c r="EI391" s="176">
        <v>0</v>
      </c>
      <c r="EJ391" s="177"/>
      <c r="EK391" s="176"/>
      <c r="EL391" s="176"/>
      <c r="EM391" s="177"/>
      <c r="EN391" s="176">
        <v>0</v>
      </c>
      <c r="EO391" s="177"/>
      <c r="EP391" s="176"/>
      <c r="EQ391" s="177">
        <v>0</v>
      </c>
      <c r="ER391" s="176"/>
      <c r="ES391" s="177"/>
      <c r="ET391" s="176"/>
      <c r="EU391" s="177"/>
      <c r="EV391" s="176"/>
      <c r="EW391" s="176"/>
      <c r="EX391" s="176"/>
      <c r="EY391" s="177"/>
      <c r="EZ391" s="176"/>
      <c r="FA391" s="177"/>
      <c r="FB391" s="565">
        <f t="shared" si="23"/>
        <v>400</v>
      </c>
      <c r="FC391" s="565">
        <f>N391-FB391</f>
        <v>4320</v>
      </c>
    </row>
    <row r="392" spans="1:159" ht="37.5" customHeight="1">
      <c r="A392" s="13">
        <v>330</v>
      </c>
      <c r="B392" s="13" t="s">
        <v>1043</v>
      </c>
      <c r="C392" s="13" t="s">
        <v>2778</v>
      </c>
      <c r="D392" s="13">
        <v>707</v>
      </c>
      <c r="E392" s="13">
        <v>1023</v>
      </c>
      <c r="F392" s="14" t="s">
        <v>1044</v>
      </c>
      <c r="G392" s="13" t="s">
        <v>20</v>
      </c>
      <c r="H392" s="13" t="s">
        <v>1045</v>
      </c>
      <c r="I392" s="13" t="s">
        <v>1046</v>
      </c>
      <c r="J392" s="13">
        <v>24</v>
      </c>
      <c r="K392" s="13" t="s">
        <v>2914</v>
      </c>
      <c r="L392" s="13" t="s">
        <v>1012</v>
      </c>
      <c r="M392" s="13" t="s">
        <v>66</v>
      </c>
      <c r="N392" s="45">
        <v>539220</v>
      </c>
      <c r="O392" s="13" t="s">
        <v>3075</v>
      </c>
      <c r="P392" s="13">
        <v>21</v>
      </c>
      <c r="Q392" s="176">
        <v>5000</v>
      </c>
      <c r="R392" s="557">
        <v>5000</v>
      </c>
      <c r="S392" s="176"/>
      <c r="T392" s="177"/>
      <c r="U392" s="176"/>
      <c r="V392" s="177"/>
      <c r="W392" s="176"/>
      <c r="X392" s="177"/>
      <c r="Y392" s="176">
        <v>14000</v>
      </c>
      <c r="Z392" s="177">
        <v>2000</v>
      </c>
      <c r="AA392" s="176">
        <v>25000</v>
      </c>
      <c r="AB392" s="177">
        <v>7920</v>
      </c>
      <c r="AC392" s="176">
        <v>10000</v>
      </c>
      <c r="AD392" s="177"/>
      <c r="AE392" s="176"/>
      <c r="AF392" s="177"/>
      <c r="AG392" s="176">
        <v>24000</v>
      </c>
      <c r="AH392" s="177">
        <v>11880</v>
      </c>
      <c r="AI392" s="176">
        <v>20</v>
      </c>
      <c r="AJ392" s="177"/>
      <c r="AK392" s="176">
        <v>3000</v>
      </c>
      <c r="AL392" s="177">
        <v>500</v>
      </c>
      <c r="AM392" s="176">
        <v>0</v>
      </c>
      <c r="AN392" s="177"/>
      <c r="AO392" s="176"/>
      <c r="AP392" s="177"/>
      <c r="AQ392" s="176">
        <v>5000</v>
      </c>
      <c r="AR392" s="177">
        <v>2600</v>
      </c>
      <c r="AS392" s="176"/>
      <c r="AT392" s="176"/>
      <c r="AU392" s="176">
        <v>0</v>
      </c>
      <c r="AV392" s="177"/>
      <c r="AW392" s="176">
        <v>30000</v>
      </c>
      <c r="AX392" s="177">
        <v>7920</v>
      </c>
      <c r="AY392" s="176">
        <v>20000</v>
      </c>
      <c r="AZ392" s="177">
        <v>3960</v>
      </c>
      <c r="BA392" s="176">
        <v>21500</v>
      </c>
      <c r="BB392" s="177">
        <v>3500</v>
      </c>
      <c r="BC392" s="176">
        <v>25000</v>
      </c>
      <c r="BD392" s="176">
        <v>11920</v>
      </c>
      <c r="BE392" s="176">
        <v>0</v>
      </c>
      <c r="BF392" s="177">
        <v>0</v>
      </c>
      <c r="BG392" s="176">
        <v>5000</v>
      </c>
      <c r="BH392" s="177"/>
      <c r="BI392" s="176">
        <v>7900</v>
      </c>
      <c r="BJ392" s="177">
        <v>3960</v>
      </c>
      <c r="BK392" s="176">
        <v>0</v>
      </c>
      <c r="BL392" s="177"/>
      <c r="BM392" s="176">
        <v>15000</v>
      </c>
      <c r="BN392" s="177">
        <v>5940</v>
      </c>
      <c r="BO392" s="176">
        <v>7000</v>
      </c>
      <c r="BP392" s="232"/>
      <c r="BQ392" s="176">
        <v>1000</v>
      </c>
      <c r="BR392" s="177">
        <v>1000</v>
      </c>
      <c r="BS392" s="176">
        <v>1500</v>
      </c>
      <c r="BT392" s="177"/>
      <c r="BU392" s="176"/>
      <c r="BV392" s="176"/>
      <c r="BW392" s="176">
        <v>0</v>
      </c>
      <c r="BX392" s="177"/>
      <c r="BY392" s="176">
        <v>10000</v>
      </c>
      <c r="BZ392" s="177">
        <v>4960</v>
      </c>
      <c r="CA392" s="176"/>
      <c r="CB392" s="177"/>
      <c r="CC392" s="176">
        <v>5000</v>
      </c>
      <c r="CD392" s="177">
        <v>0</v>
      </c>
      <c r="CE392" s="176">
        <v>10000</v>
      </c>
      <c r="CF392" s="177">
        <v>1000</v>
      </c>
      <c r="CG392" s="176">
        <v>20000</v>
      </c>
      <c r="CH392" s="177">
        <v>11980</v>
      </c>
      <c r="CI392" s="176">
        <v>12000</v>
      </c>
      <c r="CJ392" s="176">
        <v>24000</v>
      </c>
      <c r="CK392" s="176">
        <v>36000</v>
      </c>
      <c r="CL392" s="177">
        <v>4000</v>
      </c>
      <c r="CM392" s="176">
        <v>3000</v>
      </c>
      <c r="CN392" s="177"/>
      <c r="CO392" s="176">
        <v>20000</v>
      </c>
      <c r="CP392" s="177">
        <v>9600</v>
      </c>
      <c r="CQ392" s="176">
        <v>25000</v>
      </c>
      <c r="CR392" s="177">
        <v>11980</v>
      </c>
      <c r="CS392" s="176">
        <v>24000</v>
      </c>
      <c r="CT392" s="176">
        <v>12000</v>
      </c>
      <c r="CU392" s="176">
        <v>10000</v>
      </c>
      <c r="CV392" s="177"/>
      <c r="CW392" s="176">
        <v>5000</v>
      </c>
      <c r="CX392" s="177">
        <v>1000</v>
      </c>
      <c r="CY392" s="176">
        <v>1000</v>
      </c>
      <c r="CZ392" s="177"/>
      <c r="DA392" s="176">
        <v>4000</v>
      </c>
      <c r="DB392" s="177">
        <v>1980</v>
      </c>
      <c r="DC392" s="176">
        <v>1000</v>
      </c>
      <c r="DD392" s="177">
        <v>0</v>
      </c>
      <c r="DE392" s="176">
        <v>0</v>
      </c>
      <c r="DF392" s="177"/>
      <c r="DG392" s="176"/>
      <c r="DH392" s="177"/>
      <c r="DI392" s="176">
        <v>10000</v>
      </c>
      <c r="DJ392" s="558">
        <v>5940</v>
      </c>
      <c r="DK392" s="176">
        <v>5000</v>
      </c>
      <c r="DL392" s="177">
        <v>5000</v>
      </c>
      <c r="DM392" s="176"/>
      <c r="DN392" s="177"/>
      <c r="DO392" s="176"/>
      <c r="DP392" s="177"/>
      <c r="DQ392" s="176"/>
      <c r="DR392" s="177"/>
      <c r="DS392" s="176"/>
      <c r="DT392" s="176"/>
      <c r="DU392" s="176">
        <v>5000</v>
      </c>
      <c r="DV392" s="177"/>
      <c r="DW392" s="176"/>
      <c r="DX392" s="177"/>
      <c r="DY392" s="176"/>
      <c r="DZ392" s="177"/>
      <c r="EA392" s="176"/>
      <c r="EB392" s="177"/>
      <c r="EC392" s="176">
        <v>5000</v>
      </c>
      <c r="ED392" s="177"/>
      <c r="EE392" s="176"/>
      <c r="EF392" s="177"/>
      <c r="EG392" s="176">
        <v>5000</v>
      </c>
      <c r="EH392" s="177"/>
      <c r="EI392" s="176">
        <v>0</v>
      </c>
      <c r="EJ392" s="177"/>
      <c r="EK392" s="176">
        <v>5000</v>
      </c>
      <c r="EL392" s="176">
        <v>300</v>
      </c>
      <c r="EM392" s="177"/>
      <c r="EN392" s="176">
        <v>0</v>
      </c>
      <c r="EO392" s="177"/>
      <c r="EP392" s="176">
        <v>50000</v>
      </c>
      <c r="EQ392" s="177">
        <v>12000</v>
      </c>
      <c r="ER392" s="176">
        <v>10000</v>
      </c>
      <c r="ES392" s="177">
        <v>11610</v>
      </c>
      <c r="ET392" s="176"/>
      <c r="EU392" s="177"/>
      <c r="EV392" s="176"/>
      <c r="EW392" s="176"/>
      <c r="EX392" s="176"/>
      <c r="EY392" s="177"/>
      <c r="EZ392" s="176">
        <v>50000</v>
      </c>
      <c r="FA392" s="177">
        <v>31680</v>
      </c>
      <c r="FB392" s="565">
        <f t="shared" si="23"/>
        <v>192830</v>
      </c>
      <c r="FC392" s="565">
        <f>N392-FB392</f>
        <v>346390</v>
      </c>
    </row>
    <row r="393" spans="1:159" ht="22.5" customHeight="1">
      <c r="A393" s="13" t="s">
        <v>8243</v>
      </c>
      <c r="B393" s="13"/>
      <c r="C393" s="13"/>
      <c r="D393" s="13"/>
      <c r="E393" s="13"/>
      <c r="F393" s="11" t="s">
        <v>3252</v>
      </c>
      <c r="G393" s="13"/>
      <c r="H393" s="13"/>
      <c r="I393" s="13"/>
      <c r="J393" s="13"/>
      <c r="K393" s="13"/>
      <c r="L393" s="13"/>
      <c r="M393" s="13"/>
      <c r="N393" s="45"/>
      <c r="O393" s="13"/>
      <c r="P393" s="13"/>
      <c r="Q393" s="176"/>
      <c r="R393" s="557"/>
      <c r="S393" s="176"/>
      <c r="T393" s="177"/>
      <c r="U393" s="176"/>
      <c r="V393" s="177"/>
      <c r="W393" s="176"/>
      <c r="X393" s="177"/>
      <c r="Y393" s="176"/>
      <c r="Z393" s="177"/>
      <c r="AA393" s="176"/>
      <c r="AB393" s="177"/>
      <c r="AC393" s="176"/>
      <c r="AD393" s="177"/>
      <c r="AE393" s="176"/>
      <c r="AF393" s="177"/>
      <c r="AG393" s="176"/>
      <c r="AH393" s="177"/>
      <c r="AI393" s="176"/>
      <c r="AJ393" s="177"/>
      <c r="AK393" s="176"/>
      <c r="AL393" s="177"/>
      <c r="AM393" s="176"/>
      <c r="AN393" s="177"/>
      <c r="AO393" s="176"/>
      <c r="AP393" s="177"/>
      <c r="AQ393" s="176"/>
      <c r="AR393" s="177"/>
      <c r="AS393" s="176"/>
      <c r="AT393" s="176"/>
      <c r="AU393" s="176"/>
      <c r="AV393" s="177"/>
      <c r="AW393" s="176"/>
      <c r="AX393" s="177"/>
      <c r="AY393" s="176"/>
      <c r="AZ393" s="177"/>
      <c r="BA393" s="176"/>
      <c r="BB393" s="177"/>
      <c r="BC393" s="176"/>
      <c r="BD393" s="176"/>
      <c r="BE393" s="176"/>
      <c r="BF393" s="177"/>
      <c r="BG393" s="176"/>
      <c r="BH393" s="177"/>
      <c r="BI393" s="176"/>
      <c r="BJ393" s="177"/>
      <c r="BK393" s="176"/>
      <c r="BL393" s="177"/>
      <c r="BM393" s="176"/>
      <c r="BN393" s="177"/>
      <c r="BO393" s="176"/>
      <c r="BP393" s="232"/>
      <c r="BQ393" s="176"/>
      <c r="BR393" s="177"/>
      <c r="BS393" s="176"/>
      <c r="BT393" s="177"/>
      <c r="BU393" s="176"/>
      <c r="BV393" s="176"/>
      <c r="BW393" s="176"/>
      <c r="BX393" s="177"/>
      <c r="BY393" s="176"/>
      <c r="BZ393" s="177"/>
      <c r="CA393" s="176"/>
      <c r="CB393" s="177"/>
      <c r="CC393" s="176"/>
      <c r="CD393" s="177"/>
      <c r="CE393" s="176"/>
      <c r="CF393" s="177"/>
      <c r="CG393" s="176"/>
      <c r="CH393" s="177"/>
      <c r="CI393" s="176"/>
      <c r="CJ393" s="176"/>
      <c r="CK393" s="176"/>
      <c r="CL393" s="177"/>
      <c r="CM393" s="176"/>
      <c r="CN393" s="177"/>
      <c r="CO393" s="176"/>
      <c r="CP393" s="177"/>
      <c r="CQ393" s="176"/>
      <c r="CR393" s="177"/>
      <c r="CS393" s="176"/>
      <c r="CT393" s="176"/>
      <c r="CU393" s="176"/>
      <c r="CV393" s="177"/>
      <c r="CW393" s="176"/>
      <c r="CX393" s="177"/>
      <c r="CY393" s="176"/>
      <c r="CZ393" s="177"/>
      <c r="DA393" s="176"/>
      <c r="DB393" s="177"/>
      <c r="DC393" s="176"/>
      <c r="DD393" s="177"/>
      <c r="DE393" s="176"/>
      <c r="DF393" s="177"/>
      <c r="DG393" s="176"/>
      <c r="DH393" s="177"/>
      <c r="DI393" s="176"/>
      <c r="DJ393" s="558"/>
      <c r="DK393" s="176"/>
      <c r="DL393" s="177"/>
      <c r="DM393" s="176"/>
      <c r="DN393" s="177"/>
      <c r="DO393" s="176"/>
      <c r="DP393" s="177"/>
      <c r="DQ393" s="176"/>
      <c r="DR393" s="177"/>
      <c r="DS393" s="176"/>
      <c r="DT393" s="176"/>
      <c r="DU393" s="176"/>
      <c r="DV393" s="177"/>
      <c r="DW393" s="176"/>
      <c r="DX393" s="177"/>
      <c r="DY393" s="176"/>
      <c r="DZ393" s="177"/>
      <c r="EA393" s="176"/>
      <c r="EB393" s="177"/>
      <c r="EC393" s="176"/>
      <c r="ED393" s="177"/>
      <c r="EE393" s="176"/>
      <c r="EF393" s="177"/>
      <c r="EG393" s="176"/>
      <c r="EH393" s="177"/>
      <c r="EI393" s="176"/>
      <c r="EJ393" s="177"/>
      <c r="EK393" s="176"/>
      <c r="EL393" s="176"/>
      <c r="EM393" s="177"/>
      <c r="EN393" s="176"/>
      <c r="EO393" s="177"/>
      <c r="EP393" s="176"/>
      <c r="EQ393" s="177"/>
      <c r="ER393" s="176"/>
      <c r="ES393" s="177"/>
      <c r="ET393" s="176"/>
      <c r="EU393" s="177"/>
      <c r="EV393" s="176"/>
      <c r="EW393" s="176"/>
      <c r="EX393" s="176"/>
      <c r="EY393" s="177"/>
      <c r="EZ393" s="176"/>
      <c r="FA393" s="177"/>
      <c r="FB393" s="565"/>
      <c r="FC393" s="565"/>
    </row>
    <row r="394" spans="1:159" ht="37.5" customHeight="1">
      <c r="A394" s="13">
        <v>331</v>
      </c>
      <c r="B394" s="13" t="s">
        <v>2771</v>
      </c>
      <c r="C394" s="13" t="s">
        <v>1825</v>
      </c>
      <c r="D394" s="13">
        <v>710</v>
      </c>
      <c r="E394" s="13">
        <v>112</v>
      </c>
      <c r="F394" s="14" t="s">
        <v>2772</v>
      </c>
      <c r="G394" s="13" t="s">
        <v>544</v>
      </c>
      <c r="H394" s="13" t="s">
        <v>2855</v>
      </c>
      <c r="I394" s="13" t="s">
        <v>2773</v>
      </c>
      <c r="J394" s="13">
        <v>24</v>
      </c>
      <c r="K394" s="13" t="s">
        <v>2915</v>
      </c>
      <c r="L394" s="13" t="s">
        <v>2774</v>
      </c>
      <c r="M394" s="13" t="s">
        <v>10</v>
      </c>
      <c r="N394" s="45">
        <v>649500</v>
      </c>
      <c r="O394" s="13" t="s">
        <v>3066</v>
      </c>
      <c r="P394" s="13">
        <v>117</v>
      </c>
      <c r="Q394" s="176">
        <v>2000</v>
      </c>
      <c r="R394" s="557"/>
      <c r="S394" s="176"/>
      <c r="T394" s="177"/>
      <c r="U394" s="176"/>
      <c r="V394" s="177"/>
      <c r="W394" s="176">
        <v>200</v>
      </c>
      <c r="X394" s="177"/>
      <c r="Y394" s="176"/>
      <c r="Z394" s="177"/>
      <c r="AA394" s="176">
        <v>20000</v>
      </c>
      <c r="AB394" s="177"/>
      <c r="AC394" s="176">
        <v>0</v>
      </c>
      <c r="AD394" s="177"/>
      <c r="AE394" s="176">
        <v>2000</v>
      </c>
      <c r="AF394" s="177">
        <v>2400</v>
      </c>
      <c r="AG394" s="176">
        <v>10000</v>
      </c>
      <c r="AH394" s="177"/>
      <c r="AI394" s="176"/>
      <c r="AJ394" s="177"/>
      <c r="AK394" s="176">
        <v>0</v>
      </c>
      <c r="AL394" s="177"/>
      <c r="AM394" s="176">
        <v>0</v>
      </c>
      <c r="AN394" s="177"/>
      <c r="AO394" s="176"/>
      <c r="AP394" s="177"/>
      <c r="AQ394" s="176">
        <v>5000</v>
      </c>
      <c r="AR394" s="177">
        <v>4980</v>
      </c>
      <c r="AS394" s="176">
        <v>20000</v>
      </c>
      <c r="AT394" s="176">
        <v>30000</v>
      </c>
      <c r="AU394" s="176">
        <v>50000</v>
      </c>
      <c r="AV394" s="177">
        <v>25920</v>
      </c>
      <c r="AW394" s="176">
        <v>36000</v>
      </c>
      <c r="AX394" s="177">
        <v>15960</v>
      </c>
      <c r="AY394" s="176"/>
      <c r="AZ394" s="177"/>
      <c r="BA394" s="176">
        <v>22000</v>
      </c>
      <c r="BB394" s="177">
        <v>9960</v>
      </c>
      <c r="BC394" s="176">
        <v>40000</v>
      </c>
      <c r="BD394" s="176">
        <v>19980</v>
      </c>
      <c r="BE394" s="176">
        <v>0</v>
      </c>
      <c r="BF394" s="177">
        <v>0</v>
      </c>
      <c r="BG394" s="176">
        <v>5000</v>
      </c>
      <c r="BH394" s="177">
        <v>4320</v>
      </c>
      <c r="BI394" s="176">
        <v>15000</v>
      </c>
      <c r="BJ394" s="177">
        <v>8520</v>
      </c>
      <c r="BK394" s="176">
        <v>0</v>
      </c>
      <c r="BL394" s="177"/>
      <c r="BM394" s="176">
        <v>20000</v>
      </c>
      <c r="BN394" s="177">
        <v>9900</v>
      </c>
      <c r="BO394" s="176">
        <v>0</v>
      </c>
      <c r="BP394" s="232"/>
      <c r="BQ394" s="176"/>
      <c r="BR394" s="177"/>
      <c r="BS394" s="176">
        <v>5000</v>
      </c>
      <c r="BT394" s="177">
        <v>1440</v>
      </c>
      <c r="BU394" s="176"/>
      <c r="BV394" s="176">
        <v>3000</v>
      </c>
      <c r="BW394" s="176">
        <v>3000</v>
      </c>
      <c r="BX394" s="177"/>
      <c r="BY394" s="176">
        <v>18000</v>
      </c>
      <c r="BZ394" s="177">
        <v>4980</v>
      </c>
      <c r="CA394" s="176"/>
      <c r="CB394" s="177"/>
      <c r="CC394" s="176">
        <v>30000</v>
      </c>
      <c r="CD394" s="177">
        <v>12000</v>
      </c>
      <c r="CE394" s="176">
        <v>40000</v>
      </c>
      <c r="CF394" s="177">
        <v>14980</v>
      </c>
      <c r="CG394" s="176">
        <v>10000</v>
      </c>
      <c r="CH394" s="177">
        <v>4980</v>
      </c>
      <c r="CI394" s="176">
        <v>0</v>
      </c>
      <c r="CJ394" s="176">
        <v>60000</v>
      </c>
      <c r="CK394" s="176">
        <v>60000</v>
      </c>
      <c r="CL394" s="177"/>
      <c r="CM394" s="176"/>
      <c r="CN394" s="177"/>
      <c r="CO394" s="176">
        <v>0</v>
      </c>
      <c r="CP394" s="177"/>
      <c r="CQ394" s="176">
        <v>50000</v>
      </c>
      <c r="CR394" s="177">
        <v>22140</v>
      </c>
      <c r="CS394" s="176">
        <v>40000</v>
      </c>
      <c r="CT394" s="176">
        <v>40000</v>
      </c>
      <c r="CU394" s="176">
        <v>0</v>
      </c>
      <c r="CV394" s="177"/>
      <c r="CW394" s="176">
        <v>2000</v>
      </c>
      <c r="CX394" s="177">
        <v>480</v>
      </c>
      <c r="CY394" s="176">
        <v>0</v>
      </c>
      <c r="CZ394" s="177"/>
      <c r="DA394" s="176">
        <v>24000</v>
      </c>
      <c r="DB394" s="177">
        <v>7980</v>
      </c>
      <c r="DC394" s="176"/>
      <c r="DD394" s="177"/>
      <c r="DE394" s="176">
        <v>0</v>
      </c>
      <c r="DF394" s="177"/>
      <c r="DG394" s="176"/>
      <c r="DH394" s="177"/>
      <c r="DI394" s="176">
        <v>20000</v>
      </c>
      <c r="DJ394" s="558">
        <v>10000</v>
      </c>
      <c r="DK394" s="176"/>
      <c r="DL394" s="177"/>
      <c r="DM394" s="176"/>
      <c r="DN394" s="177"/>
      <c r="DO394" s="176"/>
      <c r="DP394" s="177"/>
      <c r="DQ394" s="176"/>
      <c r="DR394" s="177"/>
      <c r="DS394" s="176"/>
      <c r="DT394" s="176"/>
      <c r="DU394" s="176">
        <v>8000</v>
      </c>
      <c r="DV394" s="177">
        <v>3000</v>
      </c>
      <c r="DW394" s="176"/>
      <c r="DX394" s="177"/>
      <c r="DY394" s="176"/>
      <c r="DZ394" s="177"/>
      <c r="EA394" s="176">
        <v>18000</v>
      </c>
      <c r="EB394" s="177">
        <v>6300</v>
      </c>
      <c r="EC394" s="176">
        <v>22000</v>
      </c>
      <c r="ED394" s="177">
        <v>21960</v>
      </c>
      <c r="EE394" s="176"/>
      <c r="EF394" s="177"/>
      <c r="EG394" s="176"/>
      <c r="EH394" s="177"/>
      <c r="EI394" s="176">
        <v>2000</v>
      </c>
      <c r="EJ394" s="177">
        <v>1980</v>
      </c>
      <c r="EK394" s="176">
        <v>15000</v>
      </c>
      <c r="EL394" s="176">
        <v>300</v>
      </c>
      <c r="EM394" s="177"/>
      <c r="EN394" s="176">
        <v>0</v>
      </c>
      <c r="EO394" s="177"/>
      <c r="EP394" s="176">
        <v>30000</v>
      </c>
      <c r="EQ394" s="177">
        <v>23000</v>
      </c>
      <c r="ER394" s="176"/>
      <c r="ES394" s="177"/>
      <c r="ET394" s="176">
        <v>10000</v>
      </c>
      <c r="EU394" s="177">
        <v>7140</v>
      </c>
      <c r="EV394" s="176"/>
      <c r="EW394" s="176"/>
      <c r="EX394" s="176"/>
      <c r="EY394" s="177"/>
      <c r="EZ394" s="176">
        <v>15000</v>
      </c>
      <c r="FA394" s="177">
        <v>14940</v>
      </c>
      <c r="FB394" s="565">
        <f t="shared" si="23"/>
        <v>299240</v>
      </c>
      <c r="FC394" s="565">
        <f t="shared" ref="FC394:FC406" si="26">N394-FB394</f>
        <v>350260</v>
      </c>
    </row>
    <row r="395" spans="1:159" ht="37.5" customHeight="1">
      <c r="A395" s="13">
        <v>332</v>
      </c>
      <c r="B395" s="13" t="s">
        <v>542</v>
      </c>
      <c r="C395" s="13" t="s">
        <v>872</v>
      </c>
      <c r="D395" s="13">
        <v>710</v>
      </c>
      <c r="E395" s="13">
        <v>112</v>
      </c>
      <c r="F395" s="14" t="s">
        <v>543</v>
      </c>
      <c r="G395" s="13" t="s">
        <v>544</v>
      </c>
      <c r="H395" s="13" t="s">
        <v>545</v>
      </c>
      <c r="I395" s="13" t="s">
        <v>546</v>
      </c>
      <c r="J395" s="13">
        <v>36</v>
      </c>
      <c r="K395" s="13" t="s">
        <v>2916</v>
      </c>
      <c r="L395" s="13" t="s">
        <v>547</v>
      </c>
      <c r="M395" s="13" t="s">
        <v>66</v>
      </c>
      <c r="N395" s="45">
        <v>410000</v>
      </c>
      <c r="O395" s="13" t="s">
        <v>3098</v>
      </c>
      <c r="P395" s="13">
        <v>11</v>
      </c>
      <c r="Q395" s="176">
        <v>0</v>
      </c>
      <c r="R395" s="557"/>
      <c r="S395" s="176"/>
      <c r="T395" s="177"/>
      <c r="U395" s="176"/>
      <c r="V395" s="177"/>
      <c r="W395" s="176"/>
      <c r="X395" s="177"/>
      <c r="Y395" s="176">
        <v>30000</v>
      </c>
      <c r="Z395" s="177">
        <v>20000</v>
      </c>
      <c r="AA395" s="176"/>
      <c r="AB395" s="177"/>
      <c r="AC395" s="176">
        <v>80000</v>
      </c>
      <c r="AD395" s="177"/>
      <c r="AE395" s="176"/>
      <c r="AF395" s="177"/>
      <c r="AG395" s="176">
        <v>0</v>
      </c>
      <c r="AH395" s="177"/>
      <c r="AI395" s="176"/>
      <c r="AJ395" s="177"/>
      <c r="AK395" s="176">
        <v>1000</v>
      </c>
      <c r="AL395" s="177"/>
      <c r="AM395" s="176">
        <v>0</v>
      </c>
      <c r="AN395" s="177"/>
      <c r="AO395" s="176"/>
      <c r="AP395" s="177"/>
      <c r="AQ395" s="176">
        <v>5000</v>
      </c>
      <c r="AR395" s="177">
        <v>5000</v>
      </c>
      <c r="AS395" s="176"/>
      <c r="AT395" s="176"/>
      <c r="AU395" s="176">
        <v>0</v>
      </c>
      <c r="AV395" s="177"/>
      <c r="AW395" s="176">
        <v>25000</v>
      </c>
      <c r="AX395" s="177"/>
      <c r="AY395" s="176"/>
      <c r="AZ395" s="177"/>
      <c r="BA395" s="176"/>
      <c r="BB395" s="177"/>
      <c r="BC395" s="176">
        <v>30000</v>
      </c>
      <c r="BD395" s="176">
        <v>36000</v>
      </c>
      <c r="BE395" s="176">
        <v>0</v>
      </c>
      <c r="BF395" s="177">
        <v>0</v>
      </c>
      <c r="BG395" s="176">
        <v>5000</v>
      </c>
      <c r="BH395" s="177">
        <v>2000</v>
      </c>
      <c r="BI395" s="176">
        <v>10000</v>
      </c>
      <c r="BJ395" s="177">
        <v>0</v>
      </c>
      <c r="BK395" s="176">
        <v>20000</v>
      </c>
      <c r="BL395" s="177">
        <v>11000</v>
      </c>
      <c r="BM395" s="176">
        <v>20000</v>
      </c>
      <c r="BN395" s="177">
        <v>5000</v>
      </c>
      <c r="BO395" s="176">
        <v>0</v>
      </c>
      <c r="BP395" s="232"/>
      <c r="BQ395" s="176">
        <v>15000</v>
      </c>
      <c r="BR395" s="177">
        <v>15000</v>
      </c>
      <c r="BS395" s="176"/>
      <c r="BT395" s="177"/>
      <c r="BU395" s="176">
        <v>10000</v>
      </c>
      <c r="BV395" s="176">
        <v>15000</v>
      </c>
      <c r="BW395" s="176">
        <v>25000</v>
      </c>
      <c r="BX395" s="177">
        <v>12000</v>
      </c>
      <c r="BY395" s="176">
        <v>0</v>
      </c>
      <c r="BZ395" s="177"/>
      <c r="CA395" s="176"/>
      <c r="CB395" s="177"/>
      <c r="CC395" s="176">
        <v>20000</v>
      </c>
      <c r="CD395" s="177">
        <v>1000</v>
      </c>
      <c r="CE395" s="176">
        <v>50000</v>
      </c>
      <c r="CF395" s="177">
        <v>20000</v>
      </c>
      <c r="CG395" s="176">
        <v>5000</v>
      </c>
      <c r="CH395" s="177">
        <v>5000</v>
      </c>
      <c r="CI395" s="176">
        <v>0</v>
      </c>
      <c r="CJ395" s="176">
        <v>0</v>
      </c>
      <c r="CK395" s="176">
        <v>0</v>
      </c>
      <c r="CL395" s="177"/>
      <c r="CM395" s="176"/>
      <c r="CN395" s="177"/>
      <c r="CO395" s="176">
        <v>0</v>
      </c>
      <c r="CP395" s="177"/>
      <c r="CQ395" s="176">
        <v>15000</v>
      </c>
      <c r="CR395" s="177">
        <v>6000</v>
      </c>
      <c r="CS395" s="176">
        <v>0</v>
      </c>
      <c r="CT395" s="176"/>
      <c r="CU395" s="176">
        <v>0</v>
      </c>
      <c r="CV395" s="177"/>
      <c r="CW395" s="176"/>
      <c r="CX395" s="177"/>
      <c r="CY395" s="176">
        <v>0</v>
      </c>
      <c r="CZ395" s="177"/>
      <c r="DA395" s="176">
        <v>0</v>
      </c>
      <c r="DB395" s="177"/>
      <c r="DC395" s="176"/>
      <c r="DD395" s="177"/>
      <c r="DE395" s="176">
        <v>0</v>
      </c>
      <c r="DF395" s="177"/>
      <c r="DG395" s="176"/>
      <c r="DH395" s="177"/>
      <c r="DI395" s="176"/>
      <c r="DJ395" s="558"/>
      <c r="DK395" s="176"/>
      <c r="DL395" s="177"/>
      <c r="DM395" s="176"/>
      <c r="DN395" s="177"/>
      <c r="DO395" s="176"/>
      <c r="DP395" s="177"/>
      <c r="DQ395" s="176"/>
      <c r="DR395" s="177"/>
      <c r="DS395" s="176">
        <v>1000</v>
      </c>
      <c r="DT395" s="176">
        <v>1000</v>
      </c>
      <c r="DU395" s="176"/>
      <c r="DV395" s="177"/>
      <c r="DW395" s="176"/>
      <c r="DX395" s="177"/>
      <c r="DY395" s="176"/>
      <c r="DZ395" s="177"/>
      <c r="EA395" s="176"/>
      <c r="EB395" s="177"/>
      <c r="EC395" s="176">
        <v>0</v>
      </c>
      <c r="ED395" s="177"/>
      <c r="EE395" s="176">
        <v>20000</v>
      </c>
      <c r="EF395" s="177">
        <v>0</v>
      </c>
      <c r="EG395" s="176">
        <v>6000</v>
      </c>
      <c r="EH395" s="177"/>
      <c r="EI395" s="176">
        <v>0</v>
      </c>
      <c r="EJ395" s="177"/>
      <c r="EK395" s="176">
        <v>10000</v>
      </c>
      <c r="EL395" s="176"/>
      <c r="EM395" s="177"/>
      <c r="EN395" s="176">
        <v>7000</v>
      </c>
      <c r="EO395" s="177">
        <v>2000</v>
      </c>
      <c r="EP395" s="176"/>
      <c r="EQ395" s="177">
        <v>0</v>
      </c>
      <c r="ER395" s="176"/>
      <c r="ES395" s="177"/>
      <c r="ET395" s="176">
        <v>10000</v>
      </c>
      <c r="EU395" s="177">
        <v>5000</v>
      </c>
      <c r="EV395" s="176"/>
      <c r="EW395" s="176"/>
      <c r="EX395" s="176"/>
      <c r="EY395" s="177"/>
      <c r="EZ395" s="176"/>
      <c r="FA395" s="177"/>
      <c r="FB395" s="565">
        <f t="shared" si="23"/>
        <v>146000</v>
      </c>
      <c r="FC395" s="565">
        <f t="shared" si="26"/>
        <v>264000</v>
      </c>
    </row>
    <row r="396" spans="1:159" ht="37.5" customHeight="1">
      <c r="A396" s="13">
        <v>333</v>
      </c>
      <c r="B396" s="13" t="s">
        <v>861</v>
      </c>
      <c r="C396" s="13" t="s">
        <v>3253</v>
      </c>
      <c r="D396" s="13">
        <v>710</v>
      </c>
      <c r="E396" s="13">
        <v>112</v>
      </c>
      <c r="F396" s="14" t="s">
        <v>862</v>
      </c>
      <c r="G396" s="13" t="s">
        <v>544</v>
      </c>
      <c r="H396" s="13" t="s">
        <v>863</v>
      </c>
      <c r="I396" s="13" t="s">
        <v>864</v>
      </c>
      <c r="J396" s="13">
        <v>36</v>
      </c>
      <c r="K396" s="13" t="s">
        <v>2917</v>
      </c>
      <c r="L396" s="13" t="s">
        <v>738</v>
      </c>
      <c r="M396" s="13" t="s">
        <v>65</v>
      </c>
      <c r="N396" s="45">
        <v>299900</v>
      </c>
      <c r="O396" s="13" t="s">
        <v>3055</v>
      </c>
      <c r="P396" s="13">
        <v>17</v>
      </c>
      <c r="Q396" s="176">
        <v>2000</v>
      </c>
      <c r="R396" s="557">
        <v>1200</v>
      </c>
      <c r="S396" s="176"/>
      <c r="T396" s="177"/>
      <c r="U396" s="176"/>
      <c r="V396" s="177"/>
      <c r="W396" s="176"/>
      <c r="X396" s="177"/>
      <c r="Y396" s="176"/>
      <c r="Z396" s="177"/>
      <c r="AA396" s="176">
        <v>15000</v>
      </c>
      <c r="AB396" s="177">
        <v>2000</v>
      </c>
      <c r="AC396" s="176">
        <v>50000</v>
      </c>
      <c r="AD396" s="177">
        <v>37500</v>
      </c>
      <c r="AE396" s="176"/>
      <c r="AF396" s="177"/>
      <c r="AG396" s="176">
        <v>10000</v>
      </c>
      <c r="AH396" s="177">
        <v>10000</v>
      </c>
      <c r="AI396" s="176">
        <v>100</v>
      </c>
      <c r="AJ396" s="177"/>
      <c r="AK396" s="176">
        <v>0</v>
      </c>
      <c r="AL396" s="177"/>
      <c r="AM396" s="176">
        <v>0</v>
      </c>
      <c r="AN396" s="177"/>
      <c r="AO396" s="176"/>
      <c r="AP396" s="177"/>
      <c r="AQ396" s="176"/>
      <c r="AR396" s="177"/>
      <c r="AS396" s="176"/>
      <c r="AT396" s="176">
        <v>20000</v>
      </c>
      <c r="AU396" s="176">
        <v>20000</v>
      </c>
      <c r="AV396" s="177">
        <v>14000</v>
      </c>
      <c r="AW396" s="176">
        <v>5000</v>
      </c>
      <c r="AX396" s="177"/>
      <c r="AY396" s="176"/>
      <c r="AZ396" s="177"/>
      <c r="BA396" s="176">
        <v>9000</v>
      </c>
      <c r="BB396" s="177">
        <v>7000</v>
      </c>
      <c r="BC396" s="176">
        <v>0</v>
      </c>
      <c r="BD396" s="176"/>
      <c r="BE396" s="176">
        <v>10000</v>
      </c>
      <c r="BF396" s="177">
        <v>12000</v>
      </c>
      <c r="BG396" s="176">
        <v>5000</v>
      </c>
      <c r="BH396" s="177">
        <v>1000</v>
      </c>
      <c r="BI396" s="176">
        <v>0</v>
      </c>
      <c r="BJ396" s="177"/>
      <c r="BK396" s="176">
        <v>20000</v>
      </c>
      <c r="BL396" s="177"/>
      <c r="BM396" s="176">
        <v>5000</v>
      </c>
      <c r="BN396" s="177">
        <v>5200</v>
      </c>
      <c r="BO396" s="176">
        <v>30000</v>
      </c>
      <c r="BP396" s="702">
        <v>28000</v>
      </c>
      <c r="BQ396" s="176"/>
      <c r="BR396" s="177"/>
      <c r="BS396" s="176">
        <v>800</v>
      </c>
      <c r="BT396" s="177">
        <v>800</v>
      </c>
      <c r="BU396" s="176"/>
      <c r="BV396" s="176"/>
      <c r="BW396" s="176">
        <v>0</v>
      </c>
      <c r="BX396" s="177"/>
      <c r="BY396" s="176">
        <v>10000</v>
      </c>
      <c r="BZ396" s="177">
        <v>3200</v>
      </c>
      <c r="CA396" s="176">
        <v>10000</v>
      </c>
      <c r="CB396" s="177">
        <v>10000</v>
      </c>
      <c r="CC396" s="176">
        <v>0</v>
      </c>
      <c r="CD396" s="177">
        <v>0</v>
      </c>
      <c r="CE396" s="176">
        <v>5000</v>
      </c>
      <c r="CF396" s="177">
        <v>5000</v>
      </c>
      <c r="CG396" s="176">
        <v>20000</v>
      </c>
      <c r="CH396" s="177">
        <v>17420</v>
      </c>
      <c r="CI396" s="176">
        <v>0</v>
      </c>
      <c r="CJ396" s="176">
        <v>24000</v>
      </c>
      <c r="CK396" s="176">
        <v>24000</v>
      </c>
      <c r="CL396" s="177">
        <v>24000</v>
      </c>
      <c r="CM396" s="176"/>
      <c r="CN396" s="177"/>
      <c r="CO396" s="176">
        <v>0</v>
      </c>
      <c r="CP396" s="177"/>
      <c r="CQ396" s="176">
        <v>5000</v>
      </c>
      <c r="CR396" s="177">
        <v>1500</v>
      </c>
      <c r="CS396" s="176">
        <v>30000</v>
      </c>
      <c r="CT396" s="176">
        <v>15000</v>
      </c>
      <c r="CU396" s="176">
        <v>0</v>
      </c>
      <c r="CV396" s="177"/>
      <c r="CW396" s="176">
        <v>2000</v>
      </c>
      <c r="CX396" s="177">
        <v>300</v>
      </c>
      <c r="CY396" s="176">
        <v>10000</v>
      </c>
      <c r="CZ396" s="177">
        <v>5000</v>
      </c>
      <c r="DA396" s="176">
        <v>0</v>
      </c>
      <c r="DB396" s="177"/>
      <c r="DC396" s="176"/>
      <c r="DD396" s="177"/>
      <c r="DE396" s="176">
        <v>0</v>
      </c>
      <c r="DF396" s="177"/>
      <c r="DG396" s="176"/>
      <c r="DH396" s="177"/>
      <c r="DI396" s="176"/>
      <c r="DJ396" s="558"/>
      <c r="DK396" s="176">
        <v>2000</v>
      </c>
      <c r="DL396" s="177"/>
      <c r="DM396" s="176"/>
      <c r="DN396" s="177"/>
      <c r="DO396" s="176"/>
      <c r="DP396" s="177"/>
      <c r="DQ396" s="176"/>
      <c r="DR396" s="177"/>
      <c r="DS396" s="176"/>
      <c r="DT396" s="176"/>
      <c r="DU396" s="176"/>
      <c r="DV396" s="177"/>
      <c r="DW396" s="176"/>
      <c r="DX396" s="177"/>
      <c r="DY396" s="176"/>
      <c r="DZ396" s="177"/>
      <c r="EA396" s="176"/>
      <c r="EB396" s="177"/>
      <c r="EC396" s="176">
        <v>0</v>
      </c>
      <c r="ED396" s="177"/>
      <c r="EE396" s="176"/>
      <c r="EF396" s="177"/>
      <c r="EG396" s="176"/>
      <c r="EH396" s="177"/>
      <c r="EI396" s="176">
        <v>0</v>
      </c>
      <c r="EJ396" s="177"/>
      <c r="EK396" s="176"/>
      <c r="EL396" s="176"/>
      <c r="EM396" s="177"/>
      <c r="EN396" s="176">
        <v>0</v>
      </c>
      <c r="EO396" s="177"/>
      <c r="EP396" s="176"/>
      <c r="EQ396" s="177">
        <v>0</v>
      </c>
      <c r="ER396" s="176"/>
      <c r="ES396" s="177"/>
      <c r="ET396" s="176"/>
      <c r="EU396" s="177"/>
      <c r="EV396" s="176"/>
      <c r="EW396" s="176"/>
      <c r="EX396" s="176"/>
      <c r="EY396" s="177"/>
      <c r="EZ396" s="176"/>
      <c r="FA396" s="177"/>
      <c r="FB396" s="565">
        <f t="shared" si="23"/>
        <v>200120</v>
      </c>
      <c r="FC396" s="565">
        <f t="shared" si="26"/>
        <v>99780</v>
      </c>
    </row>
    <row r="397" spans="1:159" ht="37.5" customHeight="1">
      <c r="A397" s="13">
        <v>334</v>
      </c>
      <c r="B397" s="13" t="s">
        <v>548</v>
      </c>
      <c r="C397" s="13" t="s">
        <v>877</v>
      </c>
      <c r="D397" s="13">
        <v>711</v>
      </c>
      <c r="E397" s="13">
        <v>111</v>
      </c>
      <c r="F397" s="14" t="s">
        <v>549</v>
      </c>
      <c r="G397" s="13" t="s">
        <v>550</v>
      </c>
      <c r="H397" s="13" t="s">
        <v>551</v>
      </c>
      <c r="I397" s="13" t="s">
        <v>552</v>
      </c>
      <c r="J397" s="13">
        <v>36</v>
      </c>
      <c r="K397" s="13" t="s">
        <v>2918</v>
      </c>
      <c r="L397" s="13" t="s">
        <v>547</v>
      </c>
      <c r="M397" s="13" t="s">
        <v>66</v>
      </c>
      <c r="N397" s="45">
        <v>216000</v>
      </c>
      <c r="O397" s="13" t="s">
        <v>3098</v>
      </c>
      <c r="P397" s="13">
        <v>11</v>
      </c>
      <c r="Q397" s="176">
        <v>2000</v>
      </c>
      <c r="R397" s="557"/>
      <c r="S397" s="176"/>
      <c r="T397" s="177"/>
      <c r="U397" s="176"/>
      <c r="V397" s="177"/>
      <c r="W397" s="176"/>
      <c r="X397" s="177"/>
      <c r="Y397" s="176"/>
      <c r="Z397" s="177"/>
      <c r="AA397" s="176">
        <v>30000</v>
      </c>
      <c r="AB397" s="177">
        <v>27000</v>
      </c>
      <c r="AC397" s="176">
        <v>100000</v>
      </c>
      <c r="AD397" s="177">
        <v>83000</v>
      </c>
      <c r="AE397" s="176">
        <v>2000</v>
      </c>
      <c r="AF397" s="177"/>
      <c r="AG397" s="176">
        <v>12000</v>
      </c>
      <c r="AH397" s="177"/>
      <c r="AI397" s="176"/>
      <c r="AJ397" s="177"/>
      <c r="AK397" s="176">
        <v>0</v>
      </c>
      <c r="AL397" s="177"/>
      <c r="AM397" s="176">
        <v>0</v>
      </c>
      <c r="AN397" s="177"/>
      <c r="AO397" s="176"/>
      <c r="AP397" s="177"/>
      <c r="AQ397" s="176"/>
      <c r="AR397" s="177"/>
      <c r="AS397" s="176"/>
      <c r="AT397" s="176"/>
      <c r="AU397" s="176">
        <v>0</v>
      </c>
      <c r="AV397" s="177"/>
      <c r="AW397" s="176">
        <v>20000</v>
      </c>
      <c r="AX397" s="177">
        <v>13000</v>
      </c>
      <c r="AY397" s="176"/>
      <c r="AZ397" s="177"/>
      <c r="BA397" s="176"/>
      <c r="BB397" s="177"/>
      <c r="BC397" s="176">
        <v>0</v>
      </c>
      <c r="BD397" s="176"/>
      <c r="BE397" s="176">
        <v>0</v>
      </c>
      <c r="BF397" s="177">
        <v>0</v>
      </c>
      <c r="BG397" s="176">
        <v>0</v>
      </c>
      <c r="BH397" s="177"/>
      <c r="BI397" s="176">
        <v>0</v>
      </c>
      <c r="BJ397" s="177"/>
      <c r="BK397" s="176">
        <v>0</v>
      </c>
      <c r="BL397" s="177"/>
      <c r="BM397" s="176">
        <v>10000</v>
      </c>
      <c r="BN397" s="177">
        <v>10000</v>
      </c>
      <c r="BO397" s="176">
        <v>0</v>
      </c>
      <c r="BP397" s="232"/>
      <c r="BQ397" s="176"/>
      <c r="BR397" s="177"/>
      <c r="BS397" s="176"/>
      <c r="BT397" s="177"/>
      <c r="BU397" s="176"/>
      <c r="BV397" s="176"/>
      <c r="BW397" s="176">
        <v>0</v>
      </c>
      <c r="BX397" s="177"/>
      <c r="BY397" s="176">
        <v>0</v>
      </c>
      <c r="BZ397" s="177"/>
      <c r="CA397" s="176">
        <v>20000</v>
      </c>
      <c r="CB397" s="177">
        <v>20000</v>
      </c>
      <c r="CC397" s="176">
        <v>0</v>
      </c>
      <c r="CD397" s="177">
        <v>0</v>
      </c>
      <c r="CE397" s="176">
        <v>0</v>
      </c>
      <c r="CF397" s="177"/>
      <c r="CG397" s="176"/>
      <c r="CH397" s="177"/>
      <c r="CI397" s="176">
        <v>0</v>
      </c>
      <c r="CJ397" s="176">
        <v>0</v>
      </c>
      <c r="CK397" s="176">
        <v>0</v>
      </c>
      <c r="CL397" s="177"/>
      <c r="CM397" s="176"/>
      <c r="CN397" s="177"/>
      <c r="CO397" s="176">
        <v>0</v>
      </c>
      <c r="CP397" s="177"/>
      <c r="CQ397" s="176">
        <v>0</v>
      </c>
      <c r="CR397" s="177"/>
      <c r="CS397" s="176">
        <v>0</v>
      </c>
      <c r="CT397" s="176"/>
      <c r="CU397" s="176">
        <v>0</v>
      </c>
      <c r="CV397" s="177"/>
      <c r="CW397" s="176"/>
      <c r="CX397" s="177"/>
      <c r="CY397" s="176">
        <v>0</v>
      </c>
      <c r="CZ397" s="177"/>
      <c r="DA397" s="176">
        <v>0</v>
      </c>
      <c r="DB397" s="177"/>
      <c r="DC397" s="176"/>
      <c r="DD397" s="177"/>
      <c r="DE397" s="176">
        <v>0</v>
      </c>
      <c r="DF397" s="177"/>
      <c r="DG397" s="176"/>
      <c r="DH397" s="177"/>
      <c r="DI397" s="176">
        <v>10000</v>
      </c>
      <c r="DJ397" s="558">
        <v>5000</v>
      </c>
      <c r="DK397" s="176"/>
      <c r="DL397" s="177"/>
      <c r="DM397" s="176"/>
      <c r="DN397" s="177"/>
      <c r="DO397" s="176"/>
      <c r="DP397" s="177"/>
      <c r="DQ397" s="176"/>
      <c r="DR397" s="177"/>
      <c r="DS397" s="176"/>
      <c r="DT397" s="176"/>
      <c r="DU397" s="176"/>
      <c r="DV397" s="177"/>
      <c r="DW397" s="176"/>
      <c r="DX397" s="177"/>
      <c r="DY397" s="176"/>
      <c r="DZ397" s="177"/>
      <c r="EA397" s="176"/>
      <c r="EB397" s="177"/>
      <c r="EC397" s="176">
        <v>0</v>
      </c>
      <c r="ED397" s="177"/>
      <c r="EE397" s="176">
        <v>10000</v>
      </c>
      <c r="EF397" s="177">
        <v>10000</v>
      </c>
      <c r="EG397" s="176"/>
      <c r="EH397" s="177"/>
      <c r="EI397" s="176">
        <v>0</v>
      </c>
      <c r="EJ397" s="177"/>
      <c r="EK397" s="176"/>
      <c r="EL397" s="176"/>
      <c r="EM397" s="177"/>
      <c r="EN397" s="176">
        <v>0</v>
      </c>
      <c r="EO397" s="177"/>
      <c r="EP397" s="176"/>
      <c r="EQ397" s="177">
        <v>0</v>
      </c>
      <c r="ER397" s="176"/>
      <c r="ES397" s="177"/>
      <c r="ET397" s="176"/>
      <c r="EU397" s="177"/>
      <c r="EV397" s="176"/>
      <c r="EW397" s="176"/>
      <c r="EX397" s="176"/>
      <c r="EY397" s="177"/>
      <c r="EZ397" s="176"/>
      <c r="FA397" s="177"/>
      <c r="FB397" s="565">
        <f t="shared" ref="FB397:FB460" si="27">FA397+EY397+EW397+EU397+ES397+EQ397+EO397+EM397+EJ397+EH397+EF397+ED397+EB397+DZ397+DX397+DV397+DT397+DR397+DP397+DN397+DL397+DJ397+DH397+DF397+DD397+DB397+CZ397+CX397+CV397+CT397+CR397+CP397+CN397+CL397+CH397+CF397+CD397+CB397+BZ397+BX397+BT397+BR397+BP397+BN397+BL397+BJ397+BH397+BF397+BD397+BB397+AZ397+AX397+AV397+AR397+AP397+AN397+AL397+AJ397+AH397+AF397+AD397+AB397+Z397+X397+V397+T397+R397</f>
        <v>168000</v>
      </c>
      <c r="FC397" s="565">
        <f t="shared" si="26"/>
        <v>48000</v>
      </c>
    </row>
    <row r="398" spans="1:159" ht="37.5" customHeight="1">
      <c r="A398" s="13">
        <v>335</v>
      </c>
      <c r="B398" s="13" t="s">
        <v>553</v>
      </c>
      <c r="C398" s="13" t="s">
        <v>173</v>
      </c>
      <c r="D398" s="13">
        <v>711</v>
      </c>
      <c r="E398" s="13">
        <v>111</v>
      </c>
      <c r="F398" s="14" t="s">
        <v>554</v>
      </c>
      <c r="G398" s="13" t="s">
        <v>550</v>
      </c>
      <c r="H398" s="13" t="s">
        <v>555</v>
      </c>
      <c r="I398" s="13" t="s">
        <v>556</v>
      </c>
      <c r="J398" s="13">
        <v>36</v>
      </c>
      <c r="K398" s="13" t="s">
        <v>2919</v>
      </c>
      <c r="L398" s="13" t="s">
        <v>547</v>
      </c>
      <c r="M398" s="13" t="s">
        <v>10</v>
      </c>
      <c r="N398" s="45">
        <v>46000</v>
      </c>
      <c r="O398" s="13" t="s">
        <v>3098</v>
      </c>
      <c r="P398" s="13">
        <v>11</v>
      </c>
      <c r="Q398" s="176">
        <v>2000</v>
      </c>
      <c r="R398" s="557"/>
      <c r="S398" s="176"/>
      <c r="T398" s="177"/>
      <c r="U398" s="176"/>
      <c r="V398" s="177"/>
      <c r="W398" s="176"/>
      <c r="X398" s="177"/>
      <c r="Y398" s="176"/>
      <c r="Z398" s="177"/>
      <c r="AA398" s="176"/>
      <c r="AB398" s="177"/>
      <c r="AC398" s="176">
        <v>0</v>
      </c>
      <c r="AD398" s="177"/>
      <c r="AE398" s="176">
        <v>2000</v>
      </c>
      <c r="AF398" s="177">
        <v>960</v>
      </c>
      <c r="AG398" s="176">
        <v>12000</v>
      </c>
      <c r="AH398" s="177">
        <v>12000</v>
      </c>
      <c r="AI398" s="176"/>
      <c r="AJ398" s="177"/>
      <c r="AK398" s="176">
        <v>0</v>
      </c>
      <c r="AL398" s="177"/>
      <c r="AM398" s="176">
        <v>0</v>
      </c>
      <c r="AN398" s="177"/>
      <c r="AO398" s="176"/>
      <c r="AP398" s="177"/>
      <c r="AQ398" s="176"/>
      <c r="AR398" s="177"/>
      <c r="AS398" s="176"/>
      <c r="AT398" s="176"/>
      <c r="AU398" s="176">
        <v>0</v>
      </c>
      <c r="AV398" s="177"/>
      <c r="AW398" s="176">
        <v>5000</v>
      </c>
      <c r="AX398" s="177">
        <v>3960</v>
      </c>
      <c r="AY398" s="176"/>
      <c r="AZ398" s="177"/>
      <c r="BA398" s="176"/>
      <c r="BB398" s="177"/>
      <c r="BC398" s="176">
        <v>0</v>
      </c>
      <c r="BD398" s="176"/>
      <c r="BE398" s="176">
        <v>0</v>
      </c>
      <c r="BF398" s="177">
        <v>0</v>
      </c>
      <c r="BG398" s="176">
        <v>5000</v>
      </c>
      <c r="BH398" s="177"/>
      <c r="BI398" s="176">
        <v>0</v>
      </c>
      <c r="BJ398" s="177"/>
      <c r="BK398" s="176">
        <v>0</v>
      </c>
      <c r="BL398" s="177"/>
      <c r="BM398" s="176">
        <v>0</v>
      </c>
      <c r="BN398" s="177"/>
      <c r="BO398" s="176">
        <v>0</v>
      </c>
      <c r="BP398" s="232"/>
      <c r="BQ398" s="176"/>
      <c r="BR398" s="177"/>
      <c r="BS398" s="176"/>
      <c r="BT398" s="177"/>
      <c r="BU398" s="176"/>
      <c r="BV398" s="176"/>
      <c r="BW398" s="176">
        <v>0</v>
      </c>
      <c r="BX398" s="177"/>
      <c r="BY398" s="176">
        <v>0</v>
      </c>
      <c r="BZ398" s="177"/>
      <c r="CA398" s="176"/>
      <c r="CB398" s="177"/>
      <c r="CC398" s="176">
        <v>0</v>
      </c>
      <c r="CD398" s="177">
        <v>0</v>
      </c>
      <c r="CE398" s="176">
        <v>0</v>
      </c>
      <c r="CF398" s="177"/>
      <c r="CG398" s="176"/>
      <c r="CH398" s="177"/>
      <c r="CI398" s="176">
        <v>0</v>
      </c>
      <c r="CJ398" s="176">
        <v>0</v>
      </c>
      <c r="CK398" s="176">
        <v>0</v>
      </c>
      <c r="CL398" s="177"/>
      <c r="CM398" s="176"/>
      <c r="CN398" s="177"/>
      <c r="CO398" s="176">
        <v>0</v>
      </c>
      <c r="CP398" s="177"/>
      <c r="CQ398" s="176">
        <v>0</v>
      </c>
      <c r="CR398" s="177"/>
      <c r="CS398" s="176">
        <v>0</v>
      </c>
      <c r="CT398" s="176"/>
      <c r="CU398" s="176">
        <v>0</v>
      </c>
      <c r="CV398" s="177"/>
      <c r="CW398" s="176"/>
      <c r="CX398" s="177"/>
      <c r="CY398" s="176">
        <v>0</v>
      </c>
      <c r="CZ398" s="177"/>
      <c r="DA398" s="176">
        <v>0</v>
      </c>
      <c r="DB398" s="177"/>
      <c r="DC398" s="176"/>
      <c r="DD398" s="177"/>
      <c r="DE398" s="176">
        <v>0</v>
      </c>
      <c r="DF398" s="177"/>
      <c r="DG398" s="176">
        <v>20000</v>
      </c>
      <c r="DH398" s="177">
        <v>16980</v>
      </c>
      <c r="DI398" s="176"/>
      <c r="DJ398" s="558"/>
      <c r="DK398" s="176"/>
      <c r="DL398" s="177"/>
      <c r="DM398" s="176"/>
      <c r="DN398" s="177"/>
      <c r="DO398" s="176"/>
      <c r="DP398" s="177"/>
      <c r="DQ398" s="176"/>
      <c r="DR398" s="177"/>
      <c r="DS398" s="176"/>
      <c r="DT398" s="176"/>
      <c r="DU398" s="176"/>
      <c r="DV398" s="177"/>
      <c r="DW398" s="176"/>
      <c r="DX398" s="177"/>
      <c r="DY398" s="176"/>
      <c r="DZ398" s="177"/>
      <c r="EA398" s="176"/>
      <c r="EB398" s="177"/>
      <c r="EC398" s="176">
        <v>0</v>
      </c>
      <c r="ED398" s="177"/>
      <c r="EE398" s="176"/>
      <c r="EF398" s="177"/>
      <c r="EG398" s="176"/>
      <c r="EH398" s="177"/>
      <c r="EI398" s="176">
        <v>0</v>
      </c>
      <c r="EJ398" s="177"/>
      <c r="EK398" s="176"/>
      <c r="EL398" s="176"/>
      <c r="EM398" s="177"/>
      <c r="EN398" s="176">
        <v>0</v>
      </c>
      <c r="EO398" s="177"/>
      <c r="EP398" s="176"/>
      <c r="EQ398" s="177">
        <v>0</v>
      </c>
      <c r="ER398" s="176"/>
      <c r="ES398" s="177"/>
      <c r="ET398" s="176"/>
      <c r="EU398" s="177"/>
      <c r="EV398" s="176"/>
      <c r="EW398" s="176"/>
      <c r="EX398" s="176"/>
      <c r="EY398" s="701">
        <v>4890</v>
      </c>
      <c r="EZ398" s="176"/>
      <c r="FA398" s="177"/>
      <c r="FB398" s="565">
        <f t="shared" si="27"/>
        <v>38790</v>
      </c>
      <c r="FC398" s="565">
        <f t="shared" si="26"/>
        <v>7210</v>
      </c>
    </row>
    <row r="399" spans="1:159" ht="37.5" customHeight="1">
      <c r="A399" s="13">
        <v>336</v>
      </c>
      <c r="B399" s="13" t="s">
        <v>2775</v>
      </c>
      <c r="C399" s="13" t="s">
        <v>232</v>
      </c>
      <c r="D399" s="13">
        <v>714</v>
      </c>
      <c r="E399" s="13">
        <v>368</v>
      </c>
      <c r="F399" s="14" t="s">
        <v>2776</v>
      </c>
      <c r="G399" s="13" t="s">
        <v>2127</v>
      </c>
      <c r="H399" s="13" t="s">
        <v>2128</v>
      </c>
      <c r="I399" s="13" t="s">
        <v>2777</v>
      </c>
      <c r="J399" s="13">
        <v>36</v>
      </c>
      <c r="K399" s="13" t="s">
        <v>2920</v>
      </c>
      <c r="L399" s="13" t="s">
        <v>2711</v>
      </c>
      <c r="M399" s="13" t="s">
        <v>66</v>
      </c>
      <c r="N399" s="45">
        <v>68000</v>
      </c>
      <c r="O399" s="13" t="s">
        <v>3066</v>
      </c>
      <c r="P399" s="13">
        <v>117</v>
      </c>
      <c r="Q399" s="176">
        <v>0</v>
      </c>
      <c r="R399" s="557"/>
      <c r="S399" s="176"/>
      <c r="T399" s="177"/>
      <c r="U399" s="176"/>
      <c r="V399" s="177"/>
      <c r="W399" s="176"/>
      <c r="X399" s="177"/>
      <c r="Y399" s="176"/>
      <c r="Z399" s="177"/>
      <c r="AA399" s="176"/>
      <c r="AB399" s="177"/>
      <c r="AC399" s="176">
        <v>20000</v>
      </c>
      <c r="AD399" s="177"/>
      <c r="AE399" s="176"/>
      <c r="AF399" s="177"/>
      <c r="AG399" s="176">
        <v>12000</v>
      </c>
      <c r="AH399" s="177"/>
      <c r="AI399" s="176"/>
      <c r="AJ399" s="177"/>
      <c r="AK399" s="176">
        <v>1000</v>
      </c>
      <c r="AL399" s="177"/>
      <c r="AM399" s="176">
        <v>0</v>
      </c>
      <c r="AN399" s="177"/>
      <c r="AO399" s="176"/>
      <c r="AP399" s="177"/>
      <c r="AQ399" s="176"/>
      <c r="AR399" s="177"/>
      <c r="AS399" s="176"/>
      <c r="AT399" s="176"/>
      <c r="AU399" s="176">
        <v>0</v>
      </c>
      <c r="AV399" s="177"/>
      <c r="AW399" s="176"/>
      <c r="AX399" s="177"/>
      <c r="AY399" s="176"/>
      <c r="AZ399" s="177"/>
      <c r="BA399" s="176"/>
      <c r="BB399" s="177"/>
      <c r="BC399" s="176">
        <v>0</v>
      </c>
      <c r="BD399" s="176"/>
      <c r="BE399" s="176">
        <v>0</v>
      </c>
      <c r="BF399" s="177">
        <v>0</v>
      </c>
      <c r="BG399" s="176">
        <v>0</v>
      </c>
      <c r="BH399" s="177"/>
      <c r="BI399" s="176">
        <v>0</v>
      </c>
      <c r="BJ399" s="177"/>
      <c r="BK399" s="176">
        <v>0</v>
      </c>
      <c r="BL399" s="177"/>
      <c r="BM399" s="176">
        <v>0</v>
      </c>
      <c r="BN399" s="177"/>
      <c r="BO399" s="176">
        <v>0</v>
      </c>
      <c r="BP399" s="232"/>
      <c r="BQ399" s="176">
        <v>1000</v>
      </c>
      <c r="BR399" s="177">
        <v>300</v>
      </c>
      <c r="BS399" s="176"/>
      <c r="BT399" s="177"/>
      <c r="BU399" s="176"/>
      <c r="BV399" s="176"/>
      <c r="BW399" s="176">
        <v>0</v>
      </c>
      <c r="BX399" s="177"/>
      <c r="BY399" s="176">
        <v>0</v>
      </c>
      <c r="BZ399" s="177"/>
      <c r="CA399" s="176"/>
      <c r="CB399" s="177"/>
      <c r="CC399" s="176">
        <v>0</v>
      </c>
      <c r="CD399" s="177">
        <v>0</v>
      </c>
      <c r="CE399" s="176">
        <v>0</v>
      </c>
      <c r="CF399" s="177"/>
      <c r="CG399" s="176"/>
      <c r="CH399" s="177"/>
      <c r="CI399" s="176">
        <v>0</v>
      </c>
      <c r="CJ399" s="176">
        <v>0</v>
      </c>
      <c r="CK399" s="176">
        <v>0</v>
      </c>
      <c r="CL399" s="177"/>
      <c r="CM399" s="176"/>
      <c r="CN399" s="177"/>
      <c r="CO399" s="176">
        <v>0</v>
      </c>
      <c r="CP399" s="177"/>
      <c r="CQ399" s="176">
        <v>0</v>
      </c>
      <c r="CR399" s="177"/>
      <c r="CS399" s="176">
        <v>6000</v>
      </c>
      <c r="CT399" s="176">
        <v>1500</v>
      </c>
      <c r="CU399" s="176">
        <v>0</v>
      </c>
      <c r="CV399" s="177"/>
      <c r="CW399" s="176"/>
      <c r="CX399" s="177"/>
      <c r="CY399" s="176">
        <v>0</v>
      </c>
      <c r="CZ399" s="177"/>
      <c r="DA399" s="176">
        <v>0</v>
      </c>
      <c r="DB399" s="177"/>
      <c r="DC399" s="176"/>
      <c r="DD399" s="177"/>
      <c r="DE399" s="176">
        <v>0</v>
      </c>
      <c r="DF399" s="177"/>
      <c r="DG399" s="176"/>
      <c r="DH399" s="177"/>
      <c r="DI399" s="176"/>
      <c r="DJ399" s="558"/>
      <c r="DK399" s="176"/>
      <c r="DL399" s="177"/>
      <c r="DM399" s="176"/>
      <c r="DN399" s="177"/>
      <c r="DO399" s="176"/>
      <c r="DP399" s="177"/>
      <c r="DQ399" s="176"/>
      <c r="DR399" s="177"/>
      <c r="DS399" s="176"/>
      <c r="DT399" s="176"/>
      <c r="DU399" s="176"/>
      <c r="DV399" s="177"/>
      <c r="DW399" s="176"/>
      <c r="DX399" s="177"/>
      <c r="DY399" s="176"/>
      <c r="DZ399" s="177"/>
      <c r="EA399" s="176"/>
      <c r="EB399" s="177"/>
      <c r="EC399" s="176">
        <v>0</v>
      </c>
      <c r="ED399" s="177"/>
      <c r="EE399" s="176"/>
      <c r="EF399" s="177"/>
      <c r="EG399" s="176"/>
      <c r="EH399" s="177"/>
      <c r="EI399" s="176">
        <v>0</v>
      </c>
      <c r="EJ399" s="177"/>
      <c r="EK399" s="176"/>
      <c r="EL399" s="176"/>
      <c r="EM399" s="177"/>
      <c r="EN399" s="176">
        <v>0</v>
      </c>
      <c r="EO399" s="177"/>
      <c r="EP399" s="176"/>
      <c r="EQ399" s="177">
        <v>0</v>
      </c>
      <c r="ER399" s="176"/>
      <c r="ES399" s="177"/>
      <c r="ET399" s="176"/>
      <c r="EU399" s="177"/>
      <c r="EV399" s="176"/>
      <c r="EW399" s="176"/>
      <c r="EX399" s="176">
        <v>8000</v>
      </c>
      <c r="EY399" s="177">
        <v>4890</v>
      </c>
      <c r="EZ399" s="176">
        <v>20000</v>
      </c>
      <c r="FA399" s="177">
        <v>19980</v>
      </c>
      <c r="FB399" s="565">
        <f t="shared" si="27"/>
        <v>26670</v>
      </c>
      <c r="FC399" s="565">
        <f t="shared" si="26"/>
        <v>41330</v>
      </c>
    </row>
    <row r="400" spans="1:159" ht="37.5" customHeight="1">
      <c r="A400" s="13">
        <v>337</v>
      </c>
      <c r="B400" s="13" t="s">
        <v>130</v>
      </c>
      <c r="C400" s="13" t="s">
        <v>150</v>
      </c>
      <c r="D400" s="13">
        <v>717</v>
      </c>
      <c r="E400" s="13">
        <v>615</v>
      </c>
      <c r="F400" s="14" t="s">
        <v>325</v>
      </c>
      <c r="G400" s="13" t="s">
        <v>48</v>
      </c>
      <c r="H400" s="13" t="s">
        <v>114</v>
      </c>
      <c r="I400" s="13" t="s">
        <v>326</v>
      </c>
      <c r="J400" s="13">
        <v>36</v>
      </c>
      <c r="K400" s="13" t="s">
        <v>2921</v>
      </c>
      <c r="L400" s="13" t="s">
        <v>266</v>
      </c>
      <c r="M400" s="13" t="s">
        <v>15</v>
      </c>
      <c r="N400" s="45">
        <v>22270</v>
      </c>
      <c r="O400" s="13" t="s">
        <v>3056</v>
      </c>
      <c r="P400" s="13">
        <v>119</v>
      </c>
      <c r="Q400" s="176">
        <v>0</v>
      </c>
      <c r="R400" s="557"/>
      <c r="S400" s="176"/>
      <c r="T400" s="177"/>
      <c r="U400" s="176"/>
      <c r="V400" s="177"/>
      <c r="W400" s="176"/>
      <c r="X400" s="177"/>
      <c r="Y400" s="176"/>
      <c r="Z400" s="177"/>
      <c r="AA400" s="176">
        <v>1000</v>
      </c>
      <c r="AB400" s="177"/>
      <c r="AC400" s="176">
        <v>5000</v>
      </c>
      <c r="AD400" s="177">
        <v>2430</v>
      </c>
      <c r="AE400" s="176"/>
      <c r="AF400" s="177"/>
      <c r="AG400" s="176">
        <v>1000</v>
      </c>
      <c r="AH400" s="177"/>
      <c r="AI400" s="176"/>
      <c r="AJ400" s="177"/>
      <c r="AK400" s="176">
        <v>0</v>
      </c>
      <c r="AL400" s="177"/>
      <c r="AM400" s="176">
        <v>0</v>
      </c>
      <c r="AN400" s="177"/>
      <c r="AO400" s="176"/>
      <c r="AP400" s="177"/>
      <c r="AQ400" s="176">
        <v>300</v>
      </c>
      <c r="AR400" s="177">
        <v>50</v>
      </c>
      <c r="AS400" s="176"/>
      <c r="AT400" s="176"/>
      <c r="AU400" s="176">
        <v>0</v>
      </c>
      <c r="AV400" s="177"/>
      <c r="AW400" s="176">
        <v>1320</v>
      </c>
      <c r="AX400" s="177">
        <v>700</v>
      </c>
      <c r="AY400" s="176"/>
      <c r="AZ400" s="177"/>
      <c r="BA400" s="176">
        <v>500</v>
      </c>
      <c r="BB400" s="177">
        <v>0</v>
      </c>
      <c r="BC400" s="176">
        <v>0</v>
      </c>
      <c r="BD400" s="176"/>
      <c r="BE400" s="176">
        <v>0</v>
      </c>
      <c r="BF400" s="177">
        <v>0</v>
      </c>
      <c r="BG400" s="176">
        <v>0</v>
      </c>
      <c r="BH400" s="177"/>
      <c r="BI400" s="176">
        <v>0</v>
      </c>
      <c r="BJ400" s="177"/>
      <c r="BK400" s="176">
        <v>1000</v>
      </c>
      <c r="BL400" s="177">
        <v>400</v>
      </c>
      <c r="BM400" s="176">
        <v>1000</v>
      </c>
      <c r="BN400" s="177">
        <v>292</v>
      </c>
      <c r="BO400" s="176">
        <v>1000</v>
      </c>
      <c r="BP400" s="232">
        <v>200</v>
      </c>
      <c r="BQ400" s="176">
        <v>500</v>
      </c>
      <c r="BR400" s="177">
        <v>100</v>
      </c>
      <c r="BS400" s="176">
        <v>50</v>
      </c>
      <c r="BT400" s="177">
        <v>20</v>
      </c>
      <c r="BU400" s="176"/>
      <c r="BV400" s="176"/>
      <c r="BW400" s="176">
        <v>0</v>
      </c>
      <c r="BX400" s="177"/>
      <c r="BY400" s="176">
        <v>0</v>
      </c>
      <c r="BZ400" s="177"/>
      <c r="CA400" s="176">
        <v>300</v>
      </c>
      <c r="CB400" s="177"/>
      <c r="CC400" s="176">
        <v>500</v>
      </c>
      <c r="CD400" s="177">
        <v>100</v>
      </c>
      <c r="CE400" s="176">
        <v>500</v>
      </c>
      <c r="CF400" s="177">
        <v>100</v>
      </c>
      <c r="CG400" s="176">
        <v>500</v>
      </c>
      <c r="CH400" s="177">
        <v>500</v>
      </c>
      <c r="CI400" s="176">
        <v>0</v>
      </c>
      <c r="CJ400" s="176">
        <v>600</v>
      </c>
      <c r="CK400" s="176">
        <v>600</v>
      </c>
      <c r="CL400" s="177">
        <v>100</v>
      </c>
      <c r="CM400" s="176">
        <v>1000</v>
      </c>
      <c r="CN400" s="177">
        <v>500</v>
      </c>
      <c r="CO400" s="176">
        <v>0</v>
      </c>
      <c r="CP400" s="177"/>
      <c r="CQ400" s="176">
        <v>1500</v>
      </c>
      <c r="CR400" s="177">
        <v>400</v>
      </c>
      <c r="CS400" s="176">
        <v>0</v>
      </c>
      <c r="CT400" s="176"/>
      <c r="CU400" s="176">
        <v>0</v>
      </c>
      <c r="CV400" s="177"/>
      <c r="CW400" s="176">
        <v>500</v>
      </c>
      <c r="CX400" s="177">
        <v>0</v>
      </c>
      <c r="CY400" s="176">
        <v>0</v>
      </c>
      <c r="CZ400" s="177"/>
      <c r="DA400" s="176">
        <v>0</v>
      </c>
      <c r="DB400" s="177"/>
      <c r="DC400" s="176"/>
      <c r="DD400" s="177"/>
      <c r="DE400" s="176">
        <v>0</v>
      </c>
      <c r="DF400" s="177"/>
      <c r="DG400" s="176"/>
      <c r="DH400" s="177"/>
      <c r="DI400" s="176"/>
      <c r="DJ400" s="558"/>
      <c r="DK400" s="176"/>
      <c r="DL400" s="177"/>
      <c r="DM400" s="176">
        <v>3000</v>
      </c>
      <c r="DN400" s="177">
        <v>300</v>
      </c>
      <c r="DO400" s="176"/>
      <c r="DP400" s="177"/>
      <c r="DQ400" s="176"/>
      <c r="DR400" s="177"/>
      <c r="DS400" s="176"/>
      <c r="DT400" s="176"/>
      <c r="DU400" s="176"/>
      <c r="DV400" s="177"/>
      <c r="DW400" s="176"/>
      <c r="DX400" s="177"/>
      <c r="DY400" s="176"/>
      <c r="DZ400" s="177"/>
      <c r="EA400" s="176">
        <v>1000</v>
      </c>
      <c r="EB400" s="177">
        <v>800</v>
      </c>
      <c r="EC400" s="176">
        <v>0</v>
      </c>
      <c r="ED400" s="177"/>
      <c r="EE400" s="176"/>
      <c r="EF400" s="177"/>
      <c r="EG400" s="176"/>
      <c r="EH400" s="177"/>
      <c r="EI400" s="176">
        <v>150</v>
      </c>
      <c r="EJ400" s="177">
        <v>150</v>
      </c>
      <c r="EK400" s="176"/>
      <c r="EL400" s="176">
        <v>50</v>
      </c>
      <c r="EM400" s="177"/>
      <c r="EN400" s="176">
        <v>0</v>
      </c>
      <c r="EO400" s="177"/>
      <c r="EP400" s="176"/>
      <c r="EQ400" s="177">
        <v>0</v>
      </c>
      <c r="ER400" s="176"/>
      <c r="ES400" s="177"/>
      <c r="ET400" s="176"/>
      <c r="EU400" s="177"/>
      <c r="EV400" s="176"/>
      <c r="EW400" s="176"/>
      <c r="EX400" s="176"/>
      <c r="EY400" s="177"/>
      <c r="EZ400" s="176"/>
      <c r="FA400" s="177"/>
      <c r="FB400" s="565">
        <f t="shared" si="27"/>
        <v>7142</v>
      </c>
      <c r="FC400" s="565">
        <f t="shared" si="26"/>
        <v>15128</v>
      </c>
    </row>
    <row r="401" spans="1:159" ht="37.5" customHeight="1">
      <c r="A401" s="13">
        <v>338</v>
      </c>
      <c r="B401" s="13" t="s">
        <v>146</v>
      </c>
      <c r="C401" s="13" t="s">
        <v>726</v>
      </c>
      <c r="D401" s="13">
        <v>717</v>
      </c>
      <c r="E401" s="13">
        <v>615</v>
      </c>
      <c r="F401" s="14" t="s">
        <v>325</v>
      </c>
      <c r="G401" s="13" t="s">
        <v>48</v>
      </c>
      <c r="H401" s="13" t="s">
        <v>115</v>
      </c>
      <c r="I401" s="13" t="s">
        <v>327</v>
      </c>
      <c r="J401" s="13">
        <v>36</v>
      </c>
      <c r="K401" s="13" t="s">
        <v>2921</v>
      </c>
      <c r="L401" s="13" t="s">
        <v>266</v>
      </c>
      <c r="M401" s="13" t="s">
        <v>15</v>
      </c>
      <c r="N401" s="45">
        <v>12500</v>
      </c>
      <c r="O401" s="13" t="s">
        <v>3056</v>
      </c>
      <c r="P401" s="13">
        <v>119</v>
      </c>
      <c r="Q401" s="176">
        <v>0</v>
      </c>
      <c r="R401" s="557"/>
      <c r="S401" s="176"/>
      <c r="T401" s="177"/>
      <c r="U401" s="176"/>
      <c r="V401" s="177"/>
      <c r="W401" s="176"/>
      <c r="X401" s="177"/>
      <c r="Y401" s="176"/>
      <c r="Z401" s="177"/>
      <c r="AA401" s="176"/>
      <c r="AB401" s="177"/>
      <c r="AC401" s="176">
        <v>2000</v>
      </c>
      <c r="AD401" s="177">
        <v>1652</v>
      </c>
      <c r="AE401" s="176"/>
      <c r="AF401" s="177"/>
      <c r="AG401" s="176">
        <v>1000</v>
      </c>
      <c r="AH401" s="177"/>
      <c r="AI401" s="176"/>
      <c r="AJ401" s="177"/>
      <c r="AK401" s="176">
        <v>0</v>
      </c>
      <c r="AL401" s="177"/>
      <c r="AM401" s="176">
        <v>0</v>
      </c>
      <c r="AN401" s="177"/>
      <c r="AO401" s="176"/>
      <c r="AP401" s="177"/>
      <c r="AQ401" s="176">
        <v>200</v>
      </c>
      <c r="AR401" s="177">
        <v>0</v>
      </c>
      <c r="AS401" s="176"/>
      <c r="AT401" s="176"/>
      <c r="AU401" s="176">
        <v>0</v>
      </c>
      <c r="AV401" s="177"/>
      <c r="AW401" s="176"/>
      <c r="AX401" s="177"/>
      <c r="AY401" s="176"/>
      <c r="AZ401" s="177"/>
      <c r="BA401" s="176"/>
      <c r="BB401" s="177"/>
      <c r="BC401" s="176">
        <v>0</v>
      </c>
      <c r="BD401" s="176"/>
      <c r="BE401" s="176">
        <v>0</v>
      </c>
      <c r="BF401" s="177">
        <v>0</v>
      </c>
      <c r="BG401" s="176">
        <v>0</v>
      </c>
      <c r="BH401" s="177"/>
      <c r="BI401" s="176">
        <v>1000</v>
      </c>
      <c r="BJ401" s="177">
        <v>500</v>
      </c>
      <c r="BK401" s="176">
        <v>500</v>
      </c>
      <c r="BL401" s="177">
        <v>313</v>
      </c>
      <c r="BM401" s="176">
        <v>500</v>
      </c>
      <c r="BN401" s="177"/>
      <c r="BO401" s="176">
        <v>0</v>
      </c>
      <c r="BP401" s="232"/>
      <c r="BQ401" s="176"/>
      <c r="BR401" s="177"/>
      <c r="BS401" s="176"/>
      <c r="BT401" s="177"/>
      <c r="BU401" s="176"/>
      <c r="BV401" s="176"/>
      <c r="BW401" s="176">
        <v>0</v>
      </c>
      <c r="BX401" s="177"/>
      <c r="BY401" s="176">
        <v>0</v>
      </c>
      <c r="BZ401" s="177"/>
      <c r="CA401" s="176">
        <v>500</v>
      </c>
      <c r="CB401" s="177"/>
      <c r="CC401" s="176">
        <v>0</v>
      </c>
      <c r="CD401" s="177">
        <v>0</v>
      </c>
      <c r="CE401" s="176">
        <v>0</v>
      </c>
      <c r="CF401" s="177"/>
      <c r="CG401" s="176">
        <v>500</v>
      </c>
      <c r="CH401" s="177">
        <v>500</v>
      </c>
      <c r="CI401" s="176">
        <v>0</v>
      </c>
      <c r="CJ401" s="176">
        <v>0</v>
      </c>
      <c r="CK401" s="176">
        <v>0</v>
      </c>
      <c r="CL401" s="177"/>
      <c r="CM401" s="176"/>
      <c r="CN401" s="177"/>
      <c r="CO401" s="176">
        <v>0</v>
      </c>
      <c r="CP401" s="177"/>
      <c r="CQ401" s="176">
        <v>1500</v>
      </c>
      <c r="CR401" s="177">
        <v>100</v>
      </c>
      <c r="CS401" s="176">
        <v>0</v>
      </c>
      <c r="CT401" s="176"/>
      <c r="CU401" s="176">
        <v>0</v>
      </c>
      <c r="CV401" s="177"/>
      <c r="CW401" s="176"/>
      <c r="CX401" s="177"/>
      <c r="CY401" s="176">
        <v>0</v>
      </c>
      <c r="CZ401" s="177"/>
      <c r="DA401" s="176">
        <v>0</v>
      </c>
      <c r="DB401" s="177"/>
      <c r="DC401" s="176"/>
      <c r="DD401" s="177"/>
      <c r="DE401" s="176">
        <v>0</v>
      </c>
      <c r="DF401" s="177"/>
      <c r="DG401" s="176"/>
      <c r="DH401" s="177"/>
      <c r="DI401" s="176"/>
      <c r="DJ401" s="558"/>
      <c r="DK401" s="176"/>
      <c r="DL401" s="177"/>
      <c r="DM401" s="176"/>
      <c r="DN401" s="177"/>
      <c r="DO401" s="176"/>
      <c r="DP401" s="177"/>
      <c r="DQ401" s="176"/>
      <c r="DR401" s="177"/>
      <c r="DS401" s="176"/>
      <c r="DT401" s="176"/>
      <c r="DU401" s="176">
        <v>2000</v>
      </c>
      <c r="DV401" s="177"/>
      <c r="DW401" s="176"/>
      <c r="DX401" s="177"/>
      <c r="DY401" s="176"/>
      <c r="DZ401" s="177"/>
      <c r="EA401" s="176">
        <v>1100</v>
      </c>
      <c r="EB401" s="177"/>
      <c r="EC401" s="176">
        <v>500</v>
      </c>
      <c r="ED401" s="177">
        <v>200</v>
      </c>
      <c r="EE401" s="176"/>
      <c r="EF401" s="177"/>
      <c r="EG401" s="176"/>
      <c r="EH401" s="177"/>
      <c r="EI401" s="176">
        <v>200</v>
      </c>
      <c r="EJ401" s="177"/>
      <c r="EK401" s="176">
        <v>1000</v>
      </c>
      <c r="EL401" s="176"/>
      <c r="EM401" s="177"/>
      <c r="EN401" s="176">
        <v>0</v>
      </c>
      <c r="EO401" s="177"/>
      <c r="EP401" s="176"/>
      <c r="EQ401" s="177">
        <v>0</v>
      </c>
      <c r="ER401" s="176"/>
      <c r="ES401" s="177"/>
      <c r="ET401" s="176"/>
      <c r="EU401" s="177"/>
      <c r="EV401" s="176"/>
      <c r="EW401" s="176"/>
      <c r="EX401" s="176"/>
      <c r="EY401" s="232">
        <v>6000</v>
      </c>
      <c r="EZ401" s="176"/>
      <c r="FA401" s="177"/>
      <c r="FB401" s="565">
        <f t="shared" si="27"/>
        <v>9265</v>
      </c>
      <c r="FC401" s="565">
        <f t="shared" si="26"/>
        <v>3235</v>
      </c>
    </row>
    <row r="402" spans="1:159" ht="37.5" customHeight="1">
      <c r="A402" s="13">
        <v>339</v>
      </c>
      <c r="B402" s="13" t="s">
        <v>1417</v>
      </c>
      <c r="C402" s="13" t="s">
        <v>1451</v>
      </c>
      <c r="D402" s="13">
        <v>717</v>
      </c>
      <c r="E402" s="13">
        <v>615</v>
      </c>
      <c r="F402" s="14" t="s">
        <v>1418</v>
      </c>
      <c r="G402" s="13" t="s">
        <v>48</v>
      </c>
      <c r="H402" s="13" t="s">
        <v>1419</v>
      </c>
      <c r="I402" s="13" t="s">
        <v>1420</v>
      </c>
      <c r="J402" s="13">
        <v>24</v>
      </c>
      <c r="K402" s="13" t="s">
        <v>2922</v>
      </c>
      <c r="L402" s="13" t="s">
        <v>1421</v>
      </c>
      <c r="M402" s="13" t="s">
        <v>66</v>
      </c>
      <c r="N402" s="45">
        <v>690050</v>
      </c>
      <c r="O402" s="13" t="s">
        <v>3065</v>
      </c>
      <c r="P402" s="13">
        <v>96</v>
      </c>
      <c r="Q402" s="176">
        <v>0</v>
      </c>
      <c r="R402" s="557"/>
      <c r="S402" s="176"/>
      <c r="T402" s="177"/>
      <c r="U402" s="176"/>
      <c r="V402" s="177"/>
      <c r="W402" s="176"/>
      <c r="X402" s="177"/>
      <c r="Y402" s="176">
        <v>5000</v>
      </c>
      <c r="Z402" s="177"/>
      <c r="AA402" s="176"/>
      <c r="AB402" s="177"/>
      <c r="AC402" s="176">
        <v>220000</v>
      </c>
      <c r="AD402" s="177">
        <v>73775</v>
      </c>
      <c r="AE402" s="176"/>
      <c r="AF402" s="177"/>
      <c r="AG402" s="176">
        <v>3000</v>
      </c>
      <c r="AH402" s="177"/>
      <c r="AI402" s="176">
        <v>50</v>
      </c>
      <c r="AJ402" s="177"/>
      <c r="AK402" s="176">
        <v>0</v>
      </c>
      <c r="AL402" s="177"/>
      <c r="AM402" s="176">
        <v>0</v>
      </c>
      <c r="AN402" s="177"/>
      <c r="AO402" s="176"/>
      <c r="AP402" s="177"/>
      <c r="AQ402" s="176"/>
      <c r="AR402" s="177"/>
      <c r="AS402" s="176"/>
      <c r="AT402" s="176">
        <v>50000</v>
      </c>
      <c r="AU402" s="176">
        <v>50000</v>
      </c>
      <c r="AV402" s="177">
        <v>11500</v>
      </c>
      <c r="AW402" s="176">
        <v>10000</v>
      </c>
      <c r="AX402" s="177"/>
      <c r="AY402" s="176"/>
      <c r="AZ402" s="177"/>
      <c r="BA402" s="176">
        <v>19000</v>
      </c>
      <c r="BB402" s="177">
        <v>7000</v>
      </c>
      <c r="BC402" s="176">
        <v>60000</v>
      </c>
      <c r="BD402" s="176">
        <v>40800</v>
      </c>
      <c r="BE402" s="176">
        <v>6000</v>
      </c>
      <c r="BF402" s="177">
        <v>5000</v>
      </c>
      <c r="BG402" s="176">
        <v>5000</v>
      </c>
      <c r="BH402" s="177">
        <v>500</v>
      </c>
      <c r="BI402" s="176">
        <v>2500</v>
      </c>
      <c r="BJ402" s="177">
        <v>1500</v>
      </c>
      <c r="BK402" s="176">
        <v>0</v>
      </c>
      <c r="BL402" s="177"/>
      <c r="BM402" s="176">
        <v>40000</v>
      </c>
      <c r="BN402" s="177">
        <v>4000</v>
      </c>
      <c r="BO402" s="176">
        <v>10000</v>
      </c>
      <c r="BP402" s="232"/>
      <c r="BQ402" s="176">
        <v>3000</v>
      </c>
      <c r="BR402" s="177"/>
      <c r="BS402" s="176"/>
      <c r="BT402" s="177"/>
      <c r="BU402" s="176"/>
      <c r="BV402" s="176"/>
      <c r="BW402" s="176">
        <v>0</v>
      </c>
      <c r="BX402" s="177"/>
      <c r="BY402" s="176">
        <v>28000</v>
      </c>
      <c r="BZ402" s="177">
        <v>7375</v>
      </c>
      <c r="CA402" s="176"/>
      <c r="CB402" s="177"/>
      <c r="CC402" s="176">
        <v>0</v>
      </c>
      <c r="CD402" s="177">
        <v>0</v>
      </c>
      <c r="CE402" s="176">
        <v>10000</v>
      </c>
      <c r="CF402" s="177">
        <v>2000</v>
      </c>
      <c r="CG402" s="176">
        <v>30000</v>
      </c>
      <c r="CH402" s="177">
        <v>8000</v>
      </c>
      <c r="CI402" s="176">
        <v>0</v>
      </c>
      <c r="CJ402" s="176">
        <v>12000</v>
      </c>
      <c r="CK402" s="176">
        <v>12000</v>
      </c>
      <c r="CL402" s="177">
        <v>2500</v>
      </c>
      <c r="CM402" s="176">
        <v>1000</v>
      </c>
      <c r="CN402" s="177"/>
      <c r="CO402" s="176">
        <v>30000</v>
      </c>
      <c r="CP402" s="177">
        <v>15600</v>
      </c>
      <c r="CQ402" s="176">
        <v>15000</v>
      </c>
      <c r="CR402" s="177"/>
      <c r="CS402" s="176">
        <v>30000</v>
      </c>
      <c r="CT402" s="176"/>
      <c r="CU402" s="176">
        <v>0</v>
      </c>
      <c r="CV402" s="177"/>
      <c r="CW402" s="176">
        <v>9000</v>
      </c>
      <c r="CX402" s="177">
        <v>2000</v>
      </c>
      <c r="CY402" s="176">
        <v>0</v>
      </c>
      <c r="CZ402" s="177"/>
      <c r="DA402" s="176">
        <v>0</v>
      </c>
      <c r="DB402" s="177"/>
      <c r="DC402" s="176"/>
      <c r="DD402" s="177"/>
      <c r="DE402" s="176">
        <v>0</v>
      </c>
      <c r="DF402" s="177"/>
      <c r="DG402" s="176"/>
      <c r="DH402" s="177"/>
      <c r="DI402" s="176">
        <v>20000</v>
      </c>
      <c r="DJ402" s="558"/>
      <c r="DK402" s="176"/>
      <c r="DL402" s="177"/>
      <c r="DM402" s="176"/>
      <c r="DN402" s="177"/>
      <c r="DO402" s="176"/>
      <c r="DP402" s="177"/>
      <c r="DQ402" s="176">
        <v>20000</v>
      </c>
      <c r="DR402" s="177">
        <v>10000</v>
      </c>
      <c r="DS402" s="176"/>
      <c r="DT402" s="176"/>
      <c r="DU402" s="176"/>
      <c r="DV402" s="177"/>
      <c r="DW402" s="176"/>
      <c r="DX402" s="177"/>
      <c r="DY402" s="176"/>
      <c r="DZ402" s="177"/>
      <c r="EA402" s="176"/>
      <c r="EB402" s="177"/>
      <c r="EC402" s="176">
        <v>0</v>
      </c>
      <c r="ED402" s="177"/>
      <c r="EE402" s="176"/>
      <c r="EF402" s="177"/>
      <c r="EG402" s="176"/>
      <c r="EH402" s="177"/>
      <c r="EI402" s="176">
        <v>1500</v>
      </c>
      <c r="EJ402" s="177"/>
      <c r="EK402" s="176">
        <v>15000</v>
      </c>
      <c r="EL402" s="176"/>
      <c r="EM402" s="177"/>
      <c r="EN402" s="176">
        <v>0</v>
      </c>
      <c r="EO402" s="177"/>
      <c r="EP402" s="176"/>
      <c r="EQ402" s="177">
        <v>0</v>
      </c>
      <c r="ER402" s="176">
        <v>15000</v>
      </c>
      <c r="ES402" s="177">
        <v>5000</v>
      </c>
      <c r="ET402" s="176">
        <v>10000</v>
      </c>
      <c r="EU402" s="177">
        <v>3000</v>
      </c>
      <c r="EV402" s="176"/>
      <c r="EW402" s="176"/>
      <c r="EX402" s="176"/>
      <c r="EY402" s="177"/>
      <c r="EZ402" s="176"/>
      <c r="FA402" s="177"/>
      <c r="FB402" s="565">
        <f t="shared" si="27"/>
        <v>199550</v>
      </c>
      <c r="FC402" s="565">
        <f t="shared" si="26"/>
        <v>490500</v>
      </c>
    </row>
    <row r="403" spans="1:159" ht="37.5" customHeight="1">
      <c r="A403" s="13">
        <v>340</v>
      </c>
      <c r="B403" s="13" t="s">
        <v>137</v>
      </c>
      <c r="C403" s="13" t="s">
        <v>517</v>
      </c>
      <c r="D403" s="22">
        <v>718</v>
      </c>
      <c r="E403" s="13">
        <v>630</v>
      </c>
      <c r="F403" s="14" t="s">
        <v>643</v>
      </c>
      <c r="G403" s="13" t="s">
        <v>644</v>
      </c>
      <c r="H403" s="13" t="s">
        <v>645</v>
      </c>
      <c r="I403" s="13" t="s">
        <v>646</v>
      </c>
      <c r="J403" s="13">
        <v>36</v>
      </c>
      <c r="K403" s="13" t="s">
        <v>2923</v>
      </c>
      <c r="L403" s="13" t="s">
        <v>563</v>
      </c>
      <c r="M403" s="13" t="s">
        <v>66</v>
      </c>
      <c r="N403" s="45">
        <v>339800</v>
      </c>
      <c r="O403" s="13" t="s">
        <v>3068</v>
      </c>
      <c r="P403" s="13">
        <v>13</v>
      </c>
      <c r="Q403" s="176">
        <v>0</v>
      </c>
      <c r="R403" s="557"/>
      <c r="S403" s="176"/>
      <c r="T403" s="177"/>
      <c r="U403" s="176"/>
      <c r="V403" s="177"/>
      <c r="W403" s="176"/>
      <c r="X403" s="177"/>
      <c r="Y403" s="176"/>
      <c r="Z403" s="177"/>
      <c r="AA403" s="176"/>
      <c r="AB403" s="177"/>
      <c r="AC403" s="176">
        <v>0</v>
      </c>
      <c r="AD403" s="177"/>
      <c r="AE403" s="176"/>
      <c r="AF403" s="177"/>
      <c r="AG403" s="176">
        <v>0</v>
      </c>
      <c r="AH403" s="177"/>
      <c r="AI403" s="176"/>
      <c r="AJ403" s="177"/>
      <c r="AK403" s="176">
        <v>1000</v>
      </c>
      <c r="AL403" s="177"/>
      <c r="AM403" s="176">
        <v>0</v>
      </c>
      <c r="AN403" s="177"/>
      <c r="AO403" s="176"/>
      <c r="AP403" s="177"/>
      <c r="AQ403" s="176">
        <v>5000</v>
      </c>
      <c r="AR403" s="177">
        <v>5000</v>
      </c>
      <c r="AS403" s="176"/>
      <c r="AT403" s="176"/>
      <c r="AU403" s="176">
        <v>0</v>
      </c>
      <c r="AV403" s="177"/>
      <c r="AW403" s="176"/>
      <c r="AX403" s="177"/>
      <c r="AY403" s="176"/>
      <c r="AZ403" s="177"/>
      <c r="BA403" s="176"/>
      <c r="BB403" s="177"/>
      <c r="BC403" s="176">
        <v>0</v>
      </c>
      <c r="BD403" s="176"/>
      <c r="BE403" s="176">
        <v>20000</v>
      </c>
      <c r="BF403" s="177">
        <v>20000</v>
      </c>
      <c r="BG403" s="176">
        <v>0</v>
      </c>
      <c r="BH403" s="177"/>
      <c r="BI403" s="176">
        <v>0</v>
      </c>
      <c r="BJ403" s="177"/>
      <c r="BK403" s="176">
        <v>0</v>
      </c>
      <c r="BL403" s="177"/>
      <c r="BM403" s="176">
        <v>0</v>
      </c>
      <c r="BN403" s="177"/>
      <c r="BO403" s="176">
        <v>0</v>
      </c>
      <c r="BP403" s="232"/>
      <c r="BQ403" s="176"/>
      <c r="BR403" s="177"/>
      <c r="BS403" s="176">
        <v>1800</v>
      </c>
      <c r="BT403" s="177">
        <v>1000</v>
      </c>
      <c r="BU403" s="176"/>
      <c r="BV403" s="176"/>
      <c r="BW403" s="176">
        <v>0</v>
      </c>
      <c r="BX403" s="177"/>
      <c r="BY403" s="176">
        <v>10000</v>
      </c>
      <c r="BZ403" s="177">
        <v>5000</v>
      </c>
      <c r="CA403" s="176">
        <v>10000</v>
      </c>
      <c r="CB403" s="177">
        <v>3600</v>
      </c>
      <c r="CC403" s="176">
        <v>20000</v>
      </c>
      <c r="CD403" s="177">
        <v>0</v>
      </c>
      <c r="CE403" s="176">
        <v>0</v>
      </c>
      <c r="CF403" s="177"/>
      <c r="CG403" s="176">
        <v>10000</v>
      </c>
      <c r="CH403" s="177">
        <v>3600</v>
      </c>
      <c r="CI403" s="176">
        <v>0</v>
      </c>
      <c r="CJ403" s="176">
        <v>0</v>
      </c>
      <c r="CK403" s="176">
        <v>0</v>
      </c>
      <c r="CL403" s="177"/>
      <c r="CM403" s="176"/>
      <c r="CN403" s="177"/>
      <c r="CO403" s="176">
        <v>0</v>
      </c>
      <c r="CP403" s="177"/>
      <c r="CQ403" s="176">
        <v>0</v>
      </c>
      <c r="CR403" s="177"/>
      <c r="CS403" s="176">
        <v>50000</v>
      </c>
      <c r="CT403" s="176">
        <v>28800</v>
      </c>
      <c r="CU403" s="176">
        <v>0</v>
      </c>
      <c r="CV403" s="177"/>
      <c r="CW403" s="176"/>
      <c r="CX403" s="177"/>
      <c r="CY403" s="176">
        <v>0</v>
      </c>
      <c r="CZ403" s="177"/>
      <c r="DA403" s="176">
        <v>12000</v>
      </c>
      <c r="DB403" s="177">
        <v>2000</v>
      </c>
      <c r="DC403" s="176"/>
      <c r="DD403" s="177"/>
      <c r="DE403" s="176">
        <v>0</v>
      </c>
      <c r="DF403" s="177"/>
      <c r="DG403" s="176">
        <v>50000</v>
      </c>
      <c r="DH403" s="177">
        <v>0</v>
      </c>
      <c r="DI403" s="176"/>
      <c r="DJ403" s="558"/>
      <c r="DK403" s="176"/>
      <c r="DL403" s="177"/>
      <c r="DM403" s="176">
        <v>20000</v>
      </c>
      <c r="DN403" s="177">
        <v>7200</v>
      </c>
      <c r="DO403" s="176"/>
      <c r="DP403" s="177"/>
      <c r="DQ403" s="176">
        <v>30000</v>
      </c>
      <c r="DR403" s="177">
        <v>24400</v>
      </c>
      <c r="DS403" s="176"/>
      <c r="DT403" s="176"/>
      <c r="DU403" s="176"/>
      <c r="DV403" s="177"/>
      <c r="DW403" s="176"/>
      <c r="DX403" s="177"/>
      <c r="DY403" s="176"/>
      <c r="DZ403" s="177"/>
      <c r="EA403" s="176">
        <v>30000</v>
      </c>
      <c r="EB403" s="177">
        <v>8600</v>
      </c>
      <c r="EC403" s="176">
        <v>0</v>
      </c>
      <c r="ED403" s="177"/>
      <c r="EE403" s="176">
        <v>20000</v>
      </c>
      <c r="EF403" s="177">
        <v>0</v>
      </c>
      <c r="EG403" s="176"/>
      <c r="EH403" s="177"/>
      <c r="EI403" s="176">
        <v>0</v>
      </c>
      <c r="EJ403" s="177"/>
      <c r="EK403" s="176"/>
      <c r="EL403" s="176"/>
      <c r="EM403" s="177"/>
      <c r="EN403" s="176">
        <v>0</v>
      </c>
      <c r="EO403" s="177"/>
      <c r="EP403" s="176"/>
      <c r="EQ403" s="177">
        <v>0</v>
      </c>
      <c r="ER403" s="176">
        <v>30000</v>
      </c>
      <c r="ES403" s="177">
        <v>10000</v>
      </c>
      <c r="ET403" s="176"/>
      <c r="EU403" s="177"/>
      <c r="EV403" s="176"/>
      <c r="EW403" s="176"/>
      <c r="EX403" s="176">
        <v>10000</v>
      </c>
      <c r="EY403" s="177">
        <v>6000</v>
      </c>
      <c r="EZ403" s="176">
        <v>10000</v>
      </c>
      <c r="FA403" s="177"/>
      <c r="FB403" s="565">
        <f t="shared" si="27"/>
        <v>125200</v>
      </c>
      <c r="FC403" s="565">
        <f t="shared" si="26"/>
        <v>214600</v>
      </c>
    </row>
    <row r="404" spans="1:159" ht="37.5" customHeight="1">
      <c r="A404" s="13">
        <v>341</v>
      </c>
      <c r="B404" s="13" t="s">
        <v>1892</v>
      </c>
      <c r="C404" s="13" t="s">
        <v>117</v>
      </c>
      <c r="D404" s="22">
        <v>718</v>
      </c>
      <c r="E404" s="13">
        <v>630</v>
      </c>
      <c r="F404" s="14" t="s">
        <v>1893</v>
      </c>
      <c r="G404" s="13" t="s">
        <v>138</v>
      </c>
      <c r="H404" s="13" t="s">
        <v>2856</v>
      </c>
      <c r="I404" s="13" t="s">
        <v>1894</v>
      </c>
      <c r="J404" s="13">
        <v>24</v>
      </c>
      <c r="K404" s="13" t="s">
        <v>2924</v>
      </c>
      <c r="L404" s="13" t="s">
        <v>1895</v>
      </c>
      <c r="M404" s="13" t="s">
        <v>66</v>
      </c>
      <c r="N404" s="45">
        <v>90000</v>
      </c>
      <c r="O404" s="13" t="s">
        <v>3116</v>
      </c>
      <c r="P404" s="13">
        <v>77</v>
      </c>
      <c r="Q404" s="176">
        <v>0</v>
      </c>
      <c r="R404" s="557"/>
      <c r="S404" s="176"/>
      <c r="T404" s="177"/>
      <c r="U404" s="176"/>
      <c r="V404" s="177"/>
      <c r="W404" s="176"/>
      <c r="X404" s="177"/>
      <c r="Y404" s="176">
        <v>10000</v>
      </c>
      <c r="Z404" s="177"/>
      <c r="AA404" s="176"/>
      <c r="AB404" s="177"/>
      <c r="AC404" s="176">
        <v>0</v>
      </c>
      <c r="AD404" s="177"/>
      <c r="AE404" s="176"/>
      <c r="AF404" s="177"/>
      <c r="AG404" s="176">
        <v>50000</v>
      </c>
      <c r="AH404" s="177"/>
      <c r="AI404" s="176"/>
      <c r="AJ404" s="177"/>
      <c r="AK404" s="176">
        <v>0</v>
      </c>
      <c r="AL404" s="177"/>
      <c r="AM404" s="176">
        <v>0</v>
      </c>
      <c r="AN404" s="177"/>
      <c r="AO404" s="176"/>
      <c r="AP404" s="177"/>
      <c r="AQ404" s="176"/>
      <c r="AR404" s="177"/>
      <c r="AS404" s="176"/>
      <c r="AT404" s="176"/>
      <c r="AU404" s="176">
        <v>0</v>
      </c>
      <c r="AV404" s="177"/>
      <c r="AW404" s="176"/>
      <c r="AX404" s="177"/>
      <c r="AY404" s="176"/>
      <c r="AZ404" s="177"/>
      <c r="BA404" s="176"/>
      <c r="BB404" s="177"/>
      <c r="BC404" s="176">
        <v>0</v>
      </c>
      <c r="BD404" s="176"/>
      <c r="BE404" s="176">
        <v>0</v>
      </c>
      <c r="BF404" s="177">
        <v>0</v>
      </c>
      <c r="BG404" s="176">
        <v>0</v>
      </c>
      <c r="BH404" s="177"/>
      <c r="BI404" s="176">
        <v>0</v>
      </c>
      <c r="BJ404" s="177"/>
      <c r="BK404" s="176">
        <v>0</v>
      </c>
      <c r="BL404" s="177"/>
      <c r="BM404" s="176">
        <v>0</v>
      </c>
      <c r="BN404" s="177"/>
      <c r="BO404" s="176">
        <v>0</v>
      </c>
      <c r="BP404" s="232"/>
      <c r="BQ404" s="176"/>
      <c r="BR404" s="177"/>
      <c r="BS404" s="176"/>
      <c r="BT404" s="177"/>
      <c r="BU404" s="176"/>
      <c r="BV404" s="176"/>
      <c r="BW404" s="176">
        <v>0</v>
      </c>
      <c r="BX404" s="177"/>
      <c r="BY404" s="176">
        <v>10000</v>
      </c>
      <c r="BZ404" s="177">
        <v>10000</v>
      </c>
      <c r="CA404" s="176"/>
      <c r="CB404" s="177"/>
      <c r="CC404" s="176">
        <v>0</v>
      </c>
      <c r="CD404" s="177">
        <v>0</v>
      </c>
      <c r="CE404" s="176">
        <v>0</v>
      </c>
      <c r="CF404" s="177"/>
      <c r="CG404" s="176"/>
      <c r="CH404" s="177"/>
      <c r="CI404" s="176">
        <v>0</v>
      </c>
      <c r="CJ404" s="176">
        <v>0</v>
      </c>
      <c r="CK404" s="176">
        <v>0</v>
      </c>
      <c r="CL404" s="177"/>
      <c r="CM404" s="176">
        <v>15000</v>
      </c>
      <c r="CN404" s="177">
        <v>11000</v>
      </c>
      <c r="CO404" s="176">
        <v>0</v>
      </c>
      <c r="CP404" s="177"/>
      <c r="CQ404" s="176">
        <v>5000</v>
      </c>
      <c r="CR404" s="177"/>
      <c r="CS404" s="176">
        <v>0</v>
      </c>
      <c r="CT404" s="176"/>
      <c r="CU404" s="176">
        <v>0</v>
      </c>
      <c r="CV404" s="177"/>
      <c r="CW404" s="176"/>
      <c r="CX404" s="177"/>
      <c r="CY404" s="176">
        <v>0</v>
      </c>
      <c r="CZ404" s="177"/>
      <c r="DA404" s="176">
        <v>0</v>
      </c>
      <c r="DB404" s="177"/>
      <c r="DC404" s="176"/>
      <c r="DD404" s="177"/>
      <c r="DE404" s="176">
        <v>0</v>
      </c>
      <c r="DF404" s="177"/>
      <c r="DG404" s="176"/>
      <c r="DH404" s="177"/>
      <c r="DI404" s="176"/>
      <c r="DJ404" s="558"/>
      <c r="DK404" s="176"/>
      <c r="DL404" s="177"/>
      <c r="DM404" s="176"/>
      <c r="DN404" s="177"/>
      <c r="DO404" s="176"/>
      <c r="DP404" s="177"/>
      <c r="DQ404" s="176"/>
      <c r="DR404" s="177"/>
      <c r="DS404" s="176"/>
      <c r="DT404" s="176"/>
      <c r="DU404" s="176"/>
      <c r="DV404" s="177"/>
      <c r="DW404" s="176"/>
      <c r="DX404" s="177"/>
      <c r="DY404" s="176"/>
      <c r="DZ404" s="177"/>
      <c r="EA404" s="176"/>
      <c r="EB404" s="177"/>
      <c r="EC404" s="176">
        <v>0</v>
      </c>
      <c r="ED404" s="177"/>
      <c r="EE404" s="176"/>
      <c r="EF404" s="177"/>
      <c r="EG404" s="176"/>
      <c r="EH404" s="177"/>
      <c r="EI404" s="176">
        <v>0</v>
      </c>
      <c r="EJ404" s="177"/>
      <c r="EK404" s="176"/>
      <c r="EL404" s="176"/>
      <c r="EM404" s="177"/>
      <c r="EN404" s="176">
        <v>0</v>
      </c>
      <c r="EO404" s="177"/>
      <c r="EP404" s="176"/>
      <c r="EQ404" s="177">
        <v>0</v>
      </c>
      <c r="ER404" s="176"/>
      <c r="ES404" s="177"/>
      <c r="ET404" s="176"/>
      <c r="EU404" s="177"/>
      <c r="EV404" s="176"/>
      <c r="EW404" s="176"/>
      <c r="EX404" s="176"/>
      <c r="EY404" s="177"/>
      <c r="EZ404" s="176"/>
      <c r="FA404" s="177"/>
      <c r="FB404" s="565">
        <f t="shared" si="27"/>
        <v>21000</v>
      </c>
      <c r="FC404" s="565">
        <f t="shared" si="26"/>
        <v>69000</v>
      </c>
    </row>
    <row r="405" spans="1:159" ht="37.5" customHeight="1">
      <c r="A405" s="13">
        <v>342</v>
      </c>
      <c r="B405" s="13" t="s">
        <v>1533</v>
      </c>
      <c r="C405" s="13" t="s">
        <v>1058</v>
      </c>
      <c r="D405" s="13">
        <v>722</v>
      </c>
      <c r="E405" s="13">
        <v>981</v>
      </c>
      <c r="F405" s="14" t="s">
        <v>1534</v>
      </c>
      <c r="G405" s="13" t="s">
        <v>1535</v>
      </c>
      <c r="H405" s="13" t="s">
        <v>1536</v>
      </c>
      <c r="I405" s="13" t="s">
        <v>1537</v>
      </c>
      <c r="J405" s="13">
        <v>24</v>
      </c>
      <c r="K405" s="13" t="s">
        <v>2925</v>
      </c>
      <c r="L405" s="13" t="s">
        <v>1538</v>
      </c>
      <c r="M405" s="13" t="s">
        <v>66</v>
      </c>
      <c r="N405" s="45">
        <v>640000</v>
      </c>
      <c r="O405" s="13" t="s">
        <v>3076</v>
      </c>
      <c r="P405" s="13">
        <v>35</v>
      </c>
      <c r="Q405" s="176">
        <v>30000</v>
      </c>
      <c r="R405" s="557"/>
      <c r="S405" s="176"/>
      <c r="T405" s="177"/>
      <c r="U405" s="176"/>
      <c r="V405" s="177"/>
      <c r="W405" s="176"/>
      <c r="X405" s="177"/>
      <c r="Y405" s="176">
        <v>10000</v>
      </c>
      <c r="Z405" s="177"/>
      <c r="AA405" s="176"/>
      <c r="AB405" s="177"/>
      <c r="AC405" s="176">
        <v>150000</v>
      </c>
      <c r="AD405" s="177">
        <v>13620</v>
      </c>
      <c r="AE405" s="176"/>
      <c r="AF405" s="177"/>
      <c r="AG405" s="176">
        <v>30000</v>
      </c>
      <c r="AH405" s="177">
        <v>5190</v>
      </c>
      <c r="AI405" s="176"/>
      <c r="AJ405" s="177"/>
      <c r="AK405" s="176">
        <v>0</v>
      </c>
      <c r="AL405" s="177"/>
      <c r="AM405" s="176">
        <v>0</v>
      </c>
      <c r="AN405" s="177"/>
      <c r="AO405" s="176"/>
      <c r="AP405" s="177"/>
      <c r="AQ405" s="176">
        <v>5000</v>
      </c>
      <c r="AR405" s="177">
        <v>0</v>
      </c>
      <c r="AS405" s="176"/>
      <c r="AT405" s="176"/>
      <c r="AU405" s="176">
        <v>0</v>
      </c>
      <c r="AV405" s="177"/>
      <c r="AW405" s="176">
        <v>9000</v>
      </c>
      <c r="AX405" s="177"/>
      <c r="AY405" s="176">
        <v>15000</v>
      </c>
      <c r="AZ405" s="177"/>
      <c r="BA405" s="176">
        <v>31500</v>
      </c>
      <c r="BB405" s="177">
        <v>9990</v>
      </c>
      <c r="BC405" s="176">
        <v>5000</v>
      </c>
      <c r="BD405" s="176">
        <v>0</v>
      </c>
      <c r="BE405" s="176">
        <v>20000</v>
      </c>
      <c r="BF405" s="177">
        <v>0</v>
      </c>
      <c r="BG405" s="176">
        <v>4000</v>
      </c>
      <c r="BH405" s="177"/>
      <c r="BI405" s="176">
        <v>16000</v>
      </c>
      <c r="BJ405" s="177">
        <v>5760</v>
      </c>
      <c r="BK405" s="176">
        <v>20000</v>
      </c>
      <c r="BL405" s="177">
        <v>5760</v>
      </c>
      <c r="BM405" s="176">
        <v>20000</v>
      </c>
      <c r="BN405" s="177"/>
      <c r="BO405" s="176">
        <v>10000</v>
      </c>
      <c r="BP405" s="232"/>
      <c r="BQ405" s="176">
        <v>15000</v>
      </c>
      <c r="BR405" s="177">
        <v>9990</v>
      </c>
      <c r="BS405" s="176">
        <v>4500</v>
      </c>
      <c r="BT405" s="177">
        <v>600</v>
      </c>
      <c r="BU405" s="176"/>
      <c r="BV405" s="176"/>
      <c r="BW405" s="176">
        <v>0</v>
      </c>
      <c r="BX405" s="177"/>
      <c r="BY405" s="176">
        <v>0</v>
      </c>
      <c r="BZ405" s="177"/>
      <c r="CA405" s="176">
        <v>20000</v>
      </c>
      <c r="CB405" s="177">
        <v>5760</v>
      </c>
      <c r="CC405" s="176">
        <v>0</v>
      </c>
      <c r="CD405" s="177">
        <v>0</v>
      </c>
      <c r="CE405" s="176">
        <v>10000</v>
      </c>
      <c r="CF405" s="177">
        <v>0</v>
      </c>
      <c r="CG405" s="176">
        <v>50000</v>
      </c>
      <c r="CH405" s="177">
        <v>15750</v>
      </c>
      <c r="CI405" s="176">
        <v>0</v>
      </c>
      <c r="CJ405" s="176">
        <v>24000</v>
      </c>
      <c r="CK405" s="176">
        <v>24000</v>
      </c>
      <c r="CL405" s="177">
        <v>2880</v>
      </c>
      <c r="CM405" s="176">
        <v>19000</v>
      </c>
      <c r="CN405" s="177"/>
      <c r="CO405" s="176">
        <v>80000</v>
      </c>
      <c r="CP405" s="177">
        <v>26740</v>
      </c>
      <c r="CQ405" s="176">
        <v>30000</v>
      </c>
      <c r="CR405" s="177"/>
      <c r="CS405" s="176">
        <v>0</v>
      </c>
      <c r="CT405" s="176"/>
      <c r="CU405" s="176">
        <v>0</v>
      </c>
      <c r="CV405" s="177"/>
      <c r="CW405" s="176"/>
      <c r="CX405" s="177"/>
      <c r="CY405" s="176">
        <v>0</v>
      </c>
      <c r="CZ405" s="177"/>
      <c r="DA405" s="176">
        <v>0</v>
      </c>
      <c r="DB405" s="177"/>
      <c r="DC405" s="176">
        <v>1000</v>
      </c>
      <c r="DD405" s="177">
        <v>0</v>
      </c>
      <c r="DE405" s="176">
        <v>0</v>
      </c>
      <c r="DF405" s="177"/>
      <c r="DG405" s="176"/>
      <c r="DH405" s="177"/>
      <c r="DI405" s="176"/>
      <c r="DJ405" s="558"/>
      <c r="DK405" s="176">
        <v>5000</v>
      </c>
      <c r="DL405" s="177"/>
      <c r="DM405" s="176"/>
      <c r="DN405" s="177"/>
      <c r="DO405" s="176"/>
      <c r="DP405" s="177"/>
      <c r="DQ405" s="176"/>
      <c r="DR405" s="177"/>
      <c r="DS405" s="176"/>
      <c r="DT405" s="176"/>
      <c r="DU405" s="176"/>
      <c r="DV405" s="177"/>
      <c r="DW405" s="176"/>
      <c r="DX405" s="177"/>
      <c r="DY405" s="176"/>
      <c r="DZ405" s="177"/>
      <c r="EA405" s="176"/>
      <c r="EB405" s="177"/>
      <c r="EC405" s="176">
        <v>0</v>
      </c>
      <c r="ED405" s="177"/>
      <c r="EE405" s="176"/>
      <c r="EF405" s="177"/>
      <c r="EG405" s="176">
        <v>6000</v>
      </c>
      <c r="EH405" s="177"/>
      <c r="EI405" s="176">
        <v>0</v>
      </c>
      <c r="EJ405" s="177"/>
      <c r="EK405" s="176"/>
      <c r="EL405" s="176"/>
      <c r="EM405" s="177"/>
      <c r="EN405" s="176">
        <v>0</v>
      </c>
      <c r="EO405" s="177"/>
      <c r="EP405" s="176"/>
      <c r="EQ405" s="177">
        <v>0</v>
      </c>
      <c r="ER405" s="176"/>
      <c r="ES405" s="177"/>
      <c r="ET405" s="176"/>
      <c r="EU405" s="177"/>
      <c r="EV405" s="176"/>
      <c r="EW405" s="176"/>
      <c r="EX405" s="176"/>
      <c r="EY405" s="177"/>
      <c r="EZ405" s="176"/>
      <c r="FA405" s="177"/>
      <c r="FB405" s="565">
        <f t="shared" si="27"/>
        <v>102040</v>
      </c>
      <c r="FC405" s="565">
        <f t="shared" si="26"/>
        <v>537960</v>
      </c>
    </row>
    <row r="406" spans="1:159" ht="37.5" customHeight="1">
      <c r="A406" s="13">
        <v>343</v>
      </c>
      <c r="B406" s="13" t="s">
        <v>162</v>
      </c>
      <c r="C406" s="13" t="s">
        <v>1061</v>
      </c>
      <c r="D406" s="13">
        <v>722</v>
      </c>
      <c r="E406" s="13">
        <v>981</v>
      </c>
      <c r="F406" s="14" t="s">
        <v>359</v>
      </c>
      <c r="G406" s="13" t="s">
        <v>207</v>
      </c>
      <c r="H406" s="13" t="s">
        <v>2857</v>
      </c>
      <c r="I406" s="13" t="s">
        <v>360</v>
      </c>
      <c r="J406" s="13">
        <v>24</v>
      </c>
      <c r="K406" s="13" t="s">
        <v>2926</v>
      </c>
      <c r="L406" s="13" t="s">
        <v>361</v>
      </c>
      <c r="M406" s="13" t="s">
        <v>66</v>
      </c>
      <c r="N406" s="45">
        <v>21000</v>
      </c>
      <c r="O406" s="13" t="s">
        <v>3056</v>
      </c>
      <c r="P406" s="13">
        <v>119</v>
      </c>
      <c r="Q406" s="176">
        <v>0</v>
      </c>
      <c r="R406" s="557"/>
      <c r="S406" s="176"/>
      <c r="T406" s="177"/>
      <c r="U406" s="176"/>
      <c r="V406" s="177"/>
      <c r="W406" s="176"/>
      <c r="X406" s="177"/>
      <c r="Y406" s="176"/>
      <c r="Z406" s="177"/>
      <c r="AA406" s="176"/>
      <c r="AB406" s="177"/>
      <c r="AC406" s="176">
        <v>0</v>
      </c>
      <c r="AD406" s="177"/>
      <c r="AE406" s="176"/>
      <c r="AF406" s="177"/>
      <c r="AG406" s="176">
        <v>0</v>
      </c>
      <c r="AH406" s="177"/>
      <c r="AI406" s="176"/>
      <c r="AJ406" s="177"/>
      <c r="AK406" s="176">
        <v>0</v>
      </c>
      <c r="AL406" s="177"/>
      <c r="AM406" s="176">
        <v>0</v>
      </c>
      <c r="AN406" s="177"/>
      <c r="AO406" s="176"/>
      <c r="AP406" s="177"/>
      <c r="AQ406" s="176"/>
      <c r="AR406" s="177"/>
      <c r="AS406" s="176"/>
      <c r="AT406" s="176"/>
      <c r="AU406" s="176">
        <v>0</v>
      </c>
      <c r="AV406" s="177"/>
      <c r="AW406" s="176"/>
      <c r="AX406" s="177"/>
      <c r="AY406" s="176"/>
      <c r="AZ406" s="177"/>
      <c r="BA406" s="176"/>
      <c r="BB406" s="177"/>
      <c r="BC406" s="176">
        <v>0</v>
      </c>
      <c r="BD406" s="176"/>
      <c r="BE406" s="176">
        <v>0</v>
      </c>
      <c r="BF406" s="177">
        <v>0</v>
      </c>
      <c r="BG406" s="176">
        <v>0</v>
      </c>
      <c r="BH406" s="177"/>
      <c r="BI406" s="176">
        <v>0</v>
      </c>
      <c r="BJ406" s="177"/>
      <c r="BK406" s="176">
        <v>0</v>
      </c>
      <c r="BL406" s="177"/>
      <c r="BM406" s="176">
        <v>0</v>
      </c>
      <c r="BN406" s="177"/>
      <c r="BO406" s="176">
        <v>0</v>
      </c>
      <c r="BP406" s="232"/>
      <c r="BQ406" s="176"/>
      <c r="BR406" s="177"/>
      <c r="BS406" s="176"/>
      <c r="BT406" s="177"/>
      <c r="BU406" s="176"/>
      <c r="BV406" s="176"/>
      <c r="BW406" s="176">
        <v>0</v>
      </c>
      <c r="BX406" s="177"/>
      <c r="BY406" s="176">
        <v>0</v>
      </c>
      <c r="BZ406" s="177"/>
      <c r="CA406" s="176"/>
      <c r="CB406" s="177"/>
      <c r="CC406" s="176">
        <v>0</v>
      </c>
      <c r="CD406" s="177">
        <v>0</v>
      </c>
      <c r="CE406" s="176">
        <v>0</v>
      </c>
      <c r="CF406" s="177"/>
      <c r="CG406" s="176"/>
      <c r="CH406" s="177"/>
      <c r="CI406" s="176">
        <v>0</v>
      </c>
      <c r="CJ406" s="176">
        <v>0</v>
      </c>
      <c r="CK406" s="176">
        <v>0</v>
      </c>
      <c r="CL406" s="177"/>
      <c r="CM406" s="176"/>
      <c r="CN406" s="177"/>
      <c r="CO406" s="176">
        <v>0</v>
      </c>
      <c r="CP406" s="177"/>
      <c r="CQ406" s="176">
        <v>0</v>
      </c>
      <c r="CR406" s="177"/>
      <c r="CS406" s="176">
        <v>0</v>
      </c>
      <c r="CT406" s="176"/>
      <c r="CU406" s="176">
        <v>20000</v>
      </c>
      <c r="CV406" s="177"/>
      <c r="CW406" s="176"/>
      <c r="CX406" s="177"/>
      <c r="CY406" s="176">
        <v>0</v>
      </c>
      <c r="CZ406" s="177"/>
      <c r="DA406" s="176">
        <v>0</v>
      </c>
      <c r="DB406" s="177"/>
      <c r="DC406" s="176">
        <v>1000</v>
      </c>
      <c r="DD406" s="177">
        <v>0</v>
      </c>
      <c r="DE406" s="176">
        <v>0</v>
      </c>
      <c r="DF406" s="177"/>
      <c r="DG406" s="176"/>
      <c r="DH406" s="177"/>
      <c r="DI406" s="176"/>
      <c r="DJ406" s="558"/>
      <c r="DK406" s="176"/>
      <c r="DL406" s="177"/>
      <c r="DM406" s="176"/>
      <c r="DN406" s="177"/>
      <c r="DO406" s="176"/>
      <c r="DP406" s="177"/>
      <c r="DQ406" s="176"/>
      <c r="DR406" s="177"/>
      <c r="DS406" s="176"/>
      <c r="DT406" s="176"/>
      <c r="DU406" s="176"/>
      <c r="DV406" s="177"/>
      <c r="DW406" s="176"/>
      <c r="DX406" s="177"/>
      <c r="DY406" s="176"/>
      <c r="DZ406" s="177"/>
      <c r="EA406" s="176"/>
      <c r="EB406" s="177"/>
      <c r="EC406" s="176">
        <v>0</v>
      </c>
      <c r="ED406" s="177"/>
      <c r="EE406" s="176"/>
      <c r="EF406" s="177"/>
      <c r="EG406" s="176"/>
      <c r="EH406" s="177"/>
      <c r="EI406" s="176">
        <v>0</v>
      </c>
      <c r="EJ406" s="177"/>
      <c r="EK406" s="176"/>
      <c r="EL406" s="176"/>
      <c r="EM406" s="177"/>
      <c r="EN406" s="176">
        <v>0</v>
      </c>
      <c r="EO406" s="177"/>
      <c r="EP406" s="176"/>
      <c r="EQ406" s="177">
        <v>0</v>
      </c>
      <c r="ER406" s="176"/>
      <c r="ES406" s="177"/>
      <c r="ET406" s="176"/>
      <c r="EU406" s="177"/>
      <c r="EV406" s="176"/>
      <c r="EW406" s="176"/>
      <c r="EX406" s="176"/>
      <c r="EY406" s="177"/>
      <c r="EZ406" s="176"/>
      <c r="FA406" s="177"/>
      <c r="FB406" s="565">
        <f t="shared" si="27"/>
        <v>0</v>
      </c>
      <c r="FC406" s="565">
        <f t="shared" si="26"/>
        <v>21000</v>
      </c>
    </row>
    <row r="407" spans="1:159" ht="22.5" customHeight="1">
      <c r="A407" s="13" t="s">
        <v>8243</v>
      </c>
      <c r="B407" s="13"/>
      <c r="C407" s="13"/>
      <c r="D407" s="13"/>
      <c r="E407" s="13"/>
      <c r="F407" s="11" t="s">
        <v>3255</v>
      </c>
      <c r="G407" s="13"/>
      <c r="H407" s="13"/>
      <c r="I407" s="13"/>
      <c r="J407" s="13"/>
      <c r="K407" s="13"/>
      <c r="L407" s="13"/>
      <c r="M407" s="13"/>
      <c r="N407" s="45"/>
      <c r="O407" s="13"/>
      <c r="P407" s="13"/>
      <c r="Q407" s="176"/>
      <c r="R407" s="557"/>
      <c r="S407" s="176"/>
      <c r="T407" s="177"/>
      <c r="U407" s="176"/>
      <c r="V407" s="177"/>
      <c r="W407" s="176"/>
      <c r="X407" s="177"/>
      <c r="Y407" s="176"/>
      <c r="Z407" s="177"/>
      <c r="AA407" s="176"/>
      <c r="AB407" s="177"/>
      <c r="AC407" s="176"/>
      <c r="AD407" s="177"/>
      <c r="AE407" s="176"/>
      <c r="AF407" s="177"/>
      <c r="AG407" s="176"/>
      <c r="AH407" s="177"/>
      <c r="AI407" s="176"/>
      <c r="AJ407" s="177"/>
      <c r="AK407" s="176"/>
      <c r="AL407" s="177"/>
      <c r="AM407" s="176"/>
      <c r="AN407" s="177"/>
      <c r="AO407" s="176"/>
      <c r="AP407" s="177"/>
      <c r="AQ407" s="176"/>
      <c r="AR407" s="177"/>
      <c r="AS407" s="176"/>
      <c r="AT407" s="176"/>
      <c r="AU407" s="176"/>
      <c r="AV407" s="177"/>
      <c r="AW407" s="176"/>
      <c r="AX407" s="177"/>
      <c r="AY407" s="176"/>
      <c r="AZ407" s="177"/>
      <c r="BA407" s="176"/>
      <c r="BB407" s="177"/>
      <c r="BC407" s="176"/>
      <c r="BD407" s="176"/>
      <c r="BE407" s="176"/>
      <c r="BF407" s="177"/>
      <c r="BG407" s="176"/>
      <c r="BH407" s="177"/>
      <c r="BI407" s="176"/>
      <c r="BJ407" s="177"/>
      <c r="BK407" s="176"/>
      <c r="BL407" s="177"/>
      <c r="BM407" s="176"/>
      <c r="BN407" s="177"/>
      <c r="BO407" s="176"/>
      <c r="BP407" s="232"/>
      <c r="BQ407" s="176"/>
      <c r="BR407" s="177"/>
      <c r="BS407" s="176"/>
      <c r="BT407" s="177"/>
      <c r="BU407" s="176"/>
      <c r="BV407" s="176"/>
      <c r="BW407" s="176"/>
      <c r="BX407" s="177"/>
      <c r="BY407" s="176"/>
      <c r="BZ407" s="177"/>
      <c r="CA407" s="176"/>
      <c r="CB407" s="177"/>
      <c r="CC407" s="176"/>
      <c r="CD407" s="177"/>
      <c r="CE407" s="176"/>
      <c r="CF407" s="177"/>
      <c r="CG407" s="176"/>
      <c r="CH407" s="177"/>
      <c r="CI407" s="176"/>
      <c r="CJ407" s="176"/>
      <c r="CK407" s="176"/>
      <c r="CL407" s="177"/>
      <c r="CM407" s="176"/>
      <c r="CN407" s="177"/>
      <c r="CO407" s="176"/>
      <c r="CP407" s="177"/>
      <c r="CQ407" s="176"/>
      <c r="CR407" s="177"/>
      <c r="CS407" s="176"/>
      <c r="CT407" s="176"/>
      <c r="CU407" s="176"/>
      <c r="CV407" s="177"/>
      <c r="CW407" s="176"/>
      <c r="CX407" s="177"/>
      <c r="CY407" s="176"/>
      <c r="CZ407" s="177"/>
      <c r="DA407" s="176"/>
      <c r="DB407" s="177"/>
      <c r="DC407" s="176"/>
      <c r="DD407" s="177"/>
      <c r="DE407" s="176"/>
      <c r="DF407" s="177"/>
      <c r="DG407" s="176"/>
      <c r="DH407" s="177"/>
      <c r="DI407" s="176"/>
      <c r="DJ407" s="558"/>
      <c r="DK407" s="176"/>
      <c r="DL407" s="177"/>
      <c r="DM407" s="176"/>
      <c r="DN407" s="177"/>
      <c r="DO407" s="176"/>
      <c r="DP407" s="177"/>
      <c r="DQ407" s="176"/>
      <c r="DR407" s="177"/>
      <c r="DS407" s="176"/>
      <c r="DT407" s="176"/>
      <c r="DU407" s="176"/>
      <c r="DV407" s="177"/>
      <c r="DW407" s="176"/>
      <c r="DX407" s="177"/>
      <c r="DY407" s="176"/>
      <c r="DZ407" s="177"/>
      <c r="EA407" s="176"/>
      <c r="EB407" s="177"/>
      <c r="EC407" s="176"/>
      <c r="ED407" s="177"/>
      <c r="EE407" s="176"/>
      <c r="EF407" s="177"/>
      <c r="EG407" s="176"/>
      <c r="EH407" s="177"/>
      <c r="EI407" s="176"/>
      <c r="EJ407" s="177"/>
      <c r="EK407" s="176"/>
      <c r="EL407" s="176"/>
      <c r="EM407" s="177"/>
      <c r="EN407" s="176"/>
      <c r="EO407" s="177"/>
      <c r="EP407" s="176"/>
      <c r="EQ407" s="177"/>
      <c r="ER407" s="176"/>
      <c r="ES407" s="177"/>
      <c r="ET407" s="176"/>
      <c r="EU407" s="177"/>
      <c r="EV407" s="176"/>
      <c r="EW407" s="176"/>
      <c r="EX407" s="176"/>
      <c r="EY407" s="177"/>
      <c r="EZ407" s="176"/>
      <c r="FA407" s="177"/>
      <c r="FB407" s="565"/>
      <c r="FC407" s="565"/>
    </row>
    <row r="408" spans="1:159" ht="37.5" customHeight="1">
      <c r="A408" s="13">
        <v>344</v>
      </c>
      <c r="B408" s="13" t="s">
        <v>1187</v>
      </c>
      <c r="C408" s="13" t="s">
        <v>1066</v>
      </c>
      <c r="D408" s="13">
        <v>723</v>
      </c>
      <c r="E408" s="13">
        <v>195</v>
      </c>
      <c r="F408" s="14" t="s">
        <v>1188</v>
      </c>
      <c r="G408" s="13" t="s">
        <v>1189</v>
      </c>
      <c r="H408" s="13" t="s">
        <v>1190</v>
      </c>
      <c r="I408" s="13" t="s">
        <v>1191</v>
      </c>
      <c r="J408" s="13">
        <v>36</v>
      </c>
      <c r="K408" s="13" t="s">
        <v>1192</v>
      </c>
      <c r="L408" s="13" t="s">
        <v>1175</v>
      </c>
      <c r="M408" s="13" t="s">
        <v>10</v>
      </c>
      <c r="N408" s="45">
        <v>26400</v>
      </c>
      <c r="O408" s="13" t="s">
        <v>3064</v>
      </c>
      <c r="P408" s="13">
        <v>27</v>
      </c>
      <c r="Q408" s="176">
        <v>0</v>
      </c>
      <c r="R408" s="557"/>
      <c r="S408" s="176"/>
      <c r="T408" s="177"/>
      <c r="U408" s="176"/>
      <c r="V408" s="177"/>
      <c r="W408" s="176"/>
      <c r="X408" s="177"/>
      <c r="Y408" s="176"/>
      <c r="Z408" s="177"/>
      <c r="AA408" s="176"/>
      <c r="AB408" s="177"/>
      <c r="AC408" s="176">
        <v>0</v>
      </c>
      <c r="AD408" s="177"/>
      <c r="AE408" s="176"/>
      <c r="AF408" s="177"/>
      <c r="AG408" s="176">
        <v>0</v>
      </c>
      <c r="AH408" s="177"/>
      <c r="AI408" s="176"/>
      <c r="AJ408" s="177"/>
      <c r="AK408" s="176">
        <v>0</v>
      </c>
      <c r="AL408" s="177"/>
      <c r="AM408" s="176">
        <v>0</v>
      </c>
      <c r="AN408" s="177"/>
      <c r="AO408" s="176">
        <v>2000</v>
      </c>
      <c r="AP408" s="177">
        <v>0</v>
      </c>
      <c r="AQ408" s="176"/>
      <c r="AR408" s="177"/>
      <c r="AS408" s="176"/>
      <c r="AT408" s="176"/>
      <c r="AU408" s="176">
        <v>0</v>
      </c>
      <c r="AV408" s="177"/>
      <c r="AW408" s="176"/>
      <c r="AX408" s="177"/>
      <c r="AY408" s="176"/>
      <c r="AZ408" s="177"/>
      <c r="BA408" s="176"/>
      <c r="BB408" s="177"/>
      <c r="BC408" s="176">
        <v>0</v>
      </c>
      <c r="BD408" s="176"/>
      <c r="BE408" s="176">
        <v>0</v>
      </c>
      <c r="BF408" s="177">
        <v>0</v>
      </c>
      <c r="BG408" s="176">
        <v>0</v>
      </c>
      <c r="BH408" s="177"/>
      <c r="BI408" s="176">
        <v>0</v>
      </c>
      <c r="BJ408" s="177"/>
      <c r="BK408" s="176">
        <v>0</v>
      </c>
      <c r="BL408" s="177"/>
      <c r="BM408" s="176">
        <v>0</v>
      </c>
      <c r="BN408" s="177"/>
      <c r="BO408" s="176">
        <v>0</v>
      </c>
      <c r="BP408" s="232"/>
      <c r="BQ408" s="176">
        <v>2000</v>
      </c>
      <c r="BR408" s="177"/>
      <c r="BS408" s="176"/>
      <c r="BT408" s="177"/>
      <c r="BU408" s="176"/>
      <c r="BV408" s="176"/>
      <c r="BW408" s="176">
        <v>0</v>
      </c>
      <c r="BX408" s="177"/>
      <c r="BY408" s="176">
        <v>0</v>
      </c>
      <c r="BZ408" s="177"/>
      <c r="CA408" s="176"/>
      <c r="CB408" s="177"/>
      <c r="CC408" s="176">
        <v>0</v>
      </c>
      <c r="CD408" s="177">
        <v>0</v>
      </c>
      <c r="CE408" s="176">
        <v>0</v>
      </c>
      <c r="CF408" s="177"/>
      <c r="CG408" s="176">
        <v>5000</v>
      </c>
      <c r="CH408" s="177">
        <v>990</v>
      </c>
      <c r="CI408" s="176">
        <v>0</v>
      </c>
      <c r="CJ408" s="176">
        <v>2400</v>
      </c>
      <c r="CK408" s="176">
        <v>2400</v>
      </c>
      <c r="CL408" s="177"/>
      <c r="CM408" s="176"/>
      <c r="CN408" s="177"/>
      <c r="CO408" s="176">
        <v>0</v>
      </c>
      <c r="CP408" s="177"/>
      <c r="CQ408" s="176">
        <v>5000</v>
      </c>
      <c r="CR408" s="177">
        <v>990</v>
      </c>
      <c r="CS408" s="176">
        <v>0</v>
      </c>
      <c r="CT408" s="176"/>
      <c r="CU408" s="176">
        <v>0</v>
      </c>
      <c r="CV408" s="177"/>
      <c r="CW408" s="176"/>
      <c r="CX408" s="177"/>
      <c r="CY408" s="176">
        <v>0</v>
      </c>
      <c r="CZ408" s="177"/>
      <c r="DA408" s="176">
        <v>0</v>
      </c>
      <c r="DB408" s="177"/>
      <c r="DC408" s="176"/>
      <c r="DD408" s="177"/>
      <c r="DE408" s="176">
        <v>0</v>
      </c>
      <c r="DF408" s="177"/>
      <c r="DG408" s="176"/>
      <c r="DH408" s="177"/>
      <c r="DI408" s="176">
        <v>10000</v>
      </c>
      <c r="DJ408" s="558"/>
      <c r="DK408" s="176"/>
      <c r="DL408" s="177"/>
      <c r="DM408" s="176"/>
      <c r="DN408" s="177"/>
      <c r="DO408" s="176"/>
      <c r="DP408" s="177"/>
      <c r="DQ408" s="176"/>
      <c r="DR408" s="177"/>
      <c r="DS408" s="176"/>
      <c r="DT408" s="176"/>
      <c r="DU408" s="176"/>
      <c r="DV408" s="177"/>
      <c r="DW408" s="176"/>
      <c r="DX408" s="177"/>
      <c r="DY408" s="176"/>
      <c r="DZ408" s="177"/>
      <c r="EA408" s="176"/>
      <c r="EB408" s="177"/>
      <c r="EC408" s="176">
        <v>0</v>
      </c>
      <c r="ED408" s="177"/>
      <c r="EE408" s="176"/>
      <c r="EF408" s="177"/>
      <c r="EG408" s="176"/>
      <c r="EH408" s="177"/>
      <c r="EI408" s="176">
        <v>0</v>
      </c>
      <c r="EJ408" s="177"/>
      <c r="EK408" s="176"/>
      <c r="EL408" s="176"/>
      <c r="EM408" s="177"/>
      <c r="EN408" s="176">
        <v>0</v>
      </c>
      <c r="EO408" s="177"/>
      <c r="EP408" s="176"/>
      <c r="EQ408" s="177">
        <v>0</v>
      </c>
      <c r="ER408" s="176"/>
      <c r="ES408" s="177"/>
      <c r="ET408" s="176"/>
      <c r="EU408" s="177"/>
      <c r="EV408" s="176"/>
      <c r="EW408" s="176"/>
      <c r="EX408" s="176"/>
      <c r="EY408" s="177"/>
      <c r="EZ408" s="176"/>
      <c r="FA408" s="177"/>
      <c r="FB408" s="565">
        <f t="shared" si="27"/>
        <v>1980</v>
      </c>
      <c r="FC408" s="565">
        <f>N408-FB408</f>
        <v>24420</v>
      </c>
    </row>
    <row r="409" spans="1:159" ht="37.5" customHeight="1">
      <c r="A409" s="13">
        <v>345</v>
      </c>
      <c r="B409" s="13" t="s">
        <v>1763</v>
      </c>
      <c r="C409" s="13" t="s">
        <v>1071</v>
      </c>
      <c r="D409" s="13">
        <v>723</v>
      </c>
      <c r="E409" s="13">
        <v>195</v>
      </c>
      <c r="F409" s="14" t="s">
        <v>1764</v>
      </c>
      <c r="G409" s="13" t="s">
        <v>1765</v>
      </c>
      <c r="H409" s="13" t="s">
        <v>1766</v>
      </c>
      <c r="I409" s="13" t="s">
        <v>1767</v>
      </c>
      <c r="J409" s="13">
        <v>36</v>
      </c>
      <c r="K409" s="13" t="s">
        <v>1768</v>
      </c>
      <c r="L409" s="13" t="s">
        <v>1769</v>
      </c>
      <c r="M409" s="13" t="s">
        <v>10</v>
      </c>
      <c r="N409" s="45">
        <v>18000</v>
      </c>
      <c r="O409" s="13" t="s">
        <v>3095</v>
      </c>
      <c r="P409" s="13">
        <v>40</v>
      </c>
      <c r="Q409" s="176">
        <v>0</v>
      </c>
      <c r="R409" s="557"/>
      <c r="S409" s="176"/>
      <c r="T409" s="177"/>
      <c r="U409" s="176"/>
      <c r="V409" s="177"/>
      <c r="W409" s="176"/>
      <c r="X409" s="177"/>
      <c r="Y409" s="176"/>
      <c r="Z409" s="177"/>
      <c r="AA409" s="176"/>
      <c r="AB409" s="177"/>
      <c r="AC409" s="176">
        <v>0</v>
      </c>
      <c r="AD409" s="177"/>
      <c r="AE409" s="176">
        <v>1000</v>
      </c>
      <c r="AF409" s="177">
        <v>300</v>
      </c>
      <c r="AG409" s="176">
        <v>0</v>
      </c>
      <c r="AH409" s="177"/>
      <c r="AI409" s="176"/>
      <c r="AJ409" s="177"/>
      <c r="AK409" s="176">
        <v>0</v>
      </c>
      <c r="AL409" s="177"/>
      <c r="AM409" s="176">
        <v>0</v>
      </c>
      <c r="AN409" s="177"/>
      <c r="AO409" s="176"/>
      <c r="AP409" s="177"/>
      <c r="AQ409" s="176"/>
      <c r="AR409" s="177"/>
      <c r="AS409" s="176"/>
      <c r="AT409" s="176"/>
      <c r="AU409" s="176">
        <v>0</v>
      </c>
      <c r="AV409" s="177"/>
      <c r="AW409" s="176"/>
      <c r="AX409" s="177"/>
      <c r="AY409" s="176"/>
      <c r="AZ409" s="177"/>
      <c r="BA409" s="176"/>
      <c r="BB409" s="177"/>
      <c r="BC409" s="176">
        <v>0</v>
      </c>
      <c r="BD409" s="176"/>
      <c r="BE409" s="176">
        <v>0</v>
      </c>
      <c r="BF409" s="177">
        <v>0</v>
      </c>
      <c r="BG409" s="176">
        <v>0</v>
      </c>
      <c r="BH409" s="177"/>
      <c r="BI409" s="176">
        <v>10000</v>
      </c>
      <c r="BJ409" s="177">
        <v>0</v>
      </c>
      <c r="BK409" s="176">
        <v>0</v>
      </c>
      <c r="BL409" s="177"/>
      <c r="BM409" s="176">
        <v>0</v>
      </c>
      <c r="BN409" s="177"/>
      <c r="BO409" s="176">
        <v>1000</v>
      </c>
      <c r="BP409" s="232">
        <v>600</v>
      </c>
      <c r="BQ409" s="176"/>
      <c r="BR409" s="177"/>
      <c r="BS409" s="176"/>
      <c r="BT409" s="177"/>
      <c r="BU409" s="176"/>
      <c r="BV409" s="176"/>
      <c r="BW409" s="176">
        <v>0</v>
      </c>
      <c r="BX409" s="177"/>
      <c r="BY409" s="176">
        <v>1000</v>
      </c>
      <c r="BZ409" s="177"/>
      <c r="CA409" s="176"/>
      <c r="CB409" s="177"/>
      <c r="CC409" s="176">
        <v>0</v>
      </c>
      <c r="CD409" s="177">
        <v>0</v>
      </c>
      <c r="CE409" s="176">
        <v>0</v>
      </c>
      <c r="CF409" s="177"/>
      <c r="CG409" s="176">
        <v>2000</v>
      </c>
      <c r="CH409" s="177">
        <v>1980</v>
      </c>
      <c r="CI409" s="176">
        <v>0</v>
      </c>
      <c r="CJ409" s="176">
        <v>0</v>
      </c>
      <c r="CK409" s="176">
        <v>0</v>
      </c>
      <c r="CL409" s="177"/>
      <c r="CM409" s="176"/>
      <c r="CN409" s="177"/>
      <c r="CO409" s="176">
        <v>0</v>
      </c>
      <c r="CP409" s="177"/>
      <c r="CQ409" s="176">
        <v>0</v>
      </c>
      <c r="CR409" s="177"/>
      <c r="CS409" s="176">
        <v>0</v>
      </c>
      <c r="CT409" s="176"/>
      <c r="CU409" s="176">
        <v>0</v>
      </c>
      <c r="CV409" s="177"/>
      <c r="CW409" s="176">
        <v>2000</v>
      </c>
      <c r="CX409" s="177"/>
      <c r="CY409" s="176">
        <v>0</v>
      </c>
      <c r="CZ409" s="177"/>
      <c r="DA409" s="176">
        <v>0</v>
      </c>
      <c r="DB409" s="177"/>
      <c r="DC409" s="176">
        <v>1000</v>
      </c>
      <c r="DD409" s="177">
        <v>0</v>
      </c>
      <c r="DE409" s="176">
        <v>0</v>
      </c>
      <c r="DF409" s="177"/>
      <c r="DG409" s="176"/>
      <c r="DH409" s="177"/>
      <c r="DI409" s="176"/>
      <c r="DJ409" s="558"/>
      <c r="DK409" s="176"/>
      <c r="DL409" s="177"/>
      <c r="DM409" s="176"/>
      <c r="DN409" s="177"/>
      <c r="DO409" s="176"/>
      <c r="DP409" s="177"/>
      <c r="DQ409" s="176"/>
      <c r="DR409" s="177"/>
      <c r="DS409" s="176"/>
      <c r="DT409" s="176"/>
      <c r="DU409" s="176"/>
      <c r="DV409" s="177"/>
      <c r="DW409" s="176"/>
      <c r="DX409" s="177"/>
      <c r="DY409" s="176"/>
      <c r="DZ409" s="177"/>
      <c r="EA409" s="176"/>
      <c r="EB409" s="177"/>
      <c r="EC409" s="176">
        <v>0</v>
      </c>
      <c r="ED409" s="177"/>
      <c r="EE409" s="176"/>
      <c r="EF409" s="177"/>
      <c r="EG409" s="176"/>
      <c r="EH409" s="177"/>
      <c r="EI409" s="176">
        <v>0</v>
      </c>
      <c r="EJ409" s="177"/>
      <c r="EK409" s="176"/>
      <c r="EL409" s="176"/>
      <c r="EM409" s="177"/>
      <c r="EN409" s="176">
        <v>0</v>
      </c>
      <c r="EO409" s="177"/>
      <c r="EP409" s="176"/>
      <c r="EQ409" s="177">
        <v>0</v>
      </c>
      <c r="ER409" s="176"/>
      <c r="ES409" s="177"/>
      <c r="ET409" s="176"/>
      <c r="EU409" s="177"/>
      <c r="EV409" s="176"/>
      <c r="EW409" s="176"/>
      <c r="EX409" s="176"/>
      <c r="EY409" s="177"/>
      <c r="EZ409" s="176"/>
      <c r="FA409" s="177"/>
      <c r="FB409" s="565">
        <f t="shared" si="27"/>
        <v>2880</v>
      </c>
      <c r="FC409" s="565">
        <f>N409-FB409</f>
        <v>15120</v>
      </c>
    </row>
    <row r="410" spans="1:159" ht="22.5" customHeight="1">
      <c r="A410" s="13" t="s">
        <v>8243</v>
      </c>
      <c r="B410" s="13"/>
      <c r="C410" s="13"/>
      <c r="D410" s="13"/>
      <c r="E410" s="13"/>
      <c r="F410" s="11" t="s">
        <v>3256</v>
      </c>
      <c r="G410" s="13"/>
      <c r="H410" s="13"/>
      <c r="I410" s="13"/>
      <c r="J410" s="13"/>
      <c r="K410" s="13"/>
      <c r="L410" s="13"/>
      <c r="M410" s="13"/>
      <c r="N410" s="45"/>
      <c r="O410" s="13"/>
      <c r="P410" s="13"/>
      <c r="Q410" s="176"/>
      <c r="R410" s="557"/>
      <c r="S410" s="176"/>
      <c r="T410" s="177"/>
      <c r="U410" s="176"/>
      <c r="V410" s="177"/>
      <c r="W410" s="176"/>
      <c r="X410" s="177"/>
      <c r="Y410" s="176"/>
      <c r="Z410" s="177"/>
      <c r="AA410" s="176"/>
      <c r="AB410" s="177"/>
      <c r="AC410" s="176"/>
      <c r="AD410" s="177"/>
      <c r="AE410" s="176"/>
      <c r="AF410" s="177"/>
      <c r="AG410" s="176"/>
      <c r="AH410" s="177"/>
      <c r="AI410" s="176"/>
      <c r="AJ410" s="177"/>
      <c r="AK410" s="176"/>
      <c r="AL410" s="177"/>
      <c r="AM410" s="176"/>
      <c r="AN410" s="177"/>
      <c r="AO410" s="176"/>
      <c r="AP410" s="177"/>
      <c r="AQ410" s="176"/>
      <c r="AR410" s="177"/>
      <c r="AS410" s="176"/>
      <c r="AT410" s="176"/>
      <c r="AU410" s="176"/>
      <c r="AV410" s="177"/>
      <c r="AW410" s="176"/>
      <c r="AX410" s="177"/>
      <c r="AY410" s="176"/>
      <c r="AZ410" s="177"/>
      <c r="BA410" s="176"/>
      <c r="BB410" s="177"/>
      <c r="BC410" s="176"/>
      <c r="BD410" s="176"/>
      <c r="BE410" s="176"/>
      <c r="BF410" s="177"/>
      <c r="BG410" s="176"/>
      <c r="BH410" s="177"/>
      <c r="BI410" s="176"/>
      <c r="BJ410" s="177"/>
      <c r="BK410" s="176"/>
      <c r="BL410" s="177"/>
      <c r="BM410" s="176"/>
      <c r="BN410" s="177"/>
      <c r="BO410" s="176"/>
      <c r="BP410" s="232"/>
      <c r="BQ410" s="176"/>
      <c r="BR410" s="177"/>
      <c r="BS410" s="176"/>
      <c r="BT410" s="177"/>
      <c r="BU410" s="176"/>
      <c r="BV410" s="176"/>
      <c r="BW410" s="176"/>
      <c r="BX410" s="177"/>
      <c r="BY410" s="176"/>
      <c r="BZ410" s="177"/>
      <c r="CA410" s="176"/>
      <c r="CB410" s="177"/>
      <c r="CC410" s="176"/>
      <c r="CD410" s="177"/>
      <c r="CE410" s="176"/>
      <c r="CF410" s="177"/>
      <c r="CG410" s="176"/>
      <c r="CH410" s="177"/>
      <c r="CI410" s="176"/>
      <c r="CJ410" s="176"/>
      <c r="CK410" s="176"/>
      <c r="CL410" s="177"/>
      <c r="CM410" s="176"/>
      <c r="CN410" s="177"/>
      <c r="CO410" s="176"/>
      <c r="CP410" s="177"/>
      <c r="CQ410" s="176"/>
      <c r="CR410" s="177"/>
      <c r="CS410" s="176"/>
      <c r="CT410" s="176"/>
      <c r="CU410" s="176"/>
      <c r="CV410" s="177"/>
      <c r="CW410" s="176"/>
      <c r="CX410" s="177"/>
      <c r="CY410" s="176"/>
      <c r="CZ410" s="177"/>
      <c r="DA410" s="176"/>
      <c r="DB410" s="177"/>
      <c r="DC410" s="176"/>
      <c r="DD410" s="177"/>
      <c r="DE410" s="176"/>
      <c r="DF410" s="177"/>
      <c r="DG410" s="176"/>
      <c r="DH410" s="177"/>
      <c r="DI410" s="176"/>
      <c r="DJ410" s="558"/>
      <c r="DK410" s="176"/>
      <c r="DL410" s="177"/>
      <c r="DM410" s="176"/>
      <c r="DN410" s="177"/>
      <c r="DO410" s="176"/>
      <c r="DP410" s="177"/>
      <c r="DQ410" s="176"/>
      <c r="DR410" s="177"/>
      <c r="DS410" s="176"/>
      <c r="DT410" s="176"/>
      <c r="DU410" s="176"/>
      <c r="DV410" s="177"/>
      <c r="DW410" s="176"/>
      <c r="DX410" s="177"/>
      <c r="DY410" s="176"/>
      <c r="DZ410" s="177"/>
      <c r="EA410" s="176"/>
      <c r="EB410" s="177"/>
      <c r="EC410" s="176"/>
      <c r="ED410" s="177"/>
      <c r="EE410" s="176"/>
      <c r="EF410" s="177"/>
      <c r="EG410" s="176"/>
      <c r="EH410" s="177"/>
      <c r="EI410" s="176"/>
      <c r="EJ410" s="177"/>
      <c r="EK410" s="176"/>
      <c r="EL410" s="176"/>
      <c r="EM410" s="177"/>
      <c r="EN410" s="176"/>
      <c r="EO410" s="177"/>
      <c r="EP410" s="176"/>
      <c r="EQ410" s="177"/>
      <c r="ER410" s="176"/>
      <c r="ES410" s="177"/>
      <c r="ET410" s="176"/>
      <c r="EU410" s="177"/>
      <c r="EV410" s="176"/>
      <c r="EW410" s="176"/>
      <c r="EX410" s="176"/>
      <c r="EY410" s="177"/>
      <c r="EZ410" s="176"/>
      <c r="FA410" s="177"/>
      <c r="FB410" s="565"/>
      <c r="FC410" s="565"/>
    </row>
    <row r="411" spans="1:159" ht="37.5" customHeight="1">
      <c r="A411" s="13">
        <v>346</v>
      </c>
      <c r="B411" s="13" t="s">
        <v>2670</v>
      </c>
      <c r="C411" s="13" t="s">
        <v>1457</v>
      </c>
      <c r="D411" s="13">
        <v>726</v>
      </c>
      <c r="E411" s="13">
        <v>80</v>
      </c>
      <c r="F411" s="14" t="s">
        <v>2671</v>
      </c>
      <c r="G411" s="13" t="s">
        <v>2672</v>
      </c>
      <c r="H411" s="13" t="s">
        <v>2673</v>
      </c>
      <c r="I411" s="13" t="s">
        <v>2674</v>
      </c>
      <c r="J411" s="13">
        <v>36</v>
      </c>
      <c r="K411" s="13" t="s">
        <v>2859</v>
      </c>
      <c r="L411" s="13" t="s">
        <v>2675</v>
      </c>
      <c r="M411" s="13" t="s">
        <v>10</v>
      </c>
      <c r="N411" s="45">
        <v>97200</v>
      </c>
      <c r="O411" s="13" t="s">
        <v>3102</v>
      </c>
      <c r="P411" s="13">
        <v>121</v>
      </c>
      <c r="Q411" s="176">
        <v>30000</v>
      </c>
      <c r="R411" s="557"/>
      <c r="S411" s="176"/>
      <c r="T411" s="177"/>
      <c r="U411" s="176"/>
      <c r="V411" s="177"/>
      <c r="W411" s="176"/>
      <c r="X411" s="177"/>
      <c r="Y411" s="176"/>
      <c r="Z411" s="177"/>
      <c r="AA411" s="176"/>
      <c r="AB411" s="177"/>
      <c r="AC411" s="176">
        <v>0</v>
      </c>
      <c r="AD411" s="177"/>
      <c r="AE411" s="176"/>
      <c r="AF411" s="177"/>
      <c r="AG411" s="176">
        <v>1200</v>
      </c>
      <c r="AH411" s="177"/>
      <c r="AI411" s="176"/>
      <c r="AJ411" s="177"/>
      <c r="AK411" s="176">
        <v>0</v>
      </c>
      <c r="AL411" s="177"/>
      <c r="AM411" s="176">
        <v>0</v>
      </c>
      <c r="AN411" s="177"/>
      <c r="AO411" s="176"/>
      <c r="AP411" s="177"/>
      <c r="AQ411" s="176"/>
      <c r="AR411" s="177"/>
      <c r="AS411" s="176"/>
      <c r="AT411" s="176"/>
      <c r="AU411" s="176">
        <v>0</v>
      </c>
      <c r="AV411" s="177"/>
      <c r="AW411" s="176"/>
      <c r="AX411" s="177"/>
      <c r="AY411" s="176"/>
      <c r="AZ411" s="177"/>
      <c r="BA411" s="176"/>
      <c r="BB411" s="177"/>
      <c r="BC411" s="176">
        <v>0</v>
      </c>
      <c r="BD411" s="176"/>
      <c r="BE411" s="176">
        <v>0</v>
      </c>
      <c r="BF411" s="177">
        <v>0</v>
      </c>
      <c r="BG411" s="176">
        <v>2000</v>
      </c>
      <c r="BH411" s="177"/>
      <c r="BI411" s="176">
        <v>0</v>
      </c>
      <c r="BJ411" s="177"/>
      <c r="BK411" s="176">
        <v>10000</v>
      </c>
      <c r="BL411" s="177">
        <v>3000</v>
      </c>
      <c r="BM411" s="176">
        <v>0</v>
      </c>
      <c r="BN411" s="177"/>
      <c r="BO411" s="176">
        <v>0</v>
      </c>
      <c r="BP411" s="232"/>
      <c r="BQ411" s="176">
        <v>5000</v>
      </c>
      <c r="BR411" s="177">
        <v>1000</v>
      </c>
      <c r="BS411" s="176"/>
      <c r="BT411" s="177"/>
      <c r="BU411" s="176"/>
      <c r="BV411" s="176"/>
      <c r="BW411" s="176">
        <v>0</v>
      </c>
      <c r="BX411" s="177"/>
      <c r="BY411" s="176">
        <v>0</v>
      </c>
      <c r="BZ411" s="177"/>
      <c r="CA411" s="176"/>
      <c r="CB411" s="177"/>
      <c r="CC411" s="176">
        <v>0</v>
      </c>
      <c r="CD411" s="177">
        <v>0</v>
      </c>
      <c r="CE411" s="176">
        <v>0</v>
      </c>
      <c r="CF411" s="177"/>
      <c r="CG411" s="176"/>
      <c r="CH411" s="177"/>
      <c r="CI411" s="176">
        <v>0</v>
      </c>
      <c r="CJ411" s="176">
        <v>24000</v>
      </c>
      <c r="CK411" s="176">
        <v>24000</v>
      </c>
      <c r="CL411" s="177">
        <v>1000</v>
      </c>
      <c r="CM411" s="176">
        <v>5000</v>
      </c>
      <c r="CN411" s="177"/>
      <c r="CO411" s="176">
        <v>0</v>
      </c>
      <c r="CP411" s="177"/>
      <c r="CQ411" s="176">
        <v>15000</v>
      </c>
      <c r="CR411" s="177">
        <v>4000</v>
      </c>
      <c r="CS411" s="176">
        <v>0</v>
      </c>
      <c r="CT411" s="176"/>
      <c r="CU411" s="176">
        <v>0</v>
      </c>
      <c r="CV411" s="177"/>
      <c r="CW411" s="176"/>
      <c r="CX411" s="177"/>
      <c r="CY411" s="176">
        <v>0</v>
      </c>
      <c r="CZ411" s="177"/>
      <c r="DA411" s="176">
        <v>0</v>
      </c>
      <c r="DB411" s="177"/>
      <c r="DC411" s="176"/>
      <c r="DD411" s="177"/>
      <c r="DE411" s="176">
        <v>0</v>
      </c>
      <c r="DF411" s="177"/>
      <c r="DG411" s="176"/>
      <c r="DH411" s="177"/>
      <c r="DI411" s="176"/>
      <c r="DJ411" s="558"/>
      <c r="DK411" s="176"/>
      <c r="DL411" s="177"/>
      <c r="DM411" s="176"/>
      <c r="DN411" s="177"/>
      <c r="DO411" s="176"/>
      <c r="DP411" s="177"/>
      <c r="DQ411" s="176"/>
      <c r="DR411" s="177"/>
      <c r="DS411" s="176"/>
      <c r="DT411" s="176"/>
      <c r="DU411" s="176">
        <v>5000</v>
      </c>
      <c r="DV411" s="177"/>
      <c r="DW411" s="176"/>
      <c r="DX411" s="177"/>
      <c r="DY411" s="176"/>
      <c r="DZ411" s="177"/>
      <c r="EA411" s="176"/>
      <c r="EB411" s="177"/>
      <c r="EC411" s="176">
        <v>0</v>
      </c>
      <c r="ED411" s="177"/>
      <c r="EE411" s="176"/>
      <c r="EF411" s="177"/>
      <c r="EG411" s="176"/>
      <c r="EH411" s="177"/>
      <c r="EI411" s="176">
        <v>0</v>
      </c>
      <c r="EJ411" s="177"/>
      <c r="EK411" s="176"/>
      <c r="EL411" s="176"/>
      <c r="EM411" s="177"/>
      <c r="EN411" s="176">
        <v>0</v>
      </c>
      <c r="EO411" s="177"/>
      <c r="EP411" s="176"/>
      <c r="EQ411" s="177">
        <v>0</v>
      </c>
      <c r="ER411" s="176"/>
      <c r="ES411" s="177"/>
      <c r="ET411" s="176"/>
      <c r="EU411" s="177"/>
      <c r="EV411" s="176"/>
      <c r="EW411" s="176"/>
      <c r="EX411" s="176"/>
      <c r="EY411" s="177"/>
      <c r="EZ411" s="176"/>
      <c r="FA411" s="177"/>
      <c r="FB411" s="565">
        <f t="shared" si="27"/>
        <v>9000</v>
      </c>
      <c r="FC411" s="565">
        <f>N411-FB411</f>
        <v>88200</v>
      </c>
    </row>
    <row r="412" spans="1:159" ht="48" customHeight="1">
      <c r="A412" s="13">
        <v>347</v>
      </c>
      <c r="B412" s="13" t="s">
        <v>1422</v>
      </c>
      <c r="C412" s="13" t="s">
        <v>1080</v>
      </c>
      <c r="D412" s="13">
        <v>732</v>
      </c>
      <c r="E412" s="13">
        <v>1009</v>
      </c>
      <c r="F412" s="14" t="s">
        <v>1423</v>
      </c>
      <c r="G412" s="13" t="s">
        <v>1424</v>
      </c>
      <c r="H412" s="13" t="s">
        <v>1425</v>
      </c>
      <c r="I412" s="13" t="s">
        <v>1426</v>
      </c>
      <c r="J412" s="13">
        <v>24</v>
      </c>
      <c r="K412" s="13" t="s">
        <v>3046</v>
      </c>
      <c r="L412" s="13" t="s">
        <v>1427</v>
      </c>
      <c r="M412" s="13" t="s">
        <v>10</v>
      </c>
      <c r="N412" s="45">
        <v>17200</v>
      </c>
      <c r="O412" s="13" t="s">
        <v>3065</v>
      </c>
      <c r="P412" s="13">
        <v>96</v>
      </c>
      <c r="Q412" s="176">
        <v>0</v>
      </c>
      <c r="R412" s="557"/>
      <c r="S412" s="176"/>
      <c r="T412" s="177"/>
      <c r="U412" s="176"/>
      <c r="V412" s="177"/>
      <c r="W412" s="176"/>
      <c r="X412" s="177"/>
      <c r="Y412" s="176">
        <v>2000</v>
      </c>
      <c r="Z412" s="177"/>
      <c r="AA412" s="176"/>
      <c r="AB412" s="177"/>
      <c r="AC412" s="176">
        <v>0</v>
      </c>
      <c r="AD412" s="177"/>
      <c r="AE412" s="176">
        <v>200</v>
      </c>
      <c r="AF412" s="177"/>
      <c r="AG412" s="176">
        <v>0</v>
      </c>
      <c r="AH412" s="177"/>
      <c r="AI412" s="176"/>
      <c r="AJ412" s="177"/>
      <c r="AK412" s="176">
        <v>0</v>
      </c>
      <c r="AL412" s="177"/>
      <c r="AM412" s="176">
        <v>0</v>
      </c>
      <c r="AN412" s="177"/>
      <c r="AO412" s="176"/>
      <c r="AP412" s="177"/>
      <c r="AQ412" s="176"/>
      <c r="AR412" s="177"/>
      <c r="AS412" s="176"/>
      <c r="AT412" s="176"/>
      <c r="AU412" s="176">
        <v>0</v>
      </c>
      <c r="AV412" s="177"/>
      <c r="AW412" s="176"/>
      <c r="AX412" s="177"/>
      <c r="AY412" s="176"/>
      <c r="AZ412" s="177"/>
      <c r="BA412" s="176"/>
      <c r="BB412" s="177"/>
      <c r="BC412" s="176">
        <v>0</v>
      </c>
      <c r="BD412" s="176"/>
      <c r="BE412" s="176">
        <v>0</v>
      </c>
      <c r="BF412" s="177">
        <v>0</v>
      </c>
      <c r="BG412" s="176">
        <v>0</v>
      </c>
      <c r="BH412" s="177"/>
      <c r="BI412" s="176">
        <v>0</v>
      </c>
      <c r="BJ412" s="177"/>
      <c r="BK412" s="176">
        <v>5000</v>
      </c>
      <c r="BL412" s="177"/>
      <c r="BM412" s="176">
        <v>0</v>
      </c>
      <c r="BN412" s="177"/>
      <c r="BO412" s="176">
        <v>0</v>
      </c>
      <c r="BP412" s="232"/>
      <c r="BQ412" s="176"/>
      <c r="BR412" s="177"/>
      <c r="BS412" s="176"/>
      <c r="BT412" s="177"/>
      <c r="BU412" s="176"/>
      <c r="BV412" s="176"/>
      <c r="BW412" s="176">
        <v>0</v>
      </c>
      <c r="BX412" s="177"/>
      <c r="BY412" s="176">
        <v>0</v>
      </c>
      <c r="BZ412" s="177"/>
      <c r="CA412" s="176"/>
      <c r="CB412" s="177"/>
      <c r="CC412" s="176">
        <v>0</v>
      </c>
      <c r="CD412" s="177">
        <v>0</v>
      </c>
      <c r="CE412" s="176">
        <v>0</v>
      </c>
      <c r="CF412" s="177"/>
      <c r="CG412" s="176">
        <v>10000</v>
      </c>
      <c r="CH412" s="177"/>
      <c r="CI412" s="176">
        <v>0</v>
      </c>
      <c r="CJ412" s="176">
        <v>0</v>
      </c>
      <c r="CK412" s="176">
        <v>0</v>
      </c>
      <c r="CL412" s="177"/>
      <c r="CM412" s="176"/>
      <c r="CN412" s="177"/>
      <c r="CO412" s="176">
        <v>0</v>
      </c>
      <c r="CP412" s="177"/>
      <c r="CQ412" s="176">
        <v>0</v>
      </c>
      <c r="CR412" s="177"/>
      <c r="CS412" s="176">
        <v>0</v>
      </c>
      <c r="CT412" s="176"/>
      <c r="CU412" s="176">
        <v>0</v>
      </c>
      <c r="CV412" s="177"/>
      <c r="CW412" s="176"/>
      <c r="CX412" s="177"/>
      <c r="CY412" s="176">
        <v>0</v>
      </c>
      <c r="CZ412" s="177"/>
      <c r="DA412" s="176">
        <v>0</v>
      </c>
      <c r="DB412" s="177"/>
      <c r="DC412" s="176"/>
      <c r="DD412" s="177"/>
      <c r="DE412" s="176">
        <v>0</v>
      </c>
      <c r="DF412" s="177"/>
      <c r="DG412" s="176"/>
      <c r="DH412" s="177"/>
      <c r="DI412" s="176"/>
      <c r="DJ412" s="558"/>
      <c r="DK412" s="176"/>
      <c r="DL412" s="177"/>
      <c r="DM412" s="176"/>
      <c r="DN412" s="177"/>
      <c r="DO412" s="176"/>
      <c r="DP412" s="177"/>
      <c r="DQ412" s="176"/>
      <c r="DR412" s="177"/>
      <c r="DS412" s="176"/>
      <c r="DT412" s="176"/>
      <c r="DU412" s="176"/>
      <c r="DV412" s="177"/>
      <c r="DW412" s="176"/>
      <c r="DX412" s="177"/>
      <c r="DY412" s="176"/>
      <c r="DZ412" s="177"/>
      <c r="EA412" s="176"/>
      <c r="EB412" s="177"/>
      <c r="EC412" s="176">
        <v>0</v>
      </c>
      <c r="ED412" s="177"/>
      <c r="EE412" s="176"/>
      <c r="EF412" s="177"/>
      <c r="EG412" s="176"/>
      <c r="EH412" s="177"/>
      <c r="EI412" s="176">
        <v>0</v>
      </c>
      <c r="EJ412" s="177"/>
      <c r="EK412" s="176"/>
      <c r="EL412" s="176"/>
      <c r="EM412" s="177"/>
      <c r="EN412" s="176">
        <v>0</v>
      </c>
      <c r="EO412" s="177"/>
      <c r="EP412" s="176"/>
      <c r="EQ412" s="177">
        <v>0</v>
      </c>
      <c r="ER412" s="176"/>
      <c r="ES412" s="177"/>
      <c r="ET412" s="176"/>
      <c r="EU412" s="177"/>
      <c r="EV412" s="176"/>
      <c r="EW412" s="176"/>
      <c r="EX412" s="176"/>
      <c r="EY412" s="177"/>
      <c r="EZ412" s="176"/>
      <c r="FA412" s="177"/>
      <c r="FB412" s="565">
        <f t="shared" si="27"/>
        <v>0</v>
      </c>
      <c r="FC412" s="565">
        <f>N412-FB412</f>
        <v>17200</v>
      </c>
    </row>
    <row r="413" spans="1:159" ht="37.5" customHeight="1">
      <c r="A413" s="13">
        <v>348</v>
      </c>
      <c r="B413" s="13" t="s">
        <v>1680</v>
      </c>
      <c r="C413" s="13" t="s">
        <v>1083</v>
      </c>
      <c r="D413" s="16">
        <v>733</v>
      </c>
      <c r="E413" s="13">
        <v>1008</v>
      </c>
      <c r="F413" s="14" t="s">
        <v>1890</v>
      </c>
      <c r="G413" s="13" t="s">
        <v>1681</v>
      </c>
      <c r="H413" s="13" t="s">
        <v>1891</v>
      </c>
      <c r="I413" s="13" t="s">
        <v>1779</v>
      </c>
      <c r="J413" s="13">
        <v>36</v>
      </c>
      <c r="K413" s="13" t="s">
        <v>3047</v>
      </c>
      <c r="L413" s="13" t="s">
        <v>1778</v>
      </c>
      <c r="M413" s="13" t="s">
        <v>10</v>
      </c>
      <c r="N413" s="45">
        <v>160000</v>
      </c>
      <c r="O413" s="13" t="s">
        <v>3106</v>
      </c>
      <c r="P413" s="13">
        <v>76</v>
      </c>
      <c r="Q413" s="176">
        <v>40000</v>
      </c>
      <c r="R413" s="557">
        <v>34000</v>
      </c>
      <c r="S413" s="176"/>
      <c r="T413" s="177"/>
      <c r="U413" s="176"/>
      <c r="V413" s="177"/>
      <c r="W413" s="176"/>
      <c r="X413" s="177"/>
      <c r="Y413" s="176"/>
      <c r="Z413" s="177"/>
      <c r="AA413" s="176">
        <v>25000</v>
      </c>
      <c r="AB413" s="177"/>
      <c r="AC413" s="176">
        <v>0</v>
      </c>
      <c r="AD413" s="177"/>
      <c r="AE413" s="176">
        <v>2000</v>
      </c>
      <c r="AF413" s="177"/>
      <c r="AG413" s="176">
        <v>0</v>
      </c>
      <c r="AH413" s="177"/>
      <c r="AI413" s="176"/>
      <c r="AJ413" s="177"/>
      <c r="AK413" s="176">
        <v>0</v>
      </c>
      <c r="AL413" s="177"/>
      <c r="AM413" s="176">
        <v>0</v>
      </c>
      <c r="AN413" s="177"/>
      <c r="AO413" s="176"/>
      <c r="AP413" s="177"/>
      <c r="AQ413" s="176"/>
      <c r="AR413" s="177"/>
      <c r="AS413" s="176"/>
      <c r="AT413" s="176"/>
      <c r="AU413" s="176">
        <v>0</v>
      </c>
      <c r="AV413" s="177"/>
      <c r="AW413" s="176"/>
      <c r="AX413" s="177"/>
      <c r="AY413" s="176"/>
      <c r="AZ413" s="177"/>
      <c r="BA413" s="176"/>
      <c r="BB413" s="177"/>
      <c r="BC413" s="176">
        <v>0</v>
      </c>
      <c r="BD413" s="176"/>
      <c r="BE413" s="176">
        <v>0</v>
      </c>
      <c r="BF413" s="177">
        <v>0</v>
      </c>
      <c r="BG413" s="176">
        <v>0</v>
      </c>
      <c r="BH413" s="177"/>
      <c r="BI413" s="176">
        <v>0</v>
      </c>
      <c r="BJ413" s="177"/>
      <c r="BK413" s="176">
        <v>0</v>
      </c>
      <c r="BL413" s="177"/>
      <c r="BM413" s="176">
        <v>0</v>
      </c>
      <c r="BN413" s="177"/>
      <c r="BO413" s="176">
        <v>20000</v>
      </c>
      <c r="BP413" s="232">
        <v>5000</v>
      </c>
      <c r="BQ413" s="176">
        <v>10000</v>
      </c>
      <c r="BR413" s="177"/>
      <c r="BS413" s="176"/>
      <c r="BT413" s="177"/>
      <c r="BU413" s="176"/>
      <c r="BV413" s="176"/>
      <c r="BW413" s="176">
        <v>0</v>
      </c>
      <c r="BX413" s="177"/>
      <c r="BY413" s="176">
        <v>0</v>
      </c>
      <c r="BZ413" s="177"/>
      <c r="CA413" s="176"/>
      <c r="CB413" s="177"/>
      <c r="CC413" s="176">
        <v>10000</v>
      </c>
      <c r="CD413" s="177">
        <v>0</v>
      </c>
      <c r="CE413" s="176">
        <v>50000</v>
      </c>
      <c r="CF413" s="177">
        <v>0</v>
      </c>
      <c r="CG413" s="176"/>
      <c r="CH413" s="177"/>
      <c r="CI413" s="176">
        <v>0</v>
      </c>
      <c r="CJ413" s="176">
        <v>0</v>
      </c>
      <c r="CK413" s="176">
        <v>0</v>
      </c>
      <c r="CL413" s="177"/>
      <c r="CM413" s="176"/>
      <c r="CN413" s="177"/>
      <c r="CO413" s="176">
        <v>0</v>
      </c>
      <c r="CP413" s="177"/>
      <c r="CQ413" s="176">
        <v>0</v>
      </c>
      <c r="CR413" s="177"/>
      <c r="CS413" s="176">
        <v>0</v>
      </c>
      <c r="CT413" s="176"/>
      <c r="CU413" s="176">
        <v>0</v>
      </c>
      <c r="CV413" s="177"/>
      <c r="CW413" s="176"/>
      <c r="CX413" s="177"/>
      <c r="CY413" s="176">
        <v>0</v>
      </c>
      <c r="CZ413" s="177"/>
      <c r="DA413" s="176">
        <v>0</v>
      </c>
      <c r="DB413" s="177"/>
      <c r="DC413" s="176">
        <v>3000</v>
      </c>
      <c r="DD413" s="177">
        <v>0</v>
      </c>
      <c r="DE413" s="176">
        <v>0</v>
      </c>
      <c r="DF413" s="177"/>
      <c r="DG413" s="176"/>
      <c r="DH413" s="177"/>
      <c r="DI413" s="176"/>
      <c r="DJ413" s="558"/>
      <c r="DK413" s="176"/>
      <c r="DL413" s="177"/>
      <c r="DM413" s="176"/>
      <c r="DN413" s="177"/>
      <c r="DO413" s="176"/>
      <c r="DP413" s="177"/>
      <c r="DQ413" s="176"/>
      <c r="DR413" s="177"/>
      <c r="DS413" s="176"/>
      <c r="DT413" s="176"/>
      <c r="DU413" s="176"/>
      <c r="DV413" s="177"/>
      <c r="DW413" s="176"/>
      <c r="DX413" s="177"/>
      <c r="DY413" s="176"/>
      <c r="DZ413" s="177"/>
      <c r="EA413" s="176"/>
      <c r="EB413" s="177"/>
      <c r="EC413" s="176">
        <v>0</v>
      </c>
      <c r="ED413" s="177"/>
      <c r="EE413" s="176"/>
      <c r="EF413" s="177"/>
      <c r="EG413" s="176"/>
      <c r="EH413" s="177"/>
      <c r="EI413" s="176">
        <v>0</v>
      </c>
      <c r="EJ413" s="177"/>
      <c r="EK413" s="176"/>
      <c r="EL413" s="176"/>
      <c r="EM413" s="177"/>
      <c r="EN413" s="176">
        <v>0</v>
      </c>
      <c r="EO413" s="177"/>
      <c r="EP413" s="176"/>
      <c r="EQ413" s="177">
        <v>0</v>
      </c>
      <c r="ER413" s="176"/>
      <c r="ES413" s="177"/>
      <c r="ET413" s="176"/>
      <c r="EU413" s="177"/>
      <c r="EV413" s="176"/>
      <c r="EW413" s="176"/>
      <c r="EX413" s="176"/>
      <c r="EY413" s="177"/>
      <c r="EZ413" s="176"/>
      <c r="FA413" s="177"/>
      <c r="FB413" s="565">
        <f t="shared" si="27"/>
        <v>39000</v>
      </c>
      <c r="FC413" s="565">
        <f>N413-FB413</f>
        <v>121000</v>
      </c>
    </row>
    <row r="414" spans="1:159" ht="47.25" customHeight="1">
      <c r="A414" s="13" t="s">
        <v>8243</v>
      </c>
      <c r="B414" s="13"/>
      <c r="C414" s="13"/>
      <c r="D414" s="13"/>
      <c r="E414" s="13"/>
      <c r="F414" s="11" t="s">
        <v>3258</v>
      </c>
      <c r="G414" s="13"/>
      <c r="H414" s="13"/>
      <c r="I414" s="13"/>
      <c r="J414" s="13"/>
      <c r="K414" s="13"/>
      <c r="L414" s="13"/>
      <c r="M414" s="13"/>
      <c r="N414" s="45"/>
      <c r="O414" s="13"/>
      <c r="P414" s="13"/>
      <c r="Q414" s="176"/>
      <c r="R414" s="557"/>
      <c r="S414" s="176"/>
      <c r="T414" s="177"/>
      <c r="U414" s="176"/>
      <c r="V414" s="177"/>
      <c r="W414" s="176"/>
      <c r="X414" s="177"/>
      <c r="Y414" s="176"/>
      <c r="Z414" s="177"/>
      <c r="AA414" s="176"/>
      <c r="AB414" s="177"/>
      <c r="AC414" s="176"/>
      <c r="AD414" s="177"/>
      <c r="AE414" s="176"/>
      <c r="AF414" s="177"/>
      <c r="AG414" s="176"/>
      <c r="AH414" s="177"/>
      <c r="AI414" s="176"/>
      <c r="AJ414" s="177"/>
      <c r="AK414" s="176"/>
      <c r="AL414" s="177"/>
      <c r="AM414" s="176"/>
      <c r="AN414" s="177"/>
      <c r="AO414" s="176"/>
      <c r="AP414" s="177"/>
      <c r="AQ414" s="176"/>
      <c r="AR414" s="177"/>
      <c r="AS414" s="176"/>
      <c r="AT414" s="176"/>
      <c r="AU414" s="176"/>
      <c r="AV414" s="177"/>
      <c r="AW414" s="176"/>
      <c r="AX414" s="177"/>
      <c r="AY414" s="176"/>
      <c r="AZ414" s="177"/>
      <c r="BA414" s="176"/>
      <c r="BB414" s="177"/>
      <c r="BC414" s="176"/>
      <c r="BD414" s="176"/>
      <c r="BE414" s="176"/>
      <c r="BF414" s="177"/>
      <c r="BG414" s="176"/>
      <c r="BH414" s="177"/>
      <c r="BI414" s="176"/>
      <c r="BJ414" s="177"/>
      <c r="BK414" s="176"/>
      <c r="BL414" s="177"/>
      <c r="BM414" s="176"/>
      <c r="BN414" s="177"/>
      <c r="BO414" s="176"/>
      <c r="BP414" s="232"/>
      <c r="BQ414" s="176"/>
      <c r="BR414" s="177"/>
      <c r="BS414" s="176"/>
      <c r="BT414" s="177"/>
      <c r="BU414" s="176"/>
      <c r="BV414" s="176"/>
      <c r="BW414" s="176"/>
      <c r="BX414" s="177"/>
      <c r="BY414" s="176"/>
      <c r="BZ414" s="177"/>
      <c r="CA414" s="176"/>
      <c r="CB414" s="177"/>
      <c r="CC414" s="176"/>
      <c r="CD414" s="177"/>
      <c r="CE414" s="176"/>
      <c r="CF414" s="177"/>
      <c r="CG414" s="176"/>
      <c r="CH414" s="177"/>
      <c r="CI414" s="176"/>
      <c r="CJ414" s="176"/>
      <c r="CK414" s="176"/>
      <c r="CL414" s="177"/>
      <c r="CM414" s="176"/>
      <c r="CN414" s="177"/>
      <c r="CO414" s="176"/>
      <c r="CP414" s="177"/>
      <c r="CQ414" s="176"/>
      <c r="CR414" s="177"/>
      <c r="CS414" s="176"/>
      <c r="CT414" s="176"/>
      <c r="CU414" s="176"/>
      <c r="CV414" s="177"/>
      <c r="CW414" s="176"/>
      <c r="CX414" s="177"/>
      <c r="CY414" s="176"/>
      <c r="CZ414" s="177"/>
      <c r="DA414" s="176"/>
      <c r="DB414" s="177"/>
      <c r="DC414" s="176"/>
      <c r="DD414" s="177"/>
      <c r="DE414" s="176"/>
      <c r="DF414" s="177"/>
      <c r="DG414" s="176"/>
      <c r="DH414" s="177"/>
      <c r="DI414" s="176"/>
      <c r="DJ414" s="558"/>
      <c r="DK414" s="176"/>
      <c r="DL414" s="177"/>
      <c r="DM414" s="176"/>
      <c r="DN414" s="177"/>
      <c r="DO414" s="176"/>
      <c r="DP414" s="177"/>
      <c r="DQ414" s="176"/>
      <c r="DR414" s="177"/>
      <c r="DS414" s="176"/>
      <c r="DT414" s="176"/>
      <c r="DU414" s="176"/>
      <c r="DV414" s="177"/>
      <c r="DW414" s="176"/>
      <c r="DX414" s="177"/>
      <c r="DY414" s="176"/>
      <c r="DZ414" s="177"/>
      <c r="EA414" s="176"/>
      <c r="EB414" s="177"/>
      <c r="EC414" s="176"/>
      <c r="ED414" s="177"/>
      <c r="EE414" s="176"/>
      <c r="EF414" s="177"/>
      <c r="EG414" s="176"/>
      <c r="EH414" s="177"/>
      <c r="EI414" s="176"/>
      <c r="EJ414" s="177"/>
      <c r="EK414" s="176"/>
      <c r="EL414" s="176"/>
      <c r="EM414" s="177"/>
      <c r="EN414" s="176"/>
      <c r="EO414" s="177"/>
      <c r="EP414" s="176"/>
      <c r="EQ414" s="177"/>
      <c r="ER414" s="176"/>
      <c r="ES414" s="177"/>
      <c r="ET414" s="176"/>
      <c r="EU414" s="177"/>
      <c r="EV414" s="176"/>
      <c r="EW414" s="176"/>
      <c r="EX414" s="176"/>
      <c r="EY414" s="177"/>
      <c r="EZ414" s="176"/>
      <c r="FA414" s="177"/>
      <c r="FB414" s="565"/>
      <c r="FC414" s="565"/>
    </row>
    <row r="415" spans="1:159" ht="37.5" customHeight="1">
      <c r="A415" s="13" t="s">
        <v>8243</v>
      </c>
      <c r="B415" s="13"/>
      <c r="C415" s="13"/>
      <c r="D415" s="13"/>
      <c r="E415" s="13"/>
      <c r="F415" s="11" t="s">
        <v>3259</v>
      </c>
      <c r="G415" s="13"/>
      <c r="H415" s="13"/>
      <c r="I415" s="13"/>
      <c r="J415" s="13"/>
      <c r="K415" s="13"/>
      <c r="L415" s="13"/>
      <c r="M415" s="13"/>
      <c r="N415" s="45"/>
      <c r="O415" s="13"/>
      <c r="P415" s="13"/>
      <c r="Q415" s="176"/>
      <c r="R415" s="557"/>
      <c r="S415" s="176"/>
      <c r="T415" s="177"/>
      <c r="U415" s="176"/>
      <c r="V415" s="177"/>
      <c r="W415" s="176"/>
      <c r="X415" s="177"/>
      <c r="Y415" s="176"/>
      <c r="Z415" s="177"/>
      <c r="AA415" s="176"/>
      <c r="AB415" s="177"/>
      <c r="AC415" s="176"/>
      <c r="AD415" s="177"/>
      <c r="AE415" s="176"/>
      <c r="AF415" s="177"/>
      <c r="AG415" s="176"/>
      <c r="AH415" s="177"/>
      <c r="AI415" s="176"/>
      <c r="AJ415" s="177"/>
      <c r="AK415" s="176"/>
      <c r="AL415" s="177"/>
      <c r="AM415" s="176"/>
      <c r="AN415" s="177"/>
      <c r="AO415" s="176"/>
      <c r="AP415" s="177"/>
      <c r="AQ415" s="176"/>
      <c r="AR415" s="177"/>
      <c r="AS415" s="176"/>
      <c r="AT415" s="176"/>
      <c r="AU415" s="176"/>
      <c r="AV415" s="177"/>
      <c r="AW415" s="176"/>
      <c r="AX415" s="177"/>
      <c r="AY415" s="176"/>
      <c r="AZ415" s="177"/>
      <c r="BA415" s="176"/>
      <c r="BB415" s="177"/>
      <c r="BC415" s="176"/>
      <c r="BD415" s="176"/>
      <c r="BE415" s="176"/>
      <c r="BF415" s="177"/>
      <c r="BG415" s="176"/>
      <c r="BH415" s="177"/>
      <c r="BI415" s="176"/>
      <c r="BJ415" s="177"/>
      <c r="BK415" s="176"/>
      <c r="BL415" s="177"/>
      <c r="BM415" s="176"/>
      <c r="BN415" s="177"/>
      <c r="BO415" s="176"/>
      <c r="BP415" s="232"/>
      <c r="BQ415" s="176"/>
      <c r="BR415" s="177"/>
      <c r="BS415" s="176"/>
      <c r="BT415" s="177"/>
      <c r="BU415" s="176"/>
      <c r="BV415" s="176"/>
      <c r="BW415" s="176"/>
      <c r="BX415" s="177"/>
      <c r="BY415" s="176"/>
      <c r="BZ415" s="177"/>
      <c r="CA415" s="176"/>
      <c r="CB415" s="177"/>
      <c r="CC415" s="176"/>
      <c r="CD415" s="177"/>
      <c r="CE415" s="176"/>
      <c r="CF415" s="177"/>
      <c r="CG415" s="176"/>
      <c r="CH415" s="177"/>
      <c r="CI415" s="176"/>
      <c r="CJ415" s="176"/>
      <c r="CK415" s="176"/>
      <c r="CL415" s="177"/>
      <c r="CM415" s="176"/>
      <c r="CN415" s="177"/>
      <c r="CO415" s="176"/>
      <c r="CP415" s="177"/>
      <c r="CQ415" s="176"/>
      <c r="CR415" s="177"/>
      <c r="CS415" s="176"/>
      <c r="CT415" s="176"/>
      <c r="CU415" s="176"/>
      <c r="CV415" s="177"/>
      <c r="CW415" s="176"/>
      <c r="CX415" s="177"/>
      <c r="CY415" s="176"/>
      <c r="CZ415" s="177"/>
      <c r="DA415" s="176"/>
      <c r="DB415" s="177"/>
      <c r="DC415" s="176"/>
      <c r="DD415" s="177"/>
      <c r="DE415" s="176"/>
      <c r="DF415" s="177"/>
      <c r="DG415" s="176"/>
      <c r="DH415" s="177"/>
      <c r="DI415" s="176"/>
      <c r="DJ415" s="558"/>
      <c r="DK415" s="176"/>
      <c r="DL415" s="177"/>
      <c r="DM415" s="176"/>
      <c r="DN415" s="177"/>
      <c r="DO415" s="176"/>
      <c r="DP415" s="177"/>
      <c r="DQ415" s="176"/>
      <c r="DR415" s="177"/>
      <c r="DS415" s="176"/>
      <c r="DT415" s="176"/>
      <c r="DU415" s="176"/>
      <c r="DV415" s="177"/>
      <c r="DW415" s="176"/>
      <c r="DX415" s="177"/>
      <c r="DY415" s="176"/>
      <c r="DZ415" s="177"/>
      <c r="EA415" s="176"/>
      <c r="EB415" s="177"/>
      <c r="EC415" s="176"/>
      <c r="ED415" s="177"/>
      <c r="EE415" s="176"/>
      <c r="EF415" s="177"/>
      <c r="EG415" s="176"/>
      <c r="EH415" s="177"/>
      <c r="EI415" s="176"/>
      <c r="EJ415" s="177"/>
      <c r="EK415" s="176"/>
      <c r="EL415" s="176"/>
      <c r="EM415" s="177"/>
      <c r="EN415" s="176"/>
      <c r="EO415" s="177"/>
      <c r="EP415" s="176"/>
      <c r="EQ415" s="177"/>
      <c r="ER415" s="176"/>
      <c r="ES415" s="177"/>
      <c r="ET415" s="176"/>
      <c r="EU415" s="177"/>
      <c r="EV415" s="176"/>
      <c r="EW415" s="176"/>
      <c r="EX415" s="176"/>
      <c r="EY415" s="177"/>
      <c r="EZ415" s="176"/>
      <c r="FA415" s="177"/>
      <c r="FB415" s="565"/>
      <c r="FC415" s="565"/>
    </row>
    <row r="416" spans="1:159" ht="37.5" customHeight="1">
      <c r="A416" s="13">
        <v>349</v>
      </c>
      <c r="B416" s="13" t="s">
        <v>169</v>
      </c>
      <c r="C416" s="13" t="s">
        <v>659</v>
      </c>
      <c r="D416" s="37">
        <v>742</v>
      </c>
      <c r="E416" s="13">
        <v>334</v>
      </c>
      <c r="F416" s="14" t="s">
        <v>299</v>
      </c>
      <c r="G416" s="13" t="s">
        <v>49</v>
      </c>
      <c r="H416" s="13" t="s">
        <v>50</v>
      </c>
      <c r="I416" s="13" t="s">
        <v>382</v>
      </c>
      <c r="J416" s="13">
        <v>36</v>
      </c>
      <c r="K416" s="13" t="s">
        <v>300</v>
      </c>
      <c r="L416" s="13" t="s">
        <v>283</v>
      </c>
      <c r="M416" s="13" t="s">
        <v>65</v>
      </c>
      <c r="N416" s="45">
        <v>224550</v>
      </c>
      <c r="O416" s="13" t="s">
        <v>3056</v>
      </c>
      <c r="P416" s="13">
        <v>119</v>
      </c>
      <c r="Q416" s="176">
        <v>5000</v>
      </c>
      <c r="R416" s="557">
        <v>3000</v>
      </c>
      <c r="S416" s="176"/>
      <c r="T416" s="177"/>
      <c r="U416" s="176">
        <v>4000</v>
      </c>
      <c r="V416" s="177">
        <v>1500</v>
      </c>
      <c r="W416" s="176"/>
      <c r="X416" s="177"/>
      <c r="Y416" s="176"/>
      <c r="Z416" s="177"/>
      <c r="AA416" s="176">
        <v>4000</v>
      </c>
      <c r="AB416" s="177"/>
      <c r="AC416" s="176">
        <v>10000</v>
      </c>
      <c r="AD416" s="177">
        <v>2600</v>
      </c>
      <c r="AE416" s="176">
        <v>3000</v>
      </c>
      <c r="AF416" s="177"/>
      <c r="AG416" s="176">
        <v>24000</v>
      </c>
      <c r="AH416" s="177">
        <v>4000</v>
      </c>
      <c r="AI416" s="176">
        <v>6000</v>
      </c>
      <c r="AJ416" s="177">
        <v>900</v>
      </c>
      <c r="AK416" s="176">
        <v>0</v>
      </c>
      <c r="AL416" s="177"/>
      <c r="AM416" s="176">
        <v>50000</v>
      </c>
      <c r="AN416" s="177">
        <v>24850</v>
      </c>
      <c r="AO416" s="176">
        <v>10000</v>
      </c>
      <c r="AP416" s="177">
        <v>0</v>
      </c>
      <c r="AQ416" s="176">
        <v>1000</v>
      </c>
      <c r="AR416" s="177">
        <v>300</v>
      </c>
      <c r="AS416" s="176"/>
      <c r="AT416" s="176"/>
      <c r="AU416" s="176">
        <v>0</v>
      </c>
      <c r="AV416" s="177"/>
      <c r="AW416" s="176">
        <v>35000</v>
      </c>
      <c r="AX416" s="177">
        <v>4200</v>
      </c>
      <c r="AY416" s="176"/>
      <c r="AZ416" s="177"/>
      <c r="BA416" s="176">
        <v>100</v>
      </c>
      <c r="BB416" s="177">
        <v>50</v>
      </c>
      <c r="BC416" s="176">
        <v>5000</v>
      </c>
      <c r="BD416" s="176">
        <v>1300</v>
      </c>
      <c r="BE416" s="176">
        <v>2000</v>
      </c>
      <c r="BF416" s="177">
        <v>0</v>
      </c>
      <c r="BG416" s="176">
        <v>1000</v>
      </c>
      <c r="BH416" s="177"/>
      <c r="BI416" s="176">
        <v>0</v>
      </c>
      <c r="BJ416" s="177"/>
      <c r="BK416" s="176">
        <v>0</v>
      </c>
      <c r="BL416" s="177"/>
      <c r="BM416" s="176">
        <v>1000</v>
      </c>
      <c r="BN416" s="177"/>
      <c r="BO416" s="176">
        <v>3000</v>
      </c>
      <c r="BP416" s="232">
        <v>1000</v>
      </c>
      <c r="BQ416" s="176"/>
      <c r="BR416" s="177"/>
      <c r="BS416" s="176">
        <v>450</v>
      </c>
      <c r="BT416" s="177">
        <v>100</v>
      </c>
      <c r="BU416" s="176"/>
      <c r="BV416" s="176"/>
      <c r="BW416" s="176">
        <v>0</v>
      </c>
      <c r="BX416" s="177"/>
      <c r="BY416" s="176">
        <v>0</v>
      </c>
      <c r="BZ416" s="177"/>
      <c r="CA416" s="176"/>
      <c r="CB416" s="177"/>
      <c r="CC416" s="176">
        <v>2000</v>
      </c>
      <c r="CD416" s="177">
        <v>0</v>
      </c>
      <c r="CE416" s="176">
        <v>10000</v>
      </c>
      <c r="CF416" s="177">
        <v>6000</v>
      </c>
      <c r="CG416" s="176">
        <v>20000</v>
      </c>
      <c r="CH416" s="177">
        <v>11000</v>
      </c>
      <c r="CI416" s="176">
        <v>0</v>
      </c>
      <c r="CJ416" s="176">
        <v>5000</v>
      </c>
      <c r="CK416" s="176">
        <v>5000</v>
      </c>
      <c r="CL416" s="177"/>
      <c r="CM416" s="176"/>
      <c r="CN416" s="177"/>
      <c r="CO416" s="176">
        <v>5000</v>
      </c>
      <c r="CP416" s="177">
        <v>2665</v>
      </c>
      <c r="CQ416" s="176">
        <v>3000</v>
      </c>
      <c r="CR416" s="177">
        <v>1400</v>
      </c>
      <c r="CS416" s="176">
        <v>5000</v>
      </c>
      <c r="CT416" s="176"/>
      <c r="CU416" s="176">
        <v>10000</v>
      </c>
      <c r="CV416" s="177"/>
      <c r="CW416" s="176"/>
      <c r="CX416" s="177"/>
      <c r="CY416" s="176">
        <v>0</v>
      </c>
      <c r="CZ416" s="177"/>
      <c r="DA416" s="176">
        <v>0</v>
      </c>
      <c r="DB416" s="177"/>
      <c r="DC416" s="176"/>
      <c r="DD416" s="177"/>
      <c r="DE416" s="176">
        <v>0</v>
      </c>
      <c r="DF416" s="177"/>
      <c r="DG416" s="176"/>
      <c r="DH416" s="177"/>
      <c r="DI416" s="176"/>
      <c r="DJ416" s="558"/>
      <c r="DK416" s="176"/>
      <c r="DL416" s="177"/>
      <c r="DM416" s="176"/>
      <c r="DN416" s="177"/>
      <c r="DO416" s="176"/>
      <c r="DP416" s="177"/>
      <c r="DQ416" s="176"/>
      <c r="DR416" s="177"/>
      <c r="DS416" s="176"/>
      <c r="DT416" s="176"/>
      <c r="DU416" s="176"/>
      <c r="DV416" s="177"/>
      <c r="DW416" s="176"/>
      <c r="DX416" s="177"/>
      <c r="DY416" s="176"/>
      <c r="DZ416" s="177"/>
      <c r="EA416" s="176"/>
      <c r="EB416" s="177"/>
      <c r="EC416" s="176">
        <v>0</v>
      </c>
      <c r="ED416" s="177"/>
      <c r="EE416" s="176"/>
      <c r="EF416" s="177"/>
      <c r="EG416" s="176"/>
      <c r="EH416" s="177"/>
      <c r="EI416" s="176">
        <v>0</v>
      </c>
      <c r="EJ416" s="177"/>
      <c r="EK416" s="176"/>
      <c r="EL416" s="176"/>
      <c r="EM416" s="177"/>
      <c r="EN416" s="176">
        <v>0</v>
      </c>
      <c r="EO416" s="177"/>
      <c r="EP416" s="176"/>
      <c r="EQ416" s="177">
        <v>0</v>
      </c>
      <c r="ER416" s="176"/>
      <c r="ES416" s="177"/>
      <c r="ET416" s="176"/>
      <c r="EU416" s="177"/>
      <c r="EV416" s="176"/>
      <c r="EW416" s="176"/>
      <c r="EX416" s="176"/>
      <c r="EY416" s="177"/>
      <c r="EZ416" s="176"/>
      <c r="FA416" s="177"/>
      <c r="FB416" s="565">
        <f t="shared" si="27"/>
        <v>64865</v>
      </c>
      <c r="FC416" s="565">
        <f t="shared" ref="FC416:FC424" si="28">N416-FB416</f>
        <v>159685</v>
      </c>
    </row>
    <row r="417" spans="1:159" ht="37.5" customHeight="1">
      <c r="A417" s="13">
        <v>350</v>
      </c>
      <c r="B417" s="13" t="s">
        <v>2099</v>
      </c>
      <c r="C417" s="13" t="s">
        <v>1088</v>
      </c>
      <c r="D417" s="38">
        <v>744</v>
      </c>
      <c r="E417" s="13">
        <v>132</v>
      </c>
      <c r="F417" s="14" t="s">
        <v>2100</v>
      </c>
      <c r="G417" s="13" t="s">
        <v>2101</v>
      </c>
      <c r="H417" s="13" t="s">
        <v>2102</v>
      </c>
      <c r="I417" s="13" t="s">
        <v>2103</v>
      </c>
      <c r="J417" s="13">
        <v>24</v>
      </c>
      <c r="K417" s="13" t="s">
        <v>2104</v>
      </c>
      <c r="L417" s="13" t="s">
        <v>2105</v>
      </c>
      <c r="M417" s="13" t="s">
        <v>67</v>
      </c>
      <c r="N417" s="45">
        <v>27440</v>
      </c>
      <c r="O417" s="13" t="s">
        <v>3072</v>
      </c>
      <c r="P417" s="13">
        <v>87</v>
      </c>
      <c r="Q417" s="176">
        <v>0</v>
      </c>
      <c r="R417" s="557"/>
      <c r="S417" s="176"/>
      <c r="T417" s="177"/>
      <c r="U417" s="176"/>
      <c r="V417" s="177"/>
      <c r="W417" s="176"/>
      <c r="X417" s="177"/>
      <c r="Y417" s="176">
        <v>200</v>
      </c>
      <c r="Z417" s="177"/>
      <c r="AA417" s="176">
        <v>1000</v>
      </c>
      <c r="AB417" s="177"/>
      <c r="AC417" s="176">
        <v>10000</v>
      </c>
      <c r="AD417" s="177">
        <v>1750</v>
      </c>
      <c r="AE417" s="176"/>
      <c r="AF417" s="177"/>
      <c r="AG417" s="176">
        <v>0</v>
      </c>
      <c r="AH417" s="177"/>
      <c r="AI417" s="176"/>
      <c r="AJ417" s="177"/>
      <c r="AK417" s="176">
        <v>0</v>
      </c>
      <c r="AL417" s="177"/>
      <c r="AM417" s="176">
        <v>0</v>
      </c>
      <c r="AN417" s="177"/>
      <c r="AO417" s="176"/>
      <c r="AP417" s="177"/>
      <c r="AQ417" s="176">
        <v>5000</v>
      </c>
      <c r="AR417" s="177">
        <v>3240</v>
      </c>
      <c r="AS417" s="176"/>
      <c r="AT417" s="176"/>
      <c r="AU417" s="176">
        <v>0</v>
      </c>
      <c r="AV417" s="177"/>
      <c r="AW417" s="176">
        <v>3200</v>
      </c>
      <c r="AX417" s="177">
        <v>2670</v>
      </c>
      <c r="AY417" s="176"/>
      <c r="AZ417" s="177"/>
      <c r="BA417" s="176"/>
      <c r="BB417" s="177"/>
      <c r="BC417" s="176">
        <v>0</v>
      </c>
      <c r="BD417" s="176"/>
      <c r="BE417" s="176">
        <v>0</v>
      </c>
      <c r="BF417" s="177">
        <v>0</v>
      </c>
      <c r="BG417" s="176">
        <v>200</v>
      </c>
      <c r="BH417" s="177"/>
      <c r="BI417" s="176">
        <v>0</v>
      </c>
      <c r="BJ417" s="177"/>
      <c r="BK417" s="176">
        <v>0</v>
      </c>
      <c r="BL417" s="177"/>
      <c r="BM417" s="176">
        <v>500</v>
      </c>
      <c r="BN417" s="177">
        <v>120</v>
      </c>
      <c r="BO417" s="176">
        <v>2400</v>
      </c>
      <c r="BP417" s="702">
        <v>2584</v>
      </c>
      <c r="BQ417" s="176"/>
      <c r="BR417" s="177"/>
      <c r="BS417" s="176"/>
      <c r="BT417" s="177"/>
      <c r="BU417" s="176"/>
      <c r="BV417" s="176"/>
      <c r="BW417" s="176">
        <v>0</v>
      </c>
      <c r="BX417" s="177"/>
      <c r="BY417" s="176">
        <v>0</v>
      </c>
      <c r="BZ417" s="177"/>
      <c r="CA417" s="176"/>
      <c r="CB417" s="177"/>
      <c r="CC417" s="176">
        <v>0</v>
      </c>
      <c r="CD417" s="177">
        <v>0</v>
      </c>
      <c r="CE417" s="176">
        <v>0</v>
      </c>
      <c r="CF417" s="177"/>
      <c r="CG417" s="176">
        <v>500</v>
      </c>
      <c r="CH417" s="177">
        <v>600</v>
      </c>
      <c r="CI417" s="176">
        <v>0</v>
      </c>
      <c r="CJ417" s="176">
        <v>240</v>
      </c>
      <c r="CK417" s="176">
        <v>240</v>
      </c>
      <c r="CL417" s="177">
        <v>120</v>
      </c>
      <c r="CM417" s="176">
        <v>3200</v>
      </c>
      <c r="CN417" s="177">
        <v>1380</v>
      </c>
      <c r="CO417" s="176">
        <v>0</v>
      </c>
      <c r="CP417" s="177"/>
      <c r="CQ417" s="176">
        <v>500</v>
      </c>
      <c r="CR417" s="177">
        <v>120</v>
      </c>
      <c r="CS417" s="176">
        <v>0</v>
      </c>
      <c r="CT417" s="176"/>
      <c r="CU417" s="176">
        <v>0</v>
      </c>
      <c r="CV417" s="177"/>
      <c r="CW417" s="176">
        <v>500</v>
      </c>
      <c r="CX417" s="177">
        <v>500</v>
      </c>
      <c r="CY417" s="176">
        <v>0</v>
      </c>
      <c r="CZ417" s="177"/>
      <c r="DA417" s="176">
        <v>0</v>
      </c>
      <c r="DB417" s="177"/>
      <c r="DC417" s="176"/>
      <c r="DD417" s="177"/>
      <c r="DE417" s="176">
        <v>0</v>
      </c>
      <c r="DF417" s="177"/>
      <c r="DG417" s="176"/>
      <c r="DH417" s="177"/>
      <c r="DI417" s="176"/>
      <c r="DJ417" s="558"/>
      <c r="DK417" s="176"/>
      <c r="DL417" s="177"/>
      <c r="DM417" s="176"/>
      <c r="DN417" s="177"/>
      <c r="DO417" s="176"/>
      <c r="DP417" s="177"/>
      <c r="DQ417" s="176"/>
      <c r="DR417" s="177"/>
      <c r="DS417" s="176"/>
      <c r="DT417" s="176"/>
      <c r="DU417" s="176"/>
      <c r="DV417" s="177"/>
      <c r="DW417" s="176"/>
      <c r="DX417" s="177"/>
      <c r="DY417" s="176"/>
      <c r="DZ417" s="177"/>
      <c r="EA417" s="176"/>
      <c r="EB417" s="177"/>
      <c r="EC417" s="176">
        <v>0</v>
      </c>
      <c r="ED417" s="177"/>
      <c r="EE417" s="176"/>
      <c r="EF417" s="177"/>
      <c r="EG417" s="176"/>
      <c r="EH417" s="177"/>
      <c r="EI417" s="176">
        <v>0</v>
      </c>
      <c r="EJ417" s="177"/>
      <c r="EK417" s="176"/>
      <c r="EL417" s="176"/>
      <c r="EM417" s="177"/>
      <c r="EN417" s="176">
        <v>0</v>
      </c>
      <c r="EO417" s="177"/>
      <c r="EP417" s="176"/>
      <c r="EQ417" s="177">
        <v>0</v>
      </c>
      <c r="ER417" s="176"/>
      <c r="ES417" s="177"/>
      <c r="ET417" s="176"/>
      <c r="EU417" s="177"/>
      <c r="EV417" s="176"/>
      <c r="EW417" s="176"/>
      <c r="EX417" s="176"/>
      <c r="EY417" s="177"/>
      <c r="EZ417" s="176"/>
      <c r="FA417" s="177"/>
      <c r="FB417" s="565">
        <f t="shared" si="27"/>
        <v>13084</v>
      </c>
      <c r="FC417" s="565">
        <f t="shared" si="28"/>
        <v>14356</v>
      </c>
    </row>
    <row r="418" spans="1:159" ht="37.5" customHeight="1">
      <c r="A418" s="13">
        <v>351</v>
      </c>
      <c r="B418" s="13" t="s">
        <v>231</v>
      </c>
      <c r="C418" s="13" t="s">
        <v>889</v>
      </c>
      <c r="D418" s="13">
        <v>747</v>
      </c>
      <c r="E418" s="13">
        <v>553</v>
      </c>
      <c r="F418" s="14" t="s">
        <v>51</v>
      </c>
      <c r="G418" s="13" t="s">
        <v>647</v>
      </c>
      <c r="H418" s="13" t="s">
        <v>9</v>
      </c>
      <c r="I418" s="13" t="s">
        <v>648</v>
      </c>
      <c r="J418" s="13">
        <v>36</v>
      </c>
      <c r="K418" s="13" t="s">
        <v>649</v>
      </c>
      <c r="L418" s="13" t="s">
        <v>563</v>
      </c>
      <c r="M418" s="13" t="s">
        <v>15</v>
      </c>
      <c r="N418" s="45">
        <v>18680</v>
      </c>
      <c r="O418" s="13" t="s">
        <v>3068</v>
      </c>
      <c r="P418" s="13">
        <v>13</v>
      </c>
      <c r="Q418" s="176">
        <v>500</v>
      </c>
      <c r="R418" s="557"/>
      <c r="S418" s="176"/>
      <c r="T418" s="177"/>
      <c r="U418" s="176"/>
      <c r="V418" s="177"/>
      <c r="W418" s="176">
        <v>250</v>
      </c>
      <c r="X418" s="177"/>
      <c r="Y418" s="176"/>
      <c r="Z418" s="177"/>
      <c r="AA418" s="176"/>
      <c r="AB418" s="177"/>
      <c r="AC418" s="176">
        <v>400</v>
      </c>
      <c r="AD418" s="177">
        <v>30</v>
      </c>
      <c r="AE418" s="176">
        <v>500</v>
      </c>
      <c r="AF418" s="177">
        <v>200</v>
      </c>
      <c r="AG418" s="176">
        <v>2000</v>
      </c>
      <c r="AH418" s="177"/>
      <c r="AI418" s="176"/>
      <c r="AJ418" s="177"/>
      <c r="AK418" s="176">
        <v>0</v>
      </c>
      <c r="AL418" s="177"/>
      <c r="AM418" s="176">
        <v>500</v>
      </c>
      <c r="AN418" s="177"/>
      <c r="AO418" s="176">
        <v>500</v>
      </c>
      <c r="AP418" s="177">
        <v>0</v>
      </c>
      <c r="AQ418" s="176">
        <v>500</v>
      </c>
      <c r="AR418" s="177">
        <v>20</v>
      </c>
      <c r="AS418" s="176"/>
      <c r="AT418" s="176">
        <v>5000</v>
      </c>
      <c r="AU418" s="176">
        <v>5000</v>
      </c>
      <c r="AV418" s="177">
        <v>192</v>
      </c>
      <c r="AW418" s="176">
        <v>500</v>
      </c>
      <c r="AX418" s="177"/>
      <c r="AY418" s="176"/>
      <c r="AZ418" s="177"/>
      <c r="BA418" s="176">
        <v>500</v>
      </c>
      <c r="BB418" s="177">
        <v>0</v>
      </c>
      <c r="BC418" s="176">
        <v>1000</v>
      </c>
      <c r="BD418" s="176">
        <v>300</v>
      </c>
      <c r="BE418" s="176">
        <v>0</v>
      </c>
      <c r="BF418" s="177">
        <v>0</v>
      </c>
      <c r="BG418" s="176">
        <v>0</v>
      </c>
      <c r="BH418" s="177"/>
      <c r="BI418" s="176">
        <v>60</v>
      </c>
      <c r="BJ418" s="177">
        <v>0</v>
      </c>
      <c r="BK418" s="176">
        <v>0</v>
      </c>
      <c r="BL418" s="177"/>
      <c r="BM418" s="176">
        <v>0</v>
      </c>
      <c r="BN418" s="177"/>
      <c r="BO418" s="176">
        <v>0</v>
      </c>
      <c r="BP418" s="232"/>
      <c r="BQ418" s="176">
        <v>100</v>
      </c>
      <c r="BR418" s="177">
        <v>20</v>
      </c>
      <c r="BS418" s="176">
        <v>50</v>
      </c>
      <c r="BT418" s="177">
        <v>50</v>
      </c>
      <c r="BU418" s="176"/>
      <c r="BV418" s="176"/>
      <c r="BW418" s="176">
        <v>0</v>
      </c>
      <c r="BX418" s="177"/>
      <c r="BY418" s="176">
        <v>20</v>
      </c>
      <c r="BZ418" s="177"/>
      <c r="CA418" s="176"/>
      <c r="CB418" s="177"/>
      <c r="CC418" s="176">
        <v>2000</v>
      </c>
      <c r="CD418" s="177">
        <v>0</v>
      </c>
      <c r="CE418" s="176">
        <v>1000</v>
      </c>
      <c r="CF418" s="177">
        <v>200</v>
      </c>
      <c r="CG418" s="176"/>
      <c r="CH418" s="177"/>
      <c r="CI418" s="176">
        <v>0</v>
      </c>
      <c r="CJ418" s="176">
        <v>1200</v>
      </c>
      <c r="CK418" s="176">
        <v>1200</v>
      </c>
      <c r="CL418" s="177"/>
      <c r="CM418" s="176"/>
      <c r="CN418" s="177"/>
      <c r="CO418" s="176">
        <v>0</v>
      </c>
      <c r="CP418" s="177"/>
      <c r="CQ418" s="176">
        <v>500</v>
      </c>
      <c r="CR418" s="177">
        <v>300</v>
      </c>
      <c r="CS418" s="176">
        <v>0</v>
      </c>
      <c r="CT418" s="176"/>
      <c r="CU418" s="176">
        <v>0</v>
      </c>
      <c r="CV418" s="177"/>
      <c r="CW418" s="176">
        <v>600</v>
      </c>
      <c r="CX418" s="177">
        <v>870</v>
      </c>
      <c r="CY418" s="176">
        <v>1000</v>
      </c>
      <c r="CZ418" s="177">
        <v>800</v>
      </c>
      <c r="DA418" s="176">
        <v>0</v>
      </c>
      <c r="DB418" s="177"/>
      <c r="DC418" s="176"/>
      <c r="DD418" s="177"/>
      <c r="DE418" s="176">
        <v>0</v>
      </c>
      <c r="DF418" s="177"/>
      <c r="DG418" s="176"/>
      <c r="DH418" s="177"/>
      <c r="DI418" s="176"/>
      <c r="DJ418" s="558"/>
      <c r="DK418" s="176"/>
      <c r="DL418" s="177"/>
      <c r="DM418" s="176"/>
      <c r="DN418" s="177"/>
      <c r="DO418" s="176"/>
      <c r="DP418" s="177"/>
      <c r="DQ418" s="176"/>
      <c r="DR418" s="177"/>
      <c r="DS418" s="176"/>
      <c r="DT418" s="176"/>
      <c r="DU418" s="176"/>
      <c r="DV418" s="177"/>
      <c r="DW418" s="176"/>
      <c r="DX418" s="177"/>
      <c r="DY418" s="176"/>
      <c r="DZ418" s="177"/>
      <c r="EA418" s="176"/>
      <c r="EB418" s="177"/>
      <c r="EC418" s="176">
        <v>0</v>
      </c>
      <c r="ED418" s="177"/>
      <c r="EE418" s="176"/>
      <c r="EF418" s="177"/>
      <c r="EG418" s="176"/>
      <c r="EH418" s="177"/>
      <c r="EI418" s="176">
        <v>0</v>
      </c>
      <c r="EJ418" s="177"/>
      <c r="EK418" s="176"/>
      <c r="EL418" s="176"/>
      <c r="EM418" s="177"/>
      <c r="EN418" s="176">
        <v>0</v>
      </c>
      <c r="EO418" s="177"/>
      <c r="EP418" s="176"/>
      <c r="EQ418" s="177">
        <v>0</v>
      </c>
      <c r="ER418" s="176"/>
      <c r="ES418" s="177"/>
      <c r="ET418" s="176"/>
      <c r="EU418" s="177"/>
      <c r="EV418" s="176"/>
      <c r="EW418" s="176"/>
      <c r="EX418" s="176"/>
      <c r="EY418" s="177"/>
      <c r="EZ418" s="176"/>
      <c r="FA418" s="177"/>
      <c r="FB418" s="565">
        <f t="shared" si="27"/>
        <v>2982</v>
      </c>
      <c r="FC418" s="565">
        <f t="shared" si="28"/>
        <v>15698</v>
      </c>
    </row>
    <row r="419" spans="1:159" ht="37.5" customHeight="1">
      <c r="A419" s="13">
        <v>352</v>
      </c>
      <c r="B419" s="13" t="s">
        <v>179</v>
      </c>
      <c r="C419" s="13" t="s">
        <v>1467</v>
      </c>
      <c r="D419" s="22">
        <v>748</v>
      </c>
      <c r="E419" s="13">
        <v>727</v>
      </c>
      <c r="F419" s="14" t="s">
        <v>301</v>
      </c>
      <c r="G419" s="13" t="s">
        <v>52</v>
      </c>
      <c r="H419" s="13" t="s">
        <v>53</v>
      </c>
      <c r="I419" s="13" t="s">
        <v>383</v>
      </c>
      <c r="J419" s="13">
        <v>36</v>
      </c>
      <c r="K419" s="13" t="s">
        <v>2927</v>
      </c>
      <c r="L419" s="13" t="s">
        <v>283</v>
      </c>
      <c r="M419" s="13" t="s">
        <v>15</v>
      </c>
      <c r="N419" s="45">
        <v>20800</v>
      </c>
      <c r="O419" s="13" t="s">
        <v>3056</v>
      </c>
      <c r="P419" s="13">
        <v>119</v>
      </c>
      <c r="Q419" s="176">
        <v>0</v>
      </c>
      <c r="R419" s="557"/>
      <c r="S419" s="176"/>
      <c r="T419" s="177"/>
      <c r="U419" s="176"/>
      <c r="V419" s="177"/>
      <c r="W419" s="176">
        <v>400</v>
      </c>
      <c r="X419" s="177"/>
      <c r="Y419" s="176"/>
      <c r="Z419" s="177"/>
      <c r="AA419" s="176"/>
      <c r="AB419" s="177"/>
      <c r="AC419" s="176">
        <v>500</v>
      </c>
      <c r="AD419" s="177"/>
      <c r="AE419" s="176"/>
      <c r="AF419" s="177"/>
      <c r="AG419" s="176">
        <v>5000</v>
      </c>
      <c r="AH419" s="177">
        <v>5940</v>
      </c>
      <c r="AI419" s="176"/>
      <c r="AJ419" s="177"/>
      <c r="AK419" s="176">
        <v>0</v>
      </c>
      <c r="AL419" s="177"/>
      <c r="AM419" s="176">
        <v>500</v>
      </c>
      <c r="AN419" s="177"/>
      <c r="AO419" s="176"/>
      <c r="AP419" s="177"/>
      <c r="AQ419" s="176"/>
      <c r="AR419" s="177"/>
      <c r="AS419" s="176"/>
      <c r="AT419" s="176"/>
      <c r="AU419" s="176">
        <v>0</v>
      </c>
      <c r="AV419" s="177"/>
      <c r="AW419" s="176">
        <v>1500</v>
      </c>
      <c r="AX419" s="177">
        <v>200</v>
      </c>
      <c r="AY419" s="176"/>
      <c r="AZ419" s="177"/>
      <c r="BA419" s="176">
        <v>500</v>
      </c>
      <c r="BB419" s="177">
        <v>100</v>
      </c>
      <c r="BC419" s="176">
        <v>0</v>
      </c>
      <c r="BD419" s="176"/>
      <c r="BE419" s="176">
        <v>1000</v>
      </c>
      <c r="BF419" s="177">
        <v>0</v>
      </c>
      <c r="BG419" s="176">
        <v>0</v>
      </c>
      <c r="BH419" s="177"/>
      <c r="BI419" s="176">
        <v>2800</v>
      </c>
      <c r="BJ419" s="177">
        <v>0</v>
      </c>
      <c r="BK419" s="176">
        <v>0</v>
      </c>
      <c r="BL419" s="177"/>
      <c r="BM419" s="176">
        <v>0</v>
      </c>
      <c r="BN419" s="177"/>
      <c r="BO419" s="176">
        <v>500</v>
      </c>
      <c r="BP419" s="232"/>
      <c r="BQ419" s="176"/>
      <c r="BR419" s="177"/>
      <c r="BS419" s="176">
        <v>100</v>
      </c>
      <c r="BT419" s="177"/>
      <c r="BU419" s="176"/>
      <c r="BV419" s="176"/>
      <c r="BW419" s="176">
        <v>0</v>
      </c>
      <c r="BX419" s="177"/>
      <c r="BY419" s="176">
        <v>2000</v>
      </c>
      <c r="BZ419" s="177">
        <v>500</v>
      </c>
      <c r="CA419" s="176"/>
      <c r="CB419" s="177"/>
      <c r="CC419" s="176">
        <v>2000</v>
      </c>
      <c r="CD419" s="177">
        <v>0</v>
      </c>
      <c r="CE419" s="176">
        <v>2000</v>
      </c>
      <c r="CF419" s="177">
        <v>2400</v>
      </c>
      <c r="CG419" s="176"/>
      <c r="CH419" s="177"/>
      <c r="CI419" s="176">
        <v>0</v>
      </c>
      <c r="CJ419" s="176">
        <v>0</v>
      </c>
      <c r="CK419" s="176">
        <v>0</v>
      </c>
      <c r="CL419" s="177"/>
      <c r="CM419" s="176">
        <v>2000</v>
      </c>
      <c r="CN419" s="177">
        <v>1200</v>
      </c>
      <c r="CO419" s="176">
        <v>0</v>
      </c>
      <c r="CP419" s="177"/>
      <c r="CQ419" s="176">
        <v>0</v>
      </c>
      <c r="CR419" s="177"/>
      <c r="CS419" s="176">
        <v>0</v>
      </c>
      <c r="CT419" s="176"/>
      <c r="CU419" s="176">
        <v>0</v>
      </c>
      <c r="CV419" s="177"/>
      <c r="CW419" s="176"/>
      <c r="CX419" s="177"/>
      <c r="CY419" s="176">
        <v>0</v>
      </c>
      <c r="CZ419" s="177"/>
      <c r="DA419" s="176">
        <v>0</v>
      </c>
      <c r="DB419" s="177"/>
      <c r="DC419" s="176"/>
      <c r="DD419" s="177"/>
      <c r="DE419" s="176">
        <v>0</v>
      </c>
      <c r="DF419" s="177"/>
      <c r="DG419" s="176"/>
      <c r="DH419" s="177"/>
      <c r="DI419" s="176"/>
      <c r="DJ419" s="558"/>
      <c r="DK419" s="176"/>
      <c r="DL419" s="177"/>
      <c r="DM419" s="176"/>
      <c r="DN419" s="177"/>
      <c r="DO419" s="176"/>
      <c r="DP419" s="177"/>
      <c r="DQ419" s="176"/>
      <c r="DR419" s="177"/>
      <c r="DS419" s="176"/>
      <c r="DT419" s="176"/>
      <c r="DU419" s="176"/>
      <c r="DV419" s="177"/>
      <c r="DW419" s="176"/>
      <c r="DX419" s="177"/>
      <c r="DY419" s="176"/>
      <c r="DZ419" s="177"/>
      <c r="EA419" s="176"/>
      <c r="EB419" s="177"/>
      <c r="EC419" s="176">
        <v>0</v>
      </c>
      <c r="ED419" s="177"/>
      <c r="EE419" s="176"/>
      <c r="EF419" s="177"/>
      <c r="EG419" s="176"/>
      <c r="EH419" s="177"/>
      <c r="EI419" s="176">
        <v>0</v>
      </c>
      <c r="EJ419" s="177"/>
      <c r="EK419" s="176"/>
      <c r="EL419" s="176"/>
      <c r="EM419" s="177"/>
      <c r="EN419" s="176">
        <v>0</v>
      </c>
      <c r="EO419" s="177"/>
      <c r="EP419" s="176"/>
      <c r="EQ419" s="177">
        <v>0</v>
      </c>
      <c r="ER419" s="176"/>
      <c r="ES419" s="177"/>
      <c r="ET419" s="176"/>
      <c r="EU419" s="177"/>
      <c r="EV419" s="176"/>
      <c r="EW419" s="176"/>
      <c r="EX419" s="176"/>
      <c r="EY419" s="177"/>
      <c r="EZ419" s="176"/>
      <c r="FA419" s="177"/>
      <c r="FB419" s="565">
        <f t="shared" si="27"/>
        <v>10340</v>
      </c>
      <c r="FC419" s="565">
        <f t="shared" si="28"/>
        <v>10460</v>
      </c>
    </row>
    <row r="420" spans="1:159" ht="37.5" customHeight="1">
      <c r="A420" s="13">
        <v>353</v>
      </c>
      <c r="B420" s="13" t="s">
        <v>1734</v>
      </c>
      <c r="C420" s="13" t="s">
        <v>429</v>
      </c>
      <c r="D420" s="22">
        <v>748</v>
      </c>
      <c r="E420" s="13">
        <v>727</v>
      </c>
      <c r="F420" s="14" t="s">
        <v>2264</v>
      </c>
      <c r="G420" s="13" t="s">
        <v>2264</v>
      </c>
      <c r="H420" s="13" t="s">
        <v>148</v>
      </c>
      <c r="I420" s="13" t="s">
        <v>961</v>
      </c>
      <c r="J420" s="13">
        <v>36</v>
      </c>
      <c r="K420" s="13" t="s">
        <v>2265</v>
      </c>
      <c r="L420" s="13" t="s">
        <v>2257</v>
      </c>
      <c r="M420" s="13" t="s">
        <v>10</v>
      </c>
      <c r="N420" s="45">
        <v>351000</v>
      </c>
      <c r="O420" s="13" t="s">
        <v>3117</v>
      </c>
      <c r="P420" s="13">
        <v>105</v>
      </c>
      <c r="Q420" s="176">
        <v>20000</v>
      </c>
      <c r="R420" s="557"/>
      <c r="S420" s="176"/>
      <c r="T420" s="177"/>
      <c r="U420" s="176">
        <v>10000</v>
      </c>
      <c r="V420" s="177"/>
      <c r="W420" s="176">
        <v>5000</v>
      </c>
      <c r="X420" s="177">
        <v>1000</v>
      </c>
      <c r="Y420" s="176">
        <v>10000</v>
      </c>
      <c r="Z420" s="177"/>
      <c r="AA420" s="176"/>
      <c r="AB420" s="177"/>
      <c r="AC420" s="176">
        <v>0</v>
      </c>
      <c r="AD420" s="177"/>
      <c r="AE420" s="176">
        <v>3000</v>
      </c>
      <c r="AF420" s="177"/>
      <c r="AG420" s="176">
        <v>24000</v>
      </c>
      <c r="AH420" s="177"/>
      <c r="AI420" s="176"/>
      <c r="AJ420" s="177"/>
      <c r="AK420" s="176">
        <v>0</v>
      </c>
      <c r="AL420" s="177"/>
      <c r="AM420" s="176">
        <v>0</v>
      </c>
      <c r="AN420" s="177"/>
      <c r="AO420" s="176"/>
      <c r="AP420" s="177"/>
      <c r="AQ420" s="176"/>
      <c r="AR420" s="177"/>
      <c r="AS420" s="176"/>
      <c r="AT420" s="176"/>
      <c r="AU420" s="176">
        <v>0</v>
      </c>
      <c r="AV420" s="177"/>
      <c r="AW420" s="176"/>
      <c r="AX420" s="177"/>
      <c r="AY420" s="176"/>
      <c r="AZ420" s="177"/>
      <c r="BA420" s="176">
        <v>18000</v>
      </c>
      <c r="BB420" s="177">
        <v>15000</v>
      </c>
      <c r="BC420" s="176">
        <v>0</v>
      </c>
      <c r="BD420" s="176"/>
      <c r="BE420" s="176">
        <v>0</v>
      </c>
      <c r="BF420" s="177">
        <v>0</v>
      </c>
      <c r="BG420" s="176">
        <v>0</v>
      </c>
      <c r="BH420" s="177"/>
      <c r="BI420" s="176">
        <v>0</v>
      </c>
      <c r="BJ420" s="177"/>
      <c r="BK420" s="176">
        <v>0</v>
      </c>
      <c r="BL420" s="177"/>
      <c r="BM420" s="176">
        <v>30000</v>
      </c>
      <c r="BN420" s="177"/>
      <c r="BO420" s="176">
        <v>0</v>
      </c>
      <c r="BP420" s="232"/>
      <c r="BQ420" s="176"/>
      <c r="BR420" s="177"/>
      <c r="BS420" s="176"/>
      <c r="BT420" s="177"/>
      <c r="BU420" s="176"/>
      <c r="BV420" s="176"/>
      <c r="BW420" s="176">
        <v>0</v>
      </c>
      <c r="BX420" s="177"/>
      <c r="BY420" s="176">
        <v>0</v>
      </c>
      <c r="BZ420" s="177"/>
      <c r="CA420" s="176">
        <v>30000</v>
      </c>
      <c r="CB420" s="177"/>
      <c r="CC420" s="176">
        <v>30000</v>
      </c>
      <c r="CD420" s="177">
        <v>10000</v>
      </c>
      <c r="CE420" s="176">
        <v>0</v>
      </c>
      <c r="CF420" s="177"/>
      <c r="CG420" s="176"/>
      <c r="CH420" s="177"/>
      <c r="CI420" s="176">
        <v>0</v>
      </c>
      <c r="CJ420" s="176">
        <v>0</v>
      </c>
      <c r="CK420" s="176">
        <v>0</v>
      </c>
      <c r="CL420" s="177"/>
      <c r="CM420" s="176"/>
      <c r="CN420" s="177"/>
      <c r="CO420" s="176">
        <v>10000</v>
      </c>
      <c r="CP420" s="177"/>
      <c r="CQ420" s="176">
        <v>0</v>
      </c>
      <c r="CR420" s="177"/>
      <c r="CS420" s="176">
        <v>0</v>
      </c>
      <c r="CT420" s="176"/>
      <c r="CU420" s="176">
        <v>80000</v>
      </c>
      <c r="CV420" s="177">
        <v>50000</v>
      </c>
      <c r="CW420" s="176"/>
      <c r="CX420" s="177"/>
      <c r="CY420" s="176">
        <v>0</v>
      </c>
      <c r="CZ420" s="177"/>
      <c r="DA420" s="176">
        <v>10000</v>
      </c>
      <c r="DB420" s="177">
        <v>0</v>
      </c>
      <c r="DC420" s="176">
        <v>1000</v>
      </c>
      <c r="DD420" s="177">
        <v>0</v>
      </c>
      <c r="DE420" s="176">
        <v>0</v>
      </c>
      <c r="DF420" s="177"/>
      <c r="DG420" s="176">
        <v>30000</v>
      </c>
      <c r="DH420" s="177">
        <v>0</v>
      </c>
      <c r="DI420" s="176"/>
      <c r="DJ420" s="558"/>
      <c r="DK420" s="176"/>
      <c r="DL420" s="177"/>
      <c r="DM420" s="176"/>
      <c r="DN420" s="177"/>
      <c r="DO420" s="176"/>
      <c r="DP420" s="177"/>
      <c r="DQ420" s="176"/>
      <c r="DR420" s="177"/>
      <c r="DS420" s="176"/>
      <c r="DT420" s="176"/>
      <c r="DU420" s="176"/>
      <c r="DV420" s="177"/>
      <c r="DW420" s="176"/>
      <c r="DX420" s="177"/>
      <c r="DY420" s="176"/>
      <c r="DZ420" s="177"/>
      <c r="EA420" s="176">
        <v>15000</v>
      </c>
      <c r="EB420" s="177"/>
      <c r="EC420" s="176">
        <v>0</v>
      </c>
      <c r="ED420" s="177"/>
      <c r="EE420" s="176">
        <v>20000</v>
      </c>
      <c r="EF420" s="177">
        <v>0</v>
      </c>
      <c r="EG420" s="176"/>
      <c r="EH420" s="177"/>
      <c r="EI420" s="176">
        <v>0</v>
      </c>
      <c r="EJ420" s="177"/>
      <c r="EK420" s="176">
        <v>5000</v>
      </c>
      <c r="EL420" s="176"/>
      <c r="EM420" s="177"/>
      <c r="EN420" s="176">
        <v>0</v>
      </c>
      <c r="EO420" s="177"/>
      <c r="EP420" s="176"/>
      <c r="EQ420" s="177">
        <v>0</v>
      </c>
      <c r="ER420" s="176"/>
      <c r="ES420" s="177"/>
      <c r="ET420" s="176"/>
      <c r="EU420" s="177"/>
      <c r="EV420" s="176"/>
      <c r="EW420" s="176"/>
      <c r="EX420" s="176"/>
      <c r="EY420" s="232">
        <v>7980</v>
      </c>
      <c r="EZ420" s="176"/>
      <c r="FA420" s="177"/>
      <c r="FB420" s="565">
        <f t="shared" si="27"/>
        <v>83980</v>
      </c>
      <c r="FC420" s="565">
        <f t="shared" si="28"/>
        <v>267020</v>
      </c>
    </row>
    <row r="421" spans="1:159" ht="37.5" customHeight="1">
      <c r="A421" s="13">
        <v>354</v>
      </c>
      <c r="B421" s="13" t="s">
        <v>187</v>
      </c>
      <c r="C421" s="13" t="s">
        <v>233</v>
      </c>
      <c r="D421" s="22">
        <v>748</v>
      </c>
      <c r="E421" s="13">
        <v>727</v>
      </c>
      <c r="F421" s="14" t="s">
        <v>302</v>
      </c>
      <c r="G421" s="13" t="s">
        <v>131</v>
      </c>
      <c r="H421" s="13" t="s">
        <v>35</v>
      </c>
      <c r="I421" s="13" t="s">
        <v>384</v>
      </c>
      <c r="J421" s="13">
        <v>36</v>
      </c>
      <c r="K421" s="13" t="s">
        <v>2928</v>
      </c>
      <c r="L421" s="13" t="s">
        <v>283</v>
      </c>
      <c r="M421" s="13" t="s">
        <v>15</v>
      </c>
      <c r="N421" s="45">
        <v>250250</v>
      </c>
      <c r="O421" s="13" t="s">
        <v>3056</v>
      </c>
      <c r="P421" s="13">
        <v>119</v>
      </c>
      <c r="Q421" s="176">
        <v>10000</v>
      </c>
      <c r="R421" s="557">
        <v>10600</v>
      </c>
      <c r="S421" s="176"/>
      <c r="T421" s="177"/>
      <c r="U421" s="176">
        <v>10000</v>
      </c>
      <c r="V421" s="177">
        <v>3300</v>
      </c>
      <c r="W421" s="176">
        <v>3000</v>
      </c>
      <c r="X421" s="177">
        <v>1400</v>
      </c>
      <c r="Y421" s="176">
        <v>10000</v>
      </c>
      <c r="Z421" s="177">
        <v>1200</v>
      </c>
      <c r="AA421" s="176">
        <v>5000</v>
      </c>
      <c r="AB421" s="177">
        <v>400</v>
      </c>
      <c r="AC421" s="176">
        <v>6000</v>
      </c>
      <c r="AD421" s="177">
        <v>5500</v>
      </c>
      <c r="AE421" s="176"/>
      <c r="AF421" s="177"/>
      <c r="AG421" s="176">
        <v>18000</v>
      </c>
      <c r="AH421" s="177">
        <v>900</v>
      </c>
      <c r="AI421" s="176">
        <v>1000</v>
      </c>
      <c r="AJ421" s="177">
        <v>600</v>
      </c>
      <c r="AK421" s="176">
        <v>300</v>
      </c>
      <c r="AL421" s="177"/>
      <c r="AM421" s="176">
        <v>9000</v>
      </c>
      <c r="AN421" s="177">
        <v>3900</v>
      </c>
      <c r="AO421" s="176">
        <v>12000</v>
      </c>
      <c r="AP421" s="177">
        <v>0</v>
      </c>
      <c r="AQ421" s="176">
        <v>7000</v>
      </c>
      <c r="AR421" s="177">
        <v>1150</v>
      </c>
      <c r="AS421" s="176"/>
      <c r="AT421" s="176"/>
      <c r="AU421" s="176">
        <v>0</v>
      </c>
      <c r="AV421" s="177"/>
      <c r="AW421" s="176">
        <v>6800</v>
      </c>
      <c r="AX421" s="177">
        <v>900</v>
      </c>
      <c r="AY421" s="176"/>
      <c r="AZ421" s="177"/>
      <c r="BA421" s="176">
        <v>7800</v>
      </c>
      <c r="BB421" s="177">
        <v>2900</v>
      </c>
      <c r="BC421" s="176">
        <v>15000</v>
      </c>
      <c r="BD421" s="176">
        <v>4800</v>
      </c>
      <c r="BE421" s="176">
        <v>6000</v>
      </c>
      <c r="BF421" s="177">
        <v>2300</v>
      </c>
      <c r="BG421" s="176">
        <v>4000</v>
      </c>
      <c r="BH421" s="177">
        <v>800</v>
      </c>
      <c r="BI421" s="176">
        <v>0</v>
      </c>
      <c r="BJ421" s="177"/>
      <c r="BK421" s="176">
        <v>5000</v>
      </c>
      <c r="BL421" s="177"/>
      <c r="BM421" s="176">
        <v>10000</v>
      </c>
      <c r="BN421" s="177">
        <v>1000</v>
      </c>
      <c r="BO421" s="176">
        <v>5000</v>
      </c>
      <c r="BP421" s="232">
        <v>200</v>
      </c>
      <c r="BQ421" s="176">
        <v>7000</v>
      </c>
      <c r="BR421" s="177">
        <v>700</v>
      </c>
      <c r="BS421" s="176">
        <v>1650</v>
      </c>
      <c r="BT421" s="177">
        <v>300</v>
      </c>
      <c r="BU421" s="176"/>
      <c r="BV421" s="176"/>
      <c r="BW421" s="176">
        <v>0</v>
      </c>
      <c r="BX421" s="177"/>
      <c r="BY421" s="176">
        <v>5000</v>
      </c>
      <c r="BZ421" s="177">
        <v>500</v>
      </c>
      <c r="CA421" s="176"/>
      <c r="CB421" s="177"/>
      <c r="CC421" s="176">
        <v>10000</v>
      </c>
      <c r="CD421" s="177">
        <v>270</v>
      </c>
      <c r="CE421" s="176">
        <v>15000</v>
      </c>
      <c r="CF421" s="177">
        <v>8700</v>
      </c>
      <c r="CG421" s="176">
        <v>4000</v>
      </c>
      <c r="CH421" s="177">
        <v>2700</v>
      </c>
      <c r="CI421" s="176">
        <v>0</v>
      </c>
      <c r="CJ421" s="176">
        <v>0</v>
      </c>
      <c r="CK421" s="176">
        <v>0</v>
      </c>
      <c r="CL421" s="177"/>
      <c r="CM421" s="176"/>
      <c r="CN421" s="177"/>
      <c r="CO421" s="176">
        <v>15000</v>
      </c>
      <c r="CP421" s="177">
        <v>5300</v>
      </c>
      <c r="CQ421" s="176">
        <v>2000</v>
      </c>
      <c r="CR421" s="177">
        <v>1100</v>
      </c>
      <c r="CS421" s="176">
        <v>4000</v>
      </c>
      <c r="CT421" s="176">
        <v>2830</v>
      </c>
      <c r="CU421" s="176">
        <v>30000</v>
      </c>
      <c r="CV421" s="177">
        <v>19600</v>
      </c>
      <c r="CW421" s="176"/>
      <c r="CX421" s="177"/>
      <c r="CY421" s="176">
        <v>400</v>
      </c>
      <c r="CZ421" s="177">
        <v>100</v>
      </c>
      <c r="DA421" s="176">
        <v>0</v>
      </c>
      <c r="DB421" s="177"/>
      <c r="DC421" s="176"/>
      <c r="DD421" s="177"/>
      <c r="DE421" s="176">
        <v>0</v>
      </c>
      <c r="DF421" s="177"/>
      <c r="DG421" s="176">
        <v>5000</v>
      </c>
      <c r="DH421" s="177">
        <v>200</v>
      </c>
      <c r="DI421" s="176"/>
      <c r="DJ421" s="558"/>
      <c r="DK421" s="176"/>
      <c r="DL421" s="177"/>
      <c r="DM421" s="176"/>
      <c r="DN421" s="177"/>
      <c r="DO421" s="176"/>
      <c r="DP421" s="177"/>
      <c r="DQ421" s="176"/>
      <c r="DR421" s="177"/>
      <c r="DS421" s="176"/>
      <c r="DT421" s="176"/>
      <c r="DU421" s="176"/>
      <c r="DV421" s="177"/>
      <c r="DW421" s="176"/>
      <c r="DX421" s="177"/>
      <c r="DY421" s="176"/>
      <c r="DZ421" s="177"/>
      <c r="EA421" s="176"/>
      <c r="EB421" s="177"/>
      <c r="EC421" s="176">
        <v>0</v>
      </c>
      <c r="ED421" s="177"/>
      <c r="EE421" s="176"/>
      <c r="EF421" s="177"/>
      <c r="EG421" s="176"/>
      <c r="EH421" s="177"/>
      <c r="EI421" s="176">
        <v>0</v>
      </c>
      <c r="EJ421" s="177"/>
      <c r="EK421" s="176"/>
      <c r="EL421" s="176"/>
      <c r="EM421" s="177"/>
      <c r="EN421" s="176">
        <v>300</v>
      </c>
      <c r="EO421" s="177"/>
      <c r="EP421" s="176"/>
      <c r="EQ421" s="177">
        <v>0</v>
      </c>
      <c r="ER421" s="176"/>
      <c r="ES421" s="177"/>
      <c r="ET421" s="176"/>
      <c r="EU421" s="177"/>
      <c r="EV421" s="176"/>
      <c r="EW421" s="176"/>
      <c r="EX421" s="176"/>
      <c r="EY421" s="177"/>
      <c r="EZ421" s="176"/>
      <c r="FA421" s="177"/>
      <c r="FB421" s="565">
        <f t="shared" si="27"/>
        <v>84150</v>
      </c>
      <c r="FC421" s="565">
        <f t="shared" si="28"/>
        <v>166100</v>
      </c>
    </row>
    <row r="422" spans="1:159" ht="37.5" customHeight="1">
      <c r="A422" s="13">
        <v>355</v>
      </c>
      <c r="B422" s="13" t="s">
        <v>1428</v>
      </c>
      <c r="C422" s="13" t="s">
        <v>1715</v>
      </c>
      <c r="D422" s="22">
        <v>748</v>
      </c>
      <c r="E422" s="13">
        <v>727</v>
      </c>
      <c r="F422" s="14" t="s">
        <v>1429</v>
      </c>
      <c r="G422" s="13" t="s">
        <v>52</v>
      </c>
      <c r="H422" s="13" t="s">
        <v>17</v>
      </c>
      <c r="I422" s="13" t="s">
        <v>1086</v>
      </c>
      <c r="J422" s="13">
        <v>36</v>
      </c>
      <c r="K422" s="13" t="s">
        <v>1430</v>
      </c>
      <c r="L422" s="13" t="s">
        <v>1431</v>
      </c>
      <c r="M422" s="13" t="s">
        <v>10</v>
      </c>
      <c r="N422" s="45">
        <v>1333860</v>
      </c>
      <c r="O422" s="13" t="s">
        <v>3065</v>
      </c>
      <c r="P422" s="13">
        <v>96</v>
      </c>
      <c r="Q422" s="176">
        <v>20000</v>
      </c>
      <c r="R422" s="557">
        <v>20000</v>
      </c>
      <c r="S422" s="176"/>
      <c r="T422" s="177"/>
      <c r="U422" s="176">
        <v>10000</v>
      </c>
      <c r="V422" s="177"/>
      <c r="W422" s="176">
        <v>5000</v>
      </c>
      <c r="X422" s="177">
        <v>1500</v>
      </c>
      <c r="Y422" s="176"/>
      <c r="Z422" s="177"/>
      <c r="AA422" s="176">
        <v>10000</v>
      </c>
      <c r="AB422" s="177">
        <v>8000</v>
      </c>
      <c r="AC422" s="176">
        <v>20000</v>
      </c>
      <c r="AD422" s="177">
        <v>1000</v>
      </c>
      <c r="AE422" s="176">
        <v>8000</v>
      </c>
      <c r="AF422" s="177">
        <v>990</v>
      </c>
      <c r="AG422" s="176">
        <v>60</v>
      </c>
      <c r="AH422" s="177"/>
      <c r="AI422" s="176"/>
      <c r="AJ422" s="177"/>
      <c r="AK422" s="176">
        <v>2000</v>
      </c>
      <c r="AL422" s="177"/>
      <c r="AM422" s="176">
        <v>50000</v>
      </c>
      <c r="AN422" s="177">
        <v>4980</v>
      </c>
      <c r="AO422" s="176"/>
      <c r="AP422" s="177"/>
      <c r="AQ422" s="176">
        <v>60000</v>
      </c>
      <c r="AR422" s="177">
        <v>10000</v>
      </c>
      <c r="AS422" s="176"/>
      <c r="AT422" s="176"/>
      <c r="AU422" s="176">
        <v>0</v>
      </c>
      <c r="AV422" s="177"/>
      <c r="AW422" s="176">
        <v>30000</v>
      </c>
      <c r="AX422" s="177">
        <v>30000</v>
      </c>
      <c r="AY422" s="176"/>
      <c r="AZ422" s="177"/>
      <c r="BA422" s="176">
        <v>24800</v>
      </c>
      <c r="BB422" s="177">
        <v>25000</v>
      </c>
      <c r="BC422" s="176">
        <v>20000</v>
      </c>
      <c r="BD422" s="176">
        <v>14990</v>
      </c>
      <c r="BE422" s="176">
        <v>20000</v>
      </c>
      <c r="BF422" s="177">
        <v>20000</v>
      </c>
      <c r="BG422" s="176">
        <v>10000</v>
      </c>
      <c r="BH422" s="177">
        <v>1500</v>
      </c>
      <c r="BI422" s="176">
        <v>16000</v>
      </c>
      <c r="BJ422" s="177">
        <v>8000</v>
      </c>
      <c r="BK422" s="176">
        <v>30000</v>
      </c>
      <c r="BL422" s="177">
        <v>16830</v>
      </c>
      <c r="BM422" s="176">
        <v>50000</v>
      </c>
      <c r="BN422" s="177">
        <v>45000</v>
      </c>
      <c r="BO422" s="176">
        <v>20000</v>
      </c>
      <c r="BP422" s="232"/>
      <c r="BQ422" s="176">
        <v>30000</v>
      </c>
      <c r="BR422" s="177">
        <v>8000</v>
      </c>
      <c r="BS422" s="176">
        <v>10000</v>
      </c>
      <c r="BT422" s="177">
        <v>3600</v>
      </c>
      <c r="BU422" s="176"/>
      <c r="BV422" s="176"/>
      <c r="BW422" s="176">
        <v>0</v>
      </c>
      <c r="BX422" s="177"/>
      <c r="BY422" s="176">
        <v>28000</v>
      </c>
      <c r="BZ422" s="177">
        <v>21800</v>
      </c>
      <c r="CA422" s="176">
        <v>50000</v>
      </c>
      <c r="CB422" s="177">
        <v>21000</v>
      </c>
      <c r="CC422" s="176">
        <v>0</v>
      </c>
      <c r="CD422" s="177">
        <v>0</v>
      </c>
      <c r="CE422" s="176">
        <v>70000</v>
      </c>
      <c r="CF422" s="177">
        <v>57000</v>
      </c>
      <c r="CG422" s="176">
        <v>30000</v>
      </c>
      <c r="CH422" s="177">
        <v>25000</v>
      </c>
      <c r="CI422" s="176">
        <v>20000</v>
      </c>
      <c r="CJ422" s="176">
        <v>60000</v>
      </c>
      <c r="CK422" s="176">
        <v>80000</v>
      </c>
      <c r="CL422" s="177">
        <v>10000</v>
      </c>
      <c r="CM422" s="176">
        <v>10000</v>
      </c>
      <c r="CN422" s="177"/>
      <c r="CO422" s="176">
        <v>150000</v>
      </c>
      <c r="CP422" s="177">
        <v>96000</v>
      </c>
      <c r="CQ422" s="176">
        <v>50000</v>
      </c>
      <c r="CR422" s="177">
        <v>23000</v>
      </c>
      <c r="CS422" s="176">
        <v>40000</v>
      </c>
      <c r="CT422" s="176">
        <v>15000</v>
      </c>
      <c r="CU422" s="176">
        <v>10000</v>
      </c>
      <c r="CV422" s="177"/>
      <c r="CW422" s="176">
        <v>5000</v>
      </c>
      <c r="CX422" s="177">
        <v>1020</v>
      </c>
      <c r="CY422" s="176">
        <v>0</v>
      </c>
      <c r="CZ422" s="177"/>
      <c r="DA422" s="176">
        <v>30000</v>
      </c>
      <c r="DB422" s="177">
        <v>15000</v>
      </c>
      <c r="DC422" s="176"/>
      <c r="DD422" s="177"/>
      <c r="DE422" s="176">
        <v>0</v>
      </c>
      <c r="DF422" s="177"/>
      <c r="DG422" s="176">
        <v>30000</v>
      </c>
      <c r="DH422" s="177">
        <v>12000</v>
      </c>
      <c r="DI422" s="176">
        <v>20000</v>
      </c>
      <c r="DJ422" s="558">
        <v>20000</v>
      </c>
      <c r="DK422" s="176"/>
      <c r="DL422" s="177"/>
      <c r="DM422" s="176"/>
      <c r="DN422" s="177"/>
      <c r="DO422" s="176"/>
      <c r="DP422" s="177"/>
      <c r="DQ422" s="176"/>
      <c r="DR422" s="177"/>
      <c r="DS422" s="176"/>
      <c r="DT422" s="176"/>
      <c r="DU422" s="176"/>
      <c r="DV422" s="177"/>
      <c r="DW422" s="176"/>
      <c r="DX422" s="177"/>
      <c r="DY422" s="176">
        <v>80000</v>
      </c>
      <c r="DZ422" s="177"/>
      <c r="EA422" s="176">
        <v>50000</v>
      </c>
      <c r="EB422" s="177">
        <v>12000</v>
      </c>
      <c r="EC422" s="176">
        <v>15000</v>
      </c>
      <c r="ED422" s="177">
        <v>5000</v>
      </c>
      <c r="EE422" s="176">
        <v>30000</v>
      </c>
      <c r="EF422" s="177">
        <v>20000</v>
      </c>
      <c r="EG422" s="176">
        <v>20000</v>
      </c>
      <c r="EH422" s="177"/>
      <c r="EI422" s="176">
        <v>0</v>
      </c>
      <c r="EJ422" s="177"/>
      <c r="EK422" s="176">
        <v>10000</v>
      </c>
      <c r="EL422" s="176"/>
      <c r="EM422" s="177"/>
      <c r="EN422" s="176">
        <v>0</v>
      </c>
      <c r="EO422" s="177"/>
      <c r="EP422" s="176"/>
      <c r="EQ422" s="177">
        <v>0</v>
      </c>
      <c r="ER422" s="176">
        <v>30000</v>
      </c>
      <c r="ES422" s="177">
        <v>30000</v>
      </c>
      <c r="ET422" s="176"/>
      <c r="EU422" s="177"/>
      <c r="EV422" s="176"/>
      <c r="EW422" s="176"/>
      <c r="EX422" s="176">
        <v>20000</v>
      </c>
      <c r="EY422" s="177">
        <v>7980</v>
      </c>
      <c r="EZ422" s="176">
        <v>30000</v>
      </c>
      <c r="FA422" s="177">
        <v>10000</v>
      </c>
      <c r="FB422" s="565">
        <f t="shared" si="27"/>
        <v>621190</v>
      </c>
      <c r="FC422" s="565">
        <f t="shared" si="28"/>
        <v>712670</v>
      </c>
    </row>
    <row r="423" spans="1:159" ht="37.5" customHeight="1">
      <c r="A423" s="13">
        <v>356</v>
      </c>
      <c r="B423" s="13" t="s">
        <v>1564</v>
      </c>
      <c r="C423" s="13" t="s">
        <v>1193</v>
      </c>
      <c r="D423" s="22">
        <v>749</v>
      </c>
      <c r="E423" s="13">
        <v>909</v>
      </c>
      <c r="F423" s="14" t="s">
        <v>2150</v>
      </c>
      <c r="G423" s="13" t="s">
        <v>2151</v>
      </c>
      <c r="H423" s="13" t="s">
        <v>18</v>
      </c>
      <c r="I423" s="13" t="s">
        <v>2152</v>
      </c>
      <c r="J423" s="13">
        <v>36</v>
      </c>
      <c r="K423" s="13" t="s">
        <v>2153</v>
      </c>
      <c r="L423" s="13" t="s">
        <v>2129</v>
      </c>
      <c r="M423" s="13" t="s">
        <v>10</v>
      </c>
      <c r="N423" s="45">
        <v>202100</v>
      </c>
      <c r="O423" s="13" t="s">
        <v>3083</v>
      </c>
      <c r="P423" s="13">
        <v>91</v>
      </c>
      <c r="Q423" s="176">
        <v>0</v>
      </c>
      <c r="R423" s="557"/>
      <c r="S423" s="176"/>
      <c r="T423" s="177"/>
      <c r="U423" s="176"/>
      <c r="V423" s="177"/>
      <c r="W423" s="176">
        <v>5000</v>
      </c>
      <c r="X423" s="177"/>
      <c r="Y423" s="176"/>
      <c r="Z423" s="177"/>
      <c r="AA423" s="176"/>
      <c r="AB423" s="177"/>
      <c r="AC423" s="176">
        <v>50000</v>
      </c>
      <c r="AD423" s="177">
        <v>31000</v>
      </c>
      <c r="AE423" s="176"/>
      <c r="AF423" s="177"/>
      <c r="AG423" s="176">
        <v>60000</v>
      </c>
      <c r="AH423" s="177"/>
      <c r="AI423" s="176">
        <v>100</v>
      </c>
      <c r="AJ423" s="177"/>
      <c r="AK423" s="176">
        <v>0</v>
      </c>
      <c r="AL423" s="177"/>
      <c r="AM423" s="176">
        <v>0</v>
      </c>
      <c r="AN423" s="177"/>
      <c r="AO423" s="176"/>
      <c r="AP423" s="177"/>
      <c r="AQ423" s="176"/>
      <c r="AR423" s="177"/>
      <c r="AS423" s="176"/>
      <c r="AT423" s="176"/>
      <c r="AU423" s="176">
        <v>0</v>
      </c>
      <c r="AV423" s="177"/>
      <c r="AW423" s="176"/>
      <c r="AX423" s="177"/>
      <c r="AY423" s="176"/>
      <c r="AZ423" s="177"/>
      <c r="BA423" s="176">
        <v>7000</v>
      </c>
      <c r="BB423" s="177">
        <v>0</v>
      </c>
      <c r="BC423" s="176">
        <v>0</v>
      </c>
      <c r="BD423" s="176"/>
      <c r="BE423" s="176">
        <v>0</v>
      </c>
      <c r="BF423" s="177">
        <v>0</v>
      </c>
      <c r="BG423" s="176">
        <v>0</v>
      </c>
      <c r="BH423" s="177"/>
      <c r="BI423" s="176">
        <v>0</v>
      </c>
      <c r="BJ423" s="177"/>
      <c r="BK423" s="176">
        <v>0</v>
      </c>
      <c r="BL423" s="177"/>
      <c r="BM423" s="176">
        <v>0</v>
      </c>
      <c r="BN423" s="177"/>
      <c r="BO423" s="176">
        <v>0</v>
      </c>
      <c r="BP423" s="232"/>
      <c r="BQ423" s="176"/>
      <c r="BR423" s="177"/>
      <c r="BS423" s="176"/>
      <c r="BT423" s="177"/>
      <c r="BU423" s="176"/>
      <c r="BV423" s="176"/>
      <c r="BW423" s="176">
        <v>0</v>
      </c>
      <c r="BX423" s="177"/>
      <c r="BY423" s="176">
        <v>0</v>
      </c>
      <c r="BZ423" s="177"/>
      <c r="CA423" s="176"/>
      <c r="CB423" s="177"/>
      <c r="CC423" s="176">
        <v>0</v>
      </c>
      <c r="CD423" s="177">
        <v>0</v>
      </c>
      <c r="CE423" s="176">
        <v>0</v>
      </c>
      <c r="CF423" s="177"/>
      <c r="CG423" s="176"/>
      <c r="CH423" s="177"/>
      <c r="CI423" s="176">
        <v>0</v>
      </c>
      <c r="CJ423" s="176">
        <v>0</v>
      </c>
      <c r="CK423" s="176">
        <v>0</v>
      </c>
      <c r="CL423" s="177"/>
      <c r="CM423" s="176"/>
      <c r="CN423" s="177"/>
      <c r="CO423" s="176">
        <v>0</v>
      </c>
      <c r="CP423" s="177"/>
      <c r="CQ423" s="176">
        <v>0</v>
      </c>
      <c r="CR423" s="177"/>
      <c r="CS423" s="176">
        <v>0</v>
      </c>
      <c r="CT423" s="176"/>
      <c r="CU423" s="176">
        <v>0</v>
      </c>
      <c r="CV423" s="177"/>
      <c r="CW423" s="176"/>
      <c r="CX423" s="177"/>
      <c r="CY423" s="176">
        <v>0</v>
      </c>
      <c r="CZ423" s="177"/>
      <c r="DA423" s="176">
        <v>0</v>
      </c>
      <c r="DB423" s="177"/>
      <c r="DC423" s="176"/>
      <c r="DD423" s="177"/>
      <c r="DE423" s="176">
        <v>0</v>
      </c>
      <c r="DF423" s="177"/>
      <c r="DG423" s="176">
        <v>30000</v>
      </c>
      <c r="DH423" s="177">
        <v>0</v>
      </c>
      <c r="DI423" s="176"/>
      <c r="DJ423" s="558"/>
      <c r="DK423" s="176"/>
      <c r="DL423" s="177"/>
      <c r="DM423" s="176"/>
      <c r="DN423" s="177"/>
      <c r="DO423" s="176"/>
      <c r="DP423" s="177"/>
      <c r="DQ423" s="176"/>
      <c r="DR423" s="177"/>
      <c r="DS423" s="176"/>
      <c r="DT423" s="176"/>
      <c r="DU423" s="176"/>
      <c r="DV423" s="177"/>
      <c r="DW423" s="176"/>
      <c r="DX423" s="177"/>
      <c r="DY423" s="176"/>
      <c r="DZ423" s="177"/>
      <c r="EA423" s="176"/>
      <c r="EB423" s="177"/>
      <c r="EC423" s="176">
        <v>0</v>
      </c>
      <c r="ED423" s="177"/>
      <c r="EE423" s="176"/>
      <c r="EF423" s="177"/>
      <c r="EG423" s="176"/>
      <c r="EH423" s="177"/>
      <c r="EI423" s="176">
        <v>0</v>
      </c>
      <c r="EJ423" s="177"/>
      <c r="EK423" s="176"/>
      <c r="EL423" s="176"/>
      <c r="EM423" s="177"/>
      <c r="EN423" s="176">
        <v>0</v>
      </c>
      <c r="EO423" s="177"/>
      <c r="EP423" s="176">
        <v>50000</v>
      </c>
      <c r="EQ423" s="177">
        <v>5000</v>
      </c>
      <c r="ER423" s="176"/>
      <c r="ES423" s="177"/>
      <c r="ET423" s="176"/>
      <c r="EU423" s="177"/>
      <c r="EV423" s="176"/>
      <c r="EW423" s="176"/>
      <c r="EX423" s="176"/>
      <c r="EY423" s="177"/>
      <c r="EZ423" s="176"/>
      <c r="FA423" s="177"/>
      <c r="FB423" s="565">
        <f t="shared" si="27"/>
        <v>36000</v>
      </c>
      <c r="FC423" s="565">
        <f t="shared" si="28"/>
        <v>166100</v>
      </c>
    </row>
    <row r="424" spans="1:159" ht="37.5" customHeight="1">
      <c r="A424" s="13">
        <v>357</v>
      </c>
      <c r="B424" s="13" t="s">
        <v>650</v>
      </c>
      <c r="C424" s="13" t="s">
        <v>1851</v>
      </c>
      <c r="D424" s="13">
        <v>751</v>
      </c>
      <c r="E424" s="13">
        <v>1124</v>
      </c>
      <c r="F424" s="14" t="s">
        <v>651</v>
      </c>
      <c r="G424" s="13" t="s">
        <v>652</v>
      </c>
      <c r="H424" s="13" t="s">
        <v>653</v>
      </c>
      <c r="I424" s="13" t="s">
        <v>654</v>
      </c>
      <c r="J424" s="13">
        <v>36</v>
      </c>
      <c r="K424" s="13" t="s">
        <v>2929</v>
      </c>
      <c r="L424" s="13" t="s">
        <v>563</v>
      </c>
      <c r="M424" s="13" t="s">
        <v>15</v>
      </c>
      <c r="N424" s="45">
        <v>2100</v>
      </c>
      <c r="O424" s="13" t="s">
        <v>3068</v>
      </c>
      <c r="P424" s="13">
        <v>13</v>
      </c>
      <c r="Q424" s="176">
        <v>0</v>
      </c>
      <c r="R424" s="557"/>
      <c r="S424" s="176">
        <v>200</v>
      </c>
      <c r="T424" s="177"/>
      <c r="U424" s="176"/>
      <c r="V424" s="177"/>
      <c r="W424" s="176"/>
      <c r="X424" s="177"/>
      <c r="Y424" s="176"/>
      <c r="Z424" s="177"/>
      <c r="AA424" s="176">
        <v>800</v>
      </c>
      <c r="AB424" s="177"/>
      <c r="AC424" s="176">
        <v>0</v>
      </c>
      <c r="AD424" s="177"/>
      <c r="AE424" s="176"/>
      <c r="AF424" s="177"/>
      <c r="AG424" s="176">
        <v>0</v>
      </c>
      <c r="AH424" s="177"/>
      <c r="AI424" s="176"/>
      <c r="AJ424" s="177"/>
      <c r="AK424" s="176">
        <v>0</v>
      </c>
      <c r="AL424" s="177"/>
      <c r="AM424" s="176">
        <v>0</v>
      </c>
      <c r="AN424" s="177"/>
      <c r="AO424" s="176"/>
      <c r="AP424" s="177"/>
      <c r="AQ424" s="176"/>
      <c r="AR424" s="177"/>
      <c r="AS424" s="176"/>
      <c r="AT424" s="176"/>
      <c r="AU424" s="176">
        <v>0</v>
      </c>
      <c r="AV424" s="177"/>
      <c r="AW424" s="176"/>
      <c r="AX424" s="177"/>
      <c r="AY424" s="176"/>
      <c r="AZ424" s="177"/>
      <c r="BA424" s="176"/>
      <c r="BB424" s="177"/>
      <c r="BC424" s="176">
        <v>0</v>
      </c>
      <c r="BD424" s="176"/>
      <c r="BE424" s="176">
        <v>0</v>
      </c>
      <c r="BF424" s="177">
        <v>0</v>
      </c>
      <c r="BG424" s="176">
        <v>100</v>
      </c>
      <c r="BH424" s="177"/>
      <c r="BI424" s="176">
        <v>0</v>
      </c>
      <c r="BJ424" s="177"/>
      <c r="BK424" s="176">
        <v>0</v>
      </c>
      <c r="BL424" s="177"/>
      <c r="BM424" s="176">
        <v>0</v>
      </c>
      <c r="BN424" s="177"/>
      <c r="BO424" s="176">
        <v>0</v>
      </c>
      <c r="BP424" s="232"/>
      <c r="BQ424" s="176"/>
      <c r="BR424" s="177"/>
      <c r="BS424" s="176"/>
      <c r="BT424" s="177"/>
      <c r="BU424" s="176"/>
      <c r="BV424" s="176"/>
      <c r="BW424" s="176">
        <v>0</v>
      </c>
      <c r="BX424" s="177"/>
      <c r="BY424" s="176">
        <v>0</v>
      </c>
      <c r="BZ424" s="177"/>
      <c r="CA424" s="176"/>
      <c r="CB424" s="177"/>
      <c r="CC424" s="176">
        <v>0</v>
      </c>
      <c r="CD424" s="177">
        <v>0</v>
      </c>
      <c r="CE424" s="176">
        <v>0</v>
      </c>
      <c r="CF424" s="177"/>
      <c r="CG424" s="176"/>
      <c r="CH424" s="177"/>
      <c r="CI424" s="176">
        <v>0</v>
      </c>
      <c r="CJ424" s="176">
        <v>0</v>
      </c>
      <c r="CK424" s="176">
        <v>0</v>
      </c>
      <c r="CL424" s="177"/>
      <c r="CM424" s="176">
        <v>1000</v>
      </c>
      <c r="CN424" s="177"/>
      <c r="CO424" s="176">
        <v>0</v>
      </c>
      <c r="CP424" s="177"/>
      <c r="CQ424" s="176">
        <v>0</v>
      </c>
      <c r="CR424" s="177"/>
      <c r="CS424" s="176">
        <v>0</v>
      </c>
      <c r="CT424" s="176"/>
      <c r="CU424" s="176">
        <v>0</v>
      </c>
      <c r="CV424" s="177"/>
      <c r="CW424" s="176"/>
      <c r="CX424" s="177"/>
      <c r="CY424" s="176">
        <v>0</v>
      </c>
      <c r="CZ424" s="177"/>
      <c r="DA424" s="176">
        <v>0</v>
      </c>
      <c r="DB424" s="177"/>
      <c r="DC424" s="176"/>
      <c r="DD424" s="177"/>
      <c r="DE424" s="176">
        <v>0</v>
      </c>
      <c r="DF424" s="177"/>
      <c r="DG424" s="176"/>
      <c r="DH424" s="177"/>
      <c r="DI424" s="176"/>
      <c r="DJ424" s="558"/>
      <c r="DK424" s="176"/>
      <c r="DL424" s="177"/>
      <c r="DM424" s="176"/>
      <c r="DN424" s="177"/>
      <c r="DO424" s="176"/>
      <c r="DP424" s="177"/>
      <c r="DQ424" s="176"/>
      <c r="DR424" s="177"/>
      <c r="DS424" s="176"/>
      <c r="DT424" s="176"/>
      <c r="DU424" s="176"/>
      <c r="DV424" s="177"/>
      <c r="DW424" s="176"/>
      <c r="DX424" s="177"/>
      <c r="DY424" s="176"/>
      <c r="DZ424" s="177"/>
      <c r="EA424" s="176"/>
      <c r="EB424" s="177"/>
      <c r="EC424" s="176">
        <v>0</v>
      </c>
      <c r="ED424" s="177"/>
      <c r="EE424" s="176"/>
      <c r="EF424" s="177"/>
      <c r="EG424" s="176"/>
      <c r="EH424" s="177"/>
      <c r="EI424" s="176">
        <v>0</v>
      </c>
      <c r="EJ424" s="177"/>
      <c r="EK424" s="176"/>
      <c r="EL424" s="176"/>
      <c r="EM424" s="177"/>
      <c r="EN424" s="176">
        <v>0</v>
      </c>
      <c r="EO424" s="177"/>
      <c r="EP424" s="176"/>
      <c r="EQ424" s="177">
        <v>0</v>
      </c>
      <c r="ER424" s="176"/>
      <c r="ES424" s="177"/>
      <c r="ET424" s="176"/>
      <c r="EU424" s="177"/>
      <c r="EV424" s="176"/>
      <c r="EW424" s="176"/>
      <c r="EX424" s="176"/>
      <c r="EY424" s="177"/>
      <c r="EZ424" s="176"/>
      <c r="FA424" s="177"/>
      <c r="FB424" s="565">
        <f t="shared" si="27"/>
        <v>0</v>
      </c>
      <c r="FC424" s="565">
        <f t="shared" si="28"/>
        <v>2100</v>
      </c>
    </row>
    <row r="425" spans="1:159" ht="44.25" customHeight="1">
      <c r="A425" s="13" t="s">
        <v>8243</v>
      </c>
      <c r="B425" s="13"/>
      <c r="C425" s="13"/>
      <c r="D425" s="13"/>
      <c r="E425" s="13"/>
      <c r="F425" s="11" t="s">
        <v>3260</v>
      </c>
      <c r="G425" s="13"/>
      <c r="H425" s="13"/>
      <c r="I425" s="13"/>
      <c r="J425" s="13"/>
      <c r="K425" s="13"/>
      <c r="L425" s="13"/>
      <c r="M425" s="13"/>
      <c r="N425" s="45"/>
      <c r="O425" s="13"/>
      <c r="P425" s="13"/>
      <c r="Q425" s="176"/>
      <c r="R425" s="557"/>
      <c r="S425" s="176"/>
      <c r="T425" s="177"/>
      <c r="U425" s="176"/>
      <c r="V425" s="177"/>
      <c r="W425" s="176"/>
      <c r="X425" s="177"/>
      <c r="Y425" s="176"/>
      <c r="Z425" s="177"/>
      <c r="AA425" s="176"/>
      <c r="AB425" s="177"/>
      <c r="AC425" s="176"/>
      <c r="AD425" s="177"/>
      <c r="AE425" s="176"/>
      <c r="AF425" s="177"/>
      <c r="AG425" s="176"/>
      <c r="AH425" s="177"/>
      <c r="AI425" s="176"/>
      <c r="AJ425" s="177"/>
      <c r="AK425" s="176"/>
      <c r="AL425" s="177"/>
      <c r="AM425" s="176"/>
      <c r="AN425" s="177"/>
      <c r="AO425" s="176"/>
      <c r="AP425" s="177"/>
      <c r="AQ425" s="176"/>
      <c r="AR425" s="177"/>
      <c r="AS425" s="176"/>
      <c r="AT425" s="176"/>
      <c r="AU425" s="176"/>
      <c r="AV425" s="177"/>
      <c r="AW425" s="176"/>
      <c r="AX425" s="177"/>
      <c r="AY425" s="176"/>
      <c r="AZ425" s="177"/>
      <c r="BA425" s="176"/>
      <c r="BB425" s="177"/>
      <c r="BC425" s="176"/>
      <c r="BD425" s="176"/>
      <c r="BE425" s="176"/>
      <c r="BF425" s="177"/>
      <c r="BG425" s="176"/>
      <c r="BH425" s="177"/>
      <c r="BI425" s="176"/>
      <c r="BJ425" s="177"/>
      <c r="BK425" s="176"/>
      <c r="BL425" s="177"/>
      <c r="BM425" s="176"/>
      <c r="BN425" s="177"/>
      <c r="BO425" s="176"/>
      <c r="BP425" s="232"/>
      <c r="BQ425" s="176"/>
      <c r="BR425" s="177"/>
      <c r="BS425" s="176"/>
      <c r="BT425" s="177"/>
      <c r="BU425" s="176"/>
      <c r="BV425" s="176"/>
      <c r="BW425" s="176"/>
      <c r="BX425" s="177"/>
      <c r="BY425" s="176"/>
      <c r="BZ425" s="177"/>
      <c r="CA425" s="176"/>
      <c r="CB425" s="177"/>
      <c r="CC425" s="176"/>
      <c r="CD425" s="177"/>
      <c r="CE425" s="176"/>
      <c r="CF425" s="177"/>
      <c r="CG425" s="176"/>
      <c r="CH425" s="177"/>
      <c r="CI425" s="176"/>
      <c r="CJ425" s="176"/>
      <c r="CK425" s="176"/>
      <c r="CL425" s="177"/>
      <c r="CM425" s="176"/>
      <c r="CN425" s="177"/>
      <c r="CO425" s="176"/>
      <c r="CP425" s="177"/>
      <c r="CQ425" s="176"/>
      <c r="CR425" s="177"/>
      <c r="CS425" s="176"/>
      <c r="CT425" s="176"/>
      <c r="CU425" s="176"/>
      <c r="CV425" s="177"/>
      <c r="CW425" s="176"/>
      <c r="CX425" s="177"/>
      <c r="CY425" s="176"/>
      <c r="CZ425" s="177"/>
      <c r="DA425" s="176"/>
      <c r="DB425" s="177"/>
      <c r="DC425" s="176"/>
      <c r="DD425" s="177"/>
      <c r="DE425" s="176"/>
      <c r="DF425" s="177"/>
      <c r="DG425" s="176"/>
      <c r="DH425" s="177"/>
      <c r="DI425" s="176"/>
      <c r="DJ425" s="558"/>
      <c r="DK425" s="176"/>
      <c r="DL425" s="177"/>
      <c r="DM425" s="176"/>
      <c r="DN425" s="177"/>
      <c r="DO425" s="176"/>
      <c r="DP425" s="177"/>
      <c r="DQ425" s="176"/>
      <c r="DR425" s="177"/>
      <c r="DS425" s="176"/>
      <c r="DT425" s="176"/>
      <c r="DU425" s="176"/>
      <c r="DV425" s="177"/>
      <c r="DW425" s="176"/>
      <c r="DX425" s="177"/>
      <c r="DY425" s="176"/>
      <c r="DZ425" s="177"/>
      <c r="EA425" s="176"/>
      <c r="EB425" s="177"/>
      <c r="EC425" s="176"/>
      <c r="ED425" s="177"/>
      <c r="EE425" s="176"/>
      <c r="EF425" s="177"/>
      <c r="EG425" s="176"/>
      <c r="EH425" s="177"/>
      <c r="EI425" s="176"/>
      <c r="EJ425" s="177"/>
      <c r="EK425" s="176"/>
      <c r="EL425" s="176"/>
      <c r="EM425" s="177"/>
      <c r="EN425" s="176"/>
      <c r="EO425" s="177"/>
      <c r="EP425" s="176"/>
      <c r="EQ425" s="177"/>
      <c r="ER425" s="176"/>
      <c r="ES425" s="177"/>
      <c r="ET425" s="176"/>
      <c r="EU425" s="177"/>
      <c r="EV425" s="176"/>
      <c r="EW425" s="176"/>
      <c r="EX425" s="176"/>
      <c r="EY425" s="177"/>
      <c r="EZ425" s="176"/>
      <c r="FA425" s="177"/>
      <c r="FB425" s="565"/>
      <c r="FC425" s="565"/>
    </row>
    <row r="426" spans="1:159" ht="37.5" customHeight="1">
      <c r="A426" s="13">
        <v>358</v>
      </c>
      <c r="B426" s="13" t="s">
        <v>1553</v>
      </c>
      <c r="C426" s="13" t="s">
        <v>890</v>
      </c>
      <c r="D426" s="13">
        <v>767</v>
      </c>
      <c r="E426" s="13">
        <v>917</v>
      </c>
      <c r="F426" s="14" t="s">
        <v>1554</v>
      </c>
      <c r="G426" s="13" t="s">
        <v>1555</v>
      </c>
      <c r="H426" s="13" t="s">
        <v>9</v>
      </c>
      <c r="I426" s="13" t="s">
        <v>1556</v>
      </c>
      <c r="J426" s="13">
        <v>36</v>
      </c>
      <c r="K426" s="13" t="s">
        <v>1557</v>
      </c>
      <c r="L426" s="13" t="s">
        <v>735</v>
      </c>
      <c r="M426" s="13" t="s">
        <v>10</v>
      </c>
      <c r="N426" s="45">
        <v>23600</v>
      </c>
      <c r="O426" s="13" t="s">
        <v>3109</v>
      </c>
      <c r="P426" s="13">
        <v>38</v>
      </c>
      <c r="Q426" s="176">
        <v>0</v>
      </c>
      <c r="R426" s="557"/>
      <c r="S426" s="176"/>
      <c r="T426" s="177"/>
      <c r="U426" s="176"/>
      <c r="V426" s="177"/>
      <c r="W426" s="176"/>
      <c r="X426" s="177"/>
      <c r="Y426" s="176"/>
      <c r="Z426" s="177"/>
      <c r="AA426" s="176"/>
      <c r="AB426" s="177"/>
      <c r="AC426" s="176">
        <v>0</v>
      </c>
      <c r="AD426" s="177"/>
      <c r="AE426" s="176"/>
      <c r="AF426" s="177"/>
      <c r="AG426" s="176">
        <v>1000</v>
      </c>
      <c r="AH426" s="177"/>
      <c r="AI426" s="176"/>
      <c r="AJ426" s="177"/>
      <c r="AK426" s="176">
        <v>0</v>
      </c>
      <c r="AL426" s="177"/>
      <c r="AM426" s="176">
        <v>0</v>
      </c>
      <c r="AN426" s="177"/>
      <c r="AO426" s="176"/>
      <c r="AP426" s="177"/>
      <c r="AQ426" s="176"/>
      <c r="AR426" s="177"/>
      <c r="AS426" s="176"/>
      <c r="AT426" s="176"/>
      <c r="AU426" s="176">
        <v>0</v>
      </c>
      <c r="AV426" s="177"/>
      <c r="AW426" s="176"/>
      <c r="AX426" s="177"/>
      <c r="AY426" s="176"/>
      <c r="AZ426" s="177"/>
      <c r="BA426" s="176">
        <v>2500</v>
      </c>
      <c r="BB426" s="177">
        <v>0</v>
      </c>
      <c r="BC426" s="176">
        <v>0</v>
      </c>
      <c r="BD426" s="176"/>
      <c r="BE426" s="176">
        <v>3000</v>
      </c>
      <c r="BF426" s="177">
        <v>1800</v>
      </c>
      <c r="BG426" s="176">
        <v>0</v>
      </c>
      <c r="BH426" s="177"/>
      <c r="BI426" s="176">
        <v>2500</v>
      </c>
      <c r="BJ426" s="177">
        <v>1200</v>
      </c>
      <c r="BK426" s="176">
        <v>0</v>
      </c>
      <c r="BL426" s="177"/>
      <c r="BM426" s="176">
        <v>3000</v>
      </c>
      <c r="BN426" s="177"/>
      <c r="BO426" s="176">
        <v>1000</v>
      </c>
      <c r="BP426" s="232"/>
      <c r="BQ426" s="176"/>
      <c r="BR426" s="177"/>
      <c r="BS426" s="176">
        <v>300</v>
      </c>
      <c r="BT426" s="177"/>
      <c r="BU426" s="176"/>
      <c r="BV426" s="176"/>
      <c r="BW426" s="176">
        <v>0</v>
      </c>
      <c r="BX426" s="177"/>
      <c r="BY426" s="176">
        <v>3000</v>
      </c>
      <c r="BZ426" s="177"/>
      <c r="CA426" s="176"/>
      <c r="CB426" s="177"/>
      <c r="CC426" s="176">
        <v>0</v>
      </c>
      <c r="CD426" s="177">
        <v>0</v>
      </c>
      <c r="CE426" s="176">
        <v>5000</v>
      </c>
      <c r="CF426" s="177">
        <v>600</v>
      </c>
      <c r="CG426" s="176"/>
      <c r="CH426" s="177"/>
      <c r="CI426" s="176">
        <v>0</v>
      </c>
      <c r="CJ426" s="176">
        <v>0</v>
      </c>
      <c r="CK426" s="176">
        <v>0</v>
      </c>
      <c r="CL426" s="177"/>
      <c r="CM426" s="176">
        <v>2000</v>
      </c>
      <c r="CN426" s="177">
        <v>990</v>
      </c>
      <c r="CO426" s="176">
        <v>0</v>
      </c>
      <c r="CP426" s="177"/>
      <c r="CQ426" s="176">
        <v>300</v>
      </c>
      <c r="CR426" s="177"/>
      <c r="CS426" s="176">
        <v>0</v>
      </c>
      <c r="CT426" s="176"/>
      <c r="CU426" s="176">
        <v>0</v>
      </c>
      <c r="CV426" s="177"/>
      <c r="CW426" s="176"/>
      <c r="CX426" s="177"/>
      <c r="CY426" s="176">
        <v>0</v>
      </c>
      <c r="CZ426" s="177"/>
      <c r="DA426" s="176">
        <v>0</v>
      </c>
      <c r="DB426" s="177"/>
      <c r="DC426" s="176"/>
      <c r="DD426" s="177"/>
      <c r="DE426" s="176">
        <v>0</v>
      </c>
      <c r="DF426" s="177"/>
      <c r="DG426" s="176"/>
      <c r="DH426" s="177"/>
      <c r="DI426" s="176"/>
      <c r="DJ426" s="558"/>
      <c r="DK426" s="176"/>
      <c r="DL426" s="177"/>
      <c r="DM426" s="176"/>
      <c r="DN426" s="177"/>
      <c r="DO426" s="176"/>
      <c r="DP426" s="177"/>
      <c r="DQ426" s="176"/>
      <c r="DR426" s="177"/>
      <c r="DS426" s="176"/>
      <c r="DT426" s="176"/>
      <c r="DU426" s="176"/>
      <c r="DV426" s="177"/>
      <c r="DW426" s="176"/>
      <c r="DX426" s="177"/>
      <c r="DY426" s="176"/>
      <c r="DZ426" s="177"/>
      <c r="EA426" s="176"/>
      <c r="EB426" s="177"/>
      <c r="EC426" s="176">
        <v>0</v>
      </c>
      <c r="ED426" s="177"/>
      <c r="EE426" s="176"/>
      <c r="EF426" s="177"/>
      <c r="EG426" s="176"/>
      <c r="EH426" s="177"/>
      <c r="EI426" s="176">
        <v>0</v>
      </c>
      <c r="EJ426" s="177"/>
      <c r="EK426" s="176"/>
      <c r="EL426" s="176"/>
      <c r="EM426" s="177"/>
      <c r="EN426" s="176">
        <v>0</v>
      </c>
      <c r="EO426" s="177"/>
      <c r="EP426" s="176"/>
      <c r="EQ426" s="177">
        <v>0</v>
      </c>
      <c r="ER426" s="176"/>
      <c r="ES426" s="177"/>
      <c r="ET426" s="176"/>
      <c r="EU426" s="177"/>
      <c r="EV426" s="176"/>
      <c r="EW426" s="176"/>
      <c r="EX426" s="176"/>
      <c r="EY426" s="177"/>
      <c r="EZ426" s="176"/>
      <c r="FA426" s="177"/>
      <c r="FB426" s="565">
        <f t="shared" si="27"/>
        <v>4590</v>
      </c>
      <c r="FC426" s="565">
        <f>N426-FB426</f>
        <v>19010</v>
      </c>
    </row>
    <row r="427" spans="1:159" ht="37.5" customHeight="1">
      <c r="A427" s="13">
        <v>359</v>
      </c>
      <c r="B427" s="13" t="s">
        <v>1558</v>
      </c>
      <c r="C427" s="13" t="s">
        <v>1474</v>
      </c>
      <c r="D427" s="13">
        <v>767</v>
      </c>
      <c r="E427" s="13">
        <v>917</v>
      </c>
      <c r="F427" s="14" t="s">
        <v>1559</v>
      </c>
      <c r="G427" s="13" t="s">
        <v>1555</v>
      </c>
      <c r="H427" s="13" t="s">
        <v>1560</v>
      </c>
      <c r="I427" s="13" t="s">
        <v>1561</v>
      </c>
      <c r="J427" s="13">
        <v>36</v>
      </c>
      <c r="K427" s="13" t="s">
        <v>1562</v>
      </c>
      <c r="L427" s="13" t="s">
        <v>735</v>
      </c>
      <c r="M427" s="13" t="s">
        <v>68</v>
      </c>
      <c r="N427" s="45">
        <v>720</v>
      </c>
      <c r="O427" s="13" t="s">
        <v>3109</v>
      </c>
      <c r="P427" s="13">
        <v>38</v>
      </c>
      <c r="Q427" s="176">
        <v>500</v>
      </c>
      <c r="R427" s="557"/>
      <c r="S427" s="176"/>
      <c r="T427" s="177"/>
      <c r="U427" s="176"/>
      <c r="V427" s="177"/>
      <c r="W427" s="176"/>
      <c r="X427" s="177"/>
      <c r="Y427" s="176"/>
      <c r="Z427" s="177"/>
      <c r="AA427" s="176"/>
      <c r="AB427" s="177"/>
      <c r="AC427" s="176">
        <v>0</v>
      </c>
      <c r="AD427" s="177"/>
      <c r="AE427" s="176"/>
      <c r="AF427" s="177"/>
      <c r="AG427" s="176">
        <v>10</v>
      </c>
      <c r="AH427" s="177"/>
      <c r="AI427" s="176">
        <v>50</v>
      </c>
      <c r="AJ427" s="177"/>
      <c r="AK427" s="176">
        <v>0</v>
      </c>
      <c r="AL427" s="177"/>
      <c r="AM427" s="176">
        <v>0</v>
      </c>
      <c r="AN427" s="177"/>
      <c r="AO427" s="176"/>
      <c r="AP427" s="177"/>
      <c r="AQ427" s="176"/>
      <c r="AR427" s="177"/>
      <c r="AS427" s="176"/>
      <c r="AT427" s="176"/>
      <c r="AU427" s="176">
        <v>0</v>
      </c>
      <c r="AV427" s="177"/>
      <c r="AW427" s="176"/>
      <c r="AX427" s="177"/>
      <c r="AY427" s="176"/>
      <c r="AZ427" s="177"/>
      <c r="BA427" s="176"/>
      <c r="BB427" s="177"/>
      <c r="BC427" s="176">
        <v>0</v>
      </c>
      <c r="BD427" s="176"/>
      <c r="BE427" s="176">
        <v>0</v>
      </c>
      <c r="BF427" s="177">
        <v>0</v>
      </c>
      <c r="BG427" s="176">
        <v>0</v>
      </c>
      <c r="BH427" s="177"/>
      <c r="BI427" s="176">
        <v>0</v>
      </c>
      <c r="BJ427" s="177"/>
      <c r="BK427" s="176">
        <v>0</v>
      </c>
      <c r="BL427" s="177"/>
      <c r="BM427" s="176">
        <v>0</v>
      </c>
      <c r="BN427" s="177"/>
      <c r="BO427" s="176">
        <v>0</v>
      </c>
      <c r="BP427" s="232"/>
      <c r="BQ427" s="176"/>
      <c r="BR427" s="177"/>
      <c r="BS427" s="176"/>
      <c r="BT427" s="177"/>
      <c r="BU427" s="176"/>
      <c r="BV427" s="176"/>
      <c r="BW427" s="176">
        <v>0</v>
      </c>
      <c r="BX427" s="177"/>
      <c r="BY427" s="176">
        <v>0</v>
      </c>
      <c r="BZ427" s="177"/>
      <c r="CA427" s="176"/>
      <c r="CB427" s="177"/>
      <c r="CC427" s="176">
        <v>0</v>
      </c>
      <c r="CD427" s="177">
        <v>0</v>
      </c>
      <c r="CE427" s="176">
        <v>0</v>
      </c>
      <c r="CF427" s="177"/>
      <c r="CG427" s="176">
        <v>10</v>
      </c>
      <c r="CH427" s="177"/>
      <c r="CI427" s="176">
        <v>0</v>
      </c>
      <c r="CJ427" s="176">
        <v>0</v>
      </c>
      <c r="CK427" s="176">
        <v>0</v>
      </c>
      <c r="CL427" s="177"/>
      <c r="CM427" s="176"/>
      <c r="CN427" s="177"/>
      <c r="CO427" s="176">
        <v>0</v>
      </c>
      <c r="CP427" s="177"/>
      <c r="CQ427" s="176">
        <v>100</v>
      </c>
      <c r="CR427" s="177"/>
      <c r="CS427" s="176">
        <v>0</v>
      </c>
      <c r="CT427" s="176"/>
      <c r="CU427" s="176">
        <v>0</v>
      </c>
      <c r="CV427" s="177"/>
      <c r="CW427" s="176"/>
      <c r="CX427" s="177"/>
      <c r="CY427" s="176">
        <v>0</v>
      </c>
      <c r="CZ427" s="177"/>
      <c r="DA427" s="176">
        <v>0</v>
      </c>
      <c r="DB427" s="177"/>
      <c r="DC427" s="176"/>
      <c r="DD427" s="177"/>
      <c r="DE427" s="176">
        <v>50</v>
      </c>
      <c r="DF427" s="177"/>
      <c r="DG427" s="176"/>
      <c r="DH427" s="177"/>
      <c r="DI427" s="176"/>
      <c r="DJ427" s="558"/>
      <c r="DK427" s="176"/>
      <c r="DL427" s="177"/>
      <c r="DM427" s="176"/>
      <c r="DN427" s="177"/>
      <c r="DO427" s="176"/>
      <c r="DP427" s="177"/>
      <c r="DQ427" s="176"/>
      <c r="DR427" s="177"/>
      <c r="DS427" s="176"/>
      <c r="DT427" s="176"/>
      <c r="DU427" s="176"/>
      <c r="DV427" s="177"/>
      <c r="DW427" s="176"/>
      <c r="DX427" s="177"/>
      <c r="DY427" s="176"/>
      <c r="DZ427" s="177"/>
      <c r="EA427" s="176"/>
      <c r="EB427" s="177"/>
      <c r="EC427" s="176">
        <v>0</v>
      </c>
      <c r="ED427" s="177"/>
      <c r="EE427" s="176"/>
      <c r="EF427" s="177"/>
      <c r="EG427" s="176"/>
      <c r="EH427" s="177"/>
      <c r="EI427" s="176">
        <v>0</v>
      </c>
      <c r="EJ427" s="177"/>
      <c r="EK427" s="176"/>
      <c r="EL427" s="176"/>
      <c r="EM427" s="177"/>
      <c r="EN427" s="176">
        <v>0</v>
      </c>
      <c r="EO427" s="177"/>
      <c r="EP427" s="176"/>
      <c r="EQ427" s="177">
        <v>0</v>
      </c>
      <c r="ER427" s="176"/>
      <c r="ES427" s="177"/>
      <c r="ET427" s="176"/>
      <c r="EU427" s="177"/>
      <c r="EV427" s="176"/>
      <c r="EW427" s="176"/>
      <c r="EX427" s="176"/>
      <c r="EY427" s="177"/>
      <c r="EZ427" s="176"/>
      <c r="FA427" s="177"/>
      <c r="FB427" s="565">
        <f t="shared" si="27"/>
        <v>0</v>
      </c>
      <c r="FC427" s="565">
        <f>N427-FB427</f>
        <v>720</v>
      </c>
    </row>
    <row r="428" spans="1:159" ht="37.5" customHeight="1">
      <c r="A428" s="13" t="s">
        <v>8243</v>
      </c>
      <c r="B428" s="13"/>
      <c r="C428" s="13"/>
      <c r="D428" s="13"/>
      <c r="E428" s="13"/>
      <c r="F428" s="11" t="s">
        <v>3261</v>
      </c>
      <c r="G428" s="13"/>
      <c r="H428" s="13"/>
      <c r="I428" s="13"/>
      <c r="J428" s="13"/>
      <c r="K428" s="13"/>
      <c r="L428" s="13"/>
      <c r="M428" s="13"/>
      <c r="N428" s="45"/>
      <c r="O428" s="13"/>
      <c r="P428" s="13"/>
      <c r="Q428" s="176"/>
      <c r="R428" s="557"/>
      <c r="S428" s="176"/>
      <c r="T428" s="177"/>
      <c r="U428" s="176"/>
      <c r="V428" s="177"/>
      <c r="W428" s="176"/>
      <c r="X428" s="177"/>
      <c r="Y428" s="176"/>
      <c r="Z428" s="177"/>
      <c r="AA428" s="176"/>
      <c r="AB428" s="177"/>
      <c r="AC428" s="176"/>
      <c r="AD428" s="177"/>
      <c r="AE428" s="176"/>
      <c r="AF428" s="177"/>
      <c r="AG428" s="176"/>
      <c r="AH428" s="177"/>
      <c r="AI428" s="176"/>
      <c r="AJ428" s="177"/>
      <c r="AK428" s="176"/>
      <c r="AL428" s="177"/>
      <c r="AM428" s="176"/>
      <c r="AN428" s="177"/>
      <c r="AO428" s="176"/>
      <c r="AP428" s="177"/>
      <c r="AQ428" s="176"/>
      <c r="AR428" s="177"/>
      <c r="AS428" s="176"/>
      <c r="AT428" s="176"/>
      <c r="AU428" s="176"/>
      <c r="AV428" s="177"/>
      <c r="AW428" s="176"/>
      <c r="AX428" s="177"/>
      <c r="AY428" s="176"/>
      <c r="AZ428" s="177"/>
      <c r="BA428" s="176"/>
      <c r="BB428" s="177"/>
      <c r="BC428" s="176"/>
      <c r="BD428" s="176"/>
      <c r="BE428" s="176"/>
      <c r="BF428" s="177"/>
      <c r="BG428" s="176"/>
      <c r="BH428" s="177"/>
      <c r="BI428" s="176"/>
      <c r="BJ428" s="177"/>
      <c r="BK428" s="176"/>
      <c r="BL428" s="177"/>
      <c r="BM428" s="176"/>
      <c r="BN428" s="177"/>
      <c r="BO428" s="176"/>
      <c r="BP428" s="232"/>
      <c r="BQ428" s="176"/>
      <c r="BR428" s="177"/>
      <c r="BS428" s="176"/>
      <c r="BT428" s="177"/>
      <c r="BU428" s="176"/>
      <c r="BV428" s="176"/>
      <c r="BW428" s="176"/>
      <c r="BX428" s="177"/>
      <c r="BY428" s="176"/>
      <c r="BZ428" s="177"/>
      <c r="CA428" s="176"/>
      <c r="CB428" s="177"/>
      <c r="CC428" s="176"/>
      <c r="CD428" s="177"/>
      <c r="CE428" s="176"/>
      <c r="CF428" s="177"/>
      <c r="CG428" s="176"/>
      <c r="CH428" s="177"/>
      <c r="CI428" s="176"/>
      <c r="CJ428" s="176"/>
      <c r="CK428" s="176"/>
      <c r="CL428" s="177"/>
      <c r="CM428" s="176"/>
      <c r="CN428" s="177"/>
      <c r="CO428" s="176"/>
      <c r="CP428" s="177"/>
      <c r="CQ428" s="176"/>
      <c r="CR428" s="177"/>
      <c r="CS428" s="176"/>
      <c r="CT428" s="176"/>
      <c r="CU428" s="176"/>
      <c r="CV428" s="177"/>
      <c r="CW428" s="176"/>
      <c r="CX428" s="177"/>
      <c r="CY428" s="176"/>
      <c r="CZ428" s="177"/>
      <c r="DA428" s="176"/>
      <c r="DB428" s="177"/>
      <c r="DC428" s="176"/>
      <c r="DD428" s="177"/>
      <c r="DE428" s="176"/>
      <c r="DF428" s="177"/>
      <c r="DG428" s="176"/>
      <c r="DH428" s="177"/>
      <c r="DI428" s="176"/>
      <c r="DJ428" s="558"/>
      <c r="DK428" s="176"/>
      <c r="DL428" s="177"/>
      <c r="DM428" s="176"/>
      <c r="DN428" s="177"/>
      <c r="DO428" s="176"/>
      <c r="DP428" s="177"/>
      <c r="DQ428" s="176"/>
      <c r="DR428" s="177"/>
      <c r="DS428" s="176"/>
      <c r="DT428" s="176"/>
      <c r="DU428" s="176"/>
      <c r="DV428" s="177"/>
      <c r="DW428" s="176"/>
      <c r="DX428" s="177"/>
      <c r="DY428" s="176"/>
      <c r="DZ428" s="177"/>
      <c r="EA428" s="176"/>
      <c r="EB428" s="177"/>
      <c r="EC428" s="176"/>
      <c r="ED428" s="177"/>
      <c r="EE428" s="176"/>
      <c r="EF428" s="177"/>
      <c r="EG428" s="176"/>
      <c r="EH428" s="177"/>
      <c r="EI428" s="176"/>
      <c r="EJ428" s="177"/>
      <c r="EK428" s="176"/>
      <c r="EL428" s="176"/>
      <c r="EM428" s="177"/>
      <c r="EN428" s="176"/>
      <c r="EO428" s="177"/>
      <c r="EP428" s="176"/>
      <c r="EQ428" s="177"/>
      <c r="ER428" s="176"/>
      <c r="ES428" s="177"/>
      <c r="ET428" s="176"/>
      <c r="EU428" s="177"/>
      <c r="EV428" s="176"/>
      <c r="EW428" s="176"/>
      <c r="EX428" s="176"/>
      <c r="EY428" s="177"/>
      <c r="EZ428" s="176"/>
      <c r="FA428" s="177"/>
      <c r="FB428" s="565"/>
      <c r="FC428" s="565"/>
    </row>
    <row r="429" spans="1:159" ht="37.5" customHeight="1">
      <c r="A429" s="13">
        <v>360</v>
      </c>
      <c r="B429" s="13" t="s">
        <v>1432</v>
      </c>
      <c r="C429" s="13" t="s">
        <v>2591</v>
      </c>
      <c r="D429" s="13">
        <v>777</v>
      </c>
      <c r="E429" s="13">
        <v>520</v>
      </c>
      <c r="F429" s="14" t="s">
        <v>1433</v>
      </c>
      <c r="G429" s="13" t="s">
        <v>1434</v>
      </c>
      <c r="H429" s="13" t="s">
        <v>1435</v>
      </c>
      <c r="I429" s="13" t="s">
        <v>1436</v>
      </c>
      <c r="J429" s="13">
        <v>36</v>
      </c>
      <c r="K429" s="13" t="s">
        <v>1437</v>
      </c>
      <c r="L429" s="13" t="s">
        <v>1438</v>
      </c>
      <c r="M429" s="13" t="s">
        <v>10</v>
      </c>
      <c r="N429" s="45">
        <v>3392200</v>
      </c>
      <c r="O429" s="13" t="s">
        <v>3065</v>
      </c>
      <c r="P429" s="13">
        <v>96</v>
      </c>
      <c r="Q429" s="176">
        <v>20000</v>
      </c>
      <c r="R429" s="557"/>
      <c r="S429" s="176"/>
      <c r="T429" s="177"/>
      <c r="U429" s="176">
        <v>200</v>
      </c>
      <c r="V429" s="177"/>
      <c r="W429" s="176">
        <v>180000</v>
      </c>
      <c r="X429" s="177">
        <v>135000</v>
      </c>
      <c r="Y429" s="176">
        <v>200000</v>
      </c>
      <c r="Z429" s="177">
        <v>100000</v>
      </c>
      <c r="AA429" s="176">
        <v>75000</v>
      </c>
      <c r="AB429" s="177">
        <v>60000</v>
      </c>
      <c r="AC429" s="176">
        <v>0</v>
      </c>
      <c r="AD429" s="177"/>
      <c r="AE429" s="176">
        <v>2000</v>
      </c>
      <c r="AF429" s="177">
        <v>2400</v>
      </c>
      <c r="AG429" s="176">
        <v>12000</v>
      </c>
      <c r="AH429" s="177"/>
      <c r="AI429" s="176"/>
      <c r="AJ429" s="177"/>
      <c r="AK429" s="176">
        <v>0</v>
      </c>
      <c r="AL429" s="177"/>
      <c r="AM429" s="176">
        <v>0</v>
      </c>
      <c r="AN429" s="177"/>
      <c r="AO429" s="176"/>
      <c r="AP429" s="177"/>
      <c r="AQ429" s="176">
        <v>10000</v>
      </c>
      <c r="AR429" s="177">
        <v>0</v>
      </c>
      <c r="AS429" s="176"/>
      <c r="AT429" s="176">
        <v>100000</v>
      </c>
      <c r="AU429" s="176">
        <v>100000</v>
      </c>
      <c r="AV429" s="177">
        <v>60000</v>
      </c>
      <c r="AW429" s="176">
        <v>20000</v>
      </c>
      <c r="AX429" s="177"/>
      <c r="AY429" s="176">
        <v>250000</v>
      </c>
      <c r="AZ429" s="177">
        <v>240000</v>
      </c>
      <c r="BA429" s="176">
        <v>148000</v>
      </c>
      <c r="BB429" s="177">
        <v>120000</v>
      </c>
      <c r="BC429" s="176">
        <v>150000</v>
      </c>
      <c r="BD429" s="176">
        <v>0</v>
      </c>
      <c r="BE429" s="176">
        <v>180000</v>
      </c>
      <c r="BF429" s="177">
        <v>40000</v>
      </c>
      <c r="BG429" s="176">
        <v>25000</v>
      </c>
      <c r="BH429" s="177">
        <v>30000</v>
      </c>
      <c r="BI429" s="176">
        <v>10000</v>
      </c>
      <c r="BJ429" s="177">
        <v>10000</v>
      </c>
      <c r="BK429" s="176">
        <v>100000</v>
      </c>
      <c r="BL429" s="177">
        <v>20000</v>
      </c>
      <c r="BM429" s="176">
        <v>200000</v>
      </c>
      <c r="BN429" s="177">
        <v>90000</v>
      </c>
      <c r="BO429" s="176">
        <v>20000</v>
      </c>
      <c r="BP429" s="232">
        <v>24000</v>
      </c>
      <c r="BQ429" s="176">
        <v>30000</v>
      </c>
      <c r="BR429" s="177"/>
      <c r="BS429" s="176">
        <v>15000</v>
      </c>
      <c r="BT429" s="177"/>
      <c r="BU429" s="176"/>
      <c r="BV429" s="176">
        <v>30000</v>
      </c>
      <c r="BW429" s="176">
        <v>30000</v>
      </c>
      <c r="BX429" s="177"/>
      <c r="BY429" s="176">
        <v>230000</v>
      </c>
      <c r="BZ429" s="177">
        <v>64000</v>
      </c>
      <c r="CA429" s="176"/>
      <c r="CB429" s="177"/>
      <c r="CC429" s="176">
        <v>150000</v>
      </c>
      <c r="CD429" s="177">
        <v>30000</v>
      </c>
      <c r="CE429" s="176">
        <v>300000</v>
      </c>
      <c r="CF429" s="177">
        <v>270000</v>
      </c>
      <c r="CG429" s="176">
        <v>150000</v>
      </c>
      <c r="CH429" s="177">
        <v>61600</v>
      </c>
      <c r="CI429" s="176">
        <v>0</v>
      </c>
      <c r="CJ429" s="176">
        <v>120000</v>
      </c>
      <c r="CK429" s="176">
        <v>120000</v>
      </c>
      <c r="CL429" s="177"/>
      <c r="CM429" s="176">
        <v>80000</v>
      </c>
      <c r="CN429" s="177">
        <v>30000</v>
      </c>
      <c r="CO429" s="176">
        <v>500000</v>
      </c>
      <c r="CP429" s="177">
        <v>200000</v>
      </c>
      <c r="CQ429" s="176">
        <v>25000</v>
      </c>
      <c r="CR429" s="177">
        <v>13000</v>
      </c>
      <c r="CS429" s="176">
        <v>40000</v>
      </c>
      <c r="CT429" s="176">
        <v>30000</v>
      </c>
      <c r="CU429" s="176">
        <v>0</v>
      </c>
      <c r="CV429" s="177"/>
      <c r="CW429" s="176"/>
      <c r="CX429" s="177"/>
      <c r="CY429" s="176">
        <v>0</v>
      </c>
      <c r="CZ429" s="177"/>
      <c r="DA429" s="176">
        <v>0</v>
      </c>
      <c r="DB429" s="177"/>
      <c r="DC429" s="176"/>
      <c r="DD429" s="177"/>
      <c r="DE429" s="176">
        <v>0</v>
      </c>
      <c r="DF429" s="177"/>
      <c r="DG429" s="176"/>
      <c r="DH429" s="177"/>
      <c r="DI429" s="176"/>
      <c r="DJ429" s="558"/>
      <c r="DK429" s="176"/>
      <c r="DL429" s="177"/>
      <c r="DM429" s="176"/>
      <c r="DN429" s="177"/>
      <c r="DO429" s="176"/>
      <c r="DP429" s="177"/>
      <c r="DQ429" s="176"/>
      <c r="DR429" s="177"/>
      <c r="DS429" s="176"/>
      <c r="DT429" s="176"/>
      <c r="DU429" s="176"/>
      <c r="DV429" s="177"/>
      <c r="DW429" s="176"/>
      <c r="DX429" s="177"/>
      <c r="DY429" s="176"/>
      <c r="DZ429" s="177"/>
      <c r="EA429" s="176"/>
      <c r="EB429" s="177"/>
      <c r="EC429" s="176">
        <v>20000</v>
      </c>
      <c r="ED429" s="177">
        <v>20000</v>
      </c>
      <c r="EE429" s="176"/>
      <c r="EF429" s="177"/>
      <c r="EG429" s="176"/>
      <c r="EH429" s="177"/>
      <c r="EI429" s="176">
        <v>0</v>
      </c>
      <c r="EJ429" s="177"/>
      <c r="EK429" s="176"/>
      <c r="EL429" s="176"/>
      <c r="EM429" s="177"/>
      <c r="EN429" s="176">
        <v>0</v>
      </c>
      <c r="EO429" s="177"/>
      <c r="EP429" s="176"/>
      <c r="EQ429" s="177">
        <v>0</v>
      </c>
      <c r="ER429" s="176"/>
      <c r="ES429" s="177"/>
      <c r="ET429" s="176"/>
      <c r="EU429" s="177"/>
      <c r="EV429" s="176"/>
      <c r="EW429" s="176"/>
      <c r="EX429" s="176"/>
      <c r="EY429" s="177"/>
      <c r="EZ429" s="176"/>
      <c r="FA429" s="177"/>
      <c r="FB429" s="565">
        <f t="shared" si="27"/>
        <v>1650000</v>
      </c>
      <c r="FC429" s="565">
        <f t="shared" ref="FC429:FC434" si="29">N429-FB429</f>
        <v>1742200</v>
      </c>
    </row>
    <row r="430" spans="1:159" ht="37.5" customHeight="1">
      <c r="A430" s="13">
        <v>361</v>
      </c>
      <c r="B430" s="13" t="s">
        <v>401</v>
      </c>
      <c r="C430" s="13" t="s">
        <v>895</v>
      </c>
      <c r="D430" s="13">
        <v>778</v>
      </c>
      <c r="E430" s="13">
        <v>717</v>
      </c>
      <c r="F430" s="14" t="s">
        <v>1923</v>
      </c>
      <c r="G430" s="13" t="s">
        <v>402</v>
      </c>
      <c r="H430" s="13" t="s">
        <v>18</v>
      </c>
      <c r="I430" s="13" t="s">
        <v>403</v>
      </c>
      <c r="J430" s="13">
        <v>36</v>
      </c>
      <c r="K430" s="13" t="s">
        <v>1924</v>
      </c>
      <c r="L430" s="13" t="s">
        <v>1735</v>
      </c>
      <c r="M430" s="13" t="s">
        <v>10</v>
      </c>
      <c r="N430" s="45">
        <v>273000</v>
      </c>
      <c r="O430" s="13" t="s">
        <v>3094</v>
      </c>
      <c r="P430" s="13">
        <v>79</v>
      </c>
      <c r="Q430" s="176">
        <v>10000</v>
      </c>
      <c r="R430" s="557"/>
      <c r="S430" s="176"/>
      <c r="T430" s="177"/>
      <c r="U430" s="176"/>
      <c r="V430" s="177"/>
      <c r="W430" s="176"/>
      <c r="X430" s="177"/>
      <c r="Y430" s="176"/>
      <c r="Z430" s="177"/>
      <c r="AA430" s="176"/>
      <c r="AB430" s="177"/>
      <c r="AC430" s="176">
        <v>0</v>
      </c>
      <c r="AD430" s="177"/>
      <c r="AE430" s="176"/>
      <c r="AF430" s="177"/>
      <c r="AG430" s="176">
        <v>12000</v>
      </c>
      <c r="AH430" s="177"/>
      <c r="AI430" s="176"/>
      <c r="AJ430" s="177"/>
      <c r="AK430" s="176">
        <v>0</v>
      </c>
      <c r="AL430" s="177"/>
      <c r="AM430" s="176">
        <v>0</v>
      </c>
      <c r="AN430" s="177"/>
      <c r="AO430" s="176">
        <v>1000</v>
      </c>
      <c r="AP430" s="177">
        <v>0</v>
      </c>
      <c r="AQ430" s="176"/>
      <c r="AR430" s="177"/>
      <c r="AS430" s="176"/>
      <c r="AT430" s="176"/>
      <c r="AU430" s="176">
        <v>0</v>
      </c>
      <c r="AV430" s="177"/>
      <c r="AW430" s="176"/>
      <c r="AX430" s="177"/>
      <c r="AY430" s="176">
        <v>70000</v>
      </c>
      <c r="AZ430" s="177">
        <v>19980</v>
      </c>
      <c r="BA430" s="176"/>
      <c r="BB430" s="177"/>
      <c r="BC430" s="176">
        <v>0</v>
      </c>
      <c r="BD430" s="176"/>
      <c r="BE430" s="176">
        <v>100000</v>
      </c>
      <c r="BF430" s="177">
        <v>0</v>
      </c>
      <c r="BG430" s="176">
        <v>0</v>
      </c>
      <c r="BH430" s="177"/>
      <c r="BI430" s="176">
        <v>0</v>
      </c>
      <c r="BJ430" s="177"/>
      <c r="BK430" s="176">
        <v>0</v>
      </c>
      <c r="BL430" s="177"/>
      <c r="BM430" s="176">
        <v>0</v>
      </c>
      <c r="BN430" s="177"/>
      <c r="BO430" s="176">
        <v>0</v>
      </c>
      <c r="BP430" s="232"/>
      <c r="BQ430" s="176"/>
      <c r="BR430" s="177"/>
      <c r="BS430" s="176"/>
      <c r="BT430" s="177"/>
      <c r="BU430" s="176"/>
      <c r="BV430" s="176"/>
      <c r="BW430" s="176">
        <v>0</v>
      </c>
      <c r="BX430" s="177"/>
      <c r="BY430" s="176">
        <v>0</v>
      </c>
      <c r="BZ430" s="177"/>
      <c r="CA430" s="176"/>
      <c r="CB430" s="177"/>
      <c r="CC430" s="176">
        <v>0</v>
      </c>
      <c r="CD430" s="177">
        <v>0</v>
      </c>
      <c r="CE430" s="176">
        <v>0</v>
      </c>
      <c r="CF430" s="177"/>
      <c r="CG430" s="176"/>
      <c r="CH430" s="177"/>
      <c r="CI430" s="176">
        <v>0</v>
      </c>
      <c r="CJ430" s="176">
        <v>0</v>
      </c>
      <c r="CK430" s="176">
        <v>0</v>
      </c>
      <c r="CL430" s="177"/>
      <c r="CM430" s="176"/>
      <c r="CN430" s="177"/>
      <c r="CO430" s="176">
        <v>50000</v>
      </c>
      <c r="CP430" s="177"/>
      <c r="CQ430" s="176">
        <v>30000</v>
      </c>
      <c r="CR430" s="177"/>
      <c r="CS430" s="176">
        <v>0</v>
      </c>
      <c r="CT430" s="176"/>
      <c r="CU430" s="176">
        <v>0</v>
      </c>
      <c r="CV430" s="177"/>
      <c r="CW430" s="176"/>
      <c r="CX430" s="177"/>
      <c r="CY430" s="176">
        <v>0</v>
      </c>
      <c r="CZ430" s="177"/>
      <c r="DA430" s="176">
        <v>0</v>
      </c>
      <c r="DB430" s="177"/>
      <c r="DC430" s="176"/>
      <c r="DD430" s="177"/>
      <c r="DE430" s="176">
        <v>0</v>
      </c>
      <c r="DF430" s="177"/>
      <c r="DG430" s="176"/>
      <c r="DH430" s="177"/>
      <c r="DI430" s="176"/>
      <c r="DJ430" s="558"/>
      <c r="DK430" s="176"/>
      <c r="DL430" s="177"/>
      <c r="DM430" s="176"/>
      <c r="DN430" s="177"/>
      <c r="DO430" s="176"/>
      <c r="DP430" s="177"/>
      <c r="DQ430" s="176"/>
      <c r="DR430" s="177"/>
      <c r="DS430" s="176"/>
      <c r="DT430" s="176"/>
      <c r="DU430" s="176"/>
      <c r="DV430" s="177"/>
      <c r="DW430" s="176"/>
      <c r="DX430" s="177"/>
      <c r="DY430" s="176"/>
      <c r="DZ430" s="177"/>
      <c r="EA430" s="176"/>
      <c r="EB430" s="177"/>
      <c r="EC430" s="176">
        <v>0</v>
      </c>
      <c r="ED430" s="177"/>
      <c r="EE430" s="176"/>
      <c r="EF430" s="177"/>
      <c r="EG430" s="176"/>
      <c r="EH430" s="177"/>
      <c r="EI430" s="176">
        <v>0</v>
      </c>
      <c r="EJ430" s="177"/>
      <c r="EK430" s="176"/>
      <c r="EL430" s="176"/>
      <c r="EM430" s="177"/>
      <c r="EN430" s="176">
        <v>0</v>
      </c>
      <c r="EO430" s="177"/>
      <c r="EP430" s="176"/>
      <c r="EQ430" s="177">
        <v>0</v>
      </c>
      <c r="ER430" s="176"/>
      <c r="ES430" s="177"/>
      <c r="ET430" s="176"/>
      <c r="EU430" s="177"/>
      <c r="EV430" s="176"/>
      <c r="EW430" s="176"/>
      <c r="EX430" s="176"/>
      <c r="EY430" s="177"/>
      <c r="EZ430" s="176"/>
      <c r="FA430" s="177"/>
      <c r="FB430" s="565">
        <f t="shared" si="27"/>
        <v>19980</v>
      </c>
      <c r="FC430" s="565">
        <f t="shared" si="29"/>
        <v>253020</v>
      </c>
    </row>
    <row r="431" spans="1:159" ht="37.5" customHeight="1">
      <c r="A431" s="13">
        <v>362</v>
      </c>
      <c r="B431" s="13" t="s">
        <v>1439</v>
      </c>
      <c r="C431" s="13" t="s">
        <v>1726</v>
      </c>
      <c r="D431" s="13">
        <v>788</v>
      </c>
      <c r="E431" s="13">
        <v>717</v>
      </c>
      <c r="F431" s="14" t="s">
        <v>1440</v>
      </c>
      <c r="G431" s="13" t="s">
        <v>1441</v>
      </c>
      <c r="H431" s="13" t="s">
        <v>14</v>
      </c>
      <c r="I431" s="13" t="s">
        <v>1442</v>
      </c>
      <c r="J431" s="13">
        <v>36</v>
      </c>
      <c r="K431" s="13" t="s">
        <v>1443</v>
      </c>
      <c r="L431" s="13" t="s">
        <v>1444</v>
      </c>
      <c r="M431" s="13" t="s">
        <v>10</v>
      </c>
      <c r="N431" s="45">
        <v>1885500</v>
      </c>
      <c r="O431" s="13" t="s">
        <v>3065</v>
      </c>
      <c r="P431" s="13">
        <v>96</v>
      </c>
      <c r="Q431" s="176">
        <v>0</v>
      </c>
      <c r="R431" s="557"/>
      <c r="S431" s="176"/>
      <c r="T431" s="177"/>
      <c r="U431" s="176"/>
      <c r="V431" s="177"/>
      <c r="W431" s="176">
        <v>220000</v>
      </c>
      <c r="X431" s="177">
        <v>130000</v>
      </c>
      <c r="Y431" s="176">
        <v>250000</v>
      </c>
      <c r="Z431" s="177">
        <v>107400</v>
      </c>
      <c r="AA431" s="176"/>
      <c r="AB431" s="177"/>
      <c r="AC431" s="176">
        <v>0</v>
      </c>
      <c r="AD431" s="177"/>
      <c r="AE431" s="176">
        <v>2000</v>
      </c>
      <c r="AF431" s="177">
        <v>600</v>
      </c>
      <c r="AG431" s="176">
        <v>6000</v>
      </c>
      <c r="AH431" s="177"/>
      <c r="AI431" s="176"/>
      <c r="AJ431" s="177"/>
      <c r="AK431" s="176">
        <v>1000</v>
      </c>
      <c r="AL431" s="177">
        <v>1000</v>
      </c>
      <c r="AM431" s="176">
        <v>0</v>
      </c>
      <c r="AN431" s="177"/>
      <c r="AO431" s="176"/>
      <c r="AP431" s="177"/>
      <c r="AQ431" s="176">
        <v>20000</v>
      </c>
      <c r="AR431" s="177">
        <v>23000</v>
      </c>
      <c r="AS431" s="176"/>
      <c r="AT431" s="176"/>
      <c r="AU431" s="176">
        <v>0</v>
      </c>
      <c r="AV431" s="177"/>
      <c r="AW431" s="176">
        <v>76000</v>
      </c>
      <c r="AX431" s="177">
        <v>26100</v>
      </c>
      <c r="AY431" s="176"/>
      <c r="AZ431" s="177"/>
      <c r="BA431" s="176">
        <v>92500</v>
      </c>
      <c r="BB431" s="177">
        <v>40000</v>
      </c>
      <c r="BC431" s="176">
        <v>30000</v>
      </c>
      <c r="BD431" s="176">
        <v>20000</v>
      </c>
      <c r="BE431" s="176">
        <v>150000</v>
      </c>
      <c r="BF431" s="177">
        <v>110000</v>
      </c>
      <c r="BG431" s="176">
        <v>3000</v>
      </c>
      <c r="BH431" s="177"/>
      <c r="BI431" s="176">
        <v>10000</v>
      </c>
      <c r="BJ431" s="177">
        <v>0</v>
      </c>
      <c r="BK431" s="176">
        <v>60000</v>
      </c>
      <c r="BL431" s="177">
        <v>50000</v>
      </c>
      <c r="BM431" s="176">
        <v>0</v>
      </c>
      <c r="BN431" s="177"/>
      <c r="BO431" s="176">
        <v>5000</v>
      </c>
      <c r="BP431" s="232">
        <v>4500</v>
      </c>
      <c r="BQ431" s="176">
        <v>30000</v>
      </c>
      <c r="BR431" s="177">
        <v>18000</v>
      </c>
      <c r="BS431" s="176">
        <v>13000</v>
      </c>
      <c r="BT431" s="177">
        <v>5000</v>
      </c>
      <c r="BU431" s="176"/>
      <c r="BV431" s="176"/>
      <c r="BW431" s="176">
        <v>0</v>
      </c>
      <c r="BX431" s="177"/>
      <c r="BY431" s="176">
        <v>50000</v>
      </c>
      <c r="BZ431" s="177">
        <v>60000</v>
      </c>
      <c r="CA431" s="176"/>
      <c r="CB431" s="177"/>
      <c r="CC431" s="176">
        <v>0</v>
      </c>
      <c r="CD431" s="177">
        <v>0</v>
      </c>
      <c r="CE431" s="176">
        <v>300000</v>
      </c>
      <c r="CF431" s="177">
        <v>135500</v>
      </c>
      <c r="CG431" s="176"/>
      <c r="CH431" s="177"/>
      <c r="CI431" s="176">
        <v>0</v>
      </c>
      <c r="CJ431" s="176">
        <v>120000</v>
      </c>
      <c r="CK431" s="176">
        <v>120000</v>
      </c>
      <c r="CL431" s="177">
        <v>10000</v>
      </c>
      <c r="CM431" s="176">
        <v>80000</v>
      </c>
      <c r="CN431" s="177">
        <v>30000</v>
      </c>
      <c r="CO431" s="176">
        <v>150000</v>
      </c>
      <c r="CP431" s="177">
        <v>50000</v>
      </c>
      <c r="CQ431" s="176">
        <v>115000</v>
      </c>
      <c r="CR431" s="177">
        <v>65000</v>
      </c>
      <c r="CS431" s="176">
        <v>60000</v>
      </c>
      <c r="CT431" s="176">
        <v>15000</v>
      </c>
      <c r="CU431" s="176">
        <v>0</v>
      </c>
      <c r="CV431" s="177"/>
      <c r="CW431" s="176">
        <v>20000</v>
      </c>
      <c r="CX431" s="177">
        <v>4000</v>
      </c>
      <c r="CY431" s="176">
        <v>0</v>
      </c>
      <c r="CZ431" s="177"/>
      <c r="DA431" s="176">
        <v>10000</v>
      </c>
      <c r="DB431" s="177">
        <v>0</v>
      </c>
      <c r="DC431" s="176">
        <v>2000</v>
      </c>
      <c r="DD431" s="177">
        <v>2000</v>
      </c>
      <c r="DE431" s="176">
        <v>0</v>
      </c>
      <c r="DF431" s="177"/>
      <c r="DG431" s="176"/>
      <c r="DH431" s="177"/>
      <c r="DI431" s="176"/>
      <c r="DJ431" s="558"/>
      <c r="DK431" s="176"/>
      <c r="DL431" s="177"/>
      <c r="DM431" s="176"/>
      <c r="DN431" s="177"/>
      <c r="DO431" s="176"/>
      <c r="DP431" s="177"/>
      <c r="DQ431" s="176"/>
      <c r="DR431" s="177"/>
      <c r="DS431" s="176"/>
      <c r="DT431" s="176"/>
      <c r="DU431" s="176"/>
      <c r="DV431" s="177"/>
      <c r="DW431" s="176"/>
      <c r="DX431" s="177"/>
      <c r="DY431" s="176"/>
      <c r="DZ431" s="177"/>
      <c r="EA431" s="176"/>
      <c r="EB431" s="177"/>
      <c r="EC431" s="176">
        <v>0</v>
      </c>
      <c r="ED431" s="177"/>
      <c r="EE431" s="176"/>
      <c r="EF431" s="177"/>
      <c r="EG431" s="176"/>
      <c r="EH431" s="177"/>
      <c r="EI431" s="176">
        <v>0</v>
      </c>
      <c r="EJ431" s="177"/>
      <c r="EK431" s="176"/>
      <c r="EL431" s="176"/>
      <c r="EM431" s="177"/>
      <c r="EN431" s="176">
        <v>0</v>
      </c>
      <c r="EO431" s="177"/>
      <c r="EP431" s="176"/>
      <c r="EQ431" s="177">
        <v>0</v>
      </c>
      <c r="ER431" s="176"/>
      <c r="ES431" s="177"/>
      <c r="ET431" s="176">
        <v>10000</v>
      </c>
      <c r="EU431" s="177">
        <v>3000</v>
      </c>
      <c r="EV431" s="176"/>
      <c r="EW431" s="176"/>
      <c r="EX431" s="176"/>
      <c r="EY431" s="177"/>
      <c r="EZ431" s="176"/>
      <c r="FA431" s="177"/>
      <c r="FB431" s="565">
        <f t="shared" si="27"/>
        <v>910100</v>
      </c>
      <c r="FC431" s="565">
        <f t="shared" si="29"/>
        <v>975400</v>
      </c>
    </row>
    <row r="432" spans="1:159" ht="37.5" customHeight="1">
      <c r="A432" s="13">
        <v>363</v>
      </c>
      <c r="B432" s="13" t="s">
        <v>2284</v>
      </c>
      <c r="C432" s="13" t="s">
        <v>2365</v>
      </c>
      <c r="D432" s="13">
        <v>788</v>
      </c>
      <c r="E432" s="13">
        <v>717</v>
      </c>
      <c r="F432" s="14" t="s">
        <v>2285</v>
      </c>
      <c r="G432" s="13" t="s">
        <v>2286</v>
      </c>
      <c r="H432" s="13" t="s">
        <v>686</v>
      </c>
      <c r="I432" s="13" t="s">
        <v>2287</v>
      </c>
      <c r="J432" s="13" t="s">
        <v>947</v>
      </c>
      <c r="K432" s="13" t="s">
        <v>2288</v>
      </c>
      <c r="L432" s="13" t="s">
        <v>2270</v>
      </c>
      <c r="M432" s="13" t="s">
        <v>10</v>
      </c>
      <c r="N432" s="45">
        <v>127000</v>
      </c>
      <c r="O432" s="13" t="s">
        <v>3101</v>
      </c>
      <c r="P432" s="13">
        <v>108</v>
      </c>
      <c r="Q432" s="176">
        <v>0</v>
      </c>
      <c r="R432" s="557"/>
      <c r="S432" s="176"/>
      <c r="T432" s="177"/>
      <c r="U432" s="176"/>
      <c r="V432" s="177"/>
      <c r="W432" s="176"/>
      <c r="X432" s="177"/>
      <c r="Y432" s="176"/>
      <c r="Z432" s="177"/>
      <c r="AA432" s="176"/>
      <c r="AB432" s="177"/>
      <c r="AC432" s="176">
        <v>0</v>
      </c>
      <c r="AD432" s="177"/>
      <c r="AE432" s="176"/>
      <c r="AF432" s="177"/>
      <c r="AG432" s="176">
        <v>0</v>
      </c>
      <c r="AH432" s="177"/>
      <c r="AI432" s="176"/>
      <c r="AJ432" s="177"/>
      <c r="AK432" s="176">
        <v>0</v>
      </c>
      <c r="AL432" s="177"/>
      <c r="AM432" s="176">
        <v>0</v>
      </c>
      <c r="AN432" s="177"/>
      <c r="AO432" s="176"/>
      <c r="AP432" s="177"/>
      <c r="AQ432" s="176"/>
      <c r="AR432" s="177"/>
      <c r="AS432" s="176"/>
      <c r="AT432" s="176"/>
      <c r="AU432" s="176">
        <v>0</v>
      </c>
      <c r="AV432" s="177"/>
      <c r="AW432" s="176"/>
      <c r="AX432" s="177"/>
      <c r="AY432" s="176"/>
      <c r="AZ432" s="177"/>
      <c r="BA432" s="176"/>
      <c r="BB432" s="177"/>
      <c r="BC432" s="176">
        <v>0</v>
      </c>
      <c r="BD432" s="176"/>
      <c r="BE432" s="176">
        <v>30000</v>
      </c>
      <c r="BF432" s="177">
        <v>36000</v>
      </c>
      <c r="BG432" s="176">
        <v>0</v>
      </c>
      <c r="BH432" s="177"/>
      <c r="BI432" s="176">
        <v>0</v>
      </c>
      <c r="BJ432" s="177"/>
      <c r="BK432" s="176">
        <v>0</v>
      </c>
      <c r="BL432" s="177"/>
      <c r="BM432" s="176">
        <v>0</v>
      </c>
      <c r="BN432" s="177"/>
      <c r="BO432" s="176">
        <v>5000</v>
      </c>
      <c r="BP432" s="232">
        <v>3000</v>
      </c>
      <c r="BQ432" s="176"/>
      <c r="BR432" s="177"/>
      <c r="BS432" s="176"/>
      <c r="BT432" s="177"/>
      <c r="BU432" s="176"/>
      <c r="BV432" s="176"/>
      <c r="BW432" s="176">
        <v>0</v>
      </c>
      <c r="BX432" s="177"/>
      <c r="BY432" s="176">
        <v>0</v>
      </c>
      <c r="BZ432" s="177"/>
      <c r="CA432" s="176">
        <v>60000</v>
      </c>
      <c r="CB432" s="177">
        <v>30000</v>
      </c>
      <c r="CC432" s="176"/>
      <c r="CD432" s="177">
        <v>0</v>
      </c>
      <c r="CE432" s="176">
        <v>0</v>
      </c>
      <c r="CF432" s="177"/>
      <c r="CG432" s="176">
        <v>30000</v>
      </c>
      <c r="CH432" s="177"/>
      <c r="CI432" s="176">
        <v>0</v>
      </c>
      <c r="CJ432" s="176">
        <v>0</v>
      </c>
      <c r="CK432" s="176">
        <v>0</v>
      </c>
      <c r="CL432" s="177"/>
      <c r="CM432" s="176"/>
      <c r="CN432" s="177"/>
      <c r="CO432" s="176">
        <v>0</v>
      </c>
      <c r="CP432" s="177"/>
      <c r="CQ432" s="176">
        <v>0</v>
      </c>
      <c r="CR432" s="177"/>
      <c r="CS432" s="176">
        <v>0</v>
      </c>
      <c r="CT432" s="176"/>
      <c r="CU432" s="176">
        <v>0</v>
      </c>
      <c r="CV432" s="177"/>
      <c r="CW432" s="176"/>
      <c r="CX432" s="177"/>
      <c r="CY432" s="176">
        <v>0</v>
      </c>
      <c r="CZ432" s="177"/>
      <c r="DA432" s="176">
        <v>0</v>
      </c>
      <c r="DB432" s="177"/>
      <c r="DC432" s="176">
        <v>2000</v>
      </c>
      <c r="DD432" s="177">
        <v>0</v>
      </c>
      <c r="DE432" s="176">
        <v>0</v>
      </c>
      <c r="DF432" s="177"/>
      <c r="DG432" s="176"/>
      <c r="DH432" s="177"/>
      <c r="DI432" s="176"/>
      <c r="DJ432" s="558"/>
      <c r="DK432" s="176"/>
      <c r="DL432" s="177"/>
      <c r="DM432" s="176"/>
      <c r="DN432" s="177"/>
      <c r="DO432" s="176"/>
      <c r="DP432" s="177"/>
      <c r="DQ432" s="176"/>
      <c r="DR432" s="177"/>
      <c r="DS432" s="176"/>
      <c r="DT432" s="176"/>
      <c r="DU432" s="176"/>
      <c r="DV432" s="177"/>
      <c r="DW432" s="176"/>
      <c r="DX432" s="177"/>
      <c r="DY432" s="176"/>
      <c r="DZ432" s="177"/>
      <c r="EA432" s="176"/>
      <c r="EB432" s="177"/>
      <c r="EC432" s="176">
        <v>0</v>
      </c>
      <c r="ED432" s="177"/>
      <c r="EE432" s="176"/>
      <c r="EF432" s="177"/>
      <c r="EG432" s="176"/>
      <c r="EH432" s="177"/>
      <c r="EI432" s="176">
        <v>0</v>
      </c>
      <c r="EJ432" s="177"/>
      <c r="EK432" s="176"/>
      <c r="EL432" s="176"/>
      <c r="EM432" s="177"/>
      <c r="EN432" s="176">
        <v>0</v>
      </c>
      <c r="EO432" s="177"/>
      <c r="EP432" s="176"/>
      <c r="EQ432" s="177">
        <v>0</v>
      </c>
      <c r="ER432" s="176"/>
      <c r="ES432" s="177"/>
      <c r="ET432" s="176"/>
      <c r="EU432" s="177"/>
      <c r="EV432" s="176"/>
      <c r="EW432" s="176"/>
      <c r="EX432" s="176"/>
      <c r="EY432" s="177"/>
      <c r="EZ432" s="176"/>
      <c r="FA432" s="177"/>
      <c r="FB432" s="565">
        <f t="shared" si="27"/>
        <v>69000</v>
      </c>
      <c r="FC432" s="565">
        <f t="shared" si="29"/>
        <v>58000</v>
      </c>
    </row>
    <row r="433" spans="1:159" ht="37.5" customHeight="1">
      <c r="A433" s="13">
        <v>364</v>
      </c>
      <c r="B433" s="13" t="s">
        <v>1000</v>
      </c>
      <c r="C433" s="13" t="s">
        <v>900</v>
      </c>
      <c r="D433" s="13">
        <v>792</v>
      </c>
      <c r="E433" s="13">
        <v>1012</v>
      </c>
      <c r="F433" s="14" t="s">
        <v>1001</v>
      </c>
      <c r="G433" s="13" t="s">
        <v>140</v>
      </c>
      <c r="H433" s="13" t="s">
        <v>22</v>
      </c>
      <c r="I433" s="13" t="s">
        <v>1002</v>
      </c>
      <c r="J433" s="13">
        <v>36</v>
      </c>
      <c r="K433" s="13" t="s">
        <v>1003</v>
      </c>
      <c r="L433" s="13" t="s">
        <v>963</v>
      </c>
      <c r="M433" s="13" t="s">
        <v>10</v>
      </c>
      <c r="N433" s="45">
        <v>480000</v>
      </c>
      <c r="O433" s="13" t="s">
        <v>3074</v>
      </c>
      <c r="P433" s="13">
        <v>20</v>
      </c>
      <c r="Q433" s="176">
        <v>20000</v>
      </c>
      <c r="R433" s="557">
        <v>19980</v>
      </c>
      <c r="S433" s="176"/>
      <c r="T433" s="177"/>
      <c r="U433" s="176"/>
      <c r="V433" s="177"/>
      <c r="W433" s="176">
        <v>200000</v>
      </c>
      <c r="X433" s="177">
        <v>116040</v>
      </c>
      <c r="Y433" s="176"/>
      <c r="Z433" s="177"/>
      <c r="AA433" s="176"/>
      <c r="AB433" s="177"/>
      <c r="AC433" s="176">
        <v>0</v>
      </c>
      <c r="AD433" s="177"/>
      <c r="AE433" s="176"/>
      <c r="AF433" s="177"/>
      <c r="AG433" s="176">
        <v>0</v>
      </c>
      <c r="AH433" s="177"/>
      <c r="AI433" s="176"/>
      <c r="AJ433" s="177"/>
      <c r="AK433" s="176">
        <v>0</v>
      </c>
      <c r="AL433" s="177"/>
      <c r="AM433" s="176">
        <v>0</v>
      </c>
      <c r="AN433" s="177"/>
      <c r="AO433" s="176"/>
      <c r="AP433" s="177"/>
      <c r="AQ433" s="176"/>
      <c r="AR433" s="177"/>
      <c r="AS433" s="176"/>
      <c r="AT433" s="176"/>
      <c r="AU433" s="176">
        <v>0</v>
      </c>
      <c r="AV433" s="177"/>
      <c r="AW433" s="176"/>
      <c r="AX433" s="177"/>
      <c r="AY433" s="176"/>
      <c r="AZ433" s="177"/>
      <c r="BA433" s="176">
        <v>70000</v>
      </c>
      <c r="BB433" s="177">
        <v>64980</v>
      </c>
      <c r="BC433" s="176">
        <v>30000</v>
      </c>
      <c r="BD433" s="176">
        <v>30000</v>
      </c>
      <c r="BE433" s="176">
        <v>0</v>
      </c>
      <c r="BF433" s="177">
        <v>0</v>
      </c>
      <c r="BG433" s="176">
        <v>0</v>
      </c>
      <c r="BH433" s="177"/>
      <c r="BI433" s="176">
        <v>0</v>
      </c>
      <c r="BJ433" s="177"/>
      <c r="BK433" s="176">
        <v>0</v>
      </c>
      <c r="BL433" s="177"/>
      <c r="BM433" s="176">
        <v>0</v>
      </c>
      <c r="BN433" s="177"/>
      <c r="BO433" s="176">
        <v>0</v>
      </c>
      <c r="BP433" s="232"/>
      <c r="BQ433" s="176">
        <v>20000</v>
      </c>
      <c r="BR433" s="177"/>
      <c r="BS433" s="176"/>
      <c r="BT433" s="177"/>
      <c r="BU433" s="176"/>
      <c r="BV433" s="176"/>
      <c r="BW433" s="176">
        <v>0</v>
      </c>
      <c r="BX433" s="177"/>
      <c r="BY433" s="176">
        <v>0</v>
      </c>
      <c r="BZ433" s="177"/>
      <c r="CA433" s="176">
        <v>30000</v>
      </c>
      <c r="CB433" s="177"/>
      <c r="CC433" s="176">
        <v>0</v>
      </c>
      <c r="CD433" s="177">
        <v>0</v>
      </c>
      <c r="CE433" s="176">
        <v>50000</v>
      </c>
      <c r="CF433" s="177">
        <v>24930</v>
      </c>
      <c r="CG433" s="176">
        <v>20000</v>
      </c>
      <c r="CH433" s="177">
        <v>4980</v>
      </c>
      <c r="CI433" s="176">
        <v>0</v>
      </c>
      <c r="CJ433" s="176">
        <v>24000</v>
      </c>
      <c r="CK433" s="176">
        <v>24000</v>
      </c>
      <c r="CL433" s="177">
        <v>24000</v>
      </c>
      <c r="CM433" s="176"/>
      <c r="CN433" s="177"/>
      <c r="CO433" s="176">
        <v>0</v>
      </c>
      <c r="CP433" s="177"/>
      <c r="CQ433" s="176">
        <v>0</v>
      </c>
      <c r="CR433" s="177"/>
      <c r="CS433" s="176">
        <v>15000</v>
      </c>
      <c r="CT433" s="176"/>
      <c r="CU433" s="176">
        <v>0</v>
      </c>
      <c r="CV433" s="177"/>
      <c r="CW433" s="176"/>
      <c r="CX433" s="177"/>
      <c r="CY433" s="176">
        <v>0</v>
      </c>
      <c r="CZ433" s="177"/>
      <c r="DA433" s="176">
        <v>0</v>
      </c>
      <c r="DB433" s="177"/>
      <c r="DC433" s="176">
        <v>1000</v>
      </c>
      <c r="DD433" s="177">
        <v>0</v>
      </c>
      <c r="DE433" s="176">
        <v>0</v>
      </c>
      <c r="DF433" s="177"/>
      <c r="DG433" s="176"/>
      <c r="DH433" s="177"/>
      <c r="DI433" s="176"/>
      <c r="DJ433" s="558"/>
      <c r="DK433" s="176"/>
      <c r="DL433" s="177"/>
      <c r="DM433" s="176"/>
      <c r="DN433" s="177"/>
      <c r="DO433" s="176"/>
      <c r="DP433" s="177"/>
      <c r="DQ433" s="176"/>
      <c r="DR433" s="177"/>
      <c r="DS433" s="176"/>
      <c r="DT433" s="176"/>
      <c r="DU433" s="176"/>
      <c r="DV433" s="177"/>
      <c r="DW433" s="176"/>
      <c r="DX433" s="177"/>
      <c r="DY433" s="176"/>
      <c r="DZ433" s="177"/>
      <c r="EA433" s="176"/>
      <c r="EB433" s="177"/>
      <c r="EC433" s="176">
        <v>0</v>
      </c>
      <c r="ED433" s="177"/>
      <c r="EE433" s="176"/>
      <c r="EF433" s="177"/>
      <c r="EG433" s="176"/>
      <c r="EH433" s="177"/>
      <c r="EI433" s="176">
        <v>0</v>
      </c>
      <c r="EJ433" s="177"/>
      <c r="EK433" s="176"/>
      <c r="EL433" s="176"/>
      <c r="EM433" s="177"/>
      <c r="EN433" s="176">
        <v>0</v>
      </c>
      <c r="EO433" s="177"/>
      <c r="EP433" s="176"/>
      <c r="EQ433" s="177">
        <v>0</v>
      </c>
      <c r="ER433" s="176"/>
      <c r="ES433" s="177"/>
      <c r="ET433" s="176"/>
      <c r="EU433" s="177"/>
      <c r="EV433" s="176"/>
      <c r="EW433" s="176"/>
      <c r="EX433" s="176"/>
      <c r="EY433" s="177"/>
      <c r="EZ433" s="176"/>
      <c r="FA433" s="177"/>
      <c r="FB433" s="565">
        <f t="shared" si="27"/>
        <v>284910</v>
      </c>
      <c r="FC433" s="565">
        <f t="shared" si="29"/>
        <v>195090</v>
      </c>
    </row>
    <row r="434" spans="1:159" ht="37.5" customHeight="1">
      <c r="A434" s="13">
        <v>365</v>
      </c>
      <c r="B434" s="13" t="s">
        <v>154</v>
      </c>
      <c r="C434" s="13" t="s">
        <v>2371</v>
      </c>
      <c r="D434" s="13">
        <v>792</v>
      </c>
      <c r="E434" s="13">
        <v>1012</v>
      </c>
      <c r="F434" s="14" t="s">
        <v>1004</v>
      </c>
      <c r="G434" s="13" t="s">
        <v>140</v>
      </c>
      <c r="H434" s="13" t="s">
        <v>30</v>
      </c>
      <c r="I434" s="13" t="s">
        <v>1005</v>
      </c>
      <c r="J434" s="13">
        <v>36</v>
      </c>
      <c r="K434" s="13" t="s">
        <v>1006</v>
      </c>
      <c r="L434" s="13" t="s">
        <v>965</v>
      </c>
      <c r="M434" s="13" t="s">
        <v>10</v>
      </c>
      <c r="N434" s="45">
        <v>88000</v>
      </c>
      <c r="O434" s="13" t="s">
        <v>3074</v>
      </c>
      <c r="P434" s="13">
        <v>20</v>
      </c>
      <c r="Q434" s="176">
        <v>5000</v>
      </c>
      <c r="R434" s="557">
        <v>4984</v>
      </c>
      <c r="S434" s="176"/>
      <c r="T434" s="177"/>
      <c r="U434" s="176"/>
      <c r="V434" s="177"/>
      <c r="W434" s="176">
        <v>1000</v>
      </c>
      <c r="X434" s="177"/>
      <c r="Y434" s="176"/>
      <c r="Z434" s="177"/>
      <c r="AA434" s="176"/>
      <c r="AB434" s="177"/>
      <c r="AC434" s="176">
        <v>0</v>
      </c>
      <c r="AD434" s="177"/>
      <c r="AE434" s="176"/>
      <c r="AF434" s="177"/>
      <c r="AG434" s="176">
        <v>0</v>
      </c>
      <c r="AH434" s="177"/>
      <c r="AI434" s="176"/>
      <c r="AJ434" s="177"/>
      <c r="AK434" s="176">
        <v>0</v>
      </c>
      <c r="AL434" s="177"/>
      <c r="AM434" s="176">
        <v>0</v>
      </c>
      <c r="AN434" s="177"/>
      <c r="AO434" s="176"/>
      <c r="AP434" s="177"/>
      <c r="AQ434" s="176"/>
      <c r="AR434" s="177"/>
      <c r="AS434" s="176"/>
      <c r="AT434" s="176"/>
      <c r="AU434" s="176">
        <v>0</v>
      </c>
      <c r="AV434" s="177"/>
      <c r="AW434" s="176"/>
      <c r="AX434" s="177"/>
      <c r="AY434" s="176"/>
      <c r="AZ434" s="177"/>
      <c r="BA434" s="176"/>
      <c r="BB434" s="177"/>
      <c r="BC434" s="176">
        <v>0</v>
      </c>
      <c r="BD434" s="176"/>
      <c r="BE434" s="176">
        <v>0</v>
      </c>
      <c r="BF434" s="177">
        <v>0</v>
      </c>
      <c r="BG434" s="176">
        <v>0</v>
      </c>
      <c r="BH434" s="177"/>
      <c r="BI434" s="176">
        <v>0</v>
      </c>
      <c r="BJ434" s="177"/>
      <c r="BK434" s="176">
        <v>0</v>
      </c>
      <c r="BL434" s="177"/>
      <c r="BM434" s="176">
        <v>0</v>
      </c>
      <c r="BN434" s="177"/>
      <c r="BO434" s="176">
        <v>0</v>
      </c>
      <c r="BP434" s="232"/>
      <c r="BQ434" s="176">
        <v>10000</v>
      </c>
      <c r="BR434" s="177">
        <v>9996</v>
      </c>
      <c r="BS434" s="176"/>
      <c r="BT434" s="177"/>
      <c r="BU434" s="176"/>
      <c r="BV434" s="176"/>
      <c r="BW434" s="176">
        <v>0</v>
      </c>
      <c r="BX434" s="177"/>
      <c r="BY434" s="176">
        <v>0</v>
      </c>
      <c r="BZ434" s="177"/>
      <c r="CA434" s="176"/>
      <c r="CB434" s="177"/>
      <c r="CC434" s="176">
        <v>10000</v>
      </c>
      <c r="CD434" s="177">
        <v>11984</v>
      </c>
      <c r="CE434" s="176">
        <v>0</v>
      </c>
      <c r="CF434" s="177"/>
      <c r="CG434" s="176"/>
      <c r="CH434" s="177"/>
      <c r="CI434" s="176">
        <v>0</v>
      </c>
      <c r="CJ434" s="176">
        <v>0</v>
      </c>
      <c r="CK434" s="176">
        <v>0</v>
      </c>
      <c r="CL434" s="177"/>
      <c r="CM434" s="176">
        <v>60000</v>
      </c>
      <c r="CN434" s="177"/>
      <c r="CO434" s="176">
        <v>0</v>
      </c>
      <c r="CP434" s="177"/>
      <c r="CQ434" s="176">
        <v>0</v>
      </c>
      <c r="CR434" s="177"/>
      <c r="CS434" s="176">
        <v>0</v>
      </c>
      <c r="CT434" s="176"/>
      <c r="CU434" s="176">
        <v>0</v>
      </c>
      <c r="CV434" s="177"/>
      <c r="CW434" s="176"/>
      <c r="CX434" s="177"/>
      <c r="CY434" s="176">
        <v>0</v>
      </c>
      <c r="CZ434" s="177"/>
      <c r="DA434" s="176">
        <v>0</v>
      </c>
      <c r="DB434" s="177"/>
      <c r="DC434" s="176">
        <v>2000</v>
      </c>
      <c r="DD434" s="177">
        <v>0</v>
      </c>
      <c r="DE434" s="176">
        <v>0</v>
      </c>
      <c r="DF434" s="177"/>
      <c r="DG434" s="176"/>
      <c r="DH434" s="177"/>
      <c r="DI434" s="176"/>
      <c r="DJ434" s="558"/>
      <c r="DK434" s="176"/>
      <c r="DL434" s="177"/>
      <c r="DM434" s="176"/>
      <c r="DN434" s="177"/>
      <c r="DO434" s="176"/>
      <c r="DP434" s="177"/>
      <c r="DQ434" s="176"/>
      <c r="DR434" s="177"/>
      <c r="DS434" s="176"/>
      <c r="DT434" s="176"/>
      <c r="DU434" s="176"/>
      <c r="DV434" s="177"/>
      <c r="DW434" s="176"/>
      <c r="DX434" s="177"/>
      <c r="DY434" s="176"/>
      <c r="DZ434" s="177"/>
      <c r="EA434" s="176"/>
      <c r="EB434" s="177"/>
      <c r="EC434" s="176">
        <v>0</v>
      </c>
      <c r="ED434" s="177"/>
      <c r="EE434" s="176"/>
      <c r="EF434" s="177"/>
      <c r="EG434" s="176"/>
      <c r="EH434" s="177"/>
      <c r="EI434" s="176">
        <v>0</v>
      </c>
      <c r="EJ434" s="177"/>
      <c r="EK434" s="176"/>
      <c r="EL434" s="176"/>
      <c r="EM434" s="177"/>
      <c r="EN434" s="176">
        <v>0</v>
      </c>
      <c r="EO434" s="177"/>
      <c r="EP434" s="176"/>
      <c r="EQ434" s="177">
        <v>0</v>
      </c>
      <c r="ER434" s="176"/>
      <c r="ES434" s="177"/>
      <c r="ET434" s="176"/>
      <c r="EU434" s="177"/>
      <c r="EV434" s="176"/>
      <c r="EW434" s="176"/>
      <c r="EX434" s="176"/>
      <c r="EY434" s="177"/>
      <c r="EZ434" s="176"/>
      <c r="FA434" s="177"/>
      <c r="FB434" s="565">
        <f t="shared" si="27"/>
        <v>26964</v>
      </c>
      <c r="FC434" s="565">
        <f t="shared" si="29"/>
        <v>61036</v>
      </c>
    </row>
    <row r="435" spans="1:159" ht="44.25" customHeight="1">
      <c r="A435" s="13" t="s">
        <v>8243</v>
      </c>
      <c r="B435" s="13"/>
      <c r="C435" s="13"/>
      <c r="D435" s="13"/>
      <c r="E435" s="13"/>
      <c r="F435" s="11" t="s">
        <v>3262</v>
      </c>
      <c r="G435" s="13"/>
      <c r="H435" s="13"/>
      <c r="I435" s="13"/>
      <c r="J435" s="13"/>
      <c r="K435" s="13"/>
      <c r="L435" s="13"/>
      <c r="M435" s="13"/>
      <c r="N435" s="45"/>
      <c r="O435" s="13"/>
      <c r="P435" s="13"/>
      <c r="Q435" s="176"/>
      <c r="R435" s="557"/>
      <c r="S435" s="176"/>
      <c r="T435" s="177"/>
      <c r="U435" s="176"/>
      <c r="V435" s="177"/>
      <c r="W435" s="176"/>
      <c r="X435" s="177"/>
      <c r="Y435" s="176"/>
      <c r="Z435" s="177"/>
      <c r="AA435" s="176"/>
      <c r="AB435" s="177"/>
      <c r="AC435" s="176"/>
      <c r="AD435" s="177"/>
      <c r="AE435" s="176"/>
      <c r="AF435" s="177"/>
      <c r="AG435" s="176"/>
      <c r="AH435" s="177"/>
      <c r="AI435" s="176"/>
      <c r="AJ435" s="177"/>
      <c r="AK435" s="176"/>
      <c r="AL435" s="177"/>
      <c r="AM435" s="176"/>
      <c r="AN435" s="177"/>
      <c r="AO435" s="176"/>
      <c r="AP435" s="177"/>
      <c r="AQ435" s="176"/>
      <c r="AR435" s="177"/>
      <c r="AS435" s="176"/>
      <c r="AT435" s="176"/>
      <c r="AU435" s="176"/>
      <c r="AV435" s="177"/>
      <c r="AW435" s="176"/>
      <c r="AX435" s="177"/>
      <c r="AY435" s="176"/>
      <c r="AZ435" s="177"/>
      <c r="BA435" s="176"/>
      <c r="BB435" s="177"/>
      <c r="BC435" s="176"/>
      <c r="BD435" s="176"/>
      <c r="BE435" s="176"/>
      <c r="BF435" s="177"/>
      <c r="BG435" s="176"/>
      <c r="BH435" s="177"/>
      <c r="BI435" s="176"/>
      <c r="BJ435" s="177"/>
      <c r="BK435" s="176"/>
      <c r="BL435" s="177"/>
      <c r="BM435" s="176"/>
      <c r="BN435" s="177"/>
      <c r="BO435" s="176"/>
      <c r="BP435" s="232"/>
      <c r="BQ435" s="176"/>
      <c r="BR435" s="177"/>
      <c r="BS435" s="176"/>
      <c r="BT435" s="177"/>
      <c r="BU435" s="176"/>
      <c r="BV435" s="176"/>
      <c r="BW435" s="176"/>
      <c r="BX435" s="177"/>
      <c r="BY435" s="176"/>
      <c r="BZ435" s="177"/>
      <c r="CA435" s="176"/>
      <c r="CB435" s="177"/>
      <c r="CC435" s="176"/>
      <c r="CD435" s="177"/>
      <c r="CE435" s="176"/>
      <c r="CF435" s="177"/>
      <c r="CG435" s="176"/>
      <c r="CH435" s="177"/>
      <c r="CI435" s="176"/>
      <c r="CJ435" s="176"/>
      <c r="CK435" s="176"/>
      <c r="CL435" s="177"/>
      <c r="CM435" s="176"/>
      <c r="CN435" s="177"/>
      <c r="CO435" s="176"/>
      <c r="CP435" s="177"/>
      <c r="CQ435" s="176"/>
      <c r="CR435" s="177"/>
      <c r="CS435" s="176"/>
      <c r="CT435" s="176"/>
      <c r="CU435" s="176"/>
      <c r="CV435" s="177"/>
      <c r="CW435" s="176"/>
      <c r="CX435" s="177"/>
      <c r="CY435" s="176"/>
      <c r="CZ435" s="177"/>
      <c r="DA435" s="176"/>
      <c r="DB435" s="177"/>
      <c r="DC435" s="176"/>
      <c r="DD435" s="177"/>
      <c r="DE435" s="176"/>
      <c r="DF435" s="177"/>
      <c r="DG435" s="176"/>
      <c r="DH435" s="177"/>
      <c r="DI435" s="176"/>
      <c r="DJ435" s="558"/>
      <c r="DK435" s="176"/>
      <c r="DL435" s="177"/>
      <c r="DM435" s="176"/>
      <c r="DN435" s="177"/>
      <c r="DO435" s="176"/>
      <c r="DP435" s="177"/>
      <c r="DQ435" s="176"/>
      <c r="DR435" s="177"/>
      <c r="DS435" s="176"/>
      <c r="DT435" s="176"/>
      <c r="DU435" s="176"/>
      <c r="DV435" s="177"/>
      <c r="DW435" s="176"/>
      <c r="DX435" s="177"/>
      <c r="DY435" s="176"/>
      <c r="DZ435" s="177"/>
      <c r="EA435" s="176"/>
      <c r="EB435" s="177"/>
      <c r="EC435" s="176"/>
      <c r="ED435" s="177"/>
      <c r="EE435" s="176"/>
      <c r="EF435" s="177"/>
      <c r="EG435" s="176"/>
      <c r="EH435" s="177"/>
      <c r="EI435" s="176"/>
      <c r="EJ435" s="177"/>
      <c r="EK435" s="176"/>
      <c r="EL435" s="176"/>
      <c r="EM435" s="177"/>
      <c r="EN435" s="176"/>
      <c r="EO435" s="177"/>
      <c r="EP435" s="176"/>
      <c r="EQ435" s="177"/>
      <c r="ER435" s="176"/>
      <c r="ES435" s="177"/>
      <c r="ET435" s="176"/>
      <c r="EU435" s="177"/>
      <c r="EV435" s="176"/>
      <c r="EW435" s="176"/>
      <c r="EX435" s="176"/>
      <c r="EY435" s="177"/>
      <c r="EZ435" s="176"/>
      <c r="FA435" s="177"/>
      <c r="FB435" s="565"/>
      <c r="FC435" s="565"/>
    </row>
    <row r="436" spans="1:159" ht="37.5" customHeight="1">
      <c r="A436" s="13">
        <v>366</v>
      </c>
      <c r="B436" s="13" t="s">
        <v>1988</v>
      </c>
      <c r="C436" s="13" t="s">
        <v>1228</v>
      </c>
      <c r="D436" s="13">
        <v>797</v>
      </c>
      <c r="E436" s="13">
        <v>660</v>
      </c>
      <c r="F436" s="14" t="s">
        <v>1989</v>
      </c>
      <c r="G436" s="13" t="s">
        <v>1990</v>
      </c>
      <c r="H436" s="13" t="s">
        <v>1991</v>
      </c>
      <c r="I436" s="13" t="s">
        <v>1992</v>
      </c>
      <c r="J436" s="13">
        <v>24</v>
      </c>
      <c r="K436" s="13" t="s">
        <v>2930</v>
      </c>
      <c r="L436" s="13" t="s">
        <v>1955</v>
      </c>
      <c r="M436" s="13" t="s">
        <v>10</v>
      </c>
      <c r="N436" s="45">
        <v>886000</v>
      </c>
      <c r="O436" s="13" t="s">
        <v>3078</v>
      </c>
      <c r="P436" s="13">
        <v>84</v>
      </c>
      <c r="Q436" s="176">
        <v>10000</v>
      </c>
      <c r="R436" s="557">
        <v>5000</v>
      </c>
      <c r="S436" s="176"/>
      <c r="T436" s="177"/>
      <c r="U436" s="176"/>
      <c r="V436" s="177"/>
      <c r="W436" s="176">
        <v>200000</v>
      </c>
      <c r="X436" s="177">
        <v>10000</v>
      </c>
      <c r="Y436" s="176">
        <v>20000</v>
      </c>
      <c r="Z436" s="177">
        <v>20000</v>
      </c>
      <c r="AA436" s="176"/>
      <c r="AB436" s="177"/>
      <c r="AC436" s="176">
        <v>10000</v>
      </c>
      <c r="AD436" s="177"/>
      <c r="AE436" s="176"/>
      <c r="AF436" s="177"/>
      <c r="AG436" s="176">
        <v>0</v>
      </c>
      <c r="AH436" s="177"/>
      <c r="AI436" s="176"/>
      <c r="AJ436" s="177"/>
      <c r="AK436" s="176">
        <v>0</v>
      </c>
      <c r="AL436" s="177"/>
      <c r="AM436" s="176">
        <v>0</v>
      </c>
      <c r="AN436" s="177"/>
      <c r="AO436" s="176"/>
      <c r="AP436" s="177"/>
      <c r="AQ436" s="176">
        <v>100000</v>
      </c>
      <c r="AR436" s="177">
        <v>0</v>
      </c>
      <c r="AS436" s="176"/>
      <c r="AT436" s="176">
        <v>40000</v>
      </c>
      <c r="AU436" s="176">
        <v>40000</v>
      </c>
      <c r="AV436" s="177">
        <v>0</v>
      </c>
      <c r="AW436" s="176">
        <v>41000</v>
      </c>
      <c r="AX436" s="177">
        <v>16000</v>
      </c>
      <c r="AY436" s="176"/>
      <c r="AZ436" s="177"/>
      <c r="BA436" s="176">
        <v>38000</v>
      </c>
      <c r="BB436" s="177">
        <v>20000</v>
      </c>
      <c r="BC436" s="176">
        <v>50000</v>
      </c>
      <c r="BD436" s="176">
        <v>30000</v>
      </c>
      <c r="BE436" s="176">
        <v>20000</v>
      </c>
      <c r="BF436" s="177">
        <v>8000</v>
      </c>
      <c r="BG436" s="176">
        <v>15000</v>
      </c>
      <c r="BH436" s="177"/>
      <c r="BI436" s="176">
        <v>0</v>
      </c>
      <c r="BJ436" s="177"/>
      <c r="BK436" s="176">
        <v>30000</v>
      </c>
      <c r="BL436" s="177">
        <v>11000</v>
      </c>
      <c r="BM436" s="176">
        <v>20000</v>
      </c>
      <c r="BN436" s="177">
        <v>7000</v>
      </c>
      <c r="BO436" s="176">
        <v>15000</v>
      </c>
      <c r="BP436" s="232">
        <v>2500</v>
      </c>
      <c r="BQ436" s="176">
        <v>10000</v>
      </c>
      <c r="BR436" s="177">
        <v>5000</v>
      </c>
      <c r="BS436" s="176"/>
      <c r="BT436" s="177"/>
      <c r="BU436" s="176"/>
      <c r="BV436" s="176"/>
      <c r="BW436" s="176">
        <v>0</v>
      </c>
      <c r="BX436" s="177"/>
      <c r="BY436" s="176">
        <v>5000</v>
      </c>
      <c r="BZ436" s="177"/>
      <c r="CA436" s="176"/>
      <c r="CB436" s="177"/>
      <c r="CC436" s="176">
        <v>0</v>
      </c>
      <c r="CD436" s="177">
        <v>0</v>
      </c>
      <c r="CE436" s="176">
        <v>20000</v>
      </c>
      <c r="CF436" s="177">
        <v>5000</v>
      </c>
      <c r="CG436" s="176">
        <v>60000</v>
      </c>
      <c r="CH436" s="177">
        <v>30000</v>
      </c>
      <c r="CI436" s="176">
        <v>0</v>
      </c>
      <c r="CJ436" s="176">
        <v>24000</v>
      </c>
      <c r="CK436" s="176">
        <v>24000</v>
      </c>
      <c r="CL436" s="177"/>
      <c r="CM436" s="176">
        <v>20000</v>
      </c>
      <c r="CN436" s="177">
        <v>20000</v>
      </c>
      <c r="CO436" s="176">
        <v>20000</v>
      </c>
      <c r="CP436" s="177"/>
      <c r="CQ436" s="176">
        <v>50000</v>
      </c>
      <c r="CR436" s="177">
        <v>20000</v>
      </c>
      <c r="CS436" s="176">
        <v>60000</v>
      </c>
      <c r="CT436" s="176">
        <v>24000</v>
      </c>
      <c r="CU436" s="176">
        <v>3000</v>
      </c>
      <c r="CV436" s="177">
        <v>300</v>
      </c>
      <c r="CW436" s="176">
        <v>5000</v>
      </c>
      <c r="CX436" s="177">
        <v>0</v>
      </c>
      <c r="CY436" s="176">
        <v>0</v>
      </c>
      <c r="CZ436" s="177"/>
      <c r="DA436" s="176">
        <v>0</v>
      </c>
      <c r="DB436" s="177"/>
      <c r="DC436" s="176"/>
      <c r="DD436" s="177"/>
      <c r="DE436" s="176">
        <v>0</v>
      </c>
      <c r="DF436" s="177"/>
      <c r="DG436" s="176"/>
      <c r="DH436" s="177"/>
      <c r="DI436" s="176"/>
      <c r="DJ436" s="558"/>
      <c r="DK436" s="176"/>
      <c r="DL436" s="177"/>
      <c r="DM436" s="176"/>
      <c r="DN436" s="177"/>
      <c r="DO436" s="176"/>
      <c r="DP436" s="177"/>
      <c r="DQ436" s="176"/>
      <c r="DR436" s="177"/>
      <c r="DS436" s="176"/>
      <c r="DT436" s="176"/>
      <c r="DU436" s="176"/>
      <c r="DV436" s="177"/>
      <c r="DW436" s="176"/>
      <c r="DX436" s="177"/>
      <c r="DY436" s="176"/>
      <c r="DZ436" s="177"/>
      <c r="EA436" s="176"/>
      <c r="EB436" s="177"/>
      <c r="EC436" s="176">
        <v>0</v>
      </c>
      <c r="ED436" s="177"/>
      <c r="EE436" s="176"/>
      <c r="EF436" s="177"/>
      <c r="EG436" s="176"/>
      <c r="EH436" s="177"/>
      <c r="EI436" s="176">
        <v>0</v>
      </c>
      <c r="EJ436" s="177"/>
      <c r="EK436" s="176"/>
      <c r="EL436" s="176"/>
      <c r="EM436" s="177"/>
      <c r="EN436" s="176">
        <v>0</v>
      </c>
      <c r="EO436" s="177"/>
      <c r="EP436" s="176"/>
      <c r="EQ436" s="177">
        <v>0</v>
      </c>
      <c r="ER436" s="176"/>
      <c r="ES436" s="177"/>
      <c r="ET436" s="176"/>
      <c r="EU436" s="177"/>
      <c r="EV436" s="176"/>
      <c r="EW436" s="176"/>
      <c r="EX436" s="176"/>
      <c r="EY436" s="177"/>
      <c r="EZ436" s="176"/>
      <c r="FA436" s="177"/>
      <c r="FB436" s="565">
        <f t="shared" si="27"/>
        <v>233800</v>
      </c>
      <c r="FC436" s="565">
        <f>N436-FB436</f>
        <v>652200</v>
      </c>
    </row>
    <row r="437" spans="1:159" ht="37.5" customHeight="1">
      <c r="A437" s="13">
        <v>367</v>
      </c>
      <c r="B437" s="13" t="s">
        <v>1993</v>
      </c>
      <c r="C437" s="13" t="s">
        <v>2121</v>
      </c>
      <c r="D437" s="13">
        <v>798</v>
      </c>
      <c r="E437" s="13">
        <v>924</v>
      </c>
      <c r="F437" s="14" t="s">
        <v>1994</v>
      </c>
      <c r="G437" s="13" t="s">
        <v>1995</v>
      </c>
      <c r="H437" s="13" t="s">
        <v>116</v>
      </c>
      <c r="I437" s="13" t="s">
        <v>1996</v>
      </c>
      <c r="J437" s="13">
        <v>24</v>
      </c>
      <c r="K437" s="13" t="s">
        <v>2931</v>
      </c>
      <c r="L437" s="13" t="s">
        <v>1955</v>
      </c>
      <c r="M437" s="13" t="s">
        <v>10</v>
      </c>
      <c r="N437" s="45">
        <v>627000</v>
      </c>
      <c r="O437" s="13" t="s">
        <v>3078</v>
      </c>
      <c r="P437" s="13">
        <v>84</v>
      </c>
      <c r="Q437" s="176">
        <v>10000</v>
      </c>
      <c r="R437" s="557">
        <v>5000</v>
      </c>
      <c r="S437" s="176"/>
      <c r="T437" s="177"/>
      <c r="U437" s="176"/>
      <c r="V437" s="177"/>
      <c r="W437" s="176">
        <v>300000</v>
      </c>
      <c r="X437" s="177">
        <v>10000</v>
      </c>
      <c r="Y437" s="176">
        <v>20000</v>
      </c>
      <c r="Z437" s="177"/>
      <c r="AA437" s="176"/>
      <c r="AB437" s="177"/>
      <c r="AC437" s="176">
        <v>0</v>
      </c>
      <c r="AD437" s="177"/>
      <c r="AE437" s="176"/>
      <c r="AF437" s="177"/>
      <c r="AG437" s="176">
        <v>0</v>
      </c>
      <c r="AH437" s="177"/>
      <c r="AI437" s="176"/>
      <c r="AJ437" s="177"/>
      <c r="AK437" s="176">
        <v>0</v>
      </c>
      <c r="AL437" s="177"/>
      <c r="AM437" s="176">
        <v>10000</v>
      </c>
      <c r="AN437" s="177">
        <v>1000</v>
      </c>
      <c r="AO437" s="176"/>
      <c r="AP437" s="177"/>
      <c r="AQ437" s="176">
        <v>60000</v>
      </c>
      <c r="AR437" s="177">
        <v>20000</v>
      </c>
      <c r="AS437" s="176"/>
      <c r="AT437" s="176">
        <v>5000</v>
      </c>
      <c r="AU437" s="176">
        <v>5000</v>
      </c>
      <c r="AV437" s="177">
        <v>0</v>
      </c>
      <c r="AW437" s="176">
        <v>30000</v>
      </c>
      <c r="AX437" s="177">
        <v>18000</v>
      </c>
      <c r="AY437" s="176"/>
      <c r="AZ437" s="177"/>
      <c r="BA437" s="176"/>
      <c r="BB437" s="177"/>
      <c r="BC437" s="176">
        <v>20000</v>
      </c>
      <c r="BD437" s="176">
        <v>7000</v>
      </c>
      <c r="BE437" s="176">
        <v>0</v>
      </c>
      <c r="BF437" s="177">
        <v>0</v>
      </c>
      <c r="BG437" s="176">
        <v>500</v>
      </c>
      <c r="BH437" s="177"/>
      <c r="BI437" s="176">
        <v>8500</v>
      </c>
      <c r="BJ437" s="177">
        <v>8500</v>
      </c>
      <c r="BK437" s="176">
        <v>20000</v>
      </c>
      <c r="BL437" s="177">
        <v>5000</v>
      </c>
      <c r="BM437" s="176">
        <v>3000</v>
      </c>
      <c r="BN437" s="177"/>
      <c r="BO437" s="176">
        <v>3000</v>
      </c>
      <c r="BP437" s="702">
        <v>1000</v>
      </c>
      <c r="BQ437" s="176">
        <v>5000</v>
      </c>
      <c r="BR437" s="177"/>
      <c r="BS437" s="176"/>
      <c r="BT437" s="177"/>
      <c r="BU437" s="176"/>
      <c r="BV437" s="176"/>
      <c r="BW437" s="176">
        <v>0</v>
      </c>
      <c r="BX437" s="177"/>
      <c r="BY437" s="176">
        <v>0</v>
      </c>
      <c r="BZ437" s="177"/>
      <c r="CA437" s="176"/>
      <c r="CB437" s="177"/>
      <c r="CC437" s="176">
        <v>50000</v>
      </c>
      <c r="CD437" s="177">
        <v>0</v>
      </c>
      <c r="CE437" s="176">
        <v>10000</v>
      </c>
      <c r="CF437" s="177">
        <v>5000</v>
      </c>
      <c r="CG437" s="176">
        <v>5000</v>
      </c>
      <c r="CH437" s="177">
        <v>1000</v>
      </c>
      <c r="CI437" s="176">
        <v>0</v>
      </c>
      <c r="CJ437" s="176">
        <v>24000</v>
      </c>
      <c r="CK437" s="176">
        <v>24000</v>
      </c>
      <c r="CL437" s="177">
        <v>6000</v>
      </c>
      <c r="CM437" s="176"/>
      <c r="CN437" s="177"/>
      <c r="CO437" s="176">
        <v>20000</v>
      </c>
      <c r="CP437" s="177">
        <v>5000</v>
      </c>
      <c r="CQ437" s="176">
        <v>20000</v>
      </c>
      <c r="CR437" s="177">
        <v>12000</v>
      </c>
      <c r="CS437" s="176">
        <v>3000</v>
      </c>
      <c r="CT437" s="176">
        <v>1000</v>
      </c>
      <c r="CU437" s="176">
        <v>0</v>
      </c>
      <c r="CV437" s="177"/>
      <c r="CW437" s="176"/>
      <c r="CX437" s="177"/>
      <c r="CY437" s="176">
        <v>0</v>
      </c>
      <c r="CZ437" s="177"/>
      <c r="DA437" s="176">
        <v>0</v>
      </c>
      <c r="DB437" s="177"/>
      <c r="DC437" s="176"/>
      <c r="DD437" s="177"/>
      <c r="DE437" s="176">
        <v>0</v>
      </c>
      <c r="DF437" s="177"/>
      <c r="DG437" s="176"/>
      <c r="DH437" s="177"/>
      <c r="DI437" s="176"/>
      <c r="DJ437" s="558"/>
      <c r="DK437" s="176"/>
      <c r="DL437" s="177"/>
      <c r="DM437" s="176"/>
      <c r="DN437" s="177"/>
      <c r="DO437" s="176"/>
      <c r="DP437" s="177"/>
      <c r="DQ437" s="176"/>
      <c r="DR437" s="177"/>
      <c r="DS437" s="176"/>
      <c r="DT437" s="176"/>
      <c r="DU437" s="176"/>
      <c r="DV437" s="177"/>
      <c r="DW437" s="176"/>
      <c r="DX437" s="177"/>
      <c r="DY437" s="176"/>
      <c r="DZ437" s="177"/>
      <c r="EA437" s="176"/>
      <c r="EB437" s="177"/>
      <c r="EC437" s="176">
        <v>0</v>
      </c>
      <c r="ED437" s="177"/>
      <c r="EE437" s="176"/>
      <c r="EF437" s="177"/>
      <c r="EG437" s="176"/>
      <c r="EH437" s="177"/>
      <c r="EI437" s="176">
        <v>0</v>
      </c>
      <c r="EJ437" s="177"/>
      <c r="EK437" s="176"/>
      <c r="EL437" s="176"/>
      <c r="EM437" s="177"/>
      <c r="EN437" s="176">
        <v>0</v>
      </c>
      <c r="EO437" s="177"/>
      <c r="EP437" s="176"/>
      <c r="EQ437" s="177">
        <v>0</v>
      </c>
      <c r="ER437" s="176"/>
      <c r="ES437" s="177"/>
      <c r="ET437" s="176"/>
      <c r="EU437" s="177"/>
      <c r="EV437" s="176"/>
      <c r="EW437" s="176"/>
      <c r="EX437" s="176"/>
      <c r="EY437" s="177"/>
      <c r="EZ437" s="176"/>
      <c r="FA437" s="177"/>
      <c r="FB437" s="565">
        <f t="shared" si="27"/>
        <v>105500</v>
      </c>
      <c r="FC437" s="565">
        <f>N437-FB437</f>
        <v>521500</v>
      </c>
    </row>
    <row r="438" spans="1:159" ht="37.5" customHeight="1">
      <c r="A438" s="13">
        <v>368</v>
      </c>
      <c r="B438" s="13" t="s">
        <v>1997</v>
      </c>
      <c r="C438" s="13" t="s">
        <v>2300</v>
      </c>
      <c r="D438" s="13">
        <v>799</v>
      </c>
      <c r="E438" s="13">
        <v>1109</v>
      </c>
      <c r="F438" s="14" t="s">
        <v>1998</v>
      </c>
      <c r="G438" s="13" t="s">
        <v>1999</v>
      </c>
      <c r="H438" s="13" t="s">
        <v>454</v>
      </c>
      <c r="I438" s="13" t="s">
        <v>1941</v>
      </c>
      <c r="J438" s="13">
        <v>24</v>
      </c>
      <c r="K438" s="13" t="s">
        <v>2932</v>
      </c>
      <c r="L438" s="13" t="s">
        <v>1955</v>
      </c>
      <c r="M438" s="13" t="s">
        <v>10</v>
      </c>
      <c r="N438" s="45">
        <v>420000</v>
      </c>
      <c r="O438" s="13" t="s">
        <v>3078</v>
      </c>
      <c r="P438" s="13">
        <v>84</v>
      </c>
      <c r="Q438" s="176">
        <v>1000</v>
      </c>
      <c r="R438" s="557">
        <v>1000</v>
      </c>
      <c r="S438" s="176"/>
      <c r="T438" s="177"/>
      <c r="U438" s="176"/>
      <c r="V438" s="177"/>
      <c r="W438" s="176">
        <v>100000</v>
      </c>
      <c r="X438" s="177">
        <v>10000</v>
      </c>
      <c r="Y438" s="176">
        <v>20000</v>
      </c>
      <c r="Z438" s="177">
        <v>20000</v>
      </c>
      <c r="AA438" s="176">
        <v>50000</v>
      </c>
      <c r="AB438" s="177">
        <v>20000</v>
      </c>
      <c r="AC438" s="176">
        <v>1000</v>
      </c>
      <c r="AD438" s="177"/>
      <c r="AE438" s="176"/>
      <c r="AF438" s="177"/>
      <c r="AG438" s="176">
        <v>0</v>
      </c>
      <c r="AH438" s="177"/>
      <c r="AI438" s="176"/>
      <c r="AJ438" s="177"/>
      <c r="AK438" s="176">
        <v>0</v>
      </c>
      <c r="AL438" s="177"/>
      <c r="AM438" s="176">
        <v>0</v>
      </c>
      <c r="AN438" s="177"/>
      <c r="AO438" s="176"/>
      <c r="AP438" s="177"/>
      <c r="AQ438" s="176"/>
      <c r="AR438" s="177"/>
      <c r="AS438" s="176"/>
      <c r="AT438" s="176">
        <v>5000</v>
      </c>
      <c r="AU438" s="176">
        <v>5000</v>
      </c>
      <c r="AV438" s="177">
        <v>0</v>
      </c>
      <c r="AW438" s="176">
        <v>1000</v>
      </c>
      <c r="AX438" s="177"/>
      <c r="AY438" s="176"/>
      <c r="AZ438" s="177"/>
      <c r="BA438" s="176"/>
      <c r="BB438" s="177"/>
      <c r="BC438" s="176">
        <v>20000</v>
      </c>
      <c r="BD438" s="176">
        <v>0</v>
      </c>
      <c r="BE438" s="176">
        <v>0</v>
      </c>
      <c r="BF438" s="177">
        <v>0</v>
      </c>
      <c r="BG438" s="176">
        <v>10000</v>
      </c>
      <c r="BH438" s="177"/>
      <c r="BI438" s="176">
        <v>14000</v>
      </c>
      <c r="BJ438" s="177">
        <v>10000</v>
      </c>
      <c r="BK438" s="176">
        <v>10000</v>
      </c>
      <c r="BL438" s="177"/>
      <c r="BM438" s="176">
        <v>2000</v>
      </c>
      <c r="BN438" s="177"/>
      <c r="BO438" s="176">
        <v>5000</v>
      </c>
      <c r="BP438" s="232"/>
      <c r="BQ438" s="176">
        <v>4000</v>
      </c>
      <c r="BR438" s="177">
        <v>2000</v>
      </c>
      <c r="BS438" s="176"/>
      <c r="BT438" s="177"/>
      <c r="BU438" s="176"/>
      <c r="BV438" s="176"/>
      <c r="BW438" s="176">
        <v>0</v>
      </c>
      <c r="BX438" s="177"/>
      <c r="BY438" s="176">
        <v>0</v>
      </c>
      <c r="BZ438" s="177"/>
      <c r="CA438" s="176"/>
      <c r="CB438" s="177"/>
      <c r="CC438" s="176">
        <v>80000</v>
      </c>
      <c r="CD438" s="177">
        <v>0</v>
      </c>
      <c r="CE438" s="176">
        <v>20000</v>
      </c>
      <c r="CF438" s="177">
        <v>5000</v>
      </c>
      <c r="CG438" s="176">
        <v>40000</v>
      </c>
      <c r="CH438" s="177">
        <v>17000</v>
      </c>
      <c r="CI438" s="176">
        <v>0</v>
      </c>
      <c r="CJ438" s="176">
        <v>0</v>
      </c>
      <c r="CK438" s="176">
        <v>0</v>
      </c>
      <c r="CL438" s="177"/>
      <c r="CM438" s="176">
        <v>10000</v>
      </c>
      <c r="CN438" s="177"/>
      <c r="CO438" s="176">
        <v>0</v>
      </c>
      <c r="CP438" s="177"/>
      <c r="CQ438" s="176">
        <v>12000</v>
      </c>
      <c r="CR438" s="177">
        <v>3000</v>
      </c>
      <c r="CS438" s="176">
        <v>15000</v>
      </c>
      <c r="CT438" s="176">
        <v>5000</v>
      </c>
      <c r="CU438" s="176">
        <v>0</v>
      </c>
      <c r="CV438" s="177"/>
      <c r="CW438" s="176"/>
      <c r="CX438" s="177"/>
      <c r="CY438" s="176">
        <v>0</v>
      </c>
      <c r="CZ438" s="177"/>
      <c r="DA438" s="176">
        <v>0</v>
      </c>
      <c r="DB438" s="177"/>
      <c r="DC438" s="176"/>
      <c r="DD438" s="177"/>
      <c r="DE438" s="176">
        <v>0</v>
      </c>
      <c r="DF438" s="177"/>
      <c r="DG438" s="176"/>
      <c r="DH438" s="177"/>
      <c r="DI438" s="176"/>
      <c r="DJ438" s="558"/>
      <c r="DK438" s="176"/>
      <c r="DL438" s="177"/>
      <c r="DM438" s="176"/>
      <c r="DN438" s="177"/>
      <c r="DO438" s="176"/>
      <c r="DP438" s="177"/>
      <c r="DQ438" s="176"/>
      <c r="DR438" s="177"/>
      <c r="DS438" s="176"/>
      <c r="DT438" s="176"/>
      <c r="DU438" s="176"/>
      <c r="DV438" s="177"/>
      <c r="DW438" s="176"/>
      <c r="DX438" s="177"/>
      <c r="DY438" s="176"/>
      <c r="DZ438" s="177"/>
      <c r="EA438" s="176"/>
      <c r="EB438" s="177"/>
      <c r="EC438" s="176">
        <v>0</v>
      </c>
      <c r="ED438" s="177"/>
      <c r="EE438" s="176"/>
      <c r="EF438" s="177"/>
      <c r="EG438" s="176"/>
      <c r="EH438" s="177"/>
      <c r="EI438" s="176">
        <v>0</v>
      </c>
      <c r="EJ438" s="177"/>
      <c r="EK438" s="176"/>
      <c r="EL438" s="176"/>
      <c r="EM438" s="177"/>
      <c r="EN438" s="176">
        <v>0</v>
      </c>
      <c r="EO438" s="177"/>
      <c r="EP438" s="176"/>
      <c r="EQ438" s="177">
        <v>0</v>
      </c>
      <c r="ER438" s="176"/>
      <c r="ES438" s="177"/>
      <c r="ET438" s="176"/>
      <c r="EU438" s="177"/>
      <c r="EV438" s="176"/>
      <c r="EW438" s="176"/>
      <c r="EX438" s="176"/>
      <c r="EY438" s="177"/>
      <c r="EZ438" s="176"/>
      <c r="FA438" s="177"/>
      <c r="FB438" s="565">
        <f t="shared" si="27"/>
        <v>93000</v>
      </c>
      <c r="FC438" s="565">
        <f>N438-FB438</f>
        <v>327000</v>
      </c>
    </row>
    <row r="439" spans="1:159" ht="37.5" customHeight="1">
      <c r="A439" s="13" t="s">
        <v>8243</v>
      </c>
      <c r="B439" s="13"/>
      <c r="C439" s="13"/>
      <c r="D439" s="13"/>
      <c r="E439" s="13"/>
      <c r="F439" s="11" t="s">
        <v>3263</v>
      </c>
      <c r="G439" s="13"/>
      <c r="H439" s="13"/>
      <c r="I439" s="13"/>
      <c r="J439" s="13"/>
      <c r="K439" s="13"/>
      <c r="L439" s="13"/>
      <c r="M439" s="13"/>
      <c r="N439" s="45"/>
      <c r="O439" s="13"/>
      <c r="P439" s="13"/>
      <c r="Q439" s="176"/>
      <c r="R439" s="557"/>
      <c r="S439" s="176"/>
      <c r="T439" s="177"/>
      <c r="U439" s="176"/>
      <c r="V439" s="177"/>
      <c r="W439" s="176"/>
      <c r="X439" s="177"/>
      <c r="Y439" s="176"/>
      <c r="Z439" s="177"/>
      <c r="AA439" s="176"/>
      <c r="AB439" s="177"/>
      <c r="AC439" s="176"/>
      <c r="AD439" s="177"/>
      <c r="AE439" s="176"/>
      <c r="AF439" s="177"/>
      <c r="AG439" s="176"/>
      <c r="AH439" s="177"/>
      <c r="AI439" s="176"/>
      <c r="AJ439" s="177"/>
      <c r="AK439" s="176"/>
      <c r="AL439" s="177"/>
      <c r="AM439" s="176"/>
      <c r="AN439" s="177"/>
      <c r="AO439" s="176"/>
      <c r="AP439" s="177"/>
      <c r="AQ439" s="176"/>
      <c r="AR439" s="177"/>
      <c r="AS439" s="176"/>
      <c r="AT439" s="176"/>
      <c r="AU439" s="176"/>
      <c r="AV439" s="177"/>
      <c r="AW439" s="176"/>
      <c r="AX439" s="177"/>
      <c r="AY439" s="176"/>
      <c r="AZ439" s="177"/>
      <c r="BA439" s="176"/>
      <c r="BB439" s="177"/>
      <c r="BC439" s="176"/>
      <c r="BD439" s="176"/>
      <c r="BE439" s="176"/>
      <c r="BF439" s="177"/>
      <c r="BG439" s="176"/>
      <c r="BH439" s="177"/>
      <c r="BI439" s="176"/>
      <c r="BJ439" s="177"/>
      <c r="BK439" s="176"/>
      <c r="BL439" s="177"/>
      <c r="BM439" s="176"/>
      <c r="BN439" s="177"/>
      <c r="BO439" s="176"/>
      <c r="BP439" s="232"/>
      <c r="BQ439" s="176"/>
      <c r="BR439" s="177"/>
      <c r="BS439" s="176"/>
      <c r="BT439" s="177"/>
      <c r="BU439" s="176"/>
      <c r="BV439" s="176"/>
      <c r="BW439" s="176"/>
      <c r="BX439" s="177"/>
      <c r="BY439" s="176"/>
      <c r="BZ439" s="177"/>
      <c r="CA439" s="176"/>
      <c r="CB439" s="177"/>
      <c r="CC439" s="176"/>
      <c r="CD439" s="177"/>
      <c r="CE439" s="176"/>
      <c r="CF439" s="177"/>
      <c r="CG439" s="176"/>
      <c r="CH439" s="177"/>
      <c r="CI439" s="176"/>
      <c r="CJ439" s="176"/>
      <c r="CK439" s="176"/>
      <c r="CL439" s="177"/>
      <c r="CM439" s="176"/>
      <c r="CN439" s="177"/>
      <c r="CO439" s="176"/>
      <c r="CP439" s="177"/>
      <c r="CQ439" s="176"/>
      <c r="CR439" s="177"/>
      <c r="CS439" s="176"/>
      <c r="CT439" s="176"/>
      <c r="CU439" s="176"/>
      <c r="CV439" s="177"/>
      <c r="CW439" s="176"/>
      <c r="CX439" s="177"/>
      <c r="CY439" s="176"/>
      <c r="CZ439" s="177"/>
      <c r="DA439" s="176"/>
      <c r="DB439" s="177"/>
      <c r="DC439" s="176"/>
      <c r="DD439" s="177"/>
      <c r="DE439" s="176"/>
      <c r="DF439" s="177"/>
      <c r="DG439" s="176"/>
      <c r="DH439" s="177"/>
      <c r="DI439" s="176"/>
      <c r="DJ439" s="558"/>
      <c r="DK439" s="176"/>
      <c r="DL439" s="177"/>
      <c r="DM439" s="176"/>
      <c r="DN439" s="177"/>
      <c r="DO439" s="176"/>
      <c r="DP439" s="177"/>
      <c r="DQ439" s="176"/>
      <c r="DR439" s="177"/>
      <c r="DS439" s="176"/>
      <c r="DT439" s="176"/>
      <c r="DU439" s="176"/>
      <c r="DV439" s="177"/>
      <c r="DW439" s="176"/>
      <c r="DX439" s="177"/>
      <c r="DY439" s="176"/>
      <c r="DZ439" s="177"/>
      <c r="EA439" s="176"/>
      <c r="EB439" s="177"/>
      <c r="EC439" s="176"/>
      <c r="ED439" s="177"/>
      <c r="EE439" s="176"/>
      <c r="EF439" s="177"/>
      <c r="EG439" s="176"/>
      <c r="EH439" s="177"/>
      <c r="EI439" s="176"/>
      <c r="EJ439" s="177"/>
      <c r="EK439" s="176"/>
      <c r="EL439" s="176"/>
      <c r="EM439" s="177"/>
      <c r="EN439" s="176"/>
      <c r="EO439" s="177"/>
      <c r="EP439" s="176"/>
      <c r="EQ439" s="177"/>
      <c r="ER439" s="176"/>
      <c r="ES439" s="177"/>
      <c r="ET439" s="176"/>
      <c r="EU439" s="177"/>
      <c r="EV439" s="176"/>
      <c r="EW439" s="176"/>
      <c r="EX439" s="176"/>
      <c r="EY439" s="177"/>
      <c r="EZ439" s="176"/>
      <c r="FA439" s="177"/>
      <c r="FB439" s="565"/>
      <c r="FC439" s="565"/>
    </row>
    <row r="440" spans="1:159" ht="37.5" customHeight="1">
      <c r="A440" s="13">
        <v>369</v>
      </c>
      <c r="B440" s="13" t="s">
        <v>132</v>
      </c>
      <c r="C440" s="13" t="s">
        <v>2051</v>
      </c>
      <c r="D440" s="22">
        <v>800</v>
      </c>
      <c r="E440" s="13">
        <v>330</v>
      </c>
      <c r="F440" s="14" t="s">
        <v>368</v>
      </c>
      <c r="G440" s="13" t="s">
        <v>118</v>
      </c>
      <c r="H440" s="13" t="s">
        <v>119</v>
      </c>
      <c r="I440" s="13" t="s">
        <v>366</v>
      </c>
      <c r="J440" s="13">
        <v>36</v>
      </c>
      <c r="K440" s="13" t="s">
        <v>353</v>
      </c>
      <c r="L440" s="13" t="s">
        <v>354</v>
      </c>
      <c r="M440" s="13" t="s">
        <v>10</v>
      </c>
      <c r="N440" s="45">
        <v>8100</v>
      </c>
      <c r="O440" s="13" t="s">
        <v>3056</v>
      </c>
      <c r="P440" s="13">
        <v>119</v>
      </c>
      <c r="Q440" s="176">
        <v>100</v>
      </c>
      <c r="R440" s="557"/>
      <c r="S440" s="176"/>
      <c r="T440" s="177"/>
      <c r="U440" s="176"/>
      <c r="V440" s="177"/>
      <c r="W440" s="176">
        <v>8000</v>
      </c>
      <c r="X440" s="177">
        <v>5190</v>
      </c>
      <c r="Y440" s="176"/>
      <c r="Z440" s="177"/>
      <c r="AA440" s="176"/>
      <c r="AB440" s="177"/>
      <c r="AC440" s="176">
        <v>0</v>
      </c>
      <c r="AD440" s="177"/>
      <c r="AE440" s="176"/>
      <c r="AF440" s="177"/>
      <c r="AG440" s="176">
        <v>0</v>
      </c>
      <c r="AH440" s="177"/>
      <c r="AI440" s="176"/>
      <c r="AJ440" s="177"/>
      <c r="AK440" s="176">
        <v>0</v>
      </c>
      <c r="AL440" s="177"/>
      <c r="AM440" s="176">
        <v>0</v>
      </c>
      <c r="AN440" s="177"/>
      <c r="AO440" s="176"/>
      <c r="AP440" s="177"/>
      <c r="AQ440" s="176"/>
      <c r="AR440" s="177"/>
      <c r="AS440" s="176"/>
      <c r="AT440" s="176"/>
      <c r="AU440" s="176">
        <v>0</v>
      </c>
      <c r="AV440" s="177"/>
      <c r="AW440" s="176"/>
      <c r="AX440" s="177"/>
      <c r="AY440" s="176"/>
      <c r="AZ440" s="177"/>
      <c r="BA440" s="176"/>
      <c r="BB440" s="177"/>
      <c r="BC440" s="176">
        <v>0</v>
      </c>
      <c r="BD440" s="176"/>
      <c r="BE440" s="176">
        <v>0</v>
      </c>
      <c r="BF440" s="177">
        <v>0</v>
      </c>
      <c r="BG440" s="176">
        <v>0</v>
      </c>
      <c r="BH440" s="177"/>
      <c r="BI440" s="176">
        <v>0</v>
      </c>
      <c r="BJ440" s="177"/>
      <c r="BK440" s="176">
        <v>0</v>
      </c>
      <c r="BL440" s="177"/>
      <c r="BM440" s="176">
        <v>0</v>
      </c>
      <c r="BN440" s="177"/>
      <c r="BO440" s="176">
        <v>0</v>
      </c>
      <c r="BP440" s="232"/>
      <c r="BQ440" s="176"/>
      <c r="BR440" s="177"/>
      <c r="BS440" s="176"/>
      <c r="BT440" s="177"/>
      <c r="BU440" s="176"/>
      <c r="BV440" s="176"/>
      <c r="BW440" s="176">
        <v>0</v>
      </c>
      <c r="BX440" s="177"/>
      <c r="BY440" s="176">
        <v>0</v>
      </c>
      <c r="BZ440" s="177"/>
      <c r="CA440" s="176"/>
      <c r="CB440" s="177"/>
      <c r="CC440" s="176">
        <v>0</v>
      </c>
      <c r="CD440" s="177">
        <v>0</v>
      </c>
      <c r="CE440" s="176">
        <v>0</v>
      </c>
      <c r="CF440" s="177"/>
      <c r="CG440" s="176"/>
      <c r="CH440" s="177"/>
      <c r="CI440" s="176">
        <v>0</v>
      </c>
      <c r="CJ440" s="176">
        <v>0</v>
      </c>
      <c r="CK440" s="176">
        <v>0</v>
      </c>
      <c r="CL440" s="177"/>
      <c r="CM440" s="176"/>
      <c r="CN440" s="177"/>
      <c r="CO440" s="176">
        <v>0</v>
      </c>
      <c r="CP440" s="177"/>
      <c r="CQ440" s="176">
        <v>0</v>
      </c>
      <c r="CR440" s="177"/>
      <c r="CS440" s="176">
        <v>0</v>
      </c>
      <c r="CT440" s="176"/>
      <c r="CU440" s="176">
        <v>0</v>
      </c>
      <c r="CV440" s="177"/>
      <c r="CW440" s="176"/>
      <c r="CX440" s="177"/>
      <c r="CY440" s="176">
        <v>0</v>
      </c>
      <c r="CZ440" s="177"/>
      <c r="DA440" s="176">
        <v>0</v>
      </c>
      <c r="DB440" s="177"/>
      <c r="DC440" s="176"/>
      <c r="DD440" s="177"/>
      <c r="DE440" s="176">
        <v>0</v>
      </c>
      <c r="DF440" s="177"/>
      <c r="DG440" s="176"/>
      <c r="DH440" s="177"/>
      <c r="DI440" s="176"/>
      <c r="DJ440" s="558"/>
      <c r="DK440" s="176"/>
      <c r="DL440" s="177"/>
      <c r="DM440" s="176"/>
      <c r="DN440" s="177"/>
      <c r="DO440" s="176"/>
      <c r="DP440" s="177"/>
      <c r="DQ440" s="176"/>
      <c r="DR440" s="177"/>
      <c r="DS440" s="176"/>
      <c r="DT440" s="176"/>
      <c r="DU440" s="176"/>
      <c r="DV440" s="177"/>
      <c r="DW440" s="176"/>
      <c r="DX440" s="177"/>
      <c r="DY440" s="176"/>
      <c r="DZ440" s="177"/>
      <c r="EA440" s="176"/>
      <c r="EB440" s="177"/>
      <c r="EC440" s="176">
        <v>0</v>
      </c>
      <c r="ED440" s="177"/>
      <c r="EE440" s="176"/>
      <c r="EF440" s="177"/>
      <c r="EG440" s="176"/>
      <c r="EH440" s="177"/>
      <c r="EI440" s="176">
        <v>0</v>
      </c>
      <c r="EJ440" s="177"/>
      <c r="EK440" s="176"/>
      <c r="EL440" s="176"/>
      <c r="EM440" s="177"/>
      <c r="EN440" s="176">
        <v>0</v>
      </c>
      <c r="EO440" s="177"/>
      <c r="EP440" s="176"/>
      <c r="EQ440" s="177">
        <v>0</v>
      </c>
      <c r="ER440" s="176"/>
      <c r="ES440" s="177"/>
      <c r="ET440" s="176"/>
      <c r="EU440" s="177"/>
      <c r="EV440" s="176"/>
      <c r="EW440" s="176"/>
      <c r="EX440" s="176"/>
      <c r="EY440" s="177"/>
      <c r="EZ440" s="176"/>
      <c r="FA440" s="177"/>
      <c r="FB440" s="565">
        <f t="shared" si="27"/>
        <v>5190</v>
      </c>
      <c r="FC440" s="565">
        <f>N440-FB440</f>
        <v>2910</v>
      </c>
    </row>
    <row r="441" spans="1:159" ht="47.25" customHeight="1">
      <c r="A441" s="13" t="s">
        <v>8243</v>
      </c>
      <c r="B441" s="13"/>
      <c r="C441" s="13"/>
      <c r="D441" s="13"/>
      <c r="E441" s="13"/>
      <c r="F441" s="11" t="s">
        <v>3264</v>
      </c>
      <c r="G441" s="13"/>
      <c r="H441" s="13"/>
      <c r="I441" s="13"/>
      <c r="J441" s="13"/>
      <c r="K441" s="13"/>
      <c r="L441" s="13"/>
      <c r="M441" s="13"/>
      <c r="N441" s="45"/>
      <c r="O441" s="13"/>
      <c r="P441" s="13"/>
      <c r="Q441" s="176"/>
      <c r="R441" s="557"/>
      <c r="S441" s="176"/>
      <c r="T441" s="177"/>
      <c r="U441" s="176"/>
      <c r="V441" s="177"/>
      <c r="W441" s="176"/>
      <c r="X441" s="177"/>
      <c r="Y441" s="176"/>
      <c r="Z441" s="177"/>
      <c r="AA441" s="176"/>
      <c r="AB441" s="177"/>
      <c r="AC441" s="176"/>
      <c r="AD441" s="177"/>
      <c r="AE441" s="176"/>
      <c r="AF441" s="177"/>
      <c r="AG441" s="176"/>
      <c r="AH441" s="177"/>
      <c r="AI441" s="176"/>
      <c r="AJ441" s="177"/>
      <c r="AK441" s="176"/>
      <c r="AL441" s="177"/>
      <c r="AM441" s="176"/>
      <c r="AN441" s="177"/>
      <c r="AO441" s="176"/>
      <c r="AP441" s="177"/>
      <c r="AQ441" s="176"/>
      <c r="AR441" s="177"/>
      <c r="AS441" s="176"/>
      <c r="AT441" s="176"/>
      <c r="AU441" s="176"/>
      <c r="AV441" s="177"/>
      <c r="AW441" s="176"/>
      <c r="AX441" s="177"/>
      <c r="AY441" s="176"/>
      <c r="AZ441" s="177"/>
      <c r="BA441" s="176"/>
      <c r="BB441" s="177"/>
      <c r="BC441" s="176"/>
      <c r="BD441" s="176"/>
      <c r="BE441" s="176"/>
      <c r="BF441" s="177"/>
      <c r="BG441" s="176"/>
      <c r="BH441" s="177"/>
      <c r="BI441" s="176"/>
      <c r="BJ441" s="177"/>
      <c r="BK441" s="176"/>
      <c r="BL441" s="177"/>
      <c r="BM441" s="176"/>
      <c r="BN441" s="177"/>
      <c r="BO441" s="176"/>
      <c r="BP441" s="232"/>
      <c r="BQ441" s="176"/>
      <c r="BR441" s="177"/>
      <c r="BS441" s="176"/>
      <c r="BT441" s="177"/>
      <c r="BU441" s="176"/>
      <c r="BV441" s="176"/>
      <c r="BW441" s="176"/>
      <c r="BX441" s="177"/>
      <c r="BY441" s="176"/>
      <c r="BZ441" s="177"/>
      <c r="CA441" s="176"/>
      <c r="CB441" s="177"/>
      <c r="CC441" s="176"/>
      <c r="CD441" s="177"/>
      <c r="CE441" s="176"/>
      <c r="CF441" s="177"/>
      <c r="CG441" s="176"/>
      <c r="CH441" s="177"/>
      <c r="CI441" s="176"/>
      <c r="CJ441" s="176"/>
      <c r="CK441" s="176"/>
      <c r="CL441" s="177"/>
      <c r="CM441" s="176"/>
      <c r="CN441" s="177"/>
      <c r="CO441" s="176"/>
      <c r="CP441" s="177"/>
      <c r="CQ441" s="176"/>
      <c r="CR441" s="177"/>
      <c r="CS441" s="176"/>
      <c r="CT441" s="176"/>
      <c r="CU441" s="176"/>
      <c r="CV441" s="177"/>
      <c r="CW441" s="176"/>
      <c r="CX441" s="177"/>
      <c r="CY441" s="176"/>
      <c r="CZ441" s="177"/>
      <c r="DA441" s="176"/>
      <c r="DB441" s="177"/>
      <c r="DC441" s="176"/>
      <c r="DD441" s="177"/>
      <c r="DE441" s="176"/>
      <c r="DF441" s="177"/>
      <c r="DG441" s="176"/>
      <c r="DH441" s="177"/>
      <c r="DI441" s="176"/>
      <c r="DJ441" s="558"/>
      <c r="DK441" s="176"/>
      <c r="DL441" s="177"/>
      <c r="DM441" s="176"/>
      <c r="DN441" s="177"/>
      <c r="DO441" s="176"/>
      <c r="DP441" s="177"/>
      <c r="DQ441" s="176"/>
      <c r="DR441" s="177"/>
      <c r="DS441" s="176"/>
      <c r="DT441" s="176"/>
      <c r="DU441" s="176"/>
      <c r="DV441" s="177"/>
      <c r="DW441" s="176"/>
      <c r="DX441" s="177"/>
      <c r="DY441" s="176"/>
      <c r="DZ441" s="177"/>
      <c r="EA441" s="176"/>
      <c r="EB441" s="177"/>
      <c r="EC441" s="176"/>
      <c r="ED441" s="177"/>
      <c r="EE441" s="176"/>
      <c r="EF441" s="177"/>
      <c r="EG441" s="176"/>
      <c r="EH441" s="177"/>
      <c r="EI441" s="176"/>
      <c r="EJ441" s="177"/>
      <c r="EK441" s="176"/>
      <c r="EL441" s="176"/>
      <c r="EM441" s="177"/>
      <c r="EN441" s="176"/>
      <c r="EO441" s="177"/>
      <c r="EP441" s="176"/>
      <c r="EQ441" s="177"/>
      <c r="ER441" s="176"/>
      <c r="ES441" s="177"/>
      <c r="ET441" s="176"/>
      <c r="EU441" s="177"/>
      <c r="EV441" s="176"/>
      <c r="EW441" s="176"/>
      <c r="EX441" s="176"/>
      <c r="EY441" s="177"/>
      <c r="EZ441" s="176"/>
      <c r="FA441" s="177"/>
      <c r="FB441" s="565"/>
      <c r="FC441" s="565"/>
    </row>
    <row r="442" spans="1:159" ht="37.5" customHeight="1">
      <c r="A442" s="13">
        <v>370</v>
      </c>
      <c r="B442" s="13" t="s">
        <v>427</v>
      </c>
      <c r="C442" s="13" t="s">
        <v>139</v>
      </c>
      <c r="D442" s="13">
        <v>808</v>
      </c>
      <c r="E442" s="13">
        <v>113</v>
      </c>
      <c r="F442" s="14" t="s">
        <v>2000</v>
      </c>
      <c r="G442" s="13" t="s">
        <v>428</v>
      </c>
      <c r="H442" s="13" t="s">
        <v>77</v>
      </c>
      <c r="I442" s="13" t="s">
        <v>1966</v>
      </c>
      <c r="J442" s="13">
        <v>36</v>
      </c>
      <c r="K442" s="13" t="s">
        <v>2001</v>
      </c>
      <c r="L442" s="13" t="s">
        <v>1955</v>
      </c>
      <c r="M442" s="13" t="s">
        <v>10</v>
      </c>
      <c r="N442" s="45">
        <v>53000</v>
      </c>
      <c r="O442" s="13" t="s">
        <v>3078</v>
      </c>
      <c r="P442" s="13">
        <v>84</v>
      </c>
      <c r="Q442" s="176">
        <v>5000</v>
      </c>
      <c r="R442" s="557">
        <v>1980</v>
      </c>
      <c r="S442" s="176"/>
      <c r="T442" s="177"/>
      <c r="U442" s="176"/>
      <c r="V442" s="177"/>
      <c r="W442" s="176"/>
      <c r="X442" s="177"/>
      <c r="Y442" s="176">
        <v>3000</v>
      </c>
      <c r="Z442" s="177"/>
      <c r="AA442" s="176"/>
      <c r="AB442" s="177"/>
      <c r="AC442" s="176">
        <v>0</v>
      </c>
      <c r="AD442" s="177"/>
      <c r="AE442" s="176">
        <v>4000</v>
      </c>
      <c r="AF442" s="177"/>
      <c r="AG442" s="176">
        <v>0</v>
      </c>
      <c r="AH442" s="177"/>
      <c r="AI442" s="176"/>
      <c r="AJ442" s="177"/>
      <c r="AK442" s="176">
        <v>0</v>
      </c>
      <c r="AL442" s="177"/>
      <c r="AM442" s="176">
        <v>0</v>
      </c>
      <c r="AN442" s="177"/>
      <c r="AO442" s="176">
        <v>2000</v>
      </c>
      <c r="AP442" s="177">
        <v>0</v>
      </c>
      <c r="AQ442" s="176"/>
      <c r="AR442" s="177"/>
      <c r="AS442" s="176"/>
      <c r="AT442" s="176"/>
      <c r="AU442" s="176">
        <v>0</v>
      </c>
      <c r="AV442" s="177"/>
      <c r="AW442" s="176"/>
      <c r="AX442" s="177"/>
      <c r="AY442" s="176"/>
      <c r="AZ442" s="177"/>
      <c r="BA442" s="176"/>
      <c r="BB442" s="177"/>
      <c r="BC442" s="176">
        <v>0</v>
      </c>
      <c r="BD442" s="176"/>
      <c r="BE442" s="176">
        <v>0</v>
      </c>
      <c r="BF442" s="177">
        <v>0</v>
      </c>
      <c r="BG442" s="176">
        <v>0</v>
      </c>
      <c r="BH442" s="177"/>
      <c r="BI442" s="176">
        <v>0</v>
      </c>
      <c r="BJ442" s="177"/>
      <c r="BK442" s="176">
        <v>0</v>
      </c>
      <c r="BL442" s="177"/>
      <c r="BM442" s="176">
        <v>0</v>
      </c>
      <c r="BN442" s="177"/>
      <c r="BO442" s="176">
        <v>0</v>
      </c>
      <c r="BP442" s="232"/>
      <c r="BQ442" s="176">
        <v>5000</v>
      </c>
      <c r="BR442" s="177"/>
      <c r="BS442" s="176"/>
      <c r="BT442" s="177"/>
      <c r="BU442" s="176"/>
      <c r="BV442" s="176"/>
      <c r="BW442" s="176">
        <v>0</v>
      </c>
      <c r="BX442" s="177"/>
      <c r="BY442" s="176">
        <v>0</v>
      </c>
      <c r="BZ442" s="177"/>
      <c r="CA442" s="176"/>
      <c r="CB442" s="177"/>
      <c r="CC442" s="176">
        <v>0</v>
      </c>
      <c r="CD442" s="177">
        <v>0</v>
      </c>
      <c r="CE442" s="176">
        <v>0</v>
      </c>
      <c r="CF442" s="177"/>
      <c r="CG442" s="176"/>
      <c r="CH442" s="177"/>
      <c r="CI442" s="176">
        <v>0</v>
      </c>
      <c r="CJ442" s="176">
        <v>24000</v>
      </c>
      <c r="CK442" s="176">
        <v>24000</v>
      </c>
      <c r="CL442" s="177"/>
      <c r="CM442" s="176"/>
      <c r="CN442" s="177"/>
      <c r="CO442" s="176">
        <v>0</v>
      </c>
      <c r="CP442" s="177"/>
      <c r="CQ442" s="176">
        <v>0</v>
      </c>
      <c r="CR442" s="177"/>
      <c r="CS442" s="176">
        <v>0</v>
      </c>
      <c r="CT442" s="176"/>
      <c r="CU442" s="176">
        <v>0</v>
      </c>
      <c r="CV442" s="177"/>
      <c r="CW442" s="176">
        <v>10000</v>
      </c>
      <c r="CX442" s="177">
        <v>6960</v>
      </c>
      <c r="CY442" s="176">
        <v>0</v>
      </c>
      <c r="CZ442" s="177"/>
      <c r="DA442" s="176">
        <v>0</v>
      </c>
      <c r="DB442" s="177"/>
      <c r="DC442" s="176"/>
      <c r="DD442" s="177"/>
      <c r="DE442" s="176">
        <v>0</v>
      </c>
      <c r="DF442" s="177"/>
      <c r="DG442" s="176"/>
      <c r="DH442" s="177"/>
      <c r="DI442" s="176"/>
      <c r="DJ442" s="558"/>
      <c r="DK442" s="176"/>
      <c r="DL442" s="177"/>
      <c r="DM442" s="176"/>
      <c r="DN442" s="177"/>
      <c r="DO442" s="176"/>
      <c r="DP442" s="177"/>
      <c r="DQ442" s="176"/>
      <c r="DR442" s="177"/>
      <c r="DS442" s="176"/>
      <c r="DT442" s="176"/>
      <c r="DU442" s="176"/>
      <c r="DV442" s="177"/>
      <c r="DW442" s="176"/>
      <c r="DX442" s="177"/>
      <c r="DY442" s="176"/>
      <c r="DZ442" s="177"/>
      <c r="EA442" s="176"/>
      <c r="EB442" s="177"/>
      <c r="EC442" s="176">
        <v>0</v>
      </c>
      <c r="ED442" s="177"/>
      <c r="EE442" s="176"/>
      <c r="EF442" s="177"/>
      <c r="EG442" s="176"/>
      <c r="EH442" s="177"/>
      <c r="EI442" s="176">
        <v>0</v>
      </c>
      <c r="EJ442" s="177"/>
      <c r="EK442" s="176"/>
      <c r="EL442" s="176"/>
      <c r="EM442" s="177"/>
      <c r="EN442" s="176">
        <v>0</v>
      </c>
      <c r="EO442" s="177"/>
      <c r="EP442" s="176"/>
      <c r="EQ442" s="177">
        <v>0</v>
      </c>
      <c r="ER442" s="176"/>
      <c r="ES442" s="177"/>
      <c r="ET442" s="176"/>
      <c r="EU442" s="177"/>
      <c r="EV442" s="176"/>
      <c r="EW442" s="176"/>
      <c r="EX442" s="176"/>
      <c r="EY442" s="177"/>
      <c r="EZ442" s="176"/>
      <c r="FA442" s="177"/>
      <c r="FB442" s="565">
        <f t="shared" si="27"/>
        <v>8940</v>
      </c>
      <c r="FC442" s="565">
        <f>N442-FB442</f>
        <v>44060</v>
      </c>
    </row>
    <row r="443" spans="1:159" ht="37.5" customHeight="1">
      <c r="A443" s="13">
        <v>371</v>
      </c>
      <c r="B443" s="13" t="s">
        <v>165</v>
      </c>
      <c r="C443" s="13" t="s">
        <v>1539</v>
      </c>
      <c r="D443" s="13">
        <v>810</v>
      </c>
      <c r="E443" s="13">
        <v>411</v>
      </c>
      <c r="F443" s="14" t="s">
        <v>655</v>
      </c>
      <c r="G443" s="13" t="s">
        <v>656</v>
      </c>
      <c r="H443" s="13" t="s">
        <v>30</v>
      </c>
      <c r="I443" s="13" t="s">
        <v>657</v>
      </c>
      <c r="J443" s="13">
        <v>36</v>
      </c>
      <c r="K443" s="13" t="s">
        <v>658</v>
      </c>
      <c r="L443" s="13" t="s">
        <v>563</v>
      </c>
      <c r="M443" s="13" t="s">
        <v>10</v>
      </c>
      <c r="N443" s="45">
        <v>139000</v>
      </c>
      <c r="O443" s="13" t="s">
        <v>3068</v>
      </c>
      <c r="P443" s="13">
        <v>13</v>
      </c>
      <c r="Q443" s="176">
        <v>30000</v>
      </c>
      <c r="R443" s="557"/>
      <c r="S443" s="176"/>
      <c r="T443" s="177"/>
      <c r="U443" s="176"/>
      <c r="V443" s="177"/>
      <c r="W443" s="176"/>
      <c r="X443" s="177"/>
      <c r="Y443" s="176"/>
      <c r="Z443" s="177"/>
      <c r="AA443" s="176"/>
      <c r="AB443" s="177"/>
      <c r="AC443" s="176">
        <v>0</v>
      </c>
      <c r="AD443" s="177"/>
      <c r="AE443" s="176">
        <v>50000</v>
      </c>
      <c r="AF443" s="177">
        <v>40000</v>
      </c>
      <c r="AG443" s="176">
        <v>0</v>
      </c>
      <c r="AH443" s="177"/>
      <c r="AI443" s="176"/>
      <c r="AJ443" s="177"/>
      <c r="AK443" s="176">
        <v>0</v>
      </c>
      <c r="AL443" s="177"/>
      <c r="AM443" s="176">
        <v>0</v>
      </c>
      <c r="AN443" s="177"/>
      <c r="AO443" s="176"/>
      <c r="AP443" s="177"/>
      <c r="AQ443" s="176"/>
      <c r="AR443" s="177"/>
      <c r="AS443" s="176"/>
      <c r="AT443" s="176"/>
      <c r="AU443" s="176">
        <v>0</v>
      </c>
      <c r="AV443" s="177"/>
      <c r="AW443" s="176"/>
      <c r="AX443" s="177"/>
      <c r="AY443" s="176"/>
      <c r="AZ443" s="177"/>
      <c r="BA443" s="176"/>
      <c r="BB443" s="177"/>
      <c r="BC443" s="176">
        <v>0</v>
      </c>
      <c r="BD443" s="176"/>
      <c r="BE443" s="176">
        <v>0</v>
      </c>
      <c r="BF443" s="177">
        <v>0</v>
      </c>
      <c r="BG443" s="176">
        <v>0</v>
      </c>
      <c r="BH443" s="177"/>
      <c r="BI443" s="176">
        <v>0</v>
      </c>
      <c r="BJ443" s="177"/>
      <c r="BK443" s="176">
        <v>0</v>
      </c>
      <c r="BL443" s="177"/>
      <c r="BM443" s="176">
        <v>0</v>
      </c>
      <c r="BN443" s="177"/>
      <c r="BO443" s="176">
        <v>0</v>
      </c>
      <c r="BP443" s="232"/>
      <c r="BQ443" s="176"/>
      <c r="BR443" s="177"/>
      <c r="BS443" s="176"/>
      <c r="BT443" s="177"/>
      <c r="BU443" s="176"/>
      <c r="BV443" s="176"/>
      <c r="BW443" s="176">
        <v>0</v>
      </c>
      <c r="BX443" s="177"/>
      <c r="BY443" s="176">
        <v>0</v>
      </c>
      <c r="BZ443" s="177"/>
      <c r="CA443" s="176"/>
      <c r="CB443" s="177"/>
      <c r="CC443" s="176">
        <v>0</v>
      </c>
      <c r="CD443" s="177">
        <v>0</v>
      </c>
      <c r="CE443" s="176">
        <v>0</v>
      </c>
      <c r="CF443" s="177"/>
      <c r="CG443" s="176"/>
      <c r="CH443" s="177"/>
      <c r="CI443" s="176">
        <v>24000</v>
      </c>
      <c r="CJ443" s="176">
        <v>0</v>
      </c>
      <c r="CK443" s="176">
        <v>24000</v>
      </c>
      <c r="CL443" s="177"/>
      <c r="CM443" s="176"/>
      <c r="CN443" s="177"/>
      <c r="CO443" s="176">
        <v>0</v>
      </c>
      <c r="CP443" s="177"/>
      <c r="CQ443" s="176">
        <v>0</v>
      </c>
      <c r="CR443" s="177"/>
      <c r="CS443" s="176">
        <v>0</v>
      </c>
      <c r="CT443" s="176"/>
      <c r="CU443" s="176">
        <v>0</v>
      </c>
      <c r="CV443" s="177"/>
      <c r="CW443" s="176"/>
      <c r="CX443" s="177"/>
      <c r="CY443" s="176">
        <v>10000</v>
      </c>
      <c r="CZ443" s="177">
        <v>10000</v>
      </c>
      <c r="DA443" s="176">
        <v>25000</v>
      </c>
      <c r="DB443" s="177">
        <v>5000</v>
      </c>
      <c r="DC443" s="176"/>
      <c r="DD443" s="177"/>
      <c r="DE443" s="176">
        <v>0</v>
      </c>
      <c r="DF443" s="177"/>
      <c r="DG443" s="176"/>
      <c r="DH443" s="177"/>
      <c r="DI443" s="176"/>
      <c r="DJ443" s="558"/>
      <c r="DK443" s="176"/>
      <c r="DL443" s="177"/>
      <c r="DM443" s="176"/>
      <c r="DN443" s="177"/>
      <c r="DO443" s="176"/>
      <c r="DP443" s="177"/>
      <c r="DQ443" s="176"/>
      <c r="DR443" s="177"/>
      <c r="DS443" s="176"/>
      <c r="DT443" s="176"/>
      <c r="DU443" s="176"/>
      <c r="DV443" s="177"/>
      <c r="DW443" s="176"/>
      <c r="DX443" s="177"/>
      <c r="DY443" s="176"/>
      <c r="DZ443" s="177"/>
      <c r="EA443" s="176"/>
      <c r="EB443" s="177"/>
      <c r="EC443" s="176">
        <v>0</v>
      </c>
      <c r="ED443" s="177"/>
      <c r="EE443" s="176"/>
      <c r="EF443" s="177"/>
      <c r="EG443" s="176"/>
      <c r="EH443" s="177"/>
      <c r="EI443" s="176">
        <v>0</v>
      </c>
      <c r="EJ443" s="177"/>
      <c r="EK443" s="176"/>
      <c r="EL443" s="176"/>
      <c r="EM443" s="177"/>
      <c r="EN443" s="176">
        <v>0</v>
      </c>
      <c r="EO443" s="177"/>
      <c r="EP443" s="176"/>
      <c r="EQ443" s="177">
        <v>0</v>
      </c>
      <c r="ER443" s="176"/>
      <c r="ES443" s="177"/>
      <c r="ET443" s="176"/>
      <c r="EU443" s="177"/>
      <c r="EV443" s="176"/>
      <c r="EW443" s="176"/>
      <c r="EX443" s="176"/>
      <c r="EY443" s="177"/>
      <c r="EZ443" s="176"/>
      <c r="FA443" s="177"/>
      <c r="FB443" s="565">
        <f t="shared" si="27"/>
        <v>55000</v>
      </c>
      <c r="FC443" s="565">
        <f>N443-FB443</f>
        <v>84000</v>
      </c>
    </row>
    <row r="444" spans="1:159" ht="37.5" customHeight="1">
      <c r="A444" s="13">
        <v>372</v>
      </c>
      <c r="B444" s="13" t="s">
        <v>2002</v>
      </c>
      <c r="C444" s="13" t="s">
        <v>2783</v>
      </c>
      <c r="D444" s="13">
        <v>814</v>
      </c>
      <c r="E444" s="13">
        <v>1090</v>
      </c>
      <c r="F444" s="14" t="s">
        <v>2003</v>
      </c>
      <c r="G444" s="13" t="s">
        <v>2004</v>
      </c>
      <c r="H444" s="13" t="s">
        <v>17</v>
      </c>
      <c r="I444" s="13" t="s">
        <v>2005</v>
      </c>
      <c r="J444" s="13">
        <v>36</v>
      </c>
      <c r="K444" s="13" t="s">
        <v>2006</v>
      </c>
      <c r="L444" s="13" t="s">
        <v>1942</v>
      </c>
      <c r="M444" s="13" t="s">
        <v>10</v>
      </c>
      <c r="N444" s="45">
        <v>111000</v>
      </c>
      <c r="O444" s="13" t="s">
        <v>3078</v>
      </c>
      <c r="P444" s="13">
        <v>84</v>
      </c>
      <c r="Q444" s="176">
        <v>5000</v>
      </c>
      <c r="R444" s="557"/>
      <c r="S444" s="176"/>
      <c r="T444" s="177"/>
      <c r="U444" s="176"/>
      <c r="V444" s="177"/>
      <c r="W444" s="176"/>
      <c r="X444" s="177"/>
      <c r="Y444" s="176"/>
      <c r="Z444" s="177"/>
      <c r="AA444" s="176"/>
      <c r="AB444" s="177"/>
      <c r="AC444" s="176">
        <v>0</v>
      </c>
      <c r="AD444" s="177"/>
      <c r="AE444" s="176"/>
      <c r="AF444" s="177"/>
      <c r="AG444" s="176">
        <v>0</v>
      </c>
      <c r="AH444" s="177"/>
      <c r="AI444" s="176"/>
      <c r="AJ444" s="177"/>
      <c r="AK444" s="176">
        <v>0</v>
      </c>
      <c r="AL444" s="177"/>
      <c r="AM444" s="176">
        <v>0</v>
      </c>
      <c r="AN444" s="177"/>
      <c r="AO444" s="176"/>
      <c r="AP444" s="177"/>
      <c r="AQ444" s="176"/>
      <c r="AR444" s="177"/>
      <c r="AS444" s="176"/>
      <c r="AT444" s="176"/>
      <c r="AU444" s="176">
        <v>0</v>
      </c>
      <c r="AV444" s="177"/>
      <c r="AW444" s="176">
        <v>30000</v>
      </c>
      <c r="AX444" s="177">
        <v>7980</v>
      </c>
      <c r="AY444" s="176"/>
      <c r="AZ444" s="177"/>
      <c r="BA444" s="176"/>
      <c r="BB444" s="177"/>
      <c r="BC444" s="176">
        <v>0</v>
      </c>
      <c r="BD444" s="176"/>
      <c r="BE444" s="176">
        <v>0</v>
      </c>
      <c r="BF444" s="177">
        <v>0</v>
      </c>
      <c r="BG444" s="176">
        <v>0</v>
      </c>
      <c r="BH444" s="177"/>
      <c r="BI444" s="176">
        <v>0</v>
      </c>
      <c r="BJ444" s="177"/>
      <c r="BK444" s="176">
        <v>0</v>
      </c>
      <c r="BL444" s="177"/>
      <c r="BM444" s="176">
        <v>0</v>
      </c>
      <c r="BN444" s="177"/>
      <c r="BO444" s="176">
        <v>0</v>
      </c>
      <c r="BP444" s="232"/>
      <c r="BQ444" s="176">
        <v>15000</v>
      </c>
      <c r="BR444" s="177">
        <v>7980</v>
      </c>
      <c r="BS444" s="176">
        <v>2000</v>
      </c>
      <c r="BT444" s="177">
        <v>2400</v>
      </c>
      <c r="BU444" s="176"/>
      <c r="BV444" s="176"/>
      <c r="BW444" s="176">
        <v>0</v>
      </c>
      <c r="BX444" s="177"/>
      <c r="BY444" s="176">
        <v>10000</v>
      </c>
      <c r="BZ444" s="177"/>
      <c r="CA444" s="176"/>
      <c r="CB444" s="177"/>
      <c r="CC444" s="176">
        <v>0</v>
      </c>
      <c r="CD444" s="177">
        <v>0</v>
      </c>
      <c r="CE444" s="176">
        <v>0</v>
      </c>
      <c r="CF444" s="177"/>
      <c r="CG444" s="176"/>
      <c r="CH444" s="177"/>
      <c r="CI444" s="176">
        <v>0</v>
      </c>
      <c r="CJ444" s="176">
        <v>24000</v>
      </c>
      <c r="CK444" s="176">
        <v>24000</v>
      </c>
      <c r="CL444" s="177">
        <v>12960</v>
      </c>
      <c r="CM444" s="176"/>
      <c r="CN444" s="177"/>
      <c r="CO444" s="176">
        <v>0</v>
      </c>
      <c r="CP444" s="177"/>
      <c r="CQ444" s="176">
        <v>20000</v>
      </c>
      <c r="CR444" s="177"/>
      <c r="CS444" s="176">
        <v>0</v>
      </c>
      <c r="CT444" s="176"/>
      <c r="CU444" s="176">
        <v>0</v>
      </c>
      <c r="CV444" s="177"/>
      <c r="CW444" s="176">
        <v>5000</v>
      </c>
      <c r="CX444" s="177">
        <v>1980</v>
      </c>
      <c r="CY444" s="176">
        <v>0</v>
      </c>
      <c r="CZ444" s="177"/>
      <c r="DA444" s="176">
        <v>0</v>
      </c>
      <c r="DB444" s="177"/>
      <c r="DC444" s="176"/>
      <c r="DD444" s="177"/>
      <c r="DE444" s="176">
        <v>0</v>
      </c>
      <c r="DF444" s="177"/>
      <c r="DG444" s="176"/>
      <c r="DH444" s="177"/>
      <c r="DI444" s="176"/>
      <c r="DJ444" s="558"/>
      <c r="DK444" s="176"/>
      <c r="DL444" s="177"/>
      <c r="DM444" s="176"/>
      <c r="DN444" s="177"/>
      <c r="DO444" s="176"/>
      <c r="DP444" s="177"/>
      <c r="DQ444" s="176"/>
      <c r="DR444" s="177"/>
      <c r="DS444" s="176"/>
      <c r="DT444" s="176"/>
      <c r="DU444" s="176"/>
      <c r="DV444" s="177"/>
      <c r="DW444" s="176"/>
      <c r="DX444" s="177"/>
      <c r="DY444" s="176"/>
      <c r="DZ444" s="177"/>
      <c r="EA444" s="176"/>
      <c r="EB444" s="177"/>
      <c r="EC444" s="176">
        <v>0</v>
      </c>
      <c r="ED444" s="177"/>
      <c r="EE444" s="176"/>
      <c r="EF444" s="177"/>
      <c r="EG444" s="176"/>
      <c r="EH444" s="177"/>
      <c r="EI444" s="176">
        <v>0</v>
      </c>
      <c r="EJ444" s="177"/>
      <c r="EK444" s="176"/>
      <c r="EL444" s="176"/>
      <c r="EM444" s="177"/>
      <c r="EN444" s="176">
        <v>0</v>
      </c>
      <c r="EO444" s="177"/>
      <c r="EP444" s="176"/>
      <c r="EQ444" s="177">
        <v>0</v>
      </c>
      <c r="ER444" s="176"/>
      <c r="ES444" s="177"/>
      <c r="ET444" s="176"/>
      <c r="EU444" s="177"/>
      <c r="EV444" s="176"/>
      <c r="EW444" s="176"/>
      <c r="EX444" s="176"/>
      <c r="EY444" s="177"/>
      <c r="EZ444" s="176"/>
      <c r="FA444" s="177"/>
      <c r="FB444" s="565">
        <f t="shared" si="27"/>
        <v>33300</v>
      </c>
      <c r="FC444" s="565">
        <f>N444-FB444</f>
        <v>77700</v>
      </c>
    </row>
    <row r="445" spans="1:159" ht="37.5" customHeight="1">
      <c r="A445" s="13">
        <v>373</v>
      </c>
      <c r="B445" s="13" t="s">
        <v>2034</v>
      </c>
      <c r="C445" s="13" t="s">
        <v>2007</v>
      </c>
      <c r="D445" s="16">
        <v>815</v>
      </c>
      <c r="E445" s="13">
        <v>1110</v>
      </c>
      <c r="F445" s="14" t="s">
        <v>3039</v>
      </c>
      <c r="G445" s="13" t="s">
        <v>2035</v>
      </c>
      <c r="H445" s="13" t="s">
        <v>2036</v>
      </c>
      <c r="I445" s="13" t="s">
        <v>2037</v>
      </c>
      <c r="J445" s="13">
        <v>24</v>
      </c>
      <c r="K445" s="13" t="s">
        <v>2038</v>
      </c>
      <c r="L445" s="13" t="s">
        <v>399</v>
      </c>
      <c r="M445" s="13" t="s">
        <v>65</v>
      </c>
      <c r="N445" s="45">
        <v>5300</v>
      </c>
      <c r="O445" s="13" t="s">
        <v>3080</v>
      </c>
      <c r="P445" s="13">
        <v>85</v>
      </c>
      <c r="Q445" s="176">
        <v>0</v>
      </c>
      <c r="R445" s="557"/>
      <c r="S445" s="176"/>
      <c r="T445" s="177"/>
      <c r="U445" s="176"/>
      <c r="V445" s="177"/>
      <c r="W445" s="176"/>
      <c r="X445" s="177"/>
      <c r="Y445" s="176"/>
      <c r="Z445" s="177"/>
      <c r="AA445" s="176">
        <v>5000</v>
      </c>
      <c r="AB445" s="177">
        <v>2964</v>
      </c>
      <c r="AC445" s="176">
        <v>0</v>
      </c>
      <c r="AD445" s="177"/>
      <c r="AE445" s="176"/>
      <c r="AF445" s="177"/>
      <c r="AG445" s="176">
        <v>0</v>
      </c>
      <c r="AH445" s="177"/>
      <c r="AI445" s="176"/>
      <c r="AJ445" s="177"/>
      <c r="AK445" s="176">
        <v>0</v>
      </c>
      <c r="AL445" s="177"/>
      <c r="AM445" s="176">
        <v>0</v>
      </c>
      <c r="AN445" s="177"/>
      <c r="AO445" s="176"/>
      <c r="AP445" s="177"/>
      <c r="AQ445" s="176"/>
      <c r="AR445" s="177"/>
      <c r="AS445" s="176"/>
      <c r="AT445" s="176"/>
      <c r="AU445" s="176">
        <v>0</v>
      </c>
      <c r="AV445" s="177"/>
      <c r="AW445" s="176"/>
      <c r="AX445" s="177"/>
      <c r="AY445" s="176"/>
      <c r="AZ445" s="177"/>
      <c r="BA445" s="176"/>
      <c r="BB445" s="177"/>
      <c r="BC445" s="176">
        <v>0</v>
      </c>
      <c r="BD445" s="176"/>
      <c r="BE445" s="176">
        <v>0</v>
      </c>
      <c r="BF445" s="177">
        <v>0</v>
      </c>
      <c r="BG445" s="176">
        <v>0</v>
      </c>
      <c r="BH445" s="177"/>
      <c r="BI445" s="176">
        <v>0</v>
      </c>
      <c r="BJ445" s="177"/>
      <c r="BK445" s="176">
        <v>0</v>
      </c>
      <c r="BL445" s="177"/>
      <c r="BM445" s="176">
        <v>0</v>
      </c>
      <c r="BN445" s="177"/>
      <c r="BO445" s="176">
        <v>0</v>
      </c>
      <c r="BP445" s="232"/>
      <c r="BQ445" s="176"/>
      <c r="BR445" s="177"/>
      <c r="BS445" s="176"/>
      <c r="BT445" s="177"/>
      <c r="BU445" s="176"/>
      <c r="BV445" s="176"/>
      <c r="BW445" s="176">
        <v>0</v>
      </c>
      <c r="BX445" s="177"/>
      <c r="BY445" s="176">
        <v>0</v>
      </c>
      <c r="BZ445" s="177"/>
      <c r="CA445" s="176"/>
      <c r="CB445" s="177"/>
      <c r="CC445" s="176">
        <v>0</v>
      </c>
      <c r="CD445" s="177">
        <v>0</v>
      </c>
      <c r="CE445" s="176">
        <v>0</v>
      </c>
      <c r="CF445" s="177"/>
      <c r="CG445" s="176"/>
      <c r="CH445" s="177"/>
      <c r="CI445" s="176">
        <v>0</v>
      </c>
      <c r="CJ445" s="176">
        <v>0</v>
      </c>
      <c r="CK445" s="176">
        <v>0</v>
      </c>
      <c r="CL445" s="177"/>
      <c r="CM445" s="176"/>
      <c r="CN445" s="177"/>
      <c r="CO445" s="176">
        <v>0</v>
      </c>
      <c r="CP445" s="177"/>
      <c r="CQ445" s="176">
        <v>0</v>
      </c>
      <c r="CR445" s="177"/>
      <c r="CS445" s="176">
        <v>300</v>
      </c>
      <c r="CT445" s="176"/>
      <c r="CU445" s="176">
        <v>0</v>
      </c>
      <c r="CV445" s="177"/>
      <c r="CW445" s="176"/>
      <c r="CX445" s="177"/>
      <c r="CY445" s="176">
        <v>0</v>
      </c>
      <c r="CZ445" s="177"/>
      <c r="DA445" s="176">
        <v>0</v>
      </c>
      <c r="DB445" s="177"/>
      <c r="DC445" s="176"/>
      <c r="DD445" s="177"/>
      <c r="DE445" s="176">
        <v>0</v>
      </c>
      <c r="DF445" s="177"/>
      <c r="DG445" s="176"/>
      <c r="DH445" s="177"/>
      <c r="DI445" s="176"/>
      <c r="DJ445" s="558"/>
      <c r="DK445" s="176"/>
      <c r="DL445" s="177"/>
      <c r="DM445" s="176"/>
      <c r="DN445" s="177"/>
      <c r="DO445" s="176"/>
      <c r="DP445" s="177"/>
      <c r="DQ445" s="176"/>
      <c r="DR445" s="177"/>
      <c r="DS445" s="176"/>
      <c r="DT445" s="176"/>
      <c r="DU445" s="176"/>
      <c r="DV445" s="177"/>
      <c r="DW445" s="176"/>
      <c r="DX445" s="177"/>
      <c r="DY445" s="176"/>
      <c r="DZ445" s="177"/>
      <c r="EA445" s="176"/>
      <c r="EB445" s="177"/>
      <c r="EC445" s="176">
        <v>0</v>
      </c>
      <c r="ED445" s="177"/>
      <c r="EE445" s="176"/>
      <c r="EF445" s="177"/>
      <c r="EG445" s="176"/>
      <c r="EH445" s="177"/>
      <c r="EI445" s="176">
        <v>0</v>
      </c>
      <c r="EJ445" s="177"/>
      <c r="EK445" s="176"/>
      <c r="EL445" s="176"/>
      <c r="EM445" s="177"/>
      <c r="EN445" s="176">
        <v>0</v>
      </c>
      <c r="EO445" s="177"/>
      <c r="EP445" s="176"/>
      <c r="EQ445" s="177">
        <v>0</v>
      </c>
      <c r="ER445" s="176"/>
      <c r="ES445" s="177"/>
      <c r="ET445" s="176"/>
      <c r="EU445" s="177"/>
      <c r="EV445" s="176"/>
      <c r="EW445" s="176"/>
      <c r="EX445" s="176"/>
      <c r="EY445" s="177"/>
      <c r="EZ445" s="176"/>
      <c r="FA445" s="177"/>
      <c r="FB445" s="565">
        <f t="shared" si="27"/>
        <v>2964</v>
      </c>
      <c r="FC445" s="565">
        <f>N445-FB445</f>
        <v>2336</v>
      </c>
    </row>
    <row r="446" spans="1:159" ht="37.5" customHeight="1">
      <c r="A446" s="13" t="s">
        <v>8243</v>
      </c>
      <c r="B446" s="13"/>
      <c r="C446" s="13"/>
      <c r="D446" s="13"/>
      <c r="E446" s="13"/>
      <c r="F446" s="11" t="s">
        <v>3265</v>
      </c>
      <c r="G446" s="13"/>
      <c r="H446" s="13"/>
      <c r="I446" s="13"/>
      <c r="J446" s="13"/>
      <c r="K446" s="13"/>
      <c r="L446" s="13"/>
      <c r="M446" s="13"/>
      <c r="N446" s="45"/>
      <c r="O446" s="13"/>
      <c r="P446" s="13"/>
      <c r="Q446" s="176"/>
      <c r="R446" s="557"/>
      <c r="S446" s="176"/>
      <c r="T446" s="177"/>
      <c r="U446" s="176"/>
      <c r="V446" s="177"/>
      <c r="W446" s="176"/>
      <c r="X446" s="177"/>
      <c r="Y446" s="176"/>
      <c r="Z446" s="177"/>
      <c r="AA446" s="176"/>
      <c r="AB446" s="177"/>
      <c r="AC446" s="176"/>
      <c r="AD446" s="177"/>
      <c r="AE446" s="176"/>
      <c r="AF446" s="177"/>
      <c r="AG446" s="176"/>
      <c r="AH446" s="177"/>
      <c r="AI446" s="176"/>
      <c r="AJ446" s="177"/>
      <c r="AK446" s="176"/>
      <c r="AL446" s="177"/>
      <c r="AM446" s="176"/>
      <c r="AN446" s="177"/>
      <c r="AO446" s="176"/>
      <c r="AP446" s="177"/>
      <c r="AQ446" s="176"/>
      <c r="AR446" s="177"/>
      <c r="AS446" s="176"/>
      <c r="AT446" s="176"/>
      <c r="AU446" s="176"/>
      <c r="AV446" s="177"/>
      <c r="AW446" s="176"/>
      <c r="AX446" s="177"/>
      <c r="AY446" s="176"/>
      <c r="AZ446" s="177"/>
      <c r="BA446" s="176"/>
      <c r="BB446" s="177"/>
      <c r="BC446" s="176"/>
      <c r="BD446" s="176"/>
      <c r="BE446" s="176"/>
      <c r="BF446" s="177"/>
      <c r="BG446" s="176"/>
      <c r="BH446" s="177"/>
      <c r="BI446" s="176"/>
      <c r="BJ446" s="177"/>
      <c r="BK446" s="176"/>
      <c r="BL446" s="177"/>
      <c r="BM446" s="176"/>
      <c r="BN446" s="177"/>
      <c r="BO446" s="176"/>
      <c r="BP446" s="232"/>
      <c r="BQ446" s="176"/>
      <c r="BR446" s="177"/>
      <c r="BS446" s="176"/>
      <c r="BT446" s="177"/>
      <c r="BU446" s="176"/>
      <c r="BV446" s="176"/>
      <c r="BW446" s="176"/>
      <c r="BX446" s="177"/>
      <c r="BY446" s="176"/>
      <c r="BZ446" s="177"/>
      <c r="CA446" s="176"/>
      <c r="CB446" s="177"/>
      <c r="CC446" s="176"/>
      <c r="CD446" s="177"/>
      <c r="CE446" s="176"/>
      <c r="CF446" s="177"/>
      <c r="CG446" s="176"/>
      <c r="CH446" s="177"/>
      <c r="CI446" s="176"/>
      <c r="CJ446" s="176"/>
      <c r="CK446" s="176"/>
      <c r="CL446" s="177"/>
      <c r="CM446" s="176"/>
      <c r="CN446" s="177"/>
      <c r="CO446" s="176"/>
      <c r="CP446" s="177"/>
      <c r="CQ446" s="176"/>
      <c r="CR446" s="177"/>
      <c r="CS446" s="176"/>
      <c r="CT446" s="176"/>
      <c r="CU446" s="176"/>
      <c r="CV446" s="177"/>
      <c r="CW446" s="176"/>
      <c r="CX446" s="177"/>
      <c r="CY446" s="176"/>
      <c r="CZ446" s="177"/>
      <c r="DA446" s="176"/>
      <c r="DB446" s="177"/>
      <c r="DC446" s="176"/>
      <c r="DD446" s="177"/>
      <c r="DE446" s="176"/>
      <c r="DF446" s="177"/>
      <c r="DG446" s="176"/>
      <c r="DH446" s="177"/>
      <c r="DI446" s="176"/>
      <c r="DJ446" s="558"/>
      <c r="DK446" s="176"/>
      <c r="DL446" s="177"/>
      <c r="DM446" s="176"/>
      <c r="DN446" s="177"/>
      <c r="DO446" s="176"/>
      <c r="DP446" s="177"/>
      <c r="DQ446" s="176"/>
      <c r="DR446" s="177"/>
      <c r="DS446" s="176"/>
      <c r="DT446" s="176"/>
      <c r="DU446" s="176"/>
      <c r="DV446" s="177"/>
      <c r="DW446" s="176"/>
      <c r="DX446" s="177"/>
      <c r="DY446" s="176"/>
      <c r="DZ446" s="177"/>
      <c r="EA446" s="176"/>
      <c r="EB446" s="177"/>
      <c r="EC446" s="176"/>
      <c r="ED446" s="177"/>
      <c r="EE446" s="176"/>
      <c r="EF446" s="177"/>
      <c r="EG446" s="176"/>
      <c r="EH446" s="177"/>
      <c r="EI446" s="176"/>
      <c r="EJ446" s="177"/>
      <c r="EK446" s="176"/>
      <c r="EL446" s="176"/>
      <c r="EM446" s="177"/>
      <c r="EN446" s="176"/>
      <c r="EO446" s="177"/>
      <c r="EP446" s="176"/>
      <c r="EQ446" s="177"/>
      <c r="ER446" s="176"/>
      <c r="ES446" s="177"/>
      <c r="ET446" s="176"/>
      <c r="EU446" s="177"/>
      <c r="EV446" s="176"/>
      <c r="EW446" s="176"/>
      <c r="EX446" s="176"/>
      <c r="EY446" s="177"/>
      <c r="EZ446" s="176"/>
      <c r="FA446" s="177"/>
      <c r="FB446" s="565"/>
      <c r="FC446" s="565"/>
    </row>
    <row r="447" spans="1:159" ht="24" customHeight="1">
      <c r="A447" s="13" t="s">
        <v>8243</v>
      </c>
      <c r="B447" s="13"/>
      <c r="C447" s="13"/>
      <c r="D447" s="13"/>
      <c r="E447" s="13"/>
      <c r="F447" s="11" t="s">
        <v>3266</v>
      </c>
      <c r="G447" s="13"/>
      <c r="H447" s="13"/>
      <c r="I447" s="13"/>
      <c r="J447" s="13"/>
      <c r="K447" s="13"/>
      <c r="L447" s="13"/>
      <c r="M447" s="13"/>
      <c r="N447" s="45"/>
      <c r="O447" s="13"/>
      <c r="P447" s="13"/>
      <c r="Q447" s="176"/>
      <c r="R447" s="557"/>
      <c r="S447" s="176"/>
      <c r="T447" s="177"/>
      <c r="U447" s="176"/>
      <c r="V447" s="177"/>
      <c r="W447" s="176"/>
      <c r="X447" s="177"/>
      <c r="Y447" s="176"/>
      <c r="Z447" s="177"/>
      <c r="AA447" s="176"/>
      <c r="AB447" s="177"/>
      <c r="AC447" s="176"/>
      <c r="AD447" s="177"/>
      <c r="AE447" s="176"/>
      <c r="AF447" s="177"/>
      <c r="AG447" s="176"/>
      <c r="AH447" s="177"/>
      <c r="AI447" s="176"/>
      <c r="AJ447" s="177"/>
      <c r="AK447" s="176"/>
      <c r="AL447" s="177"/>
      <c r="AM447" s="176"/>
      <c r="AN447" s="177"/>
      <c r="AO447" s="176"/>
      <c r="AP447" s="177"/>
      <c r="AQ447" s="176"/>
      <c r="AR447" s="177"/>
      <c r="AS447" s="176"/>
      <c r="AT447" s="176"/>
      <c r="AU447" s="176"/>
      <c r="AV447" s="177"/>
      <c r="AW447" s="176"/>
      <c r="AX447" s="177"/>
      <c r="AY447" s="176"/>
      <c r="AZ447" s="177"/>
      <c r="BA447" s="176"/>
      <c r="BB447" s="177"/>
      <c r="BC447" s="176"/>
      <c r="BD447" s="176"/>
      <c r="BE447" s="176"/>
      <c r="BF447" s="177"/>
      <c r="BG447" s="176"/>
      <c r="BH447" s="177"/>
      <c r="BI447" s="176"/>
      <c r="BJ447" s="177"/>
      <c r="BK447" s="176"/>
      <c r="BL447" s="177"/>
      <c r="BM447" s="176"/>
      <c r="BN447" s="177"/>
      <c r="BO447" s="176"/>
      <c r="BP447" s="232"/>
      <c r="BQ447" s="176"/>
      <c r="BR447" s="177"/>
      <c r="BS447" s="176"/>
      <c r="BT447" s="177"/>
      <c r="BU447" s="176"/>
      <c r="BV447" s="176"/>
      <c r="BW447" s="176"/>
      <c r="BX447" s="177"/>
      <c r="BY447" s="176"/>
      <c r="BZ447" s="177"/>
      <c r="CA447" s="176"/>
      <c r="CB447" s="177"/>
      <c r="CC447" s="176"/>
      <c r="CD447" s="177"/>
      <c r="CE447" s="176"/>
      <c r="CF447" s="177"/>
      <c r="CG447" s="176"/>
      <c r="CH447" s="177"/>
      <c r="CI447" s="176"/>
      <c r="CJ447" s="176"/>
      <c r="CK447" s="176"/>
      <c r="CL447" s="177"/>
      <c r="CM447" s="176"/>
      <c r="CN447" s="177"/>
      <c r="CO447" s="176"/>
      <c r="CP447" s="177"/>
      <c r="CQ447" s="176"/>
      <c r="CR447" s="177"/>
      <c r="CS447" s="176"/>
      <c r="CT447" s="176"/>
      <c r="CU447" s="176"/>
      <c r="CV447" s="177"/>
      <c r="CW447" s="176"/>
      <c r="CX447" s="177"/>
      <c r="CY447" s="176"/>
      <c r="CZ447" s="177"/>
      <c r="DA447" s="176"/>
      <c r="DB447" s="177"/>
      <c r="DC447" s="176"/>
      <c r="DD447" s="177"/>
      <c r="DE447" s="176"/>
      <c r="DF447" s="177"/>
      <c r="DG447" s="176"/>
      <c r="DH447" s="177"/>
      <c r="DI447" s="176"/>
      <c r="DJ447" s="558"/>
      <c r="DK447" s="176"/>
      <c r="DL447" s="177"/>
      <c r="DM447" s="176"/>
      <c r="DN447" s="177"/>
      <c r="DO447" s="176"/>
      <c r="DP447" s="177"/>
      <c r="DQ447" s="176"/>
      <c r="DR447" s="177"/>
      <c r="DS447" s="176"/>
      <c r="DT447" s="176"/>
      <c r="DU447" s="176"/>
      <c r="DV447" s="177"/>
      <c r="DW447" s="176"/>
      <c r="DX447" s="177"/>
      <c r="DY447" s="176"/>
      <c r="DZ447" s="177"/>
      <c r="EA447" s="176"/>
      <c r="EB447" s="177"/>
      <c r="EC447" s="176"/>
      <c r="ED447" s="177"/>
      <c r="EE447" s="176"/>
      <c r="EF447" s="177"/>
      <c r="EG447" s="176"/>
      <c r="EH447" s="177"/>
      <c r="EI447" s="176"/>
      <c r="EJ447" s="177"/>
      <c r="EK447" s="176"/>
      <c r="EL447" s="176"/>
      <c r="EM447" s="177"/>
      <c r="EN447" s="176"/>
      <c r="EO447" s="177"/>
      <c r="EP447" s="176"/>
      <c r="EQ447" s="177"/>
      <c r="ER447" s="176"/>
      <c r="ES447" s="177"/>
      <c r="ET447" s="176"/>
      <c r="EU447" s="177"/>
      <c r="EV447" s="176"/>
      <c r="EW447" s="176"/>
      <c r="EX447" s="176"/>
      <c r="EY447" s="177"/>
      <c r="EZ447" s="176"/>
      <c r="FA447" s="177"/>
      <c r="FB447" s="565"/>
      <c r="FC447" s="565"/>
    </row>
    <row r="448" spans="1:159" ht="37.5" customHeight="1">
      <c r="A448" s="13">
        <v>374</v>
      </c>
      <c r="B448" s="13" t="s">
        <v>1821</v>
      </c>
      <c r="C448" s="13" t="s">
        <v>527</v>
      </c>
      <c r="D448" s="13">
        <v>837</v>
      </c>
      <c r="E448" s="13">
        <v>559</v>
      </c>
      <c r="F448" s="14" t="s">
        <v>1822</v>
      </c>
      <c r="G448" s="13" t="s">
        <v>1823</v>
      </c>
      <c r="H448" s="13" t="s">
        <v>1824</v>
      </c>
      <c r="I448" s="13" t="s">
        <v>2826</v>
      </c>
      <c r="J448" s="13">
        <v>24</v>
      </c>
      <c r="K448" s="13" t="s">
        <v>2933</v>
      </c>
      <c r="L448" s="13" t="s">
        <v>1810</v>
      </c>
      <c r="M448" s="13" t="s">
        <v>15</v>
      </c>
      <c r="N448" s="45">
        <v>2800</v>
      </c>
      <c r="O448" s="13" t="s">
        <v>3086</v>
      </c>
      <c r="P448" s="13">
        <v>69</v>
      </c>
      <c r="Q448" s="176">
        <v>0</v>
      </c>
      <c r="R448" s="557"/>
      <c r="S448" s="176"/>
      <c r="T448" s="177"/>
      <c r="U448" s="176">
        <v>1000</v>
      </c>
      <c r="V448" s="177">
        <v>480</v>
      </c>
      <c r="W448" s="176"/>
      <c r="X448" s="177"/>
      <c r="Y448" s="176"/>
      <c r="Z448" s="177"/>
      <c r="AA448" s="176"/>
      <c r="AB448" s="177"/>
      <c r="AC448" s="176">
        <v>0</v>
      </c>
      <c r="AD448" s="177"/>
      <c r="AE448" s="176"/>
      <c r="AF448" s="177"/>
      <c r="AG448" s="176">
        <v>0</v>
      </c>
      <c r="AH448" s="177"/>
      <c r="AI448" s="176"/>
      <c r="AJ448" s="177"/>
      <c r="AK448" s="176">
        <v>0</v>
      </c>
      <c r="AL448" s="177"/>
      <c r="AM448" s="176">
        <v>0</v>
      </c>
      <c r="AN448" s="177"/>
      <c r="AO448" s="176"/>
      <c r="AP448" s="177"/>
      <c r="AQ448" s="176"/>
      <c r="AR448" s="177"/>
      <c r="AS448" s="176"/>
      <c r="AT448" s="176"/>
      <c r="AU448" s="176">
        <v>0</v>
      </c>
      <c r="AV448" s="177"/>
      <c r="AW448" s="176"/>
      <c r="AX448" s="177"/>
      <c r="AY448" s="176"/>
      <c r="AZ448" s="177"/>
      <c r="BA448" s="176"/>
      <c r="BB448" s="177"/>
      <c r="BC448" s="176">
        <v>0</v>
      </c>
      <c r="BD448" s="176"/>
      <c r="BE448" s="176">
        <v>0</v>
      </c>
      <c r="BF448" s="177">
        <v>0</v>
      </c>
      <c r="BG448" s="176">
        <v>0</v>
      </c>
      <c r="BH448" s="177"/>
      <c r="BI448" s="176">
        <v>0</v>
      </c>
      <c r="BJ448" s="177"/>
      <c r="BK448" s="176">
        <v>0</v>
      </c>
      <c r="BL448" s="177"/>
      <c r="BM448" s="176">
        <v>0</v>
      </c>
      <c r="BN448" s="177"/>
      <c r="BO448" s="176">
        <v>0</v>
      </c>
      <c r="BP448" s="232"/>
      <c r="BQ448" s="176"/>
      <c r="BR448" s="177"/>
      <c r="BS448" s="176"/>
      <c r="BT448" s="177"/>
      <c r="BU448" s="176"/>
      <c r="BV448" s="176"/>
      <c r="BW448" s="176">
        <v>0</v>
      </c>
      <c r="BX448" s="177"/>
      <c r="BY448" s="176">
        <v>0</v>
      </c>
      <c r="BZ448" s="177"/>
      <c r="CA448" s="176">
        <v>1000</v>
      </c>
      <c r="CB448" s="177"/>
      <c r="CC448" s="176">
        <v>0</v>
      </c>
      <c r="CD448" s="177">
        <v>0</v>
      </c>
      <c r="CE448" s="176">
        <v>0</v>
      </c>
      <c r="CF448" s="177"/>
      <c r="CG448" s="176"/>
      <c r="CH448" s="177"/>
      <c r="CI448" s="176">
        <v>0</v>
      </c>
      <c r="CJ448" s="176">
        <v>0</v>
      </c>
      <c r="CK448" s="176">
        <v>0</v>
      </c>
      <c r="CL448" s="177"/>
      <c r="CM448" s="176"/>
      <c r="CN448" s="177"/>
      <c r="CO448" s="176">
        <v>0</v>
      </c>
      <c r="CP448" s="177"/>
      <c r="CQ448" s="176">
        <v>0</v>
      </c>
      <c r="CR448" s="177"/>
      <c r="CS448" s="176">
        <v>300</v>
      </c>
      <c r="CT448" s="176"/>
      <c r="CU448" s="176">
        <v>500</v>
      </c>
      <c r="CV448" s="177"/>
      <c r="CW448" s="176"/>
      <c r="CX448" s="177"/>
      <c r="CY448" s="176">
        <v>0</v>
      </c>
      <c r="CZ448" s="177"/>
      <c r="DA448" s="176">
        <v>0</v>
      </c>
      <c r="DB448" s="177"/>
      <c r="DC448" s="176"/>
      <c r="DD448" s="177"/>
      <c r="DE448" s="176">
        <v>0</v>
      </c>
      <c r="DF448" s="177"/>
      <c r="DG448" s="176"/>
      <c r="DH448" s="177"/>
      <c r="DI448" s="176"/>
      <c r="DJ448" s="558"/>
      <c r="DK448" s="176"/>
      <c r="DL448" s="177"/>
      <c r="DM448" s="176"/>
      <c r="DN448" s="177"/>
      <c r="DO448" s="176"/>
      <c r="DP448" s="177"/>
      <c r="DQ448" s="176"/>
      <c r="DR448" s="177"/>
      <c r="DS448" s="176"/>
      <c r="DT448" s="176"/>
      <c r="DU448" s="176"/>
      <c r="DV448" s="177"/>
      <c r="DW448" s="176"/>
      <c r="DX448" s="177"/>
      <c r="DY448" s="176"/>
      <c r="DZ448" s="177"/>
      <c r="EA448" s="176"/>
      <c r="EB448" s="177"/>
      <c r="EC448" s="176">
        <v>0</v>
      </c>
      <c r="ED448" s="177"/>
      <c r="EE448" s="176"/>
      <c r="EF448" s="177"/>
      <c r="EG448" s="176"/>
      <c r="EH448" s="177"/>
      <c r="EI448" s="176">
        <v>0</v>
      </c>
      <c r="EJ448" s="177"/>
      <c r="EK448" s="176"/>
      <c r="EL448" s="176"/>
      <c r="EM448" s="177"/>
      <c r="EN448" s="176">
        <v>0</v>
      </c>
      <c r="EO448" s="177"/>
      <c r="EP448" s="176"/>
      <c r="EQ448" s="177">
        <v>0</v>
      </c>
      <c r="ER448" s="176"/>
      <c r="ES448" s="177"/>
      <c r="ET448" s="176"/>
      <c r="EU448" s="177"/>
      <c r="EV448" s="176"/>
      <c r="EW448" s="176"/>
      <c r="EX448" s="176"/>
      <c r="EY448" s="232">
        <v>0</v>
      </c>
      <c r="EZ448" s="176"/>
      <c r="FA448" s="177"/>
      <c r="FB448" s="565">
        <f t="shared" si="27"/>
        <v>480</v>
      </c>
      <c r="FC448" s="565">
        <f t="shared" ref="FC448:FC453" si="30">N448-FB448</f>
        <v>2320</v>
      </c>
    </row>
    <row r="449" spans="1:159" ht="37.5" customHeight="1">
      <c r="A449" s="13">
        <v>375</v>
      </c>
      <c r="B449" s="13" t="s">
        <v>2218</v>
      </c>
      <c r="C449" s="13" t="s">
        <v>1196</v>
      </c>
      <c r="D449" s="23">
        <v>843</v>
      </c>
      <c r="E449" s="13">
        <v>752</v>
      </c>
      <c r="F449" s="14" t="s">
        <v>2219</v>
      </c>
      <c r="G449" s="13" t="s">
        <v>2220</v>
      </c>
      <c r="H449" s="13" t="s">
        <v>2221</v>
      </c>
      <c r="I449" s="13" t="s">
        <v>3048</v>
      </c>
      <c r="J449" s="13">
        <v>24</v>
      </c>
      <c r="K449" s="13" t="s">
        <v>2222</v>
      </c>
      <c r="L449" s="13" t="s">
        <v>2213</v>
      </c>
      <c r="M449" s="13" t="s">
        <v>15</v>
      </c>
      <c r="N449" s="45">
        <v>22200</v>
      </c>
      <c r="O449" s="13" t="s">
        <v>3089</v>
      </c>
      <c r="P449" s="13">
        <v>102</v>
      </c>
      <c r="Q449" s="176">
        <v>0</v>
      </c>
      <c r="R449" s="557"/>
      <c r="S449" s="176"/>
      <c r="T449" s="177"/>
      <c r="U449" s="176"/>
      <c r="V449" s="177"/>
      <c r="W449" s="176"/>
      <c r="X449" s="177"/>
      <c r="Y449" s="176">
        <v>300</v>
      </c>
      <c r="Z449" s="177">
        <v>300</v>
      </c>
      <c r="AA449" s="176">
        <v>200</v>
      </c>
      <c r="AB449" s="177"/>
      <c r="AC449" s="176">
        <v>0</v>
      </c>
      <c r="AD449" s="177"/>
      <c r="AE449" s="176"/>
      <c r="AF449" s="177"/>
      <c r="AG449" s="176">
        <v>0</v>
      </c>
      <c r="AH449" s="177"/>
      <c r="AI449" s="176"/>
      <c r="AJ449" s="177"/>
      <c r="AK449" s="176">
        <v>0</v>
      </c>
      <c r="AL449" s="177"/>
      <c r="AM449" s="176">
        <v>0</v>
      </c>
      <c r="AN449" s="177"/>
      <c r="AO449" s="176"/>
      <c r="AP449" s="177"/>
      <c r="AQ449" s="176">
        <v>500</v>
      </c>
      <c r="AR449" s="177">
        <v>0</v>
      </c>
      <c r="AS449" s="176"/>
      <c r="AT449" s="176"/>
      <c r="AU449" s="176">
        <v>0</v>
      </c>
      <c r="AV449" s="177"/>
      <c r="AW449" s="176">
        <v>1400</v>
      </c>
      <c r="AX449" s="177">
        <v>700</v>
      </c>
      <c r="AY449" s="176">
        <v>2000</v>
      </c>
      <c r="AZ449" s="177">
        <v>1500</v>
      </c>
      <c r="BA449" s="176">
        <v>500</v>
      </c>
      <c r="BB449" s="177">
        <v>0</v>
      </c>
      <c r="BC449" s="176">
        <v>0</v>
      </c>
      <c r="BD449" s="176"/>
      <c r="BE449" s="176">
        <v>2000</v>
      </c>
      <c r="BF449" s="177">
        <v>1500</v>
      </c>
      <c r="BG449" s="176">
        <v>0</v>
      </c>
      <c r="BH449" s="177"/>
      <c r="BI449" s="176">
        <v>300</v>
      </c>
      <c r="BJ449" s="177">
        <v>300</v>
      </c>
      <c r="BK449" s="176">
        <v>1000</v>
      </c>
      <c r="BL449" s="177"/>
      <c r="BM449" s="176">
        <v>500</v>
      </c>
      <c r="BN449" s="177">
        <v>500</v>
      </c>
      <c r="BO449" s="176">
        <v>1000</v>
      </c>
      <c r="BP449" s="232"/>
      <c r="BQ449" s="176">
        <v>100</v>
      </c>
      <c r="BR449" s="177"/>
      <c r="BS449" s="176"/>
      <c r="BT449" s="177"/>
      <c r="BU449" s="176"/>
      <c r="BV449" s="176"/>
      <c r="BW449" s="176">
        <v>0</v>
      </c>
      <c r="BX449" s="177"/>
      <c r="BY449" s="176">
        <v>2000</v>
      </c>
      <c r="BZ449" s="177">
        <v>300</v>
      </c>
      <c r="CA449" s="176">
        <v>1000</v>
      </c>
      <c r="CB449" s="177">
        <v>600</v>
      </c>
      <c r="CC449" s="176">
        <v>500</v>
      </c>
      <c r="CD449" s="177">
        <v>50</v>
      </c>
      <c r="CE449" s="176">
        <v>1000</v>
      </c>
      <c r="CF449" s="177">
        <v>300</v>
      </c>
      <c r="CG449" s="176">
        <v>300</v>
      </c>
      <c r="CH449" s="177">
        <v>200</v>
      </c>
      <c r="CI449" s="176">
        <v>0</v>
      </c>
      <c r="CJ449" s="176">
        <v>1200</v>
      </c>
      <c r="CK449" s="176">
        <v>1200</v>
      </c>
      <c r="CL449" s="177">
        <v>900</v>
      </c>
      <c r="CM449" s="176"/>
      <c r="CN449" s="177"/>
      <c r="CO449" s="176">
        <v>5000</v>
      </c>
      <c r="CP449" s="177">
        <v>1200</v>
      </c>
      <c r="CQ449" s="176">
        <v>1000</v>
      </c>
      <c r="CR449" s="177">
        <v>500</v>
      </c>
      <c r="CS449" s="176">
        <v>300</v>
      </c>
      <c r="CT449" s="176"/>
      <c r="CU449" s="176">
        <v>0</v>
      </c>
      <c r="CV449" s="177"/>
      <c r="CW449" s="176">
        <v>100</v>
      </c>
      <c r="CX449" s="177">
        <v>30</v>
      </c>
      <c r="CY449" s="176">
        <v>0</v>
      </c>
      <c r="CZ449" s="177"/>
      <c r="DA449" s="176">
        <v>0</v>
      </c>
      <c r="DB449" s="177"/>
      <c r="DC449" s="176"/>
      <c r="DD449" s="177"/>
      <c r="DE449" s="176">
        <v>0</v>
      </c>
      <c r="DF449" s="177"/>
      <c r="DG449" s="176"/>
      <c r="DH449" s="177"/>
      <c r="DI449" s="176"/>
      <c r="DJ449" s="558"/>
      <c r="DK449" s="176"/>
      <c r="DL449" s="177"/>
      <c r="DM449" s="176"/>
      <c r="DN449" s="177"/>
      <c r="DO449" s="176"/>
      <c r="DP449" s="177"/>
      <c r="DQ449" s="176"/>
      <c r="DR449" s="177"/>
      <c r="DS449" s="176"/>
      <c r="DT449" s="176"/>
      <c r="DU449" s="176"/>
      <c r="DV449" s="177"/>
      <c r="DW449" s="176"/>
      <c r="DX449" s="177"/>
      <c r="DY449" s="176"/>
      <c r="DZ449" s="177"/>
      <c r="EA449" s="176"/>
      <c r="EB449" s="177"/>
      <c r="EC449" s="176">
        <v>0</v>
      </c>
      <c r="ED449" s="177"/>
      <c r="EE449" s="176"/>
      <c r="EF449" s="177"/>
      <c r="EG449" s="176"/>
      <c r="EH449" s="177"/>
      <c r="EI449" s="176">
        <v>0</v>
      </c>
      <c r="EJ449" s="177"/>
      <c r="EK449" s="176"/>
      <c r="EL449" s="176"/>
      <c r="EM449" s="177"/>
      <c r="EN449" s="176">
        <v>0</v>
      </c>
      <c r="EO449" s="177"/>
      <c r="EP449" s="176"/>
      <c r="EQ449" s="177">
        <v>0</v>
      </c>
      <c r="ER449" s="176"/>
      <c r="ES449" s="177"/>
      <c r="ET449" s="176"/>
      <c r="EU449" s="177"/>
      <c r="EV449" s="176"/>
      <c r="EW449" s="176"/>
      <c r="EX449" s="176"/>
      <c r="EY449" s="177"/>
      <c r="EZ449" s="176"/>
      <c r="FA449" s="177"/>
      <c r="FB449" s="565">
        <f t="shared" si="27"/>
        <v>8880</v>
      </c>
      <c r="FC449" s="565">
        <f t="shared" si="30"/>
        <v>13320</v>
      </c>
    </row>
    <row r="450" spans="1:159" ht="37.5" customHeight="1">
      <c r="A450" s="13">
        <v>376</v>
      </c>
      <c r="B450" s="13" t="s">
        <v>2382</v>
      </c>
      <c r="C450" s="13" t="s">
        <v>2789</v>
      </c>
      <c r="D450" s="13">
        <v>847</v>
      </c>
      <c r="E450" s="13">
        <v>773</v>
      </c>
      <c r="F450" s="14" t="s">
        <v>2383</v>
      </c>
      <c r="G450" s="13" t="s">
        <v>950</v>
      </c>
      <c r="H450" s="13" t="s">
        <v>2384</v>
      </c>
      <c r="I450" s="13" t="s">
        <v>2385</v>
      </c>
      <c r="J450" s="13">
        <v>36</v>
      </c>
      <c r="K450" s="13" t="s">
        <v>2386</v>
      </c>
      <c r="L450" s="13" t="s">
        <v>2377</v>
      </c>
      <c r="M450" s="13" t="s">
        <v>1905</v>
      </c>
      <c r="N450" s="45">
        <v>376050</v>
      </c>
      <c r="O450" s="13" t="s">
        <v>3062</v>
      </c>
      <c r="P450" s="13">
        <v>116</v>
      </c>
      <c r="Q450" s="176">
        <v>10000</v>
      </c>
      <c r="R450" s="557">
        <v>2880</v>
      </c>
      <c r="S450" s="176"/>
      <c r="T450" s="177"/>
      <c r="U450" s="176">
        <v>80000</v>
      </c>
      <c r="V450" s="177">
        <v>18720</v>
      </c>
      <c r="W450" s="176"/>
      <c r="X450" s="177"/>
      <c r="Y450" s="176">
        <v>4000</v>
      </c>
      <c r="Z450" s="177"/>
      <c r="AA450" s="176">
        <v>4000</v>
      </c>
      <c r="AB450" s="177"/>
      <c r="AC450" s="176">
        <v>10000</v>
      </c>
      <c r="AD450" s="177">
        <v>2880</v>
      </c>
      <c r="AE450" s="176"/>
      <c r="AF450" s="177"/>
      <c r="AG450" s="176">
        <v>0</v>
      </c>
      <c r="AH450" s="177"/>
      <c r="AI450" s="176">
        <v>100</v>
      </c>
      <c r="AJ450" s="177"/>
      <c r="AK450" s="176">
        <v>0</v>
      </c>
      <c r="AL450" s="177"/>
      <c r="AM450" s="176">
        <v>0</v>
      </c>
      <c r="AN450" s="177"/>
      <c r="AO450" s="176"/>
      <c r="AP450" s="177"/>
      <c r="AQ450" s="176"/>
      <c r="AR450" s="177"/>
      <c r="AS450" s="176">
        <v>3000</v>
      </c>
      <c r="AT450" s="176">
        <v>10000</v>
      </c>
      <c r="AU450" s="176">
        <v>13000</v>
      </c>
      <c r="AV450" s="177">
        <v>0</v>
      </c>
      <c r="AW450" s="176">
        <v>200</v>
      </c>
      <c r="AX450" s="177"/>
      <c r="AY450" s="176">
        <v>5000</v>
      </c>
      <c r="AZ450" s="177">
        <v>1720</v>
      </c>
      <c r="BA450" s="176"/>
      <c r="BB450" s="177"/>
      <c r="BC450" s="176">
        <v>0</v>
      </c>
      <c r="BD450" s="176"/>
      <c r="BE450" s="176">
        <v>0</v>
      </c>
      <c r="BF450" s="177"/>
      <c r="BG450" s="176">
        <v>1000</v>
      </c>
      <c r="BH450" s="177">
        <v>480</v>
      </c>
      <c r="BI450" s="176">
        <v>100</v>
      </c>
      <c r="BJ450" s="177">
        <v>100</v>
      </c>
      <c r="BK450" s="176">
        <v>10000</v>
      </c>
      <c r="BL450" s="177"/>
      <c r="BM450" s="176">
        <v>0</v>
      </c>
      <c r="BN450" s="177"/>
      <c r="BO450" s="176">
        <v>20000</v>
      </c>
      <c r="BP450" s="232">
        <v>4800</v>
      </c>
      <c r="BQ450" s="176">
        <v>2000</v>
      </c>
      <c r="BR450" s="177"/>
      <c r="BS450" s="176">
        <v>100</v>
      </c>
      <c r="BT450" s="177">
        <v>50</v>
      </c>
      <c r="BU450" s="176"/>
      <c r="BV450" s="176"/>
      <c r="BW450" s="176">
        <v>0</v>
      </c>
      <c r="BX450" s="177"/>
      <c r="BY450" s="176">
        <v>0</v>
      </c>
      <c r="BZ450" s="177"/>
      <c r="CA450" s="176">
        <v>5000</v>
      </c>
      <c r="CB450" s="177">
        <v>2400</v>
      </c>
      <c r="CC450" s="176">
        <v>1000</v>
      </c>
      <c r="CD450" s="177">
        <v>200</v>
      </c>
      <c r="CE450" s="176">
        <v>10000</v>
      </c>
      <c r="CF450" s="177">
        <v>0</v>
      </c>
      <c r="CG450" s="176">
        <v>3000</v>
      </c>
      <c r="CH450" s="177">
        <v>2880</v>
      </c>
      <c r="CI450" s="176">
        <v>0</v>
      </c>
      <c r="CJ450" s="176">
        <v>6000</v>
      </c>
      <c r="CK450" s="176">
        <v>6000</v>
      </c>
      <c r="CL450" s="177">
        <v>2880</v>
      </c>
      <c r="CM450" s="176"/>
      <c r="CN450" s="177"/>
      <c r="CO450" s="176">
        <v>0</v>
      </c>
      <c r="CP450" s="177"/>
      <c r="CQ450" s="176">
        <v>0</v>
      </c>
      <c r="CR450" s="177"/>
      <c r="CS450" s="176">
        <v>3000</v>
      </c>
      <c r="CT450" s="176"/>
      <c r="CU450" s="176">
        <v>3000</v>
      </c>
      <c r="CV450" s="177">
        <v>1000</v>
      </c>
      <c r="CW450" s="176">
        <v>300</v>
      </c>
      <c r="CX450" s="177">
        <v>200</v>
      </c>
      <c r="CY450" s="176">
        <v>1000</v>
      </c>
      <c r="CZ450" s="177">
        <v>960</v>
      </c>
      <c r="DA450" s="176">
        <v>200</v>
      </c>
      <c r="DB450" s="177">
        <v>0</v>
      </c>
      <c r="DC450" s="176">
        <v>15000</v>
      </c>
      <c r="DD450" s="177">
        <v>0</v>
      </c>
      <c r="DE450" s="176">
        <v>0</v>
      </c>
      <c r="DF450" s="177"/>
      <c r="DG450" s="176"/>
      <c r="DH450" s="177"/>
      <c r="DI450" s="176">
        <v>5000</v>
      </c>
      <c r="DJ450" s="558"/>
      <c r="DK450" s="176">
        <v>6000</v>
      </c>
      <c r="DL450" s="177"/>
      <c r="DM450" s="176"/>
      <c r="DN450" s="177"/>
      <c r="DO450" s="176">
        <v>90000</v>
      </c>
      <c r="DP450" s="177">
        <v>0</v>
      </c>
      <c r="DQ450" s="176"/>
      <c r="DR450" s="177"/>
      <c r="DS450" s="176"/>
      <c r="DT450" s="176"/>
      <c r="DU450" s="176"/>
      <c r="DV450" s="177"/>
      <c r="DW450" s="176"/>
      <c r="DX450" s="177"/>
      <c r="DY450" s="176"/>
      <c r="DZ450" s="177"/>
      <c r="EA450" s="176">
        <v>3000</v>
      </c>
      <c r="EB450" s="177">
        <v>960</v>
      </c>
      <c r="EC450" s="176">
        <v>0</v>
      </c>
      <c r="ED450" s="177"/>
      <c r="EE450" s="176">
        <v>6000</v>
      </c>
      <c r="EF450" s="177">
        <v>0</v>
      </c>
      <c r="EG450" s="176">
        <v>1000</v>
      </c>
      <c r="EH450" s="177"/>
      <c r="EI450" s="176">
        <v>0</v>
      </c>
      <c r="EJ450" s="177"/>
      <c r="EK450" s="176">
        <v>5000</v>
      </c>
      <c r="EL450" s="176">
        <v>50</v>
      </c>
      <c r="EM450" s="177"/>
      <c r="EN450" s="176">
        <v>0</v>
      </c>
      <c r="EO450" s="177"/>
      <c r="EP450" s="176">
        <v>30000</v>
      </c>
      <c r="EQ450" s="177">
        <v>10000</v>
      </c>
      <c r="ER450" s="176">
        <v>10000</v>
      </c>
      <c r="ES450" s="177">
        <v>0</v>
      </c>
      <c r="ET450" s="176"/>
      <c r="EU450" s="177"/>
      <c r="EV450" s="176"/>
      <c r="EW450" s="176"/>
      <c r="EX450" s="176">
        <v>3000</v>
      </c>
      <c r="EY450" s="177"/>
      <c r="EZ450" s="176">
        <v>10000</v>
      </c>
      <c r="FA450" s="177">
        <v>4800</v>
      </c>
      <c r="FB450" s="565">
        <f t="shared" si="27"/>
        <v>57910</v>
      </c>
      <c r="FC450" s="565">
        <f t="shared" si="30"/>
        <v>318140</v>
      </c>
    </row>
    <row r="451" spans="1:159" ht="37.5" customHeight="1">
      <c r="A451" s="13">
        <v>377</v>
      </c>
      <c r="B451" s="13" t="s">
        <v>2223</v>
      </c>
      <c r="C451" s="13" t="s">
        <v>909</v>
      </c>
      <c r="D451" s="19">
        <v>849</v>
      </c>
      <c r="E451" s="13">
        <v>780</v>
      </c>
      <c r="F451" s="14" t="s">
        <v>2224</v>
      </c>
      <c r="G451" s="13" t="s">
        <v>868</v>
      </c>
      <c r="H451" s="13" t="s">
        <v>2225</v>
      </c>
      <c r="I451" s="13" t="s">
        <v>3048</v>
      </c>
      <c r="J451" s="13">
        <v>24</v>
      </c>
      <c r="K451" s="13" t="s">
        <v>2226</v>
      </c>
      <c r="L451" s="13" t="s">
        <v>2213</v>
      </c>
      <c r="M451" s="13" t="s">
        <v>15</v>
      </c>
      <c r="N451" s="45">
        <v>8850</v>
      </c>
      <c r="O451" s="13" t="s">
        <v>3089</v>
      </c>
      <c r="P451" s="13">
        <v>102</v>
      </c>
      <c r="Q451" s="176">
        <v>0</v>
      </c>
      <c r="R451" s="557"/>
      <c r="S451" s="176"/>
      <c r="T451" s="177"/>
      <c r="U451" s="176"/>
      <c r="V451" s="177"/>
      <c r="W451" s="176"/>
      <c r="X451" s="177"/>
      <c r="Y451" s="176"/>
      <c r="Z451" s="177"/>
      <c r="AA451" s="176"/>
      <c r="AB451" s="177"/>
      <c r="AC451" s="176">
        <v>0</v>
      </c>
      <c r="AD451" s="177"/>
      <c r="AE451" s="176"/>
      <c r="AF451" s="177"/>
      <c r="AG451" s="176">
        <v>0</v>
      </c>
      <c r="AH451" s="177"/>
      <c r="AI451" s="176"/>
      <c r="AJ451" s="177"/>
      <c r="AK451" s="176">
        <v>0</v>
      </c>
      <c r="AL451" s="177"/>
      <c r="AM451" s="176">
        <v>0</v>
      </c>
      <c r="AN451" s="177"/>
      <c r="AO451" s="176"/>
      <c r="AP451" s="177"/>
      <c r="AQ451" s="176">
        <v>1000</v>
      </c>
      <c r="AR451" s="177">
        <v>400</v>
      </c>
      <c r="AS451" s="176"/>
      <c r="AT451" s="176"/>
      <c r="AU451" s="176">
        <v>0</v>
      </c>
      <c r="AV451" s="177"/>
      <c r="AW451" s="176">
        <v>100</v>
      </c>
      <c r="AX451" s="177"/>
      <c r="AY451" s="176">
        <v>1000</v>
      </c>
      <c r="AZ451" s="177">
        <v>500</v>
      </c>
      <c r="BA451" s="176"/>
      <c r="BB451" s="177"/>
      <c r="BC451" s="176">
        <v>1000</v>
      </c>
      <c r="BD451" s="176">
        <v>1200</v>
      </c>
      <c r="BE451" s="176">
        <v>1500</v>
      </c>
      <c r="BF451" s="177">
        <v>1400</v>
      </c>
      <c r="BG451" s="176">
        <v>50</v>
      </c>
      <c r="BH451" s="177"/>
      <c r="BI451" s="176">
        <v>0</v>
      </c>
      <c r="BJ451" s="177"/>
      <c r="BK451" s="176">
        <v>0</v>
      </c>
      <c r="BL451" s="177"/>
      <c r="BM451" s="176">
        <v>800</v>
      </c>
      <c r="BN451" s="177">
        <v>960</v>
      </c>
      <c r="BO451" s="176">
        <v>0</v>
      </c>
      <c r="BP451" s="232"/>
      <c r="BQ451" s="176"/>
      <c r="BR451" s="177"/>
      <c r="BS451" s="176"/>
      <c r="BT451" s="177"/>
      <c r="BU451" s="176"/>
      <c r="BV451" s="176"/>
      <c r="BW451" s="176">
        <v>0</v>
      </c>
      <c r="BX451" s="177"/>
      <c r="BY451" s="176">
        <v>500</v>
      </c>
      <c r="BZ451" s="177"/>
      <c r="CA451" s="176"/>
      <c r="CB451" s="177"/>
      <c r="CC451" s="176">
        <v>0</v>
      </c>
      <c r="CD451" s="177">
        <v>0</v>
      </c>
      <c r="CE451" s="176">
        <v>1000</v>
      </c>
      <c r="CF451" s="177">
        <v>100</v>
      </c>
      <c r="CG451" s="176">
        <v>500</v>
      </c>
      <c r="CH451" s="177">
        <v>200</v>
      </c>
      <c r="CI451" s="176">
        <v>0</v>
      </c>
      <c r="CJ451" s="176">
        <v>1200</v>
      </c>
      <c r="CK451" s="176">
        <v>1200</v>
      </c>
      <c r="CL451" s="177">
        <v>800</v>
      </c>
      <c r="CM451" s="176"/>
      <c r="CN451" s="177"/>
      <c r="CO451" s="176">
        <v>0</v>
      </c>
      <c r="CP451" s="177"/>
      <c r="CQ451" s="176">
        <v>0</v>
      </c>
      <c r="CR451" s="177"/>
      <c r="CS451" s="176">
        <v>200</v>
      </c>
      <c r="CT451" s="176"/>
      <c r="CU451" s="176">
        <v>0</v>
      </c>
      <c r="CV451" s="177"/>
      <c r="CW451" s="176"/>
      <c r="CX451" s="177"/>
      <c r="CY451" s="176">
        <v>0</v>
      </c>
      <c r="CZ451" s="177"/>
      <c r="DA451" s="176">
        <v>0</v>
      </c>
      <c r="DB451" s="177"/>
      <c r="DC451" s="176"/>
      <c r="DD451" s="177"/>
      <c r="DE451" s="176">
        <v>0</v>
      </c>
      <c r="DF451" s="177"/>
      <c r="DG451" s="176"/>
      <c r="DH451" s="177"/>
      <c r="DI451" s="176"/>
      <c r="DJ451" s="558"/>
      <c r="DK451" s="176"/>
      <c r="DL451" s="177"/>
      <c r="DM451" s="176"/>
      <c r="DN451" s="177"/>
      <c r="DO451" s="176"/>
      <c r="DP451" s="177"/>
      <c r="DQ451" s="176"/>
      <c r="DR451" s="177"/>
      <c r="DS451" s="176"/>
      <c r="DT451" s="176"/>
      <c r="DU451" s="176"/>
      <c r="DV451" s="177"/>
      <c r="DW451" s="176"/>
      <c r="DX451" s="177"/>
      <c r="DY451" s="176"/>
      <c r="DZ451" s="177"/>
      <c r="EA451" s="176"/>
      <c r="EB451" s="177"/>
      <c r="EC451" s="176">
        <v>0</v>
      </c>
      <c r="ED451" s="177"/>
      <c r="EE451" s="176"/>
      <c r="EF451" s="177"/>
      <c r="EG451" s="176"/>
      <c r="EH451" s="177"/>
      <c r="EI451" s="176">
        <v>0</v>
      </c>
      <c r="EJ451" s="177"/>
      <c r="EK451" s="176"/>
      <c r="EL451" s="176"/>
      <c r="EM451" s="177"/>
      <c r="EN451" s="176">
        <v>0</v>
      </c>
      <c r="EO451" s="177"/>
      <c r="EP451" s="176"/>
      <c r="EQ451" s="177">
        <v>0</v>
      </c>
      <c r="ER451" s="176"/>
      <c r="ES451" s="177"/>
      <c r="ET451" s="176"/>
      <c r="EU451" s="177"/>
      <c r="EV451" s="176"/>
      <c r="EW451" s="176"/>
      <c r="EX451" s="176"/>
      <c r="EY451" s="177"/>
      <c r="EZ451" s="176"/>
      <c r="FA451" s="177"/>
      <c r="FB451" s="565">
        <f t="shared" si="27"/>
        <v>5560</v>
      </c>
      <c r="FC451" s="565">
        <f t="shared" si="30"/>
        <v>3290</v>
      </c>
    </row>
    <row r="452" spans="1:159" ht="37.5" customHeight="1">
      <c r="A452" s="13">
        <v>378</v>
      </c>
      <c r="B452" s="13" t="s">
        <v>866</v>
      </c>
      <c r="C452" s="13" t="s">
        <v>2600</v>
      </c>
      <c r="D452" s="19">
        <v>849</v>
      </c>
      <c r="E452" s="13">
        <v>780</v>
      </c>
      <c r="F452" s="14" t="s">
        <v>867</v>
      </c>
      <c r="G452" s="13" t="s">
        <v>868</v>
      </c>
      <c r="H452" s="13" t="s">
        <v>869</v>
      </c>
      <c r="I452" s="13" t="s">
        <v>870</v>
      </c>
      <c r="J452" s="13">
        <v>24</v>
      </c>
      <c r="K452" s="13" t="s">
        <v>871</v>
      </c>
      <c r="L452" s="13" t="s">
        <v>738</v>
      </c>
      <c r="M452" s="13" t="s">
        <v>15</v>
      </c>
      <c r="N452" s="45">
        <v>130</v>
      </c>
      <c r="O452" s="13" t="s">
        <v>3055</v>
      </c>
      <c r="P452" s="13">
        <v>17</v>
      </c>
      <c r="Q452" s="176">
        <v>100</v>
      </c>
      <c r="R452" s="557">
        <v>20</v>
      </c>
      <c r="S452" s="176"/>
      <c r="T452" s="177"/>
      <c r="U452" s="176"/>
      <c r="V452" s="177"/>
      <c r="W452" s="176"/>
      <c r="X452" s="177"/>
      <c r="Y452" s="176"/>
      <c r="Z452" s="177"/>
      <c r="AA452" s="176"/>
      <c r="AB452" s="177"/>
      <c r="AC452" s="176">
        <v>0</v>
      </c>
      <c r="AD452" s="177"/>
      <c r="AE452" s="176"/>
      <c r="AF452" s="177"/>
      <c r="AG452" s="176">
        <v>0</v>
      </c>
      <c r="AH452" s="177"/>
      <c r="AI452" s="176"/>
      <c r="AJ452" s="177"/>
      <c r="AK452" s="176">
        <v>0</v>
      </c>
      <c r="AL452" s="177"/>
      <c r="AM452" s="176">
        <v>0</v>
      </c>
      <c r="AN452" s="177"/>
      <c r="AO452" s="176"/>
      <c r="AP452" s="177"/>
      <c r="AQ452" s="176"/>
      <c r="AR452" s="177"/>
      <c r="AS452" s="176"/>
      <c r="AT452" s="176"/>
      <c r="AU452" s="176">
        <v>0</v>
      </c>
      <c r="AV452" s="177"/>
      <c r="AW452" s="176"/>
      <c r="AX452" s="177"/>
      <c r="AY452" s="176"/>
      <c r="AZ452" s="177"/>
      <c r="BA452" s="176"/>
      <c r="BB452" s="177"/>
      <c r="BC452" s="176">
        <v>0</v>
      </c>
      <c r="BD452" s="176"/>
      <c r="BE452" s="176">
        <v>0</v>
      </c>
      <c r="BF452" s="177">
        <v>0</v>
      </c>
      <c r="BG452" s="176">
        <v>0</v>
      </c>
      <c r="BH452" s="177"/>
      <c r="BI452" s="176">
        <v>0</v>
      </c>
      <c r="BJ452" s="177"/>
      <c r="BK452" s="176">
        <v>0</v>
      </c>
      <c r="BL452" s="177"/>
      <c r="BM452" s="176">
        <v>0</v>
      </c>
      <c r="BN452" s="177"/>
      <c r="BO452" s="176">
        <v>0</v>
      </c>
      <c r="BP452" s="232"/>
      <c r="BQ452" s="176"/>
      <c r="BR452" s="177"/>
      <c r="BS452" s="176"/>
      <c r="BT452" s="177"/>
      <c r="BU452" s="176"/>
      <c r="BV452" s="176"/>
      <c r="BW452" s="176">
        <v>0</v>
      </c>
      <c r="BX452" s="177"/>
      <c r="BY452" s="176">
        <v>0</v>
      </c>
      <c r="BZ452" s="177"/>
      <c r="CA452" s="176"/>
      <c r="CB452" s="177"/>
      <c r="CC452" s="176">
        <v>0</v>
      </c>
      <c r="CD452" s="177">
        <v>0</v>
      </c>
      <c r="CE452" s="176">
        <v>0</v>
      </c>
      <c r="CF452" s="177"/>
      <c r="CG452" s="176"/>
      <c r="CH452" s="177"/>
      <c r="CI452" s="176">
        <v>0</v>
      </c>
      <c r="CJ452" s="176">
        <v>0</v>
      </c>
      <c r="CK452" s="176">
        <v>0</v>
      </c>
      <c r="CL452" s="177"/>
      <c r="CM452" s="176"/>
      <c r="CN452" s="177"/>
      <c r="CO452" s="176">
        <v>0</v>
      </c>
      <c r="CP452" s="177"/>
      <c r="CQ452" s="176">
        <v>0</v>
      </c>
      <c r="CR452" s="177"/>
      <c r="CS452" s="176">
        <v>0</v>
      </c>
      <c r="CT452" s="176"/>
      <c r="CU452" s="176">
        <v>0</v>
      </c>
      <c r="CV452" s="177"/>
      <c r="CW452" s="176">
        <v>30</v>
      </c>
      <c r="CX452" s="177">
        <v>30</v>
      </c>
      <c r="CY452" s="176">
        <v>0</v>
      </c>
      <c r="CZ452" s="177"/>
      <c r="DA452" s="176">
        <v>0</v>
      </c>
      <c r="DB452" s="177"/>
      <c r="DC452" s="176"/>
      <c r="DD452" s="177"/>
      <c r="DE452" s="176">
        <v>0</v>
      </c>
      <c r="DF452" s="177"/>
      <c r="DG452" s="176"/>
      <c r="DH452" s="177"/>
      <c r="DI452" s="176"/>
      <c r="DJ452" s="558"/>
      <c r="DK452" s="176"/>
      <c r="DL452" s="177"/>
      <c r="DM452" s="176"/>
      <c r="DN452" s="177"/>
      <c r="DO452" s="176"/>
      <c r="DP452" s="177"/>
      <c r="DQ452" s="176"/>
      <c r="DR452" s="177"/>
      <c r="DS452" s="176"/>
      <c r="DT452" s="176"/>
      <c r="DU452" s="176"/>
      <c r="DV452" s="177"/>
      <c r="DW452" s="176"/>
      <c r="DX452" s="177"/>
      <c r="DY452" s="176"/>
      <c r="DZ452" s="177"/>
      <c r="EA452" s="176"/>
      <c r="EB452" s="177"/>
      <c r="EC452" s="176">
        <v>0</v>
      </c>
      <c r="ED452" s="177"/>
      <c r="EE452" s="176"/>
      <c r="EF452" s="177"/>
      <c r="EG452" s="176"/>
      <c r="EH452" s="177"/>
      <c r="EI452" s="176">
        <v>0</v>
      </c>
      <c r="EJ452" s="177"/>
      <c r="EK452" s="176"/>
      <c r="EL452" s="176"/>
      <c r="EM452" s="177"/>
      <c r="EN452" s="176">
        <v>0</v>
      </c>
      <c r="EO452" s="177"/>
      <c r="EP452" s="176"/>
      <c r="EQ452" s="177">
        <v>0</v>
      </c>
      <c r="ER452" s="176"/>
      <c r="ES452" s="177"/>
      <c r="ET452" s="176"/>
      <c r="EU452" s="177"/>
      <c r="EV452" s="176"/>
      <c r="EW452" s="176"/>
      <c r="EX452" s="176"/>
      <c r="EY452" s="177"/>
      <c r="EZ452" s="176"/>
      <c r="FA452" s="177"/>
      <c r="FB452" s="565">
        <f t="shared" si="27"/>
        <v>50</v>
      </c>
      <c r="FC452" s="565">
        <f t="shared" si="30"/>
        <v>80</v>
      </c>
    </row>
    <row r="453" spans="1:159" ht="37.5" customHeight="1">
      <c r="A453" s="13">
        <v>379</v>
      </c>
      <c r="B453" s="13" t="s">
        <v>1445</v>
      </c>
      <c r="C453" s="13" t="s">
        <v>912</v>
      </c>
      <c r="D453" s="13">
        <v>855</v>
      </c>
      <c r="E453" s="13">
        <v>900</v>
      </c>
      <c r="F453" s="14" t="s">
        <v>1446</v>
      </c>
      <c r="G453" s="13" t="s">
        <v>1447</v>
      </c>
      <c r="H453" s="13" t="s">
        <v>1448</v>
      </c>
      <c r="I453" s="13" t="s">
        <v>1449</v>
      </c>
      <c r="J453" s="13">
        <v>36</v>
      </c>
      <c r="K453" s="13" t="s">
        <v>1450</v>
      </c>
      <c r="L453" s="13" t="s">
        <v>1303</v>
      </c>
      <c r="M453" s="13" t="s">
        <v>65</v>
      </c>
      <c r="N453" s="45">
        <v>19330</v>
      </c>
      <c r="O453" s="13" t="s">
        <v>3065</v>
      </c>
      <c r="P453" s="13">
        <v>96</v>
      </c>
      <c r="Q453" s="176">
        <v>0</v>
      </c>
      <c r="R453" s="557"/>
      <c r="S453" s="176"/>
      <c r="T453" s="177"/>
      <c r="U453" s="176">
        <v>4000</v>
      </c>
      <c r="V453" s="177">
        <v>2700</v>
      </c>
      <c r="W453" s="176"/>
      <c r="X453" s="177"/>
      <c r="Y453" s="176">
        <v>1000</v>
      </c>
      <c r="Z453" s="177">
        <v>800</v>
      </c>
      <c r="AA453" s="176"/>
      <c r="AB453" s="177"/>
      <c r="AC453" s="176">
        <v>0</v>
      </c>
      <c r="AD453" s="177"/>
      <c r="AE453" s="176"/>
      <c r="AF453" s="177"/>
      <c r="AG453" s="176">
        <v>0</v>
      </c>
      <c r="AH453" s="177"/>
      <c r="AI453" s="176"/>
      <c r="AJ453" s="177"/>
      <c r="AK453" s="176">
        <v>0</v>
      </c>
      <c r="AL453" s="177"/>
      <c r="AM453" s="176">
        <v>0</v>
      </c>
      <c r="AN453" s="177"/>
      <c r="AO453" s="176"/>
      <c r="AP453" s="177"/>
      <c r="AQ453" s="176"/>
      <c r="AR453" s="177"/>
      <c r="AS453" s="176"/>
      <c r="AT453" s="176"/>
      <c r="AU453" s="176">
        <v>0</v>
      </c>
      <c r="AV453" s="177"/>
      <c r="AW453" s="176"/>
      <c r="AX453" s="177"/>
      <c r="AY453" s="176">
        <v>1000</v>
      </c>
      <c r="AZ453" s="177"/>
      <c r="BA453" s="176">
        <v>2000</v>
      </c>
      <c r="BB453" s="177">
        <v>1000</v>
      </c>
      <c r="BC453" s="176">
        <v>0</v>
      </c>
      <c r="BD453" s="176"/>
      <c r="BE453" s="176">
        <v>2000</v>
      </c>
      <c r="BF453" s="177">
        <v>1000</v>
      </c>
      <c r="BG453" s="176">
        <v>200</v>
      </c>
      <c r="BH453" s="177">
        <v>30</v>
      </c>
      <c r="BI453" s="176">
        <v>30</v>
      </c>
      <c r="BJ453" s="177">
        <v>30</v>
      </c>
      <c r="BK453" s="176">
        <v>1000</v>
      </c>
      <c r="BL453" s="177">
        <v>800</v>
      </c>
      <c r="BM453" s="176">
        <v>1000</v>
      </c>
      <c r="BN453" s="177">
        <v>1200</v>
      </c>
      <c r="BO453" s="176">
        <v>0</v>
      </c>
      <c r="BP453" s="232"/>
      <c r="BQ453" s="176">
        <v>600</v>
      </c>
      <c r="BR453" s="177">
        <v>200</v>
      </c>
      <c r="BS453" s="176"/>
      <c r="BT453" s="177"/>
      <c r="BU453" s="176"/>
      <c r="BV453" s="176"/>
      <c r="BW453" s="176">
        <v>0</v>
      </c>
      <c r="BX453" s="177"/>
      <c r="BY453" s="176">
        <v>500</v>
      </c>
      <c r="BZ453" s="177"/>
      <c r="CA453" s="176">
        <v>200</v>
      </c>
      <c r="CB453" s="177">
        <v>200</v>
      </c>
      <c r="CC453" s="176">
        <v>0</v>
      </c>
      <c r="CD453" s="177">
        <v>0</v>
      </c>
      <c r="CE453" s="176">
        <v>2000</v>
      </c>
      <c r="CF453" s="177">
        <v>1400</v>
      </c>
      <c r="CG453" s="176">
        <v>500</v>
      </c>
      <c r="CH453" s="177">
        <v>500</v>
      </c>
      <c r="CI453" s="176">
        <v>0</v>
      </c>
      <c r="CJ453" s="176">
        <v>1200</v>
      </c>
      <c r="CK453" s="176">
        <v>1200</v>
      </c>
      <c r="CL453" s="177">
        <v>1200</v>
      </c>
      <c r="CM453" s="176"/>
      <c r="CN453" s="177"/>
      <c r="CO453" s="176">
        <v>0</v>
      </c>
      <c r="CP453" s="177"/>
      <c r="CQ453" s="176">
        <v>900</v>
      </c>
      <c r="CR453" s="177">
        <v>800</v>
      </c>
      <c r="CS453" s="176">
        <v>300</v>
      </c>
      <c r="CT453" s="176"/>
      <c r="CU453" s="176">
        <v>300</v>
      </c>
      <c r="CV453" s="177">
        <v>300</v>
      </c>
      <c r="CW453" s="176">
        <v>100</v>
      </c>
      <c r="CX453" s="177">
        <v>20</v>
      </c>
      <c r="CY453" s="176">
        <v>0</v>
      </c>
      <c r="CZ453" s="177"/>
      <c r="DA453" s="176">
        <v>0</v>
      </c>
      <c r="DB453" s="177"/>
      <c r="DC453" s="176"/>
      <c r="DD453" s="177"/>
      <c r="DE453" s="176">
        <v>0</v>
      </c>
      <c r="DF453" s="177"/>
      <c r="DG453" s="176"/>
      <c r="DH453" s="177"/>
      <c r="DI453" s="176"/>
      <c r="DJ453" s="558"/>
      <c r="DK453" s="176"/>
      <c r="DL453" s="177"/>
      <c r="DM453" s="176"/>
      <c r="DN453" s="177"/>
      <c r="DO453" s="176"/>
      <c r="DP453" s="177"/>
      <c r="DQ453" s="176"/>
      <c r="DR453" s="177"/>
      <c r="DS453" s="176"/>
      <c r="DT453" s="176"/>
      <c r="DU453" s="176"/>
      <c r="DV453" s="177"/>
      <c r="DW453" s="176"/>
      <c r="DX453" s="177"/>
      <c r="DY453" s="176"/>
      <c r="DZ453" s="177"/>
      <c r="EA453" s="176"/>
      <c r="EB453" s="177"/>
      <c r="EC453" s="176">
        <v>500</v>
      </c>
      <c r="ED453" s="177">
        <v>200</v>
      </c>
      <c r="EE453" s="176"/>
      <c r="EF453" s="177"/>
      <c r="EG453" s="176"/>
      <c r="EH453" s="177"/>
      <c r="EI453" s="176">
        <v>0</v>
      </c>
      <c r="EJ453" s="177"/>
      <c r="EK453" s="176"/>
      <c r="EL453" s="176"/>
      <c r="EM453" s="177"/>
      <c r="EN453" s="176">
        <v>0</v>
      </c>
      <c r="EO453" s="177"/>
      <c r="EP453" s="176"/>
      <c r="EQ453" s="177">
        <v>0</v>
      </c>
      <c r="ER453" s="176"/>
      <c r="ES453" s="177"/>
      <c r="ET453" s="176"/>
      <c r="EU453" s="177"/>
      <c r="EV453" s="176"/>
      <c r="EW453" s="176"/>
      <c r="EX453" s="176"/>
      <c r="EY453" s="177"/>
      <c r="EZ453" s="176"/>
      <c r="FA453" s="177"/>
      <c r="FB453" s="565">
        <f t="shared" si="27"/>
        <v>12380</v>
      </c>
      <c r="FC453" s="565">
        <f t="shared" si="30"/>
        <v>6950</v>
      </c>
    </row>
    <row r="454" spans="1:159" ht="24" customHeight="1">
      <c r="A454" s="13" t="s">
        <v>8243</v>
      </c>
      <c r="B454" s="13"/>
      <c r="C454" s="13"/>
      <c r="D454" s="13"/>
      <c r="E454" s="13"/>
      <c r="F454" s="11" t="s">
        <v>3267</v>
      </c>
      <c r="G454" s="13"/>
      <c r="H454" s="13"/>
      <c r="I454" s="13"/>
      <c r="J454" s="13"/>
      <c r="K454" s="13"/>
      <c r="L454" s="13"/>
      <c r="M454" s="13"/>
      <c r="N454" s="45"/>
      <c r="O454" s="13"/>
      <c r="P454" s="13"/>
      <c r="Q454" s="176"/>
      <c r="R454" s="557"/>
      <c r="S454" s="176"/>
      <c r="T454" s="177"/>
      <c r="U454" s="176"/>
      <c r="V454" s="177"/>
      <c r="W454" s="176"/>
      <c r="X454" s="177"/>
      <c r="Y454" s="176"/>
      <c r="Z454" s="177"/>
      <c r="AA454" s="176"/>
      <c r="AB454" s="177"/>
      <c r="AC454" s="176"/>
      <c r="AD454" s="177"/>
      <c r="AE454" s="176"/>
      <c r="AF454" s="177"/>
      <c r="AG454" s="176"/>
      <c r="AH454" s="177"/>
      <c r="AI454" s="176"/>
      <c r="AJ454" s="177"/>
      <c r="AK454" s="176"/>
      <c r="AL454" s="177"/>
      <c r="AM454" s="176"/>
      <c r="AN454" s="177"/>
      <c r="AO454" s="176"/>
      <c r="AP454" s="177"/>
      <c r="AQ454" s="176"/>
      <c r="AR454" s="177"/>
      <c r="AS454" s="176"/>
      <c r="AT454" s="176"/>
      <c r="AU454" s="176"/>
      <c r="AV454" s="177"/>
      <c r="AW454" s="176"/>
      <c r="AX454" s="177"/>
      <c r="AY454" s="176"/>
      <c r="AZ454" s="177"/>
      <c r="BA454" s="176"/>
      <c r="BB454" s="177"/>
      <c r="BC454" s="176"/>
      <c r="BD454" s="176"/>
      <c r="BE454" s="176"/>
      <c r="BF454" s="177"/>
      <c r="BG454" s="176"/>
      <c r="BH454" s="177"/>
      <c r="BI454" s="176"/>
      <c r="BJ454" s="177"/>
      <c r="BK454" s="176"/>
      <c r="BL454" s="177"/>
      <c r="BM454" s="176"/>
      <c r="BN454" s="177"/>
      <c r="BO454" s="176"/>
      <c r="BP454" s="232"/>
      <c r="BQ454" s="176"/>
      <c r="BR454" s="177"/>
      <c r="BS454" s="176"/>
      <c r="BT454" s="177"/>
      <c r="BU454" s="176"/>
      <c r="BV454" s="176"/>
      <c r="BW454" s="176"/>
      <c r="BX454" s="177"/>
      <c r="BY454" s="176"/>
      <c r="BZ454" s="177"/>
      <c r="CA454" s="176"/>
      <c r="CB454" s="177"/>
      <c r="CC454" s="176"/>
      <c r="CD454" s="177"/>
      <c r="CE454" s="176"/>
      <c r="CF454" s="177"/>
      <c r="CG454" s="176"/>
      <c r="CH454" s="177"/>
      <c r="CI454" s="176"/>
      <c r="CJ454" s="176"/>
      <c r="CK454" s="176"/>
      <c r="CL454" s="177"/>
      <c r="CM454" s="176"/>
      <c r="CN454" s="177"/>
      <c r="CO454" s="176"/>
      <c r="CP454" s="177"/>
      <c r="CQ454" s="176"/>
      <c r="CR454" s="177"/>
      <c r="CS454" s="176"/>
      <c r="CT454" s="176"/>
      <c r="CU454" s="176"/>
      <c r="CV454" s="177"/>
      <c r="CW454" s="176"/>
      <c r="CX454" s="177"/>
      <c r="CY454" s="176"/>
      <c r="CZ454" s="177"/>
      <c r="DA454" s="176"/>
      <c r="DB454" s="177"/>
      <c r="DC454" s="176"/>
      <c r="DD454" s="177"/>
      <c r="DE454" s="176"/>
      <c r="DF454" s="177"/>
      <c r="DG454" s="176"/>
      <c r="DH454" s="177"/>
      <c r="DI454" s="176"/>
      <c r="DJ454" s="558"/>
      <c r="DK454" s="176"/>
      <c r="DL454" s="177"/>
      <c r="DM454" s="176"/>
      <c r="DN454" s="177"/>
      <c r="DO454" s="176"/>
      <c r="DP454" s="177"/>
      <c r="DQ454" s="176"/>
      <c r="DR454" s="177"/>
      <c r="DS454" s="176"/>
      <c r="DT454" s="176"/>
      <c r="DU454" s="176"/>
      <c r="DV454" s="177"/>
      <c r="DW454" s="176"/>
      <c r="DX454" s="177"/>
      <c r="DY454" s="176"/>
      <c r="DZ454" s="177"/>
      <c r="EA454" s="176"/>
      <c r="EB454" s="177"/>
      <c r="EC454" s="176"/>
      <c r="ED454" s="177"/>
      <c r="EE454" s="176"/>
      <c r="EF454" s="177"/>
      <c r="EG454" s="176"/>
      <c r="EH454" s="177"/>
      <c r="EI454" s="176"/>
      <c r="EJ454" s="177"/>
      <c r="EK454" s="176"/>
      <c r="EL454" s="176"/>
      <c r="EM454" s="177"/>
      <c r="EN454" s="176"/>
      <c r="EO454" s="177"/>
      <c r="EP454" s="176"/>
      <c r="EQ454" s="177"/>
      <c r="ER454" s="176"/>
      <c r="ES454" s="177"/>
      <c r="ET454" s="176"/>
      <c r="EU454" s="177"/>
      <c r="EV454" s="176"/>
      <c r="EW454" s="176"/>
      <c r="EX454" s="176"/>
      <c r="EY454" s="177"/>
      <c r="EZ454" s="176"/>
      <c r="FA454" s="177"/>
      <c r="FB454" s="565"/>
      <c r="FC454" s="565"/>
    </row>
    <row r="455" spans="1:159" ht="37.5" customHeight="1">
      <c r="A455" s="13">
        <v>380</v>
      </c>
      <c r="B455" s="13" t="s">
        <v>2778</v>
      </c>
      <c r="C455" s="13" t="s">
        <v>1896</v>
      </c>
      <c r="D455" s="13">
        <v>865</v>
      </c>
      <c r="E455" s="13">
        <v>130</v>
      </c>
      <c r="F455" s="14" t="s">
        <v>2779</v>
      </c>
      <c r="G455" s="13" t="s">
        <v>2780</v>
      </c>
      <c r="H455" s="13" t="s">
        <v>1520</v>
      </c>
      <c r="I455" s="13" t="s">
        <v>2781</v>
      </c>
      <c r="J455" s="13">
        <v>36</v>
      </c>
      <c r="K455" s="13" t="s">
        <v>2782</v>
      </c>
      <c r="L455" s="13" t="s">
        <v>3035</v>
      </c>
      <c r="M455" s="13" t="s">
        <v>10</v>
      </c>
      <c r="N455" s="45">
        <v>57000</v>
      </c>
      <c r="O455" s="13" t="s">
        <v>3066</v>
      </c>
      <c r="P455" s="13">
        <v>117</v>
      </c>
      <c r="Q455" s="176">
        <v>0</v>
      </c>
      <c r="R455" s="557"/>
      <c r="S455" s="176"/>
      <c r="T455" s="177"/>
      <c r="U455" s="176"/>
      <c r="V455" s="177"/>
      <c r="W455" s="176"/>
      <c r="X455" s="177"/>
      <c r="Y455" s="176">
        <v>30000</v>
      </c>
      <c r="Z455" s="177">
        <v>10000</v>
      </c>
      <c r="AA455" s="176"/>
      <c r="AB455" s="177"/>
      <c r="AC455" s="176">
        <v>0</v>
      </c>
      <c r="AD455" s="177"/>
      <c r="AE455" s="176">
        <v>2000</v>
      </c>
      <c r="AF455" s="177">
        <v>2400</v>
      </c>
      <c r="AG455" s="176">
        <v>0</v>
      </c>
      <c r="AH455" s="177"/>
      <c r="AI455" s="176"/>
      <c r="AJ455" s="177"/>
      <c r="AK455" s="176">
        <v>0</v>
      </c>
      <c r="AL455" s="177"/>
      <c r="AM455" s="176">
        <v>0</v>
      </c>
      <c r="AN455" s="177"/>
      <c r="AO455" s="176"/>
      <c r="AP455" s="177"/>
      <c r="AQ455" s="176"/>
      <c r="AR455" s="177"/>
      <c r="AS455" s="176"/>
      <c r="AT455" s="176"/>
      <c r="AU455" s="176">
        <v>0</v>
      </c>
      <c r="AV455" s="177"/>
      <c r="AW455" s="176"/>
      <c r="AX455" s="177"/>
      <c r="AY455" s="176"/>
      <c r="AZ455" s="177"/>
      <c r="BA455" s="176"/>
      <c r="BB455" s="177"/>
      <c r="BC455" s="176">
        <v>0</v>
      </c>
      <c r="BD455" s="176"/>
      <c r="BE455" s="176">
        <v>0</v>
      </c>
      <c r="BF455" s="177">
        <v>0</v>
      </c>
      <c r="BG455" s="176">
        <v>5000</v>
      </c>
      <c r="BH455" s="177"/>
      <c r="BI455" s="176">
        <v>0</v>
      </c>
      <c r="BJ455" s="177"/>
      <c r="BK455" s="176">
        <v>0</v>
      </c>
      <c r="BL455" s="177"/>
      <c r="BM455" s="176">
        <v>0</v>
      </c>
      <c r="BN455" s="177"/>
      <c r="BO455" s="176">
        <v>0</v>
      </c>
      <c r="BP455" s="232"/>
      <c r="BQ455" s="176">
        <v>5000</v>
      </c>
      <c r="BR455" s="177"/>
      <c r="BS455" s="176"/>
      <c r="BT455" s="177"/>
      <c r="BU455" s="176"/>
      <c r="BV455" s="176"/>
      <c r="BW455" s="176">
        <v>0</v>
      </c>
      <c r="BX455" s="177"/>
      <c r="BY455" s="176">
        <v>0</v>
      </c>
      <c r="BZ455" s="177"/>
      <c r="CA455" s="176"/>
      <c r="CB455" s="177"/>
      <c r="CC455" s="176">
        <v>0</v>
      </c>
      <c r="CD455" s="177">
        <v>0</v>
      </c>
      <c r="CE455" s="176">
        <v>0</v>
      </c>
      <c r="CF455" s="177"/>
      <c r="CG455" s="176"/>
      <c r="CH455" s="177"/>
      <c r="CI455" s="176">
        <v>0</v>
      </c>
      <c r="CJ455" s="176">
        <v>0</v>
      </c>
      <c r="CK455" s="176">
        <v>0</v>
      </c>
      <c r="CL455" s="177"/>
      <c r="CM455" s="176"/>
      <c r="CN455" s="177"/>
      <c r="CO455" s="176">
        <v>0</v>
      </c>
      <c r="CP455" s="177"/>
      <c r="CQ455" s="176">
        <v>0</v>
      </c>
      <c r="CR455" s="177"/>
      <c r="CS455" s="176">
        <v>15000</v>
      </c>
      <c r="CT455" s="176">
        <v>15000</v>
      </c>
      <c r="CU455" s="176">
        <v>0</v>
      </c>
      <c r="CV455" s="177"/>
      <c r="CW455" s="176"/>
      <c r="CX455" s="177"/>
      <c r="CY455" s="176">
        <v>0</v>
      </c>
      <c r="CZ455" s="177"/>
      <c r="DA455" s="176">
        <v>0</v>
      </c>
      <c r="DB455" s="177"/>
      <c r="DC455" s="176"/>
      <c r="DD455" s="177"/>
      <c r="DE455" s="176">
        <v>0</v>
      </c>
      <c r="DF455" s="177"/>
      <c r="DG455" s="176"/>
      <c r="DH455" s="177"/>
      <c r="DI455" s="176"/>
      <c r="DJ455" s="558"/>
      <c r="DK455" s="176"/>
      <c r="DL455" s="177"/>
      <c r="DM455" s="176"/>
      <c r="DN455" s="177"/>
      <c r="DO455" s="176"/>
      <c r="DP455" s="177"/>
      <c r="DQ455" s="176"/>
      <c r="DR455" s="177"/>
      <c r="DS455" s="176"/>
      <c r="DT455" s="176"/>
      <c r="DU455" s="176"/>
      <c r="DV455" s="177"/>
      <c r="DW455" s="176"/>
      <c r="DX455" s="177"/>
      <c r="DY455" s="176"/>
      <c r="DZ455" s="177"/>
      <c r="EA455" s="176"/>
      <c r="EB455" s="177"/>
      <c r="EC455" s="176">
        <v>0</v>
      </c>
      <c r="ED455" s="177"/>
      <c r="EE455" s="176"/>
      <c r="EF455" s="177"/>
      <c r="EG455" s="176"/>
      <c r="EH455" s="177"/>
      <c r="EI455" s="176">
        <v>0</v>
      </c>
      <c r="EJ455" s="177"/>
      <c r="EK455" s="176"/>
      <c r="EL455" s="176"/>
      <c r="EM455" s="177"/>
      <c r="EN455" s="176">
        <v>0</v>
      </c>
      <c r="EO455" s="177"/>
      <c r="EP455" s="176"/>
      <c r="EQ455" s="177">
        <v>0</v>
      </c>
      <c r="ER455" s="176"/>
      <c r="ES455" s="177"/>
      <c r="ET455" s="176"/>
      <c r="EU455" s="177"/>
      <c r="EV455" s="176"/>
      <c r="EW455" s="176"/>
      <c r="EX455" s="176"/>
      <c r="EY455" s="177"/>
      <c r="EZ455" s="176"/>
      <c r="FA455" s="177"/>
      <c r="FB455" s="565">
        <f t="shared" si="27"/>
        <v>27400</v>
      </c>
      <c r="FC455" s="565">
        <f>N455-FB455</f>
        <v>29600</v>
      </c>
    </row>
    <row r="456" spans="1:159" ht="37.5" customHeight="1">
      <c r="A456" s="13">
        <v>381</v>
      </c>
      <c r="B456" s="13" t="s">
        <v>1825</v>
      </c>
      <c r="C456" s="13" t="s">
        <v>2795</v>
      </c>
      <c r="D456" s="13">
        <v>872</v>
      </c>
      <c r="E456" s="13">
        <v>962</v>
      </c>
      <c r="F456" s="14" t="s">
        <v>1826</v>
      </c>
      <c r="G456" s="13" t="s">
        <v>1827</v>
      </c>
      <c r="H456" s="13" t="s">
        <v>1828</v>
      </c>
      <c r="I456" s="13" t="s">
        <v>2827</v>
      </c>
      <c r="J456" s="13">
        <v>24</v>
      </c>
      <c r="K456" s="13" t="s">
        <v>1829</v>
      </c>
      <c r="L456" s="13" t="s">
        <v>1810</v>
      </c>
      <c r="M456" s="13" t="s">
        <v>15</v>
      </c>
      <c r="N456" s="45">
        <v>2000</v>
      </c>
      <c r="O456" s="13" t="s">
        <v>3086</v>
      </c>
      <c r="P456" s="13">
        <v>69</v>
      </c>
      <c r="Q456" s="176">
        <v>0</v>
      </c>
      <c r="R456" s="557"/>
      <c r="S456" s="176"/>
      <c r="T456" s="177"/>
      <c r="U456" s="176"/>
      <c r="V456" s="177"/>
      <c r="W456" s="176"/>
      <c r="X456" s="177"/>
      <c r="Y456" s="176"/>
      <c r="Z456" s="177"/>
      <c r="AA456" s="176">
        <v>400</v>
      </c>
      <c r="AB456" s="177">
        <v>150</v>
      </c>
      <c r="AC456" s="176">
        <v>0</v>
      </c>
      <c r="AD456" s="177"/>
      <c r="AE456" s="176"/>
      <c r="AF456" s="177"/>
      <c r="AG456" s="176">
        <v>0</v>
      </c>
      <c r="AH456" s="177"/>
      <c r="AI456" s="176"/>
      <c r="AJ456" s="177"/>
      <c r="AK456" s="176">
        <v>0</v>
      </c>
      <c r="AL456" s="177"/>
      <c r="AM456" s="176">
        <v>0</v>
      </c>
      <c r="AN456" s="177"/>
      <c r="AO456" s="176"/>
      <c r="AP456" s="177"/>
      <c r="AQ456" s="176"/>
      <c r="AR456" s="177"/>
      <c r="AS456" s="176"/>
      <c r="AT456" s="176"/>
      <c r="AU456" s="176">
        <v>0</v>
      </c>
      <c r="AV456" s="177"/>
      <c r="AW456" s="176">
        <v>100</v>
      </c>
      <c r="AX456" s="177">
        <v>100</v>
      </c>
      <c r="AY456" s="176"/>
      <c r="AZ456" s="177"/>
      <c r="BA456" s="176"/>
      <c r="BB456" s="177"/>
      <c r="BC456" s="176">
        <v>0</v>
      </c>
      <c r="BD456" s="176"/>
      <c r="BE456" s="176">
        <v>0</v>
      </c>
      <c r="BF456" s="177">
        <v>0</v>
      </c>
      <c r="BG456" s="176">
        <v>0</v>
      </c>
      <c r="BH456" s="177"/>
      <c r="BI456" s="176">
        <v>100</v>
      </c>
      <c r="BJ456" s="177">
        <v>0</v>
      </c>
      <c r="BK456" s="176">
        <v>1000</v>
      </c>
      <c r="BL456" s="177">
        <v>300</v>
      </c>
      <c r="BM456" s="176">
        <v>0</v>
      </c>
      <c r="BN456" s="177"/>
      <c r="BO456" s="176">
        <v>0</v>
      </c>
      <c r="BP456" s="232"/>
      <c r="BQ456" s="176">
        <v>100</v>
      </c>
      <c r="BR456" s="177">
        <v>100</v>
      </c>
      <c r="BS456" s="176"/>
      <c r="BT456" s="177"/>
      <c r="BU456" s="176"/>
      <c r="BV456" s="176"/>
      <c r="BW456" s="176">
        <v>0</v>
      </c>
      <c r="BX456" s="177"/>
      <c r="BY456" s="176">
        <v>0</v>
      </c>
      <c r="BZ456" s="177"/>
      <c r="CA456" s="176">
        <v>200</v>
      </c>
      <c r="CB456" s="177"/>
      <c r="CC456" s="176">
        <v>0</v>
      </c>
      <c r="CD456" s="177">
        <v>0</v>
      </c>
      <c r="CE456" s="176">
        <v>0</v>
      </c>
      <c r="CF456" s="177"/>
      <c r="CG456" s="176"/>
      <c r="CH456" s="177"/>
      <c r="CI456" s="176">
        <v>0</v>
      </c>
      <c r="CJ456" s="176">
        <v>0</v>
      </c>
      <c r="CK456" s="176">
        <v>0</v>
      </c>
      <c r="CL456" s="177"/>
      <c r="CM456" s="176"/>
      <c r="CN456" s="177"/>
      <c r="CO456" s="176">
        <v>0</v>
      </c>
      <c r="CP456" s="177"/>
      <c r="CQ456" s="176">
        <v>0</v>
      </c>
      <c r="CR456" s="177"/>
      <c r="CS456" s="176">
        <v>100</v>
      </c>
      <c r="CT456" s="176"/>
      <c r="CU456" s="176">
        <v>0</v>
      </c>
      <c r="CV456" s="177"/>
      <c r="CW456" s="176"/>
      <c r="CX456" s="177"/>
      <c r="CY456" s="176">
        <v>0</v>
      </c>
      <c r="CZ456" s="177"/>
      <c r="DA456" s="176">
        <v>0</v>
      </c>
      <c r="DB456" s="177"/>
      <c r="DC456" s="176"/>
      <c r="DD456" s="177"/>
      <c r="DE456" s="176">
        <v>0</v>
      </c>
      <c r="DF456" s="177"/>
      <c r="DG456" s="176"/>
      <c r="DH456" s="177"/>
      <c r="DI456" s="176"/>
      <c r="DJ456" s="558"/>
      <c r="DK456" s="176"/>
      <c r="DL456" s="177"/>
      <c r="DM456" s="176"/>
      <c r="DN456" s="177"/>
      <c r="DO456" s="176"/>
      <c r="DP456" s="177"/>
      <c r="DQ456" s="176"/>
      <c r="DR456" s="177"/>
      <c r="DS456" s="176"/>
      <c r="DT456" s="176"/>
      <c r="DU456" s="176"/>
      <c r="DV456" s="177"/>
      <c r="DW456" s="176"/>
      <c r="DX456" s="177"/>
      <c r="DY456" s="176"/>
      <c r="DZ456" s="177"/>
      <c r="EA456" s="176"/>
      <c r="EB456" s="177"/>
      <c r="EC456" s="176">
        <v>0</v>
      </c>
      <c r="ED456" s="177"/>
      <c r="EE456" s="176"/>
      <c r="EF456" s="177"/>
      <c r="EG456" s="176"/>
      <c r="EH456" s="177"/>
      <c r="EI456" s="176">
        <v>0</v>
      </c>
      <c r="EJ456" s="177"/>
      <c r="EK456" s="176"/>
      <c r="EL456" s="176"/>
      <c r="EM456" s="177"/>
      <c r="EN456" s="176">
        <v>0</v>
      </c>
      <c r="EO456" s="177"/>
      <c r="EP456" s="176"/>
      <c r="EQ456" s="177">
        <v>0</v>
      </c>
      <c r="ER456" s="176"/>
      <c r="ES456" s="177"/>
      <c r="ET456" s="176"/>
      <c r="EU456" s="177"/>
      <c r="EV456" s="176"/>
      <c r="EW456" s="176"/>
      <c r="EX456" s="176"/>
      <c r="EY456" s="177"/>
      <c r="EZ456" s="176"/>
      <c r="FA456" s="177"/>
      <c r="FB456" s="565">
        <f t="shared" si="27"/>
        <v>650</v>
      </c>
      <c r="FC456" s="565">
        <f>N456-FB456</f>
        <v>1350</v>
      </c>
    </row>
    <row r="457" spans="1:159" ht="37.5" customHeight="1">
      <c r="A457" s="13">
        <v>382</v>
      </c>
      <c r="B457" s="13" t="s">
        <v>872</v>
      </c>
      <c r="C457" s="13" t="s">
        <v>2011</v>
      </c>
      <c r="D457" s="13">
        <v>876</v>
      </c>
      <c r="E457" s="13">
        <v>1212</v>
      </c>
      <c r="F457" s="14" t="s">
        <v>873</v>
      </c>
      <c r="G457" s="13" t="s">
        <v>874</v>
      </c>
      <c r="H457" s="13" t="s">
        <v>875</v>
      </c>
      <c r="I457" s="13" t="s">
        <v>876</v>
      </c>
      <c r="J457" s="13">
        <v>36</v>
      </c>
      <c r="K457" s="13" t="s">
        <v>2934</v>
      </c>
      <c r="L457" s="13" t="s">
        <v>738</v>
      </c>
      <c r="M457" s="13" t="s">
        <v>15</v>
      </c>
      <c r="N457" s="45">
        <v>8150</v>
      </c>
      <c r="O457" s="13" t="s">
        <v>3055</v>
      </c>
      <c r="P457" s="13">
        <v>17</v>
      </c>
      <c r="Q457" s="176">
        <v>0</v>
      </c>
      <c r="R457" s="557"/>
      <c r="S457" s="176"/>
      <c r="T457" s="177"/>
      <c r="U457" s="176"/>
      <c r="V457" s="177"/>
      <c r="W457" s="176"/>
      <c r="X457" s="177"/>
      <c r="Y457" s="176">
        <v>200</v>
      </c>
      <c r="Z457" s="177"/>
      <c r="AA457" s="176">
        <v>500</v>
      </c>
      <c r="AB457" s="177">
        <v>100</v>
      </c>
      <c r="AC457" s="176">
        <v>0</v>
      </c>
      <c r="AD457" s="177"/>
      <c r="AE457" s="176"/>
      <c r="AF457" s="177"/>
      <c r="AG457" s="176">
        <v>100</v>
      </c>
      <c r="AH457" s="177"/>
      <c r="AI457" s="176"/>
      <c r="AJ457" s="177"/>
      <c r="AK457" s="176">
        <v>0</v>
      </c>
      <c r="AL457" s="177"/>
      <c r="AM457" s="176">
        <v>0</v>
      </c>
      <c r="AN457" s="177"/>
      <c r="AO457" s="176"/>
      <c r="AP457" s="177"/>
      <c r="AQ457" s="176"/>
      <c r="AR457" s="177"/>
      <c r="AS457" s="176"/>
      <c r="AT457" s="176"/>
      <c r="AU457" s="176">
        <v>0</v>
      </c>
      <c r="AV457" s="177"/>
      <c r="AW457" s="176"/>
      <c r="AX457" s="177"/>
      <c r="AY457" s="176"/>
      <c r="AZ457" s="177"/>
      <c r="BA457" s="176">
        <v>200</v>
      </c>
      <c r="BB457" s="177">
        <v>50</v>
      </c>
      <c r="BC457" s="176">
        <v>0</v>
      </c>
      <c r="BD457" s="176"/>
      <c r="BE457" s="176">
        <v>300</v>
      </c>
      <c r="BF457" s="177">
        <v>150</v>
      </c>
      <c r="BG457" s="176">
        <v>100</v>
      </c>
      <c r="BH457" s="177"/>
      <c r="BI457" s="176">
        <v>0</v>
      </c>
      <c r="BJ457" s="177"/>
      <c r="BK457" s="176">
        <v>1000</v>
      </c>
      <c r="BL457" s="177">
        <v>200</v>
      </c>
      <c r="BM457" s="176">
        <v>100</v>
      </c>
      <c r="BN457" s="177"/>
      <c r="BO457" s="176">
        <v>500</v>
      </c>
      <c r="BP457" s="232"/>
      <c r="BQ457" s="176"/>
      <c r="BR457" s="177"/>
      <c r="BS457" s="176"/>
      <c r="BT457" s="177"/>
      <c r="BU457" s="176"/>
      <c r="BV457" s="176"/>
      <c r="BW457" s="176">
        <v>0</v>
      </c>
      <c r="BX457" s="177"/>
      <c r="BY457" s="176">
        <v>100</v>
      </c>
      <c r="BZ457" s="177"/>
      <c r="CA457" s="176">
        <v>500</v>
      </c>
      <c r="CB457" s="177">
        <v>150</v>
      </c>
      <c r="CC457" s="176">
        <v>0</v>
      </c>
      <c r="CD457" s="177">
        <v>0</v>
      </c>
      <c r="CE457" s="176">
        <v>500</v>
      </c>
      <c r="CF457" s="177">
        <v>50</v>
      </c>
      <c r="CG457" s="176"/>
      <c r="CH457" s="177"/>
      <c r="CI457" s="176">
        <v>400</v>
      </c>
      <c r="CJ457" s="176">
        <v>800</v>
      </c>
      <c r="CK457" s="176">
        <v>1200</v>
      </c>
      <c r="CL457" s="177"/>
      <c r="CM457" s="176"/>
      <c r="CN457" s="177"/>
      <c r="CO457" s="176">
        <v>2000</v>
      </c>
      <c r="CP457" s="177">
        <v>300</v>
      </c>
      <c r="CQ457" s="176">
        <v>200</v>
      </c>
      <c r="CR457" s="177"/>
      <c r="CS457" s="176">
        <v>0</v>
      </c>
      <c r="CT457" s="176"/>
      <c r="CU457" s="176">
        <v>0</v>
      </c>
      <c r="CV457" s="177"/>
      <c r="CW457" s="176">
        <v>200</v>
      </c>
      <c r="CX457" s="177">
        <v>60</v>
      </c>
      <c r="CY457" s="176">
        <v>0</v>
      </c>
      <c r="CZ457" s="177"/>
      <c r="DA457" s="176">
        <v>0</v>
      </c>
      <c r="DB457" s="177"/>
      <c r="DC457" s="176">
        <v>150</v>
      </c>
      <c r="DD457" s="177">
        <v>0</v>
      </c>
      <c r="DE457" s="176">
        <v>0</v>
      </c>
      <c r="DF457" s="177"/>
      <c r="DG457" s="176"/>
      <c r="DH457" s="177"/>
      <c r="DI457" s="176"/>
      <c r="DJ457" s="558"/>
      <c r="DK457" s="176"/>
      <c r="DL457" s="177"/>
      <c r="DM457" s="176"/>
      <c r="DN457" s="177"/>
      <c r="DO457" s="176"/>
      <c r="DP457" s="177"/>
      <c r="DQ457" s="176"/>
      <c r="DR457" s="177"/>
      <c r="DS457" s="176"/>
      <c r="DT457" s="176"/>
      <c r="DU457" s="176"/>
      <c r="DV457" s="177"/>
      <c r="DW457" s="176"/>
      <c r="DX457" s="177"/>
      <c r="DY457" s="176"/>
      <c r="DZ457" s="177"/>
      <c r="EA457" s="176"/>
      <c r="EB457" s="177"/>
      <c r="EC457" s="176">
        <v>300</v>
      </c>
      <c r="ED457" s="177">
        <v>360</v>
      </c>
      <c r="EE457" s="176"/>
      <c r="EF457" s="177"/>
      <c r="EG457" s="176"/>
      <c r="EH457" s="177"/>
      <c r="EI457" s="176">
        <v>0</v>
      </c>
      <c r="EJ457" s="177"/>
      <c r="EK457" s="176"/>
      <c r="EL457" s="176"/>
      <c r="EM457" s="177"/>
      <c r="EN457" s="176">
        <v>0</v>
      </c>
      <c r="EO457" s="177"/>
      <c r="EP457" s="176"/>
      <c r="EQ457" s="177">
        <v>0</v>
      </c>
      <c r="ER457" s="176"/>
      <c r="ES457" s="177"/>
      <c r="ET457" s="176"/>
      <c r="EU457" s="177"/>
      <c r="EV457" s="176"/>
      <c r="EW457" s="176"/>
      <c r="EX457" s="176"/>
      <c r="EY457" s="177"/>
      <c r="EZ457" s="176"/>
      <c r="FA457" s="177"/>
      <c r="FB457" s="565">
        <f t="shared" si="27"/>
        <v>1420</v>
      </c>
      <c r="FC457" s="565">
        <f>N457-FB457</f>
        <v>6730</v>
      </c>
    </row>
    <row r="458" spans="1:159" ht="46.5" customHeight="1">
      <c r="A458" s="13" t="s">
        <v>8243</v>
      </c>
      <c r="B458" s="13"/>
      <c r="C458" s="13"/>
      <c r="D458" s="13"/>
      <c r="E458" s="13"/>
      <c r="F458" s="11" t="s">
        <v>3268</v>
      </c>
      <c r="G458" s="13"/>
      <c r="H458" s="13"/>
      <c r="I458" s="13"/>
      <c r="J458" s="13"/>
      <c r="K458" s="13"/>
      <c r="L458" s="13"/>
      <c r="M458" s="13"/>
      <c r="N458" s="45"/>
      <c r="O458" s="13"/>
      <c r="P458" s="13"/>
      <c r="Q458" s="176"/>
      <c r="R458" s="557"/>
      <c r="S458" s="176"/>
      <c r="T458" s="177"/>
      <c r="U458" s="176"/>
      <c r="V458" s="177"/>
      <c r="W458" s="176"/>
      <c r="X458" s="177"/>
      <c r="Y458" s="176"/>
      <c r="Z458" s="177"/>
      <c r="AA458" s="176"/>
      <c r="AB458" s="177"/>
      <c r="AC458" s="176"/>
      <c r="AD458" s="177"/>
      <c r="AE458" s="176"/>
      <c r="AF458" s="177"/>
      <c r="AG458" s="176"/>
      <c r="AH458" s="177"/>
      <c r="AI458" s="176"/>
      <c r="AJ458" s="177"/>
      <c r="AK458" s="176"/>
      <c r="AL458" s="177"/>
      <c r="AM458" s="176"/>
      <c r="AN458" s="177"/>
      <c r="AO458" s="176"/>
      <c r="AP458" s="177"/>
      <c r="AQ458" s="176"/>
      <c r="AR458" s="177"/>
      <c r="AS458" s="176"/>
      <c r="AT458" s="176"/>
      <c r="AU458" s="176"/>
      <c r="AV458" s="177"/>
      <c r="AW458" s="176"/>
      <c r="AX458" s="177"/>
      <c r="AY458" s="176"/>
      <c r="AZ458" s="177"/>
      <c r="BA458" s="176"/>
      <c r="BB458" s="177"/>
      <c r="BC458" s="176"/>
      <c r="BD458" s="176"/>
      <c r="BE458" s="176"/>
      <c r="BF458" s="177"/>
      <c r="BG458" s="176"/>
      <c r="BH458" s="177"/>
      <c r="BI458" s="176"/>
      <c r="BJ458" s="177"/>
      <c r="BK458" s="176"/>
      <c r="BL458" s="177"/>
      <c r="BM458" s="176"/>
      <c r="BN458" s="177"/>
      <c r="BO458" s="176"/>
      <c r="BP458" s="232"/>
      <c r="BQ458" s="176"/>
      <c r="BR458" s="177"/>
      <c r="BS458" s="176"/>
      <c r="BT458" s="177"/>
      <c r="BU458" s="176"/>
      <c r="BV458" s="176"/>
      <c r="BW458" s="176"/>
      <c r="BX458" s="177"/>
      <c r="BY458" s="176"/>
      <c r="BZ458" s="177"/>
      <c r="CA458" s="176"/>
      <c r="CB458" s="177"/>
      <c r="CC458" s="176"/>
      <c r="CD458" s="177"/>
      <c r="CE458" s="176"/>
      <c r="CF458" s="177"/>
      <c r="CG458" s="176"/>
      <c r="CH458" s="177"/>
      <c r="CI458" s="176"/>
      <c r="CJ458" s="176"/>
      <c r="CK458" s="176"/>
      <c r="CL458" s="177"/>
      <c r="CM458" s="176"/>
      <c r="CN458" s="177"/>
      <c r="CO458" s="176"/>
      <c r="CP458" s="177"/>
      <c r="CQ458" s="176"/>
      <c r="CR458" s="177"/>
      <c r="CS458" s="176"/>
      <c r="CT458" s="176"/>
      <c r="CU458" s="176"/>
      <c r="CV458" s="177"/>
      <c r="CW458" s="176"/>
      <c r="CX458" s="177"/>
      <c r="CY458" s="176"/>
      <c r="CZ458" s="177"/>
      <c r="DA458" s="176"/>
      <c r="DB458" s="177"/>
      <c r="DC458" s="176"/>
      <c r="DD458" s="177"/>
      <c r="DE458" s="176"/>
      <c r="DF458" s="177"/>
      <c r="DG458" s="176"/>
      <c r="DH458" s="177"/>
      <c r="DI458" s="176"/>
      <c r="DJ458" s="558"/>
      <c r="DK458" s="176"/>
      <c r="DL458" s="177"/>
      <c r="DM458" s="176"/>
      <c r="DN458" s="177"/>
      <c r="DO458" s="176"/>
      <c r="DP458" s="177"/>
      <c r="DQ458" s="176"/>
      <c r="DR458" s="177"/>
      <c r="DS458" s="176"/>
      <c r="DT458" s="176"/>
      <c r="DU458" s="176"/>
      <c r="DV458" s="177"/>
      <c r="DW458" s="176"/>
      <c r="DX458" s="177"/>
      <c r="DY458" s="176"/>
      <c r="DZ458" s="177"/>
      <c r="EA458" s="176"/>
      <c r="EB458" s="177"/>
      <c r="EC458" s="176"/>
      <c r="ED458" s="177"/>
      <c r="EE458" s="176"/>
      <c r="EF458" s="177"/>
      <c r="EG458" s="176"/>
      <c r="EH458" s="177"/>
      <c r="EI458" s="176"/>
      <c r="EJ458" s="177"/>
      <c r="EK458" s="176"/>
      <c r="EL458" s="176"/>
      <c r="EM458" s="177"/>
      <c r="EN458" s="176"/>
      <c r="EO458" s="177"/>
      <c r="EP458" s="176"/>
      <c r="EQ458" s="177"/>
      <c r="ER458" s="176"/>
      <c r="ES458" s="177"/>
      <c r="ET458" s="176"/>
      <c r="EU458" s="177"/>
      <c r="EV458" s="176"/>
      <c r="EW458" s="176"/>
      <c r="EX458" s="176"/>
      <c r="EY458" s="177"/>
      <c r="EZ458" s="176"/>
      <c r="FA458" s="177"/>
      <c r="FB458" s="565"/>
      <c r="FC458" s="565"/>
    </row>
    <row r="459" spans="1:159" ht="30.75" customHeight="1">
      <c r="A459" s="13" t="s">
        <v>8243</v>
      </c>
      <c r="B459" s="13"/>
      <c r="C459" s="13"/>
      <c r="D459" s="13"/>
      <c r="E459" s="13"/>
      <c r="F459" s="11" t="s">
        <v>3269</v>
      </c>
      <c r="G459" s="13"/>
      <c r="H459" s="13"/>
      <c r="I459" s="13"/>
      <c r="J459" s="13"/>
      <c r="K459" s="13"/>
      <c r="L459" s="13"/>
      <c r="M459" s="13"/>
      <c r="N459" s="45"/>
      <c r="O459" s="13"/>
      <c r="P459" s="13"/>
      <c r="Q459" s="176"/>
      <c r="R459" s="557"/>
      <c r="S459" s="176"/>
      <c r="T459" s="177"/>
      <c r="U459" s="176"/>
      <c r="V459" s="177"/>
      <c r="W459" s="176"/>
      <c r="X459" s="177"/>
      <c r="Y459" s="176"/>
      <c r="Z459" s="177"/>
      <c r="AA459" s="176"/>
      <c r="AB459" s="177"/>
      <c r="AC459" s="176"/>
      <c r="AD459" s="177"/>
      <c r="AE459" s="176"/>
      <c r="AF459" s="177"/>
      <c r="AG459" s="176"/>
      <c r="AH459" s="177"/>
      <c r="AI459" s="176"/>
      <c r="AJ459" s="177"/>
      <c r="AK459" s="176"/>
      <c r="AL459" s="177"/>
      <c r="AM459" s="176"/>
      <c r="AN459" s="177"/>
      <c r="AO459" s="176"/>
      <c r="AP459" s="177"/>
      <c r="AQ459" s="176"/>
      <c r="AR459" s="177"/>
      <c r="AS459" s="176"/>
      <c r="AT459" s="176"/>
      <c r="AU459" s="176"/>
      <c r="AV459" s="177"/>
      <c r="AW459" s="176"/>
      <c r="AX459" s="177"/>
      <c r="AY459" s="176"/>
      <c r="AZ459" s="177"/>
      <c r="BA459" s="176"/>
      <c r="BB459" s="177"/>
      <c r="BC459" s="176"/>
      <c r="BD459" s="176"/>
      <c r="BE459" s="176"/>
      <c r="BF459" s="177"/>
      <c r="BG459" s="176"/>
      <c r="BH459" s="177"/>
      <c r="BI459" s="176"/>
      <c r="BJ459" s="177"/>
      <c r="BK459" s="176"/>
      <c r="BL459" s="177"/>
      <c r="BM459" s="176"/>
      <c r="BN459" s="177"/>
      <c r="BO459" s="176"/>
      <c r="BP459" s="232"/>
      <c r="BQ459" s="176"/>
      <c r="BR459" s="177"/>
      <c r="BS459" s="176"/>
      <c r="BT459" s="177"/>
      <c r="BU459" s="176"/>
      <c r="BV459" s="176"/>
      <c r="BW459" s="176"/>
      <c r="BX459" s="177"/>
      <c r="BY459" s="176"/>
      <c r="BZ459" s="177"/>
      <c r="CA459" s="176"/>
      <c r="CB459" s="177"/>
      <c r="CC459" s="176"/>
      <c r="CD459" s="177"/>
      <c r="CE459" s="176"/>
      <c r="CF459" s="177"/>
      <c r="CG459" s="176"/>
      <c r="CH459" s="177"/>
      <c r="CI459" s="176"/>
      <c r="CJ459" s="176"/>
      <c r="CK459" s="176"/>
      <c r="CL459" s="177"/>
      <c r="CM459" s="176"/>
      <c r="CN459" s="177"/>
      <c r="CO459" s="176"/>
      <c r="CP459" s="177"/>
      <c r="CQ459" s="176"/>
      <c r="CR459" s="177"/>
      <c r="CS459" s="176"/>
      <c r="CT459" s="176"/>
      <c r="CU459" s="176"/>
      <c r="CV459" s="177"/>
      <c r="CW459" s="176"/>
      <c r="CX459" s="177"/>
      <c r="CY459" s="176"/>
      <c r="CZ459" s="177"/>
      <c r="DA459" s="176"/>
      <c r="DB459" s="177"/>
      <c r="DC459" s="176"/>
      <c r="DD459" s="177"/>
      <c r="DE459" s="176"/>
      <c r="DF459" s="177"/>
      <c r="DG459" s="176"/>
      <c r="DH459" s="177"/>
      <c r="DI459" s="176"/>
      <c r="DJ459" s="558"/>
      <c r="DK459" s="176"/>
      <c r="DL459" s="177"/>
      <c r="DM459" s="176"/>
      <c r="DN459" s="177"/>
      <c r="DO459" s="176"/>
      <c r="DP459" s="177"/>
      <c r="DQ459" s="176"/>
      <c r="DR459" s="177"/>
      <c r="DS459" s="176"/>
      <c r="DT459" s="176"/>
      <c r="DU459" s="176"/>
      <c r="DV459" s="177"/>
      <c r="DW459" s="176"/>
      <c r="DX459" s="177"/>
      <c r="DY459" s="176"/>
      <c r="DZ459" s="177"/>
      <c r="EA459" s="176"/>
      <c r="EB459" s="177"/>
      <c r="EC459" s="176"/>
      <c r="ED459" s="177"/>
      <c r="EE459" s="176"/>
      <c r="EF459" s="177"/>
      <c r="EG459" s="176"/>
      <c r="EH459" s="177"/>
      <c r="EI459" s="176"/>
      <c r="EJ459" s="177"/>
      <c r="EK459" s="176"/>
      <c r="EL459" s="176"/>
      <c r="EM459" s="177"/>
      <c r="EN459" s="176"/>
      <c r="EO459" s="177"/>
      <c r="EP459" s="176"/>
      <c r="EQ459" s="177"/>
      <c r="ER459" s="176"/>
      <c r="ES459" s="177"/>
      <c r="ET459" s="176"/>
      <c r="EU459" s="177"/>
      <c r="EV459" s="176"/>
      <c r="EW459" s="176"/>
      <c r="EX459" s="176"/>
      <c r="EY459" s="177"/>
      <c r="EZ459" s="176"/>
      <c r="FA459" s="177"/>
      <c r="FB459" s="565"/>
      <c r="FC459" s="565"/>
    </row>
    <row r="460" spans="1:159" ht="37.5" customHeight="1">
      <c r="A460" s="13">
        <v>383</v>
      </c>
      <c r="B460" s="13" t="s">
        <v>877</v>
      </c>
      <c r="C460" s="13" t="s">
        <v>1484</v>
      </c>
      <c r="D460" s="13">
        <v>877</v>
      </c>
      <c r="E460" s="13">
        <v>204</v>
      </c>
      <c r="F460" s="14" t="s">
        <v>878</v>
      </c>
      <c r="G460" s="13" t="s">
        <v>879</v>
      </c>
      <c r="H460" s="13" t="s">
        <v>880</v>
      </c>
      <c r="I460" s="13" t="s">
        <v>881</v>
      </c>
      <c r="J460" s="13">
        <v>24</v>
      </c>
      <c r="K460" s="13" t="s">
        <v>882</v>
      </c>
      <c r="L460" s="13" t="s">
        <v>738</v>
      </c>
      <c r="M460" s="13" t="s">
        <v>15</v>
      </c>
      <c r="N460" s="45">
        <v>2390</v>
      </c>
      <c r="O460" s="13" t="s">
        <v>3055</v>
      </c>
      <c r="P460" s="13">
        <v>17</v>
      </c>
      <c r="Q460" s="176">
        <v>0</v>
      </c>
      <c r="R460" s="557"/>
      <c r="S460" s="176"/>
      <c r="T460" s="177"/>
      <c r="U460" s="176"/>
      <c r="V460" s="177"/>
      <c r="W460" s="176"/>
      <c r="X460" s="177"/>
      <c r="Y460" s="176">
        <v>100</v>
      </c>
      <c r="Z460" s="177">
        <v>40</v>
      </c>
      <c r="AA460" s="176">
        <v>200</v>
      </c>
      <c r="AB460" s="177">
        <v>79</v>
      </c>
      <c r="AC460" s="176">
        <v>0</v>
      </c>
      <c r="AD460" s="177"/>
      <c r="AE460" s="176"/>
      <c r="AF460" s="177"/>
      <c r="AG460" s="176">
        <v>50</v>
      </c>
      <c r="AH460" s="177"/>
      <c r="AI460" s="176">
        <v>300</v>
      </c>
      <c r="AJ460" s="177">
        <v>300</v>
      </c>
      <c r="AK460" s="176">
        <v>0</v>
      </c>
      <c r="AL460" s="177"/>
      <c r="AM460" s="176">
        <v>0</v>
      </c>
      <c r="AN460" s="177"/>
      <c r="AO460" s="176"/>
      <c r="AP460" s="177"/>
      <c r="AQ460" s="176">
        <v>20</v>
      </c>
      <c r="AR460" s="177">
        <v>24</v>
      </c>
      <c r="AS460" s="176"/>
      <c r="AT460" s="176"/>
      <c r="AU460" s="176">
        <v>0</v>
      </c>
      <c r="AV460" s="177"/>
      <c r="AW460" s="176">
        <v>200</v>
      </c>
      <c r="AX460" s="177">
        <v>50</v>
      </c>
      <c r="AY460" s="176"/>
      <c r="AZ460" s="177"/>
      <c r="BA460" s="176">
        <v>100</v>
      </c>
      <c r="BB460" s="177">
        <v>35</v>
      </c>
      <c r="BC460" s="176">
        <v>20</v>
      </c>
      <c r="BD460" s="176">
        <v>10</v>
      </c>
      <c r="BE460" s="176">
        <v>10</v>
      </c>
      <c r="BF460" s="177">
        <v>10</v>
      </c>
      <c r="BG460" s="176">
        <v>0</v>
      </c>
      <c r="BH460" s="177"/>
      <c r="BI460" s="176">
        <v>0</v>
      </c>
      <c r="BJ460" s="177"/>
      <c r="BK460" s="176">
        <v>100</v>
      </c>
      <c r="BL460" s="177">
        <v>30</v>
      </c>
      <c r="BM460" s="176">
        <v>700</v>
      </c>
      <c r="BN460" s="177"/>
      <c r="BO460" s="176">
        <v>300</v>
      </c>
      <c r="BP460" s="232">
        <v>40</v>
      </c>
      <c r="BQ460" s="176"/>
      <c r="BR460" s="177"/>
      <c r="BS460" s="176"/>
      <c r="BT460" s="177"/>
      <c r="BU460" s="176"/>
      <c r="BV460" s="176"/>
      <c r="BW460" s="176">
        <v>0</v>
      </c>
      <c r="BX460" s="177"/>
      <c r="BY460" s="176">
        <v>120</v>
      </c>
      <c r="BZ460" s="177">
        <v>110</v>
      </c>
      <c r="CA460" s="176"/>
      <c r="CB460" s="177"/>
      <c r="CC460" s="176">
        <v>100</v>
      </c>
      <c r="CD460" s="177">
        <v>0</v>
      </c>
      <c r="CE460" s="176">
        <v>0</v>
      </c>
      <c r="CF460" s="177"/>
      <c r="CG460" s="176"/>
      <c r="CH460" s="177"/>
      <c r="CI460" s="176">
        <v>0</v>
      </c>
      <c r="CJ460" s="176">
        <v>0</v>
      </c>
      <c r="CK460" s="176">
        <v>0</v>
      </c>
      <c r="CL460" s="177"/>
      <c r="CM460" s="176"/>
      <c r="CN460" s="177"/>
      <c r="CO460" s="176">
        <v>20</v>
      </c>
      <c r="CP460" s="177">
        <v>5</v>
      </c>
      <c r="CQ460" s="176">
        <v>0</v>
      </c>
      <c r="CR460" s="177"/>
      <c r="CS460" s="176">
        <v>50</v>
      </c>
      <c r="CT460" s="176">
        <v>30</v>
      </c>
      <c r="CU460" s="176">
        <v>0</v>
      </c>
      <c r="CV460" s="177"/>
      <c r="CW460" s="176"/>
      <c r="CX460" s="177"/>
      <c r="CY460" s="176">
        <v>0</v>
      </c>
      <c r="CZ460" s="177"/>
      <c r="DA460" s="176">
        <v>0</v>
      </c>
      <c r="DB460" s="177"/>
      <c r="DC460" s="176"/>
      <c r="DD460" s="177"/>
      <c r="DE460" s="176">
        <v>0</v>
      </c>
      <c r="DF460" s="177"/>
      <c r="DG460" s="176"/>
      <c r="DH460" s="177"/>
      <c r="DI460" s="176"/>
      <c r="DJ460" s="558"/>
      <c r="DK460" s="176"/>
      <c r="DL460" s="177"/>
      <c r="DM460" s="176"/>
      <c r="DN460" s="177"/>
      <c r="DO460" s="176"/>
      <c r="DP460" s="177"/>
      <c r="DQ460" s="176"/>
      <c r="DR460" s="177"/>
      <c r="DS460" s="176"/>
      <c r="DT460" s="176"/>
      <c r="DU460" s="176"/>
      <c r="DV460" s="177"/>
      <c r="DW460" s="176"/>
      <c r="DX460" s="177"/>
      <c r="DY460" s="176"/>
      <c r="DZ460" s="177"/>
      <c r="EA460" s="176"/>
      <c r="EB460" s="177"/>
      <c r="EC460" s="176">
        <v>0</v>
      </c>
      <c r="ED460" s="177"/>
      <c r="EE460" s="176"/>
      <c r="EF460" s="177"/>
      <c r="EG460" s="176"/>
      <c r="EH460" s="177"/>
      <c r="EI460" s="176">
        <v>0</v>
      </c>
      <c r="EJ460" s="177"/>
      <c r="EK460" s="176"/>
      <c r="EL460" s="176"/>
      <c r="EM460" s="177"/>
      <c r="EN460" s="176">
        <v>0</v>
      </c>
      <c r="EO460" s="177"/>
      <c r="EP460" s="176"/>
      <c r="EQ460" s="177">
        <v>0</v>
      </c>
      <c r="ER460" s="176"/>
      <c r="ES460" s="177"/>
      <c r="ET460" s="176"/>
      <c r="EU460" s="177"/>
      <c r="EV460" s="176"/>
      <c r="EW460" s="176"/>
      <c r="EX460" s="176"/>
      <c r="EY460" s="177"/>
      <c r="EZ460" s="176"/>
      <c r="FA460" s="177"/>
      <c r="FB460" s="565">
        <f t="shared" si="27"/>
        <v>763</v>
      </c>
      <c r="FC460" s="565">
        <f t="shared" ref="FC460:FC465" si="31">N460-FB460</f>
        <v>1627</v>
      </c>
    </row>
    <row r="461" spans="1:159" ht="37.5" customHeight="1">
      <c r="A461" s="13">
        <v>384</v>
      </c>
      <c r="B461" s="13" t="s">
        <v>883</v>
      </c>
      <c r="C461" s="13" t="s">
        <v>1125</v>
      </c>
      <c r="D461" s="13">
        <v>878</v>
      </c>
      <c r="E461" s="13">
        <v>210</v>
      </c>
      <c r="F461" s="14" t="s">
        <v>884</v>
      </c>
      <c r="G461" s="13" t="s">
        <v>885</v>
      </c>
      <c r="H461" s="13" t="s">
        <v>886</v>
      </c>
      <c r="I461" s="13" t="s">
        <v>887</v>
      </c>
      <c r="J461" s="13">
        <v>24</v>
      </c>
      <c r="K461" s="13" t="s">
        <v>888</v>
      </c>
      <c r="L461" s="13" t="s">
        <v>738</v>
      </c>
      <c r="M461" s="13" t="s">
        <v>15</v>
      </c>
      <c r="N461" s="45">
        <v>150</v>
      </c>
      <c r="O461" s="13" t="s">
        <v>3055</v>
      </c>
      <c r="P461" s="13">
        <v>17</v>
      </c>
      <c r="Q461" s="176">
        <v>0</v>
      </c>
      <c r="R461" s="557"/>
      <c r="S461" s="176"/>
      <c r="T461" s="177"/>
      <c r="U461" s="176"/>
      <c r="V461" s="177"/>
      <c r="W461" s="176"/>
      <c r="X461" s="177"/>
      <c r="Y461" s="176"/>
      <c r="Z461" s="177"/>
      <c r="AA461" s="176"/>
      <c r="AB461" s="177"/>
      <c r="AC461" s="176">
        <v>0</v>
      </c>
      <c r="AD461" s="177"/>
      <c r="AE461" s="176"/>
      <c r="AF461" s="177"/>
      <c r="AG461" s="176">
        <v>50</v>
      </c>
      <c r="AH461" s="177"/>
      <c r="AI461" s="176">
        <v>100</v>
      </c>
      <c r="AJ461" s="177"/>
      <c r="AK461" s="176">
        <v>0</v>
      </c>
      <c r="AL461" s="177"/>
      <c r="AM461" s="176">
        <v>0</v>
      </c>
      <c r="AN461" s="177"/>
      <c r="AO461" s="176"/>
      <c r="AP461" s="177"/>
      <c r="AQ461" s="176"/>
      <c r="AR461" s="177"/>
      <c r="AS461" s="176"/>
      <c r="AT461" s="176"/>
      <c r="AU461" s="176">
        <v>0</v>
      </c>
      <c r="AV461" s="177"/>
      <c r="AW461" s="176"/>
      <c r="AX461" s="177"/>
      <c r="AY461" s="176"/>
      <c r="AZ461" s="177"/>
      <c r="BA461" s="176"/>
      <c r="BB461" s="177"/>
      <c r="BC461" s="176">
        <v>0</v>
      </c>
      <c r="BD461" s="176"/>
      <c r="BE461" s="176">
        <v>0</v>
      </c>
      <c r="BF461" s="177">
        <v>0</v>
      </c>
      <c r="BG461" s="176">
        <v>0</v>
      </c>
      <c r="BH461" s="177"/>
      <c r="BI461" s="176">
        <v>0</v>
      </c>
      <c r="BJ461" s="177"/>
      <c r="BK461" s="176">
        <v>0</v>
      </c>
      <c r="BL461" s="177"/>
      <c r="BM461" s="176">
        <v>0</v>
      </c>
      <c r="BN461" s="177"/>
      <c r="BO461" s="176">
        <v>0</v>
      </c>
      <c r="BP461" s="232"/>
      <c r="BQ461" s="176"/>
      <c r="BR461" s="177"/>
      <c r="BS461" s="176"/>
      <c r="BT461" s="177"/>
      <c r="BU461" s="176"/>
      <c r="BV461" s="176"/>
      <c r="BW461" s="176">
        <v>0</v>
      </c>
      <c r="BX461" s="177"/>
      <c r="BY461" s="176">
        <v>0</v>
      </c>
      <c r="BZ461" s="177"/>
      <c r="CA461" s="176"/>
      <c r="CB461" s="177"/>
      <c r="CC461" s="176">
        <v>0</v>
      </c>
      <c r="CD461" s="177">
        <v>0</v>
      </c>
      <c r="CE461" s="176">
        <v>0</v>
      </c>
      <c r="CF461" s="177"/>
      <c r="CG461" s="176"/>
      <c r="CH461" s="177"/>
      <c r="CI461" s="176">
        <v>0</v>
      </c>
      <c r="CJ461" s="176">
        <v>0</v>
      </c>
      <c r="CK461" s="176">
        <v>0</v>
      </c>
      <c r="CL461" s="177"/>
      <c r="CM461" s="176"/>
      <c r="CN461" s="177"/>
      <c r="CO461" s="176">
        <v>0</v>
      </c>
      <c r="CP461" s="177"/>
      <c r="CQ461" s="176">
        <v>0</v>
      </c>
      <c r="CR461" s="177"/>
      <c r="CS461" s="176">
        <v>0</v>
      </c>
      <c r="CT461" s="176"/>
      <c r="CU461" s="176">
        <v>0</v>
      </c>
      <c r="CV461" s="177"/>
      <c r="CW461" s="176"/>
      <c r="CX461" s="177"/>
      <c r="CY461" s="176">
        <v>0</v>
      </c>
      <c r="CZ461" s="177"/>
      <c r="DA461" s="176">
        <v>0</v>
      </c>
      <c r="DB461" s="177"/>
      <c r="DC461" s="176"/>
      <c r="DD461" s="177"/>
      <c r="DE461" s="176">
        <v>0</v>
      </c>
      <c r="DF461" s="177"/>
      <c r="DG461" s="176"/>
      <c r="DH461" s="177"/>
      <c r="DI461" s="176"/>
      <c r="DJ461" s="558"/>
      <c r="DK461" s="176"/>
      <c r="DL461" s="177"/>
      <c r="DM461" s="176"/>
      <c r="DN461" s="177"/>
      <c r="DO461" s="176"/>
      <c r="DP461" s="177"/>
      <c r="DQ461" s="176"/>
      <c r="DR461" s="177"/>
      <c r="DS461" s="176"/>
      <c r="DT461" s="176"/>
      <c r="DU461" s="176"/>
      <c r="DV461" s="177"/>
      <c r="DW461" s="176"/>
      <c r="DX461" s="177"/>
      <c r="DY461" s="176"/>
      <c r="DZ461" s="177"/>
      <c r="EA461" s="176"/>
      <c r="EB461" s="177"/>
      <c r="EC461" s="176">
        <v>0</v>
      </c>
      <c r="ED461" s="177"/>
      <c r="EE461" s="176"/>
      <c r="EF461" s="177"/>
      <c r="EG461" s="176"/>
      <c r="EH461" s="177"/>
      <c r="EI461" s="176">
        <v>0</v>
      </c>
      <c r="EJ461" s="177"/>
      <c r="EK461" s="176"/>
      <c r="EL461" s="176"/>
      <c r="EM461" s="177"/>
      <c r="EN461" s="176">
        <v>0</v>
      </c>
      <c r="EO461" s="177"/>
      <c r="EP461" s="176"/>
      <c r="EQ461" s="177">
        <v>0</v>
      </c>
      <c r="ER461" s="176"/>
      <c r="ES461" s="177"/>
      <c r="ET461" s="176"/>
      <c r="EU461" s="177"/>
      <c r="EV461" s="176"/>
      <c r="EW461" s="176"/>
      <c r="EX461" s="176"/>
      <c r="EY461" s="177"/>
      <c r="EZ461" s="176"/>
      <c r="FA461" s="177"/>
      <c r="FB461" s="565">
        <f t="shared" ref="FB461:FB524" si="32">FA461+EY461+EW461+EU461+ES461+EQ461+EO461+EM461+EJ461+EH461+EF461+ED461+EB461+DZ461+DX461+DV461+DT461+DR461+DP461+DN461+DL461+DJ461+DH461+DF461+DD461+DB461+CZ461+CX461+CV461+CT461+CR461+CP461+CN461+CL461+CH461+CF461+CD461+CB461+BZ461+BX461+BT461+BR461+BP461+BN461+BL461+BJ461+BH461+BF461+BD461+BB461+AZ461+AX461+AV461+AR461+AP461+AN461+AL461+AJ461+AH461+AF461+AD461+AB461+Z461+X461+V461+T461+R461</f>
        <v>0</v>
      </c>
      <c r="FC461" s="565">
        <f t="shared" si="31"/>
        <v>150</v>
      </c>
    </row>
    <row r="462" spans="1:159" ht="37.5" customHeight="1">
      <c r="A462" s="13">
        <v>385</v>
      </c>
      <c r="B462" s="13" t="s">
        <v>173</v>
      </c>
      <c r="C462" s="13" t="s">
        <v>1489</v>
      </c>
      <c r="D462" s="39">
        <v>881</v>
      </c>
      <c r="E462" s="13">
        <v>726</v>
      </c>
      <c r="F462" s="14" t="s">
        <v>303</v>
      </c>
      <c r="G462" s="13" t="s">
        <v>198</v>
      </c>
      <c r="H462" s="13" t="s">
        <v>54</v>
      </c>
      <c r="I462" s="13" t="s">
        <v>385</v>
      </c>
      <c r="J462" s="13">
        <v>24</v>
      </c>
      <c r="K462" s="13" t="s">
        <v>2935</v>
      </c>
      <c r="L462" s="13" t="s">
        <v>283</v>
      </c>
      <c r="M462" s="13" t="s">
        <v>65</v>
      </c>
      <c r="N462" s="45">
        <v>35425</v>
      </c>
      <c r="O462" s="13" t="s">
        <v>3056</v>
      </c>
      <c r="P462" s="13">
        <v>119</v>
      </c>
      <c r="Q462" s="176">
        <v>0</v>
      </c>
      <c r="R462" s="557"/>
      <c r="S462" s="176"/>
      <c r="T462" s="177"/>
      <c r="U462" s="176"/>
      <c r="V462" s="177"/>
      <c r="W462" s="176"/>
      <c r="X462" s="177"/>
      <c r="Y462" s="176">
        <v>150</v>
      </c>
      <c r="Z462" s="177"/>
      <c r="AA462" s="176">
        <v>1200</v>
      </c>
      <c r="AB462" s="177"/>
      <c r="AC462" s="176">
        <v>0</v>
      </c>
      <c r="AD462" s="177"/>
      <c r="AE462" s="176"/>
      <c r="AF462" s="177"/>
      <c r="AG462" s="176">
        <v>1000</v>
      </c>
      <c r="AH462" s="177"/>
      <c r="AI462" s="176">
        <v>10000</v>
      </c>
      <c r="AJ462" s="177"/>
      <c r="AK462" s="176">
        <v>0</v>
      </c>
      <c r="AL462" s="177"/>
      <c r="AM462" s="176">
        <v>0</v>
      </c>
      <c r="AN462" s="177"/>
      <c r="AO462" s="176"/>
      <c r="AP462" s="177"/>
      <c r="AQ462" s="176">
        <v>1000</v>
      </c>
      <c r="AR462" s="177">
        <v>100</v>
      </c>
      <c r="AS462" s="176"/>
      <c r="AT462" s="176">
        <v>10000</v>
      </c>
      <c r="AU462" s="176">
        <v>10000</v>
      </c>
      <c r="AV462" s="177">
        <v>100</v>
      </c>
      <c r="AW462" s="176">
        <v>2200</v>
      </c>
      <c r="AX462" s="177">
        <v>1100</v>
      </c>
      <c r="AY462" s="176">
        <v>500</v>
      </c>
      <c r="AZ462" s="177"/>
      <c r="BA462" s="176">
        <v>1500</v>
      </c>
      <c r="BB462" s="177">
        <v>0</v>
      </c>
      <c r="BC462" s="176">
        <v>200</v>
      </c>
      <c r="BD462" s="176">
        <v>0</v>
      </c>
      <c r="BE462" s="176">
        <v>30</v>
      </c>
      <c r="BF462" s="177">
        <v>10</v>
      </c>
      <c r="BG462" s="176">
        <v>500</v>
      </c>
      <c r="BH462" s="177"/>
      <c r="BI462" s="176">
        <v>300</v>
      </c>
      <c r="BJ462" s="177">
        <v>100</v>
      </c>
      <c r="BK462" s="176">
        <v>300</v>
      </c>
      <c r="BL462" s="177">
        <v>200</v>
      </c>
      <c r="BM462" s="176">
        <v>2500</v>
      </c>
      <c r="BN462" s="177"/>
      <c r="BO462" s="176">
        <v>100</v>
      </c>
      <c r="BP462" s="232"/>
      <c r="BQ462" s="176">
        <v>100</v>
      </c>
      <c r="BR462" s="177"/>
      <c r="BS462" s="176">
        <v>150</v>
      </c>
      <c r="BT462" s="177">
        <v>100</v>
      </c>
      <c r="BU462" s="176"/>
      <c r="BV462" s="176"/>
      <c r="BW462" s="176">
        <v>0</v>
      </c>
      <c r="BX462" s="177"/>
      <c r="BY462" s="176">
        <v>400</v>
      </c>
      <c r="BZ462" s="177"/>
      <c r="CA462" s="176">
        <v>200</v>
      </c>
      <c r="CB462" s="177"/>
      <c r="CC462" s="176">
        <v>200</v>
      </c>
      <c r="CD462" s="177">
        <v>50</v>
      </c>
      <c r="CE462" s="176">
        <v>500</v>
      </c>
      <c r="CF462" s="177">
        <v>0</v>
      </c>
      <c r="CG462" s="176">
        <v>25</v>
      </c>
      <c r="CH462" s="177"/>
      <c r="CI462" s="176">
        <v>0</v>
      </c>
      <c r="CJ462" s="176">
        <v>240</v>
      </c>
      <c r="CK462" s="176">
        <v>240</v>
      </c>
      <c r="CL462" s="177"/>
      <c r="CM462" s="176"/>
      <c r="CN462" s="177"/>
      <c r="CO462" s="176">
        <v>1000</v>
      </c>
      <c r="CP462" s="177"/>
      <c r="CQ462" s="176">
        <v>1000</v>
      </c>
      <c r="CR462" s="177">
        <v>100</v>
      </c>
      <c r="CS462" s="176">
        <v>30</v>
      </c>
      <c r="CT462" s="176"/>
      <c r="CU462" s="176">
        <v>0</v>
      </c>
      <c r="CV462" s="177"/>
      <c r="CW462" s="176"/>
      <c r="CX462" s="177"/>
      <c r="CY462" s="176">
        <v>0</v>
      </c>
      <c r="CZ462" s="177"/>
      <c r="DA462" s="176">
        <v>0</v>
      </c>
      <c r="DB462" s="177"/>
      <c r="DC462" s="176"/>
      <c r="DD462" s="177"/>
      <c r="DE462" s="176">
        <v>100</v>
      </c>
      <c r="DF462" s="177"/>
      <c r="DG462" s="176"/>
      <c r="DH462" s="177"/>
      <c r="DI462" s="176"/>
      <c r="DJ462" s="558"/>
      <c r="DK462" s="176"/>
      <c r="DL462" s="177"/>
      <c r="DM462" s="176"/>
      <c r="DN462" s="177"/>
      <c r="DO462" s="176"/>
      <c r="DP462" s="177"/>
      <c r="DQ462" s="176"/>
      <c r="DR462" s="177"/>
      <c r="DS462" s="176"/>
      <c r="DT462" s="176"/>
      <c r="DU462" s="176"/>
      <c r="DV462" s="177"/>
      <c r="DW462" s="176"/>
      <c r="DX462" s="177"/>
      <c r="DY462" s="176"/>
      <c r="DZ462" s="177"/>
      <c r="EA462" s="176"/>
      <c r="EB462" s="177"/>
      <c r="EC462" s="176">
        <v>0</v>
      </c>
      <c r="ED462" s="177"/>
      <c r="EE462" s="176"/>
      <c r="EF462" s="177"/>
      <c r="EG462" s="176"/>
      <c r="EH462" s="177"/>
      <c r="EI462" s="176">
        <v>0</v>
      </c>
      <c r="EJ462" s="177"/>
      <c r="EK462" s="176"/>
      <c r="EL462" s="176"/>
      <c r="EM462" s="177"/>
      <c r="EN462" s="176">
        <v>0</v>
      </c>
      <c r="EO462" s="177"/>
      <c r="EP462" s="176"/>
      <c r="EQ462" s="177">
        <v>0</v>
      </c>
      <c r="ER462" s="176"/>
      <c r="ES462" s="177"/>
      <c r="ET462" s="176"/>
      <c r="EU462" s="177"/>
      <c r="EV462" s="176"/>
      <c r="EW462" s="176"/>
      <c r="EX462" s="176"/>
      <c r="EY462" s="177"/>
      <c r="EZ462" s="176"/>
      <c r="FA462" s="177"/>
      <c r="FB462" s="565">
        <f t="shared" si="32"/>
        <v>1860</v>
      </c>
      <c r="FC462" s="565">
        <f t="shared" si="31"/>
        <v>33565</v>
      </c>
    </row>
    <row r="463" spans="1:159" ht="37.5" customHeight="1">
      <c r="A463" s="13">
        <v>386</v>
      </c>
      <c r="B463" s="13" t="s">
        <v>232</v>
      </c>
      <c r="C463" s="13" t="s">
        <v>1494</v>
      </c>
      <c r="D463" s="24">
        <v>882</v>
      </c>
      <c r="E463" s="13">
        <v>842</v>
      </c>
      <c r="F463" s="14" t="s">
        <v>304</v>
      </c>
      <c r="G463" s="13" t="s">
        <v>55</v>
      </c>
      <c r="H463" s="13" t="s">
        <v>56</v>
      </c>
      <c r="I463" s="13" t="s">
        <v>382</v>
      </c>
      <c r="J463" s="13">
        <v>36</v>
      </c>
      <c r="K463" s="13" t="s">
        <v>305</v>
      </c>
      <c r="L463" s="13" t="s">
        <v>283</v>
      </c>
      <c r="M463" s="13" t="s">
        <v>65</v>
      </c>
      <c r="N463" s="45">
        <v>83570</v>
      </c>
      <c r="O463" s="13" t="s">
        <v>3056</v>
      </c>
      <c r="P463" s="13">
        <v>119</v>
      </c>
      <c r="Q463" s="176">
        <v>0</v>
      </c>
      <c r="R463" s="557"/>
      <c r="S463" s="176"/>
      <c r="T463" s="177"/>
      <c r="U463" s="176"/>
      <c r="V463" s="177"/>
      <c r="W463" s="176"/>
      <c r="X463" s="177"/>
      <c r="Y463" s="176"/>
      <c r="Z463" s="177"/>
      <c r="AA463" s="176"/>
      <c r="AB463" s="177"/>
      <c r="AC463" s="176">
        <v>0</v>
      </c>
      <c r="AD463" s="177"/>
      <c r="AE463" s="176"/>
      <c r="AF463" s="177"/>
      <c r="AG463" s="176">
        <v>2000</v>
      </c>
      <c r="AH463" s="177"/>
      <c r="AI463" s="176">
        <v>35000</v>
      </c>
      <c r="AJ463" s="177"/>
      <c r="AK463" s="176">
        <v>0</v>
      </c>
      <c r="AL463" s="177"/>
      <c r="AM463" s="176">
        <v>0</v>
      </c>
      <c r="AN463" s="177"/>
      <c r="AO463" s="176"/>
      <c r="AP463" s="177"/>
      <c r="AQ463" s="176">
        <v>3000</v>
      </c>
      <c r="AR463" s="177">
        <v>0</v>
      </c>
      <c r="AS463" s="176"/>
      <c r="AT463" s="176"/>
      <c r="AU463" s="176">
        <v>0</v>
      </c>
      <c r="AV463" s="177"/>
      <c r="AW463" s="176">
        <v>2000</v>
      </c>
      <c r="AX463" s="177"/>
      <c r="AY463" s="176">
        <v>2000</v>
      </c>
      <c r="AZ463" s="177"/>
      <c r="BA463" s="176"/>
      <c r="BB463" s="177"/>
      <c r="BC463" s="176">
        <v>5000</v>
      </c>
      <c r="BD463" s="176">
        <v>0</v>
      </c>
      <c r="BE463" s="176">
        <v>0</v>
      </c>
      <c r="BF463" s="177">
        <v>0</v>
      </c>
      <c r="BG463" s="176">
        <v>1000</v>
      </c>
      <c r="BH463" s="177"/>
      <c r="BI463" s="176">
        <v>570</v>
      </c>
      <c r="BJ463" s="177">
        <v>200</v>
      </c>
      <c r="BK463" s="176">
        <v>1000</v>
      </c>
      <c r="BL463" s="177">
        <v>1000</v>
      </c>
      <c r="BM463" s="176">
        <v>0</v>
      </c>
      <c r="BN463" s="177"/>
      <c r="BO463" s="176">
        <v>1000</v>
      </c>
      <c r="BP463" s="232"/>
      <c r="BQ463" s="176">
        <v>6000</v>
      </c>
      <c r="BR463" s="177"/>
      <c r="BS463" s="176">
        <v>2800</v>
      </c>
      <c r="BT463" s="177">
        <v>1000</v>
      </c>
      <c r="BU463" s="176"/>
      <c r="BV463" s="176"/>
      <c r="BW463" s="176">
        <v>0</v>
      </c>
      <c r="BX463" s="177"/>
      <c r="BY463" s="176">
        <v>0</v>
      </c>
      <c r="BZ463" s="177"/>
      <c r="CA463" s="176">
        <v>4000</v>
      </c>
      <c r="CB463" s="177"/>
      <c r="CC463" s="176">
        <v>5000</v>
      </c>
      <c r="CD463" s="177">
        <v>1000</v>
      </c>
      <c r="CE463" s="176">
        <v>3000</v>
      </c>
      <c r="CF463" s="177">
        <v>0</v>
      </c>
      <c r="CG463" s="176"/>
      <c r="CH463" s="177"/>
      <c r="CI463" s="176">
        <v>0</v>
      </c>
      <c r="CJ463" s="176">
        <v>2400</v>
      </c>
      <c r="CK463" s="176">
        <v>2400</v>
      </c>
      <c r="CL463" s="177"/>
      <c r="CM463" s="176"/>
      <c r="CN463" s="177">
        <v>2400</v>
      </c>
      <c r="CO463" s="176">
        <v>0</v>
      </c>
      <c r="CP463" s="177"/>
      <c r="CQ463" s="176">
        <v>0</v>
      </c>
      <c r="CR463" s="177"/>
      <c r="CS463" s="176">
        <v>6000</v>
      </c>
      <c r="CT463" s="176"/>
      <c r="CU463" s="176">
        <v>0</v>
      </c>
      <c r="CV463" s="177"/>
      <c r="CW463" s="176"/>
      <c r="CX463" s="177"/>
      <c r="CY463" s="176">
        <v>0</v>
      </c>
      <c r="CZ463" s="177"/>
      <c r="DA463" s="176">
        <v>0</v>
      </c>
      <c r="DB463" s="177"/>
      <c r="DC463" s="176"/>
      <c r="DD463" s="177"/>
      <c r="DE463" s="176">
        <v>300</v>
      </c>
      <c r="DF463" s="177">
        <v>100</v>
      </c>
      <c r="DG463" s="176">
        <v>500</v>
      </c>
      <c r="DH463" s="177">
        <v>180</v>
      </c>
      <c r="DI463" s="176"/>
      <c r="DJ463" s="558"/>
      <c r="DK463" s="176"/>
      <c r="DL463" s="177"/>
      <c r="DM463" s="176"/>
      <c r="DN463" s="177"/>
      <c r="DO463" s="176"/>
      <c r="DP463" s="177"/>
      <c r="DQ463" s="176"/>
      <c r="DR463" s="177"/>
      <c r="DS463" s="176"/>
      <c r="DT463" s="176"/>
      <c r="DU463" s="176"/>
      <c r="DV463" s="177"/>
      <c r="DW463" s="176"/>
      <c r="DX463" s="177"/>
      <c r="DY463" s="176"/>
      <c r="DZ463" s="177"/>
      <c r="EA463" s="176"/>
      <c r="EB463" s="177"/>
      <c r="EC463" s="176">
        <v>0</v>
      </c>
      <c r="ED463" s="177"/>
      <c r="EE463" s="176"/>
      <c r="EF463" s="177"/>
      <c r="EG463" s="176"/>
      <c r="EH463" s="177"/>
      <c r="EI463" s="176">
        <v>0</v>
      </c>
      <c r="EJ463" s="177"/>
      <c r="EK463" s="176"/>
      <c r="EL463" s="176"/>
      <c r="EM463" s="177"/>
      <c r="EN463" s="176">
        <v>0</v>
      </c>
      <c r="EO463" s="177"/>
      <c r="EP463" s="176"/>
      <c r="EQ463" s="177">
        <v>0</v>
      </c>
      <c r="ER463" s="176"/>
      <c r="ES463" s="177"/>
      <c r="ET463" s="176"/>
      <c r="EU463" s="177"/>
      <c r="EV463" s="176"/>
      <c r="EW463" s="176"/>
      <c r="EX463" s="176"/>
      <c r="EY463" s="177"/>
      <c r="EZ463" s="176">
        <v>1000</v>
      </c>
      <c r="FA463" s="177"/>
      <c r="FB463" s="565">
        <f t="shared" si="32"/>
        <v>5880</v>
      </c>
      <c r="FC463" s="565">
        <f t="shared" si="31"/>
        <v>77690</v>
      </c>
    </row>
    <row r="464" spans="1:159" ht="37.5" customHeight="1">
      <c r="A464" s="13">
        <v>387</v>
      </c>
      <c r="B464" s="13" t="s">
        <v>150</v>
      </c>
      <c r="C464" s="13" t="s">
        <v>1496</v>
      </c>
      <c r="D464" s="13">
        <v>884</v>
      </c>
      <c r="E464" s="13">
        <v>743</v>
      </c>
      <c r="F464" s="14" t="s">
        <v>304</v>
      </c>
      <c r="G464" s="13" t="s">
        <v>55</v>
      </c>
      <c r="H464" s="13" t="s">
        <v>214</v>
      </c>
      <c r="I464" s="13" t="s">
        <v>382</v>
      </c>
      <c r="J464" s="13">
        <v>36</v>
      </c>
      <c r="K464" s="13" t="s">
        <v>306</v>
      </c>
      <c r="L464" s="13" t="s">
        <v>283</v>
      </c>
      <c r="M464" s="13" t="s">
        <v>65</v>
      </c>
      <c r="N464" s="45">
        <v>292200</v>
      </c>
      <c r="O464" s="13" t="s">
        <v>3056</v>
      </c>
      <c r="P464" s="13">
        <v>119</v>
      </c>
      <c r="Q464" s="176">
        <v>0</v>
      </c>
      <c r="R464" s="557"/>
      <c r="S464" s="176"/>
      <c r="T464" s="177"/>
      <c r="U464" s="176"/>
      <c r="V464" s="177"/>
      <c r="W464" s="176"/>
      <c r="X464" s="177"/>
      <c r="Y464" s="176">
        <v>8000</v>
      </c>
      <c r="Z464" s="177">
        <v>1000</v>
      </c>
      <c r="AA464" s="176">
        <v>15000</v>
      </c>
      <c r="AB464" s="177">
        <v>2000</v>
      </c>
      <c r="AC464" s="176">
        <v>0</v>
      </c>
      <c r="AD464" s="177"/>
      <c r="AE464" s="176"/>
      <c r="AF464" s="177"/>
      <c r="AG464" s="176">
        <v>1200</v>
      </c>
      <c r="AH464" s="177"/>
      <c r="AI464" s="176">
        <v>100000</v>
      </c>
      <c r="AJ464" s="177">
        <v>30000</v>
      </c>
      <c r="AK464" s="176">
        <v>0</v>
      </c>
      <c r="AL464" s="177"/>
      <c r="AM464" s="176">
        <v>0</v>
      </c>
      <c r="AN464" s="177"/>
      <c r="AO464" s="176"/>
      <c r="AP464" s="177"/>
      <c r="AQ464" s="176">
        <v>5000</v>
      </c>
      <c r="AR464" s="177">
        <v>100</v>
      </c>
      <c r="AS464" s="176"/>
      <c r="AT464" s="176">
        <v>10000</v>
      </c>
      <c r="AU464" s="176">
        <v>10000</v>
      </c>
      <c r="AV464" s="177">
        <v>2000</v>
      </c>
      <c r="AW464" s="176">
        <v>10500</v>
      </c>
      <c r="AX464" s="177">
        <v>4200</v>
      </c>
      <c r="AY464" s="176">
        <v>1500</v>
      </c>
      <c r="AZ464" s="177"/>
      <c r="BA464" s="176">
        <v>8100</v>
      </c>
      <c r="BB464" s="177">
        <v>2000</v>
      </c>
      <c r="BC464" s="176">
        <v>12000</v>
      </c>
      <c r="BD464" s="176">
        <v>4000</v>
      </c>
      <c r="BE464" s="176">
        <v>8000</v>
      </c>
      <c r="BF464" s="177">
        <v>0</v>
      </c>
      <c r="BG464" s="176">
        <v>500</v>
      </c>
      <c r="BH464" s="177">
        <v>200</v>
      </c>
      <c r="BI464" s="176">
        <v>1200</v>
      </c>
      <c r="BJ464" s="177">
        <v>200</v>
      </c>
      <c r="BK464" s="176">
        <v>4000</v>
      </c>
      <c r="BL464" s="177">
        <v>1000</v>
      </c>
      <c r="BM464" s="176">
        <v>8000</v>
      </c>
      <c r="BN464" s="177">
        <v>1000</v>
      </c>
      <c r="BO464" s="176">
        <v>5000</v>
      </c>
      <c r="BP464" s="232"/>
      <c r="BQ464" s="176">
        <v>3000</v>
      </c>
      <c r="BR464" s="177"/>
      <c r="BS464" s="176">
        <v>2900</v>
      </c>
      <c r="BT464" s="177">
        <v>1000</v>
      </c>
      <c r="BU464" s="176"/>
      <c r="BV464" s="176">
        <v>8000</v>
      </c>
      <c r="BW464" s="176">
        <v>8000</v>
      </c>
      <c r="BX464" s="177">
        <v>1500</v>
      </c>
      <c r="BY464" s="176">
        <v>28000</v>
      </c>
      <c r="BZ464" s="177">
        <v>11000</v>
      </c>
      <c r="CA464" s="176"/>
      <c r="CB464" s="177"/>
      <c r="CC464" s="176">
        <v>3000</v>
      </c>
      <c r="CD464" s="177">
        <v>0</v>
      </c>
      <c r="CE464" s="176">
        <v>2000</v>
      </c>
      <c r="CF464" s="177">
        <v>0</v>
      </c>
      <c r="CG464" s="176">
        <v>10000</v>
      </c>
      <c r="CH464" s="177"/>
      <c r="CI464" s="176">
        <v>0</v>
      </c>
      <c r="CJ464" s="176">
        <v>9000</v>
      </c>
      <c r="CK464" s="176">
        <v>9000</v>
      </c>
      <c r="CL464" s="177"/>
      <c r="CM464" s="176"/>
      <c r="CN464" s="177"/>
      <c r="CO464" s="176">
        <v>15000</v>
      </c>
      <c r="CP464" s="177">
        <v>10700</v>
      </c>
      <c r="CQ464" s="176">
        <v>3000</v>
      </c>
      <c r="CR464" s="177">
        <v>1550</v>
      </c>
      <c r="CS464" s="176">
        <v>10000</v>
      </c>
      <c r="CT464" s="176">
        <v>2300</v>
      </c>
      <c r="CU464" s="176">
        <v>0</v>
      </c>
      <c r="CV464" s="177"/>
      <c r="CW464" s="176"/>
      <c r="CX464" s="177"/>
      <c r="CY464" s="176">
        <v>0</v>
      </c>
      <c r="CZ464" s="177"/>
      <c r="DA464" s="176">
        <v>0</v>
      </c>
      <c r="DB464" s="177"/>
      <c r="DC464" s="176"/>
      <c r="DD464" s="177"/>
      <c r="DE464" s="176">
        <v>0</v>
      </c>
      <c r="DF464" s="177"/>
      <c r="DG464" s="176"/>
      <c r="DH464" s="177"/>
      <c r="DI464" s="176"/>
      <c r="DJ464" s="558"/>
      <c r="DK464" s="176"/>
      <c r="DL464" s="177"/>
      <c r="DM464" s="176"/>
      <c r="DN464" s="177"/>
      <c r="DO464" s="176"/>
      <c r="DP464" s="177"/>
      <c r="DQ464" s="176"/>
      <c r="DR464" s="177"/>
      <c r="DS464" s="176"/>
      <c r="DT464" s="176"/>
      <c r="DU464" s="176"/>
      <c r="DV464" s="177"/>
      <c r="DW464" s="176"/>
      <c r="DX464" s="177"/>
      <c r="DY464" s="176"/>
      <c r="DZ464" s="177"/>
      <c r="EA464" s="176"/>
      <c r="EB464" s="177"/>
      <c r="EC464" s="176">
        <v>0</v>
      </c>
      <c r="ED464" s="177"/>
      <c r="EE464" s="176"/>
      <c r="EF464" s="177"/>
      <c r="EG464" s="176"/>
      <c r="EH464" s="177"/>
      <c r="EI464" s="176">
        <v>0</v>
      </c>
      <c r="EJ464" s="177"/>
      <c r="EK464" s="176"/>
      <c r="EL464" s="176"/>
      <c r="EM464" s="177"/>
      <c r="EN464" s="176">
        <v>300</v>
      </c>
      <c r="EO464" s="177">
        <v>50</v>
      </c>
      <c r="EP464" s="176"/>
      <c r="EQ464" s="177">
        <v>0</v>
      </c>
      <c r="ER464" s="176"/>
      <c r="ES464" s="177"/>
      <c r="ET464" s="176"/>
      <c r="EU464" s="177"/>
      <c r="EV464" s="176"/>
      <c r="EW464" s="176"/>
      <c r="EX464" s="176"/>
      <c r="EY464" s="177"/>
      <c r="EZ464" s="176"/>
      <c r="FA464" s="177"/>
      <c r="FB464" s="565">
        <f t="shared" si="32"/>
        <v>75800</v>
      </c>
      <c r="FC464" s="565">
        <f t="shared" si="31"/>
        <v>216400</v>
      </c>
    </row>
    <row r="465" spans="1:159" ht="37.5" customHeight="1">
      <c r="A465" s="13">
        <v>388</v>
      </c>
      <c r="B465" s="13" t="s">
        <v>1925</v>
      </c>
      <c r="C465" s="13" t="s">
        <v>1501</v>
      </c>
      <c r="D465" s="13">
        <v>884</v>
      </c>
      <c r="E465" s="13">
        <v>743</v>
      </c>
      <c r="F465" s="14" t="s">
        <v>1926</v>
      </c>
      <c r="G465" s="13" t="s">
        <v>1927</v>
      </c>
      <c r="H465" s="13" t="s">
        <v>1928</v>
      </c>
      <c r="I465" s="13" t="s">
        <v>403</v>
      </c>
      <c r="J465" s="13">
        <v>24</v>
      </c>
      <c r="K465" s="13" t="s">
        <v>1929</v>
      </c>
      <c r="L465" s="13" t="s">
        <v>1253</v>
      </c>
      <c r="M465" s="13" t="s">
        <v>10</v>
      </c>
      <c r="N465" s="45">
        <v>58100</v>
      </c>
      <c r="O465" s="13" t="s">
        <v>3094</v>
      </c>
      <c r="P465" s="13">
        <v>79</v>
      </c>
      <c r="Q465" s="176">
        <v>0</v>
      </c>
      <c r="R465" s="557"/>
      <c r="S465" s="176"/>
      <c r="T465" s="177"/>
      <c r="U465" s="176"/>
      <c r="V465" s="177"/>
      <c r="W465" s="176"/>
      <c r="X465" s="177"/>
      <c r="Y465" s="176">
        <v>10000</v>
      </c>
      <c r="Z465" s="177"/>
      <c r="AA465" s="176">
        <v>1000</v>
      </c>
      <c r="AB465" s="177"/>
      <c r="AC465" s="176">
        <v>0</v>
      </c>
      <c r="AD465" s="177"/>
      <c r="AE465" s="176"/>
      <c r="AF465" s="177"/>
      <c r="AG465" s="176">
        <v>5000</v>
      </c>
      <c r="AH465" s="177"/>
      <c r="AI465" s="176">
        <v>20000</v>
      </c>
      <c r="AJ465" s="177">
        <v>15000</v>
      </c>
      <c r="AK465" s="176">
        <v>0</v>
      </c>
      <c r="AL465" s="177"/>
      <c r="AM465" s="176">
        <v>0</v>
      </c>
      <c r="AN465" s="177"/>
      <c r="AO465" s="176"/>
      <c r="AP465" s="177"/>
      <c r="AQ465" s="176">
        <v>5000</v>
      </c>
      <c r="AR465" s="177">
        <v>990</v>
      </c>
      <c r="AS465" s="176"/>
      <c r="AT465" s="176"/>
      <c r="AU465" s="176">
        <v>0</v>
      </c>
      <c r="AV465" s="177"/>
      <c r="AW465" s="176">
        <v>500</v>
      </c>
      <c r="AX465" s="177"/>
      <c r="AY465" s="176">
        <v>3000</v>
      </c>
      <c r="AZ465" s="177"/>
      <c r="BA465" s="176"/>
      <c r="BB465" s="177"/>
      <c r="BC465" s="176">
        <v>0</v>
      </c>
      <c r="BD465" s="176"/>
      <c r="BE465" s="176">
        <v>1000</v>
      </c>
      <c r="BF465" s="177">
        <v>0</v>
      </c>
      <c r="BG465" s="176">
        <v>0</v>
      </c>
      <c r="BH465" s="177"/>
      <c r="BI465" s="176">
        <v>100</v>
      </c>
      <c r="BJ465" s="177">
        <v>0</v>
      </c>
      <c r="BK465" s="176">
        <v>2000</v>
      </c>
      <c r="BL465" s="177">
        <v>480</v>
      </c>
      <c r="BM465" s="176">
        <v>1000</v>
      </c>
      <c r="BN465" s="177"/>
      <c r="BO465" s="176">
        <v>1000</v>
      </c>
      <c r="BP465" s="232"/>
      <c r="BQ465" s="176">
        <v>1000</v>
      </c>
      <c r="BR465" s="177"/>
      <c r="BS465" s="176"/>
      <c r="BT465" s="177"/>
      <c r="BU465" s="176"/>
      <c r="BV465" s="176"/>
      <c r="BW465" s="176">
        <v>0</v>
      </c>
      <c r="BX465" s="177"/>
      <c r="BY465" s="176">
        <v>0</v>
      </c>
      <c r="BZ465" s="177"/>
      <c r="CA465" s="176"/>
      <c r="CB465" s="177"/>
      <c r="CC465" s="176">
        <v>2000</v>
      </c>
      <c r="CD465" s="177">
        <v>0</v>
      </c>
      <c r="CE465" s="176">
        <v>1000</v>
      </c>
      <c r="CF465" s="177">
        <v>150</v>
      </c>
      <c r="CG465" s="176">
        <v>2000</v>
      </c>
      <c r="CH465" s="177">
        <v>1980</v>
      </c>
      <c r="CI465" s="176">
        <v>0</v>
      </c>
      <c r="CJ465" s="176">
        <v>500</v>
      </c>
      <c r="CK465" s="176">
        <v>500</v>
      </c>
      <c r="CL465" s="177"/>
      <c r="CM465" s="176"/>
      <c r="CN465" s="177"/>
      <c r="CO465" s="176">
        <v>0</v>
      </c>
      <c r="CP465" s="177"/>
      <c r="CQ465" s="176">
        <v>0</v>
      </c>
      <c r="CR465" s="177"/>
      <c r="CS465" s="176">
        <v>500</v>
      </c>
      <c r="CT465" s="176"/>
      <c r="CU465" s="176">
        <v>0</v>
      </c>
      <c r="CV465" s="177"/>
      <c r="CW465" s="176"/>
      <c r="CX465" s="177"/>
      <c r="CY465" s="176">
        <v>0</v>
      </c>
      <c r="CZ465" s="177"/>
      <c r="DA465" s="176">
        <v>0</v>
      </c>
      <c r="DB465" s="177"/>
      <c r="DC465" s="176"/>
      <c r="DD465" s="177"/>
      <c r="DE465" s="176">
        <v>1500</v>
      </c>
      <c r="DF465" s="177">
        <v>600</v>
      </c>
      <c r="DG465" s="176"/>
      <c r="DH465" s="177"/>
      <c r="DI465" s="176"/>
      <c r="DJ465" s="558"/>
      <c r="DK465" s="176"/>
      <c r="DL465" s="177"/>
      <c r="DM465" s="176"/>
      <c r="DN465" s="177"/>
      <c r="DO465" s="176"/>
      <c r="DP465" s="177"/>
      <c r="DQ465" s="176"/>
      <c r="DR465" s="177"/>
      <c r="DS465" s="176"/>
      <c r="DT465" s="176"/>
      <c r="DU465" s="176"/>
      <c r="DV465" s="177"/>
      <c r="DW465" s="176"/>
      <c r="DX465" s="177"/>
      <c r="DY465" s="176"/>
      <c r="DZ465" s="177"/>
      <c r="EA465" s="176"/>
      <c r="EB465" s="177"/>
      <c r="EC465" s="176">
        <v>0</v>
      </c>
      <c r="ED465" s="177"/>
      <c r="EE465" s="176"/>
      <c r="EF465" s="177"/>
      <c r="EG465" s="176"/>
      <c r="EH465" s="177"/>
      <c r="EI465" s="176">
        <v>0</v>
      </c>
      <c r="EJ465" s="177"/>
      <c r="EK465" s="176"/>
      <c r="EL465" s="176"/>
      <c r="EM465" s="177"/>
      <c r="EN465" s="176">
        <v>0</v>
      </c>
      <c r="EO465" s="177"/>
      <c r="EP465" s="176"/>
      <c r="EQ465" s="177">
        <v>0</v>
      </c>
      <c r="ER465" s="176"/>
      <c r="ES465" s="177"/>
      <c r="ET465" s="176"/>
      <c r="EU465" s="177"/>
      <c r="EV465" s="176"/>
      <c r="EW465" s="176"/>
      <c r="EX465" s="176"/>
      <c r="EY465" s="177"/>
      <c r="EZ465" s="176"/>
      <c r="FA465" s="177"/>
      <c r="FB465" s="565">
        <f t="shared" si="32"/>
        <v>19200</v>
      </c>
      <c r="FC465" s="565">
        <f t="shared" si="31"/>
        <v>38900</v>
      </c>
    </row>
    <row r="466" spans="1:159" ht="29.25" customHeight="1">
      <c r="A466" s="13" t="s">
        <v>8243</v>
      </c>
      <c r="B466" s="13"/>
      <c r="C466" s="13"/>
      <c r="D466" s="13"/>
      <c r="E466" s="13"/>
      <c r="F466" s="11" t="s">
        <v>3270</v>
      </c>
      <c r="G466" s="13"/>
      <c r="H466" s="13"/>
      <c r="I466" s="13"/>
      <c r="J466" s="13"/>
      <c r="K466" s="13"/>
      <c r="L466" s="13"/>
      <c r="M466" s="13"/>
      <c r="N466" s="45"/>
      <c r="O466" s="13"/>
      <c r="P466" s="13"/>
      <c r="Q466" s="176"/>
      <c r="R466" s="557"/>
      <c r="S466" s="176"/>
      <c r="T466" s="177"/>
      <c r="U466" s="176"/>
      <c r="V466" s="177"/>
      <c r="W466" s="176"/>
      <c r="X466" s="177"/>
      <c r="Y466" s="176"/>
      <c r="Z466" s="177"/>
      <c r="AA466" s="176"/>
      <c r="AB466" s="177"/>
      <c r="AC466" s="176"/>
      <c r="AD466" s="177"/>
      <c r="AE466" s="176"/>
      <c r="AF466" s="177"/>
      <c r="AG466" s="176"/>
      <c r="AH466" s="177"/>
      <c r="AI466" s="176"/>
      <c r="AJ466" s="177"/>
      <c r="AK466" s="176"/>
      <c r="AL466" s="177"/>
      <c r="AM466" s="176"/>
      <c r="AN466" s="177"/>
      <c r="AO466" s="176"/>
      <c r="AP466" s="177"/>
      <c r="AQ466" s="176"/>
      <c r="AR466" s="177"/>
      <c r="AS466" s="176"/>
      <c r="AT466" s="176"/>
      <c r="AU466" s="176"/>
      <c r="AV466" s="177"/>
      <c r="AW466" s="176"/>
      <c r="AX466" s="177"/>
      <c r="AY466" s="176"/>
      <c r="AZ466" s="177"/>
      <c r="BA466" s="176"/>
      <c r="BB466" s="177"/>
      <c r="BC466" s="176"/>
      <c r="BD466" s="176"/>
      <c r="BE466" s="176"/>
      <c r="BF466" s="177"/>
      <c r="BG466" s="176"/>
      <c r="BH466" s="177"/>
      <c r="BI466" s="176"/>
      <c r="BJ466" s="177"/>
      <c r="BK466" s="176"/>
      <c r="BL466" s="177"/>
      <c r="BM466" s="176"/>
      <c r="BN466" s="177"/>
      <c r="BO466" s="176"/>
      <c r="BP466" s="232"/>
      <c r="BQ466" s="176"/>
      <c r="BR466" s="177"/>
      <c r="BS466" s="176"/>
      <c r="BT466" s="177"/>
      <c r="BU466" s="176"/>
      <c r="BV466" s="176"/>
      <c r="BW466" s="176"/>
      <c r="BX466" s="177"/>
      <c r="BY466" s="176"/>
      <c r="BZ466" s="177"/>
      <c r="CA466" s="176"/>
      <c r="CB466" s="177"/>
      <c r="CC466" s="176"/>
      <c r="CD466" s="177"/>
      <c r="CE466" s="176"/>
      <c r="CF466" s="177"/>
      <c r="CG466" s="176"/>
      <c r="CH466" s="177"/>
      <c r="CI466" s="176"/>
      <c r="CJ466" s="176"/>
      <c r="CK466" s="176"/>
      <c r="CL466" s="177"/>
      <c r="CM466" s="176"/>
      <c r="CN466" s="177"/>
      <c r="CO466" s="176"/>
      <c r="CP466" s="177"/>
      <c r="CQ466" s="176"/>
      <c r="CR466" s="177"/>
      <c r="CS466" s="176"/>
      <c r="CT466" s="176"/>
      <c r="CU466" s="176"/>
      <c r="CV466" s="177"/>
      <c r="CW466" s="176"/>
      <c r="CX466" s="177"/>
      <c r="CY466" s="176"/>
      <c r="CZ466" s="177"/>
      <c r="DA466" s="176"/>
      <c r="DB466" s="177"/>
      <c r="DC466" s="176"/>
      <c r="DD466" s="177"/>
      <c r="DE466" s="176"/>
      <c r="DF466" s="177"/>
      <c r="DG466" s="176"/>
      <c r="DH466" s="177"/>
      <c r="DI466" s="176"/>
      <c r="DJ466" s="558"/>
      <c r="DK466" s="176"/>
      <c r="DL466" s="177"/>
      <c r="DM466" s="176"/>
      <c r="DN466" s="177"/>
      <c r="DO466" s="176"/>
      <c r="DP466" s="177"/>
      <c r="DQ466" s="176"/>
      <c r="DR466" s="177"/>
      <c r="DS466" s="176"/>
      <c r="DT466" s="176"/>
      <c r="DU466" s="176"/>
      <c r="DV466" s="177"/>
      <c r="DW466" s="176"/>
      <c r="DX466" s="177"/>
      <c r="DY466" s="176"/>
      <c r="DZ466" s="177"/>
      <c r="EA466" s="176"/>
      <c r="EB466" s="177"/>
      <c r="EC466" s="176"/>
      <c r="ED466" s="177"/>
      <c r="EE466" s="176"/>
      <c r="EF466" s="177"/>
      <c r="EG466" s="176"/>
      <c r="EH466" s="177"/>
      <c r="EI466" s="176"/>
      <c r="EJ466" s="177"/>
      <c r="EK466" s="176"/>
      <c r="EL466" s="176"/>
      <c r="EM466" s="177"/>
      <c r="EN466" s="176"/>
      <c r="EO466" s="177"/>
      <c r="EP466" s="176"/>
      <c r="EQ466" s="177"/>
      <c r="ER466" s="176"/>
      <c r="ES466" s="177"/>
      <c r="ET466" s="176"/>
      <c r="EU466" s="177"/>
      <c r="EV466" s="176"/>
      <c r="EW466" s="176"/>
      <c r="EX466" s="176"/>
      <c r="EY466" s="177"/>
      <c r="EZ466" s="176"/>
      <c r="FA466" s="177"/>
      <c r="FB466" s="565"/>
      <c r="FC466" s="565"/>
    </row>
    <row r="467" spans="1:159" ht="29.25" customHeight="1">
      <c r="A467" s="13" t="s">
        <v>8243</v>
      </c>
      <c r="B467" s="13"/>
      <c r="C467" s="13"/>
      <c r="D467" s="13"/>
      <c r="E467" s="13"/>
      <c r="F467" s="11" t="s">
        <v>3271</v>
      </c>
      <c r="G467" s="13"/>
      <c r="H467" s="13"/>
      <c r="I467" s="13"/>
      <c r="J467" s="13"/>
      <c r="K467" s="13"/>
      <c r="L467" s="13"/>
      <c r="M467" s="13"/>
      <c r="N467" s="45"/>
      <c r="O467" s="13"/>
      <c r="P467" s="13"/>
      <c r="Q467" s="176"/>
      <c r="R467" s="557"/>
      <c r="S467" s="176"/>
      <c r="T467" s="177"/>
      <c r="U467" s="176"/>
      <c r="V467" s="177"/>
      <c r="W467" s="176"/>
      <c r="X467" s="177"/>
      <c r="Y467" s="176"/>
      <c r="Z467" s="177"/>
      <c r="AA467" s="176"/>
      <c r="AB467" s="177"/>
      <c r="AC467" s="176"/>
      <c r="AD467" s="177"/>
      <c r="AE467" s="176"/>
      <c r="AF467" s="177"/>
      <c r="AG467" s="176"/>
      <c r="AH467" s="177"/>
      <c r="AI467" s="176"/>
      <c r="AJ467" s="177"/>
      <c r="AK467" s="176"/>
      <c r="AL467" s="177"/>
      <c r="AM467" s="176"/>
      <c r="AN467" s="177"/>
      <c r="AO467" s="176"/>
      <c r="AP467" s="177"/>
      <c r="AQ467" s="176"/>
      <c r="AR467" s="177"/>
      <c r="AS467" s="176"/>
      <c r="AT467" s="176"/>
      <c r="AU467" s="176"/>
      <c r="AV467" s="177"/>
      <c r="AW467" s="176"/>
      <c r="AX467" s="177"/>
      <c r="AY467" s="176"/>
      <c r="AZ467" s="177"/>
      <c r="BA467" s="176"/>
      <c r="BB467" s="177"/>
      <c r="BC467" s="176"/>
      <c r="BD467" s="176"/>
      <c r="BE467" s="176"/>
      <c r="BF467" s="177"/>
      <c r="BG467" s="176"/>
      <c r="BH467" s="177"/>
      <c r="BI467" s="176"/>
      <c r="BJ467" s="177"/>
      <c r="BK467" s="176"/>
      <c r="BL467" s="177"/>
      <c r="BM467" s="176"/>
      <c r="BN467" s="177"/>
      <c r="BO467" s="176"/>
      <c r="BP467" s="232"/>
      <c r="BQ467" s="176"/>
      <c r="BR467" s="177"/>
      <c r="BS467" s="176"/>
      <c r="BT467" s="177"/>
      <c r="BU467" s="176"/>
      <c r="BV467" s="176"/>
      <c r="BW467" s="176"/>
      <c r="BX467" s="177"/>
      <c r="BY467" s="176"/>
      <c r="BZ467" s="177"/>
      <c r="CA467" s="176"/>
      <c r="CB467" s="177"/>
      <c r="CC467" s="176"/>
      <c r="CD467" s="177"/>
      <c r="CE467" s="176"/>
      <c r="CF467" s="177"/>
      <c r="CG467" s="176"/>
      <c r="CH467" s="177"/>
      <c r="CI467" s="176"/>
      <c r="CJ467" s="176"/>
      <c r="CK467" s="176"/>
      <c r="CL467" s="177"/>
      <c r="CM467" s="176"/>
      <c r="CN467" s="177"/>
      <c r="CO467" s="176"/>
      <c r="CP467" s="177"/>
      <c r="CQ467" s="176"/>
      <c r="CR467" s="177"/>
      <c r="CS467" s="176"/>
      <c r="CT467" s="176"/>
      <c r="CU467" s="176"/>
      <c r="CV467" s="177"/>
      <c r="CW467" s="176"/>
      <c r="CX467" s="177"/>
      <c r="CY467" s="176"/>
      <c r="CZ467" s="177"/>
      <c r="DA467" s="176"/>
      <c r="DB467" s="177"/>
      <c r="DC467" s="176"/>
      <c r="DD467" s="177"/>
      <c r="DE467" s="176"/>
      <c r="DF467" s="177"/>
      <c r="DG467" s="176"/>
      <c r="DH467" s="177"/>
      <c r="DI467" s="176"/>
      <c r="DJ467" s="558"/>
      <c r="DK467" s="176"/>
      <c r="DL467" s="177"/>
      <c r="DM467" s="176"/>
      <c r="DN467" s="177"/>
      <c r="DO467" s="176"/>
      <c r="DP467" s="177"/>
      <c r="DQ467" s="176"/>
      <c r="DR467" s="177"/>
      <c r="DS467" s="176"/>
      <c r="DT467" s="176"/>
      <c r="DU467" s="176"/>
      <c r="DV467" s="177"/>
      <c r="DW467" s="176"/>
      <c r="DX467" s="177"/>
      <c r="DY467" s="176"/>
      <c r="DZ467" s="177"/>
      <c r="EA467" s="176"/>
      <c r="EB467" s="177"/>
      <c r="EC467" s="176"/>
      <c r="ED467" s="177"/>
      <c r="EE467" s="176"/>
      <c r="EF467" s="177"/>
      <c r="EG467" s="176"/>
      <c r="EH467" s="177"/>
      <c r="EI467" s="176"/>
      <c r="EJ467" s="177"/>
      <c r="EK467" s="176"/>
      <c r="EL467" s="176"/>
      <c r="EM467" s="177"/>
      <c r="EN467" s="176"/>
      <c r="EO467" s="177"/>
      <c r="EP467" s="176"/>
      <c r="EQ467" s="177"/>
      <c r="ER467" s="176"/>
      <c r="ES467" s="177"/>
      <c r="ET467" s="176"/>
      <c r="EU467" s="177"/>
      <c r="EV467" s="176"/>
      <c r="EW467" s="176"/>
      <c r="EX467" s="176"/>
      <c r="EY467" s="177"/>
      <c r="EZ467" s="176"/>
      <c r="FA467" s="177"/>
      <c r="FB467" s="565"/>
      <c r="FC467" s="565"/>
    </row>
    <row r="468" spans="1:159" ht="37.5" customHeight="1">
      <c r="A468" s="13">
        <v>389</v>
      </c>
      <c r="B468" s="13" t="s">
        <v>723</v>
      </c>
      <c r="C468" s="13" t="s">
        <v>234</v>
      </c>
      <c r="D468" s="13">
        <v>893</v>
      </c>
      <c r="E468" s="13">
        <v>351</v>
      </c>
      <c r="F468" s="14" t="s">
        <v>724</v>
      </c>
      <c r="G468" s="13" t="s">
        <v>707</v>
      </c>
      <c r="H468" s="13" t="s">
        <v>454</v>
      </c>
      <c r="I468" s="13" t="s">
        <v>708</v>
      </c>
      <c r="J468" s="13">
        <v>36</v>
      </c>
      <c r="K468" s="13" t="s">
        <v>2936</v>
      </c>
      <c r="L468" s="13" t="s">
        <v>725</v>
      </c>
      <c r="M468" s="13" t="s">
        <v>10</v>
      </c>
      <c r="N468" s="45">
        <v>310000</v>
      </c>
      <c r="O468" s="13" t="s">
        <v>3058</v>
      </c>
      <c r="P468" s="13">
        <v>16</v>
      </c>
      <c r="Q468" s="176">
        <v>50000</v>
      </c>
      <c r="R468" s="557"/>
      <c r="S468" s="176"/>
      <c r="T468" s="177"/>
      <c r="U468" s="176">
        <v>2000</v>
      </c>
      <c r="V468" s="177"/>
      <c r="W468" s="176">
        <v>13000</v>
      </c>
      <c r="X468" s="177">
        <v>10</v>
      </c>
      <c r="Y468" s="176">
        <v>3000</v>
      </c>
      <c r="Z468" s="177"/>
      <c r="AA468" s="176">
        <v>20000</v>
      </c>
      <c r="AB468" s="177"/>
      <c r="AC468" s="176">
        <v>5000</v>
      </c>
      <c r="AD468" s="177"/>
      <c r="AE468" s="176">
        <v>1000</v>
      </c>
      <c r="AF468" s="177"/>
      <c r="AG468" s="176">
        <v>24000</v>
      </c>
      <c r="AH468" s="177"/>
      <c r="AI468" s="176">
        <v>1000</v>
      </c>
      <c r="AJ468" s="177"/>
      <c r="AK468" s="176">
        <v>20000</v>
      </c>
      <c r="AL468" s="177"/>
      <c r="AM468" s="176">
        <v>3000</v>
      </c>
      <c r="AN468" s="177"/>
      <c r="AO468" s="176">
        <v>5000</v>
      </c>
      <c r="AP468" s="177"/>
      <c r="AQ468" s="176">
        <v>10000</v>
      </c>
      <c r="AR468" s="177">
        <v>0</v>
      </c>
      <c r="AS468" s="176"/>
      <c r="AT468" s="176">
        <v>5000</v>
      </c>
      <c r="AU468" s="176">
        <v>5000</v>
      </c>
      <c r="AV468" s="177">
        <v>0</v>
      </c>
      <c r="AW468" s="176"/>
      <c r="AX468" s="177"/>
      <c r="AY468" s="176"/>
      <c r="AZ468" s="177"/>
      <c r="BA468" s="176">
        <v>15000</v>
      </c>
      <c r="BB468" s="177">
        <v>0</v>
      </c>
      <c r="BC468" s="176">
        <v>20000</v>
      </c>
      <c r="BD468" s="176">
        <v>0</v>
      </c>
      <c r="BE468" s="176">
        <v>2000</v>
      </c>
      <c r="BF468" s="177">
        <v>0</v>
      </c>
      <c r="BG468" s="176">
        <v>10000</v>
      </c>
      <c r="BH468" s="177"/>
      <c r="BI468" s="176">
        <v>0</v>
      </c>
      <c r="BJ468" s="177"/>
      <c r="BK468" s="176">
        <v>0</v>
      </c>
      <c r="BL468" s="177"/>
      <c r="BM468" s="176">
        <v>10000</v>
      </c>
      <c r="BN468" s="177"/>
      <c r="BO468" s="176">
        <v>5000</v>
      </c>
      <c r="BP468" s="232"/>
      <c r="BQ468" s="176">
        <v>10000</v>
      </c>
      <c r="BR468" s="177"/>
      <c r="BS468" s="176">
        <v>4000</v>
      </c>
      <c r="BT468" s="177"/>
      <c r="BU468" s="176"/>
      <c r="BV468" s="176"/>
      <c r="BW468" s="176">
        <v>0</v>
      </c>
      <c r="BX468" s="177"/>
      <c r="BY468" s="176">
        <v>0</v>
      </c>
      <c r="BZ468" s="177"/>
      <c r="CA468" s="176"/>
      <c r="CB468" s="177"/>
      <c r="CC468" s="176">
        <v>20000</v>
      </c>
      <c r="CD468" s="177">
        <v>0</v>
      </c>
      <c r="CE468" s="176">
        <v>0</v>
      </c>
      <c r="CF468" s="177"/>
      <c r="CG468" s="176"/>
      <c r="CH468" s="177"/>
      <c r="CI468" s="176">
        <v>0</v>
      </c>
      <c r="CJ468" s="176">
        <v>6000</v>
      </c>
      <c r="CK468" s="176">
        <v>6000</v>
      </c>
      <c r="CL468" s="177"/>
      <c r="CM468" s="176"/>
      <c r="CN468" s="177"/>
      <c r="CO468" s="176">
        <v>0</v>
      </c>
      <c r="CP468" s="177"/>
      <c r="CQ468" s="176">
        <v>10000</v>
      </c>
      <c r="CR468" s="177"/>
      <c r="CS468" s="176">
        <v>10000</v>
      </c>
      <c r="CT468" s="176"/>
      <c r="CU468" s="176">
        <v>20000</v>
      </c>
      <c r="CV468" s="177"/>
      <c r="CW468" s="176"/>
      <c r="CX468" s="177"/>
      <c r="CY468" s="176">
        <v>1000</v>
      </c>
      <c r="CZ468" s="177"/>
      <c r="DA468" s="176">
        <v>0</v>
      </c>
      <c r="DB468" s="177"/>
      <c r="DC468" s="176">
        <v>5000</v>
      </c>
      <c r="DD468" s="177">
        <v>0</v>
      </c>
      <c r="DE468" s="176">
        <v>0</v>
      </c>
      <c r="DF468" s="177"/>
      <c r="DG468" s="176"/>
      <c r="DH468" s="177"/>
      <c r="DI468" s="176"/>
      <c r="DJ468" s="558"/>
      <c r="DK468" s="176"/>
      <c r="DL468" s="177"/>
      <c r="DM468" s="176"/>
      <c r="DN468" s="177"/>
      <c r="DO468" s="176"/>
      <c r="DP468" s="177"/>
      <c r="DQ468" s="176"/>
      <c r="DR468" s="177"/>
      <c r="DS468" s="176"/>
      <c r="DT468" s="176"/>
      <c r="DU468" s="176"/>
      <c r="DV468" s="177"/>
      <c r="DW468" s="176"/>
      <c r="DX468" s="177"/>
      <c r="DY468" s="176"/>
      <c r="DZ468" s="177"/>
      <c r="EA468" s="176"/>
      <c r="EB468" s="177"/>
      <c r="EC468" s="176">
        <v>0</v>
      </c>
      <c r="ED468" s="177"/>
      <c r="EE468" s="176"/>
      <c r="EF468" s="177"/>
      <c r="EG468" s="176"/>
      <c r="EH468" s="177"/>
      <c r="EI468" s="176">
        <v>0</v>
      </c>
      <c r="EJ468" s="177"/>
      <c r="EK468" s="176"/>
      <c r="EL468" s="176"/>
      <c r="EM468" s="177"/>
      <c r="EN468" s="176">
        <v>0</v>
      </c>
      <c r="EO468" s="177"/>
      <c r="EP468" s="176"/>
      <c r="EQ468" s="177">
        <v>0</v>
      </c>
      <c r="ER468" s="176"/>
      <c r="ES468" s="177"/>
      <c r="ET468" s="176"/>
      <c r="EU468" s="177"/>
      <c r="EV468" s="176"/>
      <c r="EW468" s="176"/>
      <c r="EX468" s="176"/>
      <c r="EY468" s="177"/>
      <c r="EZ468" s="176"/>
      <c r="FA468" s="177"/>
      <c r="FB468" s="565">
        <f t="shared" si="32"/>
        <v>10</v>
      </c>
      <c r="FC468" s="565">
        <f>N468-FB468</f>
        <v>309990</v>
      </c>
    </row>
    <row r="469" spans="1:159" ht="37.5" customHeight="1">
      <c r="A469" s="13">
        <v>390</v>
      </c>
      <c r="B469" s="13" t="s">
        <v>726</v>
      </c>
      <c r="C469" s="13" t="s">
        <v>1502</v>
      </c>
      <c r="D469" s="13">
        <v>893</v>
      </c>
      <c r="E469" s="13">
        <v>350</v>
      </c>
      <c r="F469" s="14" t="s">
        <v>727</v>
      </c>
      <c r="G469" s="13" t="s">
        <v>707</v>
      </c>
      <c r="H469" s="13" t="s">
        <v>141</v>
      </c>
      <c r="I469" s="13" t="s">
        <v>728</v>
      </c>
      <c r="J469" s="13">
        <v>36</v>
      </c>
      <c r="K469" s="13" t="s">
        <v>2937</v>
      </c>
      <c r="L469" s="13" t="s">
        <v>725</v>
      </c>
      <c r="M469" s="13" t="s">
        <v>65</v>
      </c>
      <c r="N469" s="45">
        <v>49100</v>
      </c>
      <c r="O469" s="13" t="s">
        <v>3058</v>
      </c>
      <c r="P469" s="13">
        <v>16</v>
      </c>
      <c r="Q469" s="176">
        <v>15000</v>
      </c>
      <c r="R469" s="557">
        <v>5000</v>
      </c>
      <c r="S469" s="176"/>
      <c r="T469" s="177"/>
      <c r="U469" s="176"/>
      <c r="V469" s="177"/>
      <c r="W469" s="176">
        <v>30</v>
      </c>
      <c r="X469" s="177"/>
      <c r="Y469" s="176">
        <v>400</v>
      </c>
      <c r="Z469" s="177"/>
      <c r="AA469" s="176">
        <v>3000</v>
      </c>
      <c r="AB469" s="177">
        <v>1000</v>
      </c>
      <c r="AC469" s="176">
        <v>2000</v>
      </c>
      <c r="AD469" s="177"/>
      <c r="AE469" s="176">
        <v>20</v>
      </c>
      <c r="AF469" s="177">
        <v>10</v>
      </c>
      <c r="AG469" s="176">
        <v>3000</v>
      </c>
      <c r="AH469" s="177">
        <v>200</v>
      </c>
      <c r="AI469" s="176">
        <v>500</v>
      </c>
      <c r="AJ469" s="177"/>
      <c r="AK469" s="176">
        <v>8000</v>
      </c>
      <c r="AL469" s="177">
        <v>8000</v>
      </c>
      <c r="AM469" s="176">
        <v>0</v>
      </c>
      <c r="AN469" s="177"/>
      <c r="AO469" s="176">
        <v>2000</v>
      </c>
      <c r="AP469" s="177">
        <v>50</v>
      </c>
      <c r="AQ469" s="176">
        <v>500</v>
      </c>
      <c r="AR469" s="177">
        <v>150</v>
      </c>
      <c r="AS469" s="176"/>
      <c r="AT469" s="176">
        <v>2000</v>
      </c>
      <c r="AU469" s="176">
        <v>2000</v>
      </c>
      <c r="AV469" s="177">
        <v>0</v>
      </c>
      <c r="AW469" s="176">
        <v>300</v>
      </c>
      <c r="AX469" s="177"/>
      <c r="AY469" s="176"/>
      <c r="AZ469" s="177"/>
      <c r="BA469" s="176">
        <v>500</v>
      </c>
      <c r="BB469" s="177">
        <v>0</v>
      </c>
      <c r="BC469" s="176">
        <v>2000</v>
      </c>
      <c r="BD469" s="176">
        <v>0</v>
      </c>
      <c r="BE469" s="176">
        <v>1000</v>
      </c>
      <c r="BF469" s="177">
        <v>200</v>
      </c>
      <c r="BG469" s="176">
        <v>200</v>
      </c>
      <c r="BH469" s="177"/>
      <c r="BI469" s="176">
        <v>390</v>
      </c>
      <c r="BJ469" s="177">
        <v>300</v>
      </c>
      <c r="BK469" s="176">
        <v>0</v>
      </c>
      <c r="BL469" s="177"/>
      <c r="BM469" s="176">
        <v>200</v>
      </c>
      <c r="BN469" s="177"/>
      <c r="BO469" s="176">
        <v>500</v>
      </c>
      <c r="BP469" s="232">
        <v>300</v>
      </c>
      <c r="BQ469" s="176">
        <v>600</v>
      </c>
      <c r="BR469" s="177"/>
      <c r="BS469" s="176">
        <v>100</v>
      </c>
      <c r="BT469" s="177">
        <v>100</v>
      </c>
      <c r="BU469" s="176"/>
      <c r="BV469" s="176">
        <v>200</v>
      </c>
      <c r="BW469" s="176">
        <v>200</v>
      </c>
      <c r="BX469" s="177">
        <v>200</v>
      </c>
      <c r="BY469" s="176">
        <v>200</v>
      </c>
      <c r="BZ469" s="177">
        <v>100</v>
      </c>
      <c r="CA469" s="176">
        <v>100</v>
      </c>
      <c r="CB469" s="177"/>
      <c r="CC469" s="176">
        <v>1000</v>
      </c>
      <c r="CD469" s="177">
        <v>0</v>
      </c>
      <c r="CE469" s="176">
        <v>1000</v>
      </c>
      <c r="CF469" s="177">
        <v>200</v>
      </c>
      <c r="CG469" s="176">
        <v>160</v>
      </c>
      <c r="CH469" s="177">
        <v>100</v>
      </c>
      <c r="CI469" s="176">
        <v>0</v>
      </c>
      <c r="CJ469" s="176">
        <v>600</v>
      </c>
      <c r="CK469" s="176">
        <v>600</v>
      </c>
      <c r="CL469" s="177">
        <v>600</v>
      </c>
      <c r="CM469" s="176"/>
      <c r="CN469" s="177"/>
      <c r="CO469" s="176">
        <v>1000</v>
      </c>
      <c r="CP469" s="177"/>
      <c r="CQ469" s="176">
        <v>300</v>
      </c>
      <c r="CR469" s="177"/>
      <c r="CS469" s="176">
        <v>500</v>
      </c>
      <c r="CT469" s="176">
        <v>100</v>
      </c>
      <c r="CU469" s="176">
        <v>1000</v>
      </c>
      <c r="CV469" s="177"/>
      <c r="CW469" s="176"/>
      <c r="CX469" s="177"/>
      <c r="CY469" s="176">
        <v>0</v>
      </c>
      <c r="CZ469" s="177"/>
      <c r="DA469" s="176">
        <v>0</v>
      </c>
      <c r="DB469" s="177"/>
      <c r="DC469" s="176"/>
      <c r="DD469" s="177"/>
      <c r="DE469" s="176">
        <v>0</v>
      </c>
      <c r="DF469" s="177"/>
      <c r="DG469" s="176">
        <v>500</v>
      </c>
      <c r="DH469" s="177">
        <v>60</v>
      </c>
      <c r="DI469" s="176"/>
      <c r="DJ469" s="558"/>
      <c r="DK469" s="176"/>
      <c r="DL469" s="177"/>
      <c r="DM469" s="176"/>
      <c r="DN469" s="177"/>
      <c r="DO469" s="176"/>
      <c r="DP469" s="177"/>
      <c r="DQ469" s="176"/>
      <c r="DR469" s="177"/>
      <c r="DS469" s="176"/>
      <c r="DT469" s="176"/>
      <c r="DU469" s="176"/>
      <c r="DV469" s="177"/>
      <c r="DW469" s="176"/>
      <c r="DX469" s="177"/>
      <c r="DY469" s="176"/>
      <c r="DZ469" s="177"/>
      <c r="EA469" s="176"/>
      <c r="EB469" s="177"/>
      <c r="EC469" s="176">
        <v>0</v>
      </c>
      <c r="ED469" s="177"/>
      <c r="EE469" s="176"/>
      <c r="EF469" s="177"/>
      <c r="EG469" s="176"/>
      <c r="EH469" s="177"/>
      <c r="EI469" s="176">
        <v>0</v>
      </c>
      <c r="EJ469" s="177"/>
      <c r="EK469" s="176"/>
      <c r="EL469" s="176"/>
      <c r="EM469" s="177"/>
      <c r="EN469" s="176">
        <v>300</v>
      </c>
      <c r="EO469" s="177">
        <v>40</v>
      </c>
      <c r="EP469" s="176"/>
      <c r="EQ469" s="177">
        <v>0</v>
      </c>
      <c r="ER469" s="176"/>
      <c r="ES469" s="177"/>
      <c r="ET469" s="176"/>
      <c r="EU469" s="177"/>
      <c r="EV469" s="176"/>
      <c r="EW469" s="176"/>
      <c r="EX469" s="176"/>
      <c r="EY469" s="177"/>
      <c r="EZ469" s="176"/>
      <c r="FA469" s="177"/>
      <c r="FB469" s="565">
        <f t="shared" si="32"/>
        <v>16710</v>
      </c>
      <c r="FC469" s="565">
        <f>N469-FB469</f>
        <v>32390</v>
      </c>
    </row>
    <row r="470" spans="1:159" ht="29.25" customHeight="1">
      <c r="A470" s="13" t="s">
        <v>8243</v>
      </c>
      <c r="B470" s="13"/>
      <c r="C470" s="13"/>
      <c r="D470" s="13"/>
      <c r="E470" s="13"/>
      <c r="F470" s="11" t="s">
        <v>3272</v>
      </c>
      <c r="G470" s="13"/>
      <c r="H470" s="13"/>
      <c r="I470" s="13"/>
      <c r="J470" s="13"/>
      <c r="K470" s="13"/>
      <c r="L470" s="13"/>
      <c r="M470" s="13"/>
      <c r="N470" s="45"/>
      <c r="O470" s="13"/>
      <c r="P470" s="13"/>
      <c r="Q470" s="176"/>
      <c r="R470" s="557"/>
      <c r="S470" s="176"/>
      <c r="T470" s="177"/>
      <c r="U470" s="176"/>
      <c r="V470" s="177"/>
      <c r="W470" s="176"/>
      <c r="X470" s="177"/>
      <c r="Y470" s="176"/>
      <c r="Z470" s="177"/>
      <c r="AA470" s="176"/>
      <c r="AB470" s="177"/>
      <c r="AC470" s="176"/>
      <c r="AD470" s="177"/>
      <c r="AE470" s="176"/>
      <c r="AF470" s="177"/>
      <c r="AG470" s="176"/>
      <c r="AH470" s="177"/>
      <c r="AI470" s="176"/>
      <c r="AJ470" s="177"/>
      <c r="AK470" s="176"/>
      <c r="AL470" s="177"/>
      <c r="AM470" s="176"/>
      <c r="AN470" s="177"/>
      <c r="AO470" s="176"/>
      <c r="AP470" s="177"/>
      <c r="AQ470" s="176"/>
      <c r="AR470" s="177"/>
      <c r="AS470" s="176"/>
      <c r="AT470" s="176"/>
      <c r="AU470" s="176"/>
      <c r="AV470" s="177"/>
      <c r="AW470" s="176"/>
      <c r="AX470" s="177"/>
      <c r="AY470" s="176"/>
      <c r="AZ470" s="177"/>
      <c r="BA470" s="176"/>
      <c r="BB470" s="177"/>
      <c r="BC470" s="176"/>
      <c r="BD470" s="176"/>
      <c r="BE470" s="176"/>
      <c r="BF470" s="177"/>
      <c r="BG470" s="176"/>
      <c r="BH470" s="177"/>
      <c r="BI470" s="176"/>
      <c r="BJ470" s="177"/>
      <c r="BK470" s="176"/>
      <c r="BL470" s="177"/>
      <c r="BM470" s="176"/>
      <c r="BN470" s="177"/>
      <c r="BO470" s="176"/>
      <c r="BP470" s="232"/>
      <c r="BQ470" s="176"/>
      <c r="BR470" s="177"/>
      <c r="BS470" s="176"/>
      <c r="BT470" s="177"/>
      <c r="BU470" s="176"/>
      <c r="BV470" s="176"/>
      <c r="BW470" s="176"/>
      <c r="BX470" s="177"/>
      <c r="BY470" s="176"/>
      <c r="BZ470" s="177"/>
      <c r="CA470" s="176"/>
      <c r="CB470" s="177"/>
      <c r="CC470" s="176"/>
      <c r="CD470" s="177"/>
      <c r="CE470" s="176"/>
      <c r="CF470" s="177"/>
      <c r="CG470" s="176"/>
      <c r="CH470" s="177"/>
      <c r="CI470" s="176"/>
      <c r="CJ470" s="176"/>
      <c r="CK470" s="176"/>
      <c r="CL470" s="177"/>
      <c r="CM470" s="176"/>
      <c r="CN470" s="177"/>
      <c r="CO470" s="176"/>
      <c r="CP470" s="177"/>
      <c r="CQ470" s="176"/>
      <c r="CR470" s="177"/>
      <c r="CS470" s="176"/>
      <c r="CT470" s="176"/>
      <c r="CU470" s="176"/>
      <c r="CV470" s="177"/>
      <c r="CW470" s="176"/>
      <c r="CX470" s="177"/>
      <c r="CY470" s="176"/>
      <c r="CZ470" s="177"/>
      <c r="DA470" s="176"/>
      <c r="DB470" s="177"/>
      <c r="DC470" s="176"/>
      <c r="DD470" s="177"/>
      <c r="DE470" s="176"/>
      <c r="DF470" s="177"/>
      <c r="DG470" s="176"/>
      <c r="DH470" s="177"/>
      <c r="DI470" s="176"/>
      <c r="DJ470" s="558"/>
      <c r="DK470" s="176"/>
      <c r="DL470" s="177"/>
      <c r="DM470" s="176"/>
      <c r="DN470" s="177"/>
      <c r="DO470" s="176"/>
      <c r="DP470" s="177"/>
      <c r="DQ470" s="176"/>
      <c r="DR470" s="177"/>
      <c r="DS470" s="176"/>
      <c r="DT470" s="176"/>
      <c r="DU470" s="176"/>
      <c r="DV470" s="177"/>
      <c r="DW470" s="176"/>
      <c r="DX470" s="177"/>
      <c r="DY470" s="176"/>
      <c r="DZ470" s="177"/>
      <c r="EA470" s="176"/>
      <c r="EB470" s="177"/>
      <c r="EC470" s="176"/>
      <c r="ED470" s="177"/>
      <c r="EE470" s="176"/>
      <c r="EF470" s="177"/>
      <c r="EG470" s="176"/>
      <c r="EH470" s="177"/>
      <c r="EI470" s="176"/>
      <c r="EJ470" s="177"/>
      <c r="EK470" s="176"/>
      <c r="EL470" s="176"/>
      <c r="EM470" s="177"/>
      <c r="EN470" s="176"/>
      <c r="EO470" s="177"/>
      <c r="EP470" s="176"/>
      <c r="EQ470" s="177"/>
      <c r="ER470" s="176"/>
      <c r="ES470" s="177"/>
      <c r="ET470" s="176"/>
      <c r="EU470" s="177"/>
      <c r="EV470" s="176"/>
      <c r="EW470" s="176"/>
      <c r="EX470" s="176"/>
      <c r="EY470" s="177"/>
      <c r="EZ470" s="176"/>
      <c r="FA470" s="177"/>
      <c r="FB470" s="565"/>
      <c r="FC470" s="565"/>
    </row>
    <row r="471" spans="1:159" ht="37.5" customHeight="1">
      <c r="A471" s="13">
        <v>391</v>
      </c>
      <c r="B471" s="13" t="s">
        <v>1451</v>
      </c>
      <c r="C471" s="13" t="s">
        <v>2613</v>
      </c>
      <c r="D471" s="13">
        <v>900</v>
      </c>
      <c r="E471" s="13">
        <v>21</v>
      </c>
      <c r="F471" s="14" t="s">
        <v>1452</v>
      </c>
      <c r="G471" s="13" t="s">
        <v>1453</v>
      </c>
      <c r="H471" s="13" t="s">
        <v>9</v>
      </c>
      <c r="I471" s="13" t="s">
        <v>1454</v>
      </c>
      <c r="J471" s="13">
        <v>36</v>
      </c>
      <c r="K471" s="13" t="s">
        <v>1455</v>
      </c>
      <c r="L471" s="13" t="s">
        <v>1456</v>
      </c>
      <c r="M471" s="13" t="s">
        <v>10</v>
      </c>
      <c r="N471" s="45">
        <v>301000</v>
      </c>
      <c r="O471" s="13" t="s">
        <v>3065</v>
      </c>
      <c r="P471" s="13">
        <v>96</v>
      </c>
      <c r="Q471" s="176">
        <v>0</v>
      </c>
      <c r="R471" s="557"/>
      <c r="S471" s="176"/>
      <c r="T471" s="177"/>
      <c r="U471" s="176"/>
      <c r="V471" s="177"/>
      <c r="W471" s="176">
        <v>220000</v>
      </c>
      <c r="X471" s="177">
        <v>119960</v>
      </c>
      <c r="Y471" s="176"/>
      <c r="Z471" s="177"/>
      <c r="AA471" s="176"/>
      <c r="AB471" s="177"/>
      <c r="AC471" s="176">
        <v>0</v>
      </c>
      <c r="AD471" s="177"/>
      <c r="AE471" s="176"/>
      <c r="AF471" s="177"/>
      <c r="AG471" s="176">
        <v>1000</v>
      </c>
      <c r="AH471" s="177"/>
      <c r="AI471" s="176"/>
      <c r="AJ471" s="177"/>
      <c r="AK471" s="176">
        <v>10000</v>
      </c>
      <c r="AL471" s="177">
        <v>1000</v>
      </c>
      <c r="AM471" s="176">
        <v>0</v>
      </c>
      <c r="AN471" s="177"/>
      <c r="AO471" s="176"/>
      <c r="AP471" s="177"/>
      <c r="AQ471" s="176"/>
      <c r="AR471" s="177"/>
      <c r="AS471" s="176"/>
      <c r="AT471" s="176"/>
      <c r="AU471" s="176">
        <v>0</v>
      </c>
      <c r="AV471" s="177"/>
      <c r="AW471" s="176"/>
      <c r="AX471" s="177"/>
      <c r="AY471" s="176"/>
      <c r="AZ471" s="177"/>
      <c r="BA471" s="176"/>
      <c r="BB471" s="177"/>
      <c r="BC471" s="176">
        <v>0</v>
      </c>
      <c r="BD471" s="176"/>
      <c r="BE471" s="176">
        <v>0</v>
      </c>
      <c r="BF471" s="177">
        <v>0</v>
      </c>
      <c r="BG471" s="176">
        <v>0</v>
      </c>
      <c r="BH471" s="177"/>
      <c r="BI471" s="176">
        <v>0</v>
      </c>
      <c r="BJ471" s="177"/>
      <c r="BK471" s="176">
        <v>0</v>
      </c>
      <c r="BL471" s="177"/>
      <c r="BM471" s="176">
        <v>0</v>
      </c>
      <c r="BN471" s="177"/>
      <c r="BO471" s="176">
        <v>0</v>
      </c>
      <c r="BP471" s="232"/>
      <c r="BQ471" s="176">
        <v>20000</v>
      </c>
      <c r="BR471" s="177">
        <v>11000</v>
      </c>
      <c r="BS471" s="176"/>
      <c r="BT471" s="177"/>
      <c r="BU471" s="176"/>
      <c r="BV471" s="176"/>
      <c r="BW471" s="176">
        <v>0</v>
      </c>
      <c r="BX471" s="177"/>
      <c r="BY471" s="176">
        <v>0</v>
      </c>
      <c r="BZ471" s="177"/>
      <c r="CA471" s="176"/>
      <c r="CB471" s="177"/>
      <c r="CC471" s="176">
        <v>0</v>
      </c>
      <c r="CD471" s="177">
        <v>0</v>
      </c>
      <c r="CE471" s="176">
        <v>0</v>
      </c>
      <c r="CF471" s="177"/>
      <c r="CG471" s="176">
        <v>5000</v>
      </c>
      <c r="CH471" s="177">
        <v>3000</v>
      </c>
      <c r="CI471" s="176">
        <v>0</v>
      </c>
      <c r="CJ471" s="176">
        <v>0</v>
      </c>
      <c r="CK471" s="176">
        <v>0</v>
      </c>
      <c r="CL471" s="177"/>
      <c r="CM471" s="176">
        <v>20000</v>
      </c>
      <c r="CN471" s="177">
        <v>10000</v>
      </c>
      <c r="CO471" s="176">
        <v>0</v>
      </c>
      <c r="CP471" s="177"/>
      <c r="CQ471" s="176">
        <v>25000</v>
      </c>
      <c r="CR471" s="177">
        <v>5000</v>
      </c>
      <c r="CS471" s="176">
        <v>0</v>
      </c>
      <c r="CT471" s="176"/>
      <c r="CU471" s="176">
        <v>0</v>
      </c>
      <c r="CV471" s="177"/>
      <c r="CW471" s="176"/>
      <c r="CX471" s="177"/>
      <c r="CY471" s="176">
        <v>0</v>
      </c>
      <c r="CZ471" s="177"/>
      <c r="DA471" s="176">
        <v>0</v>
      </c>
      <c r="DB471" s="177"/>
      <c r="DC471" s="176"/>
      <c r="DD471" s="177"/>
      <c r="DE471" s="176">
        <v>0</v>
      </c>
      <c r="DF471" s="177"/>
      <c r="DG471" s="176"/>
      <c r="DH471" s="177"/>
      <c r="DI471" s="176"/>
      <c r="DJ471" s="558"/>
      <c r="DK471" s="176"/>
      <c r="DL471" s="177"/>
      <c r="DM471" s="176"/>
      <c r="DN471" s="177"/>
      <c r="DO471" s="176"/>
      <c r="DP471" s="177"/>
      <c r="DQ471" s="176"/>
      <c r="DR471" s="177"/>
      <c r="DS471" s="176"/>
      <c r="DT471" s="176"/>
      <c r="DU471" s="176"/>
      <c r="DV471" s="177"/>
      <c r="DW471" s="176"/>
      <c r="DX471" s="177"/>
      <c r="DY471" s="176"/>
      <c r="DZ471" s="177"/>
      <c r="EA471" s="176"/>
      <c r="EB471" s="177"/>
      <c r="EC471" s="176">
        <v>0</v>
      </c>
      <c r="ED471" s="177"/>
      <c r="EE471" s="176"/>
      <c r="EF471" s="177"/>
      <c r="EG471" s="176"/>
      <c r="EH471" s="177"/>
      <c r="EI471" s="176">
        <v>0</v>
      </c>
      <c r="EJ471" s="177"/>
      <c r="EK471" s="176"/>
      <c r="EL471" s="176"/>
      <c r="EM471" s="177"/>
      <c r="EN471" s="176">
        <v>0</v>
      </c>
      <c r="EO471" s="177"/>
      <c r="EP471" s="176"/>
      <c r="EQ471" s="177">
        <v>0</v>
      </c>
      <c r="ER471" s="176"/>
      <c r="ES471" s="177"/>
      <c r="ET471" s="176"/>
      <c r="EU471" s="177"/>
      <c r="EV471" s="176"/>
      <c r="EW471" s="176"/>
      <c r="EX471" s="176"/>
      <c r="EY471" s="177"/>
      <c r="EZ471" s="176"/>
      <c r="FA471" s="177"/>
      <c r="FB471" s="565">
        <f t="shared" si="32"/>
        <v>149960</v>
      </c>
      <c r="FC471" s="565">
        <f t="shared" ref="FC471:FC485" si="33">N471-FB471</f>
        <v>151040</v>
      </c>
    </row>
    <row r="472" spans="1:159" ht="37.5" customHeight="1">
      <c r="A472" s="13">
        <v>392</v>
      </c>
      <c r="B472" s="13" t="s">
        <v>517</v>
      </c>
      <c r="C472" s="13" t="s">
        <v>2617</v>
      </c>
      <c r="D472" s="13">
        <v>900</v>
      </c>
      <c r="E472" s="13">
        <v>21</v>
      </c>
      <c r="F472" s="14" t="s">
        <v>1864</v>
      </c>
      <c r="G472" s="13" t="s">
        <v>1865</v>
      </c>
      <c r="H472" s="13" t="s">
        <v>518</v>
      </c>
      <c r="I472" s="13" t="s">
        <v>447</v>
      </c>
      <c r="J472" s="13">
        <v>36</v>
      </c>
      <c r="K472" s="13" t="s">
        <v>1866</v>
      </c>
      <c r="L472" s="13" t="s">
        <v>393</v>
      </c>
      <c r="M472" s="13" t="s">
        <v>10</v>
      </c>
      <c r="N472" s="45">
        <v>38000</v>
      </c>
      <c r="O472" s="13" t="s">
        <v>3118</v>
      </c>
      <c r="P472" s="13">
        <v>74</v>
      </c>
      <c r="Q472" s="176">
        <v>0</v>
      </c>
      <c r="R472" s="557"/>
      <c r="S472" s="176"/>
      <c r="T472" s="177"/>
      <c r="U472" s="176"/>
      <c r="V472" s="177"/>
      <c r="W472" s="176">
        <v>30000</v>
      </c>
      <c r="X472" s="177">
        <v>6000</v>
      </c>
      <c r="Y472" s="176"/>
      <c r="Z472" s="177"/>
      <c r="AA472" s="176"/>
      <c r="AB472" s="177"/>
      <c r="AC472" s="176">
        <v>0</v>
      </c>
      <c r="AD472" s="177"/>
      <c r="AE472" s="176"/>
      <c r="AF472" s="177"/>
      <c r="AG472" s="176">
        <v>0</v>
      </c>
      <c r="AH472" s="177"/>
      <c r="AI472" s="176"/>
      <c r="AJ472" s="177"/>
      <c r="AK472" s="176">
        <v>0</v>
      </c>
      <c r="AL472" s="177"/>
      <c r="AM472" s="176">
        <v>0</v>
      </c>
      <c r="AN472" s="177"/>
      <c r="AO472" s="176"/>
      <c r="AP472" s="177"/>
      <c r="AQ472" s="176"/>
      <c r="AR472" s="177"/>
      <c r="AS472" s="176"/>
      <c r="AT472" s="176"/>
      <c r="AU472" s="176">
        <v>0</v>
      </c>
      <c r="AV472" s="177"/>
      <c r="AW472" s="176">
        <v>8000</v>
      </c>
      <c r="AX472" s="177"/>
      <c r="AY472" s="176"/>
      <c r="AZ472" s="177"/>
      <c r="BA472" s="176"/>
      <c r="BB472" s="177"/>
      <c r="BC472" s="176">
        <v>0</v>
      </c>
      <c r="BD472" s="176"/>
      <c r="BE472" s="176">
        <v>0</v>
      </c>
      <c r="BF472" s="177">
        <v>0</v>
      </c>
      <c r="BG472" s="176">
        <v>0</v>
      </c>
      <c r="BH472" s="177"/>
      <c r="BI472" s="176">
        <v>0</v>
      </c>
      <c r="BJ472" s="177"/>
      <c r="BK472" s="176">
        <v>0</v>
      </c>
      <c r="BL472" s="177"/>
      <c r="BM472" s="176">
        <v>0</v>
      </c>
      <c r="BN472" s="177"/>
      <c r="BO472" s="176">
        <v>0</v>
      </c>
      <c r="BP472" s="232"/>
      <c r="BQ472" s="176"/>
      <c r="BR472" s="177"/>
      <c r="BS472" s="176"/>
      <c r="BT472" s="177"/>
      <c r="BU472" s="176"/>
      <c r="BV472" s="176"/>
      <c r="BW472" s="176">
        <v>0</v>
      </c>
      <c r="BX472" s="177"/>
      <c r="BY472" s="176">
        <v>0</v>
      </c>
      <c r="BZ472" s="177"/>
      <c r="CA472" s="176"/>
      <c r="CB472" s="177"/>
      <c r="CC472" s="176">
        <v>0</v>
      </c>
      <c r="CD472" s="177">
        <v>0</v>
      </c>
      <c r="CE472" s="176">
        <v>0</v>
      </c>
      <c r="CF472" s="177"/>
      <c r="CG472" s="176"/>
      <c r="CH472" s="177"/>
      <c r="CI472" s="176">
        <v>0</v>
      </c>
      <c r="CJ472" s="176">
        <v>0</v>
      </c>
      <c r="CK472" s="176">
        <v>0</v>
      </c>
      <c r="CL472" s="177"/>
      <c r="CM472" s="176"/>
      <c r="CN472" s="177"/>
      <c r="CO472" s="176">
        <v>0</v>
      </c>
      <c r="CP472" s="177"/>
      <c r="CQ472" s="176">
        <v>0</v>
      </c>
      <c r="CR472" s="177"/>
      <c r="CS472" s="176">
        <v>0</v>
      </c>
      <c r="CT472" s="176"/>
      <c r="CU472" s="176">
        <v>0</v>
      </c>
      <c r="CV472" s="177"/>
      <c r="CW472" s="176"/>
      <c r="CX472" s="177"/>
      <c r="CY472" s="176">
        <v>0</v>
      </c>
      <c r="CZ472" s="177"/>
      <c r="DA472" s="176">
        <v>0</v>
      </c>
      <c r="DB472" s="177"/>
      <c r="DC472" s="176"/>
      <c r="DD472" s="177"/>
      <c r="DE472" s="176">
        <v>0</v>
      </c>
      <c r="DF472" s="177"/>
      <c r="DG472" s="176"/>
      <c r="DH472" s="177"/>
      <c r="DI472" s="176"/>
      <c r="DJ472" s="558"/>
      <c r="DK472" s="176"/>
      <c r="DL472" s="177"/>
      <c r="DM472" s="176"/>
      <c r="DN472" s="177"/>
      <c r="DO472" s="176"/>
      <c r="DP472" s="177"/>
      <c r="DQ472" s="176"/>
      <c r="DR472" s="177"/>
      <c r="DS472" s="176"/>
      <c r="DT472" s="176"/>
      <c r="DU472" s="176"/>
      <c r="DV472" s="177"/>
      <c r="DW472" s="176"/>
      <c r="DX472" s="177"/>
      <c r="DY472" s="176"/>
      <c r="DZ472" s="177"/>
      <c r="EA472" s="176"/>
      <c r="EB472" s="177"/>
      <c r="EC472" s="176">
        <v>0</v>
      </c>
      <c r="ED472" s="177"/>
      <c r="EE472" s="176"/>
      <c r="EF472" s="177"/>
      <c r="EG472" s="176"/>
      <c r="EH472" s="177"/>
      <c r="EI472" s="176">
        <v>0</v>
      </c>
      <c r="EJ472" s="177"/>
      <c r="EK472" s="176"/>
      <c r="EL472" s="176"/>
      <c r="EM472" s="177"/>
      <c r="EN472" s="176">
        <v>0</v>
      </c>
      <c r="EO472" s="177"/>
      <c r="EP472" s="176"/>
      <c r="EQ472" s="177">
        <v>0</v>
      </c>
      <c r="ER472" s="176"/>
      <c r="ES472" s="177"/>
      <c r="ET472" s="176"/>
      <c r="EU472" s="177"/>
      <c r="EV472" s="176"/>
      <c r="EW472" s="176"/>
      <c r="EX472" s="176"/>
      <c r="EY472" s="177"/>
      <c r="EZ472" s="176"/>
      <c r="FA472" s="177"/>
      <c r="FB472" s="565">
        <f t="shared" si="32"/>
        <v>6000</v>
      </c>
      <c r="FC472" s="565">
        <f t="shared" si="33"/>
        <v>32000</v>
      </c>
    </row>
    <row r="473" spans="1:159" ht="37.5" customHeight="1">
      <c r="A473" s="13">
        <v>393</v>
      </c>
      <c r="B473" s="13" t="s">
        <v>117</v>
      </c>
      <c r="C473" s="13" t="s">
        <v>2620</v>
      </c>
      <c r="D473" s="13">
        <v>900</v>
      </c>
      <c r="E473" s="13">
        <v>21</v>
      </c>
      <c r="F473" s="14" t="s">
        <v>355</v>
      </c>
      <c r="G473" s="13" t="s">
        <v>190</v>
      </c>
      <c r="H473" s="13" t="s">
        <v>218</v>
      </c>
      <c r="I473" s="13" t="s">
        <v>369</v>
      </c>
      <c r="J473" s="13">
        <v>36</v>
      </c>
      <c r="K473" s="13" t="s">
        <v>356</v>
      </c>
      <c r="L473" s="13" t="s">
        <v>330</v>
      </c>
      <c r="M473" s="13" t="s">
        <v>15</v>
      </c>
      <c r="N473" s="45">
        <v>12500</v>
      </c>
      <c r="O473" s="13" t="s">
        <v>3056</v>
      </c>
      <c r="P473" s="13">
        <v>119</v>
      </c>
      <c r="Q473" s="176">
        <v>500</v>
      </c>
      <c r="R473" s="557"/>
      <c r="S473" s="176"/>
      <c r="T473" s="177"/>
      <c r="U473" s="176"/>
      <c r="V473" s="177"/>
      <c r="W473" s="176">
        <v>12000</v>
      </c>
      <c r="X473" s="177"/>
      <c r="Y473" s="176"/>
      <c r="Z473" s="177"/>
      <c r="AA473" s="176"/>
      <c r="AB473" s="177"/>
      <c r="AC473" s="176">
        <v>0</v>
      </c>
      <c r="AD473" s="177"/>
      <c r="AE473" s="176"/>
      <c r="AF473" s="177"/>
      <c r="AG473" s="176">
        <v>0</v>
      </c>
      <c r="AH473" s="177"/>
      <c r="AI473" s="176"/>
      <c r="AJ473" s="177"/>
      <c r="AK473" s="176">
        <v>0</v>
      </c>
      <c r="AL473" s="177"/>
      <c r="AM473" s="176">
        <v>0</v>
      </c>
      <c r="AN473" s="177"/>
      <c r="AO473" s="176"/>
      <c r="AP473" s="177"/>
      <c r="AQ473" s="176"/>
      <c r="AR473" s="177"/>
      <c r="AS473" s="176"/>
      <c r="AT473" s="176"/>
      <c r="AU473" s="176">
        <v>0</v>
      </c>
      <c r="AV473" s="177"/>
      <c r="AW473" s="176"/>
      <c r="AX473" s="177"/>
      <c r="AY473" s="176"/>
      <c r="AZ473" s="177"/>
      <c r="BA473" s="176"/>
      <c r="BB473" s="177"/>
      <c r="BC473" s="176">
        <v>0</v>
      </c>
      <c r="BD473" s="176"/>
      <c r="BE473" s="176">
        <v>0</v>
      </c>
      <c r="BF473" s="177">
        <v>0</v>
      </c>
      <c r="BG473" s="176">
        <v>0</v>
      </c>
      <c r="BH473" s="177"/>
      <c r="BI473" s="176">
        <v>0</v>
      </c>
      <c r="BJ473" s="177"/>
      <c r="BK473" s="176">
        <v>0</v>
      </c>
      <c r="BL473" s="177"/>
      <c r="BM473" s="176">
        <v>0</v>
      </c>
      <c r="BN473" s="177"/>
      <c r="BO473" s="176">
        <v>0</v>
      </c>
      <c r="BP473" s="232"/>
      <c r="BQ473" s="176"/>
      <c r="BR473" s="177"/>
      <c r="BS473" s="176"/>
      <c r="BT473" s="177"/>
      <c r="BU473" s="176"/>
      <c r="BV473" s="176"/>
      <c r="BW473" s="176">
        <v>0</v>
      </c>
      <c r="BX473" s="177"/>
      <c r="BY473" s="176">
        <v>0</v>
      </c>
      <c r="BZ473" s="177"/>
      <c r="CA473" s="176"/>
      <c r="CB473" s="177"/>
      <c r="CC473" s="176">
        <v>0</v>
      </c>
      <c r="CD473" s="177">
        <v>0</v>
      </c>
      <c r="CE473" s="176">
        <v>0</v>
      </c>
      <c r="CF473" s="177"/>
      <c r="CG473" s="176"/>
      <c r="CH473" s="177"/>
      <c r="CI473" s="176">
        <v>0</v>
      </c>
      <c r="CJ473" s="176">
        <v>0</v>
      </c>
      <c r="CK473" s="176">
        <v>0</v>
      </c>
      <c r="CL473" s="177"/>
      <c r="CM473" s="176"/>
      <c r="CN473" s="177"/>
      <c r="CO473" s="176">
        <v>0</v>
      </c>
      <c r="CP473" s="177"/>
      <c r="CQ473" s="176">
        <v>0</v>
      </c>
      <c r="CR473" s="177"/>
      <c r="CS473" s="176">
        <v>0</v>
      </c>
      <c r="CT473" s="176"/>
      <c r="CU473" s="176">
        <v>0</v>
      </c>
      <c r="CV473" s="177"/>
      <c r="CW473" s="176"/>
      <c r="CX473" s="177"/>
      <c r="CY473" s="176">
        <v>0</v>
      </c>
      <c r="CZ473" s="177"/>
      <c r="DA473" s="176">
        <v>0</v>
      </c>
      <c r="DB473" s="177"/>
      <c r="DC473" s="176"/>
      <c r="DD473" s="177"/>
      <c r="DE473" s="176">
        <v>0</v>
      </c>
      <c r="DF473" s="177"/>
      <c r="DG473" s="176"/>
      <c r="DH473" s="177"/>
      <c r="DI473" s="176"/>
      <c r="DJ473" s="558"/>
      <c r="DK473" s="176"/>
      <c r="DL473" s="177"/>
      <c r="DM473" s="176"/>
      <c r="DN473" s="177"/>
      <c r="DO473" s="176"/>
      <c r="DP473" s="177"/>
      <c r="DQ473" s="176"/>
      <c r="DR473" s="177"/>
      <c r="DS473" s="176"/>
      <c r="DT473" s="176"/>
      <c r="DU473" s="176"/>
      <c r="DV473" s="177"/>
      <c r="DW473" s="176"/>
      <c r="DX473" s="177"/>
      <c r="DY473" s="176"/>
      <c r="DZ473" s="177"/>
      <c r="EA473" s="176"/>
      <c r="EB473" s="177"/>
      <c r="EC473" s="176">
        <v>0</v>
      </c>
      <c r="ED473" s="177"/>
      <c r="EE473" s="176"/>
      <c r="EF473" s="177"/>
      <c r="EG473" s="176"/>
      <c r="EH473" s="177"/>
      <c r="EI473" s="176">
        <v>0</v>
      </c>
      <c r="EJ473" s="177"/>
      <c r="EK473" s="176"/>
      <c r="EL473" s="176"/>
      <c r="EM473" s="177"/>
      <c r="EN473" s="176">
        <v>0</v>
      </c>
      <c r="EO473" s="177"/>
      <c r="EP473" s="176"/>
      <c r="EQ473" s="177">
        <v>0</v>
      </c>
      <c r="ER473" s="176"/>
      <c r="ES473" s="177"/>
      <c r="ET473" s="176"/>
      <c r="EU473" s="177"/>
      <c r="EV473" s="176"/>
      <c r="EW473" s="176"/>
      <c r="EX473" s="176"/>
      <c r="EY473" s="177"/>
      <c r="EZ473" s="176"/>
      <c r="FA473" s="177"/>
      <c r="FB473" s="565">
        <f t="shared" si="32"/>
        <v>0</v>
      </c>
      <c r="FC473" s="565">
        <f t="shared" si="33"/>
        <v>12500</v>
      </c>
    </row>
    <row r="474" spans="1:159" ht="37.5" customHeight="1">
      <c r="A474" s="13">
        <v>394</v>
      </c>
      <c r="B474" s="13" t="s">
        <v>245</v>
      </c>
      <c r="C474" s="13" t="s">
        <v>155</v>
      </c>
      <c r="D474" s="13">
        <v>903</v>
      </c>
      <c r="E474" s="13">
        <v>274</v>
      </c>
      <c r="F474" s="14" t="s">
        <v>1047</v>
      </c>
      <c r="G474" s="13" t="s">
        <v>1048</v>
      </c>
      <c r="H474" s="13" t="s">
        <v>22</v>
      </c>
      <c r="I474" s="13" t="s">
        <v>1049</v>
      </c>
      <c r="J474" s="13">
        <v>36</v>
      </c>
      <c r="K474" s="13" t="s">
        <v>1050</v>
      </c>
      <c r="L474" s="13" t="s">
        <v>1012</v>
      </c>
      <c r="M474" s="13" t="s">
        <v>10</v>
      </c>
      <c r="N474" s="45">
        <v>794000</v>
      </c>
      <c r="O474" s="13" t="s">
        <v>3075</v>
      </c>
      <c r="P474" s="13">
        <v>21</v>
      </c>
      <c r="Q474" s="176">
        <v>0</v>
      </c>
      <c r="R474" s="557"/>
      <c r="S474" s="176"/>
      <c r="T474" s="177"/>
      <c r="U474" s="176"/>
      <c r="V474" s="177"/>
      <c r="W474" s="176"/>
      <c r="X474" s="177"/>
      <c r="Y474" s="176"/>
      <c r="Z474" s="177"/>
      <c r="AA474" s="176">
        <v>80000</v>
      </c>
      <c r="AB474" s="177"/>
      <c r="AC474" s="176">
        <v>3000</v>
      </c>
      <c r="AD474" s="177">
        <v>1500</v>
      </c>
      <c r="AE474" s="176"/>
      <c r="AF474" s="177"/>
      <c r="AG474" s="176">
        <v>24000</v>
      </c>
      <c r="AH474" s="177"/>
      <c r="AI474" s="176"/>
      <c r="AJ474" s="177"/>
      <c r="AK474" s="176">
        <v>0</v>
      </c>
      <c r="AL474" s="177"/>
      <c r="AM474" s="176">
        <v>0</v>
      </c>
      <c r="AN474" s="177"/>
      <c r="AO474" s="176"/>
      <c r="AP474" s="177"/>
      <c r="AQ474" s="176">
        <v>50000</v>
      </c>
      <c r="AR474" s="177">
        <v>15000</v>
      </c>
      <c r="AS474" s="176"/>
      <c r="AT474" s="176"/>
      <c r="AU474" s="176">
        <v>0</v>
      </c>
      <c r="AV474" s="177"/>
      <c r="AW474" s="176">
        <v>50000</v>
      </c>
      <c r="AX474" s="177">
        <v>40000</v>
      </c>
      <c r="AY474" s="176"/>
      <c r="AZ474" s="177"/>
      <c r="BA474" s="176">
        <v>97000</v>
      </c>
      <c r="BB474" s="177">
        <v>0</v>
      </c>
      <c r="BC474" s="176">
        <v>50000</v>
      </c>
      <c r="BD474" s="176">
        <v>20000</v>
      </c>
      <c r="BE474" s="176">
        <v>0</v>
      </c>
      <c r="BF474" s="177">
        <v>0</v>
      </c>
      <c r="BG474" s="176">
        <v>15000</v>
      </c>
      <c r="BH474" s="177">
        <v>10000</v>
      </c>
      <c r="BI474" s="176">
        <v>0</v>
      </c>
      <c r="BJ474" s="177"/>
      <c r="BK474" s="176">
        <v>0</v>
      </c>
      <c r="BL474" s="177"/>
      <c r="BM474" s="176">
        <v>50000</v>
      </c>
      <c r="BN474" s="177"/>
      <c r="BO474" s="176">
        <v>15000</v>
      </c>
      <c r="BP474" s="702">
        <v>2000</v>
      </c>
      <c r="BQ474" s="176">
        <v>1000</v>
      </c>
      <c r="BR474" s="177">
        <v>1000</v>
      </c>
      <c r="BS474" s="176">
        <v>3000</v>
      </c>
      <c r="BT474" s="177">
        <v>2000</v>
      </c>
      <c r="BU474" s="176"/>
      <c r="BV474" s="176"/>
      <c r="BW474" s="176">
        <v>0</v>
      </c>
      <c r="BX474" s="177"/>
      <c r="BY474" s="176">
        <v>50000</v>
      </c>
      <c r="BZ474" s="177"/>
      <c r="CA474" s="176"/>
      <c r="CB474" s="177"/>
      <c r="CC474" s="176">
        <v>30000</v>
      </c>
      <c r="CD474" s="177">
        <v>20000</v>
      </c>
      <c r="CE474" s="176">
        <v>0</v>
      </c>
      <c r="CF474" s="177"/>
      <c r="CG474" s="176">
        <v>100000</v>
      </c>
      <c r="CH474" s="177">
        <v>30000</v>
      </c>
      <c r="CI474" s="176">
        <v>0</v>
      </c>
      <c r="CJ474" s="176">
        <v>6000</v>
      </c>
      <c r="CK474" s="176">
        <v>6000</v>
      </c>
      <c r="CL474" s="177"/>
      <c r="CM474" s="176"/>
      <c r="CN474" s="177"/>
      <c r="CO474" s="176">
        <v>100000</v>
      </c>
      <c r="CP474" s="177">
        <v>115000</v>
      </c>
      <c r="CQ474" s="176">
        <v>35000</v>
      </c>
      <c r="CR474" s="177">
        <v>13000</v>
      </c>
      <c r="CS474" s="176">
        <v>35000</v>
      </c>
      <c r="CT474" s="176">
        <v>15000</v>
      </c>
      <c r="CU474" s="176">
        <v>0</v>
      </c>
      <c r="CV474" s="177"/>
      <c r="CW474" s="176"/>
      <c r="CX474" s="177"/>
      <c r="CY474" s="176">
        <v>0</v>
      </c>
      <c r="CZ474" s="177"/>
      <c r="DA474" s="176">
        <v>0</v>
      </c>
      <c r="DB474" s="177"/>
      <c r="DC474" s="176"/>
      <c r="DD474" s="177"/>
      <c r="DE474" s="176">
        <v>0</v>
      </c>
      <c r="DF474" s="177"/>
      <c r="DG474" s="176"/>
      <c r="DH474" s="177"/>
      <c r="DI474" s="176"/>
      <c r="DJ474" s="558"/>
      <c r="DK474" s="176"/>
      <c r="DL474" s="177"/>
      <c r="DM474" s="176"/>
      <c r="DN474" s="177"/>
      <c r="DO474" s="176"/>
      <c r="DP474" s="177"/>
      <c r="DQ474" s="176"/>
      <c r="DR474" s="177"/>
      <c r="DS474" s="176"/>
      <c r="DT474" s="176"/>
      <c r="DU474" s="176"/>
      <c r="DV474" s="177"/>
      <c r="DW474" s="176"/>
      <c r="DX474" s="177"/>
      <c r="DY474" s="176"/>
      <c r="DZ474" s="177"/>
      <c r="EA474" s="176"/>
      <c r="EB474" s="177"/>
      <c r="EC474" s="176">
        <v>0</v>
      </c>
      <c r="ED474" s="177"/>
      <c r="EE474" s="176"/>
      <c r="EF474" s="177"/>
      <c r="EG474" s="176"/>
      <c r="EH474" s="177"/>
      <c r="EI474" s="176">
        <v>0</v>
      </c>
      <c r="EJ474" s="177"/>
      <c r="EK474" s="176"/>
      <c r="EL474" s="176"/>
      <c r="EM474" s="177"/>
      <c r="EN474" s="176">
        <v>0</v>
      </c>
      <c r="EO474" s="177"/>
      <c r="EP474" s="176"/>
      <c r="EQ474" s="177">
        <v>0</v>
      </c>
      <c r="ER474" s="176"/>
      <c r="ES474" s="177"/>
      <c r="ET474" s="176"/>
      <c r="EU474" s="177"/>
      <c r="EV474" s="176"/>
      <c r="EW474" s="176"/>
      <c r="EX474" s="176"/>
      <c r="EY474" s="177"/>
      <c r="EZ474" s="176"/>
      <c r="FA474" s="177"/>
      <c r="FB474" s="565">
        <f t="shared" si="32"/>
        <v>284500</v>
      </c>
      <c r="FC474" s="565">
        <f t="shared" si="33"/>
        <v>509500</v>
      </c>
    </row>
    <row r="475" spans="1:159" ht="37.5" customHeight="1">
      <c r="A475" s="13">
        <v>395</v>
      </c>
      <c r="B475" s="13" t="s">
        <v>1051</v>
      </c>
      <c r="C475" s="13" t="s">
        <v>2625</v>
      </c>
      <c r="D475" s="13">
        <v>903</v>
      </c>
      <c r="E475" s="13">
        <v>274</v>
      </c>
      <c r="F475" s="14" t="s">
        <v>1052</v>
      </c>
      <c r="G475" s="13" t="s">
        <v>1053</v>
      </c>
      <c r="H475" s="13" t="s">
        <v>1054</v>
      </c>
      <c r="I475" s="13" t="s">
        <v>1055</v>
      </c>
      <c r="J475" s="13">
        <v>36</v>
      </c>
      <c r="K475" s="13" t="s">
        <v>1056</v>
      </c>
      <c r="L475" s="13" t="s">
        <v>1012</v>
      </c>
      <c r="M475" s="13" t="s">
        <v>65</v>
      </c>
      <c r="N475" s="45">
        <v>17250</v>
      </c>
      <c r="O475" s="13" t="s">
        <v>3075</v>
      </c>
      <c r="P475" s="13">
        <v>21</v>
      </c>
      <c r="Q475" s="176">
        <v>0</v>
      </c>
      <c r="R475" s="557"/>
      <c r="S475" s="176"/>
      <c r="T475" s="177"/>
      <c r="U475" s="176"/>
      <c r="V475" s="177"/>
      <c r="W475" s="176"/>
      <c r="X475" s="177"/>
      <c r="Y475" s="176">
        <v>500</v>
      </c>
      <c r="Z475" s="177"/>
      <c r="AA475" s="176">
        <v>3000</v>
      </c>
      <c r="AB475" s="177"/>
      <c r="AC475" s="176">
        <v>500</v>
      </c>
      <c r="AD475" s="177">
        <v>100</v>
      </c>
      <c r="AE475" s="176"/>
      <c r="AF475" s="177"/>
      <c r="AG475" s="176">
        <v>5000</v>
      </c>
      <c r="AH475" s="177"/>
      <c r="AI475" s="176"/>
      <c r="AJ475" s="177"/>
      <c r="AK475" s="176">
        <v>0</v>
      </c>
      <c r="AL475" s="177"/>
      <c r="AM475" s="176">
        <v>0</v>
      </c>
      <c r="AN475" s="177"/>
      <c r="AO475" s="176"/>
      <c r="AP475" s="177"/>
      <c r="AQ475" s="176">
        <v>1000</v>
      </c>
      <c r="AR475" s="177"/>
      <c r="AS475" s="176"/>
      <c r="AT475" s="176"/>
      <c r="AU475" s="176">
        <v>0</v>
      </c>
      <c r="AV475" s="177"/>
      <c r="AW475" s="176">
        <v>2500</v>
      </c>
      <c r="AX475" s="177"/>
      <c r="AY475" s="176"/>
      <c r="AZ475" s="177"/>
      <c r="BA475" s="176">
        <v>300</v>
      </c>
      <c r="BB475" s="177">
        <v>100</v>
      </c>
      <c r="BC475" s="176">
        <v>1000</v>
      </c>
      <c r="BD475" s="176">
        <v>200</v>
      </c>
      <c r="BE475" s="176">
        <v>200</v>
      </c>
      <c r="BF475" s="177">
        <v>60</v>
      </c>
      <c r="BG475" s="176">
        <v>300</v>
      </c>
      <c r="BH475" s="177"/>
      <c r="BI475" s="176">
        <v>0</v>
      </c>
      <c r="BJ475" s="177"/>
      <c r="BK475" s="176">
        <v>0</v>
      </c>
      <c r="BL475" s="177"/>
      <c r="BM475" s="176">
        <v>200</v>
      </c>
      <c r="BN475" s="177">
        <v>100</v>
      </c>
      <c r="BO475" s="176">
        <v>200</v>
      </c>
      <c r="BP475" s="232"/>
      <c r="BQ475" s="176">
        <v>200</v>
      </c>
      <c r="BR475" s="177">
        <v>200</v>
      </c>
      <c r="BS475" s="176">
        <v>100</v>
      </c>
      <c r="BT475" s="177">
        <v>100</v>
      </c>
      <c r="BU475" s="176"/>
      <c r="BV475" s="176"/>
      <c r="BW475" s="176">
        <v>0</v>
      </c>
      <c r="BX475" s="177"/>
      <c r="BY475" s="176">
        <v>50</v>
      </c>
      <c r="BZ475" s="177">
        <v>20</v>
      </c>
      <c r="CA475" s="176"/>
      <c r="CB475" s="177"/>
      <c r="CC475" s="176">
        <v>1000</v>
      </c>
      <c r="CD475" s="177">
        <v>0</v>
      </c>
      <c r="CE475" s="176">
        <v>500</v>
      </c>
      <c r="CF475" s="177">
        <v>0</v>
      </c>
      <c r="CG475" s="176">
        <v>200</v>
      </c>
      <c r="CH475" s="177">
        <v>100</v>
      </c>
      <c r="CI475" s="176">
        <v>0</v>
      </c>
      <c r="CJ475" s="176">
        <v>0</v>
      </c>
      <c r="CK475" s="176">
        <v>0</v>
      </c>
      <c r="CL475" s="177"/>
      <c r="CM475" s="176"/>
      <c r="CN475" s="177"/>
      <c r="CO475" s="176">
        <v>0</v>
      </c>
      <c r="CP475" s="177"/>
      <c r="CQ475" s="176">
        <v>500</v>
      </c>
      <c r="CR475" s="177">
        <v>100</v>
      </c>
      <c r="CS475" s="176">
        <v>0</v>
      </c>
      <c r="CT475" s="176"/>
      <c r="CU475" s="176">
        <v>0</v>
      </c>
      <c r="CV475" s="177"/>
      <c r="CW475" s="176"/>
      <c r="CX475" s="177"/>
      <c r="CY475" s="176">
        <v>0</v>
      </c>
      <c r="CZ475" s="177"/>
      <c r="DA475" s="176">
        <v>0</v>
      </c>
      <c r="DB475" s="177"/>
      <c r="DC475" s="176"/>
      <c r="DD475" s="177"/>
      <c r="DE475" s="176">
        <v>0</v>
      </c>
      <c r="DF475" s="177"/>
      <c r="DG475" s="176"/>
      <c r="DH475" s="177"/>
      <c r="DI475" s="176"/>
      <c r="DJ475" s="558"/>
      <c r="DK475" s="176"/>
      <c r="DL475" s="177"/>
      <c r="DM475" s="176"/>
      <c r="DN475" s="177"/>
      <c r="DO475" s="176"/>
      <c r="DP475" s="177"/>
      <c r="DQ475" s="176"/>
      <c r="DR475" s="177"/>
      <c r="DS475" s="176"/>
      <c r="DT475" s="176"/>
      <c r="DU475" s="176"/>
      <c r="DV475" s="177"/>
      <c r="DW475" s="176"/>
      <c r="DX475" s="177"/>
      <c r="DY475" s="176"/>
      <c r="DZ475" s="177"/>
      <c r="EA475" s="176"/>
      <c r="EB475" s="177"/>
      <c r="EC475" s="176">
        <v>0</v>
      </c>
      <c r="ED475" s="177"/>
      <c r="EE475" s="176"/>
      <c r="EF475" s="177"/>
      <c r="EG475" s="176"/>
      <c r="EH475" s="177"/>
      <c r="EI475" s="176">
        <v>0</v>
      </c>
      <c r="EJ475" s="177"/>
      <c r="EK475" s="176"/>
      <c r="EL475" s="176"/>
      <c r="EM475" s="177"/>
      <c r="EN475" s="176">
        <v>0</v>
      </c>
      <c r="EO475" s="177"/>
      <c r="EP475" s="176"/>
      <c r="EQ475" s="177">
        <v>0</v>
      </c>
      <c r="ER475" s="176"/>
      <c r="ES475" s="177"/>
      <c r="ET475" s="176"/>
      <c r="EU475" s="177"/>
      <c r="EV475" s="176"/>
      <c r="EW475" s="176"/>
      <c r="EX475" s="176"/>
      <c r="EY475" s="177"/>
      <c r="EZ475" s="176"/>
      <c r="FA475" s="177"/>
      <c r="FB475" s="565">
        <f t="shared" si="32"/>
        <v>1080</v>
      </c>
      <c r="FC475" s="565">
        <f t="shared" si="33"/>
        <v>16170</v>
      </c>
    </row>
    <row r="476" spans="1:159" ht="37.5" customHeight="1">
      <c r="A476" s="13">
        <v>396</v>
      </c>
      <c r="B476" s="13" t="s">
        <v>519</v>
      </c>
      <c r="C476" s="13" t="s">
        <v>917</v>
      </c>
      <c r="D476" s="13">
        <v>904</v>
      </c>
      <c r="E476" s="13">
        <v>280</v>
      </c>
      <c r="F476" s="14" t="s">
        <v>1057</v>
      </c>
      <c r="G476" s="13" t="s">
        <v>520</v>
      </c>
      <c r="H476" s="13" t="s">
        <v>9</v>
      </c>
      <c r="I476" s="13" t="s">
        <v>708</v>
      </c>
      <c r="J476" s="13">
        <v>36</v>
      </c>
      <c r="K476" s="13" t="s">
        <v>2938</v>
      </c>
      <c r="L476" s="13" t="s">
        <v>1012</v>
      </c>
      <c r="M476" s="13" t="s">
        <v>10</v>
      </c>
      <c r="N476" s="45">
        <v>93500</v>
      </c>
      <c r="O476" s="13" t="s">
        <v>3075</v>
      </c>
      <c r="P476" s="13">
        <v>21</v>
      </c>
      <c r="Q476" s="176">
        <v>0</v>
      </c>
      <c r="R476" s="557"/>
      <c r="S476" s="176"/>
      <c r="T476" s="177"/>
      <c r="U476" s="176"/>
      <c r="V476" s="177"/>
      <c r="W476" s="176"/>
      <c r="X476" s="177"/>
      <c r="Y476" s="176"/>
      <c r="Z476" s="177"/>
      <c r="AA476" s="176"/>
      <c r="AB476" s="177"/>
      <c r="AC476" s="176">
        <v>0</v>
      </c>
      <c r="AD476" s="177"/>
      <c r="AE476" s="176"/>
      <c r="AF476" s="177"/>
      <c r="AG476" s="176">
        <v>1000</v>
      </c>
      <c r="AH476" s="177"/>
      <c r="AI476" s="176"/>
      <c r="AJ476" s="177"/>
      <c r="AK476" s="176">
        <v>90000</v>
      </c>
      <c r="AL476" s="177">
        <v>70800</v>
      </c>
      <c r="AM476" s="176">
        <v>0</v>
      </c>
      <c r="AN476" s="177"/>
      <c r="AO476" s="176"/>
      <c r="AP476" s="177"/>
      <c r="AQ476" s="176"/>
      <c r="AR476" s="177"/>
      <c r="AS476" s="176"/>
      <c r="AT476" s="176"/>
      <c r="AU476" s="176">
        <v>0</v>
      </c>
      <c r="AV476" s="177"/>
      <c r="AW476" s="176"/>
      <c r="AX476" s="177"/>
      <c r="AY476" s="176"/>
      <c r="AZ476" s="177"/>
      <c r="BA476" s="176"/>
      <c r="BB476" s="177"/>
      <c r="BC476" s="176">
        <v>0</v>
      </c>
      <c r="BD476" s="176"/>
      <c r="BE476" s="176">
        <v>0</v>
      </c>
      <c r="BF476" s="177">
        <v>0</v>
      </c>
      <c r="BG476" s="176">
        <v>1000</v>
      </c>
      <c r="BH476" s="177"/>
      <c r="BI476" s="176">
        <v>0</v>
      </c>
      <c r="BJ476" s="177"/>
      <c r="BK476" s="176">
        <v>0</v>
      </c>
      <c r="BL476" s="177"/>
      <c r="BM476" s="176">
        <v>0</v>
      </c>
      <c r="BN476" s="177"/>
      <c r="BO476" s="176">
        <v>0</v>
      </c>
      <c r="BP476" s="232"/>
      <c r="BQ476" s="176"/>
      <c r="BR476" s="177"/>
      <c r="BS476" s="176">
        <v>1000</v>
      </c>
      <c r="BT476" s="177">
        <v>500</v>
      </c>
      <c r="BU476" s="176"/>
      <c r="BV476" s="176"/>
      <c r="BW476" s="176">
        <v>0</v>
      </c>
      <c r="BX476" s="177"/>
      <c r="BY476" s="176">
        <v>0</v>
      </c>
      <c r="BZ476" s="177"/>
      <c r="CA476" s="176"/>
      <c r="CB476" s="177"/>
      <c r="CC476" s="176">
        <v>0</v>
      </c>
      <c r="CD476" s="177">
        <v>0</v>
      </c>
      <c r="CE476" s="176">
        <v>0</v>
      </c>
      <c r="CF476" s="177"/>
      <c r="CG476" s="176"/>
      <c r="CH476" s="177"/>
      <c r="CI476" s="176">
        <v>0</v>
      </c>
      <c r="CJ476" s="176">
        <v>0</v>
      </c>
      <c r="CK476" s="176">
        <v>0</v>
      </c>
      <c r="CL476" s="177"/>
      <c r="CM476" s="176"/>
      <c r="CN476" s="177"/>
      <c r="CO476" s="176">
        <v>0</v>
      </c>
      <c r="CP476" s="177"/>
      <c r="CQ476" s="176">
        <v>500</v>
      </c>
      <c r="CR476" s="177"/>
      <c r="CS476" s="176">
        <v>0</v>
      </c>
      <c r="CT476" s="176"/>
      <c r="CU476" s="176">
        <v>0</v>
      </c>
      <c r="CV476" s="177"/>
      <c r="CW476" s="176"/>
      <c r="CX476" s="177"/>
      <c r="CY476" s="176">
        <v>0</v>
      </c>
      <c r="CZ476" s="177"/>
      <c r="DA476" s="176">
        <v>0</v>
      </c>
      <c r="DB476" s="177"/>
      <c r="DC476" s="176"/>
      <c r="DD476" s="177"/>
      <c r="DE476" s="176">
        <v>0</v>
      </c>
      <c r="DF476" s="177"/>
      <c r="DG476" s="176"/>
      <c r="DH476" s="177"/>
      <c r="DI476" s="176"/>
      <c r="DJ476" s="558"/>
      <c r="DK476" s="176"/>
      <c r="DL476" s="177"/>
      <c r="DM476" s="176"/>
      <c r="DN476" s="177"/>
      <c r="DO476" s="176"/>
      <c r="DP476" s="177"/>
      <c r="DQ476" s="176"/>
      <c r="DR476" s="177"/>
      <c r="DS476" s="176"/>
      <c r="DT476" s="176"/>
      <c r="DU476" s="176"/>
      <c r="DV476" s="177"/>
      <c r="DW476" s="176"/>
      <c r="DX476" s="177"/>
      <c r="DY476" s="176"/>
      <c r="DZ476" s="177"/>
      <c r="EA476" s="176"/>
      <c r="EB476" s="177"/>
      <c r="EC476" s="176">
        <v>0</v>
      </c>
      <c r="ED476" s="177"/>
      <c r="EE476" s="176"/>
      <c r="EF476" s="177"/>
      <c r="EG476" s="176"/>
      <c r="EH476" s="177"/>
      <c r="EI476" s="176">
        <v>0</v>
      </c>
      <c r="EJ476" s="177"/>
      <c r="EK476" s="176"/>
      <c r="EL476" s="176"/>
      <c r="EM476" s="177"/>
      <c r="EN476" s="176">
        <v>0</v>
      </c>
      <c r="EO476" s="177"/>
      <c r="EP476" s="176"/>
      <c r="EQ476" s="177">
        <v>0</v>
      </c>
      <c r="ER476" s="176"/>
      <c r="ES476" s="177"/>
      <c r="ET476" s="176"/>
      <c r="EU476" s="177"/>
      <c r="EV476" s="176"/>
      <c r="EW476" s="176"/>
      <c r="EX476" s="176"/>
      <c r="EY476" s="177"/>
      <c r="EZ476" s="176"/>
      <c r="FA476" s="177"/>
      <c r="FB476" s="565">
        <f t="shared" si="32"/>
        <v>71300</v>
      </c>
      <c r="FC476" s="565">
        <f t="shared" si="33"/>
        <v>22200</v>
      </c>
    </row>
    <row r="477" spans="1:159" ht="37.5" customHeight="1">
      <c r="A477" s="13">
        <v>397</v>
      </c>
      <c r="B477" s="13" t="s">
        <v>1058</v>
      </c>
      <c r="C477" s="13" t="s">
        <v>2313</v>
      </c>
      <c r="D477" s="13">
        <v>904</v>
      </c>
      <c r="E477" s="13">
        <v>280</v>
      </c>
      <c r="F477" s="14" t="s">
        <v>1059</v>
      </c>
      <c r="G477" s="13" t="s">
        <v>520</v>
      </c>
      <c r="H477" s="13" t="s">
        <v>22</v>
      </c>
      <c r="I477" s="13" t="s">
        <v>1060</v>
      </c>
      <c r="J477" s="13">
        <v>36</v>
      </c>
      <c r="K477" s="13" t="s">
        <v>2939</v>
      </c>
      <c r="L477" s="13" t="s">
        <v>1012</v>
      </c>
      <c r="M477" s="13" t="s">
        <v>10</v>
      </c>
      <c r="N477" s="45">
        <v>163500</v>
      </c>
      <c r="O477" s="13" t="s">
        <v>3075</v>
      </c>
      <c r="P477" s="13">
        <v>21</v>
      </c>
      <c r="Q477" s="176">
        <v>0</v>
      </c>
      <c r="R477" s="557"/>
      <c r="S477" s="176"/>
      <c r="T477" s="177"/>
      <c r="U477" s="176"/>
      <c r="V477" s="177"/>
      <c r="W477" s="176"/>
      <c r="X477" s="177"/>
      <c r="Y477" s="176"/>
      <c r="Z477" s="177"/>
      <c r="AA477" s="176"/>
      <c r="AB477" s="177"/>
      <c r="AC477" s="176">
        <v>0</v>
      </c>
      <c r="AD477" s="177"/>
      <c r="AE477" s="176"/>
      <c r="AF477" s="177"/>
      <c r="AG477" s="176">
        <v>1000</v>
      </c>
      <c r="AH477" s="177"/>
      <c r="AI477" s="176"/>
      <c r="AJ477" s="177"/>
      <c r="AK477" s="176">
        <v>150000</v>
      </c>
      <c r="AL477" s="177">
        <v>65000</v>
      </c>
      <c r="AM477" s="176">
        <v>0</v>
      </c>
      <c r="AN477" s="177"/>
      <c r="AO477" s="176"/>
      <c r="AP477" s="177"/>
      <c r="AQ477" s="176"/>
      <c r="AR477" s="177"/>
      <c r="AS477" s="176"/>
      <c r="AT477" s="176"/>
      <c r="AU477" s="176">
        <v>0</v>
      </c>
      <c r="AV477" s="177"/>
      <c r="AW477" s="176">
        <v>10000</v>
      </c>
      <c r="AX477" s="177"/>
      <c r="AY477" s="176"/>
      <c r="AZ477" s="177"/>
      <c r="BA477" s="176"/>
      <c r="BB477" s="177"/>
      <c r="BC477" s="176">
        <v>0</v>
      </c>
      <c r="BD477" s="176"/>
      <c r="BE477" s="176">
        <v>0</v>
      </c>
      <c r="BF477" s="177">
        <v>0</v>
      </c>
      <c r="BG477" s="176">
        <v>0</v>
      </c>
      <c r="BH477" s="177"/>
      <c r="BI477" s="176">
        <v>0</v>
      </c>
      <c r="BJ477" s="177"/>
      <c r="BK477" s="176">
        <v>0</v>
      </c>
      <c r="BL477" s="177"/>
      <c r="BM477" s="176">
        <v>2000</v>
      </c>
      <c r="BN477" s="177">
        <v>12400</v>
      </c>
      <c r="BO477" s="176">
        <v>0</v>
      </c>
      <c r="BP477" s="232"/>
      <c r="BQ477" s="176"/>
      <c r="BR477" s="177"/>
      <c r="BS477" s="176"/>
      <c r="BT477" s="177"/>
      <c r="BU477" s="176"/>
      <c r="BV477" s="176"/>
      <c r="BW477" s="176">
        <v>0</v>
      </c>
      <c r="BX477" s="177"/>
      <c r="BY477" s="176">
        <v>0</v>
      </c>
      <c r="BZ477" s="177"/>
      <c r="CA477" s="176"/>
      <c r="CB477" s="177"/>
      <c r="CC477" s="176">
        <v>0</v>
      </c>
      <c r="CD477" s="177">
        <v>0</v>
      </c>
      <c r="CE477" s="176">
        <v>0</v>
      </c>
      <c r="CF477" s="177"/>
      <c r="CG477" s="176"/>
      <c r="CH477" s="177"/>
      <c r="CI477" s="176">
        <v>0</v>
      </c>
      <c r="CJ477" s="176">
        <v>0</v>
      </c>
      <c r="CK477" s="176">
        <v>0</v>
      </c>
      <c r="CL477" s="177"/>
      <c r="CM477" s="176"/>
      <c r="CN477" s="177"/>
      <c r="CO477" s="176">
        <v>0</v>
      </c>
      <c r="CP477" s="177"/>
      <c r="CQ477" s="176">
        <v>500</v>
      </c>
      <c r="CR477" s="177"/>
      <c r="CS477" s="176">
        <v>0</v>
      </c>
      <c r="CT477" s="176"/>
      <c r="CU477" s="176">
        <v>0</v>
      </c>
      <c r="CV477" s="177"/>
      <c r="CW477" s="176"/>
      <c r="CX477" s="177"/>
      <c r="CY477" s="176">
        <v>0</v>
      </c>
      <c r="CZ477" s="177"/>
      <c r="DA477" s="176">
        <v>0</v>
      </c>
      <c r="DB477" s="177"/>
      <c r="DC477" s="176"/>
      <c r="DD477" s="177"/>
      <c r="DE477" s="176">
        <v>0</v>
      </c>
      <c r="DF477" s="177"/>
      <c r="DG477" s="176"/>
      <c r="DH477" s="177"/>
      <c r="DI477" s="176"/>
      <c r="DJ477" s="558"/>
      <c r="DK477" s="176"/>
      <c r="DL477" s="177"/>
      <c r="DM477" s="176"/>
      <c r="DN477" s="177"/>
      <c r="DO477" s="176"/>
      <c r="DP477" s="177"/>
      <c r="DQ477" s="176"/>
      <c r="DR477" s="177"/>
      <c r="DS477" s="176"/>
      <c r="DT477" s="176"/>
      <c r="DU477" s="176"/>
      <c r="DV477" s="177"/>
      <c r="DW477" s="176"/>
      <c r="DX477" s="177"/>
      <c r="DY477" s="176"/>
      <c r="DZ477" s="177"/>
      <c r="EA477" s="176"/>
      <c r="EB477" s="177"/>
      <c r="EC477" s="176">
        <v>0</v>
      </c>
      <c r="ED477" s="177"/>
      <c r="EE477" s="176"/>
      <c r="EF477" s="177"/>
      <c r="EG477" s="176"/>
      <c r="EH477" s="177"/>
      <c r="EI477" s="176">
        <v>0</v>
      </c>
      <c r="EJ477" s="177"/>
      <c r="EK477" s="176"/>
      <c r="EL477" s="176"/>
      <c r="EM477" s="177"/>
      <c r="EN477" s="176">
        <v>0</v>
      </c>
      <c r="EO477" s="177"/>
      <c r="EP477" s="176"/>
      <c r="EQ477" s="177">
        <v>0</v>
      </c>
      <c r="ER477" s="176"/>
      <c r="ES477" s="177"/>
      <c r="ET477" s="176"/>
      <c r="EU477" s="177"/>
      <c r="EV477" s="176"/>
      <c r="EW477" s="176"/>
      <c r="EX477" s="176"/>
      <c r="EY477" s="177"/>
      <c r="EZ477" s="176"/>
      <c r="FA477" s="177"/>
      <c r="FB477" s="565">
        <f t="shared" si="32"/>
        <v>77400</v>
      </c>
      <c r="FC477" s="565">
        <f t="shared" si="33"/>
        <v>86100</v>
      </c>
    </row>
    <row r="478" spans="1:159" ht="37.5" customHeight="1">
      <c r="A478" s="13">
        <v>398</v>
      </c>
      <c r="B478" s="13" t="s">
        <v>1061</v>
      </c>
      <c r="C478" s="13" t="s">
        <v>1506</v>
      </c>
      <c r="D478" s="13">
        <v>909</v>
      </c>
      <c r="E478" s="13">
        <v>539</v>
      </c>
      <c r="F478" s="14" t="s">
        <v>1062</v>
      </c>
      <c r="G478" s="13" t="s">
        <v>1063</v>
      </c>
      <c r="H478" s="13" t="s">
        <v>1064</v>
      </c>
      <c r="I478" s="13" t="s">
        <v>1065</v>
      </c>
      <c r="J478" s="13">
        <v>36</v>
      </c>
      <c r="K478" s="13" t="s">
        <v>2940</v>
      </c>
      <c r="L478" s="13" t="s">
        <v>1012</v>
      </c>
      <c r="M478" s="13" t="s">
        <v>10</v>
      </c>
      <c r="N478" s="45">
        <v>635700</v>
      </c>
      <c r="O478" s="13" t="s">
        <v>3075</v>
      </c>
      <c r="P478" s="13">
        <v>21</v>
      </c>
      <c r="Q478" s="176">
        <v>1000</v>
      </c>
      <c r="R478" s="557"/>
      <c r="S478" s="176"/>
      <c r="T478" s="177"/>
      <c r="U478" s="176"/>
      <c r="V478" s="177"/>
      <c r="W478" s="176"/>
      <c r="X478" s="177"/>
      <c r="Y478" s="176">
        <v>500</v>
      </c>
      <c r="Z478" s="177"/>
      <c r="AA478" s="176">
        <v>60000</v>
      </c>
      <c r="AB478" s="177">
        <v>18000</v>
      </c>
      <c r="AC478" s="176">
        <v>0</v>
      </c>
      <c r="AD478" s="177"/>
      <c r="AE478" s="176"/>
      <c r="AF478" s="177"/>
      <c r="AG478" s="176">
        <v>15000</v>
      </c>
      <c r="AH478" s="177"/>
      <c r="AI478" s="176"/>
      <c r="AJ478" s="177"/>
      <c r="AK478" s="176">
        <v>350000</v>
      </c>
      <c r="AL478" s="177">
        <v>136400</v>
      </c>
      <c r="AM478" s="176">
        <v>0</v>
      </c>
      <c r="AN478" s="177"/>
      <c r="AO478" s="176"/>
      <c r="AP478" s="177"/>
      <c r="AQ478" s="176">
        <v>500</v>
      </c>
      <c r="AR478" s="177"/>
      <c r="AS478" s="176"/>
      <c r="AT478" s="176"/>
      <c r="AU478" s="176">
        <v>0</v>
      </c>
      <c r="AV478" s="177"/>
      <c r="AW478" s="176">
        <v>5000</v>
      </c>
      <c r="AX478" s="177">
        <v>400</v>
      </c>
      <c r="AY478" s="176">
        <v>1000</v>
      </c>
      <c r="AZ478" s="177"/>
      <c r="BA478" s="176">
        <v>500</v>
      </c>
      <c r="BB478" s="177">
        <v>0</v>
      </c>
      <c r="BC478" s="176">
        <v>2000</v>
      </c>
      <c r="BD478" s="176">
        <v>0</v>
      </c>
      <c r="BE478" s="176">
        <v>0</v>
      </c>
      <c r="BF478" s="177">
        <v>0</v>
      </c>
      <c r="BG478" s="176">
        <v>10000</v>
      </c>
      <c r="BH478" s="177">
        <v>2000</v>
      </c>
      <c r="BI478" s="176">
        <v>700</v>
      </c>
      <c r="BJ478" s="177">
        <v>0</v>
      </c>
      <c r="BK478" s="176">
        <v>0</v>
      </c>
      <c r="BL478" s="177"/>
      <c r="BM478" s="176">
        <v>500</v>
      </c>
      <c r="BN478" s="177"/>
      <c r="BO478" s="176">
        <v>8000</v>
      </c>
      <c r="BP478" s="232"/>
      <c r="BQ478" s="176"/>
      <c r="BR478" s="177"/>
      <c r="BS478" s="176">
        <v>5000</v>
      </c>
      <c r="BT478" s="177">
        <v>2000</v>
      </c>
      <c r="BU478" s="176"/>
      <c r="BV478" s="176"/>
      <c r="BW478" s="176">
        <v>0</v>
      </c>
      <c r="BX478" s="177"/>
      <c r="BY478" s="176">
        <v>0</v>
      </c>
      <c r="BZ478" s="177"/>
      <c r="CA478" s="176"/>
      <c r="CB478" s="177"/>
      <c r="CC478" s="176">
        <v>0</v>
      </c>
      <c r="CD478" s="177">
        <v>0</v>
      </c>
      <c r="CE478" s="176">
        <v>0</v>
      </c>
      <c r="CF478" s="177"/>
      <c r="CG478" s="176">
        <v>30000</v>
      </c>
      <c r="CH478" s="177">
        <v>22000</v>
      </c>
      <c r="CI478" s="176">
        <v>0</v>
      </c>
      <c r="CJ478" s="176">
        <v>24000</v>
      </c>
      <c r="CK478" s="176">
        <v>24000</v>
      </c>
      <c r="CL478" s="177">
        <v>800</v>
      </c>
      <c r="CM478" s="176"/>
      <c r="CN478" s="177"/>
      <c r="CO478" s="176">
        <v>100000</v>
      </c>
      <c r="CP478" s="177">
        <v>85000</v>
      </c>
      <c r="CQ478" s="176">
        <v>10000</v>
      </c>
      <c r="CR478" s="177">
        <v>2000</v>
      </c>
      <c r="CS478" s="176">
        <v>12000</v>
      </c>
      <c r="CT478" s="176">
        <v>6400</v>
      </c>
      <c r="CU478" s="176">
        <v>0</v>
      </c>
      <c r="CV478" s="177"/>
      <c r="CW478" s="176"/>
      <c r="CX478" s="177"/>
      <c r="CY478" s="176">
        <v>0</v>
      </c>
      <c r="CZ478" s="177"/>
      <c r="DA478" s="176">
        <v>0</v>
      </c>
      <c r="DB478" s="177"/>
      <c r="DC478" s="176"/>
      <c r="DD478" s="177"/>
      <c r="DE478" s="176">
        <v>0</v>
      </c>
      <c r="DF478" s="177"/>
      <c r="DG478" s="176"/>
      <c r="DH478" s="177"/>
      <c r="DI478" s="176"/>
      <c r="DJ478" s="558"/>
      <c r="DK478" s="176"/>
      <c r="DL478" s="177"/>
      <c r="DM478" s="176"/>
      <c r="DN478" s="177"/>
      <c r="DO478" s="176"/>
      <c r="DP478" s="177"/>
      <c r="DQ478" s="176"/>
      <c r="DR478" s="177"/>
      <c r="DS478" s="176"/>
      <c r="DT478" s="176"/>
      <c r="DU478" s="176"/>
      <c r="DV478" s="177"/>
      <c r="DW478" s="176"/>
      <c r="DX478" s="177"/>
      <c r="DY478" s="176"/>
      <c r="DZ478" s="177"/>
      <c r="EA478" s="176"/>
      <c r="EB478" s="177"/>
      <c r="EC478" s="176">
        <v>0</v>
      </c>
      <c r="ED478" s="177"/>
      <c r="EE478" s="176"/>
      <c r="EF478" s="177"/>
      <c r="EG478" s="176"/>
      <c r="EH478" s="177"/>
      <c r="EI478" s="176">
        <v>0</v>
      </c>
      <c r="EJ478" s="177"/>
      <c r="EK478" s="176"/>
      <c r="EL478" s="176"/>
      <c r="EM478" s="177"/>
      <c r="EN478" s="176">
        <v>0</v>
      </c>
      <c r="EO478" s="177"/>
      <c r="EP478" s="176"/>
      <c r="EQ478" s="177">
        <v>0</v>
      </c>
      <c r="ER478" s="176"/>
      <c r="ES478" s="177"/>
      <c r="ET478" s="176"/>
      <c r="EU478" s="177"/>
      <c r="EV478" s="176"/>
      <c r="EW478" s="176"/>
      <c r="EX478" s="176"/>
      <c r="EY478" s="177"/>
      <c r="EZ478" s="176"/>
      <c r="FA478" s="177"/>
      <c r="FB478" s="565">
        <f t="shared" si="32"/>
        <v>275000</v>
      </c>
      <c r="FC478" s="565">
        <f t="shared" si="33"/>
        <v>360700</v>
      </c>
    </row>
    <row r="479" spans="1:159" ht="37.5" customHeight="1">
      <c r="A479" s="13">
        <v>399</v>
      </c>
      <c r="B479" s="13" t="s">
        <v>1066</v>
      </c>
      <c r="C479" s="13" t="s">
        <v>1507</v>
      </c>
      <c r="D479" s="13">
        <v>909</v>
      </c>
      <c r="E479" s="13">
        <v>539</v>
      </c>
      <c r="F479" s="14" t="s">
        <v>1067</v>
      </c>
      <c r="G479" s="13" t="s">
        <v>1068</v>
      </c>
      <c r="H479" s="13" t="s">
        <v>788</v>
      </c>
      <c r="I479" s="13" t="s">
        <v>1069</v>
      </c>
      <c r="J479" s="13">
        <v>36</v>
      </c>
      <c r="K479" s="13" t="s">
        <v>1070</v>
      </c>
      <c r="L479" s="13" t="s">
        <v>1012</v>
      </c>
      <c r="M479" s="13" t="s">
        <v>65</v>
      </c>
      <c r="N479" s="45">
        <v>42500</v>
      </c>
      <c r="O479" s="13" t="s">
        <v>3075</v>
      </c>
      <c r="P479" s="13">
        <v>21</v>
      </c>
      <c r="Q479" s="176">
        <v>5000</v>
      </c>
      <c r="R479" s="557">
        <v>1000</v>
      </c>
      <c r="S479" s="176"/>
      <c r="T479" s="177"/>
      <c r="U479" s="176"/>
      <c r="V479" s="177"/>
      <c r="W479" s="176"/>
      <c r="X479" s="177"/>
      <c r="Y479" s="176">
        <v>700</v>
      </c>
      <c r="Z479" s="177">
        <v>100</v>
      </c>
      <c r="AA479" s="176"/>
      <c r="AB479" s="177"/>
      <c r="AC479" s="176">
        <v>0</v>
      </c>
      <c r="AD479" s="177"/>
      <c r="AE479" s="176"/>
      <c r="AF479" s="177"/>
      <c r="AG479" s="176">
        <v>1000</v>
      </c>
      <c r="AH479" s="177"/>
      <c r="AI479" s="176"/>
      <c r="AJ479" s="177"/>
      <c r="AK479" s="176">
        <v>30000</v>
      </c>
      <c r="AL479" s="177">
        <v>15500</v>
      </c>
      <c r="AM479" s="176">
        <v>0</v>
      </c>
      <c r="AN479" s="177"/>
      <c r="AO479" s="176"/>
      <c r="AP479" s="177"/>
      <c r="AQ479" s="176">
        <v>1000</v>
      </c>
      <c r="AR479" s="177">
        <v>20</v>
      </c>
      <c r="AS479" s="176"/>
      <c r="AT479" s="176"/>
      <c r="AU479" s="176">
        <v>0</v>
      </c>
      <c r="AV479" s="177"/>
      <c r="AW479" s="176">
        <v>3000</v>
      </c>
      <c r="AX479" s="177">
        <v>600</v>
      </c>
      <c r="AY479" s="176">
        <v>100</v>
      </c>
      <c r="AZ479" s="177"/>
      <c r="BA479" s="176">
        <v>500</v>
      </c>
      <c r="BB479" s="177">
        <v>0</v>
      </c>
      <c r="BC479" s="176">
        <v>100</v>
      </c>
      <c r="BD479" s="176">
        <v>0</v>
      </c>
      <c r="BE479" s="176">
        <v>0</v>
      </c>
      <c r="BF479" s="177">
        <v>0</v>
      </c>
      <c r="BG479" s="176">
        <v>200</v>
      </c>
      <c r="BH479" s="177"/>
      <c r="BI479" s="176">
        <v>100</v>
      </c>
      <c r="BJ479" s="177">
        <v>60</v>
      </c>
      <c r="BK479" s="176">
        <v>0</v>
      </c>
      <c r="BL479" s="177"/>
      <c r="BM479" s="176">
        <v>0</v>
      </c>
      <c r="BN479" s="177"/>
      <c r="BO479" s="176">
        <v>200</v>
      </c>
      <c r="BP479" s="232">
        <v>200</v>
      </c>
      <c r="BQ479" s="176"/>
      <c r="BR479" s="177"/>
      <c r="BS479" s="176">
        <v>100</v>
      </c>
      <c r="BT479" s="177">
        <v>100</v>
      </c>
      <c r="BU479" s="176"/>
      <c r="BV479" s="176">
        <v>50</v>
      </c>
      <c r="BW479" s="176">
        <v>50</v>
      </c>
      <c r="BX479" s="177">
        <v>20</v>
      </c>
      <c r="BY479" s="176">
        <v>0</v>
      </c>
      <c r="BZ479" s="177"/>
      <c r="CA479" s="176"/>
      <c r="CB479" s="177"/>
      <c r="CC479" s="176">
        <v>0</v>
      </c>
      <c r="CD479" s="177">
        <v>0</v>
      </c>
      <c r="CE479" s="176">
        <v>100</v>
      </c>
      <c r="CF479" s="177">
        <v>0</v>
      </c>
      <c r="CG479" s="176"/>
      <c r="CH479" s="177"/>
      <c r="CI479" s="176">
        <v>0</v>
      </c>
      <c r="CJ479" s="176">
        <v>50</v>
      </c>
      <c r="CK479" s="176">
        <v>50</v>
      </c>
      <c r="CL479" s="177"/>
      <c r="CM479" s="176"/>
      <c r="CN479" s="177"/>
      <c r="CO479" s="176">
        <v>0</v>
      </c>
      <c r="CP479" s="177"/>
      <c r="CQ479" s="176">
        <v>100</v>
      </c>
      <c r="CR479" s="177"/>
      <c r="CS479" s="176">
        <v>200</v>
      </c>
      <c r="CT479" s="176"/>
      <c r="CU479" s="176">
        <v>0</v>
      </c>
      <c r="CV479" s="177"/>
      <c r="CW479" s="176"/>
      <c r="CX479" s="177"/>
      <c r="CY479" s="176">
        <v>0</v>
      </c>
      <c r="CZ479" s="177"/>
      <c r="DA479" s="176">
        <v>0</v>
      </c>
      <c r="DB479" s="177"/>
      <c r="DC479" s="176"/>
      <c r="DD479" s="177"/>
      <c r="DE479" s="176">
        <v>0</v>
      </c>
      <c r="DF479" s="177"/>
      <c r="DG479" s="176"/>
      <c r="DH479" s="177"/>
      <c r="DI479" s="176"/>
      <c r="DJ479" s="558"/>
      <c r="DK479" s="176"/>
      <c r="DL479" s="177"/>
      <c r="DM479" s="176"/>
      <c r="DN479" s="177"/>
      <c r="DO479" s="176"/>
      <c r="DP479" s="177"/>
      <c r="DQ479" s="176"/>
      <c r="DR479" s="177"/>
      <c r="DS479" s="176"/>
      <c r="DT479" s="176"/>
      <c r="DU479" s="176"/>
      <c r="DV479" s="177"/>
      <c r="DW479" s="176"/>
      <c r="DX479" s="177"/>
      <c r="DY479" s="176"/>
      <c r="DZ479" s="177"/>
      <c r="EA479" s="176"/>
      <c r="EB479" s="177"/>
      <c r="EC479" s="176">
        <v>0</v>
      </c>
      <c r="ED479" s="177"/>
      <c r="EE479" s="176"/>
      <c r="EF479" s="177"/>
      <c r="EG479" s="176"/>
      <c r="EH479" s="177"/>
      <c r="EI479" s="176">
        <v>0</v>
      </c>
      <c r="EJ479" s="177"/>
      <c r="EK479" s="176"/>
      <c r="EL479" s="176"/>
      <c r="EM479" s="177"/>
      <c r="EN479" s="176">
        <v>0</v>
      </c>
      <c r="EO479" s="177"/>
      <c r="EP479" s="176"/>
      <c r="EQ479" s="177">
        <v>0</v>
      </c>
      <c r="ER479" s="176"/>
      <c r="ES479" s="177"/>
      <c r="ET479" s="176"/>
      <c r="EU479" s="177"/>
      <c r="EV479" s="176"/>
      <c r="EW479" s="176"/>
      <c r="EX479" s="176"/>
      <c r="EY479" s="177"/>
      <c r="EZ479" s="176"/>
      <c r="FA479" s="177"/>
      <c r="FB479" s="565">
        <f t="shared" si="32"/>
        <v>17600</v>
      </c>
      <c r="FC479" s="565">
        <f t="shared" si="33"/>
        <v>24900</v>
      </c>
    </row>
    <row r="480" spans="1:159" ht="37.5" customHeight="1">
      <c r="A480" s="13">
        <v>400</v>
      </c>
      <c r="B480" s="13" t="s">
        <v>1071</v>
      </c>
      <c r="C480" s="13" t="s">
        <v>1511</v>
      </c>
      <c r="D480" s="13">
        <v>910</v>
      </c>
      <c r="E480" s="13">
        <v>656</v>
      </c>
      <c r="F480" s="14" t="s">
        <v>1072</v>
      </c>
      <c r="G480" s="13" t="s">
        <v>1073</v>
      </c>
      <c r="H480" s="13" t="s">
        <v>22</v>
      </c>
      <c r="I480" s="13" t="s">
        <v>1074</v>
      </c>
      <c r="J480" s="13">
        <v>36</v>
      </c>
      <c r="K480" s="13" t="s">
        <v>2941</v>
      </c>
      <c r="L480" s="13" t="s">
        <v>1012</v>
      </c>
      <c r="M480" s="13" t="s">
        <v>10</v>
      </c>
      <c r="N480" s="45">
        <v>396000</v>
      </c>
      <c r="O480" s="13" t="s">
        <v>3075</v>
      </c>
      <c r="P480" s="13">
        <v>21</v>
      </c>
      <c r="Q480" s="176">
        <v>0</v>
      </c>
      <c r="R480" s="557"/>
      <c r="S480" s="176"/>
      <c r="T480" s="177"/>
      <c r="U480" s="176"/>
      <c r="V480" s="177"/>
      <c r="W480" s="176"/>
      <c r="X480" s="177"/>
      <c r="Y480" s="176"/>
      <c r="Z480" s="177"/>
      <c r="AA480" s="176"/>
      <c r="AB480" s="177"/>
      <c r="AC480" s="176">
        <v>0</v>
      </c>
      <c r="AD480" s="177"/>
      <c r="AE480" s="176"/>
      <c r="AF480" s="177"/>
      <c r="AG480" s="176">
        <v>0</v>
      </c>
      <c r="AH480" s="177"/>
      <c r="AI480" s="176"/>
      <c r="AJ480" s="177"/>
      <c r="AK480" s="176">
        <v>300000</v>
      </c>
      <c r="AL480" s="177">
        <v>115000</v>
      </c>
      <c r="AM480" s="176">
        <v>0</v>
      </c>
      <c r="AN480" s="177"/>
      <c r="AO480" s="176"/>
      <c r="AP480" s="177"/>
      <c r="AQ480" s="176"/>
      <c r="AR480" s="177"/>
      <c r="AS480" s="176"/>
      <c r="AT480" s="176"/>
      <c r="AU480" s="176">
        <v>0</v>
      </c>
      <c r="AV480" s="177"/>
      <c r="AW480" s="176"/>
      <c r="AX480" s="177"/>
      <c r="AY480" s="176"/>
      <c r="AZ480" s="177"/>
      <c r="BA480" s="176">
        <v>31000</v>
      </c>
      <c r="BB480" s="177">
        <v>15000</v>
      </c>
      <c r="BC480" s="176">
        <v>0</v>
      </c>
      <c r="BD480" s="176"/>
      <c r="BE480" s="176">
        <v>0</v>
      </c>
      <c r="BF480" s="177">
        <v>0</v>
      </c>
      <c r="BG480" s="176">
        <v>5000</v>
      </c>
      <c r="BH480" s="177"/>
      <c r="BI480" s="176">
        <v>0</v>
      </c>
      <c r="BJ480" s="177"/>
      <c r="BK480" s="176">
        <v>0</v>
      </c>
      <c r="BL480" s="177"/>
      <c r="BM480" s="176">
        <v>0</v>
      </c>
      <c r="BN480" s="177"/>
      <c r="BO480" s="176">
        <v>0</v>
      </c>
      <c r="BP480" s="232"/>
      <c r="BQ480" s="176"/>
      <c r="BR480" s="177"/>
      <c r="BS480" s="176"/>
      <c r="BT480" s="177"/>
      <c r="BU480" s="176"/>
      <c r="BV480" s="176"/>
      <c r="BW480" s="176">
        <v>0</v>
      </c>
      <c r="BX480" s="177"/>
      <c r="BY480" s="176">
        <v>0</v>
      </c>
      <c r="BZ480" s="177"/>
      <c r="CA480" s="176"/>
      <c r="CB480" s="177"/>
      <c r="CC480" s="176">
        <v>0</v>
      </c>
      <c r="CD480" s="177">
        <v>0</v>
      </c>
      <c r="CE480" s="176">
        <v>0</v>
      </c>
      <c r="CF480" s="177"/>
      <c r="CG480" s="176">
        <v>35000</v>
      </c>
      <c r="CH480" s="177">
        <v>18000</v>
      </c>
      <c r="CI480" s="176">
        <v>0</v>
      </c>
      <c r="CJ480" s="176">
        <v>0</v>
      </c>
      <c r="CK480" s="176">
        <v>0</v>
      </c>
      <c r="CL480" s="177"/>
      <c r="CM480" s="176"/>
      <c r="CN480" s="177"/>
      <c r="CO480" s="176">
        <v>0</v>
      </c>
      <c r="CP480" s="177"/>
      <c r="CQ480" s="176">
        <v>25000</v>
      </c>
      <c r="CR480" s="177">
        <v>14000</v>
      </c>
      <c r="CS480" s="176">
        <v>0</v>
      </c>
      <c r="CT480" s="176"/>
      <c r="CU480" s="176">
        <v>0</v>
      </c>
      <c r="CV480" s="177"/>
      <c r="CW480" s="176"/>
      <c r="CX480" s="177"/>
      <c r="CY480" s="176">
        <v>0</v>
      </c>
      <c r="CZ480" s="177"/>
      <c r="DA480" s="176">
        <v>0</v>
      </c>
      <c r="DB480" s="177"/>
      <c r="DC480" s="176"/>
      <c r="DD480" s="177"/>
      <c r="DE480" s="176">
        <v>0</v>
      </c>
      <c r="DF480" s="177"/>
      <c r="DG480" s="176"/>
      <c r="DH480" s="177"/>
      <c r="DI480" s="176"/>
      <c r="DJ480" s="558"/>
      <c r="DK480" s="176"/>
      <c r="DL480" s="177"/>
      <c r="DM480" s="176"/>
      <c r="DN480" s="177"/>
      <c r="DO480" s="176"/>
      <c r="DP480" s="177"/>
      <c r="DQ480" s="176"/>
      <c r="DR480" s="177"/>
      <c r="DS480" s="176"/>
      <c r="DT480" s="176"/>
      <c r="DU480" s="176"/>
      <c r="DV480" s="177"/>
      <c r="DW480" s="176"/>
      <c r="DX480" s="177"/>
      <c r="DY480" s="176"/>
      <c r="DZ480" s="177"/>
      <c r="EA480" s="176"/>
      <c r="EB480" s="177"/>
      <c r="EC480" s="176">
        <v>0</v>
      </c>
      <c r="ED480" s="177"/>
      <c r="EE480" s="176"/>
      <c r="EF480" s="177"/>
      <c r="EG480" s="176"/>
      <c r="EH480" s="177"/>
      <c r="EI480" s="176">
        <v>0</v>
      </c>
      <c r="EJ480" s="177"/>
      <c r="EK480" s="176"/>
      <c r="EL480" s="176"/>
      <c r="EM480" s="177"/>
      <c r="EN480" s="176">
        <v>0</v>
      </c>
      <c r="EO480" s="177"/>
      <c r="EP480" s="176"/>
      <c r="EQ480" s="177">
        <v>0</v>
      </c>
      <c r="ER480" s="176"/>
      <c r="ES480" s="177"/>
      <c r="ET480" s="176"/>
      <c r="EU480" s="177"/>
      <c r="EV480" s="176"/>
      <c r="EW480" s="176"/>
      <c r="EX480" s="176"/>
      <c r="EY480" s="177"/>
      <c r="EZ480" s="176"/>
      <c r="FA480" s="177"/>
      <c r="FB480" s="565">
        <f t="shared" si="32"/>
        <v>162000</v>
      </c>
      <c r="FC480" s="565">
        <f t="shared" si="33"/>
        <v>234000</v>
      </c>
    </row>
    <row r="481" spans="1:159" ht="37.5" customHeight="1">
      <c r="A481" s="13">
        <v>401</v>
      </c>
      <c r="B481" s="13" t="s">
        <v>1457</v>
      </c>
      <c r="C481" s="13" t="s">
        <v>675</v>
      </c>
      <c r="D481" s="13">
        <v>912</v>
      </c>
      <c r="E481" s="13">
        <v>703</v>
      </c>
      <c r="F481" s="14" t="s">
        <v>1458</v>
      </c>
      <c r="G481" s="13" t="s">
        <v>1459</v>
      </c>
      <c r="H481" s="13" t="s">
        <v>25</v>
      </c>
      <c r="I481" s="13" t="s">
        <v>1460</v>
      </c>
      <c r="J481" s="13">
        <v>36</v>
      </c>
      <c r="K481" s="13" t="s">
        <v>2942</v>
      </c>
      <c r="L481" s="13" t="s">
        <v>1461</v>
      </c>
      <c r="M481" s="13" t="s">
        <v>15</v>
      </c>
      <c r="N481" s="45">
        <v>74660</v>
      </c>
      <c r="O481" s="13" t="s">
        <v>3065</v>
      </c>
      <c r="P481" s="13">
        <v>96</v>
      </c>
      <c r="Q481" s="176">
        <v>5000</v>
      </c>
      <c r="R481" s="557">
        <v>4000</v>
      </c>
      <c r="S481" s="176"/>
      <c r="T481" s="177"/>
      <c r="U481" s="176"/>
      <c r="V481" s="177"/>
      <c r="W481" s="176"/>
      <c r="X481" s="177"/>
      <c r="Y481" s="176">
        <v>4000</v>
      </c>
      <c r="Z481" s="177">
        <v>2154</v>
      </c>
      <c r="AA481" s="176">
        <v>2000</v>
      </c>
      <c r="AB481" s="177"/>
      <c r="AC481" s="176">
        <v>0</v>
      </c>
      <c r="AD481" s="177"/>
      <c r="AE481" s="176"/>
      <c r="AF481" s="177"/>
      <c r="AG481" s="176">
        <v>100</v>
      </c>
      <c r="AH481" s="177"/>
      <c r="AI481" s="176"/>
      <c r="AJ481" s="177"/>
      <c r="AK481" s="176">
        <v>6500</v>
      </c>
      <c r="AL481" s="177">
        <v>3000</v>
      </c>
      <c r="AM481" s="176">
        <v>0</v>
      </c>
      <c r="AN481" s="177"/>
      <c r="AO481" s="176"/>
      <c r="AP481" s="177"/>
      <c r="AQ481" s="176"/>
      <c r="AR481" s="177"/>
      <c r="AS481" s="176"/>
      <c r="AT481" s="176"/>
      <c r="AU481" s="176">
        <v>0</v>
      </c>
      <c r="AV481" s="177"/>
      <c r="AW481" s="176">
        <v>4200</v>
      </c>
      <c r="AX481" s="177">
        <v>1882</v>
      </c>
      <c r="AY481" s="176">
        <v>2500</v>
      </c>
      <c r="AZ481" s="177"/>
      <c r="BA481" s="176">
        <v>7900</v>
      </c>
      <c r="BB481" s="177">
        <v>3980</v>
      </c>
      <c r="BC481" s="176">
        <v>8000</v>
      </c>
      <c r="BD481" s="176">
        <v>3000</v>
      </c>
      <c r="BE481" s="176">
        <v>400</v>
      </c>
      <c r="BF481" s="177">
        <v>300</v>
      </c>
      <c r="BG481" s="176">
        <v>0</v>
      </c>
      <c r="BH481" s="177"/>
      <c r="BI481" s="176">
        <v>60</v>
      </c>
      <c r="BJ481" s="177">
        <v>0</v>
      </c>
      <c r="BK481" s="176">
        <v>2000</v>
      </c>
      <c r="BL481" s="177"/>
      <c r="BM481" s="176">
        <v>7000</v>
      </c>
      <c r="BN481" s="177">
        <v>4000</v>
      </c>
      <c r="BO481" s="176">
        <v>500</v>
      </c>
      <c r="BP481" s="232"/>
      <c r="BQ481" s="176">
        <v>2000</v>
      </c>
      <c r="BR481" s="177">
        <v>2000</v>
      </c>
      <c r="BS481" s="176">
        <v>300</v>
      </c>
      <c r="BT481" s="177">
        <v>200</v>
      </c>
      <c r="BU481" s="176"/>
      <c r="BV481" s="176"/>
      <c r="BW481" s="176">
        <v>0</v>
      </c>
      <c r="BX481" s="177"/>
      <c r="BY481" s="176">
        <v>1000</v>
      </c>
      <c r="BZ481" s="177">
        <v>100</v>
      </c>
      <c r="CA481" s="176"/>
      <c r="CB481" s="177"/>
      <c r="CC481" s="176">
        <v>0</v>
      </c>
      <c r="CD481" s="177">
        <v>0</v>
      </c>
      <c r="CE481" s="176">
        <v>0</v>
      </c>
      <c r="CF481" s="177"/>
      <c r="CG481" s="176">
        <v>5000</v>
      </c>
      <c r="CH481" s="177">
        <v>4500</v>
      </c>
      <c r="CI481" s="176">
        <v>0</v>
      </c>
      <c r="CJ481" s="176">
        <v>0</v>
      </c>
      <c r="CK481" s="176">
        <v>0</v>
      </c>
      <c r="CL481" s="177"/>
      <c r="CM481" s="176">
        <v>5000</v>
      </c>
      <c r="CN481" s="177">
        <v>2395</v>
      </c>
      <c r="CO481" s="176">
        <v>3000</v>
      </c>
      <c r="CP481" s="177">
        <v>500</v>
      </c>
      <c r="CQ481" s="176">
        <v>6000</v>
      </c>
      <c r="CR481" s="177">
        <v>1450</v>
      </c>
      <c r="CS481" s="176">
        <v>1000</v>
      </c>
      <c r="CT481" s="176"/>
      <c r="CU481" s="176">
        <v>0</v>
      </c>
      <c r="CV481" s="177"/>
      <c r="CW481" s="176">
        <v>1200</v>
      </c>
      <c r="CX481" s="177">
        <v>600</v>
      </c>
      <c r="CY481" s="176">
        <v>0</v>
      </c>
      <c r="CZ481" s="177"/>
      <c r="DA481" s="176">
        <v>0</v>
      </c>
      <c r="DB481" s="177"/>
      <c r="DC481" s="176"/>
      <c r="DD481" s="177"/>
      <c r="DE481" s="176">
        <v>0</v>
      </c>
      <c r="DF481" s="177"/>
      <c r="DG481" s="176"/>
      <c r="DH481" s="177"/>
      <c r="DI481" s="176"/>
      <c r="DJ481" s="558"/>
      <c r="DK481" s="176"/>
      <c r="DL481" s="177"/>
      <c r="DM481" s="176"/>
      <c r="DN481" s="177"/>
      <c r="DO481" s="176"/>
      <c r="DP481" s="177"/>
      <c r="DQ481" s="176"/>
      <c r="DR481" s="177"/>
      <c r="DS481" s="176"/>
      <c r="DT481" s="176"/>
      <c r="DU481" s="176"/>
      <c r="DV481" s="177"/>
      <c r="DW481" s="176"/>
      <c r="DX481" s="177"/>
      <c r="DY481" s="176"/>
      <c r="DZ481" s="177"/>
      <c r="EA481" s="176"/>
      <c r="EB481" s="177"/>
      <c r="EC481" s="176">
        <v>0</v>
      </c>
      <c r="ED481" s="177"/>
      <c r="EE481" s="176"/>
      <c r="EF481" s="177"/>
      <c r="EG481" s="176"/>
      <c r="EH481" s="177"/>
      <c r="EI481" s="176">
        <v>0</v>
      </c>
      <c r="EJ481" s="177"/>
      <c r="EK481" s="176"/>
      <c r="EL481" s="176"/>
      <c r="EM481" s="177"/>
      <c r="EN481" s="176">
        <v>0</v>
      </c>
      <c r="EO481" s="177"/>
      <c r="EP481" s="176"/>
      <c r="EQ481" s="177">
        <v>0</v>
      </c>
      <c r="ER481" s="176"/>
      <c r="ES481" s="177"/>
      <c r="ET481" s="176"/>
      <c r="EU481" s="177"/>
      <c r="EV481" s="176"/>
      <c r="EW481" s="176"/>
      <c r="EX481" s="176"/>
      <c r="EY481" s="177"/>
      <c r="EZ481" s="176"/>
      <c r="FA481" s="177"/>
      <c r="FB481" s="565">
        <f t="shared" si="32"/>
        <v>34061</v>
      </c>
      <c r="FC481" s="565">
        <f t="shared" si="33"/>
        <v>40599</v>
      </c>
    </row>
    <row r="482" spans="1:159" ht="37.5" customHeight="1">
      <c r="A482" s="13">
        <v>402</v>
      </c>
      <c r="B482" s="13" t="s">
        <v>2355</v>
      </c>
      <c r="C482" s="13" t="s">
        <v>678</v>
      </c>
      <c r="D482" s="13">
        <v>912</v>
      </c>
      <c r="E482" s="13">
        <v>703</v>
      </c>
      <c r="F482" s="14" t="s">
        <v>2356</v>
      </c>
      <c r="G482" s="13" t="s">
        <v>2357</v>
      </c>
      <c r="H482" s="13" t="s">
        <v>14</v>
      </c>
      <c r="I482" s="13" t="s">
        <v>2358</v>
      </c>
      <c r="J482" s="13">
        <v>36</v>
      </c>
      <c r="K482" s="13" t="s">
        <v>2359</v>
      </c>
      <c r="L482" s="13" t="s">
        <v>2320</v>
      </c>
      <c r="M482" s="13" t="s">
        <v>15</v>
      </c>
      <c r="N482" s="45">
        <v>28000</v>
      </c>
      <c r="O482" s="13" t="s">
        <v>3059</v>
      </c>
      <c r="P482" s="13">
        <v>114</v>
      </c>
      <c r="Q482" s="176">
        <v>5000</v>
      </c>
      <c r="R482" s="557">
        <v>2195</v>
      </c>
      <c r="S482" s="176"/>
      <c r="T482" s="177"/>
      <c r="U482" s="176"/>
      <c r="V482" s="177"/>
      <c r="W482" s="176"/>
      <c r="X482" s="177"/>
      <c r="Y482" s="176"/>
      <c r="Z482" s="177"/>
      <c r="AA482" s="176"/>
      <c r="AB482" s="177"/>
      <c r="AC482" s="176">
        <v>0</v>
      </c>
      <c r="AD482" s="177"/>
      <c r="AE482" s="176"/>
      <c r="AF482" s="177"/>
      <c r="AG482" s="176">
        <v>0</v>
      </c>
      <c r="AH482" s="177"/>
      <c r="AI482" s="176"/>
      <c r="AJ482" s="177"/>
      <c r="AK482" s="176">
        <v>1000</v>
      </c>
      <c r="AL482" s="177">
        <v>300</v>
      </c>
      <c r="AM482" s="176">
        <v>0</v>
      </c>
      <c r="AN482" s="177"/>
      <c r="AO482" s="176"/>
      <c r="AP482" s="177"/>
      <c r="AQ482" s="176"/>
      <c r="AR482" s="177"/>
      <c r="AS482" s="176"/>
      <c r="AT482" s="176">
        <v>2000</v>
      </c>
      <c r="AU482" s="176">
        <v>2000</v>
      </c>
      <c r="AV482" s="177">
        <v>0</v>
      </c>
      <c r="AW482" s="176">
        <v>900</v>
      </c>
      <c r="AX482" s="177"/>
      <c r="AY482" s="176"/>
      <c r="AZ482" s="177"/>
      <c r="BA482" s="176"/>
      <c r="BB482" s="177"/>
      <c r="BC482" s="176">
        <v>5000</v>
      </c>
      <c r="BD482" s="176">
        <v>0</v>
      </c>
      <c r="BE482" s="176">
        <v>400</v>
      </c>
      <c r="BF482" s="177">
        <v>400</v>
      </c>
      <c r="BG482" s="176">
        <v>0</v>
      </c>
      <c r="BH482" s="177"/>
      <c r="BI482" s="176">
        <v>0</v>
      </c>
      <c r="BJ482" s="177"/>
      <c r="BK482" s="176">
        <v>2000</v>
      </c>
      <c r="BL482" s="177">
        <v>2000</v>
      </c>
      <c r="BM482" s="176">
        <v>3000</v>
      </c>
      <c r="BN482" s="177">
        <v>1675</v>
      </c>
      <c r="BO482" s="176">
        <v>0</v>
      </c>
      <c r="BP482" s="232"/>
      <c r="BQ482" s="176"/>
      <c r="BR482" s="177"/>
      <c r="BS482" s="176"/>
      <c r="BT482" s="177"/>
      <c r="BU482" s="176"/>
      <c r="BV482" s="176"/>
      <c r="BW482" s="176">
        <v>0</v>
      </c>
      <c r="BX482" s="177"/>
      <c r="BY482" s="176">
        <v>0</v>
      </c>
      <c r="BZ482" s="177"/>
      <c r="CA482" s="176"/>
      <c r="CB482" s="177"/>
      <c r="CC482" s="176">
        <v>0</v>
      </c>
      <c r="CD482" s="177">
        <v>0</v>
      </c>
      <c r="CE482" s="176">
        <v>0</v>
      </c>
      <c r="CF482" s="177"/>
      <c r="CG482" s="176">
        <v>3000</v>
      </c>
      <c r="CH482" s="177">
        <v>2205</v>
      </c>
      <c r="CI482" s="176">
        <v>0</v>
      </c>
      <c r="CJ482" s="176">
        <v>0</v>
      </c>
      <c r="CK482" s="176">
        <v>0</v>
      </c>
      <c r="CL482" s="177"/>
      <c r="CM482" s="176"/>
      <c r="CN482" s="177"/>
      <c r="CO482" s="176">
        <v>3000</v>
      </c>
      <c r="CP482" s="177">
        <v>2000</v>
      </c>
      <c r="CQ482" s="176">
        <v>2000</v>
      </c>
      <c r="CR482" s="177">
        <v>800</v>
      </c>
      <c r="CS482" s="176">
        <v>0</v>
      </c>
      <c r="CT482" s="176"/>
      <c r="CU482" s="176">
        <v>0</v>
      </c>
      <c r="CV482" s="177"/>
      <c r="CW482" s="176">
        <v>700</v>
      </c>
      <c r="CX482" s="177">
        <v>0</v>
      </c>
      <c r="CY482" s="176">
        <v>0</v>
      </c>
      <c r="CZ482" s="177"/>
      <c r="DA482" s="176">
        <v>0</v>
      </c>
      <c r="DB482" s="177"/>
      <c r="DC482" s="176"/>
      <c r="DD482" s="177"/>
      <c r="DE482" s="176">
        <v>0</v>
      </c>
      <c r="DF482" s="177"/>
      <c r="DG482" s="176"/>
      <c r="DH482" s="177"/>
      <c r="DI482" s="176"/>
      <c r="DJ482" s="558"/>
      <c r="DK482" s="176"/>
      <c r="DL482" s="177"/>
      <c r="DM482" s="176"/>
      <c r="DN482" s="177"/>
      <c r="DO482" s="176"/>
      <c r="DP482" s="177"/>
      <c r="DQ482" s="176"/>
      <c r="DR482" s="177"/>
      <c r="DS482" s="176"/>
      <c r="DT482" s="176"/>
      <c r="DU482" s="176"/>
      <c r="DV482" s="177"/>
      <c r="DW482" s="176"/>
      <c r="DX482" s="177"/>
      <c r="DY482" s="176"/>
      <c r="DZ482" s="177"/>
      <c r="EA482" s="176"/>
      <c r="EB482" s="177"/>
      <c r="EC482" s="176">
        <v>0</v>
      </c>
      <c r="ED482" s="177"/>
      <c r="EE482" s="176"/>
      <c r="EF482" s="177"/>
      <c r="EG482" s="176"/>
      <c r="EH482" s="177"/>
      <c r="EI482" s="176">
        <v>0</v>
      </c>
      <c r="EJ482" s="177"/>
      <c r="EK482" s="176"/>
      <c r="EL482" s="176"/>
      <c r="EM482" s="177"/>
      <c r="EN482" s="176">
        <v>0</v>
      </c>
      <c r="EO482" s="177"/>
      <c r="EP482" s="176"/>
      <c r="EQ482" s="177">
        <v>0</v>
      </c>
      <c r="ER482" s="176"/>
      <c r="ES482" s="177"/>
      <c r="ET482" s="176"/>
      <c r="EU482" s="177"/>
      <c r="EV482" s="176"/>
      <c r="EW482" s="176"/>
      <c r="EX482" s="176"/>
      <c r="EY482" s="177"/>
      <c r="EZ482" s="176"/>
      <c r="FA482" s="177"/>
      <c r="FB482" s="565">
        <f t="shared" si="32"/>
        <v>11575</v>
      </c>
      <c r="FC482" s="565">
        <f t="shared" si="33"/>
        <v>16425</v>
      </c>
    </row>
    <row r="483" spans="1:159" ht="48" customHeight="1">
      <c r="A483" s="13">
        <v>403</v>
      </c>
      <c r="B483" s="13" t="s">
        <v>2585</v>
      </c>
      <c r="C483" s="13" t="s">
        <v>235</v>
      </c>
      <c r="D483" s="13">
        <v>913</v>
      </c>
      <c r="E483" s="13">
        <v>827</v>
      </c>
      <c r="F483" s="14" t="s">
        <v>2586</v>
      </c>
      <c r="G483" s="13" t="s">
        <v>696</v>
      </c>
      <c r="H483" s="13" t="s">
        <v>16</v>
      </c>
      <c r="I483" s="13" t="s">
        <v>2587</v>
      </c>
      <c r="J483" s="13">
        <v>36</v>
      </c>
      <c r="K483" s="13" t="s">
        <v>2943</v>
      </c>
      <c r="L483" s="13" t="s">
        <v>2485</v>
      </c>
      <c r="M483" s="13" t="s">
        <v>10</v>
      </c>
      <c r="N483" s="45">
        <v>40000</v>
      </c>
      <c r="O483" s="13" t="s">
        <v>3063</v>
      </c>
      <c r="P483" s="13">
        <v>120</v>
      </c>
      <c r="Q483" s="176">
        <v>1000</v>
      </c>
      <c r="R483" s="557"/>
      <c r="S483" s="176"/>
      <c r="T483" s="177"/>
      <c r="U483" s="176"/>
      <c r="V483" s="177"/>
      <c r="W483" s="176"/>
      <c r="X483" s="177"/>
      <c r="Y483" s="176">
        <v>1000</v>
      </c>
      <c r="Z483" s="177"/>
      <c r="AA483" s="176"/>
      <c r="AB483" s="177"/>
      <c r="AC483" s="176">
        <v>0</v>
      </c>
      <c r="AD483" s="177"/>
      <c r="AE483" s="176"/>
      <c r="AF483" s="177"/>
      <c r="AG483" s="176">
        <v>3000</v>
      </c>
      <c r="AH483" s="177"/>
      <c r="AI483" s="176"/>
      <c r="AJ483" s="177"/>
      <c r="AK483" s="176">
        <v>0</v>
      </c>
      <c r="AL483" s="177"/>
      <c r="AM483" s="176">
        <v>0</v>
      </c>
      <c r="AN483" s="177"/>
      <c r="AO483" s="176"/>
      <c r="AP483" s="177"/>
      <c r="AQ483" s="176"/>
      <c r="AR483" s="177"/>
      <c r="AS483" s="176"/>
      <c r="AT483" s="176"/>
      <c r="AU483" s="176">
        <v>0</v>
      </c>
      <c r="AV483" s="177"/>
      <c r="AW483" s="176"/>
      <c r="AX483" s="177"/>
      <c r="AY483" s="176"/>
      <c r="AZ483" s="177"/>
      <c r="BA483" s="176"/>
      <c r="BB483" s="177"/>
      <c r="BC483" s="176">
        <v>0</v>
      </c>
      <c r="BD483" s="176"/>
      <c r="BE483" s="176">
        <v>0</v>
      </c>
      <c r="BF483" s="177">
        <v>0</v>
      </c>
      <c r="BG483" s="176">
        <v>5000</v>
      </c>
      <c r="BH483" s="177"/>
      <c r="BI483" s="176">
        <v>0</v>
      </c>
      <c r="BJ483" s="177"/>
      <c r="BK483" s="176">
        <v>0</v>
      </c>
      <c r="BL483" s="177"/>
      <c r="BM483" s="176">
        <v>0</v>
      </c>
      <c r="BN483" s="177"/>
      <c r="BO483" s="176">
        <v>0</v>
      </c>
      <c r="BP483" s="232"/>
      <c r="BQ483" s="176"/>
      <c r="BR483" s="177"/>
      <c r="BS483" s="176"/>
      <c r="BT483" s="177"/>
      <c r="BU483" s="176"/>
      <c r="BV483" s="176"/>
      <c r="BW483" s="176">
        <v>0</v>
      </c>
      <c r="BX483" s="177"/>
      <c r="BY483" s="176">
        <v>0</v>
      </c>
      <c r="BZ483" s="177"/>
      <c r="CA483" s="176"/>
      <c r="CB483" s="177"/>
      <c r="CC483" s="176">
        <v>0</v>
      </c>
      <c r="CD483" s="177">
        <v>0</v>
      </c>
      <c r="CE483" s="176">
        <v>0</v>
      </c>
      <c r="CF483" s="177"/>
      <c r="CG483" s="176"/>
      <c r="CH483" s="177"/>
      <c r="CI483" s="176">
        <v>0</v>
      </c>
      <c r="CJ483" s="176">
        <v>0</v>
      </c>
      <c r="CK483" s="176">
        <v>0</v>
      </c>
      <c r="CL483" s="177"/>
      <c r="CM483" s="176"/>
      <c r="CN483" s="177"/>
      <c r="CO483" s="176">
        <v>30000</v>
      </c>
      <c r="CP483" s="177"/>
      <c r="CQ483" s="176">
        <v>0</v>
      </c>
      <c r="CR483" s="177"/>
      <c r="CS483" s="176">
        <v>0</v>
      </c>
      <c r="CT483" s="176"/>
      <c r="CU483" s="176">
        <v>0</v>
      </c>
      <c r="CV483" s="177"/>
      <c r="CW483" s="176"/>
      <c r="CX483" s="177"/>
      <c r="CY483" s="176">
        <v>0</v>
      </c>
      <c r="CZ483" s="177"/>
      <c r="DA483" s="176">
        <v>0</v>
      </c>
      <c r="DB483" s="177"/>
      <c r="DC483" s="176"/>
      <c r="DD483" s="177"/>
      <c r="DE483" s="176">
        <v>0</v>
      </c>
      <c r="DF483" s="177"/>
      <c r="DG483" s="176"/>
      <c r="DH483" s="177"/>
      <c r="DI483" s="176"/>
      <c r="DJ483" s="558"/>
      <c r="DK483" s="176"/>
      <c r="DL483" s="177"/>
      <c r="DM483" s="176"/>
      <c r="DN483" s="177"/>
      <c r="DO483" s="176"/>
      <c r="DP483" s="177"/>
      <c r="DQ483" s="176"/>
      <c r="DR483" s="177"/>
      <c r="DS483" s="176"/>
      <c r="DT483" s="176"/>
      <c r="DU483" s="176"/>
      <c r="DV483" s="177"/>
      <c r="DW483" s="176"/>
      <c r="DX483" s="177"/>
      <c r="DY483" s="176"/>
      <c r="DZ483" s="177"/>
      <c r="EA483" s="176"/>
      <c r="EB483" s="177"/>
      <c r="EC483" s="176">
        <v>0</v>
      </c>
      <c r="ED483" s="177"/>
      <c r="EE483" s="176"/>
      <c r="EF483" s="177"/>
      <c r="EG483" s="176"/>
      <c r="EH483" s="177"/>
      <c r="EI483" s="176">
        <v>0</v>
      </c>
      <c r="EJ483" s="177"/>
      <c r="EK483" s="176"/>
      <c r="EL483" s="176"/>
      <c r="EM483" s="177"/>
      <c r="EN483" s="176">
        <v>0</v>
      </c>
      <c r="EO483" s="177"/>
      <c r="EP483" s="176"/>
      <c r="EQ483" s="177">
        <v>0</v>
      </c>
      <c r="ER483" s="176"/>
      <c r="ES483" s="177"/>
      <c r="ET483" s="176"/>
      <c r="EU483" s="177"/>
      <c r="EV483" s="176"/>
      <c r="EW483" s="176"/>
      <c r="EX483" s="176"/>
      <c r="EY483" s="177"/>
      <c r="EZ483" s="176"/>
      <c r="FA483" s="177"/>
      <c r="FB483" s="565">
        <f t="shared" si="32"/>
        <v>0</v>
      </c>
      <c r="FC483" s="565">
        <f t="shared" si="33"/>
        <v>40000</v>
      </c>
    </row>
    <row r="484" spans="1:159" ht="48" customHeight="1">
      <c r="A484" s="13">
        <v>404</v>
      </c>
      <c r="B484" s="13" t="s">
        <v>1075</v>
      </c>
      <c r="C484" s="13" t="s">
        <v>1266</v>
      </c>
      <c r="D484" s="13">
        <v>916</v>
      </c>
      <c r="E484" s="13">
        <v>1043</v>
      </c>
      <c r="F484" s="14" t="s">
        <v>1076</v>
      </c>
      <c r="G484" s="13" t="s">
        <v>1077</v>
      </c>
      <c r="H484" s="13" t="s">
        <v>704</v>
      </c>
      <c r="I484" s="13" t="s">
        <v>1078</v>
      </c>
      <c r="J484" s="13">
        <v>36</v>
      </c>
      <c r="K484" s="13" t="s">
        <v>1079</v>
      </c>
      <c r="L484" s="13" t="s">
        <v>1012</v>
      </c>
      <c r="M484" s="13" t="s">
        <v>10</v>
      </c>
      <c r="N484" s="45">
        <v>216000</v>
      </c>
      <c r="O484" s="13" t="s">
        <v>3075</v>
      </c>
      <c r="P484" s="13">
        <v>21</v>
      </c>
      <c r="Q484" s="176">
        <v>0</v>
      </c>
      <c r="R484" s="557"/>
      <c r="S484" s="176"/>
      <c r="T484" s="177"/>
      <c r="U484" s="176"/>
      <c r="V484" s="177"/>
      <c r="W484" s="176"/>
      <c r="X484" s="177"/>
      <c r="Y484" s="176"/>
      <c r="Z484" s="177"/>
      <c r="AA484" s="176"/>
      <c r="AB484" s="177"/>
      <c r="AC484" s="176">
        <v>0</v>
      </c>
      <c r="AD484" s="177"/>
      <c r="AE484" s="176"/>
      <c r="AF484" s="177"/>
      <c r="AG484" s="176">
        <v>12000</v>
      </c>
      <c r="AH484" s="177"/>
      <c r="AI484" s="176"/>
      <c r="AJ484" s="177"/>
      <c r="AK484" s="176">
        <v>200000</v>
      </c>
      <c r="AL484" s="177">
        <v>100020</v>
      </c>
      <c r="AM484" s="176">
        <v>0</v>
      </c>
      <c r="AN484" s="177"/>
      <c r="AO484" s="176"/>
      <c r="AP484" s="177"/>
      <c r="AQ484" s="176"/>
      <c r="AR484" s="177"/>
      <c r="AS484" s="176"/>
      <c r="AT484" s="176"/>
      <c r="AU484" s="176">
        <v>0</v>
      </c>
      <c r="AV484" s="177"/>
      <c r="AW484" s="176"/>
      <c r="AX484" s="177"/>
      <c r="AY484" s="176"/>
      <c r="AZ484" s="177"/>
      <c r="BA484" s="176"/>
      <c r="BB484" s="177"/>
      <c r="BC484" s="176">
        <v>2000</v>
      </c>
      <c r="BD484" s="176">
        <v>0</v>
      </c>
      <c r="BE484" s="176">
        <v>0</v>
      </c>
      <c r="BF484" s="177">
        <v>0</v>
      </c>
      <c r="BG484" s="176">
        <v>0</v>
      </c>
      <c r="BH484" s="177"/>
      <c r="BI484" s="176">
        <v>0</v>
      </c>
      <c r="BJ484" s="177"/>
      <c r="BK484" s="176">
        <v>0</v>
      </c>
      <c r="BL484" s="177"/>
      <c r="BM484" s="176">
        <v>0</v>
      </c>
      <c r="BN484" s="177"/>
      <c r="BO484" s="176">
        <v>0</v>
      </c>
      <c r="BP484" s="232"/>
      <c r="BQ484" s="176"/>
      <c r="BR484" s="177"/>
      <c r="BS484" s="176"/>
      <c r="BT484" s="177"/>
      <c r="BU484" s="176"/>
      <c r="BV484" s="176"/>
      <c r="BW484" s="176">
        <v>0</v>
      </c>
      <c r="BX484" s="177"/>
      <c r="BY484" s="176">
        <v>0</v>
      </c>
      <c r="BZ484" s="177"/>
      <c r="CA484" s="176"/>
      <c r="CB484" s="177"/>
      <c r="CC484" s="176">
        <v>0</v>
      </c>
      <c r="CD484" s="177">
        <v>0</v>
      </c>
      <c r="CE484" s="176">
        <v>0</v>
      </c>
      <c r="CF484" s="177"/>
      <c r="CG484" s="176"/>
      <c r="CH484" s="177"/>
      <c r="CI484" s="176">
        <v>0</v>
      </c>
      <c r="CJ484" s="176">
        <v>0</v>
      </c>
      <c r="CK484" s="176">
        <v>0</v>
      </c>
      <c r="CL484" s="177"/>
      <c r="CM484" s="176"/>
      <c r="CN484" s="177"/>
      <c r="CO484" s="176">
        <v>0</v>
      </c>
      <c r="CP484" s="177"/>
      <c r="CQ484" s="176">
        <v>2000</v>
      </c>
      <c r="CR484" s="177">
        <v>510</v>
      </c>
      <c r="CS484" s="176">
        <v>0</v>
      </c>
      <c r="CT484" s="176"/>
      <c r="CU484" s="176">
        <v>0</v>
      </c>
      <c r="CV484" s="177"/>
      <c r="CW484" s="176"/>
      <c r="CX484" s="177"/>
      <c r="CY484" s="176">
        <v>0</v>
      </c>
      <c r="CZ484" s="177"/>
      <c r="DA484" s="176">
        <v>0</v>
      </c>
      <c r="DB484" s="177"/>
      <c r="DC484" s="176"/>
      <c r="DD484" s="177"/>
      <c r="DE484" s="176">
        <v>0</v>
      </c>
      <c r="DF484" s="177"/>
      <c r="DG484" s="176"/>
      <c r="DH484" s="177"/>
      <c r="DI484" s="176"/>
      <c r="DJ484" s="558"/>
      <c r="DK484" s="176"/>
      <c r="DL484" s="177"/>
      <c r="DM484" s="176"/>
      <c r="DN484" s="177"/>
      <c r="DO484" s="176"/>
      <c r="DP484" s="177"/>
      <c r="DQ484" s="176"/>
      <c r="DR484" s="177"/>
      <c r="DS484" s="176"/>
      <c r="DT484" s="176"/>
      <c r="DU484" s="176"/>
      <c r="DV484" s="177"/>
      <c r="DW484" s="176"/>
      <c r="DX484" s="177"/>
      <c r="DY484" s="176"/>
      <c r="DZ484" s="177"/>
      <c r="EA484" s="176"/>
      <c r="EB484" s="177"/>
      <c r="EC484" s="176">
        <v>0</v>
      </c>
      <c r="ED484" s="177"/>
      <c r="EE484" s="176"/>
      <c r="EF484" s="177"/>
      <c r="EG484" s="176"/>
      <c r="EH484" s="177"/>
      <c r="EI484" s="176">
        <v>0</v>
      </c>
      <c r="EJ484" s="177"/>
      <c r="EK484" s="176"/>
      <c r="EL484" s="176"/>
      <c r="EM484" s="177"/>
      <c r="EN484" s="176">
        <v>0</v>
      </c>
      <c r="EO484" s="177"/>
      <c r="EP484" s="176"/>
      <c r="EQ484" s="177">
        <v>0</v>
      </c>
      <c r="ER484" s="176"/>
      <c r="ES484" s="177"/>
      <c r="ET484" s="176"/>
      <c r="EU484" s="177"/>
      <c r="EV484" s="176"/>
      <c r="EW484" s="176"/>
      <c r="EX484" s="176"/>
      <c r="EY484" s="177"/>
      <c r="EZ484" s="176"/>
      <c r="FA484" s="177"/>
      <c r="FB484" s="565">
        <f t="shared" si="32"/>
        <v>100530</v>
      </c>
      <c r="FC484" s="565">
        <f t="shared" si="33"/>
        <v>115470</v>
      </c>
    </row>
    <row r="485" spans="1:159" ht="37.5" customHeight="1">
      <c r="A485" s="13">
        <v>405</v>
      </c>
      <c r="B485" s="13" t="s">
        <v>1682</v>
      </c>
      <c r="C485" s="13" t="s">
        <v>2015</v>
      </c>
      <c r="D485" s="13">
        <v>919</v>
      </c>
      <c r="E485" s="13">
        <v>1221</v>
      </c>
      <c r="F485" s="14" t="s">
        <v>1683</v>
      </c>
      <c r="G485" s="13" t="s">
        <v>1684</v>
      </c>
      <c r="H485" s="13" t="s">
        <v>11</v>
      </c>
      <c r="I485" s="13" t="s">
        <v>1685</v>
      </c>
      <c r="J485" s="13">
        <v>36</v>
      </c>
      <c r="K485" s="13" t="s">
        <v>1686</v>
      </c>
      <c r="L485" s="13" t="s">
        <v>1687</v>
      </c>
      <c r="M485" s="13" t="s">
        <v>152</v>
      </c>
      <c r="N485" s="45" t="s">
        <v>1278</v>
      </c>
      <c r="O485" s="13" t="s">
        <v>3119</v>
      </c>
      <c r="P485" s="13">
        <v>54</v>
      </c>
      <c r="Q485" s="176">
        <v>0</v>
      </c>
      <c r="R485" s="557"/>
      <c r="S485" s="176"/>
      <c r="T485" s="177"/>
      <c r="U485" s="176"/>
      <c r="V485" s="177"/>
      <c r="W485" s="176"/>
      <c r="X485" s="177"/>
      <c r="Y485" s="176"/>
      <c r="Z485" s="177"/>
      <c r="AA485" s="176"/>
      <c r="AB485" s="177"/>
      <c r="AC485" s="176">
        <v>0</v>
      </c>
      <c r="AD485" s="177"/>
      <c r="AE485" s="176"/>
      <c r="AF485" s="177"/>
      <c r="AG485" s="176">
        <v>0</v>
      </c>
      <c r="AH485" s="177"/>
      <c r="AI485" s="176"/>
      <c r="AJ485" s="177"/>
      <c r="AK485" s="176">
        <v>20000</v>
      </c>
      <c r="AL485" s="177"/>
      <c r="AM485" s="176">
        <v>0</v>
      </c>
      <c r="AN485" s="177"/>
      <c r="AO485" s="176"/>
      <c r="AP485" s="177"/>
      <c r="AQ485" s="176"/>
      <c r="AR485" s="177"/>
      <c r="AS485" s="176"/>
      <c r="AT485" s="176"/>
      <c r="AU485" s="176">
        <v>0</v>
      </c>
      <c r="AV485" s="177"/>
      <c r="AW485" s="176"/>
      <c r="AX485" s="177"/>
      <c r="AY485" s="176"/>
      <c r="AZ485" s="177"/>
      <c r="BA485" s="176"/>
      <c r="BB485" s="177"/>
      <c r="BC485" s="176">
        <v>0</v>
      </c>
      <c r="BD485" s="176"/>
      <c r="BE485" s="176">
        <v>0</v>
      </c>
      <c r="BF485" s="177">
        <v>0</v>
      </c>
      <c r="BG485" s="176">
        <v>0</v>
      </c>
      <c r="BH485" s="177"/>
      <c r="BI485" s="176">
        <v>0</v>
      </c>
      <c r="BJ485" s="177"/>
      <c r="BK485" s="176">
        <v>0</v>
      </c>
      <c r="BL485" s="177"/>
      <c r="BM485" s="176">
        <v>0</v>
      </c>
      <c r="BN485" s="177"/>
      <c r="BO485" s="176">
        <v>0</v>
      </c>
      <c r="BP485" s="232"/>
      <c r="BQ485" s="176"/>
      <c r="BR485" s="177"/>
      <c r="BS485" s="176"/>
      <c r="BT485" s="177"/>
      <c r="BU485" s="176"/>
      <c r="BV485" s="176"/>
      <c r="BW485" s="176">
        <v>0</v>
      </c>
      <c r="BX485" s="177"/>
      <c r="BY485" s="176">
        <v>0</v>
      </c>
      <c r="BZ485" s="177"/>
      <c r="CA485" s="176"/>
      <c r="CB485" s="177"/>
      <c r="CC485" s="176">
        <v>0</v>
      </c>
      <c r="CD485" s="177">
        <v>0</v>
      </c>
      <c r="CE485" s="176">
        <v>0</v>
      </c>
      <c r="CF485" s="177"/>
      <c r="CG485" s="176"/>
      <c r="CH485" s="177"/>
      <c r="CI485" s="176">
        <v>0</v>
      </c>
      <c r="CJ485" s="176">
        <v>0</v>
      </c>
      <c r="CK485" s="176">
        <v>0</v>
      </c>
      <c r="CL485" s="177"/>
      <c r="CM485" s="176"/>
      <c r="CN485" s="177"/>
      <c r="CO485" s="176">
        <v>0</v>
      </c>
      <c r="CP485" s="177"/>
      <c r="CQ485" s="176">
        <v>0</v>
      </c>
      <c r="CR485" s="177"/>
      <c r="CS485" s="176">
        <v>0</v>
      </c>
      <c r="CT485" s="176"/>
      <c r="CU485" s="176">
        <v>0</v>
      </c>
      <c r="CV485" s="177"/>
      <c r="CW485" s="176"/>
      <c r="CX485" s="177"/>
      <c r="CY485" s="176">
        <v>0</v>
      </c>
      <c r="CZ485" s="177"/>
      <c r="DA485" s="176">
        <v>0</v>
      </c>
      <c r="DB485" s="177"/>
      <c r="DC485" s="176"/>
      <c r="DD485" s="177"/>
      <c r="DE485" s="176">
        <v>0</v>
      </c>
      <c r="DF485" s="177"/>
      <c r="DG485" s="176"/>
      <c r="DH485" s="177"/>
      <c r="DI485" s="176"/>
      <c r="DJ485" s="558"/>
      <c r="DK485" s="176"/>
      <c r="DL485" s="177"/>
      <c r="DM485" s="176"/>
      <c r="DN485" s="177"/>
      <c r="DO485" s="176"/>
      <c r="DP485" s="177"/>
      <c r="DQ485" s="176"/>
      <c r="DR485" s="177"/>
      <c r="DS485" s="176"/>
      <c r="DT485" s="176"/>
      <c r="DU485" s="176"/>
      <c r="DV485" s="177"/>
      <c r="DW485" s="176"/>
      <c r="DX485" s="177"/>
      <c r="DY485" s="176"/>
      <c r="DZ485" s="177"/>
      <c r="EA485" s="176"/>
      <c r="EB485" s="177"/>
      <c r="EC485" s="176">
        <v>0</v>
      </c>
      <c r="ED485" s="177"/>
      <c r="EE485" s="176"/>
      <c r="EF485" s="177"/>
      <c r="EG485" s="176"/>
      <c r="EH485" s="177"/>
      <c r="EI485" s="176">
        <v>0</v>
      </c>
      <c r="EJ485" s="177"/>
      <c r="EK485" s="176"/>
      <c r="EL485" s="176"/>
      <c r="EM485" s="177"/>
      <c r="EN485" s="176">
        <v>0</v>
      </c>
      <c r="EO485" s="177"/>
      <c r="EP485" s="176"/>
      <c r="EQ485" s="177">
        <v>0</v>
      </c>
      <c r="ER485" s="176"/>
      <c r="ES485" s="177"/>
      <c r="ET485" s="176"/>
      <c r="EU485" s="177"/>
      <c r="EV485" s="176"/>
      <c r="EW485" s="176"/>
      <c r="EX485" s="176"/>
      <c r="EY485" s="177"/>
      <c r="EZ485" s="176"/>
      <c r="FA485" s="177"/>
      <c r="FB485" s="565">
        <f t="shared" si="32"/>
        <v>0</v>
      </c>
      <c r="FC485" s="565">
        <f t="shared" si="33"/>
        <v>20</v>
      </c>
    </row>
    <row r="486" spans="1:159" ht="29.25" customHeight="1">
      <c r="A486" s="13" t="s">
        <v>8243</v>
      </c>
      <c r="B486" s="13"/>
      <c r="C486" s="13"/>
      <c r="D486" s="13"/>
      <c r="E486" s="13"/>
      <c r="F486" s="11" t="s">
        <v>3273</v>
      </c>
      <c r="G486" s="13"/>
      <c r="H486" s="13"/>
      <c r="I486" s="13"/>
      <c r="J486" s="13"/>
      <c r="K486" s="13"/>
      <c r="L486" s="13"/>
      <c r="M486" s="13"/>
      <c r="N486" s="45"/>
      <c r="O486" s="13"/>
      <c r="P486" s="13"/>
      <c r="Q486" s="176"/>
      <c r="R486" s="557"/>
      <c r="S486" s="176"/>
      <c r="T486" s="177"/>
      <c r="U486" s="176"/>
      <c r="V486" s="177"/>
      <c r="W486" s="176"/>
      <c r="X486" s="177"/>
      <c r="Y486" s="176"/>
      <c r="Z486" s="177"/>
      <c r="AA486" s="176"/>
      <c r="AB486" s="177"/>
      <c r="AC486" s="176"/>
      <c r="AD486" s="177"/>
      <c r="AE486" s="176"/>
      <c r="AF486" s="177"/>
      <c r="AG486" s="176"/>
      <c r="AH486" s="177"/>
      <c r="AI486" s="176"/>
      <c r="AJ486" s="177"/>
      <c r="AK486" s="176"/>
      <c r="AL486" s="177"/>
      <c r="AM486" s="176"/>
      <c r="AN486" s="177"/>
      <c r="AO486" s="176"/>
      <c r="AP486" s="177"/>
      <c r="AQ486" s="176"/>
      <c r="AR486" s="177"/>
      <c r="AS486" s="176"/>
      <c r="AT486" s="176"/>
      <c r="AU486" s="176"/>
      <c r="AV486" s="177"/>
      <c r="AW486" s="176"/>
      <c r="AX486" s="177"/>
      <c r="AY486" s="176"/>
      <c r="AZ486" s="177"/>
      <c r="BA486" s="176"/>
      <c r="BB486" s="177"/>
      <c r="BC486" s="176"/>
      <c r="BD486" s="176"/>
      <c r="BE486" s="176"/>
      <c r="BF486" s="177"/>
      <c r="BG486" s="176"/>
      <c r="BH486" s="177"/>
      <c r="BI486" s="176"/>
      <c r="BJ486" s="177"/>
      <c r="BK486" s="176"/>
      <c r="BL486" s="177"/>
      <c r="BM486" s="176"/>
      <c r="BN486" s="177"/>
      <c r="BO486" s="176"/>
      <c r="BP486" s="232"/>
      <c r="BQ486" s="176"/>
      <c r="BR486" s="177"/>
      <c r="BS486" s="176"/>
      <c r="BT486" s="177"/>
      <c r="BU486" s="176"/>
      <c r="BV486" s="176"/>
      <c r="BW486" s="176"/>
      <c r="BX486" s="177"/>
      <c r="BY486" s="176"/>
      <c r="BZ486" s="177"/>
      <c r="CA486" s="176"/>
      <c r="CB486" s="177"/>
      <c r="CC486" s="176"/>
      <c r="CD486" s="177"/>
      <c r="CE486" s="176"/>
      <c r="CF486" s="177"/>
      <c r="CG486" s="176"/>
      <c r="CH486" s="177"/>
      <c r="CI486" s="176"/>
      <c r="CJ486" s="176"/>
      <c r="CK486" s="176"/>
      <c r="CL486" s="177"/>
      <c r="CM486" s="176"/>
      <c r="CN486" s="177"/>
      <c r="CO486" s="176"/>
      <c r="CP486" s="177"/>
      <c r="CQ486" s="176"/>
      <c r="CR486" s="177"/>
      <c r="CS486" s="176"/>
      <c r="CT486" s="176"/>
      <c r="CU486" s="176"/>
      <c r="CV486" s="177"/>
      <c r="CW486" s="176"/>
      <c r="CX486" s="177"/>
      <c r="CY486" s="176"/>
      <c r="CZ486" s="177"/>
      <c r="DA486" s="176"/>
      <c r="DB486" s="177"/>
      <c r="DC486" s="176"/>
      <c r="DD486" s="177"/>
      <c r="DE486" s="176"/>
      <c r="DF486" s="177"/>
      <c r="DG486" s="176"/>
      <c r="DH486" s="177"/>
      <c r="DI486" s="176"/>
      <c r="DJ486" s="558"/>
      <c r="DK486" s="176"/>
      <c r="DL486" s="177"/>
      <c r="DM486" s="176"/>
      <c r="DN486" s="177"/>
      <c r="DO486" s="176"/>
      <c r="DP486" s="177"/>
      <c r="DQ486" s="176"/>
      <c r="DR486" s="177"/>
      <c r="DS486" s="176"/>
      <c r="DT486" s="176"/>
      <c r="DU486" s="176"/>
      <c r="DV486" s="177"/>
      <c r="DW486" s="176"/>
      <c r="DX486" s="177"/>
      <c r="DY486" s="176"/>
      <c r="DZ486" s="177"/>
      <c r="EA486" s="176"/>
      <c r="EB486" s="177"/>
      <c r="EC486" s="176"/>
      <c r="ED486" s="177"/>
      <c r="EE486" s="176"/>
      <c r="EF486" s="177"/>
      <c r="EG486" s="176"/>
      <c r="EH486" s="177"/>
      <c r="EI486" s="176"/>
      <c r="EJ486" s="177"/>
      <c r="EK486" s="176"/>
      <c r="EL486" s="176"/>
      <c r="EM486" s="177"/>
      <c r="EN486" s="176"/>
      <c r="EO486" s="177"/>
      <c r="EP486" s="176"/>
      <c r="EQ486" s="177"/>
      <c r="ER486" s="176"/>
      <c r="ES486" s="177"/>
      <c r="ET486" s="176"/>
      <c r="EU486" s="177"/>
      <c r="EV486" s="176"/>
      <c r="EW486" s="176"/>
      <c r="EX486" s="176"/>
      <c r="EY486" s="177"/>
      <c r="EZ486" s="176"/>
      <c r="FA486" s="177"/>
      <c r="FB486" s="565"/>
      <c r="FC486" s="565"/>
    </row>
    <row r="487" spans="1:159" ht="48" customHeight="1">
      <c r="A487" s="13">
        <v>406</v>
      </c>
      <c r="B487" s="13" t="s">
        <v>1080</v>
      </c>
      <c r="C487" s="13" t="s">
        <v>407</v>
      </c>
      <c r="D487" s="40">
        <v>921</v>
      </c>
      <c r="E487" s="13">
        <v>62</v>
      </c>
      <c r="F487" s="14" t="s">
        <v>1712</v>
      </c>
      <c r="G487" s="13" t="s">
        <v>1081</v>
      </c>
      <c r="H487" s="13" t="s">
        <v>1082</v>
      </c>
      <c r="I487" s="13" t="s">
        <v>1713</v>
      </c>
      <c r="J487" s="13">
        <v>36</v>
      </c>
      <c r="K487" s="13" t="s">
        <v>1714</v>
      </c>
      <c r="L487" s="13" t="s">
        <v>1688</v>
      </c>
      <c r="M487" s="13" t="s">
        <v>10</v>
      </c>
      <c r="N487" s="45">
        <v>58600</v>
      </c>
      <c r="O487" s="13" t="s">
        <v>3077</v>
      </c>
      <c r="P487" s="13">
        <v>56</v>
      </c>
      <c r="Q487" s="176">
        <v>5000</v>
      </c>
      <c r="R487" s="557"/>
      <c r="S487" s="176"/>
      <c r="T487" s="177"/>
      <c r="U487" s="176"/>
      <c r="V487" s="177"/>
      <c r="W487" s="176"/>
      <c r="X487" s="177"/>
      <c r="Y487" s="176"/>
      <c r="Z487" s="177"/>
      <c r="AA487" s="176"/>
      <c r="AB487" s="177"/>
      <c r="AC487" s="176">
        <v>0</v>
      </c>
      <c r="AD487" s="177"/>
      <c r="AE487" s="176"/>
      <c r="AF487" s="177"/>
      <c r="AG487" s="176">
        <v>8000</v>
      </c>
      <c r="AH487" s="177"/>
      <c r="AI487" s="176"/>
      <c r="AJ487" s="177"/>
      <c r="AK487" s="176">
        <v>25000</v>
      </c>
      <c r="AL487" s="177">
        <v>15000</v>
      </c>
      <c r="AM487" s="176">
        <v>0</v>
      </c>
      <c r="AN487" s="177"/>
      <c r="AO487" s="176"/>
      <c r="AP487" s="177"/>
      <c r="AQ487" s="176"/>
      <c r="AR487" s="177"/>
      <c r="AS487" s="176"/>
      <c r="AT487" s="176"/>
      <c r="AU487" s="176">
        <v>0</v>
      </c>
      <c r="AV487" s="177"/>
      <c r="AW487" s="176"/>
      <c r="AX487" s="177"/>
      <c r="AY487" s="176"/>
      <c r="AZ487" s="177"/>
      <c r="BA487" s="176"/>
      <c r="BB487" s="177"/>
      <c r="BC487" s="176">
        <v>2000</v>
      </c>
      <c r="BD487" s="176">
        <v>0</v>
      </c>
      <c r="BE487" s="176">
        <v>0</v>
      </c>
      <c r="BF487" s="177">
        <v>0</v>
      </c>
      <c r="BG487" s="176">
        <v>0</v>
      </c>
      <c r="BH487" s="177"/>
      <c r="BI487" s="176">
        <v>0</v>
      </c>
      <c r="BJ487" s="177"/>
      <c r="BK487" s="176">
        <v>0</v>
      </c>
      <c r="BL487" s="177"/>
      <c r="BM487" s="176">
        <v>0</v>
      </c>
      <c r="BN487" s="177"/>
      <c r="BO487" s="176">
        <v>0</v>
      </c>
      <c r="BP487" s="232"/>
      <c r="BQ487" s="176"/>
      <c r="BR487" s="177"/>
      <c r="BS487" s="176"/>
      <c r="BT487" s="177"/>
      <c r="BU487" s="176"/>
      <c r="BV487" s="176"/>
      <c r="BW487" s="176">
        <v>0</v>
      </c>
      <c r="BX487" s="177"/>
      <c r="BY487" s="176">
        <v>0</v>
      </c>
      <c r="BZ487" s="177"/>
      <c r="CA487" s="176"/>
      <c r="CB487" s="177"/>
      <c r="CC487" s="176">
        <v>0</v>
      </c>
      <c r="CD487" s="177">
        <v>0</v>
      </c>
      <c r="CE487" s="176">
        <v>0</v>
      </c>
      <c r="CF487" s="177"/>
      <c r="CG487" s="176">
        <v>10000</v>
      </c>
      <c r="CH487" s="177">
        <v>1000</v>
      </c>
      <c r="CI487" s="176">
        <v>0</v>
      </c>
      <c r="CJ487" s="176">
        <v>2400</v>
      </c>
      <c r="CK487" s="176">
        <v>2400</v>
      </c>
      <c r="CL487" s="177"/>
      <c r="CM487" s="176"/>
      <c r="CN487" s="177"/>
      <c r="CO487" s="176">
        <v>0</v>
      </c>
      <c r="CP487" s="177"/>
      <c r="CQ487" s="176">
        <v>5000</v>
      </c>
      <c r="CR487" s="177"/>
      <c r="CS487" s="176">
        <v>0</v>
      </c>
      <c r="CT487" s="176"/>
      <c r="CU487" s="176">
        <v>0</v>
      </c>
      <c r="CV487" s="177"/>
      <c r="CW487" s="176"/>
      <c r="CX487" s="177"/>
      <c r="CY487" s="176">
        <v>0</v>
      </c>
      <c r="CZ487" s="177"/>
      <c r="DA487" s="176">
        <v>1200</v>
      </c>
      <c r="DB487" s="177">
        <v>0</v>
      </c>
      <c r="DC487" s="176"/>
      <c r="DD487" s="177"/>
      <c r="DE487" s="176">
        <v>0</v>
      </c>
      <c r="DF487" s="177"/>
      <c r="DG487" s="176"/>
      <c r="DH487" s="177"/>
      <c r="DI487" s="176"/>
      <c r="DJ487" s="558"/>
      <c r="DK487" s="176"/>
      <c r="DL487" s="177"/>
      <c r="DM487" s="176"/>
      <c r="DN487" s="177"/>
      <c r="DO487" s="176"/>
      <c r="DP487" s="177"/>
      <c r="DQ487" s="176"/>
      <c r="DR487" s="177"/>
      <c r="DS487" s="176"/>
      <c r="DT487" s="176"/>
      <c r="DU487" s="176"/>
      <c r="DV487" s="177"/>
      <c r="DW487" s="176"/>
      <c r="DX487" s="177"/>
      <c r="DY487" s="176"/>
      <c r="DZ487" s="177"/>
      <c r="EA487" s="176"/>
      <c r="EB487" s="177"/>
      <c r="EC487" s="176">
        <v>0</v>
      </c>
      <c r="ED487" s="177"/>
      <c r="EE487" s="176"/>
      <c r="EF487" s="177"/>
      <c r="EG487" s="176"/>
      <c r="EH487" s="177"/>
      <c r="EI487" s="176">
        <v>0</v>
      </c>
      <c r="EJ487" s="177"/>
      <c r="EK487" s="176"/>
      <c r="EL487" s="176"/>
      <c r="EM487" s="177"/>
      <c r="EN487" s="176">
        <v>0</v>
      </c>
      <c r="EO487" s="177"/>
      <c r="EP487" s="176"/>
      <c r="EQ487" s="177">
        <v>0</v>
      </c>
      <c r="ER487" s="176"/>
      <c r="ES487" s="177"/>
      <c r="ET487" s="176"/>
      <c r="EU487" s="177"/>
      <c r="EV487" s="176"/>
      <c r="EW487" s="176"/>
      <c r="EX487" s="176"/>
      <c r="EY487" s="177"/>
      <c r="EZ487" s="176"/>
      <c r="FA487" s="177"/>
      <c r="FB487" s="565">
        <f t="shared" si="32"/>
        <v>16000</v>
      </c>
      <c r="FC487" s="565">
        <f>N487-FB487</f>
        <v>42600</v>
      </c>
    </row>
    <row r="488" spans="1:159" ht="37.5" customHeight="1">
      <c r="A488" s="13">
        <v>407</v>
      </c>
      <c r="B488" s="13" t="s">
        <v>1083</v>
      </c>
      <c r="C488" s="13" t="s">
        <v>2844</v>
      </c>
      <c r="D488" s="22">
        <v>924</v>
      </c>
      <c r="E488" s="13">
        <v>478</v>
      </c>
      <c r="F488" s="14" t="s">
        <v>1084</v>
      </c>
      <c r="G488" s="13" t="s">
        <v>1085</v>
      </c>
      <c r="H488" s="13" t="s">
        <v>11</v>
      </c>
      <c r="I488" s="13" t="s">
        <v>1086</v>
      </c>
      <c r="J488" s="13">
        <v>36</v>
      </c>
      <c r="K488" s="13" t="s">
        <v>1087</v>
      </c>
      <c r="L488" s="13" t="s">
        <v>1012</v>
      </c>
      <c r="M488" s="13" t="s">
        <v>10</v>
      </c>
      <c r="N488" s="45">
        <v>68000</v>
      </c>
      <c r="O488" s="13" t="s">
        <v>3075</v>
      </c>
      <c r="P488" s="13">
        <v>21</v>
      </c>
      <c r="Q488" s="176">
        <v>3000</v>
      </c>
      <c r="R488" s="557"/>
      <c r="S488" s="176"/>
      <c r="T488" s="177"/>
      <c r="U488" s="176"/>
      <c r="V488" s="177"/>
      <c r="W488" s="176"/>
      <c r="X488" s="177"/>
      <c r="Y488" s="176"/>
      <c r="Z488" s="177"/>
      <c r="AA488" s="176"/>
      <c r="AB488" s="177"/>
      <c r="AC488" s="176">
        <v>0</v>
      </c>
      <c r="AD488" s="177"/>
      <c r="AE488" s="176"/>
      <c r="AF488" s="177"/>
      <c r="AG488" s="176">
        <v>0</v>
      </c>
      <c r="AH488" s="177"/>
      <c r="AI488" s="176"/>
      <c r="AJ488" s="177"/>
      <c r="AK488" s="176">
        <v>65000</v>
      </c>
      <c r="AL488" s="177">
        <v>40050</v>
      </c>
      <c r="AM488" s="176">
        <v>0</v>
      </c>
      <c r="AN488" s="177"/>
      <c r="AO488" s="176"/>
      <c r="AP488" s="177"/>
      <c r="AQ488" s="176"/>
      <c r="AR488" s="177"/>
      <c r="AS488" s="176"/>
      <c r="AT488" s="176"/>
      <c r="AU488" s="176">
        <v>0</v>
      </c>
      <c r="AV488" s="177"/>
      <c r="AW488" s="176"/>
      <c r="AX488" s="177"/>
      <c r="AY488" s="176"/>
      <c r="AZ488" s="177"/>
      <c r="BA488" s="176"/>
      <c r="BB488" s="177"/>
      <c r="BC488" s="176">
        <v>0</v>
      </c>
      <c r="BD488" s="176"/>
      <c r="BE488" s="176">
        <v>0</v>
      </c>
      <c r="BF488" s="177">
        <v>0</v>
      </c>
      <c r="BG488" s="176">
        <v>0</v>
      </c>
      <c r="BH488" s="177"/>
      <c r="BI488" s="176">
        <v>0</v>
      </c>
      <c r="BJ488" s="177"/>
      <c r="BK488" s="176">
        <v>0</v>
      </c>
      <c r="BL488" s="177"/>
      <c r="BM488" s="176">
        <v>0</v>
      </c>
      <c r="BN488" s="177"/>
      <c r="BO488" s="176">
        <v>0</v>
      </c>
      <c r="BP488" s="232"/>
      <c r="BQ488" s="176"/>
      <c r="BR488" s="177"/>
      <c r="BS488" s="176"/>
      <c r="BT488" s="177"/>
      <c r="BU488" s="176"/>
      <c r="BV488" s="176"/>
      <c r="BW488" s="176">
        <v>0</v>
      </c>
      <c r="BX488" s="177"/>
      <c r="BY488" s="176">
        <v>0</v>
      </c>
      <c r="BZ488" s="177"/>
      <c r="CA488" s="176"/>
      <c r="CB488" s="177"/>
      <c r="CC488" s="176">
        <v>0</v>
      </c>
      <c r="CD488" s="177">
        <v>0</v>
      </c>
      <c r="CE488" s="176">
        <v>0</v>
      </c>
      <c r="CF488" s="177"/>
      <c r="CG488" s="176"/>
      <c r="CH488" s="177"/>
      <c r="CI488" s="176">
        <v>0</v>
      </c>
      <c r="CJ488" s="176">
        <v>0</v>
      </c>
      <c r="CK488" s="176">
        <v>0</v>
      </c>
      <c r="CL488" s="177"/>
      <c r="CM488" s="176"/>
      <c r="CN488" s="177"/>
      <c r="CO488" s="176">
        <v>0</v>
      </c>
      <c r="CP488" s="177"/>
      <c r="CQ488" s="176">
        <v>0</v>
      </c>
      <c r="CR488" s="177"/>
      <c r="CS488" s="176">
        <v>0</v>
      </c>
      <c r="CT488" s="176"/>
      <c r="CU488" s="176">
        <v>0</v>
      </c>
      <c r="CV488" s="177"/>
      <c r="CW488" s="176"/>
      <c r="CX488" s="177"/>
      <c r="CY488" s="176">
        <v>0</v>
      </c>
      <c r="CZ488" s="177"/>
      <c r="DA488" s="176">
        <v>0</v>
      </c>
      <c r="DB488" s="177"/>
      <c r="DC488" s="176"/>
      <c r="DD488" s="177"/>
      <c r="DE488" s="176">
        <v>0</v>
      </c>
      <c r="DF488" s="177"/>
      <c r="DG488" s="176"/>
      <c r="DH488" s="177"/>
      <c r="DI488" s="176"/>
      <c r="DJ488" s="558"/>
      <c r="DK488" s="176"/>
      <c r="DL488" s="177"/>
      <c r="DM488" s="176"/>
      <c r="DN488" s="177"/>
      <c r="DO488" s="176"/>
      <c r="DP488" s="177"/>
      <c r="DQ488" s="176"/>
      <c r="DR488" s="177"/>
      <c r="DS488" s="176"/>
      <c r="DT488" s="176"/>
      <c r="DU488" s="176"/>
      <c r="DV488" s="177"/>
      <c r="DW488" s="176"/>
      <c r="DX488" s="177"/>
      <c r="DY488" s="176"/>
      <c r="DZ488" s="177"/>
      <c r="EA488" s="176"/>
      <c r="EB488" s="177"/>
      <c r="EC488" s="176">
        <v>0</v>
      </c>
      <c r="ED488" s="177"/>
      <c r="EE488" s="176"/>
      <c r="EF488" s="177"/>
      <c r="EG488" s="176"/>
      <c r="EH488" s="177"/>
      <c r="EI488" s="176">
        <v>0</v>
      </c>
      <c r="EJ488" s="177"/>
      <c r="EK488" s="176"/>
      <c r="EL488" s="176"/>
      <c r="EM488" s="177"/>
      <c r="EN488" s="176">
        <v>0</v>
      </c>
      <c r="EO488" s="177"/>
      <c r="EP488" s="176"/>
      <c r="EQ488" s="177">
        <v>0</v>
      </c>
      <c r="ER488" s="176"/>
      <c r="ES488" s="177"/>
      <c r="ET488" s="176"/>
      <c r="EU488" s="177"/>
      <c r="EV488" s="176"/>
      <c r="EW488" s="176"/>
      <c r="EX488" s="176"/>
      <c r="EY488" s="177"/>
      <c r="EZ488" s="176"/>
      <c r="FA488" s="177"/>
      <c r="FB488" s="565">
        <f t="shared" si="32"/>
        <v>40050</v>
      </c>
      <c r="FC488" s="565">
        <f>N488-FB488</f>
        <v>27950</v>
      </c>
    </row>
    <row r="489" spans="1:159" ht="37.5" customHeight="1">
      <c r="A489" s="13">
        <v>408</v>
      </c>
      <c r="B489" s="13" t="s">
        <v>1462</v>
      </c>
      <c r="C489" s="13" t="s">
        <v>2052</v>
      </c>
      <c r="D489" s="22">
        <v>925</v>
      </c>
      <c r="E489" s="13">
        <v>487</v>
      </c>
      <c r="F489" s="14" t="s">
        <v>1463</v>
      </c>
      <c r="G489" s="13" t="s">
        <v>1464</v>
      </c>
      <c r="H489" s="13" t="s">
        <v>9</v>
      </c>
      <c r="I489" s="13" t="s">
        <v>1465</v>
      </c>
      <c r="J489" s="13">
        <v>36</v>
      </c>
      <c r="K489" s="13" t="s">
        <v>1466</v>
      </c>
      <c r="L489" s="13" t="s">
        <v>1296</v>
      </c>
      <c r="M489" s="13" t="s">
        <v>10</v>
      </c>
      <c r="N489" s="45">
        <v>21300</v>
      </c>
      <c r="O489" s="13" t="s">
        <v>3065</v>
      </c>
      <c r="P489" s="13">
        <v>96</v>
      </c>
      <c r="Q489" s="176">
        <v>0</v>
      </c>
      <c r="R489" s="557"/>
      <c r="S489" s="176"/>
      <c r="T489" s="177"/>
      <c r="U489" s="176"/>
      <c r="V489" s="177"/>
      <c r="W489" s="176"/>
      <c r="X489" s="177"/>
      <c r="Y489" s="176"/>
      <c r="Z489" s="177"/>
      <c r="AA489" s="176"/>
      <c r="AB489" s="177"/>
      <c r="AC489" s="176">
        <v>0</v>
      </c>
      <c r="AD489" s="177"/>
      <c r="AE489" s="176"/>
      <c r="AF489" s="177"/>
      <c r="AG489" s="176">
        <v>0</v>
      </c>
      <c r="AH489" s="177"/>
      <c r="AI489" s="176"/>
      <c r="AJ489" s="177"/>
      <c r="AK489" s="176">
        <v>20000</v>
      </c>
      <c r="AL489" s="177">
        <v>2000</v>
      </c>
      <c r="AM489" s="176">
        <v>0</v>
      </c>
      <c r="AN489" s="177"/>
      <c r="AO489" s="176"/>
      <c r="AP489" s="177"/>
      <c r="AQ489" s="176"/>
      <c r="AR489" s="177"/>
      <c r="AS489" s="176"/>
      <c r="AT489" s="176"/>
      <c r="AU489" s="176">
        <v>0</v>
      </c>
      <c r="AV489" s="177"/>
      <c r="AW489" s="176"/>
      <c r="AX489" s="177"/>
      <c r="AY489" s="176"/>
      <c r="AZ489" s="177"/>
      <c r="BA489" s="176"/>
      <c r="BB489" s="177"/>
      <c r="BC489" s="176">
        <v>0</v>
      </c>
      <c r="BD489" s="176"/>
      <c r="BE489" s="176">
        <v>0</v>
      </c>
      <c r="BF489" s="177">
        <v>0</v>
      </c>
      <c r="BG489" s="176">
        <v>500</v>
      </c>
      <c r="BH489" s="177"/>
      <c r="BI489" s="176">
        <v>800</v>
      </c>
      <c r="BJ489" s="177">
        <v>0</v>
      </c>
      <c r="BK489" s="176">
        <v>0</v>
      </c>
      <c r="BL489" s="177"/>
      <c r="BM489" s="176">
        <v>0</v>
      </c>
      <c r="BN489" s="177"/>
      <c r="BO489" s="176">
        <v>0</v>
      </c>
      <c r="BP489" s="232"/>
      <c r="BQ489" s="176"/>
      <c r="BR489" s="177"/>
      <c r="BS489" s="176"/>
      <c r="BT489" s="177"/>
      <c r="BU489" s="176"/>
      <c r="BV489" s="176"/>
      <c r="BW489" s="176">
        <v>0</v>
      </c>
      <c r="BX489" s="177"/>
      <c r="BY489" s="176">
        <v>0</v>
      </c>
      <c r="BZ489" s="177"/>
      <c r="CA489" s="176"/>
      <c r="CB489" s="177"/>
      <c r="CC489" s="176">
        <v>0</v>
      </c>
      <c r="CD489" s="177">
        <v>0</v>
      </c>
      <c r="CE489" s="176">
        <v>0</v>
      </c>
      <c r="CF489" s="177"/>
      <c r="CG489" s="176"/>
      <c r="CH489" s="177"/>
      <c r="CI489" s="176">
        <v>0</v>
      </c>
      <c r="CJ489" s="176">
        <v>0</v>
      </c>
      <c r="CK489" s="176">
        <v>0</v>
      </c>
      <c r="CL489" s="177"/>
      <c r="CM489" s="176"/>
      <c r="CN489" s="177"/>
      <c r="CO489" s="176">
        <v>0</v>
      </c>
      <c r="CP489" s="177"/>
      <c r="CQ489" s="176">
        <v>0</v>
      </c>
      <c r="CR489" s="177"/>
      <c r="CS489" s="176">
        <v>0</v>
      </c>
      <c r="CT489" s="176"/>
      <c r="CU489" s="176">
        <v>0</v>
      </c>
      <c r="CV489" s="177"/>
      <c r="CW489" s="176"/>
      <c r="CX489" s="177"/>
      <c r="CY489" s="176">
        <v>0</v>
      </c>
      <c r="CZ489" s="177"/>
      <c r="DA489" s="176">
        <v>0</v>
      </c>
      <c r="DB489" s="177"/>
      <c r="DC489" s="176"/>
      <c r="DD489" s="177"/>
      <c r="DE489" s="176">
        <v>0</v>
      </c>
      <c r="DF489" s="177"/>
      <c r="DG489" s="176"/>
      <c r="DH489" s="177"/>
      <c r="DI489" s="176"/>
      <c r="DJ489" s="558"/>
      <c r="DK489" s="176"/>
      <c r="DL489" s="177"/>
      <c r="DM489" s="176"/>
      <c r="DN489" s="177"/>
      <c r="DO489" s="176"/>
      <c r="DP489" s="177"/>
      <c r="DQ489" s="176"/>
      <c r="DR489" s="177"/>
      <c r="DS489" s="176"/>
      <c r="DT489" s="176"/>
      <c r="DU489" s="176"/>
      <c r="DV489" s="177"/>
      <c r="DW489" s="176"/>
      <c r="DX489" s="177"/>
      <c r="DY489" s="176"/>
      <c r="DZ489" s="177"/>
      <c r="EA489" s="176"/>
      <c r="EB489" s="177"/>
      <c r="EC489" s="176">
        <v>0</v>
      </c>
      <c r="ED489" s="177"/>
      <c r="EE489" s="176"/>
      <c r="EF489" s="177"/>
      <c r="EG489" s="176"/>
      <c r="EH489" s="177"/>
      <c r="EI489" s="176">
        <v>0</v>
      </c>
      <c r="EJ489" s="177"/>
      <c r="EK489" s="176"/>
      <c r="EL489" s="176"/>
      <c r="EM489" s="177"/>
      <c r="EN489" s="176">
        <v>0</v>
      </c>
      <c r="EO489" s="177"/>
      <c r="EP489" s="176"/>
      <c r="EQ489" s="177">
        <v>0</v>
      </c>
      <c r="ER489" s="176"/>
      <c r="ES489" s="177"/>
      <c r="ET489" s="176"/>
      <c r="EU489" s="177"/>
      <c r="EV489" s="176"/>
      <c r="EW489" s="176"/>
      <c r="EX489" s="176"/>
      <c r="EY489" s="177"/>
      <c r="EZ489" s="176"/>
      <c r="FA489" s="177"/>
      <c r="FB489" s="565">
        <f t="shared" si="32"/>
        <v>2000</v>
      </c>
      <c r="FC489" s="565">
        <f>N489-FB489</f>
        <v>19300</v>
      </c>
    </row>
    <row r="490" spans="1:159" ht="37.5" customHeight="1">
      <c r="A490" s="13">
        <v>409</v>
      </c>
      <c r="B490" s="13" t="s">
        <v>1631</v>
      </c>
      <c r="C490" s="13" t="s">
        <v>2019</v>
      </c>
      <c r="D490" s="13">
        <v>929</v>
      </c>
      <c r="E490" s="13">
        <v>1005</v>
      </c>
      <c r="F490" s="14" t="s">
        <v>1632</v>
      </c>
      <c r="G490" s="13" t="s">
        <v>1633</v>
      </c>
      <c r="H490" s="13" t="s">
        <v>9</v>
      </c>
      <c r="I490" s="13" t="s">
        <v>1601</v>
      </c>
      <c r="J490" s="13">
        <v>36</v>
      </c>
      <c r="K490" s="13" t="s">
        <v>1634</v>
      </c>
      <c r="L490" s="13" t="s">
        <v>1635</v>
      </c>
      <c r="M490" s="13" t="s">
        <v>10</v>
      </c>
      <c r="N490" s="45">
        <v>63900</v>
      </c>
      <c r="O490" s="13" t="s">
        <v>3081</v>
      </c>
      <c r="P490" s="13">
        <v>49</v>
      </c>
      <c r="Q490" s="176">
        <v>1000</v>
      </c>
      <c r="R490" s="557"/>
      <c r="S490" s="176"/>
      <c r="T490" s="177"/>
      <c r="U490" s="176"/>
      <c r="V490" s="177"/>
      <c r="W490" s="176"/>
      <c r="X490" s="177"/>
      <c r="Y490" s="176"/>
      <c r="Z490" s="177"/>
      <c r="AA490" s="176"/>
      <c r="AB490" s="177"/>
      <c r="AC490" s="176">
        <v>0</v>
      </c>
      <c r="AD490" s="177"/>
      <c r="AE490" s="176"/>
      <c r="AF490" s="177"/>
      <c r="AG490" s="176">
        <v>0</v>
      </c>
      <c r="AH490" s="177"/>
      <c r="AI490" s="176"/>
      <c r="AJ490" s="177"/>
      <c r="AK490" s="176">
        <v>60000</v>
      </c>
      <c r="AL490" s="177">
        <v>24000</v>
      </c>
      <c r="AM490" s="176">
        <v>0</v>
      </c>
      <c r="AN490" s="177"/>
      <c r="AO490" s="176"/>
      <c r="AP490" s="177"/>
      <c r="AQ490" s="176"/>
      <c r="AR490" s="177"/>
      <c r="AS490" s="176"/>
      <c r="AT490" s="176"/>
      <c r="AU490" s="176">
        <v>0</v>
      </c>
      <c r="AV490" s="177"/>
      <c r="AW490" s="176"/>
      <c r="AX490" s="177"/>
      <c r="AY490" s="176"/>
      <c r="AZ490" s="177"/>
      <c r="BA490" s="176"/>
      <c r="BB490" s="177"/>
      <c r="BC490" s="176">
        <v>0</v>
      </c>
      <c r="BD490" s="176"/>
      <c r="BE490" s="176">
        <v>0</v>
      </c>
      <c r="BF490" s="177">
        <v>0</v>
      </c>
      <c r="BG490" s="176">
        <v>0</v>
      </c>
      <c r="BH490" s="177"/>
      <c r="BI490" s="176">
        <v>0</v>
      </c>
      <c r="BJ490" s="177"/>
      <c r="BK490" s="176">
        <v>0</v>
      </c>
      <c r="BL490" s="177"/>
      <c r="BM490" s="176">
        <v>0</v>
      </c>
      <c r="BN490" s="177"/>
      <c r="BO490" s="176">
        <v>0</v>
      </c>
      <c r="BP490" s="232"/>
      <c r="BQ490" s="176"/>
      <c r="BR490" s="177"/>
      <c r="BS490" s="176"/>
      <c r="BT490" s="177"/>
      <c r="BU490" s="176"/>
      <c r="BV490" s="176"/>
      <c r="BW490" s="176">
        <v>0</v>
      </c>
      <c r="BX490" s="177"/>
      <c r="BY490" s="176">
        <v>0</v>
      </c>
      <c r="BZ490" s="177"/>
      <c r="CA490" s="176"/>
      <c r="CB490" s="177"/>
      <c r="CC490" s="176">
        <v>0</v>
      </c>
      <c r="CD490" s="177">
        <v>0</v>
      </c>
      <c r="CE490" s="176">
        <v>0</v>
      </c>
      <c r="CF490" s="177"/>
      <c r="CG490" s="176"/>
      <c r="CH490" s="177"/>
      <c r="CI490" s="176">
        <v>0</v>
      </c>
      <c r="CJ490" s="176">
        <v>2400</v>
      </c>
      <c r="CK490" s="176">
        <v>2400</v>
      </c>
      <c r="CL490" s="177"/>
      <c r="CM490" s="176"/>
      <c r="CN490" s="177"/>
      <c r="CO490" s="176">
        <v>0</v>
      </c>
      <c r="CP490" s="177"/>
      <c r="CQ490" s="176">
        <v>0</v>
      </c>
      <c r="CR490" s="177"/>
      <c r="CS490" s="176">
        <v>0</v>
      </c>
      <c r="CT490" s="176"/>
      <c r="CU490" s="176">
        <v>0</v>
      </c>
      <c r="CV490" s="177"/>
      <c r="CW490" s="176">
        <v>500</v>
      </c>
      <c r="CX490" s="177"/>
      <c r="CY490" s="176">
        <v>0</v>
      </c>
      <c r="CZ490" s="177"/>
      <c r="DA490" s="176">
        <v>0</v>
      </c>
      <c r="DB490" s="177"/>
      <c r="DC490" s="176"/>
      <c r="DD490" s="177"/>
      <c r="DE490" s="176">
        <v>0</v>
      </c>
      <c r="DF490" s="177"/>
      <c r="DG490" s="176"/>
      <c r="DH490" s="177"/>
      <c r="DI490" s="176"/>
      <c r="DJ490" s="558"/>
      <c r="DK490" s="176"/>
      <c r="DL490" s="177"/>
      <c r="DM490" s="176"/>
      <c r="DN490" s="177"/>
      <c r="DO490" s="176"/>
      <c r="DP490" s="177"/>
      <c r="DQ490" s="176"/>
      <c r="DR490" s="177"/>
      <c r="DS490" s="176"/>
      <c r="DT490" s="176"/>
      <c r="DU490" s="176"/>
      <c r="DV490" s="177"/>
      <c r="DW490" s="176"/>
      <c r="DX490" s="177"/>
      <c r="DY490" s="176"/>
      <c r="DZ490" s="177"/>
      <c r="EA490" s="176"/>
      <c r="EB490" s="177"/>
      <c r="EC490" s="176">
        <v>0</v>
      </c>
      <c r="ED490" s="177"/>
      <c r="EE490" s="176"/>
      <c r="EF490" s="177"/>
      <c r="EG490" s="176"/>
      <c r="EH490" s="177"/>
      <c r="EI490" s="176">
        <v>0</v>
      </c>
      <c r="EJ490" s="177"/>
      <c r="EK490" s="176"/>
      <c r="EL490" s="176"/>
      <c r="EM490" s="177"/>
      <c r="EN490" s="176">
        <v>0</v>
      </c>
      <c r="EO490" s="177"/>
      <c r="EP490" s="176"/>
      <c r="EQ490" s="177">
        <v>0</v>
      </c>
      <c r="ER490" s="176"/>
      <c r="ES490" s="177"/>
      <c r="ET490" s="176"/>
      <c r="EU490" s="177"/>
      <c r="EV490" s="176"/>
      <c r="EW490" s="176"/>
      <c r="EX490" s="176"/>
      <c r="EY490" s="177"/>
      <c r="EZ490" s="176"/>
      <c r="FA490" s="177"/>
      <c r="FB490" s="565">
        <f t="shared" si="32"/>
        <v>24000</v>
      </c>
      <c r="FC490" s="565">
        <f>N490-FB490</f>
        <v>39900</v>
      </c>
    </row>
    <row r="491" spans="1:159" ht="29.25" customHeight="1">
      <c r="A491" s="13" t="s">
        <v>8243</v>
      </c>
      <c r="B491" s="13"/>
      <c r="C491" s="13"/>
      <c r="D491" s="13"/>
      <c r="E491" s="13"/>
      <c r="F491" s="11" t="s">
        <v>3274</v>
      </c>
      <c r="G491" s="13"/>
      <c r="H491" s="13"/>
      <c r="I491" s="13"/>
      <c r="J491" s="13"/>
      <c r="K491" s="13"/>
      <c r="L491" s="13"/>
      <c r="M491" s="13"/>
      <c r="N491" s="45"/>
      <c r="O491" s="13"/>
      <c r="P491" s="13"/>
      <c r="Q491" s="176"/>
      <c r="R491" s="557"/>
      <c r="S491" s="176"/>
      <c r="T491" s="177"/>
      <c r="U491" s="176"/>
      <c r="V491" s="177"/>
      <c r="W491" s="176"/>
      <c r="X491" s="177"/>
      <c r="Y491" s="176"/>
      <c r="Z491" s="177"/>
      <c r="AA491" s="176"/>
      <c r="AB491" s="177"/>
      <c r="AC491" s="176"/>
      <c r="AD491" s="177"/>
      <c r="AE491" s="176"/>
      <c r="AF491" s="177"/>
      <c r="AG491" s="176"/>
      <c r="AH491" s="177"/>
      <c r="AI491" s="176"/>
      <c r="AJ491" s="177"/>
      <c r="AK491" s="176"/>
      <c r="AL491" s="177"/>
      <c r="AM491" s="176"/>
      <c r="AN491" s="177"/>
      <c r="AO491" s="176"/>
      <c r="AP491" s="177"/>
      <c r="AQ491" s="176"/>
      <c r="AR491" s="177"/>
      <c r="AS491" s="176"/>
      <c r="AT491" s="176"/>
      <c r="AU491" s="176"/>
      <c r="AV491" s="177"/>
      <c r="AW491" s="176"/>
      <c r="AX491" s="177"/>
      <c r="AY491" s="176"/>
      <c r="AZ491" s="177"/>
      <c r="BA491" s="176"/>
      <c r="BB491" s="177"/>
      <c r="BC491" s="176"/>
      <c r="BD491" s="176"/>
      <c r="BE491" s="176"/>
      <c r="BF491" s="177"/>
      <c r="BG491" s="176"/>
      <c r="BH491" s="177"/>
      <c r="BI491" s="176"/>
      <c r="BJ491" s="177"/>
      <c r="BK491" s="176"/>
      <c r="BL491" s="177"/>
      <c r="BM491" s="176"/>
      <c r="BN491" s="177"/>
      <c r="BO491" s="176"/>
      <c r="BP491" s="232"/>
      <c r="BQ491" s="176"/>
      <c r="BR491" s="177"/>
      <c r="BS491" s="176"/>
      <c r="BT491" s="177"/>
      <c r="BU491" s="176"/>
      <c r="BV491" s="176"/>
      <c r="BW491" s="176"/>
      <c r="BX491" s="177"/>
      <c r="BY491" s="176"/>
      <c r="BZ491" s="177"/>
      <c r="CA491" s="176"/>
      <c r="CB491" s="177"/>
      <c r="CC491" s="176"/>
      <c r="CD491" s="177"/>
      <c r="CE491" s="176"/>
      <c r="CF491" s="177"/>
      <c r="CG491" s="176"/>
      <c r="CH491" s="177"/>
      <c r="CI491" s="176"/>
      <c r="CJ491" s="176"/>
      <c r="CK491" s="176"/>
      <c r="CL491" s="177"/>
      <c r="CM491" s="176"/>
      <c r="CN491" s="177"/>
      <c r="CO491" s="176"/>
      <c r="CP491" s="177"/>
      <c r="CQ491" s="176"/>
      <c r="CR491" s="177"/>
      <c r="CS491" s="176"/>
      <c r="CT491" s="176"/>
      <c r="CU491" s="176"/>
      <c r="CV491" s="177"/>
      <c r="CW491" s="176"/>
      <c r="CX491" s="177"/>
      <c r="CY491" s="176"/>
      <c r="CZ491" s="177"/>
      <c r="DA491" s="176"/>
      <c r="DB491" s="177"/>
      <c r="DC491" s="176"/>
      <c r="DD491" s="177"/>
      <c r="DE491" s="176"/>
      <c r="DF491" s="177"/>
      <c r="DG491" s="176"/>
      <c r="DH491" s="177"/>
      <c r="DI491" s="176"/>
      <c r="DJ491" s="558"/>
      <c r="DK491" s="176"/>
      <c r="DL491" s="177"/>
      <c r="DM491" s="176"/>
      <c r="DN491" s="177"/>
      <c r="DO491" s="176"/>
      <c r="DP491" s="177"/>
      <c r="DQ491" s="176"/>
      <c r="DR491" s="177"/>
      <c r="DS491" s="176"/>
      <c r="DT491" s="176"/>
      <c r="DU491" s="176"/>
      <c r="DV491" s="177"/>
      <c r="DW491" s="176"/>
      <c r="DX491" s="177"/>
      <c r="DY491" s="176"/>
      <c r="DZ491" s="177"/>
      <c r="EA491" s="176"/>
      <c r="EB491" s="177"/>
      <c r="EC491" s="176"/>
      <c r="ED491" s="177"/>
      <c r="EE491" s="176"/>
      <c r="EF491" s="177"/>
      <c r="EG491" s="176"/>
      <c r="EH491" s="177"/>
      <c r="EI491" s="176"/>
      <c r="EJ491" s="177"/>
      <c r="EK491" s="176"/>
      <c r="EL491" s="176"/>
      <c r="EM491" s="177"/>
      <c r="EN491" s="176"/>
      <c r="EO491" s="177"/>
      <c r="EP491" s="176"/>
      <c r="EQ491" s="177"/>
      <c r="ER491" s="176"/>
      <c r="ES491" s="177"/>
      <c r="ET491" s="176"/>
      <c r="EU491" s="177"/>
      <c r="EV491" s="176"/>
      <c r="EW491" s="176"/>
      <c r="EX491" s="176"/>
      <c r="EY491" s="177"/>
      <c r="EZ491" s="176"/>
      <c r="FA491" s="177"/>
      <c r="FB491" s="565"/>
      <c r="FC491" s="565"/>
    </row>
    <row r="492" spans="1:159" ht="37.5" customHeight="1">
      <c r="A492" s="13">
        <v>410</v>
      </c>
      <c r="B492" s="13" t="s">
        <v>2360</v>
      </c>
      <c r="C492" s="13" t="s">
        <v>1201</v>
      </c>
      <c r="D492" s="13">
        <v>932</v>
      </c>
      <c r="E492" s="13">
        <v>9</v>
      </c>
      <c r="F492" s="14" t="s">
        <v>2361</v>
      </c>
      <c r="G492" s="13" t="s">
        <v>2362</v>
      </c>
      <c r="H492" s="13" t="s">
        <v>756</v>
      </c>
      <c r="I492" s="13" t="s">
        <v>2363</v>
      </c>
      <c r="J492" s="13">
        <v>36</v>
      </c>
      <c r="K492" s="13" t="s">
        <v>2364</v>
      </c>
      <c r="L492" s="13" t="s">
        <v>2320</v>
      </c>
      <c r="M492" s="13" t="s">
        <v>65</v>
      </c>
      <c r="N492" s="45">
        <v>304600</v>
      </c>
      <c r="O492" s="13" t="s">
        <v>3059</v>
      </c>
      <c r="P492" s="13">
        <v>114</v>
      </c>
      <c r="Q492" s="176">
        <v>15000</v>
      </c>
      <c r="R492" s="557">
        <v>15000</v>
      </c>
      <c r="S492" s="176"/>
      <c r="T492" s="177"/>
      <c r="U492" s="176"/>
      <c r="V492" s="177"/>
      <c r="W492" s="176">
        <v>20000</v>
      </c>
      <c r="X492" s="177">
        <v>6000</v>
      </c>
      <c r="Y492" s="176">
        <v>10000</v>
      </c>
      <c r="Z492" s="177">
        <v>9200</v>
      </c>
      <c r="AA492" s="176">
        <v>24000</v>
      </c>
      <c r="AB492" s="177">
        <v>15000</v>
      </c>
      <c r="AC492" s="176">
        <v>0</v>
      </c>
      <c r="AD492" s="177"/>
      <c r="AE492" s="176"/>
      <c r="AF492" s="177"/>
      <c r="AG492" s="176">
        <v>5000</v>
      </c>
      <c r="AH492" s="177">
        <v>1200</v>
      </c>
      <c r="AI492" s="176"/>
      <c r="AJ492" s="177"/>
      <c r="AK492" s="176">
        <v>1000</v>
      </c>
      <c r="AL492" s="177">
        <v>200</v>
      </c>
      <c r="AM492" s="176">
        <v>3000</v>
      </c>
      <c r="AN492" s="177">
        <v>300</v>
      </c>
      <c r="AO492" s="176"/>
      <c r="AP492" s="177"/>
      <c r="AQ492" s="176"/>
      <c r="AR492" s="177"/>
      <c r="AS492" s="176"/>
      <c r="AT492" s="176">
        <v>15000</v>
      </c>
      <c r="AU492" s="176">
        <v>15000</v>
      </c>
      <c r="AV492" s="177">
        <v>0</v>
      </c>
      <c r="AW492" s="176">
        <v>5900</v>
      </c>
      <c r="AX492" s="177">
        <v>4800</v>
      </c>
      <c r="AY492" s="176"/>
      <c r="AZ492" s="177"/>
      <c r="BA492" s="176"/>
      <c r="BB492" s="177"/>
      <c r="BC492" s="176">
        <v>40000</v>
      </c>
      <c r="BD492" s="176">
        <v>36000</v>
      </c>
      <c r="BE492" s="176">
        <v>18000</v>
      </c>
      <c r="BF492" s="177">
        <v>11600</v>
      </c>
      <c r="BG492" s="176">
        <v>6000</v>
      </c>
      <c r="BH492" s="177">
        <v>7200</v>
      </c>
      <c r="BI492" s="176">
        <v>0</v>
      </c>
      <c r="BJ492" s="177"/>
      <c r="BK492" s="176">
        <v>4000</v>
      </c>
      <c r="BL492" s="177">
        <v>4800</v>
      </c>
      <c r="BM492" s="176">
        <v>3000</v>
      </c>
      <c r="BN492" s="177"/>
      <c r="BO492" s="176">
        <v>5000</v>
      </c>
      <c r="BP492" s="232">
        <v>5000</v>
      </c>
      <c r="BQ492" s="176"/>
      <c r="BR492" s="177"/>
      <c r="BS492" s="176"/>
      <c r="BT492" s="177"/>
      <c r="BU492" s="176"/>
      <c r="BV492" s="176"/>
      <c r="BW492" s="176">
        <v>0</v>
      </c>
      <c r="BX492" s="177"/>
      <c r="BY492" s="176">
        <v>13500</v>
      </c>
      <c r="BZ492" s="177">
        <v>6000</v>
      </c>
      <c r="CA492" s="176">
        <v>6000</v>
      </c>
      <c r="CB492" s="177">
        <v>6000</v>
      </c>
      <c r="CC492" s="176">
        <v>15000</v>
      </c>
      <c r="CD492" s="177">
        <v>10000</v>
      </c>
      <c r="CE492" s="176">
        <v>35000</v>
      </c>
      <c r="CF492" s="177">
        <v>20000</v>
      </c>
      <c r="CG492" s="176">
        <v>12000</v>
      </c>
      <c r="CH492" s="177">
        <v>5600</v>
      </c>
      <c r="CI492" s="176">
        <v>0</v>
      </c>
      <c r="CJ492" s="176">
        <v>9000</v>
      </c>
      <c r="CK492" s="176">
        <v>9000</v>
      </c>
      <c r="CL492" s="177">
        <v>3600</v>
      </c>
      <c r="CM492" s="176"/>
      <c r="CN492" s="177"/>
      <c r="CO492" s="176">
        <v>20000</v>
      </c>
      <c r="CP492" s="177">
        <v>20000</v>
      </c>
      <c r="CQ492" s="176">
        <v>5000</v>
      </c>
      <c r="CR492" s="177">
        <v>3800</v>
      </c>
      <c r="CS492" s="176">
        <v>4000</v>
      </c>
      <c r="CT492" s="176">
        <v>3600</v>
      </c>
      <c r="CU492" s="176">
        <v>0</v>
      </c>
      <c r="CV492" s="177"/>
      <c r="CW492" s="176">
        <v>10000</v>
      </c>
      <c r="CX492" s="177">
        <v>3900</v>
      </c>
      <c r="CY492" s="176">
        <v>200</v>
      </c>
      <c r="CZ492" s="177"/>
      <c r="DA492" s="176">
        <v>0</v>
      </c>
      <c r="DB492" s="177"/>
      <c r="DC492" s="176"/>
      <c r="DD492" s="177"/>
      <c r="DE492" s="176">
        <v>0</v>
      </c>
      <c r="DF492" s="177"/>
      <c r="DG492" s="176"/>
      <c r="DH492" s="177"/>
      <c r="DI492" s="176"/>
      <c r="DJ492" s="558"/>
      <c r="DK492" s="176"/>
      <c r="DL492" s="177"/>
      <c r="DM492" s="176"/>
      <c r="DN492" s="177"/>
      <c r="DO492" s="176"/>
      <c r="DP492" s="177"/>
      <c r="DQ492" s="176"/>
      <c r="DR492" s="177"/>
      <c r="DS492" s="176"/>
      <c r="DT492" s="176"/>
      <c r="DU492" s="176"/>
      <c r="DV492" s="177"/>
      <c r="DW492" s="176"/>
      <c r="DX492" s="177"/>
      <c r="DY492" s="176"/>
      <c r="DZ492" s="177"/>
      <c r="EA492" s="176"/>
      <c r="EB492" s="177"/>
      <c r="EC492" s="176">
        <v>0</v>
      </c>
      <c r="ED492" s="177"/>
      <c r="EE492" s="176"/>
      <c r="EF492" s="177"/>
      <c r="EG492" s="176"/>
      <c r="EH492" s="177"/>
      <c r="EI492" s="176">
        <v>0</v>
      </c>
      <c r="EJ492" s="177"/>
      <c r="EK492" s="176"/>
      <c r="EL492" s="176"/>
      <c r="EM492" s="177"/>
      <c r="EN492" s="176">
        <v>0</v>
      </c>
      <c r="EO492" s="177"/>
      <c r="EP492" s="176"/>
      <c r="EQ492" s="177">
        <v>0</v>
      </c>
      <c r="ER492" s="176"/>
      <c r="ES492" s="177"/>
      <c r="ET492" s="176"/>
      <c r="EU492" s="177"/>
      <c r="EV492" s="176"/>
      <c r="EW492" s="176"/>
      <c r="EX492" s="176"/>
      <c r="EY492" s="177"/>
      <c r="EZ492" s="176"/>
      <c r="FA492" s="177"/>
      <c r="FB492" s="565">
        <f t="shared" si="32"/>
        <v>198800</v>
      </c>
      <c r="FC492" s="565">
        <f t="shared" ref="FC492:FC500" si="34">N492-FB492</f>
        <v>105800</v>
      </c>
    </row>
    <row r="493" spans="1:159" ht="37.5" customHeight="1">
      <c r="A493" s="13">
        <v>411</v>
      </c>
      <c r="B493" s="13" t="s">
        <v>659</v>
      </c>
      <c r="C493" s="13" t="s">
        <v>1667</v>
      </c>
      <c r="D493" s="13">
        <v>932</v>
      </c>
      <c r="E493" s="13">
        <v>9</v>
      </c>
      <c r="F493" s="14" t="s">
        <v>660</v>
      </c>
      <c r="G493" s="13" t="s">
        <v>661</v>
      </c>
      <c r="H493" s="13" t="s">
        <v>34</v>
      </c>
      <c r="I493" s="13" t="s">
        <v>662</v>
      </c>
      <c r="J493" s="13">
        <v>36</v>
      </c>
      <c r="K493" s="13" t="s">
        <v>663</v>
      </c>
      <c r="L493" s="13" t="s">
        <v>563</v>
      </c>
      <c r="M493" s="13" t="s">
        <v>65</v>
      </c>
      <c r="N493" s="45">
        <v>235800</v>
      </c>
      <c r="O493" s="13" t="s">
        <v>3068</v>
      </c>
      <c r="P493" s="13">
        <v>13</v>
      </c>
      <c r="Q493" s="176">
        <v>20000</v>
      </c>
      <c r="R493" s="557">
        <v>9780</v>
      </c>
      <c r="S493" s="176"/>
      <c r="T493" s="177"/>
      <c r="U493" s="176"/>
      <c r="V493" s="177"/>
      <c r="W493" s="176"/>
      <c r="X493" s="177"/>
      <c r="Y493" s="176">
        <v>10000</v>
      </c>
      <c r="Z493" s="177">
        <v>9720</v>
      </c>
      <c r="AA493" s="176">
        <v>12000</v>
      </c>
      <c r="AB493" s="177">
        <v>1080</v>
      </c>
      <c r="AC493" s="176">
        <v>0</v>
      </c>
      <c r="AD493" s="177"/>
      <c r="AE493" s="176">
        <v>1500</v>
      </c>
      <c r="AF493" s="177">
        <v>2800</v>
      </c>
      <c r="AG493" s="176">
        <v>5000</v>
      </c>
      <c r="AH493" s="177"/>
      <c r="AI493" s="176"/>
      <c r="AJ493" s="177"/>
      <c r="AK493" s="176">
        <v>0</v>
      </c>
      <c r="AL493" s="177"/>
      <c r="AM493" s="176">
        <v>0</v>
      </c>
      <c r="AN493" s="177"/>
      <c r="AO493" s="176"/>
      <c r="AP493" s="177"/>
      <c r="AQ493" s="176">
        <v>15000</v>
      </c>
      <c r="AR493" s="177">
        <v>10260</v>
      </c>
      <c r="AS493" s="176"/>
      <c r="AT493" s="176">
        <v>10000</v>
      </c>
      <c r="AU493" s="176">
        <v>10000</v>
      </c>
      <c r="AV493" s="177">
        <v>6480</v>
      </c>
      <c r="AW493" s="176">
        <v>19000</v>
      </c>
      <c r="AX493" s="177">
        <v>7020</v>
      </c>
      <c r="AY493" s="176"/>
      <c r="AZ493" s="177"/>
      <c r="BA493" s="176"/>
      <c r="BB493" s="177"/>
      <c r="BC493" s="176">
        <v>10000</v>
      </c>
      <c r="BD493" s="176">
        <v>12000</v>
      </c>
      <c r="BE493" s="176">
        <v>5000</v>
      </c>
      <c r="BF493" s="177">
        <v>0</v>
      </c>
      <c r="BG493" s="176">
        <v>12000</v>
      </c>
      <c r="BH493" s="177">
        <v>8640</v>
      </c>
      <c r="BI493" s="176">
        <v>0</v>
      </c>
      <c r="BJ493" s="177"/>
      <c r="BK493" s="176">
        <v>0</v>
      </c>
      <c r="BL493" s="177"/>
      <c r="BM493" s="176">
        <v>0</v>
      </c>
      <c r="BN493" s="177"/>
      <c r="BO493" s="176">
        <v>3000</v>
      </c>
      <c r="BP493" s="702">
        <v>2540</v>
      </c>
      <c r="BQ493" s="176">
        <v>8000</v>
      </c>
      <c r="BR493" s="177">
        <v>6480</v>
      </c>
      <c r="BS493" s="176">
        <v>300</v>
      </c>
      <c r="BT493" s="177">
        <v>360</v>
      </c>
      <c r="BU493" s="176"/>
      <c r="BV493" s="176"/>
      <c r="BW493" s="176">
        <v>0</v>
      </c>
      <c r="BX493" s="177"/>
      <c r="BY493" s="176">
        <v>17000</v>
      </c>
      <c r="BZ493" s="177">
        <v>4860</v>
      </c>
      <c r="CA493" s="176"/>
      <c r="CB493" s="177"/>
      <c r="CC493" s="176">
        <v>10000</v>
      </c>
      <c r="CD493" s="177">
        <v>8640</v>
      </c>
      <c r="CE493" s="176">
        <v>45000</v>
      </c>
      <c r="CF493" s="177">
        <v>34460</v>
      </c>
      <c r="CG493" s="176">
        <v>10000</v>
      </c>
      <c r="CH493" s="177">
        <v>6480</v>
      </c>
      <c r="CI493" s="176">
        <v>0</v>
      </c>
      <c r="CJ493" s="176">
        <v>0</v>
      </c>
      <c r="CK493" s="176">
        <v>0</v>
      </c>
      <c r="CL493" s="177"/>
      <c r="CM493" s="176">
        <v>5000</v>
      </c>
      <c r="CN493" s="177"/>
      <c r="CO493" s="176">
        <v>0</v>
      </c>
      <c r="CP493" s="177"/>
      <c r="CQ493" s="176">
        <v>3000</v>
      </c>
      <c r="CR493" s="177">
        <v>2360</v>
      </c>
      <c r="CS493" s="176">
        <v>8000</v>
      </c>
      <c r="CT493" s="176">
        <v>540</v>
      </c>
      <c r="CU493" s="176">
        <v>1000</v>
      </c>
      <c r="CV493" s="177">
        <v>1000</v>
      </c>
      <c r="CW493" s="176">
        <v>6000</v>
      </c>
      <c r="CX493" s="177"/>
      <c r="CY493" s="176">
        <v>0</v>
      </c>
      <c r="CZ493" s="177"/>
      <c r="DA493" s="176">
        <v>0</v>
      </c>
      <c r="DB493" s="177"/>
      <c r="DC493" s="176"/>
      <c r="DD493" s="177"/>
      <c r="DE493" s="176">
        <v>0</v>
      </c>
      <c r="DF493" s="177"/>
      <c r="DG493" s="176"/>
      <c r="DH493" s="177"/>
      <c r="DI493" s="176"/>
      <c r="DJ493" s="558"/>
      <c r="DK493" s="176"/>
      <c r="DL493" s="177"/>
      <c r="DM493" s="176"/>
      <c r="DN493" s="177"/>
      <c r="DO493" s="176"/>
      <c r="DP493" s="177"/>
      <c r="DQ493" s="176"/>
      <c r="DR493" s="177"/>
      <c r="DS493" s="176"/>
      <c r="DT493" s="176"/>
      <c r="DU493" s="176"/>
      <c r="DV493" s="177"/>
      <c r="DW493" s="176"/>
      <c r="DX493" s="177"/>
      <c r="DY493" s="176"/>
      <c r="DZ493" s="177"/>
      <c r="EA493" s="176"/>
      <c r="EB493" s="177"/>
      <c r="EC493" s="176">
        <v>0</v>
      </c>
      <c r="ED493" s="177"/>
      <c r="EE493" s="176"/>
      <c r="EF493" s="177"/>
      <c r="EG493" s="176"/>
      <c r="EH493" s="177"/>
      <c r="EI493" s="176">
        <v>0</v>
      </c>
      <c r="EJ493" s="177"/>
      <c r="EK493" s="176"/>
      <c r="EL493" s="176"/>
      <c r="EM493" s="177"/>
      <c r="EN493" s="176">
        <v>0</v>
      </c>
      <c r="EO493" s="177"/>
      <c r="EP493" s="176"/>
      <c r="EQ493" s="177">
        <v>0</v>
      </c>
      <c r="ER493" s="176"/>
      <c r="ES493" s="177"/>
      <c r="ET493" s="176"/>
      <c r="EU493" s="177"/>
      <c r="EV493" s="176"/>
      <c r="EW493" s="176"/>
      <c r="EX493" s="176"/>
      <c r="EY493" s="177"/>
      <c r="EZ493" s="176"/>
      <c r="FA493" s="177"/>
      <c r="FB493" s="565">
        <f t="shared" si="32"/>
        <v>135500</v>
      </c>
      <c r="FC493" s="565">
        <f t="shared" si="34"/>
        <v>100300</v>
      </c>
    </row>
    <row r="494" spans="1:159" ht="37.5" customHeight="1">
      <c r="A494" s="13">
        <v>412</v>
      </c>
      <c r="B494" s="13" t="s">
        <v>1088</v>
      </c>
      <c r="C494" s="13" t="s">
        <v>2053</v>
      </c>
      <c r="D494" s="13">
        <v>934</v>
      </c>
      <c r="E494" s="13">
        <v>305</v>
      </c>
      <c r="F494" s="14" t="s">
        <v>1089</v>
      </c>
      <c r="G494" s="13" t="s">
        <v>1090</v>
      </c>
      <c r="H494" s="13" t="s">
        <v>1091</v>
      </c>
      <c r="I494" s="13" t="s">
        <v>1092</v>
      </c>
      <c r="J494" s="13">
        <v>36</v>
      </c>
      <c r="K494" s="13" t="s">
        <v>2944</v>
      </c>
      <c r="L494" s="13" t="s">
        <v>1012</v>
      </c>
      <c r="M494" s="13" t="s">
        <v>65</v>
      </c>
      <c r="N494" s="45">
        <v>13160</v>
      </c>
      <c r="O494" s="13" t="s">
        <v>3075</v>
      </c>
      <c r="P494" s="13">
        <v>21</v>
      </c>
      <c r="Q494" s="176">
        <v>10000</v>
      </c>
      <c r="R494" s="557"/>
      <c r="S494" s="176"/>
      <c r="T494" s="177"/>
      <c r="U494" s="176"/>
      <c r="V494" s="177"/>
      <c r="W494" s="176">
        <v>300</v>
      </c>
      <c r="X494" s="177"/>
      <c r="Y494" s="176"/>
      <c r="Z494" s="177"/>
      <c r="AA494" s="176"/>
      <c r="AB494" s="177"/>
      <c r="AC494" s="176">
        <v>0</v>
      </c>
      <c r="AD494" s="177"/>
      <c r="AE494" s="176">
        <v>260</v>
      </c>
      <c r="AF494" s="177"/>
      <c r="AG494" s="176">
        <v>100</v>
      </c>
      <c r="AH494" s="177"/>
      <c r="AI494" s="176"/>
      <c r="AJ494" s="177"/>
      <c r="AK494" s="176">
        <v>1000</v>
      </c>
      <c r="AL494" s="177"/>
      <c r="AM494" s="176">
        <v>0</v>
      </c>
      <c r="AN494" s="177"/>
      <c r="AO494" s="176"/>
      <c r="AP494" s="177"/>
      <c r="AQ494" s="176"/>
      <c r="AR494" s="177"/>
      <c r="AS494" s="176"/>
      <c r="AT494" s="176"/>
      <c r="AU494" s="176">
        <v>0</v>
      </c>
      <c r="AV494" s="177"/>
      <c r="AW494" s="176"/>
      <c r="AX494" s="177"/>
      <c r="AY494" s="176"/>
      <c r="AZ494" s="177"/>
      <c r="BA494" s="176"/>
      <c r="BB494" s="177"/>
      <c r="BC494" s="176">
        <v>0</v>
      </c>
      <c r="BD494" s="176"/>
      <c r="BE494" s="176">
        <v>0</v>
      </c>
      <c r="BF494" s="177">
        <v>0</v>
      </c>
      <c r="BG494" s="176">
        <v>0</v>
      </c>
      <c r="BH494" s="177"/>
      <c r="BI494" s="176">
        <v>0</v>
      </c>
      <c r="BJ494" s="177"/>
      <c r="BK494" s="176">
        <v>0</v>
      </c>
      <c r="BL494" s="177"/>
      <c r="BM494" s="176">
        <v>500</v>
      </c>
      <c r="BN494" s="177"/>
      <c r="BO494" s="176">
        <v>0</v>
      </c>
      <c r="BP494" s="232"/>
      <c r="BQ494" s="176"/>
      <c r="BR494" s="177"/>
      <c r="BS494" s="176"/>
      <c r="BT494" s="177"/>
      <c r="BU494" s="176"/>
      <c r="BV494" s="176"/>
      <c r="BW494" s="176">
        <v>0</v>
      </c>
      <c r="BX494" s="177"/>
      <c r="BY494" s="176">
        <v>0</v>
      </c>
      <c r="BZ494" s="177"/>
      <c r="CA494" s="176"/>
      <c r="CB494" s="177"/>
      <c r="CC494" s="176">
        <v>0</v>
      </c>
      <c r="CD494" s="177">
        <v>0</v>
      </c>
      <c r="CE494" s="176">
        <v>0</v>
      </c>
      <c r="CF494" s="177"/>
      <c r="CG494" s="176"/>
      <c r="CH494" s="177"/>
      <c r="CI494" s="176">
        <v>0</v>
      </c>
      <c r="CJ494" s="176">
        <v>0</v>
      </c>
      <c r="CK494" s="176">
        <v>0</v>
      </c>
      <c r="CL494" s="177"/>
      <c r="CM494" s="176"/>
      <c r="CN494" s="177"/>
      <c r="CO494" s="176">
        <v>0</v>
      </c>
      <c r="CP494" s="177"/>
      <c r="CQ494" s="176">
        <v>1000</v>
      </c>
      <c r="CR494" s="177"/>
      <c r="CS494" s="176">
        <v>0</v>
      </c>
      <c r="CT494" s="176"/>
      <c r="CU494" s="176">
        <v>0</v>
      </c>
      <c r="CV494" s="177"/>
      <c r="CW494" s="176"/>
      <c r="CX494" s="177"/>
      <c r="CY494" s="176">
        <v>0</v>
      </c>
      <c r="CZ494" s="177"/>
      <c r="DA494" s="176">
        <v>0</v>
      </c>
      <c r="DB494" s="177"/>
      <c r="DC494" s="176"/>
      <c r="DD494" s="177"/>
      <c r="DE494" s="176">
        <v>0</v>
      </c>
      <c r="DF494" s="177"/>
      <c r="DG494" s="176"/>
      <c r="DH494" s="177"/>
      <c r="DI494" s="176"/>
      <c r="DJ494" s="558"/>
      <c r="DK494" s="176"/>
      <c r="DL494" s="177"/>
      <c r="DM494" s="176"/>
      <c r="DN494" s="177"/>
      <c r="DO494" s="176"/>
      <c r="DP494" s="177"/>
      <c r="DQ494" s="176"/>
      <c r="DR494" s="177"/>
      <c r="DS494" s="176"/>
      <c r="DT494" s="176"/>
      <c r="DU494" s="176"/>
      <c r="DV494" s="177"/>
      <c r="DW494" s="176"/>
      <c r="DX494" s="177"/>
      <c r="DY494" s="176"/>
      <c r="DZ494" s="177"/>
      <c r="EA494" s="176"/>
      <c r="EB494" s="177"/>
      <c r="EC494" s="176">
        <v>0</v>
      </c>
      <c r="ED494" s="177"/>
      <c r="EE494" s="176"/>
      <c r="EF494" s="177"/>
      <c r="EG494" s="176"/>
      <c r="EH494" s="177"/>
      <c r="EI494" s="176">
        <v>0</v>
      </c>
      <c r="EJ494" s="177"/>
      <c r="EK494" s="176"/>
      <c r="EL494" s="176"/>
      <c r="EM494" s="177"/>
      <c r="EN494" s="176">
        <v>0</v>
      </c>
      <c r="EO494" s="177"/>
      <c r="EP494" s="176"/>
      <c r="EQ494" s="177">
        <v>0</v>
      </c>
      <c r="ER494" s="176"/>
      <c r="ES494" s="177"/>
      <c r="ET494" s="176"/>
      <c r="EU494" s="177"/>
      <c r="EV494" s="176"/>
      <c r="EW494" s="176"/>
      <c r="EX494" s="176"/>
      <c r="EY494" s="177"/>
      <c r="EZ494" s="176"/>
      <c r="FA494" s="177"/>
      <c r="FB494" s="565">
        <f t="shared" si="32"/>
        <v>0</v>
      </c>
      <c r="FC494" s="565">
        <f t="shared" si="34"/>
        <v>13160</v>
      </c>
    </row>
    <row r="495" spans="1:159" ht="37.5" customHeight="1">
      <c r="A495" s="13">
        <v>413</v>
      </c>
      <c r="B495" s="13" t="s">
        <v>889</v>
      </c>
      <c r="C495" s="13" t="s">
        <v>2054</v>
      </c>
      <c r="D495" s="13">
        <v>938</v>
      </c>
      <c r="E495" s="13">
        <v>506</v>
      </c>
      <c r="F495" s="14" t="s">
        <v>1803</v>
      </c>
      <c r="G495" s="13" t="s">
        <v>1804</v>
      </c>
      <c r="H495" s="13" t="s">
        <v>18</v>
      </c>
      <c r="I495" s="13" t="s">
        <v>3038</v>
      </c>
      <c r="J495" s="13">
        <v>36</v>
      </c>
      <c r="K495" s="13" t="s">
        <v>1805</v>
      </c>
      <c r="L495" s="13" t="s">
        <v>1778</v>
      </c>
      <c r="M495" s="13" t="s">
        <v>65</v>
      </c>
      <c r="N495" s="45">
        <v>2300</v>
      </c>
      <c r="O495" s="13" t="s">
        <v>3071</v>
      </c>
      <c r="P495" s="13">
        <v>68</v>
      </c>
      <c r="Q495" s="176">
        <v>0</v>
      </c>
      <c r="R495" s="557"/>
      <c r="S495" s="176"/>
      <c r="T495" s="177"/>
      <c r="U495" s="176"/>
      <c r="V495" s="177"/>
      <c r="W495" s="176"/>
      <c r="X495" s="177"/>
      <c r="Y495" s="176"/>
      <c r="Z495" s="177"/>
      <c r="AA495" s="176"/>
      <c r="AB495" s="177"/>
      <c r="AC495" s="176">
        <v>0</v>
      </c>
      <c r="AD495" s="177"/>
      <c r="AE495" s="176">
        <v>500</v>
      </c>
      <c r="AF495" s="177"/>
      <c r="AG495" s="176">
        <v>0</v>
      </c>
      <c r="AH495" s="177"/>
      <c r="AI495" s="176"/>
      <c r="AJ495" s="177"/>
      <c r="AK495" s="176">
        <v>0</v>
      </c>
      <c r="AL495" s="177"/>
      <c r="AM495" s="176">
        <v>0</v>
      </c>
      <c r="AN495" s="177"/>
      <c r="AO495" s="176"/>
      <c r="AP495" s="177"/>
      <c r="AQ495" s="176"/>
      <c r="AR495" s="177"/>
      <c r="AS495" s="176"/>
      <c r="AT495" s="176"/>
      <c r="AU495" s="176">
        <v>0</v>
      </c>
      <c r="AV495" s="177"/>
      <c r="AW495" s="176"/>
      <c r="AX495" s="177"/>
      <c r="AY495" s="176"/>
      <c r="AZ495" s="177"/>
      <c r="BA495" s="176"/>
      <c r="BB495" s="177"/>
      <c r="BC495" s="176">
        <v>0</v>
      </c>
      <c r="BD495" s="176"/>
      <c r="BE495" s="176">
        <v>0</v>
      </c>
      <c r="BF495" s="177">
        <v>0</v>
      </c>
      <c r="BG495" s="176">
        <v>0</v>
      </c>
      <c r="BH495" s="177"/>
      <c r="BI495" s="176">
        <v>0</v>
      </c>
      <c r="BJ495" s="177"/>
      <c r="BK495" s="176">
        <v>0</v>
      </c>
      <c r="BL495" s="177"/>
      <c r="BM495" s="176">
        <v>0</v>
      </c>
      <c r="BN495" s="177"/>
      <c r="BO495" s="176">
        <v>0</v>
      </c>
      <c r="BP495" s="232"/>
      <c r="BQ495" s="176"/>
      <c r="BR495" s="177"/>
      <c r="BS495" s="176"/>
      <c r="BT495" s="177"/>
      <c r="BU495" s="176"/>
      <c r="BV495" s="176"/>
      <c r="BW495" s="176">
        <v>0</v>
      </c>
      <c r="BX495" s="177"/>
      <c r="BY495" s="176">
        <v>0</v>
      </c>
      <c r="BZ495" s="177"/>
      <c r="CA495" s="176"/>
      <c r="CB495" s="177"/>
      <c r="CC495" s="176">
        <v>0</v>
      </c>
      <c r="CD495" s="177">
        <v>0</v>
      </c>
      <c r="CE495" s="176">
        <v>0</v>
      </c>
      <c r="CF495" s="177"/>
      <c r="CG495" s="176"/>
      <c r="CH495" s="177"/>
      <c r="CI495" s="176">
        <v>0</v>
      </c>
      <c r="CJ495" s="176">
        <v>0</v>
      </c>
      <c r="CK495" s="176">
        <v>0</v>
      </c>
      <c r="CL495" s="177"/>
      <c r="CM495" s="176"/>
      <c r="CN495" s="177"/>
      <c r="CO495" s="176">
        <v>0</v>
      </c>
      <c r="CP495" s="177"/>
      <c r="CQ495" s="176">
        <v>0</v>
      </c>
      <c r="CR495" s="177"/>
      <c r="CS495" s="176">
        <v>800</v>
      </c>
      <c r="CT495" s="176"/>
      <c r="CU495" s="176">
        <v>0</v>
      </c>
      <c r="CV495" s="177"/>
      <c r="CW495" s="176">
        <v>1000</v>
      </c>
      <c r="CX495" s="177">
        <v>0</v>
      </c>
      <c r="CY495" s="176">
        <v>0</v>
      </c>
      <c r="CZ495" s="177"/>
      <c r="DA495" s="176">
        <v>0</v>
      </c>
      <c r="DB495" s="177"/>
      <c r="DC495" s="176"/>
      <c r="DD495" s="177"/>
      <c r="DE495" s="176">
        <v>0</v>
      </c>
      <c r="DF495" s="177"/>
      <c r="DG495" s="176"/>
      <c r="DH495" s="177"/>
      <c r="DI495" s="176"/>
      <c r="DJ495" s="558"/>
      <c r="DK495" s="176"/>
      <c r="DL495" s="177"/>
      <c r="DM495" s="176"/>
      <c r="DN495" s="177"/>
      <c r="DO495" s="176"/>
      <c r="DP495" s="177"/>
      <c r="DQ495" s="176"/>
      <c r="DR495" s="177"/>
      <c r="DS495" s="176"/>
      <c r="DT495" s="176"/>
      <c r="DU495" s="176"/>
      <c r="DV495" s="177"/>
      <c r="DW495" s="176"/>
      <c r="DX495" s="177"/>
      <c r="DY495" s="176"/>
      <c r="DZ495" s="177"/>
      <c r="EA495" s="176"/>
      <c r="EB495" s="177"/>
      <c r="EC495" s="176">
        <v>0</v>
      </c>
      <c r="ED495" s="177"/>
      <c r="EE495" s="176"/>
      <c r="EF495" s="177"/>
      <c r="EG495" s="176"/>
      <c r="EH495" s="177"/>
      <c r="EI495" s="176">
        <v>0</v>
      </c>
      <c r="EJ495" s="177"/>
      <c r="EK495" s="176"/>
      <c r="EL495" s="176"/>
      <c r="EM495" s="177"/>
      <c r="EN495" s="176">
        <v>0</v>
      </c>
      <c r="EO495" s="177"/>
      <c r="EP495" s="176"/>
      <c r="EQ495" s="177">
        <v>0</v>
      </c>
      <c r="ER495" s="176"/>
      <c r="ES495" s="177"/>
      <c r="ET495" s="176"/>
      <c r="EU495" s="177"/>
      <c r="EV495" s="176"/>
      <c r="EW495" s="176"/>
      <c r="EX495" s="176"/>
      <c r="EY495" s="177"/>
      <c r="EZ495" s="176"/>
      <c r="FA495" s="177"/>
      <c r="FB495" s="565">
        <f t="shared" si="32"/>
        <v>0</v>
      </c>
      <c r="FC495" s="565">
        <f t="shared" si="34"/>
        <v>2300</v>
      </c>
    </row>
    <row r="496" spans="1:159" ht="37.5" customHeight="1">
      <c r="A496" s="13">
        <v>414</v>
      </c>
      <c r="B496" s="13" t="s">
        <v>1467</v>
      </c>
      <c r="C496" s="13" t="s">
        <v>2266</v>
      </c>
      <c r="D496" s="13">
        <v>940</v>
      </c>
      <c r="E496" s="13">
        <v>704</v>
      </c>
      <c r="F496" s="14" t="s">
        <v>1468</v>
      </c>
      <c r="G496" s="13" t="s">
        <v>1469</v>
      </c>
      <c r="H496" s="13" t="s">
        <v>1470</v>
      </c>
      <c r="I496" s="13" t="s">
        <v>1471</v>
      </c>
      <c r="J496" s="13">
        <v>36</v>
      </c>
      <c r="K496" s="13" t="s">
        <v>1472</v>
      </c>
      <c r="L496" s="13" t="s">
        <v>1473</v>
      </c>
      <c r="M496" s="13" t="s">
        <v>10</v>
      </c>
      <c r="N496" s="45">
        <v>55500</v>
      </c>
      <c r="O496" s="13" t="s">
        <v>3065</v>
      </c>
      <c r="P496" s="13">
        <v>96</v>
      </c>
      <c r="Q496" s="176">
        <v>0</v>
      </c>
      <c r="R496" s="557"/>
      <c r="S496" s="176"/>
      <c r="T496" s="177"/>
      <c r="U496" s="176"/>
      <c r="V496" s="177"/>
      <c r="W496" s="176"/>
      <c r="X496" s="177"/>
      <c r="Y496" s="176">
        <v>30000</v>
      </c>
      <c r="Z496" s="177"/>
      <c r="AA496" s="176"/>
      <c r="AB496" s="177"/>
      <c r="AC496" s="176">
        <v>0</v>
      </c>
      <c r="AD496" s="177"/>
      <c r="AE496" s="176"/>
      <c r="AF496" s="177"/>
      <c r="AG496" s="176">
        <v>1000</v>
      </c>
      <c r="AH496" s="177"/>
      <c r="AI496" s="176"/>
      <c r="AJ496" s="177"/>
      <c r="AK496" s="176">
        <v>10000</v>
      </c>
      <c r="AL496" s="177">
        <v>1000</v>
      </c>
      <c r="AM496" s="176">
        <v>0</v>
      </c>
      <c r="AN496" s="177"/>
      <c r="AO496" s="176"/>
      <c r="AP496" s="177"/>
      <c r="AQ496" s="176"/>
      <c r="AR496" s="177"/>
      <c r="AS496" s="176"/>
      <c r="AT496" s="176"/>
      <c r="AU496" s="176">
        <v>0</v>
      </c>
      <c r="AV496" s="177"/>
      <c r="AW496" s="176"/>
      <c r="AX496" s="177"/>
      <c r="AY496" s="176"/>
      <c r="AZ496" s="177"/>
      <c r="BA496" s="176">
        <v>9500</v>
      </c>
      <c r="BB496" s="177">
        <v>9500</v>
      </c>
      <c r="BC496" s="176">
        <v>0</v>
      </c>
      <c r="BD496" s="176"/>
      <c r="BE496" s="176">
        <v>0</v>
      </c>
      <c r="BF496" s="177">
        <v>0</v>
      </c>
      <c r="BG496" s="176">
        <v>0</v>
      </c>
      <c r="BH496" s="177"/>
      <c r="BI496" s="176">
        <v>0</v>
      </c>
      <c r="BJ496" s="177"/>
      <c r="BK496" s="176">
        <v>0</v>
      </c>
      <c r="BL496" s="177"/>
      <c r="BM496" s="176">
        <v>0</v>
      </c>
      <c r="BN496" s="177"/>
      <c r="BO496" s="176">
        <v>0</v>
      </c>
      <c r="BP496" s="232"/>
      <c r="BQ496" s="176"/>
      <c r="BR496" s="177"/>
      <c r="BS496" s="176"/>
      <c r="BT496" s="177">
        <v>1</v>
      </c>
      <c r="BU496" s="176"/>
      <c r="BV496" s="176"/>
      <c r="BW496" s="176">
        <v>0</v>
      </c>
      <c r="BX496" s="177"/>
      <c r="BY496" s="176">
        <v>0</v>
      </c>
      <c r="BZ496" s="177"/>
      <c r="CA496" s="176"/>
      <c r="CB496" s="177"/>
      <c r="CC496" s="176">
        <v>0</v>
      </c>
      <c r="CD496" s="177">
        <v>0</v>
      </c>
      <c r="CE496" s="176">
        <v>0</v>
      </c>
      <c r="CF496" s="177"/>
      <c r="CG496" s="176"/>
      <c r="CH496" s="177"/>
      <c r="CI496" s="176">
        <v>0</v>
      </c>
      <c r="CJ496" s="176">
        <v>0</v>
      </c>
      <c r="CK496" s="176">
        <v>0</v>
      </c>
      <c r="CL496" s="177"/>
      <c r="CM496" s="176"/>
      <c r="CN496" s="177"/>
      <c r="CO496" s="176">
        <v>0</v>
      </c>
      <c r="CP496" s="177"/>
      <c r="CQ496" s="176">
        <v>0</v>
      </c>
      <c r="CR496" s="177"/>
      <c r="CS496" s="176">
        <v>0</v>
      </c>
      <c r="CT496" s="176"/>
      <c r="CU496" s="176">
        <v>0</v>
      </c>
      <c r="CV496" s="177"/>
      <c r="CW496" s="176">
        <v>5000</v>
      </c>
      <c r="CX496" s="177">
        <v>1000</v>
      </c>
      <c r="CY496" s="176">
        <v>0</v>
      </c>
      <c r="CZ496" s="177"/>
      <c r="DA496" s="176">
        <v>0</v>
      </c>
      <c r="DB496" s="177"/>
      <c r="DC496" s="176"/>
      <c r="DD496" s="177"/>
      <c r="DE496" s="176">
        <v>0</v>
      </c>
      <c r="DF496" s="177"/>
      <c r="DG496" s="176"/>
      <c r="DH496" s="177"/>
      <c r="DI496" s="176"/>
      <c r="DJ496" s="558"/>
      <c r="DK496" s="176"/>
      <c r="DL496" s="177"/>
      <c r="DM496" s="176"/>
      <c r="DN496" s="177"/>
      <c r="DO496" s="176"/>
      <c r="DP496" s="177"/>
      <c r="DQ496" s="176"/>
      <c r="DR496" s="177"/>
      <c r="DS496" s="176"/>
      <c r="DT496" s="176"/>
      <c r="DU496" s="176"/>
      <c r="DV496" s="177"/>
      <c r="DW496" s="176"/>
      <c r="DX496" s="177"/>
      <c r="DY496" s="176"/>
      <c r="DZ496" s="177"/>
      <c r="EA496" s="176"/>
      <c r="EB496" s="177"/>
      <c r="EC496" s="176">
        <v>0</v>
      </c>
      <c r="ED496" s="177"/>
      <c r="EE496" s="176"/>
      <c r="EF496" s="177"/>
      <c r="EG496" s="176"/>
      <c r="EH496" s="177"/>
      <c r="EI496" s="176">
        <v>0</v>
      </c>
      <c r="EJ496" s="177"/>
      <c r="EK496" s="176"/>
      <c r="EL496" s="176"/>
      <c r="EM496" s="177"/>
      <c r="EN496" s="176">
        <v>0</v>
      </c>
      <c r="EO496" s="177"/>
      <c r="EP496" s="176"/>
      <c r="EQ496" s="177">
        <v>0</v>
      </c>
      <c r="ER496" s="176"/>
      <c r="ES496" s="177"/>
      <c r="ET496" s="176"/>
      <c r="EU496" s="177"/>
      <c r="EV496" s="176"/>
      <c r="EW496" s="176"/>
      <c r="EX496" s="176"/>
      <c r="EY496" s="177"/>
      <c r="EZ496" s="176"/>
      <c r="FA496" s="177"/>
      <c r="FB496" s="565">
        <f t="shared" si="32"/>
        <v>11501</v>
      </c>
      <c r="FC496" s="565">
        <f t="shared" si="34"/>
        <v>43999</v>
      </c>
    </row>
    <row r="497" spans="1:159" ht="37.5" customHeight="1">
      <c r="A497" s="13">
        <v>415</v>
      </c>
      <c r="B497" s="13" t="s">
        <v>429</v>
      </c>
      <c r="C497" s="13" t="s">
        <v>3189</v>
      </c>
      <c r="D497" s="13"/>
      <c r="E497" s="13"/>
      <c r="F497" s="14" t="s">
        <v>430</v>
      </c>
      <c r="G497" s="13" t="s">
        <v>57</v>
      </c>
      <c r="H497" s="13" t="s">
        <v>431</v>
      </c>
      <c r="I497" s="13" t="s">
        <v>254</v>
      </c>
      <c r="J497" s="13">
        <v>36</v>
      </c>
      <c r="K497" s="13" t="s">
        <v>432</v>
      </c>
      <c r="L497" s="13" t="s">
        <v>414</v>
      </c>
      <c r="M497" s="13" t="s">
        <v>10</v>
      </c>
      <c r="N497" s="45">
        <v>146500</v>
      </c>
      <c r="O497" s="13" t="s">
        <v>3120</v>
      </c>
      <c r="P497" s="13">
        <v>3</v>
      </c>
      <c r="Q497" s="176"/>
      <c r="R497" s="557"/>
      <c r="S497" s="176"/>
      <c r="T497" s="177"/>
      <c r="U497" s="176"/>
      <c r="V497" s="177"/>
      <c r="W497" s="176"/>
      <c r="X497" s="177"/>
      <c r="Y497" s="176"/>
      <c r="Z497" s="177"/>
      <c r="AA497" s="176">
        <v>9000</v>
      </c>
      <c r="AB497" s="177"/>
      <c r="AC497" s="176"/>
      <c r="AD497" s="177"/>
      <c r="AE497" s="176">
        <v>40000</v>
      </c>
      <c r="AF497" s="177">
        <v>20000</v>
      </c>
      <c r="AG497" s="176">
        <v>12000</v>
      </c>
      <c r="AH497" s="177"/>
      <c r="AI497" s="176"/>
      <c r="AJ497" s="177"/>
      <c r="AK497" s="176"/>
      <c r="AL497" s="177"/>
      <c r="AM497" s="176"/>
      <c r="AN497" s="177"/>
      <c r="AO497" s="176"/>
      <c r="AP497" s="177"/>
      <c r="AQ497" s="176"/>
      <c r="AR497" s="177"/>
      <c r="AS497" s="176"/>
      <c r="AT497" s="176"/>
      <c r="AU497" s="176">
        <v>0</v>
      </c>
      <c r="AV497" s="177"/>
      <c r="AW497" s="176"/>
      <c r="AX497" s="177"/>
      <c r="AY497" s="176"/>
      <c r="AZ497" s="177"/>
      <c r="BA497" s="176"/>
      <c r="BB497" s="177"/>
      <c r="BC497" s="176"/>
      <c r="BD497" s="176"/>
      <c r="BE497" s="176"/>
      <c r="BF497" s="177">
        <v>0</v>
      </c>
      <c r="BG497" s="176"/>
      <c r="BH497" s="177"/>
      <c r="BI497" s="176"/>
      <c r="BJ497" s="177">
        <v>0</v>
      </c>
      <c r="BK497" s="176"/>
      <c r="BL497" s="177"/>
      <c r="BM497" s="176"/>
      <c r="BN497" s="177"/>
      <c r="BO497" s="176"/>
      <c r="BP497" s="232"/>
      <c r="BQ497" s="176">
        <v>15000</v>
      </c>
      <c r="BR497" s="177"/>
      <c r="BS497" s="176"/>
      <c r="BT497" s="177"/>
      <c r="BU497" s="176"/>
      <c r="BV497" s="176"/>
      <c r="BW497" s="176">
        <v>0</v>
      </c>
      <c r="BX497" s="177"/>
      <c r="BY497" s="176">
        <v>9000</v>
      </c>
      <c r="BZ497" s="177">
        <v>5000</v>
      </c>
      <c r="CA497" s="176"/>
      <c r="CB497" s="177"/>
      <c r="CC497" s="176"/>
      <c r="CD497" s="177">
        <v>0</v>
      </c>
      <c r="CE497" s="176"/>
      <c r="CF497" s="177"/>
      <c r="CG497" s="176">
        <v>12000</v>
      </c>
      <c r="CH497" s="177"/>
      <c r="CI497" s="176"/>
      <c r="CJ497" s="176"/>
      <c r="CK497" s="176">
        <v>0</v>
      </c>
      <c r="CL497" s="177"/>
      <c r="CM497" s="176"/>
      <c r="CN497" s="177"/>
      <c r="CO497" s="176">
        <v>10000</v>
      </c>
      <c r="CP497" s="177">
        <v>10000</v>
      </c>
      <c r="CQ497" s="176">
        <v>13000</v>
      </c>
      <c r="CR497" s="177"/>
      <c r="CS497" s="176"/>
      <c r="CT497" s="176"/>
      <c r="CU497" s="176"/>
      <c r="CV497" s="177"/>
      <c r="CW497" s="176">
        <v>25000</v>
      </c>
      <c r="CX497" s="177">
        <v>12000</v>
      </c>
      <c r="CY497" s="176"/>
      <c r="CZ497" s="177"/>
      <c r="DA497" s="176"/>
      <c r="DB497" s="177"/>
      <c r="DC497" s="176"/>
      <c r="DD497" s="177"/>
      <c r="DE497" s="176"/>
      <c r="DF497" s="177"/>
      <c r="DG497" s="176"/>
      <c r="DH497" s="177"/>
      <c r="DI497" s="176"/>
      <c r="DJ497" s="558"/>
      <c r="DK497" s="176"/>
      <c r="DL497" s="177"/>
      <c r="DM497" s="176"/>
      <c r="DN497" s="177"/>
      <c r="DO497" s="176"/>
      <c r="DP497" s="177"/>
      <c r="DQ497" s="176"/>
      <c r="DR497" s="177"/>
      <c r="DS497" s="176"/>
      <c r="DT497" s="176"/>
      <c r="DU497" s="176"/>
      <c r="DV497" s="177"/>
      <c r="DW497" s="176"/>
      <c r="DX497" s="177"/>
      <c r="DY497" s="176"/>
      <c r="DZ497" s="177"/>
      <c r="EA497" s="176"/>
      <c r="EB497" s="177"/>
      <c r="EC497" s="176"/>
      <c r="ED497" s="177"/>
      <c r="EE497" s="176"/>
      <c r="EF497" s="177"/>
      <c r="EG497" s="176"/>
      <c r="EH497" s="177"/>
      <c r="EI497" s="176"/>
      <c r="EJ497" s="177"/>
      <c r="EK497" s="176"/>
      <c r="EL497" s="176"/>
      <c r="EM497" s="177"/>
      <c r="EN497" s="176"/>
      <c r="EO497" s="177"/>
      <c r="EP497" s="176"/>
      <c r="EQ497" s="177">
        <v>0</v>
      </c>
      <c r="ER497" s="176">
        <v>500</v>
      </c>
      <c r="ES497" s="177">
        <v>0</v>
      </c>
      <c r="ET497" s="176">
        <v>1000</v>
      </c>
      <c r="EU497" s="177">
        <v>0</v>
      </c>
      <c r="EV497" s="176"/>
      <c r="EW497" s="176"/>
      <c r="EX497" s="176"/>
      <c r="EY497" s="177"/>
      <c r="EZ497" s="176"/>
      <c r="FA497" s="177"/>
      <c r="FB497" s="565">
        <f t="shared" si="32"/>
        <v>47000</v>
      </c>
      <c r="FC497" s="565">
        <f t="shared" si="34"/>
        <v>99500</v>
      </c>
    </row>
    <row r="498" spans="1:159" ht="37.5" customHeight="1">
      <c r="A498" s="13">
        <v>416</v>
      </c>
      <c r="B498" s="13" t="s">
        <v>233</v>
      </c>
      <c r="C498" s="13" t="s">
        <v>3189</v>
      </c>
      <c r="D498" s="13"/>
      <c r="E498" s="13"/>
      <c r="F498" s="14" t="s">
        <v>664</v>
      </c>
      <c r="G498" s="13" t="s">
        <v>665</v>
      </c>
      <c r="H498" s="13" t="s">
        <v>666</v>
      </c>
      <c r="I498" s="13" t="s">
        <v>667</v>
      </c>
      <c r="J498" s="13">
        <v>36</v>
      </c>
      <c r="K498" s="13" t="s">
        <v>668</v>
      </c>
      <c r="L498" s="13" t="s">
        <v>563</v>
      </c>
      <c r="M498" s="13" t="s">
        <v>10</v>
      </c>
      <c r="N498" s="45">
        <v>652100</v>
      </c>
      <c r="O498" s="13" t="s">
        <v>3068</v>
      </c>
      <c r="P498" s="13">
        <v>13</v>
      </c>
      <c r="Q498" s="176"/>
      <c r="R498" s="557"/>
      <c r="S498" s="176"/>
      <c r="T498" s="177"/>
      <c r="U498" s="176"/>
      <c r="V498" s="177"/>
      <c r="W498" s="176"/>
      <c r="X498" s="177"/>
      <c r="Y498" s="176">
        <v>50000</v>
      </c>
      <c r="Z498" s="177"/>
      <c r="AA498" s="176">
        <v>9000</v>
      </c>
      <c r="AB498" s="177">
        <v>1620</v>
      </c>
      <c r="AC498" s="176"/>
      <c r="AD498" s="177"/>
      <c r="AE498" s="176">
        <v>9000</v>
      </c>
      <c r="AF498" s="177">
        <v>9000</v>
      </c>
      <c r="AG498" s="176">
        <v>24000</v>
      </c>
      <c r="AH498" s="177"/>
      <c r="AI498" s="176"/>
      <c r="AJ498" s="177"/>
      <c r="AK498" s="176"/>
      <c r="AL498" s="177"/>
      <c r="AM498" s="176"/>
      <c r="AN498" s="177"/>
      <c r="AO498" s="176">
        <v>30000</v>
      </c>
      <c r="AP498" s="177">
        <v>0</v>
      </c>
      <c r="AQ498" s="176"/>
      <c r="AR498" s="177"/>
      <c r="AS498" s="176"/>
      <c r="AT498" s="176"/>
      <c r="AU498" s="176">
        <v>0</v>
      </c>
      <c r="AV498" s="177"/>
      <c r="AW498" s="176">
        <v>23000</v>
      </c>
      <c r="AX498" s="177">
        <v>22980</v>
      </c>
      <c r="AY498" s="176"/>
      <c r="AZ498" s="177"/>
      <c r="BA498" s="176">
        <v>47000</v>
      </c>
      <c r="BB498" s="177">
        <v>18900</v>
      </c>
      <c r="BC498" s="176">
        <v>80000</v>
      </c>
      <c r="BD498" s="176">
        <v>0</v>
      </c>
      <c r="BE498" s="176"/>
      <c r="BF498" s="177">
        <v>0</v>
      </c>
      <c r="BG498" s="176">
        <v>11000</v>
      </c>
      <c r="BH498" s="177">
        <v>1980</v>
      </c>
      <c r="BI498" s="176">
        <v>11100</v>
      </c>
      <c r="BJ498" s="177">
        <v>11100</v>
      </c>
      <c r="BK498" s="176">
        <v>20000</v>
      </c>
      <c r="BL498" s="177">
        <v>18060</v>
      </c>
      <c r="BM498" s="176"/>
      <c r="BN498" s="177"/>
      <c r="BO498" s="176">
        <v>8000</v>
      </c>
      <c r="BP498" s="702">
        <v>7980</v>
      </c>
      <c r="BQ498" s="176">
        <v>5000</v>
      </c>
      <c r="BR498" s="177">
        <v>4980</v>
      </c>
      <c r="BS498" s="176">
        <v>16000</v>
      </c>
      <c r="BT498" s="177">
        <v>14940</v>
      </c>
      <c r="BU498" s="176"/>
      <c r="BV498" s="176"/>
      <c r="BW498" s="176">
        <v>0</v>
      </c>
      <c r="BX498" s="177"/>
      <c r="BY498" s="176">
        <v>16000</v>
      </c>
      <c r="BZ498" s="177">
        <v>3000</v>
      </c>
      <c r="CA498" s="176"/>
      <c r="CB498" s="177"/>
      <c r="CC498" s="176"/>
      <c r="CD498" s="177">
        <v>0</v>
      </c>
      <c r="CE498" s="176">
        <v>35000</v>
      </c>
      <c r="CF498" s="177">
        <v>12600</v>
      </c>
      <c r="CG498" s="176">
        <v>30000</v>
      </c>
      <c r="CH498" s="177">
        <v>36000</v>
      </c>
      <c r="CI498" s="176"/>
      <c r="CJ498" s="176">
        <v>6000</v>
      </c>
      <c r="CK498" s="176">
        <v>6000</v>
      </c>
      <c r="CL498" s="177"/>
      <c r="CM498" s="176">
        <v>15000</v>
      </c>
      <c r="CN498" s="177">
        <v>15000</v>
      </c>
      <c r="CO498" s="176">
        <v>20000</v>
      </c>
      <c r="CP498" s="177">
        <v>20000</v>
      </c>
      <c r="CQ498" s="176">
        <v>73000</v>
      </c>
      <c r="CR498" s="177">
        <v>504</v>
      </c>
      <c r="CS498" s="176">
        <v>50000</v>
      </c>
      <c r="CT498" s="176">
        <v>50000</v>
      </c>
      <c r="CU498" s="176"/>
      <c r="CV498" s="177"/>
      <c r="CW498" s="176">
        <v>30000</v>
      </c>
      <c r="CX498" s="177">
        <v>20100</v>
      </c>
      <c r="CY498" s="176"/>
      <c r="CZ498" s="177"/>
      <c r="DA498" s="176"/>
      <c r="DB498" s="177"/>
      <c r="DC498" s="176"/>
      <c r="DD498" s="177"/>
      <c r="DE498" s="176"/>
      <c r="DF498" s="177"/>
      <c r="DG498" s="176"/>
      <c r="DH498" s="177"/>
      <c r="DI498" s="176"/>
      <c r="DJ498" s="558"/>
      <c r="DK498" s="176">
        <v>2000</v>
      </c>
      <c r="DL498" s="177"/>
      <c r="DM498" s="176"/>
      <c r="DN498" s="177"/>
      <c r="DO498" s="176"/>
      <c r="DP498" s="177"/>
      <c r="DQ498" s="176"/>
      <c r="DR498" s="177"/>
      <c r="DS498" s="176"/>
      <c r="DT498" s="176"/>
      <c r="DU498" s="176"/>
      <c r="DV498" s="177"/>
      <c r="DW498" s="176"/>
      <c r="DX498" s="177"/>
      <c r="DY498" s="176"/>
      <c r="DZ498" s="177"/>
      <c r="EA498" s="176"/>
      <c r="EB498" s="177"/>
      <c r="EC498" s="176"/>
      <c r="ED498" s="177"/>
      <c r="EE498" s="176"/>
      <c r="EF498" s="177"/>
      <c r="EG498" s="176"/>
      <c r="EH498" s="177"/>
      <c r="EI498" s="176"/>
      <c r="EJ498" s="177"/>
      <c r="EK498" s="176">
        <v>10000</v>
      </c>
      <c r="EL498" s="176"/>
      <c r="EM498" s="177"/>
      <c r="EN498" s="176"/>
      <c r="EO498" s="177"/>
      <c r="EP498" s="176"/>
      <c r="EQ498" s="177">
        <v>0</v>
      </c>
      <c r="ER498" s="176"/>
      <c r="ES498" s="177"/>
      <c r="ET498" s="176">
        <v>20000</v>
      </c>
      <c r="EU498" s="177">
        <v>0</v>
      </c>
      <c r="EV498" s="176">
        <v>2000</v>
      </c>
      <c r="EW498" s="176">
        <v>0</v>
      </c>
      <c r="EX498" s="176"/>
      <c r="EY498" s="177"/>
      <c r="EZ498" s="176"/>
      <c r="FA498" s="177"/>
      <c r="FB498" s="565">
        <f t="shared" si="32"/>
        <v>268744</v>
      </c>
      <c r="FC498" s="565">
        <f t="shared" si="34"/>
        <v>383356</v>
      </c>
    </row>
    <row r="499" spans="1:159" ht="37.5" customHeight="1">
      <c r="A499" s="13">
        <v>417</v>
      </c>
      <c r="B499" s="13" t="s">
        <v>1715</v>
      </c>
      <c r="C499" s="13" t="s">
        <v>3189</v>
      </c>
      <c r="D499" s="13"/>
      <c r="E499" s="13"/>
      <c r="F499" s="14" t="s">
        <v>2588</v>
      </c>
      <c r="G499" s="13" t="s">
        <v>57</v>
      </c>
      <c r="H499" s="13" t="s">
        <v>74</v>
      </c>
      <c r="I499" s="13" t="s">
        <v>2589</v>
      </c>
      <c r="J499" s="13">
        <v>36</v>
      </c>
      <c r="K499" s="13" t="s">
        <v>2590</v>
      </c>
      <c r="L499" s="13" t="s">
        <v>2485</v>
      </c>
      <c r="M499" s="13" t="s">
        <v>10</v>
      </c>
      <c r="N499" s="45">
        <v>132000</v>
      </c>
      <c r="O499" s="13" t="s">
        <v>3063</v>
      </c>
      <c r="P499" s="13">
        <v>120</v>
      </c>
      <c r="Q499" s="176"/>
      <c r="R499" s="557"/>
      <c r="S499" s="176"/>
      <c r="T499" s="177"/>
      <c r="U499" s="176"/>
      <c r="V499" s="177"/>
      <c r="W499" s="176"/>
      <c r="X499" s="177"/>
      <c r="Y499" s="176"/>
      <c r="Z499" s="177"/>
      <c r="AA499" s="176"/>
      <c r="AB499" s="177"/>
      <c r="AC499" s="176">
        <v>2000</v>
      </c>
      <c r="AD499" s="177">
        <v>1500</v>
      </c>
      <c r="AE499" s="176"/>
      <c r="AF499" s="177"/>
      <c r="AG499" s="176"/>
      <c r="AH499" s="177"/>
      <c r="AI499" s="176"/>
      <c r="AJ499" s="177"/>
      <c r="AK499" s="176"/>
      <c r="AL499" s="177"/>
      <c r="AM499" s="176"/>
      <c r="AN499" s="177"/>
      <c r="AO499" s="176"/>
      <c r="AP499" s="177"/>
      <c r="AQ499" s="176"/>
      <c r="AR499" s="177"/>
      <c r="AS499" s="176"/>
      <c r="AT499" s="176"/>
      <c r="AU499" s="176">
        <v>0</v>
      </c>
      <c r="AV499" s="177"/>
      <c r="AW499" s="176"/>
      <c r="AX499" s="177"/>
      <c r="AY499" s="176"/>
      <c r="AZ499" s="177"/>
      <c r="BA499" s="176"/>
      <c r="BB499" s="177"/>
      <c r="BC499" s="176"/>
      <c r="BD499" s="176"/>
      <c r="BE499" s="176"/>
      <c r="BF499" s="177">
        <v>0</v>
      </c>
      <c r="BG499" s="176"/>
      <c r="BH499" s="177"/>
      <c r="BI499" s="176"/>
      <c r="BJ499" s="177"/>
      <c r="BK499" s="176"/>
      <c r="BL499" s="177"/>
      <c r="BM499" s="176"/>
      <c r="BN499" s="177"/>
      <c r="BO499" s="176">
        <v>15000</v>
      </c>
      <c r="BP499" s="232"/>
      <c r="BQ499" s="176"/>
      <c r="BR499" s="177"/>
      <c r="BS499" s="176"/>
      <c r="BT499" s="177"/>
      <c r="BU499" s="176"/>
      <c r="BV499" s="176"/>
      <c r="BW499" s="176">
        <v>0</v>
      </c>
      <c r="BX499" s="177"/>
      <c r="BY499" s="176"/>
      <c r="BZ499" s="177"/>
      <c r="CA499" s="176">
        <v>15000</v>
      </c>
      <c r="CB499" s="177">
        <v>5000</v>
      </c>
      <c r="CC499" s="176"/>
      <c r="CD499" s="177">
        <v>0</v>
      </c>
      <c r="CE499" s="176">
        <v>30000</v>
      </c>
      <c r="CF499" s="177">
        <v>12000</v>
      </c>
      <c r="CG499" s="176"/>
      <c r="CH499" s="177"/>
      <c r="CI499" s="176"/>
      <c r="CJ499" s="176"/>
      <c r="CK499" s="176">
        <v>0</v>
      </c>
      <c r="CL499" s="177"/>
      <c r="CM499" s="176"/>
      <c r="CN499" s="177"/>
      <c r="CO499" s="176"/>
      <c r="CP499" s="177"/>
      <c r="CQ499" s="176">
        <v>40000</v>
      </c>
      <c r="CR499" s="177">
        <v>14400</v>
      </c>
      <c r="CS499" s="176"/>
      <c r="CT499" s="176"/>
      <c r="CU499" s="176"/>
      <c r="CV499" s="177"/>
      <c r="CW499" s="176">
        <v>20000</v>
      </c>
      <c r="CX499" s="177">
        <v>9500</v>
      </c>
      <c r="CY499" s="176"/>
      <c r="CZ499" s="177"/>
      <c r="DA499" s="176"/>
      <c r="DB499" s="177"/>
      <c r="DC499" s="176"/>
      <c r="DD499" s="177"/>
      <c r="DE499" s="176"/>
      <c r="DF499" s="177"/>
      <c r="DG499" s="176"/>
      <c r="DH499" s="177"/>
      <c r="DI499" s="176"/>
      <c r="DJ499" s="558"/>
      <c r="DK499" s="176">
        <v>10000</v>
      </c>
      <c r="DL499" s="177"/>
      <c r="DM499" s="176"/>
      <c r="DN499" s="177"/>
      <c r="DO499" s="176"/>
      <c r="DP499" s="177"/>
      <c r="DQ499" s="176"/>
      <c r="DR499" s="177"/>
      <c r="DS499" s="176"/>
      <c r="DT499" s="176"/>
      <c r="DU499" s="176"/>
      <c r="DV499" s="177"/>
      <c r="DW499" s="176"/>
      <c r="DX499" s="177"/>
      <c r="DY499" s="176"/>
      <c r="DZ499" s="177"/>
      <c r="EA499" s="176"/>
      <c r="EB499" s="177"/>
      <c r="EC499" s="176"/>
      <c r="ED499" s="177"/>
      <c r="EE499" s="176"/>
      <c r="EF499" s="177"/>
      <c r="EG499" s="176"/>
      <c r="EH499" s="177"/>
      <c r="EI499" s="176"/>
      <c r="EJ499" s="177"/>
      <c r="EK499" s="176"/>
      <c r="EL499" s="176"/>
      <c r="EM499" s="177"/>
      <c r="EN499" s="176"/>
      <c r="EO499" s="177"/>
      <c r="EP499" s="176"/>
      <c r="EQ499" s="177">
        <v>0</v>
      </c>
      <c r="ER499" s="176"/>
      <c r="ES499" s="177"/>
      <c r="ET499" s="176"/>
      <c r="EU499" s="177"/>
      <c r="EV499" s="176"/>
      <c r="EW499" s="176"/>
      <c r="EX499" s="176"/>
      <c r="EY499" s="177"/>
      <c r="EZ499" s="176"/>
      <c r="FA499" s="177"/>
      <c r="FB499" s="565">
        <f t="shared" si="32"/>
        <v>42400</v>
      </c>
      <c r="FC499" s="565">
        <f t="shared" si="34"/>
        <v>89600</v>
      </c>
    </row>
    <row r="500" spans="1:159" ht="37.5" customHeight="1">
      <c r="A500" s="13">
        <v>418</v>
      </c>
      <c r="B500" s="13" t="s">
        <v>1193</v>
      </c>
      <c r="C500" s="13" t="s">
        <v>58</v>
      </c>
      <c r="D500" s="13">
        <v>943</v>
      </c>
      <c r="E500" s="13">
        <v>1189</v>
      </c>
      <c r="F500" s="14" t="s">
        <v>1194</v>
      </c>
      <c r="G500" s="13" t="s">
        <v>561</v>
      </c>
      <c r="H500" s="13" t="s">
        <v>18</v>
      </c>
      <c r="I500" s="13" t="s">
        <v>1195</v>
      </c>
      <c r="J500" s="13">
        <v>24</v>
      </c>
      <c r="K500" s="13" t="s">
        <v>2945</v>
      </c>
      <c r="L500" s="13" t="s">
        <v>1171</v>
      </c>
      <c r="M500" s="13" t="s">
        <v>10</v>
      </c>
      <c r="N500" s="45">
        <v>174000</v>
      </c>
      <c r="O500" s="13" t="s">
        <v>3064</v>
      </c>
      <c r="P500" s="13">
        <v>27</v>
      </c>
      <c r="Q500" s="176">
        <v>0</v>
      </c>
      <c r="R500" s="557"/>
      <c r="S500" s="176"/>
      <c r="T500" s="177"/>
      <c r="U500" s="176">
        <v>5000</v>
      </c>
      <c r="V500" s="177"/>
      <c r="W500" s="176"/>
      <c r="X500" s="177"/>
      <c r="Y500" s="176"/>
      <c r="Z500" s="177"/>
      <c r="AA500" s="176"/>
      <c r="AB500" s="177"/>
      <c r="AC500" s="176">
        <v>0</v>
      </c>
      <c r="AD500" s="177"/>
      <c r="AE500" s="176"/>
      <c r="AF500" s="177"/>
      <c r="AG500" s="176">
        <v>6000</v>
      </c>
      <c r="AH500" s="177"/>
      <c r="AI500" s="176"/>
      <c r="AJ500" s="177"/>
      <c r="AK500" s="176">
        <v>0</v>
      </c>
      <c r="AL500" s="177"/>
      <c r="AM500" s="176">
        <v>0</v>
      </c>
      <c r="AN500" s="177"/>
      <c r="AO500" s="176"/>
      <c r="AP500" s="177"/>
      <c r="AQ500" s="176"/>
      <c r="AR500" s="177"/>
      <c r="AS500" s="176"/>
      <c r="AT500" s="176"/>
      <c r="AU500" s="176">
        <v>0</v>
      </c>
      <c r="AV500" s="177"/>
      <c r="AW500" s="176"/>
      <c r="AX500" s="177"/>
      <c r="AY500" s="176"/>
      <c r="AZ500" s="177"/>
      <c r="BA500" s="176"/>
      <c r="BB500" s="177"/>
      <c r="BC500" s="176">
        <v>0</v>
      </c>
      <c r="BD500" s="176"/>
      <c r="BE500" s="176">
        <v>0</v>
      </c>
      <c r="BF500" s="177">
        <v>0</v>
      </c>
      <c r="BG500" s="176">
        <v>0</v>
      </c>
      <c r="BH500" s="177"/>
      <c r="BI500" s="176">
        <v>0</v>
      </c>
      <c r="BJ500" s="177"/>
      <c r="BK500" s="176">
        <v>0</v>
      </c>
      <c r="BL500" s="177"/>
      <c r="BM500" s="176">
        <v>0</v>
      </c>
      <c r="BN500" s="177"/>
      <c r="BO500" s="176">
        <v>0</v>
      </c>
      <c r="BP500" s="232"/>
      <c r="BQ500" s="176"/>
      <c r="BR500" s="177"/>
      <c r="BS500" s="176"/>
      <c r="BT500" s="177"/>
      <c r="BU500" s="176"/>
      <c r="BV500" s="176"/>
      <c r="BW500" s="176">
        <v>0</v>
      </c>
      <c r="BX500" s="177"/>
      <c r="BY500" s="176">
        <v>0</v>
      </c>
      <c r="BZ500" s="177"/>
      <c r="CA500" s="176"/>
      <c r="CB500" s="177"/>
      <c r="CC500" s="176">
        <v>10000</v>
      </c>
      <c r="CD500" s="177">
        <v>0</v>
      </c>
      <c r="CE500" s="176">
        <v>0</v>
      </c>
      <c r="CF500" s="177"/>
      <c r="CG500" s="176">
        <v>20000</v>
      </c>
      <c r="CH500" s="177">
        <v>2000</v>
      </c>
      <c r="CI500" s="176">
        <v>0</v>
      </c>
      <c r="CJ500" s="176">
        <v>0</v>
      </c>
      <c r="CK500" s="176">
        <v>0</v>
      </c>
      <c r="CL500" s="177"/>
      <c r="CM500" s="176"/>
      <c r="CN500" s="177"/>
      <c r="CO500" s="176">
        <v>0</v>
      </c>
      <c r="CP500" s="177"/>
      <c r="CQ500" s="176">
        <v>50000</v>
      </c>
      <c r="CR500" s="177">
        <v>20000</v>
      </c>
      <c r="CS500" s="176">
        <v>0</v>
      </c>
      <c r="CT500" s="176"/>
      <c r="CU500" s="176">
        <v>0</v>
      </c>
      <c r="CV500" s="177"/>
      <c r="CW500" s="176"/>
      <c r="CX500" s="177"/>
      <c r="CY500" s="176">
        <v>0</v>
      </c>
      <c r="CZ500" s="177"/>
      <c r="DA500" s="176">
        <v>5000</v>
      </c>
      <c r="DB500" s="177">
        <v>0</v>
      </c>
      <c r="DC500" s="176"/>
      <c r="DD500" s="177"/>
      <c r="DE500" s="176">
        <v>0</v>
      </c>
      <c r="DF500" s="177"/>
      <c r="DG500" s="176"/>
      <c r="DH500" s="177"/>
      <c r="DI500" s="176">
        <v>20000</v>
      </c>
      <c r="DJ500" s="558"/>
      <c r="DK500" s="176"/>
      <c r="DL500" s="177"/>
      <c r="DM500" s="176"/>
      <c r="DN500" s="177"/>
      <c r="DO500" s="176"/>
      <c r="DP500" s="177"/>
      <c r="DQ500" s="176"/>
      <c r="DR500" s="177"/>
      <c r="DS500" s="176"/>
      <c r="DT500" s="176"/>
      <c r="DU500" s="176"/>
      <c r="DV500" s="177"/>
      <c r="DW500" s="176"/>
      <c r="DX500" s="177"/>
      <c r="DY500" s="176"/>
      <c r="DZ500" s="177"/>
      <c r="EA500" s="176"/>
      <c r="EB500" s="177"/>
      <c r="EC500" s="176">
        <v>0</v>
      </c>
      <c r="ED500" s="177"/>
      <c r="EE500" s="176">
        <v>30000</v>
      </c>
      <c r="EF500" s="177">
        <v>0</v>
      </c>
      <c r="EG500" s="176"/>
      <c r="EH500" s="177"/>
      <c r="EI500" s="176">
        <v>7500</v>
      </c>
      <c r="EJ500" s="177"/>
      <c r="EK500" s="176"/>
      <c r="EL500" s="176">
        <v>500</v>
      </c>
      <c r="EM500" s="177"/>
      <c r="EN500" s="176">
        <v>0</v>
      </c>
      <c r="EO500" s="177"/>
      <c r="EP500" s="176"/>
      <c r="EQ500" s="177">
        <v>0</v>
      </c>
      <c r="ER500" s="176"/>
      <c r="ES500" s="177"/>
      <c r="ET500" s="176"/>
      <c r="EU500" s="177"/>
      <c r="EV500" s="176"/>
      <c r="EW500" s="176"/>
      <c r="EX500" s="176"/>
      <c r="EY500" s="177"/>
      <c r="EZ500" s="176">
        <v>20000</v>
      </c>
      <c r="FA500" s="177"/>
      <c r="FB500" s="565">
        <f t="shared" si="32"/>
        <v>22000</v>
      </c>
      <c r="FC500" s="565">
        <f t="shared" si="34"/>
        <v>152000</v>
      </c>
    </row>
    <row r="501" spans="1:159" ht="37.5" customHeight="1">
      <c r="A501" s="13" t="s">
        <v>8243</v>
      </c>
      <c r="B501" s="13"/>
      <c r="C501" s="13"/>
      <c r="D501" s="13"/>
      <c r="E501" s="13"/>
      <c r="F501" s="11" t="s">
        <v>3275</v>
      </c>
      <c r="G501" s="13"/>
      <c r="H501" s="13"/>
      <c r="I501" s="13"/>
      <c r="J501" s="13"/>
      <c r="K501" s="13"/>
      <c r="L501" s="13"/>
      <c r="M501" s="13"/>
      <c r="N501" s="45"/>
      <c r="O501" s="13"/>
      <c r="P501" s="13"/>
      <c r="Q501" s="176"/>
      <c r="R501" s="557"/>
      <c r="S501" s="176"/>
      <c r="T501" s="177"/>
      <c r="U501" s="176"/>
      <c r="V501" s="177"/>
      <c r="W501" s="176"/>
      <c r="X501" s="177"/>
      <c r="Y501" s="176"/>
      <c r="Z501" s="177"/>
      <c r="AA501" s="176"/>
      <c r="AB501" s="177"/>
      <c r="AC501" s="176"/>
      <c r="AD501" s="177"/>
      <c r="AE501" s="176"/>
      <c r="AF501" s="177"/>
      <c r="AG501" s="176"/>
      <c r="AH501" s="177"/>
      <c r="AI501" s="176"/>
      <c r="AJ501" s="177"/>
      <c r="AK501" s="176"/>
      <c r="AL501" s="177"/>
      <c r="AM501" s="176"/>
      <c r="AN501" s="177"/>
      <c r="AO501" s="176"/>
      <c r="AP501" s="177"/>
      <c r="AQ501" s="176"/>
      <c r="AR501" s="177"/>
      <c r="AS501" s="176"/>
      <c r="AT501" s="176"/>
      <c r="AU501" s="176"/>
      <c r="AV501" s="177"/>
      <c r="AW501" s="176"/>
      <c r="AX501" s="177"/>
      <c r="AY501" s="176"/>
      <c r="AZ501" s="177"/>
      <c r="BA501" s="176"/>
      <c r="BB501" s="177"/>
      <c r="BC501" s="176"/>
      <c r="BD501" s="176"/>
      <c r="BE501" s="176"/>
      <c r="BF501" s="177"/>
      <c r="BG501" s="176"/>
      <c r="BH501" s="177"/>
      <c r="BI501" s="176"/>
      <c r="BJ501" s="177"/>
      <c r="BK501" s="176"/>
      <c r="BL501" s="177"/>
      <c r="BM501" s="176"/>
      <c r="BN501" s="177"/>
      <c r="BO501" s="176"/>
      <c r="BP501" s="232"/>
      <c r="BQ501" s="176"/>
      <c r="BR501" s="177"/>
      <c r="BS501" s="176"/>
      <c r="BT501" s="177"/>
      <c r="BU501" s="176"/>
      <c r="BV501" s="176"/>
      <c r="BW501" s="176"/>
      <c r="BX501" s="177"/>
      <c r="BY501" s="176"/>
      <c r="BZ501" s="177"/>
      <c r="CA501" s="176"/>
      <c r="CB501" s="177"/>
      <c r="CC501" s="176"/>
      <c r="CD501" s="177"/>
      <c r="CE501" s="176"/>
      <c r="CF501" s="177"/>
      <c r="CG501" s="176"/>
      <c r="CH501" s="177"/>
      <c r="CI501" s="176"/>
      <c r="CJ501" s="176"/>
      <c r="CK501" s="176"/>
      <c r="CL501" s="177"/>
      <c r="CM501" s="176"/>
      <c r="CN501" s="177"/>
      <c r="CO501" s="176"/>
      <c r="CP501" s="177"/>
      <c r="CQ501" s="176"/>
      <c r="CR501" s="177"/>
      <c r="CS501" s="176"/>
      <c r="CT501" s="176"/>
      <c r="CU501" s="176"/>
      <c r="CV501" s="177"/>
      <c r="CW501" s="176"/>
      <c r="CX501" s="177"/>
      <c r="CY501" s="176"/>
      <c r="CZ501" s="177"/>
      <c r="DA501" s="176"/>
      <c r="DB501" s="177"/>
      <c r="DC501" s="176"/>
      <c r="DD501" s="177"/>
      <c r="DE501" s="176"/>
      <c r="DF501" s="177"/>
      <c r="DG501" s="176"/>
      <c r="DH501" s="177"/>
      <c r="DI501" s="176"/>
      <c r="DJ501" s="558"/>
      <c r="DK501" s="176"/>
      <c r="DL501" s="177"/>
      <c r="DM501" s="176"/>
      <c r="DN501" s="177"/>
      <c r="DO501" s="176"/>
      <c r="DP501" s="177"/>
      <c r="DQ501" s="176"/>
      <c r="DR501" s="177"/>
      <c r="DS501" s="176"/>
      <c r="DT501" s="176"/>
      <c r="DU501" s="176"/>
      <c r="DV501" s="177"/>
      <c r="DW501" s="176"/>
      <c r="DX501" s="177"/>
      <c r="DY501" s="176"/>
      <c r="DZ501" s="177"/>
      <c r="EA501" s="176"/>
      <c r="EB501" s="177"/>
      <c r="EC501" s="176"/>
      <c r="ED501" s="177"/>
      <c r="EE501" s="176"/>
      <c r="EF501" s="177"/>
      <c r="EG501" s="176"/>
      <c r="EH501" s="177"/>
      <c r="EI501" s="176"/>
      <c r="EJ501" s="177"/>
      <c r="EK501" s="176"/>
      <c r="EL501" s="176"/>
      <c r="EM501" s="177"/>
      <c r="EN501" s="176"/>
      <c r="EO501" s="177"/>
      <c r="EP501" s="176"/>
      <c r="EQ501" s="177"/>
      <c r="ER501" s="176"/>
      <c r="ES501" s="177"/>
      <c r="ET501" s="176"/>
      <c r="EU501" s="177"/>
      <c r="EV501" s="176"/>
      <c r="EW501" s="176"/>
      <c r="EX501" s="176"/>
      <c r="EY501" s="177"/>
      <c r="EZ501" s="176"/>
      <c r="FA501" s="177"/>
      <c r="FB501" s="565"/>
      <c r="FC501" s="565"/>
    </row>
    <row r="502" spans="1:159" ht="37.5" customHeight="1">
      <c r="A502" s="13" t="s">
        <v>8243</v>
      </c>
      <c r="B502" s="13"/>
      <c r="C502" s="13"/>
      <c r="D502" s="13"/>
      <c r="E502" s="13"/>
      <c r="F502" s="11" t="s">
        <v>3276</v>
      </c>
      <c r="G502" s="13"/>
      <c r="H502" s="13"/>
      <c r="I502" s="13"/>
      <c r="J502" s="13"/>
      <c r="K502" s="13"/>
      <c r="L502" s="13"/>
      <c r="M502" s="13"/>
      <c r="N502" s="45"/>
      <c r="O502" s="13"/>
      <c r="P502" s="13"/>
      <c r="Q502" s="176"/>
      <c r="R502" s="557"/>
      <c r="S502" s="176"/>
      <c r="T502" s="177"/>
      <c r="U502" s="176"/>
      <c r="V502" s="177"/>
      <c r="W502" s="176"/>
      <c r="X502" s="177"/>
      <c r="Y502" s="176"/>
      <c r="Z502" s="177"/>
      <c r="AA502" s="176"/>
      <c r="AB502" s="177"/>
      <c r="AC502" s="176"/>
      <c r="AD502" s="177"/>
      <c r="AE502" s="176"/>
      <c r="AF502" s="177"/>
      <c r="AG502" s="176"/>
      <c r="AH502" s="177"/>
      <c r="AI502" s="176"/>
      <c r="AJ502" s="177"/>
      <c r="AK502" s="176"/>
      <c r="AL502" s="177"/>
      <c r="AM502" s="176"/>
      <c r="AN502" s="177"/>
      <c r="AO502" s="176"/>
      <c r="AP502" s="177"/>
      <c r="AQ502" s="176"/>
      <c r="AR502" s="177"/>
      <c r="AS502" s="176"/>
      <c r="AT502" s="176"/>
      <c r="AU502" s="176"/>
      <c r="AV502" s="177"/>
      <c r="AW502" s="176"/>
      <c r="AX502" s="177"/>
      <c r="AY502" s="176"/>
      <c r="AZ502" s="177"/>
      <c r="BA502" s="176"/>
      <c r="BB502" s="177"/>
      <c r="BC502" s="176"/>
      <c r="BD502" s="176"/>
      <c r="BE502" s="176"/>
      <c r="BF502" s="177"/>
      <c r="BG502" s="176"/>
      <c r="BH502" s="177"/>
      <c r="BI502" s="176"/>
      <c r="BJ502" s="177"/>
      <c r="BK502" s="176"/>
      <c r="BL502" s="177"/>
      <c r="BM502" s="176"/>
      <c r="BN502" s="177"/>
      <c r="BO502" s="176"/>
      <c r="BP502" s="232"/>
      <c r="BQ502" s="176"/>
      <c r="BR502" s="177"/>
      <c r="BS502" s="176"/>
      <c r="BT502" s="177"/>
      <c r="BU502" s="176"/>
      <c r="BV502" s="176"/>
      <c r="BW502" s="176"/>
      <c r="BX502" s="177"/>
      <c r="BY502" s="176"/>
      <c r="BZ502" s="177"/>
      <c r="CA502" s="176"/>
      <c r="CB502" s="177"/>
      <c r="CC502" s="176"/>
      <c r="CD502" s="177"/>
      <c r="CE502" s="176"/>
      <c r="CF502" s="177"/>
      <c r="CG502" s="176"/>
      <c r="CH502" s="177"/>
      <c r="CI502" s="176"/>
      <c r="CJ502" s="176"/>
      <c r="CK502" s="176"/>
      <c r="CL502" s="177"/>
      <c r="CM502" s="176"/>
      <c r="CN502" s="177"/>
      <c r="CO502" s="176"/>
      <c r="CP502" s="177"/>
      <c r="CQ502" s="176"/>
      <c r="CR502" s="177"/>
      <c r="CS502" s="176"/>
      <c r="CT502" s="176"/>
      <c r="CU502" s="176"/>
      <c r="CV502" s="177"/>
      <c r="CW502" s="176"/>
      <c r="CX502" s="177"/>
      <c r="CY502" s="176"/>
      <c r="CZ502" s="177"/>
      <c r="DA502" s="176"/>
      <c r="DB502" s="177"/>
      <c r="DC502" s="176"/>
      <c r="DD502" s="177"/>
      <c r="DE502" s="176"/>
      <c r="DF502" s="177"/>
      <c r="DG502" s="176"/>
      <c r="DH502" s="177"/>
      <c r="DI502" s="176"/>
      <c r="DJ502" s="558"/>
      <c r="DK502" s="176"/>
      <c r="DL502" s="177"/>
      <c r="DM502" s="176"/>
      <c r="DN502" s="177"/>
      <c r="DO502" s="176"/>
      <c r="DP502" s="177"/>
      <c r="DQ502" s="176"/>
      <c r="DR502" s="177"/>
      <c r="DS502" s="176"/>
      <c r="DT502" s="176"/>
      <c r="DU502" s="176"/>
      <c r="DV502" s="177"/>
      <c r="DW502" s="176"/>
      <c r="DX502" s="177"/>
      <c r="DY502" s="176"/>
      <c r="DZ502" s="177"/>
      <c r="EA502" s="176"/>
      <c r="EB502" s="177"/>
      <c r="EC502" s="176"/>
      <c r="ED502" s="177"/>
      <c r="EE502" s="176"/>
      <c r="EF502" s="177"/>
      <c r="EG502" s="176"/>
      <c r="EH502" s="177"/>
      <c r="EI502" s="176"/>
      <c r="EJ502" s="177"/>
      <c r="EK502" s="176"/>
      <c r="EL502" s="176"/>
      <c r="EM502" s="177"/>
      <c r="EN502" s="176"/>
      <c r="EO502" s="177"/>
      <c r="EP502" s="176"/>
      <c r="EQ502" s="177"/>
      <c r="ER502" s="176"/>
      <c r="ES502" s="177"/>
      <c r="ET502" s="176"/>
      <c r="EU502" s="177"/>
      <c r="EV502" s="176"/>
      <c r="EW502" s="176"/>
      <c r="EX502" s="176"/>
      <c r="EY502" s="177"/>
      <c r="EZ502" s="176"/>
      <c r="FA502" s="177"/>
      <c r="FB502" s="565"/>
      <c r="FC502" s="565"/>
    </row>
    <row r="503" spans="1:159" ht="37.5" customHeight="1">
      <c r="A503" s="13">
        <v>419</v>
      </c>
      <c r="B503" s="13" t="s">
        <v>1867</v>
      </c>
      <c r="C503" s="13" t="s">
        <v>2039</v>
      </c>
      <c r="D503" s="13">
        <v>944</v>
      </c>
      <c r="E503" s="13">
        <v>59</v>
      </c>
      <c r="F503" s="14" t="s">
        <v>1868</v>
      </c>
      <c r="G503" s="13" t="s">
        <v>1869</v>
      </c>
      <c r="H503" s="13" t="s">
        <v>1870</v>
      </c>
      <c r="I503" s="13" t="s">
        <v>1871</v>
      </c>
      <c r="J503" s="13">
        <v>36</v>
      </c>
      <c r="K503" s="13" t="s">
        <v>1872</v>
      </c>
      <c r="L503" s="13" t="s">
        <v>1873</v>
      </c>
      <c r="M503" s="13" t="s">
        <v>65</v>
      </c>
      <c r="N503" s="45">
        <v>20670</v>
      </c>
      <c r="O503" s="13" t="s">
        <v>3118</v>
      </c>
      <c r="P503" s="13">
        <v>74</v>
      </c>
      <c r="Q503" s="176">
        <v>2000</v>
      </c>
      <c r="R503" s="557"/>
      <c r="S503" s="176"/>
      <c r="T503" s="177"/>
      <c r="U503" s="176"/>
      <c r="V503" s="177"/>
      <c r="W503" s="176">
        <v>20</v>
      </c>
      <c r="X503" s="177"/>
      <c r="Y503" s="176"/>
      <c r="Z503" s="177"/>
      <c r="AA503" s="176"/>
      <c r="AB503" s="177"/>
      <c r="AC503" s="176">
        <v>100</v>
      </c>
      <c r="AD503" s="177"/>
      <c r="AE503" s="176"/>
      <c r="AF503" s="177"/>
      <c r="AG503" s="176">
        <v>10000</v>
      </c>
      <c r="AH503" s="177">
        <v>500</v>
      </c>
      <c r="AI503" s="176"/>
      <c r="AJ503" s="177"/>
      <c r="AK503" s="176">
        <v>0</v>
      </c>
      <c r="AL503" s="177"/>
      <c r="AM503" s="176">
        <v>0</v>
      </c>
      <c r="AN503" s="177"/>
      <c r="AO503" s="176"/>
      <c r="AP503" s="177"/>
      <c r="AQ503" s="176">
        <v>500</v>
      </c>
      <c r="AR503" s="177">
        <v>150</v>
      </c>
      <c r="AS503" s="176"/>
      <c r="AT503" s="176"/>
      <c r="AU503" s="176">
        <v>0</v>
      </c>
      <c r="AV503" s="177"/>
      <c r="AW503" s="176"/>
      <c r="AX503" s="177"/>
      <c r="AY503" s="176">
        <v>500</v>
      </c>
      <c r="AZ503" s="177"/>
      <c r="BA503" s="176">
        <v>2000</v>
      </c>
      <c r="BB503" s="177">
        <v>2000</v>
      </c>
      <c r="BC503" s="176">
        <v>1000</v>
      </c>
      <c r="BD503" s="176">
        <v>500</v>
      </c>
      <c r="BE503" s="176">
        <v>0</v>
      </c>
      <c r="BF503" s="177">
        <v>0</v>
      </c>
      <c r="BG503" s="176">
        <v>0</v>
      </c>
      <c r="BH503" s="177"/>
      <c r="BI503" s="176">
        <v>0</v>
      </c>
      <c r="BJ503" s="177"/>
      <c r="BK503" s="176">
        <v>0</v>
      </c>
      <c r="BL503" s="177"/>
      <c r="BM503" s="176">
        <v>1200</v>
      </c>
      <c r="BN503" s="177"/>
      <c r="BO503" s="176">
        <v>50</v>
      </c>
      <c r="BP503" s="232"/>
      <c r="BQ503" s="176">
        <v>50</v>
      </c>
      <c r="BR503" s="177"/>
      <c r="BS503" s="176"/>
      <c r="BT503" s="177"/>
      <c r="BU503" s="176"/>
      <c r="BV503" s="176"/>
      <c r="BW503" s="176">
        <v>0</v>
      </c>
      <c r="BX503" s="177"/>
      <c r="BY503" s="176">
        <v>50</v>
      </c>
      <c r="BZ503" s="177"/>
      <c r="CA503" s="176">
        <v>200</v>
      </c>
      <c r="CB503" s="177"/>
      <c r="CC503" s="176">
        <v>0</v>
      </c>
      <c r="CD503" s="177">
        <v>0</v>
      </c>
      <c r="CE503" s="176">
        <v>0</v>
      </c>
      <c r="CF503" s="177"/>
      <c r="CG503" s="176">
        <v>2000</v>
      </c>
      <c r="CH503" s="177">
        <v>2000</v>
      </c>
      <c r="CI503" s="176">
        <v>0</v>
      </c>
      <c r="CJ503" s="176">
        <v>0</v>
      </c>
      <c r="CK503" s="176">
        <v>0</v>
      </c>
      <c r="CL503" s="177"/>
      <c r="CM503" s="176"/>
      <c r="CN503" s="177"/>
      <c r="CO503" s="176">
        <v>0</v>
      </c>
      <c r="CP503" s="177"/>
      <c r="CQ503" s="176">
        <v>800</v>
      </c>
      <c r="CR503" s="177">
        <v>400</v>
      </c>
      <c r="CS503" s="176">
        <v>0</v>
      </c>
      <c r="CT503" s="176"/>
      <c r="CU503" s="176">
        <v>200</v>
      </c>
      <c r="CV503" s="177"/>
      <c r="CW503" s="176"/>
      <c r="CX503" s="177"/>
      <c r="CY503" s="176">
        <v>0</v>
      </c>
      <c r="CZ503" s="177"/>
      <c r="DA503" s="176">
        <v>0</v>
      </c>
      <c r="DB503" s="177"/>
      <c r="DC503" s="176"/>
      <c r="DD503" s="177"/>
      <c r="DE503" s="176">
        <v>0</v>
      </c>
      <c r="DF503" s="177"/>
      <c r="DG503" s="176"/>
      <c r="DH503" s="177"/>
      <c r="DI503" s="176"/>
      <c r="DJ503" s="558"/>
      <c r="DK503" s="176"/>
      <c r="DL503" s="177"/>
      <c r="DM503" s="176"/>
      <c r="DN503" s="177"/>
      <c r="DO503" s="176"/>
      <c r="DP503" s="177"/>
      <c r="DQ503" s="176"/>
      <c r="DR503" s="177"/>
      <c r="DS503" s="176"/>
      <c r="DT503" s="176"/>
      <c r="DU503" s="176"/>
      <c r="DV503" s="177"/>
      <c r="DW503" s="176"/>
      <c r="DX503" s="177"/>
      <c r="DY503" s="176"/>
      <c r="DZ503" s="177"/>
      <c r="EA503" s="176"/>
      <c r="EB503" s="177"/>
      <c r="EC503" s="176">
        <v>0</v>
      </c>
      <c r="ED503" s="177"/>
      <c r="EE503" s="176"/>
      <c r="EF503" s="177"/>
      <c r="EG503" s="176"/>
      <c r="EH503" s="177"/>
      <c r="EI503" s="176">
        <v>0</v>
      </c>
      <c r="EJ503" s="177"/>
      <c r="EK503" s="176"/>
      <c r="EL503" s="176"/>
      <c r="EM503" s="177"/>
      <c r="EN503" s="176">
        <v>0</v>
      </c>
      <c r="EO503" s="177"/>
      <c r="EP503" s="176"/>
      <c r="EQ503" s="177">
        <v>0</v>
      </c>
      <c r="ER503" s="176"/>
      <c r="ES503" s="177"/>
      <c r="ET503" s="176"/>
      <c r="EU503" s="177"/>
      <c r="EV503" s="176"/>
      <c r="EW503" s="176"/>
      <c r="EX503" s="176"/>
      <c r="EY503" s="177"/>
      <c r="EZ503" s="176"/>
      <c r="FA503" s="177"/>
      <c r="FB503" s="565">
        <f t="shared" si="32"/>
        <v>5550</v>
      </c>
      <c r="FC503" s="565">
        <f t="shared" ref="FC503:FC513" si="35">N503-FB503</f>
        <v>15120</v>
      </c>
    </row>
    <row r="504" spans="1:159" ht="37.5" customHeight="1">
      <c r="A504" s="13">
        <v>420</v>
      </c>
      <c r="B504" s="13" t="s">
        <v>1851</v>
      </c>
      <c r="C504" s="13" t="s">
        <v>2111</v>
      </c>
      <c r="D504" s="41">
        <v>945</v>
      </c>
      <c r="E504" s="13">
        <v>115</v>
      </c>
      <c r="F504" s="14" t="s">
        <v>1852</v>
      </c>
      <c r="G504" s="13" t="s">
        <v>1853</v>
      </c>
      <c r="H504" s="13" t="s">
        <v>1854</v>
      </c>
      <c r="I504" s="13" t="s">
        <v>1855</v>
      </c>
      <c r="J504" s="13">
        <v>36</v>
      </c>
      <c r="K504" s="13" t="s">
        <v>1856</v>
      </c>
      <c r="L504" s="13" t="s">
        <v>1857</v>
      </c>
      <c r="M504" s="13" t="s">
        <v>10</v>
      </c>
      <c r="N504" s="45">
        <v>91500</v>
      </c>
      <c r="O504" s="13" t="s">
        <v>3108</v>
      </c>
      <c r="P504" s="13">
        <v>73</v>
      </c>
      <c r="Q504" s="176">
        <v>5000</v>
      </c>
      <c r="R504" s="557">
        <v>3540</v>
      </c>
      <c r="S504" s="176"/>
      <c r="T504" s="177"/>
      <c r="U504" s="176"/>
      <c r="V504" s="177"/>
      <c r="W504" s="176"/>
      <c r="X504" s="177"/>
      <c r="Y504" s="176">
        <v>10000</v>
      </c>
      <c r="Z504" s="177">
        <v>2100</v>
      </c>
      <c r="AA504" s="176"/>
      <c r="AB504" s="177"/>
      <c r="AC504" s="176">
        <v>0</v>
      </c>
      <c r="AD504" s="177"/>
      <c r="AE504" s="176"/>
      <c r="AF504" s="177"/>
      <c r="AG504" s="176">
        <v>12000</v>
      </c>
      <c r="AH504" s="177">
        <v>12000</v>
      </c>
      <c r="AI504" s="176"/>
      <c r="AJ504" s="177"/>
      <c r="AK504" s="176">
        <v>0</v>
      </c>
      <c r="AL504" s="177"/>
      <c r="AM504" s="176">
        <v>0</v>
      </c>
      <c r="AN504" s="177"/>
      <c r="AO504" s="176"/>
      <c r="AP504" s="177"/>
      <c r="AQ504" s="176"/>
      <c r="AR504" s="177"/>
      <c r="AS504" s="176"/>
      <c r="AT504" s="176"/>
      <c r="AU504" s="176">
        <v>0</v>
      </c>
      <c r="AV504" s="177"/>
      <c r="AW504" s="176"/>
      <c r="AX504" s="177"/>
      <c r="AY504" s="176"/>
      <c r="AZ504" s="177"/>
      <c r="BA504" s="176">
        <v>3000</v>
      </c>
      <c r="BB504" s="177">
        <v>3000</v>
      </c>
      <c r="BC504" s="176">
        <v>5000</v>
      </c>
      <c r="BD504" s="176">
        <v>2100</v>
      </c>
      <c r="BE504" s="176">
        <v>0</v>
      </c>
      <c r="BF504" s="177">
        <v>0</v>
      </c>
      <c r="BG504" s="176">
        <v>0</v>
      </c>
      <c r="BH504" s="177"/>
      <c r="BI504" s="176">
        <v>1500</v>
      </c>
      <c r="BJ504" s="177">
        <v>1500</v>
      </c>
      <c r="BK504" s="176">
        <v>0</v>
      </c>
      <c r="BL504" s="177"/>
      <c r="BM504" s="176">
        <v>3000</v>
      </c>
      <c r="BN504" s="177"/>
      <c r="BO504" s="176">
        <v>5000</v>
      </c>
      <c r="BP504" s="232"/>
      <c r="BQ504" s="176"/>
      <c r="BR504" s="177"/>
      <c r="BS504" s="176">
        <v>1000</v>
      </c>
      <c r="BT504" s="177"/>
      <c r="BU504" s="176"/>
      <c r="BV504" s="176"/>
      <c r="BW504" s="176">
        <v>0</v>
      </c>
      <c r="BX504" s="177"/>
      <c r="BY504" s="176">
        <v>0</v>
      </c>
      <c r="BZ504" s="177"/>
      <c r="CA504" s="176">
        <v>10000</v>
      </c>
      <c r="CB504" s="177"/>
      <c r="CC504" s="176">
        <v>0</v>
      </c>
      <c r="CD504" s="177">
        <v>0</v>
      </c>
      <c r="CE504" s="176">
        <v>0</v>
      </c>
      <c r="CF504" s="177"/>
      <c r="CG504" s="176">
        <v>3000</v>
      </c>
      <c r="CH504" s="177">
        <v>3000</v>
      </c>
      <c r="CI504" s="176">
        <v>0</v>
      </c>
      <c r="CJ504" s="176">
        <v>12000</v>
      </c>
      <c r="CK504" s="176">
        <v>12000</v>
      </c>
      <c r="CL504" s="177">
        <v>9200</v>
      </c>
      <c r="CM504" s="176">
        <v>3000</v>
      </c>
      <c r="CN504" s="177"/>
      <c r="CO504" s="176">
        <v>0</v>
      </c>
      <c r="CP504" s="177"/>
      <c r="CQ504" s="176">
        <v>10000</v>
      </c>
      <c r="CR504" s="177">
        <v>5160</v>
      </c>
      <c r="CS504" s="176">
        <v>6000</v>
      </c>
      <c r="CT504" s="176">
        <v>1200</v>
      </c>
      <c r="CU504" s="176">
        <v>0</v>
      </c>
      <c r="CV504" s="177"/>
      <c r="CW504" s="176"/>
      <c r="CX504" s="177"/>
      <c r="CY504" s="176">
        <v>0</v>
      </c>
      <c r="CZ504" s="177"/>
      <c r="DA504" s="176">
        <v>0</v>
      </c>
      <c r="DB504" s="177"/>
      <c r="DC504" s="176">
        <v>2000</v>
      </c>
      <c r="DD504" s="177">
        <v>0</v>
      </c>
      <c r="DE504" s="176">
        <v>0</v>
      </c>
      <c r="DF504" s="177"/>
      <c r="DG504" s="176"/>
      <c r="DH504" s="177"/>
      <c r="DI504" s="176"/>
      <c r="DJ504" s="558"/>
      <c r="DK504" s="176"/>
      <c r="DL504" s="177"/>
      <c r="DM504" s="176"/>
      <c r="DN504" s="177"/>
      <c r="DO504" s="176"/>
      <c r="DP504" s="177"/>
      <c r="DQ504" s="176"/>
      <c r="DR504" s="177"/>
      <c r="DS504" s="176"/>
      <c r="DT504" s="176"/>
      <c r="DU504" s="176"/>
      <c r="DV504" s="177"/>
      <c r="DW504" s="176"/>
      <c r="DX504" s="177"/>
      <c r="DY504" s="176"/>
      <c r="DZ504" s="177"/>
      <c r="EA504" s="176"/>
      <c r="EB504" s="177"/>
      <c r="EC504" s="176">
        <v>0</v>
      </c>
      <c r="ED504" s="177"/>
      <c r="EE504" s="176"/>
      <c r="EF504" s="177"/>
      <c r="EG504" s="176"/>
      <c r="EH504" s="177"/>
      <c r="EI504" s="176">
        <v>0</v>
      </c>
      <c r="EJ504" s="177"/>
      <c r="EK504" s="176"/>
      <c r="EL504" s="176"/>
      <c r="EM504" s="177"/>
      <c r="EN504" s="176">
        <v>0</v>
      </c>
      <c r="EO504" s="177"/>
      <c r="EP504" s="176"/>
      <c r="EQ504" s="177">
        <v>0</v>
      </c>
      <c r="ER504" s="176"/>
      <c r="ES504" s="177"/>
      <c r="ET504" s="176"/>
      <c r="EU504" s="177"/>
      <c r="EV504" s="176"/>
      <c r="EW504" s="176"/>
      <c r="EX504" s="176"/>
      <c r="EY504" s="177"/>
      <c r="EZ504" s="176"/>
      <c r="FA504" s="177"/>
      <c r="FB504" s="565">
        <f t="shared" si="32"/>
        <v>42800</v>
      </c>
      <c r="FC504" s="565">
        <f t="shared" si="35"/>
        <v>48700</v>
      </c>
    </row>
    <row r="505" spans="1:159" ht="37.5" customHeight="1">
      <c r="A505" s="13">
        <v>421</v>
      </c>
      <c r="B505" s="13" t="s">
        <v>890</v>
      </c>
      <c r="C505" s="13" t="s">
        <v>1512</v>
      </c>
      <c r="D505" s="13">
        <v>946</v>
      </c>
      <c r="E505" s="13">
        <v>163</v>
      </c>
      <c r="F505" s="14" t="s">
        <v>891</v>
      </c>
      <c r="G505" s="13" t="s">
        <v>463</v>
      </c>
      <c r="H505" s="13" t="s">
        <v>892</v>
      </c>
      <c r="I505" s="13" t="s">
        <v>893</v>
      </c>
      <c r="J505" s="13">
        <v>24</v>
      </c>
      <c r="K505" s="13" t="s">
        <v>894</v>
      </c>
      <c r="L505" s="13" t="s">
        <v>738</v>
      </c>
      <c r="M505" s="13" t="s">
        <v>15</v>
      </c>
      <c r="N505" s="45">
        <v>81480</v>
      </c>
      <c r="O505" s="13" t="s">
        <v>3055</v>
      </c>
      <c r="P505" s="13">
        <v>17</v>
      </c>
      <c r="Q505" s="176">
        <v>1000</v>
      </c>
      <c r="R505" s="557"/>
      <c r="S505" s="176"/>
      <c r="T505" s="177"/>
      <c r="U505" s="176"/>
      <c r="V505" s="177"/>
      <c r="W505" s="176">
        <v>2000</v>
      </c>
      <c r="X505" s="177">
        <v>1550</v>
      </c>
      <c r="Y505" s="176"/>
      <c r="Z505" s="177"/>
      <c r="AA505" s="176"/>
      <c r="AB505" s="177"/>
      <c r="AC505" s="176">
        <v>20000</v>
      </c>
      <c r="AD505" s="177">
        <v>20000</v>
      </c>
      <c r="AE505" s="176">
        <v>130</v>
      </c>
      <c r="AF505" s="177">
        <v>100</v>
      </c>
      <c r="AG505" s="176">
        <v>6000</v>
      </c>
      <c r="AH505" s="177">
        <v>6000</v>
      </c>
      <c r="AI505" s="176">
        <v>20</v>
      </c>
      <c r="AJ505" s="177"/>
      <c r="AK505" s="176">
        <v>0</v>
      </c>
      <c r="AL505" s="177"/>
      <c r="AM505" s="176">
        <v>0</v>
      </c>
      <c r="AN505" s="177"/>
      <c r="AO505" s="176"/>
      <c r="AP505" s="177"/>
      <c r="AQ505" s="176"/>
      <c r="AR505" s="177"/>
      <c r="AS505" s="176"/>
      <c r="AT505" s="176"/>
      <c r="AU505" s="176">
        <v>0</v>
      </c>
      <c r="AV505" s="177"/>
      <c r="AW505" s="176">
        <v>4000</v>
      </c>
      <c r="AX505" s="177">
        <v>4000</v>
      </c>
      <c r="AY505" s="176"/>
      <c r="AZ505" s="177"/>
      <c r="BA505" s="176">
        <v>1000</v>
      </c>
      <c r="BB505" s="177">
        <v>0</v>
      </c>
      <c r="BC505" s="176">
        <v>5000</v>
      </c>
      <c r="BD505" s="176">
        <v>5000</v>
      </c>
      <c r="BE505" s="176">
        <v>3800</v>
      </c>
      <c r="BF505" s="177">
        <v>4560</v>
      </c>
      <c r="BG505" s="176">
        <v>4000</v>
      </c>
      <c r="BH505" s="177"/>
      <c r="BI505" s="176">
        <v>0</v>
      </c>
      <c r="BJ505" s="177"/>
      <c r="BK505" s="176">
        <v>0</v>
      </c>
      <c r="BL505" s="177"/>
      <c r="BM505" s="176">
        <v>3000</v>
      </c>
      <c r="BN505" s="177">
        <v>3000</v>
      </c>
      <c r="BO505" s="176">
        <v>2000</v>
      </c>
      <c r="BP505" s="232"/>
      <c r="BQ505" s="176"/>
      <c r="BR505" s="177"/>
      <c r="BS505" s="176">
        <v>530</v>
      </c>
      <c r="BT505" s="177"/>
      <c r="BU505" s="176"/>
      <c r="BV505" s="176"/>
      <c r="BW505" s="176">
        <v>0</v>
      </c>
      <c r="BX505" s="177"/>
      <c r="BY505" s="176">
        <v>500</v>
      </c>
      <c r="BZ505" s="177">
        <v>200</v>
      </c>
      <c r="CA505" s="176">
        <v>500</v>
      </c>
      <c r="CB505" s="177">
        <v>200</v>
      </c>
      <c r="CC505" s="176">
        <v>3000</v>
      </c>
      <c r="CD505" s="177">
        <v>3600</v>
      </c>
      <c r="CE505" s="176">
        <v>0</v>
      </c>
      <c r="CF505" s="177"/>
      <c r="CG505" s="176"/>
      <c r="CH505" s="177"/>
      <c r="CI505" s="176">
        <v>0</v>
      </c>
      <c r="CJ505" s="176">
        <v>12000</v>
      </c>
      <c r="CK505" s="176">
        <v>12000</v>
      </c>
      <c r="CL505" s="177">
        <v>9000</v>
      </c>
      <c r="CM505" s="176"/>
      <c r="CN505" s="177"/>
      <c r="CO505" s="176">
        <v>0</v>
      </c>
      <c r="CP505" s="177"/>
      <c r="CQ505" s="176">
        <v>3000</v>
      </c>
      <c r="CR505" s="177">
        <v>1300</v>
      </c>
      <c r="CS505" s="176">
        <v>0</v>
      </c>
      <c r="CT505" s="176"/>
      <c r="CU505" s="176">
        <v>10000</v>
      </c>
      <c r="CV505" s="177">
        <v>5000</v>
      </c>
      <c r="CW505" s="176"/>
      <c r="CX505" s="177"/>
      <c r="CY505" s="176">
        <v>0</v>
      </c>
      <c r="CZ505" s="177"/>
      <c r="DA505" s="176">
        <v>0</v>
      </c>
      <c r="DB505" s="177"/>
      <c r="DC505" s="176"/>
      <c r="DD505" s="177"/>
      <c r="DE505" s="176">
        <v>0</v>
      </c>
      <c r="DF505" s="177"/>
      <c r="DG505" s="176"/>
      <c r="DH505" s="177"/>
      <c r="DI505" s="176"/>
      <c r="DJ505" s="558"/>
      <c r="DK505" s="176"/>
      <c r="DL505" s="177"/>
      <c r="DM505" s="176"/>
      <c r="DN505" s="177"/>
      <c r="DO505" s="176"/>
      <c r="DP505" s="177"/>
      <c r="DQ505" s="176"/>
      <c r="DR505" s="177"/>
      <c r="DS505" s="176"/>
      <c r="DT505" s="176"/>
      <c r="DU505" s="176"/>
      <c r="DV505" s="177"/>
      <c r="DW505" s="176"/>
      <c r="DX505" s="177"/>
      <c r="DY505" s="176"/>
      <c r="DZ505" s="177"/>
      <c r="EA505" s="176"/>
      <c r="EB505" s="177"/>
      <c r="EC505" s="176">
        <v>0</v>
      </c>
      <c r="ED505" s="177"/>
      <c r="EE505" s="176"/>
      <c r="EF505" s="177"/>
      <c r="EG505" s="176"/>
      <c r="EH505" s="177"/>
      <c r="EI505" s="176">
        <v>0</v>
      </c>
      <c r="EJ505" s="177"/>
      <c r="EK505" s="176"/>
      <c r="EL505" s="176"/>
      <c r="EM505" s="177"/>
      <c r="EN505" s="176">
        <v>0</v>
      </c>
      <c r="EO505" s="177"/>
      <c r="EP505" s="176"/>
      <c r="EQ505" s="177">
        <v>0</v>
      </c>
      <c r="ER505" s="176"/>
      <c r="ES505" s="177"/>
      <c r="ET505" s="176"/>
      <c r="EU505" s="177"/>
      <c r="EV505" s="176"/>
      <c r="EW505" s="176"/>
      <c r="EX505" s="176"/>
      <c r="EY505" s="177"/>
      <c r="EZ505" s="176"/>
      <c r="FA505" s="177"/>
      <c r="FB505" s="565">
        <f t="shared" si="32"/>
        <v>63510</v>
      </c>
      <c r="FC505" s="565">
        <f t="shared" si="35"/>
        <v>17970</v>
      </c>
    </row>
    <row r="506" spans="1:159" ht="37.5" customHeight="1">
      <c r="A506" s="13">
        <v>422</v>
      </c>
      <c r="B506" s="13" t="s">
        <v>1474</v>
      </c>
      <c r="C506" s="13" t="s">
        <v>1206</v>
      </c>
      <c r="D506" s="13">
        <v>953</v>
      </c>
      <c r="E506" s="13">
        <v>783</v>
      </c>
      <c r="F506" s="14" t="s">
        <v>1475</v>
      </c>
      <c r="G506" s="13" t="s">
        <v>1476</v>
      </c>
      <c r="H506" s="13" t="s">
        <v>18</v>
      </c>
      <c r="I506" s="13" t="s">
        <v>1477</v>
      </c>
      <c r="J506" s="13">
        <v>24</v>
      </c>
      <c r="K506" s="13" t="s">
        <v>1478</v>
      </c>
      <c r="L506" s="13" t="s">
        <v>1388</v>
      </c>
      <c r="M506" s="13" t="s">
        <v>66</v>
      </c>
      <c r="N506" s="45">
        <v>42400</v>
      </c>
      <c r="O506" s="13" t="s">
        <v>3065</v>
      </c>
      <c r="P506" s="13">
        <v>96</v>
      </c>
      <c r="Q506" s="176">
        <v>0</v>
      </c>
      <c r="R506" s="557"/>
      <c r="S506" s="176"/>
      <c r="T506" s="177"/>
      <c r="U506" s="176"/>
      <c r="V506" s="177"/>
      <c r="W506" s="176"/>
      <c r="X506" s="177"/>
      <c r="Y506" s="176">
        <v>10000</v>
      </c>
      <c r="Z506" s="177">
        <v>8604</v>
      </c>
      <c r="AA506" s="176"/>
      <c r="AB506" s="177"/>
      <c r="AC506" s="176">
        <v>10000</v>
      </c>
      <c r="AD506" s="177">
        <v>1792</v>
      </c>
      <c r="AE506" s="176"/>
      <c r="AF506" s="177"/>
      <c r="AG506" s="176">
        <v>12000</v>
      </c>
      <c r="AH506" s="177"/>
      <c r="AI506" s="176"/>
      <c r="AJ506" s="177"/>
      <c r="AK506" s="176">
        <v>0</v>
      </c>
      <c r="AL506" s="177"/>
      <c r="AM506" s="176">
        <v>0</v>
      </c>
      <c r="AN506" s="177"/>
      <c r="AO506" s="176"/>
      <c r="AP506" s="177"/>
      <c r="AQ506" s="176"/>
      <c r="AR506" s="177"/>
      <c r="AS506" s="176"/>
      <c r="AT506" s="176"/>
      <c r="AU506" s="176">
        <v>0</v>
      </c>
      <c r="AV506" s="177"/>
      <c r="AW506" s="176"/>
      <c r="AX506" s="177"/>
      <c r="AY506" s="176">
        <v>5000</v>
      </c>
      <c r="AZ506" s="177"/>
      <c r="BA506" s="176"/>
      <c r="BB506" s="177"/>
      <c r="BC506" s="176">
        <v>0</v>
      </c>
      <c r="BD506" s="176"/>
      <c r="BE506" s="176">
        <v>0</v>
      </c>
      <c r="BF506" s="177">
        <v>0</v>
      </c>
      <c r="BG506" s="176">
        <v>0</v>
      </c>
      <c r="BH506" s="177"/>
      <c r="BI506" s="176">
        <v>0</v>
      </c>
      <c r="BJ506" s="177"/>
      <c r="BK506" s="176">
        <v>0</v>
      </c>
      <c r="BL506" s="177"/>
      <c r="BM506" s="176">
        <v>0</v>
      </c>
      <c r="BN506" s="177"/>
      <c r="BO506" s="176">
        <v>0</v>
      </c>
      <c r="BP506" s="232"/>
      <c r="BQ506" s="176"/>
      <c r="BR506" s="177"/>
      <c r="BS506" s="176"/>
      <c r="BT506" s="177"/>
      <c r="BU506" s="176"/>
      <c r="BV506" s="176"/>
      <c r="BW506" s="176">
        <v>0</v>
      </c>
      <c r="BX506" s="177"/>
      <c r="BY506" s="176">
        <v>0</v>
      </c>
      <c r="BZ506" s="177"/>
      <c r="CA506" s="176"/>
      <c r="CB506" s="177"/>
      <c r="CC506" s="176">
        <v>0</v>
      </c>
      <c r="CD506" s="177">
        <v>0</v>
      </c>
      <c r="CE506" s="176">
        <v>0</v>
      </c>
      <c r="CF506" s="177"/>
      <c r="CG506" s="176">
        <v>1000</v>
      </c>
      <c r="CH506" s="177">
        <v>1000</v>
      </c>
      <c r="CI506" s="176">
        <v>0</v>
      </c>
      <c r="CJ506" s="176">
        <v>2400</v>
      </c>
      <c r="CK506" s="176">
        <v>2400</v>
      </c>
      <c r="CL506" s="177"/>
      <c r="CM506" s="176"/>
      <c r="CN506" s="177"/>
      <c r="CO506" s="176">
        <v>0</v>
      </c>
      <c r="CP506" s="177"/>
      <c r="CQ506" s="176">
        <v>2000</v>
      </c>
      <c r="CR506" s="177"/>
      <c r="CS506" s="176">
        <v>0</v>
      </c>
      <c r="CT506" s="176"/>
      <c r="CU506" s="176">
        <v>0</v>
      </c>
      <c r="CV506" s="177"/>
      <c r="CW506" s="176"/>
      <c r="CX506" s="177"/>
      <c r="CY506" s="176">
        <v>0</v>
      </c>
      <c r="CZ506" s="177"/>
      <c r="DA506" s="176">
        <v>0</v>
      </c>
      <c r="DB506" s="177"/>
      <c r="DC506" s="176"/>
      <c r="DD506" s="177"/>
      <c r="DE506" s="176">
        <v>0</v>
      </c>
      <c r="DF506" s="177"/>
      <c r="DG506" s="176"/>
      <c r="DH506" s="177"/>
      <c r="DI506" s="176"/>
      <c r="DJ506" s="558"/>
      <c r="DK506" s="176"/>
      <c r="DL506" s="177"/>
      <c r="DM506" s="176"/>
      <c r="DN506" s="177"/>
      <c r="DO506" s="176"/>
      <c r="DP506" s="177"/>
      <c r="DQ506" s="176"/>
      <c r="DR506" s="177"/>
      <c r="DS506" s="176"/>
      <c r="DT506" s="176"/>
      <c r="DU506" s="176"/>
      <c r="DV506" s="177"/>
      <c r="DW506" s="176"/>
      <c r="DX506" s="177"/>
      <c r="DY506" s="176"/>
      <c r="DZ506" s="177"/>
      <c r="EA506" s="176"/>
      <c r="EB506" s="177"/>
      <c r="EC506" s="176">
        <v>0</v>
      </c>
      <c r="ED506" s="177"/>
      <c r="EE506" s="176"/>
      <c r="EF506" s="177"/>
      <c r="EG506" s="176"/>
      <c r="EH506" s="177"/>
      <c r="EI506" s="176">
        <v>0</v>
      </c>
      <c r="EJ506" s="177"/>
      <c r="EK506" s="176"/>
      <c r="EL506" s="176"/>
      <c r="EM506" s="177"/>
      <c r="EN506" s="176">
        <v>0</v>
      </c>
      <c r="EO506" s="177"/>
      <c r="EP506" s="176"/>
      <c r="EQ506" s="177">
        <v>0</v>
      </c>
      <c r="ER506" s="176"/>
      <c r="ES506" s="177"/>
      <c r="ET506" s="176"/>
      <c r="EU506" s="177"/>
      <c r="EV506" s="176"/>
      <c r="EW506" s="176"/>
      <c r="EX506" s="176"/>
      <c r="EY506" s="177"/>
      <c r="EZ506" s="176"/>
      <c r="FA506" s="177"/>
      <c r="FB506" s="565">
        <f t="shared" si="32"/>
        <v>11396</v>
      </c>
      <c r="FC506" s="565">
        <f t="shared" si="35"/>
        <v>31004</v>
      </c>
    </row>
    <row r="507" spans="1:159" ht="37.5" customHeight="1">
      <c r="A507" s="13">
        <v>423</v>
      </c>
      <c r="B507" s="13" t="s">
        <v>2591</v>
      </c>
      <c r="C507" s="13" t="s">
        <v>1858</v>
      </c>
      <c r="D507" s="13">
        <v>955</v>
      </c>
      <c r="E507" s="13">
        <v>985</v>
      </c>
      <c r="F507" s="14" t="s">
        <v>2592</v>
      </c>
      <c r="G507" s="13" t="s">
        <v>1728</v>
      </c>
      <c r="H507" s="13" t="s">
        <v>762</v>
      </c>
      <c r="I507" s="13" t="s">
        <v>2593</v>
      </c>
      <c r="J507" s="13">
        <v>36</v>
      </c>
      <c r="K507" s="13" t="s">
        <v>2594</v>
      </c>
      <c r="L507" s="13" t="s">
        <v>2468</v>
      </c>
      <c r="M507" s="13" t="s">
        <v>65</v>
      </c>
      <c r="N507" s="45">
        <v>5200</v>
      </c>
      <c r="O507" s="13" t="s">
        <v>3063</v>
      </c>
      <c r="P507" s="13">
        <v>120</v>
      </c>
      <c r="Q507" s="176">
        <v>1000</v>
      </c>
      <c r="R507" s="557"/>
      <c r="S507" s="176"/>
      <c r="T507" s="177"/>
      <c r="U507" s="176"/>
      <c r="V507" s="177"/>
      <c r="W507" s="176"/>
      <c r="X507" s="177"/>
      <c r="Y507" s="176"/>
      <c r="Z507" s="177"/>
      <c r="AA507" s="176"/>
      <c r="AB507" s="177"/>
      <c r="AC507" s="176">
        <v>0</v>
      </c>
      <c r="AD507" s="177"/>
      <c r="AE507" s="176"/>
      <c r="AF507" s="177"/>
      <c r="AG507" s="176">
        <v>1200</v>
      </c>
      <c r="AH507" s="177"/>
      <c r="AI507" s="176">
        <v>100</v>
      </c>
      <c r="AJ507" s="177"/>
      <c r="AK507" s="176">
        <v>0</v>
      </c>
      <c r="AL507" s="177"/>
      <c r="AM507" s="176">
        <v>0</v>
      </c>
      <c r="AN507" s="177"/>
      <c r="AO507" s="176"/>
      <c r="AP507" s="177"/>
      <c r="AQ507" s="176"/>
      <c r="AR507" s="177"/>
      <c r="AS507" s="176"/>
      <c r="AT507" s="176"/>
      <c r="AU507" s="176">
        <v>0</v>
      </c>
      <c r="AV507" s="177"/>
      <c r="AW507" s="176">
        <v>500</v>
      </c>
      <c r="AX507" s="177">
        <v>200</v>
      </c>
      <c r="AY507" s="176"/>
      <c r="AZ507" s="177"/>
      <c r="BA507" s="176"/>
      <c r="BB507" s="177"/>
      <c r="BC507" s="176">
        <v>0</v>
      </c>
      <c r="BD507" s="176"/>
      <c r="BE507" s="176">
        <v>0</v>
      </c>
      <c r="BF507" s="177">
        <v>0</v>
      </c>
      <c r="BG507" s="176">
        <v>1500</v>
      </c>
      <c r="BH507" s="177">
        <v>100</v>
      </c>
      <c r="BI507" s="176">
        <v>0</v>
      </c>
      <c r="BJ507" s="177"/>
      <c r="BK507" s="176">
        <v>0</v>
      </c>
      <c r="BL507" s="177"/>
      <c r="BM507" s="176">
        <v>0</v>
      </c>
      <c r="BN507" s="177"/>
      <c r="BO507" s="176">
        <v>0</v>
      </c>
      <c r="BP507" s="232"/>
      <c r="BQ507" s="176"/>
      <c r="BR507" s="177"/>
      <c r="BS507" s="176"/>
      <c r="BT507" s="177"/>
      <c r="BU507" s="176"/>
      <c r="BV507" s="176"/>
      <c r="BW507" s="176">
        <v>0</v>
      </c>
      <c r="BX507" s="177"/>
      <c r="BY507" s="176">
        <v>0</v>
      </c>
      <c r="BZ507" s="177"/>
      <c r="CA507" s="176"/>
      <c r="CB507" s="177"/>
      <c r="CC507" s="176">
        <v>0</v>
      </c>
      <c r="CD507" s="177">
        <v>0</v>
      </c>
      <c r="CE507" s="176">
        <v>0</v>
      </c>
      <c r="CF507" s="177"/>
      <c r="CG507" s="176">
        <v>600</v>
      </c>
      <c r="CH507" s="177"/>
      <c r="CI507" s="176">
        <v>0</v>
      </c>
      <c r="CJ507" s="176">
        <v>0</v>
      </c>
      <c r="CK507" s="176">
        <v>0</v>
      </c>
      <c r="CL507" s="177"/>
      <c r="CM507" s="176">
        <v>300</v>
      </c>
      <c r="CN507" s="177">
        <v>100</v>
      </c>
      <c r="CO507" s="176">
        <v>0</v>
      </c>
      <c r="CP507" s="177"/>
      <c r="CQ507" s="176">
        <v>0</v>
      </c>
      <c r="CR507" s="177"/>
      <c r="CS507" s="176">
        <v>0</v>
      </c>
      <c r="CT507" s="176"/>
      <c r="CU507" s="176">
        <v>0</v>
      </c>
      <c r="CV507" s="177"/>
      <c r="CW507" s="176"/>
      <c r="CX507" s="177"/>
      <c r="CY507" s="176">
        <v>0</v>
      </c>
      <c r="CZ507" s="177"/>
      <c r="DA507" s="176">
        <v>0</v>
      </c>
      <c r="DB507" s="177"/>
      <c r="DC507" s="176"/>
      <c r="DD507" s="177"/>
      <c r="DE507" s="176">
        <v>0</v>
      </c>
      <c r="DF507" s="177"/>
      <c r="DG507" s="176"/>
      <c r="DH507" s="177"/>
      <c r="DI507" s="176"/>
      <c r="DJ507" s="558"/>
      <c r="DK507" s="176"/>
      <c r="DL507" s="177"/>
      <c r="DM507" s="176"/>
      <c r="DN507" s="177"/>
      <c r="DO507" s="176"/>
      <c r="DP507" s="177"/>
      <c r="DQ507" s="176"/>
      <c r="DR507" s="177"/>
      <c r="DS507" s="176"/>
      <c r="DT507" s="176"/>
      <c r="DU507" s="176"/>
      <c r="DV507" s="177"/>
      <c r="DW507" s="176"/>
      <c r="DX507" s="177"/>
      <c r="DY507" s="176"/>
      <c r="DZ507" s="177"/>
      <c r="EA507" s="176"/>
      <c r="EB507" s="177"/>
      <c r="EC507" s="176">
        <v>0</v>
      </c>
      <c r="ED507" s="177"/>
      <c r="EE507" s="176"/>
      <c r="EF507" s="177"/>
      <c r="EG507" s="176"/>
      <c r="EH507" s="177"/>
      <c r="EI507" s="176">
        <v>0</v>
      </c>
      <c r="EJ507" s="177"/>
      <c r="EK507" s="176"/>
      <c r="EL507" s="176"/>
      <c r="EM507" s="177"/>
      <c r="EN507" s="176">
        <v>0</v>
      </c>
      <c r="EO507" s="177"/>
      <c r="EP507" s="176"/>
      <c r="EQ507" s="177">
        <v>0</v>
      </c>
      <c r="ER507" s="176"/>
      <c r="ES507" s="177"/>
      <c r="ET507" s="176"/>
      <c r="EU507" s="177"/>
      <c r="EV507" s="176"/>
      <c r="EW507" s="176"/>
      <c r="EX507" s="176"/>
      <c r="EY507" s="177"/>
      <c r="EZ507" s="176"/>
      <c r="FA507" s="177"/>
      <c r="FB507" s="565">
        <f t="shared" si="32"/>
        <v>400</v>
      </c>
      <c r="FC507" s="565">
        <f t="shared" si="35"/>
        <v>4800</v>
      </c>
    </row>
    <row r="508" spans="1:159" ht="37.5" customHeight="1">
      <c r="A508" s="13">
        <v>424</v>
      </c>
      <c r="B508" s="13" t="s">
        <v>895</v>
      </c>
      <c r="C508" s="13" t="s">
        <v>1565</v>
      </c>
      <c r="D508" s="13">
        <v>955</v>
      </c>
      <c r="E508" s="13">
        <v>985</v>
      </c>
      <c r="F508" s="14" t="s">
        <v>896</v>
      </c>
      <c r="G508" s="13" t="s">
        <v>897</v>
      </c>
      <c r="H508" s="13" t="s">
        <v>898</v>
      </c>
      <c r="I508" s="13" t="s">
        <v>899</v>
      </c>
      <c r="J508" s="13">
        <v>36</v>
      </c>
      <c r="K508" s="13" t="s">
        <v>2946</v>
      </c>
      <c r="L508" s="13" t="s">
        <v>738</v>
      </c>
      <c r="M508" s="13" t="s">
        <v>65</v>
      </c>
      <c r="N508" s="45">
        <v>300740</v>
      </c>
      <c r="O508" s="13" t="s">
        <v>3055</v>
      </c>
      <c r="P508" s="13">
        <v>17</v>
      </c>
      <c r="Q508" s="176">
        <v>10000</v>
      </c>
      <c r="R508" s="557">
        <v>3000</v>
      </c>
      <c r="S508" s="176"/>
      <c r="T508" s="177"/>
      <c r="U508" s="176"/>
      <c r="V508" s="177"/>
      <c r="W508" s="176">
        <v>3000</v>
      </c>
      <c r="X508" s="177">
        <v>1900</v>
      </c>
      <c r="Y508" s="176">
        <v>10000</v>
      </c>
      <c r="Z508" s="177">
        <v>2000</v>
      </c>
      <c r="AA508" s="176">
        <v>10000</v>
      </c>
      <c r="AB508" s="177">
        <v>7750</v>
      </c>
      <c r="AC508" s="176">
        <v>60000</v>
      </c>
      <c r="AD508" s="177">
        <v>46000</v>
      </c>
      <c r="AE508" s="176">
        <v>260</v>
      </c>
      <c r="AF508" s="177"/>
      <c r="AG508" s="176">
        <v>40000</v>
      </c>
      <c r="AH508" s="177"/>
      <c r="AI508" s="176"/>
      <c r="AJ508" s="177"/>
      <c r="AK508" s="176">
        <v>50</v>
      </c>
      <c r="AL508" s="177"/>
      <c r="AM508" s="176">
        <v>0</v>
      </c>
      <c r="AN508" s="177"/>
      <c r="AO508" s="176"/>
      <c r="AP508" s="177"/>
      <c r="AQ508" s="176">
        <v>4000</v>
      </c>
      <c r="AR508" s="177">
        <v>2350</v>
      </c>
      <c r="AS508" s="176"/>
      <c r="AT508" s="176">
        <v>10000</v>
      </c>
      <c r="AU508" s="176">
        <v>10000</v>
      </c>
      <c r="AV508" s="177">
        <v>5000</v>
      </c>
      <c r="AW508" s="176">
        <v>10000</v>
      </c>
      <c r="AX508" s="177">
        <v>5650</v>
      </c>
      <c r="AY508" s="176"/>
      <c r="AZ508" s="177"/>
      <c r="BA508" s="176">
        <v>4000</v>
      </c>
      <c r="BB508" s="177">
        <v>4000</v>
      </c>
      <c r="BC508" s="176">
        <v>10000</v>
      </c>
      <c r="BD508" s="176">
        <v>10000</v>
      </c>
      <c r="BE508" s="176">
        <v>8000</v>
      </c>
      <c r="BF508" s="177">
        <v>7000</v>
      </c>
      <c r="BG508" s="176">
        <v>4000</v>
      </c>
      <c r="BH508" s="177">
        <v>2100</v>
      </c>
      <c r="BI508" s="176">
        <v>0</v>
      </c>
      <c r="BJ508" s="177"/>
      <c r="BK508" s="176">
        <v>10000</v>
      </c>
      <c r="BL508" s="177">
        <v>5600</v>
      </c>
      <c r="BM508" s="176">
        <v>5000</v>
      </c>
      <c r="BN508" s="177">
        <v>2000</v>
      </c>
      <c r="BO508" s="176">
        <v>5000</v>
      </c>
      <c r="BP508" s="702">
        <v>5650</v>
      </c>
      <c r="BQ508" s="176"/>
      <c r="BR508" s="177"/>
      <c r="BS508" s="176">
        <v>630</v>
      </c>
      <c r="BT508" s="177">
        <v>630</v>
      </c>
      <c r="BU508" s="176"/>
      <c r="BV508" s="176"/>
      <c r="BW508" s="176">
        <v>0</v>
      </c>
      <c r="BX508" s="177"/>
      <c r="BY508" s="176">
        <v>4000</v>
      </c>
      <c r="BZ508" s="177">
        <v>3000</v>
      </c>
      <c r="CA508" s="176">
        <v>500</v>
      </c>
      <c r="CB508" s="177"/>
      <c r="CC508" s="176">
        <v>8000</v>
      </c>
      <c r="CD508" s="177">
        <v>3050</v>
      </c>
      <c r="CE508" s="176">
        <v>10000</v>
      </c>
      <c r="CF508" s="177">
        <v>2000</v>
      </c>
      <c r="CG508" s="176">
        <v>10000</v>
      </c>
      <c r="CH508" s="177">
        <v>12000</v>
      </c>
      <c r="CI508" s="176">
        <v>0</v>
      </c>
      <c r="CJ508" s="176">
        <v>15000</v>
      </c>
      <c r="CK508" s="176">
        <v>15000</v>
      </c>
      <c r="CL508" s="177">
        <v>7000</v>
      </c>
      <c r="CM508" s="176">
        <v>10000</v>
      </c>
      <c r="CN508" s="177">
        <v>5000</v>
      </c>
      <c r="CO508" s="176">
        <v>20000</v>
      </c>
      <c r="CP508" s="177">
        <v>24000</v>
      </c>
      <c r="CQ508" s="176">
        <v>3000</v>
      </c>
      <c r="CR508" s="177">
        <v>1800</v>
      </c>
      <c r="CS508" s="176">
        <v>0</v>
      </c>
      <c r="CT508" s="176"/>
      <c r="CU508" s="176">
        <v>15000</v>
      </c>
      <c r="CV508" s="177"/>
      <c r="CW508" s="176">
        <v>300</v>
      </c>
      <c r="CX508" s="177">
        <v>250</v>
      </c>
      <c r="CY508" s="176">
        <v>0</v>
      </c>
      <c r="CZ508" s="177"/>
      <c r="DA508" s="176">
        <v>0</v>
      </c>
      <c r="DB508" s="177"/>
      <c r="DC508" s="176"/>
      <c r="DD508" s="177"/>
      <c r="DE508" s="176">
        <v>0</v>
      </c>
      <c r="DF508" s="177"/>
      <c r="DG508" s="176">
        <v>1000</v>
      </c>
      <c r="DH508" s="177">
        <v>150</v>
      </c>
      <c r="DI508" s="176"/>
      <c r="DJ508" s="558"/>
      <c r="DK508" s="176"/>
      <c r="DL508" s="177"/>
      <c r="DM508" s="176"/>
      <c r="DN508" s="177"/>
      <c r="DO508" s="176"/>
      <c r="DP508" s="177"/>
      <c r="DQ508" s="176"/>
      <c r="DR508" s="177"/>
      <c r="DS508" s="176"/>
      <c r="DT508" s="176"/>
      <c r="DU508" s="176"/>
      <c r="DV508" s="177"/>
      <c r="DW508" s="176"/>
      <c r="DX508" s="177"/>
      <c r="DY508" s="176"/>
      <c r="DZ508" s="177"/>
      <c r="EA508" s="176"/>
      <c r="EB508" s="177"/>
      <c r="EC508" s="176">
        <v>0</v>
      </c>
      <c r="ED508" s="177"/>
      <c r="EE508" s="176"/>
      <c r="EF508" s="177"/>
      <c r="EG508" s="176"/>
      <c r="EH508" s="177"/>
      <c r="EI508" s="176">
        <v>0</v>
      </c>
      <c r="EJ508" s="177"/>
      <c r="EK508" s="176"/>
      <c r="EL508" s="176"/>
      <c r="EM508" s="177"/>
      <c r="EN508" s="176">
        <v>0</v>
      </c>
      <c r="EO508" s="177"/>
      <c r="EP508" s="176"/>
      <c r="EQ508" s="177">
        <v>0</v>
      </c>
      <c r="ER508" s="176"/>
      <c r="ES508" s="177"/>
      <c r="ET508" s="176"/>
      <c r="EU508" s="177"/>
      <c r="EV508" s="176"/>
      <c r="EW508" s="176"/>
      <c r="EX508" s="176"/>
      <c r="EY508" s="177"/>
      <c r="EZ508" s="176"/>
      <c r="FA508" s="177"/>
      <c r="FB508" s="565">
        <f t="shared" si="32"/>
        <v>168880</v>
      </c>
      <c r="FC508" s="565">
        <f t="shared" si="35"/>
        <v>131860</v>
      </c>
    </row>
    <row r="509" spans="1:159" ht="37.5" customHeight="1">
      <c r="A509" s="13">
        <v>425</v>
      </c>
      <c r="B509" s="13" t="s">
        <v>2595</v>
      </c>
      <c r="C509" s="13" t="s">
        <v>3277</v>
      </c>
      <c r="D509" s="13">
        <v>955</v>
      </c>
      <c r="E509" s="13">
        <v>985</v>
      </c>
      <c r="F509" s="14" t="s">
        <v>1727</v>
      </c>
      <c r="G509" s="13" t="s">
        <v>2373</v>
      </c>
      <c r="H509" s="13" t="s">
        <v>2596</v>
      </c>
      <c r="I509" s="13" t="s">
        <v>2597</v>
      </c>
      <c r="J509" s="13">
        <v>24</v>
      </c>
      <c r="K509" s="13" t="s">
        <v>1731</v>
      </c>
      <c r="L509" s="13" t="s">
        <v>2598</v>
      </c>
      <c r="M509" s="13" t="s">
        <v>2599</v>
      </c>
      <c r="N509" s="45">
        <v>62500</v>
      </c>
      <c r="O509" s="13" t="s">
        <v>3063</v>
      </c>
      <c r="P509" s="13">
        <v>120</v>
      </c>
      <c r="Q509" s="176">
        <v>5000</v>
      </c>
      <c r="R509" s="557"/>
      <c r="S509" s="176"/>
      <c r="T509" s="177"/>
      <c r="U509" s="176"/>
      <c r="V509" s="177"/>
      <c r="W509" s="176"/>
      <c r="X509" s="177"/>
      <c r="Y509" s="176">
        <v>5000</v>
      </c>
      <c r="Z509" s="177"/>
      <c r="AA509" s="176"/>
      <c r="AB509" s="177"/>
      <c r="AC509" s="176">
        <v>10000</v>
      </c>
      <c r="AD509" s="177">
        <v>990</v>
      </c>
      <c r="AE509" s="176">
        <v>500</v>
      </c>
      <c r="AF509" s="177">
        <v>120</v>
      </c>
      <c r="AG509" s="176">
        <v>6000</v>
      </c>
      <c r="AH509" s="177"/>
      <c r="AI509" s="176"/>
      <c r="AJ509" s="177"/>
      <c r="AK509" s="176">
        <v>0</v>
      </c>
      <c r="AL509" s="177"/>
      <c r="AM509" s="176">
        <v>0</v>
      </c>
      <c r="AN509" s="177"/>
      <c r="AO509" s="176">
        <v>1000</v>
      </c>
      <c r="AP509" s="177">
        <v>0</v>
      </c>
      <c r="AQ509" s="176">
        <v>2000</v>
      </c>
      <c r="AR509" s="177">
        <v>0</v>
      </c>
      <c r="AS509" s="176"/>
      <c r="AT509" s="176"/>
      <c r="AU509" s="176">
        <v>0</v>
      </c>
      <c r="AV509" s="177"/>
      <c r="AW509" s="176"/>
      <c r="AX509" s="177"/>
      <c r="AY509" s="176">
        <v>5000</v>
      </c>
      <c r="AZ509" s="177">
        <v>1980</v>
      </c>
      <c r="BA509" s="176">
        <v>2000</v>
      </c>
      <c r="BB509" s="177">
        <v>1980</v>
      </c>
      <c r="BC509" s="176">
        <v>5000</v>
      </c>
      <c r="BD509" s="176">
        <v>0</v>
      </c>
      <c r="BE509" s="176">
        <v>0</v>
      </c>
      <c r="BF509" s="177">
        <v>0</v>
      </c>
      <c r="BG509" s="176">
        <v>3000</v>
      </c>
      <c r="BH509" s="177"/>
      <c r="BI509" s="176">
        <v>0</v>
      </c>
      <c r="BJ509" s="177"/>
      <c r="BK509" s="176">
        <v>0</v>
      </c>
      <c r="BL509" s="177"/>
      <c r="BM509" s="176">
        <v>0</v>
      </c>
      <c r="BN509" s="177"/>
      <c r="BO509" s="176">
        <v>0</v>
      </c>
      <c r="BP509" s="232"/>
      <c r="BQ509" s="176"/>
      <c r="BR509" s="177"/>
      <c r="BS509" s="176"/>
      <c r="BT509" s="177"/>
      <c r="BU509" s="176"/>
      <c r="BV509" s="176"/>
      <c r="BW509" s="176">
        <v>0</v>
      </c>
      <c r="BX509" s="177"/>
      <c r="BY509" s="176">
        <v>0</v>
      </c>
      <c r="BZ509" s="177"/>
      <c r="CA509" s="176">
        <v>5000</v>
      </c>
      <c r="CB509" s="177">
        <v>1860</v>
      </c>
      <c r="CC509" s="176">
        <v>0</v>
      </c>
      <c r="CD509" s="177">
        <v>0</v>
      </c>
      <c r="CE509" s="176">
        <v>0</v>
      </c>
      <c r="CF509" s="177"/>
      <c r="CG509" s="176">
        <v>1000</v>
      </c>
      <c r="CH509" s="177">
        <v>960</v>
      </c>
      <c r="CI509" s="176">
        <v>0</v>
      </c>
      <c r="CJ509" s="176">
        <v>0</v>
      </c>
      <c r="CK509" s="176">
        <v>0</v>
      </c>
      <c r="CL509" s="177"/>
      <c r="CM509" s="176"/>
      <c r="CN509" s="177"/>
      <c r="CO509" s="176">
        <v>0</v>
      </c>
      <c r="CP509" s="177"/>
      <c r="CQ509" s="176">
        <v>2000</v>
      </c>
      <c r="CR509" s="177"/>
      <c r="CS509" s="176">
        <v>0</v>
      </c>
      <c r="CT509" s="176"/>
      <c r="CU509" s="176">
        <v>0</v>
      </c>
      <c r="CV509" s="177"/>
      <c r="CW509" s="176">
        <v>3000</v>
      </c>
      <c r="CX509" s="177">
        <v>720</v>
      </c>
      <c r="CY509" s="176">
        <v>0</v>
      </c>
      <c r="CZ509" s="177"/>
      <c r="DA509" s="176">
        <v>1000</v>
      </c>
      <c r="DB509" s="177">
        <v>0</v>
      </c>
      <c r="DC509" s="176"/>
      <c r="DD509" s="177"/>
      <c r="DE509" s="176">
        <v>0</v>
      </c>
      <c r="DF509" s="177"/>
      <c r="DG509" s="176"/>
      <c r="DH509" s="177"/>
      <c r="DI509" s="176"/>
      <c r="DJ509" s="558"/>
      <c r="DK509" s="176">
        <v>1000</v>
      </c>
      <c r="DL509" s="177">
        <v>1000</v>
      </c>
      <c r="DM509" s="176"/>
      <c r="DN509" s="177"/>
      <c r="DO509" s="176"/>
      <c r="DP509" s="177"/>
      <c r="DQ509" s="176"/>
      <c r="DR509" s="177"/>
      <c r="DS509" s="176"/>
      <c r="DT509" s="176"/>
      <c r="DU509" s="176"/>
      <c r="DV509" s="177"/>
      <c r="DW509" s="176"/>
      <c r="DX509" s="177"/>
      <c r="DY509" s="176"/>
      <c r="DZ509" s="177"/>
      <c r="EA509" s="176"/>
      <c r="EB509" s="177"/>
      <c r="EC509" s="176">
        <v>0</v>
      </c>
      <c r="ED509" s="177"/>
      <c r="EE509" s="176"/>
      <c r="EF509" s="177"/>
      <c r="EG509" s="176"/>
      <c r="EH509" s="177"/>
      <c r="EI509" s="176">
        <v>0</v>
      </c>
      <c r="EJ509" s="177"/>
      <c r="EK509" s="176"/>
      <c r="EL509" s="176"/>
      <c r="EM509" s="177"/>
      <c r="EN509" s="176">
        <v>0</v>
      </c>
      <c r="EO509" s="177"/>
      <c r="EP509" s="176"/>
      <c r="EQ509" s="177">
        <v>0</v>
      </c>
      <c r="ER509" s="176"/>
      <c r="ES509" s="177"/>
      <c r="ET509" s="176"/>
      <c r="EU509" s="177"/>
      <c r="EV509" s="176"/>
      <c r="EW509" s="176"/>
      <c r="EX509" s="176"/>
      <c r="EY509" s="177"/>
      <c r="EZ509" s="176">
        <v>5000</v>
      </c>
      <c r="FA509" s="177"/>
      <c r="FB509" s="565">
        <f t="shared" si="32"/>
        <v>9610</v>
      </c>
      <c r="FC509" s="565">
        <f t="shared" si="35"/>
        <v>52890</v>
      </c>
    </row>
    <row r="510" spans="1:159" ht="37.5" customHeight="1">
      <c r="A510" s="13">
        <v>426</v>
      </c>
      <c r="B510" s="13" t="s">
        <v>1726</v>
      </c>
      <c r="C510" s="13" t="s">
        <v>160</v>
      </c>
      <c r="D510" s="13">
        <v>955</v>
      </c>
      <c r="E510" s="13">
        <v>985</v>
      </c>
      <c r="F510" s="14" t="s">
        <v>1727</v>
      </c>
      <c r="G510" s="13" t="s">
        <v>1728</v>
      </c>
      <c r="H510" s="13" t="s">
        <v>1729</v>
      </c>
      <c r="I510" s="13" t="s">
        <v>1730</v>
      </c>
      <c r="J510" s="13">
        <v>24</v>
      </c>
      <c r="K510" s="13" t="s">
        <v>1731</v>
      </c>
      <c r="L510" s="13" t="s">
        <v>1732</v>
      </c>
      <c r="M510" s="13" t="s">
        <v>65</v>
      </c>
      <c r="N510" s="45">
        <v>26000</v>
      </c>
      <c r="O510" s="13" t="s">
        <v>3121</v>
      </c>
      <c r="P510" s="13">
        <v>59</v>
      </c>
      <c r="Q510" s="176">
        <v>0</v>
      </c>
      <c r="R510" s="557"/>
      <c r="S510" s="176"/>
      <c r="T510" s="177"/>
      <c r="U510" s="176"/>
      <c r="V510" s="177"/>
      <c r="W510" s="176"/>
      <c r="X510" s="177"/>
      <c r="Y510" s="176"/>
      <c r="Z510" s="177"/>
      <c r="AA510" s="176"/>
      <c r="AB510" s="177"/>
      <c r="AC510" s="176">
        <v>10000</v>
      </c>
      <c r="AD510" s="177">
        <v>900</v>
      </c>
      <c r="AE510" s="176"/>
      <c r="AF510" s="177"/>
      <c r="AG510" s="176">
        <v>0</v>
      </c>
      <c r="AH510" s="177"/>
      <c r="AI510" s="176"/>
      <c r="AJ510" s="177"/>
      <c r="AK510" s="176">
        <v>0</v>
      </c>
      <c r="AL510" s="177"/>
      <c r="AM510" s="176">
        <v>0</v>
      </c>
      <c r="AN510" s="177"/>
      <c r="AO510" s="176"/>
      <c r="AP510" s="177"/>
      <c r="AQ510" s="176">
        <v>1000</v>
      </c>
      <c r="AR510" s="177">
        <v>0</v>
      </c>
      <c r="AS510" s="176"/>
      <c r="AT510" s="176"/>
      <c r="AU510" s="176">
        <v>0</v>
      </c>
      <c r="AV510" s="177"/>
      <c r="AW510" s="176"/>
      <c r="AX510" s="177"/>
      <c r="AY510" s="176">
        <v>3000</v>
      </c>
      <c r="AZ510" s="177"/>
      <c r="BA510" s="176"/>
      <c r="BB510" s="177"/>
      <c r="BC510" s="176">
        <v>5000</v>
      </c>
      <c r="BD510" s="176">
        <v>0</v>
      </c>
      <c r="BE510" s="176">
        <v>0</v>
      </c>
      <c r="BF510" s="177">
        <v>0</v>
      </c>
      <c r="BG510" s="176">
        <v>0</v>
      </c>
      <c r="BH510" s="177"/>
      <c r="BI510" s="176">
        <v>2000</v>
      </c>
      <c r="BJ510" s="177">
        <v>0</v>
      </c>
      <c r="BK510" s="176">
        <v>0</v>
      </c>
      <c r="BL510" s="177"/>
      <c r="BM510" s="176">
        <v>0</v>
      </c>
      <c r="BN510" s="177"/>
      <c r="BO510" s="176">
        <v>2000</v>
      </c>
      <c r="BP510" s="232"/>
      <c r="BQ510" s="176">
        <v>3000</v>
      </c>
      <c r="BR510" s="177"/>
      <c r="BS510" s="176"/>
      <c r="BT510" s="177"/>
      <c r="BU510" s="176"/>
      <c r="BV510" s="176"/>
      <c r="BW510" s="176">
        <v>0</v>
      </c>
      <c r="BX510" s="177"/>
      <c r="BY510" s="176">
        <v>0</v>
      </c>
      <c r="BZ510" s="177"/>
      <c r="CA510" s="176"/>
      <c r="CB510" s="177"/>
      <c r="CC510" s="176">
        <v>0</v>
      </c>
      <c r="CD510" s="177">
        <v>0</v>
      </c>
      <c r="CE510" s="176">
        <v>0</v>
      </c>
      <c r="CF510" s="177"/>
      <c r="CG510" s="176"/>
      <c r="CH510" s="177"/>
      <c r="CI510" s="176">
        <v>0</v>
      </c>
      <c r="CJ510" s="176">
        <v>0</v>
      </c>
      <c r="CK510" s="176">
        <v>0</v>
      </c>
      <c r="CL510" s="177"/>
      <c r="CM510" s="176"/>
      <c r="CN510" s="177"/>
      <c r="CO510" s="176">
        <v>0</v>
      </c>
      <c r="CP510" s="177"/>
      <c r="CQ510" s="176">
        <v>0</v>
      </c>
      <c r="CR510" s="177"/>
      <c r="CS510" s="176">
        <v>0</v>
      </c>
      <c r="CT510" s="176"/>
      <c r="CU510" s="176">
        <v>0</v>
      </c>
      <c r="CV510" s="177"/>
      <c r="CW510" s="176"/>
      <c r="CX510" s="177"/>
      <c r="CY510" s="176">
        <v>0</v>
      </c>
      <c r="CZ510" s="177"/>
      <c r="DA510" s="176">
        <v>0</v>
      </c>
      <c r="DB510" s="177"/>
      <c r="DC510" s="176"/>
      <c r="DD510" s="177"/>
      <c r="DE510" s="176">
        <v>0</v>
      </c>
      <c r="DF510" s="177"/>
      <c r="DG510" s="176"/>
      <c r="DH510" s="177"/>
      <c r="DI510" s="176"/>
      <c r="DJ510" s="558"/>
      <c r="DK510" s="176"/>
      <c r="DL510" s="177"/>
      <c r="DM510" s="176"/>
      <c r="DN510" s="177"/>
      <c r="DO510" s="176"/>
      <c r="DP510" s="177"/>
      <c r="DQ510" s="176"/>
      <c r="DR510" s="177"/>
      <c r="DS510" s="176"/>
      <c r="DT510" s="176"/>
      <c r="DU510" s="176"/>
      <c r="DV510" s="177"/>
      <c r="DW510" s="176"/>
      <c r="DX510" s="177"/>
      <c r="DY510" s="176"/>
      <c r="DZ510" s="177"/>
      <c r="EA510" s="176"/>
      <c r="EB510" s="177"/>
      <c r="EC510" s="176">
        <v>0</v>
      </c>
      <c r="ED510" s="177"/>
      <c r="EE510" s="176"/>
      <c r="EF510" s="177"/>
      <c r="EG510" s="176"/>
      <c r="EH510" s="177"/>
      <c r="EI510" s="176">
        <v>0</v>
      </c>
      <c r="EJ510" s="177"/>
      <c r="EK510" s="176"/>
      <c r="EL510" s="176"/>
      <c r="EM510" s="177"/>
      <c r="EN510" s="176">
        <v>0</v>
      </c>
      <c r="EO510" s="177"/>
      <c r="EP510" s="176"/>
      <c r="EQ510" s="177">
        <v>0</v>
      </c>
      <c r="ER510" s="176"/>
      <c r="ES510" s="177"/>
      <c r="ET510" s="176"/>
      <c r="EU510" s="177"/>
      <c r="EV510" s="176"/>
      <c r="EW510" s="176"/>
      <c r="EX510" s="176"/>
      <c r="EY510" s="177"/>
      <c r="EZ510" s="176"/>
      <c r="FA510" s="177"/>
      <c r="FB510" s="565">
        <f t="shared" si="32"/>
        <v>900</v>
      </c>
      <c r="FC510" s="565">
        <f t="shared" si="35"/>
        <v>25100</v>
      </c>
    </row>
    <row r="511" spans="1:159" ht="37.5" customHeight="1">
      <c r="A511" s="13">
        <v>427</v>
      </c>
      <c r="B511" s="13" t="s">
        <v>2365</v>
      </c>
      <c r="C511" s="13" t="s">
        <v>729</v>
      </c>
      <c r="D511" s="13">
        <v>955</v>
      </c>
      <c r="E511" s="13">
        <v>985</v>
      </c>
      <c r="F511" s="14" t="s">
        <v>2366</v>
      </c>
      <c r="G511" s="13" t="s">
        <v>2367</v>
      </c>
      <c r="H511" s="13" t="s">
        <v>2368</v>
      </c>
      <c r="I511" s="13" t="s">
        <v>2369</v>
      </c>
      <c r="J511" s="13">
        <v>36</v>
      </c>
      <c r="K511" s="13" t="s">
        <v>2370</v>
      </c>
      <c r="L511" s="13" t="s">
        <v>2320</v>
      </c>
      <c r="M511" s="13" t="s">
        <v>65</v>
      </c>
      <c r="N511" s="45">
        <v>108500</v>
      </c>
      <c r="O511" s="13" t="s">
        <v>3059</v>
      </c>
      <c r="P511" s="13">
        <v>114</v>
      </c>
      <c r="Q511" s="176">
        <v>10000</v>
      </c>
      <c r="R511" s="557">
        <v>10000</v>
      </c>
      <c r="S511" s="176"/>
      <c r="T511" s="177"/>
      <c r="U511" s="176"/>
      <c r="V511" s="177"/>
      <c r="W511" s="176"/>
      <c r="X511" s="177"/>
      <c r="Y511" s="176"/>
      <c r="Z511" s="177"/>
      <c r="AA511" s="176">
        <v>5000</v>
      </c>
      <c r="AB511" s="177">
        <v>1500</v>
      </c>
      <c r="AC511" s="176">
        <v>30000</v>
      </c>
      <c r="AD511" s="177"/>
      <c r="AE511" s="176"/>
      <c r="AF511" s="177"/>
      <c r="AG511" s="176">
        <v>10000</v>
      </c>
      <c r="AH511" s="177">
        <v>12000</v>
      </c>
      <c r="AI511" s="176"/>
      <c r="AJ511" s="177"/>
      <c r="AK511" s="176">
        <v>50</v>
      </c>
      <c r="AL511" s="177"/>
      <c r="AM511" s="176">
        <v>0</v>
      </c>
      <c r="AN511" s="177"/>
      <c r="AO511" s="176"/>
      <c r="AP511" s="177"/>
      <c r="AQ511" s="176">
        <v>2000</v>
      </c>
      <c r="AR511" s="177">
        <v>0</v>
      </c>
      <c r="AS511" s="176"/>
      <c r="AT511" s="176"/>
      <c r="AU511" s="176">
        <v>0</v>
      </c>
      <c r="AV511" s="177"/>
      <c r="AW511" s="176">
        <v>4000</v>
      </c>
      <c r="AX511" s="177">
        <v>4000</v>
      </c>
      <c r="AY511" s="176"/>
      <c r="AZ511" s="177"/>
      <c r="BA511" s="176"/>
      <c r="BB511" s="177"/>
      <c r="BC511" s="176">
        <v>5000</v>
      </c>
      <c r="BD511" s="176">
        <v>3000</v>
      </c>
      <c r="BE511" s="176">
        <v>6000</v>
      </c>
      <c r="BF511" s="177">
        <v>1000</v>
      </c>
      <c r="BG511" s="176">
        <v>2000</v>
      </c>
      <c r="BH511" s="177">
        <v>1600</v>
      </c>
      <c r="BI511" s="176">
        <v>0</v>
      </c>
      <c r="BJ511" s="177"/>
      <c r="BK511" s="176">
        <v>0</v>
      </c>
      <c r="BL511" s="177"/>
      <c r="BM511" s="176">
        <v>3000</v>
      </c>
      <c r="BN511" s="177"/>
      <c r="BO511" s="176">
        <v>0</v>
      </c>
      <c r="BP511" s="232"/>
      <c r="BQ511" s="176"/>
      <c r="BR511" s="177"/>
      <c r="BS511" s="176">
        <v>450</v>
      </c>
      <c r="BT511" s="177"/>
      <c r="BU511" s="176"/>
      <c r="BV511" s="176"/>
      <c r="BW511" s="176">
        <v>0</v>
      </c>
      <c r="BX511" s="177"/>
      <c r="BY511" s="176">
        <v>1000</v>
      </c>
      <c r="BZ511" s="177"/>
      <c r="CA511" s="176"/>
      <c r="CB511" s="177"/>
      <c r="CC511" s="176">
        <v>3000</v>
      </c>
      <c r="CD511" s="177">
        <v>500</v>
      </c>
      <c r="CE511" s="176">
        <v>5000</v>
      </c>
      <c r="CF511" s="177">
        <v>0</v>
      </c>
      <c r="CG511" s="176"/>
      <c r="CH511" s="177"/>
      <c r="CI511" s="176">
        <v>0</v>
      </c>
      <c r="CJ511" s="176">
        <v>0</v>
      </c>
      <c r="CK511" s="176">
        <v>0</v>
      </c>
      <c r="CL511" s="177"/>
      <c r="CM511" s="176"/>
      <c r="CN511" s="177"/>
      <c r="CO511" s="176">
        <v>20000</v>
      </c>
      <c r="CP511" s="177">
        <v>24000</v>
      </c>
      <c r="CQ511" s="176">
        <v>2000</v>
      </c>
      <c r="CR511" s="177">
        <v>1500</v>
      </c>
      <c r="CS511" s="176">
        <v>0</v>
      </c>
      <c r="CT511" s="176"/>
      <c r="CU511" s="176">
        <v>0</v>
      </c>
      <c r="CV511" s="177"/>
      <c r="CW511" s="176"/>
      <c r="CX511" s="177"/>
      <c r="CY511" s="176">
        <v>0</v>
      </c>
      <c r="CZ511" s="177"/>
      <c r="DA511" s="176">
        <v>0</v>
      </c>
      <c r="DB511" s="177"/>
      <c r="DC511" s="176"/>
      <c r="DD511" s="177"/>
      <c r="DE511" s="176">
        <v>0</v>
      </c>
      <c r="DF511" s="177"/>
      <c r="DG511" s="176"/>
      <c r="DH511" s="177"/>
      <c r="DI511" s="176"/>
      <c r="DJ511" s="558"/>
      <c r="DK511" s="176"/>
      <c r="DL511" s="177"/>
      <c r="DM511" s="176"/>
      <c r="DN511" s="177"/>
      <c r="DO511" s="176"/>
      <c r="DP511" s="177"/>
      <c r="DQ511" s="176"/>
      <c r="DR511" s="177"/>
      <c r="DS511" s="176"/>
      <c r="DT511" s="176"/>
      <c r="DU511" s="176"/>
      <c r="DV511" s="177"/>
      <c r="DW511" s="176"/>
      <c r="DX511" s="177"/>
      <c r="DY511" s="176"/>
      <c r="DZ511" s="177"/>
      <c r="EA511" s="176"/>
      <c r="EB511" s="177"/>
      <c r="EC511" s="176">
        <v>0</v>
      </c>
      <c r="ED511" s="177"/>
      <c r="EE511" s="176"/>
      <c r="EF511" s="177"/>
      <c r="EG511" s="176"/>
      <c r="EH511" s="177"/>
      <c r="EI511" s="176">
        <v>0</v>
      </c>
      <c r="EJ511" s="177"/>
      <c r="EK511" s="176"/>
      <c r="EL511" s="176"/>
      <c r="EM511" s="177"/>
      <c r="EN511" s="176">
        <v>0</v>
      </c>
      <c r="EO511" s="177"/>
      <c r="EP511" s="176"/>
      <c r="EQ511" s="177">
        <v>0</v>
      </c>
      <c r="ER511" s="176"/>
      <c r="ES511" s="177"/>
      <c r="ET511" s="176"/>
      <c r="EU511" s="177"/>
      <c r="EV511" s="176"/>
      <c r="EW511" s="176"/>
      <c r="EX511" s="176"/>
      <c r="EY511" s="177"/>
      <c r="EZ511" s="176"/>
      <c r="FA511" s="177"/>
      <c r="FB511" s="565">
        <f t="shared" si="32"/>
        <v>59100</v>
      </c>
      <c r="FC511" s="565">
        <f t="shared" si="35"/>
        <v>49400</v>
      </c>
    </row>
    <row r="512" spans="1:159" ht="37.5" customHeight="1">
      <c r="A512" s="13">
        <v>428</v>
      </c>
      <c r="B512" s="13" t="s">
        <v>900</v>
      </c>
      <c r="C512" s="13" t="s">
        <v>1584</v>
      </c>
      <c r="D512" s="16">
        <v>956</v>
      </c>
      <c r="E512" s="13">
        <v>984</v>
      </c>
      <c r="F512" s="14" t="s">
        <v>901</v>
      </c>
      <c r="G512" s="13" t="s">
        <v>902</v>
      </c>
      <c r="H512" s="13" t="s">
        <v>903</v>
      </c>
      <c r="I512" s="13" t="s">
        <v>904</v>
      </c>
      <c r="J512" s="13">
        <v>24</v>
      </c>
      <c r="K512" s="13" t="s">
        <v>905</v>
      </c>
      <c r="L512" s="13" t="s">
        <v>738</v>
      </c>
      <c r="M512" s="13" t="s">
        <v>15</v>
      </c>
      <c r="N512" s="45">
        <v>79310</v>
      </c>
      <c r="O512" s="13" t="s">
        <v>3055</v>
      </c>
      <c r="P512" s="13">
        <v>17</v>
      </c>
      <c r="Q512" s="176">
        <v>10000</v>
      </c>
      <c r="R512" s="557"/>
      <c r="S512" s="176"/>
      <c r="T512" s="177"/>
      <c r="U512" s="176"/>
      <c r="V512" s="177"/>
      <c r="W512" s="176">
        <v>200</v>
      </c>
      <c r="X512" s="177"/>
      <c r="Y512" s="176"/>
      <c r="Z512" s="177"/>
      <c r="AA512" s="176"/>
      <c r="AB512" s="177"/>
      <c r="AC512" s="176">
        <v>0</v>
      </c>
      <c r="AD512" s="177"/>
      <c r="AE512" s="176"/>
      <c r="AF512" s="177"/>
      <c r="AG512" s="176">
        <v>40000</v>
      </c>
      <c r="AH512" s="177">
        <v>18900</v>
      </c>
      <c r="AI512" s="176"/>
      <c r="AJ512" s="177"/>
      <c r="AK512" s="176">
        <v>0</v>
      </c>
      <c r="AL512" s="177"/>
      <c r="AM512" s="176">
        <v>0</v>
      </c>
      <c r="AN512" s="177"/>
      <c r="AO512" s="176"/>
      <c r="AP512" s="177"/>
      <c r="AQ512" s="176"/>
      <c r="AR512" s="177"/>
      <c r="AS512" s="176"/>
      <c r="AT512" s="176"/>
      <c r="AU512" s="176">
        <v>0</v>
      </c>
      <c r="AV512" s="177"/>
      <c r="AW512" s="176"/>
      <c r="AX512" s="177"/>
      <c r="AY512" s="176"/>
      <c r="AZ512" s="177"/>
      <c r="BA512" s="176"/>
      <c r="BB512" s="177"/>
      <c r="BC512" s="176">
        <v>0</v>
      </c>
      <c r="BD512" s="176"/>
      <c r="BE512" s="176">
        <v>0</v>
      </c>
      <c r="BF512" s="177">
        <v>0</v>
      </c>
      <c r="BG512" s="176">
        <v>0</v>
      </c>
      <c r="BH512" s="177"/>
      <c r="BI512" s="176">
        <v>0</v>
      </c>
      <c r="BJ512" s="177"/>
      <c r="BK512" s="176">
        <v>0</v>
      </c>
      <c r="BL512" s="177"/>
      <c r="BM512" s="176">
        <v>3000</v>
      </c>
      <c r="BN512" s="177">
        <v>3600</v>
      </c>
      <c r="BO512" s="176">
        <v>0</v>
      </c>
      <c r="BP512" s="232"/>
      <c r="BQ512" s="176"/>
      <c r="BR512" s="177"/>
      <c r="BS512" s="176">
        <v>610</v>
      </c>
      <c r="BT512" s="177"/>
      <c r="BU512" s="176"/>
      <c r="BV512" s="176"/>
      <c r="BW512" s="176">
        <v>0</v>
      </c>
      <c r="BX512" s="177"/>
      <c r="BY512" s="176">
        <v>500</v>
      </c>
      <c r="BZ512" s="177"/>
      <c r="CA512" s="176"/>
      <c r="CB512" s="177"/>
      <c r="CC512" s="176">
        <v>0</v>
      </c>
      <c r="CD512" s="177">
        <v>0</v>
      </c>
      <c r="CE512" s="176">
        <v>0</v>
      </c>
      <c r="CF512" s="177"/>
      <c r="CG512" s="176">
        <v>6000</v>
      </c>
      <c r="CH512" s="177">
        <v>7200</v>
      </c>
      <c r="CI512" s="176">
        <v>0</v>
      </c>
      <c r="CJ512" s="176">
        <v>6000</v>
      </c>
      <c r="CK512" s="176">
        <v>6000</v>
      </c>
      <c r="CL512" s="177">
        <v>7200</v>
      </c>
      <c r="CM512" s="176"/>
      <c r="CN512" s="177"/>
      <c r="CO512" s="176">
        <v>0</v>
      </c>
      <c r="CP512" s="177"/>
      <c r="CQ512" s="176">
        <v>2000</v>
      </c>
      <c r="CR512" s="177">
        <v>1300</v>
      </c>
      <c r="CS512" s="176">
        <v>0</v>
      </c>
      <c r="CT512" s="176"/>
      <c r="CU512" s="176">
        <v>10000</v>
      </c>
      <c r="CV512" s="177">
        <v>10000</v>
      </c>
      <c r="CW512" s="176"/>
      <c r="CX512" s="177"/>
      <c r="CY512" s="176">
        <v>0</v>
      </c>
      <c r="CZ512" s="177"/>
      <c r="DA512" s="176">
        <v>0</v>
      </c>
      <c r="DB512" s="177"/>
      <c r="DC512" s="176"/>
      <c r="DD512" s="177"/>
      <c r="DE512" s="176">
        <v>0</v>
      </c>
      <c r="DF512" s="177"/>
      <c r="DG512" s="176">
        <v>1000</v>
      </c>
      <c r="DH512" s="177">
        <v>110</v>
      </c>
      <c r="DI512" s="176"/>
      <c r="DJ512" s="558"/>
      <c r="DK512" s="176"/>
      <c r="DL512" s="177"/>
      <c r="DM512" s="176"/>
      <c r="DN512" s="177"/>
      <c r="DO512" s="176"/>
      <c r="DP512" s="177"/>
      <c r="DQ512" s="176"/>
      <c r="DR512" s="177"/>
      <c r="DS512" s="176"/>
      <c r="DT512" s="176"/>
      <c r="DU512" s="176"/>
      <c r="DV512" s="177"/>
      <c r="DW512" s="176"/>
      <c r="DX512" s="177"/>
      <c r="DY512" s="176"/>
      <c r="DZ512" s="177"/>
      <c r="EA512" s="176"/>
      <c r="EB512" s="177"/>
      <c r="EC512" s="176">
        <v>0</v>
      </c>
      <c r="ED512" s="177"/>
      <c r="EE512" s="176"/>
      <c r="EF512" s="177"/>
      <c r="EG512" s="176"/>
      <c r="EH512" s="177"/>
      <c r="EI512" s="176">
        <v>0</v>
      </c>
      <c r="EJ512" s="177"/>
      <c r="EK512" s="176"/>
      <c r="EL512" s="176"/>
      <c r="EM512" s="177"/>
      <c r="EN512" s="176">
        <v>0</v>
      </c>
      <c r="EO512" s="177"/>
      <c r="EP512" s="176"/>
      <c r="EQ512" s="177">
        <v>0</v>
      </c>
      <c r="ER512" s="176"/>
      <c r="ES512" s="177"/>
      <c r="ET512" s="176"/>
      <c r="EU512" s="177"/>
      <c r="EV512" s="176"/>
      <c r="EW512" s="176"/>
      <c r="EX512" s="176"/>
      <c r="EY512" s="177"/>
      <c r="EZ512" s="176"/>
      <c r="FA512" s="177"/>
      <c r="FB512" s="565">
        <f t="shared" si="32"/>
        <v>48310</v>
      </c>
      <c r="FC512" s="565">
        <f t="shared" si="35"/>
        <v>31000</v>
      </c>
    </row>
    <row r="513" spans="1:159" ht="37.5" customHeight="1">
      <c r="A513" s="13">
        <v>429</v>
      </c>
      <c r="B513" s="13" t="s">
        <v>2371</v>
      </c>
      <c r="C513" s="13" t="s">
        <v>2055</v>
      </c>
      <c r="D513" s="13">
        <v>958</v>
      </c>
      <c r="E513" s="13">
        <v>1067</v>
      </c>
      <c r="F513" s="14" t="s">
        <v>2372</v>
      </c>
      <c r="G513" s="13" t="s">
        <v>1133</v>
      </c>
      <c r="H513" s="13" t="s">
        <v>71</v>
      </c>
      <c r="I513" s="13" t="s">
        <v>2339</v>
      </c>
      <c r="J513" s="13">
        <v>36</v>
      </c>
      <c r="K513" s="13" t="s">
        <v>2947</v>
      </c>
      <c r="L513" s="13" t="s">
        <v>2320</v>
      </c>
      <c r="M513" s="13" t="s">
        <v>65</v>
      </c>
      <c r="N513" s="45">
        <v>147550</v>
      </c>
      <c r="O513" s="13" t="s">
        <v>3059</v>
      </c>
      <c r="P513" s="13">
        <v>114</v>
      </c>
      <c r="Q513" s="176">
        <v>40000</v>
      </c>
      <c r="R513" s="557">
        <v>32000</v>
      </c>
      <c r="S513" s="176"/>
      <c r="T513" s="177"/>
      <c r="U513" s="176"/>
      <c r="V513" s="177"/>
      <c r="W513" s="176"/>
      <c r="X513" s="177"/>
      <c r="Y513" s="176"/>
      <c r="Z513" s="177"/>
      <c r="AA513" s="176"/>
      <c r="AB513" s="177"/>
      <c r="AC513" s="176">
        <v>0</v>
      </c>
      <c r="AD513" s="177"/>
      <c r="AE513" s="176"/>
      <c r="AF513" s="177"/>
      <c r="AG513" s="176">
        <v>6000</v>
      </c>
      <c r="AH513" s="177">
        <v>2500</v>
      </c>
      <c r="AI513" s="176"/>
      <c r="AJ513" s="177"/>
      <c r="AK513" s="176">
        <v>0</v>
      </c>
      <c r="AL513" s="177"/>
      <c r="AM513" s="176">
        <v>0</v>
      </c>
      <c r="AN513" s="177"/>
      <c r="AO513" s="176"/>
      <c r="AP513" s="177"/>
      <c r="AQ513" s="176"/>
      <c r="AR513" s="177"/>
      <c r="AS513" s="176"/>
      <c r="AT513" s="176"/>
      <c r="AU513" s="176">
        <v>0</v>
      </c>
      <c r="AV513" s="177"/>
      <c r="AW513" s="176"/>
      <c r="AX513" s="177"/>
      <c r="AY513" s="176"/>
      <c r="AZ513" s="177"/>
      <c r="BA513" s="176"/>
      <c r="BB513" s="177"/>
      <c r="BC513" s="176">
        <v>0</v>
      </c>
      <c r="BD513" s="176"/>
      <c r="BE513" s="176">
        <v>0</v>
      </c>
      <c r="BF513" s="177">
        <v>0</v>
      </c>
      <c r="BG513" s="176">
        <v>0</v>
      </c>
      <c r="BH513" s="177"/>
      <c r="BI513" s="176">
        <v>0</v>
      </c>
      <c r="BJ513" s="177"/>
      <c r="BK513" s="176">
        <v>0</v>
      </c>
      <c r="BL513" s="177"/>
      <c r="BM513" s="176">
        <v>1000</v>
      </c>
      <c r="BN513" s="177"/>
      <c r="BO513" s="176">
        <v>500</v>
      </c>
      <c r="BP513" s="232"/>
      <c r="BQ513" s="176"/>
      <c r="BR513" s="177"/>
      <c r="BS513" s="176">
        <v>50</v>
      </c>
      <c r="BT513" s="177"/>
      <c r="BU513" s="176"/>
      <c r="BV513" s="176"/>
      <c r="BW513" s="176">
        <v>0</v>
      </c>
      <c r="BX513" s="177"/>
      <c r="BY513" s="176">
        <v>0</v>
      </c>
      <c r="BZ513" s="177"/>
      <c r="CA513" s="176"/>
      <c r="CB513" s="177"/>
      <c r="CC513" s="176">
        <v>0</v>
      </c>
      <c r="CD513" s="177">
        <v>0</v>
      </c>
      <c r="CE513" s="176">
        <v>0</v>
      </c>
      <c r="CF513" s="177"/>
      <c r="CG513" s="176"/>
      <c r="CH513" s="177"/>
      <c r="CI513" s="176">
        <v>0</v>
      </c>
      <c r="CJ513" s="176">
        <v>0</v>
      </c>
      <c r="CK513" s="176">
        <v>0</v>
      </c>
      <c r="CL513" s="177"/>
      <c r="CM513" s="176"/>
      <c r="CN513" s="177"/>
      <c r="CO513" s="176">
        <v>0</v>
      </c>
      <c r="CP513" s="177"/>
      <c r="CQ513" s="176">
        <v>0</v>
      </c>
      <c r="CR513" s="177"/>
      <c r="CS513" s="176">
        <v>0</v>
      </c>
      <c r="CT513" s="176"/>
      <c r="CU513" s="176">
        <v>100000</v>
      </c>
      <c r="CV513" s="177">
        <v>75000</v>
      </c>
      <c r="CW513" s="176"/>
      <c r="CX513" s="177"/>
      <c r="CY513" s="176">
        <v>0</v>
      </c>
      <c r="CZ513" s="177"/>
      <c r="DA513" s="176">
        <v>0</v>
      </c>
      <c r="DB513" s="177"/>
      <c r="DC513" s="176"/>
      <c r="DD513" s="177"/>
      <c r="DE513" s="176">
        <v>0</v>
      </c>
      <c r="DF513" s="177"/>
      <c r="DG513" s="176"/>
      <c r="DH513" s="177"/>
      <c r="DI513" s="176"/>
      <c r="DJ513" s="558"/>
      <c r="DK513" s="176"/>
      <c r="DL513" s="177"/>
      <c r="DM513" s="176"/>
      <c r="DN513" s="177"/>
      <c r="DO513" s="176"/>
      <c r="DP513" s="177"/>
      <c r="DQ513" s="176"/>
      <c r="DR513" s="177"/>
      <c r="DS513" s="176"/>
      <c r="DT513" s="176"/>
      <c r="DU513" s="176"/>
      <c r="DV513" s="177"/>
      <c r="DW513" s="176"/>
      <c r="DX513" s="177"/>
      <c r="DY513" s="176"/>
      <c r="DZ513" s="177"/>
      <c r="EA513" s="176"/>
      <c r="EB513" s="177"/>
      <c r="EC513" s="176">
        <v>0</v>
      </c>
      <c r="ED513" s="177"/>
      <c r="EE513" s="176"/>
      <c r="EF513" s="177"/>
      <c r="EG513" s="176"/>
      <c r="EH513" s="177"/>
      <c r="EI513" s="176">
        <v>0</v>
      </c>
      <c r="EJ513" s="177"/>
      <c r="EK513" s="176"/>
      <c r="EL513" s="176"/>
      <c r="EM513" s="177"/>
      <c r="EN513" s="176">
        <v>0</v>
      </c>
      <c r="EO513" s="177"/>
      <c r="EP513" s="176"/>
      <c r="EQ513" s="177">
        <v>0</v>
      </c>
      <c r="ER513" s="176"/>
      <c r="ES513" s="177"/>
      <c r="ET513" s="176"/>
      <c r="EU513" s="177"/>
      <c r="EV513" s="176"/>
      <c r="EW513" s="176"/>
      <c r="EX513" s="176"/>
      <c r="EY513" s="177"/>
      <c r="EZ513" s="176"/>
      <c r="FA513" s="177"/>
      <c r="FB513" s="565">
        <f t="shared" si="32"/>
        <v>109500</v>
      </c>
      <c r="FC513" s="565">
        <f t="shared" si="35"/>
        <v>38050</v>
      </c>
    </row>
    <row r="514" spans="1:159" ht="21.75" customHeight="1">
      <c r="A514" s="13" t="s">
        <v>8243</v>
      </c>
      <c r="B514" s="13"/>
      <c r="C514" s="13"/>
      <c r="D514" s="13"/>
      <c r="E514" s="13"/>
      <c r="F514" s="11" t="s">
        <v>3278</v>
      </c>
      <c r="G514" s="13"/>
      <c r="H514" s="13"/>
      <c r="I514" s="13"/>
      <c r="J514" s="13"/>
      <c r="K514" s="13"/>
      <c r="L514" s="13"/>
      <c r="M514" s="13"/>
      <c r="N514" s="45"/>
      <c r="O514" s="13"/>
      <c r="P514" s="13"/>
      <c r="Q514" s="176"/>
      <c r="R514" s="557"/>
      <c r="S514" s="176"/>
      <c r="T514" s="177"/>
      <c r="U514" s="176"/>
      <c r="V514" s="177"/>
      <c r="W514" s="176"/>
      <c r="X514" s="177"/>
      <c r="Y514" s="176"/>
      <c r="Z514" s="177"/>
      <c r="AA514" s="176"/>
      <c r="AB514" s="177"/>
      <c r="AC514" s="176"/>
      <c r="AD514" s="177"/>
      <c r="AE514" s="176"/>
      <c r="AF514" s="177"/>
      <c r="AG514" s="176"/>
      <c r="AH514" s="177"/>
      <c r="AI514" s="176"/>
      <c r="AJ514" s="177"/>
      <c r="AK514" s="176"/>
      <c r="AL514" s="177"/>
      <c r="AM514" s="176"/>
      <c r="AN514" s="177"/>
      <c r="AO514" s="176"/>
      <c r="AP514" s="177"/>
      <c r="AQ514" s="176"/>
      <c r="AR514" s="177"/>
      <c r="AS514" s="176"/>
      <c r="AT514" s="176"/>
      <c r="AU514" s="176"/>
      <c r="AV514" s="177"/>
      <c r="AW514" s="176"/>
      <c r="AX514" s="177"/>
      <c r="AY514" s="176"/>
      <c r="AZ514" s="177"/>
      <c r="BA514" s="176"/>
      <c r="BB514" s="177"/>
      <c r="BC514" s="176"/>
      <c r="BD514" s="176"/>
      <c r="BE514" s="176"/>
      <c r="BF514" s="177"/>
      <c r="BG514" s="176"/>
      <c r="BH514" s="177"/>
      <c r="BI514" s="176"/>
      <c r="BJ514" s="177"/>
      <c r="BK514" s="176"/>
      <c r="BL514" s="177"/>
      <c r="BM514" s="176"/>
      <c r="BN514" s="177"/>
      <c r="BO514" s="176"/>
      <c r="BP514" s="232"/>
      <c r="BQ514" s="176"/>
      <c r="BR514" s="177"/>
      <c r="BS514" s="176"/>
      <c r="BT514" s="177"/>
      <c r="BU514" s="176"/>
      <c r="BV514" s="176"/>
      <c r="BW514" s="176"/>
      <c r="BX514" s="177"/>
      <c r="BY514" s="176"/>
      <c r="BZ514" s="177"/>
      <c r="CA514" s="176"/>
      <c r="CB514" s="177"/>
      <c r="CC514" s="176"/>
      <c r="CD514" s="177"/>
      <c r="CE514" s="176"/>
      <c r="CF514" s="177"/>
      <c r="CG514" s="176"/>
      <c r="CH514" s="177"/>
      <c r="CI514" s="176"/>
      <c r="CJ514" s="176"/>
      <c r="CK514" s="176"/>
      <c r="CL514" s="177"/>
      <c r="CM514" s="176"/>
      <c r="CN514" s="177"/>
      <c r="CO514" s="176"/>
      <c r="CP514" s="177"/>
      <c r="CQ514" s="176"/>
      <c r="CR514" s="177"/>
      <c r="CS514" s="176"/>
      <c r="CT514" s="176"/>
      <c r="CU514" s="176"/>
      <c r="CV514" s="177"/>
      <c r="CW514" s="176"/>
      <c r="CX514" s="177"/>
      <c r="CY514" s="176"/>
      <c r="CZ514" s="177"/>
      <c r="DA514" s="176"/>
      <c r="DB514" s="177"/>
      <c r="DC514" s="176"/>
      <c r="DD514" s="177"/>
      <c r="DE514" s="176"/>
      <c r="DF514" s="177"/>
      <c r="DG514" s="176"/>
      <c r="DH514" s="177"/>
      <c r="DI514" s="176"/>
      <c r="DJ514" s="558"/>
      <c r="DK514" s="176"/>
      <c r="DL514" s="177"/>
      <c r="DM514" s="176"/>
      <c r="DN514" s="177"/>
      <c r="DO514" s="176"/>
      <c r="DP514" s="177"/>
      <c r="DQ514" s="176"/>
      <c r="DR514" s="177"/>
      <c r="DS514" s="176"/>
      <c r="DT514" s="176"/>
      <c r="DU514" s="176"/>
      <c r="DV514" s="177"/>
      <c r="DW514" s="176"/>
      <c r="DX514" s="177"/>
      <c r="DY514" s="176"/>
      <c r="DZ514" s="177"/>
      <c r="EA514" s="176"/>
      <c r="EB514" s="177"/>
      <c r="EC514" s="176"/>
      <c r="ED514" s="177"/>
      <c r="EE514" s="176"/>
      <c r="EF514" s="177"/>
      <c r="EG514" s="176"/>
      <c r="EH514" s="177"/>
      <c r="EI514" s="176"/>
      <c r="EJ514" s="177"/>
      <c r="EK514" s="176"/>
      <c r="EL514" s="176"/>
      <c r="EM514" s="177"/>
      <c r="EN514" s="176"/>
      <c r="EO514" s="177"/>
      <c r="EP514" s="176"/>
      <c r="EQ514" s="177"/>
      <c r="ER514" s="176"/>
      <c r="ES514" s="177"/>
      <c r="ET514" s="176"/>
      <c r="EU514" s="177"/>
      <c r="EV514" s="176"/>
      <c r="EW514" s="176"/>
      <c r="EX514" s="176"/>
      <c r="EY514" s="177"/>
      <c r="EZ514" s="176"/>
      <c r="FA514" s="177"/>
      <c r="FB514" s="565"/>
      <c r="FC514" s="565"/>
    </row>
    <row r="515" spans="1:159" ht="37.5" customHeight="1">
      <c r="A515" s="13">
        <v>430</v>
      </c>
      <c r="B515" s="13" t="s">
        <v>557</v>
      </c>
      <c r="C515" s="13" t="s">
        <v>60</v>
      </c>
      <c r="D515" s="13">
        <v>961</v>
      </c>
      <c r="E515" s="13">
        <v>55</v>
      </c>
      <c r="F515" s="14" t="s">
        <v>906</v>
      </c>
      <c r="G515" s="13" t="s">
        <v>907</v>
      </c>
      <c r="H515" s="13" t="s">
        <v>559</v>
      </c>
      <c r="I515" s="13" t="s">
        <v>908</v>
      </c>
      <c r="J515" s="13">
        <v>24</v>
      </c>
      <c r="K515" s="13" t="s">
        <v>2948</v>
      </c>
      <c r="L515" s="13" t="s">
        <v>738</v>
      </c>
      <c r="M515" s="13" t="s">
        <v>65</v>
      </c>
      <c r="N515" s="45">
        <v>100800</v>
      </c>
      <c r="O515" s="13" t="s">
        <v>3055</v>
      </c>
      <c r="P515" s="13">
        <v>17</v>
      </c>
      <c r="Q515" s="176">
        <v>0</v>
      </c>
      <c r="R515" s="557"/>
      <c r="S515" s="176"/>
      <c r="T515" s="177"/>
      <c r="U515" s="176"/>
      <c r="V515" s="177"/>
      <c r="W515" s="176"/>
      <c r="X515" s="177"/>
      <c r="Y515" s="176"/>
      <c r="Z515" s="177"/>
      <c r="AA515" s="176"/>
      <c r="AB515" s="177"/>
      <c r="AC515" s="176">
        <v>20000</v>
      </c>
      <c r="AD515" s="177">
        <v>18800</v>
      </c>
      <c r="AE515" s="176">
        <v>3000</v>
      </c>
      <c r="AF515" s="177">
        <v>1000</v>
      </c>
      <c r="AG515" s="176">
        <v>12000</v>
      </c>
      <c r="AH515" s="177"/>
      <c r="AI515" s="176"/>
      <c r="AJ515" s="177"/>
      <c r="AK515" s="176">
        <v>500</v>
      </c>
      <c r="AL515" s="177"/>
      <c r="AM515" s="176">
        <v>0</v>
      </c>
      <c r="AN515" s="177"/>
      <c r="AO515" s="176"/>
      <c r="AP515" s="177"/>
      <c r="AQ515" s="176"/>
      <c r="AR515" s="177"/>
      <c r="AS515" s="176"/>
      <c r="AT515" s="176"/>
      <c r="AU515" s="176">
        <v>0</v>
      </c>
      <c r="AV515" s="177"/>
      <c r="AW515" s="176"/>
      <c r="AX515" s="177"/>
      <c r="AY515" s="176"/>
      <c r="AZ515" s="177"/>
      <c r="BA515" s="176"/>
      <c r="BB515" s="177"/>
      <c r="BC515" s="176">
        <v>0</v>
      </c>
      <c r="BD515" s="176"/>
      <c r="BE515" s="176">
        <v>0</v>
      </c>
      <c r="BF515" s="177">
        <v>0</v>
      </c>
      <c r="BG515" s="176">
        <v>0</v>
      </c>
      <c r="BH515" s="177"/>
      <c r="BI515" s="176">
        <v>0</v>
      </c>
      <c r="BJ515" s="177"/>
      <c r="BK515" s="176">
        <v>0</v>
      </c>
      <c r="BL515" s="177"/>
      <c r="BM515" s="176">
        <v>0</v>
      </c>
      <c r="BN515" s="177"/>
      <c r="BO515" s="176">
        <v>0</v>
      </c>
      <c r="BP515" s="232"/>
      <c r="BQ515" s="176"/>
      <c r="BR515" s="177"/>
      <c r="BS515" s="176"/>
      <c r="BT515" s="177"/>
      <c r="BU515" s="176">
        <v>5000</v>
      </c>
      <c r="BV515" s="176"/>
      <c r="BW515" s="176">
        <v>5000</v>
      </c>
      <c r="BX515" s="177"/>
      <c r="BY515" s="176">
        <v>0</v>
      </c>
      <c r="BZ515" s="177"/>
      <c r="CA515" s="176"/>
      <c r="CB515" s="177"/>
      <c r="CC515" s="176">
        <v>0</v>
      </c>
      <c r="CD515" s="177">
        <v>0</v>
      </c>
      <c r="CE515" s="176">
        <v>0</v>
      </c>
      <c r="CF515" s="177"/>
      <c r="CG515" s="176"/>
      <c r="CH515" s="177"/>
      <c r="CI515" s="176">
        <v>0</v>
      </c>
      <c r="CJ515" s="176">
        <v>0</v>
      </c>
      <c r="CK515" s="176">
        <v>0</v>
      </c>
      <c r="CL515" s="177"/>
      <c r="CM515" s="176"/>
      <c r="CN515" s="177"/>
      <c r="CO515" s="176">
        <v>0</v>
      </c>
      <c r="CP515" s="177"/>
      <c r="CQ515" s="176">
        <v>0</v>
      </c>
      <c r="CR515" s="177"/>
      <c r="CS515" s="176">
        <v>10000</v>
      </c>
      <c r="CT515" s="176"/>
      <c r="CU515" s="176">
        <v>0</v>
      </c>
      <c r="CV515" s="177"/>
      <c r="CW515" s="176"/>
      <c r="CX515" s="177"/>
      <c r="CY515" s="176">
        <v>0</v>
      </c>
      <c r="CZ515" s="177"/>
      <c r="DA515" s="176">
        <v>0</v>
      </c>
      <c r="DB515" s="177"/>
      <c r="DC515" s="176"/>
      <c r="DD515" s="177"/>
      <c r="DE515" s="176">
        <v>0</v>
      </c>
      <c r="DF515" s="177"/>
      <c r="DG515" s="176"/>
      <c r="DH515" s="177"/>
      <c r="DI515" s="176">
        <v>20000</v>
      </c>
      <c r="DJ515" s="558"/>
      <c r="DK515" s="176"/>
      <c r="DL515" s="177"/>
      <c r="DM515" s="176"/>
      <c r="DN515" s="177"/>
      <c r="DO515" s="176"/>
      <c r="DP515" s="177"/>
      <c r="DQ515" s="176"/>
      <c r="DR515" s="177"/>
      <c r="DS515" s="176"/>
      <c r="DT515" s="176"/>
      <c r="DU515" s="176">
        <v>10000</v>
      </c>
      <c r="DV515" s="177"/>
      <c r="DW515" s="176"/>
      <c r="DX515" s="177"/>
      <c r="DY515" s="176"/>
      <c r="DZ515" s="177"/>
      <c r="EA515" s="176"/>
      <c r="EB515" s="177"/>
      <c r="EC515" s="176">
        <v>0</v>
      </c>
      <c r="ED515" s="177"/>
      <c r="EE515" s="176"/>
      <c r="EF515" s="177"/>
      <c r="EG515" s="176"/>
      <c r="EH515" s="177"/>
      <c r="EI515" s="176">
        <v>0</v>
      </c>
      <c r="EJ515" s="177"/>
      <c r="EK515" s="176"/>
      <c r="EL515" s="176">
        <v>300</v>
      </c>
      <c r="EM515" s="177"/>
      <c r="EN515" s="176">
        <v>0</v>
      </c>
      <c r="EO515" s="177"/>
      <c r="EP515" s="176"/>
      <c r="EQ515" s="177">
        <v>0</v>
      </c>
      <c r="ER515" s="176"/>
      <c r="ES515" s="177"/>
      <c r="ET515" s="176"/>
      <c r="EU515" s="177"/>
      <c r="EV515" s="176"/>
      <c r="EW515" s="176"/>
      <c r="EX515" s="176"/>
      <c r="EY515" s="177"/>
      <c r="EZ515" s="176"/>
      <c r="FA515" s="177"/>
      <c r="FB515" s="565">
        <f t="shared" si="32"/>
        <v>19800</v>
      </c>
      <c r="FC515" s="565">
        <f t="shared" ref="FC515:FC531" si="36">N515-FB515</f>
        <v>81000</v>
      </c>
    </row>
    <row r="516" spans="1:159" ht="37.5" customHeight="1">
      <c r="A516" s="13">
        <v>431</v>
      </c>
      <c r="B516" s="13" t="s">
        <v>2106</v>
      </c>
      <c r="C516" s="13" t="s">
        <v>683</v>
      </c>
      <c r="D516" s="13">
        <v>961</v>
      </c>
      <c r="E516" s="13">
        <v>55</v>
      </c>
      <c r="F516" s="14" t="s">
        <v>2107</v>
      </c>
      <c r="G516" s="13" t="s">
        <v>1770</v>
      </c>
      <c r="H516" s="13" t="s">
        <v>75</v>
      </c>
      <c r="I516" s="13" t="s">
        <v>2108</v>
      </c>
      <c r="J516" s="13">
        <v>24</v>
      </c>
      <c r="K516" s="13" t="s">
        <v>2109</v>
      </c>
      <c r="L516" s="13" t="s">
        <v>2110</v>
      </c>
      <c r="M516" s="13" t="s">
        <v>10</v>
      </c>
      <c r="N516" s="45">
        <v>393300</v>
      </c>
      <c r="O516" s="13" t="s">
        <v>3072</v>
      </c>
      <c r="P516" s="13">
        <v>87</v>
      </c>
      <c r="Q516" s="176">
        <v>0</v>
      </c>
      <c r="R516" s="557"/>
      <c r="S516" s="176"/>
      <c r="T516" s="177"/>
      <c r="U516" s="176"/>
      <c r="V516" s="177"/>
      <c r="W516" s="176"/>
      <c r="X516" s="177"/>
      <c r="Y516" s="176"/>
      <c r="Z516" s="177"/>
      <c r="AA516" s="176">
        <v>30000</v>
      </c>
      <c r="AB516" s="177">
        <v>18200</v>
      </c>
      <c r="AC516" s="176">
        <v>0</v>
      </c>
      <c r="AD516" s="177"/>
      <c r="AE516" s="176"/>
      <c r="AF516" s="177"/>
      <c r="AG516" s="176">
        <v>12000</v>
      </c>
      <c r="AH516" s="177">
        <v>6000</v>
      </c>
      <c r="AI516" s="176"/>
      <c r="AJ516" s="177"/>
      <c r="AK516" s="176">
        <v>0</v>
      </c>
      <c r="AL516" s="177"/>
      <c r="AM516" s="176">
        <v>15000</v>
      </c>
      <c r="AN516" s="177">
        <v>6100</v>
      </c>
      <c r="AO516" s="176"/>
      <c r="AP516" s="177"/>
      <c r="AQ516" s="176">
        <v>10000</v>
      </c>
      <c r="AR516" s="177">
        <v>10000</v>
      </c>
      <c r="AS516" s="176"/>
      <c r="AT516" s="176"/>
      <c r="AU516" s="176">
        <v>0</v>
      </c>
      <c r="AV516" s="177"/>
      <c r="AW516" s="176">
        <v>30000</v>
      </c>
      <c r="AX516" s="177">
        <v>19000</v>
      </c>
      <c r="AY516" s="176">
        <v>40000</v>
      </c>
      <c r="AZ516" s="177">
        <v>43600</v>
      </c>
      <c r="BA516" s="176"/>
      <c r="BB516" s="177"/>
      <c r="BC516" s="176">
        <v>0</v>
      </c>
      <c r="BD516" s="176"/>
      <c r="BE516" s="176">
        <v>50000</v>
      </c>
      <c r="BF516" s="177">
        <v>19000</v>
      </c>
      <c r="BG516" s="176">
        <v>0</v>
      </c>
      <c r="BH516" s="177"/>
      <c r="BI516" s="176">
        <v>0</v>
      </c>
      <c r="BJ516" s="177"/>
      <c r="BK516" s="176">
        <v>0</v>
      </c>
      <c r="BL516" s="177"/>
      <c r="BM516" s="176">
        <v>0</v>
      </c>
      <c r="BN516" s="177"/>
      <c r="BO516" s="176">
        <v>0</v>
      </c>
      <c r="BP516" s="232"/>
      <c r="BQ516" s="176"/>
      <c r="BR516" s="177"/>
      <c r="BS516" s="176">
        <v>2500</v>
      </c>
      <c r="BT516" s="177">
        <v>2400</v>
      </c>
      <c r="BU516" s="176">
        <v>3000</v>
      </c>
      <c r="BV516" s="176">
        <v>6000</v>
      </c>
      <c r="BW516" s="176">
        <v>9000</v>
      </c>
      <c r="BX516" s="177">
        <v>5000</v>
      </c>
      <c r="BY516" s="176">
        <v>5000</v>
      </c>
      <c r="BZ516" s="177">
        <v>5000</v>
      </c>
      <c r="CA516" s="176">
        <v>5000</v>
      </c>
      <c r="CB516" s="177"/>
      <c r="CC516" s="176">
        <v>0</v>
      </c>
      <c r="CD516" s="177">
        <v>0</v>
      </c>
      <c r="CE516" s="176">
        <v>25000</v>
      </c>
      <c r="CF516" s="177">
        <v>9600</v>
      </c>
      <c r="CG516" s="176"/>
      <c r="CH516" s="177"/>
      <c r="CI516" s="176">
        <v>0</v>
      </c>
      <c r="CJ516" s="176">
        <v>0</v>
      </c>
      <c r="CK516" s="176">
        <v>0</v>
      </c>
      <c r="CL516" s="177"/>
      <c r="CM516" s="176"/>
      <c r="CN516" s="177"/>
      <c r="CO516" s="176">
        <v>0</v>
      </c>
      <c r="CP516" s="177"/>
      <c r="CQ516" s="176">
        <v>0</v>
      </c>
      <c r="CR516" s="177"/>
      <c r="CS516" s="176">
        <v>20000</v>
      </c>
      <c r="CT516" s="176"/>
      <c r="CU516" s="176">
        <v>0</v>
      </c>
      <c r="CV516" s="177"/>
      <c r="CW516" s="176">
        <v>6000</v>
      </c>
      <c r="CX516" s="177">
        <v>2000</v>
      </c>
      <c r="CY516" s="176">
        <v>0</v>
      </c>
      <c r="CZ516" s="177"/>
      <c r="DA516" s="176">
        <v>0</v>
      </c>
      <c r="DB516" s="177"/>
      <c r="DC516" s="176"/>
      <c r="DD516" s="177"/>
      <c r="DE516" s="176">
        <v>0</v>
      </c>
      <c r="DF516" s="177"/>
      <c r="DG516" s="176">
        <v>30000</v>
      </c>
      <c r="DH516" s="177">
        <v>20800</v>
      </c>
      <c r="DI516" s="176">
        <v>30000</v>
      </c>
      <c r="DJ516" s="558">
        <v>15000</v>
      </c>
      <c r="DK516" s="176">
        <v>5000</v>
      </c>
      <c r="DL516" s="177"/>
      <c r="DM516" s="176"/>
      <c r="DN516" s="177"/>
      <c r="DO516" s="176"/>
      <c r="DP516" s="177"/>
      <c r="DQ516" s="176"/>
      <c r="DR516" s="177"/>
      <c r="DS516" s="176">
        <v>2500</v>
      </c>
      <c r="DT516" s="176">
        <v>0</v>
      </c>
      <c r="DU516" s="176"/>
      <c r="DV516" s="177"/>
      <c r="DW516" s="176"/>
      <c r="DX516" s="177"/>
      <c r="DY516" s="176"/>
      <c r="DZ516" s="177"/>
      <c r="EA516" s="176"/>
      <c r="EB516" s="177"/>
      <c r="EC516" s="176">
        <v>40000</v>
      </c>
      <c r="ED516" s="177">
        <v>15000</v>
      </c>
      <c r="EE516" s="176">
        <v>5000</v>
      </c>
      <c r="EF516" s="177">
        <v>0</v>
      </c>
      <c r="EG516" s="176"/>
      <c r="EH516" s="177"/>
      <c r="EI516" s="176">
        <v>1000</v>
      </c>
      <c r="EJ516" s="177">
        <v>500</v>
      </c>
      <c r="EK516" s="176">
        <v>5000</v>
      </c>
      <c r="EL516" s="176">
        <v>300</v>
      </c>
      <c r="EM516" s="177">
        <v>300</v>
      </c>
      <c r="EN516" s="176">
        <v>15000</v>
      </c>
      <c r="EO516" s="177">
        <v>9600</v>
      </c>
      <c r="EP516" s="176"/>
      <c r="EQ516" s="177">
        <v>0</v>
      </c>
      <c r="ER516" s="176"/>
      <c r="ES516" s="177"/>
      <c r="ET516" s="176"/>
      <c r="EU516" s="177"/>
      <c r="EV516" s="176"/>
      <c r="EW516" s="176"/>
      <c r="EX516" s="176"/>
      <c r="EY516" s="177"/>
      <c r="EZ516" s="176"/>
      <c r="FA516" s="177"/>
      <c r="FB516" s="565">
        <f t="shared" si="32"/>
        <v>207100</v>
      </c>
      <c r="FC516" s="565">
        <f t="shared" si="36"/>
        <v>186200</v>
      </c>
    </row>
    <row r="517" spans="1:159" ht="37.5" customHeight="1">
      <c r="A517" s="13">
        <v>432</v>
      </c>
      <c r="B517" s="13" t="s">
        <v>1228</v>
      </c>
      <c r="C517" s="13" t="s">
        <v>2195</v>
      </c>
      <c r="D517" s="13">
        <v>961</v>
      </c>
      <c r="E517" s="13">
        <v>55</v>
      </c>
      <c r="F517" s="14" t="s">
        <v>1229</v>
      </c>
      <c r="G517" s="13" t="s">
        <v>1230</v>
      </c>
      <c r="H517" s="13" t="s">
        <v>1231</v>
      </c>
      <c r="I517" s="13" t="s">
        <v>1232</v>
      </c>
      <c r="J517" s="13">
        <v>24</v>
      </c>
      <c r="K517" s="13" t="s">
        <v>1233</v>
      </c>
      <c r="L517" s="13" t="s">
        <v>1234</v>
      </c>
      <c r="M517" s="13" t="s">
        <v>15</v>
      </c>
      <c r="N517" s="45">
        <v>25000</v>
      </c>
      <c r="O517" s="13" t="s">
        <v>3090</v>
      </c>
      <c r="P517" s="13">
        <v>29</v>
      </c>
      <c r="Q517" s="176">
        <v>0</v>
      </c>
      <c r="R517" s="557"/>
      <c r="S517" s="176"/>
      <c r="T517" s="177"/>
      <c r="U517" s="176"/>
      <c r="V517" s="177"/>
      <c r="W517" s="176"/>
      <c r="X517" s="177"/>
      <c r="Y517" s="176">
        <v>2000</v>
      </c>
      <c r="Z517" s="177">
        <v>2000</v>
      </c>
      <c r="AA517" s="176"/>
      <c r="AB517" s="177"/>
      <c r="AC517" s="176">
        <v>2000</v>
      </c>
      <c r="AD517" s="177">
        <v>1000</v>
      </c>
      <c r="AE517" s="176"/>
      <c r="AF517" s="177"/>
      <c r="AG517" s="176">
        <v>0</v>
      </c>
      <c r="AH517" s="177"/>
      <c r="AI517" s="176"/>
      <c r="AJ517" s="177"/>
      <c r="AK517" s="176">
        <v>0</v>
      </c>
      <c r="AL517" s="177"/>
      <c r="AM517" s="176">
        <v>0</v>
      </c>
      <c r="AN517" s="177"/>
      <c r="AO517" s="176"/>
      <c r="AP517" s="177"/>
      <c r="AQ517" s="176"/>
      <c r="AR517" s="177"/>
      <c r="AS517" s="176"/>
      <c r="AT517" s="176"/>
      <c r="AU517" s="176">
        <v>0</v>
      </c>
      <c r="AV517" s="177"/>
      <c r="AW517" s="176"/>
      <c r="AX517" s="177"/>
      <c r="AY517" s="176"/>
      <c r="AZ517" s="177"/>
      <c r="BA517" s="176">
        <v>1000</v>
      </c>
      <c r="BB517" s="177">
        <v>1200</v>
      </c>
      <c r="BC517" s="176">
        <v>0</v>
      </c>
      <c r="BD517" s="176"/>
      <c r="BE517" s="176">
        <v>2000</v>
      </c>
      <c r="BF517" s="177">
        <v>240</v>
      </c>
      <c r="BG517" s="176">
        <v>300</v>
      </c>
      <c r="BH517" s="177">
        <v>300</v>
      </c>
      <c r="BI517" s="176">
        <v>0</v>
      </c>
      <c r="BJ517" s="177"/>
      <c r="BK517" s="176">
        <v>0</v>
      </c>
      <c r="BL517" s="177"/>
      <c r="BM517" s="176">
        <v>4000</v>
      </c>
      <c r="BN517" s="177">
        <v>1240</v>
      </c>
      <c r="BO517" s="176">
        <v>1000</v>
      </c>
      <c r="BP517" s="702">
        <v>600</v>
      </c>
      <c r="BQ517" s="176">
        <v>500</v>
      </c>
      <c r="BR517" s="177"/>
      <c r="BS517" s="176"/>
      <c r="BT517" s="177"/>
      <c r="BU517" s="176"/>
      <c r="BV517" s="176"/>
      <c r="BW517" s="176">
        <v>0</v>
      </c>
      <c r="BX517" s="177"/>
      <c r="BY517" s="176">
        <v>0</v>
      </c>
      <c r="BZ517" s="177"/>
      <c r="CA517" s="176">
        <v>4000</v>
      </c>
      <c r="CB517" s="177">
        <v>2123</v>
      </c>
      <c r="CC517" s="176">
        <v>1000</v>
      </c>
      <c r="CD517" s="177">
        <v>0</v>
      </c>
      <c r="CE517" s="176">
        <v>0</v>
      </c>
      <c r="CF517" s="177"/>
      <c r="CG517" s="176">
        <v>300</v>
      </c>
      <c r="CH517" s="177">
        <v>300</v>
      </c>
      <c r="CI517" s="176">
        <v>0</v>
      </c>
      <c r="CJ517" s="176">
        <v>0</v>
      </c>
      <c r="CK517" s="176">
        <v>0</v>
      </c>
      <c r="CL517" s="177"/>
      <c r="CM517" s="176"/>
      <c r="CN517" s="177"/>
      <c r="CO517" s="176">
        <v>0</v>
      </c>
      <c r="CP517" s="177"/>
      <c r="CQ517" s="176">
        <v>3000</v>
      </c>
      <c r="CR517" s="177">
        <v>1740</v>
      </c>
      <c r="CS517" s="176">
        <v>1000</v>
      </c>
      <c r="CT517" s="176">
        <v>300</v>
      </c>
      <c r="CU517" s="176">
        <v>0</v>
      </c>
      <c r="CV517" s="177"/>
      <c r="CW517" s="176"/>
      <c r="CX517" s="177"/>
      <c r="CY517" s="176">
        <v>0</v>
      </c>
      <c r="CZ517" s="177"/>
      <c r="DA517" s="176">
        <v>0</v>
      </c>
      <c r="DB517" s="177"/>
      <c r="DC517" s="176"/>
      <c r="DD517" s="177"/>
      <c r="DE517" s="176">
        <v>0</v>
      </c>
      <c r="DF517" s="177"/>
      <c r="DG517" s="176"/>
      <c r="DH517" s="177"/>
      <c r="DI517" s="176"/>
      <c r="DJ517" s="558"/>
      <c r="DK517" s="176"/>
      <c r="DL517" s="177"/>
      <c r="DM517" s="176"/>
      <c r="DN517" s="177"/>
      <c r="DO517" s="176"/>
      <c r="DP517" s="177"/>
      <c r="DQ517" s="176">
        <v>1000</v>
      </c>
      <c r="DR517" s="177">
        <v>500</v>
      </c>
      <c r="DS517" s="176">
        <v>800</v>
      </c>
      <c r="DT517" s="176">
        <v>120</v>
      </c>
      <c r="DU517" s="176"/>
      <c r="DV517" s="177"/>
      <c r="DW517" s="176"/>
      <c r="DX517" s="177"/>
      <c r="DY517" s="176"/>
      <c r="DZ517" s="177"/>
      <c r="EA517" s="176">
        <v>600</v>
      </c>
      <c r="EB517" s="177">
        <v>480</v>
      </c>
      <c r="EC517" s="176">
        <v>0</v>
      </c>
      <c r="ED517" s="177"/>
      <c r="EE517" s="176">
        <v>500</v>
      </c>
      <c r="EF517" s="177">
        <v>0</v>
      </c>
      <c r="EG517" s="176"/>
      <c r="EH517" s="177"/>
      <c r="EI517" s="176">
        <v>0</v>
      </c>
      <c r="EJ517" s="177"/>
      <c r="EK517" s="176"/>
      <c r="EL517" s="176"/>
      <c r="EM517" s="177"/>
      <c r="EN517" s="176">
        <v>0</v>
      </c>
      <c r="EO517" s="177"/>
      <c r="EP517" s="176"/>
      <c r="EQ517" s="177">
        <v>0</v>
      </c>
      <c r="ER517" s="176"/>
      <c r="ES517" s="177"/>
      <c r="ET517" s="176"/>
      <c r="EU517" s="177"/>
      <c r="EV517" s="176"/>
      <c r="EW517" s="176"/>
      <c r="EX517" s="176"/>
      <c r="EY517" s="177"/>
      <c r="EZ517" s="176"/>
      <c r="FA517" s="177"/>
      <c r="FB517" s="565">
        <f t="shared" si="32"/>
        <v>12143</v>
      </c>
      <c r="FC517" s="565">
        <f t="shared" si="36"/>
        <v>12857</v>
      </c>
    </row>
    <row r="518" spans="1:159" ht="37.5" customHeight="1">
      <c r="A518" s="13">
        <v>433</v>
      </c>
      <c r="B518" s="13" t="s">
        <v>2121</v>
      </c>
      <c r="C518" s="13" t="s">
        <v>2199</v>
      </c>
      <c r="D518" s="13">
        <v>961</v>
      </c>
      <c r="E518" s="13">
        <v>55</v>
      </c>
      <c r="F518" s="14" t="s">
        <v>2122</v>
      </c>
      <c r="G518" s="13" t="s">
        <v>907</v>
      </c>
      <c r="H518" s="13" t="s">
        <v>2123</v>
      </c>
      <c r="I518" s="13" t="s">
        <v>2124</v>
      </c>
      <c r="J518" s="13">
        <v>36</v>
      </c>
      <c r="K518" s="13" t="s">
        <v>2125</v>
      </c>
      <c r="L518" s="13" t="s">
        <v>2126</v>
      </c>
      <c r="M518" s="13" t="s">
        <v>67</v>
      </c>
      <c r="N518" s="45">
        <v>3000</v>
      </c>
      <c r="O518" s="13" t="s">
        <v>3105</v>
      </c>
      <c r="P518" s="13">
        <v>88</v>
      </c>
      <c r="Q518" s="176">
        <v>0</v>
      </c>
      <c r="R518" s="557"/>
      <c r="S518" s="176"/>
      <c r="T518" s="177"/>
      <c r="U518" s="176"/>
      <c r="V518" s="177"/>
      <c r="W518" s="176"/>
      <c r="X518" s="177"/>
      <c r="Y518" s="176"/>
      <c r="Z518" s="177"/>
      <c r="AA518" s="176"/>
      <c r="AB518" s="177"/>
      <c r="AC518" s="176">
        <v>0</v>
      </c>
      <c r="AD518" s="177"/>
      <c r="AE518" s="176"/>
      <c r="AF518" s="177"/>
      <c r="AG518" s="176">
        <v>0</v>
      </c>
      <c r="AH518" s="177"/>
      <c r="AI518" s="176"/>
      <c r="AJ518" s="177"/>
      <c r="AK518" s="176">
        <v>0</v>
      </c>
      <c r="AL518" s="177"/>
      <c r="AM518" s="176">
        <v>0</v>
      </c>
      <c r="AN518" s="177"/>
      <c r="AO518" s="176"/>
      <c r="AP518" s="177"/>
      <c r="AQ518" s="176"/>
      <c r="AR518" s="177"/>
      <c r="AS518" s="176"/>
      <c r="AT518" s="176"/>
      <c r="AU518" s="176">
        <v>0</v>
      </c>
      <c r="AV518" s="177"/>
      <c r="AW518" s="176"/>
      <c r="AX518" s="177"/>
      <c r="AY518" s="176"/>
      <c r="AZ518" s="177"/>
      <c r="BA518" s="176"/>
      <c r="BB518" s="177"/>
      <c r="BC518" s="176">
        <v>0</v>
      </c>
      <c r="BD518" s="176"/>
      <c r="BE518" s="176">
        <v>0</v>
      </c>
      <c r="BF518" s="177">
        <v>0</v>
      </c>
      <c r="BG518" s="176">
        <v>0</v>
      </c>
      <c r="BH518" s="177"/>
      <c r="BI518" s="176">
        <v>0</v>
      </c>
      <c r="BJ518" s="177"/>
      <c r="BK518" s="176">
        <v>0</v>
      </c>
      <c r="BL518" s="177"/>
      <c r="BM518" s="176">
        <v>0</v>
      </c>
      <c r="BN518" s="177"/>
      <c r="BO518" s="176">
        <v>0</v>
      </c>
      <c r="BP518" s="232"/>
      <c r="BQ518" s="176"/>
      <c r="BR518" s="177"/>
      <c r="BS518" s="176"/>
      <c r="BT518" s="177"/>
      <c r="BU518" s="176"/>
      <c r="BV518" s="176"/>
      <c r="BW518" s="176">
        <v>0</v>
      </c>
      <c r="BX518" s="177"/>
      <c r="BY518" s="176">
        <v>3000</v>
      </c>
      <c r="BZ518" s="177">
        <v>1404</v>
      </c>
      <c r="CA518" s="176"/>
      <c r="CB518" s="177"/>
      <c r="CC518" s="176">
        <v>0</v>
      </c>
      <c r="CD518" s="177">
        <v>0</v>
      </c>
      <c r="CE518" s="176">
        <v>0</v>
      </c>
      <c r="CF518" s="177"/>
      <c r="CG518" s="176"/>
      <c r="CH518" s="177"/>
      <c r="CI518" s="176">
        <v>0</v>
      </c>
      <c r="CJ518" s="176">
        <v>0</v>
      </c>
      <c r="CK518" s="176">
        <v>0</v>
      </c>
      <c r="CL518" s="177"/>
      <c r="CM518" s="176"/>
      <c r="CN518" s="177"/>
      <c r="CO518" s="176">
        <v>0</v>
      </c>
      <c r="CP518" s="177"/>
      <c r="CQ518" s="176">
        <v>0</v>
      </c>
      <c r="CR518" s="177"/>
      <c r="CS518" s="176">
        <v>0</v>
      </c>
      <c r="CT518" s="176"/>
      <c r="CU518" s="176">
        <v>0</v>
      </c>
      <c r="CV518" s="177"/>
      <c r="CW518" s="176"/>
      <c r="CX518" s="177"/>
      <c r="CY518" s="176">
        <v>0</v>
      </c>
      <c r="CZ518" s="177"/>
      <c r="DA518" s="176">
        <v>0</v>
      </c>
      <c r="DB518" s="177"/>
      <c r="DC518" s="176"/>
      <c r="DD518" s="177"/>
      <c r="DE518" s="176">
        <v>0</v>
      </c>
      <c r="DF518" s="177"/>
      <c r="DG518" s="176"/>
      <c r="DH518" s="177"/>
      <c r="DI518" s="176"/>
      <c r="DJ518" s="558"/>
      <c r="DK518" s="176"/>
      <c r="DL518" s="177"/>
      <c r="DM518" s="176"/>
      <c r="DN518" s="177"/>
      <c r="DO518" s="176"/>
      <c r="DP518" s="177"/>
      <c r="DQ518" s="176"/>
      <c r="DR518" s="177"/>
      <c r="DS518" s="176"/>
      <c r="DT518" s="176"/>
      <c r="DU518" s="176"/>
      <c r="DV518" s="177"/>
      <c r="DW518" s="176"/>
      <c r="DX518" s="177"/>
      <c r="DY518" s="176"/>
      <c r="DZ518" s="177"/>
      <c r="EA518" s="176"/>
      <c r="EB518" s="177"/>
      <c r="EC518" s="176">
        <v>0</v>
      </c>
      <c r="ED518" s="177"/>
      <c r="EE518" s="176"/>
      <c r="EF518" s="177"/>
      <c r="EG518" s="176"/>
      <c r="EH518" s="177"/>
      <c r="EI518" s="176">
        <v>0</v>
      </c>
      <c r="EJ518" s="177"/>
      <c r="EK518" s="176"/>
      <c r="EL518" s="176"/>
      <c r="EM518" s="177"/>
      <c r="EN518" s="176">
        <v>0</v>
      </c>
      <c r="EO518" s="177"/>
      <c r="EP518" s="176"/>
      <c r="EQ518" s="177">
        <v>0</v>
      </c>
      <c r="ER518" s="176"/>
      <c r="ES518" s="177"/>
      <c r="ET518" s="176"/>
      <c r="EU518" s="177"/>
      <c r="EV518" s="176"/>
      <c r="EW518" s="176"/>
      <c r="EX518" s="176"/>
      <c r="EY518" s="177"/>
      <c r="EZ518" s="176"/>
      <c r="FA518" s="177"/>
      <c r="FB518" s="565">
        <f t="shared" si="32"/>
        <v>1404</v>
      </c>
      <c r="FC518" s="565">
        <f t="shared" si="36"/>
        <v>1596</v>
      </c>
    </row>
    <row r="519" spans="1:159" ht="37.5" customHeight="1">
      <c r="A519" s="13">
        <v>434</v>
      </c>
      <c r="B519" s="13" t="s">
        <v>2300</v>
      </c>
      <c r="C519" s="13" t="s">
        <v>2056</v>
      </c>
      <c r="D519" s="13">
        <v>962</v>
      </c>
      <c r="E519" s="14">
        <v>162</v>
      </c>
      <c r="F519" s="14" t="s">
        <v>370</v>
      </c>
      <c r="G519" s="13" t="s">
        <v>2301</v>
      </c>
      <c r="H519" s="13" t="s">
        <v>2302</v>
      </c>
      <c r="I519" s="13" t="s">
        <v>2303</v>
      </c>
      <c r="J519" s="13">
        <v>36</v>
      </c>
      <c r="K519" s="13" t="s">
        <v>371</v>
      </c>
      <c r="L519" s="13" t="s">
        <v>2304</v>
      </c>
      <c r="M519" s="13" t="s">
        <v>65</v>
      </c>
      <c r="N519" s="45">
        <v>194000</v>
      </c>
      <c r="O519" s="13" t="s">
        <v>3100</v>
      </c>
      <c r="P519" s="13">
        <v>110</v>
      </c>
      <c r="Q519" s="176">
        <v>10000</v>
      </c>
      <c r="R519" s="557"/>
      <c r="S519" s="176"/>
      <c r="T519" s="177"/>
      <c r="U519" s="176"/>
      <c r="V519" s="177"/>
      <c r="W519" s="176"/>
      <c r="X519" s="177"/>
      <c r="Y519" s="176">
        <v>5000</v>
      </c>
      <c r="Z519" s="177">
        <v>5000</v>
      </c>
      <c r="AA519" s="176"/>
      <c r="AB519" s="177"/>
      <c r="AC519" s="176">
        <v>20000</v>
      </c>
      <c r="AD519" s="177"/>
      <c r="AE519" s="176"/>
      <c r="AF519" s="177"/>
      <c r="AG519" s="176">
        <v>0</v>
      </c>
      <c r="AH519" s="177"/>
      <c r="AI519" s="176"/>
      <c r="AJ519" s="177"/>
      <c r="AK519" s="176">
        <v>0</v>
      </c>
      <c r="AL519" s="177"/>
      <c r="AM519" s="176">
        <v>0</v>
      </c>
      <c r="AN519" s="177"/>
      <c r="AO519" s="176"/>
      <c r="AP519" s="177"/>
      <c r="AQ519" s="176">
        <v>3000</v>
      </c>
      <c r="AR519" s="177">
        <v>2000</v>
      </c>
      <c r="AS519" s="176"/>
      <c r="AT519" s="176"/>
      <c r="AU519" s="176">
        <v>0</v>
      </c>
      <c r="AV519" s="177"/>
      <c r="AW519" s="176"/>
      <c r="AX519" s="177"/>
      <c r="AY519" s="176">
        <v>30000</v>
      </c>
      <c r="AZ519" s="177">
        <v>31000</v>
      </c>
      <c r="BA519" s="176"/>
      <c r="BB519" s="177"/>
      <c r="BC519" s="176">
        <v>0</v>
      </c>
      <c r="BD519" s="176"/>
      <c r="BE519" s="176">
        <v>0</v>
      </c>
      <c r="BF519" s="177">
        <v>0</v>
      </c>
      <c r="BG519" s="176">
        <v>0</v>
      </c>
      <c r="BH519" s="177"/>
      <c r="BI519" s="176">
        <v>6000</v>
      </c>
      <c r="BJ519" s="177">
        <v>6000</v>
      </c>
      <c r="BK519" s="176">
        <v>20000</v>
      </c>
      <c r="BL519" s="177">
        <v>5000</v>
      </c>
      <c r="BM519" s="176">
        <v>0</v>
      </c>
      <c r="BN519" s="177"/>
      <c r="BO519" s="176">
        <v>10000</v>
      </c>
      <c r="BP519" s="702">
        <v>2000</v>
      </c>
      <c r="BQ519" s="176"/>
      <c r="BR519" s="177"/>
      <c r="BS519" s="176"/>
      <c r="BT519" s="177"/>
      <c r="BU519" s="176"/>
      <c r="BV519" s="176"/>
      <c r="BW519" s="176">
        <v>0</v>
      </c>
      <c r="BX519" s="177"/>
      <c r="BY519" s="176">
        <v>0</v>
      </c>
      <c r="BZ519" s="177"/>
      <c r="CA519" s="176"/>
      <c r="CB519" s="177"/>
      <c r="CC519" s="176">
        <v>0</v>
      </c>
      <c r="CD519" s="177">
        <v>0</v>
      </c>
      <c r="CE519" s="176">
        <v>10000</v>
      </c>
      <c r="CF519" s="177">
        <v>5000</v>
      </c>
      <c r="CG519" s="176"/>
      <c r="CH519" s="177"/>
      <c r="CI519" s="176">
        <v>0</v>
      </c>
      <c r="CJ519" s="176">
        <v>0</v>
      </c>
      <c r="CK519" s="176">
        <v>0</v>
      </c>
      <c r="CL519" s="177"/>
      <c r="CM519" s="176">
        <v>25000</v>
      </c>
      <c r="CN519" s="177">
        <v>30000</v>
      </c>
      <c r="CO519" s="176">
        <v>0</v>
      </c>
      <c r="CP519" s="177"/>
      <c r="CQ519" s="176">
        <v>15000</v>
      </c>
      <c r="CR519" s="177">
        <v>14000</v>
      </c>
      <c r="CS519" s="176">
        <v>0</v>
      </c>
      <c r="CT519" s="176"/>
      <c r="CU519" s="176">
        <v>20000</v>
      </c>
      <c r="CV519" s="177">
        <v>15000</v>
      </c>
      <c r="CW519" s="176"/>
      <c r="CX519" s="177"/>
      <c r="CY519" s="176">
        <v>0</v>
      </c>
      <c r="CZ519" s="177"/>
      <c r="DA519" s="176">
        <v>0</v>
      </c>
      <c r="DB519" s="177"/>
      <c r="DC519" s="176"/>
      <c r="DD519" s="177"/>
      <c r="DE519" s="176">
        <v>0</v>
      </c>
      <c r="DF519" s="177"/>
      <c r="DG519" s="176"/>
      <c r="DH519" s="177"/>
      <c r="DI519" s="176"/>
      <c r="DJ519" s="558"/>
      <c r="DK519" s="176"/>
      <c r="DL519" s="177"/>
      <c r="DM519" s="176"/>
      <c r="DN519" s="177"/>
      <c r="DO519" s="176"/>
      <c r="DP519" s="177"/>
      <c r="DQ519" s="176"/>
      <c r="DR519" s="177"/>
      <c r="DS519" s="176"/>
      <c r="DT519" s="176"/>
      <c r="DU519" s="176">
        <v>5000</v>
      </c>
      <c r="DV519" s="177"/>
      <c r="DW519" s="176"/>
      <c r="DX519" s="177"/>
      <c r="DY519" s="176"/>
      <c r="DZ519" s="177"/>
      <c r="EA519" s="176"/>
      <c r="EB519" s="177"/>
      <c r="EC519" s="176">
        <v>0</v>
      </c>
      <c r="ED519" s="177"/>
      <c r="EE519" s="176"/>
      <c r="EF519" s="177"/>
      <c r="EG519" s="176"/>
      <c r="EH519" s="177"/>
      <c r="EI519" s="176">
        <v>0</v>
      </c>
      <c r="EJ519" s="177"/>
      <c r="EK519" s="176"/>
      <c r="EL519" s="176"/>
      <c r="EM519" s="177"/>
      <c r="EN519" s="176">
        <v>15000</v>
      </c>
      <c r="EO519" s="177">
        <v>10000</v>
      </c>
      <c r="EP519" s="176"/>
      <c r="EQ519" s="177">
        <v>0</v>
      </c>
      <c r="ER519" s="176"/>
      <c r="ES519" s="177"/>
      <c r="ET519" s="176"/>
      <c r="EU519" s="177"/>
      <c r="EV519" s="176"/>
      <c r="EW519" s="176"/>
      <c r="EX519" s="176"/>
      <c r="EY519" s="177"/>
      <c r="EZ519" s="176"/>
      <c r="FA519" s="177"/>
      <c r="FB519" s="565">
        <f t="shared" si="32"/>
        <v>125000</v>
      </c>
      <c r="FC519" s="565">
        <f t="shared" si="36"/>
        <v>69000</v>
      </c>
    </row>
    <row r="520" spans="1:159" ht="37.5" customHeight="1">
      <c r="A520" s="13">
        <v>435</v>
      </c>
      <c r="B520" s="13" t="s">
        <v>139</v>
      </c>
      <c r="C520" s="13" t="s">
        <v>2463</v>
      </c>
      <c r="D520" s="13">
        <v>962</v>
      </c>
      <c r="E520" s="13">
        <v>162</v>
      </c>
      <c r="F520" s="14" t="s">
        <v>522</v>
      </c>
      <c r="G520" s="13" t="s">
        <v>157</v>
      </c>
      <c r="H520" s="13" t="s">
        <v>217</v>
      </c>
      <c r="I520" s="13" t="s">
        <v>1479</v>
      </c>
      <c r="J520" s="13">
        <v>36</v>
      </c>
      <c r="K520" s="13" t="s">
        <v>2949</v>
      </c>
      <c r="L520" s="13" t="s">
        <v>1322</v>
      </c>
      <c r="M520" s="13" t="s">
        <v>65</v>
      </c>
      <c r="N520" s="45">
        <v>127000</v>
      </c>
      <c r="O520" s="13" t="s">
        <v>3065</v>
      </c>
      <c r="P520" s="13">
        <v>96</v>
      </c>
      <c r="Q520" s="176">
        <v>0</v>
      </c>
      <c r="R520" s="557"/>
      <c r="S520" s="176"/>
      <c r="T520" s="177"/>
      <c r="U520" s="176"/>
      <c r="V520" s="177"/>
      <c r="W520" s="176"/>
      <c r="X520" s="177"/>
      <c r="Y520" s="176"/>
      <c r="Z520" s="177"/>
      <c r="AA520" s="176">
        <v>15000</v>
      </c>
      <c r="AB520" s="177">
        <v>15000</v>
      </c>
      <c r="AC520" s="176">
        <v>30000</v>
      </c>
      <c r="AD520" s="177">
        <v>28760</v>
      </c>
      <c r="AE520" s="176"/>
      <c r="AF520" s="177"/>
      <c r="AG520" s="176">
        <v>15000</v>
      </c>
      <c r="AH520" s="177"/>
      <c r="AI520" s="176"/>
      <c r="AJ520" s="177"/>
      <c r="AK520" s="176">
        <v>0</v>
      </c>
      <c r="AL520" s="177"/>
      <c r="AM520" s="176">
        <v>0</v>
      </c>
      <c r="AN520" s="177"/>
      <c r="AO520" s="176"/>
      <c r="AP520" s="177"/>
      <c r="AQ520" s="176"/>
      <c r="AR520" s="177"/>
      <c r="AS520" s="176"/>
      <c r="AT520" s="176"/>
      <c r="AU520" s="176">
        <v>0</v>
      </c>
      <c r="AV520" s="177"/>
      <c r="AW520" s="176"/>
      <c r="AX520" s="177"/>
      <c r="AY520" s="176"/>
      <c r="AZ520" s="177"/>
      <c r="BA520" s="176">
        <v>47000</v>
      </c>
      <c r="BB520" s="177">
        <v>33820</v>
      </c>
      <c r="BC520" s="176">
        <v>5000</v>
      </c>
      <c r="BD520" s="176">
        <v>5000</v>
      </c>
      <c r="BE520" s="176">
        <v>0</v>
      </c>
      <c r="BF520" s="177">
        <v>0</v>
      </c>
      <c r="BG520" s="176">
        <v>0</v>
      </c>
      <c r="BH520" s="177"/>
      <c r="BI520" s="176">
        <v>0</v>
      </c>
      <c r="BJ520" s="177"/>
      <c r="BK520" s="176">
        <v>0</v>
      </c>
      <c r="BL520" s="177"/>
      <c r="BM520" s="176">
        <v>0</v>
      </c>
      <c r="BN520" s="177"/>
      <c r="BO520" s="176">
        <v>0</v>
      </c>
      <c r="BP520" s="232"/>
      <c r="BQ520" s="176">
        <v>7000</v>
      </c>
      <c r="BR520" s="177">
        <v>8400</v>
      </c>
      <c r="BS520" s="176"/>
      <c r="BT520" s="177"/>
      <c r="BU520" s="176"/>
      <c r="BV520" s="176">
        <v>3000</v>
      </c>
      <c r="BW520" s="176">
        <v>3000</v>
      </c>
      <c r="BX520" s="177"/>
      <c r="BY520" s="176">
        <v>3000</v>
      </c>
      <c r="BZ520" s="177">
        <v>3000</v>
      </c>
      <c r="CA520" s="176"/>
      <c r="CB520" s="177"/>
      <c r="CC520" s="176">
        <v>0</v>
      </c>
      <c r="CD520" s="177">
        <v>0</v>
      </c>
      <c r="CE520" s="176">
        <v>0</v>
      </c>
      <c r="CF520" s="177"/>
      <c r="CG520" s="176"/>
      <c r="CH520" s="177"/>
      <c r="CI520" s="176">
        <v>0</v>
      </c>
      <c r="CJ520" s="176">
        <v>0</v>
      </c>
      <c r="CK520" s="176">
        <v>0</v>
      </c>
      <c r="CL520" s="177"/>
      <c r="CM520" s="176"/>
      <c r="CN520" s="177"/>
      <c r="CO520" s="176">
        <v>0</v>
      </c>
      <c r="CP520" s="177"/>
      <c r="CQ520" s="176">
        <v>2000</v>
      </c>
      <c r="CR520" s="177"/>
      <c r="CS520" s="176">
        <v>0</v>
      </c>
      <c r="CT520" s="176"/>
      <c r="CU520" s="176">
        <v>0</v>
      </c>
      <c r="CV520" s="177"/>
      <c r="CW520" s="176"/>
      <c r="CX520" s="177"/>
      <c r="CY520" s="176">
        <v>0</v>
      </c>
      <c r="CZ520" s="177"/>
      <c r="DA520" s="176">
        <v>0</v>
      </c>
      <c r="DB520" s="177"/>
      <c r="DC520" s="176"/>
      <c r="DD520" s="177"/>
      <c r="DE520" s="176">
        <v>0</v>
      </c>
      <c r="DF520" s="177"/>
      <c r="DG520" s="176"/>
      <c r="DH520" s="177"/>
      <c r="DI520" s="176"/>
      <c r="DJ520" s="558"/>
      <c r="DK520" s="176"/>
      <c r="DL520" s="177"/>
      <c r="DM520" s="176"/>
      <c r="DN520" s="177"/>
      <c r="DO520" s="176"/>
      <c r="DP520" s="177"/>
      <c r="DQ520" s="176"/>
      <c r="DR520" s="177"/>
      <c r="DS520" s="176"/>
      <c r="DT520" s="176"/>
      <c r="DU520" s="176"/>
      <c r="DV520" s="177"/>
      <c r="DW520" s="176"/>
      <c r="DX520" s="177"/>
      <c r="DY520" s="176"/>
      <c r="DZ520" s="177"/>
      <c r="EA520" s="176"/>
      <c r="EB520" s="177"/>
      <c r="EC520" s="176">
        <v>0</v>
      </c>
      <c r="ED520" s="177"/>
      <c r="EE520" s="176"/>
      <c r="EF520" s="177"/>
      <c r="EG520" s="176"/>
      <c r="EH520" s="177"/>
      <c r="EI520" s="176">
        <v>0</v>
      </c>
      <c r="EJ520" s="177"/>
      <c r="EK520" s="176"/>
      <c r="EL520" s="176"/>
      <c r="EM520" s="177"/>
      <c r="EN520" s="176">
        <v>0</v>
      </c>
      <c r="EO520" s="177"/>
      <c r="EP520" s="176"/>
      <c r="EQ520" s="177">
        <v>0</v>
      </c>
      <c r="ER520" s="176"/>
      <c r="ES520" s="177"/>
      <c r="ET520" s="176"/>
      <c r="EU520" s="177"/>
      <c r="EV520" s="176"/>
      <c r="EW520" s="176"/>
      <c r="EX520" s="176"/>
      <c r="EY520" s="177"/>
      <c r="EZ520" s="176"/>
      <c r="FA520" s="177"/>
      <c r="FB520" s="565">
        <f t="shared" si="32"/>
        <v>93980</v>
      </c>
      <c r="FC520" s="565">
        <f t="shared" si="36"/>
        <v>33020</v>
      </c>
    </row>
    <row r="521" spans="1:159" ht="37.5" customHeight="1">
      <c r="A521" s="13">
        <v>436</v>
      </c>
      <c r="B521" s="13" t="s">
        <v>1539</v>
      </c>
      <c r="C521" s="13" t="s">
        <v>1093</v>
      </c>
      <c r="D521" s="13">
        <v>962</v>
      </c>
      <c r="E521" s="13">
        <v>162</v>
      </c>
      <c r="F521" s="14" t="s">
        <v>1540</v>
      </c>
      <c r="G521" s="13" t="s">
        <v>1541</v>
      </c>
      <c r="H521" s="13" t="s">
        <v>17</v>
      </c>
      <c r="I521" s="13" t="s">
        <v>1542</v>
      </c>
      <c r="J521" s="13">
        <v>36</v>
      </c>
      <c r="K521" s="13" t="s">
        <v>1543</v>
      </c>
      <c r="L521" s="13" t="s">
        <v>1544</v>
      </c>
      <c r="M521" s="13" t="s">
        <v>66</v>
      </c>
      <c r="N521" s="45">
        <v>143500</v>
      </c>
      <c r="O521" s="13" t="s">
        <v>3076</v>
      </c>
      <c r="P521" s="13">
        <v>35</v>
      </c>
      <c r="Q521" s="176">
        <v>0</v>
      </c>
      <c r="R521" s="557"/>
      <c r="S521" s="176"/>
      <c r="T521" s="177"/>
      <c r="U521" s="176"/>
      <c r="V521" s="177"/>
      <c r="W521" s="176"/>
      <c r="X521" s="177"/>
      <c r="Y521" s="176">
        <v>5000</v>
      </c>
      <c r="Z521" s="177"/>
      <c r="AA521" s="176"/>
      <c r="AB521" s="177"/>
      <c r="AC521" s="176">
        <v>20000</v>
      </c>
      <c r="AD521" s="177">
        <v>19950</v>
      </c>
      <c r="AE521" s="176"/>
      <c r="AF521" s="177"/>
      <c r="AG521" s="176">
        <v>30000</v>
      </c>
      <c r="AH521" s="177">
        <v>15000</v>
      </c>
      <c r="AI521" s="176"/>
      <c r="AJ521" s="177"/>
      <c r="AK521" s="176">
        <v>0</v>
      </c>
      <c r="AL521" s="177"/>
      <c r="AM521" s="176">
        <v>0</v>
      </c>
      <c r="AN521" s="177"/>
      <c r="AO521" s="176"/>
      <c r="AP521" s="177"/>
      <c r="AQ521" s="176"/>
      <c r="AR521" s="177"/>
      <c r="AS521" s="176"/>
      <c r="AT521" s="176"/>
      <c r="AU521" s="176">
        <v>0</v>
      </c>
      <c r="AV521" s="177"/>
      <c r="AW521" s="176">
        <v>6000</v>
      </c>
      <c r="AX521" s="177">
        <v>3000</v>
      </c>
      <c r="AY521" s="176"/>
      <c r="AZ521" s="177"/>
      <c r="BA521" s="176"/>
      <c r="BB521" s="177"/>
      <c r="BC521" s="176">
        <v>0</v>
      </c>
      <c r="BD521" s="176"/>
      <c r="BE521" s="176">
        <v>0</v>
      </c>
      <c r="BF521" s="177">
        <v>0</v>
      </c>
      <c r="BG521" s="176">
        <v>0</v>
      </c>
      <c r="BH521" s="177"/>
      <c r="BI521" s="176">
        <v>0</v>
      </c>
      <c r="BJ521" s="177"/>
      <c r="BK521" s="176">
        <v>15000</v>
      </c>
      <c r="BL521" s="177"/>
      <c r="BM521" s="176">
        <v>0</v>
      </c>
      <c r="BN521" s="177"/>
      <c r="BO521" s="176">
        <v>0</v>
      </c>
      <c r="BP521" s="232"/>
      <c r="BQ521" s="176"/>
      <c r="BR521" s="177"/>
      <c r="BS521" s="176">
        <v>2500</v>
      </c>
      <c r="BT521" s="177">
        <v>600</v>
      </c>
      <c r="BU521" s="176"/>
      <c r="BV521" s="176"/>
      <c r="BW521" s="176">
        <v>0</v>
      </c>
      <c r="BX521" s="177"/>
      <c r="BY521" s="176">
        <v>0</v>
      </c>
      <c r="BZ521" s="177"/>
      <c r="CA521" s="176"/>
      <c r="CB521" s="177"/>
      <c r="CC521" s="176">
        <v>0</v>
      </c>
      <c r="CD521" s="177">
        <v>0</v>
      </c>
      <c r="CE521" s="176">
        <v>10000</v>
      </c>
      <c r="CF521" s="177">
        <v>0</v>
      </c>
      <c r="CG521" s="176"/>
      <c r="CH521" s="177"/>
      <c r="CI521" s="176">
        <v>0</v>
      </c>
      <c r="CJ521" s="176">
        <v>36000</v>
      </c>
      <c r="CK521" s="176">
        <v>36000</v>
      </c>
      <c r="CL521" s="177">
        <v>36000</v>
      </c>
      <c r="CM521" s="176">
        <v>3000</v>
      </c>
      <c r="CN521" s="177"/>
      <c r="CO521" s="176">
        <v>0</v>
      </c>
      <c r="CP521" s="177"/>
      <c r="CQ521" s="176">
        <v>15000</v>
      </c>
      <c r="CR521" s="177">
        <v>9000</v>
      </c>
      <c r="CS521" s="176">
        <v>0</v>
      </c>
      <c r="CT521" s="176"/>
      <c r="CU521" s="176">
        <v>0</v>
      </c>
      <c r="CV521" s="177"/>
      <c r="CW521" s="176"/>
      <c r="CX521" s="177"/>
      <c r="CY521" s="176">
        <v>0</v>
      </c>
      <c r="CZ521" s="177"/>
      <c r="DA521" s="176">
        <v>0</v>
      </c>
      <c r="DB521" s="177"/>
      <c r="DC521" s="176"/>
      <c r="DD521" s="177"/>
      <c r="DE521" s="176">
        <v>0</v>
      </c>
      <c r="DF521" s="177"/>
      <c r="DG521" s="176"/>
      <c r="DH521" s="177"/>
      <c r="DI521" s="176"/>
      <c r="DJ521" s="558"/>
      <c r="DK521" s="176">
        <v>1000</v>
      </c>
      <c r="DL521" s="177"/>
      <c r="DM521" s="176"/>
      <c r="DN521" s="177"/>
      <c r="DO521" s="176"/>
      <c r="DP521" s="177"/>
      <c r="DQ521" s="176"/>
      <c r="DR521" s="177"/>
      <c r="DS521" s="176"/>
      <c r="DT521" s="176"/>
      <c r="DU521" s="176"/>
      <c r="DV521" s="177"/>
      <c r="DW521" s="176"/>
      <c r="DX521" s="177"/>
      <c r="DY521" s="176"/>
      <c r="DZ521" s="177"/>
      <c r="EA521" s="176"/>
      <c r="EB521" s="177"/>
      <c r="EC521" s="176">
        <v>0</v>
      </c>
      <c r="ED521" s="177"/>
      <c r="EE521" s="176"/>
      <c r="EF521" s="177"/>
      <c r="EG521" s="176"/>
      <c r="EH521" s="177"/>
      <c r="EI521" s="176">
        <v>0</v>
      </c>
      <c r="EJ521" s="177"/>
      <c r="EK521" s="176"/>
      <c r="EL521" s="176"/>
      <c r="EM521" s="177"/>
      <c r="EN521" s="176">
        <v>0</v>
      </c>
      <c r="EO521" s="177"/>
      <c r="EP521" s="176"/>
      <c r="EQ521" s="177">
        <v>0</v>
      </c>
      <c r="ER521" s="176"/>
      <c r="ES521" s="177"/>
      <c r="ET521" s="176"/>
      <c r="EU521" s="177"/>
      <c r="EV521" s="176"/>
      <c r="EW521" s="176"/>
      <c r="EX521" s="176"/>
      <c r="EY521" s="177"/>
      <c r="EZ521" s="176"/>
      <c r="FA521" s="177"/>
      <c r="FB521" s="565">
        <f t="shared" si="32"/>
        <v>83550</v>
      </c>
      <c r="FC521" s="565">
        <f t="shared" si="36"/>
        <v>59950</v>
      </c>
    </row>
    <row r="522" spans="1:159" ht="37.5" customHeight="1">
      <c r="A522" s="13">
        <v>437</v>
      </c>
      <c r="B522" s="13" t="s">
        <v>2783</v>
      </c>
      <c r="C522" s="13" t="s">
        <v>1673</v>
      </c>
      <c r="D522" s="13">
        <v>962</v>
      </c>
      <c r="E522" s="13">
        <v>162</v>
      </c>
      <c r="F522" s="14" t="s">
        <v>2784</v>
      </c>
      <c r="G522" s="13" t="s">
        <v>157</v>
      </c>
      <c r="H522" s="13" t="s">
        <v>2785</v>
      </c>
      <c r="I522" s="13" t="s">
        <v>2786</v>
      </c>
      <c r="J522" s="13">
        <v>24</v>
      </c>
      <c r="K522" s="13" t="s">
        <v>2787</v>
      </c>
      <c r="L522" s="13" t="s">
        <v>2788</v>
      </c>
      <c r="M522" s="13" t="s">
        <v>66</v>
      </c>
      <c r="N522" s="45">
        <v>81300</v>
      </c>
      <c r="O522" s="13" t="s">
        <v>3066</v>
      </c>
      <c r="P522" s="13">
        <v>117</v>
      </c>
      <c r="Q522" s="176">
        <v>5000</v>
      </c>
      <c r="R522" s="557"/>
      <c r="S522" s="176"/>
      <c r="T522" s="177"/>
      <c r="U522" s="176"/>
      <c r="V522" s="177"/>
      <c r="W522" s="176"/>
      <c r="X522" s="177"/>
      <c r="Y522" s="176"/>
      <c r="Z522" s="177"/>
      <c r="AA522" s="176">
        <v>8000</v>
      </c>
      <c r="AB522" s="177">
        <v>6000</v>
      </c>
      <c r="AC522" s="176">
        <v>0</v>
      </c>
      <c r="AD522" s="177"/>
      <c r="AE522" s="176">
        <v>1300</v>
      </c>
      <c r="AF522" s="177">
        <v>1560</v>
      </c>
      <c r="AG522" s="176">
        <v>15000</v>
      </c>
      <c r="AH522" s="177"/>
      <c r="AI522" s="176"/>
      <c r="AJ522" s="177"/>
      <c r="AK522" s="176">
        <v>0</v>
      </c>
      <c r="AL522" s="177"/>
      <c r="AM522" s="176">
        <v>0</v>
      </c>
      <c r="AN522" s="177"/>
      <c r="AO522" s="176"/>
      <c r="AP522" s="177"/>
      <c r="AQ522" s="176">
        <v>2000</v>
      </c>
      <c r="AR522" s="177">
        <v>2000</v>
      </c>
      <c r="AS522" s="176"/>
      <c r="AT522" s="176"/>
      <c r="AU522" s="176">
        <v>0</v>
      </c>
      <c r="AV522" s="177"/>
      <c r="AW522" s="176"/>
      <c r="AX522" s="177"/>
      <c r="AY522" s="176"/>
      <c r="AZ522" s="177"/>
      <c r="BA522" s="176"/>
      <c r="BB522" s="177"/>
      <c r="BC522" s="176">
        <v>0</v>
      </c>
      <c r="BD522" s="176"/>
      <c r="BE522" s="176">
        <v>0</v>
      </c>
      <c r="BF522" s="177">
        <v>0</v>
      </c>
      <c r="BG522" s="176">
        <v>0</v>
      </c>
      <c r="BH522" s="177"/>
      <c r="BI522" s="176">
        <v>6000</v>
      </c>
      <c r="BJ522" s="177">
        <v>6000</v>
      </c>
      <c r="BK522" s="176">
        <v>10000</v>
      </c>
      <c r="BL522" s="177"/>
      <c r="BM522" s="176">
        <v>2500</v>
      </c>
      <c r="BN522" s="177">
        <v>3000</v>
      </c>
      <c r="BO522" s="176">
        <v>0</v>
      </c>
      <c r="BP522" s="232"/>
      <c r="BQ522" s="176"/>
      <c r="BR522" s="177"/>
      <c r="BS522" s="176"/>
      <c r="BT522" s="177"/>
      <c r="BU522" s="176"/>
      <c r="BV522" s="176"/>
      <c r="BW522" s="176">
        <v>0</v>
      </c>
      <c r="BX522" s="177"/>
      <c r="BY522" s="176">
        <v>0</v>
      </c>
      <c r="BZ522" s="177"/>
      <c r="CA522" s="176">
        <v>10000</v>
      </c>
      <c r="CB522" s="177">
        <v>6000</v>
      </c>
      <c r="CC522" s="176">
        <v>0</v>
      </c>
      <c r="CD522" s="177">
        <v>0</v>
      </c>
      <c r="CE522" s="176">
        <v>20000</v>
      </c>
      <c r="CF522" s="177">
        <v>20000</v>
      </c>
      <c r="CG522" s="176"/>
      <c r="CH522" s="177"/>
      <c r="CI522" s="176">
        <v>0</v>
      </c>
      <c r="CJ522" s="176">
        <v>0</v>
      </c>
      <c r="CK522" s="176">
        <v>0</v>
      </c>
      <c r="CL522" s="177"/>
      <c r="CM522" s="176"/>
      <c r="CN522" s="177"/>
      <c r="CO522" s="176">
        <v>0</v>
      </c>
      <c r="CP522" s="177"/>
      <c r="CQ522" s="176">
        <v>0</v>
      </c>
      <c r="CR522" s="177"/>
      <c r="CS522" s="176">
        <v>0</v>
      </c>
      <c r="CT522" s="176"/>
      <c r="CU522" s="176">
        <v>0</v>
      </c>
      <c r="CV522" s="177"/>
      <c r="CW522" s="176"/>
      <c r="CX522" s="177"/>
      <c r="CY522" s="176">
        <v>0</v>
      </c>
      <c r="CZ522" s="177"/>
      <c r="DA522" s="176">
        <v>0</v>
      </c>
      <c r="DB522" s="177"/>
      <c r="DC522" s="176"/>
      <c r="DD522" s="177"/>
      <c r="DE522" s="176">
        <v>0</v>
      </c>
      <c r="DF522" s="177"/>
      <c r="DG522" s="176"/>
      <c r="DH522" s="177"/>
      <c r="DI522" s="176"/>
      <c r="DJ522" s="558"/>
      <c r="DK522" s="176"/>
      <c r="DL522" s="177"/>
      <c r="DM522" s="176"/>
      <c r="DN522" s="177"/>
      <c r="DO522" s="176"/>
      <c r="DP522" s="177"/>
      <c r="DQ522" s="176"/>
      <c r="DR522" s="177"/>
      <c r="DS522" s="176"/>
      <c r="DT522" s="176"/>
      <c r="DU522" s="176"/>
      <c r="DV522" s="177"/>
      <c r="DW522" s="176"/>
      <c r="DX522" s="177"/>
      <c r="DY522" s="176"/>
      <c r="DZ522" s="177"/>
      <c r="EA522" s="176"/>
      <c r="EB522" s="177"/>
      <c r="EC522" s="176">
        <v>0</v>
      </c>
      <c r="ED522" s="177"/>
      <c r="EE522" s="176"/>
      <c r="EF522" s="177"/>
      <c r="EG522" s="176"/>
      <c r="EH522" s="177"/>
      <c r="EI522" s="176">
        <v>1500</v>
      </c>
      <c r="EJ522" s="177">
        <v>520</v>
      </c>
      <c r="EK522" s="176"/>
      <c r="EL522" s="176"/>
      <c r="EM522" s="177"/>
      <c r="EN522" s="176">
        <v>0</v>
      </c>
      <c r="EO522" s="177"/>
      <c r="EP522" s="176"/>
      <c r="EQ522" s="177">
        <v>0</v>
      </c>
      <c r="ER522" s="176"/>
      <c r="ES522" s="177"/>
      <c r="ET522" s="176"/>
      <c r="EU522" s="177"/>
      <c r="EV522" s="176"/>
      <c r="EW522" s="176"/>
      <c r="EX522" s="176"/>
      <c r="EY522" s="177"/>
      <c r="EZ522" s="176"/>
      <c r="FA522" s="177"/>
      <c r="FB522" s="565">
        <f t="shared" si="32"/>
        <v>45080</v>
      </c>
      <c r="FC522" s="565">
        <f t="shared" si="36"/>
        <v>36220</v>
      </c>
    </row>
    <row r="523" spans="1:159" ht="37.5" customHeight="1">
      <c r="A523" s="13">
        <v>438</v>
      </c>
      <c r="B523" s="13" t="s">
        <v>523</v>
      </c>
      <c r="C523" s="13" t="s">
        <v>2227</v>
      </c>
      <c r="D523" s="22">
        <v>963</v>
      </c>
      <c r="E523" s="13">
        <v>206</v>
      </c>
      <c r="F523" s="14" t="s">
        <v>524</v>
      </c>
      <c r="G523" s="13" t="s">
        <v>525</v>
      </c>
      <c r="H523" s="13" t="s">
        <v>14</v>
      </c>
      <c r="I523" s="13" t="s">
        <v>526</v>
      </c>
      <c r="J523" s="13">
        <v>36</v>
      </c>
      <c r="K523" s="13" t="s">
        <v>2950</v>
      </c>
      <c r="L523" s="13" t="s">
        <v>510</v>
      </c>
      <c r="M523" s="13" t="s">
        <v>10</v>
      </c>
      <c r="N523" s="45">
        <v>207000</v>
      </c>
      <c r="O523" s="13" t="s">
        <v>3061</v>
      </c>
      <c r="P523" s="13">
        <v>10</v>
      </c>
      <c r="Q523" s="176">
        <v>20000</v>
      </c>
      <c r="R523" s="557">
        <v>4980</v>
      </c>
      <c r="S523" s="176"/>
      <c r="T523" s="177"/>
      <c r="U523" s="176"/>
      <c r="V523" s="177"/>
      <c r="W523" s="176"/>
      <c r="X523" s="177"/>
      <c r="Y523" s="176"/>
      <c r="Z523" s="177"/>
      <c r="AA523" s="176"/>
      <c r="AB523" s="177"/>
      <c r="AC523" s="176">
        <v>0</v>
      </c>
      <c r="AD523" s="177"/>
      <c r="AE523" s="176"/>
      <c r="AF523" s="177"/>
      <c r="AG523" s="176">
        <v>12000</v>
      </c>
      <c r="AH523" s="177"/>
      <c r="AI523" s="176"/>
      <c r="AJ523" s="177"/>
      <c r="AK523" s="176">
        <v>0</v>
      </c>
      <c r="AL523" s="177"/>
      <c r="AM523" s="176">
        <v>0</v>
      </c>
      <c r="AN523" s="177"/>
      <c r="AO523" s="176"/>
      <c r="AP523" s="177"/>
      <c r="AQ523" s="176"/>
      <c r="AR523" s="177"/>
      <c r="AS523" s="176"/>
      <c r="AT523" s="176"/>
      <c r="AU523" s="176">
        <v>0</v>
      </c>
      <c r="AV523" s="177"/>
      <c r="AW523" s="176"/>
      <c r="AX523" s="177"/>
      <c r="AY523" s="176"/>
      <c r="AZ523" s="177"/>
      <c r="BA523" s="176"/>
      <c r="BB523" s="177"/>
      <c r="BC523" s="176">
        <v>0</v>
      </c>
      <c r="BD523" s="176"/>
      <c r="BE523" s="176">
        <v>0</v>
      </c>
      <c r="BF523" s="177">
        <v>0</v>
      </c>
      <c r="BG523" s="176">
        <v>0</v>
      </c>
      <c r="BH523" s="177"/>
      <c r="BI523" s="176">
        <v>0</v>
      </c>
      <c r="BJ523" s="177"/>
      <c r="BK523" s="176">
        <v>0</v>
      </c>
      <c r="BL523" s="177"/>
      <c r="BM523" s="176">
        <v>0</v>
      </c>
      <c r="BN523" s="177"/>
      <c r="BO523" s="176">
        <v>0</v>
      </c>
      <c r="BP523" s="232"/>
      <c r="BQ523" s="176"/>
      <c r="BR523" s="177"/>
      <c r="BS523" s="176"/>
      <c r="BT523" s="177"/>
      <c r="BU523" s="176"/>
      <c r="BV523" s="176"/>
      <c r="BW523" s="176">
        <v>0</v>
      </c>
      <c r="BX523" s="177"/>
      <c r="BY523" s="176">
        <v>5000</v>
      </c>
      <c r="BZ523" s="177"/>
      <c r="CA523" s="176">
        <v>20000</v>
      </c>
      <c r="CB523" s="177">
        <v>8340</v>
      </c>
      <c r="CC523" s="176">
        <v>20000</v>
      </c>
      <c r="CD523" s="177">
        <v>19950</v>
      </c>
      <c r="CE523" s="176">
        <v>10000</v>
      </c>
      <c r="CF523" s="177">
        <v>4980</v>
      </c>
      <c r="CG523" s="176">
        <v>10000</v>
      </c>
      <c r="CH523" s="177">
        <v>4980</v>
      </c>
      <c r="CI523" s="176">
        <v>0</v>
      </c>
      <c r="CJ523" s="176">
        <v>0</v>
      </c>
      <c r="CK523" s="176">
        <v>0</v>
      </c>
      <c r="CL523" s="177"/>
      <c r="CM523" s="176"/>
      <c r="CN523" s="177"/>
      <c r="CO523" s="176">
        <v>0</v>
      </c>
      <c r="CP523" s="177"/>
      <c r="CQ523" s="176">
        <v>0</v>
      </c>
      <c r="CR523" s="177"/>
      <c r="CS523" s="176">
        <v>30000</v>
      </c>
      <c r="CT523" s="176">
        <v>22000</v>
      </c>
      <c r="CU523" s="176">
        <v>70000</v>
      </c>
      <c r="CV523" s="177">
        <v>9990</v>
      </c>
      <c r="CW523" s="176"/>
      <c r="CX523" s="177"/>
      <c r="CY523" s="176">
        <v>10000</v>
      </c>
      <c r="CZ523" s="177">
        <v>4980</v>
      </c>
      <c r="DA523" s="176">
        <v>0</v>
      </c>
      <c r="DB523" s="177"/>
      <c r="DC523" s="176"/>
      <c r="DD523" s="177"/>
      <c r="DE523" s="176">
        <v>0</v>
      </c>
      <c r="DF523" s="177"/>
      <c r="DG523" s="176"/>
      <c r="DH523" s="177"/>
      <c r="DI523" s="176"/>
      <c r="DJ523" s="558"/>
      <c r="DK523" s="176"/>
      <c r="DL523" s="177"/>
      <c r="DM523" s="176"/>
      <c r="DN523" s="177"/>
      <c r="DO523" s="176"/>
      <c r="DP523" s="177"/>
      <c r="DQ523" s="176"/>
      <c r="DR523" s="177"/>
      <c r="DS523" s="176"/>
      <c r="DT523" s="176"/>
      <c r="DU523" s="176"/>
      <c r="DV523" s="177"/>
      <c r="DW523" s="176"/>
      <c r="DX523" s="177"/>
      <c r="DY523" s="176"/>
      <c r="DZ523" s="177"/>
      <c r="EA523" s="176"/>
      <c r="EB523" s="177"/>
      <c r="EC523" s="176">
        <v>0</v>
      </c>
      <c r="ED523" s="177"/>
      <c r="EE523" s="176"/>
      <c r="EF523" s="177"/>
      <c r="EG523" s="176"/>
      <c r="EH523" s="177"/>
      <c r="EI523" s="176">
        <v>0</v>
      </c>
      <c r="EJ523" s="177"/>
      <c r="EK523" s="176"/>
      <c r="EL523" s="176"/>
      <c r="EM523" s="177"/>
      <c r="EN523" s="176">
        <v>0</v>
      </c>
      <c r="EO523" s="177"/>
      <c r="EP523" s="176"/>
      <c r="EQ523" s="177">
        <v>0</v>
      </c>
      <c r="ER523" s="176"/>
      <c r="ES523" s="177"/>
      <c r="ET523" s="176"/>
      <c r="EU523" s="177"/>
      <c r="EV523" s="176"/>
      <c r="EW523" s="176"/>
      <c r="EX523" s="176"/>
      <c r="EY523" s="177"/>
      <c r="EZ523" s="176"/>
      <c r="FA523" s="177"/>
      <c r="FB523" s="565">
        <f t="shared" si="32"/>
        <v>80200</v>
      </c>
      <c r="FC523" s="565">
        <f t="shared" si="36"/>
        <v>126800</v>
      </c>
    </row>
    <row r="524" spans="1:159" ht="37.5" customHeight="1">
      <c r="A524" s="13">
        <v>439</v>
      </c>
      <c r="B524" s="13" t="s">
        <v>2007</v>
      </c>
      <c r="C524" s="13" t="s">
        <v>2817</v>
      </c>
      <c r="D524" s="22">
        <v>963</v>
      </c>
      <c r="E524" s="13">
        <v>206</v>
      </c>
      <c r="F524" s="14" t="s">
        <v>2008</v>
      </c>
      <c r="G524" s="13" t="s">
        <v>525</v>
      </c>
      <c r="H524" s="13" t="s">
        <v>413</v>
      </c>
      <c r="I524" s="13" t="s">
        <v>2009</v>
      </c>
      <c r="J524" s="13">
        <v>36</v>
      </c>
      <c r="K524" s="13" t="s">
        <v>2010</v>
      </c>
      <c r="L524" s="13" t="s">
        <v>1955</v>
      </c>
      <c r="M524" s="13" t="s">
        <v>10</v>
      </c>
      <c r="N524" s="45">
        <v>302000</v>
      </c>
      <c r="O524" s="13" t="s">
        <v>3078</v>
      </c>
      <c r="P524" s="13">
        <v>84</v>
      </c>
      <c r="Q524" s="176">
        <v>10000</v>
      </c>
      <c r="R524" s="557">
        <v>7000</v>
      </c>
      <c r="S524" s="176"/>
      <c r="T524" s="177"/>
      <c r="U524" s="176"/>
      <c r="V524" s="177"/>
      <c r="W524" s="176"/>
      <c r="X524" s="177"/>
      <c r="Y524" s="176"/>
      <c r="Z524" s="177"/>
      <c r="AA524" s="176"/>
      <c r="AB524" s="177"/>
      <c r="AC524" s="176">
        <v>0</v>
      </c>
      <c r="AD524" s="177"/>
      <c r="AE524" s="176"/>
      <c r="AF524" s="177"/>
      <c r="AG524" s="176">
        <v>12000</v>
      </c>
      <c r="AH524" s="177">
        <v>12000</v>
      </c>
      <c r="AI524" s="176"/>
      <c r="AJ524" s="177"/>
      <c r="AK524" s="176">
        <v>0</v>
      </c>
      <c r="AL524" s="177"/>
      <c r="AM524" s="176">
        <v>0</v>
      </c>
      <c r="AN524" s="177"/>
      <c r="AO524" s="176"/>
      <c r="AP524" s="177"/>
      <c r="AQ524" s="176"/>
      <c r="AR524" s="177"/>
      <c r="AS524" s="176"/>
      <c r="AT524" s="176"/>
      <c r="AU524" s="176">
        <v>0</v>
      </c>
      <c r="AV524" s="177"/>
      <c r="AW524" s="176"/>
      <c r="AX524" s="177"/>
      <c r="AY524" s="176"/>
      <c r="AZ524" s="177"/>
      <c r="BA524" s="176">
        <v>35000</v>
      </c>
      <c r="BB524" s="177">
        <v>22000</v>
      </c>
      <c r="BC524" s="176">
        <v>0</v>
      </c>
      <c r="BD524" s="176"/>
      <c r="BE524" s="176">
        <v>130000</v>
      </c>
      <c r="BF524" s="177">
        <v>40000</v>
      </c>
      <c r="BG524" s="176">
        <v>0</v>
      </c>
      <c r="BH524" s="177"/>
      <c r="BI524" s="176">
        <v>0</v>
      </c>
      <c r="BJ524" s="177"/>
      <c r="BK524" s="176">
        <v>0</v>
      </c>
      <c r="BL524" s="177"/>
      <c r="BM524" s="176">
        <v>0</v>
      </c>
      <c r="BN524" s="177"/>
      <c r="BO524" s="176">
        <v>0</v>
      </c>
      <c r="BP524" s="232"/>
      <c r="BQ524" s="176">
        <v>10000</v>
      </c>
      <c r="BR524" s="177">
        <v>4980</v>
      </c>
      <c r="BS524" s="176"/>
      <c r="BT524" s="177"/>
      <c r="BU524" s="176"/>
      <c r="BV524" s="176">
        <v>10000</v>
      </c>
      <c r="BW524" s="176">
        <v>10000</v>
      </c>
      <c r="BX524" s="177">
        <v>6240</v>
      </c>
      <c r="BY524" s="176">
        <v>5000</v>
      </c>
      <c r="BZ524" s="177"/>
      <c r="CA524" s="176"/>
      <c r="CB524" s="177"/>
      <c r="CC524" s="176">
        <v>0</v>
      </c>
      <c r="CD524" s="177">
        <v>0</v>
      </c>
      <c r="CE524" s="176">
        <v>10000</v>
      </c>
      <c r="CF524" s="177">
        <v>0</v>
      </c>
      <c r="CG524" s="176"/>
      <c r="CH524" s="177"/>
      <c r="CI524" s="176">
        <v>0</v>
      </c>
      <c r="CJ524" s="176">
        <v>0</v>
      </c>
      <c r="CK524" s="176">
        <v>0</v>
      </c>
      <c r="CL524" s="177"/>
      <c r="CM524" s="176"/>
      <c r="CN524" s="177"/>
      <c r="CO524" s="176">
        <v>0</v>
      </c>
      <c r="CP524" s="177"/>
      <c r="CQ524" s="176">
        <v>10000</v>
      </c>
      <c r="CR524" s="177">
        <v>7000</v>
      </c>
      <c r="CS524" s="176">
        <v>0</v>
      </c>
      <c r="CT524" s="176"/>
      <c r="CU524" s="176">
        <v>50000</v>
      </c>
      <c r="CV524" s="177">
        <v>50000</v>
      </c>
      <c r="CW524" s="176"/>
      <c r="CX524" s="177"/>
      <c r="CY524" s="176">
        <v>0</v>
      </c>
      <c r="CZ524" s="177"/>
      <c r="DA524" s="176">
        <v>0</v>
      </c>
      <c r="DB524" s="177"/>
      <c r="DC524" s="176"/>
      <c r="DD524" s="177"/>
      <c r="DE524" s="176">
        <v>0</v>
      </c>
      <c r="DF524" s="177"/>
      <c r="DG524" s="176"/>
      <c r="DH524" s="177"/>
      <c r="DI524" s="176"/>
      <c r="DJ524" s="558"/>
      <c r="DK524" s="176"/>
      <c r="DL524" s="177"/>
      <c r="DM524" s="176"/>
      <c r="DN524" s="177"/>
      <c r="DO524" s="176"/>
      <c r="DP524" s="177"/>
      <c r="DQ524" s="176"/>
      <c r="DR524" s="177"/>
      <c r="DS524" s="176"/>
      <c r="DT524" s="176"/>
      <c r="DU524" s="176"/>
      <c r="DV524" s="177"/>
      <c r="DW524" s="176"/>
      <c r="DX524" s="177"/>
      <c r="DY524" s="176"/>
      <c r="DZ524" s="177"/>
      <c r="EA524" s="176"/>
      <c r="EB524" s="177"/>
      <c r="EC524" s="176">
        <v>20000</v>
      </c>
      <c r="ED524" s="177">
        <v>5000</v>
      </c>
      <c r="EE524" s="176"/>
      <c r="EF524" s="177"/>
      <c r="EG524" s="176"/>
      <c r="EH524" s="177"/>
      <c r="EI524" s="176">
        <v>0</v>
      </c>
      <c r="EJ524" s="177"/>
      <c r="EK524" s="176"/>
      <c r="EL524" s="176"/>
      <c r="EM524" s="177"/>
      <c r="EN524" s="176">
        <v>0</v>
      </c>
      <c r="EO524" s="177"/>
      <c r="EP524" s="176"/>
      <c r="EQ524" s="177">
        <v>0</v>
      </c>
      <c r="ER524" s="176"/>
      <c r="ES524" s="177"/>
      <c r="ET524" s="176"/>
      <c r="EU524" s="177"/>
      <c r="EV524" s="176"/>
      <c r="EW524" s="176"/>
      <c r="EX524" s="176"/>
      <c r="EY524" s="232">
        <v>12000</v>
      </c>
      <c r="EZ524" s="176"/>
      <c r="FA524" s="177"/>
      <c r="FB524" s="565">
        <f t="shared" si="32"/>
        <v>166220</v>
      </c>
      <c r="FC524" s="565">
        <f t="shared" si="36"/>
        <v>135780</v>
      </c>
    </row>
    <row r="525" spans="1:159" ht="37.5" customHeight="1">
      <c r="A525" s="13">
        <v>440</v>
      </c>
      <c r="B525" s="13" t="s">
        <v>527</v>
      </c>
      <c r="C525" s="13" t="s">
        <v>3279</v>
      </c>
      <c r="D525" s="22">
        <v>963</v>
      </c>
      <c r="E525" s="13">
        <v>206</v>
      </c>
      <c r="F525" s="14" t="s">
        <v>1480</v>
      </c>
      <c r="G525" s="13" t="s">
        <v>528</v>
      </c>
      <c r="H525" s="13" t="s">
        <v>25</v>
      </c>
      <c r="I525" s="13" t="s">
        <v>1481</v>
      </c>
      <c r="J525" s="13">
        <v>36</v>
      </c>
      <c r="K525" s="13" t="s">
        <v>1482</v>
      </c>
      <c r="L525" s="13" t="s">
        <v>1483</v>
      </c>
      <c r="M525" s="13" t="s">
        <v>69</v>
      </c>
      <c r="N525" s="45">
        <v>257500</v>
      </c>
      <c r="O525" s="13" t="s">
        <v>3065</v>
      </c>
      <c r="P525" s="13">
        <v>96</v>
      </c>
      <c r="Q525" s="176">
        <v>0</v>
      </c>
      <c r="R525" s="557"/>
      <c r="S525" s="176"/>
      <c r="T525" s="177"/>
      <c r="U525" s="176"/>
      <c r="V525" s="177"/>
      <c r="W525" s="176"/>
      <c r="X525" s="177"/>
      <c r="Y525" s="176">
        <v>10000</v>
      </c>
      <c r="Z525" s="177"/>
      <c r="AA525" s="176"/>
      <c r="AB525" s="177"/>
      <c r="AC525" s="176">
        <v>40000</v>
      </c>
      <c r="AD525" s="177">
        <v>18500</v>
      </c>
      <c r="AE525" s="176">
        <v>4000</v>
      </c>
      <c r="AF525" s="177"/>
      <c r="AG525" s="176">
        <v>30000</v>
      </c>
      <c r="AH525" s="177">
        <v>30000</v>
      </c>
      <c r="AI525" s="176"/>
      <c r="AJ525" s="177"/>
      <c r="AK525" s="176">
        <v>0</v>
      </c>
      <c r="AL525" s="177"/>
      <c r="AM525" s="176">
        <v>0</v>
      </c>
      <c r="AN525" s="177"/>
      <c r="AO525" s="176"/>
      <c r="AP525" s="177"/>
      <c r="AQ525" s="176"/>
      <c r="AR525" s="177"/>
      <c r="AS525" s="176"/>
      <c r="AT525" s="176"/>
      <c r="AU525" s="176">
        <v>0</v>
      </c>
      <c r="AV525" s="177"/>
      <c r="AW525" s="176"/>
      <c r="AX525" s="177"/>
      <c r="AY525" s="176">
        <v>30000</v>
      </c>
      <c r="AZ525" s="177">
        <v>15000</v>
      </c>
      <c r="BA525" s="176"/>
      <c r="BB525" s="177"/>
      <c r="BC525" s="176">
        <v>0</v>
      </c>
      <c r="BD525" s="176"/>
      <c r="BE525" s="176">
        <v>0</v>
      </c>
      <c r="BF525" s="177">
        <v>0</v>
      </c>
      <c r="BG525" s="176">
        <v>0</v>
      </c>
      <c r="BH525" s="177"/>
      <c r="BI525" s="176">
        <v>6000</v>
      </c>
      <c r="BJ525" s="177">
        <v>6000</v>
      </c>
      <c r="BK525" s="176">
        <v>0</v>
      </c>
      <c r="BL525" s="177"/>
      <c r="BM525" s="176">
        <v>0</v>
      </c>
      <c r="BN525" s="177"/>
      <c r="BO525" s="176">
        <v>0</v>
      </c>
      <c r="BP525" s="232"/>
      <c r="BQ525" s="176"/>
      <c r="BR525" s="177"/>
      <c r="BS525" s="176">
        <v>500</v>
      </c>
      <c r="BT525" s="177">
        <v>300</v>
      </c>
      <c r="BU525" s="176"/>
      <c r="BV525" s="176"/>
      <c r="BW525" s="176">
        <v>0</v>
      </c>
      <c r="BX525" s="177"/>
      <c r="BY525" s="176">
        <v>0</v>
      </c>
      <c r="BZ525" s="177"/>
      <c r="CA525" s="176"/>
      <c r="CB525" s="177"/>
      <c r="CC525" s="176">
        <v>15000</v>
      </c>
      <c r="CD525" s="177">
        <v>18410</v>
      </c>
      <c r="CE525" s="176">
        <v>10000</v>
      </c>
      <c r="CF525" s="177">
        <v>0</v>
      </c>
      <c r="CG525" s="176">
        <v>30000</v>
      </c>
      <c r="CH525" s="177">
        <v>22000</v>
      </c>
      <c r="CI525" s="176">
        <v>0</v>
      </c>
      <c r="CJ525" s="176">
        <v>36000</v>
      </c>
      <c r="CK525" s="176">
        <v>36000</v>
      </c>
      <c r="CL525" s="177">
        <v>14010</v>
      </c>
      <c r="CM525" s="176"/>
      <c r="CN525" s="177"/>
      <c r="CO525" s="176">
        <v>30000</v>
      </c>
      <c r="CP525" s="177">
        <v>30000</v>
      </c>
      <c r="CQ525" s="176">
        <v>0</v>
      </c>
      <c r="CR525" s="177"/>
      <c r="CS525" s="176">
        <v>0</v>
      </c>
      <c r="CT525" s="176"/>
      <c r="CU525" s="176">
        <v>0</v>
      </c>
      <c r="CV525" s="177"/>
      <c r="CW525" s="176">
        <v>16000</v>
      </c>
      <c r="CX525" s="177">
        <v>4000</v>
      </c>
      <c r="CY525" s="176">
        <v>0</v>
      </c>
      <c r="CZ525" s="177"/>
      <c r="DA525" s="176">
        <v>0</v>
      </c>
      <c r="DB525" s="177"/>
      <c r="DC525" s="176"/>
      <c r="DD525" s="177"/>
      <c r="DE525" s="176">
        <v>0</v>
      </c>
      <c r="DF525" s="177"/>
      <c r="DG525" s="176"/>
      <c r="DH525" s="177"/>
      <c r="DI525" s="176"/>
      <c r="DJ525" s="558"/>
      <c r="DK525" s="176"/>
      <c r="DL525" s="177"/>
      <c r="DM525" s="176"/>
      <c r="DN525" s="177"/>
      <c r="DO525" s="176"/>
      <c r="DP525" s="177"/>
      <c r="DQ525" s="176"/>
      <c r="DR525" s="177"/>
      <c r="DS525" s="176"/>
      <c r="DT525" s="176"/>
      <c r="DU525" s="176"/>
      <c r="DV525" s="177"/>
      <c r="DW525" s="176"/>
      <c r="DX525" s="177"/>
      <c r="DY525" s="176"/>
      <c r="DZ525" s="177"/>
      <c r="EA525" s="176"/>
      <c r="EB525" s="177"/>
      <c r="EC525" s="176">
        <v>0</v>
      </c>
      <c r="ED525" s="177"/>
      <c r="EE525" s="176"/>
      <c r="EF525" s="177"/>
      <c r="EG525" s="176"/>
      <c r="EH525" s="177"/>
      <c r="EI525" s="176">
        <v>0</v>
      </c>
      <c r="EJ525" s="177"/>
      <c r="EK525" s="176"/>
      <c r="EL525" s="176"/>
      <c r="EM525" s="177"/>
      <c r="EN525" s="176">
        <v>0</v>
      </c>
      <c r="EO525" s="177"/>
      <c r="EP525" s="176"/>
      <c r="EQ525" s="177">
        <v>0</v>
      </c>
      <c r="ER525" s="176"/>
      <c r="ES525" s="177"/>
      <c r="ET525" s="176"/>
      <c r="EU525" s="177"/>
      <c r="EV525" s="176"/>
      <c r="EW525" s="176"/>
      <c r="EX525" s="176"/>
      <c r="EY525" s="177"/>
      <c r="EZ525" s="176"/>
      <c r="FA525" s="177"/>
      <c r="FB525" s="565">
        <f t="shared" ref="FB525:FB588" si="37">FA525+EY525+EW525+EU525+ES525+EQ525+EO525+EM525+EJ525+EH525+EF525+ED525+EB525+DZ525+DX525+DV525+DT525+DR525+DP525+DN525+DL525+DJ525+DH525+DF525+DD525+DB525+CZ525+CX525+CV525+CT525+CR525+CP525+CN525+CL525+CH525+CF525+CD525+CB525+BZ525+BX525+BT525+BR525+BP525+BN525+BL525+BJ525+BH525+BF525+BD525+BB525+AZ525+AX525+AV525+AR525+AP525+AN525+AL525+AJ525+AH525+AF525+AD525+AB525+Z525+X525+V525+T525+R525</f>
        <v>158220</v>
      </c>
      <c r="FC525" s="565">
        <f t="shared" si="36"/>
        <v>99280</v>
      </c>
    </row>
    <row r="526" spans="1:159" ht="37.5" customHeight="1">
      <c r="A526" s="13">
        <v>441</v>
      </c>
      <c r="B526" s="13" t="s">
        <v>1196</v>
      </c>
      <c r="C526" s="13" t="s">
        <v>3280</v>
      </c>
      <c r="D526" s="22">
        <v>963</v>
      </c>
      <c r="E526" s="13">
        <v>206</v>
      </c>
      <c r="F526" s="14" t="s">
        <v>1197</v>
      </c>
      <c r="G526" s="13" t="s">
        <v>528</v>
      </c>
      <c r="H526" s="13" t="s">
        <v>1198</v>
      </c>
      <c r="I526" s="13" t="s">
        <v>1199</v>
      </c>
      <c r="J526" s="13">
        <v>24</v>
      </c>
      <c r="K526" s="13" t="s">
        <v>1200</v>
      </c>
      <c r="L526" s="13" t="s">
        <v>1171</v>
      </c>
      <c r="M526" s="13" t="s">
        <v>66</v>
      </c>
      <c r="N526" s="45">
        <v>46000</v>
      </c>
      <c r="O526" s="13" t="s">
        <v>3064</v>
      </c>
      <c r="P526" s="13">
        <v>27</v>
      </c>
      <c r="Q526" s="176">
        <v>0</v>
      </c>
      <c r="R526" s="557"/>
      <c r="S526" s="176"/>
      <c r="T526" s="177"/>
      <c r="U526" s="176"/>
      <c r="V526" s="177"/>
      <c r="W526" s="176"/>
      <c r="X526" s="177"/>
      <c r="Y526" s="176"/>
      <c r="Z526" s="177">
        <v>20000</v>
      </c>
      <c r="AA526" s="176"/>
      <c r="AB526" s="177"/>
      <c r="AC526" s="176">
        <v>0</v>
      </c>
      <c r="AD526" s="177"/>
      <c r="AE526" s="176"/>
      <c r="AF526" s="177"/>
      <c r="AG526" s="176">
        <v>20000</v>
      </c>
      <c r="AH526" s="177"/>
      <c r="AI526" s="176"/>
      <c r="AJ526" s="177"/>
      <c r="AK526" s="176">
        <v>0</v>
      </c>
      <c r="AL526" s="177"/>
      <c r="AM526" s="176">
        <v>0</v>
      </c>
      <c r="AN526" s="177"/>
      <c r="AO526" s="176"/>
      <c r="AP526" s="177"/>
      <c r="AQ526" s="176"/>
      <c r="AR526" s="177"/>
      <c r="AS526" s="176"/>
      <c r="AT526" s="176"/>
      <c r="AU526" s="176">
        <v>0</v>
      </c>
      <c r="AV526" s="177"/>
      <c r="AW526" s="176"/>
      <c r="AX526" s="177"/>
      <c r="AY526" s="176"/>
      <c r="AZ526" s="177"/>
      <c r="BA526" s="176"/>
      <c r="BB526" s="177"/>
      <c r="BC526" s="176">
        <v>0</v>
      </c>
      <c r="BD526" s="176"/>
      <c r="BE526" s="176">
        <v>0</v>
      </c>
      <c r="BF526" s="177">
        <v>0</v>
      </c>
      <c r="BG526" s="176">
        <v>0</v>
      </c>
      <c r="BH526" s="177"/>
      <c r="BI526" s="176">
        <v>0</v>
      </c>
      <c r="BJ526" s="177"/>
      <c r="BK526" s="176">
        <v>0</v>
      </c>
      <c r="BL526" s="177"/>
      <c r="BM526" s="176">
        <v>0</v>
      </c>
      <c r="BN526" s="177"/>
      <c r="BO526" s="176">
        <v>0</v>
      </c>
      <c r="BP526" s="232"/>
      <c r="BQ526" s="176"/>
      <c r="BR526" s="177"/>
      <c r="BS526" s="176"/>
      <c r="BT526" s="177"/>
      <c r="BU526" s="176"/>
      <c r="BV526" s="176"/>
      <c r="BW526" s="176">
        <v>0</v>
      </c>
      <c r="BX526" s="177"/>
      <c r="BY526" s="176">
        <v>0</v>
      </c>
      <c r="BZ526" s="177"/>
      <c r="CA526" s="176"/>
      <c r="CB526" s="177"/>
      <c r="CC526" s="176">
        <v>0</v>
      </c>
      <c r="CD526" s="177">
        <v>0</v>
      </c>
      <c r="CE526" s="176">
        <v>0</v>
      </c>
      <c r="CF526" s="177"/>
      <c r="CG526" s="176">
        <v>10000</v>
      </c>
      <c r="CH526" s="177">
        <v>3000</v>
      </c>
      <c r="CI526" s="176">
        <v>0</v>
      </c>
      <c r="CJ526" s="176">
        <v>0</v>
      </c>
      <c r="CK526" s="176">
        <v>0</v>
      </c>
      <c r="CL526" s="177"/>
      <c r="CM526" s="176">
        <v>10000</v>
      </c>
      <c r="CN526" s="177"/>
      <c r="CO526" s="176">
        <v>0</v>
      </c>
      <c r="CP526" s="177"/>
      <c r="CQ526" s="176">
        <v>6000</v>
      </c>
      <c r="CR526" s="177">
        <v>3000</v>
      </c>
      <c r="CS526" s="176">
        <v>0</v>
      </c>
      <c r="CT526" s="176"/>
      <c r="CU526" s="176">
        <v>0</v>
      </c>
      <c r="CV526" s="177"/>
      <c r="CW526" s="176"/>
      <c r="CX526" s="177"/>
      <c r="CY526" s="176">
        <v>0</v>
      </c>
      <c r="CZ526" s="177"/>
      <c r="DA526" s="176">
        <v>0</v>
      </c>
      <c r="DB526" s="177"/>
      <c r="DC526" s="176"/>
      <c r="DD526" s="177"/>
      <c r="DE526" s="176">
        <v>0</v>
      </c>
      <c r="DF526" s="177"/>
      <c r="DG526" s="176"/>
      <c r="DH526" s="177"/>
      <c r="DI526" s="176"/>
      <c r="DJ526" s="558"/>
      <c r="DK526" s="176"/>
      <c r="DL526" s="177"/>
      <c r="DM526" s="176"/>
      <c r="DN526" s="177"/>
      <c r="DO526" s="176"/>
      <c r="DP526" s="177"/>
      <c r="DQ526" s="176"/>
      <c r="DR526" s="177"/>
      <c r="DS526" s="176"/>
      <c r="DT526" s="176"/>
      <c r="DU526" s="176"/>
      <c r="DV526" s="177"/>
      <c r="DW526" s="176"/>
      <c r="DX526" s="177"/>
      <c r="DY526" s="176"/>
      <c r="DZ526" s="177"/>
      <c r="EA526" s="176"/>
      <c r="EB526" s="177"/>
      <c r="EC526" s="176">
        <v>0</v>
      </c>
      <c r="ED526" s="177"/>
      <c r="EE526" s="176"/>
      <c r="EF526" s="177"/>
      <c r="EG526" s="176"/>
      <c r="EH526" s="177"/>
      <c r="EI526" s="176">
        <v>0</v>
      </c>
      <c r="EJ526" s="177"/>
      <c r="EK526" s="176"/>
      <c r="EL526" s="176"/>
      <c r="EM526" s="177"/>
      <c r="EN526" s="176">
        <v>0</v>
      </c>
      <c r="EO526" s="177"/>
      <c r="EP526" s="176"/>
      <c r="EQ526" s="177">
        <v>0</v>
      </c>
      <c r="ER526" s="176"/>
      <c r="ES526" s="177"/>
      <c r="ET526" s="176"/>
      <c r="EU526" s="177"/>
      <c r="EV526" s="176"/>
      <c r="EW526" s="176"/>
      <c r="EX526" s="176"/>
      <c r="EY526" s="177"/>
      <c r="EZ526" s="176"/>
      <c r="FA526" s="177"/>
      <c r="FB526" s="565">
        <f t="shared" si="37"/>
        <v>26000</v>
      </c>
      <c r="FC526" s="565">
        <f t="shared" si="36"/>
        <v>20000</v>
      </c>
    </row>
    <row r="527" spans="1:159" ht="37.5" customHeight="1">
      <c r="A527" s="13">
        <v>442</v>
      </c>
      <c r="B527" s="13" t="s">
        <v>2789</v>
      </c>
      <c r="C527" s="13" t="s">
        <v>3281</v>
      </c>
      <c r="D527" s="22">
        <v>966</v>
      </c>
      <c r="E527" s="13">
        <v>281</v>
      </c>
      <c r="F527" s="14" t="s">
        <v>2790</v>
      </c>
      <c r="G527" s="13" t="s">
        <v>2791</v>
      </c>
      <c r="H527" s="13" t="s">
        <v>2792</v>
      </c>
      <c r="I527" s="13" t="s">
        <v>2793</v>
      </c>
      <c r="J527" s="13">
        <v>36</v>
      </c>
      <c r="K527" s="13" t="s">
        <v>2794</v>
      </c>
      <c r="L527" s="13" t="s">
        <v>2678</v>
      </c>
      <c r="M527" s="13" t="s">
        <v>10</v>
      </c>
      <c r="N527" s="45">
        <v>1164600</v>
      </c>
      <c r="O527" s="13" t="s">
        <v>3066</v>
      </c>
      <c r="P527" s="13">
        <v>117</v>
      </c>
      <c r="Q527" s="176">
        <v>20000</v>
      </c>
      <c r="R527" s="557">
        <v>17700</v>
      </c>
      <c r="S527" s="176"/>
      <c r="T527" s="177"/>
      <c r="U527" s="176"/>
      <c r="V527" s="177"/>
      <c r="W527" s="176">
        <v>300</v>
      </c>
      <c r="X527" s="177"/>
      <c r="Y527" s="176">
        <v>5000</v>
      </c>
      <c r="Z527" s="177"/>
      <c r="AA527" s="176">
        <v>30000</v>
      </c>
      <c r="AB527" s="177">
        <v>11400</v>
      </c>
      <c r="AC527" s="176">
        <v>0</v>
      </c>
      <c r="AD527" s="177"/>
      <c r="AE527" s="176">
        <v>3000</v>
      </c>
      <c r="AF527" s="177">
        <v>2000</v>
      </c>
      <c r="AG527" s="176">
        <v>24000</v>
      </c>
      <c r="AH527" s="177"/>
      <c r="AI527" s="176"/>
      <c r="AJ527" s="177"/>
      <c r="AK527" s="176">
        <v>0</v>
      </c>
      <c r="AL527" s="177"/>
      <c r="AM527" s="176">
        <v>0</v>
      </c>
      <c r="AN527" s="177"/>
      <c r="AO527" s="176"/>
      <c r="AP527" s="177"/>
      <c r="AQ527" s="176"/>
      <c r="AR527" s="177"/>
      <c r="AS527" s="176">
        <v>20000</v>
      </c>
      <c r="AT527" s="176">
        <v>100000</v>
      </c>
      <c r="AU527" s="176">
        <v>120000</v>
      </c>
      <c r="AV527" s="177">
        <v>12000</v>
      </c>
      <c r="AW527" s="176"/>
      <c r="AX527" s="177"/>
      <c r="AY527" s="176"/>
      <c r="AZ527" s="177"/>
      <c r="BA527" s="176">
        <v>21000</v>
      </c>
      <c r="BB527" s="177">
        <v>10400</v>
      </c>
      <c r="BC527" s="176">
        <v>0</v>
      </c>
      <c r="BD527" s="176"/>
      <c r="BE527" s="176">
        <v>0</v>
      </c>
      <c r="BF527" s="177">
        <v>0</v>
      </c>
      <c r="BG527" s="176">
        <v>5000</v>
      </c>
      <c r="BH527" s="177">
        <v>2000</v>
      </c>
      <c r="BI527" s="176">
        <v>0</v>
      </c>
      <c r="BJ527" s="177"/>
      <c r="BK527" s="176">
        <v>0</v>
      </c>
      <c r="BL527" s="177"/>
      <c r="BM527" s="176">
        <v>0</v>
      </c>
      <c r="BN527" s="177"/>
      <c r="BO527" s="176">
        <v>0</v>
      </c>
      <c r="BP527" s="232"/>
      <c r="BQ527" s="176">
        <v>10000</v>
      </c>
      <c r="BR527" s="177"/>
      <c r="BS527" s="176"/>
      <c r="BT527" s="177"/>
      <c r="BU527" s="176"/>
      <c r="BV527" s="176">
        <v>10000</v>
      </c>
      <c r="BW527" s="176">
        <v>10000</v>
      </c>
      <c r="BX527" s="177"/>
      <c r="BY527" s="176">
        <v>0</v>
      </c>
      <c r="BZ527" s="177"/>
      <c r="CA527" s="176">
        <v>10000</v>
      </c>
      <c r="CB527" s="177"/>
      <c r="CC527" s="176">
        <v>5000</v>
      </c>
      <c r="CD527" s="177">
        <v>5000</v>
      </c>
      <c r="CE527" s="176">
        <v>10000</v>
      </c>
      <c r="CF527" s="177">
        <v>2000</v>
      </c>
      <c r="CG527" s="176">
        <v>15000</v>
      </c>
      <c r="CH527" s="177">
        <v>5000</v>
      </c>
      <c r="CI527" s="176">
        <v>40000</v>
      </c>
      <c r="CJ527" s="176">
        <v>160000</v>
      </c>
      <c r="CK527" s="176">
        <v>200000</v>
      </c>
      <c r="CL527" s="177">
        <v>36000</v>
      </c>
      <c r="CM527" s="176"/>
      <c r="CN527" s="177"/>
      <c r="CO527" s="176">
        <v>100000</v>
      </c>
      <c r="CP527" s="177">
        <v>55000</v>
      </c>
      <c r="CQ527" s="176">
        <v>30000</v>
      </c>
      <c r="CR527" s="177">
        <v>14000</v>
      </c>
      <c r="CS527" s="176">
        <v>0</v>
      </c>
      <c r="CT527" s="176"/>
      <c r="CU527" s="176">
        <v>30000</v>
      </c>
      <c r="CV527" s="177"/>
      <c r="CW527" s="176"/>
      <c r="CX527" s="177"/>
      <c r="CY527" s="176">
        <v>5000</v>
      </c>
      <c r="CZ527" s="177"/>
      <c r="DA527" s="176">
        <v>20000</v>
      </c>
      <c r="DB527" s="177">
        <v>15000</v>
      </c>
      <c r="DC527" s="176">
        <v>2000</v>
      </c>
      <c r="DD527" s="177">
        <v>1000</v>
      </c>
      <c r="DE527" s="176">
        <v>0</v>
      </c>
      <c r="DF527" s="177"/>
      <c r="DG527" s="176">
        <v>50000</v>
      </c>
      <c r="DH527" s="177">
        <v>24000</v>
      </c>
      <c r="DI527" s="176"/>
      <c r="DJ527" s="558"/>
      <c r="DK527" s="176"/>
      <c r="DL527" s="177"/>
      <c r="DM527" s="176">
        <v>30000</v>
      </c>
      <c r="DN527" s="177">
        <v>36600</v>
      </c>
      <c r="DO527" s="176">
        <v>150000</v>
      </c>
      <c r="DP527" s="177">
        <v>0</v>
      </c>
      <c r="DQ527" s="176">
        <v>50000</v>
      </c>
      <c r="DR527" s="177">
        <v>39500</v>
      </c>
      <c r="DS527" s="176">
        <v>4000</v>
      </c>
      <c r="DT527" s="176">
        <v>4000</v>
      </c>
      <c r="DU527" s="176">
        <v>5000</v>
      </c>
      <c r="DV527" s="177">
        <v>3000</v>
      </c>
      <c r="DW527" s="176"/>
      <c r="DX527" s="177"/>
      <c r="DY527" s="176">
        <v>30000</v>
      </c>
      <c r="DZ527" s="177"/>
      <c r="EA527" s="176">
        <v>50000</v>
      </c>
      <c r="EB527" s="177">
        <v>21900</v>
      </c>
      <c r="EC527" s="176">
        <v>0</v>
      </c>
      <c r="ED527" s="177"/>
      <c r="EE527" s="176">
        <v>5000</v>
      </c>
      <c r="EF527" s="177">
        <v>0</v>
      </c>
      <c r="EG527" s="176">
        <v>10000</v>
      </c>
      <c r="EH527" s="177">
        <v>5000</v>
      </c>
      <c r="EI527" s="176">
        <v>5000</v>
      </c>
      <c r="EJ527" s="177">
        <v>1000</v>
      </c>
      <c r="EK527" s="176">
        <v>10000</v>
      </c>
      <c r="EL527" s="176">
        <v>300</v>
      </c>
      <c r="EM527" s="177"/>
      <c r="EN527" s="176">
        <v>0</v>
      </c>
      <c r="EO527" s="177"/>
      <c r="EP527" s="176">
        <v>50000</v>
      </c>
      <c r="EQ527" s="177">
        <v>20000</v>
      </c>
      <c r="ER527" s="176"/>
      <c r="ES527" s="177"/>
      <c r="ET527" s="176"/>
      <c r="EU527" s="177"/>
      <c r="EV527" s="176"/>
      <c r="EW527" s="176"/>
      <c r="EX527" s="176">
        <v>20000</v>
      </c>
      <c r="EY527" s="177">
        <v>12000</v>
      </c>
      <c r="EZ527" s="176">
        <v>20000</v>
      </c>
      <c r="FA527" s="177">
        <v>9900</v>
      </c>
      <c r="FB527" s="565">
        <f t="shared" si="37"/>
        <v>365400</v>
      </c>
      <c r="FC527" s="565">
        <f t="shared" si="36"/>
        <v>799200</v>
      </c>
    </row>
    <row r="528" spans="1:159" ht="37.5" customHeight="1">
      <c r="A528" s="13">
        <v>443</v>
      </c>
      <c r="B528" s="13" t="s">
        <v>2289</v>
      </c>
      <c r="C528" s="13" t="s">
        <v>3282</v>
      </c>
      <c r="D528" s="22">
        <v>970</v>
      </c>
      <c r="E528" s="13">
        <v>10</v>
      </c>
      <c r="F528" s="14" t="s">
        <v>2290</v>
      </c>
      <c r="G528" s="13" t="s">
        <v>694</v>
      </c>
      <c r="H528" s="13" t="s">
        <v>116</v>
      </c>
      <c r="I528" s="13" t="s">
        <v>2291</v>
      </c>
      <c r="J528" s="13" t="s">
        <v>1129</v>
      </c>
      <c r="K528" s="13" t="s">
        <v>2951</v>
      </c>
      <c r="L528" s="13" t="s">
        <v>2270</v>
      </c>
      <c r="M528" s="13" t="s">
        <v>10</v>
      </c>
      <c r="N528" s="45">
        <v>127000</v>
      </c>
      <c r="O528" s="13" t="s">
        <v>3101</v>
      </c>
      <c r="P528" s="13">
        <v>108</v>
      </c>
      <c r="Q528" s="176">
        <v>0</v>
      </c>
      <c r="R528" s="557"/>
      <c r="S528" s="176"/>
      <c r="T528" s="177"/>
      <c r="U528" s="176"/>
      <c r="V528" s="177"/>
      <c r="W528" s="176"/>
      <c r="X528" s="177"/>
      <c r="Y528" s="176"/>
      <c r="Z528" s="177"/>
      <c r="AA528" s="176"/>
      <c r="AB528" s="177"/>
      <c r="AC528" s="176">
        <v>0</v>
      </c>
      <c r="AD528" s="177"/>
      <c r="AE528" s="176"/>
      <c r="AF528" s="177"/>
      <c r="AG528" s="176">
        <v>0</v>
      </c>
      <c r="AH528" s="177"/>
      <c r="AI528" s="176"/>
      <c r="AJ528" s="177"/>
      <c r="AK528" s="176">
        <v>0</v>
      </c>
      <c r="AL528" s="177"/>
      <c r="AM528" s="176">
        <v>0</v>
      </c>
      <c r="AN528" s="177"/>
      <c r="AO528" s="176"/>
      <c r="AP528" s="177"/>
      <c r="AQ528" s="176"/>
      <c r="AR528" s="177"/>
      <c r="AS528" s="176"/>
      <c r="AT528" s="176"/>
      <c r="AU528" s="176">
        <v>0</v>
      </c>
      <c r="AV528" s="177"/>
      <c r="AW528" s="176"/>
      <c r="AX528" s="177"/>
      <c r="AY528" s="176"/>
      <c r="AZ528" s="177"/>
      <c r="BA528" s="176"/>
      <c r="BB528" s="177"/>
      <c r="BC528" s="176">
        <v>0</v>
      </c>
      <c r="BD528" s="176"/>
      <c r="BE528" s="176">
        <v>0</v>
      </c>
      <c r="BF528" s="177">
        <v>0</v>
      </c>
      <c r="BG528" s="176">
        <v>0</v>
      </c>
      <c r="BH528" s="177"/>
      <c r="BI528" s="176">
        <v>0</v>
      </c>
      <c r="BJ528" s="177"/>
      <c r="BK528" s="176">
        <v>0</v>
      </c>
      <c r="BL528" s="177"/>
      <c r="BM528" s="176">
        <v>0</v>
      </c>
      <c r="BN528" s="177"/>
      <c r="BO528" s="176">
        <v>10000</v>
      </c>
      <c r="BP528" s="232"/>
      <c r="BQ528" s="176"/>
      <c r="BR528" s="177"/>
      <c r="BS528" s="176"/>
      <c r="BT528" s="177"/>
      <c r="BU528" s="176"/>
      <c r="BV528" s="176"/>
      <c r="BW528" s="176">
        <v>0</v>
      </c>
      <c r="BX528" s="177"/>
      <c r="BY528" s="176">
        <v>0</v>
      </c>
      <c r="BZ528" s="177"/>
      <c r="CA528" s="176">
        <v>20000</v>
      </c>
      <c r="CB528" s="177">
        <v>5000</v>
      </c>
      <c r="CC528" s="176">
        <v>10000</v>
      </c>
      <c r="CD528" s="177">
        <v>10000</v>
      </c>
      <c r="CE528" s="176">
        <v>0</v>
      </c>
      <c r="CF528" s="177"/>
      <c r="CG528" s="176">
        <v>10000</v>
      </c>
      <c r="CH528" s="177">
        <v>3000</v>
      </c>
      <c r="CI528" s="176">
        <v>0</v>
      </c>
      <c r="CJ528" s="176">
        <v>24000</v>
      </c>
      <c r="CK528" s="176">
        <v>24000</v>
      </c>
      <c r="CL528" s="177">
        <v>4000</v>
      </c>
      <c r="CM528" s="176"/>
      <c r="CN528" s="177"/>
      <c r="CO528" s="176">
        <v>0</v>
      </c>
      <c r="CP528" s="177"/>
      <c r="CQ528" s="176">
        <v>0</v>
      </c>
      <c r="CR528" s="177"/>
      <c r="CS528" s="176">
        <v>20000</v>
      </c>
      <c r="CT528" s="176"/>
      <c r="CU528" s="176">
        <v>0</v>
      </c>
      <c r="CV528" s="177"/>
      <c r="CW528" s="176"/>
      <c r="CX528" s="177"/>
      <c r="CY528" s="176">
        <v>0</v>
      </c>
      <c r="CZ528" s="177"/>
      <c r="DA528" s="176">
        <v>0</v>
      </c>
      <c r="DB528" s="177"/>
      <c r="DC528" s="176">
        <v>1000</v>
      </c>
      <c r="DD528" s="177">
        <v>0</v>
      </c>
      <c r="DE528" s="176">
        <v>0</v>
      </c>
      <c r="DF528" s="177"/>
      <c r="DG528" s="176"/>
      <c r="DH528" s="177"/>
      <c r="DI528" s="176"/>
      <c r="DJ528" s="558"/>
      <c r="DK528" s="176"/>
      <c r="DL528" s="177"/>
      <c r="DM528" s="176"/>
      <c r="DN528" s="177"/>
      <c r="DO528" s="176"/>
      <c r="DP528" s="177"/>
      <c r="DQ528" s="176"/>
      <c r="DR528" s="177"/>
      <c r="DS528" s="176"/>
      <c r="DT528" s="176"/>
      <c r="DU528" s="176"/>
      <c r="DV528" s="177"/>
      <c r="DW528" s="176"/>
      <c r="DX528" s="177"/>
      <c r="DY528" s="176"/>
      <c r="DZ528" s="177"/>
      <c r="EA528" s="176"/>
      <c r="EB528" s="177"/>
      <c r="EC528" s="176">
        <v>0</v>
      </c>
      <c r="ED528" s="177"/>
      <c r="EE528" s="176"/>
      <c r="EF528" s="177"/>
      <c r="EG528" s="176">
        <v>2000</v>
      </c>
      <c r="EH528" s="177"/>
      <c r="EI528" s="176">
        <v>0</v>
      </c>
      <c r="EJ528" s="177"/>
      <c r="EK528" s="176">
        <v>10000</v>
      </c>
      <c r="EL528" s="176"/>
      <c r="EM528" s="177"/>
      <c r="EN528" s="176">
        <v>0</v>
      </c>
      <c r="EO528" s="177"/>
      <c r="EP528" s="176"/>
      <c r="EQ528" s="177">
        <v>0</v>
      </c>
      <c r="ER528" s="176"/>
      <c r="ES528" s="177"/>
      <c r="ET528" s="176"/>
      <c r="EU528" s="177"/>
      <c r="EV528" s="176"/>
      <c r="EW528" s="176"/>
      <c r="EX528" s="176"/>
      <c r="EY528" s="177"/>
      <c r="EZ528" s="176">
        <v>20000</v>
      </c>
      <c r="FA528" s="177"/>
      <c r="FB528" s="565">
        <f t="shared" si="37"/>
        <v>22000</v>
      </c>
      <c r="FC528" s="565">
        <f t="shared" si="36"/>
        <v>105000</v>
      </c>
    </row>
    <row r="529" spans="1:159" ht="37.5" customHeight="1">
      <c r="A529" s="13">
        <v>444</v>
      </c>
      <c r="B529" s="13" t="s">
        <v>909</v>
      </c>
      <c r="C529" s="13" t="s">
        <v>3283</v>
      </c>
      <c r="D529" s="22">
        <v>970</v>
      </c>
      <c r="E529" s="13">
        <v>10</v>
      </c>
      <c r="F529" s="14" t="s">
        <v>910</v>
      </c>
      <c r="G529" s="13" t="s">
        <v>694</v>
      </c>
      <c r="H529" s="13" t="s">
        <v>748</v>
      </c>
      <c r="I529" s="13" t="s">
        <v>911</v>
      </c>
      <c r="J529" s="13">
        <v>24</v>
      </c>
      <c r="K529" s="13" t="s">
        <v>2952</v>
      </c>
      <c r="L529" s="13" t="s">
        <v>738</v>
      </c>
      <c r="M529" s="13" t="s">
        <v>65</v>
      </c>
      <c r="N529" s="45">
        <v>196500</v>
      </c>
      <c r="O529" s="13" t="s">
        <v>3055</v>
      </c>
      <c r="P529" s="13">
        <v>17</v>
      </c>
      <c r="Q529" s="176">
        <v>0</v>
      </c>
      <c r="R529" s="557"/>
      <c r="S529" s="176"/>
      <c r="T529" s="177"/>
      <c r="U529" s="176"/>
      <c r="V529" s="177"/>
      <c r="W529" s="176"/>
      <c r="X529" s="177"/>
      <c r="Y529" s="176">
        <v>20000</v>
      </c>
      <c r="Z529" s="177"/>
      <c r="AA529" s="176">
        <v>20000</v>
      </c>
      <c r="AB529" s="177">
        <v>20000</v>
      </c>
      <c r="AC529" s="176">
        <v>20000</v>
      </c>
      <c r="AD529" s="177"/>
      <c r="AE529" s="176"/>
      <c r="AF529" s="177"/>
      <c r="AG529" s="176">
        <v>24000</v>
      </c>
      <c r="AH529" s="177"/>
      <c r="AI529" s="176"/>
      <c r="AJ529" s="177"/>
      <c r="AK529" s="176">
        <v>0</v>
      </c>
      <c r="AL529" s="177"/>
      <c r="AM529" s="176">
        <v>0</v>
      </c>
      <c r="AN529" s="177"/>
      <c r="AO529" s="176"/>
      <c r="AP529" s="177"/>
      <c r="AQ529" s="176">
        <v>2000</v>
      </c>
      <c r="AR529" s="177">
        <v>2000</v>
      </c>
      <c r="AS529" s="176"/>
      <c r="AT529" s="176"/>
      <c r="AU529" s="176">
        <v>0</v>
      </c>
      <c r="AV529" s="177"/>
      <c r="AW529" s="176">
        <v>10000</v>
      </c>
      <c r="AX529" s="177">
        <v>6000</v>
      </c>
      <c r="AY529" s="176"/>
      <c r="AZ529" s="177"/>
      <c r="BA529" s="176"/>
      <c r="BB529" s="177"/>
      <c r="BC529" s="176">
        <v>10000</v>
      </c>
      <c r="BD529" s="176">
        <v>12000</v>
      </c>
      <c r="BE529" s="176">
        <v>0</v>
      </c>
      <c r="BF529" s="177">
        <v>0</v>
      </c>
      <c r="BG529" s="176">
        <v>0</v>
      </c>
      <c r="BH529" s="177"/>
      <c r="BI529" s="176">
        <v>0</v>
      </c>
      <c r="BJ529" s="177"/>
      <c r="BK529" s="176">
        <v>15000</v>
      </c>
      <c r="BL529" s="177"/>
      <c r="BM529" s="176">
        <v>6000</v>
      </c>
      <c r="BN529" s="177">
        <v>7200</v>
      </c>
      <c r="BO529" s="176">
        <v>3000</v>
      </c>
      <c r="BP529" s="232"/>
      <c r="BQ529" s="176"/>
      <c r="BR529" s="177"/>
      <c r="BS529" s="176">
        <v>500</v>
      </c>
      <c r="BT529" s="177">
        <v>500</v>
      </c>
      <c r="BU529" s="176"/>
      <c r="BV529" s="176"/>
      <c r="BW529" s="176">
        <v>0</v>
      </c>
      <c r="BX529" s="177"/>
      <c r="BY529" s="176">
        <v>8000</v>
      </c>
      <c r="BZ529" s="177">
        <v>5000</v>
      </c>
      <c r="CA529" s="176"/>
      <c r="CB529" s="177"/>
      <c r="CC529" s="176">
        <v>0</v>
      </c>
      <c r="CD529" s="177">
        <v>0</v>
      </c>
      <c r="CE529" s="176">
        <v>5000</v>
      </c>
      <c r="CF529" s="177">
        <v>2000</v>
      </c>
      <c r="CG529" s="176">
        <v>5000</v>
      </c>
      <c r="CH529" s="177">
        <v>5000</v>
      </c>
      <c r="CI529" s="176">
        <v>0</v>
      </c>
      <c r="CJ529" s="176">
        <v>0</v>
      </c>
      <c r="CK529" s="176">
        <v>0</v>
      </c>
      <c r="CL529" s="177"/>
      <c r="CM529" s="176"/>
      <c r="CN529" s="177"/>
      <c r="CO529" s="176">
        <v>0</v>
      </c>
      <c r="CP529" s="177"/>
      <c r="CQ529" s="176">
        <v>0</v>
      </c>
      <c r="CR529" s="177"/>
      <c r="CS529" s="176">
        <v>35000</v>
      </c>
      <c r="CT529" s="176">
        <v>6000</v>
      </c>
      <c r="CU529" s="176">
        <v>10000</v>
      </c>
      <c r="CV529" s="177"/>
      <c r="CW529" s="176">
        <v>3000</v>
      </c>
      <c r="CX529" s="177">
        <v>2500</v>
      </c>
      <c r="CY529" s="176">
        <v>0</v>
      </c>
      <c r="CZ529" s="177"/>
      <c r="DA529" s="176">
        <v>0</v>
      </c>
      <c r="DB529" s="177"/>
      <c r="DC529" s="176"/>
      <c r="DD529" s="177"/>
      <c r="DE529" s="176">
        <v>0</v>
      </c>
      <c r="DF529" s="177"/>
      <c r="DG529" s="176"/>
      <c r="DH529" s="177"/>
      <c r="DI529" s="176"/>
      <c r="DJ529" s="558"/>
      <c r="DK529" s="176"/>
      <c r="DL529" s="177"/>
      <c r="DM529" s="176"/>
      <c r="DN529" s="177"/>
      <c r="DO529" s="176"/>
      <c r="DP529" s="177"/>
      <c r="DQ529" s="176"/>
      <c r="DR529" s="177"/>
      <c r="DS529" s="176"/>
      <c r="DT529" s="176"/>
      <c r="DU529" s="176"/>
      <c r="DV529" s="177"/>
      <c r="DW529" s="176"/>
      <c r="DX529" s="177"/>
      <c r="DY529" s="176"/>
      <c r="DZ529" s="177"/>
      <c r="EA529" s="176"/>
      <c r="EB529" s="177"/>
      <c r="EC529" s="176">
        <v>0</v>
      </c>
      <c r="ED529" s="177"/>
      <c r="EE529" s="176"/>
      <c r="EF529" s="177"/>
      <c r="EG529" s="176"/>
      <c r="EH529" s="177"/>
      <c r="EI529" s="176">
        <v>0</v>
      </c>
      <c r="EJ529" s="177"/>
      <c r="EK529" s="176"/>
      <c r="EL529" s="176"/>
      <c r="EM529" s="177"/>
      <c r="EN529" s="176">
        <v>0</v>
      </c>
      <c r="EO529" s="177"/>
      <c r="EP529" s="176"/>
      <c r="EQ529" s="177">
        <v>0</v>
      </c>
      <c r="ER529" s="176"/>
      <c r="ES529" s="177"/>
      <c r="ET529" s="176"/>
      <c r="EU529" s="177"/>
      <c r="EV529" s="176"/>
      <c r="EW529" s="176"/>
      <c r="EX529" s="176"/>
      <c r="EY529" s="177"/>
      <c r="EZ529" s="176"/>
      <c r="FA529" s="177"/>
      <c r="FB529" s="565">
        <f t="shared" si="37"/>
        <v>68200</v>
      </c>
      <c r="FC529" s="565">
        <f t="shared" si="36"/>
        <v>128300</v>
      </c>
    </row>
    <row r="530" spans="1:159" ht="37.5" customHeight="1">
      <c r="A530" s="13">
        <v>445</v>
      </c>
      <c r="B530" s="13" t="s">
        <v>2600</v>
      </c>
      <c r="C530" s="13" t="s">
        <v>3284</v>
      </c>
      <c r="D530" s="22">
        <v>970</v>
      </c>
      <c r="E530" s="13">
        <v>10</v>
      </c>
      <c r="F530" s="14" t="s">
        <v>2601</v>
      </c>
      <c r="G530" s="13" t="s">
        <v>694</v>
      </c>
      <c r="H530" s="13" t="s">
        <v>2602</v>
      </c>
      <c r="I530" s="13" t="s">
        <v>2603</v>
      </c>
      <c r="J530" s="13">
        <v>36</v>
      </c>
      <c r="K530" s="13" t="s">
        <v>2604</v>
      </c>
      <c r="L530" s="13" t="s">
        <v>2605</v>
      </c>
      <c r="M530" s="13" t="s">
        <v>2606</v>
      </c>
      <c r="N530" s="45">
        <v>6100</v>
      </c>
      <c r="O530" s="13" t="s">
        <v>3063</v>
      </c>
      <c r="P530" s="13">
        <v>120</v>
      </c>
      <c r="Q530" s="176">
        <v>0</v>
      </c>
      <c r="R530" s="557"/>
      <c r="S530" s="176"/>
      <c r="T530" s="177"/>
      <c r="U530" s="176"/>
      <c r="V530" s="177"/>
      <c r="W530" s="176"/>
      <c r="X530" s="177"/>
      <c r="Y530" s="176"/>
      <c r="Z530" s="177"/>
      <c r="AA530" s="176"/>
      <c r="AB530" s="177"/>
      <c r="AC530" s="176">
        <v>2000</v>
      </c>
      <c r="AD530" s="177">
        <v>150</v>
      </c>
      <c r="AE530" s="176"/>
      <c r="AF530" s="177"/>
      <c r="AG530" s="176">
        <v>1000</v>
      </c>
      <c r="AH530" s="177">
        <v>250</v>
      </c>
      <c r="AI530" s="176"/>
      <c r="AJ530" s="177"/>
      <c r="AK530" s="176">
        <v>0</v>
      </c>
      <c r="AL530" s="177"/>
      <c r="AM530" s="176">
        <v>0</v>
      </c>
      <c r="AN530" s="177"/>
      <c r="AO530" s="176">
        <v>1000</v>
      </c>
      <c r="AP530" s="177">
        <v>0</v>
      </c>
      <c r="AQ530" s="176">
        <v>1000</v>
      </c>
      <c r="AR530" s="177">
        <v>1000</v>
      </c>
      <c r="AS530" s="176"/>
      <c r="AT530" s="176"/>
      <c r="AU530" s="176">
        <v>0</v>
      </c>
      <c r="AV530" s="177"/>
      <c r="AW530" s="176"/>
      <c r="AX530" s="177"/>
      <c r="AY530" s="176"/>
      <c r="AZ530" s="177"/>
      <c r="BA530" s="176"/>
      <c r="BB530" s="177"/>
      <c r="BC530" s="176">
        <v>0</v>
      </c>
      <c r="BD530" s="176"/>
      <c r="BE530" s="176">
        <v>0</v>
      </c>
      <c r="BF530" s="177">
        <v>0</v>
      </c>
      <c r="BG530" s="176">
        <v>0</v>
      </c>
      <c r="BH530" s="177"/>
      <c r="BI530" s="176">
        <v>0</v>
      </c>
      <c r="BJ530" s="177"/>
      <c r="BK530" s="176">
        <v>0</v>
      </c>
      <c r="BL530" s="177"/>
      <c r="BM530" s="176">
        <v>0</v>
      </c>
      <c r="BN530" s="177"/>
      <c r="BO530" s="176">
        <v>0</v>
      </c>
      <c r="BP530" s="232"/>
      <c r="BQ530" s="176"/>
      <c r="BR530" s="177"/>
      <c r="BS530" s="176"/>
      <c r="BT530" s="177"/>
      <c r="BU530" s="176"/>
      <c r="BV530" s="176"/>
      <c r="BW530" s="176">
        <v>0</v>
      </c>
      <c r="BX530" s="177"/>
      <c r="BY530" s="176">
        <v>0</v>
      </c>
      <c r="BZ530" s="177"/>
      <c r="CA530" s="176"/>
      <c r="CB530" s="177"/>
      <c r="CC530" s="176">
        <v>0</v>
      </c>
      <c r="CD530" s="177">
        <v>0</v>
      </c>
      <c r="CE530" s="176">
        <v>0</v>
      </c>
      <c r="CF530" s="177"/>
      <c r="CG530" s="176"/>
      <c r="CH530" s="177"/>
      <c r="CI530" s="176">
        <v>0</v>
      </c>
      <c r="CJ530" s="176">
        <v>0</v>
      </c>
      <c r="CK530" s="176">
        <v>0</v>
      </c>
      <c r="CL530" s="177"/>
      <c r="CM530" s="176"/>
      <c r="CN530" s="177"/>
      <c r="CO530" s="176">
        <v>0</v>
      </c>
      <c r="CP530" s="177"/>
      <c r="CQ530" s="176">
        <v>0</v>
      </c>
      <c r="CR530" s="177"/>
      <c r="CS530" s="176">
        <v>0</v>
      </c>
      <c r="CT530" s="176"/>
      <c r="CU530" s="176">
        <v>0</v>
      </c>
      <c r="CV530" s="177"/>
      <c r="CW530" s="176"/>
      <c r="CX530" s="177"/>
      <c r="CY530" s="176">
        <v>0</v>
      </c>
      <c r="CZ530" s="177"/>
      <c r="DA530" s="176">
        <v>0</v>
      </c>
      <c r="DB530" s="177"/>
      <c r="DC530" s="176"/>
      <c r="DD530" s="177"/>
      <c r="DE530" s="176">
        <v>0</v>
      </c>
      <c r="DF530" s="177"/>
      <c r="DG530" s="176"/>
      <c r="DH530" s="177"/>
      <c r="DI530" s="176"/>
      <c r="DJ530" s="558"/>
      <c r="DK530" s="176"/>
      <c r="DL530" s="177"/>
      <c r="DM530" s="176"/>
      <c r="DN530" s="177"/>
      <c r="DO530" s="176"/>
      <c r="DP530" s="177"/>
      <c r="DQ530" s="176"/>
      <c r="DR530" s="177"/>
      <c r="DS530" s="176"/>
      <c r="DT530" s="176"/>
      <c r="DU530" s="176"/>
      <c r="DV530" s="177"/>
      <c r="DW530" s="176"/>
      <c r="DX530" s="177"/>
      <c r="DY530" s="176"/>
      <c r="DZ530" s="177"/>
      <c r="EA530" s="176">
        <v>600</v>
      </c>
      <c r="EB530" s="177"/>
      <c r="EC530" s="176">
        <v>0</v>
      </c>
      <c r="ED530" s="177"/>
      <c r="EE530" s="176">
        <v>500</v>
      </c>
      <c r="EF530" s="177">
        <v>570</v>
      </c>
      <c r="EG530" s="176"/>
      <c r="EH530" s="177"/>
      <c r="EI530" s="176">
        <v>0</v>
      </c>
      <c r="EJ530" s="177"/>
      <c r="EK530" s="176"/>
      <c r="EL530" s="176"/>
      <c r="EM530" s="177"/>
      <c r="EN530" s="176">
        <v>0</v>
      </c>
      <c r="EO530" s="177"/>
      <c r="EP530" s="176"/>
      <c r="EQ530" s="177">
        <v>0</v>
      </c>
      <c r="ER530" s="176"/>
      <c r="ES530" s="177"/>
      <c r="ET530" s="176"/>
      <c r="EU530" s="177"/>
      <c r="EV530" s="176"/>
      <c r="EW530" s="176"/>
      <c r="EX530" s="176"/>
      <c r="EY530" s="177"/>
      <c r="EZ530" s="176"/>
      <c r="FA530" s="177"/>
      <c r="FB530" s="565">
        <f t="shared" si="37"/>
        <v>1970</v>
      </c>
      <c r="FC530" s="565">
        <f t="shared" si="36"/>
        <v>4130</v>
      </c>
    </row>
    <row r="531" spans="1:159" ht="37.5" customHeight="1">
      <c r="A531" s="13">
        <v>446</v>
      </c>
      <c r="B531" s="13" t="s">
        <v>2607</v>
      </c>
      <c r="C531" s="13" t="s">
        <v>3285</v>
      </c>
      <c r="D531" s="22">
        <v>970</v>
      </c>
      <c r="E531" s="13">
        <v>10</v>
      </c>
      <c r="F531" s="14" t="s">
        <v>2601</v>
      </c>
      <c r="G531" s="13" t="s">
        <v>694</v>
      </c>
      <c r="H531" s="13" t="s">
        <v>2602</v>
      </c>
      <c r="I531" s="13" t="s">
        <v>2608</v>
      </c>
      <c r="J531" s="13">
        <v>36</v>
      </c>
      <c r="K531" s="13" t="s">
        <v>2604</v>
      </c>
      <c r="L531" s="13" t="s">
        <v>2605</v>
      </c>
      <c r="M531" s="13" t="s">
        <v>2606</v>
      </c>
      <c r="N531" s="45">
        <v>2500</v>
      </c>
      <c r="O531" s="13" t="s">
        <v>3063</v>
      </c>
      <c r="P531" s="13">
        <v>120</v>
      </c>
      <c r="Q531" s="176">
        <v>0</v>
      </c>
      <c r="R531" s="557"/>
      <c r="S531" s="176"/>
      <c r="T531" s="177"/>
      <c r="U531" s="176"/>
      <c r="V531" s="177"/>
      <c r="W531" s="176"/>
      <c r="X531" s="177"/>
      <c r="Y531" s="176"/>
      <c r="Z531" s="177"/>
      <c r="AA531" s="176"/>
      <c r="AB531" s="177"/>
      <c r="AC531" s="176">
        <v>0</v>
      </c>
      <c r="AD531" s="177"/>
      <c r="AE531" s="176"/>
      <c r="AF531" s="177"/>
      <c r="AG531" s="176">
        <v>500</v>
      </c>
      <c r="AH531" s="177"/>
      <c r="AI531" s="176"/>
      <c r="AJ531" s="177"/>
      <c r="AK531" s="176">
        <v>0</v>
      </c>
      <c r="AL531" s="177"/>
      <c r="AM531" s="176">
        <v>0</v>
      </c>
      <c r="AN531" s="177"/>
      <c r="AO531" s="176"/>
      <c r="AP531" s="177"/>
      <c r="AQ531" s="176"/>
      <c r="AR531" s="177"/>
      <c r="AS531" s="176"/>
      <c r="AT531" s="176"/>
      <c r="AU531" s="176">
        <v>0</v>
      </c>
      <c r="AV531" s="177"/>
      <c r="AW531" s="176"/>
      <c r="AX531" s="177"/>
      <c r="AY531" s="176"/>
      <c r="AZ531" s="177"/>
      <c r="BA531" s="176"/>
      <c r="BB531" s="177"/>
      <c r="BC531" s="176">
        <v>0</v>
      </c>
      <c r="BD531" s="176"/>
      <c r="BE531" s="176">
        <v>0</v>
      </c>
      <c r="BF531" s="177">
        <v>0</v>
      </c>
      <c r="BG531" s="176">
        <v>0</v>
      </c>
      <c r="BH531" s="177"/>
      <c r="BI531" s="176">
        <v>1500</v>
      </c>
      <c r="BJ531" s="177">
        <v>1000</v>
      </c>
      <c r="BK531" s="176">
        <v>0</v>
      </c>
      <c r="BL531" s="177"/>
      <c r="BM531" s="176">
        <v>500</v>
      </c>
      <c r="BN531" s="177">
        <v>360</v>
      </c>
      <c r="BO531" s="176">
        <v>0</v>
      </c>
      <c r="BP531" s="232"/>
      <c r="BQ531" s="176"/>
      <c r="BR531" s="177"/>
      <c r="BS531" s="176"/>
      <c r="BT531" s="177"/>
      <c r="BU531" s="176"/>
      <c r="BV531" s="176"/>
      <c r="BW531" s="176">
        <v>0</v>
      </c>
      <c r="BX531" s="177"/>
      <c r="BY531" s="176">
        <v>0</v>
      </c>
      <c r="BZ531" s="177"/>
      <c r="CA531" s="176"/>
      <c r="CB531" s="177"/>
      <c r="CC531" s="176">
        <v>0</v>
      </c>
      <c r="CD531" s="177">
        <v>0</v>
      </c>
      <c r="CE531" s="176">
        <v>0</v>
      </c>
      <c r="CF531" s="177"/>
      <c r="CG531" s="176"/>
      <c r="CH531" s="177"/>
      <c r="CI531" s="176">
        <v>0</v>
      </c>
      <c r="CJ531" s="176">
        <v>0</v>
      </c>
      <c r="CK531" s="176">
        <v>0</v>
      </c>
      <c r="CL531" s="177"/>
      <c r="CM531" s="176"/>
      <c r="CN531" s="177"/>
      <c r="CO531" s="176">
        <v>0</v>
      </c>
      <c r="CP531" s="177"/>
      <c r="CQ531" s="176">
        <v>0</v>
      </c>
      <c r="CR531" s="177"/>
      <c r="CS531" s="176">
        <v>0</v>
      </c>
      <c r="CT531" s="176"/>
      <c r="CU531" s="176">
        <v>0</v>
      </c>
      <c r="CV531" s="177"/>
      <c r="CW531" s="176"/>
      <c r="CX531" s="177"/>
      <c r="CY531" s="176">
        <v>0</v>
      </c>
      <c r="CZ531" s="177"/>
      <c r="DA531" s="176">
        <v>0</v>
      </c>
      <c r="DB531" s="177"/>
      <c r="DC531" s="176"/>
      <c r="DD531" s="177"/>
      <c r="DE531" s="176">
        <v>0</v>
      </c>
      <c r="DF531" s="177"/>
      <c r="DG531" s="176"/>
      <c r="DH531" s="177"/>
      <c r="DI531" s="176"/>
      <c r="DJ531" s="558"/>
      <c r="DK531" s="176"/>
      <c r="DL531" s="177"/>
      <c r="DM531" s="176"/>
      <c r="DN531" s="177"/>
      <c r="DO531" s="176"/>
      <c r="DP531" s="177"/>
      <c r="DQ531" s="176"/>
      <c r="DR531" s="177"/>
      <c r="DS531" s="176"/>
      <c r="DT531" s="176"/>
      <c r="DU531" s="176"/>
      <c r="DV531" s="177"/>
      <c r="DW531" s="176"/>
      <c r="DX531" s="177"/>
      <c r="DY531" s="176"/>
      <c r="DZ531" s="177"/>
      <c r="EA531" s="176"/>
      <c r="EB531" s="177"/>
      <c r="EC531" s="176">
        <v>0</v>
      </c>
      <c r="ED531" s="177"/>
      <c r="EE531" s="176"/>
      <c r="EF531" s="177"/>
      <c r="EG531" s="176"/>
      <c r="EH531" s="177"/>
      <c r="EI531" s="176">
        <v>0</v>
      </c>
      <c r="EJ531" s="177"/>
      <c r="EK531" s="176"/>
      <c r="EL531" s="176"/>
      <c r="EM531" s="177"/>
      <c r="EN531" s="176">
        <v>0</v>
      </c>
      <c r="EO531" s="177"/>
      <c r="EP531" s="176"/>
      <c r="EQ531" s="177">
        <v>0</v>
      </c>
      <c r="ER531" s="176"/>
      <c r="ES531" s="177"/>
      <c r="ET531" s="176"/>
      <c r="EU531" s="177"/>
      <c r="EV531" s="176"/>
      <c r="EW531" s="176"/>
      <c r="EX531" s="176"/>
      <c r="EY531" s="177"/>
      <c r="EZ531" s="176"/>
      <c r="FA531" s="177"/>
      <c r="FB531" s="565">
        <f t="shared" si="37"/>
        <v>1360</v>
      </c>
      <c r="FC531" s="565">
        <f t="shared" si="36"/>
        <v>1140</v>
      </c>
    </row>
    <row r="532" spans="1:159" ht="21.75" customHeight="1">
      <c r="A532" s="13" t="s">
        <v>8243</v>
      </c>
      <c r="B532" s="13"/>
      <c r="C532" s="13"/>
      <c r="D532" s="13"/>
      <c r="E532" s="13"/>
      <c r="F532" s="11" t="s">
        <v>3286</v>
      </c>
      <c r="G532" s="13"/>
      <c r="H532" s="13"/>
      <c r="I532" s="13"/>
      <c r="J532" s="13"/>
      <c r="K532" s="13"/>
      <c r="L532" s="13"/>
      <c r="M532" s="13"/>
      <c r="N532" s="45"/>
      <c r="O532" s="13"/>
      <c r="P532" s="13"/>
      <c r="Q532" s="176"/>
      <c r="R532" s="557"/>
      <c r="S532" s="176"/>
      <c r="T532" s="177"/>
      <c r="U532" s="176"/>
      <c r="V532" s="177"/>
      <c r="W532" s="176"/>
      <c r="X532" s="177"/>
      <c r="Y532" s="176"/>
      <c r="Z532" s="177"/>
      <c r="AA532" s="176"/>
      <c r="AB532" s="177"/>
      <c r="AC532" s="176"/>
      <c r="AD532" s="177"/>
      <c r="AE532" s="176"/>
      <c r="AF532" s="177"/>
      <c r="AG532" s="176"/>
      <c r="AH532" s="177"/>
      <c r="AI532" s="176"/>
      <c r="AJ532" s="177"/>
      <c r="AK532" s="176"/>
      <c r="AL532" s="177"/>
      <c r="AM532" s="176"/>
      <c r="AN532" s="177"/>
      <c r="AO532" s="176"/>
      <c r="AP532" s="177"/>
      <c r="AQ532" s="176"/>
      <c r="AR532" s="177"/>
      <c r="AS532" s="176"/>
      <c r="AT532" s="176"/>
      <c r="AU532" s="176"/>
      <c r="AV532" s="177"/>
      <c r="AW532" s="176"/>
      <c r="AX532" s="177"/>
      <c r="AY532" s="176"/>
      <c r="AZ532" s="177"/>
      <c r="BA532" s="176"/>
      <c r="BB532" s="177"/>
      <c r="BC532" s="176"/>
      <c r="BD532" s="176"/>
      <c r="BE532" s="176"/>
      <c r="BF532" s="177"/>
      <c r="BG532" s="176"/>
      <c r="BH532" s="177"/>
      <c r="BI532" s="176"/>
      <c r="BJ532" s="177"/>
      <c r="BK532" s="176"/>
      <c r="BL532" s="177"/>
      <c r="BM532" s="176"/>
      <c r="BN532" s="177"/>
      <c r="BO532" s="176"/>
      <c r="BP532" s="232"/>
      <c r="BQ532" s="176"/>
      <c r="BR532" s="177"/>
      <c r="BS532" s="176"/>
      <c r="BT532" s="177"/>
      <c r="BU532" s="176"/>
      <c r="BV532" s="176"/>
      <c r="BW532" s="176"/>
      <c r="BX532" s="177"/>
      <c r="BY532" s="176"/>
      <c r="BZ532" s="177"/>
      <c r="CA532" s="176"/>
      <c r="CB532" s="177"/>
      <c r="CC532" s="176"/>
      <c r="CD532" s="177"/>
      <c r="CE532" s="176"/>
      <c r="CF532" s="177"/>
      <c r="CG532" s="176"/>
      <c r="CH532" s="177"/>
      <c r="CI532" s="176"/>
      <c r="CJ532" s="176"/>
      <c r="CK532" s="176"/>
      <c r="CL532" s="177"/>
      <c r="CM532" s="176"/>
      <c r="CN532" s="177"/>
      <c r="CO532" s="176"/>
      <c r="CP532" s="177"/>
      <c r="CQ532" s="176"/>
      <c r="CR532" s="177"/>
      <c r="CS532" s="176"/>
      <c r="CT532" s="176"/>
      <c r="CU532" s="176"/>
      <c r="CV532" s="177"/>
      <c r="CW532" s="176"/>
      <c r="CX532" s="177"/>
      <c r="CY532" s="176"/>
      <c r="CZ532" s="177"/>
      <c r="DA532" s="176"/>
      <c r="DB532" s="177"/>
      <c r="DC532" s="176"/>
      <c r="DD532" s="177"/>
      <c r="DE532" s="176"/>
      <c r="DF532" s="177"/>
      <c r="DG532" s="176"/>
      <c r="DH532" s="177"/>
      <c r="DI532" s="176"/>
      <c r="DJ532" s="558"/>
      <c r="DK532" s="176"/>
      <c r="DL532" s="177"/>
      <c r="DM532" s="176"/>
      <c r="DN532" s="177"/>
      <c r="DO532" s="176"/>
      <c r="DP532" s="177"/>
      <c r="DQ532" s="176"/>
      <c r="DR532" s="177"/>
      <c r="DS532" s="176"/>
      <c r="DT532" s="176"/>
      <c r="DU532" s="176"/>
      <c r="DV532" s="177"/>
      <c r="DW532" s="176"/>
      <c r="DX532" s="177"/>
      <c r="DY532" s="176"/>
      <c r="DZ532" s="177"/>
      <c r="EA532" s="176"/>
      <c r="EB532" s="177"/>
      <c r="EC532" s="176"/>
      <c r="ED532" s="177"/>
      <c r="EE532" s="176"/>
      <c r="EF532" s="177"/>
      <c r="EG532" s="176"/>
      <c r="EH532" s="177"/>
      <c r="EI532" s="176"/>
      <c r="EJ532" s="177"/>
      <c r="EK532" s="176"/>
      <c r="EL532" s="176"/>
      <c r="EM532" s="177"/>
      <c r="EN532" s="176"/>
      <c r="EO532" s="177"/>
      <c r="EP532" s="176"/>
      <c r="EQ532" s="177"/>
      <c r="ER532" s="176"/>
      <c r="ES532" s="177"/>
      <c r="ET532" s="176"/>
      <c r="EU532" s="177"/>
      <c r="EV532" s="176"/>
      <c r="EW532" s="176"/>
      <c r="EX532" s="176"/>
      <c r="EY532" s="177"/>
      <c r="EZ532" s="176"/>
      <c r="FA532" s="177"/>
      <c r="FB532" s="565"/>
      <c r="FC532" s="565"/>
    </row>
    <row r="533" spans="1:159" ht="37.5" customHeight="1">
      <c r="A533" s="13">
        <v>447</v>
      </c>
      <c r="B533" s="13" t="s">
        <v>912</v>
      </c>
      <c r="C533" s="13" t="s">
        <v>3287</v>
      </c>
      <c r="D533" s="34">
        <v>973</v>
      </c>
      <c r="E533" s="13">
        <v>171</v>
      </c>
      <c r="F533" s="14" t="s">
        <v>913</v>
      </c>
      <c r="G533" s="13" t="s">
        <v>914</v>
      </c>
      <c r="H533" s="13" t="s">
        <v>915</v>
      </c>
      <c r="I533" s="13" t="s">
        <v>916</v>
      </c>
      <c r="J533" s="13">
        <v>36</v>
      </c>
      <c r="K533" s="13" t="s">
        <v>2953</v>
      </c>
      <c r="L533" s="13" t="s">
        <v>738</v>
      </c>
      <c r="M533" s="13" t="s">
        <v>65</v>
      </c>
      <c r="N533" s="45">
        <v>3500</v>
      </c>
      <c r="O533" s="13" t="s">
        <v>3055</v>
      </c>
      <c r="P533" s="13">
        <v>17</v>
      </c>
      <c r="Q533" s="176">
        <v>0</v>
      </c>
      <c r="R533" s="557"/>
      <c r="S533" s="176"/>
      <c r="T533" s="177"/>
      <c r="U533" s="176"/>
      <c r="V533" s="177"/>
      <c r="W533" s="176"/>
      <c r="X533" s="177"/>
      <c r="Y533" s="176"/>
      <c r="Z533" s="177"/>
      <c r="AA533" s="176"/>
      <c r="AB533" s="177"/>
      <c r="AC533" s="176">
        <v>2500</v>
      </c>
      <c r="AD533" s="177">
        <v>1100</v>
      </c>
      <c r="AE533" s="176"/>
      <c r="AF533" s="177"/>
      <c r="AG533" s="176">
        <v>0</v>
      </c>
      <c r="AH533" s="177"/>
      <c r="AI533" s="176">
        <v>1000</v>
      </c>
      <c r="AJ533" s="177">
        <v>400</v>
      </c>
      <c r="AK533" s="176">
        <v>0</v>
      </c>
      <c r="AL533" s="177"/>
      <c r="AM533" s="176">
        <v>0</v>
      </c>
      <c r="AN533" s="177"/>
      <c r="AO533" s="176"/>
      <c r="AP533" s="177"/>
      <c r="AQ533" s="176"/>
      <c r="AR533" s="177"/>
      <c r="AS533" s="176"/>
      <c r="AT533" s="176"/>
      <c r="AU533" s="176">
        <v>0</v>
      </c>
      <c r="AV533" s="177"/>
      <c r="AW533" s="176"/>
      <c r="AX533" s="177"/>
      <c r="AY533" s="176"/>
      <c r="AZ533" s="177"/>
      <c r="BA533" s="176"/>
      <c r="BB533" s="177"/>
      <c r="BC533" s="176">
        <v>0</v>
      </c>
      <c r="BD533" s="176"/>
      <c r="BE533" s="176">
        <v>0</v>
      </c>
      <c r="BF533" s="177">
        <v>0</v>
      </c>
      <c r="BG533" s="176">
        <v>0</v>
      </c>
      <c r="BH533" s="177"/>
      <c r="BI533" s="176">
        <v>0</v>
      </c>
      <c r="BJ533" s="177"/>
      <c r="BK533" s="176">
        <v>0</v>
      </c>
      <c r="BL533" s="177"/>
      <c r="BM533" s="176">
        <v>0</v>
      </c>
      <c r="BN533" s="177"/>
      <c r="BO533" s="176">
        <v>0</v>
      </c>
      <c r="BP533" s="232"/>
      <c r="BQ533" s="176"/>
      <c r="BR533" s="177"/>
      <c r="BS533" s="176"/>
      <c r="BT533" s="177"/>
      <c r="BU533" s="176"/>
      <c r="BV533" s="176"/>
      <c r="BW533" s="176">
        <v>0</v>
      </c>
      <c r="BX533" s="177"/>
      <c r="BY533" s="176">
        <v>0</v>
      </c>
      <c r="BZ533" s="177"/>
      <c r="CA533" s="176"/>
      <c r="CB533" s="177"/>
      <c r="CC533" s="176">
        <v>0</v>
      </c>
      <c r="CD533" s="177">
        <v>0</v>
      </c>
      <c r="CE533" s="176">
        <v>0</v>
      </c>
      <c r="CF533" s="177"/>
      <c r="CG533" s="176"/>
      <c r="CH533" s="177"/>
      <c r="CI533" s="176">
        <v>0</v>
      </c>
      <c r="CJ533" s="176">
        <v>0</v>
      </c>
      <c r="CK533" s="176">
        <v>0</v>
      </c>
      <c r="CL533" s="177"/>
      <c r="CM533" s="176"/>
      <c r="CN533" s="177"/>
      <c r="CO533" s="176">
        <v>0</v>
      </c>
      <c r="CP533" s="177"/>
      <c r="CQ533" s="176">
        <v>0</v>
      </c>
      <c r="CR533" s="177"/>
      <c r="CS533" s="176">
        <v>0</v>
      </c>
      <c r="CT533" s="176"/>
      <c r="CU533" s="176">
        <v>0</v>
      </c>
      <c r="CV533" s="177"/>
      <c r="CW533" s="176"/>
      <c r="CX533" s="177"/>
      <c r="CY533" s="176">
        <v>0</v>
      </c>
      <c r="CZ533" s="177"/>
      <c r="DA533" s="176">
        <v>0</v>
      </c>
      <c r="DB533" s="177"/>
      <c r="DC533" s="176"/>
      <c r="DD533" s="177"/>
      <c r="DE533" s="176">
        <v>0</v>
      </c>
      <c r="DF533" s="177"/>
      <c r="DG533" s="176"/>
      <c r="DH533" s="177"/>
      <c r="DI533" s="176"/>
      <c r="DJ533" s="558"/>
      <c r="DK533" s="176"/>
      <c r="DL533" s="177"/>
      <c r="DM533" s="176"/>
      <c r="DN533" s="177"/>
      <c r="DO533" s="176"/>
      <c r="DP533" s="177"/>
      <c r="DQ533" s="176"/>
      <c r="DR533" s="177"/>
      <c r="DS533" s="176"/>
      <c r="DT533" s="176"/>
      <c r="DU533" s="176"/>
      <c r="DV533" s="177"/>
      <c r="DW533" s="176"/>
      <c r="DX533" s="177"/>
      <c r="DY533" s="176"/>
      <c r="DZ533" s="177"/>
      <c r="EA533" s="176"/>
      <c r="EB533" s="177"/>
      <c r="EC533" s="176">
        <v>0</v>
      </c>
      <c r="ED533" s="177"/>
      <c r="EE533" s="176"/>
      <c r="EF533" s="177"/>
      <c r="EG533" s="176"/>
      <c r="EH533" s="177"/>
      <c r="EI533" s="176">
        <v>0</v>
      </c>
      <c r="EJ533" s="177"/>
      <c r="EK533" s="176"/>
      <c r="EL533" s="176"/>
      <c r="EM533" s="177"/>
      <c r="EN533" s="176">
        <v>0</v>
      </c>
      <c r="EO533" s="177"/>
      <c r="EP533" s="176"/>
      <c r="EQ533" s="177">
        <v>0</v>
      </c>
      <c r="ER533" s="176"/>
      <c r="ES533" s="177"/>
      <c r="ET533" s="176"/>
      <c r="EU533" s="177"/>
      <c r="EV533" s="176"/>
      <c r="EW533" s="176"/>
      <c r="EX533" s="176"/>
      <c r="EY533" s="177"/>
      <c r="EZ533" s="176"/>
      <c r="FA533" s="177"/>
      <c r="FB533" s="565">
        <f t="shared" si="37"/>
        <v>1500</v>
      </c>
      <c r="FC533" s="565">
        <f>N533-FB533</f>
        <v>2000</v>
      </c>
    </row>
    <row r="534" spans="1:159" ht="37.5" customHeight="1">
      <c r="A534" s="13">
        <v>448</v>
      </c>
      <c r="B534" s="13" t="s">
        <v>1896</v>
      </c>
      <c r="C534" s="13" t="s">
        <v>3288</v>
      </c>
      <c r="D534" s="34">
        <v>974</v>
      </c>
      <c r="E534" s="13">
        <v>746</v>
      </c>
      <c r="F534" s="14" t="s">
        <v>1897</v>
      </c>
      <c r="G534" s="13" t="s">
        <v>404</v>
      </c>
      <c r="H534" s="13" t="s">
        <v>1898</v>
      </c>
      <c r="I534" s="13" t="s">
        <v>1899</v>
      </c>
      <c r="J534" s="13">
        <v>24</v>
      </c>
      <c r="K534" s="13" t="s">
        <v>1900</v>
      </c>
      <c r="L534" s="13" t="s">
        <v>1901</v>
      </c>
      <c r="M534" s="13" t="s">
        <v>15</v>
      </c>
      <c r="N534" s="45">
        <v>710</v>
      </c>
      <c r="O534" s="13" t="s">
        <v>3116</v>
      </c>
      <c r="P534" s="13">
        <v>77</v>
      </c>
      <c r="Q534" s="176">
        <v>0</v>
      </c>
      <c r="R534" s="557"/>
      <c r="S534" s="176"/>
      <c r="T534" s="177"/>
      <c r="U534" s="176"/>
      <c r="V534" s="177"/>
      <c r="W534" s="176"/>
      <c r="X534" s="177"/>
      <c r="Y534" s="176">
        <v>200</v>
      </c>
      <c r="Z534" s="177"/>
      <c r="AA534" s="176"/>
      <c r="AB534" s="177"/>
      <c r="AC534" s="176">
        <v>0</v>
      </c>
      <c r="AD534" s="177"/>
      <c r="AE534" s="176"/>
      <c r="AF534" s="177"/>
      <c r="AG534" s="176">
        <v>10</v>
      </c>
      <c r="AH534" s="177"/>
      <c r="AI534" s="176"/>
      <c r="AJ534" s="177"/>
      <c r="AK534" s="176">
        <v>0</v>
      </c>
      <c r="AL534" s="177"/>
      <c r="AM534" s="176">
        <v>0</v>
      </c>
      <c r="AN534" s="177"/>
      <c r="AO534" s="176"/>
      <c r="AP534" s="177"/>
      <c r="AQ534" s="176"/>
      <c r="AR534" s="177"/>
      <c r="AS534" s="176"/>
      <c r="AT534" s="176"/>
      <c r="AU534" s="176">
        <v>0</v>
      </c>
      <c r="AV534" s="177"/>
      <c r="AW534" s="176"/>
      <c r="AX534" s="177"/>
      <c r="AY534" s="176"/>
      <c r="AZ534" s="177"/>
      <c r="BA534" s="176">
        <v>100</v>
      </c>
      <c r="BB534" s="177">
        <v>0</v>
      </c>
      <c r="BC534" s="176">
        <v>0</v>
      </c>
      <c r="BD534" s="176"/>
      <c r="BE534" s="176">
        <v>0</v>
      </c>
      <c r="BF534" s="177">
        <v>0</v>
      </c>
      <c r="BG534" s="176">
        <v>0</v>
      </c>
      <c r="BH534" s="177"/>
      <c r="BI534" s="176">
        <v>0</v>
      </c>
      <c r="BJ534" s="177"/>
      <c r="BK534" s="176">
        <v>0</v>
      </c>
      <c r="BL534" s="177"/>
      <c r="BM534" s="176">
        <v>300</v>
      </c>
      <c r="BN534" s="177"/>
      <c r="BO534" s="176">
        <v>0</v>
      </c>
      <c r="BP534" s="232"/>
      <c r="BQ534" s="176"/>
      <c r="BR534" s="177"/>
      <c r="BS534" s="176"/>
      <c r="BT534" s="177"/>
      <c r="BU534" s="176"/>
      <c r="BV534" s="176"/>
      <c r="BW534" s="176">
        <v>0</v>
      </c>
      <c r="BX534" s="177"/>
      <c r="BY534" s="176">
        <v>0</v>
      </c>
      <c r="BZ534" s="177"/>
      <c r="CA534" s="176"/>
      <c r="CB534" s="177"/>
      <c r="CC534" s="176">
        <v>0</v>
      </c>
      <c r="CD534" s="177">
        <v>0</v>
      </c>
      <c r="CE534" s="176">
        <v>0</v>
      </c>
      <c r="CF534" s="177"/>
      <c r="CG534" s="176"/>
      <c r="CH534" s="177"/>
      <c r="CI534" s="176">
        <v>0</v>
      </c>
      <c r="CJ534" s="176">
        <v>0</v>
      </c>
      <c r="CK534" s="176">
        <v>0</v>
      </c>
      <c r="CL534" s="177"/>
      <c r="CM534" s="176">
        <v>100</v>
      </c>
      <c r="CN534" s="177"/>
      <c r="CO534" s="176">
        <v>0</v>
      </c>
      <c r="CP534" s="177"/>
      <c r="CQ534" s="176">
        <v>0</v>
      </c>
      <c r="CR534" s="177"/>
      <c r="CS534" s="176">
        <v>0</v>
      </c>
      <c r="CT534" s="176"/>
      <c r="CU534" s="176">
        <v>0</v>
      </c>
      <c r="CV534" s="177"/>
      <c r="CW534" s="176"/>
      <c r="CX534" s="177"/>
      <c r="CY534" s="176">
        <v>0</v>
      </c>
      <c r="CZ534" s="177"/>
      <c r="DA534" s="176">
        <v>0</v>
      </c>
      <c r="DB534" s="177"/>
      <c r="DC534" s="176"/>
      <c r="DD534" s="177"/>
      <c r="DE534" s="176">
        <v>0</v>
      </c>
      <c r="DF534" s="177"/>
      <c r="DG534" s="176"/>
      <c r="DH534" s="177"/>
      <c r="DI534" s="176"/>
      <c r="DJ534" s="558"/>
      <c r="DK534" s="176"/>
      <c r="DL534" s="177"/>
      <c r="DM534" s="176"/>
      <c r="DN534" s="177"/>
      <c r="DO534" s="176"/>
      <c r="DP534" s="177"/>
      <c r="DQ534" s="176"/>
      <c r="DR534" s="177"/>
      <c r="DS534" s="176"/>
      <c r="DT534" s="176"/>
      <c r="DU534" s="176"/>
      <c r="DV534" s="177"/>
      <c r="DW534" s="176"/>
      <c r="DX534" s="177"/>
      <c r="DY534" s="176"/>
      <c r="DZ534" s="177"/>
      <c r="EA534" s="176"/>
      <c r="EB534" s="177"/>
      <c r="EC534" s="176">
        <v>0</v>
      </c>
      <c r="ED534" s="177"/>
      <c r="EE534" s="176"/>
      <c r="EF534" s="177"/>
      <c r="EG534" s="176"/>
      <c r="EH534" s="177"/>
      <c r="EI534" s="176">
        <v>0</v>
      </c>
      <c r="EJ534" s="177"/>
      <c r="EK534" s="176"/>
      <c r="EL534" s="176"/>
      <c r="EM534" s="177"/>
      <c r="EN534" s="176">
        <v>0</v>
      </c>
      <c r="EO534" s="177"/>
      <c r="EP534" s="176"/>
      <c r="EQ534" s="177">
        <v>0</v>
      </c>
      <c r="ER534" s="176"/>
      <c r="ES534" s="177"/>
      <c r="ET534" s="176"/>
      <c r="EU534" s="177"/>
      <c r="EV534" s="176"/>
      <c r="EW534" s="176"/>
      <c r="EX534" s="176"/>
      <c r="EY534" s="177"/>
      <c r="EZ534" s="176"/>
      <c r="FA534" s="177"/>
      <c r="FB534" s="565">
        <f t="shared" si="37"/>
        <v>0</v>
      </c>
      <c r="FC534" s="565">
        <f>N534-FB534</f>
        <v>710</v>
      </c>
    </row>
    <row r="535" spans="1:159" ht="37.5" customHeight="1">
      <c r="A535" s="13">
        <v>449</v>
      </c>
      <c r="B535" s="13" t="s">
        <v>529</v>
      </c>
      <c r="C535" s="13" t="s">
        <v>3289</v>
      </c>
      <c r="D535" s="34">
        <v>974</v>
      </c>
      <c r="E535" s="13">
        <v>746</v>
      </c>
      <c r="F535" s="14" t="s">
        <v>530</v>
      </c>
      <c r="G535" s="13" t="s">
        <v>404</v>
      </c>
      <c r="H535" s="13" t="s">
        <v>531</v>
      </c>
      <c r="I535" s="13" t="s">
        <v>532</v>
      </c>
      <c r="J535" s="13">
        <v>24</v>
      </c>
      <c r="K535" s="13" t="s">
        <v>533</v>
      </c>
      <c r="L535" s="13" t="s">
        <v>534</v>
      </c>
      <c r="M535" s="13" t="s">
        <v>15</v>
      </c>
      <c r="N535" s="45">
        <v>3930</v>
      </c>
      <c r="O535" s="13" t="s">
        <v>3061</v>
      </c>
      <c r="P535" s="13">
        <v>10</v>
      </c>
      <c r="Q535" s="176">
        <v>500</v>
      </c>
      <c r="R535" s="557">
        <v>100</v>
      </c>
      <c r="S535" s="176"/>
      <c r="T535" s="177"/>
      <c r="U535" s="176"/>
      <c r="V535" s="177"/>
      <c r="W535" s="176"/>
      <c r="X535" s="177"/>
      <c r="Y535" s="176"/>
      <c r="Z535" s="177"/>
      <c r="AA535" s="176">
        <v>520</v>
      </c>
      <c r="AB535" s="177">
        <v>200</v>
      </c>
      <c r="AC535" s="176">
        <v>1000</v>
      </c>
      <c r="AD535" s="177"/>
      <c r="AE535" s="176"/>
      <c r="AF535" s="177"/>
      <c r="AG535" s="176">
        <v>100</v>
      </c>
      <c r="AH535" s="177"/>
      <c r="AI535" s="176"/>
      <c r="AJ535" s="177"/>
      <c r="AK535" s="176">
        <v>0</v>
      </c>
      <c r="AL535" s="177"/>
      <c r="AM535" s="176">
        <v>0</v>
      </c>
      <c r="AN535" s="177"/>
      <c r="AO535" s="176"/>
      <c r="AP535" s="177"/>
      <c r="AQ535" s="176">
        <v>100</v>
      </c>
      <c r="AR535" s="177">
        <v>100</v>
      </c>
      <c r="AS535" s="176"/>
      <c r="AT535" s="176"/>
      <c r="AU535" s="176">
        <v>0</v>
      </c>
      <c r="AV535" s="177"/>
      <c r="AW535" s="176">
        <v>10</v>
      </c>
      <c r="AX535" s="177"/>
      <c r="AY535" s="176"/>
      <c r="AZ535" s="177"/>
      <c r="BA535" s="176"/>
      <c r="BB535" s="177"/>
      <c r="BC535" s="176">
        <v>0</v>
      </c>
      <c r="BD535" s="176"/>
      <c r="BE535" s="176">
        <v>0</v>
      </c>
      <c r="BF535" s="177">
        <v>0</v>
      </c>
      <c r="BG535" s="176">
        <v>400</v>
      </c>
      <c r="BH535" s="177"/>
      <c r="BI535" s="176">
        <v>0</v>
      </c>
      <c r="BJ535" s="177"/>
      <c r="BK535" s="176">
        <v>0</v>
      </c>
      <c r="BL535" s="177"/>
      <c r="BM535" s="176">
        <v>0</v>
      </c>
      <c r="BN535" s="177"/>
      <c r="BO535" s="176">
        <v>500</v>
      </c>
      <c r="BP535" s="232"/>
      <c r="BQ535" s="176">
        <v>400</v>
      </c>
      <c r="BR535" s="177">
        <v>100</v>
      </c>
      <c r="BS535" s="176"/>
      <c r="BT535" s="177"/>
      <c r="BU535" s="176"/>
      <c r="BV535" s="176"/>
      <c r="BW535" s="176">
        <v>0</v>
      </c>
      <c r="BX535" s="177"/>
      <c r="BY535" s="176">
        <v>0</v>
      </c>
      <c r="BZ535" s="177"/>
      <c r="CA535" s="176">
        <v>100</v>
      </c>
      <c r="CB535" s="177">
        <v>50</v>
      </c>
      <c r="CC535" s="176">
        <v>0</v>
      </c>
      <c r="CD535" s="177">
        <v>0</v>
      </c>
      <c r="CE535" s="176">
        <v>0</v>
      </c>
      <c r="CF535" s="177"/>
      <c r="CG535" s="176"/>
      <c r="CH535" s="177"/>
      <c r="CI535" s="176">
        <v>0</v>
      </c>
      <c r="CJ535" s="176">
        <v>0</v>
      </c>
      <c r="CK535" s="176">
        <v>0</v>
      </c>
      <c r="CL535" s="177"/>
      <c r="CM535" s="176">
        <v>100</v>
      </c>
      <c r="CN535" s="177"/>
      <c r="CO535" s="176">
        <v>0</v>
      </c>
      <c r="CP535" s="177"/>
      <c r="CQ535" s="176">
        <v>0</v>
      </c>
      <c r="CR535" s="177"/>
      <c r="CS535" s="176">
        <v>0</v>
      </c>
      <c r="CT535" s="176"/>
      <c r="CU535" s="176">
        <v>200</v>
      </c>
      <c r="CV535" s="177">
        <v>100</v>
      </c>
      <c r="CW535" s="176"/>
      <c r="CX535" s="177"/>
      <c r="CY535" s="176">
        <v>0</v>
      </c>
      <c r="CZ535" s="177"/>
      <c r="DA535" s="176">
        <v>0</v>
      </c>
      <c r="DB535" s="177"/>
      <c r="DC535" s="176"/>
      <c r="DD535" s="177"/>
      <c r="DE535" s="176">
        <v>0</v>
      </c>
      <c r="DF535" s="177"/>
      <c r="DG535" s="176"/>
      <c r="DH535" s="177"/>
      <c r="DI535" s="176"/>
      <c r="DJ535" s="558"/>
      <c r="DK535" s="176"/>
      <c r="DL535" s="177"/>
      <c r="DM535" s="176"/>
      <c r="DN535" s="177"/>
      <c r="DO535" s="176"/>
      <c r="DP535" s="177"/>
      <c r="DQ535" s="176"/>
      <c r="DR535" s="177"/>
      <c r="DS535" s="176"/>
      <c r="DT535" s="176"/>
      <c r="DU535" s="176"/>
      <c r="DV535" s="177"/>
      <c r="DW535" s="176"/>
      <c r="DX535" s="177"/>
      <c r="DY535" s="176"/>
      <c r="DZ535" s="177"/>
      <c r="EA535" s="176"/>
      <c r="EB535" s="177"/>
      <c r="EC535" s="176">
        <v>0</v>
      </c>
      <c r="ED535" s="177"/>
      <c r="EE535" s="176"/>
      <c r="EF535" s="177"/>
      <c r="EG535" s="176"/>
      <c r="EH535" s="177"/>
      <c r="EI535" s="176">
        <v>0</v>
      </c>
      <c r="EJ535" s="177"/>
      <c r="EK535" s="176"/>
      <c r="EL535" s="176"/>
      <c r="EM535" s="177"/>
      <c r="EN535" s="176">
        <v>0</v>
      </c>
      <c r="EO535" s="177"/>
      <c r="EP535" s="176"/>
      <c r="EQ535" s="177">
        <v>0</v>
      </c>
      <c r="ER535" s="176"/>
      <c r="ES535" s="177"/>
      <c r="ET535" s="176"/>
      <c r="EU535" s="177"/>
      <c r="EV535" s="176"/>
      <c r="EW535" s="176"/>
      <c r="EX535" s="176"/>
      <c r="EY535" s="177"/>
      <c r="EZ535" s="176"/>
      <c r="FA535" s="177"/>
      <c r="FB535" s="565">
        <f t="shared" si="37"/>
        <v>650</v>
      </c>
      <c r="FC535" s="565">
        <f>N535-FB535</f>
        <v>3280</v>
      </c>
    </row>
    <row r="536" spans="1:159" ht="63.75" customHeight="1">
      <c r="A536" s="13" t="s">
        <v>8243</v>
      </c>
      <c r="B536" s="13"/>
      <c r="C536" s="13"/>
      <c r="D536" s="34"/>
      <c r="E536" s="13"/>
      <c r="F536" s="11" t="s">
        <v>3290</v>
      </c>
      <c r="G536" s="13"/>
      <c r="H536" s="13"/>
      <c r="I536" s="13"/>
      <c r="J536" s="13"/>
      <c r="K536" s="13"/>
      <c r="L536" s="13"/>
      <c r="M536" s="13"/>
      <c r="N536" s="45"/>
      <c r="O536" s="13"/>
      <c r="P536" s="13"/>
      <c r="Q536" s="176"/>
      <c r="R536" s="557"/>
      <c r="S536" s="176"/>
      <c r="T536" s="177"/>
      <c r="U536" s="176"/>
      <c r="V536" s="177"/>
      <c r="W536" s="176"/>
      <c r="X536" s="177"/>
      <c r="Y536" s="176"/>
      <c r="Z536" s="177"/>
      <c r="AA536" s="176"/>
      <c r="AB536" s="177"/>
      <c r="AC536" s="176"/>
      <c r="AD536" s="177"/>
      <c r="AE536" s="176"/>
      <c r="AF536" s="177"/>
      <c r="AG536" s="176"/>
      <c r="AH536" s="177"/>
      <c r="AI536" s="176"/>
      <c r="AJ536" s="177"/>
      <c r="AK536" s="176"/>
      <c r="AL536" s="177"/>
      <c r="AM536" s="176"/>
      <c r="AN536" s="177"/>
      <c r="AO536" s="176"/>
      <c r="AP536" s="177"/>
      <c r="AQ536" s="176"/>
      <c r="AR536" s="177"/>
      <c r="AS536" s="176"/>
      <c r="AT536" s="176"/>
      <c r="AU536" s="176"/>
      <c r="AV536" s="177"/>
      <c r="AW536" s="176"/>
      <c r="AX536" s="177"/>
      <c r="AY536" s="176"/>
      <c r="AZ536" s="177"/>
      <c r="BA536" s="176"/>
      <c r="BB536" s="177"/>
      <c r="BC536" s="176"/>
      <c r="BD536" s="176"/>
      <c r="BE536" s="176"/>
      <c r="BF536" s="177"/>
      <c r="BG536" s="176"/>
      <c r="BH536" s="177"/>
      <c r="BI536" s="176"/>
      <c r="BJ536" s="177"/>
      <c r="BK536" s="176"/>
      <c r="BL536" s="177"/>
      <c r="BM536" s="176"/>
      <c r="BN536" s="177"/>
      <c r="BO536" s="176"/>
      <c r="BP536" s="232"/>
      <c r="BQ536" s="176"/>
      <c r="BR536" s="177"/>
      <c r="BS536" s="176"/>
      <c r="BT536" s="177"/>
      <c r="BU536" s="176"/>
      <c r="BV536" s="176"/>
      <c r="BW536" s="176"/>
      <c r="BX536" s="177"/>
      <c r="BY536" s="176"/>
      <c r="BZ536" s="177"/>
      <c r="CA536" s="176"/>
      <c r="CB536" s="177"/>
      <c r="CC536" s="176"/>
      <c r="CD536" s="177"/>
      <c r="CE536" s="176"/>
      <c r="CF536" s="177"/>
      <c r="CG536" s="176"/>
      <c r="CH536" s="177"/>
      <c r="CI536" s="176"/>
      <c r="CJ536" s="176"/>
      <c r="CK536" s="176"/>
      <c r="CL536" s="177"/>
      <c r="CM536" s="176"/>
      <c r="CN536" s="177"/>
      <c r="CO536" s="176"/>
      <c r="CP536" s="177"/>
      <c r="CQ536" s="176"/>
      <c r="CR536" s="177"/>
      <c r="CS536" s="176"/>
      <c r="CT536" s="176"/>
      <c r="CU536" s="176"/>
      <c r="CV536" s="177"/>
      <c r="CW536" s="176"/>
      <c r="CX536" s="177"/>
      <c r="CY536" s="176"/>
      <c r="CZ536" s="177"/>
      <c r="DA536" s="176"/>
      <c r="DB536" s="177"/>
      <c r="DC536" s="176"/>
      <c r="DD536" s="177"/>
      <c r="DE536" s="176"/>
      <c r="DF536" s="177"/>
      <c r="DG536" s="176"/>
      <c r="DH536" s="177"/>
      <c r="DI536" s="176"/>
      <c r="DJ536" s="558"/>
      <c r="DK536" s="176"/>
      <c r="DL536" s="177"/>
      <c r="DM536" s="176"/>
      <c r="DN536" s="177"/>
      <c r="DO536" s="176"/>
      <c r="DP536" s="177"/>
      <c r="DQ536" s="176"/>
      <c r="DR536" s="177"/>
      <c r="DS536" s="176"/>
      <c r="DT536" s="176"/>
      <c r="DU536" s="176"/>
      <c r="DV536" s="177"/>
      <c r="DW536" s="176"/>
      <c r="DX536" s="177"/>
      <c r="DY536" s="176"/>
      <c r="DZ536" s="177"/>
      <c r="EA536" s="176"/>
      <c r="EB536" s="177"/>
      <c r="EC536" s="176"/>
      <c r="ED536" s="177"/>
      <c r="EE536" s="176"/>
      <c r="EF536" s="177"/>
      <c r="EG536" s="176"/>
      <c r="EH536" s="177"/>
      <c r="EI536" s="176"/>
      <c r="EJ536" s="177"/>
      <c r="EK536" s="176"/>
      <c r="EL536" s="176"/>
      <c r="EM536" s="177"/>
      <c r="EN536" s="176"/>
      <c r="EO536" s="177"/>
      <c r="EP536" s="176"/>
      <c r="EQ536" s="177"/>
      <c r="ER536" s="176"/>
      <c r="ES536" s="177"/>
      <c r="ET536" s="176"/>
      <c r="EU536" s="177"/>
      <c r="EV536" s="176"/>
      <c r="EW536" s="176"/>
      <c r="EX536" s="176"/>
      <c r="EY536" s="177"/>
      <c r="EZ536" s="176"/>
      <c r="FA536" s="177"/>
      <c r="FB536" s="565"/>
      <c r="FC536" s="565"/>
    </row>
    <row r="537" spans="1:159" ht="27.75" customHeight="1">
      <c r="A537" s="13" t="s">
        <v>8243</v>
      </c>
      <c r="B537" s="13"/>
      <c r="C537" s="13"/>
      <c r="D537" s="34"/>
      <c r="E537" s="13"/>
      <c r="F537" s="11" t="s">
        <v>3291</v>
      </c>
      <c r="G537" s="13"/>
      <c r="H537" s="13"/>
      <c r="I537" s="13"/>
      <c r="J537" s="13"/>
      <c r="K537" s="13"/>
      <c r="L537" s="13"/>
      <c r="M537" s="13"/>
      <c r="N537" s="45"/>
      <c r="O537" s="13"/>
      <c r="P537" s="13"/>
      <c r="Q537" s="176"/>
      <c r="R537" s="557"/>
      <c r="S537" s="176"/>
      <c r="T537" s="177"/>
      <c r="U537" s="176"/>
      <c r="V537" s="177"/>
      <c r="W537" s="176"/>
      <c r="X537" s="177"/>
      <c r="Y537" s="176"/>
      <c r="Z537" s="177"/>
      <c r="AA537" s="176"/>
      <c r="AB537" s="177"/>
      <c r="AC537" s="176"/>
      <c r="AD537" s="177"/>
      <c r="AE537" s="176"/>
      <c r="AF537" s="177"/>
      <c r="AG537" s="176"/>
      <c r="AH537" s="177"/>
      <c r="AI537" s="176"/>
      <c r="AJ537" s="177"/>
      <c r="AK537" s="176"/>
      <c r="AL537" s="177"/>
      <c r="AM537" s="176"/>
      <c r="AN537" s="177"/>
      <c r="AO537" s="176"/>
      <c r="AP537" s="177"/>
      <c r="AQ537" s="176"/>
      <c r="AR537" s="177"/>
      <c r="AS537" s="176"/>
      <c r="AT537" s="176"/>
      <c r="AU537" s="176">
        <v>0</v>
      </c>
      <c r="AV537" s="177"/>
      <c r="AW537" s="176"/>
      <c r="AX537" s="177"/>
      <c r="AY537" s="176"/>
      <c r="AZ537" s="177"/>
      <c r="BA537" s="176"/>
      <c r="BB537" s="177"/>
      <c r="BC537" s="176"/>
      <c r="BD537" s="176"/>
      <c r="BE537" s="176"/>
      <c r="BF537" s="177">
        <v>0</v>
      </c>
      <c r="BG537" s="176"/>
      <c r="BH537" s="177"/>
      <c r="BI537" s="176"/>
      <c r="BJ537" s="177"/>
      <c r="BK537" s="176"/>
      <c r="BL537" s="177"/>
      <c r="BM537" s="176"/>
      <c r="BN537" s="177"/>
      <c r="BO537" s="176"/>
      <c r="BP537" s="232"/>
      <c r="BQ537" s="176"/>
      <c r="BR537" s="177"/>
      <c r="BS537" s="176"/>
      <c r="BT537" s="177"/>
      <c r="BU537" s="176"/>
      <c r="BV537" s="176"/>
      <c r="BW537" s="176">
        <v>0</v>
      </c>
      <c r="BX537" s="177"/>
      <c r="BY537" s="176"/>
      <c r="BZ537" s="177"/>
      <c r="CA537" s="176"/>
      <c r="CB537" s="177"/>
      <c r="CC537" s="176"/>
      <c r="CD537" s="177"/>
      <c r="CE537" s="176"/>
      <c r="CF537" s="177"/>
      <c r="CG537" s="176"/>
      <c r="CH537" s="177"/>
      <c r="CI537" s="176"/>
      <c r="CJ537" s="176"/>
      <c r="CK537" s="176">
        <v>0</v>
      </c>
      <c r="CL537" s="177"/>
      <c r="CM537" s="176"/>
      <c r="CN537" s="177"/>
      <c r="CO537" s="176"/>
      <c r="CP537" s="177"/>
      <c r="CQ537" s="176"/>
      <c r="CR537" s="177"/>
      <c r="CS537" s="176"/>
      <c r="CT537" s="176"/>
      <c r="CU537" s="176"/>
      <c r="CV537" s="177"/>
      <c r="CW537" s="176"/>
      <c r="CX537" s="177"/>
      <c r="CY537" s="176"/>
      <c r="CZ537" s="177"/>
      <c r="DA537" s="176"/>
      <c r="DB537" s="177"/>
      <c r="DC537" s="176"/>
      <c r="DD537" s="177"/>
      <c r="DE537" s="176"/>
      <c r="DF537" s="177"/>
      <c r="DG537" s="176"/>
      <c r="DH537" s="177"/>
      <c r="DI537" s="176"/>
      <c r="DJ537" s="558"/>
      <c r="DK537" s="176"/>
      <c r="DL537" s="177"/>
      <c r="DM537" s="176"/>
      <c r="DN537" s="177"/>
      <c r="DO537" s="176"/>
      <c r="DP537" s="177"/>
      <c r="DQ537" s="176"/>
      <c r="DR537" s="177"/>
      <c r="DS537" s="176"/>
      <c r="DT537" s="176"/>
      <c r="DU537" s="176"/>
      <c r="DV537" s="177"/>
      <c r="DW537" s="176"/>
      <c r="DX537" s="177"/>
      <c r="DY537" s="176"/>
      <c r="DZ537" s="177"/>
      <c r="EA537" s="176"/>
      <c r="EB537" s="177"/>
      <c r="EC537" s="176"/>
      <c r="ED537" s="177"/>
      <c r="EE537" s="176"/>
      <c r="EF537" s="177"/>
      <c r="EG537" s="176"/>
      <c r="EH537" s="177"/>
      <c r="EI537" s="176"/>
      <c r="EJ537" s="177"/>
      <c r="EK537" s="176"/>
      <c r="EL537" s="176"/>
      <c r="EM537" s="177"/>
      <c r="EN537" s="176"/>
      <c r="EO537" s="177"/>
      <c r="EP537" s="176"/>
      <c r="EQ537" s="177">
        <v>0</v>
      </c>
      <c r="ER537" s="176"/>
      <c r="ES537" s="177"/>
      <c r="ET537" s="176"/>
      <c r="EU537" s="177"/>
      <c r="EV537" s="176"/>
      <c r="EW537" s="176"/>
      <c r="EX537" s="176"/>
      <c r="EY537" s="232"/>
      <c r="EZ537" s="176"/>
      <c r="FA537" s="177"/>
      <c r="FB537" s="565">
        <f t="shared" si="37"/>
        <v>0</v>
      </c>
      <c r="FC537" s="565">
        <f>N537-FB537</f>
        <v>0</v>
      </c>
    </row>
    <row r="538" spans="1:159" ht="37.5" customHeight="1">
      <c r="A538" s="13">
        <v>450</v>
      </c>
      <c r="B538" s="13" t="s">
        <v>2795</v>
      </c>
      <c r="C538" s="13" t="s">
        <v>3292</v>
      </c>
      <c r="D538" s="34">
        <v>976</v>
      </c>
      <c r="E538" s="13">
        <v>611</v>
      </c>
      <c r="F538" s="14" t="s">
        <v>2188</v>
      </c>
      <c r="G538" s="13" t="s">
        <v>170</v>
      </c>
      <c r="H538" s="13" t="s">
        <v>14</v>
      </c>
      <c r="I538" s="13" t="s">
        <v>2796</v>
      </c>
      <c r="J538" s="13">
        <v>36</v>
      </c>
      <c r="K538" s="13" t="s">
        <v>2797</v>
      </c>
      <c r="L538" s="13" t="s">
        <v>2764</v>
      </c>
      <c r="M538" s="13" t="s">
        <v>10</v>
      </c>
      <c r="N538" s="45">
        <v>127000</v>
      </c>
      <c r="O538" s="13" t="s">
        <v>3066</v>
      </c>
      <c r="P538" s="13">
        <v>117</v>
      </c>
      <c r="Q538" s="176">
        <v>5000</v>
      </c>
      <c r="R538" s="557">
        <v>3000</v>
      </c>
      <c r="S538" s="176"/>
      <c r="T538" s="177"/>
      <c r="U538" s="176">
        <v>15000</v>
      </c>
      <c r="V538" s="177">
        <v>10000</v>
      </c>
      <c r="W538" s="176">
        <v>2000</v>
      </c>
      <c r="X538" s="177">
        <v>300</v>
      </c>
      <c r="Y538" s="176">
        <v>2000</v>
      </c>
      <c r="Z538" s="177"/>
      <c r="AA538" s="176">
        <v>15000</v>
      </c>
      <c r="AB538" s="177"/>
      <c r="AC538" s="176">
        <v>2000</v>
      </c>
      <c r="AD538" s="177">
        <v>400</v>
      </c>
      <c r="AE538" s="176"/>
      <c r="AF538" s="177"/>
      <c r="AG538" s="176">
        <v>12000</v>
      </c>
      <c r="AH538" s="177">
        <v>6000</v>
      </c>
      <c r="AI538" s="176"/>
      <c r="AJ538" s="177"/>
      <c r="AK538" s="176">
        <v>0</v>
      </c>
      <c r="AL538" s="177"/>
      <c r="AM538" s="176">
        <v>3000</v>
      </c>
      <c r="AN538" s="177"/>
      <c r="AO538" s="176"/>
      <c r="AP538" s="177"/>
      <c r="AQ538" s="176">
        <v>1000</v>
      </c>
      <c r="AR538" s="177">
        <v>0</v>
      </c>
      <c r="AS538" s="176"/>
      <c r="AT538" s="176"/>
      <c r="AU538" s="176">
        <v>0</v>
      </c>
      <c r="AV538" s="177"/>
      <c r="AW538" s="176">
        <v>6000</v>
      </c>
      <c r="AX538" s="177">
        <v>1000</v>
      </c>
      <c r="AY538" s="176"/>
      <c r="AZ538" s="177"/>
      <c r="BA538" s="176"/>
      <c r="BB538" s="177"/>
      <c r="BC538" s="176">
        <v>10000</v>
      </c>
      <c r="BD538" s="176">
        <v>10000</v>
      </c>
      <c r="BE538" s="176">
        <v>0</v>
      </c>
      <c r="BF538" s="177">
        <v>0</v>
      </c>
      <c r="BG538" s="176">
        <v>0</v>
      </c>
      <c r="BH538" s="177"/>
      <c r="BI538" s="176">
        <v>500</v>
      </c>
      <c r="BJ538" s="177">
        <v>500</v>
      </c>
      <c r="BK538" s="176">
        <v>5000</v>
      </c>
      <c r="BL538" s="177"/>
      <c r="BM538" s="176">
        <v>1000</v>
      </c>
      <c r="BN538" s="177"/>
      <c r="BO538" s="176">
        <v>500</v>
      </c>
      <c r="BP538" s="232">
        <v>500</v>
      </c>
      <c r="BQ538" s="176">
        <v>1000</v>
      </c>
      <c r="BR538" s="177"/>
      <c r="BS538" s="176"/>
      <c r="BT538" s="177"/>
      <c r="BU538" s="176"/>
      <c r="BV538" s="176">
        <v>3000</v>
      </c>
      <c r="BW538" s="176">
        <v>3000</v>
      </c>
      <c r="BX538" s="177"/>
      <c r="BY538" s="176">
        <v>0</v>
      </c>
      <c r="BZ538" s="177"/>
      <c r="CA538" s="176"/>
      <c r="CB538" s="177"/>
      <c r="CC538" s="176">
        <v>0</v>
      </c>
      <c r="CD538" s="177">
        <v>0</v>
      </c>
      <c r="CE538" s="176">
        <v>15000</v>
      </c>
      <c r="CF538" s="177">
        <v>0</v>
      </c>
      <c r="CG538" s="176">
        <v>2000</v>
      </c>
      <c r="CH538" s="177">
        <v>4300</v>
      </c>
      <c r="CI538" s="176">
        <v>0</v>
      </c>
      <c r="CJ538" s="176">
        <v>0</v>
      </c>
      <c r="CK538" s="176">
        <v>0</v>
      </c>
      <c r="CL538" s="177"/>
      <c r="CM538" s="176"/>
      <c r="CN538" s="177"/>
      <c r="CO538" s="176">
        <v>0</v>
      </c>
      <c r="CP538" s="177"/>
      <c r="CQ538" s="176">
        <v>0</v>
      </c>
      <c r="CR538" s="177"/>
      <c r="CS538" s="176">
        <v>6000</v>
      </c>
      <c r="CT538" s="176">
        <v>6000</v>
      </c>
      <c r="CU538" s="176">
        <v>20000</v>
      </c>
      <c r="CV538" s="177">
        <v>1000</v>
      </c>
      <c r="CW538" s="176"/>
      <c r="CX538" s="177"/>
      <c r="CY538" s="176">
        <v>0</v>
      </c>
      <c r="CZ538" s="177"/>
      <c r="DA538" s="176">
        <v>0</v>
      </c>
      <c r="DB538" s="177"/>
      <c r="DC538" s="176"/>
      <c r="DD538" s="177"/>
      <c r="DE538" s="176">
        <v>0</v>
      </c>
      <c r="DF538" s="177"/>
      <c r="DG538" s="176"/>
      <c r="DH538" s="177"/>
      <c r="DI538" s="176"/>
      <c r="DJ538" s="558"/>
      <c r="DK538" s="176"/>
      <c r="DL538" s="177"/>
      <c r="DM538" s="176"/>
      <c r="DN538" s="177"/>
      <c r="DO538" s="176"/>
      <c r="DP538" s="177"/>
      <c r="DQ538" s="176"/>
      <c r="DR538" s="177"/>
      <c r="DS538" s="176"/>
      <c r="DT538" s="176"/>
      <c r="DU538" s="176"/>
      <c r="DV538" s="177"/>
      <c r="DW538" s="176"/>
      <c r="DX538" s="177"/>
      <c r="DY538" s="176"/>
      <c r="DZ538" s="177"/>
      <c r="EA538" s="176"/>
      <c r="EB538" s="177"/>
      <c r="EC538" s="176">
        <v>0</v>
      </c>
      <c r="ED538" s="177"/>
      <c r="EE538" s="176"/>
      <c r="EF538" s="177"/>
      <c r="EG538" s="176"/>
      <c r="EH538" s="177"/>
      <c r="EI538" s="176">
        <v>0</v>
      </c>
      <c r="EJ538" s="177"/>
      <c r="EK538" s="176"/>
      <c r="EL538" s="176"/>
      <c r="EM538" s="177"/>
      <c r="EN538" s="176">
        <v>0</v>
      </c>
      <c r="EO538" s="177"/>
      <c r="EP538" s="176"/>
      <c r="EQ538" s="177">
        <v>0</v>
      </c>
      <c r="ER538" s="176"/>
      <c r="ES538" s="177"/>
      <c r="ET538" s="176"/>
      <c r="EU538" s="177"/>
      <c r="EV538" s="176"/>
      <c r="EW538" s="176"/>
      <c r="EX538" s="176"/>
      <c r="EY538" s="177"/>
      <c r="EZ538" s="176"/>
      <c r="FA538" s="177"/>
      <c r="FB538" s="565">
        <f t="shared" si="37"/>
        <v>43000</v>
      </c>
      <c r="FC538" s="565">
        <f>N538-FB538</f>
        <v>84000</v>
      </c>
    </row>
    <row r="539" spans="1:159" ht="37.5" customHeight="1">
      <c r="A539" s="13">
        <v>451</v>
      </c>
      <c r="B539" s="13" t="s">
        <v>2011</v>
      </c>
      <c r="C539" s="13" t="s">
        <v>3293</v>
      </c>
      <c r="D539" s="22">
        <v>977</v>
      </c>
      <c r="E539" s="13">
        <v>693</v>
      </c>
      <c r="F539" s="14" t="s">
        <v>2012</v>
      </c>
      <c r="G539" s="13" t="s">
        <v>2013</v>
      </c>
      <c r="H539" s="13" t="s">
        <v>2014</v>
      </c>
      <c r="I539" s="13" t="s">
        <v>1953</v>
      </c>
      <c r="J539" s="13">
        <v>24</v>
      </c>
      <c r="K539" s="13" t="s">
        <v>3034</v>
      </c>
      <c r="L539" s="13" t="s">
        <v>1955</v>
      </c>
      <c r="M539" s="13" t="s">
        <v>10</v>
      </c>
      <c r="N539" s="45">
        <v>615300</v>
      </c>
      <c r="O539" s="13" t="s">
        <v>3078</v>
      </c>
      <c r="P539" s="13">
        <v>84</v>
      </c>
      <c r="Q539" s="176">
        <v>250000</v>
      </c>
      <c r="R539" s="557">
        <v>89880</v>
      </c>
      <c r="S539" s="176"/>
      <c r="T539" s="177"/>
      <c r="U539" s="176"/>
      <c r="V539" s="177"/>
      <c r="W539" s="176">
        <v>40000</v>
      </c>
      <c r="X539" s="177">
        <v>18720</v>
      </c>
      <c r="Y539" s="176"/>
      <c r="Z539" s="177"/>
      <c r="AA539" s="176"/>
      <c r="AB539" s="177"/>
      <c r="AC539" s="176">
        <v>8000</v>
      </c>
      <c r="AD539" s="177"/>
      <c r="AE539" s="176"/>
      <c r="AF539" s="177"/>
      <c r="AG539" s="176">
        <v>200000</v>
      </c>
      <c r="AH539" s="177">
        <v>59940</v>
      </c>
      <c r="AI539" s="176"/>
      <c r="AJ539" s="177"/>
      <c r="AK539" s="176">
        <v>1000</v>
      </c>
      <c r="AL539" s="177">
        <v>960</v>
      </c>
      <c r="AM539" s="176">
        <v>0</v>
      </c>
      <c r="AN539" s="177"/>
      <c r="AO539" s="176"/>
      <c r="AP539" s="177"/>
      <c r="AQ539" s="176">
        <v>2000</v>
      </c>
      <c r="AR539" s="177">
        <v>0</v>
      </c>
      <c r="AS539" s="176"/>
      <c r="AT539" s="176"/>
      <c r="AU539" s="176">
        <v>0</v>
      </c>
      <c r="AV539" s="177"/>
      <c r="AW539" s="176"/>
      <c r="AX539" s="177"/>
      <c r="AY539" s="176"/>
      <c r="AZ539" s="177"/>
      <c r="BA539" s="176"/>
      <c r="BB539" s="177"/>
      <c r="BC539" s="176">
        <v>0</v>
      </c>
      <c r="BD539" s="176"/>
      <c r="BE539" s="176">
        <v>7000</v>
      </c>
      <c r="BF539" s="177">
        <v>5940</v>
      </c>
      <c r="BG539" s="176">
        <v>0</v>
      </c>
      <c r="BH539" s="177"/>
      <c r="BI539" s="176">
        <v>0</v>
      </c>
      <c r="BJ539" s="177"/>
      <c r="BK539" s="176">
        <v>0</v>
      </c>
      <c r="BL539" s="177"/>
      <c r="BM539" s="176">
        <v>0</v>
      </c>
      <c r="BN539" s="177"/>
      <c r="BO539" s="176">
        <v>0</v>
      </c>
      <c r="BP539" s="232"/>
      <c r="BQ539" s="176">
        <v>1000</v>
      </c>
      <c r="BR539" s="177"/>
      <c r="BS539" s="176">
        <v>300</v>
      </c>
      <c r="BT539" s="177">
        <v>300</v>
      </c>
      <c r="BU539" s="176"/>
      <c r="BV539" s="176"/>
      <c r="BW539" s="176">
        <v>0</v>
      </c>
      <c r="BX539" s="177"/>
      <c r="BY539" s="176">
        <v>8000</v>
      </c>
      <c r="BZ539" s="177">
        <v>4980</v>
      </c>
      <c r="CA539" s="176"/>
      <c r="CB539" s="177"/>
      <c r="CC539" s="176">
        <v>0</v>
      </c>
      <c r="CD539" s="177">
        <v>0</v>
      </c>
      <c r="CE539" s="176">
        <v>10000</v>
      </c>
      <c r="CF539" s="177">
        <v>9960</v>
      </c>
      <c r="CG539" s="176">
        <v>2000</v>
      </c>
      <c r="CH539" s="177">
        <v>1980</v>
      </c>
      <c r="CI539" s="176">
        <v>0</v>
      </c>
      <c r="CJ539" s="176">
        <v>36000</v>
      </c>
      <c r="CK539" s="176">
        <v>36000</v>
      </c>
      <c r="CL539" s="177">
        <v>10980</v>
      </c>
      <c r="CM539" s="176"/>
      <c r="CN539" s="177"/>
      <c r="CO539" s="176">
        <v>0</v>
      </c>
      <c r="CP539" s="177"/>
      <c r="CQ539" s="176">
        <v>9000</v>
      </c>
      <c r="CR539" s="177">
        <v>5880</v>
      </c>
      <c r="CS539" s="176">
        <v>0</v>
      </c>
      <c r="CT539" s="176"/>
      <c r="CU539" s="176">
        <v>5000</v>
      </c>
      <c r="CV539" s="177"/>
      <c r="CW539" s="176">
        <v>36000</v>
      </c>
      <c r="CX539" s="177">
        <v>18960</v>
      </c>
      <c r="CY539" s="176">
        <v>0</v>
      </c>
      <c r="CZ539" s="177"/>
      <c r="DA539" s="176">
        <v>0</v>
      </c>
      <c r="DB539" s="177"/>
      <c r="DC539" s="176"/>
      <c r="DD539" s="177"/>
      <c r="DE539" s="176">
        <v>0</v>
      </c>
      <c r="DF539" s="177"/>
      <c r="DG539" s="176"/>
      <c r="DH539" s="177"/>
      <c r="DI539" s="176"/>
      <c r="DJ539" s="558"/>
      <c r="DK539" s="176"/>
      <c r="DL539" s="177"/>
      <c r="DM539" s="176"/>
      <c r="DN539" s="177"/>
      <c r="DO539" s="176"/>
      <c r="DP539" s="177"/>
      <c r="DQ539" s="176"/>
      <c r="DR539" s="177"/>
      <c r="DS539" s="176"/>
      <c r="DT539" s="176"/>
      <c r="DU539" s="176"/>
      <c r="DV539" s="177"/>
      <c r="DW539" s="176"/>
      <c r="DX539" s="177"/>
      <c r="DY539" s="176"/>
      <c r="DZ539" s="177"/>
      <c r="EA539" s="176"/>
      <c r="EB539" s="177"/>
      <c r="EC539" s="176">
        <v>0</v>
      </c>
      <c r="ED539" s="177"/>
      <c r="EE539" s="176"/>
      <c r="EF539" s="177"/>
      <c r="EG539" s="176"/>
      <c r="EH539" s="177"/>
      <c r="EI539" s="176">
        <v>0</v>
      </c>
      <c r="EJ539" s="177"/>
      <c r="EK539" s="176"/>
      <c r="EL539" s="176"/>
      <c r="EM539" s="177"/>
      <c r="EN539" s="176">
        <v>0</v>
      </c>
      <c r="EO539" s="177"/>
      <c r="EP539" s="176"/>
      <c r="EQ539" s="177">
        <v>0</v>
      </c>
      <c r="ER539" s="176"/>
      <c r="ES539" s="177"/>
      <c r="ET539" s="176"/>
      <c r="EU539" s="177"/>
      <c r="EV539" s="176"/>
      <c r="EW539" s="176"/>
      <c r="EX539" s="176"/>
      <c r="EY539" s="177"/>
      <c r="EZ539" s="176"/>
      <c r="FA539" s="177"/>
      <c r="FB539" s="565">
        <f t="shared" si="37"/>
        <v>228480</v>
      </c>
      <c r="FC539" s="565">
        <f>N539-FB539</f>
        <v>386820</v>
      </c>
    </row>
    <row r="540" spans="1:159" ht="37.5" customHeight="1">
      <c r="A540" s="13">
        <v>452</v>
      </c>
      <c r="B540" s="13" t="s">
        <v>669</v>
      </c>
      <c r="C540" s="13" t="s">
        <v>3294</v>
      </c>
      <c r="D540" s="13">
        <v>978</v>
      </c>
      <c r="E540" s="13">
        <v>776</v>
      </c>
      <c r="F540" s="14" t="s">
        <v>670</v>
      </c>
      <c r="G540" s="13" t="s">
        <v>671</v>
      </c>
      <c r="H540" s="13" t="s">
        <v>672</v>
      </c>
      <c r="I540" s="13" t="s">
        <v>673</v>
      </c>
      <c r="J540" s="13">
        <v>36</v>
      </c>
      <c r="K540" s="13" t="s">
        <v>674</v>
      </c>
      <c r="L540" s="13" t="s">
        <v>563</v>
      </c>
      <c r="M540" s="13" t="s">
        <v>66</v>
      </c>
      <c r="N540" s="45">
        <v>369300</v>
      </c>
      <c r="O540" s="13" t="s">
        <v>3068</v>
      </c>
      <c r="P540" s="13">
        <v>13</v>
      </c>
      <c r="Q540" s="176">
        <v>5000</v>
      </c>
      <c r="R540" s="557"/>
      <c r="S540" s="176"/>
      <c r="T540" s="177"/>
      <c r="U540" s="176"/>
      <c r="V540" s="177"/>
      <c r="W540" s="176"/>
      <c r="X540" s="177"/>
      <c r="Y540" s="176">
        <v>5000</v>
      </c>
      <c r="Z540" s="177">
        <v>2000</v>
      </c>
      <c r="AA540" s="176"/>
      <c r="AB540" s="177"/>
      <c r="AC540" s="176">
        <v>100000</v>
      </c>
      <c r="AD540" s="177">
        <v>3000</v>
      </c>
      <c r="AE540" s="176">
        <v>1000</v>
      </c>
      <c r="AF540" s="177"/>
      <c r="AG540" s="176">
        <v>50000</v>
      </c>
      <c r="AH540" s="177">
        <v>2000</v>
      </c>
      <c r="AI540" s="176">
        <v>7000</v>
      </c>
      <c r="AJ540" s="177">
        <v>2000</v>
      </c>
      <c r="AK540" s="176">
        <v>1000</v>
      </c>
      <c r="AL540" s="177">
        <v>100</v>
      </c>
      <c r="AM540" s="176">
        <v>0</v>
      </c>
      <c r="AN540" s="177"/>
      <c r="AO540" s="176"/>
      <c r="AP540" s="177"/>
      <c r="AQ540" s="176">
        <v>3000</v>
      </c>
      <c r="AR540" s="177">
        <v>2000</v>
      </c>
      <c r="AS540" s="176"/>
      <c r="AT540" s="176">
        <v>10000</v>
      </c>
      <c r="AU540" s="176">
        <v>10000</v>
      </c>
      <c r="AV540" s="177">
        <v>0</v>
      </c>
      <c r="AW540" s="176">
        <v>1000</v>
      </c>
      <c r="AX540" s="177"/>
      <c r="AY540" s="176">
        <v>2000</v>
      </c>
      <c r="AZ540" s="177"/>
      <c r="BA540" s="176">
        <v>15500</v>
      </c>
      <c r="BB540" s="177">
        <v>5000</v>
      </c>
      <c r="BC540" s="176">
        <v>0</v>
      </c>
      <c r="BD540" s="176"/>
      <c r="BE540" s="176">
        <v>3000</v>
      </c>
      <c r="BF540" s="177">
        <v>0</v>
      </c>
      <c r="BG540" s="176">
        <v>6000</v>
      </c>
      <c r="BH540" s="177">
        <v>2000</v>
      </c>
      <c r="BI540" s="176">
        <v>5900</v>
      </c>
      <c r="BJ540" s="177">
        <v>0</v>
      </c>
      <c r="BK540" s="176">
        <v>0</v>
      </c>
      <c r="BL540" s="177"/>
      <c r="BM540" s="176">
        <v>0</v>
      </c>
      <c r="BN540" s="177"/>
      <c r="BO540" s="176">
        <v>10000</v>
      </c>
      <c r="BP540" s="232">
        <v>1000</v>
      </c>
      <c r="BQ540" s="176">
        <v>15000</v>
      </c>
      <c r="BR540" s="177">
        <v>1200</v>
      </c>
      <c r="BS540" s="176">
        <v>1500</v>
      </c>
      <c r="BT540" s="177">
        <v>500</v>
      </c>
      <c r="BU540" s="176"/>
      <c r="BV540" s="176"/>
      <c r="BW540" s="176">
        <v>0</v>
      </c>
      <c r="BX540" s="177"/>
      <c r="BY540" s="176">
        <v>0</v>
      </c>
      <c r="BZ540" s="177"/>
      <c r="CA540" s="176">
        <v>10000</v>
      </c>
      <c r="CB540" s="177">
        <v>4000</v>
      </c>
      <c r="CC540" s="176">
        <v>0</v>
      </c>
      <c r="CD540" s="177">
        <v>0</v>
      </c>
      <c r="CE540" s="176">
        <v>10000</v>
      </c>
      <c r="CF540" s="177">
        <v>0</v>
      </c>
      <c r="CG540" s="176"/>
      <c r="CH540" s="177"/>
      <c r="CI540" s="176">
        <v>0</v>
      </c>
      <c r="CJ540" s="176">
        <v>0</v>
      </c>
      <c r="CK540" s="176">
        <v>0</v>
      </c>
      <c r="CL540" s="177"/>
      <c r="CM540" s="176"/>
      <c r="CN540" s="177"/>
      <c r="CO540" s="176">
        <v>20000</v>
      </c>
      <c r="CP540" s="177">
        <v>5000</v>
      </c>
      <c r="CQ540" s="176">
        <v>10000</v>
      </c>
      <c r="CR540" s="177">
        <v>3000</v>
      </c>
      <c r="CS540" s="176">
        <v>10000</v>
      </c>
      <c r="CT540" s="176">
        <v>1500</v>
      </c>
      <c r="CU540" s="176">
        <v>0</v>
      </c>
      <c r="CV540" s="177"/>
      <c r="CW540" s="176">
        <v>12000</v>
      </c>
      <c r="CX540" s="177">
        <v>3500</v>
      </c>
      <c r="CY540" s="176">
        <v>3000</v>
      </c>
      <c r="CZ540" s="177">
        <v>3000</v>
      </c>
      <c r="DA540" s="176">
        <v>400</v>
      </c>
      <c r="DB540" s="177">
        <v>0</v>
      </c>
      <c r="DC540" s="176"/>
      <c r="DD540" s="177"/>
      <c r="DE540" s="176">
        <v>0</v>
      </c>
      <c r="DF540" s="177"/>
      <c r="DG540" s="176">
        <v>10000</v>
      </c>
      <c r="DH540" s="177">
        <v>0</v>
      </c>
      <c r="DI540" s="176">
        <v>20000</v>
      </c>
      <c r="DJ540" s="558"/>
      <c r="DK540" s="176"/>
      <c r="DL540" s="177"/>
      <c r="DM540" s="176"/>
      <c r="DN540" s="177"/>
      <c r="DO540" s="176"/>
      <c r="DP540" s="177"/>
      <c r="DQ540" s="176"/>
      <c r="DR540" s="177"/>
      <c r="DS540" s="176">
        <v>2000</v>
      </c>
      <c r="DT540" s="176">
        <v>2000</v>
      </c>
      <c r="DU540" s="176"/>
      <c r="DV540" s="177"/>
      <c r="DW540" s="176"/>
      <c r="DX540" s="177"/>
      <c r="DY540" s="176"/>
      <c r="DZ540" s="177"/>
      <c r="EA540" s="176"/>
      <c r="EB540" s="177"/>
      <c r="EC540" s="176">
        <v>0</v>
      </c>
      <c r="ED540" s="177"/>
      <c r="EE540" s="176"/>
      <c r="EF540" s="177"/>
      <c r="EG540" s="176"/>
      <c r="EH540" s="177"/>
      <c r="EI540" s="176">
        <v>5000</v>
      </c>
      <c r="EJ540" s="177"/>
      <c r="EK540" s="176"/>
      <c r="EL540" s="176"/>
      <c r="EM540" s="177"/>
      <c r="EN540" s="176">
        <v>0</v>
      </c>
      <c r="EO540" s="177"/>
      <c r="EP540" s="176"/>
      <c r="EQ540" s="177">
        <v>0</v>
      </c>
      <c r="ER540" s="176"/>
      <c r="ES540" s="177"/>
      <c r="ET540" s="176">
        <v>10000</v>
      </c>
      <c r="EU540" s="177">
        <v>0</v>
      </c>
      <c r="EV540" s="176"/>
      <c r="EW540" s="176"/>
      <c r="EX540" s="176">
        <v>5000</v>
      </c>
      <c r="EY540" s="177">
        <v>3200</v>
      </c>
      <c r="EZ540" s="176"/>
      <c r="FA540" s="177"/>
      <c r="FB540" s="565">
        <f t="shared" si="37"/>
        <v>46000</v>
      </c>
      <c r="FC540" s="565">
        <f>N540-FB540</f>
        <v>323300</v>
      </c>
    </row>
    <row r="541" spans="1:159" ht="37.5" customHeight="1">
      <c r="A541" s="13">
        <v>453</v>
      </c>
      <c r="B541" s="13" t="s">
        <v>1484</v>
      </c>
      <c r="C541" s="13" t="s">
        <v>3295</v>
      </c>
      <c r="D541" s="13">
        <v>978</v>
      </c>
      <c r="E541" s="13">
        <v>776</v>
      </c>
      <c r="F541" s="14" t="s">
        <v>1485</v>
      </c>
      <c r="G541" s="13" t="s">
        <v>1486</v>
      </c>
      <c r="H541" s="13" t="s">
        <v>1487</v>
      </c>
      <c r="I541" s="13" t="s">
        <v>1488</v>
      </c>
      <c r="J541" s="13">
        <v>36</v>
      </c>
      <c r="K541" s="13" t="s">
        <v>2954</v>
      </c>
      <c r="L541" s="13" t="s">
        <v>1297</v>
      </c>
      <c r="M541" s="13" t="s">
        <v>66</v>
      </c>
      <c r="N541" s="45">
        <v>958400</v>
      </c>
      <c r="O541" s="13" t="s">
        <v>3065</v>
      </c>
      <c r="P541" s="13">
        <v>96</v>
      </c>
      <c r="Q541" s="176">
        <v>0</v>
      </c>
      <c r="R541" s="557"/>
      <c r="S541" s="176"/>
      <c r="T541" s="177"/>
      <c r="U541" s="176"/>
      <c r="V541" s="177"/>
      <c r="W541" s="176">
        <v>5000</v>
      </c>
      <c r="X541" s="177"/>
      <c r="Y541" s="176">
        <v>20000</v>
      </c>
      <c r="Z541" s="177">
        <v>6640</v>
      </c>
      <c r="AA541" s="176">
        <v>20000</v>
      </c>
      <c r="AB541" s="177">
        <v>12908</v>
      </c>
      <c r="AC541" s="176">
        <v>250000</v>
      </c>
      <c r="AD541" s="177">
        <v>138600</v>
      </c>
      <c r="AE541" s="176">
        <v>3000</v>
      </c>
      <c r="AF541" s="177">
        <v>1000</v>
      </c>
      <c r="AG541" s="176">
        <v>50000</v>
      </c>
      <c r="AH541" s="177"/>
      <c r="AI541" s="176">
        <v>4000</v>
      </c>
      <c r="AJ541" s="177"/>
      <c r="AK541" s="176">
        <v>0</v>
      </c>
      <c r="AL541" s="177"/>
      <c r="AM541" s="176">
        <v>2000</v>
      </c>
      <c r="AN541" s="177">
        <v>1000</v>
      </c>
      <c r="AO541" s="176"/>
      <c r="AP541" s="177"/>
      <c r="AQ541" s="176">
        <v>5000</v>
      </c>
      <c r="AR541" s="177">
        <v>1000</v>
      </c>
      <c r="AS541" s="176">
        <v>3000</v>
      </c>
      <c r="AT541" s="176">
        <v>7000</v>
      </c>
      <c r="AU541" s="176">
        <v>10000</v>
      </c>
      <c r="AV541" s="177">
        <v>6000</v>
      </c>
      <c r="AW541" s="176">
        <v>9000</v>
      </c>
      <c r="AX541" s="177">
        <v>3000</v>
      </c>
      <c r="AY541" s="176">
        <v>1000</v>
      </c>
      <c r="AZ541" s="177">
        <v>1000</v>
      </c>
      <c r="BA541" s="176">
        <v>19000</v>
      </c>
      <c r="BB541" s="177">
        <v>14000</v>
      </c>
      <c r="BC541" s="176">
        <v>20000</v>
      </c>
      <c r="BD541" s="176">
        <v>5060</v>
      </c>
      <c r="BE541" s="176">
        <v>25000</v>
      </c>
      <c r="BF541" s="177">
        <v>15000</v>
      </c>
      <c r="BG541" s="176">
        <v>4000</v>
      </c>
      <c r="BH541" s="177">
        <v>4000</v>
      </c>
      <c r="BI541" s="176">
        <v>10000</v>
      </c>
      <c r="BJ541" s="177">
        <v>4000</v>
      </c>
      <c r="BK541" s="176">
        <v>40000</v>
      </c>
      <c r="BL541" s="177">
        <v>20010</v>
      </c>
      <c r="BM541" s="176">
        <v>40000</v>
      </c>
      <c r="BN541" s="177">
        <v>6000</v>
      </c>
      <c r="BO541" s="176">
        <v>50000</v>
      </c>
      <c r="BP541" s="702">
        <v>19060</v>
      </c>
      <c r="BQ541" s="176">
        <v>20000</v>
      </c>
      <c r="BR541" s="177">
        <v>19640</v>
      </c>
      <c r="BS541" s="176">
        <v>2000</v>
      </c>
      <c r="BT541" s="177">
        <v>800</v>
      </c>
      <c r="BU541" s="176">
        <v>12000</v>
      </c>
      <c r="BV541" s="176">
        <v>20000</v>
      </c>
      <c r="BW541" s="176">
        <v>32000</v>
      </c>
      <c r="BX541" s="177">
        <v>5400</v>
      </c>
      <c r="BY541" s="176">
        <v>6000</v>
      </c>
      <c r="BZ541" s="177">
        <v>1600</v>
      </c>
      <c r="CA541" s="176">
        <v>20000</v>
      </c>
      <c r="CB541" s="177">
        <v>2000</v>
      </c>
      <c r="CC541" s="176">
        <v>30000</v>
      </c>
      <c r="CD541" s="177">
        <v>13920</v>
      </c>
      <c r="CE541" s="176">
        <v>25000</v>
      </c>
      <c r="CF541" s="177">
        <v>0</v>
      </c>
      <c r="CG541" s="176">
        <v>30000</v>
      </c>
      <c r="CH541" s="177">
        <v>22000</v>
      </c>
      <c r="CI541" s="176">
        <v>6000</v>
      </c>
      <c r="CJ541" s="176">
        <v>24000</v>
      </c>
      <c r="CK541" s="176">
        <v>30000</v>
      </c>
      <c r="CL541" s="177">
        <v>15000</v>
      </c>
      <c r="CM541" s="176">
        <v>15000</v>
      </c>
      <c r="CN541" s="177">
        <v>10000</v>
      </c>
      <c r="CO541" s="176">
        <v>20000</v>
      </c>
      <c r="CP541" s="177">
        <v>20000</v>
      </c>
      <c r="CQ541" s="176">
        <v>20000</v>
      </c>
      <c r="CR541" s="177">
        <v>7000</v>
      </c>
      <c r="CS541" s="176">
        <v>12000</v>
      </c>
      <c r="CT541" s="176">
        <v>1000</v>
      </c>
      <c r="CU541" s="176">
        <v>10000</v>
      </c>
      <c r="CV541" s="177"/>
      <c r="CW541" s="176">
        <v>12000</v>
      </c>
      <c r="CX541" s="177">
        <v>1000</v>
      </c>
      <c r="CY541" s="176">
        <v>3000</v>
      </c>
      <c r="CZ541" s="177"/>
      <c r="DA541" s="176">
        <v>400</v>
      </c>
      <c r="DB541" s="177">
        <v>0</v>
      </c>
      <c r="DC541" s="176"/>
      <c r="DD541" s="177"/>
      <c r="DE541" s="176">
        <v>0</v>
      </c>
      <c r="DF541" s="177"/>
      <c r="DG541" s="176">
        <v>10000</v>
      </c>
      <c r="DH541" s="177">
        <v>8760</v>
      </c>
      <c r="DI541" s="176"/>
      <c r="DJ541" s="558"/>
      <c r="DK541" s="176">
        <v>7000</v>
      </c>
      <c r="DL541" s="177"/>
      <c r="DM541" s="176"/>
      <c r="DN541" s="177"/>
      <c r="DO541" s="176"/>
      <c r="DP541" s="177"/>
      <c r="DQ541" s="176"/>
      <c r="DR541" s="177"/>
      <c r="DS541" s="176"/>
      <c r="DT541" s="176"/>
      <c r="DU541" s="176"/>
      <c r="DV541" s="177"/>
      <c r="DW541" s="176"/>
      <c r="DX541" s="177"/>
      <c r="DY541" s="176"/>
      <c r="DZ541" s="177"/>
      <c r="EA541" s="176"/>
      <c r="EB541" s="177"/>
      <c r="EC541" s="176">
        <v>5000</v>
      </c>
      <c r="ED541" s="177"/>
      <c r="EE541" s="176"/>
      <c r="EF541" s="177"/>
      <c r="EG541" s="176"/>
      <c r="EH541" s="177"/>
      <c r="EI541" s="176">
        <v>0</v>
      </c>
      <c r="EJ541" s="177"/>
      <c r="EK541" s="176">
        <v>5000</v>
      </c>
      <c r="EL541" s="176"/>
      <c r="EM541" s="177"/>
      <c r="EN541" s="176">
        <v>2000</v>
      </c>
      <c r="EO541" s="177"/>
      <c r="EP541" s="176">
        <v>50000</v>
      </c>
      <c r="EQ541" s="177">
        <v>5000</v>
      </c>
      <c r="ER541" s="176">
        <v>5000</v>
      </c>
      <c r="ES541" s="177">
        <v>1080</v>
      </c>
      <c r="ET541" s="176"/>
      <c r="EU541" s="177"/>
      <c r="EV541" s="176"/>
      <c r="EW541" s="176"/>
      <c r="EX541" s="176"/>
      <c r="EY541" s="177"/>
      <c r="EZ541" s="176"/>
      <c r="FA541" s="177"/>
      <c r="FB541" s="565">
        <f t="shared" si="37"/>
        <v>392478</v>
      </c>
      <c r="FC541" s="565">
        <f>N541-FB541</f>
        <v>565922</v>
      </c>
    </row>
    <row r="542" spans="1:159" ht="27.75" customHeight="1">
      <c r="A542" s="13" t="s">
        <v>8243</v>
      </c>
      <c r="B542" s="13"/>
      <c r="C542" s="13"/>
      <c r="D542" s="13"/>
      <c r="E542" s="13"/>
      <c r="F542" s="11" t="s">
        <v>3296</v>
      </c>
      <c r="G542" s="13"/>
      <c r="H542" s="13"/>
      <c r="I542" s="13"/>
      <c r="J542" s="13"/>
      <c r="K542" s="13"/>
      <c r="L542" s="13"/>
      <c r="M542" s="13"/>
      <c r="N542" s="45"/>
      <c r="O542" s="13"/>
      <c r="P542" s="13"/>
      <c r="Q542" s="176"/>
      <c r="R542" s="557"/>
      <c r="S542" s="176"/>
      <c r="T542" s="177"/>
      <c r="U542" s="176"/>
      <c r="V542" s="177"/>
      <c r="W542" s="176"/>
      <c r="X542" s="177"/>
      <c r="Y542" s="176"/>
      <c r="Z542" s="177"/>
      <c r="AA542" s="176"/>
      <c r="AB542" s="177"/>
      <c r="AC542" s="176"/>
      <c r="AD542" s="177"/>
      <c r="AE542" s="176"/>
      <c r="AF542" s="177"/>
      <c r="AG542" s="176"/>
      <c r="AH542" s="177"/>
      <c r="AI542" s="176"/>
      <c r="AJ542" s="177"/>
      <c r="AK542" s="176"/>
      <c r="AL542" s="177"/>
      <c r="AM542" s="176"/>
      <c r="AN542" s="177"/>
      <c r="AO542" s="176"/>
      <c r="AP542" s="177"/>
      <c r="AQ542" s="176"/>
      <c r="AR542" s="177"/>
      <c r="AS542" s="176"/>
      <c r="AT542" s="176"/>
      <c r="AU542" s="176"/>
      <c r="AV542" s="177"/>
      <c r="AW542" s="176"/>
      <c r="AX542" s="177"/>
      <c r="AY542" s="176"/>
      <c r="AZ542" s="177"/>
      <c r="BA542" s="176"/>
      <c r="BB542" s="177"/>
      <c r="BC542" s="176"/>
      <c r="BD542" s="176"/>
      <c r="BE542" s="176"/>
      <c r="BF542" s="177"/>
      <c r="BG542" s="176"/>
      <c r="BH542" s="177"/>
      <c r="BI542" s="176"/>
      <c r="BJ542" s="177"/>
      <c r="BK542" s="176"/>
      <c r="BL542" s="177"/>
      <c r="BM542" s="176"/>
      <c r="BN542" s="177"/>
      <c r="BO542" s="176"/>
      <c r="BP542" s="232"/>
      <c r="BQ542" s="176"/>
      <c r="BR542" s="177"/>
      <c r="BS542" s="176"/>
      <c r="BT542" s="177"/>
      <c r="BU542" s="176"/>
      <c r="BV542" s="176"/>
      <c r="BW542" s="176"/>
      <c r="BX542" s="177"/>
      <c r="BY542" s="176"/>
      <c r="BZ542" s="177"/>
      <c r="CA542" s="176"/>
      <c r="CB542" s="177"/>
      <c r="CC542" s="176"/>
      <c r="CD542" s="177"/>
      <c r="CE542" s="176"/>
      <c r="CF542" s="177"/>
      <c r="CG542" s="176"/>
      <c r="CH542" s="177"/>
      <c r="CI542" s="176"/>
      <c r="CJ542" s="176"/>
      <c r="CK542" s="176"/>
      <c r="CL542" s="177"/>
      <c r="CM542" s="176"/>
      <c r="CN542" s="177"/>
      <c r="CO542" s="176"/>
      <c r="CP542" s="177"/>
      <c r="CQ542" s="176"/>
      <c r="CR542" s="177"/>
      <c r="CS542" s="176"/>
      <c r="CT542" s="176"/>
      <c r="CU542" s="176"/>
      <c r="CV542" s="177"/>
      <c r="CW542" s="176"/>
      <c r="CX542" s="177"/>
      <c r="CY542" s="176"/>
      <c r="CZ542" s="177"/>
      <c r="DA542" s="176"/>
      <c r="DB542" s="177"/>
      <c r="DC542" s="176"/>
      <c r="DD542" s="177"/>
      <c r="DE542" s="176"/>
      <c r="DF542" s="177"/>
      <c r="DG542" s="176"/>
      <c r="DH542" s="177"/>
      <c r="DI542" s="176"/>
      <c r="DJ542" s="558"/>
      <c r="DK542" s="176"/>
      <c r="DL542" s="177"/>
      <c r="DM542" s="176"/>
      <c r="DN542" s="177"/>
      <c r="DO542" s="176"/>
      <c r="DP542" s="177"/>
      <c r="DQ542" s="176"/>
      <c r="DR542" s="177"/>
      <c r="DS542" s="176"/>
      <c r="DT542" s="176"/>
      <c r="DU542" s="176"/>
      <c r="DV542" s="177"/>
      <c r="DW542" s="176"/>
      <c r="DX542" s="177"/>
      <c r="DY542" s="176"/>
      <c r="DZ542" s="177"/>
      <c r="EA542" s="176"/>
      <c r="EB542" s="177"/>
      <c r="EC542" s="176"/>
      <c r="ED542" s="177"/>
      <c r="EE542" s="176"/>
      <c r="EF542" s="177"/>
      <c r="EG542" s="176"/>
      <c r="EH542" s="177"/>
      <c r="EI542" s="176"/>
      <c r="EJ542" s="177"/>
      <c r="EK542" s="176"/>
      <c r="EL542" s="176"/>
      <c r="EM542" s="177"/>
      <c r="EN542" s="176"/>
      <c r="EO542" s="177"/>
      <c r="EP542" s="176"/>
      <c r="EQ542" s="177"/>
      <c r="ER542" s="176"/>
      <c r="ES542" s="177"/>
      <c r="ET542" s="176"/>
      <c r="EU542" s="177"/>
      <c r="EV542" s="176"/>
      <c r="EW542" s="176"/>
      <c r="EX542" s="176"/>
      <c r="EY542" s="177"/>
      <c r="EZ542" s="176"/>
      <c r="FA542" s="177"/>
      <c r="FB542" s="565"/>
      <c r="FC542" s="565"/>
    </row>
    <row r="543" spans="1:159" ht="37.5" customHeight="1">
      <c r="A543" s="13">
        <v>454</v>
      </c>
      <c r="B543" s="13" t="s">
        <v>1125</v>
      </c>
      <c r="C543" s="13" t="s">
        <v>3297</v>
      </c>
      <c r="D543" s="16">
        <v>980</v>
      </c>
      <c r="E543" s="13">
        <v>14</v>
      </c>
      <c r="F543" s="14" t="s">
        <v>1126</v>
      </c>
      <c r="G543" s="13" t="s">
        <v>1127</v>
      </c>
      <c r="H543" s="13" t="s">
        <v>1124</v>
      </c>
      <c r="I543" s="13" t="s">
        <v>1128</v>
      </c>
      <c r="J543" s="13" t="s">
        <v>1129</v>
      </c>
      <c r="K543" s="13" t="s">
        <v>2955</v>
      </c>
      <c r="L543" s="13" t="s">
        <v>1130</v>
      </c>
      <c r="M543" s="13" t="s">
        <v>67</v>
      </c>
      <c r="N543" s="45">
        <v>2270</v>
      </c>
      <c r="O543" s="13" t="s">
        <v>3122</v>
      </c>
      <c r="P543" s="13">
        <v>23</v>
      </c>
      <c r="Q543" s="176">
        <v>0</v>
      </c>
      <c r="R543" s="557"/>
      <c r="S543" s="176"/>
      <c r="T543" s="177"/>
      <c r="U543" s="176"/>
      <c r="V543" s="177"/>
      <c r="W543" s="176"/>
      <c r="X543" s="177"/>
      <c r="Y543" s="176"/>
      <c r="Z543" s="177"/>
      <c r="AA543" s="176"/>
      <c r="AB543" s="177"/>
      <c r="AC543" s="176">
        <v>0</v>
      </c>
      <c r="AD543" s="177"/>
      <c r="AE543" s="176"/>
      <c r="AF543" s="177"/>
      <c r="AG543" s="176">
        <v>500</v>
      </c>
      <c r="AH543" s="177"/>
      <c r="AI543" s="176"/>
      <c r="AJ543" s="177"/>
      <c r="AK543" s="176">
        <v>200</v>
      </c>
      <c r="AL543" s="177"/>
      <c r="AM543" s="176">
        <v>0</v>
      </c>
      <c r="AN543" s="177"/>
      <c r="AO543" s="176"/>
      <c r="AP543" s="177"/>
      <c r="AQ543" s="176">
        <v>50</v>
      </c>
      <c r="AR543" s="177">
        <v>0</v>
      </c>
      <c r="AS543" s="176"/>
      <c r="AT543" s="176"/>
      <c r="AU543" s="176">
        <v>0</v>
      </c>
      <c r="AV543" s="177"/>
      <c r="AW543" s="176"/>
      <c r="AX543" s="177"/>
      <c r="AY543" s="176">
        <v>20</v>
      </c>
      <c r="AZ543" s="177"/>
      <c r="BA543" s="176"/>
      <c r="BB543" s="177"/>
      <c r="BC543" s="176">
        <v>0</v>
      </c>
      <c r="BD543" s="176"/>
      <c r="BE543" s="176">
        <v>0</v>
      </c>
      <c r="BF543" s="177">
        <v>0</v>
      </c>
      <c r="BG543" s="176">
        <v>0</v>
      </c>
      <c r="BH543" s="177"/>
      <c r="BI543" s="176">
        <v>0</v>
      </c>
      <c r="BJ543" s="177"/>
      <c r="BK543" s="176">
        <v>0</v>
      </c>
      <c r="BL543" s="177"/>
      <c r="BM543" s="176">
        <v>0</v>
      </c>
      <c r="BN543" s="177"/>
      <c r="BO543" s="176">
        <v>0</v>
      </c>
      <c r="BP543" s="232"/>
      <c r="BQ543" s="176"/>
      <c r="BR543" s="177"/>
      <c r="BS543" s="176"/>
      <c r="BT543" s="177"/>
      <c r="BU543" s="176"/>
      <c r="BV543" s="176"/>
      <c r="BW543" s="176">
        <v>0</v>
      </c>
      <c r="BX543" s="177"/>
      <c r="BY543" s="176">
        <v>0</v>
      </c>
      <c r="BZ543" s="177"/>
      <c r="CA543" s="176"/>
      <c r="CB543" s="177"/>
      <c r="CC543" s="176">
        <v>0</v>
      </c>
      <c r="CD543" s="177">
        <v>0</v>
      </c>
      <c r="CE543" s="176">
        <v>0</v>
      </c>
      <c r="CF543" s="177"/>
      <c r="CG543" s="176"/>
      <c r="CH543" s="177"/>
      <c r="CI543" s="176">
        <v>0</v>
      </c>
      <c r="CJ543" s="176">
        <v>0</v>
      </c>
      <c r="CK543" s="176">
        <v>0</v>
      </c>
      <c r="CL543" s="177"/>
      <c r="CM543" s="176"/>
      <c r="CN543" s="177"/>
      <c r="CO543" s="176">
        <v>1000</v>
      </c>
      <c r="CP543" s="177">
        <v>200</v>
      </c>
      <c r="CQ543" s="176">
        <v>0</v>
      </c>
      <c r="CR543" s="177"/>
      <c r="CS543" s="176">
        <v>0</v>
      </c>
      <c r="CT543" s="176"/>
      <c r="CU543" s="176">
        <v>0</v>
      </c>
      <c r="CV543" s="177"/>
      <c r="CW543" s="176">
        <v>500</v>
      </c>
      <c r="CX543" s="177"/>
      <c r="CY543" s="176">
        <v>0</v>
      </c>
      <c r="CZ543" s="177"/>
      <c r="DA543" s="176">
        <v>0</v>
      </c>
      <c r="DB543" s="177"/>
      <c r="DC543" s="176"/>
      <c r="DD543" s="177"/>
      <c r="DE543" s="176">
        <v>0</v>
      </c>
      <c r="DF543" s="177"/>
      <c r="DG543" s="176"/>
      <c r="DH543" s="177"/>
      <c r="DI543" s="176"/>
      <c r="DJ543" s="558"/>
      <c r="DK543" s="176"/>
      <c r="DL543" s="177"/>
      <c r="DM543" s="176"/>
      <c r="DN543" s="177"/>
      <c r="DO543" s="176"/>
      <c r="DP543" s="177"/>
      <c r="DQ543" s="176"/>
      <c r="DR543" s="177"/>
      <c r="DS543" s="176"/>
      <c r="DT543" s="176"/>
      <c r="DU543" s="176"/>
      <c r="DV543" s="177"/>
      <c r="DW543" s="176"/>
      <c r="DX543" s="177"/>
      <c r="DY543" s="176"/>
      <c r="DZ543" s="177"/>
      <c r="EA543" s="176"/>
      <c r="EB543" s="177"/>
      <c r="EC543" s="176">
        <v>0</v>
      </c>
      <c r="ED543" s="177"/>
      <c r="EE543" s="176"/>
      <c r="EF543" s="177"/>
      <c r="EG543" s="176"/>
      <c r="EH543" s="177"/>
      <c r="EI543" s="176">
        <v>0</v>
      </c>
      <c r="EJ543" s="177"/>
      <c r="EK543" s="176"/>
      <c r="EL543" s="176"/>
      <c r="EM543" s="177"/>
      <c r="EN543" s="176">
        <v>0</v>
      </c>
      <c r="EO543" s="177"/>
      <c r="EP543" s="176"/>
      <c r="EQ543" s="177">
        <v>0</v>
      </c>
      <c r="ER543" s="176"/>
      <c r="ES543" s="177"/>
      <c r="ET543" s="176"/>
      <c r="EU543" s="177"/>
      <c r="EV543" s="176"/>
      <c r="EW543" s="176"/>
      <c r="EX543" s="176"/>
      <c r="EY543" s="177"/>
      <c r="EZ543" s="176"/>
      <c r="FA543" s="177"/>
      <c r="FB543" s="565">
        <f t="shared" si="37"/>
        <v>200</v>
      </c>
      <c r="FC543" s="565">
        <f t="shared" ref="FC543:FC558" si="38">N543-FB543</f>
        <v>2070</v>
      </c>
    </row>
    <row r="544" spans="1:159" ht="37.5" customHeight="1">
      <c r="A544" s="13">
        <v>455</v>
      </c>
      <c r="B544" s="13" t="s">
        <v>1489</v>
      </c>
      <c r="C544" s="13" t="s">
        <v>3298</v>
      </c>
      <c r="D544" s="16">
        <v>980</v>
      </c>
      <c r="E544" s="13">
        <v>14</v>
      </c>
      <c r="F544" s="14" t="s">
        <v>1490</v>
      </c>
      <c r="G544" s="13" t="s">
        <v>1491</v>
      </c>
      <c r="H544" s="13" t="s">
        <v>411</v>
      </c>
      <c r="I544" s="13" t="s">
        <v>1492</v>
      </c>
      <c r="J544" s="13">
        <v>36</v>
      </c>
      <c r="K544" s="13" t="s">
        <v>2956</v>
      </c>
      <c r="L544" s="13" t="s">
        <v>1493</v>
      </c>
      <c r="M544" s="13" t="s">
        <v>67</v>
      </c>
      <c r="N544" s="45">
        <v>6430</v>
      </c>
      <c r="O544" s="13" t="s">
        <v>3065</v>
      </c>
      <c r="P544" s="13">
        <v>96</v>
      </c>
      <c r="Q544" s="176">
        <v>1000</v>
      </c>
      <c r="R544" s="557">
        <v>800</v>
      </c>
      <c r="S544" s="176"/>
      <c r="T544" s="177"/>
      <c r="U544" s="176"/>
      <c r="V544" s="177"/>
      <c r="W544" s="176">
        <v>300</v>
      </c>
      <c r="X544" s="177">
        <v>200</v>
      </c>
      <c r="Y544" s="176">
        <v>150</v>
      </c>
      <c r="Z544" s="177"/>
      <c r="AA544" s="176">
        <v>2300</v>
      </c>
      <c r="AB544" s="177">
        <v>1900</v>
      </c>
      <c r="AC544" s="176">
        <v>0</v>
      </c>
      <c r="AD544" s="177"/>
      <c r="AE544" s="176"/>
      <c r="AF544" s="177"/>
      <c r="AG544" s="176">
        <v>500</v>
      </c>
      <c r="AH544" s="177"/>
      <c r="AI544" s="176"/>
      <c r="AJ544" s="177"/>
      <c r="AK544" s="176">
        <v>0</v>
      </c>
      <c r="AL544" s="177"/>
      <c r="AM544" s="176">
        <v>1000</v>
      </c>
      <c r="AN544" s="177">
        <v>220</v>
      </c>
      <c r="AO544" s="176"/>
      <c r="AP544" s="177"/>
      <c r="AQ544" s="176">
        <v>30</v>
      </c>
      <c r="AR544" s="177">
        <v>30</v>
      </c>
      <c r="AS544" s="176"/>
      <c r="AT544" s="176"/>
      <c r="AU544" s="176">
        <v>0</v>
      </c>
      <c r="AV544" s="177"/>
      <c r="AW544" s="176"/>
      <c r="AX544" s="177"/>
      <c r="AY544" s="176"/>
      <c r="AZ544" s="177"/>
      <c r="BA544" s="176"/>
      <c r="BB544" s="177"/>
      <c r="BC544" s="176">
        <v>0</v>
      </c>
      <c r="BD544" s="176"/>
      <c r="BE544" s="176">
        <v>0</v>
      </c>
      <c r="BF544" s="177">
        <v>0</v>
      </c>
      <c r="BG544" s="176">
        <v>0</v>
      </c>
      <c r="BH544" s="177"/>
      <c r="BI544" s="176">
        <v>0</v>
      </c>
      <c r="BJ544" s="177"/>
      <c r="BK544" s="176">
        <v>0</v>
      </c>
      <c r="BL544" s="177"/>
      <c r="BM544" s="176">
        <v>0</v>
      </c>
      <c r="BN544" s="177"/>
      <c r="BO544" s="176">
        <v>50</v>
      </c>
      <c r="BP544" s="702">
        <v>10</v>
      </c>
      <c r="BQ544" s="176">
        <v>100</v>
      </c>
      <c r="BR544" s="177">
        <v>50</v>
      </c>
      <c r="BS544" s="176"/>
      <c r="BT544" s="177"/>
      <c r="BU544" s="176"/>
      <c r="BV544" s="176"/>
      <c r="BW544" s="176">
        <v>0</v>
      </c>
      <c r="BX544" s="177"/>
      <c r="BY544" s="176">
        <v>200</v>
      </c>
      <c r="BZ544" s="177">
        <v>100</v>
      </c>
      <c r="CA544" s="176"/>
      <c r="CB544" s="177"/>
      <c r="CC544" s="176">
        <v>0</v>
      </c>
      <c r="CD544" s="177">
        <v>0</v>
      </c>
      <c r="CE544" s="176">
        <v>0</v>
      </c>
      <c r="CF544" s="177"/>
      <c r="CG544" s="176"/>
      <c r="CH544" s="177"/>
      <c r="CI544" s="176">
        <v>0</v>
      </c>
      <c r="CJ544" s="176">
        <v>600</v>
      </c>
      <c r="CK544" s="176">
        <v>600</v>
      </c>
      <c r="CL544" s="177">
        <v>290</v>
      </c>
      <c r="CM544" s="176"/>
      <c r="CN544" s="177"/>
      <c r="CO544" s="176">
        <v>0</v>
      </c>
      <c r="CP544" s="177"/>
      <c r="CQ544" s="176">
        <v>0</v>
      </c>
      <c r="CR544" s="177"/>
      <c r="CS544" s="176">
        <v>200</v>
      </c>
      <c r="CT544" s="176"/>
      <c r="CU544" s="176">
        <v>0</v>
      </c>
      <c r="CV544" s="177"/>
      <c r="CW544" s="176"/>
      <c r="CX544" s="177"/>
      <c r="CY544" s="176">
        <v>0</v>
      </c>
      <c r="CZ544" s="177"/>
      <c r="DA544" s="176">
        <v>0</v>
      </c>
      <c r="DB544" s="177"/>
      <c r="DC544" s="176"/>
      <c r="DD544" s="177"/>
      <c r="DE544" s="176">
        <v>0</v>
      </c>
      <c r="DF544" s="177"/>
      <c r="DG544" s="176"/>
      <c r="DH544" s="177"/>
      <c r="DI544" s="176"/>
      <c r="DJ544" s="558"/>
      <c r="DK544" s="176"/>
      <c r="DL544" s="177"/>
      <c r="DM544" s="176"/>
      <c r="DN544" s="177"/>
      <c r="DO544" s="176"/>
      <c r="DP544" s="177"/>
      <c r="DQ544" s="176"/>
      <c r="DR544" s="177"/>
      <c r="DS544" s="176"/>
      <c r="DT544" s="176"/>
      <c r="DU544" s="176"/>
      <c r="DV544" s="177"/>
      <c r="DW544" s="176"/>
      <c r="DX544" s="177"/>
      <c r="DY544" s="176"/>
      <c r="DZ544" s="177"/>
      <c r="EA544" s="176"/>
      <c r="EB544" s="177"/>
      <c r="EC544" s="176">
        <v>0</v>
      </c>
      <c r="ED544" s="177"/>
      <c r="EE544" s="176"/>
      <c r="EF544" s="177"/>
      <c r="EG544" s="176"/>
      <c r="EH544" s="177"/>
      <c r="EI544" s="176">
        <v>0</v>
      </c>
      <c r="EJ544" s="177"/>
      <c r="EK544" s="176"/>
      <c r="EL544" s="176"/>
      <c r="EM544" s="177"/>
      <c r="EN544" s="176">
        <v>0</v>
      </c>
      <c r="EO544" s="177"/>
      <c r="EP544" s="176"/>
      <c r="EQ544" s="177">
        <v>0</v>
      </c>
      <c r="ER544" s="176"/>
      <c r="ES544" s="177"/>
      <c r="ET544" s="176"/>
      <c r="EU544" s="177"/>
      <c r="EV544" s="176"/>
      <c r="EW544" s="176"/>
      <c r="EX544" s="176"/>
      <c r="EY544" s="177"/>
      <c r="EZ544" s="176"/>
      <c r="FA544" s="177"/>
      <c r="FB544" s="565">
        <f t="shared" si="37"/>
        <v>3600</v>
      </c>
      <c r="FC544" s="565">
        <f t="shared" si="38"/>
        <v>2830</v>
      </c>
    </row>
    <row r="545" spans="1:159" ht="37.5" customHeight="1">
      <c r="A545" s="13">
        <v>456</v>
      </c>
      <c r="B545" s="13" t="s">
        <v>1494</v>
      </c>
      <c r="C545" s="13" t="s">
        <v>3299</v>
      </c>
      <c r="D545" s="16">
        <v>980</v>
      </c>
      <c r="E545" s="13">
        <v>14</v>
      </c>
      <c r="F545" s="14" t="s">
        <v>2609</v>
      </c>
      <c r="G545" s="13" t="s">
        <v>410</v>
      </c>
      <c r="H545" s="13" t="s">
        <v>2610</v>
      </c>
      <c r="I545" s="13" t="s">
        <v>2506</v>
      </c>
      <c r="J545" s="13">
        <v>24</v>
      </c>
      <c r="K545" s="13" t="s">
        <v>2957</v>
      </c>
      <c r="L545" s="13" t="s">
        <v>2470</v>
      </c>
      <c r="M545" s="13" t="s">
        <v>67</v>
      </c>
      <c r="N545" s="45">
        <v>2850</v>
      </c>
      <c r="O545" s="13" t="s">
        <v>3063</v>
      </c>
      <c r="P545" s="13">
        <v>120</v>
      </c>
      <c r="Q545" s="176">
        <v>0</v>
      </c>
      <c r="R545" s="557"/>
      <c r="S545" s="176"/>
      <c r="T545" s="177"/>
      <c r="U545" s="176"/>
      <c r="V545" s="177"/>
      <c r="W545" s="176">
        <v>1000</v>
      </c>
      <c r="X545" s="177">
        <v>192</v>
      </c>
      <c r="Y545" s="176"/>
      <c r="Z545" s="177"/>
      <c r="AA545" s="176"/>
      <c r="AB545" s="177"/>
      <c r="AC545" s="176">
        <v>0</v>
      </c>
      <c r="AD545" s="177"/>
      <c r="AE545" s="176"/>
      <c r="AF545" s="177"/>
      <c r="AG545" s="176">
        <v>250</v>
      </c>
      <c r="AH545" s="177">
        <v>192</v>
      </c>
      <c r="AI545" s="176"/>
      <c r="AJ545" s="177"/>
      <c r="AK545" s="176">
        <v>0</v>
      </c>
      <c r="AL545" s="177"/>
      <c r="AM545" s="176">
        <v>0</v>
      </c>
      <c r="AN545" s="177"/>
      <c r="AO545" s="176"/>
      <c r="AP545" s="177"/>
      <c r="AQ545" s="176"/>
      <c r="AR545" s="177"/>
      <c r="AS545" s="176"/>
      <c r="AT545" s="176"/>
      <c r="AU545" s="176">
        <v>0</v>
      </c>
      <c r="AV545" s="177"/>
      <c r="AW545" s="176"/>
      <c r="AX545" s="177"/>
      <c r="AY545" s="176"/>
      <c r="AZ545" s="177"/>
      <c r="BA545" s="176"/>
      <c r="BB545" s="177"/>
      <c r="BC545" s="176">
        <v>0</v>
      </c>
      <c r="BD545" s="176"/>
      <c r="BE545" s="176">
        <v>0</v>
      </c>
      <c r="BF545" s="177">
        <v>0</v>
      </c>
      <c r="BG545" s="176">
        <v>0</v>
      </c>
      <c r="BH545" s="177"/>
      <c r="BI545" s="176">
        <v>0</v>
      </c>
      <c r="BJ545" s="177"/>
      <c r="BK545" s="176">
        <v>200</v>
      </c>
      <c r="BL545" s="177">
        <v>48</v>
      </c>
      <c r="BM545" s="176">
        <v>200</v>
      </c>
      <c r="BN545" s="177"/>
      <c r="BO545" s="176">
        <v>0</v>
      </c>
      <c r="BP545" s="232"/>
      <c r="BQ545" s="176"/>
      <c r="BR545" s="177"/>
      <c r="BS545" s="176"/>
      <c r="BT545" s="177"/>
      <c r="BU545" s="176"/>
      <c r="BV545" s="176"/>
      <c r="BW545" s="176">
        <v>0</v>
      </c>
      <c r="BX545" s="177"/>
      <c r="BY545" s="176">
        <v>0</v>
      </c>
      <c r="BZ545" s="177"/>
      <c r="CA545" s="176"/>
      <c r="CB545" s="177"/>
      <c r="CC545" s="176">
        <v>0</v>
      </c>
      <c r="CD545" s="177">
        <v>0</v>
      </c>
      <c r="CE545" s="176">
        <v>0</v>
      </c>
      <c r="CF545" s="177"/>
      <c r="CG545" s="176"/>
      <c r="CH545" s="177"/>
      <c r="CI545" s="176">
        <v>0</v>
      </c>
      <c r="CJ545" s="176">
        <v>0</v>
      </c>
      <c r="CK545" s="176">
        <v>0</v>
      </c>
      <c r="CL545" s="177"/>
      <c r="CM545" s="176"/>
      <c r="CN545" s="177"/>
      <c r="CO545" s="176">
        <v>1000</v>
      </c>
      <c r="CP545" s="177"/>
      <c r="CQ545" s="176">
        <v>200</v>
      </c>
      <c r="CR545" s="177">
        <v>96</v>
      </c>
      <c r="CS545" s="176">
        <v>0</v>
      </c>
      <c r="CT545" s="176"/>
      <c r="CU545" s="176">
        <v>0</v>
      </c>
      <c r="CV545" s="177"/>
      <c r="CW545" s="176"/>
      <c r="CX545" s="177"/>
      <c r="CY545" s="176">
        <v>0</v>
      </c>
      <c r="CZ545" s="177"/>
      <c r="DA545" s="176">
        <v>0</v>
      </c>
      <c r="DB545" s="177"/>
      <c r="DC545" s="176"/>
      <c r="DD545" s="177"/>
      <c r="DE545" s="176">
        <v>0</v>
      </c>
      <c r="DF545" s="177"/>
      <c r="DG545" s="176"/>
      <c r="DH545" s="177"/>
      <c r="DI545" s="176"/>
      <c r="DJ545" s="558"/>
      <c r="DK545" s="176"/>
      <c r="DL545" s="177"/>
      <c r="DM545" s="176"/>
      <c r="DN545" s="177"/>
      <c r="DO545" s="176"/>
      <c r="DP545" s="177"/>
      <c r="DQ545" s="176"/>
      <c r="DR545" s="177"/>
      <c r="DS545" s="176"/>
      <c r="DT545" s="176"/>
      <c r="DU545" s="176"/>
      <c r="DV545" s="177"/>
      <c r="DW545" s="176"/>
      <c r="DX545" s="177"/>
      <c r="DY545" s="176"/>
      <c r="DZ545" s="177"/>
      <c r="EA545" s="176"/>
      <c r="EB545" s="177"/>
      <c r="EC545" s="176">
        <v>0</v>
      </c>
      <c r="ED545" s="177"/>
      <c r="EE545" s="176"/>
      <c r="EF545" s="177"/>
      <c r="EG545" s="176"/>
      <c r="EH545" s="177"/>
      <c r="EI545" s="176">
        <v>0</v>
      </c>
      <c r="EJ545" s="177"/>
      <c r="EK545" s="176"/>
      <c r="EL545" s="176"/>
      <c r="EM545" s="177"/>
      <c r="EN545" s="176">
        <v>0</v>
      </c>
      <c r="EO545" s="177"/>
      <c r="EP545" s="176"/>
      <c r="EQ545" s="177">
        <v>0</v>
      </c>
      <c r="ER545" s="176"/>
      <c r="ES545" s="177"/>
      <c r="ET545" s="176"/>
      <c r="EU545" s="177"/>
      <c r="EV545" s="176"/>
      <c r="EW545" s="176"/>
      <c r="EX545" s="176"/>
      <c r="EY545" s="177"/>
      <c r="EZ545" s="176"/>
      <c r="FA545" s="177"/>
      <c r="FB545" s="565">
        <f t="shared" si="37"/>
        <v>528</v>
      </c>
      <c r="FC545" s="565">
        <f t="shared" si="38"/>
        <v>2322</v>
      </c>
    </row>
    <row r="546" spans="1:159" ht="37.5" customHeight="1">
      <c r="A546" s="13">
        <v>457</v>
      </c>
      <c r="B546" s="13" t="s">
        <v>1496</v>
      </c>
      <c r="C546" s="13" t="s">
        <v>3300</v>
      </c>
      <c r="D546" s="16">
        <v>980</v>
      </c>
      <c r="E546" s="13">
        <v>14</v>
      </c>
      <c r="F546" s="14" t="s">
        <v>1497</v>
      </c>
      <c r="G546" s="13" t="s">
        <v>1498</v>
      </c>
      <c r="H546" s="13" t="s">
        <v>1499</v>
      </c>
      <c r="I546" s="13" t="s">
        <v>1495</v>
      </c>
      <c r="J546" s="13">
        <v>36</v>
      </c>
      <c r="K546" s="13" t="s">
        <v>1500</v>
      </c>
      <c r="L546" s="13" t="s">
        <v>1493</v>
      </c>
      <c r="M546" s="13" t="s">
        <v>67</v>
      </c>
      <c r="N546" s="45">
        <v>600</v>
      </c>
      <c r="O546" s="13" t="s">
        <v>3065</v>
      </c>
      <c r="P546" s="13">
        <v>96</v>
      </c>
      <c r="Q546" s="176">
        <v>0</v>
      </c>
      <c r="R546" s="557"/>
      <c r="S546" s="176"/>
      <c r="T546" s="177"/>
      <c r="U546" s="176"/>
      <c r="V546" s="177"/>
      <c r="W546" s="176">
        <v>200</v>
      </c>
      <c r="X546" s="177"/>
      <c r="Y546" s="176">
        <v>100</v>
      </c>
      <c r="Z546" s="177"/>
      <c r="AA546" s="176"/>
      <c r="AB546" s="177"/>
      <c r="AC546" s="176">
        <v>0</v>
      </c>
      <c r="AD546" s="177"/>
      <c r="AE546" s="176">
        <v>50</v>
      </c>
      <c r="AF546" s="177"/>
      <c r="AG546" s="176">
        <v>250</v>
      </c>
      <c r="AH546" s="177">
        <v>100</v>
      </c>
      <c r="AI546" s="176"/>
      <c r="AJ546" s="177"/>
      <c r="AK546" s="176">
        <v>0</v>
      </c>
      <c r="AL546" s="177"/>
      <c r="AM546" s="176">
        <v>0</v>
      </c>
      <c r="AN546" s="177"/>
      <c r="AO546" s="176"/>
      <c r="AP546" s="177"/>
      <c r="AQ546" s="176"/>
      <c r="AR546" s="177"/>
      <c r="AS546" s="176"/>
      <c r="AT546" s="176"/>
      <c r="AU546" s="176">
        <v>0</v>
      </c>
      <c r="AV546" s="177"/>
      <c r="AW546" s="176"/>
      <c r="AX546" s="177"/>
      <c r="AY546" s="176"/>
      <c r="AZ546" s="177"/>
      <c r="BA546" s="176"/>
      <c r="BB546" s="177"/>
      <c r="BC546" s="176">
        <v>0</v>
      </c>
      <c r="BD546" s="176"/>
      <c r="BE546" s="176">
        <v>0</v>
      </c>
      <c r="BF546" s="177">
        <v>0</v>
      </c>
      <c r="BG546" s="176">
        <v>0</v>
      </c>
      <c r="BH546" s="177"/>
      <c r="BI546" s="176">
        <v>0</v>
      </c>
      <c r="BJ546" s="177"/>
      <c r="BK546" s="176">
        <v>0</v>
      </c>
      <c r="BL546" s="177"/>
      <c r="BM546" s="176">
        <v>0</v>
      </c>
      <c r="BN546" s="177"/>
      <c r="BO546" s="176">
        <v>0</v>
      </c>
      <c r="BP546" s="232"/>
      <c r="BQ546" s="176"/>
      <c r="BR546" s="177"/>
      <c r="BS546" s="176"/>
      <c r="BT546" s="177"/>
      <c r="BU546" s="176"/>
      <c r="BV546" s="176"/>
      <c r="BW546" s="176">
        <v>0</v>
      </c>
      <c r="BX546" s="177"/>
      <c r="BY546" s="176">
        <v>0</v>
      </c>
      <c r="BZ546" s="177"/>
      <c r="CA546" s="176"/>
      <c r="CB546" s="177"/>
      <c r="CC546" s="176">
        <v>0</v>
      </c>
      <c r="CD546" s="177">
        <v>0</v>
      </c>
      <c r="CE546" s="176">
        <v>0</v>
      </c>
      <c r="CF546" s="177"/>
      <c r="CG546" s="176"/>
      <c r="CH546" s="177"/>
      <c r="CI546" s="176">
        <v>0</v>
      </c>
      <c r="CJ546" s="176">
        <v>0</v>
      </c>
      <c r="CK546" s="176">
        <v>0</v>
      </c>
      <c r="CL546" s="177"/>
      <c r="CM546" s="176"/>
      <c r="CN546" s="177"/>
      <c r="CO546" s="176">
        <v>0</v>
      </c>
      <c r="CP546" s="177"/>
      <c r="CQ546" s="176">
        <v>0</v>
      </c>
      <c r="CR546" s="177"/>
      <c r="CS546" s="176">
        <v>0</v>
      </c>
      <c r="CT546" s="176"/>
      <c r="CU546" s="176">
        <v>0</v>
      </c>
      <c r="CV546" s="177"/>
      <c r="CW546" s="176"/>
      <c r="CX546" s="177"/>
      <c r="CY546" s="176">
        <v>0</v>
      </c>
      <c r="CZ546" s="177"/>
      <c r="DA546" s="176">
        <v>0</v>
      </c>
      <c r="DB546" s="177"/>
      <c r="DC546" s="176"/>
      <c r="DD546" s="177"/>
      <c r="DE546" s="176">
        <v>0</v>
      </c>
      <c r="DF546" s="177"/>
      <c r="DG546" s="176"/>
      <c r="DH546" s="177"/>
      <c r="DI546" s="176"/>
      <c r="DJ546" s="558"/>
      <c r="DK546" s="176"/>
      <c r="DL546" s="177"/>
      <c r="DM546" s="176"/>
      <c r="DN546" s="177"/>
      <c r="DO546" s="176"/>
      <c r="DP546" s="177"/>
      <c r="DQ546" s="176"/>
      <c r="DR546" s="177"/>
      <c r="DS546" s="176"/>
      <c r="DT546" s="176"/>
      <c r="DU546" s="176"/>
      <c r="DV546" s="177"/>
      <c r="DW546" s="176"/>
      <c r="DX546" s="177"/>
      <c r="DY546" s="176"/>
      <c r="DZ546" s="177"/>
      <c r="EA546" s="176"/>
      <c r="EB546" s="177"/>
      <c r="EC546" s="176">
        <v>0</v>
      </c>
      <c r="ED546" s="177"/>
      <c r="EE546" s="176"/>
      <c r="EF546" s="177"/>
      <c r="EG546" s="176"/>
      <c r="EH546" s="177"/>
      <c r="EI546" s="176">
        <v>0</v>
      </c>
      <c r="EJ546" s="177"/>
      <c r="EK546" s="176"/>
      <c r="EL546" s="176"/>
      <c r="EM546" s="177"/>
      <c r="EN546" s="176">
        <v>0</v>
      </c>
      <c r="EO546" s="177"/>
      <c r="EP546" s="176"/>
      <c r="EQ546" s="177">
        <v>0</v>
      </c>
      <c r="ER546" s="176"/>
      <c r="ES546" s="177"/>
      <c r="ET546" s="176"/>
      <c r="EU546" s="177"/>
      <c r="EV546" s="176"/>
      <c r="EW546" s="176"/>
      <c r="EX546" s="176"/>
      <c r="EY546" s="177"/>
      <c r="EZ546" s="176"/>
      <c r="FA546" s="177"/>
      <c r="FB546" s="565">
        <f t="shared" si="37"/>
        <v>100</v>
      </c>
      <c r="FC546" s="565">
        <f t="shared" si="38"/>
        <v>500</v>
      </c>
    </row>
    <row r="547" spans="1:159" ht="37.5" customHeight="1">
      <c r="A547" s="13">
        <v>458</v>
      </c>
      <c r="B547" s="13" t="s">
        <v>234</v>
      </c>
      <c r="C547" s="13" t="s">
        <v>3301</v>
      </c>
      <c r="D547" s="13">
        <v>984</v>
      </c>
      <c r="E547" s="13">
        <v>176</v>
      </c>
      <c r="F547" s="14" t="s">
        <v>2460</v>
      </c>
      <c r="G547" s="13" t="s">
        <v>59</v>
      </c>
      <c r="H547" s="13" t="s">
        <v>2461</v>
      </c>
      <c r="I547" s="13" t="s">
        <v>2462</v>
      </c>
      <c r="J547" s="13">
        <v>36</v>
      </c>
      <c r="K547" s="13" t="s">
        <v>2958</v>
      </c>
      <c r="L547" s="13" t="s">
        <v>2390</v>
      </c>
      <c r="M547" s="13" t="s">
        <v>65</v>
      </c>
      <c r="N547" s="45">
        <v>37080</v>
      </c>
      <c r="O547" s="13" t="s">
        <v>3057</v>
      </c>
      <c r="P547" s="13">
        <v>118</v>
      </c>
      <c r="Q547" s="176">
        <v>5000</v>
      </c>
      <c r="R547" s="557">
        <v>2500</v>
      </c>
      <c r="S547" s="176"/>
      <c r="T547" s="177"/>
      <c r="U547" s="176"/>
      <c r="V547" s="177"/>
      <c r="W547" s="176">
        <v>4500</v>
      </c>
      <c r="X547" s="177">
        <v>2500</v>
      </c>
      <c r="Y547" s="176">
        <v>150</v>
      </c>
      <c r="Z547" s="177">
        <v>50</v>
      </c>
      <c r="AA547" s="176">
        <v>3000</v>
      </c>
      <c r="AB547" s="177">
        <v>200</v>
      </c>
      <c r="AC547" s="176">
        <v>2000</v>
      </c>
      <c r="AD547" s="177">
        <v>800</v>
      </c>
      <c r="AE547" s="176">
        <v>60</v>
      </c>
      <c r="AF547" s="177"/>
      <c r="AG547" s="176">
        <v>6000</v>
      </c>
      <c r="AH547" s="177"/>
      <c r="AI547" s="176">
        <v>1000</v>
      </c>
      <c r="AJ547" s="177">
        <v>500</v>
      </c>
      <c r="AK547" s="176">
        <v>100</v>
      </c>
      <c r="AL547" s="177"/>
      <c r="AM547" s="176">
        <v>3000</v>
      </c>
      <c r="AN547" s="177">
        <v>2100</v>
      </c>
      <c r="AO547" s="176"/>
      <c r="AP547" s="177"/>
      <c r="AQ547" s="176">
        <v>500</v>
      </c>
      <c r="AR547" s="177">
        <v>400</v>
      </c>
      <c r="AS547" s="176"/>
      <c r="AT547" s="176">
        <v>500</v>
      </c>
      <c r="AU547" s="176">
        <v>500</v>
      </c>
      <c r="AV547" s="177">
        <v>100</v>
      </c>
      <c r="AW547" s="176">
        <v>800</v>
      </c>
      <c r="AX547" s="177">
        <v>600</v>
      </c>
      <c r="AY547" s="176">
        <v>50</v>
      </c>
      <c r="AZ547" s="177">
        <v>50</v>
      </c>
      <c r="BA547" s="176">
        <v>1200</v>
      </c>
      <c r="BB547" s="177">
        <v>500</v>
      </c>
      <c r="BC547" s="176">
        <v>200</v>
      </c>
      <c r="BD547" s="176">
        <v>200</v>
      </c>
      <c r="BE547" s="176">
        <v>100</v>
      </c>
      <c r="BF547" s="177">
        <v>0</v>
      </c>
      <c r="BG547" s="176">
        <v>1000</v>
      </c>
      <c r="BH547" s="177">
        <v>1000</v>
      </c>
      <c r="BI547" s="176">
        <v>100</v>
      </c>
      <c r="BJ547" s="177">
        <v>20</v>
      </c>
      <c r="BK547" s="176">
        <v>500</v>
      </c>
      <c r="BL547" s="177"/>
      <c r="BM547" s="176">
        <v>500</v>
      </c>
      <c r="BN547" s="177">
        <v>200</v>
      </c>
      <c r="BO547" s="176">
        <v>500</v>
      </c>
      <c r="BP547" s="232"/>
      <c r="BQ547" s="176">
        <v>500</v>
      </c>
      <c r="BR547" s="177">
        <v>200</v>
      </c>
      <c r="BS547" s="176">
        <v>100</v>
      </c>
      <c r="BT547" s="177">
        <v>100</v>
      </c>
      <c r="BU547" s="176"/>
      <c r="BV547" s="176">
        <v>100</v>
      </c>
      <c r="BW547" s="176">
        <v>100</v>
      </c>
      <c r="BX547" s="177">
        <v>100</v>
      </c>
      <c r="BY547" s="176">
        <v>1200</v>
      </c>
      <c r="BZ547" s="177">
        <v>500</v>
      </c>
      <c r="CA547" s="176">
        <v>100</v>
      </c>
      <c r="CB547" s="177"/>
      <c r="CC547" s="176">
        <v>500</v>
      </c>
      <c r="CD547" s="177">
        <v>0</v>
      </c>
      <c r="CE547" s="176">
        <v>2000</v>
      </c>
      <c r="CF547" s="177">
        <v>100</v>
      </c>
      <c r="CG547" s="176">
        <v>300</v>
      </c>
      <c r="CH547" s="177"/>
      <c r="CI547" s="176">
        <v>0</v>
      </c>
      <c r="CJ547" s="176">
        <v>200</v>
      </c>
      <c r="CK547" s="176">
        <v>200</v>
      </c>
      <c r="CL547" s="177">
        <v>200</v>
      </c>
      <c r="CM547" s="176"/>
      <c r="CN547" s="177"/>
      <c r="CO547" s="176">
        <v>200</v>
      </c>
      <c r="CP547" s="177">
        <v>128</v>
      </c>
      <c r="CQ547" s="176">
        <v>100</v>
      </c>
      <c r="CR547" s="177">
        <v>50</v>
      </c>
      <c r="CS547" s="176">
        <v>400</v>
      </c>
      <c r="CT547" s="176"/>
      <c r="CU547" s="176">
        <v>500</v>
      </c>
      <c r="CV547" s="177">
        <v>200</v>
      </c>
      <c r="CW547" s="176">
        <v>20</v>
      </c>
      <c r="CX547" s="177">
        <v>20</v>
      </c>
      <c r="CY547" s="176">
        <v>50</v>
      </c>
      <c r="CZ547" s="177"/>
      <c r="DA547" s="176">
        <v>0</v>
      </c>
      <c r="DB547" s="177"/>
      <c r="DC547" s="176"/>
      <c r="DD547" s="177"/>
      <c r="DE547" s="176">
        <v>50</v>
      </c>
      <c r="DF547" s="177"/>
      <c r="DG547" s="176"/>
      <c r="DH547" s="177"/>
      <c r="DI547" s="176"/>
      <c r="DJ547" s="558"/>
      <c r="DK547" s="176"/>
      <c r="DL547" s="177"/>
      <c r="DM547" s="176"/>
      <c r="DN547" s="177"/>
      <c r="DO547" s="176"/>
      <c r="DP547" s="177"/>
      <c r="DQ547" s="176"/>
      <c r="DR547" s="177"/>
      <c r="DS547" s="176"/>
      <c r="DT547" s="176"/>
      <c r="DU547" s="176"/>
      <c r="DV547" s="177"/>
      <c r="DW547" s="176"/>
      <c r="DX547" s="177"/>
      <c r="DY547" s="176"/>
      <c r="DZ547" s="177"/>
      <c r="EA547" s="176"/>
      <c r="EB547" s="177"/>
      <c r="EC547" s="176">
        <v>0</v>
      </c>
      <c r="ED547" s="177"/>
      <c r="EE547" s="176"/>
      <c r="EF547" s="177"/>
      <c r="EG547" s="176"/>
      <c r="EH547" s="177"/>
      <c r="EI547" s="176">
        <v>0</v>
      </c>
      <c r="EJ547" s="177"/>
      <c r="EK547" s="176"/>
      <c r="EL547" s="176"/>
      <c r="EM547" s="177"/>
      <c r="EN547" s="176">
        <v>0</v>
      </c>
      <c r="EO547" s="177"/>
      <c r="EP547" s="176"/>
      <c r="EQ547" s="177">
        <v>0</v>
      </c>
      <c r="ER547" s="176"/>
      <c r="ES547" s="177"/>
      <c r="ET547" s="176"/>
      <c r="EU547" s="177"/>
      <c r="EV547" s="176"/>
      <c r="EW547" s="176"/>
      <c r="EX547" s="176"/>
      <c r="EY547" s="177"/>
      <c r="EZ547" s="176"/>
      <c r="FA547" s="177"/>
      <c r="FB547" s="565">
        <f t="shared" si="37"/>
        <v>13318</v>
      </c>
      <c r="FC547" s="565">
        <f t="shared" si="38"/>
        <v>23762</v>
      </c>
    </row>
    <row r="548" spans="1:159" ht="37.5" customHeight="1">
      <c r="A548" s="13">
        <v>459</v>
      </c>
      <c r="B548" s="13" t="s">
        <v>1502</v>
      </c>
      <c r="C548" s="13" t="s">
        <v>3302</v>
      </c>
      <c r="D548" s="13">
        <v>985</v>
      </c>
      <c r="E548" s="13">
        <v>524</v>
      </c>
      <c r="F548" s="14" t="s">
        <v>1503</v>
      </c>
      <c r="G548" s="13" t="s">
        <v>949</v>
      </c>
      <c r="H548" s="13" t="s">
        <v>2611</v>
      </c>
      <c r="I548" s="13" t="s">
        <v>2612</v>
      </c>
      <c r="J548" s="13">
        <v>24</v>
      </c>
      <c r="K548" s="13" t="s">
        <v>2959</v>
      </c>
      <c r="L548" s="13" t="s">
        <v>2470</v>
      </c>
      <c r="M548" s="13" t="s">
        <v>67</v>
      </c>
      <c r="N548" s="45">
        <v>68670</v>
      </c>
      <c r="O548" s="13" t="s">
        <v>3063</v>
      </c>
      <c r="P548" s="13">
        <v>120</v>
      </c>
      <c r="Q548" s="176">
        <v>3000</v>
      </c>
      <c r="R548" s="557">
        <v>2500</v>
      </c>
      <c r="S548" s="176"/>
      <c r="T548" s="177"/>
      <c r="U548" s="176"/>
      <c r="V548" s="177"/>
      <c r="W548" s="176">
        <v>1000</v>
      </c>
      <c r="X548" s="177">
        <v>400</v>
      </c>
      <c r="Y548" s="176">
        <v>700</v>
      </c>
      <c r="Z548" s="177">
        <v>200</v>
      </c>
      <c r="AA548" s="176">
        <v>3800</v>
      </c>
      <c r="AB548" s="177">
        <v>640</v>
      </c>
      <c r="AC548" s="176">
        <v>25000</v>
      </c>
      <c r="AD548" s="177">
        <v>6450</v>
      </c>
      <c r="AE548" s="176">
        <v>60</v>
      </c>
      <c r="AF548" s="177"/>
      <c r="AG548" s="176">
        <v>5000</v>
      </c>
      <c r="AH548" s="177">
        <v>800</v>
      </c>
      <c r="AI548" s="176">
        <v>8000</v>
      </c>
      <c r="AJ548" s="177">
        <v>3200</v>
      </c>
      <c r="AK548" s="176">
        <v>100</v>
      </c>
      <c r="AL548" s="177"/>
      <c r="AM548" s="176">
        <v>100</v>
      </c>
      <c r="AN548" s="177"/>
      <c r="AO548" s="176">
        <v>200</v>
      </c>
      <c r="AP548" s="177">
        <v>10</v>
      </c>
      <c r="AQ548" s="176">
        <v>1000</v>
      </c>
      <c r="AR548" s="177">
        <v>20</v>
      </c>
      <c r="AS548" s="176"/>
      <c r="AT548" s="176">
        <v>2000</v>
      </c>
      <c r="AU548" s="176">
        <v>2000</v>
      </c>
      <c r="AV548" s="177">
        <v>1500</v>
      </c>
      <c r="AW548" s="176">
        <v>400</v>
      </c>
      <c r="AX548" s="177">
        <v>60</v>
      </c>
      <c r="AY548" s="176">
        <v>300</v>
      </c>
      <c r="AZ548" s="177"/>
      <c r="BA548" s="176">
        <v>3000</v>
      </c>
      <c r="BB548" s="177">
        <v>1300</v>
      </c>
      <c r="BC548" s="176">
        <v>500</v>
      </c>
      <c r="BD548" s="176">
        <v>0</v>
      </c>
      <c r="BE548" s="176">
        <v>150</v>
      </c>
      <c r="BF548" s="177">
        <v>10</v>
      </c>
      <c r="BG548" s="176">
        <v>300</v>
      </c>
      <c r="BH548" s="177">
        <v>60</v>
      </c>
      <c r="BI548" s="176">
        <v>500</v>
      </c>
      <c r="BJ548" s="177">
        <v>180</v>
      </c>
      <c r="BK548" s="176">
        <v>200</v>
      </c>
      <c r="BL548" s="177">
        <v>40</v>
      </c>
      <c r="BM548" s="176">
        <v>0</v>
      </c>
      <c r="BN548" s="177"/>
      <c r="BO548" s="176">
        <v>100</v>
      </c>
      <c r="BP548" s="232"/>
      <c r="BQ548" s="176">
        <v>100</v>
      </c>
      <c r="BR548" s="177">
        <v>100</v>
      </c>
      <c r="BS548" s="176">
        <v>60</v>
      </c>
      <c r="BT548" s="177">
        <v>60</v>
      </c>
      <c r="BU548" s="176"/>
      <c r="BV548" s="176">
        <v>2000</v>
      </c>
      <c r="BW548" s="176">
        <v>2000</v>
      </c>
      <c r="BX548" s="177">
        <v>600</v>
      </c>
      <c r="BY548" s="176">
        <v>600</v>
      </c>
      <c r="BZ548" s="177">
        <v>140</v>
      </c>
      <c r="CA548" s="176">
        <v>600</v>
      </c>
      <c r="CB548" s="177">
        <v>200</v>
      </c>
      <c r="CC548" s="176">
        <v>1000</v>
      </c>
      <c r="CD548" s="177">
        <v>0</v>
      </c>
      <c r="CE548" s="176">
        <v>1000</v>
      </c>
      <c r="CF548" s="177">
        <v>40</v>
      </c>
      <c r="CG548" s="176">
        <v>2000</v>
      </c>
      <c r="CH548" s="177">
        <v>800</v>
      </c>
      <c r="CI548" s="176">
        <v>0</v>
      </c>
      <c r="CJ548" s="176">
        <v>3600</v>
      </c>
      <c r="CK548" s="176">
        <v>3600</v>
      </c>
      <c r="CL548" s="177">
        <v>860</v>
      </c>
      <c r="CM548" s="176"/>
      <c r="CN548" s="177"/>
      <c r="CO548" s="176">
        <v>500</v>
      </c>
      <c r="CP548" s="177">
        <v>346</v>
      </c>
      <c r="CQ548" s="176">
        <v>0</v>
      </c>
      <c r="CR548" s="177"/>
      <c r="CS548" s="176">
        <v>0</v>
      </c>
      <c r="CT548" s="176"/>
      <c r="CU548" s="176">
        <v>1500</v>
      </c>
      <c r="CV548" s="177">
        <v>400</v>
      </c>
      <c r="CW548" s="176">
        <v>200</v>
      </c>
      <c r="CX548" s="177">
        <v>40</v>
      </c>
      <c r="CY548" s="176">
        <v>0</v>
      </c>
      <c r="CZ548" s="177"/>
      <c r="DA548" s="176">
        <v>100</v>
      </c>
      <c r="DB548" s="177">
        <v>0</v>
      </c>
      <c r="DC548" s="176"/>
      <c r="DD548" s="177"/>
      <c r="DE548" s="176">
        <v>0</v>
      </c>
      <c r="DF548" s="177"/>
      <c r="DG548" s="176"/>
      <c r="DH548" s="177"/>
      <c r="DI548" s="176"/>
      <c r="DJ548" s="558"/>
      <c r="DK548" s="176"/>
      <c r="DL548" s="177"/>
      <c r="DM548" s="176"/>
      <c r="DN548" s="177"/>
      <c r="DO548" s="176"/>
      <c r="DP548" s="177"/>
      <c r="DQ548" s="176"/>
      <c r="DR548" s="177"/>
      <c r="DS548" s="176"/>
      <c r="DT548" s="176"/>
      <c r="DU548" s="176"/>
      <c r="DV548" s="177"/>
      <c r="DW548" s="176"/>
      <c r="DX548" s="177"/>
      <c r="DY548" s="176"/>
      <c r="DZ548" s="177"/>
      <c r="EA548" s="176"/>
      <c r="EB548" s="177"/>
      <c r="EC548" s="176">
        <v>0</v>
      </c>
      <c r="ED548" s="177"/>
      <c r="EE548" s="176"/>
      <c r="EF548" s="177"/>
      <c r="EG548" s="176"/>
      <c r="EH548" s="177"/>
      <c r="EI548" s="176">
        <v>0</v>
      </c>
      <c r="EJ548" s="177"/>
      <c r="EK548" s="176"/>
      <c r="EL548" s="176"/>
      <c r="EM548" s="177"/>
      <c r="EN548" s="176">
        <v>0</v>
      </c>
      <c r="EO548" s="177"/>
      <c r="EP548" s="176"/>
      <c r="EQ548" s="177">
        <v>0</v>
      </c>
      <c r="ER548" s="176"/>
      <c r="ES548" s="177"/>
      <c r="ET548" s="176"/>
      <c r="EU548" s="177"/>
      <c r="EV548" s="176"/>
      <c r="EW548" s="176"/>
      <c r="EX548" s="176"/>
      <c r="EY548" s="177"/>
      <c r="EZ548" s="176"/>
      <c r="FA548" s="177"/>
      <c r="FB548" s="565">
        <f t="shared" si="37"/>
        <v>20956</v>
      </c>
      <c r="FC548" s="565">
        <f t="shared" si="38"/>
        <v>47714</v>
      </c>
    </row>
    <row r="549" spans="1:159" ht="37.5" customHeight="1">
      <c r="A549" s="13">
        <v>460</v>
      </c>
      <c r="B549" s="13" t="s">
        <v>2613</v>
      </c>
      <c r="C549" s="13" t="s">
        <v>3303</v>
      </c>
      <c r="D549" s="13">
        <v>985</v>
      </c>
      <c r="E549" s="13">
        <v>524</v>
      </c>
      <c r="F549" s="14" t="s">
        <v>2614</v>
      </c>
      <c r="G549" s="13" t="s">
        <v>948</v>
      </c>
      <c r="H549" s="13" t="s">
        <v>2615</v>
      </c>
      <c r="I549" s="13" t="s">
        <v>2612</v>
      </c>
      <c r="J549" s="13">
        <v>24</v>
      </c>
      <c r="K549" s="13" t="s">
        <v>2616</v>
      </c>
      <c r="L549" s="13" t="s">
        <v>2470</v>
      </c>
      <c r="M549" s="13" t="s">
        <v>67</v>
      </c>
      <c r="N549" s="45">
        <v>6670</v>
      </c>
      <c r="O549" s="13" t="s">
        <v>3063</v>
      </c>
      <c r="P549" s="13">
        <v>120</v>
      </c>
      <c r="Q549" s="176">
        <v>2200</v>
      </c>
      <c r="R549" s="557">
        <v>2260</v>
      </c>
      <c r="S549" s="176"/>
      <c r="T549" s="177"/>
      <c r="U549" s="176"/>
      <c r="V549" s="177"/>
      <c r="W549" s="176"/>
      <c r="X549" s="177"/>
      <c r="Y549" s="176">
        <v>200</v>
      </c>
      <c r="Z549" s="177"/>
      <c r="AA549" s="176"/>
      <c r="AB549" s="177"/>
      <c r="AC549" s="176">
        <v>0</v>
      </c>
      <c r="AD549" s="177"/>
      <c r="AE549" s="176"/>
      <c r="AF549" s="177"/>
      <c r="AG549" s="176">
        <v>2000</v>
      </c>
      <c r="AH549" s="177">
        <v>240</v>
      </c>
      <c r="AI549" s="176"/>
      <c r="AJ549" s="177"/>
      <c r="AK549" s="176">
        <v>0</v>
      </c>
      <c r="AL549" s="177"/>
      <c r="AM549" s="176">
        <v>100</v>
      </c>
      <c r="AN549" s="177"/>
      <c r="AO549" s="176"/>
      <c r="AP549" s="177"/>
      <c r="AQ549" s="176"/>
      <c r="AR549" s="177"/>
      <c r="AS549" s="176"/>
      <c r="AT549" s="176"/>
      <c r="AU549" s="176">
        <v>0</v>
      </c>
      <c r="AV549" s="177"/>
      <c r="AW549" s="176">
        <v>20</v>
      </c>
      <c r="AX549" s="177"/>
      <c r="AY549" s="176">
        <v>50</v>
      </c>
      <c r="AZ549" s="177"/>
      <c r="BA549" s="176"/>
      <c r="BB549" s="177"/>
      <c r="BC549" s="176">
        <v>0</v>
      </c>
      <c r="BD549" s="176"/>
      <c r="BE549" s="176">
        <v>50</v>
      </c>
      <c r="BF549" s="177">
        <v>0</v>
      </c>
      <c r="BG549" s="176">
        <v>30</v>
      </c>
      <c r="BH549" s="177"/>
      <c r="BI549" s="176">
        <v>100</v>
      </c>
      <c r="BJ549" s="177">
        <v>80</v>
      </c>
      <c r="BK549" s="176">
        <v>0</v>
      </c>
      <c r="BL549" s="177"/>
      <c r="BM549" s="176">
        <v>0</v>
      </c>
      <c r="BN549" s="177"/>
      <c r="BO549" s="176">
        <v>0</v>
      </c>
      <c r="BP549" s="232"/>
      <c r="BQ549" s="176">
        <v>100</v>
      </c>
      <c r="BR549" s="177">
        <v>5</v>
      </c>
      <c r="BS549" s="176">
        <v>20</v>
      </c>
      <c r="BT549" s="177">
        <v>20</v>
      </c>
      <c r="BU549" s="176"/>
      <c r="BV549" s="176"/>
      <c r="BW549" s="176">
        <v>0</v>
      </c>
      <c r="BX549" s="177"/>
      <c r="BY549" s="176">
        <v>0</v>
      </c>
      <c r="BZ549" s="177"/>
      <c r="CA549" s="176"/>
      <c r="CB549" s="177"/>
      <c r="CC549" s="176">
        <v>500</v>
      </c>
      <c r="CD549" s="177">
        <v>0</v>
      </c>
      <c r="CE549" s="176">
        <v>0</v>
      </c>
      <c r="CF549" s="177"/>
      <c r="CG549" s="176"/>
      <c r="CH549" s="177"/>
      <c r="CI549" s="176">
        <v>0</v>
      </c>
      <c r="CJ549" s="176">
        <v>0</v>
      </c>
      <c r="CK549" s="176">
        <v>0</v>
      </c>
      <c r="CL549" s="177"/>
      <c r="CM549" s="176"/>
      <c r="CN549" s="177"/>
      <c r="CO549" s="176">
        <v>0</v>
      </c>
      <c r="CP549" s="177"/>
      <c r="CQ549" s="176">
        <v>0</v>
      </c>
      <c r="CR549" s="177"/>
      <c r="CS549" s="176">
        <v>1200</v>
      </c>
      <c r="CT549" s="176">
        <v>20</v>
      </c>
      <c r="CU549" s="176">
        <v>100</v>
      </c>
      <c r="CV549" s="177"/>
      <c r="CW549" s="176"/>
      <c r="CX549" s="177"/>
      <c r="CY549" s="176">
        <v>0</v>
      </c>
      <c r="CZ549" s="177"/>
      <c r="DA549" s="176">
        <v>0</v>
      </c>
      <c r="DB549" s="177"/>
      <c r="DC549" s="176"/>
      <c r="DD549" s="177"/>
      <c r="DE549" s="176">
        <v>0</v>
      </c>
      <c r="DF549" s="177"/>
      <c r="DG549" s="176"/>
      <c r="DH549" s="177"/>
      <c r="DI549" s="176"/>
      <c r="DJ549" s="558"/>
      <c r="DK549" s="176"/>
      <c r="DL549" s="177"/>
      <c r="DM549" s="176"/>
      <c r="DN549" s="177"/>
      <c r="DO549" s="176"/>
      <c r="DP549" s="177"/>
      <c r="DQ549" s="176"/>
      <c r="DR549" s="177"/>
      <c r="DS549" s="176"/>
      <c r="DT549" s="176"/>
      <c r="DU549" s="176"/>
      <c r="DV549" s="177"/>
      <c r="DW549" s="176"/>
      <c r="DX549" s="177"/>
      <c r="DY549" s="176"/>
      <c r="DZ549" s="177"/>
      <c r="EA549" s="176"/>
      <c r="EB549" s="177"/>
      <c r="EC549" s="176">
        <v>0</v>
      </c>
      <c r="ED549" s="177"/>
      <c r="EE549" s="176"/>
      <c r="EF549" s="177"/>
      <c r="EG549" s="176"/>
      <c r="EH549" s="177"/>
      <c r="EI549" s="176">
        <v>0</v>
      </c>
      <c r="EJ549" s="177"/>
      <c r="EK549" s="176"/>
      <c r="EL549" s="176"/>
      <c r="EM549" s="177"/>
      <c r="EN549" s="176">
        <v>0</v>
      </c>
      <c r="EO549" s="177"/>
      <c r="EP549" s="176"/>
      <c r="EQ549" s="177">
        <v>0</v>
      </c>
      <c r="ER549" s="176"/>
      <c r="ES549" s="177"/>
      <c r="ET549" s="176"/>
      <c r="EU549" s="177"/>
      <c r="EV549" s="176"/>
      <c r="EW549" s="176"/>
      <c r="EX549" s="176"/>
      <c r="EY549" s="177"/>
      <c r="EZ549" s="176"/>
      <c r="FA549" s="177"/>
      <c r="FB549" s="565">
        <f t="shared" si="37"/>
        <v>2625</v>
      </c>
      <c r="FC549" s="565">
        <f t="shared" si="38"/>
        <v>4045</v>
      </c>
    </row>
    <row r="550" spans="1:159" ht="37.5" customHeight="1">
      <c r="A550" s="13">
        <v>461</v>
      </c>
      <c r="B550" s="13" t="s">
        <v>2617</v>
      </c>
      <c r="C550" s="13" t="s">
        <v>3304</v>
      </c>
      <c r="D550" s="13">
        <v>985</v>
      </c>
      <c r="E550" s="13">
        <v>524</v>
      </c>
      <c r="F550" s="14" t="s">
        <v>2618</v>
      </c>
      <c r="G550" s="13" t="s">
        <v>1504</v>
      </c>
      <c r="H550" s="13" t="s">
        <v>2619</v>
      </c>
      <c r="I550" s="13" t="s">
        <v>2612</v>
      </c>
      <c r="J550" s="13">
        <v>24</v>
      </c>
      <c r="K550" s="13" t="s">
        <v>2960</v>
      </c>
      <c r="L550" s="13" t="s">
        <v>2470</v>
      </c>
      <c r="M550" s="13" t="s">
        <v>67</v>
      </c>
      <c r="N550" s="45">
        <v>13260</v>
      </c>
      <c r="O550" s="13" t="s">
        <v>3063</v>
      </c>
      <c r="P550" s="13">
        <v>120</v>
      </c>
      <c r="Q550" s="176">
        <v>3000</v>
      </c>
      <c r="R550" s="557"/>
      <c r="S550" s="176"/>
      <c r="T550" s="177"/>
      <c r="U550" s="176"/>
      <c r="V550" s="177"/>
      <c r="W550" s="176"/>
      <c r="X550" s="177"/>
      <c r="Y550" s="176"/>
      <c r="Z550" s="177"/>
      <c r="AA550" s="176"/>
      <c r="AB550" s="177"/>
      <c r="AC550" s="176">
        <v>5000</v>
      </c>
      <c r="AD550" s="177">
        <v>330</v>
      </c>
      <c r="AE550" s="176"/>
      <c r="AF550" s="177"/>
      <c r="AG550" s="176">
        <v>200</v>
      </c>
      <c r="AH550" s="177"/>
      <c r="AI550" s="176">
        <v>500</v>
      </c>
      <c r="AJ550" s="177">
        <v>100</v>
      </c>
      <c r="AK550" s="176">
        <v>0</v>
      </c>
      <c r="AL550" s="177"/>
      <c r="AM550" s="176">
        <v>0</v>
      </c>
      <c r="AN550" s="177"/>
      <c r="AO550" s="176"/>
      <c r="AP550" s="177"/>
      <c r="AQ550" s="176"/>
      <c r="AR550" s="177"/>
      <c r="AS550" s="176"/>
      <c r="AT550" s="176">
        <v>500</v>
      </c>
      <c r="AU550" s="176">
        <v>500</v>
      </c>
      <c r="AV550" s="177">
        <v>120</v>
      </c>
      <c r="AW550" s="176"/>
      <c r="AX550" s="177"/>
      <c r="AY550" s="176"/>
      <c r="AZ550" s="177"/>
      <c r="BA550" s="176"/>
      <c r="BB550" s="177"/>
      <c r="BC550" s="176">
        <v>200</v>
      </c>
      <c r="BD550" s="176">
        <v>80</v>
      </c>
      <c r="BE550" s="176">
        <v>0</v>
      </c>
      <c r="BF550" s="177">
        <v>0</v>
      </c>
      <c r="BG550" s="176">
        <v>50</v>
      </c>
      <c r="BH550" s="177">
        <v>30</v>
      </c>
      <c r="BI550" s="176">
        <v>100</v>
      </c>
      <c r="BJ550" s="177">
        <v>80</v>
      </c>
      <c r="BK550" s="176">
        <v>0</v>
      </c>
      <c r="BL550" s="177"/>
      <c r="BM550" s="176">
        <v>0</v>
      </c>
      <c r="BN550" s="177"/>
      <c r="BO550" s="176">
        <v>0</v>
      </c>
      <c r="BP550" s="232"/>
      <c r="BQ550" s="176"/>
      <c r="BR550" s="177"/>
      <c r="BS550" s="176"/>
      <c r="BT550" s="177"/>
      <c r="BU550" s="176"/>
      <c r="BV550" s="176"/>
      <c r="BW550" s="176">
        <v>0</v>
      </c>
      <c r="BX550" s="177"/>
      <c r="BY550" s="176">
        <v>0</v>
      </c>
      <c r="BZ550" s="177"/>
      <c r="CA550" s="176"/>
      <c r="CB550" s="177"/>
      <c r="CC550" s="176">
        <v>0</v>
      </c>
      <c r="CD550" s="177">
        <v>0</v>
      </c>
      <c r="CE550" s="176">
        <v>200</v>
      </c>
      <c r="CF550" s="177">
        <v>0</v>
      </c>
      <c r="CG550" s="176"/>
      <c r="CH550" s="177"/>
      <c r="CI550" s="176">
        <v>0</v>
      </c>
      <c r="CJ550" s="176">
        <v>2400</v>
      </c>
      <c r="CK550" s="176">
        <v>2400</v>
      </c>
      <c r="CL550" s="177">
        <v>400</v>
      </c>
      <c r="CM550" s="176"/>
      <c r="CN550" s="177"/>
      <c r="CO550" s="176">
        <v>0</v>
      </c>
      <c r="CP550" s="177"/>
      <c r="CQ550" s="176">
        <v>1000</v>
      </c>
      <c r="CR550" s="177">
        <v>100</v>
      </c>
      <c r="CS550" s="176">
        <v>0</v>
      </c>
      <c r="CT550" s="176"/>
      <c r="CU550" s="176">
        <v>100</v>
      </c>
      <c r="CV550" s="177"/>
      <c r="CW550" s="176"/>
      <c r="CX550" s="177"/>
      <c r="CY550" s="176">
        <v>0</v>
      </c>
      <c r="CZ550" s="177"/>
      <c r="DA550" s="176">
        <v>0</v>
      </c>
      <c r="DB550" s="177"/>
      <c r="DC550" s="176"/>
      <c r="DD550" s="177"/>
      <c r="DE550" s="176">
        <v>10</v>
      </c>
      <c r="DF550" s="177"/>
      <c r="DG550" s="176"/>
      <c r="DH550" s="177"/>
      <c r="DI550" s="176"/>
      <c r="DJ550" s="558"/>
      <c r="DK550" s="176"/>
      <c r="DL550" s="177"/>
      <c r="DM550" s="176"/>
      <c r="DN550" s="177"/>
      <c r="DO550" s="176"/>
      <c r="DP550" s="177"/>
      <c r="DQ550" s="176"/>
      <c r="DR550" s="177"/>
      <c r="DS550" s="176"/>
      <c r="DT550" s="176"/>
      <c r="DU550" s="176"/>
      <c r="DV550" s="177"/>
      <c r="DW550" s="176"/>
      <c r="DX550" s="177"/>
      <c r="DY550" s="176"/>
      <c r="DZ550" s="177"/>
      <c r="EA550" s="176"/>
      <c r="EB550" s="177"/>
      <c r="EC550" s="176">
        <v>0</v>
      </c>
      <c r="ED550" s="177"/>
      <c r="EE550" s="176"/>
      <c r="EF550" s="177"/>
      <c r="EG550" s="176"/>
      <c r="EH550" s="177"/>
      <c r="EI550" s="176">
        <v>0</v>
      </c>
      <c r="EJ550" s="177"/>
      <c r="EK550" s="176"/>
      <c r="EL550" s="176"/>
      <c r="EM550" s="177"/>
      <c r="EN550" s="176">
        <v>0</v>
      </c>
      <c r="EO550" s="177"/>
      <c r="EP550" s="176"/>
      <c r="EQ550" s="177">
        <v>0</v>
      </c>
      <c r="ER550" s="176"/>
      <c r="ES550" s="177"/>
      <c r="ET550" s="176"/>
      <c r="EU550" s="177"/>
      <c r="EV550" s="176"/>
      <c r="EW550" s="176"/>
      <c r="EX550" s="176"/>
      <c r="EY550" s="177"/>
      <c r="EZ550" s="176"/>
      <c r="FA550" s="177"/>
      <c r="FB550" s="565">
        <f t="shared" si="37"/>
        <v>1240</v>
      </c>
      <c r="FC550" s="565">
        <f t="shared" si="38"/>
        <v>12020</v>
      </c>
    </row>
    <row r="551" spans="1:159" ht="37.5" customHeight="1">
      <c r="A551" s="13">
        <v>462</v>
      </c>
      <c r="B551" s="13" t="s">
        <v>2620</v>
      </c>
      <c r="C551" s="13" t="s">
        <v>3305</v>
      </c>
      <c r="D551" s="13">
        <v>985</v>
      </c>
      <c r="E551" s="13">
        <v>524</v>
      </c>
      <c r="F551" s="14" t="s">
        <v>2621</v>
      </c>
      <c r="G551" s="13" t="s">
        <v>1504</v>
      </c>
      <c r="H551" s="13" t="s">
        <v>2610</v>
      </c>
      <c r="I551" s="13" t="s">
        <v>2612</v>
      </c>
      <c r="J551" s="13">
        <v>36</v>
      </c>
      <c r="K551" s="13" t="s">
        <v>2622</v>
      </c>
      <c r="L551" s="13" t="s">
        <v>2470</v>
      </c>
      <c r="M551" s="13" t="s">
        <v>2623</v>
      </c>
      <c r="N551" s="45">
        <v>852300</v>
      </c>
      <c r="O551" s="13" t="s">
        <v>3063</v>
      </c>
      <c r="P551" s="13">
        <v>120</v>
      </c>
      <c r="Q551" s="176">
        <v>130000</v>
      </c>
      <c r="R551" s="557">
        <v>58000</v>
      </c>
      <c r="S551" s="176">
        <v>1000</v>
      </c>
      <c r="T551" s="177">
        <v>200</v>
      </c>
      <c r="U551" s="176">
        <v>1200</v>
      </c>
      <c r="V551" s="177">
        <v>40</v>
      </c>
      <c r="W551" s="176">
        <v>23000</v>
      </c>
      <c r="X551" s="177">
        <v>10800</v>
      </c>
      <c r="Y551" s="176">
        <v>17000</v>
      </c>
      <c r="Z551" s="177">
        <v>10700</v>
      </c>
      <c r="AA551" s="176">
        <v>60000</v>
      </c>
      <c r="AB551" s="177">
        <v>20000</v>
      </c>
      <c r="AC551" s="176">
        <v>40000</v>
      </c>
      <c r="AD551" s="177">
        <v>11400</v>
      </c>
      <c r="AE551" s="176">
        <v>1000</v>
      </c>
      <c r="AF551" s="177">
        <v>200</v>
      </c>
      <c r="AG551" s="176">
        <v>60000</v>
      </c>
      <c r="AH551" s="177">
        <v>2000</v>
      </c>
      <c r="AI551" s="176">
        <v>40000</v>
      </c>
      <c r="AJ551" s="426">
        <v>6600</v>
      </c>
      <c r="AK551" s="176">
        <v>1000</v>
      </c>
      <c r="AL551" s="177"/>
      <c r="AM551" s="176">
        <v>90000</v>
      </c>
      <c r="AN551" s="177">
        <v>39000</v>
      </c>
      <c r="AO551" s="176">
        <v>2000</v>
      </c>
      <c r="AP551" s="177">
        <v>100</v>
      </c>
      <c r="AQ551" s="176">
        <v>20000</v>
      </c>
      <c r="AR551" s="177">
        <v>5600</v>
      </c>
      <c r="AS551" s="176"/>
      <c r="AT551" s="176">
        <v>5000</v>
      </c>
      <c r="AU551" s="176">
        <v>5000</v>
      </c>
      <c r="AV551" s="177">
        <v>2500</v>
      </c>
      <c r="AW551" s="176">
        <v>18800</v>
      </c>
      <c r="AX551" s="177">
        <v>5800</v>
      </c>
      <c r="AY551" s="176">
        <v>6000</v>
      </c>
      <c r="AZ551" s="177">
        <v>1600</v>
      </c>
      <c r="BA551" s="176">
        <v>17800</v>
      </c>
      <c r="BB551" s="177">
        <v>6200</v>
      </c>
      <c r="BC551" s="176">
        <v>22000</v>
      </c>
      <c r="BD551" s="176">
        <v>11500</v>
      </c>
      <c r="BE551" s="176">
        <v>13000</v>
      </c>
      <c r="BF551" s="177">
        <v>5000</v>
      </c>
      <c r="BG551" s="176">
        <v>6000</v>
      </c>
      <c r="BH551" s="177">
        <v>2500</v>
      </c>
      <c r="BI551" s="176">
        <v>6000</v>
      </c>
      <c r="BJ551" s="177">
        <v>1400</v>
      </c>
      <c r="BK551" s="176">
        <v>12000</v>
      </c>
      <c r="BL551" s="177">
        <v>5500</v>
      </c>
      <c r="BM551" s="176">
        <v>35000</v>
      </c>
      <c r="BN551" s="177">
        <v>11200</v>
      </c>
      <c r="BO551" s="176">
        <v>5000</v>
      </c>
      <c r="BP551" s="702">
        <v>1500</v>
      </c>
      <c r="BQ551" s="176">
        <v>4500</v>
      </c>
      <c r="BR551" s="177">
        <v>2000</v>
      </c>
      <c r="BS551" s="176">
        <v>5500</v>
      </c>
      <c r="BT551" s="177">
        <v>2000</v>
      </c>
      <c r="BU551" s="176"/>
      <c r="BV551" s="176">
        <v>4000</v>
      </c>
      <c r="BW551" s="176">
        <v>4000</v>
      </c>
      <c r="BX551" s="177">
        <v>1200</v>
      </c>
      <c r="BY551" s="176">
        <v>17000</v>
      </c>
      <c r="BZ551" s="177">
        <v>6200</v>
      </c>
      <c r="CA551" s="176">
        <v>10000</v>
      </c>
      <c r="CB551" s="177">
        <v>4000</v>
      </c>
      <c r="CC551" s="176">
        <v>10000</v>
      </c>
      <c r="CD551" s="177">
        <v>3500</v>
      </c>
      <c r="CE551" s="176">
        <v>20000</v>
      </c>
      <c r="CF551" s="177">
        <v>5400</v>
      </c>
      <c r="CG551" s="176">
        <v>20000</v>
      </c>
      <c r="CH551" s="177">
        <v>4900</v>
      </c>
      <c r="CI551" s="176">
        <v>0</v>
      </c>
      <c r="CJ551" s="176">
        <v>15000</v>
      </c>
      <c r="CK551" s="176">
        <v>15000</v>
      </c>
      <c r="CL551" s="177">
        <v>5000</v>
      </c>
      <c r="CM551" s="176">
        <v>8000</v>
      </c>
      <c r="CN551" s="177">
        <v>3000</v>
      </c>
      <c r="CO551" s="176">
        <v>30000</v>
      </c>
      <c r="CP551" s="177">
        <v>21900</v>
      </c>
      <c r="CQ551" s="176">
        <v>12000</v>
      </c>
      <c r="CR551" s="177">
        <v>4200</v>
      </c>
      <c r="CS551" s="176">
        <v>26000</v>
      </c>
      <c r="CT551" s="176">
        <v>7000</v>
      </c>
      <c r="CU551" s="176">
        <v>30000</v>
      </c>
      <c r="CV551" s="177">
        <v>8000</v>
      </c>
      <c r="CW551" s="176">
        <v>2000</v>
      </c>
      <c r="CX551" s="177">
        <v>200</v>
      </c>
      <c r="CY551" s="176">
        <v>1500</v>
      </c>
      <c r="CZ551" s="177">
        <v>200</v>
      </c>
      <c r="DA551" s="176">
        <v>0</v>
      </c>
      <c r="DB551" s="177"/>
      <c r="DC551" s="176"/>
      <c r="DD551" s="177"/>
      <c r="DE551" s="176">
        <v>0</v>
      </c>
      <c r="DF551" s="177"/>
      <c r="DG551" s="176">
        <v>3000</v>
      </c>
      <c r="DH551" s="177">
        <v>590</v>
      </c>
      <c r="DI551" s="176">
        <v>1000</v>
      </c>
      <c r="DJ551" s="558"/>
      <c r="DK551" s="176"/>
      <c r="DL551" s="177"/>
      <c r="DM551" s="176"/>
      <c r="DN551" s="177"/>
      <c r="DO551" s="176"/>
      <c r="DP551" s="177"/>
      <c r="DQ551" s="176"/>
      <c r="DR551" s="177"/>
      <c r="DS551" s="176"/>
      <c r="DT551" s="176"/>
      <c r="DU551" s="176"/>
      <c r="DV551" s="177"/>
      <c r="DW551" s="176"/>
      <c r="DX551" s="177"/>
      <c r="DY551" s="176"/>
      <c r="DZ551" s="177"/>
      <c r="EA551" s="176"/>
      <c r="EB551" s="177"/>
      <c r="EC551" s="176">
        <v>0</v>
      </c>
      <c r="ED551" s="177"/>
      <c r="EE551" s="176"/>
      <c r="EF551" s="177"/>
      <c r="EG551" s="176"/>
      <c r="EH551" s="177"/>
      <c r="EI551" s="176">
        <v>0</v>
      </c>
      <c r="EJ551" s="177"/>
      <c r="EK551" s="176"/>
      <c r="EL551" s="176"/>
      <c r="EM551" s="177"/>
      <c r="EN551" s="176">
        <v>0</v>
      </c>
      <c r="EO551" s="177"/>
      <c r="EP551" s="176"/>
      <c r="EQ551" s="177">
        <v>0</v>
      </c>
      <c r="ER551" s="176"/>
      <c r="ES551" s="177"/>
      <c r="ET551" s="176"/>
      <c r="EU551" s="177"/>
      <c r="EV551" s="176"/>
      <c r="EW551" s="176"/>
      <c r="EX551" s="176"/>
      <c r="EY551" s="177"/>
      <c r="EZ551" s="176"/>
      <c r="FA551" s="177"/>
      <c r="FB551" s="565">
        <f t="shared" si="37"/>
        <v>298630</v>
      </c>
      <c r="FC551" s="565">
        <f t="shared" si="38"/>
        <v>553670</v>
      </c>
    </row>
    <row r="552" spans="1:159" ht="37.5" customHeight="1">
      <c r="A552" s="13">
        <v>463</v>
      </c>
      <c r="B552" s="13" t="s">
        <v>155</v>
      </c>
      <c r="C552" s="13" t="s">
        <v>3306</v>
      </c>
      <c r="D552" s="13">
        <v>986</v>
      </c>
      <c r="E552" s="13">
        <v>611</v>
      </c>
      <c r="F552" s="14" t="s">
        <v>308</v>
      </c>
      <c r="G552" s="13" t="s">
        <v>170</v>
      </c>
      <c r="H552" s="13" t="s">
        <v>183</v>
      </c>
      <c r="I552" s="13" t="s">
        <v>386</v>
      </c>
      <c r="J552" s="13">
        <v>36</v>
      </c>
      <c r="K552" s="13" t="s">
        <v>2961</v>
      </c>
      <c r="L552" s="13" t="s">
        <v>283</v>
      </c>
      <c r="M552" s="13" t="s">
        <v>65</v>
      </c>
      <c r="N552" s="45">
        <v>95040</v>
      </c>
      <c r="O552" s="13" t="s">
        <v>3056</v>
      </c>
      <c r="P552" s="13">
        <v>119</v>
      </c>
      <c r="Q552" s="176">
        <v>10000</v>
      </c>
      <c r="R552" s="557">
        <v>10000</v>
      </c>
      <c r="S552" s="176"/>
      <c r="T552" s="177"/>
      <c r="U552" s="176">
        <v>20</v>
      </c>
      <c r="V552" s="177"/>
      <c r="W552" s="176">
        <v>2500</v>
      </c>
      <c r="X552" s="177">
        <v>300</v>
      </c>
      <c r="Y552" s="176">
        <v>50</v>
      </c>
      <c r="Z552" s="177">
        <v>50</v>
      </c>
      <c r="AA552" s="176">
        <v>12000</v>
      </c>
      <c r="AB552" s="177">
        <v>4700</v>
      </c>
      <c r="AC552" s="176">
        <v>12000</v>
      </c>
      <c r="AD552" s="177">
        <v>6000</v>
      </c>
      <c r="AE552" s="176">
        <v>60</v>
      </c>
      <c r="AF552" s="177"/>
      <c r="AG552" s="176">
        <v>8000</v>
      </c>
      <c r="AH552" s="177">
        <v>1000</v>
      </c>
      <c r="AI552" s="176">
        <v>600</v>
      </c>
      <c r="AJ552" s="177"/>
      <c r="AK552" s="176">
        <v>0</v>
      </c>
      <c r="AL552" s="177"/>
      <c r="AM552" s="176">
        <v>10000</v>
      </c>
      <c r="AN552" s="177">
        <v>2500</v>
      </c>
      <c r="AO552" s="176">
        <v>1000</v>
      </c>
      <c r="AP552" s="177">
        <v>0</v>
      </c>
      <c r="AQ552" s="176">
        <v>500</v>
      </c>
      <c r="AR552" s="177">
        <v>200</v>
      </c>
      <c r="AS552" s="176"/>
      <c r="AT552" s="176">
        <v>1000</v>
      </c>
      <c r="AU552" s="176">
        <v>1000</v>
      </c>
      <c r="AV552" s="177">
        <v>400</v>
      </c>
      <c r="AW552" s="176">
        <v>2000</v>
      </c>
      <c r="AX552" s="177">
        <v>100</v>
      </c>
      <c r="AY552" s="176">
        <v>200</v>
      </c>
      <c r="AZ552" s="177"/>
      <c r="BA552" s="176">
        <v>1900</v>
      </c>
      <c r="BB552" s="177">
        <v>500</v>
      </c>
      <c r="BC552" s="176">
        <v>20000</v>
      </c>
      <c r="BD552" s="176">
        <v>11000</v>
      </c>
      <c r="BE552" s="176">
        <v>100</v>
      </c>
      <c r="BF552" s="177">
        <v>0</v>
      </c>
      <c r="BG552" s="176">
        <v>100</v>
      </c>
      <c r="BH552" s="177"/>
      <c r="BI552" s="176">
        <v>50</v>
      </c>
      <c r="BJ552" s="177">
        <v>0</v>
      </c>
      <c r="BK552" s="176">
        <v>500</v>
      </c>
      <c r="BL552" s="177">
        <v>150</v>
      </c>
      <c r="BM552" s="176">
        <v>100</v>
      </c>
      <c r="BN552" s="177"/>
      <c r="BO552" s="176">
        <v>100</v>
      </c>
      <c r="BP552" s="232"/>
      <c r="BQ552" s="176">
        <v>500</v>
      </c>
      <c r="BR552" s="177"/>
      <c r="BS552" s="176">
        <v>10</v>
      </c>
      <c r="BT552" s="177"/>
      <c r="BU552" s="176"/>
      <c r="BV552" s="176">
        <v>500</v>
      </c>
      <c r="BW552" s="176">
        <v>500</v>
      </c>
      <c r="BX552" s="177"/>
      <c r="BY552" s="176">
        <v>500</v>
      </c>
      <c r="BZ552" s="177">
        <v>200</v>
      </c>
      <c r="CA552" s="176">
        <v>50</v>
      </c>
      <c r="CB552" s="177"/>
      <c r="CC552" s="176">
        <v>500</v>
      </c>
      <c r="CD552" s="177">
        <v>0</v>
      </c>
      <c r="CE552" s="176">
        <v>500</v>
      </c>
      <c r="CF552" s="177">
        <v>500</v>
      </c>
      <c r="CG552" s="176">
        <v>300</v>
      </c>
      <c r="CH552" s="177">
        <v>950</v>
      </c>
      <c r="CI552" s="176">
        <v>0</v>
      </c>
      <c r="CJ552" s="176">
        <v>2400</v>
      </c>
      <c r="CK552" s="176">
        <v>2400</v>
      </c>
      <c r="CL552" s="177">
        <v>200</v>
      </c>
      <c r="CM552" s="176">
        <v>100</v>
      </c>
      <c r="CN552" s="177">
        <v>100</v>
      </c>
      <c r="CO552" s="176">
        <v>100</v>
      </c>
      <c r="CP552" s="177">
        <v>59</v>
      </c>
      <c r="CQ552" s="176">
        <v>100</v>
      </c>
      <c r="CR552" s="177"/>
      <c r="CS552" s="176">
        <v>2500</v>
      </c>
      <c r="CT552" s="176"/>
      <c r="CU552" s="176">
        <v>4000</v>
      </c>
      <c r="CV552" s="177">
        <v>800</v>
      </c>
      <c r="CW552" s="176">
        <v>200</v>
      </c>
      <c r="CX552" s="177">
        <v>150</v>
      </c>
      <c r="CY552" s="176">
        <v>0</v>
      </c>
      <c r="CZ552" s="177"/>
      <c r="DA552" s="176">
        <v>0</v>
      </c>
      <c r="DB552" s="177"/>
      <c r="DC552" s="176"/>
      <c r="DD552" s="177"/>
      <c r="DE552" s="176">
        <v>0</v>
      </c>
      <c r="DF552" s="177"/>
      <c r="DG552" s="176"/>
      <c r="DH552" s="177"/>
      <c r="DI552" s="176"/>
      <c r="DJ552" s="558"/>
      <c r="DK552" s="176"/>
      <c r="DL552" s="177"/>
      <c r="DM552" s="176"/>
      <c r="DN552" s="177"/>
      <c r="DO552" s="176"/>
      <c r="DP552" s="177"/>
      <c r="DQ552" s="176"/>
      <c r="DR552" s="177"/>
      <c r="DS552" s="176"/>
      <c r="DT552" s="176"/>
      <c r="DU552" s="176"/>
      <c r="DV552" s="177"/>
      <c r="DW552" s="176"/>
      <c r="DX552" s="177"/>
      <c r="DY552" s="176"/>
      <c r="DZ552" s="177"/>
      <c r="EA552" s="176"/>
      <c r="EB552" s="177"/>
      <c r="EC552" s="176">
        <v>0</v>
      </c>
      <c r="ED552" s="177"/>
      <c r="EE552" s="176"/>
      <c r="EF552" s="177"/>
      <c r="EG552" s="176"/>
      <c r="EH552" s="177"/>
      <c r="EI552" s="176">
        <v>0</v>
      </c>
      <c r="EJ552" s="177"/>
      <c r="EK552" s="176"/>
      <c r="EL552" s="176"/>
      <c r="EM552" s="177"/>
      <c r="EN552" s="176">
        <v>0</v>
      </c>
      <c r="EO552" s="177"/>
      <c r="EP552" s="176"/>
      <c r="EQ552" s="177">
        <v>0</v>
      </c>
      <c r="ER552" s="176"/>
      <c r="ES552" s="177"/>
      <c r="ET552" s="176"/>
      <c r="EU552" s="177"/>
      <c r="EV552" s="176"/>
      <c r="EW552" s="176"/>
      <c r="EX552" s="176"/>
      <c r="EY552" s="177"/>
      <c r="EZ552" s="176"/>
      <c r="FA552" s="177"/>
      <c r="FB552" s="565">
        <f t="shared" si="37"/>
        <v>39859</v>
      </c>
      <c r="FC552" s="565">
        <f t="shared" si="38"/>
        <v>55181</v>
      </c>
    </row>
    <row r="553" spans="1:159" ht="37.5" customHeight="1">
      <c r="A553" s="13">
        <v>464</v>
      </c>
      <c r="B553" s="13" t="s">
        <v>2625</v>
      </c>
      <c r="C553" s="13" t="s">
        <v>3307</v>
      </c>
      <c r="D553" s="13">
        <v>987</v>
      </c>
      <c r="E553" s="13">
        <v>697</v>
      </c>
      <c r="F553" s="14" t="s">
        <v>2626</v>
      </c>
      <c r="G553" s="13" t="s">
        <v>2627</v>
      </c>
      <c r="H553" s="13" t="s">
        <v>2628</v>
      </c>
      <c r="I553" s="13" t="s">
        <v>2624</v>
      </c>
      <c r="J553" s="13">
        <v>36</v>
      </c>
      <c r="K553" s="13" t="s">
        <v>2962</v>
      </c>
      <c r="L553" s="13" t="s">
        <v>2470</v>
      </c>
      <c r="M553" s="13" t="s">
        <v>65</v>
      </c>
      <c r="N553" s="45">
        <v>63022</v>
      </c>
      <c r="O553" s="13" t="s">
        <v>3063</v>
      </c>
      <c r="P553" s="13">
        <v>120</v>
      </c>
      <c r="Q553" s="176">
        <v>2000</v>
      </c>
      <c r="R553" s="557">
        <v>3400</v>
      </c>
      <c r="S553" s="176"/>
      <c r="T553" s="177"/>
      <c r="U553" s="176"/>
      <c r="V553" s="177"/>
      <c r="W553" s="176"/>
      <c r="X553" s="177"/>
      <c r="Y553" s="176">
        <v>300</v>
      </c>
      <c r="Z553" s="177"/>
      <c r="AA553" s="176">
        <v>15000</v>
      </c>
      <c r="AB553" s="177"/>
      <c r="AC553" s="176">
        <v>1000</v>
      </c>
      <c r="AD553" s="177">
        <v>100</v>
      </c>
      <c r="AE553" s="176">
        <v>60</v>
      </c>
      <c r="AF553" s="177"/>
      <c r="AG553" s="176">
        <v>2000</v>
      </c>
      <c r="AH553" s="177"/>
      <c r="AI553" s="176">
        <v>12000</v>
      </c>
      <c r="AJ553" s="177">
        <v>4919</v>
      </c>
      <c r="AK553" s="176">
        <v>0</v>
      </c>
      <c r="AL553" s="177"/>
      <c r="AM553" s="176">
        <v>50</v>
      </c>
      <c r="AN553" s="177"/>
      <c r="AO553" s="176">
        <v>500</v>
      </c>
      <c r="AP553" s="177">
        <v>0</v>
      </c>
      <c r="AQ553" s="176">
        <v>500</v>
      </c>
      <c r="AR553" s="177">
        <v>0</v>
      </c>
      <c r="AS553" s="176"/>
      <c r="AT553" s="176">
        <v>1000</v>
      </c>
      <c r="AU553" s="176">
        <v>1000</v>
      </c>
      <c r="AV553" s="177">
        <v>50</v>
      </c>
      <c r="AW553" s="176">
        <v>700</v>
      </c>
      <c r="AX553" s="177"/>
      <c r="AY553" s="176">
        <v>100</v>
      </c>
      <c r="AZ553" s="177"/>
      <c r="BA553" s="176">
        <v>1900</v>
      </c>
      <c r="BB553" s="177">
        <v>500</v>
      </c>
      <c r="BC553" s="176">
        <v>20000</v>
      </c>
      <c r="BD553" s="176">
        <v>5200</v>
      </c>
      <c r="BE553" s="176">
        <v>200</v>
      </c>
      <c r="BF553" s="177">
        <v>0</v>
      </c>
      <c r="BG553" s="176">
        <v>60</v>
      </c>
      <c r="BH553" s="177"/>
      <c r="BI553" s="176">
        <v>120</v>
      </c>
      <c r="BJ553" s="177">
        <v>0</v>
      </c>
      <c r="BK553" s="176">
        <v>200</v>
      </c>
      <c r="BL553" s="177"/>
      <c r="BM553" s="176">
        <v>1000</v>
      </c>
      <c r="BN553" s="177"/>
      <c r="BO553" s="176">
        <v>200</v>
      </c>
      <c r="BP553" s="232"/>
      <c r="BQ553" s="176">
        <v>500</v>
      </c>
      <c r="BR553" s="177"/>
      <c r="BS553" s="176">
        <v>12</v>
      </c>
      <c r="BT553" s="177"/>
      <c r="BU553" s="176"/>
      <c r="BV553" s="176">
        <v>50</v>
      </c>
      <c r="BW553" s="176">
        <v>50</v>
      </c>
      <c r="BX553" s="177">
        <v>50</v>
      </c>
      <c r="BY553" s="176">
        <v>500</v>
      </c>
      <c r="BZ553" s="177"/>
      <c r="CA553" s="176">
        <v>50</v>
      </c>
      <c r="CB553" s="177"/>
      <c r="CC553" s="176">
        <v>500</v>
      </c>
      <c r="CD553" s="177">
        <v>0</v>
      </c>
      <c r="CE553" s="176">
        <v>1000</v>
      </c>
      <c r="CF553" s="177">
        <v>0</v>
      </c>
      <c r="CG553" s="176">
        <v>20</v>
      </c>
      <c r="CH553" s="177"/>
      <c r="CI553" s="176">
        <v>0</v>
      </c>
      <c r="CJ553" s="176">
        <v>500</v>
      </c>
      <c r="CK553" s="176">
        <v>500</v>
      </c>
      <c r="CL553" s="177">
        <v>100</v>
      </c>
      <c r="CM553" s="176">
        <v>100</v>
      </c>
      <c r="CN553" s="177">
        <v>100</v>
      </c>
      <c r="CO553" s="176">
        <v>100</v>
      </c>
      <c r="CP553" s="177">
        <v>13</v>
      </c>
      <c r="CQ553" s="176">
        <v>100</v>
      </c>
      <c r="CR553" s="177"/>
      <c r="CS553" s="176">
        <v>200</v>
      </c>
      <c r="CT553" s="176"/>
      <c r="CU553" s="176">
        <v>200</v>
      </c>
      <c r="CV553" s="177"/>
      <c r="CW553" s="176"/>
      <c r="CX553" s="177"/>
      <c r="CY553" s="176">
        <v>0</v>
      </c>
      <c r="CZ553" s="177"/>
      <c r="DA553" s="176">
        <v>0</v>
      </c>
      <c r="DB553" s="177"/>
      <c r="DC553" s="176"/>
      <c r="DD553" s="177"/>
      <c r="DE553" s="176">
        <v>0</v>
      </c>
      <c r="DF553" s="177"/>
      <c r="DG553" s="176"/>
      <c r="DH553" s="177"/>
      <c r="DI553" s="176"/>
      <c r="DJ553" s="558"/>
      <c r="DK553" s="176"/>
      <c r="DL553" s="177"/>
      <c r="DM553" s="176"/>
      <c r="DN553" s="177"/>
      <c r="DO553" s="176"/>
      <c r="DP553" s="177"/>
      <c r="DQ553" s="176"/>
      <c r="DR553" s="177"/>
      <c r="DS553" s="176"/>
      <c r="DT553" s="176"/>
      <c r="DU553" s="176"/>
      <c r="DV553" s="177"/>
      <c r="DW553" s="176"/>
      <c r="DX553" s="177"/>
      <c r="DY553" s="176"/>
      <c r="DZ553" s="177"/>
      <c r="EA553" s="176"/>
      <c r="EB553" s="177"/>
      <c r="EC553" s="176">
        <v>0</v>
      </c>
      <c r="ED553" s="177"/>
      <c r="EE553" s="176"/>
      <c r="EF553" s="177"/>
      <c r="EG553" s="176"/>
      <c r="EH553" s="177"/>
      <c r="EI553" s="176">
        <v>0</v>
      </c>
      <c r="EJ553" s="177"/>
      <c r="EK553" s="176"/>
      <c r="EL553" s="176"/>
      <c r="EM553" s="177"/>
      <c r="EN553" s="176">
        <v>300</v>
      </c>
      <c r="EO553" s="177"/>
      <c r="EP553" s="176"/>
      <c r="EQ553" s="177">
        <v>0</v>
      </c>
      <c r="ER553" s="176"/>
      <c r="ES553" s="177"/>
      <c r="ET553" s="176"/>
      <c r="EU553" s="177"/>
      <c r="EV553" s="176"/>
      <c r="EW553" s="176"/>
      <c r="EX553" s="176"/>
      <c r="EY553" s="177"/>
      <c r="EZ553" s="176"/>
      <c r="FA553" s="177"/>
      <c r="FB553" s="565">
        <f t="shared" si="37"/>
        <v>14432</v>
      </c>
      <c r="FC553" s="565">
        <f t="shared" si="38"/>
        <v>48590</v>
      </c>
    </row>
    <row r="554" spans="1:159" ht="37.5" customHeight="1">
      <c r="A554" s="13">
        <v>465</v>
      </c>
      <c r="B554" s="13" t="s">
        <v>917</v>
      </c>
      <c r="C554" s="13" t="s">
        <v>3308</v>
      </c>
      <c r="D554" s="22">
        <v>988</v>
      </c>
      <c r="E554" s="13">
        <v>693</v>
      </c>
      <c r="F554" s="14" t="s">
        <v>918</v>
      </c>
      <c r="G554" s="13" t="s">
        <v>919</v>
      </c>
      <c r="H554" s="13" t="s">
        <v>920</v>
      </c>
      <c r="I554" s="13" t="s">
        <v>921</v>
      </c>
      <c r="J554" s="13">
        <v>24</v>
      </c>
      <c r="K554" s="13" t="s">
        <v>922</v>
      </c>
      <c r="L554" s="13" t="s">
        <v>738</v>
      </c>
      <c r="M554" s="13" t="s">
        <v>15</v>
      </c>
      <c r="N554" s="45">
        <v>7720</v>
      </c>
      <c r="O554" s="13" t="s">
        <v>3055</v>
      </c>
      <c r="P554" s="13">
        <v>17</v>
      </c>
      <c r="Q554" s="176">
        <v>3000</v>
      </c>
      <c r="R554" s="557">
        <v>2000</v>
      </c>
      <c r="S554" s="176"/>
      <c r="T554" s="177"/>
      <c r="U554" s="176"/>
      <c r="V554" s="177"/>
      <c r="W554" s="176"/>
      <c r="X554" s="177"/>
      <c r="Y554" s="176"/>
      <c r="Z554" s="177"/>
      <c r="AA554" s="176"/>
      <c r="AB554" s="177"/>
      <c r="AC554" s="176">
        <v>0</v>
      </c>
      <c r="AD554" s="177"/>
      <c r="AE554" s="176"/>
      <c r="AF554" s="177"/>
      <c r="AG554" s="176">
        <v>1000</v>
      </c>
      <c r="AH554" s="177"/>
      <c r="AI554" s="176"/>
      <c r="AJ554" s="177"/>
      <c r="AK554" s="176">
        <v>0</v>
      </c>
      <c r="AL554" s="177"/>
      <c r="AM554" s="176">
        <v>2000</v>
      </c>
      <c r="AN554" s="177">
        <v>500</v>
      </c>
      <c r="AO554" s="176"/>
      <c r="AP554" s="177"/>
      <c r="AQ554" s="176"/>
      <c r="AR554" s="177"/>
      <c r="AS554" s="176"/>
      <c r="AT554" s="176"/>
      <c r="AU554" s="176">
        <v>0</v>
      </c>
      <c r="AV554" s="177"/>
      <c r="AW554" s="176"/>
      <c r="AX554" s="177"/>
      <c r="AY554" s="176"/>
      <c r="AZ554" s="177"/>
      <c r="BA554" s="176"/>
      <c r="BB554" s="177"/>
      <c r="BC554" s="176">
        <v>500</v>
      </c>
      <c r="BD554" s="176">
        <v>0</v>
      </c>
      <c r="BE554" s="176">
        <v>0</v>
      </c>
      <c r="BF554" s="177">
        <v>0</v>
      </c>
      <c r="BG554" s="176">
        <v>0</v>
      </c>
      <c r="BH554" s="177"/>
      <c r="BI554" s="176">
        <v>20</v>
      </c>
      <c r="BJ554" s="177">
        <v>0</v>
      </c>
      <c r="BK554" s="176">
        <v>0</v>
      </c>
      <c r="BL554" s="177"/>
      <c r="BM554" s="176">
        <v>0</v>
      </c>
      <c r="BN554" s="177"/>
      <c r="BO554" s="176">
        <v>0</v>
      </c>
      <c r="BP554" s="232"/>
      <c r="BQ554" s="176"/>
      <c r="BR554" s="177"/>
      <c r="BS554" s="176"/>
      <c r="BT554" s="177"/>
      <c r="BU554" s="176"/>
      <c r="BV554" s="176"/>
      <c r="BW554" s="176">
        <v>0</v>
      </c>
      <c r="BX554" s="177"/>
      <c r="BY554" s="176">
        <v>0</v>
      </c>
      <c r="BZ554" s="177"/>
      <c r="CA554" s="176"/>
      <c r="CB554" s="177"/>
      <c r="CC554" s="176">
        <v>0</v>
      </c>
      <c r="CD554" s="177">
        <v>0</v>
      </c>
      <c r="CE554" s="176">
        <v>1000</v>
      </c>
      <c r="CF554" s="177">
        <v>0</v>
      </c>
      <c r="CG554" s="176"/>
      <c r="CH554" s="177"/>
      <c r="CI554" s="176">
        <v>0</v>
      </c>
      <c r="CJ554" s="176">
        <v>0</v>
      </c>
      <c r="CK554" s="176">
        <v>0</v>
      </c>
      <c r="CL554" s="177"/>
      <c r="CM554" s="176"/>
      <c r="CN554" s="177"/>
      <c r="CO554" s="176">
        <v>0</v>
      </c>
      <c r="CP554" s="177"/>
      <c r="CQ554" s="176">
        <v>0</v>
      </c>
      <c r="CR554" s="177"/>
      <c r="CS554" s="176">
        <v>200</v>
      </c>
      <c r="CT554" s="176"/>
      <c r="CU554" s="176">
        <v>0</v>
      </c>
      <c r="CV554" s="177"/>
      <c r="CW554" s="176"/>
      <c r="CX554" s="177"/>
      <c r="CY554" s="176">
        <v>0</v>
      </c>
      <c r="CZ554" s="177"/>
      <c r="DA554" s="176">
        <v>0</v>
      </c>
      <c r="DB554" s="177"/>
      <c r="DC554" s="176"/>
      <c r="DD554" s="177"/>
      <c r="DE554" s="176">
        <v>0</v>
      </c>
      <c r="DF554" s="177"/>
      <c r="DG554" s="176"/>
      <c r="DH554" s="177"/>
      <c r="DI554" s="176"/>
      <c r="DJ554" s="558"/>
      <c r="DK554" s="176"/>
      <c r="DL554" s="177"/>
      <c r="DM554" s="176"/>
      <c r="DN554" s="177"/>
      <c r="DO554" s="176"/>
      <c r="DP554" s="177"/>
      <c r="DQ554" s="176"/>
      <c r="DR554" s="177"/>
      <c r="DS554" s="176"/>
      <c r="DT554" s="176"/>
      <c r="DU554" s="176"/>
      <c r="DV554" s="177"/>
      <c r="DW554" s="176"/>
      <c r="DX554" s="177"/>
      <c r="DY554" s="176"/>
      <c r="DZ554" s="177"/>
      <c r="EA554" s="176"/>
      <c r="EB554" s="177"/>
      <c r="EC554" s="176">
        <v>0</v>
      </c>
      <c r="ED554" s="177"/>
      <c r="EE554" s="176"/>
      <c r="EF554" s="177"/>
      <c r="EG554" s="176"/>
      <c r="EH554" s="177"/>
      <c r="EI554" s="176">
        <v>0</v>
      </c>
      <c r="EJ554" s="177"/>
      <c r="EK554" s="176"/>
      <c r="EL554" s="176"/>
      <c r="EM554" s="177"/>
      <c r="EN554" s="176">
        <v>0</v>
      </c>
      <c r="EO554" s="177"/>
      <c r="EP554" s="176"/>
      <c r="EQ554" s="177">
        <v>0</v>
      </c>
      <c r="ER554" s="176"/>
      <c r="ES554" s="177"/>
      <c r="ET554" s="176"/>
      <c r="EU554" s="177"/>
      <c r="EV554" s="176"/>
      <c r="EW554" s="176"/>
      <c r="EX554" s="176"/>
      <c r="EY554" s="177"/>
      <c r="EZ554" s="176"/>
      <c r="FA554" s="177"/>
      <c r="FB554" s="565">
        <f t="shared" si="37"/>
        <v>2500</v>
      </c>
      <c r="FC554" s="565">
        <f t="shared" si="38"/>
        <v>5220</v>
      </c>
    </row>
    <row r="555" spans="1:159" ht="37.5" customHeight="1">
      <c r="A555" s="13">
        <v>466</v>
      </c>
      <c r="B555" s="13" t="s">
        <v>2313</v>
      </c>
      <c r="C555" s="13" t="s">
        <v>3309</v>
      </c>
      <c r="D555" s="13">
        <v>989</v>
      </c>
      <c r="E555" s="13">
        <v>699</v>
      </c>
      <c r="F555" s="14" t="s">
        <v>2629</v>
      </c>
      <c r="G555" s="13" t="s">
        <v>2630</v>
      </c>
      <c r="H555" s="13" t="s">
        <v>2631</v>
      </c>
      <c r="I555" s="13" t="s">
        <v>2632</v>
      </c>
      <c r="J555" s="13">
        <v>36</v>
      </c>
      <c r="K555" s="13" t="s">
        <v>2963</v>
      </c>
      <c r="L555" s="13" t="s">
        <v>2470</v>
      </c>
      <c r="M555" s="13" t="s">
        <v>67</v>
      </c>
      <c r="N555" s="45">
        <v>23755</v>
      </c>
      <c r="O555" s="13" t="s">
        <v>3063</v>
      </c>
      <c r="P555" s="13">
        <v>120</v>
      </c>
      <c r="Q555" s="176">
        <v>5000</v>
      </c>
      <c r="R555" s="557">
        <v>2540</v>
      </c>
      <c r="S555" s="176"/>
      <c r="T555" s="177"/>
      <c r="U555" s="176">
        <v>500</v>
      </c>
      <c r="V555" s="177">
        <v>160</v>
      </c>
      <c r="W555" s="176"/>
      <c r="X555" s="177"/>
      <c r="Y555" s="176"/>
      <c r="Z555" s="177"/>
      <c r="AA555" s="176">
        <v>2300</v>
      </c>
      <c r="AB555" s="177">
        <v>540</v>
      </c>
      <c r="AC555" s="176">
        <v>600</v>
      </c>
      <c r="AD555" s="177">
        <v>60</v>
      </c>
      <c r="AE555" s="176"/>
      <c r="AF555" s="177"/>
      <c r="AG555" s="176">
        <v>500</v>
      </c>
      <c r="AH555" s="177"/>
      <c r="AI555" s="176">
        <v>50</v>
      </c>
      <c r="AJ555" s="177">
        <v>5</v>
      </c>
      <c r="AK555" s="176">
        <v>0</v>
      </c>
      <c r="AL555" s="177"/>
      <c r="AM555" s="176">
        <v>10000</v>
      </c>
      <c r="AN555" s="177">
        <v>1760</v>
      </c>
      <c r="AO555" s="176">
        <v>2000</v>
      </c>
      <c r="AP555" s="177">
        <v>0</v>
      </c>
      <c r="AQ555" s="176">
        <v>15</v>
      </c>
      <c r="AR555" s="177">
        <v>3</v>
      </c>
      <c r="AS555" s="176"/>
      <c r="AT555" s="176"/>
      <c r="AU555" s="176">
        <v>0</v>
      </c>
      <c r="AV555" s="177"/>
      <c r="AW555" s="176">
        <v>300</v>
      </c>
      <c r="AX555" s="177">
        <v>60</v>
      </c>
      <c r="AY555" s="176"/>
      <c r="AZ555" s="177"/>
      <c r="BA555" s="176">
        <v>800</v>
      </c>
      <c r="BB555" s="177">
        <v>330</v>
      </c>
      <c r="BC555" s="176">
        <v>200</v>
      </c>
      <c r="BD555" s="176">
        <v>10</v>
      </c>
      <c r="BE555" s="176">
        <v>50</v>
      </c>
      <c r="BF555" s="177">
        <v>10</v>
      </c>
      <c r="BG555" s="176">
        <v>30</v>
      </c>
      <c r="BH555" s="177"/>
      <c r="BI555" s="176">
        <v>90</v>
      </c>
      <c r="BJ555" s="177">
        <v>90</v>
      </c>
      <c r="BK555" s="176">
        <v>0</v>
      </c>
      <c r="BL555" s="177"/>
      <c r="BM555" s="176">
        <v>20</v>
      </c>
      <c r="BN555" s="177"/>
      <c r="BO555" s="176">
        <v>20</v>
      </c>
      <c r="BP555" s="232"/>
      <c r="BQ555" s="176">
        <v>50</v>
      </c>
      <c r="BR555" s="177">
        <v>10</v>
      </c>
      <c r="BS555" s="176">
        <v>50</v>
      </c>
      <c r="BT555" s="177">
        <v>10</v>
      </c>
      <c r="BU555" s="176"/>
      <c r="BV555" s="176">
        <v>20</v>
      </c>
      <c r="BW555" s="176">
        <v>20</v>
      </c>
      <c r="BX555" s="177">
        <v>20</v>
      </c>
      <c r="BY555" s="176">
        <v>30</v>
      </c>
      <c r="BZ555" s="177">
        <v>10</v>
      </c>
      <c r="CA555" s="176"/>
      <c r="CB555" s="177"/>
      <c r="CC555" s="176">
        <v>100</v>
      </c>
      <c r="CD555" s="177">
        <v>10</v>
      </c>
      <c r="CE555" s="176">
        <v>0</v>
      </c>
      <c r="CF555" s="177"/>
      <c r="CG555" s="176">
        <v>40</v>
      </c>
      <c r="CH555" s="177"/>
      <c r="CI555" s="176">
        <v>0</v>
      </c>
      <c r="CJ555" s="176">
        <v>120</v>
      </c>
      <c r="CK555" s="176">
        <v>120</v>
      </c>
      <c r="CL555" s="177">
        <v>37</v>
      </c>
      <c r="CM555" s="176">
        <v>30</v>
      </c>
      <c r="CN555" s="177">
        <v>30</v>
      </c>
      <c r="CO555" s="176">
        <v>0</v>
      </c>
      <c r="CP555" s="177"/>
      <c r="CQ555" s="176">
        <v>100</v>
      </c>
      <c r="CR555" s="177">
        <v>40</v>
      </c>
      <c r="CS555" s="176">
        <v>200</v>
      </c>
      <c r="CT555" s="176">
        <v>30</v>
      </c>
      <c r="CU555" s="176">
        <v>500</v>
      </c>
      <c r="CV555" s="177"/>
      <c r="CW555" s="176">
        <v>40</v>
      </c>
      <c r="CX555" s="177">
        <v>20</v>
      </c>
      <c r="CY555" s="176">
        <v>0</v>
      </c>
      <c r="CZ555" s="177"/>
      <c r="DA555" s="176">
        <v>0</v>
      </c>
      <c r="DB555" s="177"/>
      <c r="DC555" s="176"/>
      <c r="DD555" s="177"/>
      <c r="DE555" s="176">
        <v>0</v>
      </c>
      <c r="DF555" s="177"/>
      <c r="DG555" s="176"/>
      <c r="DH555" s="177"/>
      <c r="DI555" s="176"/>
      <c r="DJ555" s="558"/>
      <c r="DK555" s="176"/>
      <c r="DL555" s="177"/>
      <c r="DM555" s="176"/>
      <c r="DN555" s="177"/>
      <c r="DO555" s="176"/>
      <c r="DP555" s="177"/>
      <c r="DQ555" s="176"/>
      <c r="DR555" s="177"/>
      <c r="DS555" s="176"/>
      <c r="DT555" s="176"/>
      <c r="DU555" s="176"/>
      <c r="DV555" s="177"/>
      <c r="DW555" s="176"/>
      <c r="DX555" s="177"/>
      <c r="DY555" s="176"/>
      <c r="DZ555" s="177"/>
      <c r="EA555" s="176"/>
      <c r="EB555" s="177"/>
      <c r="EC555" s="176">
        <v>0</v>
      </c>
      <c r="ED555" s="177"/>
      <c r="EE555" s="176"/>
      <c r="EF555" s="177"/>
      <c r="EG555" s="176"/>
      <c r="EH555" s="177"/>
      <c r="EI555" s="176">
        <v>0</v>
      </c>
      <c r="EJ555" s="177"/>
      <c r="EK555" s="176"/>
      <c r="EL555" s="176"/>
      <c r="EM555" s="177"/>
      <c r="EN555" s="176">
        <v>0</v>
      </c>
      <c r="EO555" s="177"/>
      <c r="EP555" s="176"/>
      <c r="EQ555" s="177">
        <v>0</v>
      </c>
      <c r="ER555" s="176"/>
      <c r="ES555" s="177"/>
      <c r="ET555" s="176"/>
      <c r="EU555" s="177"/>
      <c r="EV555" s="176"/>
      <c r="EW555" s="176"/>
      <c r="EX555" s="176"/>
      <c r="EY555" s="177"/>
      <c r="EZ555" s="176"/>
      <c r="FA555" s="177"/>
      <c r="FB555" s="565">
        <f t="shared" si="37"/>
        <v>5785</v>
      </c>
      <c r="FC555" s="565">
        <f t="shared" si="38"/>
        <v>17970</v>
      </c>
    </row>
    <row r="556" spans="1:159" ht="37.5" customHeight="1">
      <c r="A556" s="13">
        <v>467</v>
      </c>
      <c r="B556" s="13" t="s">
        <v>1506</v>
      </c>
      <c r="C556" s="13" t="s">
        <v>3310</v>
      </c>
      <c r="D556" s="13">
        <v>990</v>
      </c>
      <c r="E556" s="13">
        <v>773</v>
      </c>
      <c r="F556" s="14" t="s">
        <v>2633</v>
      </c>
      <c r="G556" s="13" t="s">
        <v>950</v>
      </c>
      <c r="H556" s="13" t="s">
        <v>2634</v>
      </c>
      <c r="I556" s="13" t="s">
        <v>2635</v>
      </c>
      <c r="J556" s="13">
        <v>36</v>
      </c>
      <c r="K556" s="13" t="s">
        <v>2964</v>
      </c>
      <c r="L556" s="13" t="s">
        <v>2470</v>
      </c>
      <c r="M556" s="13" t="s">
        <v>67</v>
      </c>
      <c r="N556" s="45">
        <v>2281700</v>
      </c>
      <c r="O556" s="13" t="s">
        <v>3063</v>
      </c>
      <c r="P556" s="13">
        <v>120</v>
      </c>
      <c r="Q556" s="176">
        <v>735000</v>
      </c>
      <c r="R556" s="557">
        <v>449000</v>
      </c>
      <c r="S556" s="176">
        <v>2000</v>
      </c>
      <c r="T556" s="177">
        <v>400</v>
      </c>
      <c r="U556" s="176">
        <v>100</v>
      </c>
      <c r="V556" s="177"/>
      <c r="W556" s="176">
        <v>37000</v>
      </c>
      <c r="X556" s="177">
        <v>17000</v>
      </c>
      <c r="Y556" s="176">
        <v>40000</v>
      </c>
      <c r="Z556" s="177">
        <v>25200</v>
      </c>
      <c r="AA556" s="176">
        <v>115000</v>
      </c>
      <c r="AB556" s="177">
        <v>70500</v>
      </c>
      <c r="AC556" s="176">
        <v>80000</v>
      </c>
      <c r="AD556" s="177">
        <v>45300</v>
      </c>
      <c r="AE556" s="176">
        <v>1300</v>
      </c>
      <c r="AF556" s="177">
        <v>300</v>
      </c>
      <c r="AG556" s="176">
        <v>60000</v>
      </c>
      <c r="AH556" s="177">
        <v>20800</v>
      </c>
      <c r="AI556" s="176">
        <v>85000</v>
      </c>
      <c r="AJ556" s="177"/>
      <c r="AK556" s="176">
        <v>1000</v>
      </c>
      <c r="AL556" s="177"/>
      <c r="AM556" s="176">
        <v>270000</v>
      </c>
      <c r="AN556" s="177">
        <v>190000</v>
      </c>
      <c r="AO556" s="176">
        <v>2000</v>
      </c>
      <c r="AP556" s="177">
        <v>100</v>
      </c>
      <c r="AQ556" s="176">
        <v>60000</v>
      </c>
      <c r="AR556" s="177">
        <v>22100</v>
      </c>
      <c r="AS556" s="176"/>
      <c r="AT556" s="176">
        <v>30000</v>
      </c>
      <c r="AU556" s="176">
        <v>30000</v>
      </c>
      <c r="AV556" s="177">
        <v>11000</v>
      </c>
      <c r="AW556" s="176">
        <v>24000</v>
      </c>
      <c r="AX556" s="177">
        <v>11900</v>
      </c>
      <c r="AY556" s="176">
        <v>30000</v>
      </c>
      <c r="AZ556" s="177">
        <v>12700</v>
      </c>
      <c r="BA556" s="176">
        <v>25000</v>
      </c>
      <c r="BB556" s="177">
        <v>8600</v>
      </c>
      <c r="BC556" s="176">
        <v>90000</v>
      </c>
      <c r="BD556" s="176">
        <v>56800</v>
      </c>
      <c r="BE556" s="176">
        <v>27000</v>
      </c>
      <c r="BF556" s="177">
        <v>0</v>
      </c>
      <c r="BG556" s="176">
        <v>8000</v>
      </c>
      <c r="BH556" s="177">
        <v>2600</v>
      </c>
      <c r="BI556" s="176">
        <v>8000</v>
      </c>
      <c r="BJ556" s="177">
        <v>3000</v>
      </c>
      <c r="BK556" s="176">
        <v>0</v>
      </c>
      <c r="BL556" s="177"/>
      <c r="BM556" s="176">
        <v>40000</v>
      </c>
      <c r="BN556" s="177">
        <v>18600</v>
      </c>
      <c r="BO556" s="176">
        <v>6000</v>
      </c>
      <c r="BP556" s="232">
        <v>3200</v>
      </c>
      <c r="BQ556" s="176">
        <v>14000</v>
      </c>
      <c r="BR556" s="177">
        <v>5500</v>
      </c>
      <c r="BS556" s="176">
        <v>2000</v>
      </c>
      <c r="BT556" s="177">
        <v>1500</v>
      </c>
      <c r="BU556" s="176"/>
      <c r="BV556" s="176">
        <v>4000</v>
      </c>
      <c r="BW556" s="176">
        <v>4000</v>
      </c>
      <c r="BX556" s="177">
        <v>2200</v>
      </c>
      <c r="BY556" s="176">
        <v>55000</v>
      </c>
      <c r="BZ556" s="177">
        <v>25700</v>
      </c>
      <c r="CA556" s="176">
        <v>7000</v>
      </c>
      <c r="CB556" s="177">
        <v>6000</v>
      </c>
      <c r="CC556" s="176">
        <v>15000</v>
      </c>
      <c r="CD556" s="177">
        <v>3200</v>
      </c>
      <c r="CE556" s="176">
        <v>30000</v>
      </c>
      <c r="CF556" s="177">
        <v>16000</v>
      </c>
      <c r="CG556" s="176">
        <v>30000</v>
      </c>
      <c r="CH556" s="177">
        <v>21000</v>
      </c>
      <c r="CI556" s="176">
        <v>0</v>
      </c>
      <c r="CJ556" s="176">
        <v>80000</v>
      </c>
      <c r="CK556" s="176">
        <v>80000</v>
      </c>
      <c r="CL556" s="177">
        <v>47000</v>
      </c>
      <c r="CM556" s="176">
        <v>14000</v>
      </c>
      <c r="CN556" s="177"/>
      <c r="CO556" s="176">
        <v>40000</v>
      </c>
      <c r="CP556" s="177">
        <v>31000</v>
      </c>
      <c r="CQ556" s="176">
        <v>18000</v>
      </c>
      <c r="CR556" s="177">
        <v>12900</v>
      </c>
      <c r="CS556" s="176">
        <v>40000</v>
      </c>
      <c r="CT556" s="176">
        <v>20900</v>
      </c>
      <c r="CU556" s="176">
        <v>150000</v>
      </c>
      <c r="CV556" s="177">
        <v>50000</v>
      </c>
      <c r="CW556" s="176"/>
      <c r="CX556" s="177"/>
      <c r="CY556" s="176">
        <v>1500</v>
      </c>
      <c r="CZ556" s="177">
        <v>1100</v>
      </c>
      <c r="DA556" s="176">
        <v>300</v>
      </c>
      <c r="DB556" s="177">
        <v>80</v>
      </c>
      <c r="DC556" s="176"/>
      <c r="DD556" s="177"/>
      <c r="DE556" s="176">
        <v>500</v>
      </c>
      <c r="DF556" s="177"/>
      <c r="DG556" s="176">
        <v>3000</v>
      </c>
      <c r="DH556" s="177">
        <v>590</v>
      </c>
      <c r="DI556" s="176">
        <v>1000</v>
      </c>
      <c r="DJ556" s="558"/>
      <c r="DK556" s="176"/>
      <c r="DL556" s="177"/>
      <c r="DM556" s="176"/>
      <c r="DN556" s="177"/>
      <c r="DO556" s="176"/>
      <c r="DP556" s="177"/>
      <c r="DQ556" s="176"/>
      <c r="DR556" s="177"/>
      <c r="DS556" s="176"/>
      <c r="DT556" s="176"/>
      <c r="DU556" s="176"/>
      <c r="DV556" s="177"/>
      <c r="DW556" s="176"/>
      <c r="DX556" s="177"/>
      <c r="DY556" s="176"/>
      <c r="DZ556" s="177"/>
      <c r="EA556" s="176"/>
      <c r="EB556" s="177"/>
      <c r="EC556" s="176">
        <v>0</v>
      </c>
      <c r="ED556" s="177"/>
      <c r="EE556" s="176"/>
      <c r="EF556" s="177"/>
      <c r="EG556" s="176"/>
      <c r="EH556" s="177"/>
      <c r="EI556" s="176">
        <v>0</v>
      </c>
      <c r="EJ556" s="177"/>
      <c r="EK556" s="176"/>
      <c r="EL556" s="176"/>
      <c r="EM556" s="177"/>
      <c r="EN556" s="176">
        <v>0</v>
      </c>
      <c r="EO556" s="177"/>
      <c r="EP556" s="176"/>
      <c r="EQ556" s="177">
        <v>0</v>
      </c>
      <c r="ER556" s="176"/>
      <c r="ES556" s="177"/>
      <c r="ET556" s="176"/>
      <c r="EU556" s="177"/>
      <c r="EV556" s="176"/>
      <c r="EW556" s="176"/>
      <c r="EX556" s="176"/>
      <c r="EY556" s="177"/>
      <c r="EZ556" s="176"/>
      <c r="FA556" s="177"/>
      <c r="FB556" s="565">
        <f t="shared" si="37"/>
        <v>1213770</v>
      </c>
      <c r="FC556" s="565">
        <f t="shared" si="38"/>
        <v>1067930</v>
      </c>
    </row>
    <row r="557" spans="1:159" ht="37.5" customHeight="1">
      <c r="A557" s="13">
        <v>468</v>
      </c>
      <c r="B557" s="13" t="s">
        <v>1507</v>
      </c>
      <c r="C557" s="13" t="s">
        <v>3311</v>
      </c>
      <c r="D557" s="16">
        <v>993</v>
      </c>
      <c r="E557" s="13">
        <v>775</v>
      </c>
      <c r="F557" s="14" t="s">
        <v>1508</v>
      </c>
      <c r="G557" s="13" t="s">
        <v>1509</v>
      </c>
      <c r="H557" s="13" t="s">
        <v>1510</v>
      </c>
      <c r="I557" s="13" t="s">
        <v>1505</v>
      </c>
      <c r="J557" s="13">
        <v>48</v>
      </c>
      <c r="K557" s="13" t="s">
        <v>2965</v>
      </c>
      <c r="L557" s="13" t="s">
        <v>1493</v>
      </c>
      <c r="M557" s="13" t="s">
        <v>67</v>
      </c>
      <c r="N557" s="45">
        <v>8340</v>
      </c>
      <c r="O557" s="13" t="s">
        <v>3065</v>
      </c>
      <c r="P557" s="13">
        <v>96</v>
      </c>
      <c r="Q557" s="176">
        <v>0</v>
      </c>
      <c r="R557" s="557"/>
      <c r="S557" s="176"/>
      <c r="T557" s="177"/>
      <c r="U557" s="176"/>
      <c r="V557" s="177"/>
      <c r="W557" s="176"/>
      <c r="X557" s="177"/>
      <c r="Y557" s="176"/>
      <c r="Z557" s="177"/>
      <c r="AA557" s="176"/>
      <c r="AB557" s="177"/>
      <c r="AC557" s="176">
        <v>0</v>
      </c>
      <c r="AD557" s="177"/>
      <c r="AE557" s="176"/>
      <c r="AF557" s="177"/>
      <c r="AG557" s="176">
        <v>100</v>
      </c>
      <c r="AH557" s="177"/>
      <c r="AI557" s="176"/>
      <c r="AJ557" s="177"/>
      <c r="AK557" s="176">
        <v>0</v>
      </c>
      <c r="AL557" s="177"/>
      <c r="AM557" s="176">
        <v>5000</v>
      </c>
      <c r="AN557" s="177">
        <v>965</v>
      </c>
      <c r="AO557" s="176"/>
      <c r="AP557" s="177"/>
      <c r="AQ557" s="176"/>
      <c r="AR557" s="177"/>
      <c r="AS557" s="176"/>
      <c r="AT557" s="176"/>
      <c r="AU557" s="176">
        <v>0</v>
      </c>
      <c r="AV557" s="177"/>
      <c r="AW557" s="176"/>
      <c r="AX557" s="177"/>
      <c r="AY557" s="176"/>
      <c r="AZ557" s="177"/>
      <c r="BA557" s="176"/>
      <c r="BB557" s="177"/>
      <c r="BC557" s="176">
        <v>0</v>
      </c>
      <c r="BD557" s="176"/>
      <c r="BE557" s="176">
        <v>0</v>
      </c>
      <c r="BF557" s="177">
        <v>0</v>
      </c>
      <c r="BG557" s="176">
        <v>0</v>
      </c>
      <c r="BH557" s="177"/>
      <c r="BI557" s="176">
        <v>0</v>
      </c>
      <c r="BJ557" s="177"/>
      <c r="BK557" s="176">
        <v>0</v>
      </c>
      <c r="BL557" s="177"/>
      <c r="BM557" s="176">
        <v>0</v>
      </c>
      <c r="BN557" s="177"/>
      <c r="BO557" s="176">
        <v>0</v>
      </c>
      <c r="BP557" s="232"/>
      <c r="BQ557" s="176"/>
      <c r="BR557" s="177"/>
      <c r="BS557" s="176"/>
      <c r="BT557" s="177"/>
      <c r="BU557" s="176"/>
      <c r="BV557" s="176"/>
      <c r="BW557" s="176">
        <v>0</v>
      </c>
      <c r="BX557" s="177"/>
      <c r="BY557" s="176">
        <v>0</v>
      </c>
      <c r="BZ557" s="177"/>
      <c r="CA557" s="176"/>
      <c r="CB557" s="177"/>
      <c r="CC557" s="176">
        <v>0</v>
      </c>
      <c r="CD557" s="177">
        <v>0</v>
      </c>
      <c r="CE557" s="176">
        <v>0</v>
      </c>
      <c r="CF557" s="177"/>
      <c r="CG557" s="176"/>
      <c r="CH557" s="177"/>
      <c r="CI557" s="176">
        <v>0</v>
      </c>
      <c r="CJ557" s="176">
        <v>240</v>
      </c>
      <c r="CK557" s="176">
        <v>240</v>
      </c>
      <c r="CL557" s="177"/>
      <c r="CM557" s="176"/>
      <c r="CN557" s="177"/>
      <c r="CO557" s="176">
        <v>0</v>
      </c>
      <c r="CP557" s="177"/>
      <c r="CQ557" s="176">
        <v>0</v>
      </c>
      <c r="CR557" s="177"/>
      <c r="CS557" s="176">
        <v>0</v>
      </c>
      <c r="CT557" s="176"/>
      <c r="CU557" s="176">
        <v>0</v>
      </c>
      <c r="CV557" s="177"/>
      <c r="CW557" s="176">
        <v>3000</v>
      </c>
      <c r="CX557" s="177">
        <v>160</v>
      </c>
      <c r="CY557" s="176">
        <v>0</v>
      </c>
      <c r="CZ557" s="177"/>
      <c r="DA557" s="176">
        <v>0</v>
      </c>
      <c r="DB557" s="177"/>
      <c r="DC557" s="176"/>
      <c r="DD557" s="177"/>
      <c r="DE557" s="176">
        <v>0</v>
      </c>
      <c r="DF557" s="177"/>
      <c r="DG557" s="176"/>
      <c r="DH557" s="177"/>
      <c r="DI557" s="176"/>
      <c r="DJ557" s="558"/>
      <c r="DK557" s="176"/>
      <c r="DL557" s="177"/>
      <c r="DM557" s="176"/>
      <c r="DN557" s="177"/>
      <c r="DO557" s="176"/>
      <c r="DP557" s="177"/>
      <c r="DQ557" s="176"/>
      <c r="DR557" s="177"/>
      <c r="DS557" s="176"/>
      <c r="DT557" s="176"/>
      <c r="DU557" s="176"/>
      <c r="DV557" s="177"/>
      <c r="DW557" s="176"/>
      <c r="DX557" s="177"/>
      <c r="DY557" s="176"/>
      <c r="DZ557" s="177"/>
      <c r="EA557" s="176"/>
      <c r="EB557" s="177"/>
      <c r="EC557" s="176">
        <v>0</v>
      </c>
      <c r="ED557" s="177"/>
      <c r="EE557" s="176"/>
      <c r="EF557" s="177"/>
      <c r="EG557" s="176"/>
      <c r="EH557" s="177"/>
      <c r="EI557" s="176">
        <v>0</v>
      </c>
      <c r="EJ557" s="177"/>
      <c r="EK557" s="176"/>
      <c r="EL557" s="176"/>
      <c r="EM557" s="177"/>
      <c r="EN557" s="176">
        <v>0</v>
      </c>
      <c r="EO557" s="177"/>
      <c r="EP557" s="176"/>
      <c r="EQ557" s="177">
        <v>0</v>
      </c>
      <c r="ER557" s="176"/>
      <c r="ES557" s="177"/>
      <c r="ET557" s="176"/>
      <c r="EU557" s="177"/>
      <c r="EV557" s="176"/>
      <c r="EW557" s="176"/>
      <c r="EX557" s="176"/>
      <c r="EY557" s="177"/>
      <c r="EZ557" s="176"/>
      <c r="FA557" s="177"/>
      <c r="FB557" s="565">
        <f t="shared" si="37"/>
        <v>1125</v>
      </c>
      <c r="FC557" s="565">
        <f t="shared" si="38"/>
        <v>7215</v>
      </c>
    </row>
    <row r="558" spans="1:159" ht="37.5" customHeight="1">
      <c r="A558" s="13">
        <v>469</v>
      </c>
      <c r="B558" s="13" t="s">
        <v>1511</v>
      </c>
      <c r="C558" s="13" t="s">
        <v>3312</v>
      </c>
      <c r="D558" s="13">
        <v>994</v>
      </c>
      <c r="E558" s="13">
        <v>965</v>
      </c>
      <c r="F558" s="14" t="s">
        <v>2636</v>
      </c>
      <c r="G558" s="13" t="s">
        <v>2637</v>
      </c>
      <c r="H558" s="13" t="s">
        <v>952</v>
      </c>
      <c r="I558" s="13" t="s">
        <v>2635</v>
      </c>
      <c r="J558" s="13">
        <v>36</v>
      </c>
      <c r="K558" s="13" t="s">
        <v>2966</v>
      </c>
      <c r="L558" s="13" t="s">
        <v>2470</v>
      </c>
      <c r="M558" s="13" t="s">
        <v>67</v>
      </c>
      <c r="N558" s="45">
        <v>537610</v>
      </c>
      <c r="O558" s="13" t="s">
        <v>3063</v>
      </c>
      <c r="P558" s="13">
        <v>120</v>
      </c>
      <c r="Q558" s="176">
        <v>80000</v>
      </c>
      <c r="R558" s="557">
        <v>41320</v>
      </c>
      <c r="S558" s="176">
        <v>2000</v>
      </c>
      <c r="T558" s="177">
        <v>500</v>
      </c>
      <c r="U558" s="176">
        <v>4000</v>
      </c>
      <c r="V558" s="177">
        <v>2000</v>
      </c>
      <c r="W558" s="176">
        <v>3000</v>
      </c>
      <c r="X558" s="177">
        <v>1600</v>
      </c>
      <c r="Y558" s="176">
        <v>17000</v>
      </c>
      <c r="Z558" s="177">
        <v>8700</v>
      </c>
      <c r="AA558" s="176">
        <v>60000</v>
      </c>
      <c r="AB558" s="177">
        <v>18300</v>
      </c>
      <c r="AC558" s="176">
        <v>30000</v>
      </c>
      <c r="AD558" s="177">
        <v>6100</v>
      </c>
      <c r="AE558" s="176">
        <v>200</v>
      </c>
      <c r="AF558" s="177">
        <v>80</v>
      </c>
      <c r="AG558" s="176">
        <v>15000</v>
      </c>
      <c r="AH558" s="177">
        <v>2500</v>
      </c>
      <c r="AI558" s="176">
        <v>3000</v>
      </c>
      <c r="AJ558" s="177">
        <v>1100</v>
      </c>
      <c r="AK558" s="176">
        <v>10000</v>
      </c>
      <c r="AL558" s="177">
        <v>5000</v>
      </c>
      <c r="AM558" s="176">
        <v>12000</v>
      </c>
      <c r="AN558" s="177">
        <v>8000</v>
      </c>
      <c r="AO558" s="176">
        <v>2000</v>
      </c>
      <c r="AP558" s="177">
        <v>0</v>
      </c>
      <c r="AQ558" s="176">
        <v>17000</v>
      </c>
      <c r="AR558" s="177">
        <v>2600</v>
      </c>
      <c r="AS558" s="176"/>
      <c r="AT558" s="176">
        <v>5000</v>
      </c>
      <c r="AU558" s="176">
        <v>5000</v>
      </c>
      <c r="AV558" s="177">
        <v>1500</v>
      </c>
      <c r="AW558" s="176">
        <v>19000</v>
      </c>
      <c r="AX558" s="177">
        <v>8900</v>
      </c>
      <c r="AY558" s="176">
        <v>3000</v>
      </c>
      <c r="AZ558" s="177">
        <v>200</v>
      </c>
      <c r="BA558" s="176">
        <v>5100</v>
      </c>
      <c r="BB558" s="177">
        <v>2200</v>
      </c>
      <c r="BC558" s="176">
        <v>25000</v>
      </c>
      <c r="BD558" s="176">
        <v>9600</v>
      </c>
      <c r="BE558" s="176">
        <v>13000</v>
      </c>
      <c r="BF558" s="177">
        <v>9700</v>
      </c>
      <c r="BG558" s="176">
        <v>7000</v>
      </c>
      <c r="BH558" s="177">
        <v>1500</v>
      </c>
      <c r="BI558" s="176">
        <v>5000</v>
      </c>
      <c r="BJ558" s="177">
        <v>1700</v>
      </c>
      <c r="BK558" s="176">
        <v>13000</v>
      </c>
      <c r="BL558" s="177">
        <v>4500</v>
      </c>
      <c r="BM558" s="176">
        <v>5000</v>
      </c>
      <c r="BN558" s="177">
        <v>1400</v>
      </c>
      <c r="BO558" s="176">
        <v>4000</v>
      </c>
      <c r="BP558" s="232">
        <v>1500</v>
      </c>
      <c r="BQ558" s="176">
        <v>7000</v>
      </c>
      <c r="BR558" s="177">
        <v>3100</v>
      </c>
      <c r="BS558" s="176">
        <v>7000</v>
      </c>
      <c r="BT558" s="177">
        <v>3000</v>
      </c>
      <c r="BU558" s="176"/>
      <c r="BV558" s="176">
        <v>5000</v>
      </c>
      <c r="BW558" s="176">
        <v>5000</v>
      </c>
      <c r="BX558" s="177">
        <v>2300</v>
      </c>
      <c r="BY558" s="176">
        <v>16000</v>
      </c>
      <c r="BZ558" s="177">
        <v>4720</v>
      </c>
      <c r="CA558" s="176">
        <v>15000</v>
      </c>
      <c r="CB558" s="177">
        <v>4000</v>
      </c>
      <c r="CC558" s="176">
        <v>10000</v>
      </c>
      <c r="CD558" s="177">
        <v>3000</v>
      </c>
      <c r="CE558" s="176">
        <v>20000</v>
      </c>
      <c r="CF558" s="177">
        <v>2600</v>
      </c>
      <c r="CG558" s="176">
        <v>20000</v>
      </c>
      <c r="CH558" s="177">
        <v>13900</v>
      </c>
      <c r="CI558" s="176">
        <v>0</v>
      </c>
      <c r="CJ558" s="176">
        <v>3600</v>
      </c>
      <c r="CK558" s="176">
        <v>3600</v>
      </c>
      <c r="CL558" s="177">
        <v>1000</v>
      </c>
      <c r="CM558" s="176">
        <v>10000</v>
      </c>
      <c r="CN558" s="177"/>
      <c r="CO558" s="176">
        <v>15000</v>
      </c>
      <c r="CP558" s="177">
        <v>10300</v>
      </c>
      <c r="CQ558" s="176">
        <v>3000</v>
      </c>
      <c r="CR558" s="177">
        <v>1900</v>
      </c>
      <c r="CS558" s="176">
        <v>17000</v>
      </c>
      <c r="CT558" s="176">
        <v>3500</v>
      </c>
      <c r="CU558" s="176">
        <v>10000</v>
      </c>
      <c r="CV558" s="177">
        <v>4000</v>
      </c>
      <c r="CW558" s="176">
        <v>15000</v>
      </c>
      <c r="CX558" s="177">
        <v>5100</v>
      </c>
      <c r="CY558" s="176">
        <v>1500</v>
      </c>
      <c r="CZ558" s="177">
        <v>600</v>
      </c>
      <c r="DA558" s="176">
        <v>200</v>
      </c>
      <c r="DB558" s="177">
        <v>60</v>
      </c>
      <c r="DC558" s="176"/>
      <c r="DD558" s="177"/>
      <c r="DE558" s="176">
        <v>10</v>
      </c>
      <c r="DF558" s="177"/>
      <c r="DG558" s="176">
        <v>3000</v>
      </c>
      <c r="DH558" s="177">
        <v>590</v>
      </c>
      <c r="DI558" s="176"/>
      <c r="DJ558" s="558"/>
      <c r="DK558" s="176"/>
      <c r="DL558" s="177"/>
      <c r="DM558" s="176"/>
      <c r="DN558" s="177"/>
      <c r="DO558" s="176"/>
      <c r="DP558" s="177"/>
      <c r="DQ558" s="176"/>
      <c r="DR558" s="177"/>
      <c r="DS558" s="176"/>
      <c r="DT558" s="176"/>
      <c r="DU558" s="176"/>
      <c r="DV558" s="177"/>
      <c r="DW558" s="176"/>
      <c r="DX558" s="177"/>
      <c r="DY558" s="176"/>
      <c r="DZ558" s="177"/>
      <c r="EA558" s="176"/>
      <c r="EB558" s="177"/>
      <c r="EC558" s="176">
        <v>0</v>
      </c>
      <c r="ED558" s="177"/>
      <c r="EE558" s="176"/>
      <c r="EF558" s="177"/>
      <c r="EG558" s="176"/>
      <c r="EH558" s="177"/>
      <c r="EI558" s="176">
        <v>0</v>
      </c>
      <c r="EJ558" s="177"/>
      <c r="EK558" s="176"/>
      <c r="EL558" s="176"/>
      <c r="EM558" s="177"/>
      <c r="EN558" s="176">
        <v>0</v>
      </c>
      <c r="EO558" s="177"/>
      <c r="EP558" s="176"/>
      <c r="EQ558" s="177">
        <v>0</v>
      </c>
      <c r="ER558" s="176"/>
      <c r="ES558" s="177"/>
      <c r="ET558" s="176"/>
      <c r="EU558" s="177"/>
      <c r="EV558" s="176"/>
      <c r="EW558" s="176"/>
      <c r="EX558" s="176"/>
      <c r="EY558" s="177"/>
      <c r="EZ558" s="176"/>
      <c r="FA558" s="177"/>
      <c r="FB558" s="565">
        <f t="shared" si="37"/>
        <v>204170</v>
      </c>
      <c r="FC558" s="565">
        <f t="shared" si="38"/>
        <v>333440</v>
      </c>
    </row>
    <row r="559" spans="1:159" ht="27.75" customHeight="1">
      <c r="A559" s="13" t="s">
        <v>8243</v>
      </c>
      <c r="B559" s="13"/>
      <c r="C559" s="13"/>
      <c r="D559" s="13"/>
      <c r="E559" s="13"/>
      <c r="F559" s="11" t="s">
        <v>3313</v>
      </c>
      <c r="G559" s="13"/>
      <c r="H559" s="13"/>
      <c r="I559" s="13"/>
      <c r="J559" s="13"/>
      <c r="K559" s="13"/>
      <c r="L559" s="13"/>
      <c r="M559" s="13"/>
      <c r="N559" s="45"/>
      <c r="O559" s="13"/>
      <c r="P559" s="13"/>
      <c r="Q559" s="176"/>
      <c r="R559" s="557"/>
      <c r="S559" s="176"/>
      <c r="T559" s="177"/>
      <c r="U559" s="176"/>
      <c r="V559" s="177"/>
      <c r="W559" s="176"/>
      <c r="X559" s="177"/>
      <c r="Y559" s="176"/>
      <c r="Z559" s="177"/>
      <c r="AA559" s="176"/>
      <c r="AB559" s="177"/>
      <c r="AC559" s="176"/>
      <c r="AD559" s="177"/>
      <c r="AE559" s="176"/>
      <c r="AF559" s="177"/>
      <c r="AG559" s="176"/>
      <c r="AH559" s="177"/>
      <c r="AI559" s="176"/>
      <c r="AJ559" s="177"/>
      <c r="AK559" s="176"/>
      <c r="AL559" s="177"/>
      <c r="AM559" s="176"/>
      <c r="AN559" s="177"/>
      <c r="AO559" s="176"/>
      <c r="AP559" s="177"/>
      <c r="AQ559" s="176"/>
      <c r="AR559" s="177"/>
      <c r="AS559" s="176"/>
      <c r="AT559" s="176"/>
      <c r="AU559" s="176"/>
      <c r="AV559" s="177"/>
      <c r="AW559" s="176"/>
      <c r="AX559" s="177"/>
      <c r="AY559" s="176"/>
      <c r="AZ559" s="177"/>
      <c r="BA559" s="176"/>
      <c r="BB559" s="177"/>
      <c r="BC559" s="176"/>
      <c r="BD559" s="176"/>
      <c r="BE559" s="176"/>
      <c r="BF559" s="177"/>
      <c r="BG559" s="176"/>
      <c r="BH559" s="177"/>
      <c r="BI559" s="176"/>
      <c r="BJ559" s="177"/>
      <c r="BK559" s="176"/>
      <c r="BL559" s="177"/>
      <c r="BM559" s="176"/>
      <c r="BN559" s="177"/>
      <c r="BO559" s="176"/>
      <c r="BP559" s="232"/>
      <c r="BQ559" s="176"/>
      <c r="BR559" s="177"/>
      <c r="BS559" s="176"/>
      <c r="BT559" s="177"/>
      <c r="BU559" s="176"/>
      <c r="BV559" s="176"/>
      <c r="BW559" s="176"/>
      <c r="BX559" s="177"/>
      <c r="BY559" s="176"/>
      <c r="BZ559" s="177"/>
      <c r="CA559" s="176"/>
      <c r="CB559" s="177"/>
      <c r="CC559" s="176"/>
      <c r="CD559" s="177"/>
      <c r="CE559" s="176"/>
      <c r="CF559" s="177"/>
      <c r="CG559" s="176"/>
      <c r="CH559" s="177"/>
      <c r="CI559" s="176"/>
      <c r="CJ559" s="176"/>
      <c r="CK559" s="176"/>
      <c r="CL559" s="177"/>
      <c r="CM559" s="176"/>
      <c r="CN559" s="177"/>
      <c r="CO559" s="176"/>
      <c r="CP559" s="177"/>
      <c r="CQ559" s="176"/>
      <c r="CR559" s="177"/>
      <c r="CS559" s="176"/>
      <c r="CT559" s="176"/>
      <c r="CU559" s="176"/>
      <c r="CV559" s="177"/>
      <c r="CW559" s="176"/>
      <c r="CX559" s="177"/>
      <c r="CY559" s="176"/>
      <c r="CZ559" s="177"/>
      <c r="DA559" s="176"/>
      <c r="DB559" s="177"/>
      <c r="DC559" s="176"/>
      <c r="DD559" s="177"/>
      <c r="DE559" s="176"/>
      <c r="DF559" s="177"/>
      <c r="DG559" s="176"/>
      <c r="DH559" s="177"/>
      <c r="DI559" s="176"/>
      <c r="DJ559" s="558"/>
      <c r="DK559" s="176"/>
      <c r="DL559" s="177"/>
      <c r="DM559" s="176"/>
      <c r="DN559" s="177"/>
      <c r="DO559" s="176"/>
      <c r="DP559" s="177"/>
      <c r="DQ559" s="176"/>
      <c r="DR559" s="177"/>
      <c r="DS559" s="176"/>
      <c r="DT559" s="176"/>
      <c r="DU559" s="176"/>
      <c r="DV559" s="177"/>
      <c r="DW559" s="176"/>
      <c r="DX559" s="177"/>
      <c r="DY559" s="176"/>
      <c r="DZ559" s="177"/>
      <c r="EA559" s="176"/>
      <c r="EB559" s="177"/>
      <c r="EC559" s="176"/>
      <c r="ED559" s="177"/>
      <c r="EE559" s="176"/>
      <c r="EF559" s="177"/>
      <c r="EG559" s="176"/>
      <c r="EH559" s="177"/>
      <c r="EI559" s="176"/>
      <c r="EJ559" s="177"/>
      <c r="EK559" s="176"/>
      <c r="EL559" s="176"/>
      <c r="EM559" s="177"/>
      <c r="EN559" s="176"/>
      <c r="EO559" s="177"/>
      <c r="EP559" s="176"/>
      <c r="EQ559" s="177"/>
      <c r="ER559" s="176"/>
      <c r="ES559" s="177"/>
      <c r="ET559" s="176"/>
      <c r="EU559" s="177"/>
      <c r="EV559" s="176"/>
      <c r="EW559" s="176"/>
      <c r="EX559" s="176"/>
      <c r="EY559" s="177"/>
      <c r="EZ559" s="176"/>
      <c r="FA559" s="177"/>
      <c r="FB559" s="565"/>
      <c r="FC559" s="565"/>
    </row>
    <row r="560" spans="1:159" ht="37.5" customHeight="1">
      <c r="A560" s="13">
        <v>470</v>
      </c>
      <c r="B560" s="13" t="s">
        <v>675</v>
      </c>
      <c r="C560" s="13" t="s">
        <v>3314</v>
      </c>
      <c r="D560" s="13">
        <v>996</v>
      </c>
      <c r="E560" s="13">
        <v>815</v>
      </c>
      <c r="F560" s="14" t="s">
        <v>923</v>
      </c>
      <c r="G560" s="13" t="s">
        <v>676</v>
      </c>
      <c r="H560" s="13" t="s">
        <v>677</v>
      </c>
      <c r="I560" s="13" t="s">
        <v>924</v>
      </c>
      <c r="J560" s="13">
        <v>60</v>
      </c>
      <c r="K560" s="13" t="s">
        <v>2967</v>
      </c>
      <c r="L560" s="13" t="s">
        <v>738</v>
      </c>
      <c r="M560" s="13" t="s">
        <v>65</v>
      </c>
      <c r="N560" s="45">
        <v>1352300</v>
      </c>
      <c r="O560" s="13" t="s">
        <v>3055</v>
      </c>
      <c r="P560" s="13">
        <v>17</v>
      </c>
      <c r="Q560" s="176">
        <v>40000</v>
      </c>
      <c r="R560" s="557">
        <v>10000</v>
      </c>
      <c r="S560" s="176">
        <v>5000</v>
      </c>
      <c r="T560" s="177"/>
      <c r="U560" s="176"/>
      <c r="V560" s="177"/>
      <c r="W560" s="176">
        <v>15000</v>
      </c>
      <c r="X560" s="177"/>
      <c r="Y560" s="176">
        <v>40000</v>
      </c>
      <c r="Z560" s="177"/>
      <c r="AA560" s="176"/>
      <c r="AB560" s="177"/>
      <c r="AC560" s="176">
        <v>0</v>
      </c>
      <c r="AD560" s="177"/>
      <c r="AE560" s="176">
        <v>5000</v>
      </c>
      <c r="AF560" s="177">
        <v>2000</v>
      </c>
      <c r="AG560" s="176">
        <v>80000</v>
      </c>
      <c r="AH560" s="177">
        <v>28000</v>
      </c>
      <c r="AI560" s="176">
        <v>250000</v>
      </c>
      <c r="AJ560" s="177">
        <v>160000</v>
      </c>
      <c r="AK560" s="176">
        <v>2000</v>
      </c>
      <c r="AL560" s="177">
        <v>1000</v>
      </c>
      <c r="AM560" s="176">
        <v>0</v>
      </c>
      <c r="AN560" s="177"/>
      <c r="AO560" s="176"/>
      <c r="AP560" s="177"/>
      <c r="AQ560" s="176">
        <v>100000</v>
      </c>
      <c r="AR560" s="177">
        <v>45000</v>
      </c>
      <c r="AS560" s="176"/>
      <c r="AT560" s="176">
        <v>20000</v>
      </c>
      <c r="AU560" s="176">
        <v>20000</v>
      </c>
      <c r="AV560" s="177">
        <v>0</v>
      </c>
      <c r="AW560" s="176">
        <v>80000</v>
      </c>
      <c r="AX560" s="177">
        <v>33600</v>
      </c>
      <c r="AY560" s="176">
        <v>43000</v>
      </c>
      <c r="AZ560" s="177">
        <v>23000</v>
      </c>
      <c r="BA560" s="176">
        <v>78000</v>
      </c>
      <c r="BB560" s="177">
        <v>57000</v>
      </c>
      <c r="BC560" s="176">
        <v>50000</v>
      </c>
      <c r="BD560" s="176">
        <v>0</v>
      </c>
      <c r="BE560" s="176">
        <v>30000</v>
      </c>
      <c r="BF560" s="177">
        <v>94800</v>
      </c>
      <c r="BG560" s="176">
        <v>20000</v>
      </c>
      <c r="BH560" s="177">
        <v>10000</v>
      </c>
      <c r="BI560" s="176">
        <v>12000</v>
      </c>
      <c r="BJ560" s="177">
        <v>10000</v>
      </c>
      <c r="BK560" s="176">
        <v>60000</v>
      </c>
      <c r="BL560" s="177">
        <v>29500</v>
      </c>
      <c r="BM560" s="176">
        <v>15000</v>
      </c>
      <c r="BN560" s="177"/>
      <c r="BO560" s="176">
        <v>10000</v>
      </c>
      <c r="BP560" s="232">
        <v>5000</v>
      </c>
      <c r="BQ560" s="176">
        <v>50000</v>
      </c>
      <c r="BR560" s="177">
        <v>20000</v>
      </c>
      <c r="BS560" s="176">
        <v>22000</v>
      </c>
      <c r="BT560" s="177">
        <v>6000</v>
      </c>
      <c r="BU560" s="176"/>
      <c r="BV560" s="176"/>
      <c r="BW560" s="176">
        <v>0</v>
      </c>
      <c r="BX560" s="177"/>
      <c r="BY560" s="176">
        <v>0</v>
      </c>
      <c r="BZ560" s="177"/>
      <c r="CA560" s="176">
        <v>30000</v>
      </c>
      <c r="CB560" s="177">
        <v>45000</v>
      </c>
      <c r="CC560" s="176">
        <v>30000</v>
      </c>
      <c r="CD560" s="177">
        <v>0</v>
      </c>
      <c r="CE560" s="176">
        <v>30000</v>
      </c>
      <c r="CF560" s="177">
        <v>0</v>
      </c>
      <c r="CG560" s="176"/>
      <c r="CH560" s="177"/>
      <c r="CI560" s="176">
        <v>0</v>
      </c>
      <c r="CJ560" s="176">
        <v>60000</v>
      </c>
      <c r="CK560" s="176">
        <v>60000</v>
      </c>
      <c r="CL560" s="177">
        <v>10000</v>
      </c>
      <c r="CM560" s="176">
        <v>50000</v>
      </c>
      <c r="CN560" s="177"/>
      <c r="CO560" s="176">
        <v>50000</v>
      </c>
      <c r="CP560" s="177">
        <v>30000</v>
      </c>
      <c r="CQ560" s="176">
        <v>20000</v>
      </c>
      <c r="CR560" s="177"/>
      <c r="CS560" s="176">
        <v>0</v>
      </c>
      <c r="CT560" s="176"/>
      <c r="CU560" s="176">
        <v>10000</v>
      </c>
      <c r="CV560" s="177"/>
      <c r="CW560" s="176">
        <v>40000</v>
      </c>
      <c r="CX560" s="177">
        <v>4800</v>
      </c>
      <c r="CY560" s="176">
        <v>5000</v>
      </c>
      <c r="CZ560" s="177"/>
      <c r="DA560" s="176">
        <v>200</v>
      </c>
      <c r="DB560" s="177">
        <v>0</v>
      </c>
      <c r="DC560" s="176"/>
      <c r="DD560" s="177"/>
      <c r="DE560" s="176">
        <v>100</v>
      </c>
      <c r="DF560" s="177"/>
      <c r="DG560" s="176"/>
      <c r="DH560" s="177"/>
      <c r="DI560" s="176"/>
      <c r="DJ560" s="558"/>
      <c r="DK560" s="176"/>
      <c r="DL560" s="177"/>
      <c r="DM560" s="176"/>
      <c r="DN560" s="177"/>
      <c r="DO560" s="176"/>
      <c r="DP560" s="177"/>
      <c r="DQ560" s="176"/>
      <c r="DR560" s="177"/>
      <c r="DS560" s="176"/>
      <c r="DT560" s="176"/>
      <c r="DU560" s="176"/>
      <c r="DV560" s="177"/>
      <c r="DW560" s="176"/>
      <c r="DX560" s="177"/>
      <c r="DY560" s="176"/>
      <c r="DZ560" s="177"/>
      <c r="EA560" s="176"/>
      <c r="EB560" s="177"/>
      <c r="EC560" s="176">
        <v>0</v>
      </c>
      <c r="ED560" s="177"/>
      <c r="EE560" s="176"/>
      <c r="EF560" s="177"/>
      <c r="EG560" s="176"/>
      <c r="EH560" s="177"/>
      <c r="EI560" s="176">
        <v>0</v>
      </c>
      <c r="EJ560" s="177"/>
      <c r="EK560" s="176"/>
      <c r="EL560" s="176"/>
      <c r="EM560" s="177"/>
      <c r="EN560" s="176">
        <v>0</v>
      </c>
      <c r="EO560" s="177"/>
      <c r="EP560" s="176"/>
      <c r="EQ560" s="177">
        <v>0</v>
      </c>
      <c r="ER560" s="176"/>
      <c r="ES560" s="177"/>
      <c r="ET560" s="176"/>
      <c r="EU560" s="177"/>
      <c r="EV560" s="176"/>
      <c r="EW560" s="176"/>
      <c r="EX560" s="176"/>
      <c r="EY560" s="177"/>
      <c r="EZ560" s="176"/>
      <c r="FA560" s="177"/>
      <c r="FB560" s="565">
        <f t="shared" si="37"/>
        <v>624700</v>
      </c>
      <c r="FC560" s="565">
        <f>N560-FB560</f>
        <v>727600</v>
      </c>
    </row>
    <row r="561" spans="1:159" ht="37.5" customHeight="1">
      <c r="A561" s="13">
        <v>471</v>
      </c>
      <c r="B561" s="13" t="s">
        <v>678</v>
      </c>
      <c r="C561" s="13" t="s">
        <v>3315</v>
      </c>
      <c r="D561" s="13">
        <v>996</v>
      </c>
      <c r="E561" s="13">
        <v>815</v>
      </c>
      <c r="F561" s="14" t="s">
        <v>923</v>
      </c>
      <c r="G561" s="13" t="s">
        <v>676</v>
      </c>
      <c r="H561" s="13" t="s">
        <v>679</v>
      </c>
      <c r="I561" s="13" t="s">
        <v>925</v>
      </c>
      <c r="J561" s="13">
        <v>60</v>
      </c>
      <c r="K561" s="13" t="s">
        <v>2967</v>
      </c>
      <c r="L561" s="13" t="s">
        <v>738</v>
      </c>
      <c r="M561" s="13" t="s">
        <v>65</v>
      </c>
      <c r="N561" s="45">
        <v>5549300</v>
      </c>
      <c r="O561" s="13" t="s">
        <v>3055</v>
      </c>
      <c r="P561" s="13">
        <v>17</v>
      </c>
      <c r="Q561" s="176">
        <v>60000</v>
      </c>
      <c r="R561" s="557">
        <v>35000</v>
      </c>
      <c r="S561" s="176">
        <v>10000</v>
      </c>
      <c r="T561" s="177">
        <v>5000</v>
      </c>
      <c r="U561" s="176">
        <v>20000</v>
      </c>
      <c r="V561" s="177">
        <v>4000</v>
      </c>
      <c r="W561" s="176">
        <v>5000</v>
      </c>
      <c r="X561" s="177">
        <v>3000</v>
      </c>
      <c r="Y561" s="176">
        <v>140000</v>
      </c>
      <c r="Z561" s="177">
        <v>30000</v>
      </c>
      <c r="AA561" s="176">
        <v>450000</v>
      </c>
      <c r="AB561" s="177">
        <v>194000</v>
      </c>
      <c r="AC561" s="176">
        <v>600000</v>
      </c>
      <c r="AD561" s="177">
        <v>155000</v>
      </c>
      <c r="AE561" s="176">
        <v>4000</v>
      </c>
      <c r="AF561" s="177"/>
      <c r="AG561" s="176">
        <v>100000</v>
      </c>
      <c r="AH561" s="177">
        <v>28000</v>
      </c>
      <c r="AI561" s="176">
        <v>300000</v>
      </c>
      <c r="AJ561" s="177"/>
      <c r="AK561" s="176">
        <v>1000</v>
      </c>
      <c r="AL561" s="177">
        <v>1000</v>
      </c>
      <c r="AM561" s="176">
        <v>2000</v>
      </c>
      <c r="AN561" s="177"/>
      <c r="AO561" s="176">
        <v>50000</v>
      </c>
      <c r="AP561" s="177"/>
      <c r="AQ561" s="176">
        <v>70000</v>
      </c>
      <c r="AR561" s="177">
        <v>30000</v>
      </c>
      <c r="AS561" s="176"/>
      <c r="AT561" s="176">
        <v>100000</v>
      </c>
      <c r="AU561" s="176">
        <v>100000</v>
      </c>
      <c r="AV561" s="177">
        <v>40000</v>
      </c>
      <c r="AW561" s="176">
        <v>90000</v>
      </c>
      <c r="AX561" s="177">
        <v>38400</v>
      </c>
      <c r="AY561" s="176">
        <v>35000</v>
      </c>
      <c r="AZ561" s="177">
        <v>10000</v>
      </c>
      <c r="BA561" s="176">
        <v>79000</v>
      </c>
      <c r="BB561" s="177">
        <v>48000</v>
      </c>
      <c r="BC561" s="176">
        <v>200000</v>
      </c>
      <c r="BD561" s="176">
        <v>160000</v>
      </c>
      <c r="BE561" s="176">
        <v>200000</v>
      </c>
      <c r="BF561" s="177">
        <v>94800</v>
      </c>
      <c r="BG561" s="176">
        <v>90000</v>
      </c>
      <c r="BH561" s="177">
        <v>10000</v>
      </c>
      <c r="BI561" s="176">
        <v>70000</v>
      </c>
      <c r="BJ561" s="177">
        <v>31200</v>
      </c>
      <c r="BK561" s="176">
        <v>100000</v>
      </c>
      <c r="BL561" s="177">
        <v>45000</v>
      </c>
      <c r="BM561" s="176">
        <v>200000</v>
      </c>
      <c r="BN561" s="177">
        <v>100000</v>
      </c>
      <c r="BO561" s="176">
        <v>120000</v>
      </c>
      <c r="BP561" s="232">
        <v>40000</v>
      </c>
      <c r="BQ561" s="176">
        <v>60000</v>
      </c>
      <c r="BR561" s="177">
        <v>35000</v>
      </c>
      <c r="BS561" s="176">
        <v>15000</v>
      </c>
      <c r="BT561" s="177"/>
      <c r="BU561" s="176"/>
      <c r="BV561" s="176">
        <v>50000</v>
      </c>
      <c r="BW561" s="176">
        <v>50000</v>
      </c>
      <c r="BX561" s="177">
        <v>34000</v>
      </c>
      <c r="BY561" s="176">
        <v>350000</v>
      </c>
      <c r="BZ561" s="177">
        <v>140400</v>
      </c>
      <c r="CA561" s="176">
        <v>70000</v>
      </c>
      <c r="CB561" s="177"/>
      <c r="CC561" s="176">
        <v>200000</v>
      </c>
      <c r="CD561" s="177">
        <v>10000</v>
      </c>
      <c r="CE561" s="176">
        <v>300000</v>
      </c>
      <c r="CF561" s="177">
        <v>124000</v>
      </c>
      <c r="CG561" s="176">
        <v>180000</v>
      </c>
      <c r="CH561" s="177">
        <v>100000</v>
      </c>
      <c r="CI561" s="176">
        <v>0</v>
      </c>
      <c r="CJ561" s="176">
        <v>200000</v>
      </c>
      <c r="CK561" s="176">
        <v>200000</v>
      </c>
      <c r="CL561" s="177">
        <v>90000</v>
      </c>
      <c r="CM561" s="176">
        <v>190000</v>
      </c>
      <c r="CN561" s="177">
        <v>100000</v>
      </c>
      <c r="CO561" s="176">
        <v>300000</v>
      </c>
      <c r="CP561" s="177">
        <v>130000</v>
      </c>
      <c r="CQ561" s="176">
        <v>150000</v>
      </c>
      <c r="CR561" s="177">
        <v>70000</v>
      </c>
      <c r="CS561" s="176">
        <v>160000</v>
      </c>
      <c r="CT561" s="176">
        <v>80000</v>
      </c>
      <c r="CU561" s="176">
        <v>200000</v>
      </c>
      <c r="CV561" s="177">
        <v>130000</v>
      </c>
      <c r="CW561" s="176">
        <v>5000</v>
      </c>
      <c r="CX561" s="177">
        <v>1500</v>
      </c>
      <c r="CY561" s="176">
        <v>10000</v>
      </c>
      <c r="CZ561" s="177"/>
      <c r="DA561" s="176">
        <v>300</v>
      </c>
      <c r="DB561" s="177">
        <v>0</v>
      </c>
      <c r="DC561" s="176"/>
      <c r="DD561" s="177"/>
      <c r="DE561" s="176">
        <v>3000</v>
      </c>
      <c r="DF561" s="177">
        <v>3000</v>
      </c>
      <c r="DG561" s="176">
        <v>10000</v>
      </c>
      <c r="DH561" s="177">
        <v>2200</v>
      </c>
      <c r="DI561" s="176"/>
      <c r="DJ561" s="558"/>
      <c r="DK561" s="176"/>
      <c r="DL561" s="177"/>
      <c r="DM561" s="176"/>
      <c r="DN561" s="177"/>
      <c r="DO561" s="176"/>
      <c r="DP561" s="177"/>
      <c r="DQ561" s="176"/>
      <c r="DR561" s="177"/>
      <c r="DS561" s="176"/>
      <c r="DT561" s="176"/>
      <c r="DU561" s="176"/>
      <c r="DV561" s="177"/>
      <c r="DW561" s="176"/>
      <c r="DX561" s="177"/>
      <c r="DY561" s="176"/>
      <c r="DZ561" s="177"/>
      <c r="EA561" s="176"/>
      <c r="EB561" s="177"/>
      <c r="EC561" s="176">
        <v>0</v>
      </c>
      <c r="ED561" s="177"/>
      <c r="EE561" s="176"/>
      <c r="EF561" s="177"/>
      <c r="EG561" s="176"/>
      <c r="EH561" s="177"/>
      <c r="EI561" s="176">
        <v>0</v>
      </c>
      <c r="EJ561" s="177"/>
      <c r="EK561" s="176"/>
      <c r="EL561" s="176"/>
      <c r="EM561" s="177"/>
      <c r="EN561" s="176">
        <v>0</v>
      </c>
      <c r="EO561" s="177"/>
      <c r="EP561" s="176"/>
      <c r="EQ561" s="177">
        <v>0</v>
      </c>
      <c r="ER561" s="176"/>
      <c r="ES561" s="177"/>
      <c r="ET561" s="176"/>
      <c r="EU561" s="177"/>
      <c r="EV561" s="176"/>
      <c r="EW561" s="176"/>
      <c r="EX561" s="176"/>
      <c r="EY561" s="232">
        <v>7000</v>
      </c>
      <c r="EZ561" s="176"/>
      <c r="FA561" s="177"/>
      <c r="FB561" s="565">
        <f t="shared" si="37"/>
        <v>2159500</v>
      </c>
      <c r="FC561" s="565">
        <f>N561-FB561</f>
        <v>3389800</v>
      </c>
    </row>
    <row r="562" spans="1:159" ht="37.5" customHeight="1">
      <c r="A562" s="13" t="s">
        <v>8243</v>
      </c>
      <c r="B562" s="13"/>
      <c r="C562" s="13"/>
      <c r="D562" s="13"/>
      <c r="E562" s="13"/>
      <c r="F562" s="11" t="s">
        <v>3316</v>
      </c>
      <c r="G562" s="13"/>
      <c r="H562" s="13"/>
      <c r="I562" s="13"/>
      <c r="J562" s="13"/>
      <c r="K562" s="13"/>
      <c r="L562" s="13"/>
      <c r="M562" s="13"/>
      <c r="N562" s="45"/>
      <c r="O562" s="13"/>
      <c r="P562" s="13"/>
      <c r="Q562" s="176"/>
      <c r="R562" s="557"/>
      <c r="S562" s="176"/>
      <c r="T562" s="177"/>
      <c r="U562" s="176"/>
      <c r="V562" s="177"/>
      <c r="W562" s="176"/>
      <c r="X562" s="177"/>
      <c r="Y562" s="176"/>
      <c r="Z562" s="177"/>
      <c r="AA562" s="176"/>
      <c r="AB562" s="177"/>
      <c r="AC562" s="176"/>
      <c r="AD562" s="177"/>
      <c r="AE562" s="176"/>
      <c r="AF562" s="177"/>
      <c r="AG562" s="176"/>
      <c r="AH562" s="177"/>
      <c r="AI562" s="176"/>
      <c r="AJ562" s="177"/>
      <c r="AK562" s="176"/>
      <c r="AL562" s="177"/>
      <c r="AM562" s="176"/>
      <c r="AN562" s="177"/>
      <c r="AO562" s="176"/>
      <c r="AP562" s="177"/>
      <c r="AQ562" s="176"/>
      <c r="AR562" s="177"/>
      <c r="AS562" s="176"/>
      <c r="AT562" s="176"/>
      <c r="AU562" s="176"/>
      <c r="AV562" s="177"/>
      <c r="AW562" s="176"/>
      <c r="AX562" s="177"/>
      <c r="AY562" s="176"/>
      <c r="AZ562" s="177"/>
      <c r="BA562" s="176"/>
      <c r="BB562" s="177"/>
      <c r="BC562" s="176"/>
      <c r="BD562" s="176"/>
      <c r="BE562" s="176"/>
      <c r="BF562" s="177"/>
      <c r="BG562" s="176"/>
      <c r="BH562" s="177"/>
      <c r="BI562" s="176"/>
      <c r="BJ562" s="177"/>
      <c r="BK562" s="176"/>
      <c r="BL562" s="177"/>
      <c r="BM562" s="176"/>
      <c r="BN562" s="177"/>
      <c r="BO562" s="176"/>
      <c r="BP562" s="232"/>
      <c r="BQ562" s="176"/>
      <c r="BR562" s="177"/>
      <c r="BS562" s="176"/>
      <c r="BT562" s="177"/>
      <c r="BU562" s="176"/>
      <c r="BV562" s="176"/>
      <c r="BW562" s="176"/>
      <c r="BX562" s="177"/>
      <c r="BY562" s="176"/>
      <c r="BZ562" s="177"/>
      <c r="CA562" s="176"/>
      <c r="CB562" s="177"/>
      <c r="CC562" s="176"/>
      <c r="CD562" s="177"/>
      <c r="CE562" s="176"/>
      <c r="CF562" s="177"/>
      <c r="CG562" s="176"/>
      <c r="CH562" s="177"/>
      <c r="CI562" s="176"/>
      <c r="CJ562" s="176"/>
      <c r="CK562" s="176"/>
      <c r="CL562" s="177"/>
      <c r="CM562" s="176"/>
      <c r="CN562" s="177"/>
      <c r="CO562" s="176"/>
      <c r="CP562" s="177"/>
      <c r="CQ562" s="176"/>
      <c r="CR562" s="177"/>
      <c r="CS562" s="176"/>
      <c r="CT562" s="176"/>
      <c r="CU562" s="176"/>
      <c r="CV562" s="177"/>
      <c r="CW562" s="176"/>
      <c r="CX562" s="177"/>
      <c r="CY562" s="176"/>
      <c r="CZ562" s="177"/>
      <c r="DA562" s="176"/>
      <c r="DB562" s="177"/>
      <c r="DC562" s="176"/>
      <c r="DD562" s="177"/>
      <c r="DE562" s="176"/>
      <c r="DF562" s="177"/>
      <c r="DG562" s="176"/>
      <c r="DH562" s="177"/>
      <c r="DI562" s="176"/>
      <c r="DJ562" s="558"/>
      <c r="DK562" s="176"/>
      <c r="DL562" s="177"/>
      <c r="DM562" s="176"/>
      <c r="DN562" s="177"/>
      <c r="DO562" s="176"/>
      <c r="DP562" s="177"/>
      <c r="DQ562" s="176"/>
      <c r="DR562" s="177"/>
      <c r="DS562" s="176"/>
      <c r="DT562" s="176"/>
      <c r="DU562" s="176"/>
      <c r="DV562" s="177"/>
      <c r="DW562" s="176"/>
      <c r="DX562" s="177"/>
      <c r="DY562" s="176"/>
      <c r="DZ562" s="177"/>
      <c r="EA562" s="176"/>
      <c r="EB562" s="177"/>
      <c r="EC562" s="176"/>
      <c r="ED562" s="177"/>
      <c r="EE562" s="176"/>
      <c r="EF562" s="177"/>
      <c r="EG562" s="176"/>
      <c r="EH562" s="177"/>
      <c r="EI562" s="176"/>
      <c r="EJ562" s="177"/>
      <c r="EK562" s="176"/>
      <c r="EL562" s="176"/>
      <c r="EM562" s="177"/>
      <c r="EN562" s="176"/>
      <c r="EO562" s="177"/>
      <c r="EP562" s="176"/>
      <c r="EQ562" s="177"/>
      <c r="ER562" s="176"/>
      <c r="ES562" s="177"/>
      <c r="ET562" s="176"/>
      <c r="EU562" s="177"/>
      <c r="EV562" s="176"/>
      <c r="EW562" s="176"/>
      <c r="EX562" s="176"/>
      <c r="EY562" s="177"/>
      <c r="EZ562" s="176"/>
      <c r="FA562" s="177"/>
      <c r="FB562" s="565"/>
      <c r="FC562" s="565"/>
    </row>
    <row r="563" spans="1:159" ht="37.5" customHeight="1">
      <c r="A563" s="13">
        <v>472</v>
      </c>
      <c r="B563" s="13" t="s">
        <v>235</v>
      </c>
      <c r="C563" s="13" t="s">
        <v>3317</v>
      </c>
      <c r="D563" s="13">
        <v>998</v>
      </c>
      <c r="E563" s="13">
        <v>173</v>
      </c>
      <c r="F563" s="14" t="s">
        <v>275</v>
      </c>
      <c r="G563" s="13" t="s">
        <v>120</v>
      </c>
      <c r="H563" s="13" t="s">
        <v>121</v>
      </c>
      <c r="I563" s="13" t="s">
        <v>276</v>
      </c>
      <c r="J563" s="13">
        <v>36</v>
      </c>
      <c r="K563" s="13" t="s">
        <v>277</v>
      </c>
      <c r="L563" s="13" t="s">
        <v>274</v>
      </c>
      <c r="M563" s="13" t="s">
        <v>10</v>
      </c>
      <c r="N563" s="45">
        <v>103300</v>
      </c>
      <c r="O563" s="13" t="s">
        <v>3056</v>
      </c>
      <c r="P563" s="13">
        <v>119</v>
      </c>
      <c r="Q563" s="176">
        <v>0</v>
      </c>
      <c r="R563" s="557"/>
      <c r="S563" s="176"/>
      <c r="T563" s="177"/>
      <c r="U563" s="176"/>
      <c r="V563" s="177"/>
      <c r="W563" s="176"/>
      <c r="X563" s="177"/>
      <c r="Y563" s="176"/>
      <c r="Z563" s="177"/>
      <c r="AA563" s="176"/>
      <c r="AB563" s="177"/>
      <c r="AC563" s="176">
        <v>0</v>
      </c>
      <c r="AD563" s="177"/>
      <c r="AE563" s="176"/>
      <c r="AF563" s="177"/>
      <c r="AG563" s="176">
        <v>1000</v>
      </c>
      <c r="AH563" s="177"/>
      <c r="AI563" s="176"/>
      <c r="AJ563" s="177"/>
      <c r="AK563" s="176">
        <v>1000</v>
      </c>
      <c r="AL563" s="177"/>
      <c r="AM563" s="176">
        <v>0</v>
      </c>
      <c r="AN563" s="177"/>
      <c r="AO563" s="176"/>
      <c r="AP563" s="177"/>
      <c r="AQ563" s="176"/>
      <c r="AR563" s="177"/>
      <c r="AS563" s="176"/>
      <c r="AT563" s="176"/>
      <c r="AU563" s="176">
        <v>0</v>
      </c>
      <c r="AV563" s="177"/>
      <c r="AW563" s="176"/>
      <c r="AX563" s="177"/>
      <c r="AY563" s="176"/>
      <c r="AZ563" s="177"/>
      <c r="BA563" s="176"/>
      <c r="BB563" s="177"/>
      <c r="BC563" s="176">
        <v>0</v>
      </c>
      <c r="BD563" s="176"/>
      <c r="BE563" s="176">
        <v>0</v>
      </c>
      <c r="BF563" s="177">
        <v>0</v>
      </c>
      <c r="BG563" s="176">
        <v>0</v>
      </c>
      <c r="BH563" s="177"/>
      <c r="BI563" s="176">
        <v>10000</v>
      </c>
      <c r="BJ563" s="177">
        <v>9960</v>
      </c>
      <c r="BK563" s="176">
        <v>40000</v>
      </c>
      <c r="BL563" s="177"/>
      <c r="BM563" s="176">
        <v>0</v>
      </c>
      <c r="BN563" s="177"/>
      <c r="BO563" s="176">
        <v>0</v>
      </c>
      <c r="BP563" s="232"/>
      <c r="BQ563" s="176"/>
      <c r="BR563" s="177"/>
      <c r="BS563" s="176"/>
      <c r="BT563" s="177"/>
      <c r="BU563" s="176"/>
      <c r="BV563" s="176"/>
      <c r="BW563" s="176">
        <v>0</v>
      </c>
      <c r="BX563" s="177"/>
      <c r="BY563" s="176">
        <v>0</v>
      </c>
      <c r="BZ563" s="177"/>
      <c r="CA563" s="176"/>
      <c r="CB563" s="177"/>
      <c r="CC563" s="176">
        <v>0</v>
      </c>
      <c r="CD563" s="177">
        <v>0</v>
      </c>
      <c r="CE563" s="176">
        <v>0</v>
      </c>
      <c r="CF563" s="177"/>
      <c r="CG563" s="176">
        <v>5000</v>
      </c>
      <c r="CH563" s="177"/>
      <c r="CI563" s="176">
        <v>0</v>
      </c>
      <c r="CJ563" s="176">
        <v>0</v>
      </c>
      <c r="CK563" s="176">
        <v>0</v>
      </c>
      <c r="CL563" s="177"/>
      <c r="CM563" s="176"/>
      <c r="CN563" s="177"/>
      <c r="CO563" s="176">
        <v>0</v>
      </c>
      <c r="CP563" s="177"/>
      <c r="CQ563" s="176">
        <v>0</v>
      </c>
      <c r="CR563" s="177"/>
      <c r="CS563" s="176">
        <v>0</v>
      </c>
      <c r="CT563" s="176"/>
      <c r="CU563" s="176">
        <v>0</v>
      </c>
      <c r="CV563" s="177"/>
      <c r="CW563" s="176">
        <v>8000</v>
      </c>
      <c r="CX563" s="177">
        <v>4560</v>
      </c>
      <c r="CY563" s="176">
        <v>0</v>
      </c>
      <c r="CZ563" s="177"/>
      <c r="DA563" s="176">
        <v>0</v>
      </c>
      <c r="DB563" s="177"/>
      <c r="DC563" s="176"/>
      <c r="DD563" s="177"/>
      <c r="DE563" s="176">
        <v>0</v>
      </c>
      <c r="DF563" s="177"/>
      <c r="DG563" s="176"/>
      <c r="DH563" s="177"/>
      <c r="DI563" s="176"/>
      <c r="DJ563" s="558"/>
      <c r="DK563" s="176"/>
      <c r="DL563" s="177"/>
      <c r="DM563" s="176"/>
      <c r="DN563" s="177"/>
      <c r="DO563" s="176"/>
      <c r="DP563" s="177"/>
      <c r="DQ563" s="176"/>
      <c r="DR563" s="177"/>
      <c r="DS563" s="176"/>
      <c r="DT563" s="176"/>
      <c r="DU563" s="176">
        <v>8000</v>
      </c>
      <c r="DV563" s="177"/>
      <c r="DW563" s="176"/>
      <c r="DX563" s="177"/>
      <c r="DY563" s="176"/>
      <c r="DZ563" s="177"/>
      <c r="EA563" s="176"/>
      <c r="EB563" s="177"/>
      <c r="EC563" s="176">
        <v>0</v>
      </c>
      <c r="ED563" s="177"/>
      <c r="EE563" s="176"/>
      <c r="EF563" s="177"/>
      <c r="EG563" s="176"/>
      <c r="EH563" s="177"/>
      <c r="EI563" s="176">
        <v>0</v>
      </c>
      <c r="EJ563" s="177"/>
      <c r="EK563" s="176">
        <v>20000</v>
      </c>
      <c r="EL563" s="176">
        <v>300</v>
      </c>
      <c r="EM563" s="177"/>
      <c r="EN563" s="176">
        <v>0</v>
      </c>
      <c r="EO563" s="177"/>
      <c r="EP563" s="176"/>
      <c r="EQ563" s="177">
        <v>0</v>
      </c>
      <c r="ER563" s="176"/>
      <c r="ES563" s="177"/>
      <c r="ET563" s="176">
        <v>10000</v>
      </c>
      <c r="EU563" s="177">
        <v>4980</v>
      </c>
      <c r="EV563" s="176"/>
      <c r="EW563" s="176"/>
      <c r="EX563" s="176"/>
      <c r="EY563" s="177"/>
      <c r="EZ563" s="176"/>
      <c r="FA563" s="177"/>
      <c r="FB563" s="565">
        <f t="shared" si="37"/>
        <v>19500</v>
      </c>
      <c r="FC563" s="565">
        <f t="shared" ref="FC563:FC596" si="39">N563-FB563</f>
        <v>83800</v>
      </c>
    </row>
    <row r="564" spans="1:159" ht="37.5" customHeight="1">
      <c r="A564" s="13">
        <v>473</v>
      </c>
      <c r="B564" s="13" t="s">
        <v>1007</v>
      </c>
      <c r="C564" s="13" t="s">
        <v>3318</v>
      </c>
      <c r="D564" s="13">
        <v>998</v>
      </c>
      <c r="E564" s="13">
        <v>173</v>
      </c>
      <c r="F564" s="14" t="s">
        <v>1008</v>
      </c>
      <c r="G564" s="13" t="s">
        <v>120</v>
      </c>
      <c r="H564" s="13" t="s">
        <v>1009</v>
      </c>
      <c r="I564" s="13" t="s">
        <v>961</v>
      </c>
      <c r="J564" s="13">
        <v>36</v>
      </c>
      <c r="K564" s="13" t="s">
        <v>1010</v>
      </c>
      <c r="L564" s="13" t="s">
        <v>1011</v>
      </c>
      <c r="M564" s="13" t="s">
        <v>10</v>
      </c>
      <c r="N564" s="45">
        <v>339000</v>
      </c>
      <c r="O564" s="13" t="s">
        <v>3074</v>
      </c>
      <c r="P564" s="13">
        <v>20</v>
      </c>
      <c r="Q564" s="176">
        <v>0</v>
      </c>
      <c r="R564" s="557"/>
      <c r="S564" s="176"/>
      <c r="T564" s="177"/>
      <c r="U564" s="176"/>
      <c r="V564" s="177"/>
      <c r="W564" s="176"/>
      <c r="X564" s="177"/>
      <c r="Y564" s="176"/>
      <c r="Z564" s="177"/>
      <c r="AA564" s="176"/>
      <c r="AB564" s="177"/>
      <c r="AC564" s="176">
        <v>0</v>
      </c>
      <c r="AD564" s="177"/>
      <c r="AE564" s="176"/>
      <c r="AF564" s="177"/>
      <c r="AG564" s="176">
        <v>6000</v>
      </c>
      <c r="AH564" s="177"/>
      <c r="AI564" s="176"/>
      <c r="AJ564" s="177"/>
      <c r="AK564" s="176">
        <v>0</v>
      </c>
      <c r="AL564" s="177"/>
      <c r="AM564" s="176">
        <v>40000</v>
      </c>
      <c r="AN564" s="177">
        <v>10000</v>
      </c>
      <c r="AO564" s="176"/>
      <c r="AP564" s="177"/>
      <c r="AQ564" s="176"/>
      <c r="AR564" s="177"/>
      <c r="AS564" s="176">
        <v>30000</v>
      </c>
      <c r="AT564" s="176">
        <v>70000</v>
      </c>
      <c r="AU564" s="176">
        <v>100000</v>
      </c>
      <c r="AV564" s="177">
        <v>0</v>
      </c>
      <c r="AW564" s="176"/>
      <c r="AX564" s="177"/>
      <c r="AY564" s="176"/>
      <c r="AZ564" s="177"/>
      <c r="BA564" s="176"/>
      <c r="BB564" s="177"/>
      <c r="BC564" s="176">
        <v>0</v>
      </c>
      <c r="BD564" s="176"/>
      <c r="BE564" s="176">
        <v>0</v>
      </c>
      <c r="BF564" s="177">
        <v>0</v>
      </c>
      <c r="BG564" s="176">
        <v>5000</v>
      </c>
      <c r="BH564" s="177"/>
      <c r="BI564" s="176">
        <v>10000</v>
      </c>
      <c r="BJ564" s="177">
        <v>5000</v>
      </c>
      <c r="BK564" s="176">
        <v>20000</v>
      </c>
      <c r="BL564" s="177"/>
      <c r="BM564" s="176">
        <v>10000</v>
      </c>
      <c r="BN564" s="177"/>
      <c r="BO564" s="176">
        <v>0</v>
      </c>
      <c r="BP564" s="232"/>
      <c r="BQ564" s="176"/>
      <c r="BR564" s="177"/>
      <c r="BS564" s="176"/>
      <c r="BT564" s="177"/>
      <c r="BU564" s="176"/>
      <c r="BV564" s="176"/>
      <c r="BW564" s="176">
        <v>0</v>
      </c>
      <c r="BX564" s="177"/>
      <c r="BY564" s="176">
        <v>0</v>
      </c>
      <c r="BZ564" s="177"/>
      <c r="CA564" s="176"/>
      <c r="CB564" s="177"/>
      <c r="CC564" s="176">
        <v>0</v>
      </c>
      <c r="CD564" s="177">
        <v>0</v>
      </c>
      <c r="CE564" s="176">
        <v>30000</v>
      </c>
      <c r="CF564" s="177">
        <v>25000</v>
      </c>
      <c r="CG564" s="176">
        <v>40000</v>
      </c>
      <c r="CH564" s="177">
        <v>40000</v>
      </c>
      <c r="CI564" s="176">
        <v>0</v>
      </c>
      <c r="CJ564" s="176">
        <v>0</v>
      </c>
      <c r="CK564" s="176">
        <v>0</v>
      </c>
      <c r="CL564" s="177"/>
      <c r="CM564" s="176"/>
      <c r="CN564" s="177"/>
      <c r="CO564" s="176">
        <v>20000</v>
      </c>
      <c r="CP564" s="177"/>
      <c r="CQ564" s="176">
        <v>0</v>
      </c>
      <c r="CR564" s="177"/>
      <c r="CS564" s="176">
        <v>0</v>
      </c>
      <c r="CT564" s="176"/>
      <c r="CU564" s="176">
        <v>0</v>
      </c>
      <c r="CV564" s="177"/>
      <c r="CW564" s="176"/>
      <c r="CX564" s="177"/>
      <c r="CY564" s="176">
        <v>0</v>
      </c>
      <c r="CZ564" s="177"/>
      <c r="DA564" s="176">
        <v>0</v>
      </c>
      <c r="DB564" s="177"/>
      <c r="DC564" s="176"/>
      <c r="DD564" s="177"/>
      <c r="DE564" s="176">
        <v>3000</v>
      </c>
      <c r="DF564" s="177">
        <v>2000</v>
      </c>
      <c r="DG564" s="176"/>
      <c r="DH564" s="177"/>
      <c r="DI564" s="176"/>
      <c r="DJ564" s="558"/>
      <c r="DK564" s="176"/>
      <c r="DL564" s="177"/>
      <c r="DM564" s="176"/>
      <c r="DN564" s="177"/>
      <c r="DO564" s="176"/>
      <c r="DP564" s="177"/>
      <c r="DQ564" s="176"/>
      <c r="DR564" s="177"/>
      <c r="DS564" s="176">
        <v>5000</v>
      </c>
      <c r="DT564" s="176">
        <v>2500</v>
      </c>
      <c r="DU564" s="176"/>
      <c r="DV564" s="177"/>
      <c r="DW564" s="176">
        <v>10000</v>
      </c>
      <c r="DX564" s="177">
        <v>0</v>
      </c>
      <c r="DY564" s="176"/>
      <c r="DZ564" s="177"/>
      <c r="EA564" s="176"/>
      <c r="EB564" s="177"/>
      <c r="EC564" s="176">
        <v>0</v>
      </c>
      <c r="ED564" s="177"/>
      <c r="EE564" s="176"/>
      <c r="EF564" s="177"/>
      <c r="EG564" s="176"/>
      <c r="EH564" s="177"/>
      <c r="EI564" s="176">
        <v>0</v>
      </c>
      <c r="EJ564" s="177"/>
      <c r="EK564" s="176"/>
      <c r="EL564" s="176"/>
      <c r="EM564" s="177"/>
      <c r="EN564" s="176">
        <v>0</v>
      </c>
      <c r="EO564" s="177"/>
      <c r="EP564" s="176"/>
      <c r="EQ564" s="177">
        <v>0</v>
      </c>
      <c r="ER564" s="176">
        <v>30000</v>
      </c>
      <c r="ES564" s="177">
        <v>0</v>
      </c>
      <c r="ET564" s="176"/>
      <c r="EU564" s="177"/>
      <c r="EV564" s="176"/>
      <c r="EW564" s="176"/>
      <c r="EX564" s="176">
        <v>10000</v>
      </c>
      <c r="EY564" s="177">
        <v>7000</v>
      </c>
      <c r="EZ564" s="176"/>
      <c r="FA564" s="177"/>
      <c r="FB564" s="565">
        <f t="shared" si="37"/>
        <v>91500</v>
      </c>
      <c r="FC564" s="565">
        <f t="shared" si="39"/>
        <v>247500</v>
      </c>
    </row>
    <row r="565" spans="1:159" ht="37.5" customHeight="1">
      <c r="A565" s="13">
        <v>474</v>
      </c>
      <c r="B565" s="13" t="s">
        <v>1266</v>
      </c>
      <c r="C565" s="13" t="s">
        <v>3319</v>
      </c>
      <c r="D565" s="13">
        <v>999</v>
      </c>
      <c r="E565" s="13">
        <v>174</v>
      </c>
      <c r="F565" s="14" t="s">
        <v>1267</v>
      </c>
      <c r="G565" s="13" t="s">
        <v>1268</v>
      </c>
      <c r="H565" s="13" t="s">
        <v>1269</v>
      </c>
      <c r="I565" s="13" t="s">
        <v>1270</v>
      </c>
      <c r="J565" s="13">
        <v>24</v>
      </c>
      <c r="K565" s="13" t="s">
        <v>1271</v>
      </c>
      <c r="L565" s="13" t="s">
        <v>1237</v>
      </c>
      <c r="M565" s="13" t="s">
        <v>10</v>
      </c>
      <c r="N565" s="45">
        <v>21000</v>
      </c>
      <c r="O565" s="13" t="s">
        <v>3084</v>
      </c>
      <c r="P565" s="13">
        <v>32</v>
      </c>
      <c r="Q565" s="176">
        <v>0</v>
      </c>
      <c r="R565" s="557"/>
      <c r="S565" s="176"/>
      <c r="T565" s="177"/>
      <c r="U565" s="176"/>
      <c r="V565" s="177"/>
      <c r="W565" s="176"/>
      <c r="X565" s="177"/>
      <c r="Y565" s="176"/>
      <c r="Z565" s="177"/>
      <c r="AA565" s="176"/>
      <c r="AB565" s="177"/>
      <c r="AC565" s="176">
        <v>0</v>
      </c>
      <c r="AD565" s="177"/>
      <c r="AE565" s="176"/>
      <c r="AF565" s="177"/>
      <c r="AG565" s="176">
        <v>0</v>
      </c>
      <c r="AH565" s="177"/>
      <c r="AI565" s="176"/>
      <c r="AJ565" s="177"/>
      <c r="AK565" s="176">
        <v>0</v>
      </c>
      <c r="AL565" s="177"/>
      <c r="AM565" s="176">
        <v>0</v>
      </c>
      <c r="AN565" s="177"/>
      <c r="AO565" s="176"/>
      <c r="AP565" s="177"/>
      <c r="AQ565" s="176"/>
      <c r="AR565" s="177"/>
      <c r="AS565" s="176"/>
      <c r="AT565" s="176"/>
      <c r="AU565" s="176">
        <v>0</v>
      </c>
      <c r="AV565" s="177"/>
      <c r="AW565" s="176"/>
      <c r="AX565" s="177"/>
      <c r="AY565" s="176"/>
      <c r="AZ565" s="177"/>
      <c r="BA565" s="176"/>
      <c r="BB565" s="177"/>
      <c r="BC565" s="176">
        <v>10000</v>
      </c>
      <c r="BD565" s="176">
        <v>0</v>
      </c>
      <c r="BE565" s="176">
        <v>0</v>
      </c>
      <c r="BF565" s="177">
        <v>0</v>
      </c>
      <c r="BG565" s="176">
        <v>0</v>
      </c>
      <c r="BH565" s="177"/>
      <c r="BI565" s="176">
        <v>10000</v>
      </c>
      <c r="BJ565" s="177">
        <v>0</v>
      </c>
      <c r="BK565" s="176">
        <v>0</v>
      </c>
      <c r="BL565" s="177"/>
      <c r="BM565" s="176">
        <v>0</v>
      </c>
      <c r="BN565" s="177"/>
      <c r="BO565" s="176">
        <v>0</v>
      </c>
      <c r="BP565" s="232"/>
      <c r="BQ565" s="176"/>
      <c r="BR565" s="177"/>
      <c r="BS565" s="176"/>
      <c r="BT565" s="177"/>
      <c r="BU565" s="176"/>
      <c r="BV565" s="176"/>
      <c r="BW565" s="176">
        <v>0</v>
      </c>
      <c r="BX565" s="177"/>
      <c r="BY565" s="176">
        <v>0</v>
      </c>
      <c r="BZ565" s="177"/>
      <c r="CA565" s="176"/>
      <c r="CB565" s="177"/>
      <c r="CC565" s="176">
        <v>0</v>
      </c>
      <c r="CD565" s="177">
        <v>0</v>
      </c>
      <c r="CE565" s="176">
        <v>0</v>
      </c>
      <c r="CF565" s="177"/>
      <c r="CG565" s="176"/>
      <c r="CH565" s="177"/>
      <c r="CI565" s="176">
        <v>0</v>
      </c>
      <c r="CJ565" s="176">
        <v>0</v>
      </c>
      <c r="CK565" s="176">
        <v>0</v>
      </c>
      <c r="CL565" s="177"/>
      <c r="CM565" s="176"/>
      <c r="CN565" s="177"/>
      <c r="CO565" s="176">
        <v>0</v>
      </c>
      <c r="CP565" s="177"/>
      <c r="CQ565" s="176">
        <v>0</v>
      </c>
      <c r="CR565" s="177"/>
      <c r="CS565" s="176">
        <v>0</v>
      </c>
      <c r="CT565" s="176"/>
      <c r="CU565" s="176">
        <v>0</v>
      </c>
      <c r="CV565" s="177"/>
      <c r="CW565" s="176"/>
      <c r="CX565" s="177"/>
      <c r="CY565" s="176">
        <v>1000</v>
      </c>
      <c r="CZ565" s="177"/>
      <c r="DA565" s="176">
        <v>0</v>
      </c>
      <c r="DB565" s="177"/>
      <c r="DC565" s="176"/>
      <c r="DD565" s="177"/>
      <c r="DE565" s="176">
        <v>0</v>
      </c>
      <c r="DF565" s="177"/>
      <c r="DG565" s="176"/>
      <c r="DH565" s="177"/>
      <c r="DI565" s="176"/>
      <c r="DJ565" s="558"/>
      <c r="DK565" s="176"/>
      <c r="DL565" s="177"/>
      <c r="DM565" s="176"/>
      <c r="DN565" s="177"/>
      <c r="DO565" s="176"/>
      <c r="DP565" s="177"/>
      <c r="DQ565" s="176"/>
      <c r="DR565" s="177"/>
      <c r="DS565" s="176"/>
      <c r="DT565" s="176"/>
      <c r="DU565" s="176"/>
      <c r="DV565" s="177"/>
      <c r="DW565" s="176"/>
      <c r="DX565" s="177"/>
      <c r="DY565" s="176"/>
      <c r="DZ565" s="177"/>
      <c r="EA565" s="176"/>
      <c r="EB565" s="177"/>
      <c r="EC565" s="176">
        <v>0</v>
      </c>
      <c r="ED565" s="177"/>
      <c r="EE565" s="176"/>
      <c r="EF565" s="177"/>
      <c r="EG565" s="176"/>
      <c r="EH565" s="177"/>
      <c r="EI565" s="176">
        <v>0</v>
      </c>
      <c r="EJ565" s="177"/>
      <c r="EK565" s="176"/>
      <c r="EL565" s="176"/>
      <c r="EM565" s="177"/>
      <c r="EN565" s="176">
        <v>0</v>
      </c>
      <c r="EO565" s="177"/>
      <c r="EP565" s="176"/>
      <c r="EQ565" s="177">
        <v>0</v>
      </c>
      <c r="ER565" s="176"/>
      <c r="ES565" s="177"/>
      <c r="ET565" s="176"/>
      <c r="EU565" s="177"/>
      <c r="EV565" s="176"/>
      <c r="EW565" s="176"/>
      <c r="EX565" s="176"/>
      <c r="EY565" s="177"/>
      <c r="EZ565" s="176"/>
      <c r="FA565" s="177"/>
      <c r="FB565" s="565">
        <f t="shared" si="37"/>
        <v>0</v>
      </c>
      <c r="FC565" s="565">
        <f t="shared" si="39"/>
        <v>21000</v>
      </c>
    </row>
    <row r="566" spans="1:159" ht="37.5" customHeight="1">
      <c r="A566" s="13">
        <v>475</v>
      </c>
      <c r="B566" s="13" t="s">
        <v>2015</v>
      </c>
      <c r="C566" s="13" t="s">
        <v>3320</v>
      </c>
      <c r="D566" s="13">
        <v>1000</v>
      </c>
      <c r="E566" s="13">
        <v>175</v>
      </c>
      <c r="F566" s="14" t="s">
        <v>2016</v>
      </c>
      <c r="G566" s="13" t="s">
        <v>2017</v>
      </c>
      <c r="H566" s="13" t="s">
        <v>1602</v>
      </c>
      <c r="I566" s="13" t="s">
        <v>1953</v>
      </c>
      <c r="J566" s="13">
        <v>36</v>
      </c>
      <c r="K566" s="13" t="s">
        <v>2018</v>
      </c>
      <c r="L566" s="13" t="s">
        <v>1955</v>
      </c>
      <c r="M566" s="13" t="s">
        <v>10</v>
      </c>
      <c r="N566" s="45">
        <v>272000</v>
      </c>
      <c r="O566" s="13" t="s">
        <v>3078</v>
      </c>
      <c r="P566" s="13">
        <v>84</v>
      </c>
      <c r="Q566" s="176">
        <v>30000</v>
      </c>
      <c r="R566" s="557">
        <v>11940</v>
      </c>
      <c r="S566" s="176"/>
      <c r="T566" s="177"/>
      <c r="U566" s="176"/>
      <c r="V566" s="177"/>
      <c r="W566" s="176">
        <v>50000</v>
      </c>
      <c r="X566" s="177">
        <v>49920</v>
      </c>
      <c r="Y566" s="176"/>
      <c r="Z566" s="177"/>
      <c r="AA566" s="176"/>
      <c r="AB566" s="177"/>
      <c r="AC566" s="176">
        <v>0</v>
      </c>
      <c r="AD566" s="177"/>
      <c r="AE566" s="176"/>
      <c r="AF566" s="177"/>
      <c r="AG566" s="176">
        <v>6000</v>
      </c>
      <c r="AH566" s="177"/>
      <c r="AI566" s="176"/>
      <c r="AJ566" s="177"/>
      <c r="AK566" s="176">
        <v>0</v>
      </c>
      <c r="AL566" s="177"/>
      <c r="AM566" s="176">
        <v>5000</v>
      </c>
      <c r="AN566" s="177"/>
      <c r="AO566" s="176"/>
      <c r="AP566" s="177"/>
      <c r="AQ566" s="176"/>
      <c r="AR566" s="177"/>
      <c r="AS566" s="176"/>
      <c r="AT566" s="176"/>
      <c r="AU566" s="176">
        <v>0</v>
      </c>
      <c r="AV566" s="177"/>
      <c r="AW566" s="176"/>
      <c r="AX566" s="177"/>
      <c r="AY566" s="176"/>
      <c r="AZ566" s="177"/>
      <c r="BA566" s="176"/>
      <c r="BB566" s="177"/>
      <c r="BC566" s="176">
        <v>10000</v>
      </c>
      <c r="BD566" s="176">
        <v>9960</v>
      </c>
      <c r="BE566" s="176">
        <v>0</v>
      </c>
      <c r="BF566" s="177">
        <v>0</v>
      </c>
      <c r="BG566" s="176">
        <v>0</v>
      </c>
      <c r="BH566" s="177"/>
      <c r="BI566" s="176">
        <v>0</v>
      </c>
      <c r="BJ566" s="177"/>
      <c r="BK566" s="176">
        <v>0</v>
      </c>
      <c r="BL566" s="177"/>
      <c r="BM566" s="176">
        <v>0</v>
      </c>
      <c r="BN566" s="177"/>
      <c r="BO566" s="176">
        <v>12000</v>
      </c>
      <c r="BP566" s="232">
        <v>9900</v>
      </c>
      <c r="BQ566" s="176"/>
      <c r="BR566" s="177"/>
      <c r="BS566" s="176">
        <v>1000</v>
      </c>
      <c r="BT566" s="177">
        <v>960</v>
      </c>
      <c r="BU566" s="176"/>
      <c r="BV566" s="176">
        <v>4000</v>
      </c>
      <c r="BW566" s="176">
        <v>4000</v>
      </c>
      <c r="BX566" s="177">
        <v>3960</v>
      </c>
      <c r="BY566" s="176">
        <v>0</v>
      </c>
      <c r="BZ566" s="177"/>
      <c r="CA566" s="176"/>
      <c r="CB566" s="177"/>
      <c r="CC566" s="176">
        <v>0</v>
      </c>
      <c r="CD566" s="177">
        <v>0</v>
      </c>
      <c r="CE566" s="176">
        <v>30000</v>
      </c>
      <c r="CF566" s="177">
        <v>19920</v>
      </c>
      <c r="CG566" s="176">
        <v>20000</v>
      </c>
      <c r="CH566" s="177">
        <v>19980</v>
      </c>
      <c r="CI566" s="176">
        <v>0</v>
      </c>
      <c r="CJ566" s="176">
        <v>36000</v>
      </c>
      <c r="CK566" s="176">
        <v>36000</v>
      </c>
      <c r="CL566" s="177">
        <v>10980</v>
      </c>
      <c r="CM566" s="176"/>
      <c r="CN566" s="177"/>
      <c r="CO566" s="176">
        <v>30000</v>
      </c>
      <c r="CP566" s="177">
        <v>25000</v>
      </c>
      <c r="CQ566" s="176">
        <v>20000</v>
      </c>
      <c r="CR566" s="177">
        <v>15960</v>
      </c>
      <c r="CS566" s="176">
        <v>0</v>
      </c>
      <c r="CT566" s="176"/>
      <c r="CU566" s="176">
        <v>5000</v>
      </c>
      <c r="CV566" s="177"/>
      <c r="CW566" s="176"/>
      <c r="CX566" s="177"/>
      <c r="CY566" s="176">
        <v>0</v>
      </c>
      <c r="CZ566" s="177"/>
      <c r="DA566" s="176">
        <v>0</v>
      </c>
      <c r="DB566" s="177"/>
      <c r="DC566" s="176"/>
      <c r="DD566" s="177"/>
      <c r="DE566" s="176">
        <v>3000</v>
      </c>
      <c r="DF566" s="177">
        <v>3000</v>
      </c>
      <c r="DG566" s="176"/>
      <c r="DH566" s="177"/>
      <c r="DI566" s="176"/>
      <c r="DJ566" s="558"/>
      <c r="DK566" s="176"/>
      <c r="DL566" s="177"/>
      <c r="DM566" s="176"/>
      <c r="DN566" s="177"/>
      <c r="DO566" s="176"/>
      <c r="DP566" s="177"/>
      <c r="DQ566" s="176"/>
      <c r="DR566" s="177"/>
      <c r="DS566" s="176"/>
      <c r="DT566" s="176"/>
      <c r="DU566" s="176"/>
      <c r="DV566" s="177"/>
      <c r="DW566" s="176"/>
      <c r="DX566" s="177"/>
      <c r="DY566" s="176"/>
      <c r="DZ566" s="177"/>
      <c r="EA566" s="176"/>
      <c r="EB566" s="177"/>
      <c r="EC566" s="176">
        <v>10000</v>
      </c>
      <c r="ED566" s="177">
        <v>12000</v>
      </c>
      <c r="EE566" s="176"/>
      <c r="EF566" s="177"/>
      <c r="EG566" s="176"/>
      <c r="EH566" s="177"/>
      <c r="EI566" s="176">
        <v>0</v>
      </c>
      <c r="EJ566" s="177"/>
      <c r="EK566" s="176"/>
      <c r="EL566" s="176"/>
      <c r="EM566" s="177"/>
      <c r="EN566" s="176">
        <v>0</v>
      </c>
      <c r="EO566" s="177"/>
      <c r="EP566" s="176"/>
      <c r="EQ566" s="177">
        <v>0</v>
      </c>
      <c r="ER566" s="176"/>
      <c r="ES566" s="177"/>
      <c r="ET566" s="176"/>
      <c r="EU566" s="177"/>
      <c r="EV566" s="176"/>
      <c r="EW566" s="176"/>
      <c r="EX566" s="176"/>
      <c r="EY566" s="177"/>
      <c r="EZ566" s="176"/>
      <c r="FA566" s="177"/>
      <c r="FB566" s="565">
        <f t="shared" si="37"/>
        <v>193480</v>
      </c>
      <c r="FC566" s="565">
        <f t="shared" si="39"/>
        <v>78520</v>
      </c>
    </row>
    <row r="567" spans="1:159" ht="37.5" customHeight="1">
      <c r="A567" s="13">
        <v>476</v>
      </c>
      <c r="B567" s="13" t="s">
        <v>407</v>
      </c>
      <c r="C567" s="13" t="s">
        <v>3321</v>
      </c>
      <c r="D567" s="13">
        <v>1001</v>
      </c>
      <c r="E567" s="13">
        <v>184</v>
      </c>
      <c r="F567" s="14" t="s">
        <v>1716</v>
      </c>
      <c r="G567" s="13" t="s">
        <v>1717</v>
      </c>
      <c r="H567" s="13" t="s">
        <v>408</v>
      </c>
      <c r="I567" s="13" t="s">
        <v>1718</v>
      </c>
      <c r="J567" s="13">
        <v>36</v>
      </c>
      <c r="K567" s="13" t="s">
        <v>1719</v>
      </c>
      <c r="L567" s="13" t="s">
        <v>1688</v>
      </c>
      <c r="M567" s="13" t="s">
        <v>10</v>
      </c>
      <c r="N567" s="45">
        <v>149000</v>
      </c>
      <c r="O567" s="13" t="s">
        <v>3077</v>
      </c>
      <c r="P567" s="13">
        <v>56</v>
      </c>
      <c r="Q567" s="176">
        <v>10000</v>
      </c>
      <c r="R567" s="557"/>
      <c r="S567" s="176"/>
      <c r="T567" s="177"/>
      <c r="U567" s="176"/>
      <c r="V567" s="177"/>
      <c r="W567" s="176"/>
      <c r="X567" s="177"/>
      <c r="Y567" s="176">
        <v>5000</v>
      </c>
      <c r="Z567" s="177"/>
      <c r="AA567" s="176">
        <v>20000</v>
      </c>
      <c r="AB567" s="177"/>
      <c r="AC567" s="176">
        <v>0</v>
      </c>
      <c r="AD567" s="177"/>
      <c r="AE567" s="176"/>
      <c r="AF567" s="177"/>
      <c r="AG567" s="176">
        <v>1000</v>
      </c>
      <c r="AH567" s="177"/>
      <c r="AI567" s="176"/>
      <c r="AJ567" s="177"/>
      <c r="AK567" s="176">
        <v>0</v>
      </c>
      <c r="AL567" s="177"/>
      <c r="AM567" s="176">
        <v>20000</v>
      </c>
      <c r="AN567" s="177"/>
      <c r="AO567" s="176"/>
      <c r="AP567" s="177"/>
      <c r="AQ567" s="176"/>
      <c r="AR567" s="177"/>
      <c r="AS567" s="176"/>
      <c r="AT567" s="176"/>
      <c r="AU567" s="176">
        <v>0</v>
      </c>
      <c r="AV567" s="177"/>
      <c r="AW567" s="176">
        <v>25000</v>
      </c>
      <c r="AX567" s="177"/>
      <c r="AY567" s="176"/>
      <c r="AZ567" s="177"/>
      <c r="BA567" s="176"/>
      <c r="BB567" s="177"/>
      <c r="BC567" s="176">
        <v>0</v>
      </c>
      <c r="BD567" s="176"/>
      <c r="BE567" s="176">
        <v>0</v>
      </c>
      <c r="BF567" s="177">
        <v>0</v>
      </c>
      <c r="BG567" s="176">
        <v>0</v>
      </c>
      <c r="BH567" s="177"/>
      <c r="BI567" s="176">
        <v>4000</v>
      </c>
      <c r="BJ567" s="177">
        <v>0</v>
      </c>
      <c r="BK567" s="176">
        <v>0</v>
      </c>
      <c r="BL567" s="177"/>
      <c r="BM567" s="176">
        <v>0</v>
      </c>
      <c r="BN567" s="177"/>
      <c r="BO567" s="176">
        <v>0</v>
      </c>
      <c r="BP567" s="232"/>
      <c r="BQ567" s="176">
        <v>5000</v>
      </c>
      <c r="BR567" s="177"/>
      <c r="BS567" s="176"/>
      <c r="BT567" s="177"/>
      <c r="BU567" s="176"/>
      <c r="BV567" s="176"/>
      <c r="BW567" s="176">
        <v>0</v>
      </c>
      <c r="BX567" s="177"/>
      <c r="BY567" s="176">
        <v>0</v>
      </c>
      <c r="BZ567" s="177"/>
      <c r="CA567" s="176"/>
      <c r="CB567" s="177"/>
      <c r="CC567" s="176">
        <v>0</v>
      </c>
      <c r="CD567" s="177">
        <v>0</v>
      </c>
      <c r="CE567" s="176">
        <v>0</v>
      </c>
      <c r="CF567" s="177"/>
      <c r="CG567" s="176">
        <v>20000</v>
      </c>
      <c r="CH567" s="177">
        <v>2000</v>
      </c>
      <c r="CI567" s="176">
        <v>0</v>
      </c>
      <c r="CJ567" s="176">
        <v>0</v>
      </c>
      <c r="CK567" s="176">
        <v>0</v>
      </c>
      <c r="CL567" s="177"/>
      <c r="CM567" s="176"/>
      <c r="CN567" s="177"/>
      <c r="CO567" s="176">
        <v>0</v>
      </c>
      <c r="CP567" s="177"/>
      <c r="CQ567" s="176">
        <v>0</v>
      </c>
      <c r="CR567" s="177"/>
      <c r="CS567" s="176">
        <v>0</v>
      </c>
      <c r="CT567" s="176"/>
      <c r="CU567" s="176">
        <v>0</v>
      </c>
      <c r="CV567" s="177"/>
      <c r="CW567" s="176"/>
      <c r="CX567" s="177"/>
      <c r="CY567" s="176">
        <v>0</v>
      </c>
      <c r="CZ567" s="177"/>
      <c r="DA567" s="176">
        <v>18000</v>
      </c>
      <c r="DB567" s="177">
        <v>0</v>
      </c>
      <c r="DC567" s="176">
        <v>1000</v>
      </c>
      <c r="DD567" s="177">
        <v>0</v>
      </c>
      <c r="DE567" s="176">
        <v>0</v>
      </c>
      <c r="DF567" s="177"/>
      <c r="DG567" s="176"/>
      <c r="DH567" s="177"/>
      <c r="DI567" s="176"/>
      <c r="DJ567" s="558"/>
      <c r="DK567" s="176"/>
      <c r="DL567" s="177"/>
      <c r="DM567" s="176"/>
      <c r="DN567" s="177"/>
      <c r="DO567" s="176"/>
      <c r="DP567" s="177"/>
      <c r="DQ567" s="176"/>
      <c r="DR567" s="177"/>
      <c r="DS567" s="176"/>
      <c r="DT567" s="176"/>
      <c r="DU567" s="176"/>
      <c r="DV567" s="177"/>
      <c r="DW567" s="176"/>
      <c r="DX567" s="177"/>
      <c r="DY567" s="176"/>
      <c r="DZ567" s="177"/>
      <c r="EA567" s="176"/>
      <c r="EB567" s="177"/>
      <c r="EC567" s="176">
        <v>0</v>
      </c>
      <c r="ED567" s="177"/>
      <c r="EE567" s="176"/>
      <c r="EF567" s="177"/>
      <c r="EG567" s="176"/>
      <c r="EH567" s="177"/>
      <c r="EI567" s="176">
        <v>0</v>
      </c>
      <c r="EJ567" s="177"/>
      <c r="EK567" s="176"/>
      <c r="EL567" s="176"/>
      <c r="EM567" s="177"/>
      <c r="EN567" s="176">
        <v>0</v>
      </c>
      <c r="EO567" s="177"/>
      <c r="EP567" s="176"/>
      <c r="EQ567" s="177">
        <v>0</v>
      </c>
      <c r="ER567" s="176">
        <v>20000</v>
      </c>
      <c r="ES567" s="177">
        <v>0</v>
      </c>
      <c r="ET567" s="176"/>
      <c r="EU567" s="177"/>
      <c r="EV567" s="176"/>
      <c r="EW567" s="176"/>
      <c r="EX567" s="176"/>
      <c r="EY567" s="177"/>
      <c r="EZ567" s="176"/>
      <c r="FA567" s="177"/>
      <c r="FB567" s="565">
        <f t="shared" si="37"/>
        <v>2000</v>
      </c>
      <c r="FC567" s="565">
        <f t="shared" si="39"/>
        <v>147000</v>
      </c>
    </row>
    <row r="568" spans="1:159" ht="37.5" customHeight="1">
      <c r="A568" s="13">
        <v>477</v>
      </c>
      <c r="B568" s="13" t="s">
        <v>2844</v>
      </c>
      <c r="C568" s="13" t="s">
        <v>3322</v>
      </c>
      <c r="D568" s="13">
        <v>1001</v>
      </c>
      <c r="E568" s="13">
        <v>184</v>
      </c>
      <c r="F568" s="14" t="s">
        <v>2845</v>
      </c>
      <c r="G568" s="13" t="s">
        <v>2846</v>
      </c>
      <c r="H568" s="13" t="s">
        <v>2847</v>
      </c>
      <c r="I568" s="13" t="s">
        <v>2848</v>
      </c>
      <c r="J568" s="13">
        <v>36</v>
      </c>
      <c r="K568" s="13" t="s">
        <v>2849</v>
      </c>
      <c r="L568" s="13" t="s">
        <v>1931</v>
      </c>
      <c r="M568" s="13" t="s">
        <v>65</v>
      </c>
      <c r="N568" s="45">
        <v>100000</v>
      </c>
      <c r="O568" s="13" t="s">
        <v>3097</v>
      </c>
      <c r="P568" s="13">
        <v>81</v>
      </c>
      <c r="Q568" s="176">
        <v>10000</v>
      </c>
      <c r="R568" s="557"/>
      <c r="S568" s="176"/>
      <c r="T568" s="177"/>
      <c r="U568" s="176"/>
      <c r="V568" s="177"/>
      <c r="W568" s="176"/>
      <c r="X568" s="177"/>
      <c r="Y568" s="176"/>
      <c r="Z568" s="177"/>
      <c r="AA568" s="176"/>
      <c r="AB568" s="177"/>
      <c r="AC568" s="176">
        <v>12000</v>
      </c>
      <c r="AD568" s="177">
        <v>12000</v>
      </c>
      <c r="AE568" s="176">
        <v>5000</v>
      </c>
      <c r="AF568" s="177">
        <v>6000</v>
      </c>
      <c r="AG568" s="176">
        <v>1000</v>
      </c>
      <c r="AH568" s="177"/>
      <c r="AI568" s="176"/>
      <c r="AJ568" s="177"/>
      <c r="AK568" s="176">
        <v>0</v>
      </c>
      <c r="AL568" s="177"/>
      <c r="AM568" s="176">
        <v>0</v>
      </c>
      <c r="AN568" s="177"/>
      <c r="AO568" s="176"/>
      <c r="AP568" s="177"/>
      <c r="AQ568" s="176"/>
      <c r="AR568" s="177"/>
      <c r="AS568" s="176"/>
      <c r="AT568" s="176"/>
      <c r="AU568" s="176">
        <v>0</v>
      </c>
      <c r="AV568" s="177"/>
      <c r="AW568" s="176">
        <v>27000</v>
      </c>
      <c r="AX568" s="177">
        <v>12000</v>
      </c>
      <c r="AY568" s="176"/>
      <c r="AZ568" s="177"/>
      <c r="BA568" s="176"/>
      <c r="BB568" s="177"/>
      <c r="BC568" s="176">
        <v>0</v>
      </c>
      <c r="BD568" s="176"/>
      <c r="BE568" s="176">
        <v>0</v>
      </c>
      <c r="BF568" s="177">
        <v>0</v>
      </c>
      <c r="BG568" s="176">
        <v>0</v>
      </c>
      <c r="BH568" s="177"/>
      <c r="BI568" s="176">
        <v>0</v>
      </c>
      <c r="BJ568" s="177"/>
      <c r="BK568" s="176">
        <v>0</v>
      </c>
      <c r="BL568" s="177"/>
      <c r="BM568" s="176">
        <v>0</v>
      </c>
      <c r="BN568" s="177"/>
      <c r="BO568" s="176">
        <v>0</v>
      </c>
      <c r="BP568" s="232"/>
      <c r="BQ568" s="176"/>
      <c r="BR568" s="177"/>
      <c r="BS568" s="176"/>
      <c r="BT568" s="177"/>
      <c r="BU568" s="176"/>
      <c r="BV568" s="176"/>
      <c r="BW568" s="176">
        <v>0</v>
      </c>
      <c r="BX568" s="177"/>
      <c r="BY568" s="176">
        <v>10000</v>
      </c>
      <c r="BZ568" s="177"/>
      <c r="CA568" s="176">
        <v>10000</v>
      </c>
      <c r="CB568" s="177"/>
      <c r="CC568" s="176">
        <v>0</v>
      </c>
      <c r="CD568" s="177">
        <v>0</v>
      </c>
      <c r="CE568" s="176">
        <v>10000</v>
      </c>
      <c r="CF568" s="177">
        <v>5020</v>
      </c>
      <c r="CG568" s="176"/>
      <c r="CH568" s="177"/>
      <c r="CI568" s="176">
        <v>0</v>
      </c>
      <c r="CJ568" s="176">
        <v>0</v>
      </c>
      <c r="CK568" s="176">
        <v>0</v>
      </c>
      <c r="CL568" s="177"/>
      <c r="CM568" s="176"/>
      <c r="CN568" s="177"/>
      <c r="CO568" s="176">
        <v>0</v>
      </c>
      <c r="CP568" s="177"/>
      <c r="CQ568" s="176">
        <v>0</v>
      </c>
      <c r="CR568" s="177"/>
      <c r="CS568" s="176">
        <v>0</v>
      </c>
      <c r="CT568" s="176"/>
      <c r="CU568" s="176">
        <v>0</v>
      </c>
      <c r="CV568" s="177"/>
      <c r="CW568" s="176">
        <v>5000</v>
      </c>
      <c r="CX568" s="177">
        <v>1000</v>
      </c>
      <c r="CY568" s="176">
        <v>0</v>
      </c>
      <c r="CZ568" s="177"/>
      <c r="DA568" s="176">
        <v>0</v>
      </c>
      <c r="DB568" s="177"/>
      <c r="DC568" s="176"/>
      <c r="DD568" s="177"/>
      <c r="DE568" s="176">
        <v>0</v>
      </c>
      <c r="DF568" s="177"/>
      <c r="DG568" s="176"/>
      <c r="DH568" s="177"/>
      <c r="DI568" s="176"/>
      <c r="DJ568" s="558"/>
      <c r="DK568" s="176"/>
      <c r="DL568" s="177"/>
      <c r="DM568" s="176"/>
      <c r="DN568" s="177"/>
      <c r="DO568" s="176"/>
      <c r="DP568" s="177"/>
      <c r="DQ568" s="176">
        <v>10000</v>
      </c>
      <c r="DR568" s="177">
        <v>8000</v>
      </c>
      <c r="DS568" s="176"/>
      <c r="DT568" s="176"/>
      <c r="DU568" s="176"/>
      <c r="DV568" s="177"/>
      <c r="DW568" s="176"/>
      <c r="DX568" s="177"/>
      <c r="DY568" s="176"/>
      <c r="DZ568" s="177"/>
      <c r="EA568" s="176"/>
      <c r="EB568" s="177"/>
      <c r="EC568" s="176">
        <v>0</v>
      </c>
      <c r="ED568" s="177"/>
      <c r="EE568" s="176"/>
      <c r="EF568" s="177"/>
      <c r="EG568" s="176"/>
      <c r="EH568" s="177"/>
      <c r="EI568" s="176">
        <v>0</v>
      </c>
      <c r="EJ568" s="177"/>
      <c r="EK568" s="176"/>
      <c r="EL568" s="176"/>
      <c r="EM568" s="177"/>
      <c r="EN568" s="176">
        <v>0</v>
      </c>
      <c r="EO568" s="177"/>
      <c r="EP568" s="176"/>
      <c r="EQ568" s="177">
        <v>0</v>
      </c>
      <c r="ER568" s="176"/>
      <c r="ES568" s="177"/>
      <c r="ET568" s="176"/>
      <c r="EU568" s="177"/>
      <c r="EV568" s="176"/>
      <c r="EW568" s="176"/>
      <c r="EX568" s="176"/>
      <c r="EY568" s="177"/>
      <c r="EZ568" s="176"/>
      <c r="FA568" s="177"/>
      <c r="FB568" s="565">
        <f t="shared" si="37"/>
        <v>44020</v>
      </c>
      <c r="FC568" s="565">
        <f t="shared" si="39"/>
        <v>55980</v>
      </c>
    </row>
    <row r="569" spans="1:159" ht="37.5" customHeight="1">
      <c r="A569" s="13">
        <v>478</v>
      </c>
      <c r="B569" s="13" t="s">
        <v>2019</v>
      </c>
      <c r="C569" s="13" t="s">
        <v>3323</v>
      </c>
      <c r="D569" s="13">
        <v>1008</v>
      </c>
      <c r="E569" s="13">
        <v>189</v>
      </c>
      <c r="F569" s="14" t="s">
        <v>2020</v>
      </c>
      <c r="G569" s="13" t="s">
        <v>2021</v>
      </c>
      <c r="H569" s="13" t="s">
        <v>2022</v>
      </c>
      <c r="I569" s="13" t="s">
        <v>2023</v>
      </c>
      <c r="J569" s="13">
        <v>36</v>
      </c>
      <c r="K569" s="13" t="s">
        <v>2024</v>
      </c>
      <c r="L569" s="13" t="s">
        <v>1955</v>
      </c>
      <c r="M569" s="13" t="s">
        <v>10</v>
      </c>
      <c r="N569" s="45">
        <v>43500</v>
      </c>
      <c r="O569" s="13" t="s">
        <v>3078</v>
      </c>
      <c r="P569" s="13">
        <v>84</v>
      </c>
      <c r="Q569" s="176">
        <v>20000</v>
      </c>
      <c r="R569" s="557">
        <v>9960</v>
      </c>
      <c r="S569" s="176"/>
      <c r="T569" s="177"/>
      <c r="U569" s="176"/>
      <c r="V569" s="177"/>
      <c r="W569" s="176"/>
      <c r="X569" s="177"/>
      <c r="Y569" s="176"/>
      <c r="Z569" s="177"/>
      <c r="AA569" s="176"/>
      <c r="AB569" s="177"/>
      <c r="AC569" s="176">
        <v>500</v>
      </c>
      <c r="AD569" s="177"/>
      <c r="AE569" s="176"/>
      <c r="AF569" s="177"/>
      <c r="AG569" s="176">
        <v>6000</v>
      </c>
      <c r="AH569" s="177"/>
      <c r="AI569" s="176"/>
      <c r="AJ569" s="177"/>
      <c r="AK569" s="176">
        <v>0</v>
      </c>
      <c r="AL569" s="177"/>
      <c r="AM569" s="176">
        <v>0</v>
      </c>
      <c r="AN569" s="177"/>
      <c r="AO569" s="176"/>
      <c r="AP569" s="177"/>
      <c r="AQ569" s="176"/>
      <c r="AR569" s="177"/>
      <c r="AS569" s="176"/>
      <c r="AT569" s="176"/>
      <c r="AU569" s="176">
        <v>0</v>
      </c>
      <c r="AV569" s="177"/>
      <c r="AW569" s="176"/>
      <c r="AX569" s="177"/>
      <c r="AY569" s="176"/>
      <c r="AZ569" s="177"/>
      <c r="BA569" s="176">
        <v>2000</v>
      </c>
      <c r="BB569" s="177">
        <v>1980</v>
      </c>
      <c r="BC569" s="176">
        <v>0</v>
      </c>
      <c r="BD569" s="176"/>
      <c r="BE569" s="176">
        <v>0</v>
      </c>
      <c r="BF569" s="177">
        <v>0</v>
      </c>
      <c r="BG569" s="176">
        <v>0</v>
      </c>
      <c r="BH569" s="177"/>
      <c r="BI569" s="176">
        <v>0</v>
      </c>
      <c r="BJ569" s="177"/>
      <c r="BK569" s="176">
        <v>0</v>
      </c>
      <c r="BL569" s="177"/>
      <c r="BM569" s="176">
        <v>0</v>
      </c>
      <c r="BN569" s="177"/>
      <c r="BO569" s="176">
        <v>0</v>
      </c>
      <c r="BP569" s="232"/>
      <c r="BQ569" s="176"/>
      <c r="BR569" s="177"/>
      <c r="BS569" s="176"/>
      <c r="BT569" s="177"/>
      <c r="BU569" s="176"/>
      <c r="BV569" s="176"/>
      <c r="BW569" s="176">
        <v>0</v>
      </c>
      <c r="BX569" s="177"/>
      <c r="BY569" s="176">
        <v>10000</v>
      </c>
      <c r="BZ569" s="177"/>
      <c r="CA569" s="176"/>
      <c r="CB569" s="177"/>
      <c r="CC569" s="176">
        <v>0</v>
      </c>
      <c r="CD569" s="177">
        <v>0</v>
      </c>
      <c r="CE569" s="176">
        <v>0</v>
      </c>
      <c r="CF569" s="177"/>
      <c r="CG569" s="176"/>
      <c r="CH569" s="177"/>
      <c r="CI569" s="176">
        <v>0</v>
      </c>
      <c r="CJ569" s="176">
        <v>0</v>
      </c>
      <c r="CK569" s="176">
        <v>0</v>
      </c>
      <c r="CL569" s="177"/>
      <c r="CM569" s="176"/>
      <c r="CN569" s="177"/>
      <c r="CO569" s="176">
        <v>0</v>
      </c>
      <c r="CP569" s="177"/>
      <c r="CQ569" s="176">
        <v>5000</v>
      </c>
      <c r="CR569" s="177">
        <v>4980</v>
      </c>
      <c r="CS569" s="176">
        <v>0</v>
      </c>
      <c r="CT569" s="176"/>
      <c r="CU569" s="176">
        <v>0</v>
      </c>
      <c r="CV569" s="177"/>
      <c r="CW569" s="176"/>
      <c r="CX569" s="177"/>
      <c r="CY569" s="176">
        <v>0</v>
      </c>
      <c r="CZ569" s="177"/>
      <c r="DA569" s="176">
        <v>0</v>
      </c>
      <c r="DB569" s="177"/>
      <c r="DC569" s="176"/>
      <c r="DD569" s="177"/>
      <c r="DE569" s="176">
        <v>0</v>
      </c>
      <c r="DF569" s="177"/>
      <c r="DG569" s="176"/>
      <c r="DH569" s="177"/>
      <c r="DI569" s="176"/>
      <c r="DJ569" s="558"/>
      <c r="DK569" s="176"/>
      <c r="DL569" s="177"/>
      <c r="DM569" s="176"/>
      <c r="DN569" s="177"/>
      <c r="DO569" s="176"/>
      <c r="DP569" s="177"/>
      <c r="DQ569" s="176"/>
      <c r="DR569" s="177"/>
      <c r="DS569" s="176"/>
      <c r="DT569" s="176"/>
      <c r="DU569" s="176"/>
      <c r="DV569" s="177"/>
      <c r="DW569" s="176"/>
      <c r="DX569" s="177"/>
      <c r="DY569" s="176"/>
      <c r="DZ569" s="177"/>
      <c r="EA569" s="176"/>
      <c r="EB569" s="177"/>
      <c r="EC569" s="176">
        <v>0</v>
      </c>
      <c r="ED569" s="177"/>
      <c r="EE569" s="176"/>
      <c r="EF569" s="177"/>
      <c r="EG569" s="176"/>
      <c r="EH569" s="177"/>
      <c r="EI569" s="176">
        <v>0</v>
      </c>
      <c r="EJ569" s="177"/>
      <c r="EK569" s="176"/>
      <c r="EL569" s="176"/>
      <c r="EM569" s="177"/>
      <c r="EN569" s="176">
        <v>0</v>
      </c>
      <c r="EO569" s="177"/>
      <c r="EP569" s="176"/>
      <c r="EQ569" s="177">
        <v>0</v>
      </c>
      <c r="ER569" s="176"/>
      <c r="ES569" s="177"/>
      <c r="ET569" s="176"/>
      <c r="EU569" s="177"/>
      <c r="EV569" s="176"/>
      <c r="EW569" s="176"/>
      <c r="EX569" s="176"/>
      <c r="EY569" s="232">
        <v>19000</v>
      </c>
      <c r="EZ569" s="176"/>
      <c r="FA569" s="177"/>
      <c r="FB569" s="565">
        <f t="shared" si="37"/>
        <v>35920</v>
      </c>
      <c r="FC569" s="565">
        <f t="shared" si="39"/>
        <v>7580</v>
      </c>
    </row>
    <row r="570" spans="1:159" ht="37.5" customHeight="1">
      <c r="A570" s="13">
        <v>479</v>
      </c>
      <c r="B570" s="13" t="s">
        <v>1201</v>
      </c>
      <c r="C570" s="13" t="s">
        <v>3324</v>
      </c>
      <c r="D570" s="13">
        <v>1009</v>
      </c>
      <c r="E570" s="13">
        <v>352</v>
      </c>
      <c r="F570" s="14" t="s">
        <v>1202</v>
      </c>
      <c r="G570" s="13" t="s">
        <v>1203</v>
      </c>
      <c r="H570" s="13" t="s">
        <v>1204</v>
      </c>
      <c r="I570" s="13" t="s">
        <v>1205</v>
      </c>
      <c r="J570" s="13">
        <v>36</v>
      </c>
      <c r="K570" s="13" t="s">
        <v>2968</v>
      </c>
      <c r="L570" s="13" t="s">
        <v>1175</v>
      </c>
      <c r="M570" s="13" t="s">
        <v>10</v>
      </c>
      <c r="N570" s="45">
        <v>12000</v>
      </c>
      <c r="O570" s="13" t="s">
        <v>3064</v>
      </c>
      <c r="P570" s="13">
        <v>27</v>
      </c>
      <c r="Q570" s="176">
        <v>0</v>
      </c>
      <c r="R570" s="557"/>
      <c r="S570" s="176"/>
      <c r="T570" s="177"/>
      <c r="U570" s="176"/>
      <c r="V570" s="177"/>
      <c r="W570" s="176"/>
      <c r="X570" s="177"/>
      <c r="Y570" s="176"/>
      <c r="Z570" s="177"/>
      <c r="AA570" s="176"/>
      <c r="AB570" s="177"/>
      <c r="AC570" s="176">
        <v>0</v>
      </c>
      <c r="AD570" s="177"/>
      <c r="AE570" s="176"/>
      <c r="AF570" s="177"/>
      <c r="AG570" s="176">
        <v>6000</v>
      </c>
      <c r="AH570" s="177"/>
      <c r="AI570" s="176"/>
      <c r="AJ570" s="177"/>
      <c r="AK570" s="176">
        <v>0</v>
      </c>
      <c r="AL570" s="177"/>
      <c r="AM570" s="176">
        <v>0</v>
      </c>
      <c r="AN570" s="177"/>
      <c r="AO570" s="176"/>
      <c r="AP570" s="177"/>
      <c r="AQ570" s="176"/>
      <c r="AR570" s="177"/>
      <c r="AS570" s="176"/>
      <c r="AT570" s="176"/>
      <c r="AU570" s="176">
        <v>0</v>
      </c>
      <c r="AV570" s="177"/>
      <c r="AW570" s="176"/>
      <c r="AX570" s="177"/>
      <c r="AY570" s="176"/>
      <c r="AZ570" s="177"/>
      <c r="BA570" s="176"/>
      <c r="BB570" s="177"/>
      <c r="BC570" s="176">
        <v>0</v>
      </c>
      <c r="BD570" s="176"/>
      <c r="BE570" s="176">
        <v>0</v>
      </c>
      <c r="BF570" s="177">
        <v>0</v>
      </c>
      <c r="BG570" s="176">
        <v>0</v>
      </c>
      <c r="BH570" s="177"/>
      <c r="BI570" s="176">
        <v>0</v>
      </c>
      <c r="BJ570" s="177"/>
      <c r="BK570" s="176">
        <v>0</v>
      </c>
      <c r="BL570" s="177"/>
      <c r="BM570" s="176">
        <v>0</v>
      </c>
      <c r="BN570" s="177"/>
      <c r="BO570" s="176">
        <v>0</v>
      </c>
      <c r="BP570" s="232"/>
      <c r="BQ570" s="176"/>
      <c r="BR570" s="177"/>
      <c r="BS570" s="176"/>
      <c r="BT570" s="177"/>
      <c r="BU570" s="176"/>
      <c r="BV570" s="176"/>
      <c r="BW570" s="176">
        <v>0</v>
      </c>
      <c r="BX570" s="177"/>
      <c r="BY570" s="176">
        <v>0</v>
      </c>
      <c r="BZ570" s="177"/>
      <c r="CA570" s="176"/>
      <c r="CB570" s="177"/>
      <c r="CC570" s="176">
        <v>0</v>
      </c>
      <c r="CD570" s="177">
        <v>0</v>
      </c>
      <c r="CE570" s="176">
        <v>0</v>
      </c>
      <c r="CF570" s="177"/>
      <c r="CG570" s="176"/>
      <c r="CH570" s="177"/>
      <c r="CI570" s="176">
        <v>0</v>
      </c>
      <c r="CJ570" s="176">
        <v>0</v>
      </c>
      <c r="CK570" s="176">
        <v>0</v>
      </c>
      <c r="CL570" s="177"/>
      <c r="CM570" s="176"/>
      <c r="CN570" s="177"/>
      <c r="CO570" s="176">
        <v>0</v>
      </c>
      <c r="CP570" s="177"/>
      <c r="CQ570" s="176">
        <v>6000</v>
      </c>
      <c r="CR570" s="177"/>
      <c r="CS570" s="176">
        <v>0</v>
      </c>
      <c r="CT570" s="176"/>
      <c r="CU570" s="176">
        <v>0</v>
      </c>
      <c r="CV570" s="177"/>
      <c r="CW570" s="176"/>
      <c r="CX570" s="177"/>
      <c r="CY570" s="176">
        <v>0</v>
      </c>
      <c r="CZ570" s="177"/>
      <c r="DA570" s="176">
        <v>0</v>
      </c>
      <c r="DB570" s="177"/>
      <c r="DC570" s="176"/>
      <c r="DD570" s="177"/>
      <c r="DE570" s="176">
        <v>0</v>
      </c>
      <c r="DF570" s="177"/>
      <c r="DG570" s="176"/>
      <c r="DH570" s="177"/>
      <c r="DI570" s="176"/>
      <c r="DJ570" s="558"/>
      <c r="DK570" s="176"/>
      <c r="DL570" s="177"/>
      <c r="DM570" s="176"/>
      <c r="DN570" s="177"/>
      <c r="DO570" s="176"/>
      <c r="DP570" s="177"/>
      <c r="DQ570" s="176"/>
      <c r="DR570" s="177"/>
      <c r="DS570" s="176"/>
      <c r="DT570" s="176"/>
      <c r="DU570" s="176"/>
      <c r="DV570" s="177"/>
      <c r="DW570" s="176"/>
      <c r="DX570" s="177"/>
      <c r="DY570" s="176"/>
      <c r="DZ570" s="177"/>
      <c r="EA570" s="176"/>
      <c r="EB570" s="177"/>
      <c r="EC570" s="176">
        <v>0</v>
      </c>
      <c r="ED570" s="177"/>
      <c r="EE570" s="176"/>
      <c r="EF570" s="177"/>
      <c r="EG570" s="176"/>
      <c r="EH570" s="177"/>
      <c r="EI570" s="176">
        <v>0</v>
      </c>
      <c r="EJ570" s="177"/>
      <c r="EK570" s="176"/>
      <c r="EL570" s="176"/>
      <c r="EM570" s="177"/>
      <c r="EN570" s="176">
        <v>0</v>
      </c>
      <c r="EO570" s="177"/>
      <c r="EP570" s="176"/>
      <c r="EQ570" s="177">
        <v>0</v>
      </c>
      <c r="ER570" s="176"/>
      <c r="ES570" s="177"/>
      <c r="ET570" s="176"/>
      <c r="EU570" s="177"/>
      <c r="EV570" s="176"/>
      <c r="EW570" s="176"/>
      <c r="EX570" s="176"/>
      <c r="EY570" s="232"/>
      <c r="EZ570" s="176"/>
      <c r="FA570" s="177"/>
      <c r="FB570" s="565">
        <f t="shared" si="37"/>
        <v>0</v>
      </c>
      <c r="FC570" s="565">
        <f t="shared" si="39"/>
        <v>12000</v>
      </c>
    </row>
    <row r="571" spans="1:159" ht="54" customHeight="1">
      <c r="A571" s="13">
        <v>480</v>
      </c>
      <c r="B571" s="13" t="s">
        <v>1667</v>
      </c>
      <c r="C571" s="13" t="s">
        <v>3325</v>
      </c>
      <c r="D571" s="13">
        <v>1010</v>
      </c>
      <c r="E571" s="13">
        <v>688</v>
      </c>
      <c r="F571" s="14" t="s">
        <v>1668</v>
      </c>
      <c r="G571" s="13" t="s">
        <v>1669</v>
      </c>
      <c r="H571" s="13" t="s">
        <v>1670</v>
      </c>
      <c r="I571" s="13" t="s">
        <v>1671</v>
      </c>
      <c r="J571" s="13">
        <v>36</v>
      </c>
      <c r="K571" s="13" t="s">
        <v>2969</v>
      </c>
      <c r="L571" s="13" t="s">
        <v>1672</v>
      </c>
      <c r="M571" s="13" t="s">
        <v>15</v>
      </c>
      <c r="N571" s="45">
        <v>7250</v>
      </c>
      <c r="O571" s="13" t="s">
        <v>3073</v>
      </c>
      <c r="P571" s="13">
        <v>50</v>
      </c>
      <c r="Q571" s="176">
        <v>0</v>
      </c>
      <c r="R571" s="557"/>
      <c r="S571" s="176"/>
      <c r="T571" s="177"/>
      <c r="U571" s="176"/>
      <c r="V571" s="177"/>
      <c r="W571" s="176"/>
      <c r="X571" s="177"/>
      <c r="Y571" s="176"/>
      <c r="Z571" s="177"/>
      <c r="AA571" s="176"/>
      <c r="AB571" s="177"/>
      <c r="AC571" s="176">
        <v>1000</v>
      </c>
      <c r="AD571" s="177"/>
      <c r="AE571" s="176"/>
      <c r="AF571" s="177"/>
      <c r="AG571" s="176">
        <v>500</v>
      </c>
      <c r="AH571" s="177"/>
      <c r="AI571" s="176"/>
      <c r="AJ571" s="177"/>
      <c r="AK571" s="176">
        <v>0</v>
      </c>
      <c r="AL571" s="177"/>
      <c r="AM571" s="176">
        <v>0</v>
      </c>
      <c r="AN571" s="177"/>
      <c r="AO571" s="176"/>
      <c r="AP571" s="177"/>
      <c r="AQ571" s="176"/>
      <c r="AR571" s="177"/>
      <c r="AS571" s="176"/>
      <c r="AT571" s="176"/>
      <c r="AU571" s="176">
        <v>0</v>
      </c>
      <c r="AV571" s="177"/>
      <c r="AW571" s="176"/>
      <c r="AX571" s="177"/>
      <c r="AY571" s="176">
        <v>500</v>
      </c>
      <c r="AZ571" s="177"/>
      <c r="BA571" s="176"/>
      <c r="BB571" s="177"/>
      <c r="BC571" s="176">
        <v>0</v>
      </c>
      <c r="BD571" s="176"/>
      <c r="BE571" s="176">
        <v>0</v>
      </c>
      <c r="BF571" s="177">
        <v>0</v>
      </c>
      <c r="BG571" s="176">
        <v>500</v>
      </c>
      <c r="BH571" s="177"/>
      <c r="BI571" s="176">
        <v>0</v>
      </c>
      <c r="BJ571" s="177"/>
      <c r="BK571" s="176">
        <v>0</v>
      </c>
      <c r="BL571" s="177"/>
      <c r="BM571" s="176">
        <v>0</v>
      </c>
      <c r="BN571" s="177"/>
      <c r="BO571" s="176">
        <v>500</v>
      </c>
      <c r="BP571" s="232"/>
      <c r="BQ571" s="176">
        <v>250</v>
      </c>
      <c r="BR571" s="177">
        <v>100</v>
      </c>
      <c r="BS571" s="176"/>
      <c r="BT571" s="177"/>
      <c r="BU571" s="176"/>
      <c r="BV571" s="176"/>
      <c r="BW571" s="176">
        <v>0</v>
      </c>
      <c r="BX571" s="177"/>
      <c r="BY571" s="176">
        <v>0</v>
      </c>
      <c r="BZ571" s="177"/>
      <c r="CA571" s="176"/>
      <c r="CB571" s="177"/>
      <c r="CC571" s="176">
        <v>0</v>
      </c>
      <c r="CD571" s="177">
        <v>0</v>
      </c>
      <c r="CE571" s="176">
        <v>0</v>
      </c>
      <c r="CF571" s="177"/>
      <c r="CG571" s="176">
        <v>3000</v>
      </c>
      <c r="CH571" s="177">
        <v>1500</v>
      </c>
      <c r="CI571" s="176">
        <v>0</v>
      </c>
      <c r="CJ571" s="176">
        <v>0</v>
      </c>
      <c r="CK571" s="176">
        <v>0</v>
      </c>
      <c r="CL571" s="177"/>
      <c r="CM571" s="176">
        <v>1000</v>
      </c>
      <c r="CN571" s="177">
        <v>1000</v>
      </c>
      <c r="CO571" s="176">
        <v>0</v>
      </c>
      <c r="CP571" s="177"/>
      <c r="CQ571" s="176">
        <v>0</v>
      </c>
      <c r="CR571" s="177"/>
      <c r="CS571" s="176">
        <v>0</v>
      </c>
      <c r="CT571" s="176"/>
      <c r="CU571" s="176">
        <v>0</v>
      </c>
      <c r="CV571" s="177"/>
      <c r="CW571" s="176"/>
      <c r="CX571" s="177"/>
      <c r="CY571" s="176">
        <v>0</v>
      </c>
      <c r="CZ571" s="177"/>
      <c r="DA571" s="176">
        <v>0</v>
      </c>
      <c r="DB571" s="177"/>
      <c r="DC571" s="176"/>
      <c r="DD571" s="177"/>
      <c r="DE571" s="176">
        <v>0</v>
      </c>
      <c r="DF571" s="177"/>
      <c r="DG571" s="176"/>
      <c r="DH571" s="177"/>
      <c r="DI571" s="176"/>
      <c r="DJ571" s="558"/>
      <c r="DK571" s="176"/>
      <c r="DL571" s="177"/>
      <c r="DM571" s="176"/>
      <c r="DN571" s="177"/>
      <c r="DO571" s="176"/>
      <c r="DP571" s="177"/>
      <c r="DQ571" s="176"/>
      <c r="DR571" s="177"/>
      <c r="DS571" s="176"/>
      <c r="DT571" s="176"/>
      <c r="DU571" s="176"/>
      <c r="DV571" s="177"/>
      <c r="DW571" s="176"/>
      <c r="DX571" s="177"/>
      <c r="DY571" s="176"/>
      <c r="DZ571" s="177"/>
      <c r="EA571" s="176"/>
      <c r="EB571" s="177"/>
      <c r="EC571" s="176">
        <v>0</v>
      </c>
      <c r="ED571" s="177"/>
      <c r="EE571" s="176"/>
      <c r="EF571" s="177"/>
      <c r="EG571" s="176"/>
      <c r="EH571" s="177"/>
      <c r="EI571" s="176">
        <v>0</v>
      </c>
      <c r="EJ571" s="177"/>
      <c r="EK571" s="176"/>
      <c r="EL571" s="176"/>
      <c r="EM571" s="177"/>
      <c r="EN571" s="176">
        <v>0</v>
      </c>
      <c r="EO571" s="177"/>
      <c r="EP571" s="176"/>
      <c r="EQ571" s="177">
        <v>0</v>
      </c>
      <c r="ER571" s="176"/>
      <c r="ES571" s="177"/>
      <c r="ET571" s="176"/>
      <c r="EU571" s="177"/>
      <c r="EV571" s="176"/>
      <c r="EW571" s="176"/>
      <c r="EX571" s="176"/>
      <c r="EY571" s="177"/>
      <c r="EZ571" s="176"/>
      <c r="FA571" s="177"/>
      <c r="FB571" s="565">
        <f t="shared" si="37"/>
        <v>2600</v>
      </c>
      <c r="FC571" s="565">
        <f t="shared" si="39"/>
        <v>4650</v>
      </c>
    </row>
    <row r="572" spans="1:159" ht="37.5" customHeight="1">
      <c r="A572" s="13">
        <v>481</v>
      </c>
      <c r="B572" s="13" t="s">
        <v>2798</v>
      </c>
      <c r="C572" s="13" t="s">
        <v>3326</v>
      </c>
      <c r="D572" s="13">
        <v>1015</v>
      </c>
      <c r="E572" s="13">
        <v>1191</v>
      </c>
      <c r="F572" s="14" t="s">
        <v>2799</v>
      </c>
      <c r="G572" s="13" t="s">
        <v>2800</v>
      </c>
      <c r="H572" s="13" t="s">
        <v>2801</v>
      </c>
      <c r="I572" s="13" t="s">
        <v>2802</v>
      </c>
      <c r="J572" s="13">
        <v>30</v>
      </c>
      <c r="K572" s="13" t="s">
        <v>2803</v>
      </c>
      <c r="L572" s="13" t="s">
        <v>2804</v>
      </c>
      <c r="M572" s="13" t="s">
        <v>10</v>
      </c>
      <c r="N572" s="45">
        <v>1227000</v>
      </c>
      <c r="O572" s="13" t="s">
        <v>3066</v>
      </c>
      <c r="P572" s="13">
        <v>117</v>
      </c>
      <c r="Q572" s="176">
        <v>0</v>
      </c>
      <c r="R572" s="557"/>
      <c r="S572" s="176"/>
      <c r="T572" s="177"/>
      <c r="U572" s="176">
        <v>150000</v>
      </c>
      <c r="V572" s="177">
        <v>72000</v>
      </c>
      <c r="W572" s="176"/>
      <c r="X572" s="177"/>
      <c r="Y572" s="176">
        <v>20000</v>
      </c>
      <c r="Z572" s="177">
        <v>15000</v>
      </c>
      <c r="AA572" s="176"/>
      <c r="AB572" s="177"/>
      <c r="AC572" s="176">
        <v>2000</v>
      </c>
      <c r="AD572" s="177"/>
      <c r="AE572" s="176"/>
      <c r="AF572" s="177"/>
      <c r="AG572" s="176">
        <v>0</v>
      </c>
      <c r="AH572" s="177"/>
      <c r="AI572" s="176"/>
      <c r="AJ572" s="177"/>
      <c r="AK572" s="176">
        <v>0</v>
      </c>
      <c r="AL572" s="177"/>
      <c r="AM572" s="176">
        <v>0</v>
      </c>
      <c r="AN572" s="177"/>
      <c r="AO572" s="176"/>
      <c r="AP572" s="177"/>
      <c r="AQ572" s="176"/>
      <c r="AR572" s="177"/>
      <c r="AS572" s="176"/>
      <c r="AT572" s="176">
        <v>100000</v>
      </c>
      <c r="AU572" s="176">
        <v>100000</v>
      </c>
      <c r="AV572" s="177">
        <v>0</v>
      </c>
      <c r="AW572" s="176"/>
      <c r="AX572" s="177"/>
      <c r="AY572" s="176">
        <v>80000</v>
      </c>
      <c r="AZ572" s="177">
        <v>84400</v>
      </c>
      <c r="BA572" s="176">
        <v>47000</v>
      </c>
      <c r="BB572" s="177">
        <v>40000</v>
      </c>
      <c r="BC572" s="176">
        <v>0</v>
      </c>
      <c r="BD572" s="176"/>
      <c r="BE572" s="176">
        <v>150000</v>
      </c>
      <c r="BF572" s="177">
        <v>173200</v>
      </c>
      <c r="BG572" s="176">
        <v>0</v>
      </c>
      <c r="BH572" s="177"/>
      <c r="BI572" s="176">
        <v>0</v>
      </c>
      <c r="BJ572" s="177"/>
      <c r="BK572" s="176">
        <v>50000</v>
      </c>
      <c r="BL572" s="177">
        <v>20000</v>
      </c>
      <c r="BM572" s="176">
        <v>0</v>
      </c>
      <c r="BN572" s="177"/>
      <c r="BO572" s="176">
        <v>0</v>
      </c>
      <c r="BP572" s="232"/>
      <c r="BQ572" s="176">
        <v>5000</v>
      </c>
      <c r="BR572" s="177"/>
      <c r="BS572" s="176"/>
      <c r="BT572" s="177"/>
      <c r="BU572" s="176"/>
      <c r="BV572" s="176"/>
      <c r="BW572" s="176">
        <v>0</v>
      </c>
      <c r="BX572" s="177"/>
      <c r="BY572" s="176">
        <v>0</v>
      </c>
      <c r="BZ572" s="177"/>
      <c r="CA572" s="176"/>
      <c r="CB572" s="177"/>
      <c r="CC572" s="176">
        <v>0</v>
      </c>
      <c r="CD572" s="177">
        <v>0</v>
      </c>
      <c r="CE572" s="176">
        <v>200000</v>
      </c>
      <c r="CF572" s="177">
        <v>219400</v>
      </c>
      <c r="CG572" s="176">
        <v>100000</v>
      </c>
      <c r="CH572" s="177">
        <v>89300</v>
      </c>
      <c r="CI572" s="176">
        <v>36000</v>
      </c>
      <c r="CJ572" s="176">
        <v>0</v>
      </c>
      <c r="CK572" s="176">
        <v>36000</v>
      </c>
      <c r="CL572" s="177"/>
      <c r="CM572" s="176"/>
      <c r="CN572" s="177"/>
      <c r="CO572" s="176">
        <v>0</v>
      </c>
      <c r="CP572" s="177"/>
      <c r="CQ572" s="176">
        <v>25000</v>
      </c>
      <c r="CR572" s="177">
        <v>15000</v>
      </c>
      <c r="CS572" s="176">
        <v>80000</v>
      </c>
      <c r="CT572" s="176">
        <v>80000</v>
      </c>
      <c r="CU572" s="176">
        <v>0</v>
      </c>
      <c r="CV572" s="177"/>
      <c r="CW572" s="176">
        <v>4000</v>
      </c>
      <c r="CX572" s="177">
        <v>1000</v>
      </c>
      <c r="CY572" s="176">
        <v>0</v>
      </c>
      <c r="CZ572" s="177"/>
      <c r="DA572" s="176">
        <v>0</v>
      </c>
      <c r="DB572" s="177"/>
      <c r="DC572" s="176"/>
      <c r="DD572" s="177"/>
      <c r="DE572" s="176">
        <v>3000</v>
      </c>
      <c r="DF572" s="177">
        <v>1000</v>
      </c>
      <c r="DG572" s="176"/>
      <c r="DH572" s="177"/>
      <c r="DI572" s="176"/>
      <c r="DJ572" s="558"/>
      <c r="DK572" s="176"/>
      <c r="DL572" s="177"/>
      <c r="DM572" s="176"/>
      <c r="DN572" s="177"/>
      <c r="DO572" s="176"/>
      <c r="DP572" s="177"/>
      <c r="DQ572" s="176">
        <v>50000</v>
      </c>
      <c r="DR572" s="177">
        <v>39400</v>
      </c>
      <c r="DS572" s="176"/>
      <c r="DT572" s="176"/>
      <c r="DU572" s="176"/>
      <c r="DV572" s="177"/>
      <c r="DW572" s="176"/>
      <c r="DX572" s="177"/>
      <c r="DY572" s="176"/>
      <c r="DZ572" s="177"/>
      <c r="EA572" s="176">
        <v>20000</v>
      </c>
      <c r="EB572" s="177">
        <v>24000</v>
      </c>
      <c r="EC572" s="176">
        <v>0</v>
      </c>
      <c r="ED572" s="177"/>
      <c r="EE572" s="176"/>
      <c r="EF572" s="177"/>
      <c r="EG572" s="176"/>
      <c r="EH572" s="177"/>
      <c r="EI572" s="176">
        <v>0</v>
      </c>
      <c r="EJ572" s="177"/>
      <c r="EK572" s="176">
        <v>15000</v>
      </c>
      <c r="EL572" s="176"/>
      <c r="EM572" s="177"/>
      <c r="EN572" s="176">
        <v>0</v>
      </c>
      <c r="EO572" s="177"/>
      <c r="EP572" s="176"/>
      <c r="EQ572" s="177">
        <v>0</v>
      </c>
      <c r="ER572" s="176">
        <v>50000</v>
      </c>
      <c r="ES572" s="177">
        <v>40000</v>
      </c>
      <c r="ET572" s="176"/>
      <c r="EU572" s="177"/>
      <c r="EV572" s="176"/>
      <c r="EW572" s="176"/>
      <c r="EX572" s="176">
        <v>40000</v>
      </c>
      <c r="EY572" s="177">
        <v>19000</v>
      </c>
      <c r="EZ572" s="176"/>
      <c r="FA572" s="177"/>
      <c r="FB572" s="565">
        <f t="shared" si="37"/>
        <v>932700</v>
      </c>
      <c r="FC572" s="565">
        <f t="shared" si="39"/>
        <v>294300</v>
      </c>
    </row>
    <row r="573" spans="1:159" ht="37.5" customHeight="1">
      <c r="A573" s="13">
        <v>482</v>
      </c>
      <c r="B573" s="13" t="s">
        <v>2805</v>
      </c>
      <c r="C573" s="13" t="s">
        <v>3327</v>
      </c>
      <c r="D573" s="13">
        <v>1015</v>
      </c>
      <c r="E573" s="13">
        <v>1191</v>
      </c>
      <c r="F573" s="14" t="s">
        <v>2806</v>
      </c>
      <c r="G573" s="13" t="s">
        <v>2800</v>
      </c>
      <c r="H573" s="13" t="s">
        <v>2807</v>
      </c>
      <c r="I573" s="13" t="s">
        <v>2808</v>
      </c>
      <c r="J573" s="13">
        <v>24</v>
      </c>
      <c r="K573" s="13" t="s">
        <v>2970</v>
      </c>
      <c r="L573" s="13" t="s">
        <v>2678</v>
      </c>
      <c r="M573" s="13" t="s">
        <v>10</v>
      </c>
      <c r="N573" s="45">
        <v>892000</v>
      </c>
      <c r="O573" s="13" t="s">
        <v>3066</v>
      </c>
      <c r="P573" s="13">
        <v>117</v>
      </c>
      <c r="Q573" s="176">
        <v>0</v>
      </c>
      <c r="R573" s="557"/>
      <c r="S573" s="176"/>
      <c r="T573" s="177"/>
      <c r="U573" s="176">
        <v>50000</v>
      </c>
      <c r="V573" s="177"/>
      <c r="W573" s="176"/>
      <c r="X573" s="177"/>
      <c r="Y573" s="176"/>
      <c r="Z573" s="177"/>
      <c r="AA573" s="176"/>
      <c r="AB573" s="177"/>
      <c r="AC573" s="176">
        <v>0</v>
      </c>
      <c r="AD573" s="177"/>
      <c r="AE573" s="176"/>
      <c r="AF573" s="177"/>
      <c r="AG573" s="176">
        <v>24000</v>
      </c>
      <c r="AH573" s="177">
        <v>20000</v>
      </c>
      <c r="AI573" s="176"/>
      <c r="AJ573" s="177"/>
      <c r="AK573" s="176">
        <v>0</v>
      </c>
      <c r="AL573" s="177"/>
      <c r="AM573" s="176">
        <v>0</v>
      </c>
      <c r="AN573" s="177"/>
      <c r="AO573" s="176"/>
      <c r="AP573" s="177"/>
      <c r="AQ573" s="176"/>
      <c r="AR573" s="177"/>
      <c r="AS573" s="176"/>
      <c r="AT573" s="176"/>
      <c r="AU573" s="176">
        <v>0</v>
      </c>
      <c r="AV573" s="177"/>
      <c r="AW573" s="176"/>
      <c r="AX573" s="177"/>
      <c r="AY573" s="176"/>
      <c r="AZ573" s="177"/>
      <c r="BA573" s="176"/>
      <c r="BB573" s="177"/>
      <c r="BC573" s="176">
        <v>0</v>
      </c>
      <c r="BD573" s="176"/>
      <c r="BE573" s="176">
        <v>260000</v>
      </c>
      <c r="BF573" s="177">
        <v>222000</v>
      </c>
      <c r="BG573" s="176">
        <v>5000</v>
      </c>
      <c r="BH573" s="177">
        <v>2000</v>
      </c>
      <c r="BI573" s="176">
        <v>3000</v>
      </c>
      <c r="BJ573" s="177">
        <v>3000</v>
      </c>
      <c r="BK573" s="176">
        <v>0</v>
      </c>
      <c r="BL573" s="177"/>
      <c r="BM573" s="176">
        <v>0</v>
      </c>
      <c r="BN573" s="177"/>
      <c r="BO573" s="176">
        <v>0</v>
      </c>
      <c r="BP573" s="232"/>
      <c r="BQ573" s="176"/>
      <c r="BR573" s="177"/>
      <c r="BS573" s="176"/>
      <c r="BT573" s="177"/>
      <c r="BU573" s="176"/>
      <c r="BV573" s="176"/>
      <c r="BW573" s="176">
        <v>0</v>
      </c>
      <c r="BX573" s="177"/>
      <c r="BY573" s="176">
        <v>0</v>
      </c>
      <c r="BZ573" s="177"/>
      <c r="CA573" s="176"/>
      <c r="CB573" s="177"/>
      <c r="CC573" s="176">
        <v>0</v>
      </c>
      <c r="CD573" s="177">
        <v>0</v>
      </c>
      <c r="CE573" s="176">
        <v>0</v>
      </c>
      <c r="CF573" s="177"/>
      <c r="CG573" s="176">
        <v>100000</v>
      </c>
      <c r="CH573" s="177">
        <v>27100</v>
      </c>
      <c r="CI573" s="176">
        <v>0</v>
      </c>
      <c r="CJ573" s="176">
        <v>0</v>
      </c>
      <c r="CK573" s="176">
        <v>0</v>
      </c>
      <c r="CL573" s="177"/>
      <c r="CM573" s="176"/>
      <c r="CN573" s="177"/>
      <c r="CO573" s="176">
        <v>0</v>
      </c>
      <c r="CP573" s="177"/>
      <c r="CQ573" s="176">
        <v>30000</v>
      </c>
      <c r="CR573" s="177">
        <v>11000</v>
      </c>
      <c r="CS573" s="176">
        <v>0</v>
      </c>
      <c r="CT573" s="176"/>
      <c r="CU573" s="176">
        <v>0</v>
      </c>
      <c r="CV573" s="177"/>
      <c r="CW573" s="176"/>
      <c r="CX573" s="177"/>
      <c r="CY573" s="176">
        <v>0</v>
      </c>
      <c r="CZ573" s="177"/>
      <c r="DA573" s="176">
        <v>100000</v>
      </c>
      <c r="DB573" s="177">
        <v>100000</v>
      </c>
      <c r="DC573" s="176">
        <v>20000</v>
      </c>
      <c r="DD573" s="177">
        <v>24000</v>
      </c>
      <c r="DE573" s="176">
        <v>0</v>
      </c>
      <c r="DF573" s="177"/>
      <c r="DG573" s="176"/>
      <c r="DH573" s="177"/>
      <c r="DI573" s="176"/>
      <c r="DJ573" s="558"/>
      <c r="DK573" s="176"/>
      <c r="DL573" s="177"/>
      <c r="DM573" s="176"/>
      <c r="DN573" s="177"/>
      <c r="DO573" s="176">
        <v>150000</v>
      </c>
      <c r="DP573" s="177">
        <v>0</v>
      </c>
      <c r="DQ573" s="176"/>
      <c r="DR573" s="177"/>
      <c r="DS573" s="176"/>
      <c r="DT573" s="176"/>
      <c r="DU573" s="176">
        <v>5000</v>
      </c>
      <c r="DV573" s="177">
        <v>4000</v>
      </c>
      <c r="DW573" s="176"/>
      <c r="DX573" s="177"/>
      <c r="DY573" s="176"/>
      <c r="DZ573" s="177"/>
      <c r="EA573" s="176"/>
      <c r="EB573" s="177"/>
      <c r="EC573" s="176">
        <v>0</v>
      </c>
      <c r="ED573" s="177"/>
      <c r="EE573" s="176"/>
      <c r="EF573" s="177"/>
      <c r="EG573" s="176"/>
      <c r="EH573" s="177"/>
      <c r="EI573" s="176">
        <v>0</v>
      </c>
      <c r="EJ573" s="177"/>
      <c r="EK573" s="176">
        <v>15000</v>
      </c>
      <c r="EL573" s="176"/>
      <c r="EM573" s="177"/>
      <c r="EN573" s="176">
        <v>0</v>
      </c>
      <c r="EO573" s="177"/>
      <c r="EP573" s="176">
        <v>70000</v>
      </c>
      <c r="EQ573" s="177">
        <v>40000</v>
      </c>
      <c r="ER573" s="176">
        <v>20000</v>
      </c>
      <c r="ES573" s="177">
        <v>0</v>
      </c>
      <c r="ET573" s="176"/>
      <c r="EU573" s="177"/>
      <c r="EV573" s="176"/>
      <c r="EW573" s="176"/>
      <c r="EX573" s="176">
        <v>40000</v>
      </c>
      <c r="EY573" s="177">
        <v>19000</v>
      </c>
      <c r="EZ573" s="176"/>
      <c r="FA573" s="177"/>
      <c r="FB573" s="565">
        <f t="shared" si="37"/>
        <v>472100</v>
      </c>
      <c r="FC573" s="565">
        <f t="shared" si="39"/>
        <v>419900</v>
      </c>
    </row>
    <row r="574" spans="1:159" ht="37.5" customHeight="1">
      <c r="A574" s="13">
        <v>483</v>
      </c>
      <c r="B574" s="13" t="s">
        <v>2266</v>
      </c>
      <c r="C574" s="13" t="s">
        <v>3328</v>
      </c>
      <c r="D574" s="13">
        <v>1015</v>
      </c>
      <c r="E574" s="13">
        <v>1191</v>
      </c>
      <c r="F574" s="14" t="s">
        <v>2267</v>
      </c>
      <c r="G574" s="13" t="s">
        <v>61</v>
      </c>
      <c r="H574" s="13" t="s">
        <v>9</v>
      </c>
      <c r="I574" s="13" t="s">
        <v>2268</v>
      </c>
      <c r="J574" s="13">
        <v>36</v>
      </c>
      <c r="K574" s="13" t="s">
        <v>2971</v>
      </c>
      <c r="L574" s="13" t="s">
        <v>2269</v>
      </c>
      <c r="M574" s="13" t="s">
        <v>10</v>
      </c>
      <c r="N574" s="45">
        <v>86300</v>
      </c>
      <c r="O574" s="13" t="s">
        <v>3123</v>
      </c>
      <c r="P574" s="13">
        <v>106</v>
      </c>
      <c r="Q574" s="176">
        <v>0</v>
      </c>
      <c r="R574" s="557"/>
      <c r="S574" s="176"/>
      <c r="T574" s="177"/>
      <c r="U574" s="176"/>
      <c r="V574" s="177"/>
      <c r="W574" s="176"/>
      <c r="X574" s="177"/>
      <c r="Y574" s="176"/>
      <c r="Z574" s="177"/>
      <c r="AA574" s="176"/>
      <c r="AB574" s="177"/>
      <c r="AC574" s="176">
        <v>0</v>
      </c>
      <c r="AD574" s="177"/>
      <c r="AE574" s="176"/>
      <c r="AF574" s="177"/>
      <c r="AG574" s="176">
        <v>12000</v>
      </c>
      <c r="AH574" s="177"/>
      <c r="AI574" s="176"/>
      <c r="AJ574" s="177"/>
      <c r="AK574" s="176">
        <v>0</v>
      </c>
      <c r="AL574" s="177"/>
      <c r="AM574" s="176">
        <v>0</v>
      </c>
      <c r="AN574" s="177"/>
      <c r="AO574" s="176"/>
      <c r="AP574" s="177"/>
      <c r="AQ574" s="176"/>
      <c r="AR574" s="177"/>
      <c r="AS574" s="176"/>
      <c r="AT574" s="176"/>
      <c r="AU574" s="176">
        <v>0</v>
      </c>
      <c r="AV574" s="177"/>
      <c r="AW574" s="176"/>
      <c r="AX574" s="177"/>
      <c r="AY574" s="176"/>
      <c r="AZ574" s="177"/>
      <c r="BA574" s="176"/>
      <c r="BB574" s="177"/>
      <c r="BC574" s="176">
        <v>0</v>
      </c>
      <c r="BD574" s="176"/>
      <c r="BE574" s="176">
        <v>0</v>
      </c>
      <c r="BF574" s="177">
        <v>0</v>
      </c>
      <c r="BG574" s="176">
        <v>0</v>
      </c>
      <c r="BH574" s="177"/>
      <c r="BI574" s="176">
        <v>0</v>
      </c>
      <c r="BJ574" s="177"/>
      <c r="BK574" s="176">
        <v>0</v>
      </c>
      <c r="BL574" s="177"/>
      <c r="BM574" s="176">
        <v>0</v>
      </c>
      <c r="BN574" s="177"/>
      <c r="BO574" s="176">
        <v>0</v>
      </c>
      <c r="BP574" s="232"/>
      <c r="BQ574" s="176"/>
      <c r="BR574" s="177"/>
      <c r="BS574" s="176"/>
      <c r="BT574" s="177"/>
      <c r="BU574" s="176"/>
      <c r="BV574" s="176"/>
      <c r="BW574" s="176">
        <v>0</v>
      </c>
      <c r="BX574" s="177"/>
      <c r="BY574" s="176">
        <v>0</v>
      </c>
      <c r="BZ574" s="177"/>
      <c r="CA574" s="176"/>
      <c r="CB574" s="177"/>
      <c r="CC574" s="176">
        <v>0</v>
      </c>
      <c r="CD574" s="177">
        <v>0</v>
      </c>
      <c r="CE574" s="176">
        <v>0</v>
      </c>
      <c r="CF574" s="177"/>
      <c r="CG574" s="176"/>
      <c r="CH574" s="177"/>
      <c r="CI574" s="176">
        <v>0</v>
      </c>
      <c r="CJ574" s="176">
        <v>0</v>
      </c>
      <c r="CK574" s="176">
        <v>0</v>
      </c>
      <c r="CL574" s="177"/>
      <c r="CM574" s="176"/>
      <c r="CN574" s="177"/>
      <c r="CO574" s="176">
        <v>0</v>
      </c>
      <c r="CP574" s="177"/>
      <c r="CQ574" s="176">
        <v>0</v>
      </c>
      <c r="CR574" s="177"/>
      <c r="CS574" s="176">
        <v>0</v>
      </c>
      <c r="CT574" s="176"/>
      <c r="CU574" s="176">
        <v>0</v>
      </c>
      <c r="CV574" s="177"/>
      <c r="CW574" s="176"/>
      <c r="CX574" s="177"/>
      <c r="CY574" s="176">
        <v>1000</v>
      </c>
      <c r="CZ574" s="177"/>
      <c r="DA574" s="176">
        <v>0</v>
      </c>
      <c r="DB574" s="177"/>
      <c r="DC574" s="176"/>
      <c r="DD574" s="177"/>
      <c r="DE574" s="176">
        <v>0</v>
      </c>
      <c r="DF574" s="177"/>
      <c r="DG574" s="176"/>
      <c r="DH574" s="177"/>
      <c r="DI574" s="176">
        <v>20000</v>
      </c>
      <c r="DJ574" s="558"/>
      <c r="DK574" s="176"/>
      <c r="DL574" s="177"/>
      <c r="DM574" s="176"/>
      <c r="DN574" s="177"/>
      <c r="DO574" s="176"/>
      <c r="DP574" s="177"/>
      <c r="DQ574" s="176"/>
      <c r="DR574" s="177"/>
      <c r="DS574" s="176"/>
      <c r="DT574" s="176"/>
      <c r="DU574" s="176"/>
      <c r="DV574" s="177"/>
      <c r="DW574" s="176"/>
      <c r="DX574" s="177"/>
      <c r="DY574" s="176"/>
      <c r="DZ574" s="177"/>
      <c r="EA574" s="176"/>
      <c r="EB574" s="177"/>
      <c r="EC574" s="176">
        <v>53000</v>
      </c>
      <c r="ED574" s="177"/>
      <c r="EE574" s="176"/>
      <c r="EF574" s="177"/>
      <c r="EG574" s="176"/>
      <c r="EH574" s="177"/>
      <c r="EI574" s="176">
        <v>0</v>
      </c>
      <c r="EJ574" s="177"/>
      <c r="EK574" s="176"/>
      <c r="EL574" s="176">
        <v>300</v>
      </c>
      <c r="EM574" s="177"/>
      <c r="EN574" s="176">
        <v>0</v>
      </c>
      <c r="EO574" s="177"/>
      <c r="EP574" s="176"/>
      <c r="EQ574" s="177">
        <v>0</v>
      </c>
      <c r="ER574" s="176"/>
      <c r="ES574" s="177"/>
      <c r="ET574" s="176"/>
      <c r="EU574" s="177"/>
      <c r="EV574" s="176"/>
      <c r="EW574" s="176"/>
      <c r="EX574" s="176"/>
      <c r="EY574" s="177"/>
      <c r="EZ574" s="176"/>
      <c r="FA574" s="177"/>
      <c r="FB574" s="565">
        <f t="shared" si="37"/>
        <v>0</v>
      </c>
      <c r="FC574" s="565">
        <f t="shared" si="39"/>
        <v>86300</v>
      </c>
    </row>
    <row r="575" spans="1:159" ht="37.5" customHeight="1">
      <c r="A575" s="13">
        <v>484</v>
      </c>
      <c r="B575" s="13" t="s">
        <v>246</v>
      </c>
      <c r="C575" s="13" t="s">
        <v>3329</v>
      </c>
      <c r="D575" s="13">
        <v>1016</v>
      </c>
      <c r="E575" s="13">
        <v>1192</v>
      </c>
      <c r="F575" s="14" t="s">
        <v>61</v>
      </c>
      <c r="G575" s="13" t="s">
        <v>61</v>
      </c>
      <c r="H575" s="13" t="s">
        <v>62</v>
      </c>
      <c r="I575" s="13" t="s">
        <v>387</v>
      </c>
      <c r="J575" s="13">
        <v>36</v>
      </c>
      <c r="K575" s="13" t="s">
        <v>2972</v>
      </c>
      <c r="L575" s="13" t="s">
        <v>283</v>
      </c>
      <c r="M575" s="13" t="s">
        <v>65</v>
      </c>
      <c r="N575" s="45">
        <v>650000</v>
      </c>
      <c r="O575" s="13" t="s">
        <v>3056</v>
      </c>
      <c r="P575" s="13">
        <v>119</v>
      </c>
      <c r="Q575" s="176">
        <v>200000</v>
      </c>
      <c r="R575" s="557">
        <v>55000</v>
      </c>
      <c r="S575" s="176"/>
      <c r="T575" s="177"/>
      <c r="U575" s="176"/>
      <c r="V575" s="177"/>
      <c r="W575" s="176">
        <v>500</v>
      </c>
      <c r="X575" s="177">
        <v>600</v>
      </c>
      <c r="Y575" s="176">
        <v>4000</v>
      </c>
      <c r="Z575" s="177"/>
      <c r="AA575" s="176">
        <v>32000</v>
      </c>
      <c r="AB575" s="177">
        <v>15200</v>
      </c>
      <c r="AC575" s="176">
        <v>0</v>
      </c>
      <c r="AD575" s="177"/>
      <c r="AE575" s="176">
        <v>5000</v>
      </c>
      <c r="AF575" s="177">
        <v>7500</v>
      </c>
      <c r="AG575" s="176">
        <v>10000</v>
      </c>
      <c r="AH575" s="177">
        <v>1500</v>
      </c>
      <c r="AI575" s="176"/>
      <c r="AJ575" s="177"/>
      <c r="AK575" s="176">
        <v>18000</v>
      </c>
      <c r="AL575" s="177">
        <v>12000</v>
      </c>
      <c r="AM575" s="176">
        <v>0</v>
      </c>
      <c r="AN575" s="177"/>
      <c r="AO575" s="176">
        <v>120000</v>
      </c>
      <c r="AP575" s="177">
        <v>68400</v>
      </c>
      <c r="AQ575" s="176">
        <v>25000</v>
      </c>
      <c r="AR575" s="177">
        <v>4000</v>
      </c>
      <c r="AS575" s="176"/>
      <c r="AT575" s="176"/>
      <c r="AU575" s="176">
        <v>0</v>
      </c>
      <c r="AV575" s="177"/>
      <c r="AW575" s="176">
        <v>30000</v>
      </c>
      <c r="AX575" s="177">
        <v>12600</v>
      </c>
      <c r="AY575" s="176">
        <v>1500</v>
      </c>
      <c r="AZ575" s="177"/>
      <c r="BA575" s="176"/>
      <c r="BB575" s="177"/>
      <c r="BC575" s="176">
        <v>0</v>
      </c>
      <c r="BD575" s="176"/>
      <c r="BE575" s="176">
        <v>0</v>
      </c>
      <c r="BF575" s="177">
        <v>0</v>
      </c>
      <c r="BG575" s="176">
        <v>0</v>
      </c>
      <c r="BH575" s="177"/>
      <c r="BI575" s="176">
        <v>0</v>
      </c>
      <c r="BJ575" s="177"/>
      <c r="BK575" s="176">
        <v>10000</v>
      </c>
      <c r="BL575" s="177">
        <v>9000</v>
      </c>
      <c r="BM575" s="176">
        <v>6000</v>
      </c>
      <c r="BN575" s="177">
        <v>2000</v>
      </c>
      <c r="BO575" s="176">
        <v>30000</v>
      </c>
      <c r="BP575" s="232">
        <v>9000</v>
      </c>
      <c r="BQ575" s="176">
        <v>20000</v>
      </c>
      <c r="BR575" s="177">
        <v>3000</v>
      </c>
      <c r="BS575" s="176">
        <v>9000</v>
      </c>
      <c r="BT575" s="177">
        <v>3500</v>
      </c>
      <c r="BU575" s="176"/>
      <c r="BV575" s="176">
        <v>12000</v>
      </c>
      <c r="BW575" s="176">
        <v>12000</v>
      </c>
      <c r="BX575" s="177">
        <v>5000</v>
      </c>
      <c r="BY575" s="176">
        <v>6000</v>
      </c>
      <c r="BZ575" s="177">
        <v>2600</v>
      </c>
      <c r="CA575" s="176">
        <v>10000</v>
      </c>
      <c r="CB575" s="177"/>
      <c r="CC575" s="176">
        <v>20000</v>
      </c>
      <c r="CD575" s="177">
        <v>5000</v>
      </c>
      <c r="CE575" s="176">
        <v>20000</v>
      </c>
      <c r="CF575" s="177">
        <v>2000</v>
      </c>
      <c r="CG575" s="176">
        <v>5000</v>
      </c>
      <c r="CH575" s="177">
        <v>600</v>
      </c>
      <c r="CI575" s="176">
        <v>0</v>
      </c>
      <c r="CJ575" s="176">
        <v>6000</v>
      </c>
      <c r="CK575" s="176">
        <v>6000</v>
      </c>
      <c r="CL575" s="177">
        <v>1300</v>
      </c>
      <c r="CM575" s="176"/>
      <c r="CN575" s="177"/>
      <c r="CO575" s="176">
        <v>0</v>
      </c>
      <c r="CP575" s="177"/>
      <c r="CQ575" s="176">
        <v>0</v>
      </c>
      <c r="CR575" s="177"/>
      <c r="CS575" s="176">
        <v>15000</v>
      </c>
      <c r="CT575" s="176">
        <v>12000</v>
      </c>
      <c r="CU575" s="176">
        <v>20000</v>
      </c>
      <c r="CV575" s="177"/>
      <c r="CW575" s="176">
        <v>10000</v>
      </c>
      <c r="CX575" s="177">
        <v>4000</v>
      </c>
      <c r="CY575" s="176">
        <v>0</v>
      </c>
      <c r="CZ575" s="177"/>
      <c r="DA575" s="176">
        <v>5000</v>
      </c>
      <c r="DB575" s="177">
        <v>2000</v>
      </c>
      <c r="DC575" s="176"/>
      <c r="DD575" s="177"/>
      <c r="DE575" s="176">
        <v>0</v>
      </c>
      <c r="DF575" s="177"/>
      <c r="DG575" s="176"/>
      <c r="DH575" s="177"/>
      <c r="DI575" s="176"/>
      <c r="DJ575" s="558"/>
      <c r="DK575" s="176"/>
      <c r="DL575" s="177"/>
      <c r="DM575" s="176"/>
      <c r="DN575" s="177"/>
      <c r="DO575" s="176"/>
      <c r="DP575" s="177"/>
      <c r="DQ575" s="176"/>
      <c r="DR575" s="177"/>
      <c r="DS575" s="176"/>
      <c r="DT575" s="176"/>
      <c r="DU575" s="176"/>
      <c r="DV575" s="177"/>
      <c r="DW575" s="176"/>
      <c r="DX575" s="177"/>
      <c r="DY575" s="176"/>
      <c r="DZ575" s="177"/>
      <c r="EA575" s="176"/>
      <c r="EB575" s="177"/>
      <c r="EC575" s="176">
        <v>0</v>
      </c>
      <c r="ED575" s="177"/>
      <c r="EE575" s="176"/>
      <c r="EF575" s="177"/>
      <c r="EG575" s="176"/>
      <c r="EH575" s="177"/>
      <c r="EI575" s="176">
        <v>0</v>
      </c>
      <c r="EJ575" s="177"/>
      <c r="EK575" s="176"/>
      <c r="EL575" s="176"/>
      <c r="EM575" s="177"/>
      <c r="EN575" s="176">
        <v>0</v>
      </c>
      <c r="EO575" s="177"/>
      <c r="EP575" s="176"/>
      <c r="EQ575" s="177">
        <v>0</v>
      </c>
      <c r="ER575" s="176"/>
      <c r="ES575" s="177"/>
      <c r="ET575" s="176"/>
      <c r="EU575" s="177"/>
      <c r="EV575" s="176"/>
      <c r="EW575" s="176"/>
      <c r="EX575" s="176"/>
      <c r="EY575" s="177"/>
      <c r="EZ575" s="176"/>
      <c r="FA575" s="177"/>
      <c r="FB575" s="565">
        <f t="shared" si="37"/>
        <v>237800</v>
      </c>
      <c r="FC575" s="565">
        <f t="shared" si="39"/>
        <v>412200</v>
      </c>
    </row>
    <row r="576" spans="1:159" ht="37.5" customHeight="1">
      <c r="A576" s="13">
        <v>485</v>
      </c>
      <c r="B576" s="13" t="s">
        <v>2809</v>
      </c>
      <c r="C576" s="13" t="s">
        <v>3330</v>
      </c>
      <c r="D576" s="13">
        <v>1016</v>
      </c>
      <c r="E576" s="13">
        <v>1192</v>
      </c>
      <c r="F576" s="14" t="s">
        <v>2810</v>
      </c>
      <c r="G576" s="13" t="s">
        <v>61</v>
      </c>
      <c r="H576" s="13" t="s">
        <v>30</v>
      </c>
      <c r="I576" s="13" t="s">
        <v>2811</v>
      </c>
      <c r="J576" s="13">
        <v>36</v>
      </c>
      <c r="K576" s="13" t="s">
        <v>2973</v>
      </c>
      <c r="L576" s="13" t="s">
        <v>2678</v>
      </c>
      <c r="M576" s="13" t="s">
        <v>10</v>
      </c>
      <c r="N576" s="45">
        <v>1711500</v>
      </c>
      <c r="O576" s="13" t="s">
        <v>3066</v>
      </c>
      <c r="P576" s="13">
        <v>117</v>
      </c>
      <c r="Q576" s="176">
        <v>0</v>
      </c>
      <c r="R576" s="557"/>
      <c r="S576" s="176"/>
      <c r="T576" s="177"/>
      <c r="U576" s="176"/>
      <c r="V576" s="177"/>
      <c r="W576" s="176"/>
      <c r="X576" s="177"/>
      <c r="Y576" s="176"/>
      <c r="Z576" s="177"/>
      <c r="AA576" s="176"/>
      <c r="AB576" s="177"/>
      <c r="AC576" s="176">
        <v>0</v>
      </c>
      <c r="AD576" s="177"/>
      <c r="AE576" s="176"/>
      <c r="AF576" s="177"/>
      <c r="AG576" s="176">
        <v>50000</v>
      </c>
      <c r="AH576" s="177"/>
      <c r="AI576" s="176"/>
      <c r="AJ576" s="177"/>
      <c r="AK576" s="176">
        <v>0</v>
      </c>
      <c r="AL576" s="177"/>
      <c r="AM576" s="176">
        <v>0</v>
      </c>
      <c r="AN576" s="177"/>
      <c r="AO576" s="176"/>
      <c r="AP576" s="177"/>
      <c r="AQ576" s="176">
        <v>400000</v>
      </c>
      <c r="AR576" s="177">
        <v>257300</v>
      </c>
      <c r="AS576" s="176">
        <v>30000</v>
      </c>
      <c r="AT576" s="176">
        <v>270000</v>
      </c>
      <c r="AU576" s="176">
        <v>300000</v>
      </c>
      <c r="AV576" s="177">
        <v>79980</v>
      </c>
      <c r="AW576" s="176">
        <v>185000</v>
      </c>
      <c r="AX576" s="177">
        <v>100800</v>
      </c>
      <c r="AY576" s="176">
        <v>30000</v>
      </c>
      <c r="AZ576" s="177">
        <v>8280</v>
      </c>
      <c r="BA576" s="176"/>
      <c r="BB576" s="177"/>
      <c r="BC576" s="176">
        <v>400000</v>
      </c>
      <c r="BD576" s="176">
        <v>144900</v>
      </c>
      <c r="BE576" s="176">
        <v>50000</v>
      </c>
      <c r="BF576" s="177">
        <v>19980</v>
      </c>
      <c r="BG576" s="176">
        <v>2000</v>
      </c>
      <c r="BH576" s="177">
        <v>1980</v>
      </c>
      <c r="BI576" s="176">
        <v>3500</v>
      </c>
      <c r="BJ576" s="177">
        <v>3480</v>
      </c>
      <c r="BK576" s="176">
        <v>0</v>
      </c>
      <c r="BL576" s="177"/>
      <c r="BM576" s="176">
        <v>0</v>
      </c>
      <c r="BN576" s="177"/>
      <c r="BO576" s="176">
        <v>0</v>
      </c>
      <c r="BP576" s="232"/>
      <c r="BQ576" s="176"/>
      <c r="BR576" s="177"/>
      <c r="BS576" s="176">
        <v>20000</v>
      </c>
      <c r="BT576" s="177">
        <v>11460</v>
      </c>
      <c r="BU576" s="176"/>
      <c r="BV576" s="176"/>
      <c r="BW576" s="176">
        <v>0</v>
      </c>
      <c r="BX576" s="177"/>
      <c r="BY576" s="176">
        <v>10000</v>
      </c>
      <c r="BZ576" s="177"/>
      <c r="CA576" s="176"/>
      <c r="CB576" s="177"/>
      <c r="CC576" s="176">
        <v>0</v>
      </c>
      <c r="CD576" s="177">
        <v>0</v>
      </c>
      <c r="CE576" s="176">
        <v>0</v>
      </c>
      <c r="CF576" s="177"/>
      <c r="CG576" s="176"/>
      <c r="CH576" s="177"/>
      <c r="CI576" s="176">
        <v>0</v>
      </c>
      <c r="CJ576" s="176">
        <v>15000</v>
      </c>
      <c r="CK576" s="176">
        <v>15000</v>
      </c>
      <c r="CL576" s="177">
        <v>9000</v>
      </c>
      <c r="CM576" s="176"/>
      <c r="CN576" s="177"/>
      <c r="CO576" s="176">
        <v>0</v>
      </c>
      <c r="CP576" s="177"/>
      <c r="CQ576" s="176">
        <v>40000</v>
      </c>
      <c r="CR576" s="177">
        <v>19920</v>
      </c>
      <c r="CS576" s="176">
        <v>0</v>
      </c>
      <c r="CT576" s="176"/>
      <c r="CU576" s="176">
        <v>0</v>
      </c>
      <c r="CV576" s="177"/>
      <c r="CW576" s="176">
        <v>13000</v>
      </c>
      <c r="CX576" s="177">
        <v>1980</v>
      </c>
      <c r="CY576" s="176">
        <v>0</v>
      </c>
      <c r="CZ576" s="177"/>
      <c r="DA576" s="176">
        <v>0</v>
      </c>
      <c r="DB576" s="177"/>
      <c r="DC576" s="176"/>
      <c r="DD576" s="177"/>
      <c r="DE576" s="176">
        <v>0</v>
      </c>
      <c r="DF576" s="177"/>
      <c r="DG576" s="176">
        <v>50000</v>
      </c>
      <c r="DH576" s="177">
        <v>24000</v>
      </c>
      <c r="DI576" s="176">
        <v>30000</v>
      </c>
      <c r="DJ576" s="558">
        <v>25000</v>
      </c>
      <c r="DK576" s="176"/>
      <c r="DL576" s="177"/>
      <c r="DM576" s="176"/>
      <c r="DN576" s="177"/>
      <c r="DO576" s="176"/>
      <c r="DP576" s="177"/>
      <c r="DQ576" s="176"/>
      <c r="DR576" s="177"/>
      <c r="DS576" s="176"/>
      <c r="DT576" s="176"/>
      <c r="DU576" s="176">
        <v>8000</v>
      </c>
      <c r="DV576" s="177">
        <v>4980</v>
      </c>
      <c r="DW576" s="176"/>
      <c r="DX576" s="177"/>
      <c r="DY576" s="176"/>
      <c r="DZ576" s="177"/>
      <c r="EA576" s="176"/>
      <c r="EB576" s="177"/>
      <c r="EC576" s="176">
        <v>45000</v>
      </c>
      <c r="ED576" s="177"/>
      <c r="EE576" s="176"/>
      <c r="EF576" s="177"/>
      <c r="EG576" s="176"/>
      <c r="EH576" s="177"/>
      <c r="EI576" s="176">
        <v>10000</v>
      </c>
      <c r="EJ576" s="177">
        <v>3000</v>
      </c>
      <c r="EK576" s="176"/>
      <c r="EL576" s="176"/>
      <c r="EM576" s="177"/>
      <c r="EN576" s="176">
        <v>0</v>
      </c>
      <c r="EO576" s="177"/>
      <c r="EP576" s="176">
        <v>50000</v>
      </c>
      <c r="EQ576" s="177">
        <v>20000</v>
      </c>
      <c r="ER576" s="176"/>
      <c r="ES576" s="177"/>
      <c r="ET576" s="176"/>
      <c r="EU576" s="177"/>
      <c r="EV576" s="176"/>
      <c r="EW576" s="176"/>
      <c r="EX576" s="176"/>
      <c r="EY576" s="177"/>
      <c r="EZ576" s="176"/>
      <c r="FA576" s="177"/>
      <c r="FB576" s="565">
        <f t="shared" si="37"/>
        <v>736040</v>
      </c>
      <c r="FC576" s="565">
        <f t="shared" si="39"/>
        <v>975460</v>
      </c>
    </row>
    <row r="577" spans="1:159" ht="37.5" customHeight="1">
      <c r="A577" s="13">
        <v>486</v>
      </c>
      <c r="B577" s="13" t="s">
        <v>2850</v>
      </c>
      <c r="C577" s="13" t="s">
        <v>3331</v>
      </c>
      <c r="D577" s="13">
        <v>1017</v>
      </c>
      <c r="E577" s="13">
        <v>1193</v>
      </c>
      <c r="F577" s="14" t="s">
        <v>2851</v>
      </c>
      <c r="G577" s="13" t="s">
        <v>163</v>
      </c>
      <c r="H577" s="13" t="s">
        <v>2852</v>
      </c>
      <c r="I577" s="13" t="s">
        <v>1932</v>
      </c>
      <c r="J577" s="13">
        <v>36</v>
      </c>
      <c r="K577" s="13" t="s">
        <v>2853</v>
      </c>
      <c r="L577" s="13" t="s">
        <v>1931</v>
      </c>
      <c r="M577" s="13" t="s">
        <v>10</v>
      </c>
      <c r="N577" s="45">
        <v>3309000</v>
      </c>
      <c r="O577" s="13" t="s">
        <v>3097</v>
      </c>
      <c r="P577" s="13">
        <v>81</v>
      </c>
      <c r="Q577" s="176">
        <v>0</v>
      </c>
      <c r="R577" s="557"/>
      <c r="S577" s="176">
        <v>50000</v>
      </c>
      <c r="T577" s="177">
        <v>20000</v>
      </c>
      <c r="U577" s="176"/>
      <c r="V577" s="177"/>
      <c r="W577" s="176">
        <v>400000</v>
      </c>
      <c r="X577" s="177">
        <v>142000</v>
      </c>
      <c r="Y577" s="176">
        <v>30000</v>
      </c>
      <c r="Z577" s="177"/>
      <c r="AA577" s="176">
        <v>60000</v>
      </c>
      <c r="AB577" s="177"/>
      <c r="AC577" s="176">
        <v>0</v>
      </c>
      <c r="AD577" s="177"/>
      <c r="AE577" s="176">
        <v>8000</v>
      </c>
      <c r="AF577" s="177">
        <v>9600</v>
      </c>
      <c r="AG577" s="176">
        <v>60000</v>
      </c>
      <c r="AH577" s="177">
        <v>20000</v>
      </c>
      <c r="AI577" s="176"/>
      <c r="AJ577" s="177"/>
      <c r="AK577" s="176">
        <v>100000</v>
      </c>
      <c r="AL577" s="177">
        <v>70000</v>
      </c>
      <c r="AM577" s="176">
        <v>0</v>
      </c>
      <c r="AN577" s="177"/>
      <c r="AO577" s="176"/>
      <c r="AP577" s="177"/>
      <c r="AQ577" s="176">
        <v>50000</v>
      </c>
      <c r="AR577" s="177">
        <v>50000</v>
      </c>
      <c r="AS577" s="176"/>
      <c r="AT577" s="176">
        <v>100000</v>
      </c>
      <c r="AU577" s="176">
        <v>100000</v>
      </c>
      <c r="AV577" s="177">
        <v>0</v>
      </c>
      <c r="AW577" s="176">
        <v>91000</v>
      </c>
      <c r="AX577" s="177">
        <v>40000</v>
      </c>
      <c r="AY577" s="176">
        <v>50000</v>
      </c>
      <c r="AZ577" s="177"/>
      <c r="BA577" s="176">
        <v>75000</v>
      </c>
      <c r="BB577" s="177">
        <v>65000</v>
      </c>
      <c r="BC577" s="176">
        <v>50000</v>
      </c>
      <c r="BD577" s="176">
        <v>0</v>
      </c>
      <c r="BE577" s="176">
        <v>0</v>
      </c>
      <c r="BF577" s="177">
        <v>0</v>
      </c>
      <c r="BG577" s="176">
        <v>30000</v>
      </c>
      <c r="BH577" s="177">
        <v>10000</v>
      </c>
      <c r="BI577" s="176">
        <v>28000</v>
      </c>
      <c r="BJ577" s="177">
        <v>18000</v>
      </c>
      <c r="BK577" s="176">
        <v>100000</v>
      </c>
      <c r="BL577" s="177">
        <v>100000</v>
      </c>
      <c r="BM577" s="176">
        <v>220000</v>
      </c>
      <c r="BN577" s="177">
        <v>80000</v>
      </c>
      <c r="BO577" s="176">
        <v>60000</v>
      </c>
      <c r="BP577" s="702">
        <v>19000</v>
      </c>
      <c r="BQ577" s="176">
        <v>30000</v>
      </c>
      <c r="BR577" s="177"/>
      <c r="BS577" s="176"/>
      <c r="BT577" s="177"/>
      <c r="BU577" s="176">
        <v>15000</v>
      </c>
      <c r="BV577" s="176">
        <v>15000</v>
      </c>
      <c r="BW577" s="176">
        <v>30000</v>
      </c>
      <c r="BX577" s="177"/>
      <c r="BY577" s="176">
        <v>20000</v>
      </c>
      <c r="BZ577" s="177">
        <v>20000</v>
      </c>
      <c r="CA577" s="176">
        <v>100000</v>
      </c>
      <c r="CB577" s="177">
        <v>90000</v>
      </c>
      <c r="CC577" s="176">
        <v>0</v>
      </c>
      <c r="CD577" s="177">
        <v>0</v>
      </c>
      <c r="CE577" s="176">
        <v>240000</v>
      </c>
      <c r="CF577" s="177">
        <v>190000</v>
      </c>
      <c r="CG577" s="176">
        <v>20000</v>
      </c>
      <c r="CH577" s="177">
        <v>24000</v>
      </c>
      <c r="CI577" s="176">
        <v>0</v>
      </c>
      <c r="CJ577" s="176">
        <v>200000</v>
      </c>
      <c r="CK577" s="176">
        <v>200000</v>
      </c>
      <c r="CL577" s="177">
        <v>20000</v>
      </c>
      <c r="CM577" s="176">
        <v>40000</v>
      </c>
      <c r="CN577" s="177">
        <v>48000</v>
      </c>
      <c r="CO577" s="176">
        <v>200000</v>
      </c>
      <c r="CP577" s="177">
        <v>200000</v>
      </c>
      <c r="CQ577" s="176">
        <v>35000</v>
      </c>
      <c r="CR577" s="177">
        <v>10000</v>
      </c>
      <c r="CS577" s="176">
        <v>150000</v>
      </c>
      <c r="CT577" s="176">
        <v>30000</v>
      </c>
      <c r="CU577" s="176">
        <v>0</v>
      </c>
      <c r="CV577" s="177"/>
      <c r="CW577" s="176">
        <v>20000</v>
      </c>
      <c r="CX577" s="177">
        <v>14000</v>
      </c>
      <c r="CY577" s="176">
        <v>17000</v>
      </c>
      <c r="CZ577" s="177">
        <v>17000</v>
      </c>
      <c r="DA577" s="176">
        <v>70000</v>
      </c>
      <c r="DB577" s="177">
        <v>80000</v>
      </c>
      <c r="DC577" s="176">
        <v>10000</v>
      </c>
      <c r="DD577" s="177">
        <v>10000</v>
      </c>
      <c r="DE577" s="176">
        <v>55000</v>
      </c>
      <c r="DF577" s="177">
        <v>30000</v>
      </c>
      <c r="DG577" s="176"/>
      <c r="DH577" s="177"/>
      <c r="DI577" s="176">
        <v>30000</v>
      </c>
      <c r="DJ577" s="558">
        <v>30000</v>
      </c>
      <c r="DK577" s="176">
        <v>40000</v>
      </c>
      <c r="DL577" s="177">
        <v>40000</v>
      </c>
      <c r="DM577" s="176"/>
      <c r="DN577" s="177"/>
      <c r="DO577" s="176"/>
      <c r="DP577" s="177"/>
      <c r="DQ577" s="176">
        <v>80000</v>
      </c>
      <c r="DR577" s="177">
        <v>64000</v>
      </c>
      <c r="DS577" s="176">
        <v>5000</v>
      </c>
      <c r="DT577" s="176">
        <v>5000</v>
      </c>
      <c r="DU577" s="176">
        <v>10000</v>
      </c>
      <c r="DV577" s="177"/>
      <c r="DW577" s="176"/>
      <c r="DX577" s="177"/>
      <c r="DY577" s="176"/>
      <c r="DZ577" s="177"/>
      <c r="EA577" s="176">
        <v>90000</v>
      </c>
      <c r="EB577" s="177">
        <v>50000</v>
      </c>
      <c r="EC577" s="176">
        <v>0</v>
      </c>
      <c r="ED577" s="177"/>
      <c r="EE577" s="176">
        <v>20000</v>
      </c>
      <c r="EF577" s="177">
        <v>10000</v>
      </c>
      <c r="EG577" s="176">
        <v>20000</v>
      </c>
      <c r="EH577" s="177"/>
      <c r="EI577" s="176">
        <v>10000</v>
      </c>
      <c r="EJ577" s="177">
        <v>3000</v>
      </c>
      <c r="EK577" s="176">
        <v>70000</v>
      </c>
      <c r="EL577" s="176">
        <v>5000</v>
      </c>
      <c r="EM577" s="177">
        <v>1140</v>
      </c>
      <c r="EN577" s="176">
        <v>0</v>
      </c>
      <c r="EO577" s="177"/>
      <c r="EP577" s="176"/>
      <c r="EQ577" s="177">
        <v>0</v>
      </c>
      <c r="ER577" s="176"/>
      <c r="ES577" s="177"/>
      <c r="ET577" s="176"/>
      <c r="EU577" s="177"/>
      <c r="EV577" s="176">
        <v>100000</v>
      </c>
      <c r="EW577" s="176">
        <v>68000</v>
      </c>
      <c r="EX577" s="176"/>
      <c r="EY577" s="177"/>
      <c r="EZ577" s="176">
        <v>30000</v>
      </c>
      <c r="FA577" s="177">
        <v>20000</v>
      </c>
      <c r="FB577" s="565">
        <f t="shared" si="37"/>
        <v>1717740</v>
      </c>
      <c r="FC577" s="565">
        <f t="shared" si="39"/>
        <v>1591260</v>
      </c>
    </row>
    <row r="578" spans="1:159" ht="37.5" customHeight="1">
      <c r="A578" s="13">
        <v>487</v>
      </c>
      <c r="B578" s="13" t="s">
        <v>560</v>
      </c>
      <c r="C578" s="13" t="s">
        <v>3332</v>
      </c>
      <c r="D578" s="13">
        <v>1017</v>
      </c>
      <c r="E578" s="13">
        <v>1193</v>
      </c>
      <c r="F578" s="14" t="s">
        <v>1568</v>
      </c>
      <c r="G578" s="13" t="s">
        <v>1569</v>
      </c>
      <c r="H578" s="13" t="s">
        <v>1570</v>
      </c>
      <c r="I578" s="13" t="s">
        <v>1108</v>
      </c>
      <c r="J578" s="13">
        <v>36</v>
      </c>
      <c r="K578" s="13" t="s">
        <v>1571</v>
      </c>
      <c r="L578" s="13" t="s">
        <v>1572</v>
      </c>
      <c r="M578" s="13" t="s">
        <v>10</v>
      </c>
      <c r="N578" s="45" t="s">
        <v>1573</v>
      </c>
      <c r="O578" s="13" t="s">
        <v>3124</v>
      </c>
      <c r="P578" s="13">
        <v>41</v>
      </c>
      <c r="Q578" s="176">
        <v>0</v>
      </c>
      <c r="R578" s="557"/>
      <c r="S578" s="176"/>
      <c r="T578" s="177"/>
      <c r="U578" s="176">
        <v>10000</v>
      </c>
      <c r="V578" s="177"/>
      <c r="W578" s="176"/>
      <c r="X578" s="177"/>
      <c r="Y578" s="176"/>
      <c r="Z578" s="177"/>
      <c r="AA578" s="176"/>
      <c r="AB578" s="177"/>
      <c r="AC578" s="176">
        <v>0</v>
      </c>
      <c r="AD578" s="177"/>
      <c r="AE578" s="176"/>
      <c r="AF578" s="177"/>
      <c r="AG578" s="176">
        <v>0</v>
      </c>
      <c r="AH578" s="177"/>
      <c r="AI578" s="176"/>
      <c r="AJ578" s="177"/>
      <c r="AK578" s="176">
        <v>0</v>
      </c>
      <c r="AL578" s="177"/>
      <c r="AM578" s="176">
        <v>0</v>
      </c>
      <c r="AN578" s="177"/>
      <c r="AO578" s="176"/>
      <c r="AP578" s="177"/>
      <c r="AQ578" s="176"/>
      <c r="AR578" s="177"/>
      <c r="AS578" s="176"/>
      <c r="AT578" s="176"/>
      <c r="AU578" s="176">
        <v>0</v>
      </c>
      <c r="AV578" s="177"/>
      <c r="AW578" s="176"/>
      <c r="AX578" s="177"/>
      <c r="AY578" s="176"/>
      <c r="AZ578" s="177"/>
      <c r="BA578" s="176"/>
      <c r="BB578" s="177"/>
      <c r="BC578" s="176">
        <v>0</v>
      </c>
      <c r="BD578" s="176"/>
      <c r="BE578" s="176">
        <v>0</v>
      </c>
      <c r="BF578" s="177">
        <v>0</v>
      </c>
      <c r="BG578" s="176">
        <v>0</v>
      </c>
      <c r="BH578" s="177"/>
      <c r="BI578" s="176">
        <v>0</v>
      </c>
      <c r="BJ578" s="177"/>
      <c r="BK578" s="176">
        <v>0</v>
      </c>
      <c r="BL578" s="177"/>
      <c r="BM578" s="176">
        <v>0</v>
      </c>
      <c r="BN578" s="177"/>
      <c r="BO578" s="176">
        <v>0</v>
      </c>
      <c r="BP578" s="232"/>
      <c r="BQ578" s="176"/>
      <c r="BR578" s="177"/>
      <c r="BS578" s="176"/>
      <c r="BT578" s="177"/>
      <c r="BU578" s="176"/>
      <c r="BV578" s="176"/>
      <c r="BW578" s="176">
        <v>0</v>
      </c>
      <c r="BX578" s="177"/>
      <c r="BY578" s="176">
        <v>0</v>
      </c>
      <c r="BZ578" s="177"/>
      <c r="CA578" s="176"/>
      <c r="CB578" s="177"/>
      <c r="CC578" s="176">
        <v>0</v>
      </c>
      <c r="CD578" s="177">
        <v>0</v>
      </c>
      <c r="CE578" s="176">
        <v>0</v>
      </c>
      <c r="CF578" s="177"/>
      <c r="CG578" s="176"/>
      <c r="CH578" s="177"/>
      <c r="CI578" s="176">
        <v>0</v>
      </c>
      <c r="CJ578" s="176">
        <v>0</v>
      </c>
      <c r="CK578" s="176">
        <v>0</v>
      </c>
      <c r="CL578" s="177"/>
      <c r="CM578" s="176"/>
      <c r="CN578" s="177"/>
      <c r="CO578" s="176">
        <v>0</v>
      </c>
      <c r="CP578" s="177"/>
      <c r="CQ578" s="176">
        <v>0</v>
      </c>
      <c r="CR578" s="177"/>
      <c r="CS578" s="176">
        <v>0</v>
      </c>
      <c r="CT578" s="176"/>
      <c r="CU578" s="176">
        <v>0</v>
      </c>
      <c r="CV578" s="177"/>
      <c r="CW578" s="176"/>
      <c r="CX578" s="177"/>
      <c r="CY578" s="176">
        <v>5000</v>
      </c>
      <c r="CZ578" s="177"/>
      <c r="DA578" s="176">
        <v>0</v>
      </c>
      <c r="DB578" s="177"/>
      <c r="DC578" s="176"/>
      <c r="DD578" s="177"/>
      <c r="DE578" s="176">
        <v>0</v>
      </c>
      <c r="DF578" s="177"/>
      <c r="DG578" s="176"/>
      <c r="DH578" s="177"/>
      <c r="DI578" s="176"/>
      <c r="DJ578" s="558"/>
      <c r="DK578" s="176"/>
      <c r="DL578" s="177"/>
      <c r="DM578" s="176">
        <v>80000</v>
      </c>
      <c r="DN578" s="177"/>
      <c r="DO578" s="176"/>
      <c r="DP578" s="177"/>
      <c r="DQ578" s="176"/>
      <c r="DR578" s="177"/>
      <c r="DS578" s="176"/>
      <c r="DT578" s="176"/>
      <c r="DU578" s="176"/>
      <c r="DV578" s="177"/>
      <c r="DW578" s="176"/>
      <c r="DX578" s="177"/>
      <c r="DY578" s="176"/>
      <c r="DZ578" s="177"/>
      <c r="EA578" s="176"/>
      <c r="EB578" s="177"/>
      <c r="EC578" s="176">
        <v>0</v>
      </c>
      <c r="ED578" s="177"/>
      <c r="EE578" s="176"/>
      <c r="EF578" s="177"/>
      <c r="EG578" s="176"/>
      <c r="EH578" s="177"/>
      <c r="EI578" s="176">
        <v>0</v>
      </c>
      <c r="EJ578" s="177"/>
      <c r="EK578" s="176">
        <v>50000</v>
      </c>
      <c r="EL578" s="176">
        <v>33500</v>
      </c>
      <c r="EM578" s="177"/>
      <c r="EN578" s="176">
        <v>0</v>
      </c>
      <c r="EO578" s="177"/>
      <c r="EP578" s="176"/>
      <c r="EQ578" s="177">
        <v>0</v>
      </c>
      <c r="ER578" s="176"/>
      <c r="ES578" s="177"/>
      <c r="ET578" s="176"/>
      <c r="EU578" s="177"/>
      <c r="EV578" s="176"/>
      <c r="EW578" s="176"/>
      <c r="EX578" s="176"/>
      <c r="EY578" s="177"/>
      <c r="EZ578" s="176"/>
      <c r="FA578" s="177"/>
      <c r="FB578" s="565">
        <f t="shared" si="37"/>
        <v>0</v>
      </c>
      <c r="FC578" s="565">
        <f t="shared" si="39"/>
        <v>178.5</v>
      </c>
    </row>
    <row r="579" spans="1:159" ht="37.5" customHeight="1">
      <c r="A579" s="13">
        <v>488</v>
      </c>
      <c r="B579" s="13" t="s">
        <v>58</v>
      </c>
      <c r="C579" s="13" t="s">
        <v>3333</v>
      </c>
      <c r="D579" s="13">
        <v>1017</v>
      </c>
      <c r="E579" s="13">
        <v>1193</v>
      </c>
      <c r="F579" s="14" t="s">
        <v>680</v>
      </c>
      <c r="G579" s="13" t="s">
        <v>681</v>
      </c>
      <c r="H579" s="13" t="s">
        <v>215</v>
      </c>
      <c r="I579" s="13" t="s">
        <v>682</v>
      </c>
      <c r="J579" s="13">
        <v>36</v>
      </c>
      <c r="K579" s="13" t="s">
        <v>2974</v>
      </c>
      <c r="L579" s="13" t="s">
        <v>563</v>
      </c>
      <c r="M579" s="13" t="s">
        <v>15</v>
      </c>
      <c r="N579" s="45">
        <v>5600</v>
      </c>
      <c r="O579" s="13" t="s">
        <v>3068</v>
      </c>
      <c r="P579" s="13">
        <v>13</v>
      </c>
      <c r="Q579" s="176">
        <v>0</v>
      </c>
      <c r="R579" s="557"/>
      <c r="S579" s="176"/>
      <c r="T579" s="177"/>
      <c r="U579" s="176"/>
      <c r="V579" s="177"/>
      <c r="W579" s="176"/>
      <c r="X579" s="177"/>
      <c r="Y579" s="176"/>
      <c r="Z579" s="177"/>
      <c r="AA579" s="176"/>
      <c r="AB579" s="177"/>
      <c r="AC579" s="176">
        <v>0</v>
      </c>
      <c r="AD579" s="177"/>
      <c r="AE579" s="176">
        <v>1000</v>
      </c>
      <c r="AF579" s="177"/>
      <c r="AG579" s="176">
        <v>0</v>
      </c>
      <c r="AH579" s="177"/>
      <c r="AI579" s="176"/>
      <c r="AJ579" s="177"/>
      <c r="AK579" s="176">
        <v>0</v>
      </c>
      <c r="AL579" s="177"/>
      <c r="AM579" s="176">
        <v>0</v>
      </c>
      <c r="AN579" s="177"/>
      <c r="AO579" s="176"/>
      <c r="AP579" s="177"/>
      <c r="AQ579" s="176"/>
      <c r="AR579" s="177"/>
      <c r="AS579" s="176"/>
      <c r="AT579" s="176"/>
      <c r="AU579" s="176">
        <v>0</v>
      </c>
      <c r="AV579" s="177"/>
      <c r="AW579" s="176"/>
      <c r="AX579" s="177"/>
      <c r="AY579" s="176">
        <v>4000</v>
      </c>
      <c r="AZ579" s="177">
        <v>720</v>
      </c>
      <c r="BA579" s="176"/>
      <c r="BB579" s="177"/>
      <c r="BC579" s="176">
        <v>0</v>
      </c>
      <c r="BD579" s="176"/>
      <c r="BE579" s="176">
        <v>0</v>
      </c>
      <c r="BF579" s="177">
        <v>0</v>
      </c>
      <c r="BG579" s="176">
        <v>0</v>
      </c>
      <c r="BH579" s="177"/>
      <c r="BI579" s="176">
        <v>0</v>
      </c>
      <c r="BJ579" s="177"/>
      <c r="BK579" s="176">
        <v>0</v>
      </c>
      <c r="BL579" s="177"/>
      <c r="BM579" s="176">
        <v>0</v>
      </c>
      <c r="BN579" s="177"/>
      <c r="BO579" s="176">
        <v>0</v>
      </c>
      <c r="BP579" s="232"/>
      <c r="BQ579" s="176"/>
      <c r="BR579" s="177"/>
      <c r="BS579" s="176">
        <v>600</v>
      </c>
      <c r="BT579" s="177">
        <v>600</v>
      </c>
      <c r="BU579" s="176"/>
      <c r="BV579" s="176"/>
      <c r="BW579" s="176">
        <v>0</v>
      </c>
      <c r="BX579" s="177"/>
      <c r="BY579" s="176">
        <v>0</v>
      </c>
      <c r="BZ579" s="177"/>
      <c r="CA579" s="176"/>
      <c r="CB579" s="177"/>
      <c r="CC579" s="176">
        <v>0</v>
      </c>
      <c r="CD579" s="177">
        <v>0</v>
      </c>
      <c r="CE579" s="176">
        <v>0</v>
      </c>
      <c r="CF579" s="177"/>
      <c r="CG579" s="176"/>
      <c r="CH579" s="177"/>
      <c r="CI579" s="176">
        <v>0</v>
      </c>
      <c r="CJ579" s="176">
        <v>0</v>
      </c>
      <c r="CK579" s="176">
        <v>0</v>
      </c>
      <c r="CL579" s="177"/>
      <c r="CM579" s="176"/>
      <c r="CN579" s="177"/>
      <c r="CO579" s="176">
        <v>0</v>
      </c>
      <c r="CP579" s="177"/>
      <c r="CQ579" s="176">
        <v>0</v>
      </c>
      <c r="CR579" s="177"/>
      <c r="CS579" s="176">
        <v>0</v>
      </c>
      <c r="CT579" s="176"/>
      <c r="CU579" s="176">
        <v>0</v>
      </c>
      <c r="CV579" s="177"/>
      <c r="CW579" s="176"/>
      <c r="CX579" s="177"/>
      <c r="CY579" s="176">
        <v>0</v>
      </c>
      <c r="CZ579" s="177"/>
      <c r="DA579" s="176">
        <v>0</v>
      </c>
      <c r="DB579" s="177"/>
      <c r="DC579" s="176"/>
      <c r="DD579" s="177"/>
      <c r="DE579" s="176">
        <v>0</v>
      </c>
      <c r="DF579" s="177"/>
      <c r="DG579" s="176"/>
      <c r="DH579" s="177"/>
      <c r="DI579" s="176"/>
      <c r="DJ579" s="558"/>
      <c r="DK579" s="176"/>
      <c r="DL579" s="177"/>
      <c r="DM579" s="176"/>
      <c r="DN579" s="177"/>
      <c r="DO579" s="176"/>
      <c r="DP579" s="177"/>
      <c r="DQ579" s="176"/>
      <c r="DR579" s="177"/>
      <c r="DS579" s="176"/>
      <c r="DT579" s="176"/>
      <c r="DU579" s="176"/>
      <c r="DV579" s="177"/>
      <c r="DW579" s="176"/>
      <c r="DX579" s="177"/>
      <c r="DY579" s="176"/>
      <c r="DZ579" s="177"/>
      <c r="EA579" s="176"/>
      <c r="EB579" s="177"/>
      <c r="EC579" s="176">
        <v>0</v>
      </c>
      <c r="ED579" s="177"/>
      <c r="EE579" s="176"/>
      <c r="EF579" s="177"/>
      <c r="EG579" s="176"/>
      <c r="EH579" s="177"/>
      <c r="EI579" s="176">
        <v>0</v>
      </c>
      <c r="EJ579" s="177"/>
      <c r="EK579" s="176"/>
      <c r="EL579" s="176"/>
      <c r="EM579" s="177"/>
      <c r="EN579" s="176">
        <v>0</v>
      </c>
      <c r="EO579" s="177"/>
      <c r="EP579" s="176"/>
      <c r="EQ579" s="177">
        <v>0</v>
      </c>
      <c r="ER579" s="176"/>
      <c r="ES579" s="177"/>
      <c r="ET579" s="176"/>
      <c r="EU579" s="177"/>
      <c r="EV579" s="176"/>
      <c r="EW579" s="176"/>
      <c r="EX579" s="176"/>
      <c r="EY579" s="177"/>
      <c r="EZ579" s="176"/>
      <c r="FA579" s="177"/>
      <c r="FB579" s="565">
        <f t="shared" si="37"/>
        <v>1320</v>
      </c>
      <c r="FC579" s="565">
        <f t="shared" si="39"/>
        <v>4280</v>
      </c>
    </row>
    <row r="580" spans="1:159" ht="37.5" customHeight="1">
      <c r="A580" s="13">
        <v>489</v>
      </c>
      <c r="B580" s="13" t="s">
        <v>2039</v>
      </c>
      <c r="C580" s="13" t="s">
        <v>3334</v>
      </c>
      <c r="D580" s="13">
        <v>1017</v>
      </c>
      <c r="E580" s="13">
        <v>1193</v>
      </c>
      <c r="F580" s="14" t="s">
        <v>2040</v>
      </c>
      <c r="G580" s="13" t="s">
        <v>2041</v>
      </c>
      <c r="H580" s="13" t="s">
        <v>2042</v>
      </c>
      <c r="I580" s="13" t="s">
        <v>2043</v>
      </c>
      <c r="J580" s="13">
        <v>36</v>
      </c>
      <c r="K580" s="13" t="s">
        <v>2044</v>
      </c>
      <c r="L580" s="13" t="s">
        <v>399</v>
      </c>
      <c r="M580" s="13" t="s">
        <v>65</v>
      </c>
      <c r="N580" s="45">
        <v>75500</v>
      </c>
      <c r="O580" s="13" t="s">
        <v>3080</v>
      </c>
      <c r="P580" s="13">
        <v>85</v>
      </c>
      <c r="Q580" s="176">
        <v>5000</v>
      </c>
      <c r="R580" s="557"/>
      <c r="S580" s="176"/>
      <c r="T580" s="177"/>
      <c r="U580" s="176"/>
      <c r="V580" s="177"/>
      <c r="W580" s="176">
        <v>2000</v>
      </c>
      <c r="X580" s="177"/>
      <c r="Y580" s="176"/>
      <c r="Z580" s="177"/>
      <c r="AA580" s="176">
        <v>5000</v>
      </c>
      <c r="AB580" s="177"/>
      <c r="AC580" s="176">
        <v>0</v>
      </c>
      <c r="AD580" s="177"/>
      <c r="AE580" s="176"/>
      <c r="AF580" s="177"/>
      <c r="AG580" s="176">
        <v>0</v>
      </c>
      <c r="AH580" s="177"/>
      <c r="AI580" s="176"/>
      <c r="AJ580" s="177"/>
      <c r="AK580" s="176">
        <v>0</v>
      </c>
      <c r="AL580" s="177"/>
      <c r="AM580" s="176">
        <v>0</v>
      </c>
      <c r="AN580" s="177"/>
      <c r="AO580" s="176"/>
      <c r="AP580" s="177"/>
      <c r="AQ580" s="176">
        <v>2000</v>
      </c>
      <c r="AR580" s="177">
        <v>0</v>
      </c>
      <c r="AS580" s="176"/>
      <c r="AT580" s="176"/>
      <c r="AU580" s="176">
        <v>0</v>
      </c>
      <c r="AV580" s="177"/>
      <c r="AW580" s="176">
        <v>3000</v>
      </c>
      <c r="AX580" s="177"/>
      <c r="AY580" s="176"/>
      <c r="AZ580" s="177"/>
      <c r="BA580" s="176"/>
      <c r="BB580" s="177"/>
      <c r="BC580" s="176">
        <v>0</v>
      </c>
      <c r="BD580" s="176"/>
      <c r="BE580" s="176">
        <v>10000</v>
      </c>
      <c r="BF580" s="177">
        <v>0</v>
      </c>
      <c r="BG580" s="176">
        <v>3000</v>
      </c>
      <c r="BH580" s="177"/>
      <c r="BI580" s="176">
        <v>0</v>
      </c>
      <c r="BJ580" s="177"/>
      <c r="BK580" s="176">
        <v>10000</v>
      </c>
      <c r="BL580" s="177"/>
      <c r="BM580" s="176">
        <v>3000</v>
      </c>
      <c r="BN580" s="177"/>
      <c r="BO580" s="176">
        <v>5000</v>
      </c>
      <c r="BP580" s="232"/>
      <c r="BQ580" s="176">
        <v>2000</v>
      </c>
      <c r="BR580" s="177"/>
      <c r="BS580" s="176"/>
      <c r="BT580" s="177"/>
      <c r="BU580" s="176"/>
      <c r="BV580" s="176"/>
      <c r="BW580" s="176">
        <v>0</v>
      </c>
      <c r="BX580" s="177"/>
      <c r="BY580" s="176">
        <v>1000</v>
      </c>
      <c r="BZ580" s="177"/>
      <c r="CA580" s="176">
        <v>10000</v>
      </c>
      <c r="CB580" s="177"/>
      <c r="CC580" s="176">
        <v>0</v>
      </c>
      <c r="CD580" s="177">
        <v>0</v>
      </c>
      <c r="CE580" s="176">
        <v>0</v>
      </c>
      <c r="CF580" s="177"/>
      <c r="CG580" s="176">
        <v>1000</v>
      </c>
      <c r="CH580" s="177"/>
      <c r="CI580" s="176">
        <v>0</v>
      </c>
      <c r="CJ580" s="176">
        <v>0</v>
      </c>
      <c r="CK580" s="176">
        <v>0</v>
      </c>
      <c r="CL580" s="177"/>
      <c r="CM580" s="176"/>
      <c r="CN580" s="177"/>
      <c r="CO580" s="176">
        <v>6000</v>
      </c>
      <c r="CP580" s="177"/>
      <c r="CQ580" s="176">
        <v>2500</v>
      </c>
      <c r="CR580" s="177"/>
      <c r="CS580" s="176">
        <v>5000</v>
      </c>
      <c r="CT580" s="176"/>
      <c r="CU580" s="176">
        <v>0</v>
      </c>
      <c r="CV580" s="177"/>
      <c r="CW580" s="176"/>
      <c r="CX580" s="177"/>
      <c r="CY580" s="176">
        <v>0</v>
      </c>
      <c r="CZ580" s="177"/>
      <c r="DA580" s="176">
        <v>0</v>
      </c>
      <c r="DB580" s="177"/>
      <c r="DC580" s="176"/>
      <c r="DD580" s="177"/>
      <c r="DE580" s="176">
        <v>0</v>
      </c>
      <c r="DF580" s="177"/>
      <c r="DG580" s="176"/>
      <c r="DH580" s="177"/>
      <c r="DI580" s="176"/>
      <c r="DJ580" s="558"/>
      <c r="DK580" s="176"/>
      <c r="DL580" s="177"/>
      <c r="DM580" s="176"/>
      <c r="DN580" s="177"/>
      <c r="DO580" s="176"/>
      <c r="DP580" s="177"/>
      <c r="DQ580" s="176"/>
      <c r="DR580" s="177"/>
      <c r="DS580" s="176"/>
      <c r="DT580" s="176"/>
      <c r="DU580" s="176"/>
      <c r="DV580" s="177"/>
      <c r="DW580" s="176"/>
      <c r="DX580" s="177"/>
      <c r="DY580" s="176"/>
      <c r="DZ580" s="177"/>
      <c r="EA580" s="176"/>
      <c r="EB580" s="177"/>
      <c r="EC580" s="176">
        <v>0</v>
      </c>
      <c r="ED580" s="177"/>
      <c r="EE580" s="176"/>
      <c r="EF580" s="177"/>
      <c r="EG580" s="176"/>
      <c r="EH580" s="177"/>
      <c r="EI580" s="176">
        <v>0</v>
      </c>
      <c r="EJ580" s="177"/>
      <c r="EK580" s="176"/>
      <c r="EL580" s="176"/>
      <c r="EM580" s="177"/>
      <c r="EN580" s="176">
        <v>0</v>
      </c>
      <c r="EO580" s="177"/>
      <c r="EP580" s="176"/>
      <c r="EQ580" s="177">
        <v>0</v>
      </c>
      <c r="ER580" s="176"/>
      <c r="ES580" s="177"/>
      <c r="ET580" s="176"/>
      <c r="EU580" s="177"/>
      <c r="EV580" s="176"/>
      <c r="EW580" s="176"/>
      <c r="EX580" s="176"/>
      <c r="EY580" s="177"/>
      <c r="EZ580" s="176"/>
      <c r="FA580" s="177"/>
      <c r="FB580" s="565">
        <f t="shared" si="37"/>
        <v>0</v>
      </c>
      <c r="FC580" s="565">
        <f t="shared" si="39"/>
        <v>75500</v>
      </c>
    </row>
    <row r="581" spans="1:159" ht="37.5" customHeight="1">
      <c r="A581" s="13">
        <v>490</v>
      </c>
      <c r="B581" s="13" t="s">
        <v>2111</v>
      </c>
      <c r="C581" s="13" t="s">
        <v>3335</v>
      </c>
      <c r="D581" s="13">
        <v>1017</v>
      </c>
      <c r="E581" s="13">
        <v>1193</v>
      </c>
      <c r="F581" s="14" t="s">
        <v>2112</v>
      </c>
      <c r="G581" s="13" t="s">
        <v>1830</v>
      </c>
      <c r="H581" s="13" t="s">
        <v>2113</v>
      </c>
      <c r="I581" s="13" t="s">
        <v>2047</v>
      </c>
      <c r="J581" s="13">
        <v>36</v>
      </c>
      <c r="K581" s="13" t="s">
        <v>2114</v>
      </c>
      <c r="L581" s="13" t="s">
        <v>2115</v>
      </c>
      <c r="M581" s="13" t="s">
        <v>10</v>
      </c>
      <c r="N581" s="45">
        <v>1389000</v>
      </c>
      <c r="O581" s="13" t="s">
        <v>3072</v>
      </c>
      <c r="P581" s="13">
        <v>87</v>
      </c>
      <c r="Q581" s="176">
        <v>50000</v>
      </c>
      <c r="R581" s="557">
        <v>50000</v>
      </c>
      <c r="S581" s="176"/>
      <c r="T581" s="177"/>
      <c r="U581" s="176">
        <v>50000</v>
      </c>
      <c r="V581" s="177">
        <v>6000</v>
      </c>
      <c r="W581" s="176">
        <v>100000</v>
      </c>
      <c r="X581" s="177">
        <v>100000</v>
      </c>
      <c r="Y581" s="176"/>
      <c r="Z581" s="177"/>
      <c r="AA581" s="176">
        <v>65000</v>
      </c>
      <c r="AB581" s="177">
        <v>18000</v>
      </c>
      <c r="AC581" s="176">
        <v>1000</v>
      </c>
      <c r="AD581" s="177"/>
      <c r="AE581" s="176"/>
      <c r="AF581" s="177"/>
      <c r="AG581" s="176">
        <v>24000</v>
      </c>
      <c r="AH581" s="177">
        <v>24000</v>
      </c>
      <c r="AI581" s="176"/>
      <c r="AJ581" s="177"/>
      <c r="AK581" s="176">
        <v>50000</v>
      </c>
      <c r="AL581" s="177">
        <v>24000</v>
      </c>
      <c r="AM581" s="176">
        <v>0</v>
      </c>
      <c r="AN581" s="177"/>
      <c r="AO581" s="176"/>
      <c r="AP581" s="177"/>
      <c r="AQ581" s="176">
        <v>30000</v>
      </c>
      <c r="AR581" s="177">
        <v>0</v>
      </c>
      <c r="AS581" s="176"/>
      <c r="AT581" s="176"/>
      <c r="AU581" s="176">
        <v>0</v>
      </c>
      <c r="AV581" s="177"/>
      <c r="AW581" s="176">
        <v>50000</v>
      </c>
      <c r="AX581" s="177">
        <v>49500</v>
      </c>
      <c r="AY581" s="176">
        <v>70000</v>
      </c>
      <c r="AZ581" s="177">
        <v>60000</v>
      </c>
      <c r="BA581" s="176"/>
      <c r="BB581" s="177"/>
      <c r="BC581" s="176">
        <v>60000</v>
      </c>
      <c r="BD581" s="176">
        <v>60000</v>
      </c>
      <c r="BE581" s="176">
        <v>0</v>
      </c>
      <c r="BF581" s="177">
        <v>0</v>
      </c>
      <c r="BG581" s="176">
        <v>0</v>
      </c>
      <c r="BH581" s="177"/>
      <c r="BI581" s="176">
        <v>0</v>
      </c>
      <c r="BJ581" s="177"/>
      <c r="BK581" s="176">
        <v>0</v>
      </c>
      <c r="BL581" s="177"/>
      <c r="BM581" s="176">
        <v>75000</v>
      </c>
      <c r="BN581" s="177">
        <v>41800</v>
      </c>
      <c r="BO581" s="176">
        <v>0</v>
      </c>
      <c r="BP581" s="232"/>
      <c r="BQ581" s="176"/>
      <c r="BR581" s="177"/>
      <c r="BS581" s="176"/>
      <c r="BT581" s="177"/>
      <c r="BU581" s="176">
        <v>15000</v>
      </c>
      <c r="BV581" s="176">
        <v>20000</v>
      </c>
      <c r="BW581" s="176">
        <v>35000</v>
      </c>
      <c r="BX581" s="177">
        <v>32000</v>
      </c>
      <c r="BY581" s="176">
        <v>20000</v>
      </c>
      <c r="BZ581" s="177">
        <v>12000</v>
      </c>
      <c r="CA581" s="176">
        <v>50000</v>
      </c>
      <c r="CB581" s="177">
        <v>21000</v>
      </c>
      <c r="CC581" s="176">
        <v>0</v>
      </c>
      <c r="CD581" s="177">
        <v>0</v>
      </c>
      <c r="CE581" s="176">
        <v>60000</v>
      </c>
      <c r="CF581" s="177">
        <v>0</v>
      </c>
      <c r="CG581" s="176">
        <v>50000</v>
      </c>
      <c r="CH581" s="177">
        <v>60000</v>
      </c>
      <c r="CI581" s="176">
        <v>0</v>
      </c>
      <c r="CJ581" s="176">
        <v>0</v>
      </c>
      <c r="CK581" s="176">
        <v>0</v>
      </c>
      <c r="CL581" s="177"/>
      <c r="CM581" s="176">
        <v>50000</v>
      </c>
      <c r="CN581" s="177"/>
      <c r="CO581" s="176">
        <v>80000</v>
      </c>
      <c r="CP581" s="177">
        <v>80000</v>
      </c>
      <c r="CQ581" s="176">
        <v>45000</v>
      </c>
      <c r="CR581" s="177">
        <v>10000</v>
      </c>
      <c r="CS581" s="176">
        <v>80000</v>
      </c>
      <c r="CT581" s="176"/>
      <c r="CU581" s="176">
        <v>0</v>
      </c>
      <c r="CV581" s="177"/>
      <c r="CW581" s="176">
        <v>30000</v>
      </c>
      <c r="CX581" s="177">
        <v>6000</v>
      </c>
      <c r="CY581" s="176">
        <v>0</v>
      </c>
      <c r="CZ581" s="177"/>
      <c r="DA581" s="176">
        <v>0</v>
      </c>
      <c r="DB581" s="177"/>
      <c r="DC581" s="176"/>
      <c r="DD581" s="177"/>
      <c r="DE581" s="176">
        <v>0</v>
      </c>
      <c r="DF581" s="177"/>
      <c r="DG581" s="176">
        <v>70000</v>
      </c>
      <c r="DH581" s="177">
        <v>84000</v>
      </c>
      <c r="DI581" s="176">
        <v>30000</v>
      </c>
      <c r="DJ581" s="558">
        <v>18000</v>
      </c>
      <c r="DK581" s="176">
        <v>3000</v>
      </c>
      <c r="DL581" s="177">
        <v>3000</v>
      </c>
      <c r="DM581" s="176"/>
      <c r="DN581" s="177"/>
      <c r="DO581" s="176"/>
      <c r="DP581" s="177"/>
      <c r="DQ581" s="176"/>
      <c r="DR581" s="177"/>
      <c r="DS581" s="176">
        <v>6000</v>
      </c>
      <c r="DT581" s="176">
        <v>6000</v>
      </c>
      <c r="DU581" s="176"/>
      <c r="DV581" s="177"/>
      <c r="DW581" s="176"/>
      <c r="DX581" s="177"/>
      <c r="DY581" s="176"/>
      <c r="DZ581" s="177"/>
      <c r="EA581" s="176">
        <v>30000</v>
      </c>
      <c r="EB581" s="177">
        <v>10000</v>
      </c>
      <c r="EC581" s="176">
        <v>0</v>
      </c>
      <c r="ED581" s="177"/>
      <c r="EE581" s="176"/>
      <c r="EF581" s="177"/>
      <c r="EG581" s="176"/>
      <c r="EH581" s="177"/>
      <c r="EI581" s="176">
        <v>5000</v>
      </c>
      <c r="EJ581" s="177"/>
      <c r="EK581" s="176">
        <v>50000</v>
      </c>
      <c r="EL581" s="176"/>
      <c r="EM581" s="177"/>
      <c r="EN581" s="176">
        <v>20000</v>
      </c>
      <c r="EO581" s="177"/>
      <c r="EP581" s="176"/>
      <c r="EQ581" s="177">
        <v>0</v>
      </c>
      <c r="ER581" s="176">
        <v>30000</v>
      </c>
      <c r="ES581" s="177">
        <v>30000</v>
      </c>
      <c r="ET581" s="176">
        <v>20000</v>
      </c>
      <c r="EU581" s="177">
        <v>6000</v>
      </c>
      <c r="EV581" s="176"/>
      <c r="EW581" s="176"/>
      <c r="EX581" s="176"/>
      <c r="EY581" s="232">
        <v>25000</v>
      </c>
      <c r="EZ581" s="176"/>
      <c r="FA581" s="177"/>
      <c r="FB581" s="565">
        <f t="shared" si="37"/>
        <v>836300</v>
      </c>
      <c r="FC581" s="565">
        <f t="shared" si="39"/>
        <v>552700</v>
      </c>
    </row>
    <row r="582" spans="1:159" ht="37.5" customHeight="1">
      <c r="A582" s="13">
        <v>491</v>
      </c>
      <c r="B582" s="13" t="s">
        <v>1512</v>
      </c>
      <c r="C582" s="13" t="s">
        <v>3336</v>
      </c>
      <c r="D582" s="13">
        <v>1017</v>
      </c>
      <c r="E582" s="13">
        <v>1193</v>
      </c>
      <c r="F582" s="14" t="s">
        <v>1513</v>
      </c>
      <c r="G582" s="13" t="s">
        <v>1514</v>
      </c>
      <c r="H582" s="13" t="s">
        <v>1515</v>
      </c>
      <c r="I582" s="13" t="s">
        <v>1516</v>
      </c>
      <c r="J582" s="13">
        <v>36</v>
      </c>
      <c r="K582" s="13" t="s">
        <v>1517</v>
      </c>
      <c r="L582" s="13" t="s">
        <v>1297</v>
      </c>
      <c r="M582" s="13" t="s">
        <v>10</v>
      </c>
      <c r="N582" s="45">
        <v>1750500</v>
      </c>
      <c r="O582" s="13" t="s">
        <v>3065</v>
      </c>
      <c r="P582" s="13">
        <v>96</v>
      </c>
      <c r="Q582" s="176">
        <v>30000</v>
      </c>
      <c r="R582" s="557"/>
      <c r="S582" s="176">
        <v>80000</v>
      </c>
      <c r="T582" s="177">
        <v>25000</v>
      </c>
      <c r="U582" s="176"/>
      <c r="V582" s="177"/>
      <c r="W582" s="176">
        <v>300000</v>
      </c>
      <c r="X582" s="177">
        <v>130000</v>
      </c>
      <c r="Y582" s="176"/>
      <c r="Z582" s="177"/>
      <c r="AA582" s="176">
        <v>50000</v>
      </c>
      <c r="AB582" s="177"/>
      <c r="AC582" s="176">
        <v>0</v>
      </c>
      <c r="AD582" s="177"/>
      <c r="AE582" s="176"/>
      <c r="AF582" s="177"/>
      <c r="AG582" s="176">
        <v>80000</v>
      </c>
      <c r="AH582" s="177"/>
      <c r="AI582" s="176"/>
      <c r="AJ582" s="177"/>
      <c r="AK582" s="176">
        <v>150000</v>
      </c>
      <c r="AL582" s="177">
        <v>25000</v>
      </c>
      <c r="AM582" s="176">
        <v>0</v>
      </c>
      <c r="AN582" s="177"/>
      <c r="AO582" s="176"/>
      <c r="AP582" s="177"/>
      <c r="AQ582" s="176"/>
      <c r="AR582" s="177"/>
      <c r="AS582" s="176"/>
      <c r="AT582" s="176"/>
      <c r="AU582" s="176">
        <v>0</v>
      </c>
      <c r="AV582" s="177"/>
      <c r="AW582" s="176">
        <v>30000</v>
      </c>
      <c r="AX582" s="177"/>
      <c r="AY582" s="176">
        <v>65000</v>
      </c>
      <c r="AZ582" s="177">
        <v>6000</v>
      </c>
      <c r="BA582" s="176">
        <v>95000</v>
      </c>
      <c r="BB582" s="177">
        <v>93600</v>
      </c>
      <c r="BC582" s="176">
        <v>50000</v>
      </c>
      <c r="BD582" s="176">
        <v>0</v>
      </c>
      <c r="BE582" s="176">
        <v>0</v>
      </c>
      <c r="BF582" s="177">
        <v>0</v>
      </c>
      <c r="BG582" s="176">
        <v>10000</v>
      </c>
      <c r="BH582" s="177">
        <v>10000</v>
      </c>
      <c r="BI582" s="176">
        <v>0</v>
      </c>
      <c r="BJ582" s="177"/>
      <c r="BK582" s="176">
        <v>100000</v>
      </c>
      <c r="BL582" s="177"/>
      <c r="BM582" s="176">
        <v>0</v>
      </c>
      <c r="BN582" s="177"/>
      <c r="BO582" s="176">
        <v>20000</v>
      </c>
      <c r="BP582" s="232"/>
      <c r="BQ582" s="176"/>
      <c r="BR582" s="177"/>
      <c r="BS582" s="176"/>
      <c r="BT582" s="177"/>
      <c r="BU582" s="176"/>
      <c r="BV582" s="176"/>
      <c r="BW582" s="176">
        <v>0</v>
      </c>
      <c r="BX582" s="177"/>
      <c r="BY582" s="176">
        <v>50000</v>
      </c>
      <c r="BZ582" s="177">
        <v>13200</v>
      </c>
      <c r="CA582" s="176"/>
      <c r="CB582" s="177"/>
      <c r="CC582" s="176">
        <v>0</v>
      </c>
      <c r="CD582" s="177">
        <v>0</v>
      </c>
      <c r="CE582" s="176">
        <v>100000</v>
      </c>
      <c r="CF582" s="177">
        <v>20000</v>
      </c>
      <c r="CG582" s="176">
        <v>30000</v>
      </c>
      <c r="CH582" s="177">
        <v>36000</v>
      </c>
      <c r="CI582" s="176">
        <v>0</v>
      </c>
      <c r="CJ582" s="176">
        <v>0</v>
      </c>
      <c r="CK582" s="176">
        <v>0</v>
      </c>
      <c r="CL582" s="177"/>
      <c r="CM582" s="176"/>
      <c r="CN582" s="177"/>
      <c r="CO582" s="176">
        <v>80000</v>
      </c>
      <c r="CP582" s="177"/>
      <c r="CQ582" s="176">
        <v>45000</v>
      </c>
      <c r="CR582" s="177"/>
      <c r="CS582" s="176">
        <v>160000</v>
      </c>
      <c r="CT582" s="176"/>
      <c r="CU582" s="176">
        <v>0</v>
      </c>
      <c r="CV582" s="177"/>
      <c r="CW582" s="176"/>
      <c r="CX582" s="177"/>
      <c r="CY582" s="176">
        <v>0</v>
      </c>
      <c r="CZ582" s="177"/>
      <c r="DA582" s="176">
        <v>0</v>
      </c>
      <c r="DB582" s="177"/>
      <c r="DC582" s="176"/>
      <c r="DD582" s="177"/>
      <c r="DE582" s="176">
        <v>0</v>
      </c>
      <c r="DF582" s="177"/>
      <c r="DG582" s="176"/>
      <c r="DH582" s="177"/>
      <c r="DI582" s="176"/>
      <c r="DJ582" s="558"/>
      <c r="DK582" s="176"/>
      <c r="DL582" s="177"/>
      <c r="DM582" s="176"/>
      <c r="DN582" s="177"/>
      <c r="DO582" s="176"/>
      <c r="DP582" s="177"/>
      <c r="DQ582" s="176"/>
      <c r="DR582" s="177"/>
      <c r="DS582" s="176">
        <v>5000</v>
      </c>
      <c r="DT582" s="176">
        <v>0</v>
      </c>
      <c r="DU582" s="176"/>
      <c r="DV582" s="177"/>
      <c r="DW582" s="176"/>
      <c r="DX582" s="177"/>
      <c r="DY582" s="176"/>
      <c r="DZ582" s="177"/>
      <c r="EA582" s="176">
        <v>80000</v>
      </c>
      <c r="EB582" s="177">
        <v>10000</v>
      </c>
      <c r="EC582" s="176">
        <v>40000</v>
      </c>
      <c r="ED582" s="177"/>
      <c r="EE582" s="176"/>
      <c r="EF582" s="177"/>
      <c r="EG582" s="176"/>
      <c r="EH582" s="177"/>
      <c r="EI582" s="176">
        <v>10000</v>
      </c>
      <c r="EJ582" s="177"/>
      <c r="EK582" s="176">
        <v>20000</v>
      </c>
      <c r="EL582" s="176">
        <v>500</v>
      </c>
      <c r="EM582" s="177"/>
      <c r="EN582" s="176">
        <v>0</v>
      </c>
      <c r="EO582" s="177"/>
      <c r="EP582" s="176"/>
      <c r="EQ582" s="177">
        <v>0</v>
      </c>
      <c r="ER582" s="176">
        <v>50000</v>
      </c>
      <c r="ES582" s="177">
        <v>10000</v>
      </c>
      <c r="ET582" s="176">
        <v>10000</v>
      </c>
      <c r="EU582" s="177">
        <v>10000</v>
      </c>
      <c r="EV582" s="176"/>
      <c r="EW582" s="176"/>
      <c r="EX582" s="176"/>
      <c r="EY582" s="177"/>
      <c r="EZ582" s="176">
        <v>10000</v>
      </c>
      <c r="FA582" s="177"/>
      <c r="FB582" s="565">
        <f t="shared" si="37"/>
        <v>388800</v>
      </c>
      <c r="FC582" s="565">
        <f t="shared" si="39"/>
        <v>1361700</v>
      </c>
    </row>
    <row r="583" spans="1:159" ht="37.5" customHeight="1">
      <c r="A583" s="13">
        <v>492</v>
      </c>
      <c r="B583" s="13" t="s">
        <v>1206</v>
      </c>
      <c r="C583" s="13" t="s">
        <v>3337</v>
      </c>
      <c r="D583" s="13">
        <v>1017</v>
      </c>
      <c r="E583" s="13">
        <v>1193</v>
      </c>
      <c r="F583" s="14" t="s">
        <v>1207</v>
      </c>
      <c r="G583" s="13" t="s">
        <v>1208</v>
      </c>
      <c r="H583" s="13" t="s">
        <v>1209</v>
      </c>
      <c r="I583" s="13" t="s">
        <v>1210</v>
      </c>
      <c r="J583" s="13">
        <v>36</v>
      </c>
      <c r="K583" s="13" t="s">
        <v>1211</v>
      </c>
      <c r="L583" s="13" t="s">
        <v>1212</v>
      </c>
      <c r="M583" s="13" t="s">
        <v>10</v>
      </c>
      <c r="N583" s="45">
        <v>2375600</v>
      </c>
      <c r="O583" s="13" t="s">
        <v>3064</v>
      </c>
      <c r="P583" s="13">
        <v>27</v>
      </c>
      <c r="Q583" s="176">
        <v>100000</v>
      </c>
      <c r="R583" s="557"/>
      <c r="S583" s="176"/>
      <c r="T583" s="177"/>
      <c r="U583" s="176"/>
      <c r="V583" s="177"/>
      <c r="W583" s="176">
        <v>500000</v>
      </c>
      <c r="X583" s="177"/>
      <c r="Y583" s="176"/>
      <c r="Z583" s="177"/>
      <c r="AA583" s="176">
        <v>60000</v>
      </c>
      <c r="AB583" s="177">
        <v>10000</v>
      </c>
      <c r="AC583" s="176">
        <v>0</v>
      </c>
      <c r="AD583" s="177"/>
      <c r="AE583" s="176"/>
      <c r="AF583" s="177"/>
      <c r="AG583" s="176">
        <v>60000</v>
      </c>
      <c r="AH583" s="177"/>
      <c r="AI583" s="176">
        <v>3000</v>
      </c>
      <c r="AJ583" s="177"/>
      <c r="AK583" s="176">
        <v>100000</v>
      </c>
      <c r="AL583" s="177">
        <v>30000</v>
      </c>
      <c r="AM583" s="176">
        <v>0</v>
      </c>
      <c r="AN583" s="177"/>
      <c r="AO583" s="176"/>
      <c r="AP583" s="177"/>
      <c r="AQ583" s="176">
        <v>40000</v>
      </c>
      <c r="AR583" s="177">
        <v>0</v>
      </c>
      <c r="AS583" s="176"/>
      <c r="AT583" s="176"/>
      <c r="AU583" s="176">
        <v>0</v>
      </c>
      <c r="AV583" s="177"/>
      <c r="AW583" s="176">
        <v>50000</v>
      </c>
      <c r="AX583" s="177">
        <v>10000</v>
      </c>
      <c r="AY583" s="176"/>
      <c r="AZ583" s="177"/>
      <c r="BA583" s="176">
        <v>87000</v>
      </c>
      <c r="BB583" s="177">
        <v>0</v>
      </c>
      <c r="BC583" s="176">
        <v>0</v>
      </c>
      <c r="BD583" s="176"/>
      <c r="BE583" s="176">
        <v>50000</v>
      </c>
      <c r="BF583" s="177">
        <v>20000</v>
      </c>
      <c r="BG583" s="176">
        <v>0</v>
      </c>
      <c r="BH583" s="177"/>
      <c r="BI583" s="176">
        <v>0</v>
      </c>
      <c r="BJ583" s="177"/>
      <c r="BK583" s="176">
        <v>0</v>
      </c>
      <c r="BL583" s="177"/>
      <c r="BM583" s="176">
        <v>0</v>
      </c>
      <c r="BN583" s="177"/>
      <c r="BO583" s="176">
        <v>20000</v>
      </c>
      <c r="BP583" s="232"/>
      <c r="BQ583" s="176">
        <v>30000</v>
      </c>
      <c r="BR583" s="177">
        <v>20000</v>
      </c>
      <c r="BS583" s="176"/>
      <c r="BT583" s="177"/>
      <c r="BU583" s="176"/>
      <c r="BV583" s="176"/>
      <c r="BW583" s="176">
        <v>0</v>
      </c>
      <c r="BX583" s="177"/>
      <c r="BY583" s="176">
        <v>20000</v>
      </c>
      <c r="BZ583" s="177"/>
      <c r="CA583" s="176">
        <v>50000</v>
      </c>
      <c r="CB583" s="177"/>
      <c r="CC583" s="176">
        <v>0</v>
      </c>
      <c r="CD583" s="177">
        <v>0</v>
      </c>
      <c r="CE583" s="176">
        <v>200000</v>
      </c>
      <c r="CF583" s="177">
        <v>0</v>
      </c>
      <c r="CG583" s="176">
        <v>200000</v>
      </c>
      <c r="CH583" s="177">
        <v>130000</v>
      </c>
      <c r="CI583" s="176">
        <v>0</v>
      </c>
      <c r="CJ583" s="176">
        <v>0</v>
      </c>
      <c r="CK583" s="176">
        <v>0</v>
      </c>
      <c r="CL583" s="177"/>
      <c r="CM583" s="176"/>
      <c r="CN583" s="177"/>
      <c r="CO583" s="176">
        <v>0</v>
      </c>
      <c r="CP583" s="177"/>
      <c r="CQ583" s="176">
        <v>80000</v>
      </c>
      <c r="CR583" s="177"/>
      <c r="CS583" s="176">
        <v>0</v>
      </c>
      <c r="CT583" s="176"/>
      <c r="CU583" s="176">
        <v>200000</v>
      </c>
      <c r="CV583" s="177"/>
      <c r="CW583" s="176"/>
      <c r="CX583" s="177"/>
      <c r="CY583" s="176">
        <v>0</v>
      </c>
      <c r="CZ583" s="177"/>
      <c r="DA583" s="176">
        <v>0</v>
      </c>
      <c r="DB583" s="177"/>
      <c r="DC583" s="176"/>
      <c r="DD583" s="177"/>
      <c r="DE583" s="176">
        <v>0</v>
      </c>
      <c r="DF583" s="177"/>
      <c r="DG583" s="176"/>
      <c r="DH583" s="177"/>
      <c r="DI583" s="176">
        <v>50000</v>
      </c>
      <c r="DJ583" s="558"/>
      <c r="DK583" s="176"/>
      <c r="DL583" s="177"/>
      <c r="DM583" s="176"/>
      <c r="DN583" s="177"/>
      <c r="DO583" s="176"/>
      <c r="DP583" s="177"/>
      <c r="DQ583" s="176"/>
      <c r="DR583" s="177"/>
      <c r="DS583" s="176">
        <v>8000</v>
      </c>
      <c r="DT583" s="176">
        <v>8000</v>
      </c>
      <c r="DU583" s="176"/>
      <c r="DV583" s="177"/>
      <c r="DW583" s="176"/>
      <c r="DX583" s="177"/>
      <c r="DY583" s="176">
        <v>50000</v>
      </c>
      <c r="DZ583" s="177"/>
      <c r="EA583" s="176"/>
      <c r="EB583" s="177"/>
      <c r="EC583" s="176">
        <v>50000</v>
      </c>
      <c r="ED583" s="177"/>
      <c r="EE583" s="176">
        <v>40000</v>
      </c>
      <c r="EF583" s="177">
        <v>10000</v>
      </c>
      <c r="EG583" s="176">
        <v>25000</v>
      </c>
      <c r="EH583" s="177">
        <v>20000</v>
      </c>
      <c r="EI583" s="176">
        <v>10000</v>
      </c>
      <c r="EJ583" s="177">
        <v>3000</v>
      </c>
      <c r="EK583" s="176">
        <v>30000</v>
      </c>
      <c r="EL583" s="176">
        <v>2600</v>
      </c>
      <c r="EM583" s="177"/>
      <c r="EN583" s="176">
        <v>0</v>
      </c>
      <c r="EO583" s="177"/>
      <c r="EP583" s="176">
        <v>100000</v>
      </c>
      <c r="EQ583" s="177">
        <v>0</v>
      </c>
      <c r="ER583" s="176"/>
      <c r="ES583" s="177"/>
      <c r="ET583" s="176">
        <v>10000</v>
      </c>
      <c r="EU583" s="177">
        <v>0</v>
      </c>
      <c r="EV583" s="176">
        <v>50000</v>
      </c>
      <c r="EW583" s="176">
        <v>0</v>
      </c>
      <c r="EX583" s="176"/>
      <c r="EY583" s="177"/>
      <c r="EZ583" s="176">
        <v>50000</v>
      </c>
      <c r="FA583" s="177"/>
      <c r="FB583" s="565">
        <f t="shared" si="37"/>
        <v>261000</v>
      </c>
      <c r="FC583" s="565">
        <f t="shared" si="39"/>
        <v>2114600</v>
      </c>
    </row>
    <row r="584" spans="1:159" ht="37.5" customHeight="1">
      <c r="A584" s="13">
        <v>493</v>
      </c>
      <c r="B584" s="13" t="s">
        <v>1858</v>
      </c>
      <c r="C584" s="13" t="s">
        <v>3338</v>
      </c>
      <c r="D584" s="13">
        <v>1017</v>
      </c>
      <c r="E584" s="13">
        <v>1193</v>
      </c>
      <c r="F584" s="14" t="s">
        <v>1859</v>
      </c>
      <c r="G584" s="13" t="s">
        <v>1860</v>
      </c>
      <c r="H584" s="13" t="s">
        <v>1861</v>
      </c>
      <c r="I584" s="13" t="s">
        <v>1862</v>
      </c>
      <c r="J584" s="13">
        <v>36</v>
      </c>
      <c r="K584" s="13" t="s">
        <v>2975</v>
      </c>
      <c r="L584" s="13" t="s">
        <v>1863</v>
      </c>
      <c r="M584" s="13" t="s">
        <v>10</v>
      </c>
      <c r="N584" s="45">
        <v>1823000</v>
      </c>
      <c r="O584" s="13" t="s">
        <v>3108</v>
      </c>
      <c r="P584" s="13">
        <v>73</v>
      </c>
      <c r="Q584" s="176">
        <v>70000</v>
      </c>
      <c r="R584" s="557">
        <v>30000</v>
      </c>
      <c r="S584" s="176"/>
      <c r="T584" s="177"/>
      <c r="U584" s="176">
        <v>10000</v>
      </c>
      <c r="V584" s="177"/>
      <c r="W584" s="176"/>
      <c r="X584" s="177"/>
      <c r="Y584" s="176">
        <v>30000</v>
      </c>
      <c r="Z584" s="177"/>
      <c r="AA584" s="176"/>
      <c r="AB584" s="177"/>
      <c r="AC584" s="176">
        <v>0</v>
      </c>
      <c r="AD584" s="177"/>
      <c r="AE584" s="176"/>
      <c r="AF584" s="177"/>
      <c r="AG584" s="176">
        <v>0</v>
      </c>
      <c r="AH584" s="177"/>
      <c r="AI584" s="176">
        <v>3000</v>
      </c>
      <c r="AJ584" s="177"/>
      <c r="AK584" s="176">
        <v>100000</v>
      </c>
      <c r="AL584" s="177">
        <v>50000</v>
      </c>
      <c r="AM584" s="176">
        <v>0</v>
      </c>
      <c r="AN584" s="177"/>
      <c r="AO584" s="176"/>
      <c r="AP584" s="177"/>
      <c r="AQ584" s="176">
        <v>30000</v>
      </c>
      <c r="AR584" s="177">
        <v>0</v>
      </c>
      <c r="AS584" s="176"/>
      <c r="AT584" s="176">
        <v>100000</v>
      </c>
      <c r="AU584" s="176">
        <v>100000</v>
      </c>
      <c r="AV584" s="177">
        <v>0</v>
      </c>
      <c r="AW584" s="176"/>
      <c r="AX584" s="177"/>
      <c r="AY584" s="176"/>
      <c r="AZ584" s="177"/>
      <c r="BA584" s="176">
        <v>145000</v>
      </c>
      <c r="BB584" s="177">
        <v>103000</v>
      </c>
      <c r="BC584" s="176">
        <v>60000</v>
      </c>
      <c r="BD584" s="176">
        <v>60000</v>
      </c>
      <c r="BE584" s="176">
        <v>150000</v>
      </c>
      <c r="BF584" s="177">
        <v>110000</v>
      </c>
      <c r="BG584" s="176">
        <v>0</v>
      </c>
      <c r="BH584" s="177"/>
      <c r="BI584" s="176">
        <v>0</v>
      </c>
      <c r="BJ584" s="177"/>
      <c r="BK584" s="176">
        <v>150000</v>
      </c>
      <c r="BL584" s="177">
        <v>90000</v>
      </c>
      <c r="BM584" s="176">
        <v>0</v>
      </c>
      <c r="BN584" s="177"/>
      <c r="BO584" s="176">
        <v>0</v>
      </c>
      <c r="BP584" s="232"/>
      <c r="BQ584" s="176"/>
      <c r="BR584" s="177"/>
      <c r="BS584" s="176">
        <v>25000</v>
      </c>
      <c r="BT584" s="177">
        <v>5000</v>
      </c>
      <c r="BU584" s="176"/>
      <c r="BV584" s="176"/>
      <c r="BW584" s="176">
        <v>0</v>
      </c>
      <c r="BX584" s="177"/>
      <c r="BY584" s="176">
        <v>0</v>
      </c>
      <c r="BZ584" s="177"/>
      <c r="CA584" s="176">
        <v>50000</v>
      </c>
      <c r="CB584" s="177">
        <v>50000</v>
      </c>
      <c r="CC584" s="176">
        <v>100000</v>
      </c>
      <c r="CD584" s="177">
        <v>58852</v>
      </c>
      <c r="CE584" s="176">
        <v>0</v>
      </c>
      <c r="CF584" s="177"/>
      <c r="CG584" s="176"/>
      <c r="CH584" s="177"/>
      <c r="CI584" s="176">
        <v>0</v>
      </c>
      <c r="CJ584" s="176">
        <v>120000</v>
      </c>
      <c r="CK584" s="176">
        <v>120000</v>
      </c>
      <c r="CL584" s="177">
        <v>60000</v>
      </c>
      <c r="CM584" s="176">
        <v>110000</v>
      </c>
      <c r="CN584" s="177"/>
      <c r="CO584" s="176">
        <v>200000</v>
      </c>
      <c r="CP584" s="177">
        <v>150000</v>
      </c>
      <c r="CQ584" s="176">
        <v>0</v>
      </c>
      <c r="CR584" s="177"/>
      <c r="CS584" s="176">
        <v>0</v>
      </c>
      <c r="CT584" s="176"/>
      <c r="CU584" s="176">
        <v>0</v>
      </c>
      <c r="CV584" s="177"/>
      <c r="CW584" s="176">
        <v>20000</v>
      </c>
      <c r="CX584" s="177">
        <v>13000</v>
      </c>
      <c r="CY584" s="176">
        <v>0</v>
      </c>
      <c r="CZ584" s="177"/>
      <c r="DA584" s="176">
        <v>80000</v>
      </c>
      <c r="DB584" s="177">
        <v>29000</v>
      </c>
      <c r="DC584" s="176"/>
      <c r="DD584" s="177"/>
      <c r="DE584" s="176">
        <v>0</v>
      </c>
      <c r="DF584" s="177"/>
      <c r="DG584" s="176">
        <v>50000</v>
      </c>
      <c r="DH584" s="177">
        <v>40000</v>
      </c>
      <c r="DI584" s="176"/>
      <c r="DJ584" s="558"/>
      <c r="DK584" s="176"/>
      <c r="DL584" s="177"/>
      <c r="DM584" s="176">
        <v>80000</v>
      </c>
      <c r="DN584" s="177">
        <v>36000</v>
      </c>
      <c r="DO584" s="176"/>
      <c r="DP584" s="177"/>
      <c r="DQ584" s="176"/>
      <c r="DR584" s="177"/>
      <c r="DS584" s="176"/>
      <c r="DT584" s="176"/>
      <c r="DU584" s="176">
        <v>10000</v>
      </c>
      <c r="DV584" s="177"/>
      <c r="DW584" s="176"/>
      <c r="DX584" s="177"/>
      <c r="DY584" s="176"/>
      <c r="DZ584" s="177"/>
      <c r="EA584" s="176"/>
      <c r="EB584" s="177"/>
      <c r="EC584" s="176">
        <v>100000</v>
      </c>
      <c r="ED584" s="177">
        <v>40000</v>
      </c>
      <c r="EE584" s="176">
        <v>20000</v>
      </c>
      <c r="EF584" s="177">
        <v>0</v>
      </c>
      <c r="EG584" s="176"/>
      <c r="EH584" s="177"/>
      <c r="EI584" s="176">
        <v>0</v>
      </c>
      <c r="EJ584" s="177"/>
      <c r="EK584" s="176"/>
      <c r="EL584" s="176"/>
      <c r="EM584" s="177"/>
      <c r="EN584" s="176">
        <v>0</v>
      </c>
      <c r="EO584" s="177"/>
      <c r="EP584" s="176"/>
      <c r="EQ584" s="177">
        <v>0</v>
      </c>
      <c r="ER584" s="176"/>
      <c r="ES584" s="177"/>
      <c r="ET584" s="176">
        <v>10000</v>
      </c>
      <c r="EU584" s="177">
        <v>10000</v>
      </c>
      <c r="EV584" s="176"/>
      <c r="EW584" s="176"/>
      <c r="EX584" s="176"/>
      <c r="EY584" s="177"/>
      <c r="EZ584" s="176"/>
      <c r="FA584" s="177"/>
      <c r="FB584" s="565">
        <f t="shared" si="37"/>
        <v>934852</v>
      </c>
      <c r="FC584" s="565">
        <f t="shared" si="39"/>
        <v>888148</v>
      </c>
    </row>
    <row r="585" spans="1:159" ht="37.5" customHeight="1">
      <c r="A585" s="13">
        <v>494</v>
      </c>
      <c r="B585" s="13" t="s">
        <v>1565</v>
      </c>
      <c r="C585" s="13" t="s">
        <v>3339</v>
      </c>
      <c r="D585" s="13">
        <v>1017</v>
      </c>
      <c r="E585" s="13">
        <v>1193</v>
      </c>
      <c r="F585" s="14" t="s">
        <v>1566</v>
      </c>
      <c r="G585" s="13" t="s">
        <v>163</v>
      </c>
      <c r="H585" s="13" t="s">
        <v>1567</v>
      </c>
      <c r="I585" s="13" t="s">
        <v>2812</v>
      </c>
      <c r="J585" s="13">
        <v>36</v>
      </c>
      <c r="K585" s="13" t="s">
        <v>2976</v>
      </c>
      <c r="L585" s="13" t="s">
        <v>2678</v>
      </c>
      <c r="M585" s="13" t="s">
        <v>10</v>
      </c>
      <c r="N585" s="45">
        <v>2165000</v>
      </c>
      <c r="O585" s="13" t="s">
        <v>3066</v>
      </c>
      <c r="P585" s="13">
        <v>117</v>
      </c>
      <c r="Q585" s="176">
        <v>0</v>
      </c>
      <c r="R585" s="557"/>
      <c r="S585" s="176"/>
      <c r="T585" s="177"/>
      <c r="U585" s="176"/>
      <c r="V585" s="177"/>
      <c r="W585" s="176"/>
      <c r="X585" s="177"/>
      <c r="Y585" s="176">
        <v>30000</v>
      </c>
      <c r="Z585" s="177">
        <v>10300</v>
      </c>
      <c r="AA585" s="176"/>
      <c r="AB585" s="177"/>
      <c r="AC585" s="176">
        <v>0</v>
      </c>
      <c r="AD585" s="177"/>
      <c r="AE585" s="176">
        <v>5000</v>
      </c>
      <c r="AF585" s="177">
        <v>6000</v>
      </c>
      <c r="AG585" s="176">
        <v>60000</v>
      </c>
      <c r="AH585" s="177"/>
      <c r="AI585" s="176"/>
      <c r="AJ585" s="177"/>
      <c r="AK585" s="176">
        <v>0</v>
      </c>
      <c r="AL585" s="177"/>
      <c r="AM585" s="176">
        <v>0</v>
      </c>
      <c r="AN585" s="177"/>
      <c r="AO585" s="176"/>
      <c r="AP585" s="177"/>
      <c r="AQ585" s="176"/>
      <c r="AR585" s="177"/>
      <c r="AS585" s="176"/>
      <c r="AT585" s="176"/>
      <c r="AU585" s="176">
        <v>0</v>
      </c>
      <c r="AV585" s="177"/>
      <c r="AW585" s="176"/>
      <c r="AX585" s="177"/>
      <c r="AY585" s="176"/>
      <c r="AZ585" s="177"/>
      <c r="BA585" s="176"/>
      <c r="BB585" s="177"/>
      <c r="BC585" s="176">
        <v>0</v>
      </c>
      <c r="BD585" s="176"/>
      <c r="BE585" s="176">
        <v>150000</v>
      </c>
      <c r="BF585" s="177">
        <v>0</v>
      </c>
      <c r="BG585" s="176">
        <v>0</v>
      </c>
      <c r="BH585" s="177"/>
      <c r="BI585" s="176">
        <v>0</v>
      </c>
      <c r="BJ585" s="177"/>
      <c r="BK585" s="176">
        <v>100000</v>
      </c>
      <c r="BL585" s="177">
        <v>58000</v>
      </c>
      <c r="BM585" s="176">
        <v>0</v>
      </c>
      <c r="BN585" s="177"/>
      <c r="BO585" s="176">
        <v>0</v>
      </c>
      <c r="BP585" s="232"/>
      <c r="BQ585" s="176"/>
      <c r="BR585" s="177"/>
      <c r="BS585" s="176"/>
      <c r="BT585" s="177"/>
      <c r="BU585" s="176"/>
      <c r="BV585" s="176"/>
      <c r="BW585" s="176">
        <v>0</v>
      </c>
      <c r="BX585" s="177"/>
      <c r="BY585" s="176">
        <v>0</v>
      </c>
      <c r="BZ585" s="177"/>
      <c r="CA585" s="176"/>
      <c r="CB585" s="177"/>
      <c r="CC585" s="176">
        <v>100000</v>
      </c>
      <c r="CD585" s="177">
        <v>0</v>
      </c>
      <c r="CE585" s="176">
        <v>200000</v>
      </c>
      <c r="CF585" s="177">
        <v>20000</v>
      </c>
      <c r="CG585" s="176">
        <v>50000</v>
      </c>
      <c r="CH585" s="177">
        <v>60000</v>
      </c>
      <c r="CI585" s="176">
        <v>0</v>
      </c>
      <c r="CJ585" s="176">
        <v>240000</v>
      </c>
      <c r="CK585" s="176">
        <v>240000</v>
      </c>
      <c r="CL585" s="177"/>
      <c r="CM585" s="176">
        <v>30000</v>
      </c>
      <c r="CN585" s="177"/>
      <c r="CO585" s="176">
        <v>0</v>
      </c>
      <c r="CP585" s="177"/>
      <c r="CQ585" s="176">
        <v>0</v>
      </c>
      <c r="CR585" s="177"/>
      <c r="CS585" s="176">
        <v>0</v>
      </c>
      <c r="CT585" s="176"/>
      <c r="CU585" s="176">
        <v>400000</v>
      </c>
      <c r="CV585" s="177">
        <v>118000</v>
      </c>
      <c r="CW585" s="176"/>
      <c r="CX585" s="177"/>
      <c r="CY585" s="176">
        <v>15000</v>
      </c>
      <c r="CZ585" s="177">
        <v>5000</v>
      </c>
      <c r="DA585" s="176">
        <v>80000</v>
      </c>
      <c r="DB585" s="177">
        <v>80000</v>
      </c>
      <c r="DC585" s="176">
        <v>5000</v>
      </c>
      <c r="DD585" s="177">
        <v>5000</v>
      </c>
      <c r="DE585" s="176">
        <v>0</v>
      </c>
      <c r="DF585" s="177"/>
      <c r="DG585" s="176">
        <v>150000</v>
      </c>
      <c r="DH585" s="177">
        <v>0</v>
      </c>
      <c r="DI585" s="176"/>
      <c r="DJ585" s="558"/>
      <c r="DK585" s="176"/>
      <c r="DL585" s="177"/>
      <c r="DM585" s="176"/>
      <c r="DN585" s="177"/>
      <c r="DO585" s="176">
        <v>150000</v>
      </c>
      <c r="DP585" s="177">
        <v>0</v>
      </c>
      <c r="DQ585" s="176"/>
      <c r="DR585" s="177"/>
      <c r="DS585" s="176"/>
      <c r="DT585" s="176"/>
      <c r="DU585" s="176">
        <v>10000</v>
      </c>
      <c r="DV585" s="177">
        <v>1500</v>
      </c>
      <c r="DW585" s="176"/>
      <c r="DX585" s="177"/>
      <c r="DY585" s="176">
        <v>150000</v>
      </c>
      <c r="DZ585" s="177">
        <v>7600</v>
      </c>
      <c r="EA585" s="176"/>
      <c r="EB585" s="177"/>
      <c r="EC585" s="176">
        <v>0</v>
      </c>
      <c r="ED585" s="177"/>
      <c r="EE585" s="176">
        <v>30000</v>
      </c>
      <c r="EF585" s="177">
        <v>10000</v>
      </c>
      <c r="EG585" s="176"/>
      <c r="EH585" s="177"/>
      <c r="EI585" s="176">
        <v>10000</v>
      </c>
      <c r="EJ585" s="177">
        <v>3000</v>
      </c>
      <c r="EK585" s="176"/>
      <c r="EL585" s="176"/>
      <c r="EM585" s="177"/>
      <c r="EN585" s="176">
        <v>0</v>
      </c>
      <c r="EO585" s="177"/>
      <c r="EP585" s="176">
        <v>150000</v>
      </c>
      <c r="EQ585" s="177">
        <v>73000</v>
      </c>
      <c r="ER585" s="176"/>
      <c r="ES585" s="177"/>
      <c r="ET585" s="176"/>
      <c r="EU585" s="177"/>
      <c r="EV585" s="176"/>
      <c r="EW585" s="176"/>
      <c r="EX585" s="176">
        <v>50000</v>
      </c>
      <c r="EY585" s="177">
        <v>25000</v>
      </c>
      <c r="EZ585" s="176"/>
      <c r="FA585" s="177"/>
      <c r="FB585" s="565">
        <f t="shared" si="37"/>
        <v>482400</v>
      </c>
      <c r="FC585" s="565">
        <f t="shared" si="39"/>
        <v>1682600</v>
      </c>
    </row>
    <row r="586" spans="1:159" ht="37.5" customHeight="1">
      <c r="A586" s="13">
        <v>495</v>
      </c>
      <c r="B586" s="13" t="s">
        <v>160</v>
      </c>
      <c r="C586" s="13" t="s">
        <v>3341</v>
      </c>
      <c r="D586" s="13">
        <v>1021</v>
      </c>
      <c r="E586" s="13">
        <v>1198</v>
      </c>
      <c r="F586" s="14" t="s">
        <v>63</v>
      </c>
      <c r="G586" s="13" t="s">
        <v>63</v>
      </c>
      <c r="H586" s="13" t="s">
        <v>62</v>
      </c>
      <c r="I586" s="13" t="s">
        <v>282</v>
      </c>
      <c r="J586" s="13">
        <v>24</v>
      </c>
      <c r="K586" s="13" t="s">
        <v>2977</v>
      </c>
      <c r="L586" s="13" t="s">
        <v>283</v>
      </c>
      <c r="M586" s="13" t="s">
        <v>65</v>
      </c>
      <c r="N586" s="45">
        <v>269650</v>
      </c>
      <c r="O586" s="13" t="s">
        <v>3056</v>
      </c>
      <c r="P586" s="13">
        <v>119</v>
      </c>
      <c r="Q586" s="176">
        <v>0</v>
      </c>
      <c r="R586" s="557"/>
      <c r="S586" s="176"/>
      <c r="T586" s="177"/>
      <c r="U586" s="176"/>
      <c r="V586" s="177"/>
      <c r="W586" s="176"/>
      <c r="X586" s="177"/>
      <c r="Y586" s="176">
        <v>4000</v>
      </c>
      <c r="Z586" s="177"/>
      <c r="AA586" s="176">
        <v>5000</v>
      </c>
      <c r="AB586" s="177"/>
      <c r="AC586" s="176">
        <v>0</v>
      </c>
      <c r="AD586" s="177"/>
      <c r="AE586" s="176">
        <v>6500</v>
      </c>
      <c r="AF586" s="177">
        <v>7800</v>
      </c>
      <c r="AG586" s="176">
        <v>10000</v>
      </c>
      <c r="AH586" s="177">
        <v>1500</v>
      </c>
      <c r="AI586" s="176"/>
      <c r="AJ586" s="177"/>
      <c r="AK586" s="176">
        <v>1000</v>
      </c>
      <c r="AL586" s="177"/>
      <c r="AM586" s="176">
        <v>0</v>
      </c>
      <c r="AN586" s="177"/>
      <c r="AO586" s="176">
        <v>120000</v>
      </c>
      <c r="AP586" s="177">
        <v>61200</v>
      </c>
      <c r="AQ586" s="176"/>
      <c r="AR586" s="177"/>
      <c r="AS586" s="176"/>
      <c r="AT586" s="176"/>
      <c r="AU586" s="176">
        <v>0</v>
      </c>
      <c r="AV586" s="177"/>
      <c r="AW586" s="176">
        <v>18000</v>
      </c>
      <c r="AX586" s="177">
        <v>8400</v>
      </c>
      <c r="AY586" s="176">
        <v>2000</v>
      </c>
      <c r="AZ586" s="177">
        <v>2000</v>
      </c>
      <c r="BA586" s="176"/>
      <c r="BB586" s="177"/>
      <c r="BC586" s="176">
        <v>0</v>
      </c>
      <c r="BD586" s="176"/>
      <c r="BE586" s="176">
        <v>5000</v>
      </c>
      <c r="BF586" s="177">
        <v>5000</v>
      </c>
      <c r="BG586" s="176">
        <v>0</v>
      </c>
      <c r="BH586" s="177"/>
      <c r="BI586" s="176">
        <v>150</v>
      </c>
      <c r="BJ586" s="177">
        <v>0</v>
      </c>
      <c r="BK586" s="176">
        <v>10000</v>
      </c>
      <c r="BL586" s="177">
        <v>7000</v>
      </c>
      <c r="BM586" s="176">
        <v>1000</v>
      </c>
      <c r="BN586" s="177">
        <v>500</v>
      </c>
      <c r="BO586" s="176">
        <v>0</v>
      </c>
      <c r="BP586" s="232"/>
      <c r="BQ586" s="176">
        <v>10000</v>
      </c>
      <c r="BR586" s="177">
        <v>1000</v>
      </c>
      <c r="BS586" s="176"/>
      <c r="BT586" s="177"/>
      <c r="BU586" s="176"/>
      <c r="BV586" s="176">
        <v>12000</v>
      </c>
      <c r="BW586" s="176">
        <v>12000</v>
      </c>
      <c r="BX586" s="177">
        <v>5000</v>
      </c>
      <c r="BY586" s="176">
        <v>0</v>
      </c>
      <c r="BZ586" s="177"/>
      <c r="CA586" s="176">
        <v>10000</v>
      </c>
      <c r="CB586" s="177"/>
      <c r="CC586" s="176">
        <v>10000</v>
      </c>
      <c r="CD586" s="177">
        <v>2500</v>
      </c>
      <c r="CE586" s="176">
        <v>5000</v>
      </c>
      <c r="CF586" s="177">
        <v>0</v>
      </c>
      <c r="CG586" s="176"/>
      <c r="CH586" s="177"/>
      <c r="CI586" s="176">
        <v>0</v>
      </c>
      <c r="CJ586" s="176">
        <v>0</v>
      </c>
      <c r="CK586" s="176">
        <v>0</v>
      </c>
      <c r="CL586" s="177"/>
      <c r="CM586" s="176"/>
      <c r="CN586" s="177"/>
      <c r="CO586" s="176">
        <v>0</v>
      </c>
      <c r="CP586" s="177"/>
      <c r="CQ586" s="176">
        <v>0</v>
      </c>
      <c r="CR586" s="177"/>
      <c r="CS586" s="176">
        <v>15000</v>
      </c>
      <c r="CT586" s="176">
        <v>6000</v>
      </c>
      <c r="CU586" s="176">
        <v>20000</v>
      </c>
      <c r="CV586" s="177"/>
      <c r="CW586" s="176"/>
      <c r="CX586" s="177"/>
      <c r="CY586" s="176">
        <v>0</v>
      </c>
      <c r="CZ586" s="177"/>
      <c r="DA586" s="176">
        <v>5000</v>
      </c>
      <c r="DB586" s="177">
        <v>2000</v>
      </c>
      <c r="DC586" s="176"/>
      <c r="DD586" s="177"/>
      <c r="DE586" s="176">
        <v>0</v>
      </c>
      <c r="DF586" s="177"/>
      <c r="DG586" s="176"/>
      <c r="DH586" s="177"/>
      <c r="DI586" s="176"/>
      <c r="DJ586" s="558"/>
      <c r="DK586" s="176"/>
      <c r="DL586" s="177"/>
      <c r="DM586" s="176"/>
      <c r="DN586" s="177"/>
      <c r="DO586" s="176"/>
      <c r="DP586" s="177"/>
      <c r="DQ586" s="176"/>
      <c r="DR586" s="177"/>
      <c r="DS586" s="176"/>
      <c r="DT586" s="176"/>
      <c r="DU586" s="176"/>
      <c r="DV586" s="177"/>
      <c r="DW586" s="176"/>
      <c r="DX586" s="177"/>
      <c r="DY586" s="176"/>
      <c r="DZ586" s="177"/>
      <c r="EA586" s="176"/>
      <c r="EB586" s="177"/>
      <c r="EC586" s="176">
        <v>0</v>
      </c>
      <c r="ED586" s="177"/>
      <c r="EE586" s="176"/>
      <c r="EF586" s="177"/>
      <c r="EG586" s="176"/>
      <c r="EH586" s="177"/>
      <c r="EI586" s="176">
        <v>0</v>
      </c>
      <c r="EJ586" s="177"/>
      <c r="EK586" s="176"/>
      <c r="EL586" s="176"/>
      <c r="EM586" s="177"/>
      <c r="EN586" s="176">
        <v>0</v>
      </c>
      <c r="EO586" s="177"/>
      <c r="EP586" s="176"/>
      <c r="EQ586" s="177">
        <v>0</v>
      </c>
      <c r="ER586" s="176"/>
      <c r="ES586" s="177"/>
      <c r="ET586" s="176"/>
      <c r="EU586" s="177"/>
      <c r="EV586" s="176"/>
      <c r="EW586" s="176"/>
      <c r="EX586" s="176"/>
      <c r="EY586" s="177"/>
      <c r="EZ586" s="176"/>
      <c r="FA586" s="177"/>
      <c r="FB586" s="565">
        <f t="shared" si="37"/>
        <v>109900</v>
      </c>
      <c r="FC586" s="565">
        <f t="shared" si="39"/>
        <v>159750</v>
      </c>
    </row>
    <row r="587" spans="1:159" ht="37.5" customHeight="1">
      <c r="A587" s="13">
        <v>496</v>
      </c>
      <c r="B587" s="13" t="s">
        <v>2813</v>
      </c>
      <c r="C587" s="13" t="s">
        <v>3342</v>
      </c>
      <c r="D587" s="13">
        <v>1021</v>
      </c>
      <c r="E587" s="13">
        <v>1198</v>
      </c>
      <c r="F587" s="14" t="s">
        <v>2814</v>
      </c>
      <c r="G587" s="13" t="s">
        <v>63</v>
      </c>
      <c r="H587" s="13" t="s">
        <v>30</v>
      </c>
      <c r="I587" s="13" t="s">
        <v>2815</v>
      </c>
      <c r="J587" s="13">
        <v>36</v>
      </c>
      <c r="K587" s="13" t="s">
        <v>2816</v>
      </c>
      <c r="L587" s="13" t="s">
        <v>2678</v>
      </c>
      <c r="M587" s="13" t="s">
        <v>10</v>
      </c>
      <c r="N587" s="45">
        <v>335000</v>
      </c>
      <c r="O587" s="13" t="s">
        <v>3066</v>
      </c>
      <c r="P587" s="13">
        <v>117</v>
      </c>
      <c r="Q587" s="176">
        <v>0</v>
      </c>
      <c r="R587" s="557"/>
      <c r="S587" s="176"/>
      <c r="T587" s="177"/>
      <c r="U587" s="176"/>
      <c r="V587" s="177"/>
      <c r="W587" s="176"/>
      <c r="X587" s="177"/>
      <c r="Y587" s="176"/>
      <c r="Z587" s="177"/>
      <c r="AA587" s="176"/>
      <c r="AB587" s="177"/>
      <c r="AC587" s="176">
        <v>0</v>
      </c>
      <c r="AD587" s="177"/>
      <c r="AE587" s="176"/>
      <c r="AF587" s="177"/>
      <c r="AG587" s="176">
        <v>12000</v>
      </c>
      <c r="AH587" s="177"/>
      <c r="AI587" s="176"/>
      <c r="AJ587" s="177"/>
      <c r="AK587" s="176">
        <v>0</v>
      </c>
      <c r="AL587" s="177"/>
      <c r="AM587" s="176">
        <v>0</v>
      </c>
      <c r="AN587" s="177"/>
      <c r="AO587" s="176"/>
      <c r="AP587" s="177"/>
      <c r="AQ587" s="176"/>
      <c r="AR587" s="177"/>
      <c r="AS587" s="176">
        <v>30000</v>
      </c>
      <c r="AT587" s="176">
        <v>170000</v>
      </c>
      <c r="AU587" s="176">
        <v>200000</v>
      </c>
      <c r="AV587" s="177">
        <v>0</v>
      </c>
      <c r="AW587" s="176"/>
      <c r="AX587" s="177"/>
      <c r="AY587" s="176"/>
      <c r="AZ587" s="177"/>
      <c r="BA587" s="176"/>
      <c r="BB587" s="177"/>
      <c r="BC587" s="176">
        <v>0</v>
      </c>
      <c r="BD587" s="176"/>
      <c r="BE587" s="176">
        <v>0</v>
      </c>
      <c r="BF587" s="177">
        <v>0</v>
      </c>
      <c r="BG587" s="176">
        <v>2000</v>
      </c>
      <c r="BH587" s="177"/>
      <c r="BI587" s="176">
        <v>50000</v>
      </c>
      <c r="BJ587" s="177">
        <v>9480</v>
      </c>
      <c r="BK587" s="176">
        <v>0</v>
      </c>
      <c r="BL587" s="177"/>
      <c r="BM587" s="176">
        <v>0</v>
      </c>
      <c r="BN587" s="177"/>
      <c r="BO587" s="176">
        <v>0</v>
      </c>
      <c r="BP587" s="232"/>
      <c r="BQ587" s="176"/>
      <c r="BR587" s="177"/>
      <c r="BS587" s="176">
        <v>20000</v>
      </c>
      <c r="BT587" s="177">
        <v>17460</v>
      </c>
      <c r="BU587" s="176"/>
      <c r="BV587" s="176"/>
      <c r="BW587" s="176">
        <v>0</v>
      </c>
      <c r="BX587" s="177"/>
      <c r="BY587" s="176">
        <v>0</v>
      </c>
      <c r="BZ587" s="177"/>
      <c r="CA587" s="176"/>
      <c r="CB587" s="177"/>
      <c r="CC587" s="176">
        <v>0</v>
      </c>
      <c r="CD587" s="177">
        <v>0</v>
      </c>
      <c r="CE587" s="176">
        <v>0</v>
      </c>
      <c r="CF587" s="177"/>
      <c r="CG587" s="176"/>
      <c r="CH587" s="177"/>
      <c r="CI587" s="176">
        <v>0</v>
      </c>
      <c r="CJ587" s="176">
        <v>6000</v>
      </c>
      <c r="CK587" s="176">
        <v>6000</v>
      </c>
      <c r="CL587" s="177">
        <v>6000</v>
      </c>
      <c r="CM587" s="176"/>
      <c r="CN587" s="177"/>
      <c r="CO587" s="176">
        <v>0</v>
      </c>
      <c r="CP587" s="177"/>
      <c r="CQ587" s="176">
        <v>0</v>
      </c>
      <c r="CR587" s="177"/>
      <c r="CS587" s="176">
        <v>0</v>
      </c>
      <c r="CT587" s="176"/>
      <c r="CU587" s="176">
        <v>0</v>
      </c>
      <c r="CV587" s="177"/>
      <c r="CW587" s="176"/>
      <c r="CX587" s="177"/>
      <c r="CY587" s="176">
        <v>0</v>
      </c>
      <c r="CZ587" s="177"/>
      <c r="DA587" s="176">
        <v>0</v>
      </c>
      <c r="DB587" s="177"/>
      <c r="DC587" s="176"/>
      <c r="DD587" s="177"/>
      <c r="DE587" s="176">
        <v>0</v>
      </c>
      <c r="DF587" s="177"/>
      <c r="DG587" s="176"/>
      <c r="DH587" s="177"/>
      <c r="DI587" s="176">
        <v>30000</v>
      </c>
      <c r="DJ587" s="558">
        <v>24940</v>
      </c>
      <c r="DK587" s="176"/>
      <c r="DL587" s="177"/>
      <c r="DM587" s="176"/>
      <c r="DN587" s="177"/>
      <c r="DO587" s="176"/>
      <c r="DP587" s="177"/>
      <c r="DQ587" s="176"/>
      <c r="DR587" s="177"/>
      <c r="DS587" s="176"/>
      <c r="DT587" s="176"/>
      <c r="DU587" s="176"/>
      <c r="DV587" s="177"/>
      <c r="DW587" s="176"/>
      <c r="DX587" s="177"/>
      <c r="DY587" s="176"/>
      <c r="DZ587" s="177"/>
      <c r="EA587" s="176"/>
      <c r="EB587" s="177"/>
      <c r="EC587" s="176">
        <v>0</v>
      </c>
      <c r="ED587" s="177"/>
      <c r="EE587" s="176"/>
      <c r="EF587" s="177"/>
      <c r="EG587" s="176"/>
      <c r="EH587" s="177"/>
      <c r="EI587" s="176">
        <v>15000</v>
      </c>
      <c r="EJ587" s="177">
        <v>960</v>
      </c>
      <c r="EK587" s="176"/>
      <c r="EL587" s="176"/>
      <c r="EM587" s="177"/>
      <c r="EN587" s="176">
        <v>0</v>
      </c>
      <c r="EO587" s="177"/>
      <c r="EP587" s="176"/>
      <c r="EQ587" s="177">
        <v>0</v>
      </c>
      <c r="ER587" s="176"/>
      <c r="ES587" s="177"/>
      <c r="ET587" s="176"/>
      <c r="EU587" s="177"/>
      <c r="EV587" s="176"/>
      <c r="EW587" s="176"/>
      <c r="EX587" s="176"/>
      <c r="EY587" s="232">
        <v>9000</v>
      </c>
      <c r="EZ587" s="176"/>
      <c r="FA587" s="177"/>
      <c r="FB587" s="565">
        <f t="shared" si="37"/>
        <v>67840</v>
      </c>
      <c r="FC587" s="565">
        <f t="shared" si="39"/>
        <v>267160</v>
      </c>
    </row>
    <row r="588" spans="1:159" ht="37.5" customHeight="1">
      <c r="A588" s="13">
        <v>497</v>
      </c>
      <c r="B588" s="13" t="s">
        <v>729</v>
      </c>
      <c r="C588" s="13" t="s">
        <v>3343</v>
      </c>
      <c r="D588" s="13">
        <v>1022</v>
      </c>
      <c r="E588" s="13">
        <v>1199</v>
      </c>
      <c r="F588" s="14" t="s">
        <v>730</v>
      </c>
      <c r="G588" s="13" t="s">
        <v>731</v>
      </c>
      <c r="H588" s="13" t="s">
        <v>732</v>
      </c>
      <c r="I588" s="13" t="s">
        <v>733</v>
      </c>
      <c r="J588" s="13">
        <v>36</v>
      </c>
      <c r="K588" s="13" t="s">
        <v>734</v>
      </c>
      <c r="L588" s="13" t="s">
        <v>735</v>
      </c>
      <c r="M588" s="13" t="s">
        <v>10</v>
      </c>
      <c r="N588" s="45">
        <v>360600</v>
      </c>
      <c r="O588" s="13" t="s">
        <v>3058</v>
      </c>
      <c r="P588" s="13">
        <v>16</v>
      </c>
      <c r="Q588" s="176">
        <v>0</v>
      </c>
      <c r="R588" s="557"/>
      <c r="S588" s="176"/>
      <c r="T588" s="177"/>
      <c r="U588" s="176"/>
      <c r="V588" s="177"/>
      <c r="W588" s="176"/>
      <c r="X588" s="177"/>
      <c r="Y588" s="176">
        <v>10000</v>
      </c>
      <c r="Z588" s="177"/>
      <c r="AA588" s="176"/>
      <c r="AB588" s="177"/>
      <c r="AC588" s="176">
        <v>0</v>
      </c>
      <c r="AD588" s="177"/>
      <c r="AE588" s="176"/>
      <c r="AF588" s="177"/>
      <c r="AG588" s="176">
        <v>1000</v>
      </c>
      <c r="AH588" s="177"/>
      <c r="AI588" s="176">
        <v>2000</v>
      </c>
      <c r="AJ588" s="177"/>
      <c r="AK588" s="176">
        <v>20000</v>
      </c>
      <c r="AL588" s="177"/>
      <c r="AM588" s="176">
        <v>0</v>
      </c>
      <c r="AN588" s="177"/>
      <c r="AO588" s="176"/>
      <c r="AP588" s="177"/>
      <c r="AQ588" s="176">
        <v>2000</v>
      </c>
      <c r="AR588" s="177">
        <v>0</v>
      </c>
      <c r="AS588" s="176">
        <v>30000</v>
      </c>
      <c r="AT588" s="176">
        <v>70000</v>
      </c>
      <c r="AU588" s="176">
        <v>100000</v>
      </c>
      <c r="AV588" s="177">
        <v>0</v>
      </c>
      <c r="AW588" s="176"/>
      <c r="AX588" s="177"/>
      <c r="AY588" s="176"/>
      <c r="AZ588" s="177"/>
      <c r="BA588" s="176">
        <v>31000</v>
      </c>
      <c r="BB588" s="177">
        <v>0</v>
      </c>
      <c r="BC588" s="176">
        <v>20000</v>
      </c>
      <c r="BD588" s="176">
        <v>0</v>
      </c>
      <c r="BE588" s="176">
        <v>0</v>
      </c>
      <c r="BF588" s="177">
        <v>0</v>
      </c>
      <c r="BG588" s="176">
        <v>0</v>
      </c>
      <c r="BH588" s="177"/>
      <c r="BI588" s="176">
        <v>10000</v>
      </c>
      <c r="BJ588" s="177">
        <v>0</v>
      </c>
      <c r="BK588" s="176">
        <v>30000</v>
      </c>
      <c r="BL588" s="177"/>
      <c r="BM588" s="176">
        <v>5000</v>
      </c>
      <c r="BN588" s="177"/>
      <c r="BO588" s="176">
        <v>0</v>
      </c>
      <c r="BP588" s="232"/>
      <c r="BQ588" s="176"/>
      <c r="BR588" s="177"/>
      <c r="BS588" s="176">
        <v>3600</v>
      </c>
      <c r="BT588" s="177"/>
      <c r="BU588" s="176"/>
      <c r="BV588" s="176"/>
      <c r="BW588" s="176">
        <v>0</v>
      </c>
      <c r="BX588" s="177"/>
      <c r="BY588" s="176">
        <v>0</v>
      </c>
      <c r="BZ588" s="177"/>
      <c r="CA588" s="176">
        <v>20000</v>
      </c>
      <c r="CB588" s="177"/>
      <c r="CC588" s="176">
        <v>0</v>
      </c>
      <c r="CD588" s="177">
        <v>0</v>
      </c>
      <c r="CE588" s="176">
        <v>0</v>
      </c>
      <c r="CF588" s="177"/>
      <c r="CG588" s="176">
        <v>15000</v>
      </c>
      <c r="CH588" s="177"/>
      <c r="CI588" s="176">
        <v>0</v>
      </c>
      <c r="CJ588" s="176">
        <v>0</v>
      </c>
      <c r="CK588" s="176">
        <v>0</v>
      </c>
      <c r="CL588" s="177"/>
      <c r="CM588" s="176"/>
      <c r="CN588" s="177"/>
      <c r="CO588" s="176">
        <v>0</v>
      </c>
      <c r="CP588" s="177"/>
      <c r="CQ588" s="176">
        <v>0</v>
      </c>
      <c r="CR588" s="177"/>
      <c r="CS588" s="176">
        <v>0</v>
      </c>
      <c r="CT588" s="176"/>
      <c r="CU588" s="176">
        <v>0</v>
      </c>
      <c r="CV588" s="177"/>
      <c r="CW588" s="176">
        <v>36000</v>
      </c>
      <c r="CX588" s="177"/>
      <c r="CY588" s="176">
        <v>5000</v>
      </c>
      <c r="CZ588" s="177"/>
      <c r="DA588" s="176">
        <v>15000</v>
      </c>
      <c r="DB588" s="177">
        <v>0</v>
      </c>
      <c r="DC588" s="176"/>
      <c r="DD588" s="177"/>
      <c r="DE588" s="176">
        <v>0</v>
      </c>
      <c r="DF588" s="177"/>
      <c r="DG588" s="176"/>
      <c r="DH588" s="177"/>
      <c r="DI588" s="176"/>
      <c r="DJ588" s="558"/>
      <c r="DK588" s="176">
        <v>5000</v>
      </c>
      <c r="DL588" s="177"/>
      <c r="DM588" s="176"/>
      <c r="DN588" s="177"/>
      <c r="DO588" s="176"/>
      <c r="DP588" s="177"/>
      <c r="DQ588" s="176"/>
      <c r="DR588" s="177"/>
      <c r="DS588" s="176"/>
      <c r="DT588" s="176"/>
      <c r="DU588" s="176"/>
      <c r="DV588" s="177"/>
      <c r="DW588" s="176"/>
      <c r="DX588" s="177"/>
      <c r="DY588" s="176"/>
      <c r="DZ588" s="177"/>
      <c r="EA588" s="176">
        <v>30000</v>
      </c>
      <c r="EB588" s="177"/>
      <c r="EC588" s="176">
        <v>0</v>
      </c>
      <c r="ED588" s="177"/>
      <c r="EE588" s="176"/>
      <c r="EF588" s="177"/>
      <c r="EG588" s="176"/>
      <c r="EH588" s="177"/>
      <c r="EI588" s="176">
        <v>0</v>
      </c>
      <c r="EJ588" s="177"/>
      <c r="EK588" s="176"/>
      <c r="EL588" s="176"/>
      <c r="EM588" s="177"/>
      <c r="EN588" s="176">
        <v>0</v>
      </c>
      <c r="EO588" s="177"/>
      <c r="EP588" s="176"/>
      <c r="EQ588" s="177">
        <v>0</v>
      </c>
      <c r="ER588" s="176"/>
      <c r="ES588" s="177"/>
      <c r="ET588" s="176"/>
      <c r="EU588" s="177"/>
      <c r="EV588" s="176"/>
      <c r="EW588" s="176"/>
      <c r="EX588" s="176"/>
      <c r="EY588" s="177"/>
      <c r="EZ588" s="176"/>
      <c r="FA588" s="177"/>
      <c r="FB588" s="565">
        <f t="shared" si="37"/>
        <v>0</v>
      </c>
      <c r="FC588" s="565">
        <f t="shared" si="39"/>
        <v>360600</v>
      </c>
    </row>
    <row r="589" spans="1:159" ht="37.5" customHeight="1">
      <c r="A589" s="13">
        <v>498</v>
      </c>
      <c r="B589" s="13" t="s">
        <v>1584</v>
      </c>
      <c r="C589" s="13" t="s">
        <v>3344</v>
      </c>
      <c r="D589" s="13">
        <v>1022</v>
      </c>
      <c r="E589" s="13">
        <v>1199</v>
      </c>
      <c r="F589" s="14" t="s">
        <v>1585</v>
      </c>
      <c r="G589" s="13" t="s">
        <v>1586</v>
      </c>
      <c r="H589" s="13" t="s">
        <v>1518</v>
      </c>
      <c r="I589" s="13" t="s">
        <v>1587</v>
      </c>
      <c r="J589" s="13">
        <v>24</v>
      </c>
      <c r="K589" s="13" t="s">
        <v>1588</v>
      </c>
      <c r="L589" s="13" t="s">
        <v>409</v>
      </c>
      <c r="M589" s="13" t="s">
        <v>10</v>
      </c>
      <c r="N589" s="45">
        <v>125500</v>
      </c>
      <c r="O589" s="13" t="s">
        <v>3125</v>
      </c>
      <c r="P589" s="13">
        <v>45</v>
      </c>
      <c r="Q589" s="176">
        <v>0</v>
      </c>
      <c r="R589" s="557"/>
      <c r="S589" s="176"/>
      <c r="T589" s="177"/>
      <c r="U589" s="176"/>
      <c r="V589" s="177"/>
      <c r="W589" s="176"/>
      <c r="X589" s="177"/>
      <c r="Y589" s="176"/>
      <c r="Z589" s="177"/>
      <c r="AA589" s="176"/>
      <c r="AB589" s="177"/>
      <c r="AC589" s="176">
        <v>0</v>
      </c>
      <c r="AD589" s="177"/>
      <c r="AE589" s="176"/>
      <c r="AF589" s="177"/>
      <c r="AG589" s="176">
        <v>1000</v>
      </c>
      <c r="AH589" s="177"/>
      <c r="AI589" s="176"/>
      <c r="AJ589" s="177"/>
      <c r="AK589" s="176">
        <v>0</v>
      </c>
      <c r="AL589" s="177"/>
      <c r="AM589" s="176">
        <v>0</v>
      </c>
      <c r="AN589" s="177"/>
      <c r="AO589" s="176"/>
      <c r="AP589" s="177"/>
      <c r="AQ589" s="176">
        <v>1000</v>
      </c>
      <c r="AR589" s="177">
        <v>0</v>
      </c>
      <c r="AS589" s="176"/>
      <c r="AT589" s="176"/>
      <c r="AU589" s="176">
        <v>0</v>
      </c>
      <c r="AV589" s="177"/>
      <c r="AW589" s="176"/>
      <c r="AX589" s="177"/>
      <c r="AY589" s="176"/>
      <c r="AZ589" s="177"/>
      <c r="BA589" s="176">
        <v>30500</v>
      </c>
      <c r="BB589" s="177">
        <v>36000</v>
      </c>
      <c r="BC589" s="176">
        <v>0</v>
      </c>
      <c r="BD589" s="176"/>
      <c r="BE589" s="176">
        <v>0</v>
      </c>
      <c r="BF589" s="177">
        <v>0</v>
      </c>
      <c r="BG589" s="176">
        <v>0</v>
      </c>
      <c r="BH589" s="177"/>
      <c r="BI589" s="176">
        <v>0</v>
      </c>
      <c r="BJ589" s="177"/>
      <c r="BK589" s="176">
        <v>30000</v>
      </c>
      <c r="BL589" s="177">
        <v>5400</v>
      </c>
      <c r="BM589" s="176">
        <v>0</v>
      </c>
      <c r="BN589" s="177"/>
      <c r="BO589" s="176">
        <v>0</v>
      </c>
      <c r="BP589" s="232"/>
      <c r="BQ589" s="176">
        <v>5000</v>
      </c>
      <c r="BR589" s="177">
        <v>1800</v>
      </c>
      <c r="BS589" s="176"/>
      <c r="BT589" s="177"/>
      <c r="BU589" s="176"/>
      <c r="BV589" s="176"/>
      <c r="BW589" s="176">
        <v>0</v>
      </c>
      <c r="BX589" s="177"/>
      <c r="BY589" s="176">
        <v>0</v>
      </c>
      <c r="BZ589" s="177"/>
      <c r="CA589" s="176"/>
      <c r="CB589" s="177"/>
      <c r="CC589" s="176">
        <v>0</v>
      </c>
      <c r="CD589" s="177">
        <v>0</v>
      </c>
      <c r="CE589" s="176">
        <v>5000</v>
      </c>
      <c r="CF589" s="177">
        <v>0</v>
      </c>
      <c r="CG589" s="176"/>
      <c r="CH589" s="177"/>
      <c r="CI589" s="176">
        <v>0</v>
      </c>
      <c r="CJ589" s="176">
        <v>0</v>
      </c>
      <c r="CK589" s="176">
        <v>0</v>
      </c>
      <c r="CL589" s="177"/>
      <c r="CM589" s="176"/>
      <c r="CN589" s="177"/>
      <c r="CO589" s="176">
        <v>20000</v>
      </c>
      <c r="CP589" s="177"/>
      <c r="CQ589" s="176">
        <v>0</v>
      </c>
      <c r="CR589" s="177"/>
      <c r="CS589" s="176">
        <v>0</v>
      </c>
      <c r="CT589" s="176"/>
      <c r="CU589" s="176">
        <v>3000</v>
      </c>
      <c r="CV589" s="177"/>
      <c r="CW589" s="176"/>
      <c r="CX589" s="177"/>
      <c r="CY589" s="176">
        <v>0</v>
      </c>
      <c r="CZ589" s="177"/>
      <c r="DA589" s="176">
        <v>25000</v>
      </c>
      <c r="DB589" s="177">
        <v>7200</v>
      </c>
      <c r="DC589" s="176"/>
      <c r="DD589" s="177"/>
      <c r="DE589" s="176">
        <v>0</v>
      </c>
      <c r="DF589" s="177"/>
      <c r="DG589" s="176"/>
      <c r="DH589" s="177"/>
      <c r="DI589" s="176"/>
      <c r="DJ589" s="558"/>
      <c r="DK589" s="176"/>
      <c r="DL589" s="177"/>
      <c r="DM589" s="176"/>
      <c r="DN589" s="177"/>
      <c r="DO589" s="176"/>
      <c r="DP589" s="177"/>
      <c r="DQ589" s="176"/>
      <c r="DR589" s="177"/>
      <c r="DS589" s="176"/>
      <c r="DT589" s="176"/>
      <c r="DU589" s="176"/>
      <c r="DV589" s="177"/>
      <c r="DW589" s="176"/>
      <c r="DX589" s="177"/>
      <c r="DY589" s="176"/>
      <c r="DZ589" s="177"/>
      <c r="EA589" s="176"/>
      <c r="EB589" s="177"/>
      <c r="EC589" s="176">
        <v>0</v>
      </c>
      <c r="ED589" s="177"/>
      <c r="EE589" s="176"/>
      <c r="EF589" s="177"/>
      <c r="EG589" s="176">
        <v>5000</v>
      </c>
      <c r="EH589" s="177"/>
      <c r="EI589" s="176">
        <v>0</v>
      </c>
      <c r="EJ589" s="177"/>
      <c r="EK589" s="176"/>
      <c r="EL589" s="176"/>
      <c r="EM589" s="177"/>
      <c r="EN589" s="176">
        <v>0</v>
      </c>
      <c r="EO589" s="177"/>
      <c r="EP589" s="176"/>
      <c r="EQ589" s="177">
        <v>0</v>
      </c>
      <c r="ER589" s="176"/>
      <c r="ES589" s="177"/>
      <c r="ET589" s="176"/>
      <c r="EU589" s="177"/>
      <c r="EV589" s="176"/>
      <c r="EW589" s="176"/>
      <c r="EX589" s="176"/>
      <c r="EY589" s="177"/>
      <c r="EZ589" s="176"/>
      <c r="FA589" s="177"/>
      <c r="FB589" s="565">
        <f t="shared" ref="FB589:FB603" si="40">FA589+EY589+EW589+EU589+ES589+EQ589+EO589+EM589+EJ589+EH589+EF589+ED589+EB589+DZ589+DX589+DV589+DT589+DR589+DP589+DN589+DL589+DJ589+DH589+DF589+DD589+DB589+CZ589+CX589+CV589+CT589+CR589+CP589+CN589+CL589+CH589+CF589+CD589+CB589+BZ589+BX589+BT589+BR589+BP589+BN589+BL589+BJ589+BH589+BF589+BD589+BB589+AZ589+AX589+AV589+AR589+AP589+AN589+AL589+AJ589+AH589+AF589+AD589+AB589+Z589+X589+V589+T589+R589</f>
        <v>50400</v>
      </c>
      <c r="FC589" s="565">
        <f t="shared" si="39"/>
        <v>75100</v>
      </c>
    </row>
    <row r="590" spans="1:159" ht="37.5" customHeight="1">
      <c r="A590" s="13">
        <v>499</v>
      </c>
      <c r="B590" s="13" t="s">
        <v>60</v>
      </c>
      <c r="C590" s="13" t="s">
        <v>3345</v>
      </c>
      <c r="D590" s="13">
        <v>1023</v>
      </c>
      <c r="E590" s="13">
        <v>1194</v>
      </c>
      <c r="F590" s="14" t="s">
        <v>309</v>
      </c>
      <c r="G590" s="13" t="s">
        <v>184</v>
      </c>
      <c r="H590" s="13" t="s">
        <v>64</v>
      </c>
      <c r="I590" s="13" t="s">
        <v>282</v>
      </c>
      <c r="J590" s="13">
        <v>36</v>
      </c>
      <c r="K590" s="13" t="s">
        <v>2978</v>
      </c>
      <c r="L590" s="13" t="s">
        <v>283</v>
      </c>
      <c r="M590" s="13" t="s">
        <v>65</v>
      </c>
      <c r="N590" s="45">
        <v>324620</v>
      </c>
      <c r="O590" s="13" t="s">
        <v>3056</v>
      </c>
      <c r="P590" s="13">
        <v>119</v>
      </c>
      <c r="Q590" s="176">
        <v>0</v>
      </c>
      <c r="R590" s="557"/>
      <c r="S590" s="176"/>
      <c r="T590" s="177"/>
      <c r="U590" s="176"/>
      <c r="V590" s="177"/>
      <c r="W590" s="176"/>
      <c r="X590" s="177"/>
      <c r="Y590" s="176">
        <v>4000</v>
      </c>
      <c r="Z590" s="177"/>
      <c r="AA590" s="176">
        <v>18000</v>
      </c>
      <c r="AB590" s="177">
        <v>6000</v>
      </c>
      <c r="AC590" s="176">
        <v>0</v>
      </c>
      <c r="AD590" s="177"/>
      <c r="AE590" s="176">
        <v>6500</v>
      </c>
      <c r="AF590" s="177">
        <v>7800</v>
      </c>
      <c r="AG590" s="176">
        <v>12000</v>
      </c>
      <c r="AH590" s="177">
        <v>500</v>
      </c>
      <c r="AI590" s="176"/>
      <c r="AJ590" s="177"/>
      <c r="AK590" s="176">
        <v>1000</v>
      </c>
      <c r="AL590" s="177"/>
      <c r="AM590" s="176">
        <v>0</v>
      </c>
      <c r="AN590" s="177"/>
      <c r="AO590" s="176">
        <v>120000</v>
      </c>
      <c r="AP590" s="177">
        <v>64800</v>
      </c>
      <c r="AQ590" s="176"/>
      <c r="AR590" s="177"/>
      <c r="AS590" s="176"/>
      <c r="AT590" s="176"/>
      <c r="AU590" s="176">
        <v>0</v>
      </c>
      <c r="AV590" s="177"/>
      <c r="AW590" s="176"/>
      <c r="AX590" s="177"/>
      <c r="AY590" s="176">
        <v>2000</v>
      </c>
      <c r="AZ590" s="177">
        <v>2000</v>
      </c>
      <c r="BA590" s="176"/>
      <c r="BB590" s="177"/>
      <c r="BC590" s="176">
        <v>0</v>
      </c>
      <c r="BD590" s="176"/>
      <c r="BE590" s="176">
        <v>5000</v>
      </c>
      <c r="BF590" s="177">
        <v>5000</v>
      </c>
      <c r="BG590" s="176">
        <v>1000</v>
      </c>
      <c r="BH590" s="177"/>
      <c r="BI590" s="176">
        <v>120</v>
      </c>
      <c r="BJ590" s="177">
        <v>100</v>
      </c>
      <c r="BK590" s="176">
        <v>10000</v>
      </c>
      <c r="BL590" s="177">
        <v>9000</v>
      </c>
      <c r="BM590" s="176">
        <v>1000</v>
      </c>
      <c r="BN590" s="177"/>
      <c r="BO590" s="176">
        <v>0</v>
      </c>
      <c r="BP590" s="232"/>
      <c r="BQ590" s="176">
        <v>10000</v>
      </c>
      <c r="BR590" s="177">
        <v>1000</v>
      </c>
      <c r="BS590" s="176"/>
      <c r="BT590" s="177"/>
      <c r="BU590" s="176"/>
      <c r="BV590" s="176">
        <v>12000</v>
      </c>
      <c r="BW590" s="176">
        <v>12000</v>
      </c>
      <c r="BX590" s="177">
        <v>3000</v>
      </c>
      <c r="BY590" s="176">
        <v>0</v>
      </c>
      <c r="BZ590" s="177"/>
      <c r="CA590" s="176"/>
      <c r="CB590" s="177"/>
      <c r="CC590" s="176">
        <v>20000</v>
      </c>
      <c r="CD590" s="177">
        <v>5500</v>
      </c>
      <c r="CE590" s="176">
        <v>50000</v>
      </c>
      <c r="CF590" s="177">
        <v>23000</v>
      </c>
      <c r="CG590" s="176">
        <v>36000</v>
      </c>
      <c r="CH590" s="177">
        <v>28000</v>
      </c>
      <c r="CI590" s="176">
        <v>0</v>
      </c>
      <c r="CJ590" s="176">
        <v>0</v>
      </c>
      <c r="CK590" s="176">
        <v>0</v>
      </c>
      <c r="CL590" s="177"/>
      <c r="CM590" s="176"/>
      <c r="CN590" s="177"/>
      <c r="CO590" s="176">
        <v>0</v>
      </c>
      <c r="CP590" s="177"/>
      <c r="CQ590" s="176">
        <v>0</v>
      </c>
      <c r="CR590" s="177"/>
      <c r="CS590" s="176">
        <v>8000</v>
      </c>
      <c r="CT590" s="176">
        <v>9000</v>
      </c>
      <c r="CU590" s="176">
        <v>1000</v>
      </c>
      <c r="CV590" s="177"/>
      <c r="CW590" s="176">
        <v>2000</v>
      </c>
      <c r="CX590" s="177">
        <v>1700</v>
      </c>
      <c r="CY590" s="176">
        <v>0</v>
      </c>
      <c r="CZ590" s="177"/>
      <c r="DA590" s="176">
        <v>5000</v>
      </c>
      <c r="DB590" s="177">
        <v>2000</v>
      </c>
      <c r="DC590" s="176"/>
      <c r="DD590" s="177"/>
      <c r="DE590" s="176">
        <v>0</v>
      </c>
      <c r="DF590" s="177"/>
      <c r="DG590" s="176"/>
      <c r="DH590" s="177"/>
      <c r="DI590" s="176"/>
      <c r="DJ590" s="558"/>
      <c r="DK590" s="176"/>
      <c r="DL590" s="177"/>
      <c r="DM590" s="176"/>
      <c r="DN590" s="177"/>
      <c r="DO590" s="176"/>
      <c r="DP590" s="177"/>
      <c r="DQ590" s="176"/>
      <c r="DR590" s="177"/>
      <c r="DS590" s="176"/>
      <c r="DT590" s="176"/>
      <c r="DU590" s="176"/>
      <c r="DV590" s="177"/>
      <c r="DW590" s="176"/>
      <c r="DX590" s="177"/>
      <c r="DY590" s="176"/>
      <c r="DZ590" s="177"/>
      <c r="EA590" s="176"/>
      <c r="EB590" s="177"/>
      <c r="EC590" s="176">
        <v>0</v>
      </c>
      <c r="ED590" s="177"/>
      <c r="EE590" s="176"/>
      <c r="EF590" s="177"/>
      <c r="EG590" s="176"/>
      <c r="EH590" s="177"/>
      <c r="EI590" s="176">
        <v>0</v>
      </c>
      <c r="EJ590" s="177"/>
      <c r="EK590" s="176"/>
      <c r="EL590" s="176"/>
      <c r="EM590" s="177"/>
      <c r="EN590" s="176">
        <v>0</v>
      </c>
      <c r="EO590" s="177"/>
      <c r="EP590" s="176"/>
      <c r="EQ590" s="177">
        <v>0</v>
      </c>
      <c r="ER590" s="176"/>
      <c r="ES590" s="177"/>
      <c r="ET590" s="176"/>
      <c r="EU590" s="177"/>
      <c r="EV590" s="176"/>
      <c r="EW590" s="176"/>
      <c r="EX590" s="176"/>
      <c r="EY590" s="177"/>
      <c r="EZ590" s="176"/>
      <c r="FA590" s="177"/>
      <c r="FB590" s="565">
        <f t="shared" si="40"/>
        <v>168400</v>
      </c>
      <c r="FC590" s="565">
        <f t="shared" si="39"/>
        <v>156220</v>
      </c>
    </row>
    <row r="591" spans="1:159" ht="37.5" customHeight="1">
      <c r="A591" s="13">
        <v>500</v>
      </c>
      <c r="B591" s="13" t="s">
        <v>683</v>
      </c>
      <c r="C591" s="13" t="s">
        <v>3346</v>
      </c>
      <c r="D591" s="13">
        <v>1024</v>
      </c>
      <c r="E591" s="13">
        <v>1200</v>
      </c>
      <c r="F591" s="14" t="s">
        <v>684</v>
      </c>
      <c r="G591" s="13" t="s">
        <v>685</v>
      </c>
      <c r="H591" s="13" t="s">
        <v>686</v>
      </c>
      <c r="I591" s="13" t="s">
        <v>687</v>
      </c>
      <c r="J591" s="13">
        <v>24</v>
      </c>
      <c r="K591" s="13" t="s">
        <v>2979</v>
      </c>
      <c r="L591" s="13" t="s">
        <v>563</v>
      </c>
      <c r="M591" s="13" t="s">
        <v>10</v>
      </c>
      <c r="N591" s="45">
        <v>212200</v>
      </c>
      <c r="O591" s="13" t="s">
        <v>3068</v>
      </c>
      <c r="P591" s="13">
        <v>13</v>
      </c>
      <c r="Q591" s="176">
        <v>0</v>
      </c>
      <c r="R591" s="557"/>
      <c r="S591" s="176"/>
      <c r="T591" s="177"/>
      <c r="U591" s="176"/>
      <c r="V591" s="177"/>
      <c r="W591" s="176">
        <v>5000</v>
      </c>
      <c r="X591" s="177"/>
      <c r="Y591" s="176"/>
      <c r="Z591" s="177"/>
      <c r="AA591" s="176"/>
      <c r="AB591" s="177"/>
      <c r="AC591" s="176">
        <v>0</v>
      </c>
      <c r="AD591" s="177"/>
      <c r="AE591" s="176">
        <v>2000</v>
      </c>
      <c r="AF591" s="177">
        <v>500</v>
      </c>
      <c r="AG591" s="176">
        <v>12000</v>
      </c>
      <c r="AH591" s="177">
        <v>12000</v>
      </c>
      <c r="AI591" s="176"/>
      <c r="AJ591" s="177"/>
      <c r="AK591" s="176">
        <v>0</v>
      </c>
      <c r="AL591" s="177"/>
      <c r="AM591" s="176">
        <v>10000</v>
      </c>
      <c r="AN591" s="177">
        <v>1000</v>
      </c>
      <c r="AO591" s="176">
        <v>10000</v>
      </c>
      <c r="AP591" s="177">
        <v>0</v>
      </c>
      <c r="AQ591" s="176">
        <v>20000</v>
      </c>
      <c r="AR591" s="177">
        <v>10000</v>
      </c>
      <c r="AS591" s="176"/>
      <c r="AT591" s="176"/>
      <c r="AU591" s="176">
        <v>0</v>
      </c>
      <c r="AV591" s="177"/>
      <c r="AW591" s="176"/>
      <c r="AX591" s="177"/>
      <c r="AY591" s="176"/>
      <c r="AZ591" s="177"/>
      <c r="BA591" s="176"/>
      <c r="BB591" s="177"/>
      <c r="BC591" s="176">
        <v>0</v>
      </c>
      <c r="BD591" s="176"/>
      <c r="BE591" s="176">
        <v>0</v>
      </c>
      <c r="BF591" s="177">
        <v>0</v>
      </c>
      <c r="BG591" s="176">
        <v>0</v>
      </c>
      <c r="BH591" s="177"/>
      <c r="BI591" s="176">
        <v>0</v>
      </c>
      <c r="BJ591" s="177"/>
      <c r="BK591" s="176">
        <v>0</v>
      </c>
      <c r="BL591" s="177"/>
      <c r="BM591" s="176">
        <v>5000</v>
      </c>
      <c r="BN591" s="177"/>
      <c r="BO591" s="176">
        <v>5000</v>
      </c>
      <c r="BP591" s="232">
        <v>3000</v>
      </c>
      <c r="BQ591" s="176">
        <v>5000</v>
      </c>
      <c r="BR591" s="177">
        <v>5000</v>
      </c>
      <c r="BS591" s="176">
        <v>1200</v>
      </c>
      <c r="BT591" s="177">
        <v>1200</v>
      </c>
      <c r="BU591" s="176"/>
      <c r="BV591" s="176"/>
      <c r="BW591" s="176">
        <v>0</v>
      </c>
      <c r="BX591" s="177"/>
      <c r="BY591" s="176">
        <v>0</v>
      </c>
      <c r="BZ591" s="177"/>
      <c r="CA591" s="176"/>
      <c r="CB591" s="177"/>
      <c r="CC591" s="176">
        <v>10000</v>
      </c>
      <c r="CD591" s="177">
        <v>5000</v>
      </c>
      <c r="CE591" s="176">
        <v>0</v>
      </c>
      <c r="CF591" s="177"/>
      <c r="CG591" s="176"/>
      <c r="CH591" s="177"/>
      <c r="CI591" s="176">
        <v>0</v>
      </c>
      <c r="CJ591" s="176">
        <v>0</v>
      </c>
      <c r="CK591" s="176">
        <v>0</v>
      </c>
      <c r="CL591" s="177"/>
      <c r="CM591" s="176"/>
      <c r="CN591" s="177"/>
      <c r="CO591" s="176">
        <v>0</v>
      </c>
      <c r="CP591" s="177"/>
      <c r="CQ591" s="176">
        <v>0</v>
      </c>
      <c r="CR591" s="177"/>
      <c r="CS591" s="176">
        <v>0</v>
      </c>
      <c r="CT591" s="176"/>
      <c r="CU591" s="176">
        <v>5000</v>
      </c>
      <c r="CV591" s="177"/>
      <c r="CW591" s="176"/>
      <c r="CX591" s="177"/>
      <c r="CY591" s="176">
        <v>5000</v>
      </c>
      <c r="CZ591" s="177"/>
      <c r="DA591" s="176">
        <v>5000</v>
      </c>
      <c r="DB591" s="177">
        <v>0</v>
      </c>
      <c r="DC591" s="176"/>
      <c r="DD591" s="177"/>
      <c r="DE591" s="176">
        <v>0</v>
      </c>
      <c r="DF591" s="177"/>
      <c r="DG591" s="176"/>
      <c r="DH591" s="177"/>
      <c r="DI591" s="176"/>
      <c r="DJ591" s="558"/>
      <c r="DK591" s="176"/>
      <c r="DL591" s="177"/>
      <c r="DM591" s="176">
        <v>20000</v>
      </c>
      <c r="DN591" s="177"/>
      <c r="DO591" s="176"/>
      <c r="DP591" s="177"/>
      <c r="DQ591" s="176"/>
      <c r="DR591" s="177"/>
      <c r="DS591" s="176"/>
      <c r="DT591" s="176"/>
      <c r="DU591" s="176"/>
      <c r="DV591" s="177"/>
      <c r="DW591" s="176"/>
      <c r="DX591" s="177"/>
      <c r="DY591" s="176"/>
      <c r="DZ591" s="177"/>
      <c r="EA591" s="176"/>
      <c r="EB591" s="177"/>
      <c r="EC591" s="176">
        <v>32000</v>
      </c>
      <c r="ED591" s="177">
        <v>15760</v>
      </c>
      <c r="EE591" s="176">
        <v>15000</v>
      </c>
      <c r="EF591" s="177">
        <v>5760</v>
      </c>
      <c r="EG591" s="176"/>
      <c r="EH591" s="177"/>
      <c r="EI591" s="176">
        <v>0</v>
      </c>
      <c r="EJ591" s="177"/>
      <c r="EK591" s="176"/>
      <c r="EL591" s="176"/>
      <c r="EM591" s="177"/>
      <c r="EN591" s="176">
        <v>0</v>
      </c>
      <c r="EO591" s="177"/>
      <c r="EP591" s="176"/>
      <c r="EQ591" s="177">
        <v>0</v>
      </c>
      <c r="ER591" s="176">
        <v>30000</v>
      </c>
      <c r="ES591" s="177">
        <v>0</v>
      </c>
      <c r="ET591" s="176"/>
      <c r="EU591" s="177"/>
      <c r="EV591" s="176"/>
      <c r="EW591" s="176"/>
      <c r="EX591" s="176">
        <v>15000</v>
      </c>
      <c r="EY591" s="177">
        <v>9000</v>
      </c>
      <c r="EZ591" s="176"/>
      <c r="FA591" s="177"/>
      <c r="FB591" s="565">
        <f t="shared" si="40"/>
        <v>68220</v>
      </c>
      <c r="FC591" s="565">
        <f t="shared" si="39"/>
        <v>143980</v>
      </c>
    </row>
    <row r="592" spans="1:159" ht="37.5" customHeight="1">
      <c r="A592" s="13">
        <v>501</v>
      </c>
      <c r="B592" s="13" t="s">
        <v>1288</v>
      </c>
      <c r="C592" s="13" t="s">
        <v>3347</v>
      </c>
      <c r="D592" s="13">
        <v>1024</v>
      </c>
      <c r="E592" s="13">
        <v>1200</v>
      </c>
      <c r="F592" s="14" t="s">
        <v>1289</v>
      </c>
      <c r="G592" s="13" t="s">
        <v>685</v>
      </c>
      <c r="H592" s="13" t="s">
        <v>1290</v>
      </c>
      <c r="I592" s="13" t="s">
        <v>1291</v>
      </c>
      <c r="J592" s="13">
        <v>24</v>
      </c>
      <c r="K592" s="13" t="s">
        <v>1733</v>
      </c>
      <c r="L592" s="13" t="s">
        <v>1292</v>
      </c>
      <c r="M592" s="13" t="s">
        <v>65</v>
      </c>
      <c r="N592" s="45">
        <v>178000</v>
      </c>
      <c r="O592" s="13" t="s">
        <v>3110</v>
      </c>
      <c r="P592" s="13">
        <v>33</v>
      </c>
      <c r="Q592" s="176">
        <v>0</v>
      </c>
      <c r="R592" s="557"/>
      <c r="S592" s="176">
        <v>20000</v>
      </c>
      <c r="T592" s="177"/>
      <c r="U592" s="176"/>
      <c r="V592" s="177"/>
      <c r="W592" s="176"/>
      <c r="X592" s="177"/>
      <c r="Y592" s="176"/>
      <c r="Z592" s="177"/>
      <c r="AA592" s="176"/>
      <c r="AB592" s="177"/>
      <c r="AC592" s="176">
        <v>30000</v>
      </c>
      <c r="AD592" s="177">
        <v>1980</v>
      </c>
      <c r="AE592" s="176"/>
      <c r="AF592" s="177"/>
      <c r="AG592" s="176">
        <v>60000</v>
      </c>
      <c r="AH592" s="177">
        <v>9990</v>
      </c>
      <c r="AI592" s="176"/>
      <c r="AJ592" s="177"/>
      <c r="AK592" s="176">
        <v>0</v>
      </c>
      <c r="AL592" s="177"/>
      <c r="AM592" s="176">
        <v>0</v>
      </c>
      <c r="AN592" s="177"/>
      <c r="AO592" s="176">
        <v>2000</v>
      </c>
      <c r="AP592" s="177">
        <v>0</v>
      </c>
      <c r="AQ592" s="176"/>
      <c r="AR592" s="177"/>
      <c r="AS592" s="176"/>
      <c r="AT592" s="176"/>
      <c r="AU592" s="176">
        <v>0</v>
      </c>
      <c r="AV592" s="177"/>
      <c r="AW592" s="176"/>
      <c r="AX592" s="177"/>
      <c r="AY592" s="176"/>
      <c r="AZ592" s="177"/>
      <c r="BA592" s="176"/>
      <c r="BB592" s="177"/>
      <c r="BC592" s="176">
        <v>0</v>
      </c>
      <c r="BD592" s="176"/>
      <c r="BE592" s="176">
        <v>0</v>
      </c>
      <c r="BF592" s="177">
        <v>0</v>
      </c>
      <c r="BG592" s="176">
        <v>0</v>
      </c>
      <c r="BH592" s="177"/>
      <c r="BI592" s="176">
        <v>10000</v>
      </c>
      <c r="BJ592" s="177">
        <v>9960</v>
      </c>
      <c r="BK592" s="176">
        <v>0</v>
      </c>
      <c r="BL592" s="177"/>
      <c r="BM592" s="176">
        <v>0</v>
      </c>
      <c r="BN592" s="177"/>
      <c r="BO592" s="176">
        <v>0</v>
      </c>
      <c r="BP592" s="232"/>
      <c r="BQ592" s="176">
        <v>6000</v>
      </c>
      <c r="BR592" s="177">
        <v>990</v>
      </c>
      <c r="BS592" s="176">
        <v>2000</v>
      </c>
      <c r="BT592" s="177"/>
      <c r="BU592" s="176"/>
      <c r="BV592" s="176"/>
      <c r="BW592" s="176">
        <v>0</v>
      </c>
      <c r="BX592" s="177"/>
      <c r="BY592" s="176">
        <v>0</v>
      </c>
      <c r="BZ592" s="177"/>
      <c r="CA592" s="176"/>
      <c r="CB592" s="177"/>
      <c r="CC592" s="176">
        <v>0</v>
      </c>
      <c r="CD592" s="177">
        <v>0</v>
      </c>
      <c r="CE592" s="176">
        <v>0</v>
      </c>
      <c r="CF592" s="177"/>
      <c r="CG592" s="176"/>
      <c r="CH592" s="177"/>
      <c r="CI592" s="176">
        <v>0</v>
      </c>
      <c r="CJ592" s="176">
        <v>0</v>
      </c>
      <c r="CK592" s="176">
        <v>0</v>
      </c>
      <c r="CL592" s="177"/>
      <c r="CM592" s="176"/>
      <c r="CN592" s="177"/>
      <c r="CO592" s="176">
        <v>0</v>
      </c>
      <c r="CP592" s="177"/>
      <c r="CQ592" s="176">
        <v>0</v>
      </c>
      <c r="CR592" s="177"/>
      <c r="CS592" s="176">
        <v>25000</v>
      </c>
      <c r="CT592" s="176">
        <v>25000</v>
      </c>
      <c r="CU592" s="176">
        <v>0</v>
      </c>
      <c r="CV592" s="177"/>
      <c r="CW592" s="176">
        <v>20000</v>
      </c>
      <c r="CX592" s="177">
        <v>5940</v>
      </c>
      <c r="CY592" s="176">
        <v>0</v>
      </c>
      <c r="CZ592" s="177"/>
      <c r="DA592" s="176">
        <v>0</v>
      </c>
      <c r="DB592" s="177"/>
      <c r="DC592" s="176"/>
      <c r="DD592" s="177"/>
      <c r="DE592" s="176">
        <v>0</v>
      </c>
      <c r="DF592" s="177"/>
      <c r="DG592" s="176"/>
      <c r="DH592" s="177"/>
      <c r="DI592" s="176"/>
      <c r="DJ592" s="558"/>
      <c r="DK592" s="176"/>
      <c r="DL592" s="177"/>
      <c r="DM592" s="176"/>
      <c r="DN592" s="177"/>
      <c r="DO592" s="176"/>
      <c r="DP592" s="177"/>
      <c r="DQ592" s="176"/>
      <c r="DR592" s="177"/>
      <c r="DS592" s="176"/>
      <c r="DT592" s="176"/>
      <c r="DU592" s="176"/>
      <c r="DV592" s="177"/>
      <c r="DW592" s="176"/>
      <c r="DX592" s="177"/>
      <c r="DY592" s="176"/>
      <c r="DZ592" s="177"/>
      <c r="EA592" s="176"/>
      <c r="EB592" s="177"/>
      <c r="EC592" s="176">
        <v>0</v>
      </c>
      <c r="ED592" s="177"/>
      <c r="EE592" s="176"/>
      <c r="EF592" s="177"/>
      <c r="EG592" s="176">
        <v>3000</v>
      </c>
      <c r="EH592" s="177"/>
      <c r="EI592" s="176">
        <v>0</v>
      </c>
      <c r="EJ592" s="177"/>
      <c r="EK592" s="176"/>
      <c r="EL592" s="176"/>
      <c r="EM592" s="177"/>
      <c r="EN592" s="176">
        <v>0</v>
      </c>
      <c r="EO592" s="177"/>
      <c r="EP592" s="176"/>
      <c r="EQ592" s="177">
        <v>0</v>
      </c>
      <c r="ER592" s="176"/>
      <c r="ES592" s="177"/>
      <c r="ET592" s="176"/>
      <c r="EU592" s="177"/>
      <c r="EV592" s="176"/>
      <c r="EW592" s="176"/>
      <c r="EX592" s="176"/>
      <c r="EY592" s="177"/>
      <c r="EZ592" s="176"/>
      <c r="FA592" s="177"/>
      <c r="FB592" s="565">
        <f>FA592+EY592+EW592+EU592+ES592+EQ592+EO592+EM592+EJ592+EH592+EF592+ED592+EB592+DZ592+DX592+DV592+DT592+DR592+DP592+DN592+DL592+DJ592+DH592+DF592+DD592+DB592+CZ592+CX592+CV592+CT592+CR592+CP592+CN592+CL592+CH592+CF592+CD592+CB592+BZ592+BX592+BT592+BR592+BP592+BN592+BL592+BJ592+BH592+BF592+BD592+BB592+AZ592+AX592+AV592+AR592+AP592+AN592+AL592+AJ592+AH592+AF592+AD592+AB592+Z592+X592+V592+T592+R592</f>
        <v>53860</v>
      </c>
      <c r="FC592" s="565">
        <f t="shared" si="39"/>
        <v>124140</v>
      </c>
    </row>
    <row r="593" spans="1:159" ht="37.5" customHeight="1">
      <c r="A593" s="13">
        <v>502</v>
      </c>
      <c r="B593" s="13" t="s">
        <v>2195</v>
      </c>
      <c r="C593" s="13" t="s">
        <v>3348</v>
      </c>
      <c r="D593" s="13">
        <v>1024</v>
      </c>
      <c r="E593" s="13">
        <v>1200</v>
      </c>
      <c r="F593" s="14" t="s">
        <v>685</v>
      </c>
      <c r="G593" s="13" t="s">
        <v>685</v>
      </c>
      <c r="H593" s="13" t="s">
        <v>2196</v>
      </c>
      <c r="I593" s="13" t="s">
        <v>2197</v>
      </c>
      <c r="J593" s="13">
        <v>24</v>
      </c>
      <c r="K593" s="13" t="s">
        <v>2980</v>
      </c>
      <c r="L593" s="13" t="s">
        <v>2198</v>
      </c>
      <c r="M593" s="13" t="s">
        <v>65</v>
      </c>
      <c r="N593" s="45">
        <v>73150</v>
      </c>
      <c r="O593" s="13" t="s">
        <v>3093</v>
      </c>
      <c r="P593" s="13">
        <v>100</v>
      </c>
      <c r="Q593" s="176">
        <v>0</v>
      </c>
      <c r="R593" s="557"/>
      <c r="S593" s="176"/>
      <c r="T593" s="177"/>
      <c r="U593" s="176"/>
      <c r="V593" s="177"/>
      <c r="W593" s="176"/>
      <c r="X593" s="177"/>
      <c r="Y593" s="176">
        <v>5000</v>
      </c>
      <c r="Z593" s="177"/>
      <c r="AA593" s="176"/>
      <c r="AB593" s="177"/>
      <c r="AC593" s="176">
        <v>0</v>
      </c>
      <c r="AD593" s="177"/>
      <c r="AE593" s="176"/>
      <c r="AF593" s="177"/>
      <c r="AG593" s="176">
        <v>6000</v>
      </c>
      <c r="AH593" s="177"/>
      <c r="AI593" s="176"/>
      <c r="AJ593" s="177"/>
      <c r="AK593" s="176">
        <v>0</v>
      </c>
      <c r="AL593" s="177"/>
      <c r="AM593" s="176">
        <v>0</v>
      </c>
      <c r="AN593" s="177"/>
      <c r="AO593" s="176"/>
      <c r="AP593" s="177"/>
      <c r="AQ593" s="176"/>
      <c r="AR593" s="177"/>
      <c r="AS593" s="176"/>
      <c r="AT593" s="176"/>
      <c r="AU593" s="176">
        <v>0</v>
      </c>
      <c r="AV593" s="177"/>
      <c r="AW593" s="176"/>
      <c r="AX593" s="177"/>
      <c r="AY593" s="176"/>
      <c r="AZ593" s="177"/>
      <c r="BA593" s="176">
        <v>8700</v>
      </c>
      <c r="BB593" s="177">
        <v>1000</v>
      </c>
      <c r="BC593" s="176">
        <v>0</v>
      </c>
      <c r="BD593" s="176"/>
      <c r="BE593" s="176">
        <v>0</v>
      </c>
      <c r="BF593" s="177">
        <v>0</v>
      </c>
      <c r="BG593" s="176">
        <v>0</v>
      </c>
      <c r="BH593" s="177"/>
      <c r="BI593" s="176">
        <v>0</v>
      </c>
      <c r="BJ593" s="177"/>
      <c r="BK593" s="176">
        <v>10000</v>
      </c>
      <c r="BL593" s="177">
        <v>5000</v>
      </c>
      <c r="BM593" s="176">
        <v>1000</v>
      </c>
      <c r="BN593" s="177"/>
      <c r="BO593" s="176">
        <v>0</v>
      </c>
      <c r="BP593" s="232"/>
      <c r="BQ593" s="176">
        <v>7000</v>
      </c>
      <c r="BR593" s="177">
        <v>200</v>
      </c>
      <c r="BS593" s="176"/>
      <c r="BT593" s="177"/>
      <c r="BU593" s="176"/>
      <c r="BV593" s="176">
        <v>2000</v>
      </c>
      <c r="BW593" s="176">
        <v>2000</v>
      </c>
      <c r="BX593" s="177"/>
      <c r="BY593" s="176">
        <v>4450</v>
      </c>
      <c r="BZ593" s="177"/>
      <c r="CA593" s="176"/>
      <c r="CB593" s="177"/>
      <c r="CC593" s="176">
        <v>0</v>
      </c>
      <c r="CD593" s="177">
        <v>0</v>
      </c>
      <c r="CE593" s="176">
        <v>0</v>
      </c>
      <c r="CF593" s="177"/>
      <c r="CG593" s="176">
        <v>10000</v>
      </c>
      <c r="CH593" s="177">
        <v>3000</v>
      </c>
      <c r="CI593" s="176">
        <v>0</v>
      </c>
      <c r="CJ593" s="176">
        <v>0</v>
      </c>
      <c r="CK593" s="176">
        <v>0</v>
      </c>
      <c r="CL593" s="177"/>
      <c r="CM593" s="176">
        <v>3000</v>
      </c>
      <c r="CN593" s="177"/>
      <c r="CO593" s="176">
        <v>0</v>
      </c>
      <c r="CP593" s="177"/>
      <c r="CQ593" s="176">
        <v>0</v>
      </c>
      <c r="CR593" s="177"/>
      <c r="CS593" s="176">
        <v>0</v>
      </c>
      <c r="CT593" s="176"/>
      <c r="CU593" s="176">
        <v>0</v>
      </c>
      <c r="CV593" s="177"/>
      <c r="CW593" s="176"/>
      <c r="CX593" s="177"/>
      <c r="CY593" s="176">
        <v>0</v>
      </c>
      <c r="CZ593" s="177"/>
      <c r="DA593" s="176">
        <v>0</v>
      </c>
      <c r="DB593" s="177"/>
      <c r="DC593" s="176"/>
      <c r="DD593" s="177"/>
      <c r="DE593" s="176">
        <v>0</v>
      </c>
      <c r="DF593" s="177"/>
      <c r="DG593" s="176"/>
      <c r="DH593" s="177"/>
      <c r="DI593" s="176">
        <v>5000</v>
      </c>
      <c r="DJ593" s="558"/>
      <c r="DK593" s="176"/>
      <c r="DL593" s="177"/>
      <c r="DM593" s="176"/>
      <c r="DN593" s="177"/>
      <c r="DO593" s="176"/>
      <c r="DP593" s="177"/>
      <c r="DQ593" s="176"/>
      <c r="DR593" s="177"/>
      <c r="DS593" s="176"/>
      <c r="DT593" s="176"/>
      <c r="DU593" s="176"/>
      <c r="DV593" s="177"/>
      <c r="DW593" s="176"/>
      <c r="DX593" s="177"/>
      <c r="DY593" s="176"/>
      <c r="DZ593" s="177"/>
      <c r="EA593" s="176"/>
      <c r="EB593" s="177"/>
      <c r="EC593" s="176">
        <v>0</v>
      </c>
      <c r="ED593" s="177"/>
      <c r="EE593" s="176"/>
      <c r="EF593" s="177"/>
      <c r="EG593" s="176"/>
      <c r="EH593" s="177"/>
      <c r="EI593" s="176">
        <v>0</v>
      </c>
      <c r="EJ593" s="177"/>
      <c r="EK593" s="176"/>
      <c r="EL593" s="176"/>
      <c r="EM593" s="177"/>
      <c r="EN593" s="176">
        <v>0</v>
      </c>
      <c r="EO593" s="177"/>
      <c r="EP593" s="176"/>
      <c r="EQ593" s="177">
        <v>0</v>
      </c>
      <c r="ER593" s="176">
        <v>10000</v>
      </c>
      <c r="ES593" s="177">
        <v>10000</v>
      </c>
      <c r="ET593" s="176">
        <v>1000</v>
      </c>
      <c r="EU593" s="177">
        <v>0</v>
      </c>
      <c r="EV593" s="176"/>
      <c r="EW593" s="176"/>
      <c r="EX593" s="176"/>
      <c r="EY593" s="177"/>
      <c r="EZ593" s="176"/>
      <c r="FA593" s="177"/>
      <c r="FB593" s="565">
        <f t="shared" si="40"/>
        <v>19200</v>
      </c>
      <c r="FC593" s="565">
        <f t="shared" si="39"/>
        <v>53950</v>
      </c>
    </row>
    <row r="594" spans="1:159" ht="37.5" customHeight="1">
      <c r="A594" s="13">
        <v>503</v>
      </c>
      <c r="B594" s="13" t="s">
        <v>2199</v>
      </c>
      <c r="C594" s="13" t="s">
        <v>3349</v>
      </c>
      <c r="D594" s="13">
        <v>1024</v>
      </c>
      <c r="E594" s="13">
        <v>1200</v>
      </c>
      <c r="F594" s="14" t="s">
        <v>685</v>
      </c>
      <c r="G594" s="13" t="s">
        <v>685</v>
      </c>
      <c r="H594" s="13" t="s">
        <v>2200</v>
      </c>
      <c r="I594" s="13" t="s">
        <v>2201</v>
      </c>
      <c r="J594" s="13">
        <v>24</v>
      </c>
      <c r="K594" s="13" t="s">
        <v>2981</v>
      </c>
      <c r="L594" s="13" t="s">
        <v>2198</v>
      </c>
      <c r="M594" s="13" t="s">
        <v>67</v>
      </c>
      <c r="N594" s="45">
        <v>2500</v>
      </c>
      <c r="O594" s="13" t="s">
        <v>3093</v>
      </c>
      <c r="P594" s="13">
        <v>100</v>
      </c>
      <c r="Q594" s="176">
        <v>0</v>
      </c>
      <c r="R594" s="557"/>
      <c r="S594" s="176"/>
      <c r="T594" s="177"/>
      <c r="U594" s="176"/>
      <c r="V594" s="177"/>
      <c r="W594" s="176"/>
      <c r="X594" s="177"/>
      <c r="Y594" s="176"/>
      <c r="Z594" s="177"/>
      <c r="AA594" s="176"/>
      <c r="AB594" s="177"/>
      <c r="AC594" s="176">
        <v>0</v>
      </c>
      <c r="AD594" s="177"/>
      <c r="AE594" s="176"/>
      <c r="AF594" s="177"/>
      <c r="AG594" s="176">
        <v>500</v>
      </c>
      <c r="AH594" s="177"/>
      <c r="AI594" s="176"/>
      <c r="AJ594" s="177"/>
      <c r="AK594" s="176">
        <v>0</v>
      </c>
      <c r="AL594" s="177"/>
      <c r="AM594" s="176">
        <v>0</v>
      </c>
      <c r="AN594" s="177"/>
      <c r="AO594" s="176"/>
      <c r="AP594" s="177"/>
      <c r="AQ594" s="176"/>
      <c r="AR594" s="177"/>
      <c r="AS594" s="176"/>
      <c r="AT594" s="176"/>
      <c r="AU594" s="176">
        <v>0</v>
      </c>
      <c r="AV594" s="177"/>
      <c r="AW594" s="176"/>
      <c r="AX594" s="177"/>
      <c r="AY594" s="176"/>
      <c r="AZ594" s="177"/>
      <c r="BA594" s="176"/>
      <c r="BB594" s="177"/>
      <c r="BC594" s="176">
        <v>0</v>
      </c>
      <c r="BD594" s="176"/>
      <c r="BE594" s="176">
        <v>0</v>
      </c>
      <c r="BF594" s="177">
        <v>0</v>
      </c>
      <c r="BG594" s="176">
        <v>0</v>
      </c>
      <c r="BH594" s="177"/>
      <c r="BI594" s="176">
        <v>0</v>
      </c>
      <c r="BJ594" s="177"/>
      <c r="BK594" s="176">
        <v>0</v>
      </c>
      <c r="BL594" s="177"/>
      <c r="BM594" s="176">
        <v>0</v>
      </c>
      <c r="BN594" s="177"/>
      <c r="BO594" s="176">
        <v>0</v>
      </c>
      <c r="BP594" s="232"/>
      <c r="BQ594" s="176"/>
      <c r="BR594" s="177"/>
      <c r="BS594" s="176"/>
      <c r="BT594" s="177"/>
      <c r="BU594" s="176"/>
      <c r="BV594" s="176"/>
      <c r="BW594" s="176">
        <v>0</v>
      </c>
      <c r="BX594" s="177"/>
      <c r="BY594" s="176">
        <v>0</v>
      </c>
      <c r="BZ594" s="177"/>
      <c r="CA594" s="176">
        <v>1000</v>
      </c>
      <c r="CB594" s="177">
        <v>540</v>
      </c>
      <c r="CC594" s="176">
        <v>0</v>
      </c>
      <c r="CD594" s="177">
        <v>0</v>
      </c>
      <c r="CE594" s="176">
        <v>0</v>
      </c>
      <c r="CF594" s="177"/>
      <c r="CG594" s="176">
        <v>500</v>
      </c>
      <c r="CH594" s="177"/>
      <c r="CI594" s="176">
        <v>0</v>
      </c>
      <c r="CJ594" s="176">
        <v>0</v>
      </c>
      <c r="CK594" s="176">
        <v>0</v>
      </c>
      <c r="CL594" s="177"/>
      <c r="CM594" s="176"/>
      <c r="CN594" s="177"/>
      <c r="CO594" s="176">
        <v>0</v>
      </c>
      <c r="CP594" s="177"/>
      <c r="CQ594" s="176">
        <v>0</v>
      </c>
      <c r="CR594" s="177"/>
      <c r="CS594" s="176">
        <v>0</v>
      </c>
      <c r="CT594" s="176"/>
      <c r="CU594" s="176">
        <v>0</v>
      </c>
      <c r="CV594" s="177"/>
      <c r="CW594" s="176"/>
      <c r="CX594" s="177"/>
      <c r="CY594" s="176">
        <v>0</v>
      </c>
      <c r="CZ594" s="177"/>
      <c r="DA594" s="176">
        <v>0</v>
      </c>
      <c r="DB594" s="177"/>
      <c r="DC594" s="176"/>
      <c r="DD594" s="177"/>
      <c r="DE594" s="176">
        <v>0</v>
      </c>
      <c r="DF594" s="177"/>
      <c r="DG594" s="176"/>
      <c r="DH594" s="177"/>
      <c r="DI594" s="176"/>
      <c r="DJ594" s="558"/>
      <c r="DK594" s="176"/>
      <c r="DL594" s="177"/>
      <c r="DM594" s="176"/>
      <c r="DN594" s="177"/>
      <c r="DO594" s="176"/>
      <c r="DP594" s="177"/>
      <c r="DQ594" s="176"/>
      <c r="DR594" s="177"/>
      <c r="DS594" s="176"/>
      <c r="DT594" s="176"/>
      <c r="DU594" s="176"/>
      <c r="DV594" s="177"/>
      <c r="DW594" s="176"/>
      <c r="DX594" s="177"/>
      <c r="DY594" s="176"/>
      <c r="DZ594" s="177"/>
      <c r="EA594" s="176"/>
      <c r="EB594" s="177"/>
      <c r="EC594" s="176">
        <v>0</v>
      </c>
      <c r="ED594" s="177"/>
      <c r="EE594" s="176"/>
      <c r="EF594" s="177"/>
      <c r="EG594" s="176"/>
      <c r="EH594" s="177"/>
      <c r="EI594" s="176">
        <v>0</v>
      </c>
      <c r="EJ594" s="177"/>
      <c r="EK594" s="176"/>
      <c r="EL594" s="176"/>
      <c r="EM594" s="177"/>
      <c r="EN594" s="176">
        <v>0</v>
      </c>
      <c r="EO594" s="177"/>
      <c r="EP594" s="176"/>
      <c r="EQ594" s="177">
        <v>0</v>
      </c>
      <c r="ER594" s="176">
        <v>500</v>
      </c>
      <c r="ES594" s="177">
        <v>500</v>
      </c>
      <c r="ET594" s="176"/>
      <c r="EU594" s="177"/>
      <c r="EV594" s="176"/>
      <c r="EW594" s="176"/>
      <c r="EX594" s="176"/>
      <c r="EY594" s="177"/>
      <c r="EZ594" s="176"/>
      <c r="FA594" s="177"/>
      <c r="FB594" s="565">
        <f t="shared" si="40"/>
        <v>1040</v>
      </c>
      <c r="FC594" s="565">
        <f t="shared" si="39"/>
        <v>1460</v>
      </c>
    </row>
    <row r="595" spans="1:159" ht="25.5">
      <c r="A595" s="13">
        <v>504</v>
      </c>
      <c r="B595" s="13" t="s">
        <v>1806</v>
      </c>
      <c r="C595" s="13" t="s">
        <v>3350</v>
      </c>
      <c r="D595" s="13">
        <v>1027</v>
      </c>
      <c r="E595" s="13">
        <v>1203</v>
      </c>
      <c r="F595" s="14" t="s">
        <v>1807</v>
      </c>
      <c r="G595" s="13" t="s">
        <v>87</v>
      </c>
      <c r="H595" s="13" t="s">
        <v>1808</v>
      </c>
      <c r="I595" s="13" t="s">
        <v>1809</v>
      </c>
      <c r="J595" s="13">
        <v>24</v>
      </c>
      <c r="K595" s="13" t="s">
        <v>2982</v>
      </c>
      <c r="L595" s="13" t="s">
        <v>1778</v>
      </c>
      <c r="M595" s="13" t="s">
        <v>10</v>
      </c>
      <c r="N595" s="45">
        <v>69500</v>
      </c>
      <c r="O595" s="13" t="s">
        <v>3071</v>
      </c>
      <c r="P595" s="13">
        <v>68</v>
      </c>
      <c r="Q595" s="176">
        <v>0</v>
      </c>
      <c r="R595" s="557"/>
      <c r="S595" s="176">
        <v>20000</v>
      </c>
      <c r="T595" s="177">
        <v>9000</v>
      </c>
      <c r="U595" s="176"/>
      <c r="V595" s="177"/>
      <c r="W595" s="176"/>
      <c r="X595" s="177"/>
      <c r="Y595" s="176"/>
      <c r="Z595" s="177"/>
      <c r="AA595" s="176"/>
      <c r="AB595" s="177"/>
      <c r="AC595" s="176">
        <v>5000</v>
      </c>
      <c r="AD595" s="177"/>
      <c r="AE595" s="176"/>
      <c r="AF595" s="177"/>
      <c r="AG595" s="176">
        <v>0</v>
      </c>
      <c r="AH595" s="177"/>
      <c r="AI595" s="176"/>
      <c r="AJ595" s="177"/>
      <c r="AK595" s="176">
        <v>0</v>
      </c>
      <c r="AL595" s="177"/>
      <c r="AM595" s="176">
        <v>0</v>
      </c>
      <c r="AN595" s="177"/>
      <c r="AO595" s="176"/>
      <c r="AP595" s="177"/>
      <c r="AQ595" s="176">
        <v>1300</v>
      </c>
      <c r="AR595" s="177">
        <v>1290</v>
      </c>
      <c r="AS595" s="176"/>
      <c r="AT595" s="176"/>
      <c r="AU595" s="176">
        <v>0</v>
      </c>
      <c r="AV595" s="177"/>
      <c r="AW595" s="176"/>
      <c r="AX595" s="177"/>
      <c r="AY595" s="176"/>
      <c r="AZ595" s="177"/>
      <c r="BA595" s="176"/>
      <c r="BB595" s="177"/>
      <c r="BC595" s="176">
        <v>0</v>
      </c>
      <c r="BD595" s="176"/>
      <c r="BE595" s="176">
        <v>0</v>
      </c>
      <c r="BF595" s="177">
        <v>0</v>
      </c>
      <c r="BG595" s="176">
        <v>0</v>
      </c>
      <c r="BH595" s="177"/>
      <c r="BI595" s="176">
        <v>2200</v>
      </c>
      <c r="BJ595" s="177">
        <v>2190</v>
      </c>
      <c r="BK595" s="176">
        <v>0</v>
      </c>
      <c r="BL595" s="177"/>
      <c r="BM595" s="176">
        <v>3000</v>
      </c>
      <c r="BN595" s="177"/>
      <c r="BO595" s="176">
        <v>2000</v>
      </c>
      <c r="BP595" s="232"/>
      <c r="BQ595" s="176">
        <v>5000</v>
      </c>
      <c r="BR595" s="177">
        <v>990</v>
      </c>
      <c r="BS595" s="176"/>
      <c r="BT595" s="177"/>
      <c r="BU595" s="176"/>
      <c r="BV595" s="176"/>
      <c r="BW595" s="176">
        <v>0</v>
      </c>
      <c r="BX595" s="177"/>
      <c r="BY595" s="176">
        <v>0</v>
      </c>
      <c r="BZ595" s="177"/>
      <c r="CA595" s="176"/>
      <c r="CB595" s="177"/>
      <c r="CC595" s="176">
        <v>5000</v>
      </c>
      <c r="CD595" s="177">
        <v>0</v>
      </c>
      <c r="CE595" s="176">
        <v>5000</v>
      </c>
      <c r="CF595" s="177">
        <v>0</v>
      </c>
      <c r="CG595" s="176">
        <v>5000</v>
      </c>
      <c r="CH595" s="177"/>
      <c r="CI595" s="176">
        <v>0</v>
      </c>
      <c r="CJ595" s="176">
        <v>0</v>
      </c>
      <c r="CK595" s="176">
        <v>0</v>
      </c>
      <c r="CL595" s="177"/>
      <c r="CM595" s="176"/>
      <c r="CN595" s="177"/>
      <c r="CO595" s="176">
        <v>0</v>
      </c>
      <c r="CP595" s="177"/>
      <c r="CQ595" s="176">
        <v>0</v>
      </c>
      <c r="CR595" s="177"/>
      <c r="CS595" s="176">
        <v>0</v>
      </c>
      <c r="CT595" s="176"/>
      <c r="CU595" s="176">
        <v>0</v>
      </c>
      <c r="CV595" s="177"/>
      <c r="CW595" s="176"/>
      <c r="CX595" s="177"/>
      <c r="CY595" s="176">
        <v>0</v>
      </c>
      <c r="CZ595" s="177"/>
      <c r="DA595" s="176">
        <v>0</v>
      </c>
      <c r="DB595" s="177"/>
      <c r="DC595" s="176"/>
      <c r="DD595" s="177"/>
      <c r="DE595" s="176">
        <v>0</v>
      </c>
      <c r="DF595" s="177"/>
      <c r="DG595" s="176"/>
      <c r="DH595" s="177"/>
      <c r="DI595" s="176"/>
      <c r="DJ595" s="558"/>
      <c r="DK595" s="176">
        <v>1000</v>
      </c>
      <c r="DL595" s="176">
        <v>1000</v>
      </c>
      <c r="DM595" s="176"/>
      <c r="DN595" s="177"/>
      <c r="DO595" s="176"/>
      <c r="DP595" s="177"/>
      <c r="DQ595" s="176"/>
      <c r="DR595" s="177"/>
      <c r="DS595" s="176"/>
      <c r="DT595" s="176"/>
      <c r="DU595" s="176"/>
      <c r="DV595" s="177"/>
      <c r="DW595" s="176">
        <v>15000</v>
      </c>
      <c r="DX595" s="177">
        <v>15000</v>
      </c>
      <c r="DY595" s="176"/>
      <c r="DZ595" s="177"/>
      <c r="EA595" s="176"/>
      <c r="EB595" s="177"/>
      <c r="EC595" s="176">
        <v>0</v>
      </c>
      <c r="ED595" s="177"/>
      <c r="EE595" s="176"/>
      <c r="EF595" s="177"/>
      <c r="EG595" s="176"/>
      <c r="EH595" s="177"/>
      <c r="EI595" s="176">
        <v>0</v>
      </c>
      <c r="EJ595" s="177"/>
      <c r="EK595" s="176"/>
      <c r="EL595" s="176"/>
      <c r="EM595" s="177"/>
      <c r="EN595" s="176">
        <v>0</v>
      </c>
      <c r="EO595" s="177"/>
      <c r="EP595" s="176"/>
      <c r="EQ595" s="177">
        <v>0</v>
      </c>
      <c r="ER595" s="176"/>
      <c r="ES595" s="177"/>
      <c r="ET595" s="176"/>
      <c r="EU595" s="177"/>
      <c r="EV595" s="176"/>
      <c r="EW595" s="176"/>
      <c r="EX595" s="176"/>
      <c r="EY595" s="177"/>
      <c r="EZ595" s="176"/>
      <c r="FA595" s="177"/>
      <c r="FB595" s="565">
        <f t="shared" si="40"/>
        <v>29470</v>
      </c>
      <c r="FC595" s="565">
        <f t="shared" si="39"/>
        <v>40030</v>
      </c>
    </row>
    <row r="596" spans="1:159" ht="51">
      <c r="A596" s="13">
        <v>505</v>
      </c>
      <c r="B596" s="13" t="s">
        <v>2463</v>
      </c>
      <c r="C596" s="13" t="s">
        <v>3351</v>
      </c>
      <c r="D596" s="13">
        <v>1030</v>
      </c>
      <c r="E596" s="13">
        <v>1206</v>
      </c>
      <c r="F596" s="14" t="s">
        <v>2464</v>
      </c>
      <c r="G596" s="13" t="s">
        <v>2465</v>
      </c>
      <c r="H596" s="13" t="s">
        <v>30</v>
      </c>
      <c r="I596" s="13" t="s">
        <v>2466</v>
      </c>
      <c r="J596" s="13">
        <v>36</v>
      </c>
      <c r="K596" s="13" t="s">
        <v>2832</v>
      </c>
      <c r="L596" s="13" t="s">
        <v>2390</v>
      </c>
      <c r="M596" s="13" t="s">
        <v>10</v>
      </c>
      <c r="N596" s="45">
        <v>32300</v>
      </c>
      <c r="O596" s="13" t="s">
        <v>3057</v>
      </c>
      <c r="P596" s="13">
        <v>118</v>
      </c>
      <c r="Q596" s="176">
        <v>0</v>
      </c>
      <c r="R596" s="557"/>
      <c r="S596" s="176"/>
      <c r="T596" s="177"/>
      <c r="U596" s="176"/>
      <c r="V596" s="177"/>
      <c r="W596" s="176"/>
      <c r="X596" s="177"/>
      <c r="Y596" s="176"/>
      <c r="Z596" s="177"/>
      <c r="AA596" s="176"/>
      <c r="AB596" s="177"/>
      <c r="AC596" s="176">
        <v>0</v>
      </c>
      <c r="AD596" s="177"/>
      <c r="AE596" s="176"/>
      <c r="AF596" s="177"/>
      <c r="AG596" s="176">
        <v>0</v>
      </c>
      <c r="AH596" s="177"/>
      <c r="AI596" s="176"/>
      <c r="AJ596" s="177"/>
      <c r="AK596" s="176">
        <v>0</v>
      </c>
      <c r="AL596" s="177"/>
      <c r="AM596" s="176">
        <v>0</v>
      </c>
      <c r="AN596" s="177"/>
      <c r="AO596" s="176"/>
      <c r="AP596" s="177"/>
      <c r="AQ596" s="176"/>
      <c r="AR596" s="177"/>
      <c r="AS596" s="176"/>
      <c r="AT596" s="176"/>
      <c r="AU596" s="176">
        <v>0</v>
      </c>
      <c r="AV596" s="177"/>
      <c r="AW596" s="176"/>
      <c r="AX596" s="177"/>
      <c r="AY596" s="176"/>
      <c r="AZ596" s="177"/>
      <c r="BA596" s="176"/>
      <c r="BB596" s="177"/>
      <c r="BC596" s="176">
        <v>10000</v>
      </c>
      <c r="BD596" s="176">
        <v>0</v>
      </c>
      <c r="BE596" s="176">
        <v>0</v>
      </c>
      <c r="BF596" s="177">
        <v>0</v>
      </c>
      <c r="BG596" s="176">
        <v>0</v>
      </c>
      <c r="BH596" s="177"/>
      <c r="BI596" s="176">
        <v>2000</v>
      </c>
      <c r="BJ596" s="177">
        <v>90</v>
      </c>
      <c r="BK596" s="176">
        <v>0</v>
      </c>
      <c r="BL596" s="177"/>
      <c r="BM596" s="176">
        <v>2000</v>
      </c>
      <c r="BN596" s="177"/>
      <c r="BO596" s="176">
        <v>3000</v>
      </c>
      <c r="BP596" s="232"/>
      <c r="BQ596" s="176">
        <v>10000</v>
      </c>
      <c r="BR596" s="177"/>
      <c r="BS596" s="176"/>
      <c r="BT596" s="177"/>
      <c r="BU596" s="176"/>
      <c r="BV596" s="176"/>
      <c r="BW596" s="176">
        <v>0</v>
      </c>
      <c r="BX596" s="177"/>
      <c r="BY596" s="176">
        <v>0</v>
      </c>
      <c r="BZ596" s="177"/>
      <c r="CA596" s="176"/>
      <c r="CB596" s="177"/>
      <c r="CC596" s="176">
        <v>0</v>
      </c>
      <c r="CD596" s="177">
        <v>0</v>
      </c>
      <c r="CE596" s="176">
        <v>0</v>
      </c>
      <c r="CF596" s="177"/>
      <c r="CG596" s="176"/>
      <c r="CH596" s="177"/>
      <c r="CI596" s="176">
        <v>0</v>
      </c>
      <c r="CJ596" s="176">
        <v>0</v>
      </c>
      <c r="CK596" s="176">
        <v>0</v>
      </c>
      <c r="CL596" s="177"/>
      <c r="CM596" s="176"/>
      <c r="CN596" s="177"/>
      <c r="CO596" s="176">
        <v>0</v>
      </c>
      <c r="CP596" s="177"/>
      <c r="CQ596" s="176">
        <v>0</v>
      </c>
      <c r="CR596" s="177"/>
      <c r="CS596" s="176">
        <v>0</v>
      </c>
      <c r="CT596" s="176"/>
      <c r="CU596" s="176">
        <v>0</v>
      </c>
      <c r="CV596" s="177"/>
      <c r="CW596" s="176"/>
      <c r="CX596" s="177"/>
      <c r="CY596" s="176">
        <v>5000</v>
      </c>
      <c r="CZ596" s="177"/>
      <c r="DA596" s="176">
        <v>0</v>
      </c>
      <c r="DB596" s="177"/>
      <c r="DC596" s="176"/>
      <c r="DD596" s="177"/>
      <c r="DE596" s="176">
        <v>0</v>
      </c>
      <c r="DF596" s="177"/>
      <c r="DG596" s="176"/>
      <c r="DH596" s="177"/>
      <c r="DI596" s="176"/>
      <c r="DJ596" s="558"/>
      <c r="DK596" s="176"/>
      <c r="DL596" s="177"/>
      <c r="DM596" s="176"/>
      <c r="DN596" s="177"/>
      <c r="DO596" s="176"/>
      <c r="DP596" s="177"/>
      <c r="DQ596" s="176"/>
      <c r="DR596" s="177"/>
      <c r="DS596" s="176"/>
      <c r="DT596" s="176"/>
      <c r="DU596" s="176"/>
      <c r="DV596" s="177"/>
      <c r="DW596" s="176"/>
      <c r="DX596" s="177"/>
      <c r="DY596" s="176"/>
      <c r="DZ596" s="177"/>
      <c r="EA596" s="176"/>
      <c r="EB596" s="177"/>
      <c r="EC596" s="176">
        <v>0</v>
      </c>
      <c r="ED596" s="177"/>
      <c r="EE596" s="176"/>
      <c r="EF596" s="177"/>
      <c r="EG596" s="176"/>
      <c r="EH596" s="177"/>
      <c r="EI596" s="176">
        <v>0</v>
      </c>
      <c r="EJ596" s="177"/>
      <c r="EK596" s="176"/>
      <c r="EL596" s="176">
        <v>300</v>
      </c>
      <c r="EM596" s="177"/>
      <c r="EN596" s="176">
        <v>0</v>
      </c>
      <c r="EO596" s="177"/>
      <c r="EP596" s="176"/>
      <c r="EQ596" s="177">
        <v>0</v>
      </c>
      <c r="ER596" s="176"/>
      <c r="ES596" s="177"/>
      <c r="ET596" s="176"/>
      <c r="EU596" s="177"/>
      <c r="EV596" s="176"/>
      <c r="EW596" s="176"/>
      <c r="EX596" s="176"/>
      <c r="EY596" s="177"/>
      <c r="EZ596" s="176"/>
      <c r="FA596" s="177"/>
      <c r="FB596" s="565">
        <f t="shared" si="40"/>
        <v>90</v>
      </c>
      <c r="FC596" s="565">
        <f t="shared" si="39"/>
        <v>32210</v>
      </c>
    </row>
    <row r="597" spans="1:159" ht="34.5" customHeight="1">
      <c r="A597" s="13" t="s">
        <v>8243</v>
      </c>
      <c r="B597" s="13"/>
      <c r="C597" s="13"/>
      <c r="D597" s="13"/>
      <c r="E597" s="13"/>
      <c r="F597" s="11" t="s">
        <v>3352</v>
      </c>
      <c r="G597" s="13"/>
      <c r="H597" s="13"/>
      <c r="I597" s="13"/>
      <c r="J597" s="13"/>
      <c r="K597" s="13"/>
      <c r="L597" s="13"/>
      <c r="M597" s="13"/>
      <c r="N597" s="45"/>
      <c r="O597" s="13"/>
      <c r="P597" s="13"/>
      <c r="Q597" s="176"/>
      <c r="R597" s="557"/>
      <c r="S597" s="176"/>
      <c r="T597" s="177"/>
      <c r="U597" s="176"/>
      <c r="V597" s="177"/>
      <c r="W597" s="176"/>
      <c r="X597" s="177"/>
      <c r="Y597" s="176"/>
      <c r="Z597" s="177"/>
      <c r="AA597" s="176"/>
      <c r="AB597" s="177"/>
      <c r="AC597" s="176"/>
      <c r="AD597" s="177"/>
      <c r="AE597" s="176"/>
      <c r="AF597" s="177"/>
      <c r="AG597" s="176"/>
      <c r="AH597" s="177"/>
      <c r="AI597" s="176"/>
      <c r="AJ597" s="177"/>
      <c r="AK597" s="176"/>
      <c r="AL597" s="177"/>
      <c r="AM597" s="176"/>
      <c r="AN597" s="177"/>
      <c r="AO597" s="176"/>
      <c r="AP597" s="177"/>
      <c r="AQ597" s="176"/>
      <c r="AR597" s="177"/>
      <c r="AS597" s="176"/>
      <c r="AT597" s="176"/>
      <c r="AU597" s="176"/>
      <c r="AV597" s="177"/>
      <c r="AW597" s="176"/>
      <c r="AX597" s="177"/>
      <c r="AY597" s="176"/>
      <c r="AZ597" s="177"/>
      <c r="BA597" s="176"/>
      <c r="BB597" s="177"/>
      <c r="BC597" s="176"/>
      <c r="BD597" s="176"/>
      <c r="BE597" s="176"/>
      <c r="BF597" s="177">
        <v>0</v>
      </c>
      <c r="BG597" s="176"/>
      <c r="BH597" s="177"/>
      <c r="BI597" s="176"/>
      <c r="BJ597" s="177"/>
      <c r="BK597" s="176"/>
      <c r="BL597" s="177"/>
      <c r="BM597" s="176"/>
      <c r="BN597" s="177"/>
      <c r="BO597" s="176"/>
      <c r="BP597" s="232"/>
      <c r="BQ597" s="176"/>
      <c r="BR597" s="177"/>
      <c r="BS597" s="176"/>
      <c r="BT597" s="177"/>
      <c r="BU597" s="176"/>
      <c r="BV597" s="176"/>
      <c r="BW597" s="176"/>
      <c r="BX597" s="177"/>
      <c r="BY597" s="176"/>
      <c r="BZ597" s="177"/>
      <c r="CA597" s="176"/>
      <c r="CB597" s="177"/>
      <c r="CC597" s="176"/>
      <c r="CD597" s="177"/>
      <c r="CE597" s="176"/>
      <c r="CF597" s="177"/>
      <c r="CG597" s="176"/>
      <c r="CH597" s="177"/>
      <c r="CI597" s="176"/>
      <c r="CJ597" s="176"/>
      <c r="CK597" s="176"/>
      <c r="CL597" s="177"/>
      <c r="CM597" s="176"/>
      <c r="CN597" s="177"/>
      <c r="CO597" s="176"/>
      <c r="CP597" s="177" t="s">
        <v>8239</v>
      </c>
      <c r="CQ597" s="176"/>
      <c r="CR597" s="177"/>
      <c r="CS597" s="176"/>
      <c r="CT597" s="176"/>
      <c r="CU597" s="176"/>
      <c r="CV597" s="177"/>
      <c r="CW597" s="176"/>
      <c r="CX597" s="177"/>
      <c r="CY597" s="176"/>
      <c r="CZ597" s="177"/>
      <c r="DA597" s="176"/>
      <c r="DB597" s="177"/>
      <c r="DC597" s="176"/>
      <c r="DD597" s="177"/>
      <c r="DE597" s="176"/>
      <c r="DF597" s="177"/>
      <c r="DG597" s="176"/>
      <c r="DH597" s="177"/>
      <c r="DI597" s="176"/>
      <c r="DJ597" s="558"/>
      <c r="DK597" s="176"/>
      <c r="DL597" s="177"/>
      <c r="DM597" s="176"/>
      <c r="DN597" s="177"/>
      <c r="DO597" s="176"/>
      <c r="DP597" s="177"/>
      <c r="DQ597" s="176"/>
      <c r="DR597" s="177"/>
      <c r="DS597" s="176"/>
      <c r="DT597" s="176"/>
      <c r="DU597" s="176"/>
      <c r="DV597" s="177"/>
      <c r="DW597" s="176"/>
      <c r="DX597" s="177"/>
      <c r="DY597" s="176"/>
      <c r="DZ597" s="177"/>
      <c r="EA597" s="176"/>
      <c r="EB597" s="177"/>
      <c r="EC597" s="176"/>
      <c r="ED597" s="177"/>
      <c r="EE597" s="176"/>
      <c r="EF597" s="177"/>
      <c r="EG597" s="176"/>
      <c r="EH597" s="177"/>
      <c r="EI597" s="176"/>
      <c r="EJ597" s="177"/>
      <c r="EK597" s="176"/>
      <c r="EL597" s="176"/>
      <c r="EM597" s="177"/>
      <c r="EN597" s="176"/>
      <c r="EO597" s="177"/>
      <c r="EP597" s="176"/>
      <c r="EQ597" s="177">
        <v>0</v>
      </c>
      <c r="ER597" s="176"/>
      <c r="ES597" s="177"/>
      <c r="ET597" s="176"/>
      <c r="EU597" s="177"/>
      <c r="EV597" s="176"/>
      <c r="EW597" s="176"/>
      <c r="EX597" s="176"/>
      <c r="EY597" s="232"/>
      <c r="EZ597" s="176"/>
      <c r="FA597" s="177"/>
      <c r="FB597" s="565"/>
      <c r="FC597" s="565"/>
    </row>
    <row r="598" spans="1:159" s="30" customFormat="1" ht="67.5" customHeight="1">
      <c r="A598" s="13">
        <v>506</v>
      </c>
      <c r="B598" s="13" t="s">
        <v>1093</v>
      </c>
      <c r="C598" s="22" t="s">
        <v>3353</v>
      </c>
      <c r="D598" s="13">
        <v>104</v>
      </c>
      <c r="E598" s="22">
        <v>823</v>
      </c>
      <c r="F598" s="14" t="s">
        <v>1094</v>
      </c>
      <c r="G598" s="13" t="s">
        <v>1095</v>
      </c>
      <c r="H598" s="13" t="s">
        <v>1096</v>
      </c>
      <c r="I598" s="13" t="s">
        <v>1097</v>
      </c>
      <c r="J598" s="13">
        <v>36</v>
      </c>
      <c r="K598" s="13" t="s">
        <v>2983</v>
      </c>
      <c r="L598" s="13" t="s">
        <v>1012</v>
      </c>
      <c r="M598" s="13" t="s">
        <v>10</v>
      </c>
      <c r="N598" s="45">
        <v>188000</v>
      </c>
      <c r="O598" s="13" t="s">
        <v>3075</v>
      </c>
      <c r="P598" s="13">
        <v>21</v>
      </c>
      <c r="Q598" s="176">
        <v>0</v>
      </c>
      <c r="R598" s="557"/>
      <c r="S598" s="176"/>
      <c r="T598" s="177"/>
      <c r="U598" s="176"/>
      <c r="V598" s="177"/>
      <c r="W598" s="176"/>
      <c r="X598" s="177"/>
      <c r="Y598" s="176">
        <v>20000</v>
      </c>
      <c r="Z598" s="177">
        <v>11520</v>
      </c>
      <c r="AA598" s="176"/>
      <c r="AB598" s="177"/>
      <c r="AC598" s="176"/>
      <c r="AD598" s="177"/>
      <c r="AE598" s="176"/>
      <c r="AF598" s="177"/>
      <c r="AG598" s="176">
        <v>0</v>
      </c>
      <c r="AH598" s="177"/>
      <c r="AI598" s="176"/>
      <c r="AJ598" s="177"/>
      <c r="AK598" s="176">
        <v>0</v>
      </c>
      <c r="AL598" s="177"/>
      <c r="AM598" s="176">
        <v>0</v>
      </c>
      <c r="AN598" s="177"/>
      <c r="AO598" s="176"/>
      <c r="AP598" s="177"/>
      <c r="AQ598" s="176">
        <v>10000</v>
      </c>
      <c r="AR598" s="177">
        <v>8760</v>
      </c>
      <c r="AS598" s="176"/>
      <c r="AT598" s="176"/>
      <c r="AU598" s="176">
        <v>0</v>
      </c>
      <c r="AV598" s="177"/>
      <c r="AW598" s="176"/>
      <c r="AX598" s="177"/>
      <c r="AY598" s="176"/>
      <c r="AZ598" s="177"/>
      <c r="BA598" s="176"/>
      <c r="BB598" s="177"/>
      <c r="BC598" s="176">
        <v>0</v>
      </c>
      <c r="BD598" s="176"/>
      <c r="BE598" s="176">
        <v>0</v>
      </c>
      <c r="BF598" s="177">
        <v>0</v>
      </c>
      <c r="BG598" s="176">
        <v>3000</v>
      </c>
      <c r="BH598" s="177">
        <v>1200</v>
      </c>
      <c r="BI598" s="176">
        <v>0</v>
      </c>
      <c r="BJ598" s="177"/>
      <c r="BK598" s="176">
        <v>0</v>
      </c>
      <c r="BL598" s="177"/>
      <c r="BM598" s="176">
        <v>0</v>
      </c>
      <c r="BN598" s="177"/>
      <c r="BO598" s="176">
        <v>0</v>
      </c>
      <c r="BP598" s="232"/>
      <c r="BQ598" s="176"/>
      <c r="BR598" s="177"/>
      <c r="BS598" s="176"/>
      <c r="BT598" s="177"/>
      <c r="BU598" s="176"/>
      <c r="BV598" s="176"/>
      <c r="BW598" s="176">
        <v>0</v>
      </c>
      <c r="BX598" s="177"/>
      <c r="BY598" s="176">
        <v>0</v>
      </c>
      <c r="BZ598" s="177"/>
      <c r="CA598" s="176">
        <v>30000</v>
      </c>
      <c r="CB598" s="177">
        <v>2100</v>
      </c>
      <c r="CC598" s="176">
        <v>0</v>
      </c>
      <c r="CD598" s="177">
        <v>0</v>
      </c>
      <c r="CE598" s="176">
        <v>0</v>
      </c>
      <c r="CF598" s="177"/>
      <c r="CG598" s="176"/>
      <c r="CH598" s="177"/>
      <c r="CI598" s="176">
        <v>0</v>
      </c>
      <c r="CJ598" s="176">
        <v>0</v>
      </c>
      <c r="CK598" s="176">
        <v>0</v>
      </c>
      <c r="CL598" s="177"/>
      <c r="CM598" s="176"/>
      <c r="CN598" s="177"/>
      <c r="CO598" s="176">
        <v>0</v>
      </c>
      <c r="CP598" s="177"/>
      <c r="CQ598" s="176">
        <v>0</v>
      </c>
      <c r="CR598" s="177"/>
      <c r="CS598" s="176">
        <v>15000</v>
      </c>
      <c r="CT598" s="176">
        <v>3600</v>
      </c>
      <c r="CU598" s="176">
        <v>0</v>
      </c>
      <c r="CV598" s="177"/>
      <c r="CW598" s="176"/>
      <c r="CX598" s="177"/>
      <c r="CY598" s="176">
        <v>0</v>
      </c>
      <c r="CZ598" s="177"/>
      <c r="DA598" s="176">
        <v>0</v>
      </c>
      <c r="DB598" s="177"/>
      <c r="DC598" s="176"/>
      <c r="DD598" s="177"/>
      <c r="DE598" s="176">
        <v>0</v>
      </c>
      <c r="DF598" s="177"/>
      <c r="DG598" s="176"/>
      <c r="DH598" s="177"/>
      <c r="DI598" s="176">
        <v>30000</v>
      </c>
      <c r="DJ598" s="558">
        <v>11520</v>
      </c>
      <c r="DK598" s="176"/>
      <c r="DL598" s="177"/>
      <c r="DM598" s="176"/>
      <c r="DN598" s="177"/>
      <c r="DO598" s="176"/>
      <c r="DP598" s="177"/>
      <c r="DQ598" s="176"/>
      <c r="DR598" s="177"/>
      <c r="DS598" s="176"/>
      <c r="DT598" s="176"/>
      <c r="DU598" s="176"/>
      <c r="DV598" s="177"/>
      <c r="DW598" s="176"/>
      <c r="DX598" s="177"/>
      <c r="DY598" s="176"/>
      <c r="DZ598" s="177"/>
      <c r="EA598" s="176"/>
      <c r="EB598" s="177"/>
      <c r="EC598" s="176">
        <v>40000</v>
      </c>
      <c r="ED598" s="177">
        <v>11520</v>
      </c>
      <c r="EE598" s="176"/>
      <c r="EF598" s="177"/>
      <c r="EG598" s="176"/>
      <c r="EH598" s="177"/>
      <c r="EI598" s="176">
        <v>5000</v>
      </c>
      <c r="EJ598" s="177">
        <v>1500</v>
      </c>
      <c r="EK598" s="176">
        <v>15000</v>
      </c>
      <c r="EL598" s="176"/>
      <c r="EM598" s="177"/>
      <c r="EN598" s="176">
        <v>0</v>
      </c>
      <c r="EO598" s="177"/>
      <c r="EP598" s="176"/>
      <c r="EQ598" s="177">
        <v>0</v>
      </c>
      <c r="ER598" s="176">
        <v>20000</v>
      </c>
      <c r="ES598" s="177">
        <v>11520</v>
      </c>
      <c r="ET598" s="176"/>
      <c r="EU598" s="177"/>
      <c r="EV598" s="176"/>
      <c r="EW598" s="176"/>
      <c r="EX598" s="176">
        <v>0</v>
      </c>
      <c r="EY598" s="177"/>
      <c r="EZ598" s="176"/>
      <c r="FA598" s="177"/>
      <c r="FB598" s="565">
        <f t="shared" si="40"/>
        <v>63240</v>
      </c>
      <c r="FC598" s="565">
        <f t="shared" ref="FC598:FC603" si="41">N598-FB598</f>
        <v>124760</v>
      </c>
    </row>
    <row r="599" spans="1:159" s="30" customFormat="1" ht="67.5" customHeight="1">
      <c r="A599" s="13">
        <v>507</v>
      </c>
      <c r="B599" s="13" t="s">
        <v>1673</v>
      </c>
      <c r="C599" s="22" t="s">
        <v>3354</v>
      </c>
      <c r="D599" s="13">
        <v>125</v>
      </c>
      <c r="E599" s="22">
        <v>394</v>
      </c>
      <c r="F599" s="14" t="s">
        <v>1674</v>
      </c>
      <c r="G599" s="13" t="s">
        <v>1675</v>
      </c>
      <c r="H599" s="13" t="s">
        <v>1676</v>
      </c>
      <c r="I599" s="13" t="s">
        <v>1677</v>
      </c>
      <c r="J599" s="13">
        <v>36</v>
      </c>
      <c r="K599" s="13" t="s">
        <v>1678</v>
      </c>
      <c r="L599" s="13" t="s">
        <v>1657</v>
      </c>
      <c r="M599" s="13" t="s">
        <v>10</v>
      </c>
      <c r="N599" s="45">
        <v>1028000</v>
      </c>
      <c r="O599" s="13" t="s">
        <v>3073</v>
      </c>
      <c r="P599" s="13">
        <v>50</v>
      </c>
      <c r="Q599" s="176">
        <v>0</v>
      </c>
      <c r="R599" s="557"/>
      <c r="S599" s="176"/>
      <c r="T599" s="177"/>
      <c r="U599" s="176"/>
      <c r="V599" s="177"/>
      <c r="W599" s="176"/>
      <c r="X599" s="177"/>
      <c r="Y599" s="176"/>
      <c r="Z599" s="177"/>
      <c r="AA599" s="176"/>
      <c r="AB599" s="177"/>
      <c r="AC599" s="176"/>
      <c r="AD599" s="177"/>
      <c r="AE599" s="176"/>
      <c r="AF599" s="177"/>
      <c r="AG599" s="176">
        <v>12000</v>
      </c>
      <c r="AH599" s="177"/>
      <c r="AI599" s="176"/>
      <c r="AJ599" s="177"/>
      <c r="AK599" s="176">
        <v>0</v>
      </c>
      <c r="AL599" s="177"/>
      <c r="AM599" s="176">
        <v>0</v>
      </c>
      <c r="AN599" s="177"/>
      <c r="AO599" s="176">
        <v>5000</v>
      </c>
      <c r="AP599" s="177">
        <v>0</v>
      </c>
      <c r="AQ599" s="176">
        <v>20000</v>
      </c>
      <c r="AR599" s="177">
        <v>3000</v>
      </c>
      <c r="AS599" s="176"/>
      <c r="AT599" s="176"/>
      <c r="AU599" s="176">
        <v>0</v>
      </c>
      <c r="AV599" s="177"/>
      <c r="AW599" s="176">
        <v>100000</v>
      </c>
      <c r="AX599" s="177">
        <v>19800</v>
      </c>
      <c r="AY599" s="176"/>
      <c r="AZ599" s="177"/>
      <c r="BA599" s="176"/>
      <c r="BB599" s="177"/>
      <c r="BC599" s="176">
        <v>0</v>
      </c>
      <c r="BD599" s="176"/>
      <c r="BE599" s="176">
        <v>0</v>
      </c>
      <c r="BF599" s="177">
        <v>0</v>
      </c>
      <c r="BG599" s="176">
        <v>0</v>
      </c>
      <c r="BH599" s="177"/>
      <c r="BI599" s="176">
        <v>0</v>
      </c>
      <c r="BJ599" s="177"/>
      <c r="BK599" s="176">
        <v>0</v>
      </c>
      <c r="BL599" s="177"/>
      <c r="BM599" s="176">
        <v>0</v>
      </c>
      <c r="BN599" s="177"/>
      <c r="BO599" s="176">
        <v>100000</v>
      </c>
      <c r="BP599" s="702">
        <v>115650</v>
      </c>
      <c r="BQ599" s="176">
        <v>30000</v>
      </c>
      <c r="BR599" s="177"/>
      <c r="BS599" s="176"/>
      <c r="BT599" s="177"/>
      <c r="BU599" s="176"/>
      <c r="BV599" s="176"/>
      <c r="BW599" s="176">
        <v>0</v>
      </c>
      <c r="BX599" s="177"/>
      <c r="BY599" s="176">
        <v>50000</v>
      </c>
      <c r="BZ599" s="177"/>
      <c r="CA599" s="176"/>
      <c r="CB599" s="177"/>
      <c r="CC599" s="176">
        <v>100000</v>
      </c>
      <c r="CD599" s="177">
        <v>0</v>
      </c>
      <c r="CE599" s="176">
        <v>150000</v>
      </c>
      <c r="CF599" s="177">
        <v>9900</v>
      </c>
      <c r="CG599" s="176">
        <v>200000</v>
      </c>
      <c r="CH599" s="177">
        <v>139650</v>
      </c>
      <c r="CI599" s="176">
        <v>0</v>
      </c>
      <c r="CJ599" s="176">
        <v>0</v>
      </c>
      <c r="CK599" s="176">
        <v>0</v>
      </c>
      <c r="CL599" s="177"/>
      <c r="CM599" s="176">
        <v>40000</v>
      </c>
      <c r="CN599" s="177">
        <v>39900</v>
      </c>
      <c r="CO599" s="176">
        <v>0</v>
      </c>
      <c r="CP599" s="177"/>
      <c r="CQ599" s="176">
        <v>90000</v>
      </c>
      <c r="CR599" s="177">
        <v>9900</v>
      </c>
      <c r="CS599" s="176">
        <v>30000</v>
      </c>
      <c r="CT599" s="176">
        <v>30000</v>
      </c>
      <c r="CU599" s="176">
        <v>0</v>
      </c>
      <c r="CV599" s="177"/>
      <c r="CW599" s="176"/>
      <c r="CX599" s="177"/>
      <c r="CY599" s="176">
        <v>0</v>
      </c>
      <c r="CZ599" s="177"/>
      <c r="DA599" s="176">
        <v>0</v>
      </c>
      <c r="DB599" s="177"/>
      <c r="DC599" s="176"/>
      <c r="DD599" s="177"/>
      <c r="DE599" s="176">
        <v>0</v>
      </c>
      <c r="DF599" s="177"/>
      <c r="DG599" s="176"/>
      <c r="DH599" s="177"/>
      <c r="DI599" s="176"/>
      <c r="DJ599" s="558"/>
      <c r="DK599" s="176"/>
      <c r="DL599" s="177"/>
      <c r="DM599" s="176"/>
      <c r="DN599" s="177"/>
      <c r="DO599" s="176"/>
      <c r="DP599" s="177"/>
      <c r="DQ599" s="176">
        <v>50000</v>
      </c>
      <c r="DR599" s="177">
        <v>39900</v>
      </c>
      <c r="DS599" s="176"/>
      <c r="DT599" s="176"/>
      <c r="DU599" s="176"/>
      <c r="DV599" s="177"/>
      <c r="DW599" s="176"/>
      <c r="DX599" s="177"/>
      <c r="DY599" s="176"/>
      <c r="DZ599" s="177"/>
      <c r="EA599" s="176"/>
      <c r="EB599" s="177"/>
      <c r="EC599" s="176">
        <v>0</v>
      </c>
      <c r="ED599" s="177"/>
      <c r="EE599" s="176"/>
      <c r="EF599" s="177"/>
      <c r="EG599" s="176">
        <v>20000</v>
      </c>
      <c r="EH599" s="177">
        <v>19950</v>
      </c>
      <c r="EI599" s="176">
        <v>0</v>
      </c>
      <c r="EJ599" s="177"/>
      <c r="EK599" s="176"/>
      <c r="EL599" s="176">
        <v>1000</v>
      </c>
      <c r="EM599" s="177"/>
      <c r="EN599" s="176">
        <v>0</v>
      </c>
      <c r="EO599" s="177"/>
      <c r="EP599" s="176"/>
      <c r="EQ599" s="177">
        <v>0</v>
      </c>
      <c r="ER599" s="176"/>
      <c r="ES599" s="177"/>
      <c r="ET599" s="176"/>
      <c r="EU599" s="177"/>
      <c r="EV599" s="176"/>
      <c r="EW599" s="176"/>
      <c r="EX599" s="176">
        <v>0</v>
      </c>
      <c r="EY599" s="177"/>
      <c r="EZ599" s="176">
        <v>30000</v>
      </c>
      <c r="FA599" s="177"/>
      <c r="FB599" s="565">
        <f t="shared" si="40"/>
        <v>427650</v>
      </c>
      <c r="FC599" s="565">
        <f t="shared" si="41"/>
        <v>600350</v>
      </c>
    </row>
    <row r="600" spans="1:159" s="30" customFormat="1" ht="67.5" customHeight="1">
      <c r="A600" s="13">
        <v>508</v>
      </c>
      <c r="B600" s="13" t="s">
        <v>1098</v>
      </c>
      <c r="C600" s="22" t="s">
        <v>3355</v>
      </c>
      <c r="D600" s="13">
        <v>125</v>
      </c>
      <c r="E600" s="22"/>
      <c r="F600" s="14" t="s">
        <v>1099</v>
      </c>
      <c r="G600" s="13" t="s">
        <v>1100</v>
      </c>
      <c r="H600" s="13" t="s">
        <v>1101</v>
      </c>
      <c r="I600" s="13" t="s">
        <v>1102</v>
      </c>
      <c r="J600" s="13">
        <v>36</v>
      </c>
      <c r="K600" s="13" t="s">
        <v>2985</v>
      </c>
      <c r="L600" s="13" t="s">
        <v>1012</v>
      </c>
      <c r="M600" s="13" t="s">
        <v>10</v>
      </c>
      <c r="N600" s="45">
        <v>121000</v>
      </c>
      <c r="O600" s="13" t="s">
        <v>3075</v>
      </c>
      <c r="P600" s="13">
        <v>21</v>
      </c>
      <c r="Q600" s="176">
        <v>0</v>
      </c>
      <c r="R600" s="557"/>
      <c r="S600" s="176"/>
      <c r="T600" s="177"/>
      <c r="U600" s="176"/>
      <c r="V600" s="177"/>
      <c r="W600" s="176"/>
      <c r="X600" s="177"/>
      <c r="Y600" s="176"/>
      <c r="Z600" s="177"/>
      <c r="AA600" s="176"/>
      <c r="AB600" s="177"/>
      <c r="AC600" s="176"/>
      <c r="AD600" s="177"/>
      <c r="AE600" s="176"/>
      <c r="AF600" s="177"/>
      <c r="AG600" s="176">
        <v>12000</v>
      </c>
      <c r="AH600" s="177"/>
      <c r="AI600" s="176"/>
      <c r="AJ600" s="177"/>
      <c r="AK600" s="176">
        <v>0</v>
      </c>
      <c r="AL600" s="177"/>
      <c r="AM600" s="176">
        <v>0</v>
      </c>
      <c r="AN600" s="177"/>
      <c r="AO600" s="176"/>
      <c r="AP600" s="177"/>
      <c r="AQ600" s="176">
        <v>20000</v>
      </c>
      <c r="AR600" s="177">
        <v>19935</v>
      </c>
      <c r="AS600" s="176"/>
      <c r="AT600" s="176"/>
      <c r="AU600" s="176">
        <v>0</v>
      </c>
      <c r="AV600" s="177"/>
      <c r="AW600" s="176"/>
      <c r="AX600" s="177"/>
      <c r="AY600" s="176"/>
      <c r="AZ600" s="177"/>
      <c r="BA600" s="176"/>
      <c r="BB600" s="177"/>
      <c r="BC600" s="176">
        <v>0</v>
      </c>
      <c r="BD600" s="176"/>
      <c r="BE600" s="176">
        <v>0</v>
      </c>
      <c r="BF600" s="177">
        <v>0</v>
      </c>
      <c r="BG600" s="176">
        <v>3000</v>
      </c>
      <c r="BH600" s="177">
        <v>990</v>
      </c>
      <c r="BI600" s="176">
        <v>0</v>
      </c>
      <c r="BJ600" s="177"/>
      <c r="BK600" s="176">
        <v>0</v>
      </c>
      <c r="BL600" s="177"/>
      <c r="BM600" s="176">
        <v>0</v>
      </c>
      <c r="BN600" s="177"/>
      <c r="BO600" s="176">
        <v>5000</v>
      </c>
      <c r="BP600" s="232"/>
      <c r="BQ600" s="176"/>
      <c r="BR600" s="177"/>
      <c r="BS600" s="176">
        <v>6000</v>
      </c>
      <c r="BT600" s="177">
        <v>3150</v>
      </c>
      <c r="BU600" s="176"/>
      <c r="BV600" s="176"/>
      <c r="BW600" s="176">
        <v>0</v>
      </c>
      <c r="BX600" s="177"/>
      <c r="BY600" s="176">
        <v>0</v>
      </c>
      <c r="BZ600" s="177"/>
      <c r="CA600" s="176"/>
      <c r="CB600" s="177"/>
      <c r="CC600" s="176">
        <v>0</v>
      </c>
      <c r="CD600" s="177">
        <v>0</v>
      </c>
      <c r="CE600" s="176">
        <v>0</v>
      </c>
      <c r="CF600" s="177"/>
      <c r="CG600" s="176"/>
      <c r="CH600" s="177"/>
      <c r="CI600" s="176">
        <v>0</v>
      </c>
      <c r="CJ600" s="176">
        <v>60000</v>
      </c>
      <c r="CK600" s="176">
        <v>60000</v>
      </c>
      <c r="CL600" s="177">
        <v>32400</v>
      </c>
      <c r="CM600" s="176"/>
      <c r="CN600" s="177"/>
      <c r="CO600" s="176">
        <v>0</v>
      </c>
      <c r="CP600" s="177"/>
      <c r="CQ600" s="176">
        <v>0</v>
      </c>
      <c r="CR600" s="177"/>
      <c r="CS600" s="176">
        <v>15000</v>
      </c>
      <c r="CT600" s="176">
        <v>15000</v>
      </c>
      <c r="CU600" s="176">
        <v>0</v>
      </c>
      <c r="CV600" s="177"/>
      <c r="CW600" s="176"/>
      <c r="CX600" s="177"/>
      <c r="CY600" s="176">
        <v>0</v>
      </c>
      <c r="CZ600" s="177"/>
      <c r="DA600" s="176">
        <v>0</v>
      </c>
      <c r="DB600" s="177"/>
      <c r="DC600" s="176"/>
      <c r="DD600" s="177"/>
      <c r="DE600" s="176">
        <v>0</v>
      </c>
      <c r="DF600" s="177"/>
      <c r="DG600" s="176"/>
      <c r="DH600" s="177"/>
      <c r="DI600" s="176"/>
      <c r="DJ600" s="558"/>
      <c r="DK600" s="176"/>
      <c r="DL600" s="177"/>
      <c r="DM600" s="176"/>
      <c r="DN600" s="177"/>
      <c r="DO600" s="176"/>
      <c r="DP600" s="177"/>
      <c r="DQ600" s="176"/>
      <c r="DR600" s="177"/>
      <c r="DS600" s="176"/>
      <c r="DT600" s="176"/>
      <c r="DU600" s="176"/>
      <c r="DV600" s="177"/>
      <c r="DW600" s="176"/>
      <c r="DX600" s="177"/>
      <c r="DY600" s="176"/>
      <c r="DZ600" s="177"/>
      <c r="EA600" s="176"/>
      <c r="EB600" s="177"/>
      <c r="EC600" s="176">
        <v>0</v>
      </c>
      <c r="ED600" s="177"/>
      <c r="EE600" s="176"/>
      <c r="EF600" s="177"/>
      <c r="EG600" s="176"/>
      <c r="EH600" s="177"/>
      <c r="EI600" s="176">
        <v>0</v>
      </c>
      <c r="EJ600" s="177"/>
      <c r="EK600" s="176"/>
      <c r="EL600" s="176"/>
      <c r="EM600" s="177"/>
      <c r="EN600" s="176">
        <v>0</v>
      </c>
      <c r="EO600" s="177"/>
      <c r="EP600" s="176"/>
      <c r="EQ600" s="177">
        <v>0</v>
      </c>
      <c r="ER600" s="176"/>
      <c r="ES600" s="177"/>
      <c r="ET600" s="176"/>
      <c r="EU600" s="177"/>
      <c r="EV600" s="176"/>
      <c r="EW600" s="176"/>
      <c r="EX600" s="176">
        <v>0</v>
      </c>
      <c r="EY600" s="176"/>
      <c r="EZ600" s="176"/>
      <c r="FA600" s="177"/>
      <c r="FB600" s="565">
        <f t="shared" si="40"/>
        <v>71475</v>
      </c>
      <c r="FC600" s="565">
        <f t="shared" si="41"/>
        <v>49525</v>
      </c>
    </row>
    <row r="601" spans="1:159" s="42" customFormat="1" ht="67.5" customHeight="1">
      <c r="A601" s="13">
        <v>509</v>
      </c>
      <c r="B601" s="13" t="s">
        <v>1103</v>
      </c>
      <c r="C601" s="22" t="s">
        <v>3356</v>
      </c>
      <c r="D601" s="13">
        <v>186</v>
      </c>
      <c r="E601" s="22">
        <v>822</v>
      </c>
      <c r="F601" s="14" t="s">
        <v>1104</v>
      </c>
      <c r="G601" s="13" t="s">
        <v>1105</v>
      </c>
      <c r="H601" s="13" t="s">
        <v>1106</v>
      </c>
      <c r="I601" s="13" t="s">
        <v>1107</v>
      </c>
      <c r="J601" s="13">
        <v>36</v>
      </c>
      <c r="K601" s="13" t="s">
        <v>2984</v>
      </c>
      <c r="L601" s="13" t="s">
        <v>1012</v>
      </c>
      <c r="M601" s="13" t="s">
        <v>10</v>
      </c>
      <c r="N601" s="45">
        <v>77000</v>
      </c>
      <c r="O601" s="13" t="s">
        <v>3075</v>
      </c>
      <c r="P601" s="13">
        <v>21</v>
      </c>
      <c r="Q601" s="176">
        <v>0</v>
      </c>
      <c r="R601" s="557"/>
      <c r="S601" s="176"/>
      <c r="T601" s="232"/>
      <c r="U601" s="176"/>
      <c r="V601" s="232"/>
      <c r="W601" s="176"/>
      <c r="X601" s="232"/>
      <c r="Y601" s="176"/>
      <c r="Z601" s="232"/>
      <c r="AA601" s="176"/>
      <c r="AB601" s="232"/>
      <c r="AC601" s="176"/>
      <c r="AD601" s="232"/>
      <c r="AE601" s="176"/>
      <c r="AF601" s="232"/>
      <c r="AG601" s="176">
        <v>12000</v>
      </c>
      <c r="AH601" s="232"/>
      <c r="AI601" s="176"/>
      <c r="AJ601" s="232"/>
      <c r="AK601" s="176">
        <v>5000</v>
      </c>
      <c r="AL601" s="232">
        <v>1000</v>
      </c>
      <c r="AM601" s="176">
        <v>0</v>
      </c>
      <c r="AN601" s="232"/>
      <c r="AO601" s="176"/>
      <c r="AP601" s="232"/>
      <c r="AQ601" s="176"/>
      <c r="AR601" s="232"/>
      <c r="AS601" s="176"/>
      <c r="AT601" s="176"/>
      <c r="AU601" s="176">
        <v>0</v>
      </c>
      <c r="AV601" s="232"/>
      <c r="AW601" s="176"/>
      <c r="AX601" s="232"/>
      <c r="AY601" s="176"/>
      <c r="AZ601" s="177"/>
      <c r="BA601" s="176"/>
      <c r="BB601" s="232"/>
      <c r="BC601" s="176">
        <v>0</v>
      </c>
      <c r="BD601" s="176"/>
      <c r="BE601" s="176">
        <v>0</v>
      </c>
      <c r="BF601" s="177">
        <v>0</v>
      </c>
      <c r="BG601" s="176">
        <v>0</v>
      </c>
      <c r="BH601" s="232"/>
      <c r="BI601" s="176">
        <v>0</v>
      </c>
      <c r="BJ601" s="232"/>
      <c r="BK601" s="176">
        <v>0</v>
      </c>
      <c r="BL601" s="232"/>
      <c r="BM601" s="176">
        <v>0</v>
      </c>
      <c r="BN601" s="232"/>
      <c r="BO601" s="176">
        <v>0</v>
      </c>
      <c r="BP601" s="232"/>
      <c r="BQ601" s="176"/>
      <c r="BR601" s="232"/>
      <c r="BS601" s="176"/>
      <c r="BT601" s="177"/>
      <c r="BU601" s="176"/>
      <c r="BV601" s="176"/>
      <c r="BW601" s="176">
        <v>0</v>
      </c>
      <c r="BX601" s="232"/>
      <c r="BY601" s="176">
        <v>0</v>
      </c>
      <c r="BZ601" s="232"/>
      <c r="CA601" s="176"/>
      <c r="CB601" s="232"/>
      <c r="CC601" s="176">
        <v>0</v>
      </c>
      <c r="CD601" s="177">
        <v>0</v>
      </c>
      <c r="CE601" s="176">
        <v>0</v>
      </c>
      <c r="CF601" s="177"/>
      <c r="CG601" s="176"/>
      <c r="CH601" s="232"/>
      <c r="CI601" s="176">
        <v>0</v>
      </c>
      <c r="CJ601" s="176">
        <v>60000</v>
      </c>
      <c r="CK601" s="176">
        <v>60000</v>
      </c>
      <c r="CL601" s="177">
        <v>41000</v>
      </c>
      <c r="CM601" s="176"/>
      <c r="CN601" s="232"/>
      <c r="CO601" s="176">
        <v>0</v>
      </c>
      <c r="CP601" s="232"/>
      <c r="CQ601" s="176">
        <v>0</v>
      </c>
      <c r="CR601" s="232"/>
      <c r="CS601" s="176">
        <v>0</v>
      </c>
      <c r="CT601" s="232"/>
      <c r="CU601" s="176">
        <v>0</v>
      </c>
      <c r="CV601" s="232"/>
      <c r="CW601" s="176"/>
      <c r="CX601" s="232"/>
      <c r="CY601" s="176">
        <v>0</v>
      </c>
      <c r="CZ601" s="232"/>
      <c r="DA601" s="176">
        <v>0</v>
      </c>
      <c r="DB601" s="232"/>
      <c r="DC601" s="176"/>
      <c r="DD601" s="232"/>
      <c r="DE601" s="176">
        <v>0</v>
      </c>
      <c r="DF601" s="232"/>
      <c r="DG601" s="176"/>
      <c r="DH601" s="232"/>
      <c r="DI601" s="176"/>
      <c r="DJ601" s="556"/>
      <c r="DK601" s="176"/>
      <c r="DL601" s="232"/>
      <c r="DM601" s="176"/>
      <c r="DN601" s="177"/>
      <c r="DO601" s="176"/>
      <c r="DP601" s="177"/>
      <c r="DQ601" s="176"/>
      <c r="DR601" s="232"/>
      <c r="DS601" s="176"/>
      <c r="DT601" s="176"/>
      <c r="DU601" s="176"/>
      <c r="DV601" s="232"/>
      <c r="DW601" s="176"/>
      <c r="DX601" s="232"/>
      <c r="DY601" s="176"/>
      <c r="DZ601" s="232"/>
      <c r="EA601" s="176"/>
      <c r="EB601" s="232"/>
      <c r="EC601" s="176">
        <v>0</v>
      </c>
      <c r="ED601" s="232"/>
      <c r="EE601" s="176"/>
      <c r="EF601" s="232"/>
      <c r="EG601" s="176"/>
      <c r="EH601" s="232"/>
      <c r="EI601" s="176">
        <v>0</v>
      </c>
      <c r="EJ601" s="232"/>
      <c r="EK601" s="176"/>
      <c r="EL601" s="176"/>
      <c r="EM601" s="232"/>
      <c r="EN601" s="176">
        <v>0</v>
      </c>
      <c r="EO601" s="232"/>
      <c r="EP601" s="176"/>
      <c r="EQ601" s="177">
        <v>0</v>
      </c>
      <c r="ER601" s="176"/>
      <c r="ES601" s="232"/>
      <c r="ET601" s="176"/>
      <c r="EU601" s="232"/>
      <c r="EV601" s="176"/>
      <c r="EW601" s="176"/>
      <c r="EX601" s="176"/>
      <c r="EY601" s="176"/>
      <c r="EZ601" s="176"/>
      <c r="FA601" s="232"/>
      <c r="FB601" s="565">
        <f t="shared" si="40"/>
        <v>42000</v>
      </c>
      <c r="FC601" s="565">
        <f t="shared" si="41"/>
        <v>35000</v>
      </c>
    </row>
    <row r="602" spans="1:159" s="30" customFormat="1" ht="127.5">
      <c r="A602" s="13">
        <v>510</v>
      </c>
      <c r="B602" s="13" t="s">
        <v>2227</v>
      </c>
      <c r="C602" s="22" t="s">
        <v>3357</v>
      </c>
      <c r="D602" s="22">
        <v>224</v>
      </c>
      <c r="E602" s="22">
        <v>843</v>
      </c>
      <c r="F602" s="14" t="s">
        <v>2228</v>
      </c>
      <c r="G602" s="13" t="s">
        <v>2229</v>
      </c>
      <c r="H602" s="13" t="s">
        <v>2230</v>
      </c>
      <c r="I602" s="13" t="s">
        <v>2231</v>
      </c>
      <c r="J602" s="13">
        <v>24</v>
      </c>
      <c r="K602" s="13" t="s">
        <v>2232</v>
      </c>
      <c r="L602" s="13" t="s">
        <v>2233</v>
      </c>
      <c r="M602" s="13" t="s">
        <v>15</v>
      </c>
      <c r="N602" s="45">
        <v>11140</v>
      </c>
      <c r="O602" s="13" t="s">
        <v>3089</v>
      </c>
      <c r="P602" s="13">
        <v>102</v>
      </c>
      <c r="Q602" s="176">
        <v>0</v>
      </c>
      <c r="R602" s="557"/>
      <c r="S602" s="176"/>
      <c r="T602" s="177"/>
      <c r="U602" s="176"/>
      <c r="V602" s="177"/>
      <c r="W602" s="176"/>
      <c r="X602" s="177"/>
      <c r="Y602" s="176">
        <v>300</v>
      </c>
      <c r="Z602" s="177"/>
      <c r="AA602" s="176"/>
      <c r="AB602" s="177"/>
      <c r="AC602" s="176"/>
      <c r="AD602" s="177"/>
      <c r="AE602" s="176"/>
      <c r="AF602" s="177"/>
      <c r="AG602" s="176">
        <v>0</v>
      </c>
      <c r="AH602" s="177"/>
      <c r="AI602" s="176"/>
      <c r="AJ602" s="177"/>
      <c r="AK602" s="176">
        <v>0</v>
      </c>
      <c r="AL602" s="177"/>
      <c r="AM602" s="176">
        <v>0</v>
      </c>
      <c r="AN602" s="177"/>
      <c r="AO602" s="176"/>
      <c r="AP602" s="177"/>
      <c r="AQ602" s="176">
        <v>3000</v>
      </c>
      <c r="AR602" s="177">
        <v>1000</v>
      </c>
      <c r="AS602" s="176"/>
      <c r="AT602" s="176"/>
      <c r="AU602" s="176">
        <v>0</v>
      </c>
      <c r="AV602" s="177"/>
      <c r="AW602" s="176"/>
      <c r="AX602" s="177"/>
      <c r="AY602" s="176"/>
      <c r="AZ602" s="177"/>
      <c r="BA602" s="176"/>
      <c r="BB602" s="177"/>
      <c r="BC602" s="176">
        <v>0</v>
      </c>
      <c r="BD602" s="176"/>
      <c r="BE602" s="176">
        <v>0</v>
      </c>
      <c r="BF602" s="177">
        <v>0</v>
      </c>
      <c r="BG602" s="176">
        <v>240</v>
      </c>
      <c r="BH602" s="177"/>
      <c r="BI602" s="176">
        <v>0</v>
      </c>
      <c r="BJ602" s="177"/>
      <c r="BK602" s="176">
        <v>0</v>
      </c>
      <c r="BL602" s="177"/>
      <c r="BM602" s="176">
        <v>200</v>
      </c>
      <c r="BN602" s="177"/>
      <c r="BO602" s="176">
        <v>1500</v>
      </c>
      <c r="BP602" s="232">
        <v>300</v>
      </c>
      <c r="BQ602" s="176"/>
      <c r="BR602" s="177"/>
      <c r="BS602" s="176">
        <v>400</v>
      </c>
      <c r="BT602" s="177">
        <v>400</v>
      </c>
      <c r="BU602" s="176"/>
      <c r="BV602" s="176">
        <v>1500</v>
      </c>
      <c r="BW602" s="176">
        <v>1500</v>
      </c>
      <c r="BX602" s="177"/>
      <c r="BY602" s="176">
        <v>0</v>
      </c>
      <c r="BZ602" s="177"/>
      <c r="CA602" s="176">
        <v>500</v>
      </c>
      <c r="CB602" s="177">
        <v>300</v>
      </c>
      <c r="CC602" s="176">
        <v>0</v>
      </c>
      <c r="CD602" s="177">
        <v>0</v>
      </c>
      <c r="CE602" s="176">
        <v>0</v>
      </c>
      <c r="CF602" s="177"/>
      <c r="CG602" s="176">
        <v>300</v>
      </c>
      <c r="CH602" s="177">
        <v>300</v>
      </c>
      <c r="CI602" s="176">
        <v>0</v>
      </c>
      <c r="CJ602" s="176">
        <v>0</v>
      </c>
      <c r="CK602" s="176">
        <v>0</v>
      </c>
      <c r="CL602" s="177"/>
      <c r="CM602" s="176"/>
      <c r="CN602" s="177"/>
      <c r="CO602" s="176">
        <v>3000</v>
      </c>
      <c r="CP602" s="177">
        <v>3000</v>
      </c>
      <c r="CQ602" s="176">
        <v>0</v>
      </c>
      <c r="CR602" s="177"/>
      <c r="CS602" s="176">
        <v>0</v>
      </c>
      <c r="CT602" s="177"/>
      <c r="CU602" s="176">
        <v>0</v>
      </c>
      <c r="CV602" s="177"/>
      <c r="CW602" s="176"/>
      <c r="CX602" s="177"/>
      <c r="CY602" s="176">
        <v>0</v>
      </c>
      <c r="CZ602" s="177"/>
      <c r="DA602" s="176">
        <v>200</v>
      </c>
      <c r="DB602" s="177">
        <v>200</v>
      </c>
      <c r="DC602" s="176"/>
      <c r="DD602" s="177"/>
      <c r="DE602" s="176">
        <v>0</v>
      </c>
      <c r="DF602" s="177"/>
      <c r="DG602" s="176"/>
      <c r="DH602" s="177"/>
      <c r="DI602" s="176"/>
      <c r="DJ602" s="558"/>
      <c r="DK602" s="176"/>
      <c r="DL602" s="177"/>
      <c r="DM602" s="176"/>
      <c r="DN602" s="177"/>
      <c r="DO602" s="176"/>
      <c r="DP602" s="177"/>
      <c r="DQ602" s="176"/>
      <c r="DR602" s="177"/>
      <c r="DS602" s="176"/>
      <c r="DT602" s="176"/>
      <c r="DU602" s="176"/>
      <c r="DV602" s="177"/>
      <c r="DW602" s="176"/>
      <c r="DX602" s="177"/>
      <c r="DY602" s="176"/>
      <c r="DZ602" s="177"/>
      <c r="EA602" s="176"/>
      <c r="EB602" s="177"/>
      <c r="EC602" s="176">
        <v>0</v>
      </c>
      <c r="ED602" s="177"/>
      <c r="EE602" s="176"/>
      <c r="EF602" s="177"/>
      <c r="EG602" s="176"/>
      <c r="EH602" s="177"/>
      <c r="EI602" s="176">
        <v>0</v>
      </c>
      <c r="EJ602" s="177"/>
      <c r="EK602" s="176"/>
      <c r="EL602" s="176"/>
      <c r="EM602" s="177"/>
      <c r="EN602" s="176">
        <v>0</v>
      </c>
      <c r="EO602" s="177"/>
      <c r="EP602" s="176"/>
      <c r="EQ602" s="177">
        <v>0</v>
      </c>
      <c r="ER602" s="176"/>
      <c r="ES602" s="177"/>
      <c r="ET602" s="176"/>
      <c r="EU602" s="177"/>
      <c r="EV602" s="176"/>
      <c r="EW602" s="176"/>
      <c r="EX602" s="176"/>
      <c r="EY602" s="176"/>
      <c r="EZ602" s="176"/>
      <c r="FA602" s="177"/>
      <c r="FB602" s="565">
        <f t="shared" si="40"/>
        <v>5500</v>
      </c>
      <c r="FC602" s="565">
        <f t="shared" si="41"/>
        <v>5640</v>
      </c>
    </row>
    <row r="603" spans="1:159" s="30" customFormat="1" ht="140.25">
      <c r="A603" s="13">
        <v>511</v>
      </c>
      <c r="B603" s="13" t="s">
        <v>2817</v>
      </c>
      <c r="C603" s="22" t="s">
        <v>3358</v>
      </c>
      <c r="D603" s="22">
        <v>224</v>
      </c>
      <c r="E603" s="22">
        <v>843</v>
      </c>
      <c r="F603" s="14" t="s">
        <v>2818</v>
      </c>
      <c r="G603" s="13" t="s">
        <v>2819</v>
      </c>
      <c r="H603" s="13" t="s">
        <v>2820</v>
      </c>
      <c r="I603" s="13" t="s">
        <v>2821</v>
      </c>
      <c r="J603" s="13">
        <v>36</v>
      </c>
      <c r="K603" s="13" t="s">
        <v>2822</v>
      </c>
      <c r="L603" s="13" t="s">
        <v>2823</v>
      </c>
      <c r="M603" s="13" t="s">
        <v>67</v>
      </c>
      <c r="N603" s="45">
        <v>11350</v>
      </c>
      <c r="O603" s="13" t="s">
        <v>3066</v>
      </c>
      <c r="P603" s="13">
        <v>117</v>
      </c>
      <c r="Q603" s="176">
        <v>0</v>
      </c>
      <c r="R603" s="557"/>
      <c r="S603" s="176"/>
      <c r="T603" s="177"/>
      <c r="U603" s="176"/>
      <c r="V603" s="177"/>
      <c r="W603" s="176"/>
      <c r="X603" s="177"/>
      <c r="Y603" s="176">
        <v>300</v>
      </c>
      <c r="Z603" s="177"/>
      <c r="AA603" s="176"/>
      <c r="AB603" s="177"/>
      <c r="AC603" s="176"/>
      <c r="AD603" s="177"/>
      <c r="AE603" s="176">
        <v>200</v>
      </c>
      <c r="AF603" s="177">
        <v>240</v>
      </c>
      <c r="AG603" s="176">
        <v>100</v>
      </c>
      <c r="AH603" s="177"/>
      <c r="AI603" s="176"/>
      <c r="AJ603" s="177"/>
      <c r="AK603" s="176">
        <v>0</v>
      </c>
      <c r="AL603" s="177"/>
      <c r="AM603" s="176">
        <v>0</v>
      </c>
      <c r="AN603" s="177"/>
      <c r="AO603" s="176"/>
      <c r="AP603" s="177"/>
      <c r="AQ603" s="176"/>
      <c r="AR603" s="177"/>
      <c r="AS603" s="176"/>
      <c r="AT603" s="176"/>
      <c r="AU603" s="176">
        <v>0</v>
      </c>
      <c r="AV603" s="177"/>
      <c r="AW603" s="176"/>
      <c r="AX603" s="177"/>
      <c r="AY603" s="176"/>
      <c r="AZ603" s="177"/>
      <c r="BA603" s="176">
        <v>50</v>
      </c>
      <c r="BB603" s="177">
        <v>50</v>
      </c>
      <c r="BC603" s="176">
        <v>0</v>
      </c>
      <c r="BD603" s="176"/>
      <c r="BE603" s="176">
        <v>0</v>
      </c>
      <c r="BF603" s="177">
        <v>0</v>
      </c>
      <c r="BG603" s="176">
        <v>0</v>
      </c>
      <c r="BH603" s="177"/>
      <c r="BI603" s="176">
        <v>500</v>
      </c>
      <c r="BJ603" s="177"/>
      <c r="BK603" s="176">
        <v>0</v>
      </c>
      <c r="BL603" s="177"/>
      <c r="BM603" s="176">
        <v>200</v>
      </c>
      <c r="BN603" s="177"/>
      <c r="BO603" s="176">
        <v>1500</v>
      </c>
      <c r="BP603" s="232"/>
      <c r="BQ603" s="176">
        <v>1000</v>
      </c>
      <c r="BR603" s="177"/>
      <c r="BS603" s="176">
        <v>200</v>
      </c>
      <c r="BT603" s="177">
        <v>200</v>
      </c>
      <c r="BU603" s="176"/>
      <c r="BV603" s="176">
        <v>1500</v>
      </c>
      <c r="BW603" s="176">
        <v>1500</v>
      </c>
      <c r="BX603" s="177">
        <v>1000</v>
      </c>
      <c r="BY603" s="176">
        <v>0</v>
      </c>
      <c r="BZ603" s="177"/>
      <c r="CA603" s="176"/>
      <c r="CB603" s="177"/>
      <c r="CC603" s="176">
        <v>0</v>
      </c>
      <c r="CD603" s="177">
        <v>0</v>
      </c>
      <c r="CE603" s="176">
        <v>0</v>
      </c>
      <c r="CF603" s="177"/>
      <c r="CG603" s="176"/>
      <c r="CH603" s="177"/>
      <c r="CI603" s="176">
        <v>0</v>
      </c>
      <c r="CJ603" s="176">
        <v>0</v>
      </c>
      <c r="CK603" s="176">
        <v>0</v>
      </c>
      <c r="CL603" s="177"/>
      <c r="CM603" s="176"/>
      <c r="CN603" s="177"/>
      <c r="CO603" s="176">
        <v>0</v>
      </c>
      <c r="CP603" s="177"/>
      <c r="CQ603" s="176">
        <v>0</v>
      </c>
      <c r="CR603" s="177"/>
      <c r="CS603" s="176">
        <v>0</v>
      </c>
      <c r="CT603" s="177"/>
      <c r="CU603" s="176">
        <v>0</v>
      </c>
      <c r="CV603" s="177"/>
      <c r="CW603" s="176"/>
      <c r="CX603" s="177"/>
      <c r="CY603" s="176">
        <v>0</v>
      </c>
      <c r="CZ603" s="177"/>
      <c r="DA603" s="176">
        <v>200</v>
      </c>
      <c r="DB603" s="177">
        <v>0</v>
      </c>
      <c r="DC603" s="176"/>
      <c r="DD603" s="177"/>
      <c r="DE603" s="176">
        <v>0</v>
      </c>
      <c r="DF603" s="177"/>
      <c r="DG603" s="176"/>
      <c r="DH603" s="177"/>
      <c r="DI603" s="176"/>
      <c r="DJ603" s="558"/>
      <c r="DK603" s="176"/>
      <c r="DL603" s="177"/>
      <c r="DM603" s="176"/>
      <c r="DN603" s="177"/>
      <c r="DO603" s="176"/>
      <c r="DP603" s="177"/>
      <c r="DQ603" s="176"/>
      <c r="DR603" s="177"/>
      <c r="DS603" s="176"/>
      <c r="DT603" s="176"/>
      <c r="DU603" s="176">
        <v>5000</v>
      </c>
      <c r="DV603" s="177">
        <v>1000</v>
      </c>
      <c r="DW603" s="176"/>
      <c r="DX603" s="177"/>
      <c r="DY603" s="176"/>
      <c r="DZ603" s="177"/>
      <c r="EA603" s="176"/>
      <c r="EB603" s="177"/>
      <c r="EC603" s="176">
        <v>0</v>
      </c>
      <c r="ED603" s="177"/>
      <c r="EE603" s="176"/>
      <c r="EF603" s="177"/>
      <c r="EG603" s="176"/>
      <c r="EH603" s="177"/>
      <c r="EI603" s="176">
        <v>600</v>
      </c>
      <c r="EJ603" s="177">
        <v>600</v>
      </c>
      <c r="EK603" s="176"/>
      <c r="EL603" s="176"/>
      <c r="EM603" s="177"/>
      <c r="EN603" s="176">
        <v>0</v>
      </c>
      <c r="EO603" s="177"/>
      <c r="EP603" s="176"/>
      <c r="EQ603" s="177">
        <v>0</v>
      </c>
      <c r="ER603" s="176"/>
      <c r="ES603" s="177"/>
      <c r="ET603" s="176"/>
      <c r="EU603" s="177"/>
      <c r="EV603" s="176"/>
      <c r="EW603" s="176"/>
      <c r="EX603" s="176"/>
      <c r="EY603" s="176"/>
      <c r="EZ603" s="176"/>
      <c r="FA603" s="177"/>
      <c r="FB603" s="565">
        <f t="shared" si="40"/>
        <v>3090</v>
      </c>
      <c r="FC603" s="565">
        <f t="shared" si="41"/>
        <v>8260</v>
      </c>
    </row>
    <row r="604" spans="1:159" s="47" customFormat="1" ht="37.5" customHeight="1">
      <c r="A604" s="48"/>
      <c r="B604" s="48"/>
      <c r="C604" s="48"/>
      <c r="D604" s="48"/>
      <c r="E604" s="48"/>
      <c r="F604" s="49" t="s">
        <v>3053</v>
      </c>
      <c r="G604" s="48"/>
      <c r="H604" s="48"/>
      <c r="I604" s="48"/>
      <c r="J604" s="48"/>
      <c r="K604" s="48"/>
      <c r="L604" s="48"/>
      <c r="M604" s="48"/>
      <c r="N604" s="50"/>
      <c r="O604" s="48"/>
      <c r="P604" s="48"/>
      <c r="Q604" s="206"/>
      <c r="R604" s="254"/>
      <c r="S604" s="206"/>
      <c r="T604" s="254"/>
      <c r="U604" s="206"/>
      <c r="V604" s="254"/>
      <c r="W604" s="206"/>
      <c r="X604" s="254"/>
      <c r="Y604" s="206"/>
      <c r="Z604" s="254"/>
      <c r="AA604" s="206"/>
      <c r="AB604" s="254"/>
      <c r="AC604" s="206"/>
      <c r="AD604" s="254"/>
      <c r="AE604" s="206"/>
      <c r="AF604" s="254"/>
      <c r="AG604" s="206"/>
      <c r="AH604" s="254"/>
      <c r="AI604" s="206"/>
      <c r="AJ604" s="254"/>
      <c r="AK604" s="206"/>
      <c r="AL604" s="254"/>
      <c r="AM604" s="206"/>
      <c r="AN604" s="254"/>
      <c r="AO604" s="206"/>
      <c r="AP604" s="254"/>
      <c r="AQ604" s="206"/>
      <c r="AR604" s="254"/>
      <c r="AS604" s="206"/>
      <c r="AT604" s="206"/>
      <c r="AU604" s="206"/>
      <c r="AV604" s="254"/>
      <c r="AW604" s="206"/>
      <c r="AX604" s="254"/>
      <c r="AY604" s="206"/>
      <c r="AZ604" s="254"/>
      <c r="BA604" s="206"/>
      <c r="BB604" s="254"/>
      <c r="BC604" s="206"/>
      <c r="BD604" s="319"/>
      <c r="BE604" s="206"/>
      <c r="BF604" s="254"/>
      <c r="BG604" s="206"/>
      <c r="BH604" s="254"/>
      <c r="BI604" s="206"/>
      <c r="BJ604" s="254"/>
      <c r="BK604" s="206"/>
      <c r="BL604" s="254"/>
      <c r="BM604" s="206"/>
      <c r="BN604" s="254"/>
      <c r="BO604" s="206"/>
      <c r="BP604" s="253"/>
      <c r="BQ604" s="206"/>
      <c r="BR604" s="254"/>
      <c r="BS604" s="206"/>
      <c r="BT604" s="254"/>
      <c r="BU604" s="206"/>
      <c r="BV604" s="206"/>
      <c r="BW604" s="206"/>
      <c r="BX604" s="254"/>
      <c r="BY604" s="206"/>
      <c r="BZ604" s="234"/>
      <c r="CA604" s="206"/>
      <c r="CB604" s="254"/>
      <c r="CC604" s="206"/>
      <c r="CD604" s="177"/>
      <c r="CE604" s="206"/>
      <c r="CF604" s="177"/>
      <c r="CG604" s="206"/>
      <c r="CH604" s="254"/>
      <c r="CI604" s="206"/>
      <c r="CJ604" s="206"/>
      <c r="CK604" s="206"/>
      <c r="CL604" s="254"/>
      <c r="CM604" s="206"/>
      <c r="CN604" s="254"/>
      <c r="CO604" s="206"/>
      <c r="CP604" s="234"/>
      <c r="CQ604" s="206"/>
      <c r="CR604" s="254"/>
      <c r="CS604" s="206"/>
      <c r="CT604" s="254"/>
      <c r="CU604" s="206"/>
      <c r="CV604" s="254"/>
      <c r="CW604" s="206"/>
      <c r="CX604" s="234"/>
      <c r="CY604" s="206"/>
      <c r="CZ604" s="427"/>
      <c r="DA604" s="206"/>
      <c r="DB604" s="254"/>
      <c r="DC604" s="206"/>
      <c r="DD604" s="254"/>
      <c r="DE604" s="206"/>
      <c r="DF604" s="254"/>
      <c r="DG604" s="206"/>
      <c r="DH604" s="427"/>
      <c r="DI604" s="206"/>
      <c r="DJ604" s="427"/>
      <c r="DK604" s="206"/>
      <c r="DL604" s="427"/>
      <c r="DM604" s="206"/>
      <c r="DN604" s="177"/>
      <c r="DO604" s="206"/>
      <c r="DP604" s="177"/>
      <c r="DQ604" s="206"/>
      <c r="DR604" s="254"/>
      <c r="DS604" s="206"/>
      <c r="DT604" s="176"/>
      <c r="DU604" s="206"/>
      <c r="DV604" s="254"/>
      <c r="DW604" s="206"/>
      <c r="DX604" s="254"/>
      <c r="DY604" s="206"/>
      <c r="DZ604" s="254"/>
      <c r="EA604" s="206"/>
      <c r="EB604" s="254"/>
      <c r="EC604" s="206"/>
      <c r="ED604" s="254"/>
      <c r="EE604" s="206"/>
      <c r="EF604" s="254"/>
      <c r="EG604" s="206"/>
      <c r="EH604" s="254"/>
      <c r="EI604" s="206"/>
      <c r="EJ604" s="254"/>
      <c r="EK604" s="206"/>
      <c r="EL604" s="206"/>
      <c r="EM604" s="254"/>
      <c r="EN604" s="206"/>
      <c r="EO604" s="254"/>
      <c r="EP604" s="206"/>
      <c r="EQ604" s="177">
        <v>0</v>
      </c>
      <c r="ER604" s="206"/>
      <c r="ES604" s="234"/>
      <c r="ET604" s="206"/>
      <c r="EU604" s="254"/>
      <c r="EV604" s="206"/>
      <c r="EW604" s="206"/>
      <c r="EX604" s="206"/>
      <c r="EY604" s="206"/>
      <c r="EZ604" s="206"/>
      <c r="FA604" s="254"/>
      <c r="FB604" s="565">
        <f t="shared" ref="FB604" si="42">FA604+EY604+EW604+EU604+ES604+EQ604+EO604+EM604+EJ604+EH604+EF604+ED604+EB604+DZ604+DX604+DV604+DT604+DR604+DP604+DN604+DL604+DJ604+DH604+DF604+DD604+DB604+CZ604+CX604+CV604+CT604+CR604+CP604+CN604+CL604+CH604+CF604+CD604+CB604+BZ604+BX604+BT604+BR604+BP604+BN604+BL604+BJ604+BH604+BF604+BD604+BB604+AZ604+AX604+AV604+AR604+AP604+AN604+AL604+AJ604+AH604+AF604+AD604+AB604+Z604+X604+V604+T604+R604</f>
        <v>0</v>
      </c>
      <c r="FC604" s="254"/>
    </row>
    <row r="605" spans="1:159" ht="37.5" customHeight="1">
      <c r="AB605" s="235"/>
      <c r="AD605" s="429"/>
      <c r="AR605" s="5"/>
      <c r="AS605" s="429"/>
      <c r="AT605" s="429"/>
      <c r="AV605" s="473"/>
      <c r="AX605" s="429"/>
      <c r="BB605" s="5"/>
      <c r="BD605" s="429"/>
      <c r="BN605" s="550"/>
      <c r="BP605" s="429"/>
      <c r="BT605" s="5"/>
      <c r="BU605" s="429"/>
      <c r="BV605" s="429"/>
      <c r="CH605" s="5"/>
      <c r="CI605" s="429"/>
      <c r="CJ605" s="429"/>
      <c r="CN605" s="235"/>
      <c r="CP605" s="429"/>
      <c r="CV605" s="473"/>
      <c r="CX605" s="5"/>
      <c r="CY605" s="473"/>
      <c r="DB605" s="429"/>
      <c r="DF605" s="5"/>
      <c r="DG605" s="429"/>
      <c r="DI605" s="429"/>
      <c r="DK605" s="429"/>
      <c r="DN605" s="5"/>
      <c r="DS605" s="429"/>
      <c r="DT605" s="429"/>
      <c r="DU605" s="429"/>
      <c r="DW605" s="429"/>
      <c r="DY605" s="235"/>
      <c r="DZ605" s="235"/>
      <c r="ED605" s="429"/>
      <c r="EE605" s="429"/>
      <c r="EN605" s="429"/>
      <c r="EP605" s="473"/>
      <c r="EQ605" s="473"/>
      <c r="ER605" s="429"/>
      <c r="ET605" s="429"/>
      <c r="EV605" s="429"/>
      <c r="EW605" s="429"/>
      <c r="EX605" s="429"/>
      <c r="EY605" s="429"/>
      <c r="EZ605" s="429"/>
      <c r="FA605" s="429"/>
    </row>
    <row r="606" spans="1:159" ht="37.5" customHeight="1">
      <c r="AB606" s="235"/>
      <c r="AD606" s="429"/>
      <c r="AR606" s="5"/>
      <c r="AS606" s="429"/>
      <c r="AT606" s="429"/>
      <c r="AV606" s="473"/>
      <c r="AX606" s="429"/>
      <c r="BB606" s="5"/>
      <c r="BD606" s="429"/>
      <c r="BN606" s="550"/>
      <c r="BP606" s="429"/>
      <c r="BT606" s="5"/>
      <c r="BU606" s="429"/>
      <c r="BV606" s="429"/>
      <c r="CH606" s="5"/>
      <c r="CI606" s="429"/>
      <c r="CJ606" s="429"/>
      <c r="CN606" s="235"/>
      <c r="CP606" s="429"/>
      <c r="CV606" s="473"/>
      <c r="CX606" s="5"/>
      <c r="CY606" s="473"/>
      <c r="DB606" s="429"/>
      <c r="DF606" s="5"/>
      <c r="DG606" s="429"/>
      <c r="DI606" s="429"/>
      <c r="DK606" s="429"/>
      <c r="DN606" s="5"/>
      <c r="DS606" s="429"/>
      <c r="DT606" s="429"/>
      <c r="DU606" s="429"/>
      <c r="DW606" s="429"/>
      <c r="DY606" s="235"/>
      <c r="DZ606" s="235"/>
      <c r="ED606" s="429"/>
      <c r="EE606" s="429"/>
      <c r="EN606" s="429"/>
      <c r="EP606" s="473"/>
      <c r="EQ606" s="473"/>
      <c r="ER606" s="429"/>
      <c r="ET606" s="429"/>
      <c r="EV606" s="429"/>
      <c r="EW606" s="429"/>
      <c r="EX606" s="429"/>
      <c r="EY606" s="429"/>
      <c r="EZ606" s="429"/>
      <c r="FA606" s="429"/>
    </row>
    <row r="607" spans="1:159" ht="37.5" customHeight="1">
      <c r="AB607" s="235"/>
      <c r="AD607" s="429"/>
      <c r="AR607" s="5"/>
      <c r="AS607" s="429"/>
      <c r="AT607" s="429"/>
      <c r="AV607" s="473"/>
      <c r="AX607" s="429"/>
      <c r="BB607" s="5"/>
      <c r="BD607" s="429"/>
      <c r="BN607" s="550"/>
      <c r="BP607" s="429"/>
      <c r="BT607" s="5"/>
      <c r="BU607" s="429"/>
      <c r="BV607" s="429"/>
      <c r="CH607" s="5"/>
      <c r="CI607" s="429"/>
      <c r="CJ607" s="429"/>
      <c r="CN607" s="235"/>
      <c r="CP607" s="429"/>
      <c r="CV607" s="473"/>
      <c r="CX607" s="5"/>
      <c r="CY607" s="473"/>
      <c r="DB607" s="429"/>
      <c r="DF607" s="5"/>
      <c r="DG607" s="429"/>
      <c r="DI607" s="429"/>
      <c r="DK607" s="429"/>
      <c r="DN607" s="5"/>
      <c r="DS607" s="429"/>
      <c r="DT607" s="429"/>
      <c r="DU607" s="429"/>
      <c r="DW607" s="429"/>
      <c r="DY607" s="235"/>
      <c r="DZ607" s="235"/>
      <c r="ED607" s="429"/>
      <c r="EE607" s="429"/>
      <c r="EQ607" s="5"/>
      <c r="ER607" s="429"/>
      <c r="ET607" s="429"/>
      <c r="EV607" s="473"/>
      <c r="EW607" s="473"/>
      <c r="EX607" s="429"/>
      <c r="EY607" s="429"/>
      <c r="EZ607" s="429"/>
      <c r="FA607" s="429"/>
    </row>
    <row r="608" spans="1:159">
      <c r="DP608" s="427"/>
    </row>
    <row r="610" spans="94:94">
      <c r="CP610" s="5"/>
    </row>
  </sheetData>
  <autoFilter ref="A9:FC605"/>
  <mergeCells count="30">
    <mergeCell ref="A4:P4"/>
    <mergeCell ref="A5:P5"/>
    <mergeCell ref="A6:P6"/>
    <mergeCell ref="A1:G1"/>
    <mergeCell ref="K1:P1"/>
    <mergeCell ref="A2:G2"/>
    <mergeCell ref="K2:P2"/>
    <mergeCell ref="A3:P3"/>
    <mergeCell ref="A7:A9"/>
    <mergeCell ref="B7:B9"/>
    <mergeCell ref="C7:C9"/>
    <mergeCell ref="D7:D9"/>
    <mergeCell ref="E7:E9"/>
    <mergeCell ref="O7:O9"/>
    <mergeCell ref="P7:P9"/>
    <mergeCell ref="M7:M9"/>
    <mergeCell ref="N7:N9"/>
    <mergeCell ref="F7:F9"/>
    <mergeCell ref="L7:L9"/>
    <mergeCell ref="G7:G9"/>
    <mergeCell ref="H7:H9"/>
    <mergeCell ref="I7:I9"/>
    <mergeCell ref="J7:J9"/>
    <mergeCell ref="K7:K9"/>
    <mergeCell ref="Q7:DE7"/>
    <mergeCell ref="DG7:EZ7"/>
    <mergeCell ref="AS8:AU8"/>
    <mergeCell ref="BU8:BW8"/>
    <mergeCell ref="CI8:CK8"/>
    <mergeCell ref="AP8:AP9"/>
  </mergeCells>
  <conditionalFormatting sqref="B5">
    <cfRule type="duplicateValues" dxfId="4" priority="1"/>
  </conditionalFormatting>
  <pageMargins left="0.70866141732283472" right="0.70866141732283472" top="0.74803149606299213" bottom="0.74803149606299213" header="0.31496062992125984" footer="0.31496062992125984"/>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H603"/>
  <sheetViews>
    <sheetView topLeftCell="B7" zoomScale="80" zoomScaleNormal="80" workbookViewId="0">
      <pane xSplit="15" ySplit="3" topLeftCell="DK52" activePane="bottomRight" state="frozen"/>
      <selection activeCell="B7" sqref="B7"/>
      <selection pane="topRight" activeCell="T7" sqref="T7"/>
      <selection pane="bottomLeft" activeCell="B10" sqref="B10"/>
      <selection pane="bottomRight" activeCell="EC57" sqref="EC57"/>
    </sheetView>
  </sheetViews>
  <sheetFormatPr defaultColWidth="9.140625" defaultRowHeight="15"/>
  <cols>
    <col min="1" max="1" width="5.5703125" style="113" customWidth="1"/>
    <col min="2" max="2" width="8.85546875" style="113" customWidth="1"/>
    <col min="3" max="3" width="8.140625" style="113" hidden="1" customWidth="1"/>
    <col min="4" max="4" width="6.7109375" style="113" hidden="1" customWidth="1"/>
    <col min="5" max="5" width="6.5703125" style="113" hidden="1" customWidth="1"/>
    <col min="6" max="6" width="20.42578125" style="124" customWidth="1"/>
    <col min="7" max="7" width="19.5703125" style="113" customWidth="1"/>
    <col min="8" max="8" width="15.28515625" style="113" customWidth="1"/>
    <col min="9" max="9" width="19.42578125" style="113" hidden="1" customWidth="1"/>
    <col min="10" max="10" width="9.28515625" style="113" hidden="1" customWidth="1"/>
    <col min="11" max="11" width="12.85546875" style="113" customWidth="1"/>
    <col min="12" max="12" width="19.85546875" style="113" customWidth="1"/>
    <col min="13" max="13" width="6.42578125" style="113" customWidth="1"/>
    <col min="14" max="14" width="10.42578125" style="4" customWidth="1"/>
    <col min="15" max="15" width="17.7109375" style="113" customWidth="1"/>
    <col min="16" max="16" width="6.5703125" style="113" hidden="1" customWidth="1"/>
    <col min="17" max="17" width="8.140625" style="5" customWidth="1"/>
    <col min="18" max="18" width="9.140625" style="113"/>
    <col min="19" max="20" width="8.140625" style="5" customWidth="1"/>
    <col min="21" max="21" width="9.140625" style="113"/>
    <col min="22" max="22" width="8.140625" style="5" customWidth="1"/>
    <col min="23" max="23" width="9.140625" style="113"/>
    <col min="24" max="24" width="8.140625" style="5" customWidth="1"/>
    <col min="25" max="25" width="9.140625" style="113"/>
    <col min="26" max="26" width="8.140625" style="5" customWidth="1"/>
    <col min="27" max="27" width="9.140625" style="113"/>
    <col min="28" max="28" width="8.140625" style="5" customWidth="1"/>
    <col min="29" max="29" width="9.140625" style="237" customWidth="1"/>
    <col min="30" max="30" width="8.140625" style="5" customWidth="1"/>
    <col min="31" max="31" width="9.140625" style="113"/>
    <col min="32" max="32" width="8.140625" style="5" customWidth="1"/>
    <col min="33" max="33" width="9.140625" style="113"/>
    <col min="34" max="34" width="8.140625" style="5" customWidth="1"/>
    <col min="35" max="35" width="9.140625" style="113"/>
    <col min="36" max="36" width="8.140625" style="5" customWidth="1"/>
    <col min="37" max="37" width="9.140625" style="113"/>
    <col min="38" max="38" width="8.140625" style="5" customWidth="1"/>
    <col min="39" max="39" width="9.140625" style="113"/>
    <col min="40" max="40" width="9.7109375" style="5" customWidth="1"/>
    <col min="41" max="41" width="10.7109375" style="113" customWidth="1"/>
    <col min="42" max="42" width="8.140625" style="5" customWidth="1"/>
    <col min="43" max="43" width="9.140625" style="3"/>
    <col min="44" max="46" width="8.140625" style="5" customWidth="1"/>
    <col min="47" max="47" width="9.140625" style="113"/>
    <col min="48" max="48" width="8.140625" style="5" customWidth="1"/>
    <col min="49" max="49" width="9.140625" style="242"/>
    <col min="50" max="50" width="8.140625" style="5" customWidth="1"/>
    <col min="51" max="51" width="9.140625" style="113"/>
    <col min="52" max="52" width="8.140625" style="5" customWidth="1"/>
    <col min="53" max="53" width="9.140625" style="113"/>
    <col min="54" max="54" width="8.140625" style="5" customWidth="1"/>
    <col min="55" max="55" width="9.140625" style="4"/>
    <col min="56" max="56" width="8.140625" style="5" customWidth="1"/>
    <col min="57" max="57" width="9.140625" style="113"/>
    <col min="58" max="58" width="8.140625" style="5" customWidth="1"/>
    <col min="59" max="59" width="9.140625" style="113"/>
    <col min="60" max="60" width="8.140625" style="5" customWidth="1"/>
    <col min="61" max="61" width="11.85546875" style="113" customWidth="1"/>
    <col min="62" max="62" width="8.140625" style="5" customWidth="1"/>
    <col min="63" max="63" width="9.140625" style="113"/>
    <col min="64" max="64" width="8.140625" style="5" customWidth="1"/>
    <col min="65" max="65" width="9.140625" style="113"/>
    <col min="66" max="66" width="8.140625" style="5" customWidth="1"/>
    <col min="67" max="67" width="7.5703125" style="237" customWidth="1"/>
    <col min="68" max="68" width="8.140625" style="5" customWidth="1"/>
    <col min="69" max="69" width="9.140625" style="113"/>
    <col min="70" max="70" width="8.140625" style="5" customWidth="1"/>
    <col min="71" max="71" width="9.140625" style="113"/>
    <col min="72" max="74" width="8.140625" style="5" customWidth="1"/>
    <col min="75" max="75" width="9.140625" style="113"/>
    <col min="76" max="76" width="8.140625" style="5" customWidth="1"/>
    <col min="77" max="77" width="9.140625" style="113"/>
    <col min="78" max="78" width="8.140625" style="5" customWidth="1"/>
    <col min="79" max="79" width="9.140625" style="113"/>
    <col min="80" max="80" width="8.140625" style="5" customWidth="1"/>
    <col min="81" max="81" width="7" style="113" customWidth="1"/>
    <col min="82" max="82" width="8.140625" style="5" customWidth="1"/>
    <col min="83" max="83" width="9.140625" style="113"/>
    <col min="84" max="84" width="8.140625" style="5" customWidth="1"/>
    <col min="85" max="85" width="9.140625" style="113"/>
    <col min="86" max="88" width="8.140625" style="5" customWidth="1"/>
    <col min="89" max="89" width="9.140625" style="113"/>
    <col min="90" max="90" width="8.140625" style="5" customWidth="1"/>
    <col min="91" max="91" width="9.140625" style="113"/>
    <col min="92" max="92" width="8.140625" style="5" customWidth="1"/>
    <col min="93" max="93" width="9.140625" style="237"/>
    <col min="94" max="94" width="8.140625" style="5" customWidth="1"/>
    <col min="95" max="95" width="9.140625" style="113"/>
    <col min="96" max="96" width="8.140625" style="5" customWidth="1"/>
    <col min="97" max="97" width="9.140625" style="113"/>
    <col min="98" max="98" width="8.140625" style="5" customWidth="1"/>
    <col min="99" max="99" width="9.140625" style="113"/>
    <col min="100" max="100" width="8.140625" style="5" customWidth="1"/>
    <col min="101" max="101" width="9.140625" style="242"/>
    <col min="102" max="102" width="8.140625" style="5" customWidth="1"/>
    <col min="103" max="103" width="9.140625" style="113"/>
    <col min="104" max="105" width="8.140625" style="5" customWidth="1"/>
    <col min="106" max="106" width="9.140625" style="113"/>
    <col min="107" max="107" width="8.140625" style="5" customWidth="1"/>
    <col min="108" max="108" width="11.5703125" style="113" customWidth="1"/>
    <col min="109" max="110" width="8" style="5" customWidth="1"/>
    <col min="111" max="111" width="9.140625" style="113"/>
    <col min="112" max="112" width="8" style="5" customWidth="1"/>
    <col min="113" max="113" width="9.140625" style="113"/>
    <col min="114" max="119" width="8" style="5" customWidth="1"/>
    <col min="120" max="120" width="9.140625" style="113"/>
    <col min="121" max="123" width="8" style="5" customWidth="1"/>
    <col min="124" max="124" width="9.140625" style="237"/>
    <col min="125" max="136" width="8" style="5" customWidth="1"/>
    <col min="137" max="16384" width="9.140625" style="113"/>
  </cols>
  <sheetData>
    <row r="1" spans="1:138" s="51" customFormat="1" ht="23.25" customHeight="1">
      <c r="A1" s="705" t="s">
        <v>3359</v>
      </c>
      <c r="B1" s="705"/>
      <c r="C1" s="705"/>
      <c r="D1" s="705"/>
      <c r="E1" s="705"/>
      <c r="F1" s="705"/>
      <c r="G1" s="705"/>
      <c r="H1" s="1"/>
      <c r="I1" s="1"/>
      <c r="J1" s="1"/>
      <c r="K1" s="705" t="s">
        <v>3360</v>
      </c>
      <c r="L1" s="705"/>
      <c r="M1" s="705"/>
      <c r="N1" s="705"/>
      <c r="O1" s="705"/>
      <c r="P1" s="705"/>
      <c r="Q1" s="1"/>
      <c r="AC1" s="227"/>
      <c r="AQ1" s="257"/>
      <c r="AW1" s="243"/>
      <c r="BC1" s="267"/>
      <c r="BO1" s="227"/>
      <c r="CO1" s="227"/>
      <c r="DT1" s="227"/>
    </row>
    <row r="2" spans="1:138" s="51" customFormat="1" ht="23.25" customHeight="1">
      <c r="A2" s="706" t="s">
        <v>3361</v>
      </c>
      <c r="B2" s="706"/>
      <c r="C2" s="706"/>
      <c r="D2" s="706"/>
      <c r="E2" s="706"/>
      <c r="F2" s="706"/>
      <c r="G2" s="706"/>
      <c r="H2" s="52"/>
      <c r="I2" s="52"/>
      <c r="J2" s="52"/>
      <c r="K2" s="706" t="s">
        <v>3362</v>
      </c>
      <c r="L2" s="706"/>
      <c r="M2" s="706"/>
      <c r="N2" s="706"/>
      <c r="O2" s="706"/>
      <c r="P2" s="706"/>
      <c r="Q2" s="52"/>
      <c r="AC2" s="227"/>
      <c r="AQ2" s="257"/>
      <c r="AW2" s="243"/>
      <c r="BC2" s="267"/>
      <c r="BO2" s="227"/>
      <c r="CO2" s="227"/>
      <c r="DT2" s="227"/>
    </row>
    <row r="3" spans="1:138" s="54" customFormat="1" ht="23.25" customHeight="1">
      <c r="A3" s="707" t="s">
        <v>3363</v>
      </c>
      <c r="B3" s="707"/>
      <c r="C3" s="707"/>
      <c r="D3" s="707"/>
      <c r="E3" s="707"/>
      <c r="F3" s="707"/>
      <c r="G3" s="707"/>
      <c r="H3" s="707"/>
      <c r="I3" s="707"/>
      <c r="J3" s="707"/>
      <c r="K3" s="707"/>
      <c r="L3" s="707"/>
      <c r="M3" s="707"/>
      <c r="N3" s="707"/>
      <c r="O3" s="707"/>
      <c r="P3" s="707"/>
      <c r="AC3" s="251"/>
      <c r="AQ3" s="258"/>
      <c r="AW3" s="244"/>
      <c r="BC3" s="268"/>
      <c r="BO3" s="251"/>
      <c r="DT3" s="251"/>
    </row>
    <row r="4" spans="1:138" s="54" customFormat="1" ht="23.25" customHeight="1">
      <c r="A4" s="703" t="s">
        <v>6365</v>
      </c>
      <c r="B4" s="703"/>
      <c r="C4" s="703"/>
      <c r="D4" s="703"/>
      <c r="E4" s="703"/>
      <c r="F4" s="703"/>
      <c r="G4" s="703"/>
      <c r="H4" s="703"/>
      <c r="I4" s="703"/>
      <c r="J4" s="703"/>
      <c r="K4" s="703"/>
      <c r="L4" s="703"/>
      <c r="M4" s="703"/>
      <c r="N4" s="703"/>
      <c r="O4" s="703"/>
      <c r="P4" s="703"/>
      <c r="AC4" s="251"/>
      <c r="AQ4" s="258"/>
      <c r="AW4" s="244"/>
      <c r="BC4" s="268"/>
      <c r="BO4" s="251"/>
      <c r="DT4" s="251"/>
    </row>
    <row r="5" spans="1:138" s="54" customFormat="1" ht="23.25" customHeight="1">
      <c r="A5" s="704" t="s">
        <v>247</v>
      </c>
      <c r="B5" s="704"/>
      <c r="C5" s="704"/>
      <c r="D5" s="704"/>
      <c r="E5" s="704"/>
      <c r="F5" s="704"/>
      <c r="G5" s="704"/>
      <c r="H5" s="704"/>
      <c r="I5" s="704"/>
      <c r="J5" s="704"/>
      <c r="K5" s="704"/>
      <c r="L5" s="704"/>
      <c r="M5" s="704"/>
      <c r="N5" s="704"/>
      <c r="O5" s="704"/>
      <c r="P5" s="704"/>
      <c r="AC5" s="251"/>
      <c r="AQ5" s="258"/>
      <c r="AW5" s="244"/>
      <c r="BC5" s="268"/>
      <c r="BO5" s="251"/>
      <c r="DT5" s="251"/>
    </row>
    <row r="6" spans="1:138" s="58" customFormat="1" ht="23.25" customHeight="1">
      <c r="A6" s="708" t="s">
        <v>3365</v>
      </c>
      <c r="B6" s="708"/>
      <c r="C6" s="708"/>
      <c r="D6" s="708"/>
      <c r="E6" s="708"/>
      <c r="F6" s="708"/>
      <c r="G6" s="708"/>
      <c r="H6" s="708"/>
      <c r="I6" s="708"/>
      <c r="J6" s="708"/>
      <c r="K6" s="708"/>
      <c r="L6" s="708"/>
      <c r="M6" s="708"/>
      <c r="N6" s="708"/>
      <c r="O6" s="708"/>
      <c r="P6" s="708"/>
      <c r="AC6" s="252"/>
      <c r="AW6" s="245"/>
      <c r="BC6" s="269"/>
      <c r="BO6" s="252"/>
      <c r="DT6" s="252"/>
    </row>
    <row r="7" spans="1:138" s="97" customFormat="1" ht="23.25" customHeight="1">
      <c r="A7" s="747" t="s">
        <v>0</v>
      </c>
      <c r="B7" s="712" t="s">
        <v>3127</v>
      </c>
      <c r="C7" s="712" t="s">
        <v>3128</v>
      </c>
      <c r="D7" s="747" t="s">
        <v>3129</v>
      </c>
      <c r="E7" s="747" t="s">
        <v>3130</v>
      </c>
      <c r="F7" s="797" t="s">
        <v>248</v>
      </c>
      <c r="G7" s="716" t="s">
        <v>1</v>
      </c>
      <c r="H7" s="719" t="s">
        <v>2</v>
      </c>
      <c r="I7" s="716" t="s">
        <v>249</v>
      </c>
      <c r="J7" s="716" t="s">
        <v>250</v>
      </c>
      <c r="K7" s="713" t="s">
        <v>251</v>
      </c>
      <c r="L7" s="716" t="s">
        <v>252</v>
      </c>
      <c r="M7" s="716" t="s">
        <v>3</v>
      </c>
      <c r="N7" s="798" t="s">
        <v>3052</v>
      </c>
      <c r="O7" s="722" t="s">
        <v>3126</v>
      </c>
      <c r="P7" s="728" t="s">
        <v>2676</v>
      </c>
      <c r="Q7" s="803" t="s">
        <v>3131</v>
      </c>
      <c r="R7" s="804"/>
      <c r="S7" s="803"/>
      <c r="T7" s="803"/>
      <c r="U7" s="804"/>
      <c r="V7" s="803"/>
      <c r="W7" s="804"/>
      <c r="X7" s="803"/>
      <c r="Y7" s="804"/>
      <c r="Z7" s="803"/>
      <c r="AA7" s="804"/>
      <c r="AB7" s="803"/>
      <c r="AC7" s="804"/>
      <c r="AD7" s="803"/>
      <c r="AE7" s="804"/>
      <c r="AF7" s="803"/>
      <c r="AG7" s="804"/>
      <c r="AH7" s="803"/>
      <c r="AI7" s="804"/>
      <c r="AJ7" s="803"/>
      <c r="AK7" s="804"/>
      <c r="AL7" s="803"/>
      <c r="AM7" s="804"/>
      <c r="AN7" s="804"/>
      <c r="AO7" s="804"/>
      <c r="AP7" s="804"/>
      <c r="AQ7" s="804"/>
      <c r="AR7" s="803"/>
      <c r="AS7" s="803"/>
      <c r="AT7" s="803"/>
      <c r="AU7" s="804"/>
      <c r="AV7" s="803"/>
      <c r="AW7" s="804"/>
      <c r="AX7" s="803"/>
      <c r="AY7" s="804"/>
      <c r="AZ7" s="803"/>
      <c r="BA7" s="804"/>
      <c r="BB7" s="803"/>
      <c r="BC7" s="804"/>
      <c r="BD7" s="803"/>
      <c r="BE7" s="804"/>
      <c r="BF7" s="803"/>
      <c r="BG7" s="804"/>
      <c r="BH7" s="803"/>
      <c r="BI7" s="804"/>
      <c r="BJ7" s="803"/>
      <c r="BK7" s="804"/>
      <c r="BL7" s="803"/>
      <c r="BM7" s="804"/>
      <c r="BN7" s="803"/>
      <c r="BO7" s="804"/>
      <c r="BP7" s="803"/>
      <c r="BQ7" s="804"/>
      <c r="BR7" s="803"/>
      <c r="BS7" s="804"/>
      <c r="BT7" s="803"/>
      <c r="BU7" s="803"/>
      <c r="BV7" s="803"/>
      <c r="BW7" s="804"/>
      <c r="BX7" s="803"/>
      <c r="BY7" s="804"/>
      <c r="BZ7" s="803"/>
      <c r="CA7" s="804"/>
      <c r="CB7" s="803"/>
      <c r="CC7" s="804"/>
      <c r="CD7" s="803"/>
      <c r="CE7" s="804"/>
      <c r="CF7" s="803"/>
      <c r="CG7" s="804"/>
      <c r="CH7" s="803"/>
      <c r="CI7" s="803"/>
      <c r="CJ7" s="803"/>
      <c r="CK7" s="804"/>
      <c r="CL7" s="803"/>
      <c r="CM7" s="804"/>
      <c r="CN7" s="803"/>
      <c r="CO7" s="804"/>
      <c r="CP7" s="803"/>
      <c r="CQ7" s="804"/>
      <c r="CR7" s="803"/>
      <c r="CS7" s="804"/>
      <c r="CT7" s="803"/>
      <c r="CU7" s="804"/>
      <c r="CV7" s="803"/>
      <c r="CW7" s="804"/>
      <c r="CX7" s="803"/>
      <c r="CY7" s="804"/>
      <c r="CZ7" s="803"/>
      <c r="DA7" s="803"/>
      <c r="DB7" s="804"/>
      <c r="DC7" s="803"/>
      <c r="DD7" s="98"/>
      <c r="DE7" s="799" t="s">
        <v>3132</v>
      </c>
      <c r="DF7" s="799"/>
      <c r="DG7" s="800"/>
      <c r="DH7" s="799"/>
      <c r="DI7" s="801"/>
      <c r="DJ7" s="799"/>
      <c r="DK7" s="799"/>
      <c r="DL7" s="799"/>
      <c r="DM7" s="799"/>
      <c r="DN7" s="799"/>
      <c r="DO7" s="799"/>
      <c r="DP7" s="801"/>
      <c r="DQ7" s="799"/>
      <c r="DR7" s="799"/>
      <c r="DS7" s="799"/>
      <c r="DT7" s="801"/>
      <c r="DU7" s="799"/>
      <c r="DV7" s="799"/>
      <c r="DW7" s="799"/>
      <c r="DX7" s="799"/>
      <c r="DY7" s="799"/>
      <c r="DZ7" s="799"/>
      <c r="EA7" s="799"/>
      <c r="EB7" s="799"/>
      <c r="EC7" s="799"/>
      <c r="ED7" s="799"/>
      <c r="EE7" s="799"/>
      <c r="EF7" s="799"/>
    </row>
    <row r="8" spans="1:138" s="97" customFormat="1" ht="24" customHeight="1">
      <c r="A8" s="747"/>
      <c r="B8" s="712"/>
      <c r="C8" s="712"/>
      <c r="D8" s="747"/>
      <c r="E8" s="747"/>
      <c r="F8" s="792"/>
      <c r="G8" s="717"/>
      <c r="H8" s="720"/>
      <c r="I8" s="717"/>
      <c r="J8" s="717"/>
      <c r="K8" s="714"/>
      <c r="L8" s="717"/>
      <c r="M8" s="717"/>
      <c r="N8" s="789"/>
      <c r="O8" s="723"/>
      <c r="P8" s="729"/>
      <c r="Q8" s="98"/>
      <c r="S8" s="98"/>
      <c r="T8" s="98"/>
      <c r="V8" s="98"/>
      <c r="X8" s="98"/>
      <c r="Z8" s="98"/>
      <c r="AB8" s="98"/>
      <c r="AC8" s="276"/>
      <c r="AD8" s="98"/>
      <c r="AF8" s="98"/>
      <c r="AH8" s="98"/>
      <c r="AJ8" s="98"/>
      <c r="AL8" s="98"/>
      <c r="AN8" s="805" t="s">
        <v>3149</v>
      </c>
      <c r="AO8" s="807" t="s">
        <v>8238</v>
      </c>
      <c r="AP8" s="226"/>
      <c r="AQ8" s="221"/>
      <c r="AR8" s="802" t="s">
        <v>3133</v>
      </c>
      <c r="AS8" s="772"/>
      <c r="AT8" s="772"/>
      <c r="AV8" s="98"/>
      <c r="AW8" s="250"/>
      <c r="AX8" s="98"/>
      <c r="AZ8" s="98"/>
      <c r="BB8" s="98"/>
      <c r="BC8" s="269"/>
      <c r="BD8" s="98"/>
      <c r="BF8" s="98"/>
      <c r="BH8" s="98"/>
      <c r="BJ8" s="98"/>
      <c r="BL8" s="98"/>
      <c r="BM8" s="226"/>
      <c r="BN8" s="98"/>
      <c r="BO8" s="276"/>
      <c r="BP8" s="99"/>
      <c r="BR8" s="98"/>
      <c r="BT8" s="772" t="s">
        <v>3135</v>
      </c>
      <c r="BU8" s="772"/>
      <c r="BV8" s="772"/>
      <c r="BX8" s="98"/>
      <c r="BZ8" s="98"/>
      <c r="CB8" s="98"/>
      <c r="CC8" s="226"/>
      <c r="CD8" s="98"/>
      <c r="CF8" s="98"/>
      <c r="CH8" s="772" t="s">
        <v>3136</v>
      </c>
      <c r="CI8" s="772"/>
      <c r="CJ8" s="772"/>
      <c r="CL8" s="98"/>
      <c r="CN8" s="98"/>
      <c r="CO8" s="226"/>
      <c r="CP8" s="98"/>
      <c r="CR8" s="98"/>
      <c r="CT8" s="98"/>
      <c r="CV8" s="98"/>
      <c r="CW8" s="226"/>
      <c r="CX8" s="98"/>
      <c r="CZ8" s="98"/>
      <c r="DA8" s="98"/>
      <c r="DC8" s="98"/>
      <c r="DE8" s="100"/>
      <c r="DF8" s="100"/>
      <c r="DH8" s="100"/>
      <c r="DJ8" s="100"/>
      <c r="DK8" s="100"/>
      <c r="DL8" s="100"/>
      <c r="DM8" s="100"/>
      <c r="DN8" s="100"/>
      <c r="DO8" s="100"/>
      <c r="DQ8" s="100"/>
      <c r="DR8" s="100"/>
      <c r="DS8" s="100"/>
      <c r="DT8" s="276"/>
      <c r="DU8" s="100"/>
      <c r="DV8" s="100"/>
      <c r="DW8" s="100"/>
      <c r="DX8" s="100"/>
      <c r="DY8" s="100"/>
      <c r="DZ8" s="100"/>
      <c r="EA8" s="100"/>
      <c r="EB8" s="100"/>
      <c r="EC8" s="100"/>
      <c r="ED8" s="100"/>
      <c r="EE8" s="100"/>
      <c r="EF8" s="100"/>
    </row>
    <row r="9" spans="1:138" s="104" customFormat="1" ht="33.75" customHeight="1">
      <c r="A9" s="747"/>
      <c r="B9" s="712"/>
      <c r="C9" s="712"/>
      <c r="D9" s="747"/>
      <c r="E9" s="747"/>
      <c r="F9" s="793"/>
      <c r="G9" s="718"/>
      <c r="H9" s="721"/>
      <c r="I9" s="718"/>
      <c r="J9" s="718"/>
      <c r="K9" s="715"/>
      <c r="L9" s="718"/>
      <c r="M9" s="718"/>
      <c r="N9" s="790"/>
      <c r="O9" s="724"/>
      <c r="P9" s="730"/>
      <c r="Q9" s="99" t="s">
        <v>3137</v>
      </c>
      <c r="R9" s="186" t="s">
        <v>8238</v>
      </c>
      <c r="S9" s="99" t="s">
        <v>3138</v>
      </c>
      <c r="T9" s="99" t="s">
        <v>3139</v>
      </c>
      <c r="U9" s="186" t="s">
        <v>8238</v>
      </c>
      <c r="V9" s="99" t="s">
        <v>3140</v>
      </c>
      <c r="W9" s="186" t="s">
        <v>8238</v>
      </c>
      <c r="X9" s="99" t="s">
        <v>3141</v>
      </c>
      <c r="Y9" s="186" t="s">
        <v>8238</v>
      </c>
      <c r="Z9" s="99" t="s">
        <v>3142</v>
      </c>
      <c r="AA9" s="186" t="s">
        <v>8238</v>
      </c>
      <c r="AB9" s="99" t="s">
        <v>3143</v>
      </c>
      <c r="AC9" s="239" t="s">
        <v>8238</v>
      </c>
      <c r="AD9" s="99" t="s">
        <v>3144</v>
      </c>
      <c r="AE9" s="186" t="s">
        <v>8238</v>
      </c>
      <c r="AF9" s="99" t="s">
        <v>3145</v>
      </c>
      <c r="AG9" s="186" t="s">
        <v>8238</v>
      </c>
      <c r="AH9" s="99" t="s">
        <v>3146</v>
      </c>
      <c r="AI9" s="186" t="s">
        <v>8238</v>
      </c>
      <c r="AJ9" s="99" t="s">
        <v>3147</v>
      </c>
      <c r="AK9" s="186" t="s">
        <v>8238</v>
      </c>
      <c r="AL9" s="99" t="s">
        <v>3148</v>
      </c>
      <c r="AM9" s="186" t="s">
        <v>8238</v>
      </c>
      <c r="AN9" s="806"/>
      <c r="AO9" s="730"/>
      <c r="AP9" s="187" t="s">
        <v>3150</v>
      </c>
      <c r="AQ9" s="186" t="s">
        <v>8238</v>
      </c>
      <c r="AR9" s="320" t="s">
        <v>3151</v>
      </c>
      <c r="AS9" s="99" t="s">
        <v>3152</v>
      </c>
      <c r="AT9" s="99" t="s">
        <v>3153</v>
      </c>
      <c r="AU9" s="186" t="s">
        <v>8238</v>
      </c>
      <c r="AV9" s="99" t="s">
        <v>3154</v>
      </c>
      <c r="AW9" s="247" t="s">
        <v>8238</v>
      </c>
      <c r="AX9" s="99" t="s">
        <v>3155</v>
      </c>
      <c r="AY9" s="186" t="s">
        <v>8238</v>
      </c>
      <c r="AZ9" s="99" t="s">
        <v>3156</v>
      </c>
      <c r="BA9" s="186" t="s">
        <v>8238</v>
      </c>
      <c r="BB9" s="99" t="s">
        <v>3157</v>
      </c>
      <c r="BC9" s="256" t="s">
        <v>8238</v>
      </c>
      <c r="BD9" s="99" t="s">
        <v>3158</v>
      </c>
      <c r="BE9" s="186" t="s">
        <v>8238</v>
      </c>
      <c r="BF9" s="99" t="s">
        <v>3159</v>
      </c>
      <c r="BG9" s="186" t="s">
        <v>8238</v>
      </c>
      <c r="BH9" s="99" t="s">
        <v>3160</v>
      </c>
      <c r="BI9" s="186" t="s">
        <v>8238</v>
      </c>
      <c r="BJ9" s="99" t="s">
        <v>3161</v>
      </c>
      <c r="BK9" s="186" t="s">
        <v>8238</v>
      </c>
      <c r="BL9" s="99" t="s">
        <v>3162</v>
      </c>
      <c r="BM9" s="186" t="s">
        <v>8238</v>
      </c>
      <c r="BN9" s="99" t="s">
        <v>3163</v>
      </c>
      <c r="BO9" s="239" t="s">
        <v>8238</v>
      </c>
      <c r="BP9" s="99" t="s">
        <v>3134</v>
      </c>
      <c r="BQ9" s="186" t="s">
        <v>8238</v>
      </c>
      <c r="BR9" s="99" t="s">
        <v>3164</v>
      </c>
      <c r="BS9" s="186" t="s">
        <v>8238</v>
      </c>
      <c r="BT9" s="99" t="s">
        <v>3151</v>
      </c>
      <c r="BU9" s="99" t="s">
        <v>3152</v>
      </c>
      <c r="BV9" s="99" t="s">
        <v>3153</v>
      </c>
      <c r="BW9" s="186" t="s">
        <v>8238</v>
      </c>
      <c r="BX9" s="99" t="s">
        <v>3165</v>
      </c>
      <c r="BY9" s="186" t="s">
        <v>8238</v>
      </c>
      <c r="BZ9" s="99" t="s">
        <v>3166</v>
      </c>
      <c r="CA9" s="186" t="s">
        <v>8238</v>
      </c>
      <c r="CB9" s="99" t="s">
        <v>3167</v>
      </c>
      <c r="CC9" s="186" t="s">
        <v>8238</v>
      </c>
      <c r="CD9" s="99" t="s">
        <v>3168</v>
      </c>
      <c r="CE9" s="186" t="s">
        <v>8238</v>
      </c>
      <c r="CF9" s="99" t="s">
        <v>3169</v>
      </c>
      <c r="CG9" s="186" t="s">
        <v>8238</v>
      </c>
      <c r="CH9" s="99" t="s">
        <v>3151</v>
      </c>
      <c r="CI9" s="99" t="s">
        <v>3152</v>
      </c>
      <c r="CJ9" s="99" t="s">
        <v>3153</v>
      </c>
      <c r="CK9" s="186" t="s">
        <v>8238</v>
      </c>
      <c r="CL9" s="99" t="s">
        <v>3170</v>
      </c>
      <c r="CM9" s="186" t="s">
        <v>8238</v>
      </c>
      <c r="CN9" s="99" t="s">
        <v>3171</v>
      </c>
      <c r="CO9" s="186" t="s">
        <v>8238</v>
      </c>
      <c r="CP9" s="99" t="s">
        <v>3172</v>
      </c>
      <c r="CQ9" s="186" t="s">
        <v>8238</v>
      </c>
      <c r="CR9" s="99" t="s">
        <v>3173</v>
      </c>
      <c r="CS9" s="186" t="s">
        <v>8238</v>
      </c>
      <c r="CT9" s="99" t="s">
        <v>3174</v>
      </c>
      <c r="CU9" s="186" t="s">
        <v>8238</v>
      </c>
      <c r="CV9" s="99" t="s">
        <v>3175</v>
      </c>
      <c r="CW9" s="186" t="s">
        <v>8238</v>
      </c>
      <c r="CX9" s="99" t="s">
        <v>3176</v>
      </c>
      <c r="CY9" s="186" t="s">
        <v>8238</v>
      </c>
      <c r="CZ9" s="99" t="s">
        <v>3177</v>
      </c>
      <c r="DA9" s="101" t="s">
        <v>3178</v>
      </c>
      <c r="DB9" s="186" t="s">
        <v>8238</v>
      </c>
      <c r="DC9" s="101" t="s">
        <v>3179</v>
      </c>
      <c r="DD9" s="186" t="s">
        <v>8238</v>
      </c>
      <c r="DE9" s="102" t="s">
        <v>3150</v>
      </c>
      <c r="DF9" s="103" t="s">
        <v>3154</v>
      </c>
      <c r="DG9" s="328" t="s">
        <v>8238</v>
      </c>
      <c r="DH9" s="102" t="s">
        <v>3155</v>
      </c>
      <c r="DI9" s="186" t="s">
        <v>8238</v>
      </c>
      <c r="DJ9" s="103" t="s">
        <v>3156</v>
      </c>
      <c r="DK9" s="103" t="s">
        <v>3157</v>
      </c>
      <c r="DL9" s="103" t="s">
        <v>3158</v>
      </c>
      <c r="DM9" s="103" t="s">
        <v>3159</v>
      </c>
      <c r="DN9" s="103" t="s">
        <v>3160</v>
      </c>
      <c r="DO9" s="103" t="s">
        <v>3161</v>
      </c>
      <c r="DP9" s="186" t="s">
        <v>8238</v>
      </c>
      <c r="DQ9" s="103" t="s">
        <v>3162</v>
      </c>
      <c r="DR9" s="103" t="s">
        <v>3141</v>
      </c>
      <c r="DS9" s="103" t="s">
        <v>3142</v>
      </c>
      <c r="DT9" s="239" t="s">
        <v>8238</v>
      </c>
      <c r="DU9" s="103" t="s">
        <v>3163</v>
      </c>
      <c r="DV9" s="103" t="s">
        <v>3134</v>
      </c>
      <c r="DW9" s="103" t="s">
        <v>3164</v>
      </c>
      <c r="DX9" s="103" t="s">
        <v>3165</v>
      </c>
      <c r="DY9" s="103" t="s">
        <v>3166</v>
      </c>
      <c r="DZ9" s="103" t="s">
        <v>3167</v>
      </c>
      <c r="EA9" s="103" t="s">
        <v>3168</v>
      </c>
      <c r="EB9" s="103" t="s">
        <v>3169</v>
      </c>
      <c r="EC9" s="103" t="s">
        <v>3170</v>
      </c>
      <c r="ED9" s="103" t="s">
        <v>3171</v>
      </c>
      <c r="EE9" s="103" t="s">
        <v>3172</v>
      </c>
      <c r="EF9" s="103" t="s">
        <v>3173</v>
      </c>
      <c r="EG9" s="60" t="s">
        <v>8242</v>
      </c>
      <c r="EH9" s="60" t="s">
        <v>7674</v>
      </c>
    </row>
    <row r="10" spans="1:138" s="109" customFormat="1" ht="34.5" customHeight="1">
      <c r="A10" s="105"/>
      <c r="B10" s="105"/>
      <c r="C10" s="105"/>
      <c r="D10" s="105"/>
      <c r="E10" s="105"/>
      <c r="F10" s="106" t="s">
        <v>3180</v>
      </c>
      <c r="G10" s="105"/>
      <c r="H10" s="105"/>
      <c r="I10" s="105"/>
      <c r="J10" s="105"/>
      <c r="K10" s="105"/>
      <c r="L10" s="105"/>
      <c r="M10" s="105"/>
      <c r="N10" s="107"/>
      <c r="O10" s="105"/>
      <c r="P10" s="105"/>
      <c r="Q10" s="176"/>
      <c r="R10" s="183"/>
      <c r="S10" s="176"/>
      <c r="T10" s="176"/>
      <c r="U10" s="183"/>
      <c r="V10" s="176"/>
      <c r="W10" s="183"/>
      <c r="X10" s="176"/>
      <c r="Y10" s="183"/>
      <c r="Z10" s="176"/>
      <c r="AA10" s="183"/>
      <c r="AB10" s="176"/>
      <c r="AC10" s="238"/>
      <c r="AD10" s="176"/>
      <c r="AE10" s="183"/>
      <c r="AF10" s="176"/>
      <c r="AG10" s="183"/>
      <c r="AH10" s="176"/>
      <c r="AI10" s="183"/>
      <c r="AJ10" s="176"/>
      <c r="AK10" s="183"/>
      <c r="AL10" s="176"/>
      <c r="AM10" s="183"/>
      <c r="AN10" s="176"/>
      <c r="AO10" s="183"/>
      <c r="AP10" s="176"/>
      <c r="AQ10" s="220"/>
      <c r="AR10" s="321"/>
      <c r="AS10" s="176"/>
      <c r="AT10" s="176"/>
      <c r="AU10" s="183"/>
      <c r="AV10" s="176"/>
      <c r="AW10" s="246"/>
      <c r="AX10" s="176"/>
      <c r="AY10" s="183"/>
      <c r="AZ10" s="176"/>
      <c r="BA10" s="183"/>
      <c r="BB10" s="176"/>
      <c r="BC10" s="263"/>
      <c r="BD10" s="176"/>
      <c r="BE10" s="183"/>
      <c r="BF10" s="176"/>
      <c r="BG10" s="183"/>
      <c r="BH10" s="176"/>
      <c r="BI10" s="183"/>
      <c r="BJ10" s="176"/>
      <c r="BK10" s="183"/>
      <c r="BL10" s="176"/>
      <c r="BM10" s="183"/>
      <c r="BN10" s="176"/>
      <c r="BO10" s="238"/>
      <c r="BP10" s="176"/>
      <c r="BQ10" s="183"/>
      <c r="BR10" s="176"/>
      <c r="BS10" s="183"/>
      <c r="BT10" s="176"/>
      <c r="BU10" s="176"/>
      <c r="BV10" s="176"/>
      <c r="BW10" s="183"/>
      <c r="BX10" s="176"/>
      <c r="BY10" s="183"/>
      <c r="BZ10" s="176"/>
      <c r="CA10" s="183"/>
      <c r="CB10" s="176"/>
      <c r="CC10" s="183"/>
      <c r="CD10" s="176"/>
      <c r="CE10" s="183"/>
      <c r="CF10" s="176"/>
      <c r="CG10" s="183"/>
      <c r="CH10" s="176"/>
      <c r="CI10" s="176"/>
      <c r="CJ10" s="176"/>
      <c r="CK10" s="183"/>
      <c r="CL10" s="176"/>
      <c r="CM10" s="183"/>
      <c r="CN10" s="176"/>
      <c r="CO10" s="183"/>
      <c r="CP10" s="176"/>
      <c r="CQ10" s="183"/>
      <c r="CR10" s="176"/>
      <c r="CS10" s="183"/>
      <c r="CT10" s="176"/>
      <c r="CU10" s="183"/>
      <c r="CV10" s="176"/>
      <c r="CW10" s="246"/>
      <c r="CX10" s="176"/>
      <c r="CY10" s="183"/>
      <c r="CZ10" s="176"/>
      <c r="DA10" s="176"/>
      <c r="DB10" s="183"/>
      <c r="DC10" s="176"/>
      <c r="DD10" s="183"/>
      <c r="DE10" s="176"/>
      <c r="DF10" s="176"/>
      <c r="DG10" s="329"/>
      <c r="DH10" s="176"/>
      <c r="DI10" s="183"/>
      <c r="DJ10" s="176"/>
      <c r="DK10" s="176"/>
      <c r="DL10" s="176"/>
      <c r="DM10" s="176"/>
      <c r="DN10" s="176"/>
      <c r="DO10" s="176"/>
      <c r="DP10" s="183"/>
      <c r="DQ10" s="176"/>
      <c r="DR10" s="176"/>
      <c r="DS10" s="176"/>
      <c r="DT10" s="183"/>
      <c r="DU10" s="176"/>
      <c r="DV10" s="176"/>
      <c r="DW10" s="176"/>
      <c r="DX10" s="176"/>
      <c r="DY10" s="176"/>
      <c r="DZ10" s="176"/>
      <c r="EA10" s="176"/>
      <c r="EB10" s="176"/>
      <c r="EC10" s="176"/>
      <c r="ED10" s="176"/>
      <c r="EE10" s="176"/>
      <c r="EF10" s="176"/>
      <c r="EG10" s="183"/>
      <c r="EH10" s="183"/>
    </row>
    <row r="11" spans="1:138" s="109" customFormat="1" ht="34.5" customHeight="1">
      <c r="A11" s="105"/>
      <c r="B11" s="105"/>
      <c r="C11" s="105"/>
      <c r="D11" s="105"/>
      <c r="E11" s="105"/>
      <c r="F11" s="106" t="s">
        <v>3181</v>
      </c>
      <c r="G11" s="105"/>
      <c r="H11" s="105"/>
      <c r="I11" s="105"/>
      <c r="J11" s="105"/>
      <c r="K11" s="105"/>
      <c r="L11" s="105"/>
      <c r="M11" s="105"/>
      <c r="N11" s="107"/>
      <c r="O11" s="105"/>
      <c r="P11" s="105"/>
      <c r="Q11" s="176"/>
      <c r="R11" s="183"/>
      <c r="S11" s="176"/>
      <c r="T11" s="176"/>
      <c r="U11" s="183"/>
      <c r="V11" s="176"/>
      <c r="W11" s="183"/>
      <c r="X11" s="176"/>
      <c r="Y11" s="183"/>
      <c r="Z11" s="176"/>
      <c r="AA11" s="183"/>
      <c r="AB11" s="176"/>
      <c r="AC11" s="238"/>
      <c r="AD11" s="176"/>
      <c r="AE11" s="183"/>
      <c r="AF11" s="176"/>
      <c r="AG11" s="183"/>
      <c r="AH11" s="176"/>
      <c r="AI11" s="183"/>
      <c r="AJ11" s="176"/>
      <c r="AK11" s="183"/>
      <c r="AL11" s="176"/>
      <c r="AM11" s="183"/>
      <c r="AN11" s="176"/>
      <c r="AO11" s="183"/>
      <c r="AP11" s="176"/>
      <c r="AQ11" s="221"/>
      <c r="AR11" s="321"/>
      <c r="AS11" s="176"/>
      <c r="AT11" s="176"/>
      <c r="AU11" s="183"/>
      <c r="AV11" s="176"/>
      <c r="AW11" s="246"/>
      <c r="AX11" s="176"/>
      <c r="AY11" s="183"/>
      <c r="AZ11" s="176"/>
      <c r="BA11" s="183"/>
      <c r="BB11" s="176"/>
      <c r="BC11" s="263"/>
      <c r="BD11" s="176"/>
      <c r="BE11" s="183"/>
      <c r="BF11" s="176"/>
      <c r="BG11" s="183"/>
      <c r="BH11" s="176"/>
      <c r="BI11" s="183"/>
      <c r="BJ11" s="176"/>
      <c r="BK11" s="183"/>
      <c r="BL11" s="176"/>
      <c r="BM11" s="183"/>
      <c r="BN11" s="176"/>
      <c r="BO11" s="238"/>
      <c r="BP11" s="176"/>
      <c r="BQ11" s="183"/>
      <c r="BR11" s="176"/>
      <c r="BS11" s="183"/>
      <c r="BT11" s="176"/>
      <c r="BU11" s="176"/>
      <c r="BV11" s="176"/>
      <c r="BW11" s="183"/>
      <c r="BX11" s="176"/>
      <c r="BY11" s="183"/>
      <c r="BZ11" s="176"/>
      <c r="CA11" s="183"/>
      <c r="CB11" s="176"/>
      <c r="CC11" s="183"/>
      <c r="CD11" s="176"/>
      <c r="CE11" s="183"/>
      <c r="CF11" s="176"/>
      <c r="CG11" s="183"/>
      <c r="CH11" s="176"/>
      <c r="CI11" s="176"/>
      <c r="CJ11" s="176"/>
      <c r="CK11" s="183"/>
      <c r="CL11" s="176"/>
      <c r="CM11" s="183"/>
      <c r="CN11" s="176"/>
      <c r="CO11" s="183"/>
      <c r="CP11" s="176"/>
      <c r="CQ11" s="183"/>
      <c r="CR11" s="176"/>
      <c r="CS11" s="183"/>
      <c r="CT11" s="176"/>
      <c r="CU11" s="183"/>
      <c r="CV11" s="176"/>
      <c r="CW11" s="246"/>
      <c r="CX11" s="176"/>
      <c r="CY11" s="183"/>
      <c r="CZ11" s="176"/>
      <c r="DA11" s="176"/>
      <c r="DB11" s="183"/>
      <c r="DC11" s="176"/>
      <c r="DD11" s="183"/>
      <c r="DE11" s="176"/>
      <c r="DF11" s="176"/>
      <c r="DG11" s="329"/>
      <c r="DH11" s="176"/>
      <c r="DI11" s="183"/>
      <c r="DJ11" s="176"/>
      <c r="DK11" s="176"/>
      <c r="DL11" s="176"/>
      <c r="DM11" s="176"/>
      <c r="DN11" s="176"/>
      <c r="DO11" s="176"/>
      <c r="DP11" s="183"/>
      <c r="DQ11" s="176"/>
      <c r="DR11" s="176"/>
      <c r="DS11" s="176"/>
      <c r="DT11" s="183"/>
      <c r="DU11" s="176"/>
      <c r="DV11" s="176"/>
      <c r="DW11" s="176"/>
      <c r="DX11" s="176"/>
      <c r="DY11" s="176"/>
      <c r="DZ11" s="176"/>
      <c r="EA11" s="176"/>
      <c r="EB11" s="176"/>
      <c r="EC11" s="176"/>
      <c r="ED11" s="176"/>
      <c r="EE11" s="176"/>
      <c r="EF11" s="176"/>
      <c r="EG11" s="183"/>
      <c r="EH11" s="183"/>
    </row>
    <row r="12" spans="1:138" ht="34.5" customHeight="1">
      <c r="A12" s="110">
        <v>1</v>
      </c>
      <c r="B12" s="110" t="s">
        <v>6366</v>
      </c>
      <c r="C12" s="110" t="s">
        <v>6366</v>
      </c>
      <c r="D12" s="110">
        <v>2</v>
      </c>
      <c r="E12" s="110">
        <v>165</v>
      </c>
      <c r="F12" s="111" t="s">
        <v>284</v>
      </c>
      <c r="G12" s="110" t="s">
        <v>7</v>
      </c>
      <c r="H12" s="110" t="s">
        <v>181</v>
      </c>
      <c r="I12" s="110" t="s">
        <v>378</v>
      </c>
      <c r="J12" s="110">
        <v>36</v>
      </c>
      <c r="K12" s="110" t="s">
        <v>2988</v>
      </c>
      <c r="L12" s="110" t="s">
        <v>283</v>
      </c>
      <c r="M12" s="110" t="s">
        <v>65</v>
      </c>
      <c r="N12" s="112">
        <v>17100</v>
      </c>
      <c r="O12" s="110" t="s">
        <v>3056</v>
      </c>
      <c r="P12" s="110">
        <v>119</v>
      </c>
      <c r="Q12" s="176">
        <v>5000</v>
      </c>
      <c r="R12" s="183"/>
      <c r="S12" s="176"/>
      <c r="T12" s="176">
        <v>200</v>
      </c>
      <c r="U12" s="224">
        <v>80</v>
      </c>
      <c r="V12" s="176"/>
      <c r="W12" s="224"/>
      <c r="X12" s="176">
        <v>500</v>
      </c>
      <c r="Y12" s="224"/>
      <c r="Z12" s="176">
        <v>200</v>
      </c>
      <c r="AA12" s="224"/>
      <c r="AB12" s="176">
        <v>0</v>
      </c>
      <c r="AC12" s="229"/>
      <c r="AD12" s="176"/>
      <c r="AE12" s="224"/>
      <c r="AF12" s="176">
        <v>100</v>
      </c>
      <c r="AG12" s="224">
        <v>10</v>
      </c>
      <c r="AH12" s="176">
        <v>1500</v>
      </c>
      <c r="AI12" s="224"/>
      <c r="AJ12" s="176">
        <v>0</v>
      </c>
      <c r="AK12" s="224"/>
      <c r="AL12" s="176">
        <v>100</v>
      </c>
      <c r="AM12" s="224"/>
      <c r="AN12" s="176">
        <v>300</v>
      </c>
      <c r="AO12" s="224">
        <v>0</v>
      </c>
      <c r="AP12" s="176">
        <v>1000</v>
      </c>
      <c r="AQ12" s="222">
        <v>0</v>
      </c>
      <c r="AR12" s="321"/>
      <c r="AS12" s="176"/>
      <c r="AT12" s="176">
        <v>0</v>
      </c>
      <c r="AU12" s="224"/>
      <c r="AV12" s="176">
        <v>1100</v>
      </c>
      <c r="AW12" s="240">
        <v>400</v>
      </c>
      <c r="AX12" s="176"/>
      <c r="AY12" s="224"/>
      <c r="AZ12" s="176"/>
      <c r="BA12" s="224"/>
      <c r="BB12" s="176">
        <v>0</v>
      </c>
      <c r="BC12" s="263">
        <v>0</v>
      </c>
      <c r="BD12" s="176">
        <v>200</v>
      </c>
      <c r="BE12" s="224">
        <v>100</v>
      </c>
      <c r="BF12" s="176">
        <v>400</v>
      </c>
      <c r="BG12" s="224"/>
      <c r="BH12" s="176">
        <v>0</v>
      </c>
      <c r="BI12" s="224"/>
      <c r="BJ12" s="176">
        <v>0</v>
      </c>
      <c r="BK12" s="224"/>
      <c r="BL12" s="176">
        <v>0</v>
      </c>
      <c r="BM12" s="224"/>
      <c r="BN12" s="176">
        <v>100</v>
      </c>
      <c r="BO12" s="229"/>
      <c r="BP12" s="176">
        <v>600</v>
      </c>
      <c r="BQ12" s="224"/>
      <c r="BR12" s="176">
        <v>400</v>
      </c>
      <c r="BS12" s="224">
        <v>200</v>
      </c>
      <c r="BT12" s="176"/>
      <c r="BU12" s="176">
        <v>300</v>
      </c>
      <c r="BV12" s="176">
        <v>300</v>
      </c>
      <c r="BW12" s="224"/>
      <c r="BX12" s="176">
        <v>200</v>
      </c>
      <c r="BY12" s="224">
        <v>200</v>
      </c>
      <c r="BZ12" s="176"/>
      <c r="CA12" s="224"/>
      <c r="CB12" s="176">
        <v>1000</v>
      </c>
      <c r="CC12" s="224">
        <v>0</v>
      </c>
      <c r="CD12" s="176">
        <v>100</v>
      </c>
      <c r="CE12" s="224">
        <v>0</v>
      </c>
      <c r="CF12" s="176">
        <v>600</v>
      </c>
      <c r="CG12" s="224">
        <v>250</v>
      </c>
      <c r="CH12" s="176">
        <v>0</v>
      </c>
      <c r="CI12" s="176">
        <v>100</v>
      </c>
      <c r="CJ12" s="176">
        <v>100</v>
      </c>
      <c r="CK12" s="224"/>
      <c r="CL12" s="176">
        <v>300</v>
      </c>
      <c r="CM12" s="224"/>
      <c r="CN12" s="176">
        <v>1000</v>
      </c>
      <c r="CO12" s="224"/>
      <c r="CP12" s="176">
        <v>300</v>
      </c>
      <c r="CQ12" s="224"/>
      <c r="CR12" s="176">
        <v>1000</v>
      </c>
      <c r="CS12" s="176">
        <v>300</v>
      </c>
      <c r="CT12" s="176">
        <v>500</v>
      </c>
      <c r="CU12" s="224">
        <v>200</v>
      </c>
      <c r="CV12" s="176"/>
      <c r="CW12" s="240"/>
      <c r="CX12" s="176"/>
      <c r="CY12" s="224"/>
      <c r="CZ12" s="176">
        <v>0</v>
      </c>
      <c r="DA12" s="176"/>
      <c r="DB12" s="224"/>
      <c r="DC12" s="176"/>
      <c r="DD12" s="224"/>
      <c r="DE12" s="176"/>
      <c r="DF12" s="176"/>
      <c r="DG12" s="326"/>
      <c r="DH12" s="176"/>
      <c r="DI12" s="224"/>
      <c r="DJ12" s="176"/>
      <c r="DK12" s="176"/>
      <c r="DL12" s="176"/>
      <c r="DM12" s="176"/>
      <c r="DN12" s="176"/>
      <c r="DO12" s="176"/>
      <c r="DP12" s="224"/>
      <c r="DQ12" s="176"/>
      <c r="DR12" s="176"/>
      <c r="DS12" s="176"/>
      <c r="DT12" s="224"/>
      <c r="DU12" s="176"/>
      <c r="DV12" s="176"/>
      <c r="DW12" s="176"/>
      <c r="DX12" s="176"/>
      <c r="DY12" s="176"/>
      <c r="DZ12" s="176"/>
      <c r="EA12" s="176"/>
      <c r="EB12" s="176"/>
      <c r="EC12" s="176"/>
      <c r="ED12" s="176"/>
      <c r="EE12" s="176"/>
      <c r="EF12" s="176"/>
      <c r="EG12" s="224">
        <f>DI12+DG12+DD12+DB12+CY12+CW12+CU12+CS12+CQ12+CO12+CM12+CK12+CG12+CE12+CC12+CA12+BY12+BW12+BS12+BQ12+BO12+BM12+BK12+BI12+BG12+BE12+BC12+BA12+AY12+AW12+AU12+AQ12+AO12+AM12+AK12+AI12+AG12+AE12+AC12+AA12+Y12+W12+U12+R12</f>
        <v>1740</v>
      </c>
      <c r="EH12" s="224">
        <f>N12-EG12</f>
        <v>15360</v>
      </c>
    </row>
    <row r="13" spans="1:138" ht="34.5" customHeight="1">
      <c r="A13" s="110">
        <v>2</v>
      </c>
      <c r="B13" s="110" t="s">
        <v>6367</v>
      </c>
      <c r="C13" s="110" t="s">
        <v>6367</v>
      </c>
      <c r="D13" s="110">
        <v>7</v>
      </c>
      <c r="E13" s="110">
        <v>460</v>
      </c>
      <c r="F13" s="111" t="s">
        <v>6368</v>
      </c>
      <c r="G13" s="110" t="s">
        <v>3375</v>
      </c>
      <c r="H13" s="110" t="s">
        <v>6369</v>
      </c>
      <c r="I13" s="110" t="s">
        <v>6370</v>
      </c>
      <c r="J13" s="110">
        <v>48</v>
      </c>
      <c r="K13" s="110" t="s">
        <v>6371</v>
      </c>
      <c r="L13" s="110" t="s">
        <v>6372</v>
      </c>
      <c r="M13" s="110" t="s">
        <v>65</v>
      </c>
      <c r="N13" s="112">
        <v>43380</v>
      </c>
      <c r="O13" s="110" t="s">
        <v>3380</v>
      </c>
      <c r="P13" s="110">
        <v>15</v>
      </c>
      <c r="Q13" s="176">
        <v>3000</v>
      </c>
      <c r="R13" s="183"/>
      <c r="S13" s="176"/>
      <c r="T13" s="176">
        <v>50</v>
      </c>
      <c r="U13" s="224"/>
      <c r="V13" s="176">
        <v>1000</v>
      </c>
      <c r="W13" s="224"/>
      <c r="X13" s="176">
        <v>500</v>
      </c>
      <c r="Y13" s="224"/>
      <c r="Z13" s="176"/>
      <c r="AA13" s="224"/>
      <c r="AB13" s="176">
        <v>2000</v>
      </c>
      <c r="AC13" s="229">
        <v>2000</v>
      </c>
      <c r="AD13" s="176"/>
      <c r="AE13" s="224"/>
      <c r="AF13" s="176">
        <v>2500</v>
      </c>
      <c r="AG13" s="224">
        <v>300</v>
      </c>
      <c r="AH13" s="176">
        <v>10000</v>
      </c>
      <c r="AI13" s="224"/>
      <c r="AJ13" s="176">
        <v>0</v>
      </c>
      <c r="AK13" s="224"/>
      <c r="AL13" s="176">
        <v>5000</v>
      </c>
      <c r="AM13" s="224">
        <v>1000</v>
      </c>
      <c r="AN13" s="176">
        <v>300</v>
      </c>
      <c r="AO13" s="224">
        <v>0</v>
      </c>
      <c r="AP13" s="176">
        <v>1000</v>
      </c>
      <c r="AQ13" s="222">
        <v>0</v>
      </c>
      <c r="AR13" s="321"/>
      <c r="AS13" s="176">
        <v>2000</v>
      </c>
      <c r="AT13" s="176">
        <v>2000</v>
      </c>
      <c r="AU13" s="224">
        <v>0</v>
      </c>
      <c r="AV13" s="176">
        <v>800</v>
      </c>
      <c r="AW13" s="240"/>
      <c r="AX13" s="176">
        <v>800</v>
      </c>
      <c r="AY13" s="224"/>
      <c r="AZ13" s="176">
        <v>2000</v>
      </c>
      <c r="BA13" s="224">
        <v>0</v>
      </c>
      <c r="BB13" s="176">
        <v>0</v>
      </c>
      <c r="BC13" s="263">
        <v>0</v>
      </c>
      <c r="BD13" s="176">
        <v>1000</v>
      </c>
      <c r="BE13" s="224">
        <v>500</v>
      </c>
      <c r="BF13" s="176">
        <v>850</v>
      </c>
      <c r="BG13" s="224"/>
      <c r="BH13" s="176">
        <v>0</v>
      </c>
      <c r="BI13" s="224"/>
      <c r="BJ13" s="176">
        <v>300</v>
      </c>
      <c r="BK13" s="224"/>
      <c r="BL13" s="176">
        <v>500</v>
      </c>
      <c r="BM13" s="224"/>
      <c r="BN13" s="176">
        <v>500</v>
      </c>
      <c r="BO13" s="229"/>
      <c r="BP13" s="176">
        <v>1000</v>
      </c>
      <c r="BQ13" s="224"/>
      <c r="BR13" s="176">
        <v>50</v>
      </c>
      <c r="BS13" s="224"/>
      <c r="BT13" s="176"/>
      <c r="BU13" s="176">
        <v>200</v>
      </c>
      <c r="BV13" s="176">
        <v>200</v>
      </c>
      <c r="BW13" s="224"/>
      <c r="BX13" s="176">
        <v>2000</v>
      </c>
      <c r="BY13" s="224">
        <v>600</v>
      </c>
      <c r="BZ13" s="176">
        <v>300</v>
      </c>
      <c r="CA13" s="224"/>
      <c r="CB13" s="176">
        <v>2500</v>
      </c>
      <c r="CC13" s="224">
        <v>0</v>
      </c>
      <c r="CD13" s="176">
        <v>100</v>
      </c>
      <c r="CE13" s="224">
        <v>0</v>
      </c>
      <c r="CF13" s="176">
        <v>1000</v>
      </c>
      <c r="CG13" s="224">
        <v>200</v>
      </c>
      <c r="CH13" s="176">
        <v>0</v>
      </c>
      <c r="CI13" s="176">
        <v>200</v>
      </c>
      <c r="CJ13" s="176">
        <v>200</v>
      </c>
      <c r="CK13" s="224"/>
      <c r="CL13" s="176">
        <v>1000</v>
      </c>
      <c r="CM13" s="224">
        <v>400</v>
      </c>
      <c r="CN13" s="176">
        <v>0</v>
      </c>
      <c r="CO13" s="229"/>
      <c r="CP13" s="176">
        <v>300</v>
      </c>
      <c r="CQ13" s="224"/>
      <c r="CR13" s="176">
        <v>600</v>
      </c>
      <c r="CS13" s="176"/>
      <c r="CT13" s="176">
        <v>0</v>
      </c>
      <c r="CU13" s="224"/>
      <c r="CV13" s="176">
        <v>30</v>
      </c>
      <c r="CW13" s="240">
        <v>0</v>
      </c>
      <c r="CX13" s="176"/>
      <c r="CY13" s="224"/>
      <c r="CZ13" s="176">
        <v>0</v>
      </c>
      <c r="DA13" s="176"/>
      <c r="DB13" s="224"/>
      <c r="DC13" s="176"/>
      <c r="DD13" s="224"/>
      <c r="DE13" s="176"/>
      <c r="DF13" s="176"/>
      <c r="DG13" s="326"/>
      <c r="DH13" s="176"/>
      <c r="DI13" s="224"/>
      <c r="DJ13" s="176"/>
      <c r="DK13" s="176"/>
      <c r="DL13" s="176"/>
      <c r="DM13" s="176"/>
      <c r="DN13" s="176"/>
      <c r="DO13" s="176"/>
      <c r="DP13" s="224"/>
      <c r="DQ13" s="176"/>
      <c r="DR13" s="176"/>
      <c r="DS13" s="176"/>
      <c r="DT13" s="224"/>
      <c r="DU13" s="176"/>
      <c r="DV13" s="176"/>
      <c r="DW13" s="176"/>
      <c r="DX13" s="176"/>
      <c r="DY13" s="176"/>
      <c r="DZ13" s="176"/>
      <c r="EA13" s="176"/>
      <c r="EB13" s="176"/>
      <c r="EC13" s="176"/>
      <c r="ED13" s="176"/>
      <c r="EE13" s="176"/>
      <c r="EF13" s="176"/>
      <c r="EG13" s="224">
        <f t="shared" ref="EG13:EG75" si="0">DI13+DG13+DD13+DB13+CY13+CW13+CU13+CS13+CQ13+CO13+CM13+CK13+CG13+CE13+CC13+CA13+BY13+BW13+BS13+BQ13+BO13+BM13+BK13+BI13+BG13+BE13+BC13+BA13+AY13+AW13+AU13+AQ13+AO13+AM13+AK13+AI13+AG13+AE13+AC13+AA13+Y13+W13+U13+R13</f>
        <v>5000</v>
      </c>
      <c r="EH13" s="224">
        <f>N13-EG13</f>
        <v>38380</v>
      </c>
    </row>
    <row r="14" spans="1:138" ht="34.5" customHeight="1">
      <c r="A14" s="110">
        <v>3</v>
      </c>
      <c r="B14" s="110" t="s">
        <v>6373</v>
      </c>
      <c r="C14" s="110" t="s">
        <v>6373</v>
      </c>
      <c r="D14" s="110">
        <v>7</v>
      </c>
      <c r="E14" s="110">
        <v>460</v>
      </c>
      <c r="F14" s="111" t="s">
        <v>6368</v>
      </c>
      <c r="G14" s="110" t="s">
        <v>3375</v>
      </c>
      <c r="H14" s="110" t="s">
        <v>6374</v>
      </c>
      <c r="I14" s="110" t="s">
        <v>6375</v>
      </c>
      <c r="J14" s="110">
        <v>48</v>
      </c>
      <c r="K14" s="110" t="s">
        <v>6376</v>
      </c>
      <c r="L14" s="110" t="s">
        <v>6372</v>
      </c>
      <c r="M14" s="110" t="s">
        <v>65</v>
      </c>
      <c r="N14" s="112">
        <v>14650</v>
      </c>
      <c r="O14" s="110" t="s">
        <v>3380</v>
      </c>
      <c r="P14" s="110">
        <v>15</v>
      </c>
      <c r="Q14" s="176">
        <v>5000</v>
      </c>
      <c r="R14" s="183"/>
      <c r="S14" s="176"/>
      <c r="T14" s="176">
        <v>50</v>
      </c>
      <c r="U14" s="224"/>
      <c r="V14" s="176"/>
      <c r="W14" s="224"/>
      <c r="X14" s="176"/>
      <c r="Y14" s="224"/>
      <c r="Z14" s="176"/>
      <c r="AA14" s="224"/>
      <c r="AB14" s="176">
        <v>500</v>
      </c>
      <c r="AC14" s="224"/>
      <c r="AD14" s="176"/>
      <c r="AE14" s="224"/>
      <c r="AF14" s="176">
        <v>1000</v>
      </c>
      <c r="AG14" s="224"/>
      <c r="AH14" s="176">
        <v>500</v>
      </c>
      <c r="AI14" s="224"/>
      <c r="AJ14" s="176">
        <v>0</v>
      </c>
      <c r="AK14" s="224"/>
      <c r="AL14" s="176">
        <v>1000</v>
      </c>
      <c r="AM14" s="224">
        <v>1000</v>
      </c>
      <c r="AN14" s="176"/>
      <c r="AO14" s="224"/>
      <c r="AP14" s="176"/>
      <c r="AQ14" s="222"/>
      <c r="AR14" s="321"/>
      <c r="AS14" s="176">
        <v>3000</v>
      </c>
      <c r="AT14" s="176">
        <v>3000</v>
      </c>
      <c r="AU14" s="224">
        <v>0</v>
      </c>
      <c r="AV14" s="176">
        <v>200</v>
      </c>
      <c r="AW14" s="224"/>
      <c r="AX14" s="176"/>
      <c r="AY14" s="224"/>
      <c r="AZ14" s="176"/>
      <c r="BA14" s="224"/>
      <c r="BB14" s="176">
        <v>0</v>
      </c>
      <c r="BC14" s="263">
        <v>0</v>
      </c>
      <c r="BD14" s="176">
        <v>0</v>
      </c>
      <c r="BE14" s="224">
        <v>0</v>
      </c>
      <c r="BF14" s="176">
        <v>100</v>
      </c>
      <c r="BG14" s="224"/>
      <c r="BH14" s="176">
        <v>0</v>
      </c>
      <c r="BI14" s="224"/>
      <c r="BJ14" s="176">
        <v>0</v>
      </c>
      <c r="BK14" s="224"/>
      <c r="BL14" s="176">
        <v>0</v>
      </c>
      <c r="BM14" s="224"/>
      <c r="BN14" s="176">
        <v>0</v>
      </c>
      <c r="BO14" s="224"/>
      <c r="BP14" s="176">
        <v>500</v>
      </c>
      <c r="BQ14" s="224"/>
      <c r="BR14" s="176"/>
      <c r="BS14" s="224"/>
      <c r="BT14" s="176"/>
      <c r="BU14" s="176"/>
      <c r="BV14" s="176">
        <v>0</v>
      </c>
      <c r="BW14" s="224"/>
      <c r="BX14" s="176">
        <v>0</v>
      </c>
      <c r="BY14" s="224"/>
      <c r="BZ14" s="176">
        <v>200</v>
      </c>
      <c r="CA14" s="224"/>
      <c r="CB14" s="176">
        <v>1000</v>
      </c>
      <c r="CC14" s="224">
        <v>0</v>
      </c>
      <c r="CD14" s="176">
        <v>100</v>
      </c>
      <c r="CE14" s="224">
        <v>0</v>
      </c>
      <c r="CF14" s="176"/>
      <c r="CG14" s="224"/>
      <c r="CH14" s="176">
        <v>0</v>
      </c>
      <c r="CI14" s="176">
        <v>100</v>
      </c>
      <c r="CJ14" s="176">
        <v>100</v>
      </c>
      <c r="CK14" s="224"/>
      <c r="CL14" s="176">
        <v>1000</v>
      </c>
      <c r="CM14" s="224"/>
      <c r="CN14" s="176">
        <v>0</v>
      </c>
      <c r="CO14" s="224"/>
      <c r="CP14" s="176">
        <v>200</v>
      </c>
      <c r="CQ14" s="224"/>
      <c r="CR14" s="176">
        <v>200</v>
      </c>
      <c r="CS14" s="176"/>
      <c r="CT14" s="176">
        <v>0</v>
      </c>
      <c r="CU14" s="224"/>
      <c r="CV14" s="176"/>
      <c r="CW14" s="224"/>
      <c r="CX14" s="176"/>
      <c r="CY14" s="224"/>
      <c r="CZ14" s="176">
        <v>0</v>
      </c>
      <c r="DA14" s="176"/>
      <c r="DB14" s="224"/>
      <c r="DC14" s="176"/>
      <c r="DD14" s="224"/>
      <c r="DE14" s="176"/>
      <c r="DF14" s="176"/>
      <c r="DG14" s="326"/>
      <c r="DH14" s="176"/>
      <c r="DI14" s="224"/>
      <c r="DJ14" s="176"/>
      <c r="DK14" s="176"/>
      <c r="DL14" s="176"/>
      <c r="DM14" s="176"/>
      <c r="DN14" s="176"/>
      <c r="DO14" s="176"/>
      <c r="DP14" s="224"/>
      <c r="DQ14" s="176"/>
      <c r="DR14" s="176"/>
      <c r="DS14" s="176"/>
      <c r="DT14" s="224"/>
      <c r="DU14" s="176"/>
      <c r="DV14" s="176"/>
      <c r="DW14" s="176"/>
      <c r="DX14" s="176"/>
      <c r="DY14" s="176"/>
      <c r="DZ14" s="176"/>
      <c r="EA14" s="176"/>
      <c r="EB14" s="176"/>
      <c r="EC14" s="176"/>
      <c r="ED14" s="176"/>
      <c r="EE14" s="176"/>
      <c r="EF14" s="176"/>
      <c r="EG14" s="224">
        <f t="shared" si="0"/>
        <v>1000</v>
      </c>
      <c r="EH14" s="224">
        <f>N14-EG14</f>
        <v>13650</v>
      </c>
    </row>
    <row r="15" spans="1:138" ht="34.5" customHeight="1">
      <c r="A15" s="110">
        <v>4</v>
      </c>
      <c r="B15" s="110" t="s">
        <v>6377</v>
      </c>
      <c r="C15" s="110" t="s">
        <v>6377</v>
      </c>
      <c r="D15" s="110">
        <v>21</v>
      </c>
      <c r="E15" s="110">
        <v>922</v>
      </c>
      <c r="F15" s="111" t="s">
        <v>6378</v>
      </c>
      <c r="G15" s="110" t="s">
        <v>3421</v>
      </c>
      <c r="H15" s="110" t="s">
        <v>6379</v>
      </c>
      <c r="I15" s="110" t="s">
        <v>6380</v>
      </c>
      <c r="J15" s="110">
        <v>24</v>
      </c>
      <c r="K15" s="110" t="s">
        <v>6381</v>
      </c>
      <c r="L15" s="110" t="s">
        <v>6382</v>
      </c>
      <c r="M15" s="110" t="s">
        <v>1905</v>
      </c>
      <c r="N15" s="112">
        <v>13680</v>
      </c>
      <c r="O15" s="110" t="s">
        <v>3094</v>
      </c>
      <c r="P15" s="110">
        <v>79</v>
      </c>
      <c r="Q15" s="176">
        <v>2000</v>
      </c>
      <c r="R15" s="183"/>
      <c r="S15" s="176"/>
      <c r="T15" s="176">
        <v>100</v>
      </c>
      <c r="U15" s="224"/>
      <c r="V15" s="176">
        <v>500</v>
      </c>
      <c r="W15" s="224"/>
      <c r="X15" s="176">
        <v>300</v>
      </c>
      <c r="Y15" s="224"/>
      <c r="Z15" s="176">
        <v>500</v>
      </c>
      <c r="AA15" s="224"/>
      <c r="AB15" s="176">
        <v>2000</v>
      </c>
      <c r="AC15" s="224"/>
      <c r="AD15" s="176"/>
      <c r="AE15" s="224"/>
      <c r="AF15" s="176">
        <v>500</v>
      </c>
      <c r="AG15" s="224">
        <v>500</v>
      </c>
      <c r="AH15" s="176">
        <v>2500</v>
      </c>
      <c r="AI15" s="224"/>
      <c r="AJ15" s="176">
        <v>0</v>
      </c>
      <c r="AK15" s="224"/>
      <c r="AL15" s="176">
        <v>1000</v>
      </c>
      <c r="AM15" s="224"/>
      <c r="AN15" s="176">
        <v>300</v>
      </c>
      <c r="AO15" s="224">
        <v>0</v>
      </c>
      <c r="AP15" s="176">
        <v>50</v>
      </c>
      <c r="AQ15" s="222">
        <v>0</v>
      </c>
      <c r="AR15" s="321"/>
      <c r="AS15" s="176"/>
      <c r="AT15" s="176">
        <v>0</v>
      </c>
      <c r="AU15" s="224"/>
      <c r="AV15" s="176">
        <v>50</v>
      </c>
      <c r="AW15" s="224"/>
      <c r="AX15" s="176">
        <v>300</v>
      </c>
      <c r="AY15" s="224">
        <v>200</v>
      </c>
      <c r="AZ15" s="176"/>
      <c r="BA15" s="224"/>
      <c r="BB15" s="176">
        <v>0</v>
      </c>
      <c r="BC15" s="263">
        <v>0</v>
      </c>
      <c r="BD15" s="176">
        <v>200</v>
      </c>
      <c r="BE15" s="224">
        <v>0</v>
      </c>
      <c r="BF15" s="176">
        <v>300</v>
      </c>
      <c r="BG15" s="224"/>
      <c r="BH15" s="176">
        <v>0</v>
      </c>
      <c r="BI15" s="224"/>
      <c r="BJ15" s="176">
        <v>0</v>
      </c>
      <c r="BK15" s="224"/>
      <c r="BL15" s="176">
        <v>500</v>
      </c>
      <c r="BM15" s="224"/>
      <c r="BN15" s="176">
        <v>100</v>
      </c>
      <c r="BO15" s="224"/>
      <c r="BP15" s="176">
        <v>300</v>
      </c>
      <c r="BQ15" s="224"/>
      <c r="BR15" s="176">
        <v>30</v>
      </c>
      <c r="BS15" s="224"/>
      <c r="BT15" s="176"/>
      <c r="BU15" s="176"/>
      <c r="BV15" s="176">
        <v>0</v>
      </c>
      <c r="BW15" s="224"/>
      <c r="BX15" s="176">
        <v>0</v>
      </c>
      <c r="BY15" s="224"/>
      <c r="BZ15" s="176">
        <v>50</v>
      </c>
      <c r="CA15" s="224"/>
      <c r="CB15" s="176">
        <v>1000</v>
      </c>
      <c r="CC15" s="224">
        <v>0</v>
      </c>
      <c r="CD15" s="176">
        <v>100</v>
      </c>
      <c r="CE15" s="224">
        <v>0</v>
      </c>
      <c r="CF15" s="176">
        <v>250</v>
      </c>
      <c r="CG15" s="224"/>
      <c r="CH15" s="176">
        <v>0</v>
      </c>
      <c r="CI15" s="176">
        <v>200</v>
      </c>
      <c r="CJ15" s="176">
        <v>200</v>
      </c>
      <c r="CK15" s="224"/>
      <c r="CL15" s="176">
        <v>150</v>
      </c>
      <c r="CM15" s="224"/>
      <c r="CN15" s="176">
        <v>0</v>
      </c>
      <c r="CO15" s="224"/>
      <c r="CP15" s="176">
        <v>100</v>
      </c>
      <c r="CQ15" s="224">
        <v>50</v>
      </c>
      <c r="CR15" s="176">
        <v>300</v>
      </c>
      <c r="CS15" s="176"/>
      <c r="CT15" s="176">
        <v>0</v>
      </c>
      <c r="CU15" s="224"/>
      <c r="CV15" s="176"/>
      <c r="CW15" s="224"/>
      <c r="CX15" s="176"/>
      <c r="CY15" s="224"/>
      <c r="CZ15" s="176">
        <v>0</v>
      </c>
      <c r="DA15" s="176"/>
      <c r="DB15" s="224"/>
      <c r="DC15" s="176"/>
      <c r="DD15" s="224"/>
      <c r="DE15" s="176"/>
      <c r="DF15" s="176"/>
      <c r="DG15" s="326"/>
      <c r="DH15" s="176"/>
      <c r="DI15" s="224"/>
      <c r="DJ15" s="176"/>
      <c r="DK15" s="176"/>
      <c r="DL15" s="176"/>
      <c r="DM15" s="176"/>
      <c r="DN15" s="176"/>
      <c r="DO15" s="176"/>
      <c r="DP15" s="224"/>
      <c r="DQ15" s="176"/>
      <c r="DR15" s="176"/>
      <c r="DS15" s="176"/>
      <c r="DT15" s="224"/>
      <c r="DU15" s="176"/>
      <c r="DV15" s="176"/>
      <c r="DW15" s="176"/>
      <c r="DX15" s="176"/>
      <c r="DY15" s="176"/>
      <c r="DZ15" s="176"/>
      <c r="EA15" s="176"/>
      <c r="EB15" s="176"/>
      <c r="EC15" s="176"/>
      <c r="ED15" s="176"/>
      <c r="EE15" s="176"/>
      <c r="EF15" s="176"/>
      <c r="EG15" s="224">
        <f t="shared" si="0"/>
        <v>750</v>
      </c>
      <c r="EH15" s="224">
        <f>N15-EG15</f>
        <v>12930</v>
      </c>
    </row>
    <row r="16" spans="1:138" s="114" customFormat="1" ht="34.5" customHeight="1">
      <c r="A16" s="110" t="s">
        <v>8243</v>
      </c>
      <c r="B16" s="110"/>
      <c r="C16" s="110"/>
      <c r="D16" s="110"/>
      <c r="E16" s="110"/>
      <c r="F16" s="106" t="s">
        <v>3183</v>
      </c>
      <c r="G16" s="110"/>
      <c r="H16" s="110"/>
      <c r="I16" s="110"/>
      <c r="J16" s="110"/>
      <c r="K16" s="110"/>
      <c r="L16" s="110"/>
      <c r="M16" s="110"/>
      <c r="N16" s="112"/>
      <c r="O16" s="110"/>
      <c r="P16" s="110"/>
      <c r="Q16" s="176"/>
      <c r="R16" s="183"/>
      <c r="S16" s="176"/>
      <c r="T16" s="176"/>
      <c r="U16" s="175"/>
      <c r="V16" s="176"/>
      <c r="W16" s="175"/>
      <c r="X16" s="176"/>
      <c r="Y16" s="175"/>
      <c r="Z16" s="176"/>
      <c r="AA16" s="175"/>
      <c r="AB16" s="176"/>
      <c r="AC16" s="236"/>
      <c r="AD16" s="176"/>
      <c r="AE16" s="175"/>
      <c r="AF16" s="176"/>
      <c r="AG16" s="175"/>
      <c r="AH16" s="176"/>
      <c r="AI16" s="175"/>
      <c r="AJ16" s="176"/>
      <c r="AK16" s="175"/>
      <c r="AL16" s="176"/>
      <c r="AM16" s="175"/>
      <c r="AN16" s="176"/>
      <c r="AO16" s="175"/>
      <c r="AP16" s="176"/>
      <c r="AQ16" s="222"/>
      <c r="AR16" s="321"/>
      <c r="AS16" s="176"/>
      <c r="AT16" s="176"/>
      <c r="AU16" s="175"/>
      <c r="AV16" s="176"/>
      <c r="AW16" s="248"/>
      <c r="AX16" s="176"/>
      <c r="AY16" s="224"/>
      <c r="AZ16" s="176"/>
      <c r="BA16" s="175"/>
      <c r="BB16" s="176"/>
      <c r="BC16" s="263"/>
      <c r="BD16" s="176"/>
      <c r="BE16" s="224" t="s">
        <v>8239</v>
      </c>
      <c r="BF16" s="176"/>
      <c r="BG16" s="175"/>
      <c r="BH16" s="176"/>
      <c r="BI16" s="175"/>
      <c r="BJ16" s="176"/>
      <c r="BK16" s="175"/>
      <c r="BL16" s="176"/>
      <c r="BM16" s="175"/>
      <c r="BN16" s="176"/>
      <c r="BO16" s="236"/>
      <c r="BP16" s="176"/>
      <c r="BQ16" s="175"/>
      <c r="BR16" s="176"/>
      <c r="BS16" s="224"/>
      <c r="BT16" s="176"/>
      <c r="BU16" s="176"/>
      <c r="BV16" s="176"/>
      <c r="BW16" s="175"/>
      <c r="BX16" s="176"/>
      <c r="BY16" s="175"/>
      <c r="BZ16" s="176"/>
      <c r="CA16" s="175"/>
      <c r="CB16" s="176"/>
      <c r="CC16" s="224"/>
      <c r="CD16" s="176"/>
      <c r="CE16" s="224"/>
      <c r="CF16" s="176"/>
      <c r="CG16" s="175"/>
      <c r="CH16" s="176"/>
      <c r="CI16" s="176"/>
      <c r="CJ16" s="176"/>
      <c r="CK16" s="224"/>
      <c r="CL16" s="176"/>
      <c r="CM16" s="175"/>
      <c r="CN16" s="176"/>
      <c r="CO16" s="236"/>
      <c r="CP16" s="176"/>
      <c r="CQ16" s="175"/>
      <c r="CR16" s="176"/>
      <c r="CS16" s="176"/>
      <c r="CT16" s="176"/>
      <c r="CU16" s="175"/>
      <c r="CV16" s="176"/>
      <c r="CW16" s="240"/>
      <c r="CX16" s="176"/>
      <c r="CY16" s="175"/>
      <c r="CZ16" s="176"/>
      <c r="DA16" s="176"/>
      <c r="DB16" s="175"/>
      <c r="DC16" s="176"/>
      <c r="DD16" s="175"/>
      <c r="DE16" s="176"/>
      <c r="DF16" s="176"/>
      <c r="DG16" s="330"/>
      <c r="DH16" s="176"/>
      <c r="DI16" s="175"/>
      <c r="DJ16" s="176"/>
      <c r="DK16" s="176"/>
      <c r="DL16" s="176"/>
      <c r="DM16" s="176"/>
      <c r="DN16" s="176"/>
      <c r="DO16" s="176"/>
      <c r="DP16" s="175"/>
      <c r="DQ16" s="176"/>
      <c r="DR16" s="176"/>
      <c r="DS16" s="176"/>
      <c r="DT16" s="175"/>
      <c r="DU16" s="176"/>
      <c r="DV16" s="176"/>
      <c r="DW16" s="176"/>
      <c r="DX16" s="176"/>
      <c r="DY16" s="176"/>
      <c r="DZ16" s="176"/>
      <c r="EA16" s="176"/>
      <c r="EB16" s="176"/>
      <c r="EC16" s="176"/>
      <c r="ED16" s="176"/>
      <c r="EE16" s="176"/>
      <c r="EF16" s="176"/>
      <c r="EG16" s="224"/>
      <c r="EH16" s="224"/>
    </row>
    <row r="17" spans="1:138" s="114" customFormat="1" ht="34.5" customHeight="1">
      <c r="A17" s="110" t="s">
        <v>8243</v>
      </c>
      <c r="B17" s="110"/>
      <c r="C17" s="110"/>
      <c r="D17" s="110"/>
      <c r="E17" s="110"/>
      <c r="F17" s="106" t="s">
        <v>3188</v>
      </c>
      <c r="G17" s="110"/>
      <c r="H17" s="110"/>
      <c r="I17" s="110"/>
      <c r="J17" s="110"/>
      <c r="K17" s="110"/>
      <c r="L17" s="110"/>
      <c r="M17" s="110"/>
      <c r="N17" s="112"/>
      <c r="O17" s="110"/>
      <c r="P17" s="110"/>
      <c r="Q17" s="176"/>
      <c r="R17" s="183"/>
      <c r="S17" s="176"/>
      <c r="T17" s="176"/>
      <c r="U17" s="175"/>
      <c r="V17" s="176"/>
      <c r="W17" s="175"/>
      <c r="X17" s="176"/>
      <c r="Y17" s="175"/>
      <c r="Z17" s="176"/>
      <c r="AA17" s="175"/>
      <c r="AB17" s="176"/>
      <c r="AC17" s="236"/>
      <c r="AD17" s="176"/>
      <c r="AE17" s="175"/>
      <c r="AF17" s="176"/>
      <c r="AG17" s="175"/>
      <c r="AH17" s="176"/>
      <c r="AI17" s="175"/>
      <c r="AJ17" s="176"/>
      <c r="AK17" s="175"/>
      <c r="AL17" s="176"/>
      <c r="AM17" s="175"/>
      <c r="AN17" s="176"/>
      <c r="AO17" s="175"/>
      <c r="AP17" s="176"/>
      <c r="AQ17" s="222"/>
      <c r="AR17" s="321"/>
      <c r="AS17" s="176"/>
      <c r="AT17" s="176"/>
      <c r="AU17" s="175"/>
      <c r="AV17" s="176"/>
      <c r="AW17" s="248"/>
      <c r="AX17" s="176"/>
      <c r="AY17" s="224"/>
      <c r="AZ17" s="176"/>
      <c r="BA17" s="175"/>
      <c r="BB17" s="176"/>
      <c r="BC17" s="263"/>
      <c r="BD17" s="176"/>
      <c r="BE17" s="224"/>
      <c r="BF17" s="176"/>
      <c r="BG17" s="175"/>
      <c r="BH17" s="176"/>
      <c r="BI17" s="175"/>
      <c r="BJ17" s="176"/>
      <c r="BK17" s="175"/>
      <c r="BL17" s="176"/>
      <c r="BM17" s="175"/>
      <c r="BN17" s="176"/>
      <c r="BO17" s="236"/>
      <c r="BP17" s="176"/>
      <c r="BQ17" s="175"/>
      <c r="BR17" s="176"/>
      <c r="BS17" s="224"/>
      <c r="BT17" s="176"/>
      <c r="BU17" s="176"/>
      <c r="BV17" s="176"/>
      <c r="BW17" s="175"/>
      <c r="BX17" s="176"/>
      <c r="BY17" s="175"/>
      <c r="BZ17" s="176"/>
      <c r="CA17" s="175"/>
      <c r="CB17" s="176"/>
      <c r="CC17" s="224"/>
      <c r="CD17" s="176"/>
      <c r="CE17" s="224"/>
      <c r="CF17" s="176"/>
      <c r="CG17" s="175"/>
      <c r="CH17" s="176"/>
      <c r="CI17" s="176"/>
      <c r="CJ17" s="176"/>
      <c r="CK17" s="224"/>
      <c r="CL17" s="176"/>
      <c r="CM17" s="175"/>
      <c r="CN17" s="176"/>
      <c r="CO17" s="236"/>
      <c r="CP17" s="176"/>
      <c r="CQ17" s="175"/>
      <c r="CR17" s="176"/>
      <c r="CS17" s="176"/>
      <c r="CT17" s="176"/>
      <c r="CU17" s="175"/>
      <c r="CV17" s="176"/>
      <c r="CW17" s="240"/>
      <c r="CX17" s="176"/>
      <c r="CY17" s="175"/>
      <c r="CZ17" s="176"/>
      <c r="DA17" s="176"/>
      <c r="DB17" s="175"/>
      <c r="DC17" s="176"/>
      <c r="DD17" s="175"/>
      <c r="DE17" s="176"/>
      <c r="DF17" s="176"/>
      <c r="DG17" s="330"/>
      <c r="DH17" s="176"/>
      <c r="DI17" s="175"/>
      <c r="DJ17" s="176"/>
      <c r="DK17" s="176"/>
      <c r="DL17" s="176"/>
      <c r="DM17" s="176"/>
      <c r="DN17" s="176"/>
      <c r="DO17" s="176"/>
      <c r="DP17" s="175"/>
      <c r="DQ17" s="176"/>
      <c r="DR17" s="176"/>
      <c r="DS17" s="176"/>
      <c r="DT17" s="175"/>
      <c r="DU17" s="176"/>
      <c r="DV17" s="176"/>
      <c r="DW17" s="176"/>
      <c r="DX17" s="176"/>
      <c r="DY17" s="176"/>
      <c r="DZ17" s="176"/>
      <c r="EA17" s="176"/>
      <c r="EB17" s="176"/>
      <c r="EC17" s="176"/>
      <c r="ED17" s="176"/>
      <c r="EE17" s="176"/>
      <c r="EF17" s="176"/>
      <c r="EG17" s="224"/>
      <c r="EH17" s="224"/>
    </row>
    <row r="18" spans="1:138" s="114" customFormat="1" ht="34.5" customHeight="1">
      <c r="A18" s="110" t="s">
        <v>8243</v>
      </c>
      <c r="B18" s="110"/>
      <c r="C18" s="110"/>
      <c r="D18" s="115"/>
      <c r="E18" s="110"/>
      <c r="F18" s="106" t="s">
        <v>3190</v>
      </c>
      <c r="G18" s="110"/>
      <c r="H18" s="110"/>
      <c r="I18" s="110"/>
      <c r="J18" s="110"/>
      <c r="K18" s="110"/>
      <c r="L18" s="110"/>
      <c r="M18" s="110"/>
      <c r="N18" s="112"/>
      <c r="O18" s="110"/>
      <c r="P18" s="110"/>
      <c r="Q18" s="176"/>
      <c r="R18" s="183"/>
      <c r="S18" s="176"/>
      <c r="T18" s="176"/>
      <c r="U18" s="175"/>
      <c r="V18" s="176"/>
      <c r="W18" s="175"/>
      <c r="X18" s="176"/>
      <c r="Y18" s="175"/>
      <c r="Z18" s="176"/>
      <c r="AA18" s="175"/>
      <c r="AB18" s="176"/>
      <c r="AC18" s="236"/>
      <c r="AD18" s="176"/>
      <c r="AE18" s="175"/>
      <c r="AF18" s="176"/>
      <c r="AG18" s="175"/>
      <c r="AH18" s="176"/>
      <c r="AI18" s="175"/>
      <c r="AJ18" s="176"/>
      <c r="AK18" s="175"/>
      <c r="AL18" s="176"/>
      <c r="AM18" s="175"/>
      <c r="AN18" s="176"/>
      <c r="AO18" s="175"/>
      <c r="AP18" s="176"/>
      <c r="AQ18" s="222"/>
      <c r="AR18" s="321"/>
      <c r="AS18" s="176"/>
      <c r="AT18" s="176"/>
      <c r="AU18" s="175"/>
      <c r="AV18" s="176"/>
      <c r="AW18" s="248"/>
      <c r="AX18" s="176"/>
      <c r="AY18" s="224"/>
      <c r="AZ18" s="176"/>
      <c r="BA18" s="175"/>
      <c r="BB18" s="176"/>
      <c r="BC18" s="263"/>
      <c r="BD18" s="176"/>
      <c r="BE18" s="224"/>
      <c r="BF18" s="176"/>
      <c r="BG18" s="175"/>
      <c r="BH18" s="176"/>
      <c r="BI18" s="175"/>
      <c r="BJ18" s="176"/>
      <c r="BK18" s="175"/>
      <c r="BL18" s="176"/>
      <c r="BM18" s="175"/>
      <c r="BN18" s="176"/>
      <c r="BO18" s="236"/>
      <c r="BP18" s="176"/>
      <c r="BQ18" s="175"/>
      <c r="BR18" s="176"/>
      <c r="BS18" s="224"/>
      <c r="BT18" s="176"/>
      <c r="BU18" s="176"/>
      <c r="BV18" s="176"/>
      <c r="BW18" s="175"/>
      <c r="BX18" s="176"/>
      <c r="BY18" s="175"/>
      <c r="BZ18" s="176"/>
      <c r="CA18" s="175"/>
      <c r="CB18" s="176"/>
      <c r="CC18" s="224"/>
      <c r="CD18" s="176"/>
      <c r="CE18" s="224"/>
      <c r="CF18" s="176"/>
      <c r="CG18" s="175"/>
      <c r="CH18" s="176"/>
      <c r="CI18" s="176"/>
      <c r="CJ18" s="176"/>
      <c r="CK18" s="224"/>
      <c r="CL18" s="176"/>
      <c r="CM18" s="175"/>
      <c r="CN18" s="176"/>
      <c r="CO18" s="236"/>
      <c r="CP18" s="176"/>
      <c r="CQ18" s="175"/>
      <c r="CR18" s="176"/>
      <c r="CS18" s="176"/>
      <c r="CT18" s="176"/>
      <c r="CU18" s="175"/>
      <c r="CV18" s="176"/>
      <c r="CW18" s="240"/>
      <c r="CX18" s="176"/>
      <c r="CY18" s="175"/>
      <c r="CZ18" s="176"/>
      <c r="DA18" s="176"/>
      <c r="DB18" s="175"/>
      <c r="DC18" s="176"/>
      <c r="DD18" s="175"/>
      <c r="DE18" s="176"/>
      <c r="DF18" s="176"/>
      <c r="DG18" s="330"/>
      <c r="DH18" s="176"/>
      <c r="DI18" s="175"/>
      <c r="DJ18" s="176"/>
      <c r="DK18" s="176"/>
      <c r="DL18" s="176"/>
      <c r="DM18" s="176"/>
      <c r="DN18" s="176"/>
      <c r="DO18" s="176"/>
      <c r="DP18" s="175"/>
      <c r="DQ18" s="176"/>
      <c r="DR18" s="176"/>
      <c r="DS18" s="176"/>
      <c r="DT18" s="175"/>
      <c r="DU18" s="176"/>
      <c r="DV18" s="176"/>
      <c r="DW18" s="176"/>
      <c r="DX18" s="176"/>
      <c r="DY18" s="176"/>
      <c r="DZ18" s="176"/>
      <c r="EA18" s="176"/>
      <c r="EB18" s="176"/>
      <c r="EC18" s="176"/>
      <c r="ED18" s="176"/>
      <c r="EE18" s="176"/>
      <c r="EF18" s="176"/>
      <c r="EG18" s="224"/>
      <c r="EH18" s="224"/>
    </row>
    <row r="19" spans="1:138" s="104" customFormat="1" ht="34.5" customHeight="1">
      <c r="A19" s="110">
        <v>5</v>
      </c>
      <c r="B19" s="110" t="s">
        <v>6384</v>
      </c>
      <c r="C19" s="110" t="s">
        <v>6385</v>
      </c>
      <c r="D19" s="115">
        <v>106</v>
      </c>
      <c r="E19" s="110">
        <v>463</v>
      </c>
      <c r="F19" s="111" t="s">
        <v>6386</v>
      </c>
      <c r="G19" s="110" t="s">
        <v>6387</v>
      </c>
      <c r="H19" s="110" t="s">
        <v>6388</v>
      </c>
      <c r="I19" s="110" t="s">
        <v>6389</v>
      </c>
      <c r="J19" s="110">
        <v>24</v>
      </c>
      <c r="K19" s="110" t="s">
        <v>6390</v>
      </c>
      <c r="L19" s="110" t="s">
        <v>6391</v>
      </c>
      <c r="M19" s="110" t="s">
        <v>15</v>
      </c>
      <c r="N19" s="112">
        <v>4200</v>
      </c>
      <c r="O19" s="110" t="s">
        <v>3082</v>
      </c>
      <c r="P19" s="110">
        <v>24</v>
      </c>
      <c r="Q19" s="176">
        <v>0</v>
      </c>
      <c r="R19" s="183"/>
      <c r="S19" s="176"/>
      <c r="T19" s="176"/>
      <c r="U19" s="225"/>
      <c r="V19" s="176"/>
      <c r="W19" s="225"/>
      <c r="X19" s="176"/>
      <c r="Y19" s="225"/>
      <c r="Z19" s="176"/>
      <c r="AA19" s="225"/>
      <c r="AB19" s="176">
        <v>4000</v>
      </c>
      <c r="AC19" s="225">
        <v>1000</v>
      </c>
      <c r="AD19" s="176"/>
      <c r="AE19" s="225"/>
      <c r="AF19" s="176">
        <v>0</v>
      </c>
      <c r="AG19" s="225"/>
      <c r="AH19" s="176"/>
      <c r="AI19" s="225"/>
      <c r="AJ19" s="176">
        <v>0</v>
      </c>
      <c r="AK19" s="225"/>
      <c r="AL19" s="176"/>
      <c r="AM19" s="225"/>
      <c r="AN19" s="176"/>
      <c r="AO19" s="225"/>
      <c r="AP19" s="176"/>
      <c r="AQ19" s="222"/>
      <c r="AR19" s="321"/>
      <c r="AS19" s="176"/>
      <c r="AT19" s="176">
        <v>0</v>
      </c>
      <c r="AU19" s="225"/>
      <c r="AV19" s="176"/>
      <c r="AW19" s="225"/>
      <c r="AX19" s="176"/>
      <c r="AY19" s="224"/>
      <c r="AZ19" s="176"/>
      <c r="BA19" s="225"/>
      <c r="BB19" s="176">
        <v>0</v>
      </c>
      <c r="BC19" s="263">
        <v>0</v>
      </c>
      <c r="BD19" s="176">
        <v>0</v>
      </c>
      <c r="BE19" s="224">
        <v>0</v>
      </c>
      <c r="BF19" s="176">
        <v>0</v>
      </c>
      <c r="BG19" s="225"/>
      <c r="BH19" s="176">
        <v>0</v>
      </c>
      <c r="BI19" s="225"/>
      <c r="BJ19" s="176">
        <v>0</v>
      </c>
      <c r="BK19" s="225"/>
      <c r="BL19" s="176">
        <v>0</v>
      </c>
      <c r="BM19" s="225"/>
      <c r="BN19" s="176">
        <v>0</v>
      </c>
      <c r="BO19" s="225"/>
      <c r="BP19" s="176"/>
      <c r="BQ19" s="225"/>
      <c r="BR19" s="176"/>
      <c r="BS19" s="224"/>
      <c r="BT19" s="176"/>
      <c r="BU19" s="176"/>
      <c r="BV19" s="176">
        <v>0</v>
      </c>
      <c r="BW19" s="225"/>
      <c r="BX19" s="176">
        <v>0</v>
      </c>
      <c r="BY19" s="225"/>
      <c r="BZ19" s="176"/>
      <c r="CA19" s="225"/>
      <c r="CB19" s="176">
        <v>0</v>
      </c>
      <c r="CC19" s="224">
        <v>0</v>
      </c>
      <c r="CD19" s="176">
        <v>0</v>
      </c>
      <c r="CE19" s="224"/>
      <c r="CF19" s="176">
        <v>200</v>
      </c>
      <c r="CG19" s="225"/>
      <c r="CH19" s="176">
        <v>0</v>
      </c>
      <c r="CI19" s="176">
        <v>0</v>
      </c>
      <c r="CJ19" s="176">
        <v>0</v>
      </c>
      <c r="CK19" s="224"/>
      <c r="CL19" s="176"/>
      <c r="CM19" s="225"/>
      <c r="CN19" s="176">
        <v>0</v>
      </c>
      <c r="CO19" s="225"/>
      <c r="CP19" s="176">
        <v>0</v>
      </c>
      <c r="CQ19" s="225"/>
      <c r="CR19" s="176">
        <v>0</v>
      </c>
      <c r="CS19" s="176"/>
      <c r="CT19" s="176">
        <v>0</v>
      </c>
      <c r="CU19" s="225"/>
      <c r="CV19" s="176"/>
      <c r="CW19" s="225"/>
      <c r="CX19" s="176"/>
      <c r="CY19" s="225"/>
      <c r="CZ19" s="176">
        <v>0</v>
      </c>
      <c r="DA19" s="176"/>
      <c r="DB19" s="225"/>
      <c r="DC19" s="176"/>
      <c r="DD19" s="225"/>
      <c r="DE19" s="176"/>
      <c r="DF19" s="176"/>
      <c r="DG19" s="331"/>
      <c r="DH19" s="176"/>
      <c r="DI19" s="225"/>
      <c r="DJ19" s="176"/>
      <c r="DK19" s="176"/>
      <c r="DL19" s="176"/>
      <c r="DM19" s="176"/>
      <c r="DN19" s="176"/>
      <c r="DO19" s="176"/>
      <c r="DP19" s="225"/>
      <c r="DQ19" s="176"/>
      <c r="DR19" s="176"/>
      <c r="DS19" s="176"/>
      <c r="DT19" s="225"/>
      <c r="DU19" s="176"/>
      <c r="DV19" s="176"/>
      <c r="DW19" s="176"/>
      <c r="DX19" s="176"/>
      <c r="DY19" s="176"/>
      <c r="DZ19" s="176"/>
      <c r="EA19" s="176"/>
      <c r="EB19" s="176"/>
      <c r="EC19" s="176"/>
      <c r="ED19" s="176"/>
      <c r="EE19" s="176"/>
      <c r="EF19" s="176"/>
      <c r="EG19" s="224">
        <f t="shared" si="0"/>
        <v>1000</v>
      </c>
      <c r="EH19" s="224">
        <f>N19-EG19</f>
        <v>3200</v>
      </c>
    </row>
    <row r="20" spans="1:138" ht="34.5" customHeight="1">
      <c r="A20" s="110" t="s">
        <v>8243</v>
      </c>
      <c r="B20" s="110"/>
      <c r="C20" s="110"/>
      <c r="D20" s="110"/>
      <c r="E20" s="110"/>
      <c r="F20" s="106" t="s">
        <v>3193</v>
      </c>
      <c r="G20" s="110"/>
      <c r="H20" s="110"/>
      <c r="I20" s="110"/>
      <c r="J20" s="110"/>
      <c r="K20" s="110"/>
      <c r="L20" s="110"/>
      <c r="M20" s="110"/>
      <c r="N20" s="112"/>
      <c r="O20" s="110"/>
      <c r="P20" s="110"/>
      <c r="Q20" s="176"/>
      <c r="R20" s="183"/>
      <c r="S20" s="176"/>
      <c r="T20" s="176"/>
      <c r="U20" s="224"/>
      <c r="V20" s="176"/>
      <c r="W20" s="224"/>
      <c r="X20" s="176"/>
      <c r="Y20" s="224"/>
      <c r="Z20" s="176"/>
      <c r="AA20" s="224"/>
      <c r="AB20" s="176"/>
      <c r="AC20" s="229"/>
      <c r="AD20" s="176"/>
      <c r="AE20" s="224"/>
      <c r="AF20" s="176"/>
      <c r="AG20" s="224"/>
      <c r="AH20" s="176"/>
      <c r="AI20" s="224"/>
      <c r="AJ20" s="176"/>
      <c r="AK20" s="224"/>
      <c r="AL20" s="176"/>
      <c r="AM20" s="224"/>
      <c r="AN20" s="176"/>
      <c r="AO20" s="224"/>
      <c r="AP20" s="176"/>
      <c r="AQ20" s="222"/>
      <c r="AR20" s="321"/>
      <c r="AS20" s="176"/>
      <c r="AT20" s="176"/>
      <c r="AU20" s="224"/>
      <c r="AV20" s="176"/>
      <c r="AW20" s="240"/>
      <c r="AX20" s="176"/>
      <c r="AY20" s="224"/>
      <c r="AZ20" s="176"/>
      <c r="BA20" s="224"/>
      <c r="BB20" s="176"/>
      <c r="BC20" s="263"/>
      <c r="BD20" s="176"/>
      <c r="BE20" s="224"/>
      <c r="BF20" s="176"/>
      <c r="BG20" s="224"/>
      <c r="BH20" s="176"/>
      <c r="BI20" s="224"/>
      <c r="BJ20" s="176"/>
      <c r="BK20" s="224"/>
      <c r="BL20" s="176"/>
      <c r="BM20" s="224"/>
      <c r="BN20" s="176"/>
      <c r="BO20" s="229"/>
      <c r="BP20" s="176"/>
      <c r="BQ20" s="224"/>
      <c r="BR20" s="176"/>
      <c r="BS20" s="224"/>
      <c r="BT20" s="176"/>
      <c r="BU20" s="176"/>
      <c r="BV20" s="176"/>
      <c r="BW20" s="224"/>
      <c r="BX20" s="176"/>
      <c r="BY20" s="224"/>
      <c r="BZ20" s="176"/>
      <c r="CA20" s="224"/>
      <c r="CB20" s="176"/>
      <c r="CC20" s="224"/>
      <c r="CD20" s="176"/>
      <c r="CE20" s="224"/>
      <c r="CF20" s="176"/>
      <c r="CG20" s="224"/>
      <c r="CH20" s="176"/>
      <c r="CI20" s="176"/>
      <c r="CJ20" s="176"/>
      <c r="CK20" s="224"/>
      <c r="CL20" s="176"/>
      <c r="CM20" s="224"/>
      <c r="CN20" s="176"/>
      <c r="CO20" s="229"/>
      <c r="CP20" s="176"/>
      <c r="CQ20" s="224"/>
      <c r="CR20" s="176"/>
      <c r="CS20" s="176"/>
      <c r="CT20" s="176"/>
      <c r="CU20" s="224"/>
      <c r="CV20" s="176"/>
      <c r="CW20" s="240"/>
      <c r="CX20" s="176"/>
      <c r="CY20" s="224"/>
      <c r="CZ20" s="176"/>
      <c r="DA20" s="176"/>
      <c r="DB20" s="224"/>
      <c r="DC20" s="176"/>
      <c r="DD20" s="224"/>
      <c r="DE20" s="176"/>
      <c r="DF20" s="176"/>
      <c r="DG20" s="326"/>
      <c r="DH20" s="176"/>
      <c r="DI20" s="224"/>
      <c r="DJ20" s="176"/>
      <c r="DK20" s="176"/>
      <c r="DL20" s="176"/>
      <c r="DM20" s="176"/>
      <c r="DN20" s="176"/>
      <c r="DO20" s="176"/>
      <c r="DP20" s="224"/>
      <c r="DQ20" s="176"/>
      <c r="DR20" s="176"/>
      <c r="DS20" s="176"/>
      <c r="DT20" s="224"/>
      <c r="DU20" s="176"/>
      <c r="DV20" s="176"/>
      <c r="DW20" s="176"/>
      <c r="DX20" s="176"/>
      <c r="DY20" s="176"/>
      <c r="DZ20" s="176"/>
      <c r="EA20" s="176"/>
      <c r="EB20" s="176"/>
      <c r="EC20" s="176"/>
      <c r="ED20" s="176"/>
      <c r="EE20" s="176"/>
      <c r="EF20" s="176"/>
      <c r="EG20" s="224"/>
      <c r="EH20" s="224"/>
    </row>
    <row r="21" spans="1:138" s="114" customFormat="1" ht="34.5" customHeight="1">
      <c r="A21" s="110">
        <v>6</v>
      </c>
      <c r="B21" s="110" t="s">
        <v>6383</v>
      </c>
      <c r="C21" s="110" t="s">
        <v>6392</v>
      </c>
      <c r="D21" s="115">
        <v>139</v>
      </c>
      <c r="E21" s="110">
        <v>926</v>
      </c>
      <c r="F21" s="111" t="s">
        <v>6393</v>
      </c>
      <c r="G21" s="110" t="s">
        <v>6394</v>
      </c>
      <c r="H21" s="110" t="s">
        <v>128</v>
      </c>
      <c r="I21" s="110" t="s">
        <v>6395</v>
      </c>
      <c r="J21" s="110">
        <v>48</v>
      </c>
      <c r="K21" s="110" t="s">
        <v>6396</v>
      </c>
      <c r="L21" s="110" t="s">
        <v>6397</v>
      </c>
      <c r="M21" s="110" t="s">
        <v>65</v>
      </c>
      <c r="N21" s="112">
        <v>1550</v>
      </c>
      <c r="O21" s="110" t="s">
        <v>3112</v>
      </c>
      <c r="P21" s="110">
        <v>94</v>
      </c>
      <c r="Q21" s="176">
        <v>1400</v>
      </c>
      <c r="R21" s="183">
        <v>300</v>
      </c>
      <c r="S21" s="176"/>
      <c r="T21" s="176"/>
      <c r="U21" s="175"/>
      <c r="V21" s="176"/>
      <c r="W21" s="175"/>
      <c r="X21" s="176"/>
      <c r="Y21" s="175"/>
      <c r="Z21" s="176"/>
      <c r="AA21" s="175"/>
      <c r="AB21" s="176">
        <v>150</v>
      </c>
      <c r="AC21" s="175">
        <v>10</v>
      </c>
      <c r="AD21" s="176"/>
      <c r="AE21" s="175"/>
      <c r="AF21" s="176">
        <v>0</v>
      </c>
      <c r="AG21" s="175"/>
      <c r="AH21" s="176"/>
      <c r="AI21" s="175"/>
      <c r="AJ21" s="176">
        <v>0</v>
      </c>
      <c r="AK21" s="175"/>
      <c r="AL21" s="176"/>
      <c r="AM21" s="175"/>
      <c r="AN21" s="176"/>
      <c r="AO21" s="175"/>
      <c r="AP21" s="176"/>
      <c r="AQ21" s="222"/>
      <c r="AR21" s="321"/>
      <c r="AS21" s="176"/>
      <c r="AT21" s="176">
        <v>0</v>
      </c>
      <c r="AU21" s="175"/>
      <c r="AV21" s="176"/>
      <c r="AW21" s="175"/>
      <c r="AX21" s="176"/>
      <c r="AY21" s="224"/>
      <c r="AZ21" s="176"/>
      <c r="BA21" s="175"/>
      <c r="BB21" s="176">
        <v>0</v>
      </c>
      <c r="BC21" s="263">
        <v>0</v>
      </c>
      <c r="BD21" s="176">
        <v>0</v>
      </c>
      <c r="BE21" s="224">
        <v>0</v>
      </c>
      <c r="BF21" s="176">
        <v>0</v>
      </c>
      <c r="BG21" s="175"/>
      <c r="BH21" s="176">
        <v>0</v>
      </c>
      <c r="BI21" s="175"/>
      <c r="BJ21" s="176">
        <v>0</v>
      </c>
      <c r="BK21" s="175"/>
      <c r="BL21" s="176">
        <v>0</v>
      </c>
      <c r="BM21" s="175"/>
      <c r="BN21" s="176">
        <v>0</v>
      </c>
      <c r="BO21" s="175"/>
      <c r="BP21" s="176"/>
      <c r="BQ21" s="175"/>
      <c r="BR21" s="176"/>
      <c r="BS21" s="224"/>
      <c r="BT21" s="176"/>
      <c r="BU21" s="176"/>
      <c r="BV21" s="176">
        <v>0</v>
      </c>
      <c r="BW21" s="175"/>
      <c r="BX21" s="176">
        <v>0</v>
      </c>
      <c r="BY21" s="175"/>
      <c r="BZ21" s="176"/>
      <c r="CA21" s="175"/>
      <c r="CB21" s="176">
        <v>0</v>
      </c>
      <c r="CC21" s="224">
        <v>0</v>
      </c>
      <c r="CD21" s="176">
        <v>0</v>
      </c>
      <c r="CE21" s="224"/>
      <c r="CF21" s="176"/>
      <c r="CG21" s="175"/>
      <c r="CH21" s="176">
        <v>0</v>
      </c>
      <c r="CI21" s="176">
        <v>0</v>
      </c>
      <c r="CJ21" s="176">
        <v>0</v>
      </c>
      <c r="CK21" s="224"/>
      <c r="CL21" s="176"/>
      <c r="CM21" s="175"/>
      <c r="CN21" s="176">
        <v>0</v>
      </c>
      <c r="CO21" s="175"/>
      <c r="CP21" s="176">
        <v>0</v>
      </c>
      <c r="CQ21" s="175"/>
      <c r="CR21" s="176">
        <v>0</v>
      </c>
      <c r="CS21" s="176"/>
      <c r="CT21" s="176">
        <v>0</v>
      </c>
      <c r="CU21" s="175"/>
      <c r="CV21" s="176"/>
      <c r="CW21" s="224"/>
      <c r="CX21" s="176"/>
      <c r="CY21" s="175"/>
      <c r="CZ21" s="176">
        <v>0</v>
      </c>
      <c r="DA21" s="176"/>
      <c r="DB21" s="175"/>
      <c r="DC21" s="176"/>
      <c r="DD21" s="175"/>
      <c r="DE21" s="176"/>
      <c r="DF21" s="176"/>
      <c r="DG21" s="330"/>
      <c r="DH21" s="176"/>
      <c r="DI21" s="175"/>
      <c r="DJ21" s="176"/>
      <c r="DK21" s="176"/>
      <c r="DL21" s="176"/>
      <c r="DM21" s="176"/>
      <c r="DN21" s="176"/>
      <c r="DO21" s="176"/>
      <c r="DP21" s="175"/>
      <c r="DQ21" s="176"/>
      <c r="DR21" s="176"/>
      <c r="DS21" s="176"/>
      <c r="DT21" s="175"/>
      <c r="DU21" s="176"/>
      <c r="DV21" s="176"/>
      <c r="DW21" s="176"/>
      <c r="DX21" s="176"/>
      <c r="DY21" s="176"/>
      <c r="DZ21" s="176"/>
      <c r="EA21" s="176"/>
      <c r="EB21" s="176"/>
      <c r="EC21" s="176"/>
      <c r="ED21" s="176"/>
      <c r="EE21" s="176"/>
      <c r="EF21" s="176"/>
      <c r="EG21" s="224">
        <f t="shared" si="0"/>
        <v>310</v>
      </c>
      <c r="EH21" s="224">
        <f>N21-EG21</f>
        <v>1240</v>
      </c>
    </row>
    <row r="22" spans="1:138" ht="34.5" customHeight="1">
      <c r="A22" s="110">
        <v>7</v>
      </c>
      <c r="B22" s="110" t="s">
        <v>6385</v>
      </c>
      <c r="C22" s="110" t="s">
        <v>6398</v>
      </c>
      <c r="D22" s="110">
        <v>140</v>
      </c>
      <c r="E22" s="110">
        <v>706</v>
      </c>
      <c r="F22" s="111" t="s">
        <v>6399</v>
      </c>
      <c r="G22" s="110" t="s">
        <v>6400</v>
      </c>
      <c r="H22" s="110" t="s">
        <v>6401</v>
      </c>
      <c r="I22" s="110" t="s">
        <v>6402</v>
      </c>
      <c r="J22" s="110">
        <v>60</v>
      </c>
      <c r="K22" s="110" t="s">
        <v>6403</v>
      </c>
      <c r="L22" s="110" t="s">
        <v>6404</v>
      </c>
      <c r="M22" s="110" t="s">
        <v>67</v>
      </c>
      <c r="N22" s="112">
        <v>7910</v>
      </c>
      <c r="O22" s="110" t="s">
        <v>3113</v>
      </c>
      <c r="P22" s="110">
        <v>101</v>
      </c>
      <c r="Q22" s="176">
        <v>2000</v>
      </c>
      <c r="R22" s="183">
        <v>620</v>
      </c>
      <c r="S22" s="176"/>
      <c r="T22" s="176"/>
      <c r="U22" s="224"/>
      <c r="V22" s="176"/>
      <c r="W22" s="224"/>
      <c r="X22" s="176"/>
      <c r="Y22" s="224"/>
      <c r="Z22" s="176"/>
      <c r="AA22" s="224"/>
      <c r="AB22" s="176">
        <v>0</v>
      </c>
      <c r="AC22" s="224"/>
      <c r="AD22" s="176"/>
      <c r="AE22" s="224"/>
      <c r="AF22" s="176">
        <v>2400</v>
      </c>
      <c r="AG22" s="224">
        <v>360</v>
      </c>
      <c r="AH22" s="176"/>
      <c r="AI22" s="224"/>
      <c r="AJ22" s="176">
        <v>0</v>
      </c>
      <c r="AK22" s="224"/>
      <c r="AL22" s="176">
        <v>1000</v>
      </c>
      <c r="AM22" s="224">
        <v>720</v>
      </c>
      <c r="AN22" s="176"/>
      <c r="AO22" s="224"/>
      <c r="AP22" s="176"/>
      <c r="AQ22" s="222"/>
      <c r="AR22" s="321"/>
      <c r="AS22" s="176"/>
      <c r="AT22" s="176">
        <v>0</v>
      </c>
      <c r="AU22" s="224"/>
      <c r="AV22" s="176"/>
      <c r="AW22" s="224"/>
      <c r="AX22" s="176"/>
      <c r="AY22" s="224"/>
      <c r="AZ22" s="176"/>
      <c r="BA22" s="224"/>
      <c r="BB22" s="176">
        <v>0</v>
      </c>
      <c r="BC22" s="263">
        <v>0</v>
      </c>
      <c r="BD22" s="176">
        <v>0</v>
      </c>
      <c r="BE22" s="224">
        <v>0</v>
      </c>
      <c r="BF22" s="176">
        <v>0</v>
      </c>
      <c r="BG22" s="224"/>
      <c r="BH22" s="176">
        <v>0</v>
      </c>
      <c r="BI22" s="224"/>
      <c r="BJ22" s="176">
        <v>0</v>
      </c>
      <c r="BK22" s="224"/>
      <c r="BL22" s="176">
        <v>0</v>
      </c>
      <c r="BM22" s="224"/>
      <c r="BN22" s="176">
        <v>10</v>
      </c>
      <c r="BO22" s="224"/>
      <c r="BP22" s="176"/>
      <c r="BQ22" s="224"/>
      <c r="BR22" s="176"/>
      <c r="BS22" s="224"/>
      <c r="BT22" s="176"/>
      <c r="BU22" s="176"/>
      <c r="BV22" s="176">
        <v>0</v>
      </c>
      <c r="BW22" s="224"/>
      <c r="BX22" s="176">
        <v>0</v>
      </c>
      <c r="BY22" s="224"/>
      <c r="BZ22" s="176"/>
      <c r="CA22" s="224"/>
      <c r="CB22" s="176">
        <v>0</v>
      </c>
      <c r="CC22" s="224">
        <v>0</v>
      </c>
      <c r="CD22" s="176">
        <v>0</v>
      </c>
      <c r="CE22" s="224"/>
      <c r="CF22" s="176"/>
      <c r="CG22" s="224"/>
      <c r="CH22" s="176">
        <v>0</v>
      </c>
      <c r="CI22" s="176">
        <v>0</v>
      </c>
      <c r="CJ22" s="176">
        <v>0</v>
      </c>
      <c r="CK22" s="224"/>
      <c r="CL22" s="176"/>
      <c r="CM22" s="224"/>
      <c r="CN22" s="176">
        <v>0</v>
      </c>
      <c r="CO22" s="224"/>
      <c r="CP22" s="176">
        <v>0</v>
      </c>
      <c r="CQ22" s="224"/>
      <c r="CR22" s="176">
        <v>0</v>
      </c>
      <c r="CS22" s="176"/>
      <c r="CT22" s="176">
        <v>2500</v>
      </c>
      <c r="CU22" s="224">
        <v>1500</v>
      </c>
      <c r="CV22" s="176"/>
      <c r="CW22" s="224"/>
      <c r="CX22" s="176"/>
      <c r="CY22" s="224"/>
      <c r="CZ22" s="176">
        <v>0</v>
      </c>
      <c r="DA22" s="176"/>
      <c r="DB22" s="224"/>
      <c r="DC22" s="176"/>
      <c r="DD22" s="224"/>
      <c r="DE22" s="176"/>
      <c r="DF22" s="176"/>
      <c r="DG22" s="326"/>
      <c r="DH22" s="176"/>
      <c r="DI22" s="224"/>
      <c r="DJ22" s="176"/>
      <c r="DK22" s="176"/>
      <c r="DL22" s="176"/>
      <c r="DM22" s="176"/>
      <c r="DN22" s="176"/>
      <c r="DO22" s="176"/>
      <c r="DP22" s="224"/>
      <c r="DQ22" s="176"/>
      <c r="DR22" s="176"/>
      <c r="DS22" s="176"/>
      <c r="DT22" s="224"/>
      <c r="DU22" s="176"/>
      <c r="DV22" s="176"/>
      <c r="DW22" s="176"/>
      <c r="DX22" s="176"/>
      <c r="DY22" s="176"/>
      <c r="DZ22" s="176"/>
      <c r="EA22" s="176"/>
      <c r="EB22" s="176"/>
      <c r="EC22" s="176"/>
      <c r="ED22" s="176"/>
      <c r="EE22" s="176"/>
      <c r="EF22" s="176"/>
      <c r="EG22" s="224">
        <f t="shared" si="0"/>
        <v>3200</v>
      </c>
      <c r="EH22" s="224">
        <f>N22-EG22</f>
        <v>4710</v>
      </c>
    </row>
    <row r="23" spans="1:138" ht="34.5" customHeight="1">
      <c r="A23" s="110" t="s">
        <v>8243</v>
      </c>
      <c r="B23" s="110"/>
      <c r="C23" s="110"/>
      <c r="D23" s="110"/>
      <c r="E23" s="110"/>
      <c r="F23" s="106" t="s">
        <v>3195</v>
      </c>
      <c r="G23" s="110"/>
      <c r="H23" s="110"/>
      <c r="I23" s="110"/>
      <c r="J23" s="110"/>
      <c r="K23" s="110"/>
      <c r="L23" s="110"/>
      <c r="M23" s="110"/>
      <c r="N23" s="112"/>
      <c r="O23" s="110"/>
      <c r="P23" s="110"/>
      <c r="Q23" s="176"/>
      <c r="R23" s="183"/>
      <c r="S23" s="176"/>
      <c r="T23" s="176"/>
      <c r="U23" s="224"/>
      <c r="V23" s="176"/>
      <c r="W23" s="224"/>
      <c r="X23" s="176"/>
      <c r="Y23" s="224"/>
      <c r="Z23" s="176"/>
      <c r="AA23" s="224"/>
      <c r="AB23" s="176"/>
      <c r="AC23" s="229"/>
      <c r="AD23" s="176"/>
      <c r="AE23" s="224"/>
      <c r="AF23" s="176"/>
      <c r="AG23" s="224"/>
      <c r="AH23" s="176"/>
      <c r="AI23" s="224"/>
      <c r="AJ23" s="176"/>
      <c r="AK23" s="224"/>
      <c r="AL23" s="176"/>
      <c r="AM23" s="224"/>
      <c r="AN23" s="176"/>
      <c r="AO23" s="224"/>
      <c r="AP23" s="176"/>
      <c r="AQ23" s="222"/>
      <c r="AR23" s="321"/>
      <c r="AS23" s="176"/>
      <c r="AT23" s="176"/>
      <c r="AU23" s="224"/>
      <c r="AV23" s="176"/>
      <c r="AW23" s="240"/>
      <c r="AX23" s="176"/>
      <c r="AY23" s="224"/>
      <c r="AZ23" s="176"/>
      <c r="BA23" s="224"/>
      <c r="BB23" s="176"/>
      <c r="BC23" s="263"/>
      <c r="BD23" s="176"/>
      <c r="BE23" s="224"/>
      <c r="BF23" s="176"/>
      <c r="BG23" s="224"/>
      <c r="BH23" s="176"/>
      <c r="BI23" s="224"/>
      <c r="BJ23" s="176"/>
      <c r="BK23" s="224"/>
      <c r="BL23" s="176"/>
      <c r="BM23" s="224"/>
      <c r="BN23" s="176"/>
      <c r="BO23" s="229"/>
      <c r="BP23" s="176"/>
      <c r="BQ23" s="224"/>
      <c r="BR23" s="176"/>
      <c r="BS23" s="224"/>
      <c r="BT23" s="176"/>
      <c r="BU23" s="176"/>
      <c r="BV23" s="176"/>
      <c r="BW23" s="224"/>
      <c r="BX23" s="176"/>
      <c r="BY23" s="224"/>
      <c r="BZ23" s="176"/>
      <c r="CA23" s="224"/>
      <c r="CB23" s="176"/>
      <c r="CC23" s="224"/>
      <c r="CD23" s="176"/>
      <c r="CE23" s="224"/>
      <c r="CF23" s="176"/>
      <c r="CG23" s="224"/>
      <c r="CH23" s="176"/>
      <c r="CI23" s="176"/>
      <c r="CJ23" s="176"/>
      <c r="CK23" s="224"/>
      <c r="CL23" s="176"/>
      <c r="CM23" s="224"/>
      <c r="CN23" s="176"/>
      <c r="CO23" s="229"/>
      <c r="CP23" s="176"/>
      <c r="CQ23" s="224"/>
      <c r="CR23" s="176"/>
      <c r="CS23" s="176"/>
      <c r="CT23" s="176"/>
      <c r="CU23" s="224"/>
      <c r="CV23" s="176"/>
      <c r="CW23" s="240"/>
      <c r="CX23" s="176"/>
      <c r="CY23" s="224"/>
      <c r="CZ23" s="176"/>
      <c r="DA23" s="176"/>
      <c r="DB23" s="224"/>
      <c r="DC23" s="176"/>
      <c r="DD23" s="224"/>
      <c r="DE23" s="176"/>
      <c r="DF23" s="176"/>
      <c r="DG23" s="326"/>
      <c r="DH23" s="176"/>
      <c r="DI23" s="224"/>
      <c r="DJ23" s="176"/>
      <c r="DK23" s="176"/>
      <c r="DL23" s="176"/>
      <c r="DM23" s="176"/>
      <c r="DN23" s="176"/>
      <c r="DO23" s="176"/>
      <c r="DP23" s="224"/>
      <c r="DQ23" s="176"/>
      <c r="DR23" s="176"/>
      <c r="DS23" s="176"/>
      <c r="DT23" s="224"/>
      <c r="DU23" s="176"/>
      <c r="DV23" s="176"/>
      <c r="DW23" s="176"/>
      <c r="DX23" s="176"/>
      <c r="DY23" s="176"/>
      <c r="DZ23" s="176"/>
      <c r="EA23" s="176"/>
      <c r="EB23" s="176"/>
      <c r="EC23" s="176"/>
      <c r="ED23" s="176"/>
      <c r="EE23" s="176"/>
      <c r="EF23" s="176"/>
      <c r="EG23" s="224"/>
      <c r="EH23" s="224"/>
    </row>
    <row r="24" spans="1:138" s="114" customFormat="1" ht="34.5" customHeight="1">
      <c r="A24" s="110">
        <v>8</v>
      </c>
      <c r="B24" s="110" t="s">
        <v>6398</v>
      </c>
      <c r="C24" s="110" t="s">
        <v>6405</v>
      </c>
      <c r="D24" s="110">
        <v>157</v>
      </c>
      <c r="E24" s="110">
        <v>1142</v>
      </c>
      <c r="F24" s="111" t="s">
        <v>6406</v>
      </c>
      <c r="G24" s="110" t="s">
        <v>6407</v>
      </c>
      <c r="H24" s="110" t="s">
        <v>13</v>
      </c>
      <c r="I24" s="110" t="s">
        <v>6408</v>
      </c>
      <c r="J24" s="110">
        <v>36</v>
      </c>
      <c r="K24" s="110" t="s">
        <v>6409</v>
      </c>
      <c r="L24" s="110" t="s">
        <v>5625</v>
      </c>
      <c r="M24" s="110" t="s">
        <v>10</v>
      </c>
      <c r="N24" s="112">
        <v>504000</v>
      </c>
      <c r="O24" s="110" t="s">
        <v>3394</v>
      </c>
      <c r="P24" s="110">
        <v>89</v>
      </c>
      <c r="Q24" s="176">
        <v>0</v>
      </c>
      <c r="R24" s="183"/>
      <c r="S24" s="176"/>
      <c r="T24" s="176"/>
      <c r="U24" s="175"/>
      <c r="V24" s="176"/>
      <c r="W24" s="175"/>
      <c r="X24" s="176"/>
      <c r="Y24" s="175"/>
      <c r="Z24" s="176"/>
      <c r="AA24" s="175"/>
      <c r="AB24" s="176">
        <v>60000</v>
      </c>
      <c r="AC24" s="175"/>
      <c r="AD24" s="176"/>
      <c r="AE24" s="175"/>
      <c r="AF24" s="176">
        <v>0</v>
      </c>
      <c r="AG24" s="175"/>
      <c r="AH24" s="176"/>
      <c r="AI24" s="175"/>
      <c r="AJ24" s="176">
        <v>400000</v>
      </c>
      <c r="AK24" s="175">
        <v>60000</v>
      </c>
      <c r="AL24" s="176"/>
      <c r="AM24" s="175"/>
      <c r="AN24" s="176"/>
      <c r="AO24" s="175"/>
      <c r="AP24" s="176"/>
      <c r="AQ24" s="222"/>
      <c r="AR24" s="321"/>
      <c r="AS24" s="176"/>
      <c r="AT24" s="176">
        <v>0</v>
      </c>
      <c r="AU24" s="175"/>
      <c r="AV24" s="176"/>
      <c r="AW24" s="175"/>
      <c r="AX24" s="176"/>
      <c r="AY24" s="224"/>
      <c r="AZ24" s="176"/>
      <c r="BA24" s="175"/>
      <c r="BB24" s="176">
        <v>0</v>
      </c>
      <c r="BC24" s="263">
        <v>0</v>
      </c>
      <c r="BD24" s="176">
        <v>15000</v>
      </c>
      <c r="BE24" s="224">
        <v>0</v>
      </c>
      <c r="BF24" s="176">
        <v>0</v>
      </c>
      <c r="BG24" s="175"/>
      <c r="BH24" s="176">
        <v>0</v>
      </c>
      <c r="BI24" s="175"/>
      <c r="BJ24" s="176">
        <v>0</v>
      </c>
      <c r="BK24" s="175"/>
      <c r="BL24" s="176">
        <v>0</v>
      </c>
      <c r="BM24" s="175"/>
      <c r="BN24" s="176">
        <v>0</v>
      </c>
      <c r="BO24" s="175"/>
      <c r="BP24" s="176"/>
      <c r="BQ24" s="175"/>
      <c r="BR24" s="176"/>
      <c r="BS24" s="224"/>
      <c r="BT24" s="176"/>
      <c r="BU24" s="176"/>
      <c r="BV24" s="176">
        <v>0</v>
      </c>
      <c r="BW24" s="175"/>
      <c r="BX24" s="176">
        <v>5000</v>
      </c>
      <c r="BY24" s="175">
        <v>5000</v>
      </c>
      <c r="BZ24" s="176"/>
      <c r="CA24" s="175"/>
      <c r="CB24" s="176">
        <v>0</v>
      </c>
      <c r="CC24" s="224">
        <v>0</v>
      </c>
      <c r="CD24" s="176">
        <v>0</v>
      </c>
      <c r="CE24" s="224"/>
      <c r="CF24" s="176"/>
      <c r="CG24" s="175"/>
      <c r="CH24" s="176">
        <v>0</v>
      </c>
      <c r="CI24" s="176">
        <v>24000</v>
      </c>
      <c r="CJ24" s="176">
        <v>24000</v>
      </c>
      <c r="CK24" s="224"/>
      <c r="CL24" s="176"/>
      <c r="CM24" s="175"/>
      <c r="CN24" s="176">
        <v>0</v>
      </c>
      <c r="CO24" s="175"/>
      <c r="CP24" s="176">
        <v>0</v>
      </c>
      <c r="CQ24" s="175"/>
      <c r="CR24" s="176">
        <v>0</v>
      </c>
      <c r="CS24" s="176"/>
      <c r="CT24" s="176">
        <v>0</v>
      </c>
      <c r="CU24" s="175"/>
      <c r="CV24" s="176"/>
      <c r="CW24" s="224"/>
      <c r="CX24" s="176"/>
      <c r="CY24" s="175"/>
      <c r="CZ24" s="176">
        <v>0</v>
      </c>
      <c r="DA24" s="176"/>
      <c r="DB24" s="175"/>
      <c r="DC24" s="176"/>
      <c r="DD24" s="175"/>
      <c r="DE24" s="176"/>
      <c r="DF24" s="176"/>
      <c r="DG24" s="330"/>
      <c r="DH24" s="176"/>
      <c r="DI24" s="175"/>
      <c r="DJ24" s="176"/>
      <c r="DK24" s="176"/>
      <c r="DL24" s="176"/>
      <c r="DM24" s="176"/>
      <c r="DN24" s="176"/>
      <c r="DO24" s="176"/>
      <c r="DP24" s="175"/>
      <c r="DQ24" s="176"/>
      <c r="DR24" s="176"/>
      <c r="DS24" s="176"/>
      <c r="DT24" s="175"/>
      <c r="DU24" s="176"/>
      <c r="DV24" s="176"/>
      <c r="DW24" s="176"/>
      <c r="DX24" s="176"/>
      <c r="DY24" s="176"/>
      <c r="DZ24" s="176"/>
      <c r="EA24" s="176"/>
      <c r="EB24" s="176"/>
      <c r="EC24" s="176"/>
      <c r="ED24" s="176"/>
      <c r="EE24" s="176"/>
      <c r="EF24" s="176"/>
      <c r="EG24" s="224">
        <f t="shared" si="0"/>
        <v>65000</v>
      </c>
      <c r="EH24" s="224">
        <f>N24-EG24</f>
        <v>439000</v>
      </c>
    </row>
    <row r="25" spans="1:138" ht="34.5" customHeight="1">
      <c r="A25" s="110" t="s">
        <v>8243</v>
      </c>
      <c r="B25" s="110"/>
      <c r="C25" s="110"/>
      <c r="D25" s="110"/>
      <c r="E25" s="110"/>
      <c r="F25" s="106" t="s">
        <v>3196</v>
      </c>
      <c r="G25" s="110"/>
      <c r="H25" s="110"/>
      <c r="I25" s="110"/>
      <c r="J25" s="110"/>
      <c r="K25" s="110"/>
      <c r="L25" s="110"/>
      <c r="M25" s="110"/>
      <c r="N25" s="112"/>
      <c r="O25" s="110"/>
      <c r="P25" s="110"/>
      <c r="Q25" s="176"/>
      <c r="R25" s="183"/>
      <c r="S25" s="176"/>
      <c r="T25" s="176"/>
      <c r="U25" s="224"/>
      <c r="V25" s="176"/>
      <c r="W25" s="224"/>
      <c r="X25" s="176"/>
      <c r="Y25" s="224"/>
      <c r="Z25" s="176"/>
      <c r="AA25" s="224"/>
      <c r="AB25" s="176"/>
      <c r="AC25" s="229"/>
      <c r="AD25" s="176"/>
      <c r="AE25" s="224"/>
      <c r="AF25" s="176"/>
      <c r="AG25" s="224"/>
      <c r="AH25" s="176"/>
      <c r="AI25" s="224"/>
      <c r="AJ25" s="176"/>
      <c r="AK25" s="224"/>
      <c r="AL25" s="176"/>
      <c r="AM25" s="224"/>
      <c r="AN25" s="176"/>
      <c r="AO25" s="224"/>
      <c r="AP25" s="176"/>
      <c r="AQ25" s="222"/>
      <c r="AR25" s="321"/>
      <c r="AS25" s="176"/>
      <c r="AT25" s="176"/>
      <c r="AU25" s="224"/>
      <c r="AV25" s="176"/>
      <c r="AW25" s="240"/>
      <c r="AX25" s="176"/>
      <c r="AY25" s="224"/>
      <c r="AZ25" s="176"/>
      <c r="BA25" s="224"/>
      <c r="BB25" s="176"/>
      <c r="BC25" s="263"/>
      <c r="BD25" s="176"/>
      <c r="BE25" s="224"/>
      <c r="BF25" s="176"/>
      <c r="BG25" s="224"/>
      <c r="BH25" s="176"/>
      <c r="BI25" s="224"/>
      <c r="BJ25" s="176"/>
      <c r="BK25" s="224"/>
      <c r="BL25" s="176"/>
      <c r="BM25" s="224"/>
      <c r="BN25" s="176"/>
      <c r="BO25" s="229"/>
      <c r="BP25" s="176"/>
      <c r="BQ25" s="224"/>
      <c r="BR25" s="176"/>
      <c r="BS25" s="224"/>
      <c r="BT25" s="176"/>
      <c r="BU25" s="176"/>
      <c r="BV25" s="176"/>
      <c r="BW25" s="224"/>
      <c r="BX25" s="176"/>
      <c r="BY25" s="224"/>
      <c r="BZ25" s="176"/>
      <c r="CA25" s="224"/>
      <c r="CB25" s="176"/>
      <c r="CC25" s="224"/>
      <c r="CD25" s="176"/>
      <c r="CE25" s="224"/>
      <c r="CF25" s="176"/>
      <c r="CG25" s="224"/>
      <c r="CH25" s="176"/>
      <c r="CI25" s="176"/>
      <c r="CJ25" s="176"/>
      <c r="CK25" s="224"/>
      <c r="CL25" s="176"/>
      <c r="CM25" s="224"/>
      <c r="CN25" s="176"/>
      <c r="CO25" s="229"/>
      <c r="CP25" s="176"/>
      <c r="CQ25" s="224"/>
      <c r="CR25" s="176"/>
      <c r="CS25" s="176"/>
      <c r="CT25" s="176"/>
      <c r="CU25" s="224"/>
      <c r="CV25" s="176"/>
      <c r="CW25" s="240"/>
      <c r="CX25" s="176"/>
      <c r="CY25" s="224"/>
      <c r="CZ25" s="176"/>
      <c r="DA25" s="176"/>
      <c r="DB25" s="224"/>
      <c r="DC25" s="176"/>
      <c r="DD25" s="224"/>
      <c r="DE25" s="176"/>
      <c r="DF25" s="176"/>
      <c r="DG25" s="326"/>
      <c r="DH25" s="176"/>
      <c r="DI25" s="224"/>
      <c r="DJ25" s="176"/>
      <c r="DK25" s="176"/>
      <c r="DL25" s="176"/>
      <c r="DM25" s="176"/>
      <c r="DN25" s="176"/>
      <c r="DO25" s="176"/>
      <c r="DP25" s="224"/>
      <c r="DQ25" s="176"/>
      <c r="DR25" s="176"/>
      <c r="DS25" s="176"/>
      <c r="DT25" s="224"/>
      <c r="DU25" s="176"/>
      <c r="DV25" s="176"/>
      <c r="DW25" s="176"/>
      <c r="DX25" s="176"/>
      <c r="DY25" s="176"/>
      <c r="DZ25" s="176"/>
      <c r="EA25" s="176"/>
      <c r="EB25" s="176"/>
      <c r="EC25" s="176"/>
      <c r="ED25" s="176"/>
      <c r="EE25" s="176"/>
      <c r="EF25" s="176"/>
      <c r="EG25" s="224"/>
      <c r="EH25" s="224"/>
    </row>
    <row r="26" spans="1:138" ht="34.5" customHeight="1">
      <c r="A26" s="110" t="s">
        <v>8243</v>
      </c>
      <c r="B26" s="110"/>
      <c r="C26" s="110"/>
      <c r="D26" s="117"/>
      <c r="E26" s="110"/>
      <c r="F26" s="106" t="s">
        <v>3204</v>
      </c>
      <c r="G26" s="110"/>
      <c r="H26" s="110"/>
      <c r="I26" s="110"/>
      <c r="J26" s="110"/>
      <c r="K26" s="110"/>
      <c r="L26" s="110"/>
      <c r="M26" s="110"/>
      <c r="N26" s="112"/>
      <c r="O26" s="110"/>
      <c r="P26" s="110"/>
      <c r="Q26" s="176"/>
      <c r="R26" s="183"/>
      <c r="S26" s="176"/>
      <c r="T26" s="176"/>
      <c r="U26" s="224"/>
      <c r="V26" s="176"/>
      <c r="W26" s="224"/>
      <c r="X26" s="176"/>
      <c r="Y26" s="224"/>
      <c r="Z26" s="176"/>
      <c r="AA26" s="224"/>
      <c r="AB26" s="176"/>
      <c r="AC26" s="229"/>
      <c r="AD26" s="176"/>
      <c r="AE26" s="224"/>
      <c r="AF26" s="176"/>
      <c r="AG26" s="224"/>
      <c r="AH26" s="176"/>
      <c r="AI26" s="224"/>
      <c r="AJ26" s="176"/>
      <c r="AK26" s="224"/>
      <c r="AL26" s="176"/>
      <c r="AM26" s="224"/>
      <c r="AN26" s="176"/>
      <c r="AO26" s="224"/>
      <c r="AP26" s="176"/>
      <c r="AQ26" s="222"/>
      <c r="AR26" s="321"/>
      <c r="AS26" s="176"/>
      <c r="AT26" s="176"/>
      <c r="AU26" s="224"/>
      <c r="AV26" s="176"/>
      <c r="AW26" s="240"/>
      <c r="AX26" s="176"/>
      <c r="AY26" s="224"/>
      <c r="AZ26" s="176"/>
      <c r="BA26" s="224"/>
      <c r="BB26" s="176"/>
      <c r="BC26" s="263"/>
      <c r="BD26" s="176"/>
      <c r="BE26" s="224"/>
      <c r="BF26" s="176"/>
      <c r="BG26" s="224"/>
      <c r="BH26" s="176"/>
      <c r="BI26" s="224"/>
      <c r="BJ26" s="176"/>
      <c r="BK26" s="224"/>
      <c r="BL26" s="176"/>
      <c r="BM26" s="224"/>
      <c r="BN26" s="176"/>
      <c r="BO26" s="229"/>
      <c r="BP26" s="176"/>
      <c r="BQ26" s="224"/>
      <c r="BR26" s="176"/>
      <c r="BS26" s="224"/>
      <c r="BT26" s="176"/>
      <c r="BU26" s="176"/>
      <c r="BV26" s="176"/>
      <c r="BW26" s="224"/>
      <c r="BX26" s="176"/>
      <c r="BY26" s="224"/>
      <c r="BZ26" s="176"/>
      <c r="CA26" s="224"/>
      <c r="CB26" s="176"/>
      <c r="CC26" s="224"/>
      <c r="CD26" s="176"/>
      <c r="CE26" s="224"/>
      <c r="CF26" s="176"/>
      <c r="CG26" s="224"/>
      <c r="CH26" s="176"/>
      <c r="CI26" s="176"/>
      <c r="CJ26" s="176"/>
      <c r="CK26" s="224"/>
      <c r="CL26" s="176"/>
      <c r="CM26" s="224"/>
      <c r="CN26" s="176"/>
      <c r="CO26" s="229"/>
      <c r="CP26" s="176"/>
      <c r="CQ26" s="224"/>
      <c r="CR26" s="176"/>
      <c r="CS26" s="176"/>
      <c r="CT26" s="176"/>
      <c r="CU26" s="224"/>
      <c r="CV26" s="176"/>
      <c r="CW26" s="240"/>
      <c r="CX26" s="176"/>
      <c r="CY26" s="224"/>
      <c r="CZ26" s="176"/>
      <c r="DA26" s="176"/>
      <c r="DB26" s="224"/>
      <c r="DC26" s="176"/>
      <c r="DD26" s="224"/>
      <c r="DE26" s="176"/>
      <c r="DF26" s="176"/>
      <c r="DG26" s="326"/>
      <c r="DH26" s="176"/>
      <c r="DI26" s="224"/>
      <c r="DJ26" s="176"/>
      <c r="DK26" s="176"/>
      <c r="DL26" s="176"/>
      <c r="DM26" s="176"/>
      <c r="DN26" s="176"/>
      <c r="DO26" s="176"/>
      <c r="DP26" s="224"/>
      <c r="DQ26" s="176"/>
      <c r="DR26" s="176"/>
      <c r="DS26" s="176"/>
      <c r="DT26" s="224"/>
      <c r="DU26" s="176"/>
      <c r="DV26" s="176"/>
      <c r="DW26" s="176"/>
      <c r="DX26" s="176"/>
      <c r="DY26" s="176"/>
      <c r="DZ26" s="176"/>
      <c r="EA26" s="176"/>
      <c r="EB26" s="176"/>
      <c r="EC26" s="176"/>
      <c r="ED26" s="176"/>
      <c r="EE26" s="176"/>
      <c r="EF26" s="176"/>
      <c r="EG26" s="224"/>
      <c r="EH26" s="224"/>
    </row>
    <row r="27" spans="1:138" s="114" customFormat="1" ht="34.5" customHeight="1">
      <c r="A27" s="110">
        <v>9</v>
      </c>
      <c r="B27" s="110" t="s">
        <v>6405</v>
      </c>
      <c r="C27" s="110" t="s">
        <v>6411</v>
      </c>
      <c r="D27" s="110">
        <v>219</v>
      </c>
      <c r="E27" s="110">
        <v>734</v>
      </c>
      <c r="F27" s="111" t="s">
        <v>6412</v>
      </c>
      <c r="G27" s="110" t="s">
        <v>85</v>
      </c>
      <c r="H27" s="110" t="s">
        <v>6413</v>
      </c>
      <c r="I27" s="110" t="s">
        <v>6414</v>
      </c>
      <c r="J27" s="110">
        <v>36</v>
      </c>
      <c r="K27" s="110" t="s">
        <v>6415</v>
      </c>
      <c r="L27" s="110" t="s">
        <v>5324</v>
      </c>
      <c r="M27" s="110" t="s">
        <v>67</v>
      </c>
      <c r="N27" s="112">
        <v>10700</v>
      </c>
      <c r="O27" s="110" t="s">
        <v>3093</v>
      </c>
      <c r="P27" s="110">
        <v>100</v>
      </c>
      <c r="Q27" s="176">
        <v>0</v>
      </c>
      <c r="R27" s="183"/>
      <c r="S27" s="176"/>
      <c r="T27" s="176"/>
      <c r="U27" s="175"/>
      <c r="V27" s="176"/>
      <c r="W27" s="175"/>
      <c r="X27" s="176"/>
      <c r="Y27" s="175"/>
      <c r="Z27" s="176"/>
      <c r="AA27" s="175"/>
      <c r="AB27" s="176">
        <v>1000</v>
      </c>
      <c r="AC27" s="175"/>
      <c r="AD27" s="176"/>
      <c r="AE27" s="175"/>
      <c r="AF27" s="176">
        <v>0</v>
      </c>
      <c r="AG27" s="175"/>
      <c r="AH27" s="176"/>
      <c r="AI27" s="175"/>
      <c r="AJ27" s="176">
        <v>0</v>
      </c>
      <c r="AK27" s="175"/>
      <c r="AL27" s="176"/>
      <c r="AM27" s="175"/>
      <c r="AN27" s="176"/>
      <c r="AO27" s="175"/>
      <c r="AP27" s="176"/>
      <c r="AQ27" s="222"/>
      <c r="AR27" s="321"/>
      <c r="AS27" s="176"/>
      <c r="AT27" s="176">
        <v>0</v>
      </c>
      <c r="AU27" s="175"/>
      <c r="AV27" s="176"/>
      <c r="AW27" s="175"/>
      <c r="AX27" s="176">
        <v>1000</v>
      </c>
      <c r="AY27" s="224">
        <v>1000</v>
      </c>
      <c r="AZ27" s="176"/>
      <c r="BA27" s="175"/>
      <c r="BB27" s="176">
        <v>0</v>
      </c>
      <c r="BC27" s="263">
        <v>0</v>
      </c>
      <c r="BD27" s="176">
        <v>0</v>
      </c>
      <c r="BE27" s="224">
        <v>0</v>
      </c>
      <c r="BF27" s="176">
        <v>0</v>
      </c>
      <c r="BG27" s="175"/>
      <c r="BH27" s="176">
        <v>0</v>
      </c>
      <c r="BI27" s="175"/>
      <c r="BJ27" s="176">
        <v>0</v>
      </c>
      <c r="BK27" s="175"/>
      <c r="BL27" s="176">
        <v>0</v>
      </c>
      <c r="BM27" s="175"/>
      <c r="BN27" s="176">
        <v>500</v>
      </c>
      <c r="BO27" s="175"/>
      <c r="BP27" s="176">
        <v>500</v>
      </c>
      <c r="BQ27" s="175"/>
      <c r="BR27" s="176"/>
      <c r="BS27" s="224"/>
      <c r="BT27" s="176"/>
      <c r="BU27" s="176"/>
      <c r="BV27" s="176">
        <v>0</v>
      </c>
      <c r="BW27" s="175"/>
      <c r="BX27" s="176">
        <v>0</v>
      </c>
      <c r="BY27" s="175"/>
      <c r="BZ27" s="176">
        <v>1000</v>
      </c>
      <c r="CA27" s="175">
        <v>200</v>
      </c>
      <c r="CB27" s="176">
        <v>1000</v>
      </c>
      <c r="CC27" s="175">
        <v>200</v>
      </c>
      <c r="CD27" s="176">
        <v>5000</v>
      </c>
      <c r="CE27" s="224">
        <v>1500</v>
      </c>
      <c r="CF27" s="176"/>
      <c r="CG27" s="175"/>
      <c r="CH27" s="176">
        <v>0</v>
      </c>
      <c r="CI27" s="176">
        <v>0</v>
      </c>
      <c r="CJ27" s="176">
        <v>0</v>
      </c>
      <c r="CK27" s="224"/>
      <c r="CL27" s="176">
        <v>500</v>
      </c>
      <c r="CM27" s="175">
        <v>500</v>
      </c>
      <c r="CN27" s="176">
        <v>0</v>
      </c>
      <c r="CO27" s="175"/>
      <c r="CP27" s="176">
        <v>200</v>
      </c>
      <c r="CQ27" s="175"/>
      <c r="CR27" s="176">
        <v>0</v>
      </c>
      <c r="CS27" s="176"/>
      <c r="CT27" s="176">
        <v>0</v>
      </c>
      <c r="CU27" s="175"/>
      <c r="CV27" s="176"/>
      <c r="CW27" s="224"/>
      <c r="CX27" s="176"/>
      <c r="CY27" s="175"/>
      <c r="CZ27" s="176">
        <v>0</v>
      </c>
      <c r="DA27" s="176"/>
      <c r="DB27" s="175"/>
      <c r="DC27" s="176"/>
      <c r="DD27" s="175"/>
      <c r="DE27" s="176"/>
      <c r="DF27" s="176"/>
      <c r="DG27" s="330"/>
      <c r="DH27" s="176"/>
      <c r="DI27" s="175"/>
      <c r="DJ27" s="176"/>
      <c r="DK27" s="176"/>
      <c r="DL27" s="176"/>
      <c r="DM27" s="176"/>
      <c r="DN27" s="176"/>
      <c r="DO27" s="176"/>
      <c r="DP27" s="175"/>
      <c r="DQ27" s="176"/>
      <c r="DR27" s="176"/>
      <c r="DS27" s="176"/>
      <c r="DT27" s="175"/>
      <c r="DU27" s="176"/>
      <c r="DV27" s="176"/>
      <c r="DW27" s="176"/>
      <c r="DX27" s="176"/>
      <c r="DY27" s="176"/>
      <c r="DZ27" s="176"/>
      <c r="EA27" s="176"/>
      <c r="EB27" s="176"/>
      <c r="EC27" s="176"/>
      <c r="ED27" s="176"/>
      <c r="EE27" s="176"/>
      <c r="EF27" s="176"/>
      <c r="EG27" s="224">
        <f t="shared" si="0"/>
        <v>3400</v>
      </c>
      <c r="EH27" s="224">
        <f>N27-EG27</f>
        <v>7300</v>
      </c>
    </row>
    <row r="28" spans="1:138" ht="34.5" customHeight="1">
      <c r="A28" s="110">
        <v>10</v>
      </c>
      <c r="B28" s="110" t="s">
        <v>6410</v>
      </c>
      <c r="C28" s="110" t="s">
        <v>6416</v>
      </c>
      <c r="D28" s="110">
        <v>222</v>
      </c>
      <c r="E28" s="110">
        <v>1082</v>
      </c>
      <c r="F28" s="111" t="s">
        <v>6417</v>
      </c>
      <c r="G28" s="110" t="s">
        <v>5559</v>
      </c>
      <c r="H28" s="110" t="s">
        <v>956</v>
      </c>
      <c r="I28" s="110" t="s">
        <v>6418</v>
      </c>
      <c r="J28" s="110">
        <v>36</v>
      </c>
      <c r="K28" s="110" t="s">
        <v>6419</v>
      </c>
      <c r="L28" s="110" t="s">
        <v>6420</v>
      </c>
      <c r="M28" s="110" t="s">
        <v>69</v>
      </c>
      <c r="N28" s="112">
        <v>128000</v>
      </c>
      <c r="O28" s="110" t="s">
        <v>3861</v>
      </c>
      <c r="P28" s="110">
        <v>19</v>
      </c>
      <c r="Q28" s="176">
        <v>40000</v>
      </c>
      <c r="R28" s="183">
        <v>39953</v>
      </c>
      <c r="S28" s="176"/>
      <c r="T28" s="176"/>
      <c r="U28" s="224"/>
      <c r="V28" s="176">
        <v>1500</v>
      </c>
      <c r="W28" s="224">
        <v>240</v>
      </c>
      <c r="X28" s="176">
        <v>3000</v>
      </c>
      <c r="Y28" s="224">
        <v>2960</v>
      </c>
      <c r="Z28" s="176">
        <v>5000</v>
      </c>
      <c r="AA28" s="224">
        <v>4960</v>
      </c>
      <c r="AB28" s="176">
        <v>0</v>
      </c>
      <c r="AC28" s="224"/>
      <c r="AD28" s="176"/>
      <c r="AE28" s="224"/>
      <c r="AF28" s="176">
        <v>6000</v>
      </c>
      <c r="AG28" s="224"/>
      <c r="AH28" s="176"/>
      <c r="AI28" s="224"/>
      <c r="AJ28" s="176">
        <v>0</v>
      </c>
      <c r="AK28" s="224"/>
      <c r="AL28" s="176">
        <v>20000</v>
      </c>
      <c r="AM28" s="224">
        <v>20000</v>
      </c>
      <c r="AN28" s="176"/>
      <c r="AO28" s="224"/>
      <c r="AP28" s="176"/>
      <c r="AQ28" s="222"/>
      <c r="AR28" s="321"/>
      <c r="AS28" s="176">
        <v>5000</v>
      </c>
      <c r="AT28" s="176">
        <v>5000</v>
      </c>
      <c r="AU28" s="224">
        <v>4000</v>
      </c>
      <c r="AV28" s="176">
        <v>13500</v>
      </c>
      <c r="AW28" s="224">
        <v>1600</v>
      </c>
      <c r="AX28" s="176"/>
      <c r="AY28" s="224"/>
      <c r="AZ28" s="176"/>
      <c r="BA28" s="224"/>
      <c r="BB28" s="176">
        <v>0</v>
      </c>
      <c r="BC28" s="263">
        <v>0</v>
      </c>
      <c r="BD28" s="176">
        <v>0</v>
      </c>
      <c r="BE28" s="224">
        <v>0</v>
      </c>
      <c r="BF28" s="176">
        <v>0</v>
      </c>
      <c r="BG28" s="224"/>
      <c r="BH28" s="176">
        <v>5000</v>
      </c>
      <c r="BI28" s="224">
        <v>0</v>
      </c>
      <c r="BJ28" s="176">
        <v>10000</v>
      </c>
      <c r="BK28" s="224"/>
      <c r="BL28" s="176">
        <v>0</v>
      </c>
      <c r="BM28" s="224"/>
      <c r="BN28" s="176">
        <v>1000</v>
      </c>
      <c r="BO28" s="224"/>
      <c r="BP28" s="176">
        <v>4000</v>
      </c>
      <c r="BQ28" s="224"/>
      <c r="BR28" s="176"/>
      <c r="BS28" s="224"/>
      <c r="BT28" s="176"/>
      <c r="BU28" s="176"/>
      <c r="BV28" s="176">
        <v>0</v>
      </c>
      <c r="BW28" s="224"/>
      <c r="BX28" s="176">
        <v>1000</v>
      </c>
      <c r="BY28" s="224">
        <v>960</v>
      </c>
      <c r="BZ28" s="176">
        <v>1000</v>
      </c>
      <c r="CA28" s="224"/>
      <c r="CB28" s="176">
        <v>2000</v>
      </c>
      <c r="CC28" s="224">
        <v>0</v>
      </c>
      <c r="CD28" s="176">
        <v>5000</v>
      </c>
      <c r="CE28" s="224">
        <v>1920</v>
      </c>
      <c r="CF28" s="176">
        <v>4000</v>
      </c>
      <c r="CG28" s="224"/>
      <c r="CH28" s="176">
        <v>0</v>
      </c>
      <c r="CI28" s="176">
        <v>0</v>
      </c>
      <c r="CJ28" s="176">
        <v>0</v>
      </c>
      <c r="CK28" s="224"/>
      <c r="CL28" s="176">
        <v>1000</v>
      </c>
      <c r="CM28" s="224"/>
      <c r="CN28" s="176">
        <v>0</v>
      </c>
      <c r="CO28" s="224"/>
      <c r="CP28" s="176">
        <v>0</v>
      </c>
      <c r="CQ28" s="224"/>
      <c r="CR28" s="176">
        <v>0</v>
      </c>
      <c r="CS28" s="176"/>
      <c r="CT28" s="176">
        <v>0</v>
      </c>
      <c r="CU28" s="224"/>
      <c r="CV28" s="176"/>
      <c r="CW28" s="224"/>
      <c r="CX28" s="176"/>
      <c r="CY28" s="224"/>
      <c r="CZ28" s="176">
        <v>0</v>
      </c>
      <c r="DA28" s="176"/>
      <c r="DB28" s="224"/>
      <c r="DC28" s="176"/>
      <c r="DD28" s="224"/>
      <c r="DE28" s="176"/>
      <c r="DF28" s="176"/>
      <c r="DG28" s="326"/>
      <c r="DH28" s="176"/>
      <c r="DI28" s="224"/>
      <c r="DJ28" s="176"/>
      <c r="DK28" s="176"/>
      <c r="DL28" s="176"/>
      <c r="DM28" s="176"/>
      <c r="DN28" s="176"/>
      <c r="DO28" s="176"/>
      <c r="DP28" s="224"/>
      <c r="DQ28" s="176"/>
      <c r="DR28" s="176"/>
      <c r="DS28" s="176"/>
      <c r="DT28" s="224"/>
      <c r="DU28" s="176"/>
      <c r="DV28" s="176"/>
      <c r="DW28" s="176"/>
      <c r="DX28" s="176"/>
      <c r="DY28" s="176"/>
      <c r="DZ28" s="176"/>
      <c r="EA28" s="176"/>
      <c r="EB28" s="176"/>
      <c r="EC28" s="176"/>
      <c r="ED28" s="176"/>
      <c r="EE28" s="176"/>
      <c r="EF28" s="176"/>
      <c r="EG28" s="224">
        <f t="shared" si="0"/>
        <v>76593</v>
      </c>
      <c r="EH28" s="224">
        <f>N28-EG28</f>
        <v>51407</v>
      </c>
    </row>
    <row r="29" spans="1:138" ht="34.5" customHeight="1">
      <c r="A29" s="110" t="s">
        <v>8243</v>
      </c>
      <c r="B29" s="110"/>
      <c r="C29" s="110"/>
      <c r="D29" s="110"/>
      <c r="E29" s="110"/>
      <c r="F29" s="106" t="s">
        <v>3205</v>
      </c>
      <c r="G29" s="110"/>
      <c r="H29" s="110"/>
      <c r="I29" s="110"/>
      <c r="J29" s="110"/>
      <c r="K29" s="110"/>
      <c r="L29" s="110"/>
      <c r="M29" s="110"/>
      <c r="N29" s="112"/>
      <c r="O29" s="110"/>
      <c r="P29" s="110"/>
      <c r="Q29" s="176"/>
      <c r="R29" s="183"/>
      <c r="S29" s="176"/>
      <c r="T29" s="176"/>
      <c r="U29" s="224"/>
      <c r="V29" s="176"/>
      <c r="W29" s="224"/>
      <c r="X29" s="176"/>
      <c r="Y29" s="224"/>
      <c r="Z29" s="176"/>
      <c r="AA29" s="224"/>
      <c r="AB29" s="176"/>
      <c r="AC29" s="229"/>
      <c r="AD29" s="176"/>
      <c r="AE29" s="224"/>
      <c r="AF29" s="176"/>
      <c r="AG29" s="224"/>
      <c r="AH29" s="176"/>
      <c r="AI29" s="224"/>
      <c r="AJ29" s="176"/>
      <c r="AK29" s="224"/>
      <c r="AL29" s="176"/>
      <c r="AM29" s="224"/>
      <c r="AN29" s="176"/>
      <c r="AO29" s="224"/>
      <c r="AP29" s="176"/>
      <c r="AQ29" s="222"/>
      <c r="AR29" s="321"/>
      <c r="AS29" s="176"/>
      <c r="AT29" s="176"/>
      <c r="AU29" s="224"/>
      <c r="AV29" s="176"/>
      <c r="AW29" s="240"/>
      <c r="AX29" s="176"/>
      <c r="AY29" s="224"/>
      <c r="AZ29" s="176"/>
      <c r="BA29" s="224"/>
      <c r="BB29" s="176"/>
      <c r="BC29" s="263"/>
      <c r="BD29" s="176"/>
      <c r="BE29" s="224"/>
      <c r="BF29" s="176"/>
      <c r="BG29" s="224"/>
      <c r="BH29" s="176"/>
      <c r="BI29" s="224"/>
      <c r="BJ29" s="176"/>
      <c r="BK29" s="224"/>
      <c r="BL29" s="176"/>
      <c r="BM29" s="224"/>
      <c r="BN29" s="176"/>
      <c r="BO29" s="229"/>
      <c r="BP29" s="176"/>
      <c r="BQ29" s="224"/>
      <c r="BR29" s="176"/>
      <c r="BS29" s="224"/>
      <c r="BT29" s="176"/>
      <c r="BU29" s="176"/>
      <c r="BV29" s="176"/>
      <c r="BW29" s="224"/>
      <c r="BX29" s="176"/>
      <c r="BY29" s="224"/>
      <c r="BZ29" s="176"/>
      <c r="CA29" s="224"/>
      <c r="CB29" s="176"/>
      <c r="CC29" s="224"/>
      <c r="CD29" s="176"/>
      <c r="CE29" s="224"/>
      <c r="CF29" s="176"/>
      <c r="CG29" s="224"/>
      <c r="CH29" s="176"/>
      <c r="CI29" s="176"/>
      <c r="CJ29" s="176"/>
      <c r="CK29" s="224"/>
      <c r="CL29" s="176"/>
      <c r="CM29" s="224"/>
      <c r="CN29" s="176"/>
      <c r="CO29" s="229"/>
      <c r="CP29" s="176"/>
      <c r="CQ29" s="224"/>
      <c r="CR29" s="176"/>
      <c r="CS29" s="176"/>
      <c r="CT29" s="176"/>
      <c r="CU29" s="224"/>
      <c r="CV29" s="176"/>
      <c r="CW29" s="240"/>
      <c r="CX29" s="176"/>
      <c r="CY29" s="224"/>
      <c r="CZ29" s="176"/>
      <c r="DA29" s="176"/>
      <c r="DB29" s="224"/>
      <c r="DC29" s="176"/>
      <c r="DD29" s="224"/>
      <c r="DE29" s="176"/>
      <c r="DF29" s="176"/>
      <c r="DG29" s="326"/>
      <c r="DH29" s="176"/>
      <c r="DI29" s="224"/>
      <c r="DJ29" s="176"/>
      <c r="DK29" s="176"/>
      <c r="DL29" s="176"/>
      <c r="DM29" s="176"/>
      <c r="DN29" s="176"/>
      <c r="DO29" s="176"/>
      <c r="DP29" s="224"/>
      <c r="DQ29" s="176"/>
      <c r="DR29" s="176"/>
      <c r="DS29" s="176"/>
      <c r="DT29" s="224"/>
      <c r="DU29" s="176"/>
      <c r="DV29" s="176"/>
      <c r="DW29" s="176"/>
      <c r="DX29" s="176"/>
      <c r="DY29" s="176"/>
      <c r="DZ29" s="176"/>
      <c r="EA29" s="176"/>
      <c r="EB29" s="176"/>
      <c r="EC29" s="176"/>
      <c r="ED29" s="176"/>
      <c r="EE29" s="176"/>
      <c r="EF29" s="176"/>
      <c r="EG29" s="224"/>
      <c r="EH29" s="224"/>
    </row>
    <row r="30" spans="1:138" s="114" customFormat="1" ht="34.5" customHeight="1">
      <c r="A30" s="110">
        <v>11</v>
      </c>
      <c r="B30" s="110" t="s">
        <v>6411</v>
      </c>
      <c r="C30" s="110" t="s">
        <v>6421</v>
      </c>
      <c r="D30" s="118">
        <v>225</v>
      </c>
      <c r="E30" s="110">
        <v>109</v>
      </c>
      <c r="F30" s="111" t="s">
        <v>6422</v>
      </c>
      <c r="G30" s="110" t="s">
        <v>3892</v>
      </c>
      <c r="H30" s="110" t="s">
        <v>6423</v>
      </c>
      <c r="I30" s="110" t="s">
        <v>6424</v>
      </c>
      <c r="J30" s="110">
        <v>24</v>
      </c>
      <c r="K30" s="110" t="s">
        <v>6425</v>
      </c>
      <c r="L30" s="110" t="s">
        <v>6426</v>
      </c>
      <c r="M30" s="110" t="s">
        <v>15</v>
      </c>
      <c r="N30" s="112">
        <v>28600</v>
      </c>
      <c r="O30" s="110" t="s">
        <v>3066</v>
      </c>
      <c r="P30" s="110">
        <v>117</v>
      </c>
      <c r="Q30" s="176">
        <v>0</v>
      </c>
      <c r="R30" s="183"/>
      <c r="S30" s="176"/>
      <c r="T30" s="176"/>
      <c r="U30" s="175"/>
      <c r="V30" s="176"/>
      <c r="W30" s="175"/>
      <c r="X30" s="176">
        <v>500</v>
      </c>
      <c r="Y30" s="175"/>
      <c r="Z30" s="176">
        <v>2200</v>
      </c>
      <c r="AA30" s="175">
        <v>236</v>
      </c>
      <c r="AB30" s="176">
        <v>12000</v>
      </c>
      <c r="AC30" s="236">
        <v>2039</v>
      </c>
      <c r="AD30" s="176"/>
      <c r="AE30" s="175"/>
      <c r="AF30" s="176">
        <v>0</v>
      </c>
      <c r="AG30" s="175"/>
      <c r="AH30" s="176"/>
      <c r="AI30" s="175"/>
      <c r="AJ30" s="176">
        <v>0</v>
      </c>
      <c r="AK30" s="175"/>
      <c r="AL30" s="176"/>
      <c r="AM30" s="175"/>
      <c r="AN30" s="176"/>
      <c r="AO30" s="175"/>
      <c r="AP30" s="176"/>
      <c r="AQ30" s="222"/>
      <c r="AR30" s="321"/>
      <c r="AS30" s="176"/>
      <c r="AT30" s="176">
        <v>0</v>
      </c>
      <c r="AU30" s="175"/>
      <c r="AV30" s="176"/>
      <c r="AW30" s="248"/>
      <c r="AX30" s="176">
        <v>300</v>
      </c>
      <c r="AY30" s="224"/>
      <c r="AZ30" s="176"/>
      <c r="BA30" s="175"/>
      <c r="BB30" s="176">
        <v>0</v>
      </c>
      <c r="BC30" s="263">
        <v>0</v>
      </c>
      <c r="BD30" s="176">
        <v>3000</v>
      </c>
      <c r="BE30" s="224">
        <v>500</v>
      </c>
      <c r="BF30" s="176">
        <v>0</v>
      </c>
      <c r="BG30" s="175"/>
      <c r="BH30" s="176">
        <v>0</v>
      </c>
      <c r="BI30" s="175"/>
      <c r="BJ30" s="176">
        <v>0</v>
      </c>
      <c r="BK30" s="175"/>
      <c r="BL30" s="176">
        <v>0</v>
      </c>
      <c r="BM30" s="175"/>
      <c r="BN30" s="176">
        <v>0</v>
      </c>
      <c r="BO30" s="236"/>
      <c r="BP30" s="176">
        <v>300</v>
      </c>
      <c r="BQ30" s="175"/>
      <c r="BR30" s="176"/>
      <c r="BS30" s="224"/>
      <c r="BT30" s="176"/>
      <c r="BU30" s="176"/>
      <c r="BV30" s="176">
        <v>0</v>
      </c>
      <c r="BW30" s="175"/>
      <c r="BX30" s="176">
        <v>300</v>
      </c>
      <c r="BY30" s="175"/>
      <c r="BZ30" s="176"/>
      <c r="CA30" s="175"/>
      <c r="CB30" s="176">
        <v>1000</v>
      </c>
      <c r="CC30" s="224">
        <v>0</v>
      </c>
      <c r="CD30" s="176">
        <v>2000</v>
      </c>
      <c r="CE30" s="224">
        <v>0</v>
      </c>
      <c r="CF30" s="176"/>
      <c r="CG30" s="175"/>
      <c r="CH30" s="176">
        <v>0</v>
      </c>
      <c r="CI30" s="176">
        <v>6000</v>
      </c>
      <c r="CJ30" s="176">
        <v>6000</v>
      </c>
      <c r="CK30" s="224">
        <v>2340</v>
      </c>
      <c r="CL30" s="176"/>
      <c r="CM30" s="175"/>
      <c r="CN30" s="176">
        <v>0</v>
      </c>
      <c r="CO30" s="236"/>
      <c r="CP30" s="176">
        <v>0</v>
      </c>
      <c r="CQ30" s="175"/>
      <c r="CR30" s="176">
        <v>1000</v>
      </c>
      <c r="CS30" s="176"/>
      <c r="CT30" s="176">
        <v>0</v>
      </c>
      <c r="CU30" s="175"/>
      <c r="CV30" s="176"/>
      <c r="CW30" s="240"/>
      <c r="CX30" s="176"/>
      <c r="CY30" s="175"/>
      <c r="CZ30" s="176">
        <v>0</v>
      </c>
      <c r="DA30" s="176"/>
      <c r="DB30" s="175"/>
      <c r="DC30" s="176"/>
      <c r="DD30" s="175"/>
      <c r="DE30" s="176"/>
      <c r="DF30" s="176"/>
      <c r="DG30" s="330"/>
      <c r="DH30" s="176"/>
      <c r="DI30" s="175"/>
      <c r="DJ30" s="176"/>
      <c r="DK30" s="176"/>
      <c r="DL30" s="176"/>
      <c r="DM30" s="176"/>
      <c r="DN30" s="176"/>
      <c r="DO30" s="176"/>
      <c r="DP30" s="175"/>
      <c r="DQ30" s="176"/>
      <c r="DR30" s="176"/>
      <c r="DS30" s="176"/>
      <c r="DT30" s="175"/>
      <c r="DU30" s="176"/>
      <c r="DV30" s="176"/>
      <c r="DW30" s="176"/>
      <c r="DX30" s="176"/>
      <c r="DY30" s="176"/>
      <c r="DZ30" s="176"/>
      <c r="EA30" s="176"/>
      <c r="EB30" s="176"/>
      <c r="EC30" s="176"/>
      <c r="ED30" s="176"/>
      <c r="EE30" s="176"/>
      <c r="EF30" s="176"/>
      <c r="EG30" s="224">
        <f t="shared" si="0"/>
        <v>5115</v>
      </c>
      <c r="EH30" s="224">
        <f>N30-EG30</f>
        <v>23485</v>
      </c>
    </row>
    <row r="31" spans="1:138" ht="34.5" customHeight="1">
      <c r="A31" s="110">
        <v>12</v>
      </c>
      <c r="B31" s="110" t="s">
        <v>6416</v>
      </c>
      <c r="C31" s="110" t="s">
        <v>6427</v>
      </c>
      <c r="D31" s="119">
        <v>225</v>
      </c>
      <c r="E31" s="110">
        <v>109</v>
      </c>
      <c r="F31" s="111" t="s">
        <v>6428</v>
      </c>
      <c r="G31" s="110" t="s">
        <v>3892</v>
      </c>
      <c r="H31" s="110" t="s">
        <v>6164</v>
      </c>
      <c r="I31" s="110" t="s">
        <v>6429</v>
      </c>
      <c r="J31" s="110">
        <v>24</v>
      </c>
      <c r="K31" s="110" t="s">
        <v>6430</v>
      </c>
      <c r="L31" s="110" t="s">
        <v>6431</v>
      </c>
      <c r="M31" s="110" t="s">
        <v>15</v>
      </c>
      <c r="N31" s="112">
        <v>5000</v>
      </c>
      <c r="O31" s="110" t="s">
        <v>3115</v>
      </c>
      <c r="P31" s="110">
        <v>113</v>
      </c>
      <c r="Q31" s="176">
        <v>0</v>
      </c>
      <c r="R31" s="183"/>
      <c r="S31" s="176"/>
      <c r="T31" s="176"/>
      <c r="U31" s="224"/>
      <c r="V31" s="176"/>
      <c r="W31" s="224"/>
      <c r="X31" s="176"/>
      <c r="Y31" s="224"/>
      <c r="Z31" s="176"/>
      <c r="AA31" s="224"/>
      <c r="AB31" s="176">
        <v>5000</v>
      </c>
      <c r="AC31" s="224">
        <v>500</v>
      </c>
      <c r="AD31" s="176"/>
      <c r="AE31" s="224"/>
      <c r="AF31" s="176">
        <v>0</v>
      </c>
      <c r="AG31" s="224"/>
      <c r="AH31" s="176"/>
      <c r="AI31" s="224"/>
      <c r="AJ31" s="176">
        <v>0</v>
      </c>
      <c r="AK31" s="224"/>
      <c r="AL31" s="176"/>
      <c r="AM31" s="224"/>
      <c r="AN31" s="176"/>
      <c r="AO31" s="224"/>
      <c r="AP31" s="176"/>
      <c r="AQ31" s="222"/>
      <c r="AR31" s="321"/>
      <c r="AS31" s="176"/>
      <c r="AT31" s="176">
        <v>0</v>
      </c>
      <c r="AU31" s="224"/>
      <c r="AV31" s="176"/>
      <c r="AW31" s="224"/>
      <c r="AX31" s="176"/>
      <c r="AY31" s="224"/>
      <c r="AZ31" s="176"/>
      <c r="BA31" s="224"/>
      <c r="BB31" s="176">
        <v>0</v>
      </c>
      <c r="BC31" s="263">
        <v>0</v>
      </c>
      <c r="BD31" s="176">
        <v>0</v>
      </c>
      <c r="BE31" s="224">
        <v>0</v>
      </c>
      <c r="BF31" s="176">
        <v>0</v>
      </c>
      <c r="BG31" s="224"/>
      <c r="BH31" s="176">
        <v>0</v>
      </c>
      <c r="BI31" s="224"/>
      <c r="BJ31" s="176">
        <v>0</v>
      </c>
      <c r="BK31" s="224"/>
      <c r="BL31" s="176">
        <v>0</v>
      </c>
      <c r="BM31" s="224"/>
      <c r="BN31" s="176">
        <v>0</v>
      </c>
      <c r="BO31" s="224"/>
      <c r="BP31" s="176"/>
      <c r="BQ31" s="224"/>
      <c r="BR31" s="176"/>
      <c r="BS31" s="224"/>
      <c r="BT31" s="176"/>
      <c r="BU31" s="176"/>
      <c r="BV31" s="176">
        <v>0</v>
      </c>
      <c r="BW31" s="224"/>
      <c r="BX31" s="176">
        <v>0</v>
      </c>
      <c r="BY31" s="224"/>
      <c r="BZ31" s="176"/>
      <c r="CA31" s="224"/>
      <c r="CB31" s="176">
        <v>0</v>
      </c>
      <c r="CC31" s="224">
        <v>0</v>
      </c>
      <c r="CD31" s="176">
        <v>0</v>
      </c>
      <c r="CE31" s="224"/>
      <c r="CF31" s="176"/>
      <c r="CG31" s="224"/>
      <c r="CH31" s="176">
        <v>0</v>
      </c>
      <c r="CI31" s="176">
        <v>0</v>
      </c>
      <c r="CJ31" s="176">
        <v>0</v>
      </c>
      <c r="CK31" s="224"/>
      <c r="CL31" s="176"/>
      <c r="CM31" s="224"/>
      <c r="CN31" s="176">
        <v>0</v>
      </c>
      <c r="CO31" s="224"/>
      <c r="CP31" s="176">
        <v>0</v>
      </c>
      <c r="CQ31" s="224"/>
      <c r="CR31" s="176">
        <v>0</v>
      </c>
      <c r="CS31" s="176"/>
      <c r="CT31" s="176">
        <v>0</v>
      </c>
      <c r="CU31" s="224"/>
      <c r="CV31" s="176"/>
      <c r="CW31" s="224"/>
      <c r="CX31" s="176"/>
      <c r="CY31" s="224"/>
      <c r="CZ31" s="176">
        <v>0</v>
      </c>
      <c r="DA31" s="176"/>
      <c r="DB31" s="224"/>
      <c r="DC31" s="176"/>
      <c r="DD31" s="224"/>
      <c r="DE31" s="176"/>
      <c r="DF31" s="176"/>
      <c r="DG31" s="326"/>
      <c r="DH31" s="176"/>
      <c r="DI31" s="224"/>
      <c r="DJ31" s="176"/>
      <c r="DK31" s="176"/>
      <c r="DL31" s="176"/>
      <c r="DM31" s="176"/>
      <c r="DN31" s="176"/>
      <c r="DO31" s="176"/>
      <c r="DP31" s="224"/>
      <c r="DQ31" s="176"/>
      <c r="DR31" s="176"/>
      <c r="DS31" s="176"/>
      <c r="DT31" s="224"/>
      <c r="DU31" s="176"/>
      <c r="DV31" s="176"/>
      <c r="DW31" s="176"/>
      <c r="DX31" s="176"/>
      <c r="DY31" s="176"/>
      <c r="DZ31" s="176"/>
      <c r="EA31" s="176"/>
      <c r="EB31" s="176"/>
      <c r="EC31" s="176"/>
      <c r="ED31" s="176"/>
      <c r="EE31" s="176"/>
      <c r="EF31" s="176"/>
      <c r="EG31" s="224">
        <f t="shared" si="0"/>
        <v>500</v>
      </c>
      <c r="EH31" s="224">
        <f>N31-EG31</f>
        <v>4500</v>
      </c>
    </row>
    <row r="32" spans="1:138" s="114" customFormat="1" ht="34.5" customHeight="1">
      <c r="A32" s="110" t="s">
        <v>8243</v>
      </c>
      <c r="B32" s="110"/>
      <c r="C32" s="110"/>
      <c r="D32" s="120"/>
      <c r="E32" s="110"/>
      <c r="F32" s="106" t="s">
        <v>3208</v>
      </c>
      <c r="G32" s="110"/>
      <c r="H32" s="110"/>
      <c r="I32" s="110"/>
      <c r="J32" s="110"/>
      <c r="K32" s="110"/>
      <c r="L32" s="110"/>
      <c r="M32" s="110"/>
      <c r="N32" s="112"/>
      <c r="O32" s="110"/>
      <c r="P32" s="110"/>
      <c r="Q32" s="176"/>
      <c r="R32" s="183"/>
      <c r="S32" s="176"/>
      <c r="T32" s="176"/>
      <c r="U32" s="175"/>
      <c r="V32" s="176"/>
      <c r="W32" s="175"/>
      <c r="X32" s="176"/>
      <c r="Y32" s="175"/>
      <c r="Z32" s="176"/>
      <c r="AA32" s="175"/>
      <c r="AB32" s="176"/>
      <c r="AC32" s="236"/>
      <c r="AD32" s="176"/>
      <c r="AE32" s="175"/>
      <c r="AF32" s="176"/>
      <c r="AG32" s="175"/>
      <c r="AH32" s="176"/>
      <c r="AI32" s="175"/>
      <c r="AJ32" s="176"/>
      <c r="AK32" s="175"/>
      <c r="AL32" s="176"/>
      <c r="AM32" s="175"/>
      <c r="AN32" s="176"/>
      <c r="AO32" s="175"/>
      <c r="AP32" s="176"/>
      <c r="AQ32" s="222"/>
      <c r="AR32" s="321"/>
      <c r="AS32" s="176"/>
      <c r="AT32" s="176"/>
      <c r="AU32" s="175"/>
      <c r="AV32" s="176"/>
      <c r="AW32" s="248"/>
      <c r="AX32" s="176"/>
      <c r="AY32" s="224"/>
      <c r="AZ32" s="176"/>
      <c r="BA32" s="175"/>
      <c r="BB32" s="176"/>
      <c r="BC32" s="263"/>
      <c r="BD32" s="176"/>
      <c r="BE32" s="224"/>
      <c r="BF32" s="176"/>
      <c r="BG32" s="175"/>
      <c r="BH32" s="176"/>
      <c r="BI32" s="175"/>
      <c r="BJ32" s="176"/>
      <c r="BK32" s="175"/>
      <c r="BL32" s="176"/>
      <c r="BM32" s="175"/>
      <c r="BN32" s="176"/>
      <c r="BO32" s="236"/>
      <c r="BP32" s="176"/>
      <c r="BQ32" s="175"/>
      <c r="BR32" s="176"/>
      <c r="BS32" s="224"/>
      <c r="BT32" s="176"/>
      <c r="BU32" s="176"/>
      <c r="BV32" s="176"/>
      <c r="BW32" s="175"/>
      <c r="BX32" s="176"/>
      <c r="BY32" s="175"/>
      <c r="BZ32" s="176"/>
      <c r="CA32" s="175"/>
      <c r="CB32" s="176"/>
      <c r="CC32" s="224"/>
      <c r="CD32" s="176"/>
      <c r="CE32" s="224"/>
      <c r="CF32" s="176"/>
      <c r="CG32" s="175"/>
      <c r="CH32" s="176"/>
      <c r="CI32" s="176"/>
      <c r="CJ32" s="176"/>
      <c r="CK32" s="224"/>
      <c r="CL32" s="176"/>
      <c r="CM32" s="175"/>
      <c r="CN32" s="176"/>
      <c r="CO32" s="236"/>
      <c r="CP32" s="176"/>
      <c r="CQ32" s="175"/>
      <c r="CR32" s="176"/>
      <c r="CS32" s="176"/>
      <c r="CT32" s="176"/>
      <c r="CU32" s="175"/>
      <c r="CV32" s="176"/>
      <c r="CW32" s="240"/>
      <c r="CX32" s="176"/>
      <c r="CY32" s="175"/>
      <c r="CZ32" s="176"/>
      <c r="DA32" s="176"/>
      <c r="DB32" s="175"/>
      <c r="DC32" s="176"/>
      <c r="DD32" s="175"/>
      <c r="DE32" s="176"/>
      <c r="DF32" s="176"/>
      <c r="DG32" s="330"/>
      <c r="DH32" s="176"/>
      <c r="DI32" s="175"/>
      <c r="DJ32" s="176"/>
      <c r="DK32" s="176"/>
      <c r="DL32" s="176"/>
      <c r="DM32" s="176"/>
      <c r="DN32" s="176"/>
      <c r="DO32" s="176"/>
      <c r="DP32" s="175"/>
      <c r="DQ32" s="176"/>
      <c r="DR32" s="176"/>
      <c r="DS32" s="176"/>
      <c r="DT32" s="175"/>
      <c r="DU32" s="176"/>
      <c r="DV32" s="176"/>
      <c r="DW32" s="176"/>
      <c r="DX32" s="176"/>
      <c r="DY32" s="176"/>
      <c r="DZ32" s="176"/>
      <c r="EA32" s="176"/>
      <c r="EB32" s="176"/>
      <c r="EC32" s="176"/>
      <c r="ED32" s="176"/>
      <c r="EE32" s="176"/>
      <c r="EF32" s="176"/>
      <c r="EG32" s="224"/>
      <c r="EH32" s="224"/>
    </row>
    <row r="33" spans="1:138" s="114" customFormat="1" ht="34.5" customHeight="1">
      <c r="A33" s="110">
        <v>13</v>
      </c>
      <c r="B33" s="110" t="s">
        <v>6421</v>
      </c>
      <c r="C33" s="110" t="s">
        <v>6432</v>
      </c>
      <c r="D33" s="110">
        <v>239</v>
      </c>
      <c r="E33" s="110">
        <v>1037</v>
      </c>
      <c r="F33" s="111" t="s">
        <v>6433</v>
      </c>
      <c r="G33" s="110" t="s">
        <v>6434</v>
      </c>
      <c r="H33" s="110" t="s">
        <v>6435</v>
      </c>
      <c r="I33" s="110" t="s">
        <v>6436</v>
      </c>
      <c r="J33" s="110">
        <v>36</v>
      </c>
      <c r="K33" s="110" t="s">
        <v>6437</v>
      </c>
      <c r="L33" s="110" t="s">
        <v>6438</v>
      </c>
      <c r="M33" s="110" t="s">
        <v>68</v>
      </c>
      <c r="N33" s="112">
        <v>3700</v>
      </c>
      <c r="O33" s="110" t="s">
        <v>3098</v>
      </c>
      <c r="P33" s="110">
        <v>11</v>
      </c>
      <c r="Q33" s="176">
        <v>200</v>
      </c>
      <c r="R33" s="183">
        <v>20</v>
      </c>
      <c r="S33" s="176"/>
      <c r="T33" s="176"/>
      <c r="U33" s="175"/>
      <c r="V33" s="176"/>
      <c r="W33" s="175"/>
      <c r="X33" s="176"/>
      <c r="Y33" s="175"/>
      <c r="Z33" s="176"/>
      <c r="AA33" s="175"/>
      <c r="AB33" s="176">
        <v>2000</v>
      </c>
      <c r="AC33" s="175"/>
      <c r="AD33" s="176">
        <v>50</v>
      </c>
      <c r="AE33" s="175"/>
      <c r="AF33" s="176">
        <v>100</v>
      </c>
      <c r="AG33" s="175"/>
      <c r="AH33" s="176"/>
      <c r="AI33" s="175"/>
      <c r="AJ33" s="176">
        <v>0</v>
      </c>
      <c r="AK33" s="175"/>
      <c r="AL33" s="176"/>
      <c r="AM33" s="175"/>
      <c r="AN33" s="176"/>
      <c r="AO33" s="175"/>
      <c r="AP33" s="176"/>
      <c r="AQ33" s="222"/>
      <c r="AR33" s="321"/>
      <c r="AS33" s="176"/>
      <c r="AT33" s="176">
        <v>0</v>
      </c>
      <c r="AU33" s="175"/>
      <c r="AV33" s="176"/>
      <c r="AW33" s="175"/>
      <c r="AX33" s="176"/>
      <c r="AY33" s="224"/>
      <c r="AZ33" s="176"/>
      <c r="BA33" s="175"/>
      <c r="BB33" s="176">
        <v>0</v>
      </c>
      <c r="BC33" s="263">
        <v>0</v>
      </c>
      <c r="BD33" s="176">
        <v>0</v>
      </c>
      <c r="BE33" s="224">
        <v>0</v>
      </c>
      <c r="BF33" s="176">
        <v>0</v>
      </c>
      <c r="BG33" s="175"/>
      <c r="BH33" s="176">
        <v>0</v>
      </c>
      <c r="BI33" s="175"/>
      <c r="BJ33" s="176">
        <v>500</v>
      </c>
      <c r="BK33" s="175">
        <v>100</v>
      </c>
      <c r="BL33" s="176">
        <v>0</v>
      </c>
      <c r="BM33" s="175"/>
      <c r="BN33" s="176">
        <v>0</v>
      </c>
      <c r="BO33" s="175"/>
      <c r="BP33" s="176">
        <v>200</v>
      </c>
      <c r="BQ33" s="175">
        <v>100</v>
      </c>
      <c r="BR33" s="176"/>
      <c r="BS33" s="224"/>
      <c r="BT33" s="176"/>
      <c r="BU33" s="176"/>
      <c r="BV33" s="176">
        <v>0</v>
      </c>
      <c r="BW33" s="175"/>
      <c r="BX33" s="176">
        <v>0</v>
      </c>
      <c r="BY33" s="175"/>
      <c r="BZ33" s="176"/>
      <c r="CA33" s="175"/>
      <c r="CB33" s="176">
        <v>0</v>
      </c>
      <c r="CC33" s="224">
        <v>0</v>
      </c>
      <c r="CD33" s="176">
        <v>0</v>
      </c>
      <c r="CE33" s="224"/>
      <c r="CF33" s="176"/>
      <c r="CG33" s="175"/>
      <c r="CH33" s="176">
        <v>0</v>
      </c>
      <c r="CI33" s="176">
        <v>50</v>
      </c>
      <c r="CJ33" s="176">
        <v>50</v>
      </c>
      <c r="CK33" s="224"/>
      <c r="CL33" s="176"/>
      <c r="CM33" s="175"/>
      <c r="CN33" s="176">
        <v>0</v>
      </c>
      <c r="CO33" s="175"/>
      <c r="CP33" s="176">
        <v>100</v>
      </c>
      <c r="CQ33" s="175"/>
      <c r="CR33" s="176">
        <v>0</v>
      </c>
      <c r="CS33" s="176"/>
      <c r="CT33" s="176">
        <v>0</v>
      </c>
      <c r="CU33" s="175"/>
      <c r="CV33" s="176"/>
      <c r="CW33" s="224"/>
      <c r="CX33" s="176"/>
      <c r="CY33" s="175"/>
      <c r="CZ33" s="176">
        <v>0</v>
      </c>
      <c r="DA33" s="176"/>
      <c r="DB33" s="175"/>
      <c r="DC33" s="176"/>
      <c r="DD33" s="175"/>
      <c r="DE33" s="176"/>
      <c r="DF33" s="176">
        <v>500</v>
      </c>
      <c r="DG33" s="330">
        <v>250</v>
      </c>
      <c r="DH33" s="176"/>
      <c r="DI33" s="175"/>
      <c r="DJ33" s="176"/>
      <c r="DK33" s="176"/>
      <c r="DL33" s="176"/>
      <c r="DM33" s="176"/>
      <c r="DN33" s="176"/>
      <c r="DO33" s="176"/>
      <c r="DP33" s="175"/>
      <c r="DQ33" s="176"/>
      <c r="DR33" s="176"/>
      <c r="DS33" s="176"/>
      <c r="DT33" s="175"/>
      <c r="DU33" s="176"/>
      <c r="DV33" s="176"/>
      <c r="DW33" s="176"/>
      <c r="DX33" s="176"/>
      <c r="DY33" s="176"/>
      <c r="DZ33" s="176"/>
      <c r="EA33" s="176"/>
      <c r="EB33" s="176"/>
      <c r="EC33" s="176"/>
      <c r="ED33" s="176"/>
      <c r="EE33" s="176"/>
      <c r="EF33" s="176"/>
      <c r="EG33" s="224">
        <f t="shared" si="0"/>
        <v>470</v>
      </c>
      <c r="EH33" s="224">
        <f>N33-EG33</f>
        <v>3230</v>
      </c>
    </row>
    <row r="34" spans="1:138" ht="34.5" customHeight="1">
      <c r="A34" s="110" t="s">
        <v>8243</v>
      </c>
      <c r="B34" s="110"/>
      <c r="C34" s="110"/>
      <c r="D34" s="110"/>
      <c r="E34" s="110"/>
      <c r="F34" s="106" t="s">
        <v>3217</v>
      </c>
      <c r="G34" s="110"/>
      <c r="H34" s="110"/>
      <c r="I34" s="110"/>
      <c r="J34" s="110"/>
      <c r="K34" s="110"/>
      <c r="L34" s="110"/>
      <c r="M34" s="110"/>
      <c r="N34" s="112"/>
      <c r="O34" s="110"/>
      <c r="P34" s="110"/>
      <c r="Q34" s="176"/>
      <c r="R34" s="183"/>
      <c r="S34" s="176"/>
      <c r="T34" s="176"/>
      <c r="U34" s="224"/>
      <c r="V34" s="176"/>
      <c r="W34" s="224"/>
      <c r="X34" s="176"/>
      <c r="Y34" s="224"/>
      <c r="Z34" s="176"/>
      <c r="AA34" s="224"/>
      <c r="AB34" s="176"/>
      <c r="AC34" s="229"/>
      <c r="AD34" s="176"/>
      <c r="AE34" s="224"/>
      <c r="AF34" s="176"/>
      <c r="AG34" s="224"/>
      <c r="AH34" s="176"/>
      <c r="AI34" s="224"/>
      <c r="AJ34" s="176"/>
      <c r="AK34" s="224"/>
      <c r="AL34" s="176"/>
      <c r="AM34" s="224"/>
      <c r="AN34" s="176"/>
      <c r="AO34" s="224"/>
      <c r="AP34" s="176"/>
      <c r="AQ34" s="222"/>
      <c r="AR34" s="321"/>
      <c r="AS34" s="176"/>
      <c r="AT34" s="176"/>
      <c r="AU34" s="224"/>
      <c r="AV34" s="176"/>
      <c r="AW34" s="240"/>
      <c r="AX34" s="176"/>
      <c r="AY34" s="224"/>
      <c r="AZ34" s="176"/>
      <c r="BA34" s="224"/>
      <c r="BB34" s="176"/>
      <c r="BC34" s="263"/>
      <c r="BD34" s="176"/>
      <c r="BE34" s="224"/>
      <c r="BF34" s="176"/>
      <c r="BG34" s="224"/>
      <c r="BH34" s="176"/>
      <c r="BI34" s="224"/>
      <c r="BJ34" s="176"/>
      <c r="BK34" s="224"/>
      <c r="BL34" s="176"/>
      <c r="BM34" s="224"/>
      <c r="BN34" s="176"/>
      <c r="BO34" s="229"/>
      <c r="BP34" s="176"/>
      <c r="BQ34" s="224"/>
      <c r="BR34" s="176"/>
      <c r="BS34" s="224"/>
      <c r="BT34" s="176"/>
      <c r="BU34" s="176"/>
      <c r="BV34" s="176"/>
      <c r="BW34" s="224"/>
      <c r="BX34" s="176"/>
      <c r="BY34" s="224"/>
      <c r="BZ34" s="176"/>
      <c r="CA34" s="224"/>
      <c r="CB34" s="176"/>
      <c r="CC34" s="224"/>
      <c r="CD34" s="176"/>
      <c r="CE34" s="224"/>
      <c r="CF34" s="176"/>
      <c r="CG34" s="224"/>
      <c r="CH34" s="176"/>
      <c r="CI34" s="176"/>
      <c r="CJ34" s="176"/>
      <c r="CK34" s="224"/>
      <c r="CL34" s="176"/>
      <c r="CM34" s="224"/>
      <c r="CN34" s="176"/>
      <c r="CO34" s="229"/>
      <c r="CP34" s="176"/>
      <c r="CQ34" s="224"/>
      <c r="CR34" s="176"/>
      <c r="CS34" s="176"/>
      <c r="CT34" s="176"/>
      <c r="CU34" s="224"/>
      <c r="CV34" s="176"/>
      <c r="CW34" s="240"/>
      <c r="CX34" s="176"/>
      <c r="CY34" s="224"/>
      <c r="CZ34" s="176"/>
      <c r="DA34" s="176"/>
      <c r="DB34" s="224"/>
      <c r="DC34" s="176"/>
      <c r="DD34" s="224"/>
      <c r="DE34" s="176"/>
      <c r="DF34" s="176"/>
      <c r="DG34" s="326"/>
      <c r="DH34" s="176"/>
      <c r="DI34" s="224"/>
      <c r="DJ34" s="176"/>
      <c r="DK34" s="176"/>
      <c r="DL34" s="176"/>
      <c r="DM34" s="176"/>
      <c r="DN34" s="176"/>
      <c r="DO34" s="176"/>
      <c r="DP34" s="224"/>
      <c r="DQ34" s="176"/>
      <c r="DR34" s="176"/>
      <c r="DS34" s="176"/>
      <c r="DT34" s="224"/>
      <c r="DU34" s="176"/>
      <c r="DV34" s="176"/>
      <c r="DW34" s="176"/>
      <c r="DX34" s="176"/>
      <c r="DY34" s="176"/>
      <c r="DZ34" s="176"/>
      <c r="EA34" s="176"/>
      <c r="EB34" s="176"/>
      <c r="EC34" s="176"/>
      <c r="ED34" s="176"/>
      <c r="EE34" s="176"/>
      <c r="EF34" s="176"/>
      <c r="EG34" s="224"/>
      <c r="EH34" s="224"/>
    </row>
    <row r="35" spans="1:138" s="114" customFormat="1" ht="34.5" customHeight="1">
      <c r="A35" s="110" t="s">
        <v>8243</v>
      </c>
      <c r="B35" s="110"/>
      <c r="C35" s="110"/>
      <c r="D35" s="110"/>
      <c r="E35" s="110"/>
      <c r="F35" s="106" t="s">
        <v>3218</v>
      </c>
      <c r="G35" s="110"/>
      <c r="H35" s="110"/>
      <c r="I35" s="110"/>
      <c r="J35" s="110"/>
      <c r="K35" s="110"/>
      <c r="L35" s="110"/>
      <c r="M35" s="110"/>
      <c r="N35" s="112"/>
      <c r="O35" s="110"/>
      <c r="P35" s="110"/>
      <c r="Q35" s="176"/>
      <c r="R35" s="183"/>
      <c r="S35" s="176"/>
      <c r="T35" s="176"/>
      <c r="U35" s="175"/>
      <c r="V35" s="176"/>
      <c r="W35" s="175"/>
      <c r="X35" s="176"/>
      <c r="Y35" s="175"/>
      <c r="Z35" s="176"/>
      <c r="AA35" s="175"/>
      <c r="AB35" s="176"/>
      <c r="AC35" s="236"/>
      <c r="AD35" s="176"/>
      <c r="AE35" s="175"/>
      <c r="AF35" s="176"/>
      <c r="AG35" s="175"/>
      <c r="AH35" s="176"/>
      <c r="AI35" s="175"/>
      <c r="AJ35" s="176"/>
      <c r="AK35" s="175"/>
      <c r="AL35" s="176"/>
      <c r="AM35" s="175"/>
      <c r="AN35" s="176"/>
      <c r="AO35" s="175"/>
      <c r="AP35" s="176"/>
      <c r="AQ35" s="222"/>
      <c r="AR35" s="321"/>
      <c r="AS35" s="176"/>
      <c r="AT35" s="176"/>
      <c r="AU35" s="175"/>
      <c r="AV35" s="176"/>
      <c r="AW35" s="248"/>
      <c r="AX35" s="176"/>
      <c r="AY35" s="224"/>
      <c r="AZ35" s="176"/>
      <c r="BA35" s="175"/>
      <c r="BB35" s="176"/>
      <c r="BC35" s="263"/>
      <c r="BD35" s="176"/>
      <c r="BE35" s="224"/>
      <c r="BF35" s="176"/>
      <c r="BG35" s="175"/>
      <c r="BH35" s="176"/>
      <c r="BI35" s="175"/>
      <c r="BJ35" s="176"/>
      <c r="BK35" s="175"/>
      <c r="BL35" s="176"/>
      <c r="BM35" s="175"/>
      <c r="BN35" s="176"/>
      <c r="BO35" s="236"/>
      <c r="BP35" s="176"/>
      <c r="BQ35" s="175"/>
      <c r="BR35" s="176"/>
      <c r="BS35" s="224"/>
      <c r="BT35" s="176"/>
      <c r="BU35" s="176"/>
      <c r="BV35" s="176"/>
      <c r="BW35" s="175"/>
      <c r="BX35" s="176"/>
      <c r="BY35" s="175"/>
      <c r="BZ35" s="176"/>
      <c r="CA35" s="175"/>
      <c r="CB35" s="176"/>
      <c r="CC35" s="224"/>
      <c r="CD35" s="176"/>
      <c r="CE35" s="224"/>
      <c r="CF35" s="176"/>
      <c r="CG35" s="175"/>
      <c r="CH35" s="176"/>
      <c r="CI35" s="176"/>
      <c r="CJ35" s="176"/>
      <c r="CK35" s="224"/>
      <c r="CL35" s="176"/>
      <c r="CM35" s="175"/>
      <c r="CN35" s="176"/>
      <c r="CO35" s="236"/>
      <c r="CP35" s="176"/>
      <c r="CQ35" s="175"/>
      <c r="CR35" s="176"/>
      <c r="CS35" s="176"/>
      <c r="CT35" s="176"/>
      <c r="CU35" s="175"/>
      <c r="CV35" s="176"/>
      <c r="CW35" s="240"/>
      <c r="CX35" s="176"/>
      <c r="CY35" s="175"/>
      <c r="CZ35" s="176"/>
      <c r="DA35" s="176"/>
      <c r="DB35" s="175"/>
      <c r="DC35" s="176"/>
      <c r="DD35" s="175"/>
      <c r="DE35" s="176"/>
      <c r="DF35" s="176"/>
      <c r="DG35" s="330"/>
      <c r="DH35" s="176"/>
      <c r="DI35" s="175"/>
      <c r="DJ35" s="176"/>
      <c r="DK35" s="176"/>
      <c r="DL35" s="176"/>
      <c r="DM35" s="176"/>
      <c r="DN35" s="176"/>
      <c r="DO35" s="176"/>
      <c r="DP35" s="175"/>
      <c r="DQ35" s="176"/>
      <c r="DR35" s="176"/>
      <c r="DS35" s="176"/>
      <c r="DT35" s="175"/>
      <c r="DU35" s="176"/>
      <c r="DV35" s="176"/>
      <c r="DW35" s="176"/>
      <c r="DX35" s="176"/>
      <c r="DY35" s="176"/>
      <c r="DZ35" s="176"/>
      <c r="EA35" s="176"/>
      <c r="EB35" s="176"/>
      <c r="EC35" s="176"/>
      <c r="ED35" s="176"/>
      <c r="EE35" s="176"/>
      <c r="EF35" s="176"/>
      <c r="EG35" s="224"/>
      <c r="EH35" s="224"/>
    </row>
    <row r="36" spans="1:138" ht="34.5" customHeight="1">
      <c r="A36" s="110">
        <v>14</v>
      </c>
      <c r="B36" s="110" t="s">
        <v>6427</v>
      </c>
      <c r="C36" s="110" t="s">
        <v>6439</v>
      </c>
      <c r="D36" s="121">
        <v>371</v>
      </c>
      <c r="E36" s="110">
        <v>723</v>
      </c>
      <c r="F36" s="111" t="s">
        <v>6440</v>
      </c>
      <c r="G36" s="110" t="s">
        <v>6441</v>
      </c>
      <c r="H36" s="110" t="s">
        <v>4086</v>
      </c>
      <c r="I36" s="110" t="s">
        <v>6442</v>
      </c>
      <c r="J36" s="110">
        <v>24</v>
      </c>
      <c r="K36" s="110" t="s">
        <v>6443</v>
      </c>
      <c r="L36" s="110" t="s">
        <v>563</v>
      </c>
      <c r="M36" s="110" t="s">
        <v>15</v>
      </c>
      <c r="N36" s="112">
        <v>500</v>
      </c>
      <c r="O36" s="110" t="s">
        <v>3068</v>
      </c>
      <c r="P36" s="110">
        <v>13</v>
      </c>
      <c r="Q36" s="176">
        <v>50</v>
      </c>
      <c r="R36" s="183"/>
      <c r="S36" s="176"/>
      <c r="T36" s="176"/>
      <c r="U36" s="224"/>
      <c r="V36" s="176"/>
      <c r="W36" s="224"/>
      <c r="X36" s="176"/>
      <c r="Y36" s="224"/>
      <c r="Z36" s="176"/>
      <c r="AA36" s="224"/>
      <c r="AB36" s="176">
        <v>150</v>
      </c>
      <c r="AC36" s="224">
        <v>10</v>
      </c>
      <c r="AD36" s="176"/>
      <c r="AE36" s="224"/>
      <c r="AF36" s="176">
        <v>0</v>
      </c>
      <c r="AG36" s="224"/>
      <c r="AH36" s="176">
        <v>100</v>
      </c>
      <c r="AI36" s="224">
        <v>30</v>
      </c>
      <c r="AJ36" s="176">
        <v>0</v>
      </c>
      <c r="AK36" s="224"/>
      <c r="AL36" s="176">
        <v>200</v>
      </c>
      <c r="AM36" s="224"/>
      <c r="AN36" s="176"/>
      <c r="AO36" s="224"/>
      <c r="AP36" s="176"/>
      <c r="AQ36" s="222"/>
      <c r="AR36" s="321"/>
      <c r="AS36" s="176"/>
      <c r="AT36" s="176">
        <v>0</v>
      </c>
      <c r="AU36" s="224"/>
      <c r="AV36" s="176"/>
      <c r="AW36" s="224"/>
      <c r="AX36" s="176"/>
      <c r="AY36" s="224"/>
      <c r="AZ36" s="176"/>
      <c r="BA36" s="224"/>
      <c r="BB36" s="176">
        <v>0</v>
      </c>
      <c r="BC36" s="263">
        <v>0</v>
      </c>
      <c r="BD36" s="176">
        <v>0</v>
      </c>
      <c r="BE36" s="224">
        <v>0</v>
      </c>
      <c r="BF36" s="176">
        <v>0</v>
      </c>
      <c r="BG36" s="224"/>
      <c r="BH36" s="176">
        <v>0</v>
      </c>
      <c r="BI36" s="224"/>
      <c r="BJ36" s="176">
        <v>0</v>
      </c>
      <c r="BK36" s="224"/>
      <c r="BL36" s="176">
        <v>0</v>
      </c>
      <c r="BM36" s="224"/>
      <c r="BN36" s="176">
        <v>0</v>
      </c>
      <c r="BO36" s="224"/>
      <c r="BP36" s="176"/>
      <c r="BQ36" s="224"/>
      <c r="BR36" s="176"/>
      <c r="BS36" s="224"/>
      <c r="BT36" s="176"/>
      <c r="BU36" s="176"/>
      <c r="BV36" s="176">
        <v>0</v>
      </c>
      <c r="BW36" s="224"/>
      <c r="BX36" s="176">
        <v>0</v>
      </c>
      <c r="BY36" s="224"/>
      <c r="BZ36" s="176"/>
      <c r="CA36" s="224"/>
      <c r="CB36" s="176">
        <v>0</v>
      </c>
      <c r="CC36" s="224">
        <v>0</v>
      </c>
      <c r="CD36" s="176">
        <v>0</v>
      </c>
      <c r="CE36" s="224"/>
      <c r="CF36" s="176"/>
      <c r="CG36" s="224"/>
      <c r="CH36" s="176">
        <v>0</v>
      </c>
      <c r="CI36" s="176">
        <v>0</v>
      </c>
      <c r="CJ36" s="176">
        <v>0</v>
      </c>
      <c r="CK36" s="224"/>
      <c r="CL36" s="176"/>
      <c r="CM36" s="224"/>
      <c r="CN36" s="176">
        <v>0</v>
      </c>
      <c r="CO36" s="224"/>
      <c r="CP36" s="176">
        <v>0</v>
      </c>
      <c r="CQ36" s="224"/>
      <c r="CR36" s="176">
        <v>0</v>
      </c>
      <c r="CS36" s="176"/>
      <c r="CT36" s="176">
        <v>0</v>
      </c>
      <c r="CU36" s="224"/>
      <c r="CV36" s="176"/>
      <c r="CW36" s="224"/>
      <c r="CX36" s="176"/>
      <c r="CY36" s="224"/>
      <c r="CZ36" s="176">
        <v>0</v>
      </c>
      <c r="DA36" s="176"/>
      <c r="DB36" s="224"/>
      <c r="DC36" s="176"/>
      <c r="DD36" s="224"/>
      <c r="DE36" s="176"/>
      <c r="DF36" s="176"/>
      <c r="DG36" s="326"/>
      <c r="DH36" s="176"/>
      <c r="DI36" s="224"/>
      <c r="DJ36" s="176"/>
      <c r="DK36" s="176"/>
      <c r="DL36" s="176"/>
      <c r="DM36" s="176"/>
      <c r="DN36" s="176"/>
      <c r="DO36" s="176"/>
      <c r="DP36" s="224"/>
      <c r="DQ36" s="176"/>
      <c r="DR36" s="176"/>
      <c r="DS36" s="176"/>
      <c r="DT36" s="224"/>
      <c r="DU36" s="176"/>
      <c r="DV36" s="176"/>
      <c r="DW36" s="176"/>
      <c r="DX36" s="176"/>
      <c r="DY36" s="176"/>
      <c r="DZ36" s="176"/>
      <c r="EA36" s="176"/>
      <c r="EB36" s="176"/>
      <c r="EC36" s="176"/>
      <c r="ED36" s="176"/>
      <c r="EE36" s="176"/>
      <c r="EF36" s="176"/>
      <c r="EG36" s="224">
        <f t="shared" si="0"/>
        <v>40</v>
      </c>
      <c r="EH36" s="224">
        <f>N36-EG36</f>
        <v>460</v>
      </c>
    </row>
    <row r="37" spans="1:138" s="114" customFormat="1" ht="34.5" customHeight="1">
      <c r="A37" s="110" t="s">
        <v>8243</v>
      </c>
      <c r="B37" s="110"/>
      <c r="C37" s="110"/>
      <c r="D37" s="110"/>
      <c r="E37" s="110"/>
      <c r="F37" s="106" t="s">
        <v>3222</v>
      </c>
      <c r="G37" s="110"/>
      <c r="H37" s="110"/>
      <c r="I37" s="110"/>
      <c r="J37" s="110"/>
      <c r="K37" s="110"/>
      <c r="L37" s="110"/>
      <c r="M37" s="110"/>
      <c r="N37" s="112"/>
      <c r="O37" s="110"/>
      <c r="P37" s="110"/>
      <c r="Q37" s="176"/>
      <c r="R37" s="183"/>
      <c r="S37" s="176"/>
      <c r="T37" s="176"/>
      <c r="U37" s="175"/>
      <c r="V37" s="176"/>
      <c r="W37" s="175"/>
      <c r="X37" s="176"/>
      <c r="Y37" s="175"/>
      <c r="Z37" s="176"/>
      <c r="AA37" s="175"/>
      <c r="AB37" s="176"/>
      <c r="AC37" s="236"/>
      <c r="AD37" s="176"/>
      <c r="AE37" s="175"/>
      <c r="AF37" s="176"/>
      <c r="AG37" s="175"/>
      <c r="AH37" s="176"/>
      <c r="AI37" s="175"/>
      <c r="AJ37" s="176"/>
      <c r="AK37" s="175"/>
      <c r="AL37" s="176"/>
      <c r="AM37" s="175"/>
      <c r="AN37" s="176"/>
      <c r="AO37" s="175"/>
      <c r="AP37" s="176"/>
      <c r="AQ37" s="222"/>
      <c r="AR37" s="321"/>
      <c r="AS37" s="176"/>
      <c r="AT37" s="176"/>
      <c r="AU37" s="175"/>
      <c r="AV37" s="176"/>
      <c r="AW37" s="248"/>
      <c r="AX37" s="176"/>
      <c r="AY37" s="224"/>
      <c r="AZ37" s="176"/>
      <c r="BA37" s="175"/>
      <c r="BB37" s="176"/>
      <c r="BC37" s="263"/>
      <c r="BD37" s="176"/>
      <c r="BE37" s="224"/>
      <c r="BF37" s="176"/>
      <c r="BG37" s="175"/>
      <c r="BH37" s="176"/>
      <c r="BI37" s="175"/>
      <c r="BJ37" s="176"/>
      <c r="BK37" s="175"/>
      <c r="BL37" s="176"/>
      <c r="BM37" s="175"/>
      <c r="BN37" s="176"/>
      <c r="BO37" s="236"/>
      <c r="BP37" s="176"/>
      <c r="BQ37" s="175"/>
      <c r="BR37" s="176"/>
      <c r="BS37" s="224"/>
      <c r="BT37" s="176"/>
      <c r="BU37" s="176"/>
      <c r="BV37" s="176"/>
      <c r="BW37" s="175"/>
      <c r="BX37" s="176"/>
      <c r="BY37" s="175"/>
      <c r="BZ37" s="176"/>
      <c r="CA37" s="175"/>
      <c r="CB37" s="176"/>
      <c r="CC37" s="224"/>
      <c r="CD37" s="176"/>
      <c r="CE37" s="224"/>
      <c r="CF37" s="176"/>
      <c r="CG37" s="175"/>
      <c r="CH37" s="176"/>
      <c r="CI37" s="176"/>
      <c r="CJ37" s="176"/>
      <c r="CK37" s="224"/>
      <c r="CL37" s="176"/>
      <c r="CM37" s="175"/>
      <c r="CN37" s="176"/>
      <c r="CO37" s="236"/>
      <c r="CP37" s="176"/>
      <c r="CQ37" s="175"/>
      <c r="CR37" s="176"/>
      <c r="CS37" s="176"/>
      <c r="CT37" s="176"/>
      <c r="CU37" s="175"/>
      <c r="CV37" s="176"/>
      <c r="CW37" s="240"/>
      <c r="CX37" s="176"/>
      <c r="CY37" s="175"/>
      <c r="CZ37" s="176"/>
      <c r="DA37" s="176"/>
      <c r="DB37" s="175"/>
      <c r="DC37" s="176"/>
      <c r="DD37" s="175"/>
      <c r="DE37" s="176"/>
      <c r="DF37" s="176"/>
      <c r="DG37" s="330"/>
      <c r="DH37" s="176"/>
      <c r="DI37" s="175"/>
      <c r="DJ37" s="176"/>
      <c r="DK37" s="176"/>
      <c r="DL37" s="176"/>
      <c r="DM37" s="176"/>
      <c r="DN37" s="176"/>
      <c r="DO37" s="176"/>
      <c r="DP37" s="175"/>
      <c r="DQ37" s="176"/>
      <c r="DR37" s="176"/>
      <c r="DS37" s="176"/>
      <c r="DT37" s="175"/>
      <c r="DU37" s="176"/>
      <c r="DV37" s="176"/>
      <c r="DW37" s="176"/>
      <c r="DX37" s="176"/>
      <c r="DY37" s="176"/>
      <c r="DZ37" s="176"/>
      <c r="EA37" s="176"/>
      <c r="EB37" s="176"/>
      <c r="EC37" s="176"/>
      <c r="ED37" s="176"/>
      <c r="EE37" s="176"/>
      <c r="EF37" s="176"/>
      <c r="EG37" s="224"/>
      <c r="EH37" s="224"/>
    </row>
    <row r="38" spans="1:138" ht="34.5" customHeight="1">
      <c r="A38" s="110">
        <v>15</v>
      </c>
      <c r="B38" s="110" t="s">
        <v>6444</v>
      </c>
      <c r="C38" s="110" t="s">
        <v>6445</v>
      </c>
      <c r="D38" s="110">
        <v>412</v>
      </c>
      <c r="E38" s="110">
        <v>247</v>
      </c>
      <c r="F38" s="111" t="s">
        <v>5638</v>
      </c>
      <c r="G38" s="110" t="s">
        <v>5639</v>
      </c>
      <c r="H38" s="110" t="s">
        <v>22</v>
      </c>
      <c r="I38" s="110" t="s">
        <v>5640</v>
      </c>
      <c r="J38" s="110">
        <v>24</v>
      </c>
      <c r="K38" s="110" t="s">
        <v>5641</v>
      </c>
      <c r="L38" s="110" t="s">
        <v>5642</v>
      </c>
      <c r="M38" s="110" t="s">
        <v>10</v>
      </c>
      <c r="N38" s="112">
        <v>3000</v>
      </c>
      <c r="O38" s="110" t="s">
        <v>3394</v>
      </c>
      <c r="P38" s="110">
        <v>89</v>
      </c>
      <c r="Q38" s="176">
        <v>0</v>
      </c>
      <c r="R38" s="183"/>
      <c r="S38" s="176"/>
      <c r="T38" s="176"/>
      <c r="U38" s="224"/>
      <c r="V38" s="176"/>
      <c r="W38" s="224"/>
      <c r="X38" s="176"/>
      <c r="Y38" s="224"/>
      <c r="Z38" s="176"/>
      <c r="AA38" s="224"/>
      <c r="AB38" s="176">
        <v>3000</v>
      </c>
      <c r="AC38" s="224">
        <v>1700</v>
      </c>
      <c r="AD38" s="176"/>
      <c r="AE38" s="224"/>
      <c r="AF38" s="176">
        <v>0</v>
      </c>
      <c r="AG38" s="224"/>
      <c r="AH38" s="176"/>
      <c r="AI38" s="224"/>
      <c r="AJ38" s="176">
        <v>0</v>
      </c>
      <c r="AK38" s="224"/>
      <c r="AL38" s="176"/>
      <c r="AM38" s="224"/>
      <c r="AN38" s="176"/>
      <c r="AO38" s="224"/>
      <c r="AP38" s="176"/>
      <c r="AQ38" s="222"/>
      <c r="AR38" s="321"/>
      <c r="AS38" s="176"/>
      <c r="AT38" s="176">
        <v>0</v>
      </c>
      <c r="AU38" s="224"/>
      <c r="AV38" s="176"/>
      <c r="AW38" s="224"/>
      <c r="AX38" s="176"/>
      <c r="AY38" s="224"/>
      <c r="AZ38" s="176"/>
      <c r="BA38" s="224"/>
      <c r="BB38" s="176">
        <v>0</v>
      </c>
      <c r="BC38" s="263">
        <v>0</v>
      </c>
      <c r="BD38" s="176">
        <v>0</v>
      </c>
      <c r="BE38" s="224">
        <v>0</v>
      </c>
      <c r="BF38" s="176">
        <v>0</v>
      </c>
      <c r="BG38" s="224"/>
      <c r="BH38" s="176">
        <v>0</v>
      </c>
      <c r="BI38" s="224"/>
      <c r="BJ38" s="176">
        <v>0</v>
      </c>
      <c r="BK38" s="224"/>
      <c r="BL38" s="176">
        <v>0</v>
      </c>
      <c r="BM38" s="224"/>
      <c r="BN38" s="176">
        <v>0</v>
      </c>
      <c r="BO38" s="224"/>
      <c r="BP38" s="176"/>
      <c r="BQ38" s="224"/>
      <c r="BR38" s="176"/>
      <c r="BS38" s="224"/>
      <c r="BT38" s="176"/>
      <c r="BU38" s="176"/>
      <c r="BV38" s="176">
        <v>0</v>
      </c>
      <c r="BW38" s="224"/>
      <c r="BX38" s="176">
        <v>0</v>
      </c>
      <c r="BY38" s="224"/>
      <c r="BZ38" s="176"/>
      <c r="CA38" s="224"/>
      <c r="CB38" s="176">
        <v>0</v>
      </c>
      <c r="CC38" s="224">
        <v>0</v>
      </c>
      <c r="CD38" s="176">
        <v>0</v>
      </c>
      <c r="CE38" s="224"/>
      <c r="CF38" s="176"/>
      <c r="CG38" s="224"/>
      <c r="CH38" s="176">
        <v>0</v>
      </c>
      <c r="CI38" s="176">
        <v>0</v>
      </c>
      <c r="CJ38" s="176">
        <v>0</v>
      </c>
      <c r="CK38" s="224"/>
      <c r="CL38" s="176"/>
      <c r="CM38" s="224"/>
      <c r="CN38" s="176">
        <v>0</v>
      </c>
      <c r="CO38" s="224"/>
      <c r="CP38" s="176">
        <v>0</v>
      </c>
      <c r="CQ38" s="224"/>
      <c r="CR38" s="176">
        <v>0</v>
      </c>
      <c r="CS38" s="176"/>
      <c r="CT38" s="176">
        <v>0</v>
      </c>
      <c r="CU38" s="224"/>
      <c r="CV38" s="176"/>
      <c r="CW38" s="224"/>
      <c r="CX38" s="176"/>
      <c r="CY38" s="224"/>
      <c r="CZ38" s="176">
        <v>0</v>
      </c>
      <c r="DA38" s="176"/>
      <c r="DB38" s="224"/>
      <c r="DC38" s="176"/>
      <c r="DD38" s="224"/>
      <c r="DE38" s="176"/>
      <c r="DF38" s="176"/>
      <c r="DG38" s="326"/>
      <c r="DH38" s="176"/>
      <c r="DI38" s="224"/>
      <c r="DJ38" s="176"/>
      <c r="DK38" s="176"/>
      <c r="DL38" s="176"/>
      <c r="DM38" s="176"/>
      <c r="DN38" s="176"/>
      <c r="DO38" s="176"/>
      <c r="DP38" s="224"/>
      <c r="DQ38" s="176"/>
      <c r="DR38" s="176"/>
      <c r="DS38" s="176"/>
      <c r="DT38" s="224"/>
      <c r="DU38" s="176"/>
      <c r="DV38" s="176"/>
      <c r="DW38" s="176"/>
      <c r="DX38" s="176"/>
      <c r="DY38" s="176"/>
      <c r="DZ38" s="176"/>
      <c r="EA38" s="176"/>
      <c r="EB38" s="176"/>
      <c r="EC38" s="176"/>
      <c r="ED38" s="176"/>
      <c r="EE38" s="176"/>
      <c r="EF38" s="176"/>
      <c r="EG38" s="224">
        <f t="shared" si="0"/>
        <v>1700</v>
      </c>
      <c r="EH38" s="224">
        <f>N38-EG38</f>
        <v>1300</v>
      </c>
    </row>
    <row r="39" spans="1:138" s="114" customFormat="1" ht="34.5" customHeight="1">
      <c r="A39" s="110" t="s">
        <v>8243</v>
      </c>
      <c r="B39" s="110"/>
      <c r="C39" s="110"/>
      <c r="D39" s="110"/>
      <c r="E39" s="110"/>
      <c r="F39" s="106" t="s">
        <v>3223</v>
      </c>
      <c r="G39" s="110"/>
      <c r="H39" s="110"/>
      <c r="I39" s="110"/>
      <c r="J39" s="110"/>
      <c r="K39" s="110"/>
      <c r="L39" s="110"/>
      <c r="M39" s="110"/>
      <c r="N39" s="112"/>
      <c r="O39" s="110"/>
      <c r="P39" s="110"/>
      <c r="Q39" s="176"/>
      <c r="R39" s="183"/>
      <c r="S39" s="176"/>
      <c r="T39" s="176"/>
      <c r="U39" s="175"/>
      <c r="V39" s="176"/>
      <c r="W39" s="175"/>
      <c r="X39" s="176"/>
      <c r="Y39" s="175"/>
      <c r="Z39" s="176"/>
      <c r="AA39" s="175"/>
      <c r="AB39" s="176"/>
      <c r="AC39" s="236"/>
      <c r="AD39" s="176"/>
      <c r="AE39" s="175"/>
      <c r="AF39" s="176"/>
      <c r="AG39" s="175"/>
      <c r="AH39" s="176"/>
      <c r="AI39" s="175"/>
      <c r="AJ39" s="176"/>
      <c r="AK39" s="175"/>
      <c r="AL39" s="176"/>
      <c r="AM39" s="175"/>
      <c r="AN39" s="176"/>
      <c r="AO39" s="175"/>
      <c r="AP39" s="176"/>
      <c r="AQ39" s="222"/>
      <c r="AR39" s="321"/>
      <c r="AS39" s="176"/>
      <c r="AT39" s="176"/>
      <c r="AU39" s="175"/>
      <c r="AV39" s="176"/>
      <c r="AW39" s="248"/>
      <c r="AX39" s="176"/>
      <c r="AY39" s="224"/>
      <c r="AZ39" s="176"/>
      <c r="BA39" s="175"/>
      <c r="BB39" s="176"/>
      <c r="BC39" s="263"/>
      <c r="BD39" s="176"/>
      <c r="BE39" s="224"/>
      <c r="BF39" s="176"/>
      <c r="BG39" s="175"/>
      <c r="BH39" s="176"/>
      <c r="BI39" s="175"/>
      <c r="BJ39" s="176"/>
      <c r="BK39" s="175"/>
      <c r="BL39" s="176"/>
      <c r="BM39" s="175"/>
      <c r="BN39" s="176"/>
      <c r="BO39" s="236"/>
      <c r="BP39" s="176"/>
      <c r="BQ39" s="175"/>
      <c r="BR39" s="176"/>
      <c r="BS39" s="224"/>
      <c r="BT39" s="176"/>
      <c r="BU39" s="176"/>
      <c r="BV39" s="176"/>
      <c r="BW39" s="175"/>
      <c r="BX39" s="176"/>
      <c r="BY39" s="175"/>
      <c r="BZ39" s="176"/>
      <c r="CA39" s="175"/>
      <c r="CB39" s="176"/>
      <c r="CC39" s="224"/>
      <c r="CD39" s="176"/>
      <c r="CE39" s="224"/>
      <c r="CF39" s="176"/>
      <c r="CG39" s="175"/>
      <c r="CH39" s="176"/>
      <c r="CI39" s="176"/>
      <c r="CJ39" s="176"/>
      <c r="CK39" s="224"/>
      <c r="CL39" s="176"/>
      <c r="CM39" s="175"/>
      <c r="CN39" s="176"/>
      <c r="CO39" s="236"/>
      <c r="CP39" s="176"/>
      <c r="CQ39" s="175"/>
      <c r="CR39" s="176"/>
      <c r="CS39" s="176"/>
      <c r="CT39" s="176"/>
      <c r="CU39" s="175"/>
      <c r="CV39" s="176"/>
      <c r="CW39" s="240"/>
      <c r="CX39" s="176"/>
      <c r="CY39" s="175"/>
      <c r="CZ39" s="176"/>
      <c r="DA39" s="176"/>
      <c r="DB39" s="175"/>
      <c r="DC39" s="176"/>
      <c r="DD39" s="175"/>
      <c r="DE39" s="176"/>
      <c r="DF39" s="176"/>
      <c r="DG39" s="330"/>
      <c r="DH39" s="176"/>
      <c r="DI39" s="175"/>
      <c r="DJ39" s="176"/>
      <c r="DK39" s="176"/>
      <c r="DL39" s="176"/>
      <c r="DM39" s="176"/>
      <c r="DN39" s="176"/>
      <c r="DO39" s="176"/>
      <c r="DP39" s="175"/>
      <c r="DQ39" s="176"/>
      <c r="DR39" s="176"/>
      <c r="DS39" s="176"/>
      <c r="DT39" s="175"/>
      <c r="DU39" s="176"/>
      <c r="DV39" s="176"/>
      <c r="DW39" s="176"/>
      <c r="DX39" s="176"/>
      <c r="DY39" s="176"/>
      <c r="DZ39" s="176"/>
      <c r="EA39" s="176"/>
      <c r="EB39" s="176"/>
      <c r="EC39" s="176"/>
      <c r="ED39" s="176"/>
      <c r="EE39" s="176"/>
      <c r="EF39" s="176"/>
      <c r="EG39" s="224"/>
      <c r="EH39" s="224"/>
    </row>
    <row r="40" spans="1:138" ht="48" customHeight="1">
      <c r="A40" s="110">
        <v>16</v>
      </c>
      <c r="B40" s="110" t="s">
        <v>6432</v>
      </c>
      <c r="C40" s="110" t="s">
        <v>6446</v>
      </c>
      <c r="D40" s="110">
        <v>425</v>
      </c>
      <c r="E40" s="110">
        <v>889</v>
      </c>
      <c r="F40" s="111" t="s">
        <v>6447</v>
      </c>
      <c r="G40" s="110" t="s">
        <v>6448</v>
      </c>
      <c r="H40" s="110" t="s">
        <v>6449</v>
      </c>
      <c r="I40" s="110" t="s">
        <v>6450</v>
      </c>
      <c r="J40" s="110">
        <v>60</v>
      </c>
      <c r="K40" s="110" t="s">
        <v>6451</v>
      </c>
      <c r="L40" s="110" t="s">
        <v>6452</v>
      </c>
      <c r="M40" s="110" t="s">
        <v>10</v>
      </c>
      <c r="N40" s="112">
        <v>66000</v>
      </c>
      <c r="O40" s="110" t="s">
        <v>3062</v>
      </c>
      <c r="P40" s="110">
        <v>116</v>
      </c>
      <c r="Q40" s="176">
        <v>0</v>
      </c>
      <c r="R40" s="183"/>
      <c r="S40" s="176"/>
      <c r="T40" s="176"/>
      <c r="U40" s="224"/>
      <c r="V40" s="176"/>
      <c r="W40" s="224"/>
      <c r="X40" s="176"/>
      <c r="Y40" s="224"/>
      <c r="Z40" s="176"/>
      <c r="AA40" s="224"/>
      <c r="AB40" s="176">
        <v>0</v>
      </c>
      <c r="AC40" s="224"/>
      <c r="AD40" s="176"/>
      <c r="AE40" s="224"/>
      <c r="AF40" s="176">
        <v>0</v>
      </c>
      <c r="AG40" s="224"/>
      <c r="AH40" s="176"/>
      <c r="AI40" s="224"/>
      <c r="AJ40" s="176">
        <v>0</v>
      </c>
      <c r="AK40" s="224"/>
      <c r="AL40" s="176"/>
      <c r="AM40" s="224"/>
      <c r="AN40" s="176"/>
      <c r="AO40" s="224"/>
      <c r="AP40" s="176"/>
      <c r="AQ40" s="222"/>
      <c r="AR40" s="321"/>
      <c r="AS40" s="176"/>
      <c r="AT40" s="176">
        <v>0</v>
      </c>
      <c r="AU40" s="224"/>
      <c r="AV40" s="176"/>
      <c r="AW40" s="224"/>
      <c r="AX40" s="176">
        <v>10000</v>
      </c>
      <c r="AY40" s="224"/>
      <c r="AZ40" s="176"/>
      <c r="BA40" s="224"/>
      <c r="BB40" s="176">
        <v>0</v>
      </c>
      <c r="BC40" s="263">
        <v>0</v>
      </c>
      <c r="BD40" s="176">
        <v>0</v>
      </c>
      <c r="BE40" s="224">
        <v>0</v>
      </c>
      <c r="BF40" s="176">
        <v>0</v>
      </c>
      <c r="BG40" s="224"/>
      <c r="BH40" s="176">
        <v>0</v>
      </c>
      <c r="BI40" s="224"/>
      <c r="BJ40" s="176">
        <v>20000</v>
      </c>
      <c r="BK40" s="224">
        <v>4000</v>
      </c>
      <c r="BL40" s="176">
        <v>10000</v>
      </c>
      <c r="BM40" s="224"/>
      <c r="BN40" s="176">
        <v>0</v>
      </c>
      <c r="BO40" s="224"/>
      <c r="BP40" s="176"/>
      <c r="BQ40" s="224"/>
      <c r="BR40" s="176"/>
      <c r="BS40" s="224"/>
      <c r="BT40" s="176"/>
      <c r="BU40" s="176"/>
      <c r="BV40" s="176">
        <v>0</v>
      </c>
      <c r="BW40" s="224"/>
      <c r="BX40" s="176">
        <v>0</v>
      </c>
      <c r="BY40" s="224"/>
      <c r="BZ40" s="176">
        <v>5000</v>
      </c>
      <c r="CA40" s="224"/>
      <c r="CB40" s="176">
        <v>5000</v>
      </c>
      <c r="CC40" s="224">
        <v>0</v>
      </c>
      <c r="CD40" s="176">
        <v>0</v>
      </c>
      <c r="CE40" s="224"/>
      <c r="CF40" s="176"/>
      <c r="CG40" s="224"/>
      <c r="CH40" s="176">
        <v>0</v>
      </c>
      <c r="CI40" s="176">
        <v>6000</v>
      </c>
      <c r="CJ40" s="176">
        <v>6000</v>
      </c>
      <c r="CK40" s="224">
        <v>6000</v>
      </c>
      <c r="CL40" s="176"/>
      <c r="CM40" s="224"/>
      <c r="CN40" s="176">
        <v>0</v>
      </c>
      <c r="CO40" s="224"/>
      <c r="CP40" s="176">
        <v>8000</v>
      </c>
      <c r="CQ40" s="224">
        <v>1000</v>
      </c>
      <c r="CR40" s="176">
        <v>0</v>
      </c>
      <c r="CS40" s="176"/>
      <c r="CT40" s="176">
        <v>0</v>
      </c>
      <c r="CU40" s="224"/>
      <c r="CV40" s="176">
        <v>2000</v>
      </c>
      <c r="CW40" s="224">
        <v>800</v>
      </c>
      <c r="CX40" s="176"/>
      <c r="CY40" s="224"/>
      <c r="CZ40" s="176">
        <v>0</v>
      </c>
      <c r="DA40" s="176"/>
      <c r="DB40" s="224"/>
      <c r="DC40" s="176"/>
      <c r="DD40" s="224"/>
      <c r="DE40" s="176"/>
      <c r="DF40" s="176"/>
      <c r="DG40" s="326"/>
      <c r="DH40" s="176"/>
      <c r="DI40" s="224"/>
      <c r="DJ40" s="176"/>
      <c r="DK40" s="176"/>
      <c r="DL40" s="176"/>
      <c r="DM40" s="176"/>
      <c r="DN40" s="176"/>
      <c r="DO40" s="176"/>
      <c r="DP40" s="224"/>
      <c r="DQ40" s="176"/>
      <c r="DR40" s="176"/>
      <c r="DS40" s="176"/>
      <c r="DT40" s="224"/>
      <c r="DU40" s="176"/>
      <c r="DV40" s="176"/>
      <c r="DW40" s="176"/>
      <c r="DX40" s="176"/>
      <c r="DY40" s="176"/>
      <c r="DZ40" s="176"/>
      <c r="EA40" s="176"/>
      <c r="EB40" s="176"/>
      <c r="EC40" s="176"/>
      <c r="ED40" s="176"/>
      <c r="EE40" s="176"/>
      <c r="EF40" s="176"/>
      <c r="EG40" s="224">
        <f t="shared" si="0"/>
        <v>11800</v>
      </c>
      <c r="EH40" s="224">
        <f>N40-EG40</f>
        <v>54200</v>
      </c>
    </row>
    <row r="41" spans="1:138" s="114" customFormat="1" ht="34.5" customHeight="1">
      <c r="A41" s="110" t="s">
        <v>8243</v>
      </c>
      <c r="B41" s="110"/>
      <c r="C41" s="110"/>
      <c r="D41" s="120"/>
      <c r="E41" s="110"/>
      <c r="F41" s="106" t="s">
        <v>3224</v>
      </c>
      <c r="G41" s="110"/>
      <c r="H41" s="110"/>
      <c r="I41" s="110"/>
      <c r="J41" s="110"/>
      <c r="K41" s="110"/>
      <c r="L41" s="110"/>
      <c r="M41" s="110"/>
      <c r="N41" s="112"/>
      <c r="O41" s="110"/>
      <c r="P41" s="110"/>
      <c r="Q41" s="176"/>
      <c r="R41" s="183"/>
      <c r="S41" s="176"/>
      <c r="T41" s="176"/>
      <c r="U41" s="175"/>
      <c r="V41" s="176"/>
      <c r="W41" s="175"/>
      <c r="X41" s="176"/>
      <c r="Y41" s="175"/>
      <c r="Z41" s="176"/>
      <c r="AA41" s="175"/>
      <c r="AB41" s="176"/>
      <c r="AC41" s="236"/>
      <c r="AD41" s="176"/>
      <c r="AE41" s="175"/>
      <c r="AF41" s="176"/>
      <c r="AG41" s="175"/>
      <c r="AH41" s="176"/>
      <c r="AI41" s="175"/>
      <c r="AJ41" s="176"/>
      <c r="AK41" s="175"/>
      <c r="AL41" s="176"/>
      <c r="AM41" s="175"/>
      <c r="AN41" s="176"/>
      <c r="AO41" s="175"/>
      <c r="AP41" s="176"/>
      <c r="AQ41" s="222"/>
      <c r="AR41" s="321"/>
      <c r="AS41" s="176"/>
      <c r="AT41" s="176"/>
      <c r="AU41" s="175"/>
      <c r="AV41" s="176"/>
      <c r="AW41" s="248"/>
      <c r="AX41" s="176"/>
      <c r="AY41" s="224"/>
      <c r="AZ41" s="176"/>
      <c r="BA41" s="175"/>
      <c r="BB41" s="176"/>
      <c r="BC41" s="263"/>
      <c r="BD41" s="176"/>
      <c r="BE41" s="224"/>
      <c r="BF41" s="176"/>
      <c r="BG41" s="175"/>
      <c r="BH41" s="176"/>
      <c r="BI41" s="175"/>
      <c r="BJ41" s="176"/>
      <c r="BK41" s="175"/>
      <c r="BL41" s="176"/>
      <c r="BM41" s="175"/>
      <c r="BN41" s="176"/>
      <c r="BO41" s="236"/>
      <c r="BP41" s="176"/>
      <c r="BQ41" s="175"/>
      <c r="BR41" s="176"/>
      <c r="BS41" s="224"/>
      <c r="BT41" s="176"/>
      <c r="BU41" s="176"/>
      <c r="BV41" s="176"/>
      <c r="BW41" s="175"/>
      <c r="BX41" s="176"/>
      <c r="BY41" s="175"/>
      <c r="BZ41" s="176"/>
      <c r="CA41" s="175"/>
      <c r="CB41" s="176"/>
      <c r="CC41" s="224"/>
      <c r="CD41" s="176"/>
      <c r="CE41" s="224"/>
      <c r="CF41" s="176"/>
      <c r="CG41" s="175"/>
      <c r="CH41" s="176"/>
      <c r="CI41" s="176"/>
      <c r="CJ41" s="176"/>
      <c r="CK41" s="224"/>
      <c r="CL41" s="176"/>
      <c r="CM41" s="175"/>
      <c r="CN41" s="176"/>
      <c r="CO41" s="236"/>
      <c r="CP41" s="176"/>
      <c r="CQ41" s="175"/>
      <c r="CR41" s="176"/>
      <c r="CS41" s="176"/>
      <c r="CT41" s="176"/>
      <c r="CU41" s="175"/>
      <c r="CV41" s="176"/>
      <c r="CW41" s="240"/>
      <c r="CX41" s="176"/>
      <c r="CY41" s="175"/>
      <c r="CZ41" s="176"/>
      <c r="DA41" s="176"/>
      <c r="DB41" s="175"/>
      <c r="DC41" s="176"/>
      <c r="DD41" s="175"/>
      <c r="DE41" s="176"/>
      <c r="DF41" s="176"/>
      <c r="DG41" s="330"/>
      <c r="DH41" s="176"/>
      <c r="DI41" s="175"/>
      <c r="DJ41" s="176"/>
      <c r="DK41" s="176"/>
      <c r="DL41" s="176"/>
      <c r="DM41" s="176"/>
      <c r="DN41" s="176"/>
      <c r="DO41" s="176"/>
      <c r="DP41" s="175"/>
      <c r="DQ41" s="176"/>
      <c r="DR41" s="176"/>
      <c r="DS41" s="176"/>
      <c r="DT41" s="175"/>
      <c r="DU41" s="176"/>
      <c r="DV41" s="176"/>
      <c r="DW41" s="176"/>
      <c r="DX41" s="176"/>
      <c r="DY41" s="176"/>
      <c r="DZ41" s="176"/>
      <c r="EA41" s="176"/>
      <c r="EB41" s="176"/>
      <c r="EC41" s="176"/>
      <c r="ED41" s="176"/>
      <c r="EE41" s="176"/>
      <c r="EF41" s="176"/>
      <c r="EG41" s="224"/>
      <c r="EH41" s="224"/>
    </row>
    <row r="42" spans="1:138" s="114" customFormat="1" ht="34.5" customHeight="1">
      <c r="A42" s="110">
        <v>17</v>
      </c>
      <c r="B42" s="110" t="s">
        <v>6439</v>
      </c>
      <c r="C42" s="110" t="s">
        <v>6453</v>
      </c>
      <c r="D42" s="122">
        <v>428</v>
      </c>
      <c r="E42" s="110">
        <v>652</v>
      </c>
      <c r="F42" s="111" t="s">
        <v>6454</v>
      </c>
      <c r="G42" s="110" t="s">
        <v>6455</v>
      </c>
      <c r="H42" s="110" t="s">
        <v>6456</v>
      </c>
      <c r="I42" s="110" t="s">
        <v>1060</v>
      </c>
      <c r="J42" s="110">
        <v>48</v>
      </c>
      <c r="K42" s="110" t="s">
        <v>6457</v>
      </c>
      <c r="L42" s="110" t="s">
        <v>5625</v>
      </c>
      <c r="M42" s="110" t="s">
        <v>10</v>
      </c>
      <c r="N42" s="112">
        <v>122900</v>
      </c>
      <c r="O42" s="110" t="s">
        <v>3394</v>
      </c>
      <c r="P42" s="110">
        <v>89</v>
      </c>
      <c r="Q42" s="176">
        <v>80000</v>
      </c>
      <c r="R42" s="183">
        <v>15000</v>
      </c>
      <c r="S42" s="176"/>
      <c r="T42" s="176"/>
      <c r="U42" s="175"/>
      <c r="V42" s="176">
        <v>100</v>
      </c>
      <c r="W42" s="175">
        <v>100</v>
      </c>
      <c r="X42" s="176"/>
      <c r="Y42" s="175"/>
      <c r="Z42" s="176"/>
      <c r="AA42" s="175"/>
      <c r="AB42" s="176">
        <v>0</v>
      </c>
      <c r="AC42" s="175"/>
      <c r="AD42" s="176"/>
      <c r="AE42" s="175"/>
      <c r="AF42" s="176">
        <v>0</v>
      </c>
      <c r="AG42" s="175"/>
      <c r="AH42" s="176"/>
      <c r="AI42" s="175"/>
      <c r="AJ42" s="176">
        <v>1000</v>
      </c>
      <c r="AK42" s="175">
        <v>1000</v>
      </c>
      <c r="AL42" s="176"/>
      <c r="AM42" s="175"/>
      <c r="AN42" s="176"/>
      <c r="AO42" s="175"/>
      <c r="AP42" s="176"/>
      <c r="AQ42" s="222"/>
      <c r="AR42" s="321"/>
      <c r="AS42" s="176"/>
      <c r="AT42" s="176">
        <v>0</v>
      </c>
      <c r="AU42" s="175"/>
      <c r="AV42" s="176"/>
      <c r="AW42" s="175"/>
      <c r="AX42" s="176"/>
      <c r="AY42" s="224"/>
      <c r="AZ42" s="176"/>
      <c r="BA42" s="175"/>
      <c r="BB42" s="176">
        <v>0</v>
      </c>
      <c r="BC42" s="263">
        <v>0</v>
      </c>
      <c r="BD42" s="176">
        <v>0</v>
      </c>
      <c r="BE42" s="224">
        <v>0</v>
      </c>
      <c r="BF42" s="176">
        <v>0</v>
      </c>
      <c r="BG42" s="175"/>
      <c r="BH42" s="176">
        <v>0</v>
      </c>
      <c r="BI42" s="175"/>
      <c r="BJ42" s="176">
        <v>0</v>
      </c>
      <c r="BK42" s="175"/>
      <c r="BL42" s="176">
        <v>0</v>
      </c>
      <c r="BM42" s="175"/>
      <c r="BN42" s="176">
        <v>0</v>
      </c>
      <c r="BO42" s="175"/>
      <c r="BP42" s="176"/>
      <c r="BQ42" s="175"/>
      <c r="BR42" s="176"/>
      <c r="BS42" s="224"/>
      <c r="BT42" s="176"/>
      <c r="BU42" s="176"/>
      <c r="BV42" s="176">
        <v>0</v>
      </c>
      <c r="BW42" s="175"/>
      <c r="BX42" s="176">
        <v>0</v>
      </c>
      <c r="BY42" s="175"/>
      <c r="BZ42" s="176"/>
      <c r="CA42" s="175"/>
      <c r="CB42" s="176">
        <v>1000</v>
      </c>
      <c r="CC42" s="224">
        <v>0</v>
      </c>
      <c r="CD42" s="176">
        <v>0</v>
      </c>
      <c r="CE42" s="224"/>
      <c r="CF42" s="176"/>
      <c r="CG42" s="175"/>
      <c r="CH42" s="176">
        <v>0</v>
      </c>
      <c r="CI42" s="176">
        <v>30000</v>
      </c>
      <c r="CJ42" s="176">
        <v>30000</v>
      </c>
      <c r="CK42" s="224">
        <v>15000</v>
      </c>
      <c r="CL42" s="176"/>
      <c r="CM42" s="175"/>
      <c r="CN42" s="176">
        <v>10000</v>
      </c>
      <c r="CO42" s="175">
        <v>10000</v>
      </c>
      <c r="CP42" s="176">
        <v>0</v>
      </c>
      <c r="CQ42" s="175"/>
      <c r="CR42" s="176">
        <v>0</v>
      </c>
      <c r="CS42" s="176"/>
      <c r="CT42" s="176">
        <v>0</v>
      </c>
      <c r="CU42" s="175"/>
      <c r="CV42" s="176">
        <v>200</v>
      </c>
      <c r="CW42" s="224">
        <v>0</v>
      </c>
      <c r="CX42" s="176"/>
      <c r="CY42" s="175"/>
      <c r="CZ42" s="176">
        <v>0</v>
      </c>
      <c r="DA42" s="176">
        <v>600</v>
      </c>
      <c r="DB42" s="175">
        <v>0</v>
      </c>
      <c r="DC42" s="176"/>
      <c r="DD42" s="175"/>
      <c r="DE42" s="176"/>
      <c r="DF42" s="176"/>
      <c r="DG42" s="330"/>
      <c r="DH42" s="176"/>
      <c r="DI42" s="175"/>
      <c r="DJ42" s="176"/>
      <c r="DK42" s="176"/>
      <c r="DL42" s="176"/>
      <c r="DM42" s="176"/>
      <c r="DN42" s="176"/>
      <c r="DO42" s="176"/>
      <c r="DP42" s="175"/>
      <c r="DQ42" s="176"/>
      <c r="DR42" s="176"/>
      <c r="DS42" s="176"/>
      <c r="DT42" s="175"/>
      <c r="DU42" s="176"/>
      <c r="DV42" s="176"/>
      <c r="DW42" s="176"/>
      <c r="DX42" s="176"/>
      <c r="DY42" s="176"/>
      <c r="DZ42" s="176"/>
      <c r="EA42" s="176"/>
      <c r="EB42" s="176"/>
      <c r="EC42" s="176"/>
      <c r="ED42" s="176"/>
      <c r="EE42" s="176"/>
      <c r="EF42" s="176"/>
      <c r="EG42" s="224">
        <f t="shared" si="0"/>
        <v>41100</v>
      </c>
      <c r="EH42" s="224">
        <f>N42-EG42</f>
        <v>81800</v>
      </c>
    </row>
    <row r="43" spans="1:138" ht="34.5" customHeight="1">
      <c r="A43" s="110" t="s">
        <v>8243</v>
      </c>
      <c r="B43" s="110"/>
      <c r="C43" s="110"/>
      <c r="D43" s="110"/>
      <c r="E43" s="110"/>
      <c r="F43" s="106" t="s">
        <v>3225</v>
      </c>
      <c r="G43" s="110"/>
      <c r="H43" s="110"/>
      <c r="I43" s="110"/>
      <c r="J43" s="110"/>
      <c r="K43" s="110"/>
      <c r="L43" s="110"/>
      <c r="M43" s="110"/>
      <c r="N43" s="112"/>
      <c r="O43" s="110"/>
      <c r="P43" s="110"/>
      <c r="Q43" s="176"/>
      <c r="R43" s="183"/>
      <c r="S43" s="176"/>
      <c r="T43" s="176"/>
      <c r="U43" s="224"/>
      <c r="V43" s="176"/>
      <c r="W43" s="224"/>
      <c r="X43" s="176"/>
      <c r="Y43" s="224"/>
      <c r="Z43" s="176"/>
      <c r="AA43" s="224"/>
      <c r="AB43" s="176"/>
      <c r="AC43" s="229"/>
      <c r="AD43" s="176"/>
      <c r="AE43" s="224"/>
      <c r="AF43" s="176"/>
      <c r="AG43" s="224"/>
      <c r="AH43" s="176"/>
      <c r="AI43" s="224"/>
      <c r="AJ43" s="176"/>
      <c r="AK43" s="224"/>
      <c r="AL43" s="176"/>
      <c r="AM43" s="224"/>
      <c r="AN43" s="176"/>
      <c r="AO43" s="224"/>
      <c r="AP43" s="176"/>
      <c r="AQ43" s="222"/>
      <c r="AR43" s="321"/>
      <c r="AS43" s="176"/>
      <c r="AT43" s="176"/>
      <c r="AU43" s="224"/>
      <c r="AV43" s="176"/>
      <c r="AW43" s="240"/>
      <c r="AX43" s="176"/>
      <c r="AY43" s="224"/>
      <c r="AZ43" s="176"/>
      <c r="BA43" s="224"/>
      <c r="BB43" s="176"/>
      <c r="BC43" s="263"/>
      <c r="BD43" s="176"/>
      <c r="BE43" s="224"/>
      <c r="BF43" s="176"/>
      <c r="BG43" s="224"/>
      <c r="BH43" s="176"/>
      <c r="BI43" s="224"/>
      <c r="BJ43" s="176"/>
      <c r="BK43" s="224"/>
      <c r="BL43" s="176"/>
      <c r="BM43" s="224"/>
      <c r="BN43" s="176"/>
      <c r="BO43" s="229"/>
      <c r="BP43" s="176"/>
      <c r="BQ43" s="224"/>
      <c r="BR43" s="176"/>
      <c r="BS43" s="224"/>
      <c r="BT43" s="176"/>
      <c r="BU43" s="176"/>
      <c r="BV43" s="176"/>
      <c r="BW43" s="224"/>
      <c r="BX43" s="176"/>
      <c r="BY43" s="224"/>
      <c r="BZ43" s="176"/>
      <c r="CA43" s="224"/>
      <c r="CB43" s="176"/>
      <c r="CC43" s="224"/>
      <c r="CD43" s="176"/>
      <c r="CE43" s="224"/>
      <c r="CF43" s="176"/>
      <c r="CG43" s="224"/>
      <c r="CH43" s="176"/>
      <c r="CI43" s="176"/>
      <c r="CJ43" s="176"/>
      <c r="CK43" s="224"/>
      <c r="CL43" s="176"/>
      <c r="CM43" s="224"/>
      <c r="CN43" s="176"/>
      <c r="CO43" s="229"/>
      <c r="CP43" s="176"/>
      <c r="CQ43" s="224"/>
      <c r="CR43" s="176"/>
      <c r="CS43" s="176"/>
      <c r="CT43" s="176"/>
      <c r="CU43" s="224"/>
      <c r="CV43" s="176"/>
      <c r="CW43" s="240"/>
      <c r="CX43" s="176"/>
      <c r="CY43" s="224"/>
      <c r="CZ43" s="176"/>
      <c r="DA43" s="176"/>
      <c r="DB43" s="224"/>
      <c r="DC43" s="176"/>
      <c r="DD43" s="224"/>
      <c r="DE43" s="176"/>
      <c r="DF43" s="176"/>
      <c r="DG43" s="326"/>
      <c r="DH43" s="176"/>
      <c r="DI43" s="224"/>
      <c r="DJ43" s="176"/>
      <c r="DK43" s="176"/>
      <c r="DL43" s="176"/>
      <c r="DM43" s="176"/>
      <c r="DN43" s="176"/>
      <c r="DO43" s="176"/>
      <c r="DP43" s="224"/>
      <c r="DQ43" s="176"/>
      <c r="DR43" s="176"/>
      <c r="DS43" s="176"/>
      <c r="DT43" s="224"/>
      <c r="DU43" s="176"/>
      <c r="DV43" s="176"/>
      <c r="DW43" s="176"/>
      <c r="DX43" s="176"/>
      <c r="DY43" s="176"/>
      <c r="DZ43" s="176"/>
      <c r="EA43" s="176"/>
      <c r="EB43" s="176"/>
      <c r="EC43" s="176"/>
      <c r="ED43" s="176"/>
      <c r="EE43" s="176"/>
      <c r="EF43" s="176"/>
      <c r="EG43" s="224"/>
      <c r="EH43" s="224"/>
    </row>
    <row r="44" spans="1:138" s="114" customFormat="1" ht="34.5" customHeight="1">
      <c r="A44" s="110" t="s">
        <v>8243</v>
      </c>
      <c r="B44" s="110"/>
      <c r="C44" s="110"/>
      <c r="D44" s="110"/>
      <c r="E44" s="110"/>
      <c r="F44" s="106" t="s">
        <v>3226</v>
      </c>
      <c r="G44" s="110"/>
      <c r="H44" s="110"/>
      <c r="I44" s="110"/>
      <c r="J44" s="110"/>
      <c r="K44" s="110"/>
      <c r="L44" s="110"/>
      <c r="M44" s="110"/>
      <c r="N44" s="112"/>
      <c r="O44" s="110"/>
      <c r="P44" s="110"/>
      <c r="Q44" s="176"/>
      <c r="R44" s="183"/>
      <c r="S44" s="176"/>
      <c r="T44" s="176"/>
      <c r="U44" s="175"/>
      <c r="V44" s="176"/>
      <c r="W44" s="175"/>
      <c r="X44" s="176"/>
      <c r="Y44" s="175"/>
      <c r="Z44" s="176"/>
      <c r="AA44" s="175"/>
      <c r="AB44" s="176"/>
      <c r="AC44" s="236"/>
      <c r="AD44" s="176"/>
      <c r="AE44" s="175"/>
      <c r="AF44" s="176"/>
      <c r="AG44" s="175"/>
      <c r="AH44" s="176"/>
      <c r="AI44" s="175"/>
      <c r="AJ44" s="176"/>
      <c r="AK44" s="175"/>
      <c r="AL44" s="176"/>
      <c r="AM44" s="175"/>
      <c r="AN44" s="176"/>
      <c r="AO44" s="175"/>
      <c r="AP44" s="176"/>
      <c r="AQ44" s="222"/>
      <c r="AR44" s="321"/>
      <c r="AS44" s="176"/>
      <c r="AT44" s="176"/>
      <c r="AU44" s="175"/>
      <c r="AV44" s="176"/>
      <c r="AW44" s="248"/>
      <c r="AX44" s="176"/>
      <c r="AY44" s="224"/>
      <c r="AZ44" s="176"/>
      <c r="BA44" s="175"/>
      <c r="BB44" s="176"/>
      <c r="BC44" s="263"/>
      <c r="BD44" s="176"/>
      <c r="BE44" s="224"/>
      <c r="BF44" s="176"/>
      <c r="BG44" s="175"/>
      <c r="BH44" s="176"/>
      <c r="BI44" s="175"/>
      <c r="BJ44" s="176"/>
      <c r="BK44" s="175"/>
      <c r="BL44" s="176"/>
      <c r="BM44" s="175"/>
      <c r="BN44" s="176"/>
      <c r="BO44" s="236"/>
      <c r="BP44" s="176"/>
      <c r="BQ44" s="175"/>
      <c r="BR44" s="176"/>
      <c r="BS44" s="224"/>
      <c r="BT44" s="176"/>
      <c r="BU44" s="176"/>
      <c r="BV44" s="176"/>
      <c r="BW44" s="175"/>
      <c r="BX44" s="176"/>
      <c r="BY44" s="175"/>
      <c r="BZ44" s="176"/>
      <c r="CA44" s="175"/>
      <c r="CB44" s="176"/>
      <c r="CC44" s="224"/>
      <c r="CD44" s="176"/>
      <c r="CE44" s="224"/>
      <c r="CF44" s="176"/>
      <c r="CG44" s="175"/>
      <c r="CH44" s="176"/>
      <c r="CI44" s="176"/>
      <c r="CJ44" s="176"/>
      <c r="CK44" s="224"/>
      <c r="CL44" s="176"/>
      <c r="CM44" s="175"/>
      <c r="CN44" s="176"/>
      <c r="CO44" s="236"/>
      <c r="CP44" s="176"/>
      <c r="CQ44" s="175"/>
      <c r="CR44" s="176"/>
      <c r="CS44" s="176"/>
      <c r="CT44" s="176"/>
      <c r="CU44" s="175"/>
      <c r="CV44" s="176"/>
      <c r="CW44" s="240"/>
      <c r="CX44" s="176"/>
      <c r="CY44" s="175"/>
      <c r="CZ44" s="176"/>
      <c r="DA44" s="176"/>
      <c r="DB44" s="175"/>
      <c r="DC44" s="176"/>
      <c r="DD44" s="175"/>
      <c r="DE44" s="176"/>
      <c r="DF44" s="176"/>
      <c r="DG44" s="330"/>
      <c r="DH44" s="176"/>
      <c r="DI44" s="175"/>
      <c r="DJ44" s="176"/>
      <c r="DK44" s="176"/>
      <c r="DL44" s="176"/>
      <c r="DM44" s="176"/>
      <c r="DN44" s="176"/>
      <c r="DO44" s="176"/>
      <c r="DP44" s="175"/>
      <c r="DQ44" s="176"/>
      <c r="DR44" s="176"/>
      <c r="DS44" s="176"/>
      <c r="DT44" s="175"/>
      <c r="DU44" s="176"/>
      <c r="DV44" s="176"/>
      <c r="DW44" s="176"/>
      <c r="DX44" s="176"/>
      <c r="DY44" s="176"/>
      <c r="DZ44" s="176"/>
      <c r="EA44" s="176"/>
      <c r="EB44" s="176"/>
      <c r="EC44" s="176"/>
      <c r="ED44" s="176"/>
      <c r="EE44" s="176"/>
      <c r="EF44" s="176"/>
      <c r="EG44" s="224"/>
      <c r="EH44" s="224"/>
    </row>
    <row r="45" spans="1:138" ht="48.75" customHeight="1">
      <c r="A45" s="110">
        <v>18</v>
      </c>
      <c r="B45" s="110" t="s">
        <v>6445</v>
      </c>
      <c r="C45" s="110" t="s">
        <v>6458</v>
      </c>
      <c r="D45" s="110">
        <v>444</v>
      </c>
      <c r="E45" s="110">
        <v>963</v>
      </c>
      <c r="F45" s="111" t="s">
        <v>6459</v>
      </c>
      <c r="G45" s="110" t="s">
        <v>6460</v>
      </c>
      <c r="H45" s="110" t="s">
        <v>6461</v>
      </c>
      <c r="I45" s="110" t="s">
        <v>6462</v>
      </c>
      <c r="J45" s="110">
        <v>30</v>
      </c>
      <c r="K45" s="110" t="s">
        <v>6463</v>
      </c>
      <c r="L45" s="110" t="s">
        <v>5963</v>
      </c>
      <c r="M45" s="110" t="s">
        <v>456</v>
      </c>
      <c r="N45" s="112">
        <v>74500</v>
      </c>
      <c r="O45" s="110" t="s">
        <v>3125</v>
      </c>
      <c r="P45" s="110">
        <v>45</v>
      </c>
      <c r="Q45" s="176">
        <v>0</v>
      </c>
      <c r="R45" s="183"/>
      <c r="S45" s="176"/>
      <c r="T45" s="176"/>
      <c r="U45" s="224"/>
      <c r="V45" s="176">
        <v>1000</v>
      </c>
      <c r="W45" s="224"/>
      <c r="X45" s="176"/>
      <c r="Y45" s="224"/>
      <c r="Z45" s="176"/>
      <c r="AA45" s="224"/>
      <c r="AB45" s="176">
        <v>0</v>
      </c>
      <c r="AC45" s="224"/>
      <c r="AD45" s="176"/>
      <c r="AE45" s="224"/>
      <c r="AF45" s="176">
        <v>1000</v>
      </c>
      <c r="AG45" s="224"/>
      <c r="AH45" s="176">
        <v>3000</v>
      </c>
      <c r="AI45" s="224">
        <v>600</v>
      </c>
      <c r="AJ45" s="176">
        <v>0</v>
      </c>
      <c r="AK45" s="224"/>
      <c r="AL45" s="176"/>
      <c r="AM45" s="224"/>
      <c r="AN45" s="176"/>
      <c r="AO45" s="224"/>
      <c r="AP45" s="176"/>
      <c r="AQ45" s="221"/>
      <c r="AR45" s="321"/>
      <c r="AS45" s="176"/>
      <c r="AT45" s="176">
        <v>0</v>
      </c>
      <c r="AU45" s="224"/>
      <c r="AV45" s="176"/>
      <c r="AW45" s="224"/>
      <c r="AX45" s="176"/>
      <c r="AY45" s="224"/>
      <c r="AZ45" s="176">
        <v>23500</v>
      </c>
      <c r="BA45" s="224">
        <v>8100</v>
      </c>
      <c r="BB45" s="176">
        <v>0</v>
      </c>
      <c r="BC45" s="263">
        <v>0</v>
      </c>
      <c r="BD45" s="176">
        <v>0</v>
      </c>
      <c r="BE45" s="224">
        <v>0</v>
      </c>
      <c r="BF45" s="176">
        <v>0</v>
      </c>
      <c r="BG45" s="224"/>
      <c r="BH45" s="176">
        <v>0</v>
      </c>
      <c r="BI45" s="224"/>
      <c r="BJ45" s="176">
        <v>0</v>
      </c>
      <c r="BK45" s="224"/>
      <c r="BL45" s="176">
        <v>0</v>
      </c>
      <c r="BM45" s="224"/>
      <c r="BN45" s="176">
        <v>0</v>
      </c>
      <c r="BO45" s="224"/>
      <c r="BP45" s="176">
        <v>10000</v>
      </c>
      <c r="BQ45" s="224">
        <v>4800</v>
      </c>
      <c r="BR45" s="176"/>
      <c r="BS45" s="224"/>
      <c r="BT45" s="176"/>
      <c r="BU45" s="176"/>
      <c r="BV45" s="176">
        <v>0</v>
      </c>
      <c r="BW45" s="224"/>
      <c r="BX45" s="176">
        <v>0</v>
      </c>
      <c r="BY45" s="224"/>
      <c r="BZ45" s="176">
        <v>5000</v>
      </c>
      <c r="CA45" s="224"/>
      <c r="CB45" s="176">
        <v>10000</v>
      </c>
      <c r="CC45" s="224">
        <v>0</v>
      </c>
      <c r="CD45" s="176">
        <v>0</v>
      </c>
      <c r="CE45" s="224"/>
      <c r="CF45" s="176"/>
      <c r="CG45" s="224"/>
      <c r="CH45" s="176">
        <v>0</v>
      </c>
      <c r="CI45" s="176">
        <v>0</v>
      </c>
      <c r="CJ45" s="176">
        <v>0</v>
      </c>
      <c r="CK45" s="224"/>
      <c r="CL45" s="176"/>
      <c r="CM45" s="224"/>
      <c r="CN45" s="176">
        <v>0</v>
      </c>
      <c r="CO45" s="224"/>
      <c r="CP45" s="176">
        <v>6000</v>
      </c>
      <c r="CQ45" s="224">
        <v>4080</v>
      </c>
      <c r="CR45" s="176">
        <v>0</v>
      </c>
      <c r="CS45" s="176"/>
      <c r="CT45" s="176">
        <v>5000</v>
      </c>
      <c r="CU45" s="224">
        <v>600</v>
      </c>
      <c r="CV45" s="176"/>
      <c r="CW45" s="224"/>
      <c r="CX45" s="176"/>
      <c r="CY45" s="224"/>
      <c r="CZ45" s="176">
        <v>0</v>
      </c>
      <c r="DA45" s="176"/>
      <c r="DB45" s="224"/>
      <c r="DC45" s="176"/>
      <c r="DD45" s="224"/>
      <c r="DE45" s="176"/>
      <c r="DF45" s="176"/>
      <c r="DG45" s="326"/>
      <c r="DH45" s="176"/>
      <c r="DI45" s="224"/>
      <c r="DJ45" s="176"/>
      <c r="DK45" s="176"/>
      <c r="DL45" s="176"/>
      <c r="DM45" s="176"/>
      <c r="DN45" s="176"/>
      <c r="DO45" s="176"/>
      <c r="DP45" s="224"/>
      <c r="DQ45" s="176"/>
      <c r="DR45" s="176"/>
      <c r="DS45" s="176">
        <v>10000</v>
      </c>
      <c r="DT45" s="224"/>
      <c r="DU45" s="176"/>
      <c r="DV45" s="176"/>
      <c r="DW45" s="176"/>
      <c r="DX45" s="176"/>
      <c r="DY45" s="176"/>
      <c r="DZ45" s="176"/>
      <c r="EA45" s="176"/>
      <c r="EB45" s="176"/>
      <c r="EC45" s="176"/>
      <c r="ED45" s="176"/>
      <c r="EE45" s="176"/>
      <c r="EF45" s="176"/>
      <c r="EG45" s="224">
        <f t="shared" si="0"/>
        <v>18180</v>
      </c>
      <c r="EH45" s="224">
        <f>N45-EG45</f>
        <v>56320</v>
      </c>
    </row>
    <row r="46" spans="1:138" s="114" customFormat="1" ht="34.5" customHeight="1">
      <c r="A46" s="110" t="s">
        <v>8243</v>
      </c>
      <c r="B46" s="110"/>
      <c r="C46" s="110"/>
      <c r="D46" s="110"/>
      <c r="E46" s="110"/>
      <c r="F46" s="106" t="s">
        <v>4206</v>
      </c>
      <c r="G46" s="110"/>
      <c r="H46" s="110"/>
      <c r="I46" s="110"/>
      <c r="J46" s="110"/>
      <c r="K46" s="110"/>
      <c r="L46" s="110"/>
      <c r="M46" s="110"/>
      <c r="N46" s="112"/>
      <c r="O46" s="110"/>
      <c r="P46" s="110"/>
      <c r="Q46" s="176"/>
      <c r="R46" s="183"/>
      <c r="S46" s="176"/>
      <c r="T46" s="176"/>
      <c r="U46" s="175"/>
      <c r="V46" s="176"/>
      <c r="W46" s="175"/>
      <c r="X46" s="176"/>
      <c r="Y46" s="175"/>
      <c r="Z46" s="176"/>
      <c r="AA46" s="175"/>
      <c r="AB46" s="176"/>
      <c r="AC46" s="236"/>
      <c r="AD46" s="176"/>
      <c r="AE46" s="175"/>
      <c r="AF46" s="176"/>
      <c r="AG46" s="175"/>
      <c r="AH46" s="176"/>
      <c r="AI46" s="175"/>
      <c r="AJ46" s="176"/>
      <c r="AK46" s="175"/>
      <c r="AL46" s="176"/>
      <c r="AM46" s="175"/>
      <c r="AN46" s="176"/>
      <c r="AO46" s="175"/>
      <c r="AP46" s="176"/>
      <c r="AQ46" s="222"/>
      <c r="AR46" s="321"/>
      <c r="AS46" s="176"/>
      <c r="AT46" s="176"/>
      <c r="AU46" s="175"/>
      <c r="AV46" s="176"/>
      <c r="AW46" s="248"/>
      <c r="AX46" s="176"/>
      <c r="AY46" s="224"/>
      <c r="AZ46" s="176"/>
      <c r="BA46" s="175"/>
      <c r="BB46" s="176"/>
      <c r="BC46" s="263"/>
      <c r="BD46" s="176"/>
      <c r="BE46" s="224"/>
      <c r="BF46" s="176"/>
      <c r="BG46" s="175"/>
      <c r="BH46" s="176"/>
      <c r="BI46" s="175"/>
      <c r="BJ46" s="176"/>
      <c r="BK46" s="175"/>
      <c r="BL46" s="176"/>
      <c r="BM46" s="175"/>
      <c r="BN46" s="176"/>
      <c r="BO46" s="236"/>
      <c r="BP46" s="176"/>
      <c r="BQ46" s="175"/>
      <c r="BR46" s="176"/>
      <c r="BS46" s="224"/>
      <c r="BT46" s="176"/>
      <c r="BU46" s="176"/>
      <c r="BV46" s="176"/>
      <c r="BW46" s="175"/>
      <c r="BX46" s="176"/>
      <c r="BY46" s="175"/>
      <c r="BZ46" s="176"/>
      <c r="CA46" s="175"/>
      <c r="CB46" s="176"/>
      <c r="CC46" s="224"/>
      <c r="CD46" s="176"/>
      <c r="CE46" s="224"/>
      <c r="CF46" s="176"/>
      <c r="CG46" s="175"/>
      <c r="CH46" s="176"/>
      <c r="CI46" s="176"/>
      <c r="CJ46" s="176"/>
      <c r="CK46" s="224"/>
      <c r="CL46" s="176"/>
      <c r="CM46" s="175"/>
      <c r="CN46" s="176"/>
      <c r="CO46" s="236"/>
      <c r="CP46" s="176"/>
      <c r="CQ46" s="175"/>
      <c r="CR46" s="176"/>
      <c r="CS46" s="176"/>
      <c r="CT46" s="176"/>
      <c r="CU46" s="175"/>
      <c r="CV46" s="176"/>
      <c r="CW46" s="240"/>
      <c r="CX46" s="176"/>
      <c r="CY46" s="175"/>
      <c r="CZ46" s="176"/>
      <c r="DA46" s="176"/>
      <c r="DB46" s="175"/>
      <c r="DC46" s="176"/>
      <c r="DD46" s="175"/>
      <c r="DE46" s="176"/>
      <c r="DF46" s="176"/>
      <c r="DG46" s="330"/>
      <c r="DH46" s="176"/>
      <c r="DI46" s="175"/>
      <c r="DJ46" s="176"/>
      <c r="DK46" s="176"/>
      <c r="DL46" s="176"/>
      <c r="DM46" s="176"/>
      <c r="DN46" s="176"/>
      <c r="DO46" s="176"/>
      <c r="DP46" s="175"/>
      <c r="DQ46" s="176"/>
      <c r="DR46" s="176"/>
      <c r="DS46" s="176"/>
      <c r="DT46" s="175"/>
      <c r="DU46" s="176"/>
      <c r="DV46" s="176"/>
      <c r="DW46" s="176"/>
      <c r="DX46" s="176"/>
      <c r="DY46" s="176"/>
      <c r="DZ46" s="176"/>
      <c r="EA46" s="176"/>
      <c r="EB46" s="176"/>
      <c r="EC46" s="176"/>
      <c r="ED46" s="176"/>
      <c r="EE46" s="176"/>
      <c r="EF46" s="176"/>
      <c r="EG46" s="224"/>
      <c r="EH46" s="224"/>
    </row>
    <row r="47" spans="1:138" ht="34.5" customHeight="1">
      <c r="A47" s="110">
        <v>19</v>
      </c>
      <c r="B47" s="110" t="s">
        <v>6446</v>
      </c>
      <c r="C47" s="110" t="s">
        <v>6464</v>
      </c>
      <c r="D47" s="110">
        <v>457</v>
      </c>
      <c r="E47" s="110">
        <v>991</v>
      </c>
      <c r="F47" s="111" t="s">
        <v>6465</v>
      </c>
      <c r="G47" s="110" t="s">
        <v>6466</v>
      </c>
      <c r="H47" s="110" t="s">
        <v>6467</v>
      </c>
      <c r="I47" s="110" t="s">
        <v>6468</v>
      </c>
      <c r="J47" s="110">
        <v>36</v>
      </c>
      <c r="K47" s="110" t="s">
        <v>6469</v>
      </c>
      <c r="L47" s="110" t="s">
        <v>6470</v>
      </c>
      <c r="M47" s="110" t="s">
        <v>15</v>
      </c>
      <c r="N47" s="112">
        <v>5580</v>
      </c>
      <c r="O47" s="110" t="s">
        <v>4221</v>
      </c>
      <c r="P47" s="110">
        <v>31</v>
      </c>
      <c r="Q47" s="176">
        <v>800</v>
      </c>
      <c r="R47" s="183">
        <v>80</v>
      </c>
      <c r="S47" s="176"/>
      <c r="T47" s="176"/>
      <c r="U47" s="224"/>
      <c r="V47" s="176">
        <v>100</v>
      </c>
      <c r="W47" s="224">
        <v>50</v>
      </c>
      <c r="X47" s="176"/>
      <c r="Y47" s="224"/>
      <c r="Z47" s="176"/>
      <c r="AA47" s="224"/>
      <c r="AB47" s="176">
        <v>2500</v>
      </c>
      <c r="AC47" s="224">
        <v>1900</v>
      </c>
      <c r="AD47" s="176"/>
      <c r="AE47" s="224"/>
      <c r="AF47" s="176">
        <v>500</v>
      </c>
      <c r="AG47" s="224">
        <v>100</v>
      </c>
      <c r="AH47" s="176">
        <v>50</v>
      </c>
      <c r="AI47" s="224">
        <v>20</v>
      </c>
      <c r="AJ47" s="176">
        <v>0</v>
      </c>
      <c r="AK47" s="224"/>
      <c r="AL47" s="176">
        <v>100</v>
      </c>
      <c r="AM47" s="224">
        <v>170</v>
      </c>
      <c r="AN47" s="176"/>
      <c r="AO47" s="224"/>
      <c r="AP47" s="176"/>
      <c r="AQ47" s="222"/>
      <c r="AR47" s="321"/>
      <c r="AS47" s="176"/>
      <c r="AT47" s="176">
        <v>0</v>
      </c>
      <c r="AU47" s="224"/>
      <c r="AV47" s="176"/>
      <c r="AW47" s="224"/>
      <c r="AX47" s="176"/>
      <c r="AY47" s="224"/>
      <c r="AZ47" s="176">
        <v>20</v>
      </c>
      <c r="BA47" s="224">
        <v>20</v>
      </c>
      <c r="BB47" s="176">
        <v>0</v>
      </c>
      <c r="BC47" s="263">
        <v>0</v>
      </c>
      <c r="BD47" s="176">
        <v>0</v>
      </c>
      <c r="BE47" s="224">
        <v>0</v>
      </c>
      <c r="BF47" s="176">
        <v>0</v>
      </c>
      <c r="BG47" s="224"/>
      <c r="BH47" s="176">
        <v>50</v>
      </c>
      <c r="BI47" s="224">
        <v>50</v>
      </c>
      <c r="BJ47" s="176">
        <v>0</v>
      </c>
      <c r="BK47" s="224"/>
      <c r="BL47" s="176">
        <v>0</v>
      </c>
      <c r="BM47" s="224"/>
      <c r="BN47" s="176">
        <v>10</v>
      </c>
      <c r="BO47" s="224"/>
      <c r="BP47" s="176"/>
      <c r="BQ47" s="224"/>
      <c r="BR47" s="176"/>
      <c r="BS47" s="224"/>
      <c r="BT47" s="176"/>
      <c r="BU47" s="176"/>
      <c r="BV47" s="176">
        <v>0</v>
      </c>
      <c r="BW47" s="224"/>
      <c r="BX47" s="176">
        <v>0</v>
      </c>
      <c r="BY47" s="224"/>
      <c r="BZ47" s="176"/>
      <c r="CA47" s="224"/>
      <c r="CB47" s="176">
        <v>0</v>
      </c>
      <c r="CC47" s="224">
        <v>0</v>
      </c>
      <c r="CD47" s="176">
        <v>0</v>
      </c>
      <c r="CE47" s="224"/>
      <c r="CF47" s="176"/>
      <c r="CG47" s="224"/>
      <c r="CH47" s="176">
        <v>0</v>
      </c>
      <c r="CI47" s="176">
        <v>360</v>
      </c>
      <c r="CJ47" s="176">
        <v>360</v>
      </c>
      <c r="CK47" s="224">
        <v>250</v>
      </c>
      <c r="CL47" s="176"/>
      <c r="CM47" s="224"/>
      <c r="CN47" s="176">
        <v>0</v>
      </c>
      <c r="CO47" s="224"/>
      <c r="CP47" s="176">
        <v>0</v>
      </c>
      <c r="CQ47" s="224"/>
      <c r="CR47" s="176">
        <v>30</v>
      </c>
      <c r="CS47" s="176"/>
      <c r="CT47" s="176">
        <v>1000</v>
      </c>
      <c r="CU47" s="224">
        <v>260</v>
      </c>
      <c r="CV47" s="176">
        <v>60</v>
      </c>
      <c r="CW47" s="224">
        <v>0</v>
      </c>
      <c r="CX47" s="176"/>
      <c r="CY47" s="224"/>
      <c r="CZ47" s="176">
        <v>0</v>
      </c>
      <c r="DA47" s="176"/>
      <c r="DB47" s="224"/>
      <c r="DC47" s="176"/>
      <c r="DD47" s="224"/>
      <c r="DE47" s="176"/>
      <c r="DF47" s="176"/>
      <c r="DG47" s="326"/>
      <c r="DH47" s="176"/>
      <c r="DI47" s="224"/>
      <c r="DJ47" s="176"/>
      <c r="DK47" s="176"/>
      <c r="DL47" s="176"/>
      <c r="DM47" s="176"/>
      <c r="DN47" s="176"/>
      <c r="DO47" s="176"/>
      <c r="DP47" s="224"/>
      <c r="DQ47" s="176"/>
      <c r="DR47" s="176"/>
      <c r="DS47" s="176"/>
      <c r="DT47" s="224"/>
      <c r="DU47" s="176"/>
      <c r="DV47" s="176"/>
      <c r="DW47" s="176"/>
      <c r="DX47" s="176"/>
      <c r="DY47" s="176"/>
      <c r="DZ47" s="176"/>
      <c r="EA47" s="176"/>
      <c r="EB47" s="176"/>
      <c r="EC47" s="176"/>
      <c r="ED47" s="176"/>
      <c r="EE47" s="176"/>
      <c r="EF47" s="176"/>
      <c r="EG47" s="224">
        <f t="shared" si="0"/>
        <v>2900</v>
      </c>
      <c r="EH47" s="224">
        <f>N47-EG47</f>
        <v>2680</v>
      </c>
    </row>
    <row r="48" spans="1:138" ht="34.5" customHeight="1">
      <c r="A48" s="110" t="s">
        <v>8243</v>
      </c>
      <c r="B48" s="110"/>
      <c r="C48" s="110"/>
      <c r="D48" s="110"/>
      <c r="E48" s="110"/>
      <c r="F48" s="106" t="s">
        <v>4241</v>
      </c>
      <c r="G48" s="110"/>
      <c r="H48" s="110"/>
      <c r="I48" s="110"/>
      <c r="J48" s="110"/>
      <c r="K48" s="110"/>
      <c r="L48" s="110"/>
      <c r="M48" s="110"/>
      <c r="N48" s="112"/>
      <c r="O48" s="110"/>
      <c r="P48" s="110"/>
      <c r="Q48" s="176"/>
      <c r="R48" s="183"/>
      <c r="S48" s="176"/>
      <c r="T48" s="176"/>
      <c r="U48" s="224"/>
      <c r="V48" s="176"/>
      <c r="W48" s="224"/>
      <c r="X48" s="176"/>
      <c r="Y48" s="224"/>
      <c r="Z48" s="176"/>
      <c r="AA48" s="224"/>
      <c r="AB48" s="176"/>
      <c r="AC48" s="229"/>
      <c r="AD48" s="176"/>
      <c r="AE48" s="224"/>
      <c r="AF48" s="176"/>
      <c r="AG48" s="224"/>
      <c r="AH48" s="176"/>
      <c r="AI48" s="224"/>
      <c r="AJ48" s="176"/>
      <c r="AK48" s="224"/>
      <c r="AL48" s="176"/>
      <c r="AM48" s="224"/>
      <c r="AN48" s="176"/>
      <c r="AO48" s="224"/>
      <c r="AP48" s="176"/>
      <c r="AQ48" s="222"/>
      <c r="AR48" s="321"/>
      <c r="AS48" s="176"/>
      <c r="AT48" s="176"/>
      <c r="AU48" s="224"/>
      <c r="AV48" s="176"/>
      <c r="AW48" s="240"/>
      <c r="AX48" s="176"/>
      <c r="AY48" s="224"/>
      <c r="AZ48" s="176"/>
      <c r="BA48" s="224"/>
      <c r="BB48" s="176"/>
      <c r="BC48" s="263"/>
      <c r="BD48" s="176"/>
      <c r="BE48" s="224"/>
      <c r="BF48" s="176"/>
      <c r="BG48" s="224"/>
      <c r="BH48" s="176"/>
      <c r="BI48" s="224"/>
      <c r="BJ48" s="176"/>
      <c r="BK48" s="224"/>
      <c r="BL48" s="176"/>
      <c r="BM48" s="224"/>
      <c r="BN48" s="176"/>
      <c r="BO48" s="229"/>
      <c r="BP48" s="176"/>
      <c r="BQ48" s="224"/>
      <c r="BR48" s="176"/>
      <c r="BS48" s="224"/>
      <c r="BT48" s="176"/>
      <c r="BU48" s="176"/>
      <c r="BV48" s="176"/>
      <c r="BW48" s="224"/>
      <c r="BX48" s="176"/>
      <c r="BY48" s="224"/>
      <c r="BZ48" s="176"/>
      <c r="CA48" s="224"/>
      <c r="CB48" s="176"/>
      <c r="CC48" s="224"/>
      <c r="CD48" s="176"/>
      <c r="CE48" s="224"/>
      <c r="CF48" s="176"/>
      <c r="CG48" s="224"/>
      <c r="CH48" s="176"/>
      <c r="CI48" s="176"/>
      <c r="CJ48" s="176"/>
      <c r="CK48" s="224"/>
      <c r="CL48" s="176"/>
      <c r="CM48" s="224"/>
      <c r="CN48" s="176"/>
      <c r="CO48" s="229"/>
      <c r="CP48" s="176"/>
      <c r="CQ48" s="224"/>
      <c r="CR48" s="176"/>
      <c r="CS48" s="176"/>
      <c r="CT48" s="176"/>
      <c r="CU48" s="224"/>
      <c r="CV48" s="176"/>
      <c r="CW48" s="240"/>
      <c r="CX48" s="176"/>
      <c r="CY48" s="224"/>
      <c r="CZ48" s="176"/>
      <c r="DA48" s="176"/>
      <c r="DB48" s="224"/>
      <c r="DC48" s="176"/>
      <c r="DD48" s="224"/>
      <c r="DE48" s="176"/>
      <c r="DF48" s="176"/>
      <c r="DG48" s="326"/>
      <c r="DH48" s="176"/>
      <c r="DI48" s="224"/>
      <c r="DJ48" s="176"/>
      <c r="DK48" s="176"/>
      <c r="DL48" s="176"/>
      <c r="DM48" s="176"/>
      <c r="DN48" s="176"/>
      <c r="DO48" s="176"/>
      <c r="DP48" s="224"/>
      <c r="DQ48" s="176"/>
      <c r="DR48" s="176"/>
      <c r="DS48" s="176"/>
      <c r="DT48" s="224"/>
      <c r="DU48" s="176"/>
      <c r="DV48" s="176"/>
      <c r="DW48" s="176"/>
      <c r="DX48" s="176"/>
      <c r="DY48" s="176"/>
      <c r="DZ48" s="176"/>
      <c r="EA48" s="176"/>
      <c r="EB48" s="176"/>
      <c r="EC48" s="176"/>
      <c r="ED48" s="176"/>
      <c r="EE48" s="176"/>
      <c r="EF48" s="176"/>
      <c r="EG48" s="224"/>
      <c r="EH48" s="224"/>
    </row>
    <row r="49" spans="1:138" ht="34.5" customHeight="1">
      <c r="A49" s="110" t="s">
        <v>8243</v>
      </c>
      <c r="B49" s="110"/>
      <c r="C49" s="110"/>
      <c r="D49" s="120"/>
      <c r="E49" s="110"/>
      <c r="F49" s="106" t="s">
        <v>3229</v>
      </c>
      <c r="G49" s="110"/>
      <c r="H49" s="110"/>
      <c r="I49" s="110"/>
      <c r="J49" s="110"/>
      <c r="K49" s="110"/>
      <c r="L49" s="110"/>
      <c r="M49" s="110"/>
      <c r="N49" s="112"/>
      <c r="O49" s="110"/>
      <c r="P49" s="110"/>
      <c r="Q49" s="176"/>
      <c r="R49" s="183"/>
      <c r="S49" s="176"/>
      <c r="T49" s="176"/>
      <c r="U49" s="224"/>
      <c r="V49" s="176"/>
      <c r="W49" s="224"/>
      <c r="X49" s="176"/>
      <c r="Y49" s="224"/>
      <c r="Z49" s="176"/>
      <c r="AA49" s="224"/>
      <c r="AB49" s="176"/>
      <c r="AC49" s="229"/>
      <c r="AD49" s="176"/>
      <c r="AE49" s="224"/>
      <c r="AF49" s="176"/>
      <c r="AG49" s="224"/>
      <c r="AH49" s="176"/>
      <c r="AI49" s="224"/>
      <c r="AJ49" s="176"/>
      <c r="AK49" s="224"/>
      <c r="AL49" s="176"/>
      <c r="AM49" s="224"/>
      <c r="AN49" s="176"/>
      <c r="AO49" s="224"/>
      <c r="AP49" s="176"/>
      <c r="AQ49" s="222"/>
      <c r="AR49" s="321"/>
      <c r="AS49" s="176"/>
      <c r="AT49" s="176"/>
      <c r="AU49" s="224"/>
      <c r="AV49" s="176"/>
      <c r="AW49" s="240"/>
      <c r="AX49" s="176"/>
      <c r="AY49" s="224"/>
      <c r="AZ49" s="176"/>
      <c r="BA49" s="224"/>
      <c r="BB49" s="176"/>
      <c r="BC49" s="263"/>
      <c r="BD49" s="176"/>
      <c r="BE49" s="224"/>
      <c r="BF49" s="176"/>
      <c r="BG49" s="224"/>
      <c r="BH49" s="176"/>
      <c r="BI49" s="224"/>
      <c r="BJ49" s="176"/>
      <c r="BK49" s="224"/>
      <c r="BL49" s="176"/>
      <c r="BM49" s="224"/>
      <c r="BN49" s="176"/>
      <c r="BO49" s="229"/>
      <c r="BP49" s="176"/>
      <c r="BQ49" s="224"/>
      <c r="BR49" s="176"/>
      <c r="BS49" s="224"/>
      <c r="BT49" s="176"/>
      <c r="BU49" s="176"/>
      <c r="BV49" s="176"/>
      <c r="BW49" s="224"/>
      <c r="BX49" s="176"/>
      <c r="BY49" s="224"/>
      <c r="BZ49" s="176"/>
      <c r="CA49" s="224"/>
      <c r="CB49" s="176"/>
      <c r="CC49" s="224"/>
      <c r="CD49" s="176"/>
      <c r="CE49" s="224"/>
      <c r="CF49" s="176"/>
      <c r="CG49" s="224"/>
      <c r="CH49" s="176"/>
      <c r="CI49" s="176"/>
      <c r="CJ49" s="176"/>
      <c r="CK49" s="224"/>
      <c r="CL49" s="176"/>
      <c r="CM49" s="224"/>
      <c r="CN49" s="176"/>
      <c r="CO49" s="229"/>
      <c r="CP49" s="176"/>
      <c r="CQ49" s="224"/>
      <c r="CR49" s="176"/>
      <c r="CS49" s="176"/>
      <c r="CT49" s="176"/>
      <c r="CU49" s="224"/>
      <c r="CV49" s="176"/>
      <c r="CW49" s="240"/>
      <c r="CX49" s="176"/>
      <c r="CY49" s="224"/>
      <c r="CZ49" s="176"/>
      <c r="DA49" s="176"/>
      <c r="DB49" s="224"/>
      <c r="DC49" s="176"/>
      <c r="DD49" s="224"/>
      <c r="DE49" s="176"/>
      <c r="DF49" s="176"/>
      <c r="DG49" s="326"/>
      <c r="DH49" s="176"/>
      <c r="DI49" s="224"/>
      <c r="DJ49" s="176"/>
      <c r="DK49" s="176"/>
      <c r="DL49" s="176"/>
      <c r="DM49" s="176"/>
      <c r="DN49" s="176"/>
      <c r="DO49" s="176"/>
      <c r="DP49" s="224"/>
      <c r="DQ49" s="176"/>
      <c r="DR49" s="176"/>
      <c r="DS49" s="176"/>
      <c r="DT49" s="224"/>
      <c r="DU49" s="176"/>
      <c r="DV49" s="176"/>
      <c r="DW49" s="176"/>
      <c r="DX49" s="176"/>
      <c r="DY49" s="176"/>
      <c r="DZ49" s="176"/>
      <c r="EA49" s="176"/>
      <c r="EB49" s="176"/>
      <c r="EC49" s="176"/>
      <c r="ED49" s="176"/>
      <c r="EE49" s="176"/>
      <c r="EF49" s="176"/>
      <c r="EG49" s="224"/>
      <c r="EH49" s="224"/>
    </row>
    <row r="50" spans="1:138" s="114" customFormat="1" ht="34.5" customHeight="1">
      <c r="A50" s="110" t="s">
        <v>8243</v>
      </c>
      <c r="B50" s="110"/>
      <c r="C50" s="110"/>
      <c r="D50" s="110"/>
      <c r="E50" s="110"/>
      <c r="F50" s="106" t="s">
        <v>3233</v>
      </c>
      <c r="G50" s="110"/>
      <c r="H50" s="110"/>
      <c r="I50" s="110"/>
      <c r="J50" s="110"/>
      <c r="K50" s="110"/>
      <c r="L50" s="110"/>
      <c r="M50" s="110"/>
      <c r="N50" s="112"/>
      <c r="O50" s="110"/>
      <c r="P50" s="110"/>
      <c r="Q50" s="176"/>
      <c r="R50" s="183"/>
      <c r="S50" s="176"/>
      <c r="T50" s="176"/>
      <c r="U50" s="175"/>
      <c r="V50" s="176"/>
      <c r="W50" s="175"/>
      <c r="X50" s="176"/>
      <c r="Y50" s="175"/>
      <c r="Z50" s="176"/>
      <c r="AA50" s="175"/>
      <c r="AB50" s="176"/>
      <c r="AC50" s="236"/>
      <c r="AD50" s="176"/>
      <c r="AE50" s="175"/>
      <c r="AF50" s="176"/>
      <c r="AG50" s="175"/>
      <c r="AH50" s="176"/>
      <c r="AI50" s="175"/>
      <c r="AJ50" s="176"/>
      <c r="AK50" s="175"/>
      <c r="AL50" s="176"/>
      <c r="AM50" s="175"/>
      <c r="AN50" s="176"/>
      <c r="AO50" s="175"/>
      <c r="AP50" s="176"/>
      <c r="AQ50" s="222"/>
      <c r="AR50" s="321"/>
      <c r="AS50" s="176"/>
      <c r="AT50" s="176"/>
      <c r="AU50" s="175"/>
      <c r="AV50" s="176"/>
      <c r="AW50" s="248"/>
      <c r="AX50" s="176"/>
      <c r="AY50" s="224"/>
      <c r="AZ50" s="176"/>
      <c r="BA50" s="175"/>
      <c r="BB50" s="176"/>
      <c r="BC50" s="263"/>
      <c r="BD50" s="176"/>
      <c r="BE50" s="224"/>
      <c r="BF50" s="176"/>
      <c r="BG50" s="175"/>
      <c r="BH50" s="176"/>
      <c r="BI50" s="175"/>
      <c r="BJ50" s="176"/>
      <c r="BK50" s="175"/>
      <c r="BL50" s="176"/>
      <c r="BM50" s="175"/>
      <c r="BN50" s="176"/>
      <c r="BO50" s="236"/>
      <c r="BP50" s="176"/>
      <c r="BQ50" s="175"/>
      <c r="BR50" s="176"/>
      <c r="BS50" s="224"/>
      <c r="BT50" s="176"/>
      <c r="BU50" s="176"/>
      <c r="BV50" s="176"/>
      <c r="BW50" s="175"/>
      <c r="BX50" s="176"/>
      <c r="BY50" s="175"/>
      <c r="BZ50" s="176"/>
      <c r="CA50" s="175"/>
      <c r="CB50" s="176"/>
      <c r="CC50" s="224"/>
      <c r="CD50" s="176"/>
      <c r="CE50" s="224"/>
      <c r="CF50" s="176"/>
      <c r="CG50" s="175"/>
      <c r="CH50" s="176"/>
      <c r="CI50" s="176"/>
      <c r="CJ50" s="176"/>
      <c r="CK50" s="224"/>
      <c r="CL50" s="176"/>
      <c r="CM50" s="175"/>
      <c r="CN50" s="176"/>
      <c r="CO50" s="236"/>
      <c r="CP50" s="176"/>
      <c r="CQ50" s="175"/>
      <c r="CR50" s="176"/>
      <c r="CS50" s="176"/>
      <c r="CT50" s="176"/>
      <c r="CU50" s="175"/>
      <c r="CV50" s="176"/>
      <c r="CW50" s="240"/>
      <c r="CX50" s="176"/>
      <c r="CY50" s="175"/>
      <c r="CZ50" s="176"/>
      <c r="DA50" s="176"/>
      <c r="DB50" s="175"/>
      <c r="DC50" s="176"/>
      <c r="DD50" s="175"/>
      <c r="DE50" s="176"/>
      <c r="DF50" s="176"/>
      <c r="DG50" s="330"/>
      <c r="DH50" s="176"/>
      <c r="DI50" s="175"/>
      <c r="DJ50" s="176"/>
      <c r="DK50" s="176"/>
      <c r="DL50" s="176"/>
      <c r="DM50" s="176"/>
      <c r="DN50" s="176"/>
      <c r="DO50" s="176"/>
      <c r="DP50" s="175"/>
      <c r="DQ50" s="176"/>
      <c r="DR50" s="176"/>
      <c r="DS50" s="176"/>
      <c r="DT50" s="175"/>
      <c r="DU50" s="176"/>
      <c r="DV50" s="176"/>
      <c r="DW50" s="176"/>
      <c r="DX50" s="176"/>
      <c r="DY50" s="176"/>
      <c r="DZ50" s="176"/>
      <c r="EA50" s="176"/>
      <c r="EB50" s="176"/>
      <c r="EC50" s="176"/>
      <c r="ED50" s="176"/>
      <c r="EE50" s="176"/>
      <c r="EF50" s="176"/>
      <c r="EG50" s="224"/>
      <c r="EH50" s="224"/>
    </row>
    <row r="51" spans="1:138" ht="34.5" customHeight="1">
      <c r="A51" s="110" t="s">
        <v>8243</v>
      </c>
      <c r="B51" s="110"/>
      <c r="C51" s="110"/>
      <c r="D51" s="110"/>
      <c r="E51" s="110"/>
      <c r="F51" s="106" t="s">
        <v>3245</v>
      </c>
      <c r="G51" s="110"/>
      <c r="H51" s="110"/>
      <c r="I51" s="110"/>
      <c r="J51" s="110"/>
      <c r="K51" s="110"/>
      <c r="L51" s="110"/>
      <c r="M51" s="110"/>
      <c r="N51" s="112"/>
      <c r="O51" s="110"/>
      <c r="P51" s="110"/>
      <c r="Q51" s="176"/>
      <c r="R51" s="183"/>
      <c r="S51" s="176"/>
      <c r="T51" s="176"/>
      <c r="U51" s="224"/>
      <c r="V51" s="176"/>
      <c r="W51" s="224"/>
      <c r="X51" s="176"/>
      <c r="Y51" s="224"/>
      <c r="Z51" s="176"/>
      <c r="AA51" s="224"/>
      <c r="AB51" s="176"/>
      <c r="AC51" s="229"/>
      <c r="AD51" s="176"/>
      <c r="AE51" s="224"/>
      <c r="AF51" s="176"/>
      <c r="AG51" s="224"/>
      <c r="AH51" s="176"/>
      <c r="AI51" s="224"/>
      <c r="AJ51" s="176"/>
      <c r="AK51" s="224"/>
      <c r="AL51" s="176"/>
      <c r="AM51" s="224"/>
      <c r="AN51" s="176"/>
      <c r="AO51" s="224"/>
      <c r="AP51" s="176"/>
      <c r="AQ51" s="222"/>
      <c r="AR51" s="321"/>
      <c r="AS51" s="176"/>
      <c r="AT51" s="176"/>
      <c r="AU51" s="224"/>
      <c r="AV51" s="176"/>
      <c r="AW51" s="240"/>
      <c r="AX51" s="176"/>
      <c r="AY51" s="224"/>
      <c r="AZ51" s="176"/>
      <c r="BA51" s="224"/>
      <c r="BB51" s="176"/>
      <c r="BC51" s="263"/>
      <c r="BD51" s="176"/>
      <c r="BE51" s="224"/>
      <c r="BF51" s="176"/>
      <c r="BG51" s="224"/>
      <c r="BH51" s="176"/>
      <c r="BI51" s="224"/>
      <c r="BJ51" s="176"/>
      <c r="BK51" s="224"/>
      <c r="BL51" s="176"/>
      <c r="BM51" s="224"/>
      <c r="BN51" s="176"/>
      <c r="BO51" s="229"/>
      <c r="BP51" s="176"/>
      <c r="BQ51" s="224"/>
      <c r="BR51" s="176"/>
      <c r="BS51" s="224"/>
      <c r="BT51" s="176"/>
      <c r="BU51" s="176"/>
      <c r="BV51" s="176"/>
      <c r="BW51" s="224"/>
      <c r="BX51" s="176"/>
      <c r="BY51" s="224"/>
      <c r="BZ51" s="176"/>
      <c r="CA51" s="224"/>
      <c r="CB51" s="176"/>
      <c r="CC51" s="224"/>
      <c r="CD51" s="176"/>
      <c r="CE51" s="224"/>
      <c r="CF51" s="176"/>
      <c r="CG51" s="224"/>
      <c r="CH51" s="176"/>
      <c r="CI51" s="176"/>
      <c r="CJ51" s="176"/>
      <c r="CK51" s="224"/>
      <c r="CL51" s="176"/>
      <c r="CM51" s="224"/>
      <c r="CN51" s="176"/>
      <c r="CO51" s="229"/>
      <c r="CP51" s="176"/>
      <c r="CQ51" s="224"/>
      <c r="CR51" s="176"/>
      <c r="CS51" s="176"/>
      <c r="CT51" s="176"/>
      <c r="CU51" s="224"/>
      <c r="CV51" s="176"/>
      <c r="CW51" s="240"/>
      <c r="CX51" s="176"/>
      <c r="CY51" s="224"/>
      <c r="CZ51" s="176"/>
      <c r="DA51" s="176"/>
      <c r="DB51" s="224"/>
      <c r="DC51" s="176"/>
      <c r="DD51" s="224"/>
      <c r="DE51" s="176"/>
      <c r="DF51" s="176"/>
      <c r="DG51" s="326"/>
      <c r="DH51" s="176"/>
      <c r="DI51" s="224"/>
      <c r="DJ51" s="176"/>
      <c r="DK51" s="176"/>
      <c r="DL51" s="176"/>
      <c r="DM51" s="176"/>
      <c r="DN51" s="176"/>
      <c r="DO51" s="176"/>
      <c r="DP51" s="224"/>
      <c r="DQ51" s="176"/>
      <c r="DR51" s="176"/>
      <c r="DS51" s="176"/>
      <c r="DT51" s="224"/>
      <c r="DU51" s="176"/>
      <c r="DV51" s="176"/>
      <c r="DW51" s="176"/>
      <c r="DX51" s="176"/>
      <c r="DY51" s="176"/>
      <c r="DZ51" s="176"/>
      <c r="EA51" s="176"/>
      <c r="EB51" s="176"/>
      <c r="EC51" s="176"/>
      <c r="ED51" s="176"/>
      <c r="EE51" s="176"/>
      <c r="EF51" s="176"/>
      <c r="EG51" s="224"/>
      <c r="EH51" s="224"/>
    </row>
    <row r="52" spans="1:138" s="114" customFormat="1" ht="34.5" customHeight="1">
      <c r="A52" s="110" t="s">
        <v>8243</v>
      </c>
      <c r="B52" s="110"/>
      <c r="C52" s="110"/>
      <c r="D52" s="110"/>
      <c r="E52" s="110"/>
      <c r="F52" s="106" t="s">
        <v>3256</v>
      </c>
      <c r="G52" s="110"/>
      <c r="H52" s="110"/>
      <c r="I52" s="110"/>
      <c r="J52" s="110"/>
      <c r="K52" s="110"/>
      <c r="L52" s="110"/>
      <c r="M52" s="110"/>
      <c r="N52" s="112"/>
      <c r="O52" s="110"/>
      <c r="P52" s="110"/>
      <c r="Q52" s="176"/>
      <c r="R52" s="183"/>
      <c r="S52" s="176"/>
      <c r="T52" s="176"/>
      <c r="U52" s="175"/>
      <c r="V52" s="176"/>
      <c r="W52" s="175"/>
      <c r="X52" s="176"/>
      <c r="Y52" s="175"/>
      <c r="Z52" s="176"/>
      <c r="AA52" s="175"/>
      <c r="AB52" s="176"/>
      <c r="AC52" s="236"/>
      <c r="AD52" s="176"/>
      <c r="AE52" s="175"/>
      <c r="AF52" s="176"/>
      <c r="AG52" s="175"/>
      <c r="AH52" s="176"/>
      <c r="AI52" s="175"/>
      <c r="AJ52" s="176"/>
      <c r="AK52" s="175"/>
      <c r="AL52" s="176"/>
      <c r="AM52" s="175"/>
      <c r="AN52" s="176"/>
      <c r="AO52" s="175"/>
      <c r="AP52" s="176"/>
      <c r="AQ52" s="222"/>
      <c r="AR52" s="321"/>
      <c r="AS52" s="176"/>
      <c r="AT52" s="176"/>
      <c r="AU52" s="175"/>
      <c r="AV52" s="176"/>
      <c r="AW52" s="248"/>
      <c r="AX52" s="176"/>
      <c r="AY52" s="224"/>
      <c r="AZ52" s="176"/>
      <c r="BA52" s="175"/>
      <c r="BB52" s="176"/>
      <c r="BC52" s="263"/>
      <c r="BD52" s="176"/>
      <c r="BE52" s="224"/>
      <c r="BF52" s="176"/>
      <c r="BG52" s="175"/>
      <c r="BH52" s="176"/>
      <c r="BI52" s="175"/>
      <c r="BJ52" s="176"/>
      <c r="BK52" s="175"/>
      <c r="BL52" s="176"/>
      <c r="BM52" s="175"/>
      <c r="BN52" s="176"/>
      <c r="BO52" s="236"/>
      <c r="BP52" s="176"/>
      <c r="BQ52" s="175"/>
      <c r="BR52" s="176"/>
      <c r="BS52" s="224"/>
      <c r="BT52" s="176"/>
      <c r="BU52" s="176"/>
      <c r="BV52" s="176"/>
      <c r="BW52" s="175"/>
      <c r="BX52" s="176"/>
      <c r="BY52" s="175"/>
      <c r="BZ52" s="176"/>
      <c r="CA52" s="175"/>
      <c r="CB52" s="176"/>
      <c r="CC52" s="224"/>
      <c r="CD52" s="176"/>
      <c r="CE52" s="224"/>
      <c r="CF52" s="176"/>
      <c r="CG52" s="175"/>
      <c r="CH52" s="176"/>
      <c r="CI52" s="176"/>
      <c r="CJ52" s="176"/>
      <c r="CK52" s="224"/>
      <c r="CL52" s="176"/>
      <c r="CM52" s="175"/>
      <c r="CN52" s="176"/>
      <c r="CO52" s="236"/>
      <c r="CP52" s="176"/>
      <c r="CQ52" s="175"/>
      <c r="CR52" s="176"/>
      <c r="CS52" s="176"/>
      <c r="CT52" s="176"/>
      <c r="CU52" s="175"/>
      <c r="CV52" s="176"/>
      <c r="CW52" s="240"/>
      <c r="CX52" s="176"/>
      <c r="CY52" s="175"/>
      <c r="CZ52" s="176"/>
      <c r="DA52" s="176"/>
      <c r="DB52" s="175"/>
      <c r="DC52" s="176"/>
      <c r="DD52" s="175"/>
      <c r="DE52" s="176"/>
      <c r="DF52" s="176"/>
      <c r="DG52" s="330"/>
      <c r="DH52" s="176"/>
      <c r="DI52" s="175"/>
      <c r="DJ52" s="176"/>
      <c r="DK52" s="176"/>
      <c r="DL52" s="176"/>
      <c r="DM52" s="176"/>
      <c r="DN52" s="176"/>
      <c r="DO52" s="176"/>
      <c r="DP52" s="175"/>
      <c r="DQ52" s="176"/>
      <c r="DR52" s="176"/>
      <c r="DS52" s="176"/>
      <c r="DT52" s="175"/>
      <c r="DU52" s="176"/>
      <c r="DV52" s="176"/>
      <c r="DW52" s="176"/>
      <c r="DX52" s="176"/>
      <c r="DY52" s="176"/>
      <c r="DZ52" s="176"/>
      <c r="EA52" s="176"/>
      <c r="EB52" s="176"/>
      <c r="EC52" s="176"/>
      <c r="ED52" s="176"/>
      <c r="EE52" s="176"/>
      <c r="EF52" s="176"/>
      <c r="EG52" s="224"/>
      <c r="EH52" s="224"/>
    </row>
    <row r="53" spans="1:138" ht="34.5" customHeight="1">
      <c r="A53" s="110" t="s">
        <v>8243</v>
      </c>
      <c r="B53" s="110"/>
      <c r="C53" s="110"/>
      <c r="D53" s="110"/>
      <c r="E53" s="110"/>
      <c r="F53" s="106" t="s">
        <v>3258</v>
      </c>
      <c r="G53" s="110"/>
      <c r="H53" s="110"/>
      <c r="I53" s="110"/>
      <c r="J53" s="110"/>
      <c r="K53" s="110"/>
      <c r="L53" s="110"/>
      <c r="M53" s="110"/>
      <c r="N53" s="112"/>
      <c r="O53" s="110"/>
      <c r="P53" s="110"/>
      <c r="Q53" s="176"/>
      <c r="R53" s="183"/>
      <c r="S53" s="176"/>
      <c r="T53" s="176"/>
      <c r="U53" s="224"/>
      <c r="V53" s="176"/>
      <c r="W53" s="224"/>
      <c r="X53" s="176"/>
      <c r="Y53" s="224"/>
      <c r="Z53" s="176"/>
      <c r="AA53" s="224"/>
      <c r="AB53" s="176"/>
      <c r="AC53" s="229"/>
      <c r="AD53" s="176"/>
      <c r="AE53" s="224"/>
      <c r="AF53" s="176"/>
      <c r="AG53" s="224"/>
      <c r="AH53" s="176"/>
      <c r="AI53" s="224"/>
      <c r="AJ53" s="176"/>
      <c r="AK53" s="224"/>
      <c r="AL53" s="176"/>
      <c r="AM53" s="224"/>
      <c r="AN53" s="176"/>
      <c r="AO53" s="224"/>
      <c r="AP53" s="176"/>
      <c r="AQ53" s="222"/>
      <c r="AR53" s="321"/>
      <c r="AS53" s="176"/>
      <c r="AT53" s="176"/>
      <c r="AU53" s="224"/>
      <c r="AV53" s="176"/>
      <c r="AW53" s="240"/>
      <c r="AX53" s="176"/>
      <c r="AY53" s="224"/>
      <c r="AZ53" s="176"/>
      <c r="BA53" s="224"/>
      <c r="BB53" s="176"/>
      <c r="BC53" s="263"/>
      <c r="BD53" s="176"/>
      <c r="BE53" s="224"/>
      <c r="BF53" s="176"/>
      <c r="BG53" s="224"/>
      <c r="BH53" s="176"/>
      <c r="BI53" s="224"/>
      <c r="BJ53" s="176"/>
      <c r="BK53" s="224"/>
      <c r="BL53" s="176"/>
      <c r="BM53" s="224"/>
      <c r="BN53" s="176"/>
      <c r="BO53" s="229"/>
      <c r="BP53" s="176"/>
      <c r="BQ53" s="224"/>
      <c r="BR53" s="176"/>
      <c r="BS53" s="224"/>
      <c r="BT53" s="176"/>
      <c r="BU53" s="176"/>
      <c r="BV53" s="176"/>
      <c r="BW53" s="224"/>
      <c r="BX53" s="176"/>
      <c r="BY53" s="224"/>
      <c r="BZ53" s="176"/>
      <c r="CA53" s="224"/>
      <c r="CB53" s="176"/>
      <c r="CC53" s="224"/>
      <c r="CD53" s="176"/>
      <c r="CE53" s="224"/>
      <c r="CF53" s="176"/>
      <c r="CG53" s="224"/>
      <c r="CH53" s="176"/>
      <c r="CI53" s="176"/>
      <c r="CJ53" s="176"/>
      <c r="CK53" s="224"/>
      <c r="CL53" s="176"/>
      <c r="CM53" s="224"/>
      <c r="CN53" s="176"/>
      <c r="CO53" s="229"/>
      <c r="CP53" s="176"/>
      <c r="CQ53" s="224"/>
      <c r="CR53" s="176"/>
      <c r="CS53" s="176"/>
      <c r="CT53" s="176"/>
      <c r="CU53" s="224"/>
      <c r="CV53" s="176"/>
      <c r="CW53" s="240"/>
      <c r="CX53" s="176"/>
      <c r="CY53" s="224"/>
      <c r="CZ53" s="176"/>
      <c r="DA53" s="176"/>
      <c r="DB53" s="224"/>
      <c r="DC53" s="176"/>
      <c r="DD53" s="224"/>
      <c r="DE53" s="176"/>
      <c r="DF53" s="176"/>
      <c r="DG53" s="326"/>
      <c r="DH53" s="176"/>
      <c r="DI53" s="224"/>
      <c r="DJ53" s="176"/>
      <c r="DK53" s="176"/>
      <c r="DL53" s="176"/>
      <c r="DM53" s="176"/>
      <c r="DN53" s="176"/>
      <c r="DO53" s="176"/>
      <c r="DP53" s="224"/>
      <c r="DQ53" s="176"/>
      <c r="DR53" s="176"/>
      <c r="DS53" s="176"/>
      <c r="DT53" s="224"/>
      <c r="DU53" s="176"/>
      <c r="DV53" s="176"/>
      <c r="DW53" s="176"/>
      <c r="DX53" s="176"/>
      <c r="DY53" s="176"/>
      <c r="DZ53" s="176"/>
      <c r="EA53" s="176"/>
      <c r="EB53" s="176"/>
      <c r="EC53" s="176"/>
      <c r="ED53" s="176"/>
      <c r="EE53" s="176"/>
      <c r="EF53" s="176"/>
      <c r="EG53" s="224"/>
      <c r="EH53" s="224"/>
    </row>
    <row r="54" spans="1:138" ht="34.5" customHeight="1">
      <c r="A54" s="110" t="s">
        <v>8243</v>
      </c>
      <c r="B54" s="110"/>
      <c r="C54" s="110"/>
      <c r="D54" s="110"/>
      <c r="E54" s="110"/>
      <c r="F54" s="106" t="s">
        <v>3261</v>
      </c>
      <c r="G54" s="110"/>
      <c r="H54" s="110"/>
      <c r="I54" s="110"/>
      <c r="J54" s="110"/>
      <c r="K54" s="110"/>
      <c r="L54" s="110"/>
      <c r="M54" s="110"/>
      <c r="N54" s="112"/>
      <c r="O54" s="110"/>
      <c r="P54" s="110"/>
      <c r="Q54" s="176"/>
      <c r="R54" s="183"/>
      <c r="S54" s="176"/>
      <c r="T54" s="176"/>
      <c r="U54" s="224"/>
      <c r="V54" s="176"/>
      <c r="W54" s="224"/>
      <c r="X54" s="176"/>
      <c r="Y54" s="224"/>
      <c r="Z54" s="176"/>
      <c r="AA54" s="224"/>
      <c r="AB54" s="176"/>
      <c r="AC54" s="229"/>
      <c r="AD54" s="176"/>
      <c r="AE54" s="224"/>
      <c r="AF54" s="176"/>
      <c r="AG54" s="224"/>
      <c r="AH54" s="176"/>
      <c r="AI54" s="224"/>
      <c r="AJ54" s="176"/>
      <c r="AK54" s="224"/>
      <c r="AL54" s="176"/>
      <c r="AM54" s="224"/>
      <c r="AN54" s="176"/>
      <c r="AO54" s="224"/>
      <c r="AP54" s="176"/>
      <c r="AQ54" s="222"/>
      <c r="AR54" s="321"/>
      <c r="AS54" s="176"/>
      <c r="AT54" s="176"/>
      <c r="AU54" s="224"/>
      <c r="AV54" s="176"/>
      <c r="AW54" s="240"/>
      <c r="AX54" s="176"/>
      <c r="AY54" s="224"/>
      <c r="AZ54" s="176"/>
      <c r="BA54" s="224"/>
      <c r="BB54" s="176"/>
      <c r="BC54" s="263"/>
      <c r="BD54" s="176"/>
      <c r="BE54" s="224"/>
      <c r="BF54" s="176"/>
      <c r="BG54" s="224"/>
      <c r="BH54" s="176"/>
      <c r="BI54" s="224"/>
      <c r="BJ54" s="176"/>
      <c r="BK54" s="224"/>
      <c r="BL54" s="176"/>
      <c r="BM54" s="224"/>
      <c r="BN54" s="176"/>
      <c r="BO54" s="229"/>
      <c r="BP54" s="176"/>
      <c r="BQ54" s="224"/>
      <c r="BR54" s="176"/>
      <c r="BS54" s="224"/>
      <c r="BT54" s="176"/>
      <c r="BU54" s="176"/>
      <c r="BV54" s="176"/>
      <c r="BW54" s="224"/>
      <c r="BX54" s="176"/>
      <c r="BY54" s="224"/>
      <c r="BZ54" s="176"/>
      <c r="CA54" s="224"/>
      <c r="CB54" s="176"/>
      <c r="CC54" s="224"/>
      <c r="CD54" s="176"/>
      <c r="CE54" s="224"/>
      <c r="CF54" s="176"/>
      <c r="CG54" s="224"/>
      <c r="CH54" s="176"/>
      <c r="CI54" s="176"/>
      <c r="CJ54" s="176"/>
      <c r="CK54" s="224"/>
      <c r="CL54" s="176"/>
      <c r="CM54" s="224"/>
      <c r="CN54" s="176"/>
      <c r="CO54" s="229"/>
      <c r="CP54" s="176"/>
      <c r="CQ54" s="224"/>
      <c r="CR54" s="176"/>
      <c r="CS54" s="176"/>
      <c r="CT54" s="176"/>
      <c r="CU54" s="224"/>
      <c r="CV54" s="176"/>
      <c r="CW54" s="240"/>
      <c r="CX54" s="176"/>
      <c r="CY54" s="224"/>
      <c r="CZ54" s="176"/>
      <c r="DA54" s="176"/>
      <c r="DB54" s="224"/>
      <c r="DC54" s="176"/>
      <c r="DD54" s="224"/>
      <c r="DE54" s="176"/>
      <c r="DF54" s="176"/>
      <c r="DG54" s="326"/>
      <c r="DH54" s="176"/>
      <c r="DI54" s="224"/>
      <c r="DJ54" s="176"/>
      <c r="DK54" s="176"/>
      <c r="DL54" s="176"/>
      <c r="DM54" s="176"/>
      <c r="DN54" s="176"/>
      <c r="DO54" s="176"/>
      <c r="DP54" s="224"/>
      <c r="DQ54" s="176"/>
      <c r="DR54" s="176"/>
      <c r="DS54" s="176"/>
      <c r="DT54" s="224"/>
      <c r="DU54" s="176"/>
      <c r="DV54" s="176"/>
      <c r="DW54" s="176"/>
      <c r="DX54" s="176"/>
      <c r="DY54" s="176"/>
      <c r="DZ54" s="176"/>
      <c r="EA54" s="176"/>
      <c r="EB54" s="176"/>
      <c r="EC54" s="176"/>
      <c r="ED54" s="176"/>
      <c r="EE54" s="176"/>
      <c r="EF54" s="176"/>
      <c r="EG54" s="224"/>
      <c r="EH54" s="224"/>
    </row>
    <row r="55" spans="1:138" ht="39.75" customHeight="1">
      <c r="A55" s="110">
        <v>20</v>
      </c>
      <c r="B55" s="110" t="s">
        <v>6471</v>
      </c>
      <c r="C55" s="110" t="s">
        <v>6474</v>
      </c>
      <c r="D55" s="110">
        <v>775</v>
      </c>
      <c r="E55" s="110">
        <v>518</v>
      </c>
      <c r="F55" s="111" t="s">
        <v>6475</v>
      </c>
      <c r="G55" s="110" t="s">
        <v>6476</v>
      </c>
      <c r="H55" s="110" t="s">
        <v>6316</v>
      </c>
      <c r="I55" s="110" t="s">
        <v>6477</v>
      </c>
      <c r="J55" s="110">
        <v>36</v>
      </c>
      <c r="K55" s="110" t="s">
        <v>6478</v>
      </c>
      <c r="L55" s="110" t="s">
        <v>6479</v>
      </c>
      <c r="M55" s="110" t="s">
        <v>10</v>
      </c>
      <c r="N55" s="112">
        <v>4552000</v>
      </c>
      <c r="O55" s="110" t="s">
        <v>3056</v>
      </c>
      <c r="P55" s="110">
        <v>119</v>
      </c>
      <c r="Q55" s="176">
        <v>50000</v>
      </c>
      <c r="R55" s="183">
        <v>14998</v>
      </c>
      <c r="S55" s="176"/>
      <c r="T55" s="176"/>
      <c r="U55" s="224"/>
      <c r="V55" s="176">
        <v>470000</v>
      </c>
      <c r="W55" s="224">
        <v>150000</v>
      </c>
      <c r="X55" s="176">
        <v>100000</v>
      </c>
      <c r="Y55" s="224">
        <v>50000</v>
      </c>
      <c r="Z55" s="176">
        <v>160000</v>
      </c>
      <c r="AA55" s="224">
        <v>20000</v>
      </c>
      <c r="AB55" s="176">
        <v>0</v>
      </c>
      <c r="AC55" s="229"/>
      <c r="AD55" s="176"/>
      <c r="AE55" s="224"/>
      <c r="AF55" s="176">
        <v>2400</v>
      </c>
      <c r="AG55" s="224"/>
      <c r="AH55" s="176"/>
      <c r="AI55" s="224"/>
      <c r="AJ55" s="176">
        <v>0</v>
      </c>
      <c r="AK55" s="224"/>
      <c r="AL55" s="176"/>
      <c r="AM55" s="224"/>
      <c r="AN55" s="176"/>
      <c r="AO55" s="224"/>
      <c r="AP55" s="176">
        <v>180000</v>
      </c>
      <c r="AQ55" s="222">
        <v>110000</v>
      </c>
      <c r="AR55" s="321"/>
      <c r="AS55" s="176">
        <v>150000</v>
      </c>
      <c r="AT55" s="176">
        <v>150000</v>
      </c>
      <c r="AU55" s="224">
        <v>0</v>
      </c>
      <c r="AV55" s="176">
        <v>200000</v>
      </c>
      <c r="AW55" s="240">
        <v>180000</v>
      </c>
      <c r="AX55" s="176">
        <v>80000</v>
      </c>
      <c r="AY55" s="224">
        <v>90000</v>
      </c>
      <c r="AZ55" s="176">
        <v>87000</v>
      </c>
      <c r="BA55" s="224">
        <v>70000</v>
      </c>
      <c r="BB55" s="176">
        <v>150000</v>
      </c>
      <c r="BC55" s="263">
        <v>100000</v>
      </c>
      <c r="BD55" s="176">
        <v>300000</v>
      </c>
      <c r="BE55" s="224">
        <v>300000</v>
      </c>
      <c r="BF55" s="176">
        <v>45000</v>
      </c>
      <c r="BG55" s="224">
        <v>26400</v>
      </c>
      <c r="BH55" s="176">
        <v>3600</v>
      </c>
      <c r="BI55" s="224">
        <v>3600</v>
      </c>
      <c r="BJ55" s="176">
        <v>120000</v>
      </c>
      <c r="BK55" s="224">
        <v>101000</v>
      </c>
      <c r="BL55" s="176">
        <v>250000</v>
      </c>
      <c r="BM55" s="224">
        <v>130000</v>
      </c>
      <c r="BN55" s="176">
        <v>80000</v>
      </c>
      <c r="BO55" s="229">
        <v>26000</v>
      </c>
      <c r="BP55" s="176">
        <v>100000</v>
      </c>
      <c r="BQ55" s="224">
        <v>62000</v>
      </c>
      <c r="BR55" s="176">
        <v>36000</v>
      </c>
      <c r="BS55" s="224">
        <v>28600</v>
      </c>
      <c r="BT55" s="176"/>
      <c r="BU55" s="176"/>
      <c r="BV55" s="176">
        <v>0</v>
      </c>
      <c r="BW55" s="224"/>
      <c r="BX55" s="176">
        <v>300000</v>
      </c>
      <c r="BY55" s="224">
        <v>295000</v>
      </c>
      <c r="BZ55" s="176">
        <v>50000</v>
      </c>
      <c r="CA55" s="224">
        <v>30000</v>
      </c>
      <c r="CB55" s="176">
        <v>150000</v>
      </c>
      <c r="CC55" s="224">
        <v>85000</v>
      </c>
      <c r="CD55" s="176">
        <v>300000</v>
      </c>
      <c r="CE55" s="224">
        <v>200000</v>
      </c>
      <c r="CF55" s="176">
        <v>80000</v>
      </c>
      <c r="CG55" s="224">
        <v>80000</v>
      </c>
      <c r="CH55" s="176">
        <v>0</v>
      </c>
      <c r="CI55" s="176">
        <v>175000</v>
      </c>
      <c r="CJ55" s="176">
        <v>175000</v>
      </c>
      <c r="CK55" s="224">
        <v>210000</v>
      </c>
      <c r="CL55" s="176">
        <v>50000</v>
      </c>
      <c r="CM55" s="224">
        <v>10000</v>
      </c>
      <c r="CN55" s="176">
        <v>200000</v>
      </c>
      <c r="CO55" s="224">
        <v>200000</v>
      </c>
      <c r="CP55" s="176">
        <v>120000</v>
      </c>
      <c r="CQ55" s="224">
        <v>93510</v>
      </c>
      <c r="CR55" s="176">
        <v>300000</v>
      </c>
      <c r="CS55" s="176">
        <v>130000</v>
      </c>
      <c r="CT55" s="176">
        <v>30000</v>
      </c>
      <c r="CU55" s="224">
        <v>30000</v>
      </c>
      <c r="CV55" s="176">
        <v>200000</v>
      </c>
      <c r="CW55" s="240">
        <v>135000</v>
      </c>
      <c r="CX55" s="176"/>
      <c r="CY55" s="224"/>
      <c r="CZ55" s="176">
        <v>0</v>
      </c>
      <c r="DA55" s="176">
        <v>10000</v>
      </c>
      <c r="DB55" s="224">
        <v>0</v>
      </c>
      <c r="DC55" s="176"/>
      <c r="DD55" s="224"/>
      <c r="DE55" s="176"/>
      <c r="DF55" s="176"/>
      <c r="DG55" s="326"/>
      <c r="DH55" s="176">
        <v>3000</v>
      </c>
      <c r="DI55" s="224"/>
      <c r="DJ55" s="176"/>
      <c r="DK55" s="176"/>
      <c r="DL55" s="176"/>
      <c r="DM55" s="176"/>
      <c r="DN55" s="176"/>
      <c r="DO55" s="176">
        <v>5000</v>
      </c>
      <c r="DP55" s="224">
        <v>0</v>
      </c>
      <c r="DQ55" s="176"/>
      <c r="DR55" s="176"/>
      <c r="DS55" s="176"/>
      <c r="DT55" s="224"/>
      <c r="DU55" s="176"/>
      <c r="DV55" s="176"/>
      <c r="DW55" s="176"/>
      <c r="DX55" s="176">
        <v>15000</v>
      </c>
      <c r="DY55" s="176"/>
      <c r="DZ55" s="176"/>
      <c r="EA55" s="176"/>
      <c r="EB55" s="176"/>
      <c r="EC55" s="176"/>
      <c r="ED55" s="176"/>
      <c r="EE55" s="176"/>
      <c r="EF55" s="176"/>
      <c r="EG55" s="224">
        <f t="shared" si="0"/>
        <v>2961108</v>
      </c>
      <c r="EH55" s="224">
        <f t="shared" ref="EH55:EH61" si="1">N55-EG55</f>
        <v>1590892</v>
      </c>
    </row>
    <row r="56" spans="1:138" ht="34.5" customHeight="1">
      <c r="A56" s="110">
        <v>21</v>
      </c>
      <c r="B56" s="110" t="s">
        <v>6480</v>
      </c>
      <c r="C56" s="110" t="s">
        <v>6481</v>
      </c>
      <c r="D56" s="116">
        <v>782</v>
      </c>
      <c r="E56" s="110">
        <v>585</v>
      </c>
      <c r="F56" s="111" t="s">
        <v>6482</v>
      </c>
      <c r="G56" s="110" t="s">
        <v>6483</v>
      </c>
      <c r="H56" s="110" t="s">
        <v>6484</v>
      </c>
      <c r="I56" s="110" t="s">
        <v>6485</v>
      </c>
      <c r="J56" s="110">
        <v>24</v>
      </c>
      <c r="K56" s="110" t="s">
        <v>6486</v>
      </c>
      <c r="L56" s="110" t="s">
        <v>6487</v>
      </c>
      <c r="M56" s="110" t="s">
        <v>15</v>
      </c>
      <c r="N56" s="112">
        <v>5491</v>
      </c>
      <c r="O56" s="110" t="s">
        <v>3056</v>
      </c>
      <c r="P56" s="110">
        <v>119</v>
      </c>
      <c r="Q56" s="176">
        <v>500</v>
      </c>
      <c r="R56" s="183">
        <v>350</v>
      </c>
      <c r="S56" s="176"/>
      <c r="T56" s="176"/>
      <c r="U56" s="224"/>
      <c r="V56" s="176">
        <v>500</v>
      </c>
      <c r="W56" s="224">
        <v>200</v>
      </c>
      <c r="X56" s="176">
        <v>10</v>
      </c>
      <c r="Y56" s="224"/>
      <c r="Z56" s="176">
        <v>100</v>
      </c>
      <c r="AA56" s="224"/>
      <c r="AB56" s="176">
        <v>100</v>
      </c>
      <c r="AC56" s="229"/>
      <c r="AD56" s="176"/>
      <c r="AE56" s="224"/>
      <c r="AF56" s="176">
        <v>400</v>
      </c>
      <c r="AG56" s="224"/>
      <c r="AH56" s="176"/>
      <c r="AI56" s="224"/>
      <c r="AJ56" s="176">
        <v>0</v>
      </c>
      <c r="AK56" s="224"/>
      <c r="AL56" s="176">
        <v>36</v>
      </c>
      <c r="AM56" s="224">
        <v>10</v>
      </c>
      <c r="AN56" s="176"/>
      <c r="AO56" s="224"/>
      <c r="AP56" s="176">
        <v>100</v>
      </c>
      <c r="AQ56" s="222">
        <v>70</v>
      </c>
      <c r="AR56" s="321"/>
      <c r="AS56" s="176"/>
      <c r="AT56" s="176">
        <v>0</v>
      </c>
      <c r="AU56" s="224"/>
      <c r="AV56" s="176">
        <v>30</v>
      </c>
      <c r="AW56" s="240">
        <v>30</v>
      </c>
      <c r="AX56" s="176"/>
      <c r="AY56" s="224"/>
      <c r="AZ56" s="176"/>
      <c r="BA56" s="224"/>
      <c r="BB56" s="176">
        <v>0</v>
      </c>
      <c r="BC56" s="263">
        <v>0</v>
      </c>
      <c r="BD56" s="176">
        <v>60</v>
      </c>
      <c r="BE56" s="224">
        <v>40</v>
      </c>
      <c r="BF56" s="176">
        <v>100</v>
      </c>
      <c r="BG56" s="224"/>
      <c r="BH56" s="176">
        <v>0</v>
      </c>
      <c r="BI56" s="224"/>
      <c r="BJ56" s="176">
        <v>50</v>
      </c>
      <c r="BK56" s="224"/>
      <c r="BL56" s="176">
        <v>50</v>
      </c>
      <c r="BM56" s="224"/>
      <c r="BN56" s="176">
        <v>0</v>
      </c>
      <c r="BO56" s="229"/>
      <c r="BP56" s="176">
        <v>30</v>
      </c>
      <c r="BQ56" s="224">
        <v>30</v>
      </c>
      <c r="BR56" s="176">
        <v>5</v>
      </c>
      <c r="BS56" s="224">
        <v>5</v>
      </c>
      <c r="BT56" s="176"/>
      <c r="BU56" s="176"/>
      <c r="BV56" s="176">
        <v>0</v>
      </c>
      <c r="BW56" s="224"/>
      <c r="BX56" s="176">
        <v>800</v>
      </c>
      <c r="BY56" s="224">
        <v>295</v>
      </c>
      <c r="BZ56" s="176"/>
      <c r="CA56" s="224"/>
      <c r="CB56" s="176">
        <v>100</v>
      </c>
      <c r="CC56" s="224">
        <v>30</v>
      </c>
      <c r="CD56" s="176">
        <v>1200</v>
      </c>
      <c r="CE56" s="224">
        <v>400</v>
      </c>
      <c r="CF56" s="176">
        <v>50</v>
      </c>
      <c r="CG56" s="224">
        <v>50</v>
      </c>
      <c r="CH56" s="176">
        <v>0</v>
      </c>
      <c r="CI56" s="176">
        <v>50</v>
      </c>
      <c r="CJ56" s="176">
        <v>50</v>
      </c>
      <c r="CK56" s="224">
        <v>50</v>
      </c>
      <c r="CL56" s="176">
        <v>400</v>
      </c>
      <c r="CM56" s="224">
        <v>100</v>
      </c>
      <c r="CN56" s="176">
        <v>0</v>
      </c>
      <c r="CO56" s="229"/>
      <c r="CP56" s="176">
        <v>200</v>
      </c>
      <c r="CQ56" s="224">
        <v>90</v>
      </c>
      <c r="CR56" s="176">
        <v>100</v>
      </c>
      <c r="CS56" s="176"/>
      <c r="CT56" s="176">
        <v>500</v>
      </c>
      <c r="CU56" s="224"/>
      <c r="CV56" s="176">
        <v>20</v>
      </c>
      <c r="CW56" s="240">
        <v>10</v>
      </c>
      <c r="CX56" s="176"/>
      <c r="CY56" s="224"/>
      <c r="CZ56" s="176">
        <v>0</v>
      </c>
      <c r="DA56" s="176"/>
      <c r="DB56" s="224"/>
      <c r="DC56" s="176"/>
      <c r="DD56" s="224"/>
      <c r="DE56" s="176"/>
      <c r="DF56" s="176"/>
      <c r="DG56" s="326"/>
      <c r="DH56" s="176"/>
      <c r="DI56" s="224"/>
      <c r="DJ56" s="176"/>
      <c r="DK56" s="176"/>
      <c r="DL56" s="176"/>
      <c r="DM56" s="176"/>
      <c r="DN56" s="176"/>
      <c r="DO56" s="176"/>
      <c r="DP56" s="224"/>
      <c r="DQ56" s="176"/>
      <c r="DR56" s="176"/>
      <c r="DS56" s="176"/>
      <c r="DT56" s="224"/>
      <c r="DU56" s="176"/>
      <c r="DV56" s="176"/>
      <c r="DW56" s="176"/>
      <c r="DX56" s="176"/>
      <c r="DY56" s="176"/>
      <c r="DZ56" s="176"/>
      <c r="EA56" s="176"/>
      <c r="EB56" s="176"/>
      <c r="EC56" s="176"/>
      <c r="ED56" s="176"/>
      <c r="EE56" s="176"/>
      <c r="EF56" s="176"/>
      <c r="EG56" s="224">
        <f t="shared" si="0"/>
        <v>1760</v>
      </c>
      <c r="EH56" s="224">
        <f t="shared" si="1"/>
        <v>3731</v>
      </c>
    </row>
    <row r="57" spans="1:138" ht="34.5" customHeight="1">
      <c r="A57" s="110">
        <v>22</v>
      </c>
      <c r="B57" s="110" t="s">
        <v>6488</v>
      </c>
      <c r="C57" s="110" t="s">
        <v>6489</v>
      </c>
      <c r="D57" s="120">
        <v>783</v>
      </c>
      <c r="E57" s="110">
        <v>586</v>
      </c>
      <c r="F57" s="111" t="s">
        <v>6490</v>
      </c>
      <c r="G57" s="110" t="s">
        <v>6491</v>
      </c>
      <c r="H57" s="110" t="s">
        <v>6484</v>
      </c>
      <c r="I57" s="110" t="s">
        <v>6485</v>
      </c>
      <c r="J57" s="110">
        <v>24</v>
      </c>
      <c r="K57" s="110" t="s">
        <v>6492</v>
      </c>
      <c r="L57" s="110" t="s">
        <v>6487</v>
      </c>
      <c r="M57" s="110" t="s">
        <v>15</v>
      </c>
      <c r="N57" s="112">
        <v>16460</v>
      </c>
      <c r="O57" s="110" t="s">
        <v>3056</v>
      </c>
      <c r="P57" s="110">
        <v>119</v>
      </c>
      <c r="Q57" s="176">
        <v>2000</v>
      </c>
      <c r="R57" s="183">
        <v>600</v>
      </c>
      <c r="S57" s="176"/>
      <c r="T57" s="176"/>
      <c r="U57" s="224"/>
      <c r="V57" s="176">
        <v>2000</v>
      </c>
      <c r="W57" s="224">
        <v>500</v>
      </c>
      <c r="X57" s="176">
        <v>3000</v>
      </c>
      <c r="Y57" s="224">
        <v>3600</v>
      </c>
      <c r="Z57" s="176">
        <v>800</v>
      </c>
      <c r="AA57" s="224"/>
      <c r="AB57" s="176">
        <v>0</v>
      </c>
      <c r="AC57" s="224"/>
      <c r="AD57" s="176"/>
      <c r="AE57" s="224"/>
      <c r="AF57" s="176">
        <v>400</v>
      </c>
      <c r="AG57" s="224">
        <v>40</v>
      </c>
      <c r="AH57" s="176"/>
      <c r="AI57" s="224"/>
      <c r="AJ57" s="176">
        <v>0</v>
      </c>
      <c r="AK57" s="224"/>
      <c r="AL57" s="176">
        <v>400</v>
      </c>
      <c r="AM57" s="224">
        <v>80</v>
      </c>
      <c r="AN57" s="176"/>
      <c r="AO57" s="224"/>
      <c r="AP57" s="176"/>
      <c r="AQ57" s="223"/>
      <c r="AR57" s="321"/>
      <c r="AS57" s="176"/>
      <c r="AT57" s="176">
        <v>0</v>
      </c>
      <c r="AU57" s="224"/>
      <c r="AV57" s="176">
        <v>1000</v>
      </c>
      <c r="AW57" s="224">
        <v>150</v>
      </c>
      <c r="AX57" s="176"/>
      <c r="AY57" s="224"/>
      <c r="AZ57" s="176">
        <v>1550</v>
      </c>
      <c r="BA57" s="224">
        <v>1300</v>
      </c>
      <c r="BB57" s="176">
        <v>0</v>
      </c>
      <c r="BC57" s="263">
        <v>0</v>
      </c>
      <c r="BD57" s="176">
        <v>0</v>
      </c>
      <c r="BE57" s="224">
        <v>0</v>
      </c>
      <c r="BF57" s="176">
        <v>100</v>
      </c>
      <c r="BG57" s="224"/>
      <c r="BH57" s="176">
        <v>80</v>
      </c>
      <c r="BI57" s="224">
        <v>0</v>
      </c>
      <c r="BJ57" s="176">
        <v>500</v>
      </c>
      <c r="BK57" s="224"/>
      <c r="BL57" s="176">
        <v>0</v>
      </c>
      <c r="BM57" s="224"/>
      <c r="BN57" s="176">
        <v>0</v>
      </c>
      <c r="BO57" s="224"/>
      <c r="BP57" s="176">
        <v>30</v>
      </c>
      <c r="BQ57" s="224"/>
      <c r="BR57" s="176"/>
      <c r="BS57" s="224"/>
      <c r="BT57" s="176"/>
      <c r="BU57" s="176"/>
      <c r="BV57" s="176">
        <v>0</v>
      </c>
      <c r="BW57" s="224"/>
      <c r="BX57" s="176">
        <v>0</v>
      </c>
      <c r="BY57" s="224"/>
      <c r="BZ57" s="176"/>
      <c r="CA57" s="224"/>
      <c r="CB57" s="176">
        <v>0</v>
      </c>
      <c r="CC57" s="224">
        <v>0</v>
      </c>
      <c r="CD57" s="176">
        <v>1500</v>
      </c>
      <c r="CE57" s="224">
        <v>1400</v>
      </c>
      <c r="CF57" s="176">
        <v>2000</v>
      </c>
      <c r="CG57" s="224">
        <v>400</v>
      </c>
      <c r="CH57" s="176">
        <v>0</v>
      </c>
      <c r="CI57" s="176">
        <v>0</v>
      </c>
      <c r="CJ57" s="176">
        <v>0</v>
      </c>
      <c r="CK57" s="224"/>
      <c r="CL57" s="176">
        <v>600</v>
      </c>
      <c r="CM57" s="224">
        <v>100</v>
      </c>
      <c r="CN57" s="176">
        <v>0</v>
      </c>
      <c r="CO57" s="224"/>
      <c r="CP57" s="176">
        <v>200</v>
      </c>
      <c r="CQ57" s="224">
        <v>30</v>
      </c>
      <c r="CR57" s="176">
        <v>100</v>
      </c>
      <c r="CS57" s="176"/>
      <c r="CT57" s="176">
        <v>200</v>
      </c>
      <c r="CU57" s="224"/>
      <c r="CV57" s="176"/>
      <c r="CW57" s="224"/>
      <c r="CX57" s="176"/>
      <c r="CY57" s="224"/>
      <c r="CZ57" s="176">
        <v>0</v>
      </c>
      <c r="DA57" s="176"/>
      <c r="DB57" s="224"/>
      <c r="DC57" s="176"/>
      <c r="DD57" s="224"/>
      <c r="DE57" s="176"/>
      <c r="DF57" s="176"/>
      <c r="DG57" s="326"/>
      <c r="DH57" s="176"/>
      <c r="DI57" s="224"/>
      <c r="DJ57" s="176"/>
      <c r="DK57" s="176"/>
      <c r="DL57" s="176"/>
      <c r="DM57" s="176"/>
      <c r="DN57" s="176"/>
      <c r="DO57" s="176"/>
      <c r="DP57" s="224"/>
      <c r="DQ57" s="176"/>
      <c r="DR57" s="176"/>
      <c r="DS57" s="176"/>
      <c r="DT57" s="224"/>
      <c r="DU57" s="176"/>
      <c r="DV57" s="176"/>
      <c r="DW57" s="176"/>
      <c r="DX57" s="176"/>
      <c r="DY57" s="176"/>
      <c r="DZ57" s="176"/>
      <c r="EA57" s="176"/>
      <c r="EB57" s="176"/>
      <c r="EC57" s="176"/>
      <c r="ED57" s="176"/>
      <c r="EE57" s="176"/>
      <c r="EF57" s="176"/>
      <c r="EG57" s="224">
        <f t="shared" si="0"/>
        <v>8200</v>
      </c>
      <c r="EH57" s="224">
        <f t="shared" si="1"/>
        <v>8260</v>
      </c>
    </row>
    <row r="58" spans="1:138" ht="80.25" customHeight="1">
      <c r="A58" s="110">
        <v>23</v>
      </c>
      <c r="B58" s="110" t="s">
        <v>6472</v>
      </c>
      <c r="C58" s="110" t="s">
        <v>6493</v>
      </c>
      <c r="D58" s="110">
        <v>784</v>
      </c>
      <c r="E58" s="110">
        <v>587</v>
      </c>
      <c r="F58" s="111" t="s">
        <v>6494</v>
      </c>
      <c r="G58" s="110" t="s">
        <v>6495</v>
      </c>
      <c r="H58" s="110" t="s">
        <v>6496</v>
      </c>
      <c r="I58" s="110" t="s">
        <v>6497</v>
      </c>
      <c r="J58" s="110">
        <v>36</v>
      </c>
      <c r="K58" s="110" t="s">
        <v>6498</v>
      </c>
      <c r="L58" s="110" t="s">
        <v>6499</v>
      </c>
      <c r="M58" s="110" t="s">
        <v>6500</v>
      </c>
      <c r="N58" s="112">
        <v>5930</v>
      </c>
      <c r="O58" s="110" t="s">
        <v>3394</v>
      </c>
      <c r="P58" s="110">
        <v>89</v>
      </c>
      <c r="Q58" s="176">
        <v>0</v>
      </c>
      <c r="R58" s="183"/>
      <c r="S58" s="176"/>
      <c r="T58" s="176"/>
      <c r="U58" s="224"/>
      <c r="V58" s="176"/>
      <c r="W58" s="224"/>
      <c r="X58" s="176">
        <v>500</v>
      </c>
      <c r="Y58" s="224">
        <v>500</v>
      </c>
      <c r="Z58" s="176"/>
      <c r="AA58" s="224"/>
      <c r="AB58" s="176">
        <v>0</v>
      </c>
      <c r="AC58" s="224"/>
      <c r="AD58" s="176"/>
      <c r="AE58" s="224"/>
      <c r="AF58" s="176">
        <v>200</v>
      </c>
      <c r="AG58" s="224"/>
      <c r="AH58" s="176"/>
      <c r="AI58" s="224"/>
      <c r="AJ58" s="176">
        <v>0</v>
      </c>
      <c r="AK58" s="224"/>
      <c r="AL58" s="176"/>
      <c r="AM58" s="224"/>
      <c r="AN58" s="176"/>
      <c r="AO58" s="224"/>
      <c r="AP58" s="176"/>
      <c r="AQ58" s="222"/>
      <c r="AR58" s="321"/>
      <c r="AS58" s="176"/>
      <c r="AT58" s="176">
        <v>0</v>
      </c>
      <c r="AU58" s="224"/>
      <c r="AV58" s="176"/>
      <c r="AW58" s="224"/>
      <c r="AX58" s="176"/>
      <c r="AY58" s="224"/>
      <c r="AZ58" s="176"/>
      <c r="BA58" s="224"/>
      <c r="BB58" s="176">
        <v>0</v>
      </c>
      <c r="BC58" s="263">
        <v>0</v>
      </c>
      <c r="BD58" s="176">
        <v>0</v>
      </c>
      <c r="BE58" s="224">
        <v>0</v>
      </c>
      <c r="BF58" s="176">
        <v>300</v>
      </c>
      <c r="BG58" s="224">
        <v>300</v>
      </c>
      <c r="BH58" s="176">
        <v>80</v>
      </c>
      <c r="BI58" s="224">
        <v>50</v>
      </c>
      <c r="BJ58" s="176">
        <v>0</v>
      </c>
      <c r="BK58" s="224"/>
      <c r="BL58" s="176">
        <v>300</v>
      </c>
      <c r="BM58" s="224"/>
      <c r="BN58" s="176">
        <v>0</v>
      </c>
      <c r="BO58" s="224"/>
      <c r="BP58" s="176"/>
      <c r="BQ58" s="224"/>
      <c r="BR58" s="176">
        <v>550</v>
      </c>
      <c r="BS58" s="224">
        <v>250</v>
      </c>
      <c r="BT58" s="176"/>
      <c r="BU58" s="176">
        <v>1000</v>
      </c>
      <c r="BV58" s="176">
        <v>1000</v>
      </c>
      <c r="BW58" s="224">
        <v>500</v>
      </c>
      <c r="BX58" s="176">
        <v>0</v>
      </c>
      <c r="BY58" s="224"/>
      <c r="BZ58" s="176"/>
      <c r="CA58" s="224"/>
      <c r="CB58" s="176">
        <v>0</v>
      </c>
      <c r="CC58" s="224">
        <v>0</v>
      </c>
      <c r="CD58" s="176">
        <v>0</v>
      </c>
      <c r="CE58" s="224"/>
      <c r="CF58" s="176">
        <v>1000</v>
      </c>
      <c r="CG58" s="224"/>
      <c r="CH58" s="176">
        <v>0</v>
      </c>
      <c r="CI58" s="176">
        <v>0</v>
      </c>
      <c r="CJ58" s="176">
        <v>0</v>
      </c>
      <c r="CK58" s="224"/>
      <c r="CL58" s="176"/>
      <c r="CM58" s="224"/>
      <c r="CN58" s="176">
        <v>2000</v>
      </c>
      <c r="CO58" s="224">
        <v>200</v>
      </c>
      <c r="CP58" s="176">
        <v>0</v>
      </c>
      <c r="CQ58" s="224"/>
      <c r="CR58" s="176">
        <v>0</v>
      </c>
      <c r="CS58" s="176"/>
      <c r="CT58" s="176">
        <v>0</v>
      </c>
      <c r="CU58" s="224"/>
      <c r="CV58" s="176"/>
      <c r="CW58" s="224"/>
      <c r="CX58" s="176"/>
      <c r="CY58" s="224"/>
      <c r="CZ58" s="176">
        <v>0</v>
      </c>
      <c r="DA58" s="176"/>
      <c r="DB58" s="224"/>
      <c r="DC58" s="176"/>
      <c r="DD58" s="224"/>
      <c r="DE58" s="176"/>
      <c r="DF58" s="176"/>
      <c r="DG58" s="326"/>
      <c r="DH58" s="176"/>
      <c r="DI58" s="224"/>
      <c r="DJ58" s="176"/>
      <c r="DK58" s="176"/>
      <c r="DL58" s="176"/>
      <c r="DM58" s="176"/>
      <c r="DN58" s="176"/>
      <c r="DO58" s="176"/>
      <c r="DP58" s="224"/>
      <c r="DQ58" s="176"/>
      <c r="DR58" s="176"/>
      <c r="DS58" s="176"/>
      <c r="DT58" s="224"/>
      <c r="DU58" s="176"/>
      <c r="DV58" s="176"/>
      <c r="DW58" s="176"/>
      <c r="DX58" s="176"/>
      <c r="DY58" s="176"/>
      <c r="DZ58" s="176"/>
      <c r="EA58" s="176"/>
      <c r="EB58" s="176"/>
      <c r="EC58" s="176"/>
      <c r="ED58" s="176"/>
      <c r="EE58" s="176"/>
      <c r="EF58" s="176"/>
      <c r="EG58" s="224">
        <f t="shared" si="0"/>
        <v>1800</v>
      </c>
      <c r="EH58" s="224">
        <f t="shared" si="1"/>
        <v>4130</v>
      </c>
    </row>
    <row r="59" spans="1:138" ht="80.25" customHeight="1">
      <c r="A59" s="110">
        <v>24</v>
      </c>
      <c r="B59" s="110" t="s">
        <v>6501</v>
      </c>
      <c r="C59" s="110" t="s">
        <v>6502</v>
      </c>
      <c r="D59" s="110">
        <v>784</v>
      </c>
      <c r="E59" s="110">
        <v>587</v>
      </c>
      <c r="F59" s="111" t="s">
        <v>6503</v>
      </c>
      <c r="G59" s="110" t="s">
        <v>6504</v>
      </c>
      <c r="H59" s="110" t="s">
        <v>6505</v>
      </c>
      <c r="I59" s="110" t="s">
        <v>6506</v>
      </c>
      <c r="J59" s="110">
        <v>30</v>
      </c>
      <c r="K59" s="110" t="s">
        <v>6507</v>
      </c>
      <c r="L59" s="110" t="s">
        <v>6508</v>
      </c>
      <c r="M59" s="110" t="s">
        <v>15</v>
      </c>
      <c r="N59" s="112">
        <v>5700</v>
      </c>
      <c r="O59" s="110" t="s">
        <v>3115</v>
      </c>
      <c r="P59" s="110">
        <v>113</v>
      </c>
      <c r="Q59" s="176">
        <v>0</v>
      </c>
      <c r="R59" s="183"/>
      <c r="S59" s="176"/>
      <c r="T59" s="176"/>
      <c r="U59" s="224"/>
      <c r="V59" s="176"/>
      <c r="W59" s="224"/>
      <c r="X59" s="176">
        <v>4000</v>
      </c>
      <c r="Y59" s="224">
        <v>2000</v>
      </c>
      <c r="Z59" s="176"/>
      <c r="AA59" s="224"/>
      <c r="AB59" s="176">
        <v>0</v>
      </c>
      <c r="AC59" s="224"/>
      <c r="AD59" s="176"/>
      <c r="AE59" s="224"/>
      <c r="AF59" s="176">
        <v>200</v>
      </c>
      <c r="AG59" s="224"/>
      <c r="AH59" s="176"/>
      <c r="AI59" s="224"/>
      <c r="AJ59" s="176">
        <v>0</v>
      </c>
      <c r="AK59" s="224"/>
      <c r="AL59" s="176"/>
      <c r="AM59" s="224"/>
      <c r="AN59" s="176"/>
      <c r="AO59" s="224"/>
      <c r="AP59" s="176"/>
      <c r="AQ59" s="222"/>
      <c r="AR59" s="321"/>
      <c r="AS59" s="176"/>
      <c r="AT59" s="176">
        <v>0</v>
      </c>
      <c r="AU59" s="224"/>
      <c r="AV59" s="176"/>
      <c r="AW59" s="224"/>
      <c r="AX59" s="176"/>
      <c r="AY59" s="224"/>
      <c r="AZ59" s="176"/>
      <c r="BA59" s="224"/>
      <c r="BB59" s="176">
        <v>0</v>
      </c>
      <c r="BC59" s="263">
        <v>0</v>
      </c>
      <c r="BD59" s="176">
        <v>0</v>
      </c>
      <c r="BE59" s="224">
        <v>0</v>
      </c>
      <c r="BF59" s="176">
        <v>0</v>
      </c>
      <c r="BG59" s="224"/>
      <c r="BH59" s="176">
        <v>0</v>
      </c>
      <c r="BI59" s="224"/>
      <c r="BJ59" s="176">
        <v>0</v>
      </c>
      <c r="BK59" s="224"/>
      <c r="BL59" s="176">
        <v>0</v>
      </c>
      <c r="BM59" s="224"/>
      <c r="BN59" s="176">
        <v>0</v>
      </c>
      <c r="BO59" s="224"/>
      <c r="BP59" s="176"/>
      <c r="BQ59" s="224"/>
      <c r="BR59" s="176"/>
      <c r="BS59" s="224"/>
      <c r="BT59" s="176"/>
      <c r="BU59" s="176"/>
      <c r="BV59" s="176">
        <v>0</v>
      </c>
      <c r="BW59" s="224"/>
      <c r="BX59" s="176">
        <v>0</v>
      </c>
      <c r="BY59" s="224"/>
      <c r="BZ59" s="176"/>
      <c r="CA59" s="224"/>
      <c r="CB59" s="176">
        <v>0</v>
      </c>
      <c r="CC59" s="224">
        <v>0</v>
      </c>
      <c r="CD59" s="176">
        <v>0</v>
      </c>
      <c r="CE59" s="224"/>
      <c r="CF59" s="176">
        <v>1500</v>
      </c>
      <c r="CG59" s="224">
        <v>500</v>
      </c>
      <c r="CH59" s="176">
        <v>0</v>
      </c>
      <c r="CI59" s="176">
        <v>0</v>
      </c>
      <c r="CJ59" s="176">
        <v>0</v>
      </c>
      <c r="CK59" s="224"/>
      <c r="CL59" s="176"/>
      <c r="CM59" s="224"/>
      <c r="CN59" s="176">
        <v>0</v>
      </c>
      <c r="CO59" s="224"/>
      <c r="CP59" s="176">
        <v>0</v>
      </c>
      <c r="CQ59" s="224"/>
      <c r="CR59" s="176">
        <v>0</v>
      </c>
      <c r="CS59" s="176"/>
      <c r="CT59" s="176">
        <v>0</v>
      </c>
      <c r="CU59" s="224"/>
      <c r="CV59" s="176"/>
      <c r="CW59" s="224"/>
      <c r="CX59" s="176"/>
      <c r="CY59" s="224"/>
      <c r="CZ59" s="176">
        <v>0</v>
      </c>
      <c r="DA59" s="176"/>
      <c r="DB59" s="224"/>
      <c r="DC59" s="176"/>
      <c r="DD59" s="224"/>
      <c r="DE59" s="176"/>
      <c r="DF59" s="176"/>
      <c r="DG59" s="326"/>
      <c r="DH59" s="176"/>
      <c r="DI59" s="224"/>
      <c r="DJ59" s="176"/>
      <c r="DK59" s="176"/>
      <c r="DL59" s="176"/>
      <c r="DM59" s="176"/>
      <c r="DN59" s="176"/>
      <c r="DO59" s="176"/>
      <c r="DP59" s="224"/>
      <c r="DQ59" s="176"/>
      <c r="DR59" s="176"/>
      <c r="DS59" s="176"/>
      <c r="DT59" s="224"/>
      <c r="DU59" s="176"/>
      <c r="DV59" s="176"/>
      <c r="DW59" s="176"/>
      <c r="DX59" s="176"/>
      <c r="DY59" s="176"/>
      <c r="DZ59" s="176"/>
      <c r="EA59" s="176"/>
      <c r="EB59" s="176"/>
      <c r="EC59" s="176"/>
      <c r="ED59" s="176"/>
      <c r="EE59" s="176"/>
      <c r="EF59" s="176"/>
      <c r="EG59" s="224">
        <f t="shared" si="0"/>
        <v>2500</v>
      </c>
      <c r="EH59" s="224">
        <f t="shared" si="1"/>
        <v>3200</v>
      </c>
    </row>
    <row r="60" spans="1:138" s="114" customFormat="1" ht="34.5" customHeight="1">
      <c r="A60" s="110">
        <v>25</v>
      </c>
      <c r="B60" s="110" t="s">
        <v>6473</v>
      </c>
      <c r="C60" s="110" t="s">
        <v>6509</v>
      </c>
      <c r="D60" s="110">
        <v>784</v>
      </c>
      <c r="E60" s="110">
        <v>587</v>
      </c>
      <c r="F60" s="111" t="s">
        <v>6510</v>
      </c>
      <c r="G60" s="110" t="s">
        <v>6511</v>
      </c>
      <c r="H60" s="110" t="s">
        <v>6512</v>
      </c>
      <c r="I60" s="110" t="s">
        <v>6513</v>
      </c>
      <c r="J60" s="110">
        <v>24</v>
      </c>
      <c r="K60" s="110" t="s">
        <v>6514</v>
      </c>
      <c r="L60" s="110" t="s">
        <v>6487</v>
      </c>
      <c r="M60" s="110" t="s">
        <v>15</v>
      </c>
      <c r="N60" s="112">
        <v>98980</v>
      </c>
      <c r="O60" s="110" t="s">
        <v>3056</v>
      </c>
      <c r="P60" s="110">
        <v>119</v>
      </c>
      <c r="Q60" s="176">
        <v>8000</v>
      </c>
      <c r="R60" s="183">
        <v>3700</v>
      </c>
      <c r="S60" s="176"/>
      <c r="T60" s="176"/>
      <c r="U60" s="175"/>
      <c r="V60" s="176">
        <v>3000</v>
      </c>
      <c r="W60" s="175">
        <v>1660</v>
      </c>
      <c r="X60" s="176">
        <v>2000</v>
      </c>
      <c r="Y60" s="175">
        <v>2400</v>
      </c>
      <c r="Z60" s="176"/>
      <c r="AA60" s="175"/>
      <c r="AB60" s="176">
        <v>50</v>
      </c>
      <c r="AC60" s="236"/>
      <c r="AD60" s="176"/>
      <c r="AE60" s="175"/>
      <c r="AF60" s="176">
        <v>400</v>
      </c>
      <c r="AG60" s="175">
        <v>50</v>
      </c>
      <c r="AH60" s="176"/>
      <c r="AI60" s="175"/>
      <c r="AJ60" s="176">
        <v>50</v>
      </c>
      <c r="AK60" s="175">
        <v>10</v>
      </c>
      <c r="AL60" s="176"/>
      <c r="AM60" s="175"/>
      <c r="AN60" s="176"/>
      <c r="AO60" s="175"/>
      <c r="AP60" s="176"/>
      <c r="AQ60" s="222"/>
      <c r="AR60" s="321"/>
      <c r="AS60" s="176">
        <v>5000</v>
      </c>
      <c r="AT60" s="176">
        <v>5000</v>
      </c>
      <c r="AU60" s="175">
        <v>0</v>
      </c>
      <c r="AV60" s="176"/>
      <c r="AW60" s="248"/>
      <c r="AX60" s="176"/>
      <c r="AY60" s="224"/>
      <c r="AZ60" s="176"/>
      <c r="BA60" s="175"/>
      <c r="BB60" s="176">
        <v>6000</v>
      </c>
      <c r="BC60" s="263">
        <v>6500</v>
      </c>
      <c r="BD60" s="176">
        <v>3000</v>
      </c>
      <c r="BE60" s="224">
        <v>3500</v>
      </c>
      <c r="BF60" s="176">
        <v>600</v>
      </c>
      <c r="BG60" s="224">
        <v>720</v>
      </c>
      <c r="BH60" s="176">
        <v>80</v>
      </c>
      <c r="BI60" s="175">
        <v>80</v>
      </c>
      <c r="BJ60" s="176">
        <v>1000</v>
      </c>
      <c r="BK60" s="175">
        <v>900</v>
      </c>
      <c r="BL60" s="176">
        <v>2000</v>
      </c>
      <c r="BM60" s="175">
        <v>300</v>
      </c>
      <c r="BN60" s="176">
        <v>300</v>
      </c>
      <c r="BO60" s="236"/>
      <c r="BP60" s="176">
        <v>1500</v>
      </c>
      <c r="BQ60" s="175">
        <v>700</v>
      </c>
      <c r="BR60" s="176"/>
      <c r="BS60" s="224"/>
      <c r="BT60" s="176"/>
      <c r="BU60" s="176"/>
      <c r="BV60" s="176">
        <v>0</v>
      </c>
      <c r="BW60" s="175"/>
      <c r="BX60" s="176">
        <v>3800</v>
      </c>
      <c r="BY60" s="175">
        <v>1200</v>
      </c>
      <c r="BZ60" s="176">
        <v>3000</v>
      </c>
      <c r="CA60" s="175">
        <v>800</v>
      </c>
      <c r="CB60" s="176">
        <v>4000</v>
      </c>
      <c r="CC60" s="175">
        <v>4352</v>
      </c>
      <c r="CD60" s="176">
        <v>20000</v>
      </c>
      <c r="CE60" s="224">
        <v>13250</v>
      </c>
      <c r="CF60" s="176">
        <v>1500</v>
      </c>
      <c r="CG60" s="175">
        <v>800</v>
      </c>
      <c r="CH60" s="176">
        <v>0</v>
      </c>
      <c r="CI60" s="176">
        <v>1200</v>
      </c>
      <c r="CJ60" s="176">
        <v>1200</v>
      </c>
      <c r="CK60" s="224"/>
      <c r="CL60" s="176">
        <v>7000</v>
      </c>
      <c r="CM60" s="175">
        <v>4050</v>
      </c>
      <c r="CN60" s="176">
        <v>10000</v>
      </c>
      <c r="CO60" s="175">
        <v>5650</v>
      </c>
      <c r="CP60" s="176">
        <v>2500</v>
      </c>
      <c r="CQ60" s="175">
        <v>1300</v>
      </c>
      <c r="CR60" s="176">
        <v>6000</v>
      </c>
      <c r="CS60" s="176">
        <v>2350</v>
      </c>
      <c r="CT60" s="176">
        <v>5000</v>
      </c>
      <c r="CU60" s="175"/>
      <c r="CV60" s="176">
        <v>1000</v>
      </c>
      <c r="CW60" s="240">
        <v>950</v>
      </c>
      <c r="CX60" s="176">
        <v>1000</v>
      </c>
      <c r="CY60" s="175">
        <v>200</v>
      </c>
      <c r="CZ60" s="176">
        <v>0</v>
      </c>
      <c r="DA60" s="176"/>
      <c r="DB60" s="175"/>
      <c r="DC60" s="176"/>
      <c r="DD60" s="175"/>
      <c r="DE60" s="176"/>
      <c r="DF60" s="176"/>
      <c r="DG60" s="330"/>
      <c r="DH60" s="176"/>
      <c r="DI60" s="175"/>
      <c r="DJ60" s="176"/>
      <c r="DK60" s="176"/>
      <c r="DL60" s="176"/>
      <c r="DM60" s="176"/>
      <c r="DN60" s="176"/>
      <c r="DO60" s="176"/>
      <c r="DP60" s="175"/>
      <c r="DQ60" s="176"/>
      <c r="DR60" s="176"/>
      <c r="DS60" s="176"/>
      <c r="DT60" s="175"/>
      <c r="DU60" s="176"/>
      <c r="DV60" s="176"/>
      <c r="DW60" s="176"/>
      <c r="DX60" s="176"/>
      <c r="DY60" s="176"/>
      <c r="DZ60" s="176"/>
      <c r="EA60" s="176"/>
      <c r="EB60" s="176"/>
      <c r="EC60" s="176"/>
      <c r="ED60" s="176"/>
      <c r="EE60" s="176"/>
      <c r="EF60" s="176"/>
      <c r="EG60" s="224">
        <f t="shared" si="0"/>
        <v>55422</v>
      </c>
      <c r="EH60" s="224">
        <f t="shared" si="1"/>
        <v>43558</v>
      </c>
    </row>
    <row r="61" spans="1:138" s="114" customFormat="1" ht="34.5" customHeight="1">
      <c r="A61" s="110">
        <v>26</v>
      </c>
      <c r="B61" s="110" t="s">
        <v>6474</v>
      </c>
      <c r="C61" s="110" t="s">
        <v>6515</v>
      </c>
      <c r="D61" s="110">
        <v>784</v>
      </c>
      <c r="E61" s="110">
        <v>587</v>
      </c>
      <c r="F61" s="111" t="s">
        <v>6510</v>
      </c>
      <c r="G61" s="110" t="s">
        <v>6516</v>
      </c>
      <c r="H61" s="110" t="s">
        <v>6517</v>
      </c>
      <c r="I61" s="110" t="s">
        <v>6518</v>
      </c>
      <c r="J61" s="110">
        <v>24</v>
      </c>
      <c r="K61" s="110" t="s">
        <v>6519</v>
      </c>
      <c r="L61" s="110" t="s">
        <v>6520</v>
      </c>
      <c r="M61" s="110" t="s">
        <v>65</v>
      </c>
      <c r="N61" s="112">
        <v>43500</v>
      </c>
      <c r="O61" s="110" t="s">
        <v>3100</v>
      </c>
      <c r="P61" s="110">
        <v>110</v>
      </c>
      <c r="Q61" s="176">
        <v>4000</v>
      </c>
      <c r="R61" s="183">
        <v>2623</v>
      </c>
      <c r="S61" s="176"/>
      <c r="T61" s="176"/>
      <c r="U61" s="175"/>
      <c r="V61" s="176">
        <v>5000</v>
      </c>
      <c r="W61" s="175"/>
      <c r="X61" s="176"/>
      <c r="Y61" s="175"/>
      <c r="Z61" s="176">
        <v>800</v>
      </c>
      <c r="AA61" s="175">
        <v>400</v>
      </c>
      <c r="AB61" s="176">
        <v>0</v>
      </c>
      <c r="AC61" s="236"/>
      <c r="AD61" s="176"/>
      <c r="AE61" s="175"/>
      <c r="AF61" s="176">
        <v>400</v>
      </c>
      <c r="AG61" s="175">
        <v>100</v>
      </c>
      <c r="AH61" s="176"/>
      <c r="AI61" s="175"/>
      <c r="AJ61" s="176">
        <v>0</v>
      </c>
      <c r="AK61" s="175"/>
      <c r="AL61" s="176"/>
      <c r="AM61" s="175"/>
      <c r="AN61" s="176"/>
      <c r="AO61" s="175"/>
      <c r="AP61" s="176">
        <v>2000</v>
      </c>
      <c r="AQ61" s="222">
        <v>0</v>
      </c>
      <c r="AR61" s="321"/>
      <c r="AS61" s="176"/>
      <c r="AT61" s="176">
        <v>0</v>
      </c>
      <c r="AU61" s="175"/>
      <c r="AV61" s="176">
        <v>1000</v>
      </c>
      <c r="AW61" s="248">
        <v>200</v>
      </c>
      <c r="AX61" s="176">
        <v>6000</v>
      </c>
      <c r="AY61" s="224">
        <v>5224</v>
      </c>
      <c r="AZ61" s="176">
        <v>1900</v>
      </c>
      <c r="BA61" s="224">
        <v>900</v>
      </c>
      <c r="BB61" s="176">
        <v>2000</v>
      </c>
      <c r="BC61" s="263">
        <v>0</v>
      </c>
      <c r="BD61" s="176">
        <v>3000</v>
      </c>
      <c r="BE61" s="224">
        <v>2500</v>
      </c>
      <c r="BF61" s="176">
        <v>0</v>
      </c>
      <c r="BG61" s="175"/>
      <c r="BH61" s="176">
        <v>0</v>
      </c>
      <c r="BI61" s="175"/>
      <c r="BJ61" s="176">
        <v>2000</v>
      </c>
      <c r="BK61" s="175">
        <v>1600</v>
      </c>
      <c r="BL61" s="176">
        <v>1000</v>
      </c>
      <c r="BM61" s="175">
        <v>1000</v>
      </c>
      <c r="BN61" s="176">
        <v>300</v>
      </c>
      <c r="BO61" s="236">
        <v>200</v>
      </c>
      <c r="BP61" s="176"/>
      <c r="BQ61" s="175"/>
      <c r="BR61" s="176"/>
      <c r="BS61" s="224"/>
      <c r="BT61" s="176"/>
      <c r="BU61" s="176"/>
      <c r="BV61" s="176">
        <v>0</v>
      </c>
      <c r="BW61" s="175"/>
      <c r="BX61" s="176">
        <v>2000</v>
      </c>
      <c r="BY61" s="175">
        <v>2400</v>
      </c>
      <c r="BZ61" s="176"/>
      <c r="CA61" s="175"/>
      <c r="CB61" s="176">
        <v>0</v>
      </c>
      <c r="CC61" s="224">
        <v>0</v>
      </c>
      <c r="CD61" s="176">
        <v>4000</v>
      </c>
      <c r="CE61" s="224">
        <v>500</v>
      </c>
      <c r="CF61" s="176">
        <v>2000</v>
      </c>
      <c r="CG61" s="175">
        <v>200</v>
      </c>
      <c r="CH61" s="176">
        <v>0</v>
      </c>
      <c r="CI61" s="176">
        <v>600</v>
      </c>
      <c r="CJ61" s="176">
        <v>600</v>
      </c>
      <c r="CK61" s="224"/>
      <c r="CL61" s="176"/>
      <c r="CM61" s="175"/>
      <c r="CN61" s="176">
        <v>0</v>
      </c>
      <c r="CO61" s="236"/>
      <c r="CP61" s="176">
        <v>2500</v>
      </c>
      <c r="CQ61" s="175">
        <v>1929</v>
      </c>
      <c r="CR61" s="176">
        <v>2000</v>
      </c>
      <c r="CS61" s="176">
        <v>2400</v>
      </c>
      <c r="CT61" s="176">
        <v>1000</v>
      </c>
      <c r="CU61" s="175"/>
      <c r="CV61" s="176"/>
      <c r="CW61" s="240"/>
      <c r="CX61" s="176"/>
      <c r="CY61" s="175"/>
      <c r="CZ61" s="176">
        <v>0</v>
      </c>
      <c r="DA61" s="176"/>
      <c r="DB61" s="175"/>
      <c r="DC61" s="176"/>
      <c r="DD61" s="175"/>
      <c r="DE61" s="176"/>
      <c r="DF61" s="176"/>
      <c r="DG61" s="330"/>
      <c r="DH61" s="176"/>
      <c r="DI61" s="175"/>
      <c r="DJ61" s="176"/>
      <c r="DK61" s="176"/>
      <c r="DL61" s="176"/>
      <c r="DM61" s="176"/>
      <c r="DN61" s="176"/>
      <c r="DO61" s="176"/>
      <c r="DP61" s="175"/>
      <c r="DQ61" s="176"/>
      <c r="DR61" s="176"/>
      <c r="DS61" s="176"/>
      <c r="DT61" s="175"/>
      <c r="DU61" s="176"/>
      <c r="DV61" s="176"/>
      <c r="DW61" s="176"/>
      <c r="DX61" s="176"/>
      <c r="DY61" s="176"/>
      <c r="DZ61" s="176"/>
      <c r="EA61" s="176"/>
      <c r="EB61" s="176"/>
      <c r="EC61" s="176"/>
      <c r="ED61" s="176"/>
      <c r="EE61" s="176"/>
      <c r="EF61" s="176"/>
      <c r="EG61" s="224">
        <f t="shared" si="0"/>
        <v>22176</v>
      </c>
      <c r="EH61" s="224">
        <f t="shared" si="1"/>
        <v>21324</v>
      </c>
    </row>
    <row r="62" spans="1:138" ht="34.5" customHeight="1">
      <c r="A62" s="110" t="s">
        <v>8243</v>
      </c>
      <c r="B62" s="110"/>
      <c r="C62" s="110"/>
      <c r="D62" s="110"/>
      <c r="E62" s="110"/>
      <c r="F62" s="106" t="s">
        <v>3270</v>
      </c>
      <c r="G62" s="110"/>
      <c r="H62" s="110"/>
      <c r="I62" s="110"/>
      <c r="J62" s="110"/>
      <c r="K62" s="110"/>
      <c r="L62" s="110"/>
      <c r="M62" s="110"/>
      <c r="N62" s="112"/>
      <c r="O62" s="110"/>
      <c r="P62" s="110"/>
      <c r="Q62" s="176"/>
      <c r="R62" s="183"/>
      <c r="S62" s="176"/>
      <c r="T62" s="176"/>
      <c r="U62" s="224"/>
      <c r="V62" s="176"/>
      <c r="W62" s="224"/>
      <c r="X62" s="176"/>
      <c r="Y62" s="224"/>
      <c r="Z62" s="176"/>
      <c r="AA62" s="224"/>
      <c r="AB62" s="176"/>
      <c r="AC62" s="229"/>
      <c r="AD62" s="176"/>
      <c r="AE62" s="224"/>
      <c r="AF62" s="176"/>
      <c r="AG62" s="224"/>
      <c r="AH62" s="176"/>
      <c r="AI62" s="224"/>
      <c r="AJ62" s="176"/>
      <c r="AK62" s="224"/>
      <c r="AL62" s="176"/>
      <c r="AM62" s="224"/>
      <c r="AN62" s="176"/>
      <c r="AO62" s="224"/>
      <c r="AP62" s="176"/>
      <c r="AQ62" s="222"/>
      <c r="AR62" s="321"/>
      <c r="AS62" s="176"/>
      <c r="AT62" s="176"/>
      <c r="AU62" s="224"/>
      <c r="AV62" s="176"/>
      <c r="AW62" s="240"/>
      <c r="AX62" s="176"/>
      <c r="AY62" s="224"/>
      <c r="AZ62" s="176"/>
      <c r="BA62" s="224"/>
      <c r="BB62" s="176"/>
      <c r="BC62" s="263"/>
      <c r="BD62" s="176"/>
      <c r="BE62" s="224"/>
      <c r="BF62" s="176"/>
      <c r="BG62" s="224"/>
      <c r="BH62" s="176"/>
      <c r="BI62" s="224"/>
      <c r="BJ62" s="176"/>
      <c r="BK62" s="224"/>
      <c r="BL62" s="176"/>
      <c r="BM62" s="224"/>
      <c r="BN62" s="176"/>
      <c r="BO62" s="229"/>
      <c r="BP62" s="176"/>
      <c r="BQ62" s="224"/>
      <c r="BR62" s="176"/>
      <c r="BS62" s="224"/>
      <c r="BT62" s="176"/>
      <c r="BU62" s="176"/>
      <c r="BV62" s="176"/>
      <c r="BW62" s="224"/>
      <c r="BX62" s="176"/>
      <c r="BY62" s="224"/>
      <c r="BZ62" s="176"/>
      <c r="CA62" s="224"/>
      <c r="CB62" s="176"/>
      <c r="CC62" s="224"/>
      <c r="CD62" s="176"/>
      <c r="CE62" s="224"/>
      <c r="CF62" s="176"/>
      <c r="CG62" s="224"/>
      <c r="CH62" s="176"/>
      <c r="CI62" s="176"/>
      <c r="CJ62" s="176"/>
      <c r="CK62" s="224"/>
      <c r="CL62" s="176"/>
      <c r="CM62" s="224"/>
      <c r="CN62" s="176"/>
      <c r="CO62" s="229"/>
      <c r="CP62" s="176"/>
      <c r="CQ62" s="224"/>
      <c r="CR62" s="176"/>
      <c r="CS62" s="176"/>
      <c r="CT62" s="176"/>
      <c r="CU62" s="224"/>
      <c r="CV62" s="176"/>
      <c r="CW62" s="240"/>
      <c r="CX62" s="176"/>
      <c r="CY62" s="224"/>
      <c r="CZ62" s="176"/>
      <c r="DA62" s="176"/>
      <c r="DB62" s="224"/>
      <c r="DC62" s="176"/>
      <c r="DD62" s="224"/>
      <c r="DE62" s="176"/>
      <c r="DF62" s="176"/>
      <c r="DG62" s="326"/>
      <c r="DH62" s="176"/>
      <c r="DI62" s="224"/>
      <c r="DJ62" s="176"/>
      <c r="DK62" s="176"/>
      <c r="DL62" s="176"/>
      <c r="DM62" s="176"/>
      <c r="DN62" s="176"/>
      <c r="DO62" s="176"/>
      <c r="DP62" s="224"/>
      <c r="DQ62" s="176"/>
      <c r="DR62" s="176"/>
      <c r="DS62" s="176"/>
      <c r="DT62" s="224"/>
      <c r="DU62" s="176"/>
      <c r="DV62" s="176"/>
      <c r="DW62" s="176"/>
      <c r="DX62" s="176"/>
      <c r="DY62" s="176"/>
      <c r="DZ62" s="176"/>
      <c r="EA62" s="176"/>
      <c r="EB62" s="176"/>
      <c r="EC62" s="176"/>
      <c r="ED62" s="176"/>
      <c r="EE62" s="176"/>
      <c r="EF62" s="176"/>
      <c r="EG62" s="224"/>
      <c r="EH62" s="224"/>
    </row>
    <row r="63" spans="1:138" ht="34.5" customHeight="1">
      <c r="A63" s="110" t="s">
        <v>8243</v>
      </c>
      <c r="B63" s="110"/>
      <c r="C63" s="110"/>
      <c r="D63" s="110"/>
      <c r="E63" s="110"/>
      <c r="F63" s="106" t="s">
        <v>3272</v>
      </c>
      <c r="G63" s="110"/>
      <c r="H63" s="110"/>
      <c r="I63" s="110"/>
      <c r="J63" s="110"/>
      <c r="K63" s="110"/>
      <c r="L63" s="110"/>
      <c r="M63" s="110"/>
      <c r="N63" s="112"/>
      <c r="O63" s="110"/>
      <c r="P63" s="110"/>
      <c r="Q63" s="176"/>
      <c r="R63" s="183"/>
      <c r="S63" s="176"/>
      <c r="T63" s="176"/>
      <c r="U63" s="224"/>
      <c r="V63" s="176"/>
      <c r="W63" s="224"/>
      <c r="X63" s="176"/>
      <c r="Y63" s="224"/>
      <c r="Z63" s="176"/>
      <c r="AA63" s="224"/>
      <c r="AB63" s="176"/>
      <c r="AC63" s="229"/>
      <c r="AD63" s="176"/>
      <c r="AE63" s="224"/>
      <c r="AF63" s="176"/>
      <c r="AG63" s="224"/>
      <c r="AH63" s="176"/>
      <c r="AI63" s="224"/>
      <c r="AJ63" s="176"/>
      <c r="AK63" s="224"/>
      <c r="AL63" s="176"/>
      <c r="AM63" s="224"/>
      <c r="AN63" s="176"/>
      <c r="AO63" s="224"/>
      <c r="AP63" s="176"/>
      <c r="AQ63" s="222"/>
      <c r="AR63" s="321"/>
      <c r="AS63" s="176"/>
      <c r="AT63" s="176"/>
      <c r="AU63" s="224"/>
      <c r="AV63" s="176"/>
      <c r="AW63" s="240"/>
      <c r="AX63" s="176"/>
      <c r="AY63" s="224"/>
      <c r="AZ63" s="176"/>
      <c r="BA63" s="224"/>
      <c r="BB63" s="176"/>
      <c r="BC63" s="263"/>
      <c r="BD63" s="176"/>
      <c r="BE63" s="224"/>
      <c r="BF63" s="176"/>
      <c r="BG63" s="224"/>
      <c r="BH63" s="176"/>
      <c r="BI63" s="224"/>
      <c r="BJ63" s="176"/>
      <c r="BK63" s="224"/>
      <c r="BL63" s="176"/>
      <c r="BM63" s="224"/>
      <c r="BN63" s="176"/>
      <c r="BO63" s="229"/>
      <c r="BP63" s="176"/>
      <c r="BQ63" s="224"/>
      <c r="BR63" s="176"/>
      <c r="BS63" s="224"/>
      <c r="BT63" s="176"/>
      <c r="BU63" s="176"/>
      <c r="BV63" s="176"/>
      <c r="BW63" s="224"/>
      <c r="BX63" s="176"/>
      <c r="BY63" s="224"/>
      <c r="BZ63" s="176"/>
      <c r="CA63" s="224"/>
      <c r="CB63" s="176"/>
      <c r="CC63" s="224"/>
      <c r="CD63" s="176"/>
      <c r="CE63" s="224"/>
      <c r="CF63" s="176"/>
      <c r="CG63" s="224"/>
      <c r="CH63" s="176"/>
      <c r="CI63" s="176"/>
      <c r="CJ63" s="176"/>
      <c r="CK63" s="224"/>
      <c r="CL63" s="176"/>
      <c r="CM63" s="224"/>
      <c r="CN63" s="176"/>
      <c r="CO63" s="229"/>
      <c r="CP63" s="176"/>
      <c r="CQ63" s="224"/>
      <c r="CR63" s="176"/>
      <c r="CS63" s="176"/>
      <c r="CT63" s="176"/>
      <c r="CU63" s="224"/>
      <c r="CV63" s="176"/>
      <c r="CW63" s="240"/>
      <c r="CX63" s="176"/>
      <c r="CY63" s="224"/>
      <c r="CZ63" s="176"/>
      <c r="DA63" s="176"/>
      <c r="DB63" s="224"/>
      <c r="DC63" s="176"/>
      <c r="DD63" s="224"/>
      <c r="DE63" s="176"/>
      <c r="DF63" s="176"/>
      <c r="DG63" s="326"/>
      <c r="DH63" s="176"/>
      <c r="DI63" s="224"/>
      <c r="DJ63" s="176"/>
      <c r="DK63" s="176"/>
      <c r="DL63" s="176"/>
      <c r="DM63" s="176"/>
      <c r="DN63" s="176"/>
      <c r="DO63" s="176"/>
      <c r="DP63" s="224"/>
      <c r="DQ63" s="176"/>
      <c r="DR63" s="176"/>
      <c r="DS63" s="176"/>
      <c r="DT63" s="224"/>
      <c r="DU63" s="176"/>
      <c r="DV63" s="176"/>
      <c r="DW63" s="176"/>
      <c r="DX63" s="176"/>
      <c r="DY63" s="176"/>
      <c r="DZ63" s="176"/>
      <c r="EA63" s="176"/>
      <c r="EB63" s="176"/>
      <c r="EC63" s="176"/>
      <c r="ED63" s="176"/>
      <c r="EE63" s="176"/>
      <c r="EF63" s="176"/>
      <c r="EG63" s="224"/>
      <c r="EH63" s="224"/>
    </row>
    <row r="64" spans="1:138" ht="34.5" customHeight="1">
      <c r="A64" s="110">
        <v>27</v>
      </c>
      <c r="B64" s="110" t="s">
        <v>6481</v>
      </c>
      <c r="C64" s="110" t="s">
        <v>6521</v>
      </c>
      <c r="D64" s="110">
        <v>912</v>
      </c>
      <c r="E64" s="110">
        <v>703</v>
      </c>
      <c r="F64" s="111" t="s">
        <v>6522</v>
      </c>
      <c r="G64" s="110" t="s">
        <v>205</v>
      </c>
      <c r="H64" s="110" t="s">
        <v>23</v>
      </c>
      <c r="I64" s="110" t="s">
        <v>279</v>
      </c>
      <c r="J64" s="110">
        <v>36</v>
      </c>
      <c r="K64" s="110" t="s">
        <v>6523</v>
      </c>
      <c r="L64" s="110" t="s">
        <v>6524</v>
      </c>
      <c r="M64" s="110" t="s">
        <v>15</v>
      </c>
      <c r="N64" s="112">
        <v>11700</v>
      </c>
      <c r="O64" s="110" t="s">
        <v>3056</v>
      </c>
      <c r="P64" s="110">
        <v>119</v>
      </c>
      <c r="Q64" s="176">
        <v>0</v>
      </c>
      <c r="R64" s="183"/>
      <c r="S64" s="176"/>
      <c r="T64" s="176"/>
      <c r="U64" s="224"/>
      <c r="V64" s="176"/>
      <c r="W64" s="224"/>
      <c r="X64" s="176">
        <v>2000</v>
      </c>
      <c r="Y64" s="224">
        <v>200</v>
      </c>
      <c r="Z64" s="176">
        <v>1000</v>
      </c>
      <c r="AA64" s="224"/>
      <c r="AB64" s="176">
        <v>0</v>
      </c>
      <c r="AC64" s="224"/>
      <c r="AD64" s="176"/>
      <c r="AE64" s="224"/>
      <c r="AF64" s="176">
        <v>0</v>
      </c>
      <c r="AG64" s="224"/>
      <c r="AH64" s="176"/>
      <c r="AI64" s="224"/>
      <c r="AJ64" s="176">
        <v>0</v>
      </c>
      <c r="AK64" s="224"/>
      <c r="AL64" s="176"/>
      <c r="AM64" s="224"/>
      <c r="AN64" s="176"/>
      <c r="AO64" s="224"/>
      <c r="AP64" s="176">
        <v>1500</v>
      </c>
      <c r="AQ64" s="222">
        <v>200</v>
      </c>
      <c r="AR64" s="321"/>
      <c r="AS64" s="176"/>
      <c r="AT64" s="176">
        <v>0</v>
      </c>
      <c r="AU64" s="224"/>
      <c r="AV64" s="176"/>
      <c r="AW64" s="224"/>
      <c r="AX64" s="176">
        <v>3000</v>
      </c>
      <c r="AY64" s="224">
        <v>300</v>
      </c>
      <c r="AZ64" s="176"/>
      <c r="BA64" s="224"/>
      <c r="BB64" s="176">
        <v>0</v>
      </c>
      <c r="BC64" s="263">
        <v>0</v>
      </c>
      <c r="BD64" s="176">
        <v>0</v>
      </c>
      <c r="BE64" s="224">
        <v>0</v>
      </c>
      <c r="BF64" s="176">
        <v>500</v>
      </c>
      <c r="BG64" s="224"/>
      <c r="BH64" s="176">
        <v>0</v>
      </c>
      <c r="BI64" s="224"/>
      <c r="BJ64" s="176">
        <v>0</v>
      </c>
      <c r="BK64" s="224"/>
      <c r="BL64" s="176">
        <v>0</v>
      </c>
      <c r="BM64" s="224"/>
      <c r="BN64" s="176">
        <v>0</v>
      </c>
      <c r="BO64" s="224"/>
      <c r="BP64" s="176"/>
      <c r="BQ64" s="224"/>
      <c r="BR64" s="176"/>
      <c r="BS64" s="224"/>
      <c r="BT64" s="176"/>
      <c r="BU64" s="176"/>
      <c r="BV64" s="176">
        <v>0</v>
      </c>
      <c r="BW64" s="224"/>
      <c r="BX64" s="176">
        <v>2000</v>
      </c>
      <c r="BY64" s="224"/>
      <c r="BZ64" s="176"/>
      <c r="CA64" s="224"/>
      <c r="CB64" s="176">
        <v>0</v>
      </c>
      <c r="CC64" s="224">
        <v>0</v>
      </c>
      <c r="CD64" s="176">
        <v>0</v>
      </c>
      <c r="CE64" s="224"/>
      <c r="CF64" s="176"/>
      <c r="CG64" s="224"/>
      <c r="CH64" s="176">
        <v>0</v>
      </c>
      <c r="CI64" s="176">
        <v>0</v>
      </c>
      <c r="CJ64" s="176">
        <v>0</v>
      </c>
      <c r="CK64" s="224"/>
      <c r="CL64" s="176"/>
      <c r="CM64" s="224"/>
      <c r="CN64" s="176">
        <v>0</v>
      </c>
      <c r="CO64" s="224"/>
      <c r="CP64" s="176">
        <v>0</v>
      </c>
      <c r="CQ64" s="224"/>
      <c r="CR64" s="176">
        <v>0</v>
      </c>
      <c r="CS64" s="176"/>
      <c r="CT64" s="176">
        <v>0</v>
      </c>
      <c r="CU64" s="224"/>
      <c r="CV64" s="176">
        <v>1700</v>
      </c>
      <c r="CW64" s="224">
        <v>1699</v>
      </c>
      <c r="CX64" s="176"/>
      <c r="CY64" s="224"/>
      <c r="CZ64" s="176">
        <v>0</v>
      </c>
      <c r="DA64" s="176"/>
      <c r="DB64" s="224"/>
      <c r="DC64" s="176"/>
      <c r="DD64" s="224"/>
      <c r="DE64" s="176"/>
      <c r="DF64" s="176"/>
      <c r="DG64" s="326"/>
      <c r="DH64" s="176"/>
      <c r="DI64" s="224"/>
      <c r="DJ64" s="176"/>
      <c r="DK64" s="176"/>
      <c r="DL64" s="176"/>
      <c r="DM64" s="176"/>
      <c r="DN64" s="176"/>
      <c r="DO64" s="176"/>
      <c r="DP64" s="224"/>
      <c r="DQ64" s="176"/>
      <c r="DR64" s="176"/>
      <c r="DS64" s="176"/>
      <c r="DT64" s="224"/>
      <c r="DU64" s="176"/>
      <c r="DV64" s="176"/>
      <c r="DW64" s="176"/>
      <c r="DX64" s="176"/>
      <c r="DY64" s="176"/>
      <c r="DZ64" s="176"/>
      <c r="EA64" s="176"/>
      <c r="EB64" s="176"/>
      <c r="EC64" s="176"/>
      <c r="ED64" s="176"/>
      <c r="EE64" s="176"/>
      <c r="EF64" s="176"/>
      <c r="EG64" s="224">
        <f t="shared" si="0"/>
        <v>2399</v>
      </c>
      <c r="EH64" s="224">
        <f>N64-EG64</f>
        <v>9301</v>
      </c>
    </row>
    <row r="65" spans="1:138" ht="34.5" customHeight="1">
      <c r="A65" s="110" t="s">
        <v>8243</v>
      </c>
      <c r="B65" s="110"/>
      <c r="C65" s="110"/>
      <c r="D65" s="110"/>
      <c r="E65" s="110"/>
      <c r="F65" s="106" t="s">
        <v>3274</v>
      </c>
      <c r="G65" s="110"/>
      <c r="H65" s="110"/>
      <c r="I65" s="110"/>
      <c r="J65" s="110"/>
      <c r="K65" s="110"/>
      <c r="L65" s="110"/>
      <c r="M65" s="110"/>
      <c r="N65" s="112"/>
      <c r="O65" s="110"/>
      <c r="P65" s="110"/>
      <c r="Q65" s="176"/>
      <c r="R65" s="183"/>
      <c r="S65" s="176"/>
      <c r="T65" s="176"/>
      <c r="U65" s="224"/>
      <c r="V65" s="176"/>
      <c r="W65" s="224"/>
      <c r="X65" s="176"/>
      <c r="Y65" s="224"/>
      <c r="Z65" s="176"/>
      <c r="AA65" s="224"/>
      <c r="AB65" s="176"/>
      <c r="AC65" s="229"/>
      <c r="AD65" s="176"/>
      <c r="AE65" s="224"/>
      <c r="AF65" s="176"/>
      <c r="AG65" s="224"/>
      <c r="AH65" s="176"/>
      <c r="AI65" s="224"/>
      <c r="AJ65" s="176"/>
      <c r="AK65" s="224"/>
      <c r="AL65" s="176"/>
      <c r="AM65" s="224"/>
      <c r="AN65" s="176"/>
      <c r="AO65" s="224"/>
      <c r="AP65" s="176"/>
      <c r="AQ65" s="222"/>
      <c r="AR65" s="321"/>
      <c r="AS65" s="176"/>
      <c r="AT65" s="176"/>
      <c r="AU65" s="224"/>
      <c r="AV65" s="176"/>
      <c r="AW65" s="240"/>
      <c r="AX65" s="176"/>
      <c r="AY65" s="224"/>
      <c r="AZ65" s="176"/>
      <c r="BA65" s="224"/>
      <c r="BB65" s="176"/>
      <c r="BC65" s="263"/>
      <c r="BD65" s="176"/>
      <c r="BE65" s="224"/>
      <c r="BF65" s="176"/>
      <c r="BG65" s="224"/>
      <c r="BH65" s="176"/>
      <c r="BI65" s="224"/>
      <c r="BJ65" s="176"/>
      <c r="BK65" s="224"/>
      <c r="BL65" s="176"/>
      <c r="BM65" s="224"/>
      <c r="BN65" s="176"/>
      <c r="BO65" s="229"/>
      <c r="BP65" s="176"/>
      <c r="BQ65" s="224"/>
      <c r="BR65" s="176"/>
      <c r="BS65" s="224"/>
      <c r="BT65" s="176"/>
      <c r="BU65" s="176"/>
      <c r="BV65" s="176"/>
      <c r="BW65" s="224"/>
      <c r="BX65" s="176"/>
      <c r="BY65" s="224"/>
      <c r="BZ65" s="176"/>
      <c r="CA65" s="224"/>
      <c r="CB65" s="176"/>
      <c r="CC65" s="224"/>
      <c r="CD65" s="176"/>
      <c r="CE65" s="224"/>
      <c r="CF65" s="176"/>
      <c r="CG65" s="224"/>
      <c r="CH65" s="176"/>
      <c r="CI65" s="176"/>
      <c r="CJ65" s="176"/>
      <c r="CK65" s="224"/>
      <c r="CL65" s="176"/>
      <c r="CM65" s="224"/>
      <c r="CN65" s="176"/>
      <c r="CO65" s="229"/>
      <c r="CP65" s="176"/>
      <c r="CQ65" s="224"/>
      <c r="CR65" s="176"/>
      <c r="CS65" s="176"/>
      <c r="CT65" s="176"/>
      <c r="CU65" s="224"/>
      <c r="CV65" s="176"/>
      <c r="CW65" s="240"/>
      <c r="CX65" s="176"/>
      <c r="CY65" s="224"/>
      <c r="CZ65" s="176"/>
      <c r="DA65" s="176"/>
      <c r="DB65" s="224"/>
      <c r="DC65" s="176"/>
      <c r="DD65" s="224"/>
      <c r="DE65" s="176"/>
      <c r="DF65" s="176"/>
      <c r="DG65" s="326"/>
      <c r="DH65" s="176"/>
      <c r="DI65" s="224"/>
      <c r="DJ65" s="176"/>
      <c r="DK65" s="176"/>
      <c r="DL65" s="176"/>
      <c r="DM65" s="176"/>
      <c r="DN65" s="176"/>
      <c r="DO65" s="176"/>
      <c r="DP65" s="224"/>
      <c r="DQ65" s="176"/>
      <c r="DR65" s="176"/>
      <c r="DS65" s="176"/>
      <c r="DT65" s="224"/>
      <c r="DU65" s="176"/>
      <c r="DV65" s="176"/>
      <c r="DW65" s="176"/>
      <c r="DX65" s="176"/>
      <c r="DY65" s="176"/>
      <c r="DZ65" s="176"/>
      <c r="EA65" s="176"/>
      <c r="EB65" s="176"/>
      <c r="EC65" s="176"/>
      <c r="ED65" s="176"/>
      <c r="EE65" s="176"/>
      <c r="EF65" s="176"/>
      <c r="EG65" s="224"/>
      <c r="EH65" s="224"/>
    </row>
    <row r="66" spans="1:138" ht="34.5" customHeight="1">
      <c r="A66" s="110">
        <v>28</v>
      </c>
      <c r="B66" s="110" t="s">
        <v>6489</v>
      </c>
      <c r="C66" s="110" t="s">
        <v>6525</v>
      </c>
      <c r="D66" s="110">
        <v>936</v>
      </c>
      <c r="E66" s="110">
        <v>849</v>
      </c>
      <c r="F66" s="111" t="s">
        <v>6526</v>
      </c>
      <c r="G66" s="110" t="s">
        <v>6527</v>
      </c>
      <c r="H66" s="110" t="s">
        <v>13</v>
      </c>
      <c r="I66" s="110" t="s">
        <v>6528</v>
      </c>
      <c r="J66" s="110">
        <v>36</v>
      </c>
      <c r="K66" s="110" t="s">
        <v>6529</v>
      </c>
      <c r="L66" s="110" t="s">
        <v>6530</v>
      </c>
      <c r="M66" s="110" t="s">
        <v>15</v>
      </c>
      <c r="N66" s="112">
        <v>6500</v>
      </c>
      <c r="O66" s="110" t="s">
        <v>6531</v>
      </c>
      <c r="P66" s="110">
        <v>26</v>
      </c>
      <c r="Q66" s="176">
        <v>5000</v>
      </c>
      <c r="R66" s="183">
        <v>2500</v>
      </c>
      <c r="S66" s="176"/>
      <c r="T66" s="176"/>
      <c r="U66" s="224"/>
      <c r="V66" s="176"/>
      <c r="W66" s="224"/>
      <c r="X66" s="176"/>
      <c r="Y66" s="224"/>
      <c r="Z66" s="176">
        <v>900</v>
      </c>
      <c r="AA66" s="224">
        <v>800</v>
      </c>
      <c r="AB66" s="176">
        <v>0</v>
      </c>
      <c r="AC66" s="224"/>
      <c r="AD66" s="176"/>
      <c r="AE66" s="224"/>
      <c r="AF66" s="176">
        <v>0</v>
      </c>
      <c r="AG66" s="224"/>
      <c r="AH66" s="176"/>
      <c r="AI66" s="224"/>
      <c r="AJ66" s="176">
        <v>0</v>
      </c>
      <c r="AK66" s="224"/>
      <c r="AL66" s="176"/>
      <c r="AM66" s="224"/>
      <c r="AN66" s="176"/>
      <c r="AO66" s="224"/>
      <c r="AP66" s="176"/>
      <c r="AQ66" s="222"/>
      <c r="AR66" s="321"/>
      <c r="AS66" s="176"/>
      <c r="AT66" s="176">
        <v>0</v>
      </c>
      <c r="AU66" s="224"/>
      <c r="AV66" s="176"/>
      <c r="AW66" s="224"/>
      <c r="AX66" s="176"/>
      <c r="AY66" s="224"/>
      <c r="AZ66" s="176"/>
      <c r="BA66" s="224"/>
      <c r="BB66" s="176">
        <v>0</v>
      </c>
      <c r="BC66" s="263">
        <v>0</v>
      </c>
      <c r="BD66" s="176">
        <v>0</v>
      </c>
      <c r="BE66" s="224">
        <v>0</v>
      </c>
      <c r="BF66" s="176">
        <v>0</v>
      </c>
      <c r="BG66" s="224"/>
      <c r="BH66" s="176">
        <v>0</v>
      </c>
      <c r="BI66" s="224"/>
      <c r="BJ66" s="176">
        <v>0</v>
      </c>
      <c r="BK66" s="224"/>
      <c r="BL66" s="176">
        <v>0</v>
      </c>
      <c r="BM66" s="224"/>
      <c r="BN66" s="176">
        <v>0</v>
      </c>
      <c r="BO66" s="224"/>
      <c r="BP66" s="176"/>
      <c r="BQ66" s="224"/>
      <c r="BR66" s="176"/>
      <c r="BS66" s="224"/>
      <c r="BT66" s="176"/>
      <c r="BU66" s="176"/>
      <c r="BV66" s="176">
        <v>0</v>
      </c>
      <c r="BW66" s="224"/>
      <c r="BX66" s="176">
        <v>0</v>
      </c>
      <c r="BY66" s="224"/>
      <c r="BZ66" s="176"/>
      <c r="CA66" s="224"/>
      <c r="CB66" s="176">
        <v>0</v>
      </c>
      <c r="CC66" s="224">
        <v>0</v>
      </c>
      <c r="CD66" s="176">
        <v>0</v>
      </c>
      <c r="CE66" s="224"/>
      <c r="CF66" s="176"/>
      <c r="CG66" s="224"/>
      <c r="CH66" s="176">
        <v>0</v>
      </c>
      <c r="CI66" s="176">
        <v>0</v>
      </c>
      <c r="CJ66" s="176">
        <v>0</v>
      </c>
      <c r="CK66" s="224"/>
      <c r="CL66" s="176"/>
      <c r="CM66" s="224"/>
      <c r="CN66" s="176">
        <v>0</v>
      </c>
      <c r="CO66" s="224"/>
      <c r="CP66" s="176">
        <v>0</v>
      </c>
      <c r="CQ66" s="224"/>
      <c r="CR66" s="176">
        <v>0</v>
      </c>
      <c r="CS66" s="176"/>
      <c r="CT66" s="176">
        <v>0</v>
      </c>
      <c r="CU66" s="224"/>
      <c r="CV66" s="176">
        <v>600</v>
      </c>
      <c r="CW66" s="224">
        <v>350</v>
      </c>
      <c r="CX66" s="176"/>
      <c r="CY66" s="224"/>
      <c r="CZ66" s="176">
        <v>0</v>
      </c>
      <c r="DA66" s="176"/>
      <c r="DB66" s="224"/>
      <c r="DC66" s="176"/>
      <c r="DD66" s="224"/>
      <c r="DE66" s="176"/>
      <c r="DF66" s="176"/>
      <c r="DG66" s="326"/>
      <c r="DH66" s="176"/>
      <c r="DI66" s="224"/>
      <c r="DJ66" s="176"/>
      <c r="DK66" s="176"/>
      <c r="DL66" s="176"/>
      <c r="DM66" s="176"/>
      <c r="DN66" s="176"/>
      <c r="DO66" s="176"/>
      <c r="DP66" s="224"/>
      <c r="DQ66" s="176"/>
      <c r="DR66" s="176"/>
      <c r="DS66" s="176"/>
      <c r="DT66" s="224"/>
      <c r="DU66" s="176"/>
      <c r="DV66" s="176"/>
      <c r="DW66" s="176"/>
      <c r="DX66" s="176"/>
      <c r="DY66" s="176"/>
      <c r="DZ66" s="176"/>
      <c r="EA66" s="176"/>
      <c r="EB66" s="176"/>
      <c r="EC66" s="176"/>
      <c r="ED66" s="176"/>
      <c r="EE66" s="176"/>
      <c r="EF66" s="176"/>
      <c r="EG66" s="224">
        <f t="shared" si="0"/>
        <v>3650</v>
      </c>
      <c r="EH66" s="224">
        <f>N66-EG66</f>
        <v>2850</v>
      </c>
    </row>
    <row r="67" spans="1:138" s="572" customFormat="1" ht="34.5" customHeight="1">
      <c r="A67" s="118">
        <v>29</v>
      </c>
      <c r="B67" s="118" t="s">
        <v>6493</v>
      </c>
      <c r="C67" s="110" t="s">
        <v>6532</v>
      </c>
      <c r="D67" s="110">
        <v>940</v>
      </c>
      <c r="E67" s="110">
        <v>704</v>
      </c>
      <c r="F67" s="567" t="s">
        <v>6533</v>
      </c>
      <c r="G67" s="118" t="s">
        <v>1836</v>
      </c>
      <c r="H67" s="118" t="s">
        <v>6534</v>
      </c>
      <c r="I67" s="110" t="s">
        <v>6535</v>
      </c>
      <c r="J67" s="110">
        <v>24</v>
      </c>
      <c r="K67" s="118" t="s">
        <v>6536</v>
      </c>
      <c r="L67" s="118" t="s">
        <v>6537</v>
      </c>
      <c r="M67" s="118" t="s">
        <v>65</v>
      </c>
      <c r="N67" s="568">
        <v>13500</v>
      </c>
      <c r="O67" s="118" t="s">
        <v>3581</v>
      </c>
      <c r="P67" s="110">
        <v>72</v>
      </c>
      <c r="Q67" s="323">
        <v>3000</v>
      </c>
      <c r="R67" s="569"/>
      <c r="S67" s="323"/>
      <c r="T67" s="323"/>
      <c r="U67" s="285"/>
      <c r="V67" s="323"/>
      <c r="W67" s="285"/>
      <c r="X67" s="323"/>
      <c r="Y67" s="285"/>
      <c r="Z67" s="323"/>
      <c r="AA67" s="285"/>
      <c r="AB67" s="323">
        <v>0</v>
      </c>
      <c r="AC67" s="285"/>
      <c r="AD67" s="323"/>
      <c r="AE67" s="285"/>
      <c r="AF67" s="323">
        <v>0</v>
      </c>
      <c r="AG67" s="285"/>
      <c r="AH67" s="323"/>
      <c r="AI67" s="285"/>
      <c r="AJ67" s="323">
        <v>0</v>
      </c>
      <c r="AK67" s="285"/>
      <c r="AL67" s="323"/>
      <c r="AM67" s="285"/>
      <c r="AN67" s="323"/>
      <c r="AO67" s="285"/>
      <c r="AP67" s="323"/>
      <c r="AQ67" s="283"/>
      <c r="AR67" s="570"/>
      <c r="AS67" s="323"/>
      <c r="AT67" s="323">
        <v>0</v>
      </c>
      <c r="AU67" s="285"/>
      <c r="AV67" s="323"/>
      <c r="AW67" s="285"/>
      <c r="AX67" s="323"/>
      <c r="AY67" s="353"/>
      <c r="AZ67" s="323"/>
      <c r="BA67" s="285"/>
      <c r="BB67" s="323">
        <v>0</v>
      </c>
      <c r="BC67" s="385">
        <v>0</v>
      </c>
      <c r="BD67" s="323">
        <v>0</v>
      </c>
      <c r="BE67" s="353">
        <v>0</v>
      </c>
      <c r="BF67" s="323">
        <v>0</v>
      </c>
      <c r="BG67" s="285"/>
      <c r="BH67" s="323">
        <v>0</v>
      </c>
      <c r="BI67" s="285"/>
      <c r="BJ67" s="323">
        <v>0</v>
      </c>
      <c r="BK67" s="285"/>
      <c r="BL67" s="323">
        <v>0</v>
      </c>
      <c r="BM67" s="285"/>
      <c r="BN67" s="323">
        <v>0</v>
      </c>
      <c r="BO67" s="285"/>
      <c r="BP67" s="323"/>
      <c r="BQ67" s="285"/>
      <c r="BR67" s="323"/>
      <c r="BS67" s="353"/>
      <c r="BT67" s="323"/>
      <c r="BU67" s="323"/>
      <c r="BV67" s="323">
        <v>0</v>
      </c>
      <c r="BW67" s="285"/>
      <c r="BX67" s="323">
        <v>500</v>
      </c>
      <c r="BY67" s="285"/>
      <c r="BZ67" s="323"/>
      <c r="CA67" s="285"/>
      <c r="CB67" s="323">
        <v>0</v>
      </c>
      <c r="CC67" s="353">
        <v>0</v>
      </c>
      <c r="CD67" s="323">
        <v>0</v>
      </c>
      <c r="CE67" s="353"/>
      <c r="CF67" s="323"/>
      <c r="CG67" s="285"/>
      <c r="CH67" s="323">
        <v>0</v>
      </c>
      <c r="CI67" s="323">
        <v>0</v>
      </c>
      <c r="CJ67" s="323">
        <v>0</v>
      </c>
      <c r="CK67" s="353"/>
      <c r="CL67" s="323"/>
      <c r="CM67" s="285"/>
      <c r="CN67" s="323">
        <v>0</v>
      </c>
      <c r="CO67" s="285"/>
      <c r="CP67" s="323">
        <v>0</v>
      </c>
      <c r="CQ67" s="285"/>
      <c r="CR67" s="323">
        <v>0</v>
      </c>
      <c r="CS67" s="323"/>
      <c r="CT67" s="323">
        <v>0</v>
      </c>
      <c r="CU67" s="285"/>
      <c r="CV67" s="323">
        <v>10000</v>
      </c>
      <c r="CW67" s="353">
        <v>0</v>
      </c>
      <c r="CX67" s="323"/>
      <c r="CY67" s="285"/>
      <c r="CZ67" s="323">
        <v>0</v>
      </c>
      <c r="DA67" s="323"/>
      <c r="DB67" s="285"/>
      <c r="DC67" s="323"/>
      <c r="DD67" s="285"/>
      <c r="DE67" s="323"/>
      <c r="DF67" s="323"/>
      <c r="DG67" s="571"/>
      <c r="DH67" s="323"/>
      <c r="DI67" s="285"/>
      <c r="DJ67" s="323"/>
      <c r="DK67" s="323"/>
      <c r="DL67" s="323"/>
      <c r="DM67" s="323"/>
      <c r="DN67" s="323"/>
      <c r="DO67" s="323"/>
      <c r="DP67" s="285"/>
      <c r="DQ67" s="323"/>
      <c r="DR67" s="323"/>
      <c r="DS67" s="323"/>
      <c r="DT67" s="285"/>
      <c r="DU67" s="323"/>
      <c r="DV67" s="323"/>
      <c r="DW67" s="323"/>
      <c r="DX67" s="323"/>
      <c r="DY67" s="323"/>
      <c r="DZ67" s="323"/>
      <c r="EA67" s="323"/>
      <c r="EB67" s="323"/>
      <c r="EC67" s="323"/>
      <c r="ED67" s="323"/>
      <c r="EE67" s="323"/>
      <c r="EF67" s="323"/>
      <c r="EG67" s="353">
        <f t="shared" si="0"/>
        <v>0</v>
      </c>
      <c r="EH67" s="353">
        <f>N67-EG67</f>
        <v>13500</v>
      </c>
    </row>
    <row r="68" spans="1:138" ht="34.5" customHeight="1">
      <c r="A68" s="110" t="s">
        <v>8243</v>
      </c>
      <c r="B68" s="110"/>
      <c r="C68" s="110"/>
      <c r="D68" s="110"/>
      <c r="E68" s="110"/>
      <c r="F68" s="106" t="s">
        <v>3275</v>
      </c>
      <c r="G68" s="110"/>
      <c r="H68" s="110"/>
      <c r="I68" s="110"/>
      <c r="J68" s="110"/>
      <c r="K68" s="110"/>
      <c r="L68" s="110"/>
      <c r="M68" s="110"/>
      <c r="N68" s="112"/>
      <c r="O68" s="110"/>
      <c r="P68" s="110"/>
      <c r="Q68" s="176"/>
      <c r="R68" s="183"/>
      <c r="S68" s="176"/>
      <c r="T68" s="176"/>
      <c r="U68" s="224"/>
      <c r="V68" s="176"/>
      <c r="W68" s="224"/>
      <c r="X68" s="176"/>
      <c r="Y68" s="224"/>
      <c r="Z68" s="176"/>
      <c r="AA68" s="224"/>
      <c r="AB68" s="176"/>
      <c r="AC68" s="229"/>
      <c r="AD68" s="176"/>
      <c r="AE68" s="224"/>
      <c r="AF68" s="176"/>
      <c r="AG68" s="224"/>
      <c r="AH68" s="176"/>
      <c r="AI68" s="224"/>
      <c r="AJ68" s="176"/>
      <c r="AK68" s="224"/>
      <c r="AL68" s="176"/>
      <c r="AM68" s="224"/>
      <c r="AN68" s="176"/>
      <c r="AO68" s="224"/>
      <c r="AP68" s="176"/>
      <c r="AQ68" s="222"/>
      <c r="AR68" s="321"/>
      <c r="AS68" s="176"/>
      <c r="AT68" s="176"/>
      <c r="AU68" s="224"/>
      <c r="AV68" s="176"/>
      <c r="AW68" s="240"/>
      <c r="AX68" s="176"/>
      <c r="AY68" s="224"/>
      <c r="AZ68" s="176"/>
      <c r="BA68" s="224"/>
      <c r="BB68" s="176"/>
      <c r="BC68" s="263"/>
      <c r="BD68" s="176"/>
      <c r="BE68" s="224"/>
      <c r="BF68" s="176"/>
      <c r="BG68" s="224"/>
      <c r="BH68" s="176"/>
      <c r="BI68" s="224"/>
      <c r="BJ68" s="176"/>
      <c r="BK68" s="224"/>
      <c r="BL68" s="176"/>
      <c r="BM68" s="224"/>
      <c r="BN68" s="176"/>
      <c r="BO68" s="229"/>
      <c r="BP68" s="176"/>
      <c r="BQ68" s="224"/>
      <c r="BR68" s="176"/>
      <c r="BS68" s="224"/>
      <c r="BT68" s="176"/>
      <c r="BU68" s="176"/>
      <c r="BV68" s="176"/>
      <c r="BW68" s="224"/>
      <c r="BX68" s="176"/>
      <c r="BY68" s="224"/>
      <c r="BZ68" s="176"/>
      <c r="CA68" s="224"/>
      <c r="CB68" s="176"/>
      <c r="CC68" s="224"/>
      <c r="CD68" s="176"/>
      <c r="CE68" s="224"/>
      <c r="CF68" s="176"/>
      <c r="CG68" s="224"/>
      <c r="CH68" s="176"/>
      <c r="CI68" s="176"/>
      <c r="CJ68" s="176"/>
      <c r="CK68" s="224"/>
      <c r="CL68" s="176"/>
      <c r="CM68" s="224"/>
      <c r="CN68" s="176"/>
      <c r="CO68" s="229"/>
      <c r="CP68" s="176"/>
      <c r="CQ68" s="224"/>
      <c r="CR68" s="176"/>
      <c r="CS68" s="176"/>
      <c r="CT68" s="176"/>
      <c r="CU68" s="224"/>
      <c r="CV68" s="176"/>
      <c r="CW68" s="240"/>
      <c r="CX68" s="176"/>
      <c r="CY68" s="224"/>
      <c r="CZ68" s="176"/>
      <c r="DA68" s="176"/>
      <c r="DB68" s="224"/>
      <c r="DC68" s="176"/>
      <c r="DD68" s="224"/>
      <c r="DE68" s="176"/>
      <c r="DF68" s="176"/>
      <c r="DG68" s="326"/>
      <c r="DH68" s="176"/>
      <c r="DI68" s="224"/>
      <c r="DJ68" s="176"/>
      <c r="DK68" s="176"/>
      <c r="DL68" s="176"/>
      <c r="DM68" s="176"/>
      <c r="DN68" s="176"/>
      <c r="DO68" s="176"/>
      <c r="DP68" s="224"/>
      <c r="DQ68" s="176"/>
      <c r="DR68" s="176"/>
      <c r="DS68" s="176"/>
      <c r="DT68" s="224"/>
      <c r="DU68" s="176"/>
      <c r="DV68" s="176"/>
      <c r="DW68" s="176"/>
      <c r="DX68" s="176"/>
      <c r="DY68" s="176"/>
      <c r="DZ68" s="176"/>
      <c r="EA68" s="176"/>
      <c r="EB68" s="176"/>
      <c r="EC68" s="176"/>
      <c r="ED68" s="176"/>
      <c r="EE68" s="176"/>
      <c r="EF68" s="176"/>
      <c r="EG68" s="224"/>
      <c r="EH68" s="224"/>
    </row>
    <row r="69" spans="1:138" ht="34.5" customHeight="1">
      <c r="A69" s="110" t="s">
        <v>8243</v>
      </c>
      <c r="B69" s="110"/>
      <c r="C69" s="110"/>
      <c r="D69" s="110"/>
      <c r="E69" s="110"/>
      <c r="F69" s="106" t="s">
        <v>3276</v>
      </c>
      <c r="G69" s="110"/>
      <c r="H69" s="110"/>
      <c r="I69" s="110"/>
      <c r="J69" s="110"/>
      <c r="K69" s="110"/>
      <c r="L69" s="110"/>
      <c r="M69" s="110"/>
      <c r="N69" s="112"/>
      <c r="O69" s="110"/>
      <c r="P69" s="110"/>
      <c r="Q69" s="176"/>
      <c r="R69" s="183"/>
      <c r="S69" s="176"/>
      <c r="T69" s="176"/>
      <c r="U69" s="224"/>
      <c r="V69" s="176"/>
      <c r="W69" s="224"/>
      <c r="X69" s="176"/>
      <c r="Y69" s="224"/>
      <c r="Z69" s="176"/>
      <c r="AA69" s="224"/>
      <c r="AB69" s="176"/>
      <c r="AC69" s="229"/>
      <c r="AD69" s="176"/>
      <c r="AE69" s="224"/>
      <c r="AF69" s="176"/>
      <c r="AG69" s="224"/>
      <c r="AH69" s="176"/>
      <c r="AI69" s="224"/>
      <c r="AJ69" s="176"/>
      <c r="AK69" s="224"/>
      <c r="AL69" s="176"/>
      <c r="AM69" s="224"/>
      <c r="AN69" s="176"/>
      <c r="AO69" s="224"/>
      <c r="AP69" s="176"/>
      <c r="AQ69" s="222"/>
      <c r="AR69" s="321"/>
      <c r="AS69" s="176"/>
      <c r="AT69" s="176"/>
      <c r="AU69" s="224"/>
      <c r="AV69" s="176"/>
      <c r="AW69" s="240"/>
      <c r="AX69" s="176"/>
      <c r="AY69" s="224"/>
      <c r="AZ69" s="176"/>
      <c r="BA69" s="224"/>
      <c r="BB69" s="176"/>
      <c r="BC69" s="263"/>
      <c r="BD69" s="176"/>
      <c r="BE69" s="224"/>
      <c r="BF69" s="176"/>
      <c r="BG69" s="224"/>
      <c r="BH69" s="176"/>
      <c r="BI69" s="224"/>
      <c r="BJ69" s="176"/>
      <c r="BK69" s="224"/>
      <c r="BL69" s="176"/>
      <c r="BM69" s="224"/>
      <c r="BN69" s="176"/>
      <c r="BO69" s="229"/>
      <c r="BP69" s="176"/>
      <c r="BQ69" s="224"/>
      <c r="BR69" s="176"/>
      <c r="BS69" s="224"/>
      <c r="BT69" s="176"/>
      <c r="BU69" s="176"/>
      <c r="BV69" s="176"/>
      <c r="BW69" s="224"/>
      <c r="BX69" s="176"/>
      <c r="BY69" s="224"/>
      <c r="BZ69" s="176"/>
      <c r="CA69" s="224"/>
      <c r="CB69" s="176"/>
      <c r="CC69" s="224"/>
      <c r="CD69" s="176"/>
      <c r="CE69" s="224"/>
      <c r="CF69" s="176"/>
      <c r="CG69" s="224"/>
      <c r="CH69" s="176"/>
      <c r="CI69" s="176"/>
      <c r="CJ69" s="176"/>
      <c r="CK69" s="224"/>
      <c r="CL69" s="176"/>
      <c r="CM69" s="224"/>
      <c r="CN69" s="176"/>
      <c r="CO69" s="229"/>
      <c r="CP69" s="176"/>
      <c r="CQ69" s="224"/>
      <c r="CR69" s="176"/>
      <c r="CS69" s="176"/>
      <c r="CT69" s="176"/>
      <c r="CU69" s="224"/>
      <c r="CV69" s="176"/>
      <c r="CW69" s="240"/>
      <c r="CX69" s="176"/>
      <c r="CY69" s="224"/>
      <c r="CZ69" s="176"/>
      <c r="DA69" s="176"/>
      <c r="DB69" s="224"/>
      <c r="DC69" s="176"/>
      <c r="DD69" s="224"/>
      <c r="DE69" s="176"/>
      <c r="DF69" s="176"/>
      <c r="DG69" s="326"/>
      <c r="DH69" s="176"/>
      <c r="DI69" s="224"/>
      <c r="DJ69" s="176"/>
      <c r="DK69" s="176"/>
      <c r="DL69" s="176"/>
      <c r="DM69" s="176"/>
      <c r="DN69" s="176"/>
      <c r="DO69" s="176"/>
      <c r="DP69" s="224"/>
      <c r="DQ69" s="176"/>
      <c r="DR69" s="176"/>
      <c r="DS69" s="176"/>
      <c r="DT69" s="224"/>
      <c r="DU69" s="176"/>
      <c r="DV69" s="176"/>
      <c r="DW69" s="176"/>
      <c r="DX69" s="176"/>
      <c r="DY69" s="176"/>
      <c r="DZ69" s="176"/>
      <c r="EA69" s="176"/>
      <c r="EB69" s="176"/>
      <c r="EC69" s="176"/>
      <c r="ED69" s="176"/>
      <c r="EE69" s="176"/>
      <c r="EF69" s="176"/>
      <c r="EG69" s="224"/>
      <c r="EH69" s="224"/>
    </row>
    <row r="70" spans="1:138" s="114" customFormat="1" ht="47.25" customHeight="1">
      <c r="A70" s="110">
        <v>30</v>
      </c>
      <c r="B70" s="110" t="s">
        <v>6502</v>
      </c>
      <c r="C70" s="110" t="s">
        <v>6538</v>
      </c>
      <c r="D70" s="116">
        <v>947</v>
      </c>
      <c r="E70" s="110">
        <v>164</v>
      </c>
      <c r="F70" s="111" t="s">
        <v>6539</v>
      </c>
      <c r="G70" s="110" t="s">
        <v>5920</v>
      </c>
      <c r="H70" s="110" t="s">
        <v>5921</v>
      </c>
      <c r="I70" s="110" t="s">
        <v>6540</v>
      </c>
      <c r="J70" s="110">
        <v>24</v>
      </c>
      <c r="K70" s="110" t="s">
        <v>6541</v>
      </c>
      <c r="L70" s="110" t="s">
        <v>6542</v>
      </c>
      <c r="M70" s="110" t="s">
        <v>6543</v>
      </c>
      <c r="N70" s="112">
        <v>4510</v>
      </c>
      <c r="O70" s="110" t="s">
        <v>3095</v>
      </c>
      <c r="P70" s="110">
        <v>40</v>
      </c>
      <c r="Q70" s="176">
        <v>500</v>
      </c>
      <c r="R70" s="183">
        <v>170</v>
      </c>
      <c r="S70" s="176"/>
      <c r="T70" s="176"/>
      <c r="U70" s="175"/>
      <c r="V70" s="176"/>
      <c r="W70" s="175"/>
      <c r="X70" s="176">
        <v>100</v>
      </c>
      <c r="Y70" s="175"/>
      <c r="Z70" s="176">
        <v>100</v>
      </c>
      <c r="AA70" s="175"/>
      <c r="AB70" s="176">
        <v>0</v>
      </c>
      <c r="AC70" s="236"/>
      <c r="AD70" s="176">
        <v>20</v>
      </c>
      <c r="AE70" s="175"/>
      <c r="AF70" s="176">
        <v>1800</v>
      </c>
      <c r="AG70" s="175">
        <v>400</v>
      </c>
      <c r="AH70" s="176"/>
      <c r="AI70" s="175"/>
      <c r="AJ70" s="176">
        <v>0</v>
      </c>
      <c r="AK70" s="175"/>
      <c r="AL70" s="176"/>
      <c r="AM70" s="175"/>
      <c r="AN70" s="176"/>
      <c r="AO70" s="175"/>
      <c r="AP70" s="176"/>
      <c r="AQ70" s="222"/>
      <c r="AR70" s="321"/>
      <c r="AS70" s="176"/>
      <c r="AT70" s="176">
        <v>0</v>
      </c>
      <c r="AU70" s="175"/>
      <c r="AV70" s="176"/>
      <c r="AW70" s="248"/>
      <c r="AX70" s="176"/>
      <c r="AY70" s="224"/>
      <c r="AZ70" s="176"/>
      <c r="BA70" s="175"/>
      <c r="BB70" s="176">
        <v>200</v>
      </c>
      <c r="BC70" s="263">
        <v>0</v>
      </c>
      <c r="BD70" s="176">
        <v>500</v>
      </c>
      <c r="BE70" s="224">
        <v>300</v>
      </c>
      <c r="BF70" s="176">
        <v>0</v>
      </c>
      <c r="BG70" s="175"/>
      <c r="BH70" s="176">
        <v>100</v>
      </c>
      <c r="BI70" s="175">
        <v>0</v>
      </c>
      <c r="BJ70" s="176">
        <v>0</v>
      </c>
      <c r="BK70" s="175"/>
      <c r="BL70" s="176">
        <v>0</v>
      </c>
      <c r="BM70" s="175"/>
      <c r="BN70" s="176">
        <v>20</v>
      </c>
      <c r="BO70" s="236"/>
      <c r="BP70" s="176">
        <v>50</v>
      </c>
      <c r="BQ70" s="175"/>
      <c r="BR70" s="176">
        <v>20</v>
      </c>
      <c r="BS70" s="224">
        <v>20</v>
      </c>
      <c r="BT70" s="176"/>
      <c r="BU70" s="176"/>
      <c r="BV70" s="176">
        <v>0</v>
      </c>
      <c r="BW70" s="175"/>
      <c r="BX70" s="176">
        <v>0</v>
      </c>
      <c r="BY70" s="175"/>
      <c r="BZ70" s="176"/>
      <c r="CA70" s="175"/>
      <c r="CB70" s="176">
        <v>0</v>
      </c>
      <c r="CC70" s="224">
        <v>0</v>
      </c>
      <c r="CD70" s="176">
        <v>300</v>
      </c>
      <c r="CE70" s="224">
        <v>200</v>
      </c>
      <c r="CF70" s="176"/>
      <c r="CG70" s="175"/>
      <c r="CH70" s="176">
        <v>0</v>
      </c>
      <c r="CI70" s="176">
        <v>600</v>
      </c>
      <c r="CJ70" s="176">
        <v>600</v>
      </c>
      <c r="CK70" s="224">
        <v>300</v>
      </c>
      <c r="CL70" s="176"/>
      <c r="CM70" s="175"/>
      <c r="CN70" s="176">
        <v>0</v>
      </c>
      <c r="CO70" s="236"/>
      <c r="CP70" s="176">
        <v>200</v>
      </c>
      <c r="CQ70" s="175">
        <v>30</v>
      </c>
      <c r="CR70" s="176">
        <v>0</v>
      </c>
      <c r="CS70" s="176"/>
      <c r="CT70" s="176">
        <v>0</v>
      </c>
      <c r="CU70" s="175"/>
      <c r="CV70" s="176"/>
      <c r="CW70" s="240"/>
      <c r="CX70" s="176"/>
      <c r="CY70" s="175"/>
      <c r="CZ70" s="176">
        <v>0</v>
      </c>
      <c r="DA70" s="176"/>
      <c r="DB70" s="175"/>
      <c r="DC70" s="176"/>
      <c r="DD70" s="175"/>
      <c r="DE70" s="176"/>
      <c r="DF70" s="176"/>
      <c r="DG70" s="330"/>
      <c r="DH70" s="176"/>
      <c r="DI70" s="175"/>
      <c r="DJ70" s="176"/>
      <c r="DK70" s="176"/>
      <c r="DL70" s="176"/>
      <c r="DM70" s="176"/>
      <c r="DN70" s="176"/>
      <c r="DO70" s="176"/>
      <c r="DP70" s="175"/>
      <c r="DQ70" s="176"/>
      <c r="DR70" s="176"/>
      <c r="DS70" s="176"/>
      <c r="DT70" s="175"/>
      <c r="DU70" s="176"/>
      <c r="DV70" s="176"/>
      <c r="DW70" s="176"/>
      <c r="DX70" s="176"/>
      <c r="DY70" s="176"/>
      <c r="DZ70" s="176"/>
      <c r="EA70" s="176"/>
      <c r="EB70" s="176"/>
      <c r="EC70" s="176"/>
      <c r="ED70" s="176"/>
      <c r="EE70" s="176"/>
      <c r="EF70" s="176"/>
      <c r="EG70" s="224">
        <f t="shared" si="0"/>
        <v>1420</v>
      </c>
      <c r="EH70" s="224">
        <f>N70-EG70</f>
        <v>3090</v>
      </c>
    </row>
    <row r="71" spans="1:138" s="114" customFormat="1" ht="47.25" customHeight="1">
      <c r="A71" s="110">
        <v>31</v>
      </c>
      <c r="B71" s="110" t="s">
        <v>6509</v>
      </c>
      <c r="C71" s="110" t="s">
        <v>6544</v>
      </c>
      <c r="D71" s="110">
        <v>955</v>
      </c>
      <c r="E71" s="110">
        <v>985</v>
      </c>
      <c r="F71" s="111" t="s">
        <v>6545</v>
      </c>
      <c r="G71" s="110" t="s">
        <v>2373</v>
      </c>
      <c r="H71" s="110" t="s">
        <v>898</v>
      </c>
      <c r="I71" s="110" t="s">
        <v>6546</v>
      </c>
      <c r="J71" s="110">
        <v>24</v>
      </c>
      <c r="K71" s="110" t="s">
        <v>6547</v>
      </c>
      <c r="L71" s="110" t="s">
        <v>6548</v>
      </c>
      <c r="M71" s="110" t="s">
        <v>65</v>
      </c>
      <c r="N71" s="112">
        <v>218650</v>
      </c>
      <c r="O71" s="110" t="s">
        <v>3063</v>
      </c>
      <c r="P71" s="110">
        <v>120</v>
      </c>
      <c r="Q71" s="176">
        <v>10000</v>
      </c>
      <c r="R71" s="183">
        <v>7400</v>
      </c>
      <c r="S71" s="176"/>
      <c r="T71" s="176"/>
      <c r="U71" s="175"/>
      <c r="V71" s="176">
        <v>1000</v>
      </c>
      <c r="W71" s="175">
        <v>80</v>
      </c>
      <c r="X71" s="176">
        <v>10000</v>
      </c>
      <c r="Y71" s="175">
        <v>8000</v>
      </c>
      <c r="Z71" s="176">
        <v>20000</v>
      </c>
      <c r="AA71" s="175"/>
      <c r="AB71" s="176">
        <v>80000</v>
      </c>
      <c r="AC71" s="236"/>
      <c r="AD71" s="176"/>
      <c r="AE71" s="175"/>
      <c r="AF71" s="176">
        <v>24000</v>
      </c>
      <c r="AG71" s="175">
        <v>3000</v>
      </c>
      <c r="AH71" s="176"/>
      <c r="AI71" s="175"/>
      <c r="AJ71" s="176">
        <v>0</v>
      </c>
      <c r="AK71" s="175"/>
      <c r="AL71" s="176"/>
      <c r="AM71" s="175"/>
      <c r="AN71" s="176">
        <v>50</v>
      </c>
      <c r="AO71" s="175">
        <v>0</v>
      </c>
      <c r="AP71" s="176">
        <v>5000</v>
      </c>
      <c r="AQ71" s="222">
        <v>2000</v>
      </c>
      <c r="AR71" s="321"/>
      <c r="AS71" s="176">
        <v>10000</v>
      </c>
      <c r="AT71" s="176">
        <v>10000</v>
      </c>
      <c r="AU71" s="175">
        <v>0</v>
      </c>
      <c r="AV71" s="176"/>
      <c r="AW71" s="248"/>
      <c r="AX71" s="176">
        <v>6000</v>
      </c>
      <c r="AY71" s="224">
        <v>5000</v>
      </c>
      <c r="AZ71" s="176">
        <v>3500</v>
      </c>
      <c r="BA71" s="224">
        <v>3000</v>
      </c>
      <c r="BB71" s="176">
        <v>0</v>
      </c>
      <c r="BC71" s="263">
        <v>0</v>
      </c>
      <c r="BD71" s="176">
        <v>8000</v>
      </c>
      <c r="BE71" s="224">
        <v>2000</v>
      </c>
      <c r="BF71" s="176">
        <v>1000</v>
      </c>
      <c r="BG71" s="224"/>
      <c r="BH71" s="176">
        <v>0</v>
      </c>
      <c r="BI71" s="175"/>
      <c r="BJ71" s="176">
        <v>0</v>
      </c>
      <c r="BK71" s="175"/>
      <c r="BL71" s="176">
        <v>3000</v>
      </c>
      <c r="BM71" s="175"/>
      <c r="BN71" s="176">
        <v>0</v>
      </c>
      <c r="BO71" s="236"/>
      <c r="BP71" s="176">
        <v>5000</v>
      </c>
      <c r="BQ71" s="175">
        <v>1000</v>
      </c>
      <c r="BR71" s="176">
        <v>200</v>
      </c>
      <c r="BS71" s="224">
        <v>200</v>
      </c>
      <c r="BT71" s="176"/>
      <c r="BU71" s="176"/>
      <c r="BV71" s="176">
        <v>0</v>
      </c>
      <c r="BW71" s="175"/>
      <c r="BX71" s="176">
        <v>2500</v>
      </c>
      <c r="BY71" s="175">
        <v>800</v>
      </c>
      <c r="BZ71" s="176">
        <v>1000</v>
      </c>
      <c r="CA71" s="175">
        <v>200</v>
      </c>
      <c r="CB71" s="176">
        <v>3000</v>
      </c>
      <c r="CC71" s="224">
        <v>0</v>
      </c>
      <c r="CD71" s="176">
        <v>0</v>
      </c>
      <c r="CE71" s="224"/>
      <c r="CF71" s="176">
        <v>6000</v>
      </c>
      <c r="CG71" s="175">
        <v>3320</v>
      </c>
      <c r="CH71" s="176">
        <v>2400</v>
      </c>
      <c r="CI71" s="176">
        <v>4800</v>
      </c>
      <c r="CJ71" s="176">
        <v>7200</v>
      </c>
      <c r="CK71" s="224"/>
      <c r="CL71" s="176">
        <v>5000</v>
      </c>
      <c r="CM71" s="175">
        <v>1000</v>
      </c>
      <c r="CN71" s="176">
        <v>0</v>
      </c>
      <c r="CO71" s="236"/>
      <c r="CP71" s="176">
        <v>3000</v>
      </c>
      <c r="CQ71" s="175">
        <v>550</v>
      </c>
      <c r="CR71" s="176">
        <v>4000</v>
      </c>
      <c r="CS71" s="176">
        <v>2500</v>
      </c>
      <c r="CT71" s="176">
        <v>0</v>
      </c>
      <c r="CU71" s="175"/>
      <c r="CV71" s="176">
        <v>200</v>
      </c>
      <c r="CW71" s="240">
        <v>0</v>
      </c>
      <c r="CX71" s="176"/>
      <c r="CY71" s="175"/>
      <c r="CZ71" s="176">
        <v>0</v>
      </c>
      <c r="DA71" s="176"/>
      <c r="DB71" s="175"/>
      <c r="DC71" s="176"/>
      <c r="DD71" s="175"/>
      <c r="DE71" s="176"/>
      <c r="DF71" s="176"/>
      <c r="DG71" s="330"/>
      <c r="DH71" s="176"/>
      <c r="DI71" s="175"/>
      <c r="DJ71" s="176"/>
      <c r="DK71" s="176"/>
      <c r="DL71" s="176"/>
      <c r="DM71" s="176"/>
      <c r="DN71" s="176"/>
      <c r="DO71" s="176"/>
      <c r="DP71" s="175"/>
      <c r="DQ71" s="176"/>
      <c r="DR71" s="176"/>
      <c r="DS71" s="176"/>
      <c r="DT71" s="175"/>
      <c r="DU71" s="176"/>
      <c r="DV71" s="176"/>
      <c r="DW71" s="176"/>
      <c r="DX71" s="176"/>
      <c r="DY71" s="176"/>
      <c r="DZ71" s="176"/>
      <c r="EA71" s="176"/>
      <c r="EB71" s="176"/>
      <c r="EC71" s="176"/>
      <c r="ED71" s="176"/>
      <c r="EE71" s="176"/>
      <c r="EF71" s="176"/>
      <c r="EG71" s="224">
        <f t="shared" si="0"/>
        <v>40050</v>
      </c>
      <c r="EH71" s="224">
        <f>N71-EG71</f>
        <v>178600</v>
      </c>
    </row>
    <row r="72" spans="1:138" ht="68.25" customHeight="1">
      <c r="A72" s="110" t="s">
        <v>8243</v>
      </c>
      <c r="B72" s="110"/>
      <c r="C72" s="110"/>
      <c r="D72" s="123"/>
      <c r="E72" s="110"/>
      <c r="F72" s="106" t="s">
        <v>3290</v>
      </c>
      <c r="G72" s="110"/>
      <c r="H72" s="110"/>
      <c r="I72" s="110"/>
      <c r="J72" s="110"/>
      <c r="K72" s="110"/>
      <c r="L72" s="110"/>
      <c r="M72" s="110"/>
      <c r="N72" s="112"/>
      <c r="O72" s="110"/>
      <c r="P72" s="110"/>
      <c r="Q72" s="176"/>
      <c r="R72" s="183"/>
      <c r="S72" s="176"/>
      <c r="T72" s="176"/>
      <c r="U72" s="224"/>
      <c r="V72" s="176"/>
      <c r="W72" s="224"/>
      <c r="X72" s="176"/>
      <c r="Y72" s="224"/>
      <c r="Z72" s="176"/>
      <c r="AA72" s="224"/>
      <c r="AB72" s="176"/>
      <c r="AC72" s="229"/>
      <c r="AD72" s="176"/>
      <c r="AE72" s="224"/>
      <c r="AF72" s="176"/>
      <c r="AG72" s="224"/>
      <c r="AH72" s="176"/>
      <c r="AI72" s="224"/>
      <c r="AJ72" s="176"/>
      <c r="AK72" s="224"/>
      <c r="AL72" s="176"/>
      <c r="AM72" s="224"/>
      <c r="AN72" s="176"/>
      <c r="AO72" s="224"/>
      <c r="AP72" s="176"/>
      <c r="AQ72" s="222"/>
      <c r="AR72" s="321"/>
      <c r="AS72" s="176"/>
      <c r="AT72" s="176"/>
      <c r="AU72" s="224"/>
      <c r="AV72" s="176"/>
      <c r="AW72" s="240"/>
      <c r="AX72" s="176"/>
      <c r="AY72" s="224"/>
      <c r="AZ72" s="176"/>
      <c r="BA72" s="224"/>
      <c r="BB72" s="176"/>
      <c r="BC72" s="263"/>
      <c r="BD72" s="176"/>
      <c r="BE72" s="224"/>
      <c r="BF72" s="176"/>
      <c r="BG72" s="224"/>
      <c r="BH72" s="176"/>
      <c r="BI72" s="224"/>
      <c r="BJ72" s="176"/>
      <c r="BK72" s="224"/>
      <c r="BL72" s="176"/>
      <c r="BM72" s="224"/>
      <c r="BN72" s="176"/>
      <c r="BO72" s="229"/>
      <c r="BP72" s="176"/>
      <c r="BQ72" s="224"/>
      <c r="BR72" s="176"/>
      <c r="BS72" s="224"/>
      <c r="BT72" s="176"/>
      <c r="BU72" s="176"/>
      <c r="BV72" s="176"/>
      <c r="BW72" s="224"/>
      <c r="BX72" s="176"/>
      <c r="BY72" s="224"/>
      <c r="BZ72" s="176"/>
      <c r="CA72" s="224"/>
      <c r="CB72" s="176"/>
      <c r="CC72" s="224"/>
      <c r="CD72" s="176"/>
      <c r="CE72" s="224"/>
      <c r="CF72" s="176"/>
      <c r="CG72" s="224"/>
      <c r="CH72" s="176"/>
      <c r="CI72" s="176"/>
      <c r="CJ72" s="176"/>
      <c r="CK72" s="224"/>
      <c r="CL72" s="176"/>
      <c r="CM72" s="224"/>
      <c r="CN72" s="176"/>
      <c r="CO72" s="229"/>
      <c r="CP72" s="176"/>
      <c r="CQ72" s="224"/>
      <c r="CR72" s="176"/>
      <c r="CS72" s="224"/>
      <c r="CT72" s="176"/>
      <c r="CU72" s="224"/>
      <c r="CV72" s="176"/>
      <c r="CW72" s="240"/>
      <c r="CX72" s="176"/>
      <c r="CY72" s="224"/>
      <c r="CZ72" s="176"/>
      <c r="DA72" s="176"/>
      <c r="DB72" s="224"/>
      <c r="DC72" s="176"/>
      <c r="DD72" s="224"/>
      <c r="DE72" s="176"/>
      <c r="DF72" s="176"/>
      <c r="DG72" s="326"/>
      <c r="DH72" s="176"/>
      <c r="DI72" s="224"/>
      <c r="DJ72" s="176"/>
      <c r="DK72" s="176"/>
      <c r="DL72" s="176"/>
      <c r="DM72" s="176"/>
      <c r="DN72" s="176"/>
      <c r="DO72" s="176"/>
      <c r="DP72" s="224"/>
      <c r="DQ72" s="176"/>
      <c r="DR72" s="176"/>
      <c r="DS72" s="176"/>
      <c r="DT72" s="224"/>
      <c r="DU72" s="176"/>
      <c r="DV72" s="176"/>
      <c r="DW72" s="176"/>
      <c r="DX72" s="176"/>
      <c r="DY72" s="176"/>
      <c r="DZ72" s="176"/>
      <c r="EA72" s="176"/>
      <c r="EB72" s="176"/>
      <c r="EC72" s="176"/>
      <c r="ED72" s="176"/>
      <c r="EE72" s="176"/>
      <c r="EF72" s="176"/>
      <c r="EG72" s="224"/>
      <c r="EH72" s="224"/>
    </row>
    <row r="73" spans="1:138" ht="34.5" customHeight="1">
      <c r="A73" s="110" t="s">
        <v>8243</v>
      </c>
      <c r="B73" s="110"/>
      <c r="C73" s="110"/>
      <c r="D73" s="110"/>
      <c r="E73" s="110"/>
      <c r="F73" s="106" t="s">
        <v>3296</v>
      </c>
      <c r="G73" s="110"/>
      <c r="H73" s="110"/>
      <c r="I73" s="110"/>
      <c r="J73" s="110"/>
      <c r="K73" s="110"/>
      <c r="L73" s="110"/>
      <c r="M73" s="110"/>
      <c r="N73" s="112"/>
      <c r="O73" s="110"/>
      <c r="P73" s="110"/>
      <c r="Q73" s="176"/>
      <c r="R73" s="183"/>
      <c r="S73" s="176"/>
      <c r="T73" s="176"/>
      <c r="U73" s="224"/>
      <c r="V73" s="176"/>
      <c r="W73" s="224"/>
      <c r="X73" s="176"/>
      <c r="Y73" s="224"/>
      <c r="Z73" s="176"/>
      <c r="AA73" s="224"/>
      <c r="AB73" s="176"/>
      <c r="AC73" s="229"/>
      <c r="AD73" s="176"/>
      <c r="AE73" s="224"/>
      <c r="AF73" s="176"/>
      <c r="AG73" s="224"/>
      <c r="AH73" s="176"/>
      <c r="AI73" s="224"/>
      <c r="AJ73" s="176"/>
      <c r="AK73" s="224"/>
      <c r="AL73" s="176"/>
      <c r="AM73" s="224"/>
      <c r="AN73" s="176"/>
      <c r="AO73" s="224"/>
      <c r="AP73" s="176"/>
      <c r="AQ73" s="222"/>
      <c r="AR73" s="321"/>
      <c r="AS73" s="176"/>
      <c r="AT73" s="176"/>
      <c r="AU73" s="224"/>
      <c r="AV73" s="176"/>
      <c r="AW73" s="240"/>
      <c r="AX73" s="176"/>
      <c r="AY73" s="224"/>
      <c r="AZ73" s="176"/>
      <c r="BA73" s="224"/>
      <c r="BB73" s="176"/>
      <c r="BC73" s="263"/>
      <c r="BD73" s="176"/>
      <c r="BE73" s="224"/>
      <c r="BF73" s="176"/>
      <c r="BG73" s="224"/>
      <c r="BH73" s="176"/>
      <c r="BI73" s="224"/>
      <c r="BJ73" s="176"/>
      <c r="BK73" s="224"/>
      <c r="BL73" s="176"/>
      <c r="BM73" s="224"/>
      <c r="BN73" s="176"/>
      <c r="BO73" s="229"/>
      <c r="BP73" s="176"/>
      <c r="BQ73" s="224"/>
      <c r="BR73" s="176"/>
      <c r="BS73" s="224"/>
      <c r="BT73" s="176"/>
      <c r="BU73" s="176"/>
      <c r="BV73" s="176"/>
      <c r="BW73" s="224"/>
      <c r="BX73" s="176"/>
      <c r="BY73" s="224"/>
      <c r="BZ73" s="176"/>
      <c r="CA73" s="224"/>
      <c r="CB73" s="176"/>
      <c r="CC73" s="224"/>
      <c r="CD73" s="176"/>
      <c r="CE73" s="224"/>
      <c r="CF73" s="176"/>
      <c r="CG73" s="224"/>
      <c r="CH73" s="176"/>
      <c r="CI73" s="176"/>
      <c r="CJ73" s="176"/>
      <c r="CK73" s="224"/>
      <c r="CL73" s="176"/>
      <c r="CM73" s="224"/>
      <c r="CN73" s="176"/>
      <c r="CO73" s="229"/>
      <c r="CP73" s="176"/>
      <c r="CQ73" s="224"/>
      <c r="CR73" s="176"/>
      <c r="CS73" s="224"/>
      <c r="CT73" s="176"/>
      <c r="CU73" s="224"/>
      <c r="CV73" s="176"/>
      <c r="CW73" s="240"/>
      <c r="CX73" s="176"/>
      <c r="CY73" s="224"/>
      <c r="CZ73" s="176"/>
      <c r="DA73" s="176"/>
      <c r="DB73" s="224"/>
      <c r="DC73" s="176"/>
      <c r="DD73" s="224"/>
      <c r="DE73" s="176"/>
      <c r="DF73" s="176"/>
      <c r="DG73" s="326"/>
      <c r="DH73" s="176"/>
      <c r="DI73" s="224"/>
      <c r="DJ73" s="176"/>
      <c r="DK73" s="176"/>
      <c r="DL73" s="176"/>
      <c r="DM73" s="176"/>
      <c r="DN73" s="176"/>
      <c r="DO73" s="176"/>
      <c r="DP73" s="224"/>
      <c r="DQ73" s="176"/>
      <c r="DR73" s="176"/>
      <c r="DS73" s="176"/>
      <c r="DT73" s="224"/>
      <c r="DU73" s="176"/>
      <c r="DV73" s="176"/>
      <c r="DW73" s="176"/>
      <c r="DX73" s="176"/>
      <c r="DY73" s="176"/>
      <c r="DZ73" s="176"/>
      <c r="EA73" s="176"/>
      <c r="EB73" s="176"/>
      <c r="EC73" s="176"/>
      <c r="ED73" s="176"/>
      <c r="EE73" s="176"/>
      <c r="EF73" s="176"/>
      <c r="EG73" s="224"/>
      <c r="EH73" s="224"/>
    </row>
    <row r="74" spans="1:138" s="114" customFormat="1" ht="34.5" customHeight="1">
      <c r="A74" s="110">
        <v>32</v>
      </c>
      <c r="B74" s="110" t="s">
        <v>6515</v>
      </c>
      <c r="C74" s="110" t="s">
        <v>6549</v>
      </c>
      <c r="D74" s="116">
        <v>983</v>
      </c>
      <c r="E74" s="110">
        <v>17</v>
      </c>
      <c r="F74" s="111" t="s">
        <v>6550</v>
      </c>
      <c r="G74" s="110" t="s">
        <v>6551</v>
      </c>
      <c r="H74" s="110" t="s">
        <v>6552</v>
      </c>
      <c r="I74" s="110" t="s">
        <v>6553</v>
      </c>
      <c r="J74" s="110">
        <v>24</v>
      </c>
      <c r="K74" s="110" t="s">
        <v>6554</v>
      </c>
      <c r="L74" s="110" t="s">
        <v>6555</v>
      </c>
      <c r="M74" s="110" t="s">
        <v>69</v>
      </c>
      <c r="N74" s="112">
        <v>730</v>
      </c>
      <c r="O74" s="110" t="s">
        <v>3058</v>
      </c>
      <c r="P74" s="110">
        <v>16</v>
      </c>
      <c r="Q74" s="176">
        <v>0</v>
      </c>
      <c r="R74" s="183"/>
      <c r="S74" s="176"/>
      <c r="T74" s="176"/>
      <c r="U74" s="175"/>
      <c r="V74" s="176"/>
      <c r="W74" s="175"/>
      <c r="X74" s="176"/>
      <c r="Y74" s="175"/>
      <c r="Z74" s="176">
        <v>300</v>
      </c>
      <c r="AA74" s="175">
        <v>210</v>
      </c>
      <c r="AB74" s="176">
        <v>100</v>
      </c>
      <c r="AC74" s="175">
        <v>100</v>
      </c>
      <c r="AD74" s="176"/>
      <c r="AE74" s="175"/>
      <c r="AF74" s="176">
        <v>100</v>
      </c>
      <c r="AG74" s="175">
        <v>100</v>
      </c>
      <c r="AH74" s="176"/>
      <c r="AI74" s="175"/>
      <c r="AJ74" s="176">
        <v>0</v>
      </c>
      <c r="AK74" s="175"/>
      <c r="AL74" s="176">
        <v>100</v>
      </c>
      <c r="AM74" s="224">
        <v>100</v>
      </c>
      <c r="AN74" s="176"/>
      <c r="AO74" s="175"/>
      <c r="AP74" s="176"/>
      <c r="AQ74" s="222"/>
      <c r="AR74" s="321"/>
      <c r="AS74" s="176"/>
      <c r="AT74" s="176">
        <v>0</v>
      </c>
      <c r="AU74" s="175"/>
      <c r="AV74" s="176"/>
      <c r="AW74" s="175"/>
      <c r="AX74" s="176"/>
      <c r="AY74" s="224"/>
      <c r="AZ74" s="176"/>
      <c r="BA74" s="175"/>
      <c r="BB74" s="176">
        <v>0</v>
      </c>
      <c r="BC74" s="263">
        <v>0</v>
      </c>
      <c r="BD74" s="176">
        <v>0</v>
      </c>
      <c r="BE74" s="224">
        <v>0</v>
      </c>
      <c r="BF74" s="176">
        <v>0</v>
      </c>
      <c r="BG74" s="175"/>
      <c r="BH74" s="176">
        <v>0</v>
      </c>
      <c r="BI74" s="175"/>
      <c r="BJ74" s="176">
        <v>0</v>
      </c>
      <c r="BK74" s="175"/>
      <c r="BL74" s="176">
        <v>0</v>
      </c>
      <c r="BM74" s="175"/>
      <c r="BN74" s="176">
        <v>0</v>
      </c>
      <c r="BO74" s="175"/>
      <c r="BP74" s="176">
        <v>10</v>
      </c>
      <c r="BQ74" s="175">
        <v>10</v>
      </c>
      <c r="BR74" s="176"/>
      <c r="BS74" s="224"/>
      <c r="BT74" s="176"/>
      <c r="BU74" s="176"/>
      <c r="BV74" s="176">
        <v>0</v>
      </c>
      <c r="BW74" s="175"/>
      <c r="BX74" s="176">
        <v>0</v>
      </c>
      <c r="BY74" s="175"/>
      <c r="BZ74" s="176"/>
      <c r="CA74" s="175"/>
      <c r="CB74" s="176">
        <v>0</v>
      </c>
      <c r="CC74" s="224">
        <v>0</v>
      </c>
      <c r="CD74" s="176">
        <v>0</v>
      </c>
      <c r="CE74" s="224"/>
      <c r="CF74" s="176"/>
      <c r="CG74" s="175"/>
      <c r="CH74" s="176">
        <v>0</v>
      </c>
      <c r="CI74" s="176">
        <v>120</v>
      </c>
      <c r="CJ74" s="176">
        <v>120</v>
      </c>
      <c r="CK74" s="224"/>
      <c r="CL74" s="176"/>
      <c r="CM74" s="175"/>
      <c r="CN74" s="176">
        <v>0</v>
      </c>
      <c r="CO74" s="175"/>
      <c r="CP74" s="176">
        <v>0</v>
      </c>
      <c r="CQ74" s="175"/>
      <c r="CR74" s="176">
        <v>0</v>
      </c>
      <c r="CS74" s="175"/>
      <c r="CT74" s="176">
        <v>0</v>
      </c>
      <c r="CU74" s="175"/>
      <c r="CV74" s="176"/>
      <c r="CW74" s="224"/>
      <c r="CX74" s="176"/>
      <c r="CY74" s="175"/>
      <c r="CZ74" s="176">
        <v>0</v>
      </c>
      <c r="DA74" s="176"/>
      <c r="DB74" s="175"/>
      <c r="DC74" s="176"/>
      <c r="DD74" s="175"/>
      <c r="DE74" s="176"/>
      <c r="DF74" s="176"/>
      <c r="DG74" s="330"/>
      <c r="DH74" s="176"/>
      <c r="DI74" s="175"/>
      <c r="DJ74" s="176"/>
      <c r="DK74" s="176"/>
      <c r="DL74" s="176"/>
      <c r="DM74" s="176"/>
      <c r="DN74" s="176"/>
      <c r="DO74" s="176"/>
      <c r="DP74" s="175"/>
      <c r="DQ74" s="176"/>
      <c r="DR74" s="176"/>
      <c r="DS74" s="176"/>
      <c r="DT74" s="175"/>
      <c r="DU74" s="176"/>
      <c r="DV74" s="176"/>
      <c r="DW74" s="176"/>
      <c r="DX74" s="176"/>
      <c r="DY74" s="176"/>
      <c r="DZ74" s="176"/>
      <c r="EA74" s="176"/>
      <c r="EB74" s="176"/>
      <c r="EC74" s="176"/>
      <c r="ED74" s="176"/>
      <c r="EE74" s="176"/>
      <c r="EF74" s="176"/>
      <c r="EG74" s="224">
        <f t="shared" si="0"/>
        <v>520</v>
      </c>
      <c r="EH74" s="224">
        <f>N74-EG74</f>
        <v>210</v>
      </c>
    </row>
    <row r="75" spans="1:138" ht="34.5" customHeight="1">
      <c r="A75" s="110">
        <v>33</v>
      </c>
      <c r="B75" s="110" t="s">
        <v>6556</v>
      </c>
      <c r="C75" s="110" t="s">
        <v>6557</v>
      </c>
      <c r="D75" s="116">
        <v>992</v>
      </c>
      <c r="E75" s="110">
        <v>824</v>
      </c>
      <c r="F75" s="111" t="s">
        <v>6558</v>
      </c>
      <c r="G75" s="110" t="s">
        <v>6559</v>
      </c>
      <c r="H75" s="110" t="s">
        <v>6560</v>
      </c>
      <c r="I75" s="110" t="s">
        <v>6561</v>
      </c>
      <c r="J75" s="110">
        <v>24</v>
      </c>
      <c r="K75" s="110" t="s">
        <v>6562</v>
      </c>
      <c r="L75" s="110" t="s">
        <v>6563</v>
      </c>
      <c r="M75" s="110" t="s">
        <v>67</v>
      </c>
      <c r="N75" s="112">
        <v>7580</v>
      </c>
      <c r="O75" s="110" t="s">
        <v>3062</v>
      </c>
      <c r="P75" s="110">
        <v>116</v>
      </c>
      <c r="Q75" s="176">
        <v>0</v>
      </c>
      <c r="R75" s="183"/>
      <c r="S75" s="176"/>
      <c r="T75" s="176"/>
      <c r="U75" s="224"/>
      <c r="V75" s="176">
        <v>300</v>
      </c>
      <c r="W75" s="224">
        <v>120</v>
      </c>
      <c r="X75" s="176"/>
      <c r="Y75" s="224"/>
      <c r="Z75" s="176">
        <v>1600</v>
      </c>
      <c r="AA75" s="224">
        <v>1600</v>
      </c>
      <c r="AB75" s="176">
        <v>1000</v>
      </c>
      <c r="AC75" s="224">
        <v>40</v>
      </c>
      <c r="AD75" s="176"/>
      <c r="AE75" s="224"/>
      <c r="AF75" s="176">
        <v>1200</v>
      </c>
      <c r="AG75" s="224"/>
      <c r="AH75" s="176">
        <v>200</v>
      </c>
      <c r="AI75" s="224"/>
      <c r="AJ75" s="176">
        <v>0</v>
      </c>
      <c r="AK75" s="224"/>
      <c r="AL75" s="176"/>
      <c r="AM75" s="224"/>
      <c r="AN75" s="176">
        <v>300</v>
      </c>
      <c r="AO75" s="224">
        <v>0</v>
      </c>
      <c r="AP75" s="176">
        <v>10</v>
      </c>
      <c r="AQ75" s="222">
        <v>10</v>
      </c>
      <c r="AR75" s="321"/>
      <c r="AS75" s="176">
        <v>100</v>
      </c>
      <c r="AT75" s="176">
        <v>100</v>
      </c>
      <c r="AU75" s="224">
        <v>0</v>
      </c>
      <c r="AV75" s="176"/>
      <c r="AW75" s="224"/>
      <c r="AX75" s="176">
        <v>20</v>
      </c>
      <c r="AY75" s="224"/>
      <c r="AZ75" s="176"/>
      <c r="BA75" s="224"/>
      <c r="BB75" s="176">
        <v>0</v>
      </c>
      <c r="BC75" s="263">
        <v>0</v>
      </c>
      <c r="BD75" s="176">
        <v>0</v>
      </c>
      <c r="BE75" s="224">
        <v>0</v>
      </c>
      <c r="BF75" s="176">
        <v>20</v>
      </c>
      <c r="BG75" s="224">
        <v>30</v>
      </c>
      <c r="BH75" s="176">
        <v>200</v>
      </c>
      <c r="BI75" s="224">
        <v>20</v>
      </c>
      <c r="BJ75" s="176">
        <v>0</v>
      </c>
      <c r="BK75" s="224"/>
      <c r="BL75" s="176">
        <v>10</v>
      </c>
      <c r="BM75" s="224"/>
      <c r="BN75" s="176">
        <v>50</v>
      </c>
      <c r="BO75" s="224"/>
      <c r="BP75" s="176"/>
      <c r="BQ75" s="224"/>
      <c r="BR75" s="176"/>
      <c r="BS75" s="224"/>
      <c r="BT75" s="176"/>
      <c r="BU75" s="176"/>
      <c r="BV75" s="176">
        <v>0</v>
      </c>
      <c r="BW75" s="224"/>
      <c r="BX75" s="176">
        <v>0</v>
      </c>
      <c r="BY75" s="224"/>
      <c r="BZ75" s="176"/>
      <c r="CA75" s="224"/>
      <c r="CB75" s="176">
        <v>0</v>
      </c>
      <c r="CC75" s="224">
        <v>0</v>
      </c>
      <c r="CD75" s="176">
        <v>50</v>
      </c>
      <c r="CE75" s="224">
        <v>40</v>
      </c>
      <c r="CF75" s="176">
        <v>800</v>
      </c>
      <c r="CG75" s="224">
        <v>560</v>
      </c>
      <c r="CH75" s="176">
        <v>0</v>
      </c>
      <c r="CI75" s="176">
        <v>1500</v>
      </c>
      <c r="CJ75" s="176">
        <v>1500</v>
      </c>
      <c r="CK75" s="224">
        <v>1220</v>
      </c>
      <c r="CL75" s="176"/>
      <c r="CM75" s="224"/>
      <c r="CN75" s="176">
        <v>0</v>
      </c>
      <c r="CO75" s="224"/>
      <c r="CP75" s="176">
        <v>20</v>
      </c>
      <c r="CQ75" s="224"/>
      <c r="CR75" s="176">
        <v>0</v>
      </c>
      <c r="CS75" s="224"/>
      <c r="CT75" s="176">
        <v>0</v>
      </c>
      <c r="CU75" s="224"/>
      <c r="CV75" s="176">
        <v>200</v>
      </c>
      <c r="CW75" s="224">
        <v>40</v>
      </c>
      <c r="CX75" s="176"/>
      <c r="CY75" s="224"/>
      <c r="CZ75" s="176">
        <v>0</v>
      </c>
      <c r="DA75" s="176"/>
      <c r="DB75" s="224"/>
      <c r="DC75" s="176"/>
      <c r="DD75" s="224"/>
      <c r="DE75" s="176"/>
      <c r="DF75" s="176"/>
      <c r="DG75" s="326"/>
      <c r="DH75" s="176"/>
      <c r="DI75" s="224"/>
      <c r="DJ75" s="176"/>
      <c r="DK75" s="176"/>
      <c r="DL75" s="176"/>
      <c r="DM75" s="176"/>
      <c r="DN75" s="176"/>
      <c r="DO75" s="176"/>
      <c r="DP75" s="224"/>
      <c r="DQ75" s="176"/>
      <c r="DR75" s="176"/>
      <c r="DS75" s="176"/>
      <c r="DT75" s="224"/>
      <c r="DU75" s="176"/>
      <c r="DV75" s="176"/>
      <c r="DW75" s="176"/>
      <c r="DX75" s="176"/>
      <c r="DY75" s="176"/>
      <c r="DZ75" s="176"/>
      <c r="EA75" s="176"/>
      <c r="EB75" s="176"/>
      <c r="EC75" s="176"/>
      <c r="ED75" s="176"/>
      <c r="EE75" s="176"/>
      <c r="EF75" s="176"/>
      <c r="EG75" s="224">
        <f t="shared" si="0"/>
        <v>3680</v>
      </c>
      <c r="EH75" s="224">
        <f>N75-EG75</f>
        <v>3900</v>
      </c>
    </row>
    <row r="76" spans="1:138" ht="34.5" customHeight="1">
      <c r="A76" s="110" t="s">
        <v>8243</v>
      </c>
      <c r="B76" s="110"/>
      <c r="C76" s="110"/>
      <c r="D76" s="110"/>
      <c r="E76" s="110"/>
      <c r="F76" s="106" t="s">
        <v>3316</v>
      </c>
      <c r="G76" s="110"/>
      <c r="H76" s="110"/>
      <c r="I76" s="110"/>
      <c r="J76" s="110"/>
      <c r="K76" s="110"/>
      <c r="L76" s="110"/>
      <c r="M76" s="110"/>
      <c r="N76" s="112"/>
      <c r="O76" s="110"/>
      <c r="P76" s="110"/>
      <c r="Q76" s="176"/>
      <c r="R76" s="183"/>
      <c r="S76" s="176"/>
      <c r="T76" s="176"/>
      <c r="U76" s="224"/>
      <c r="V76" s="176"/>
      <c r="W76" s="224"/>
      <c r="X76" s="176"/>
      <c r="Y76" s="224"/>
      <c r="Z76" s="176"/>
      <c r="AA76" s="224"/>
      <c r="AB76" s="176"/>
      <c r="AC76" s="229"/>
      <c r="AD76" s="176"/>
      <c r="AE76" s="224"/>
      <c r="AF76" s="176"/>
      <c r="AG76" s="224"/>
      <c r="AH76" s="176"/>
      <c r="AI76" s="224"/>
      <c r="AJ76" s="176"/>
      <c r="AK76" s="224"/>
      <c r="AL76" s="176"/>
      <c r="AM76" s="224"/>
      <c r="AN76" s="176"/>
      <c r="AO76" s="224"/>
      <c r="AP76" s="176"/>
      <c r="AQ76" s="222"/>
      <c r="AR76" s="321"/>
      <c r="AS76" s="176"/>
      <c r="AT76" s="176"/>
      <c r="AU76" s="224"/>
      <c r="AV76" s="176"/>
      <c r="AW76" s="240"/>
      <c r="AX76" s="176"/>
      <c r="AY76" s="224"/>
      <c r="AZ76" s="176"/>
      <c r="BA76" s="224"/>
      <c r="BB76" s="176"/>
      <c r="BC76" s="263"/>
      <c r="BD76" s="176"/>
      <c r="BE76" s="224"/>
      <c r="BF76" s="176"/>
      <c r="BG76" s="224"/>
      <c r="BH76" s="176"/>
      <c r="BI76" s="224"/>
      <c r="BJ76" s="176"/>
      <c r="BK76" s="224"/>
      <c r="BL76" s="176"/>
      <c r="BM76" s="224"/>
      <c r="BN76" s="176"/>
      <c r="BO76" s="229"/>
      <c r="BP76" s="176"/>
      <c r="BQ76" s="224"/>
      <c r="BR76" s="176"/>
      <c r="BS76" s="224"/>
      <c r="BT76" s="176"/>
      <c r="BU76" s="176"/>
      <c r="BV76" s="176"/>
      <c r="BW76" s="224"/>
      <c r="BX76" s="176"/>
      <c r="BY76" s="224"/>
      <c r="BZ76" s="176"/>
      <c r="CA76" s="224"/>
      <c r="CB76" s="176"/>
      <c r="CC76" s="224"/>
      <c r="CD76" s="176"/>
      <c r="CE76" s="224"/>
      <c r="CF76" s="176"/>
      <c r="CG76" s="224"/>
      <c r="CH76" s="176"/>
      <c r="CI76" s="176"/>
      <c r="CJ76" s="176"/>
      <c r="CK76" s="224"/>
      <c r="CL76" s="176"/>
      <c r="CM76" s="224"/>
      <c r="CN76" s="176"/>
      <c r="CO76" s="229"/>
      <c r="CP76" s="176"/>
      <c r="CQ76" s="224"/>
      <c r="CR76" s="176"/>
      <c r="CS76" s="224"/>
      <c r="CT76" s="176"/>
      <c r="CU76" s="224"/>
      <c r="CV76" s="176"/>
      <c r="CW76" s="240"/>
      <c r="CX76" s="176"/>
      <c r="CY76" s="224"/>
      <c r="CZ76" s="176"/>
      <c r="DA76" s="176"/>
      <c r="DB76" s="224"/>
      <c r="DC76" s="176"/>
      <c r="DD76" s="224"/>
      <c r="DE76" s="176"/>
      <c r="DF76" s="176"/>
      <c r="DG76" s="326"/>
      <c r="DH76" s="176"/>
      <c r="DI76" s="224"/>
      <c r="DJ76" s="176"/>
      <c r="DK76" s="176"/>
      <c r="DL76" s="176"/>
      <c r="DM76" s="176"/>
      <c r="DN76" s="176"/>
      <c r="DO76" s="176"/>
      <c r="DP76" s="224"/>
      <c r="DQ76" s="176"/>
      <c r="DR76" s="176"/>
      <c r="DS76" s="176"/>
      <c r="DT76" s="224"/>
      <c r="DU76" s="176"/>
      <c r="DV76" s="176"/>
      <c r="DW76" s="176"/>
      <c r="DX76" s="176"/>
      <c r="DY76" s="176"/>
      <c r="DZ76" s="176"/>
      <c r="EA76" s="176"/>
      <c r="EB76" s="176"/>
      <c r="EC76" s="176"/>
      <c r="ED76" s="176"/>
      <c r="EE76" s="176"/>
      <c r="EF76" s="176"/>
      <c r="EG76" s="224"/>
      <c r="EH76" s="224"/>
    </row>
    <row r="77" spans="1:138" ht="34.5" customHeight="1">
      <c r="A77" s="110">
        <v>34</v>
      </c>
      <c r="B77" s="110" t="s">
        <v>6564</v>
      </c>
      <c r="C77" s="110" t="s">
        <v>6565</v>
      </c>
      <c r="D77" s="110">
        <v>1017</v>
      </c>
      <c r="E77" s="110">
        <v>1193</v>
      </c>
      <c r="F77" s="111" t="s">
        <v>6566</v>
      </c>
      <c r="G77" s="110" t="s">
        <v>1830</v>
      </c>
      <c r="H77" s="110" t="s">
        <v>6567</v>
      </c>
      <c r="I77" s="110" t="s">
        <v>6568</v>
      </c>
      <c r="J77" s="110">
        <v>24</v>
      </c>
      <c r="K77" s="110" t="s">
        <v>6569</v>
      </c>
      <c r="L77" s="110" t="s">
        <v>6570</v>
      </c>
      <c r="M77" s="110" t="s">
        <v>65</v>
      </c>
      <c r="N77" s="112">
        <v>150500</v>
      </c>
      <c r="O77" s="110" t="s">
        <v>3063</v>
      </c>
      <c r="P77" s="110">
        <v>120</v>
      </c>
      <c r="Q77" s="176">
        <v>15000</v>
      </c>
      <c r="R77" s="183">
        <v>15000</v>
      </c>
      <c r="S77" s="176"/>
      <c r="T77" s="176"/>
      <c r="U77" s="224"/>
      <c r="V77" s="176"/>
      <c r="W77" s="224"/>
      <c r="X77" s="176">
        <v>10000</v>
      </c>
      <c r="Y77" s="224">
        <v>8500</v>
      </c>
      <c r="Z77" s="176">
        <v>5000</v>
      </c>
      <c r="AA77" s="224">
        <v>1500</v>
      </c>
      <c r="AB77" s="176">
        <v>2000</v>
      </c>
      <c r="AC77" s="229"/>
      <c r="AD77" s="176">
        <v>2000</v>
      </c>
      <c r="AE77" s="175">
        <v>2400</v>
      </c>
      <c r="AF77" s="176">
        <v>2400</v>
      </c>
      <c r="AG77" s="224"/>
      <c r="AH77" s="176"/>
      <c r="AI77" s="224"/>
      <c r="AJ77" s="176">
        <v>0</v>
      </c>
      <c r="AK77" s="224"/>
      <c r="AL77" s="176"/>
      <c r="AM77" s="224"/>
      <c r="AN77" s="176">
        <v>20000</v>
      </c>
      <c r="AO77" s="224">
        <v>8000</v>
      </c>
      <c r="AP77" s="176">
        <v>5000</v>
      </c>
      <c r="AQ77" s="222">
        <v>4000</v>
      </c>
      <c r="AR77" s="321"/>
      <c r="AS77" s="176">
        <v>5000</v>
      </c>
      <c r="AT77" s="176">
        <v>5000</v>
      </c>
      <c r="AU77" s="224">
        <v>0</v>
      </c>
      <c r="AV77" s="176">
        <v>8000</v>
      </c>
      <c r="AW77" s="240">
        <v>4900</v>
      </c>
      <c r="AX77" s="176">
        <v>7000</v>
      </c>
      <c r="AY77" s="224">
        <v>4000</v>
      </c>
      <c r="AZ77" s="176">
        <v>4500</v>
      </c>
      <c r="BA77" s="224">
        <v>4400</v>
      </c>
      <c r="BB77" s="176">
        <v>8000</v>
      </c>
      <c r="BC77" s="263">
        <v>9500</v>
      </c>
      <c r="BD77" s="176">
        <v>15000</v>
      </c>
      <c r="BE77" s="224">
        <v>18000</v>
      </c>
      <c r="BF77" s="176">
        <v>1000</v>
      </c>
      <c r="BG77" s="224">
        <v>1200</v>
      </c>
      <c r="BH77" s="176">
        <v>2600</v>
      </c>
      <c r="BI77" s="224"/>
      <c r="BJ77" s="176">
        <v>0</v>
      </c>
      <c r="BK77" s="224"/>
      <c r="BL77" s="176">
        <v>0</v>
      </c>
      <c r="BM77" s="224"/>
      <c r="BN77" s="176">
        <v>0</v>
      </c>
      <c r="BO77" s="229"/>
      <c r="BP77" s="176">
        <v>1000</v>
      </c>
      <c r="BQ77" s="224"/>
      <c r="BR77" s="176">
        <v>2000</v>
      </c>
      <c r="BS77" s="224">
        <v>1000</v>
      </c>
      <c r="BT77" s="176"/>
      <c r="BU77" s="176"/>
      <c r="BV77" s="176">
        <v>0</v>
      </c>
      <c r="BW77" s="224"/>
      <c r="BX77" s="176">
        <v>0</v>
      </c>
      <c r="BY77" s="224"/>
      <c r="BZ77" s="176">
        <v>15000</v>
      </c>
      <c r="CA77" s="224">
        <v>7000</v>
      </c>
      <c r="CB77" s="176">
        <v>5000</v>
      </c>
      <c r="CC77" s="224">
        <v>1000</v>
      </c>
      <c r="CD77" s="176">
        <v>2000</v>
      </c>
      <c r="CE77" s="224">
        <v>0</v>
      </c>
      <c r="CF77" s="176"/>
      <c r="CG77" s="224"/>
      <c r="CH77" s="176">
        <v>0</v>
      </c>
      <c r="CI77" s="176">
        <v>0</v>
      </c>
      <c r="CJ77" s="176">
        <v>0</v>
      </c>
      <c r="CK77" s="224"/>
      <c r="CL77" s="176">
        <v>4000</v>
      </c>
      <c r="CM77" s="224">
        <v>1000</v>
      </c>
      <c r="CN77" s="176">
        <v>0</v>
      </c>
      <c r="CO77" s="229"/>
      <c r="CP77" s="176">
        <v>4000</v>
      </c>
      <c r="CQ77" s="224">
        <v>3000</v>
      </c>
      <c r="CR77" s="176">
        <v>0</v>
      </c>
      <c r="CS77" s="224"/>
      <c r="CT77" s="176">
        <v>3000</v>
      </c>
      <c r="CU77" s="224">
        <v>3000</v>
      </c>
      <c r="CV77" s="176">
        <v>2000</v>
      </c>
      <c r="CW77" s="240">
        <v>100</v>
      </c>
      <c r="CX77" s="176"/>
      <c r="CY77" s="224"/>
      <c r="CZ77" s="176">
        <v>0</v>
      </c>
      <c r="DA77" s="176"/>
      <c r="DB77" s="224"/>
      <c r="DC77" s="176"/>
      <c r="DD77" s="224"/>
      <c r="DE77" s="176"/>
      <c r="DF77" s="176"/>
      <c r="DG77" s="326"/>
      <c r="DH77" s="176"/>
      <c r="DI77" s="224"/>
      <c r="DJ77" s="176"/>
      <c r="DK77" s="176"/>
      <c r="DL77" s="176"/>
      <c r="DM77" s="176"/>
      <c r="DN77" s="176"/>
      <c r="DO77" s="176"/>
      <c r="DP77" s="224"/>
      <c r="DQ77" s="176"/>
      <c r="DR77" s="176"/>
      <c r="DS77" s="176"/>
      <c r="DT77" s="224"/>
      <c r="DU77" s="176"/>
      <c r="DV77" s="176"/>
      <c r="DW77" s="176"/>
      <c r="DX77" s="176"/>
      <c r="DY77" s="176"/>
      <c r="DZ77" s="176"/>
      <c r="EA77" s="176"/>
      <c r="EB77" s="176"/>
      <c r="EC77" s="176"/>
      <c r="ED77" s="176"/>
      <c r="EE77" s="176"/>
      <c r="EF77" s="176"/>
      <c r="EG77" s="224">
        <f t="shared" ref="EG77:EG78" si="2">DI77+DG77+DD77+DB77+CY77+CW77+CU77+CS77+CQ77+CO77+CM77+CK77+CG77+CE77+CC77+CA77+BY77+BW77+BS77+BQ77+BO77+BM77+BK77+BI77+BG77+BE77+BC77+BA77+AY77+AW77+AU77+AQ77+AO77+AM77+AK77+AI77+AG77+AE77+AC77+AA77+Y77+W77+U77+R77</f>
        <v>97500</v>
      </c>
      <c r="EH77" s="224">
        <f>N77-EG77</f>
        <v>53000</v>
      </c>
    </row>
    <row r="78" spans="1:138" s="573" customFormat="1" ht="51">
      <c r="A78" s="118">
        <v>35</v>
      </c>
      <c r="B78" s="118" t="s">
        <v>6521</v>
      </c>
      <c r="C78" s="110" t="s">
        <v>6571</v>
      </c>
      <c r="D78" s="110">
        <v>1017</v>
      </c>
      <c r="E78" s="110">
        <v>1193</v>
      </c>
      <c r="F78" s="567" t="s">
        <v>2040</v>
      </c>
      <c r="G78" s="118" t="s">
        <v>6572</v>
      </c>
      <c r="H78" s="118" t="s">
        <v>6573</v>
      </c>
      <c r="I78" s="110" t="s">
        <v>6574</v>
      </c>
      <c r="J78" s="110">
        <v>36</v>
      </c>
      <c r="K78" s="118" t="s">
        <v>2044</v>
      </c>
      <c r="L78" s="118" t="s">
        <v>399</v>
      </c>
      <c r="M78" s="118" t="s">
        <v>65</v>
      </c>
      <c r="N78" s="568">
        <v>126500</v>
      </c>
      <c r="O78" s="118" t="s">
        <v>3080</v>
      </c>
      <c r="P78" s="110">
        <v>85</v>
      </c>
      <c r="Q78" s="323">
        <v>15000</v>
      </c>
      <c r="R78" s="569"/>
      <c r="S78" s="323"/>
      <c r="T78" s="323"/>
      <c r="U78" s="353"/>
      <c r="V78" s="323">
        <v>3000</v>
      </c>
      <c r="W78" s="353"/>
      <c r="X78" s="323">
        <v>5000</v>
      </c>
      <c r="Y78" s="353"/>
      <c r="Z78" s="323">
        <v>3000</v>
      </c>
      <c r="AA78" s="353"/>
      <c r="AB78" s="323">
        <v>0</v>
      </c>
      <c r="AC78" s="353"/>
      <c r="AD78" s="323">
        <v>8000</v>
      </c>
      <c r="AE78" s="285"/>
      <c r="AF78" s="323">
        <v>2000</v>
      </c>
      <c r="AG78" s="353"/>
      <c r="AH78" s="323"/>
      <c r="AI78" s="353"/>
      <c r="AJ78" s="323">
        <v>0</v>
      </c>
      <c r="AK78" s="353"/>
      <c r="AL78" s="323"/>
      <c r="AM78" s="353"/>
      <c r="AN78" s="323">
        <v>20000</v>
      </c>
      <c r="AO78" s="353">
        <v>0</v>
      </c>
      <c r="AP78" s="323">
        <v>5000</v>
      </c>
      <c r="AQ78" s="283">
        <v>0</v>
      </c>
      <c r="AR78" s="570"/>
      <c r="AS78" s="323">
        <v>3000</v>
      </c>
      <c r="AT78" s="323">
        <v>3000</v>
      </c>
      <c r="AU78" s="353">
        <v>0</v>
      </c>
      <c r="AV78" s="323"/>
      <c r="AW78" s="353"/>
      <c r="AX78" s="323"/>
      <c r="AY78" s="353"/>
      <c r="AZ78" s="323"/>
      <c r="BA78" s="353"/>
      <c r="BB78" s="323">
        <v>0</v>
      </c>
      <c r="BC78" s="385">
        <v>0</v>
      </c>
      <c r="BD78" s="323">
        <v>15000</v>
      </c>
      <c r="BE78" s="353">
        <v>0</v>
      </c>
      <c r="BF78" s="323">
        <v>0</v>
      </c>
      <c r="BG78" s="353"/>
      <c r="BH78" s="323">
        <v>3500</v>
      </c>
      <c r="BI78" s="353"/>
      <c r="BJ78" s="323">
        <v>0</v>
      </c>
      <c r="BK78" s="353"/>
      <c r="BL78" s="323">
        <v>1000</v>
      </c>
      <c r="BM78" s="353"/>
      <c r="BN78" s="323">
        <v>2000</v>
      </c>
      <c r="BO78" s="353"/>
      <c r="BP78" s="323"/>
      <c r="BQ78" s="353"/>
      <c r="BR78" s="323"/>
      <c r="BS78" s="353"/>
      <c r="BT78" s="323"/>
      <c r="BU78" s="323"/>
      <c r="BV78" s="323">
        <v>0</v>
      </c>
      <c r="BW78" s="353"/>
      <c r="BX78" s="323">
        <v>0</v>
      </c>
      <c r="BY78" s="353"/>
      <c r="BZ78" s="323"/>
      <c r="CA78" s="353"/>
      <c r="CB78" s="323">
        <v>0</v>
      </c>
      <c r="CC78" s="353">
        <v>0</v>
      </c>
      <c r="CD78" s="323">
        <v>0</v>
      </c>
      <c r="CE78" s="353"/>
      <c r="CF78" s="323">
        <v>3000</v>
      </c>
      <c r="CG78" s="353"/>
      <c r="CH78" s="323">
        <v>0</v>
      </c>
      <c r="CI78" s="323">
        <v>0</v>
      </c>
      <c r="CJ78" s="323">
        <v>0</v>
      </c>
      <c r="CK78" s="353"/>
      <c r="CL78" s="323"/>
      <c r="CM78" s="353"/>
      <c r="CN78" s="323">
        <v>25000</v>
      </c>
      <c r="CO78" s="353"/>
      <c r="CP78" s="323">
        <v>8000</v>
      </c>
      <c r="CQ78" s="353"/>
      <c r="CR78" s="323">
        <v>0</v>
      </c>
      <c r="CS78" s="353"/>
      <c r="CT78" s="323">
        <v>3000</v>
      </c>
      <c r="CU78" s="353"/>
      <c r="CV78" s="323">
        <v>2000</v>
      </c>
      <c r="CW78" s="353">
        <v>0</v>
      </c>
      <c r="CX78" s="323"/>
      <c r="CY78" s="353"/>
      <c r="CZ78" s="323">
        <v>0</v>
      </c>
      <c r="DA78" s="323"/>
      <c r="DB78" s="353"/>
      <c r="DC78" s="323"/>
      <c r="DD78" s="353"/>
      <c r="DE78" s="323"/>
      <c r="DF78" s="323"/>
      <c r="DG78" s="388"/>
      <c r="DH78" s="323"/>
      <c r="DI78" s="353"/>
      <c r="DJ78" s="323"/>
      <c r="DK78" s="323"/>
      <c r="DL78" s="323"/>
      <c r="DM78" s="323"/>
      <c r="DN78" s="323"/>
      <c r="DO78" s="323"/>
      <c r="DP78" s="353"/>
      <c r="DQ78" s="323"/>
      <c r="DR78" s="323"/>
      <c r="DS78" s="323"/>
      <c r="DT78" s="353"/>
      <c r="DU78" s="323"/>
      <c r="DV78" s="323"/>
      <c r="DW78" s="323"/>
      <c r="DX78" s="323"/>
      <c r="DY78" s="323"/>
      <c r="DZ78" s="323"/>
      <c r="EA78" s="323"/>
      <c r="EB78" s="323"/>
      <c r="EC78" s="323"/>
      <c r="ED78" s="323"/>
      <c r="EE78" s="323"/>
      <c r="EF78" s="323"/>
      <c r="EG78" s="353">
        <f t="shared" si="2"/>
        <v>0</v>
      </c>
      <c r="EH78" s="353">
        <f>N78-EG78</f>
        <v>126500</v>
      </c>
    </row>
    <row r="79" spans="1:138" s="47" customFormat="1" ht="27.75" customHeight="1">
      <c r="A79" s="88"/>
      <c r="B79" s="88"/>
      <c r="C79" s="88"/>
      <c r="D79" s="88"/>
      <c r="E79" s="88"/>
      <c r="F79" s="61" t="s">
        <v>3053</v>
      </c>
      <c r="G79" s="88"/>
      <c r="H79" s="88"/>
      <c r="I79" s="88"/>
      <c r="J79" s="88"/>
      <c r="K79" s="88"/>
      <c r="L79" s="88"/>
      <c r="M79" s="88"/>
      <c r="N79" s="62"/>
      <c r="O79" s="88"/>
      <c r="P79" s="88"/>
      <c r="Q79" s="319"/>
      <c r="R79" s="183"/>
      <c r="S79" s="319"/>
      <c r="T79" s="319"/>
      <c r="U79" s="270"/>
      <c r="V79" s="319"/>
      <c r="W79" s="270"/>
      <c r="X79" s="319"/>
      <c r="Y79" s="270"/>
      <c r="Z79" s="319"/>
      <c r="AA79" s="270"/>
      <c r="AB79" s="319"/>
      <c r="AC79" s="228"/>
      <c r="AD79" s="319"/>
      <c r="AE79" s="270"/>
      <c r="AF79" s="319"/>
      <c r="AG79" s="270"/>
      <c r="AH79" s="319"/>
      <c r="AI79" s="270"/>
      <c r="AJ79" s="319"/>
      <c r="AK79" s="270"/>
      <c r="AL79" s="319"/>
      <c r="AM79" s="270"/>
      <c r="AN79" s="319"/>
      <c r="AO79" s="270"/>
      <c r="AP79" s="319"/>
      <c r="AQ79" s="222"/>
      <c r="AR79" s="322"/>
      <c r="AS79" s="319"/>
      <c r="AT79" s="319"/>
      <c r="AU79" s="270"/>
      <c r="AV79" s="319"/>
      <c r="AW79" s="241"/>
      <c r="AX79" s="319"/>
      <c r="AY79" s="270"/>
      <c r="AZ79" s="319"/>
      <c r="BA79" s="270"/>
      <c r="BB79" s="319"/>
      <c r="BC79" s="265"/>
      <c r="BD79" s="319"/>
      <c r="BE79" s="270"/>
      <c r="BF79" s="319"/>
      <c r="BG79" s="270"/>
      <c r="BH79" s="319"/>
      <c r="BI79" s="270"/>
      <c r="BJ79" s="319"/>
      <c r="BK79" s="270"/>
      <c r="BL79" s="319"/>
      <c r="BM79" s="270"/>
      <c r="BN79" s="319"/>
      <c r="BO79" s="228"/>
      <c r="BP79" s="319"/>
      <c r="BQ79" s="270"/>
      <c r="BR79" s="319"/>
      <c r="BS79" s="270"/>
      <c r="BT79" s="319"/>
      <c r="BU79" s="319"/>
      <c r="BV79" s="319"/>
      <c r="BW79" s="270"/>
      <c r="BX79" s="319"/>
      <c r="BY79" s="270"/>
      <c r="BZ79" s="319"/>
      <c r="CA79" s="270"/>
      <c r="CB79" s="319"/>
      <c r="CC79" s="224"/>
      <c r="CD79" s="319"/>
      <c r="CE79" s="224"/>
      <c r="CF79" s="319"/>
      <c r="CG79" s="270"/>
      <c r="CH79" s="319"/>
      <c r="CI79" s="319"/>
      <c r="CJ79" s="319"/>
      <c r="CK79" s="270"/>
      <c r="CL79" s="319"/>
      <c r="CM79" s="270"/>
      <c r="CN79" s="319"/>
      <c r="CO79" s="270"/>
      <c r="CP79" s="319"/>
      <c r="CQ79" s="270"/>
      <c r="CR79" s="319"/>
      <c r="CS79" s="270"/>
      <c r="CT79" s="319"/>
      <c r="CU79" s="270"/>
      <c r="CV79" s="319"/>
      <c r="CW79" s="241"/>
      <c r="CX79" s="319"/>
      <c r="CY79" s="217"/>
      <c r="CZ79" s="319"/>
      <c r="DA79" s="319"/>
      <c r="DB79" s="270"/>
      <c r="DC79" s="319"/>
      <c r="DD79" s="270"/>
      <c r="DE79" s="319"/>
      <c r="DF79" s="319"/>
      <c r="DH79" s="319"/>
      <c r="DI79" s="217"/>
      <c r="DJ79" s="319"/>
      <c r="DK79" s="319"/>
      <c r="DL79" s="319"/>
      <c r="DM79" s="319"/>
      <c r="DN79" s="319"/>
      <c r="DO79" s="319"/>
      <c r="DP79" s="270"/>
      <c r="DQ79" s="319"/>
      <c r="DR79" s="319"/>
      <c r="DS79" s="319"/>
      <c r="DT79" s="270"/>
      <c r="DU79" s="319"/>
      <c r="DV79" s="319"/>
      <c r="DW79" s="319"/>
      <c r="DX79" s="319"/>
      <c r="DY79" s="319"/>
      <c r="DZ79" s="319"/>
      <c r="EA79" s="319"/>
      <c r="EB79" s="319"/>
      <c r="EC79" s="319"/>
      <c r="ED79" s="319"/>
      <c r="EE79" s="319"/>
      <c r="EF79" s="319"/>
      <c r="EG79" s="270"/>
      <c r="EH79" s="270"/>
    </row>
    <row r="80" spans="1:138" ht="27.75" customHeight="1">
      <c r="CO80" s="5"/>
    </row>
    <row r="81" spans="93:93" ht="27.75" customHeight="1">
      <c r="CO81" s="5"/>
    </row>
    <row r="82" spans="93:93" ht="27.75" customHeight="1"/>
    <row r="83" spans="93:93" ht="27.75" customHeight="1"/>
    <row r="88" spans="93:93">
      <c r="CO88" s="5"/>
    </row>
    <row r="106" spans="43:43">
      <c r="AQ106" s="46"/>
    </row>
    <row r="107" spans="43:43">
      <c r="AQ107" s="46"/>
    </row>
    <row r="117" spans="55:55">
      <c r="BC117" s="4" t="s">
        <v>8240</v>
      </c>
    </row>
    <row r="130" spans="43:43">
      <c r="AQ130" s="2"/>
    </row>
    <row r="131" spans="43:43">
      <c r="AQ131" s="2"/>
    </row>
    <row r="132" spans="43:43">
      <c r="AQ132" s="2"/>
    </row>
    <row r="133" spans="43:43">
      <c r="AQ133" s="2"/>
    </row>
    <row r="600" spans="43:43">
      <c r="AQ600" s="2"/>
    </row>
    <row r="603" spans="43:43" ht="12.75">
      <c r="AQ603" s="47"/>
    </row>
  </sheetData>
  <protectedRanges>
    <protectedRange sqref="C51:C55" name="Range1_1_1_1_1_1_1_1_2_1"/>
  </protectedRanges>
  <autoFilter ref="A9:HR79"/>
  <mergeCells count="31">
    <mergeCell ref="N7:N9"/>
    <mergeCell ref="O7:O9"/>
    <mergeCell ref="DE7:EF7"/>
    <mergeCell ref="AR8:AT8"/>
    <mergeCell ref="BT8:BV8"/>
    <mergeCell ref="CH8:CJ8"/>
    <mergeCell ref="P7:P9"/>
    <mergeCell ref="Q7:DC7"/>
    <mergeCell ref="AN8:AN9"/>
    <mergeCell ref="AO8:AO9"/>
    <mergeCell ref="A1:G1"/>
    <mergeCell ref="K1:P1"/>
    <mergeCell ref="A2:G2"/>
    <mergeCell ref="K2:P2"/>
    <mergeCell ref="A3:P3"/>
    <mergeCell ref="A4:P4"/>
    <mergeCell ref="A5:P5"/>
    <mergeCell ref="A6:P6"/>
    <mergeCell ref="A7:A9"/>
    <mergeCell ref="B7:B9"/>
    <mergeCell ref="C7:C9"/>
    <mergeCell ref="D7:D9"/>
    <mergeCell ref="E7:E9"/>
    <mergeCell ref="F7:F9"/>
    <mergeCell ref="G7:G9"/>
    <mergeCell ref="H7:H9"/>
    <mergeCell ref="I7:I9"/>
    <mergeCell ref="J7:J9"/>
    <mergeCell ref="K7:K9"/>
    <mergeCell ref="L7:L9"/>
    <mergeCell ref="M7:M9"/>
  </mergeCells>
  <conditionalFormatting sqref="B5">
    <cfRule type="duplicateValues" dxfId="3" priority="1"/>
  </conditionalFormatting>
  <pageMargins left="0.23622047244094491" right="0.15748031496062992" top="0.31496062992125984" bottom="0.31496062992125984" header="0.31496062992125984" footer="0"/>
  <pageSetup paperSize="9" scale="80" orientation="landscape" r:id="rId1"/>
  <headerFooter>
    <oddFooter>&amp;C&amp;8Page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6600"/>
  </sheetPr>
  <dimension ref="A1:EE760"/>
  <sheetViews>
    <sheetView topLeftCell="B6" zoomScale="80" zoomScaleNormal="80" workbookViewId="0">
      <pane xSplit="15" ySplit="3" topLeftCell="DD9" activePane="bottomRight" state="frozen"/>
      <selection activeCell="B6" sqref="B6"/>
      <selection pane="topRight" activeCell="S6" sqref="S6"/>
      <selection pane="bottomLeft" activeCell="B9" sqref="B9"/>
      <selection pane="bottomRight" activeCell="EF8" sqref="EF8"/>
    </sheetView>
  </sheetViews>
  <sheetFormatPr defaultColWidth="9.140625" defaultRowHeight="12.75"/>
  <cols>
    <col min="1" max="1" width="5.7109375" style="129" customWidth="1"/>
    <col min="2" max="2" width="8.28515625" style="129" customWidth="1"/>
    <col min="3" max="3" width="8.85546875" style="129" hidden="1" customWidth="1"/>
    <col min="4" max="4" width="7.42578125" style="129" hidden="1" customWidth="1"/>
    <col min="5" max="5" width="5.140625" style="129" hidden="1" customWidth="1"/>
    <col min="6" max="6" width="19.5703125" style="599" customWidth="1"/>
    <col min="7" max="7" width="13.140625" style="129" customWidth="1"/>
    <col min="8" max="8" width="12.140625" style="129" customWidth="1"/>
    <col min="9" max="9" width="20.42578125" style="129" hidden="1" customWidth="1"/>
    <col min="10" max="10" width="8.7109375" style="129" hidden="1" customWidth="1"/>
    <col min="11" max="11" width="13.42578125" style="129" customWidth="1"/>
    <col min="12" max="12" width="13.7109375" style="129" customWidth="1"/>
    <col min="13" max="13" width="8" style="129" customWidth="1"/>
    <col min="14" max="14" width="8.7109375" style="166" customWidth="1"/>
    <col min="15" max="15" width="12.5703125" style="129" customWidth="1"/>
    <col min="16" max="16" width="8.7109375" style="129" hidden="1" customWidth="1"/>
    <col min="17" max="17" width="7.5703125" style="582" customWidth="1"/>
    <col min="18" max="18" width="9.140625" style="582"/>
    <col min="19" max="19" width="7.5703125" style="582" customWidth="1"/>
    <col min="20" max="20" width="9.140625" style="582"/>
    <col min="21" max="21" width="7.5703125" style="582" customWidth="1"/>
    <col min="22" max="22" width="9.140625" style="582"/>
    <col min="23" max="23" width="7.5703125" style="582" customWidth="1"/>
    <col min="24" max="24" width="9.140625" style="582"/>
    <col min="25" max="25" width="7.5703125" style="582" customWidth="1"/>
    <col min="26" max="26" width="9.140625" style="582"/>
    <col min="27" max="27" width="7.5703125" style="582" customWidth="1"/>
    <col min="28" max="28" width="9.140625" style="582"/>
    <col min="29" max="29" width="7.5703125" style="582" customWidth="1"/>
    <col min="30" max="30" width="6.7109375" style="595" customWidth="1"/>
    <col min="31" max="31" width="7.5703125" style="582" customWidth="1"/>
    <col min="32" max="32" width="9.140625" style="582"/>
    <col min="33" max="33" width="7.5703125" style="582" customWidth="1"/>
    <col min="34" max="34" width="9.140625" style="582"/>
    <col min="35" max="35" width="7.5703125" style="582" customWidth="1"/>
    <col min="36" max="36" width="9.140625" style="582"/>
    <col min="37" max="37" width="7.5703125" style="582" customWidth="1"/>
    <col min="38" max="38" width="8.5703125" style="582" customWidth="1"/>
    <col min="39" max="39" width="7.5703125" style="582" customWidth="1"/>
    <col min="40" max="40" width="9.140625" style="582"/>
    <col min="41" max="41" width="7.5703125" style="582" customWidth="1"/>
    <col min="42" max="42" width="11.140625" style="582" customWidth="1"/>
    <col min="43" max="43" width="7.5703125" style="582" customWidth="1"/>
    <col min="44" max="44" width="9.140625" style="582"/>
    <col min="45" max="47" width="7.5703125" style="582" customWidth="1"/>
    <col min="48" max="48" width="9.140625" style="582"/>
    <col min="49" max="49" width="7.5703125" style="582" customWidth="1"/>
    <col min="50" max="50" width="9.140625" style="596"/>
    <col min="51" max="51" width="7.5703125" style="582" customWidth="1"/>
    <col min="52" max="52" width="9.140625" style="582"/>
    <col min="53" max="53" width="7.5703125" style="582" customWidth="1"/>
    <col min="54" max="54" width="9.140625" style="582"/>
    <col min="55" max="55" width="7.5703125" style="582" customWidth="1"/>
    <col min="56" max="56" width="9.140625" style="582"/>
    <col min="57" max="57" width="7.5703125" style="582" customWidth="1"/>
    <col min="58" max="58" width="9.140625" style="582"/>
    <col min="59" max="59" width="7.5703125" style="582" customWidth="1"/>
    <col min="60" max="60" width="9.140625" style="582"/>
    <col min="61" max="61" width="7.5703125" style="582" customWidth="1"/>
    <col min="62" max="62" width="8.42578125" style="582" customWidth="1"/>
    <col min="63" max="63" width="7.5703125" style="582" customWidth="1"/>
    <col min="64" max="64" width="9.140625" style="582"/>
    <col min="65" max="65" width="7.5703125" style="582" customWidth="1"/>
    <col min="66" max="66" width="9.140625" style="582"/>
    <col min="67" max="67" width="7.5703125" style="582" customWidth="1"/>
    <col min="68" max="68" width="6.7109375" style="595" customWidth="1"/>
    <col min="69" max="69" width="7.5703125" style="582" customWidth="1"/>
    <col min="70" max="70" width="9.140625" style="582"/>
    <col min="71" max="71" width="7.5703125" style="582" customWidth="1"/>
    <col min="72" max="72" width="9.140625" style="582"/>
    <col min="73" max="75" width="7.5703125" style="582" customWidth="1"/>
    <col min="76" max="76" width="9.140625" style="582"/>
    <col min="77" max="77" width="7.5703125" style="582" customWidth="1"/>
    <col min="78" max="78" width="9.140625" style="582"/>
    <col min="79" max="79" width="7.5703125" style="582" customWidth="1"/>
    <col min="80" max="80" width="9.140625" style="582"/>
    <col min="81" max="81" width="7.5703125" style="582" customWidth="1"/>
    <col min="82" max="82" width="6.140625" style="582" customWidth="1"/>
    <col min="83" max="83" width="7.5703125" style="582" customWidth="1"/>
    <col min="84" max="84" width="9.140625" style="582"/>
    <col min="85" max="85" width="7.5703125" style="582" customWidth="1"/>
    <col min="86" max="86" width="9.140625" style="582"/>
    <col min="87" max="89" width="7.5703125" style="582" customWidth="1"/>
    <col min="90" max="90" width="9.140625" style="582"/>
    <col min="91" max="91" width="7.5703125" style="582" customWidth="1"/>
    <col min="92" max="92" width="9.140625" style="582"/>
    <col min="93" max="93" width="7.5703125" style="582" customWidth="1"/>
    <col min="94" max="94" width="9.140625" style="595"/>
    <col min="95" max="95" width="7.5703125" style="582" customWidth="1"/>
    <col min="96" max="96" width="9.140625" style="582"/>
    <col min="97" max="97" width="7.5703125" style="582" customWidth="1"/>
    <col min="98" max="98" width="9.140625" style="582"/>
    <col min="99" max="99" width="7.5703125" style="582" customWidth="1"/>
    <col min="100" max="100" width="9.140625" style="582"/>
    <col min="101" max="101" width="7.5703125" style="582" customWidth="1"/>
    <col min="102" max="102" width="9.140625" style="596"/>
    <col min="103" max="103" width="7.5703125" style="582" customWidth="1"/>
    <col min="104" max="104" width="9.140625" style="582"/>
    <col min="105" max="105" width="7.5703125" style="582" customWidth="1"/>
    <col min="106" max="106" width="9.140625" style="596"/>
    <col min="107" max="107" width="7.5703125" style="582" customWidth="1"/>
    <col min="108" max="108" width="9.140625" style="582"/>
    <col min="109" max="109" width="7.5703125" style="582" customWidth="1"/>
    <col min="110" max="110" width="10.5703125" style="582" customWidth="1"/>
    <col min="111" max="133" width="7.7109375" style="582" customWidth="1"/>
    <col min="134" max="135" width="9.140625" style="582"/>
    <col min="136" max="16384" width="9.140625" style="130"/>
  </cols>
  <sheetData>
    <row r="1" spans="1:135" s="51" customFormat="1" ht="23.25" customHeight="1">
      <c r="A1" s="705" t="s">
        <v>3359</v>
      </c>
      <c r="B1" s="705"/>
      <c r="C1" s="705"/>
      <c r="D1" s="705"/>
      <c r="E1" s="705"/>
      <c r="F1" s="705"/>
      <c r="G1" s="705"/>
      <c r="H1" s="1"/>
      <c r="I1" s="1"/>
      <c r="J1" s="1"/>
      <c r="K1" s="705" t="s">
        <v>3360</v>
      </c>
      <c r="L1" s="705"/>
      <c r="M1" s="705"/>
      <c r="N1" s="705"/>
      <c r="O1" s="705"/>
      <c r="P1" s="705"/>
      <c r="Q1" s="430"/>
      <c r="R1" s="406"/>
      <c r="S1" s="406"/>
      <c r="T1" s="406"/>
      <c r="U1" s="406"/>
      <c r="V1" s="406"/>
      <c r="W1" s="406"/>
      <c r="X1" s="406"/>
      <c r="Y1" s="406"/>
      <c r="Z1" s="406"/>
      <c r="AA1" s="406"/>
      <c r="AB1" s="406"/>
      <c r="AC1" s="406"/>
      <c r="AD1" s="431"/>
      <c r="AE1" s="406"/>
      <c r="AF1" s="406"/>
      <c r="AG1" s="406"/>
      <c r="AH1" s="406"/>
      <c r="AI1" s="406"/>
      <c r="AJ1" s="406"/>
      <c r="AK1" s="406"/>
      <c r="AL1" s="406"/>
      <c r="AM1" s="406"/>
      <c r="AN1" s="406"/>
      <c r="AO1" s="406"/>
      <c r="AP1" s="406"/>
      <c r="AQ1" s="406"/>
      <c r="AR1" s="406"/>
      <c r="AS1" s="406"/>
      <c r="AT1" s="406"/>
      <c r="AU1" s="406"/>
      <c r="AV1" s="406"/>
      <c r="AW1" s="406"/>
      <c r="AX1" s="432"/>
      <c r="AY1" s="406"/>
      <c r="AZ1" s="406"/>
      <c r="BA1" s="406"/>
      <c r="BB1" s="406"/>
      <c r="BC1" s="406"/>
      <c r="BD1" s="406"/>
      <c r="BE1" s="406"/>
      <c r="BF1" s="406"/>
      <c r="BG1" s="406"/>
      <c r="BH1" s="406"/>
      <c r="BI1" s="406"/>
      <c r="BJ1" s="406"/>
      <c r="BK1" s="406"/>
      <c r="BL1" s="406"/>
      <c r="BM1" s="406"/>
      <c r="BN1" s="406"/>
      <c r="BO1" s="406"/>
      <c r="BP1" s="431"/>
      <c r="BQ1" s="406"/>
      <c r="BR1" s="406"/>
      <c r="BS1" s="406"/>
      <c r="BT1" s="406"/>
      <c r="BU1" s="406"/>
      <c r="BV1" s="406"/>
      <c r="BW1" s="406"/>
      <c r="BX1" s="406"/>
      <c r="BY1" s="406"/>
      <c r="BZ1" s="406"/>
      <c r="CA1" s="406"/>
      <c r="CB1" s="406"/>
      <c r="CC1" s="406"/>
      <c r="CD1" s="406"/>
      <c r="CE1" s="406"/>
      <c r="CF1" s="406"/>
      <c r="CG1" s="406"/>
      <c r="CH1" s="406"/>
      <c r="CI1" s="406"/>
      <c r="CJ1" s="406"/>
      <c r="CK1" s="406"/>
      <c r="CL1" s="406"/>
      <c r="CM1" s="406"/>
      <c r="CN1" s="406"/>
      <c r="CO1" s="406"/>
      <c r="CP1" s="431"/>
      <c r="CQ1" s="406"/>
      <c r="CR1" s="406"/>
      <c r="CS1" s="406"/>
      <c r="CT1" s="406"/>
      <c r="CU1" s="406"/>
      <c r="CV1" s="406"/>
      <c r="CW1" s="406"/>
      <c r="CX1" s="406"/>
      <c r="CY1" s="406"/>
      <c r="CZ1" s="406"/>
      <c r="DA1" s="406"/>
      <c r="DB1" s="432"/>
      <c r="DC1" s="406"/>
      <c r="DD1" s="406"/>
      <c r="DE1" s="406"/>
      <c r="DF1" s="406"/>
      <c r="DG1" s="406"/>
      <c r="DH1" s="406"/>
      <c r="DI1" s="406"/>
      <c r="DJ1" s="406"/>
      <c r="DK1" s="406"/>
      <c r="DL1" s="406"/>
      <c r="DM1" s="406"/>
      <c r="DN1" s="406"/>
      <c r="DO1" s="406"/>
      <c r="DP1" s="406"/>
      <c r="DQ1" s="406"/>
      <c r="DR1" s="406"/>
      <c r="DS1" s="406"/>
      <c r="DT1" s="406"/>
      <c r="DU1" s="406"/>
      <c r="DV1" s="406"/>
      <c r="DW1" s="406"/>
      <c r="DX1" s="406"/>
      <c r="DY1" s="406"/>
      <c r="DZ1" s="406"/>
      <c r="EA1" s="406"/>
      <c r="EB1" s="406"/>
      <c r="EC1" s="406"/>
      <c r="ED1" s="406"/>
      <c r="EE1" s="406"/>
    </row>
    <row r="2" spans="1:135" s="51" customFormat="1" ht="23.25" customHeight="1">
      <c r="A2" s="706" t="s">
        <v>3361</v>
      </c>
      <c r="B2" s="706"/>
      <c r="C2" s="706"/>
      <c r="D2" s="706"/>
      <c r="E2" s="706"/>
      <c r="F2" s="706"/>
      <c r="G2" s="706"/>
      <c r="H2" s="52"/>
      <c r="I2" s="52"/>
      <c r="J2" s="52"/>
      <c r="K2" s="706" t="s">
        <v>3362</v>
      </c>
      <c r="L2" s="706"/>
      <c r="M2" s="706"/>
      <c r="N2" s="706"/>
      <c r="O2" s="706"/>
      <c r="P2" s="706"/>
      <c r="Q2" s="433"/>
      <c r="R2" s="406"/>
      <c r="S2" s="406"/>
      <c r="T2" s="406"/>
      <c r="U2" s="406"/>
      <c r="V2" s="406"/>
      <c r="W2" s="406"/>
      <c r="X2" s="406"/>
      <c r="Y2" s="406"/>
      <c r="Z2" s="406"/>
      <c r="AA2" s="406"/>
      <c r="AB2" s="406"/>
      <c r="AC2" s="406"/>
      <c r="AD2" s="431"/>
      <c r="AE2" s="406"/>
      <c r="AF2" s="406"/>
      <c r="AG2" s="406"/>
      <c r="AH2" s="406"/>
      <c r="AI2" s="406"/>
      <c r="AJ2" s="406"/>
      <c r="AK2" s="406"/>
      <c r="AL2" s="406"/>
      <c r="AM2" s="406"/>
      <c r="AN2" s="406"/>
      <c r="AO2" s="406"/>
      <c r="AP2" s="406"/>
      <c r="AQ2" s="406"/>
      <c r="AR2" s="406"/>
      <c r="AS2" s="406"/>
      <c r="AT2" s="406"/>
      <c r="AU2" s="406"/>
      <c r="AV2" s="406"/>
      <c r="AW2" s="406"/>
      <c r="AX2" s="432"/>
      <c r="AY2" s="406"/>
      <c r="AZ2" s="406"/>
      <c r="BA2" s="406"/>
      <c r="BB2" s="406"/>
      <c r="BC2" s="406"/>
      <c r="BD2" s="406"/>
      <c r="BE2" s="406"/>
      <c r="BF2" s="406"/>
      <c r="BG2" s="406"/>
      <c r="BH2" s="406"/>
      <c r="BI2" s="406"/>
      <c r="BJ2" s="406"/>
      <c r="BK2" s="406"/>
      <c r="BL2" s="406"/>
      <c r="BM2" s="406"/>
      <c r="BN2" s="406"/>
      <c r="BO2" s="406"/>
      <c r="BP2" s="431"/>
      <c r="BQ2" s="406"/>
      <c r="BR2" s="406"/>
      <c r="BS2" s="406"/>
      <c r="BT2" s="406"/>
      <c r="BU2" s="406"/>
      <c r="BV2" s="406"/>
      <c r="BW2" s="406"/>
      <c r="BX2" s="406"/>
      <c r="BY2" s="406"/>
      <c r="BZ2" s="406"/>
      <c r="CA2" s="406"/>
      <c r="CB2" s="406"/>
      <c r="CC2" s="406"/>
      <c r="CD2" s="406"/>
      <c r="CE2" s="406"/>
      <c r="CF2" s="406"/>
      <c r="CG2" s="406"/>
      <c r="CH2" s="406"/>
      <c r="CI2" s="406"/>
      <c r="CJ2" s="406"/>
      <c r="CK2" s="406"/>
      <c r="CL2" s="406"/>
      <c r="CM2" s="406"/>
      <c r="CN2" s="406"/>
      <c r="CO2" s="406"/>
      <c r="CP2" s="431"/>
      <c r="CQ2" s="406"/>
      <c r="CR2" s="406"/>
      <c r="CS2" s="406"/>
      <c r="CT2" s="406"/>
      <c r="CU2" s="406"/>
      <c r="CV2" s="406"/>
      <c r="CW2" s="406"/>
      <c r="CX2" s="406"/>
      <c r="CY2" s="406"/>
      <c r="CZ2" s="406"/>
      <c r="DA2" s="406"/>
      <c r="DB2" s="432"/>
      <c r="DC2" s="406"/>
      <c r="DD2" s="406"/>
      <c r="DE2" s="406"/>
      <c r="DF2" s="406"/>
      <c r="DG2" s="406"/>
      <c r="DH2" s="406"/>
      <c r="DI2" s="406"/>
      <c r="DJ2" s="406"/>
      <c r="DK2" s="406"/>
      <c r="DL2" s="406"/>
      <c r="DM2" s="406"/>
      <c r="DN2" s="406"/>
      <c r="DO2" s="406"/>
      <c r="DP2" s="406"/>
      <c r="DQ2" s="406"/>
      <c r="DR2" s="406"/>
      <c r="DS2" s="406"/>
      <c r="DT2" s="406"/>
      <c r="DU2" s="406"/>
      <c r="DV2" s="406"/>
      <c r="DW2" s="406"/>
      <c r="DX2" s="406"/>
      <c r="DY2" s="406"/>
      <c r="DZ2" s="406"/>
      <c r="EA2" s="406"/>
      <c r="EB2" s="406"/>
      <c r="EC2" s="406"/>
      <c r="ED2" s="406"/>
      <c r="EE2" s="406"/>
    </row>
    <row r="3" spans="1:135" s="54" customFormat="1" ht="23.25" customHeight="1">
      <c r="A3" s="707" t="s">
        <v>6575</v>
      </c>
      <c r="B3" s="707"/>
      <c r="C3" s="707"/>
      <c r="D3" s="707"/>
      <c r="E3" s="707"/>
      <c r="F3" s="707"/>
      <c r="G3" s="707"/>
      <c r="H3" s="707"/>
      <c r="I3" s="707"/>
      <c r="J3" s="707"/>
      <c r="K3" s="707"/>
      <c r="L3" s="707"/>
      <c r="M3" s="707"/>
      <c r="N3" s="707"/>
      <c r="O3" s="707"/>
      <c r="P3" s="707"/>
      <c r="Q3" s="411"/>
      <c r="R3" s="411"/>
      <c r="S3" s="411"/>
      <c r="T3" s="411"/>
      <c r="U3" s="411"/>
      <c r="V3" s="411"/>
      <c r="W3" s="411"/>
      <c r="X3" s="411"/>
      <c r="Y3" s="411"/>
      <c r="Z3" s="411"/>
      <c r="AA3" s="411"/>
      <c r="AB3" s="411"/>
      <c r="AC3" s="411"/>
      <c r="AD3" s="434"/>
      <c r="AE3" s="411"/>
      <c r="AF3" s="406"/>
      <c r="AG3" s="411"/>
      <c r="AH3" s="411"/>
      <c r="AI3" s="411"/>
      <c r="AJ3" s="411"/>
      <c r="AK3" s="411"/>
      <c r="AL3" s="411"/>
      <c r="AM3" s="411"/>
      <c r="AN3" s="411"/>
      <c r="AO3" s="411"/>
      <c r="AP3" s="411"/>
      <c r="AQ3" s="411"/>
      <c r="AR3" s="411"/>
      <c r="AS3" s="411"/>
      <c r="AT3" s="411"/>
      <c r="AU3" s="411"/>
      <c r="AV3" s="411"/>
      <c r="AW3" s="411"/>
      <c r="AX3" s="435"/>
      <c r="AY3" s="411"/>
      <c r="AZ3" s="411"/>
      <c r="BA3" s="411"/>
      <c r="BB3" s="411"/>
      <c r="BC3" s="411"/>
      <c r="BD3" s="411"/>
      <c r="BE3" s="411"/>
      <c r="BF3" s="411"/>
      <c r="BG3" s="411"/>
      <c r="BH3" s="411"/>
      <c r="BI3" s="411"/>
      <c r="BJ3" s="411"/>
      <c r="BK3" s="411"/>
      <c r="BL3" s="411"/>
      <c r="BM3" s="411"/>
      <c r="BN3" s="411"/>
      <c r="BO3" s="411"/>
      <c r="BP3" s="434"/>
      <c r="BQ3" s="411"/>
      <c r="BR3" s="411"/>
      <c r="BS3" s="411"/>
      <c r="BT3" s="411"/>
      <c r="BU3" s="411"/>
      <c r="BV3" s="411"/>
      <c r="BW3" s="411"/>
      <c r="BX3" s="411"/>
      <c r="BY3" s="411"/>
      <c r="BZ3" s="411"/>
      <c r="CA3" s="411"/>
      <c r="CB3" s="411"/>
      <c r="CC3" s="411"/>
      <c r="CD3" s="411"/>
      <c r="CE3" s="411"/>
      <c r="CF3" s="411"/>
      <c r="CG3" s="411"/>
      <c r="CH3" s="411"/>
      <c r="CI3" s="411"/>
      <c r="CJ3" s="411"/>
      <c r="CK3" s="411"/>
      <c r="CL3" s="411"/>
      <c r="CM3" s="411"/>
      <c r="CN3" s="411"/>
      <c r="CO3" s="411"/>
      <c r="CP3" s="411"/>
      <c r="CQ3" s="411"/>
      <c r="CR3" s="411"/>
      <c r="CS3" s="411"/>
      <c r="CT3" s="411"/>
      <c r="CU3" s="411"/>
      <c r="CV3" s="411"/>
      <c r="CW3" s="411"/>
      <c r="CX3" s="411"/>
      <c r="CY3" s="411"/>
      <c r="CZ3" s="411"/>
      <c r="DA3" s="411"/>
      <c r="DB3" s="435"/>
      <c r="DC3" s="411"/>
      <c r="DD3" s="411"/>
      <c r="DE3" s="411"/>
      <c r="DF3" s="411"/>
      <c r="DG3" s="411"/>
      <c r="DH3" s="411"/>
      <c r="DI3" s="411"/>
      <c r="DJ3" s="411"/>
      <c r="DK3" s="411"/>
      <c r="DL3" s="411"/>
      <c r="DM3" s="411"/>
      <c r="DN3" s="411"/>
      <c r="DO3" s="411"/>
      <c r="DP3" s="411"/>
      <c r="DQ3" s="411"/>
      <c r="DR3" s="411"/>
      <c r="DS3" s="411"/>
      <c r="DT3" s="411"/>
      <c r="DU3" s="411"/>
      <c r="DV3" s="411"/>
      <c r="DW3" s="411"/>
      <c r="DX3" s="411"/>
      <c r="DY3" s="411"/>
      <c r="DZ3" s="411"/>
      <c r="EA3" s="411"/>
      <c r="EB3" s="411"/>
      <c r="EC3" s="411"/>
      <c r="ED3" s="411"/>
      <c r="EE3" s="411"/>
    </row>
    <row r="4" spans="1:135" s="54" customFormat="1" ht="23.25" customHeight="1">
      <c r="A4" s="704" t="s">
        <v>247</v>
      </c>
      <c r="B4" s="704"/>
      <c r="C4" s="704"/>
      <c r="D4" s="704"/>
      <c r="E4" s="704"/>
      <c r="F4" s="704"/>
      <c r="G4" s="704"/>
      <c r="H4" s="704"/>
      <c r="I4" s="704"/>
      <c r="J4" s="704"/>
      <c r="K4" s="704"/>
      <c r="L4" s="704"/>
      <c r="M4" s="704"/>
      <c r="N4" s="704"/>
      <c r="O4" s="704"/>
      <c r="P4" s="704"/>
      <c r="Q4" s="411"/>
      <c r="R4" s="411"/>
      <c r="S4" s="411"/>
      <c r="T4" s="411"/>
      <c r="U4" s="411"/>
      <c r="V4" s="411"/>
      <c r="W4" s="411"/>
      <c r="X4" s="411"/>
      <c r="Y4" s="411"/>
      <c r="Z4" s="411"/>
      <c r="AA4" s="411"/>
      <c r="AB4" s="411"/>
      <c r="AC4" s="411"/>
      <c r="AD4" s="434"/>
      <c r="AE4" s="411"/>
      <c r="AF4" s="411"/>
      <c r="AG4" s="411"/>
      <c r="AH4" s="411"/>
      <c r="AI4" s="411"/>
      <c r="AJ4" s="411"/>
      <c r="AK4" s="411"/>
      <c r="AL4" s="411"/>
      <c r="AM4" s="411"/>
      <c r="AN4" s="411"/>
      <c r="AO4" s="411"/>
      <c r="AP4" s="411"/>
      <c r="AQ4" s="411"/>
      <c r="AR4" s="411"/>
      <c r="AS4" s="411"/>
      <c r="AT4" s="411"/>
      <c r="AU4" s="411"/>
      <c r="AV4" s="411"/>
      <c r="AW4" s="411"/>
      <c r="AX4" s="435"/>
      <c r="AY4" s="411"/>
      <c r="AZ4" s="411"/>
      <c r="BA4" s="411"/>
      <c r="BB4" s="411"/>
      <c r="BC4" s="411"/>
      <c r="BD4" s="411"/>
      <c r="BE4" s="411"/>
      <c r="BF4" s="411"/>
      <c r="BG4" s="411"/>
      <c r="BH4" s="411"/>
      <c r="BI4" s="411"/>
      <c r="BJ4" s="411"/>
      <c r="BK4" s="411"/>
      <c r="BL4" s="411"/>
      <c r="BM4" s="411"/>
      <c r="BN4" s="411"/>
      <c r="BO4" s="411"/>
      <c r="BP4" s="434"/>
      <c r="BQ4" s="411"/>
      <c r="BR4" s="411"/>
      <c r="BS4" s="411"/>
      <c r="BT4" s="411"/>
      <c r="BU4" s="411"/>
      <c r="BV4" s="411"/>
      <c r="BW4" s="411"/>
      <c r="BX4" s="411"/>
      <c r="BY4" s="411"/>
      <c r="BZ4" s="411"/>
      <c r="CA4" s="411"/>
      <c r="CB4" s="411"/>
      <c r="CC4" s="411"/>
      <c r="CD4" s="411"/>
      <c r="CE4" s="411"/>
      <c r="CF4" s="411"/>
      <c r="CG4" s="411"/>
      <c r="CH4" s="411"/>
      <c r="CI4" s="411"/>
      <c r="CJ4" s="411"/>
      <c r="CK4" s="411"/>
      <c r="CL4" s="411"/>
      <c r="CM4" s="411"/>
      <c r="CN4" s="411"/>
      <c r="CO4" s="411"/>
      <c r="CP4" s="411"/>
      <c r="CQ4" s="411"/>
      <c r="CR4" s="411"/>
      <c r="CS4" s="411"/>
      <c r="CT4" s="411"/>
      <c r="CU4" s="411"/>
      <c r="CV4" s="411"/>
      <c r="CW4" s="411"/>
      <c r="CX4" s="411"/>
      <c r="CY4" s="411"/>
      <c r="CZ4" s="411"/>
      <c r="DA4" s="411"/>
      <c r="DB4" s="435"/>
      <c r="DC4" s="411"/>
      <c r="DD4" s="411"/>
      <c r="DE4" s="411"/>
      <c r="DF4" s="411"/>
      <c r="DG4" s="411"/>
      <c r="DH4" s="411"/>
      <c r="DI4" s="411"/>
      <c r="DJ4" s="411"/>
      <c r="DK4" s="411"/>
      <c r="DL4" s="411"/>
      <c r="DM4" s="411"/>
      <c r="DN4" s="411"/>
      <c r="DO4" s="411"/>
      <c r="DP4" s="411"/>
      <c r="DQ4" s="411"/>
      <c r="DR4" s="411"/>
      <c r="DS4" s="411"/>
      <c r="DT4" s="411"/>
      <c r="DU4" s="411"/>
      <c r="DV4" s="411"/>
      <c r="DW4" s="411"/>
      <c r="DX4" s="411"/>
      <c r="DY4" s="411"/>
      <c r="DZ4" s="411"/>
      <c r="EA4" s="411"/>
      <c r="EB4" s="411"/>
      <c r="EC4" s="411"/>
      <c r="ED4" s="411"/>
      <c r="EE4" s="411"/>
    </row>
    <row r="5" spans="1:135" s="58" customFormat="1" ht="23.25" customHeight="1">
      <c r="A5" s="708" t="s">
        <v>3365</v>
      </c>
      <c r="B5" s="708"/>
      <c r="C5" s="708"/>
      <c r="D5" s="708"/>
      <c r="E5" s="708"/>
      <c r="F5" s="708"/>
      <c r="G5" s="708"/>
      <c r="H5" s="708"/>
      <c r="I5" s="708"/>
      <c r="J5" s="708"/>
      <c r="K5" s="708"/>
      <c r="L5" s="708"/>
      <c r="M5" s="708"/>
      <c r="N5" s="708"/>
      <c r="O5" s="708"/>
      <c r="P5" s="708"/>
      <c r="Q5" s="416"/>
      <c r="R5" s="416"/>
      <c r="S5" s="416"/>
      <c r="T5" s="416"/>
      <c r="U5" s="416"/>
      <c r="V5" s="416"/>
      <c r="W5" s="416"/>
      <c r="X5" s="416"/>
      <c r="Y5" s="416"/>
      <c r="Z5" s="416"/>
      <c r="AA5" s="416"/>
      <c r="AB5" s="416"/>
      <c r="AC5" s="416"/>
      <c r="AD5" s="439"/>
      <c r="AE5" s="416"/>
      <c r="AF5" s="411"/>
      <c r="AG5" s="416"/>
      <c r="AH5" s="416"/>
      <c r="AI5" s="416"/>
      <c r="AJ5" s="416"/>
      <c r="AK5" s="416"/>
      <c r="AL5" s="416"/>
      <c r="AM5" s="416"/>
      <c r="AN5" s="416"/>
      <c r="AO5" s="416"/>
      <c r="AP5" s="416"/>
      <c r="AQ5" s="416"/>
      <c r="AR5" s="416"/>
      <c r="AS5" s="416"/>
      <c r="AT5" s="416"/>
      <c r="AU5" s="416"/>
      <c r="AV5" s="416"/>
      <c r="AW5" s="416"/>
      <c r="AX5" s="440"/>
      <c r="AY5" s="416"/>
      <c r="AZ5" s="416"/>
      <c r="BA5" s="416"/>
      <c r="BB5" s="416"/>
      <c r="BC5" s="416"/>
      <c r="BD5" s="416"/>
      <c r="BE5" s="416"/>
      <c r="BF5" s="416"/>
      <c r="BG5" s="416"/>
      <c r="BH5" s="416"/>
      <c r="BI5" s="416"/>
      <c r="BJ5" s="416"/>
      <c r="BK5" s="416"/>
      <c r="BL5" s="416"/>
      <c r="BM5" s="416"/>
      <c r="BN5" s="416"/>
      <c r="BO5" s="416"/>
      <c r="BP5" s="439"/>
      <c r="BQ5" s="416"/>
      <c r="BR5" s="416"/>
      <c r="BS5" s="416"/>
      <c r="BT5" s="416"/>
      <c r="BU5" s="416"/>
      <c r="BV5" s="416"/>
      <c r="BW5" s="416"/>
      <c r="BX5" s="416"/>
      <c r="BY5" s="416"/>
      <c r="BZ5" s="416"/>
      <c r="CA5" s="416"/>
      <c r="CB5" s="416"/>
      <c r="CC5" s="416"/>
      <c r="CD5" s="416"/>
      <c r="CE5" s="416"/>
      <c r="CF5" s="416"/>
      <c r="CG5" s="416"/>
      <c r="CH5" s="416"/>
      <c r="CI5" s="416"/>
      <c r="CJ5" s="416"/>
      <c r="CK5" s="416"/>
      <c r="CL5" s="416"/>
      <c r="CM5" s="416"/>
      <c r="CN5" s="416"/>
      <c r="CO5" s="416"/>
      <c r="CP5" s="416"/>
      <c r="CQ5" s="416"/>
      <c r="CR5" s="416"/>
      <c r="CS5" s="416"/>
      <c r="CT5" s="416"/>
      <c r="CU5" s="416"/>
      <c r="CV5" s="416"/>
      <c r="CW5" s="416"/>
      <c r="CX5" s="416"/>
      <c r="CY5" s="416"/>
      <c r="CZ5" s="416"/>
      <c r="DA5" s="416"/>
      <c r="DB5" s="440"/>
      <c r="DC5" s="416"/>
      <c r="DD5" s="416"/>
      <c r="DE5" s="416"/>
      <c r="DF5" s="416"/>
      <c r="DG5" s="416"/>
      <c r="DH5" s="416"/>
      <c r="DI5" s="416"/>
      <c r="DJ5" s="416"/>
      <c r="DK5" s="416"/>
      <c r="DL5" s="416"/>
      <c r="DM5" s="416"/>
      <c r="DN5" s="416"/>
      <c r="DO5" s="416"/>
      <c r="DP5" s="416"/>
      <c r="DQ5" s="416"/>
      <c r="DR5" s="416"/>
      <c r="DS5" s="416"/>
      <c r="DT5" s="416"/>
      <c r="DU5" s="416"/>
      <c r="DV5" s="416"/>
      <c r="DW5" s="416"/>
      <c r="DX5" s="416"/>
      <c r="DY5" s="416"/>
      <c r="DZ5" s="416"/>
      <c r="EA5" s="416"/>
      <c r="EB5" s="416"/>
      <c r="EC5" s="416"/>
      <c r="ED5" s="416"/>
      <c r="EE5" s="416"/>
    </row>
    <row r="6" spans="1:135" s="47" customFormat="1" ht="22.5" customHeight="1">
      <c r="A6" s="712" t="s">
        <v>0</v>
      </c>
      <c r="B6" s="712" t="s">
        <v>3127</v>
      </c>
      <c r="C6" s="712" t="s">
        <v>3128</v>
      </c>
      <c r="D6" s="808" t="s">
        <v>3129</v>
      </c>
      <c r="E6" s="808" t="s">
        <v>3130</v>
      </c>
      <c r="F6" s="797" t="s">
        <v>248</v>
      </c>
      <c r="G6" s="716" t="s">
        <v>1</v>
      </c>
      <c r="H6" s="719" t="s">
        <v>2</v>
      </c>
      <c r="I6" s="716" t="s">
        <v>249</v>
      </c>
      <c r="J6" s="716" t="s">
        <v>250</v>
      </c>
      <c r="K6" s="713" t="s">
        <v>251</v>
      </c>
      <c r="L6" s="716" t="s">
        <v>252</v>
      </c>
      <c r="M6" s="716" t="s">
        <v>3</v>
      </c>
      <c r="N6" s="798" t="s">
        <v>3052</v>
      </c>
      <c r="O6" s="722" t="s">
        <v>3126</v>
      </c>
      <c r="P6" s="728" t="s">
        <v>2676</v>
      </c>
      <c r="Q6" s="809" t="s">
        <v>3131</v>
      </c>
      <c r="R6" s="810"/>
      <c r="S6" s="809"/>
      <c r="T6" s="810"/>
      <c r="U6" s="809"/>
      <c r="V6" s="810"/>
      <c r="W6" s="809"/>
      <c r="X6" s="810"/>
      <c r="Y6" s="809"/>
      <c r="Z6" s="810"/>
      <c r="AA6" s="809"/>
      <c r="AB6" s="810"/>
      <c r="AC6" s="809"/>
      <c r="AD6" s="810"/>
      <c r="AE6" s="809"/>
      <c r="AF6" s="810"/>
      <c r="AG6" s="809"/>
      <c r="AH6" s="810"/>
      <c r="AI6" s="809"/>
      <c r="AJ6" s="810"/>
      <c r="AK6" s="809"/>
      <c r="AL6" s="810"/>
      <c r="AM6" s="809"/>
      <c r="AN6" s="810"/>
      <c r="AO6" s="809"/>
      <c r="AP6" s="810"/>
      <c r="AQ6" s="809"/>
      <c r="AR6" s="810"/>
      <c r="AS6" s="809"/>
      <c r="AT6" s="809"/>
      <c r="AU6" s="809"/>
      <c r="AV6" s="810"/>
      <c r="AW6" s="810"/>
      <c r="AX6" s="810"/>
      <c r="AY6" s="809"/>
      <c r="AZ6" s="810"/>
      <c r="BA6" s="809"/>
      <c r="BB6" s="810"/>
      <c r="BC6" s="809"/>
      <c r="BD6" s="810"/>
      <c r="BE6" s="809"/>
      <c r="BF6" s="810"/>
      <c r="BG6" s="809"/>
      <c r="BH6" s="810"/>
      <c r="BI6" s="809"/>
      <c r="BJ6" s="810"/>
      <c r="BK6" s="809"/>
      <c r="BL6" s="810"/>
      <c r="BM6" s="809"/>
      <c r="BN6" s="810"/>
      <c r="BO6" s="809"/>
      <c r="BP6" s="810"/>
      <c r="BQ6" s="809"/>
      <c r="BR6" s="810"/>
      <c r="BS6" s="809"/>
      <c r="BT6" s="810"/>
      <c r="BU6" s="809"/>
      <c r="BV6" s="809"/>
      <c r="BW6" s="809"/>
      <c r="BX6" s="810"/>
      <c r="BY6" s="809"/>
      <c r="BZ6" s="810"/>
      <c r="CA6" s="809"/>
      <c r="CB6" s="810"/>
      <c r="CC6" s="809"/>
      <c r="CD6" s="810"/>
      <c r="CE6" s="809"/>
      <c r="CF6" s="810"/>
      <c r="CG6" s="809"/>
      <c r="CH6" s="810"/>
      <c r="CI6" s="809"/>
      <c r="CJ6" s="809"/>
      <c r="CK6" s="809"/>
      <c r="CL6" s="810"/>
      <c r="CM6" s="809"/>
      <c r="CN6" s="810"/>
      <c r="CO6" s="809"/>
      <c r="CP6" s="810"/>
      <c r="CQ6" s="809"/>
      <c r="CR6" s="810"/>
      <c r="CS6" s="809"/>
      <c r="CT6" s="810"/>
      <c r="CU6" s="809"/>
      <c r="CV6" s="810"/>
      <c r="CW6" s="809"/>
      <c r="CX6" s="810"/>
      <c r="CY6" s="809"/>
      <c r="CZ6" s="810"/>
      <c r="DA6" s="809"/>
      <c r="DB6" s="810"/>
      <c r="DC6" s="809"/>
      <c r="DD6" s="810"/>
      <c r="DE6" s="809"/>
      <c r="DF6" s="583"/>
      <c r="DG6" s="811" t="s">
        <v>3132</v>
      </c>
      <c r="DH6" s="811"/>
      <c r="DI6" s="811"/>
      <c r="DJ6" s="811"/>
      <c r="DK6" s="811"/>
      <c r="DL6" s="811"/>
      <c r="DM6" s="811"/>
      <c r="DN6" s="811"/>
      <c r="DO6" s="811"/>
      <c r="DP6" s="811"/>
      <c r="DQ6" s="811"/>
      <c r="DR6" s="811"/>
      <c r="DS6" s="811"/>
      <c r="DT6" s="811"/>
      <c r="DU6" s="811"/>
      <c r="DV6" s="811"/>
      <c r="DW6" s="811"/>
      <c r="DX6" s="811"/>
      <c r="DY6" s="811"/>
      <c r="DZ6" s="811"/>
      <c r="EA6" s="811"/>
      <c r="EB6" s="811"/>
      <c r="EC6" s="811"/>
      <c r="ED6" s="416"/>
      <c r="EE6" s="416"/>
    </row>
    <row r="7" spans="1:135" s="47" customFormat="1" ht="22.5" customHeight="1">
      <c r="A7" s="712"/>
      <c r="B7" s="712"/>
      <c r="C7" s="712"/>
      <c r="D7" s="808"/>
      <c r="E7" s="808"/>
      <c r="F7" s="792"/>
      <c r="G7" s="717"/>
      <c r="H7" s="720"/>
      <c r="I7" s="717"/>
      <c r="J7" s="717"/>
      <c r="K7" s="714"/>
      <c r="L7" s="717"/>
      <c r="M7" s="717"/>
      <c r="N7" s="789"/>
      <c r="O7" s="723"/>
      <c r="P7" s="729"/>
      <c r="Q7" s="584"/>
      <c r="R7" s="416"/>
      <c r="S7" s="584"/>
      <c r="T7" s="416"/>
      <c r="U7" s="584"/>
      <c r="V7" s="416"/>
      <c r="W7" s="584"/>
      <c r="X7" s="416"/>
      <c r="Y7" s="584"/>
      <c r="Z7" s="416"/>
      <c r="AA7" s="584"/>
      <c r="AB7" s="416"/>
      <c r="AC7" s="584"/>
      <c r="AD7" s="439"/>
      <c r="AE7" s="584"/>
      <c r="AF7" s="416"/>
      <c r="AG7" s="584"/>
      <c r="AH7" s="416"/>
      <c r="AI7" s="584"/>
      <c r="AJ7" s="416"/>
      <c r="AK7" s="584"/>
      <c r="AL7" s="416"/>
      <c r="AM7" s="584"/>
      <c r="AN7" s="416"/>
      <c r="AO7" s="584"/>
      <c r="AP7" s="813" t="s">
        <v>8238</v>
      </c>
      <c r="AQ7" s="584"/>
      <c r="AR7" s="416"/>
      <c r="AS7" s="812" t="s">
        <v>3133</v>
      </c>
      <c r="AT7" s="812"/>
      <c r="AU7" s="812"/>
      <c r="AV7" s="416"/>
      <c r="AW7" s="584"/>
      <c r="AX7" s="440"/>
      <c r="AY7" s="584"/>
      <c r="AZ7" s="416"/>
      <c r="BA7" s="584"/>
      <c r="BB7" s="416"/>
      <c r="BC7" s="584"/>
      <c r="BD7" s="416"/>
      <c r="BE7" s="584"/>
      <c r="BF7" s="416"/>
      <c r="BG7" s="584"/>
      <c r="BH7" s="416"/>
      <c r="BI7" s="584"/>
      <c r="BJ7" s="416"/>
      <c r="BK7" s="584"/>
      <c r="BL7" s="416"/>
      <c r="BM7" s="584"/>
      <c r="BN7" s="585"/>
      <c r="BO7" s="584"/>
      <c r="BP7" s="439"/>
      <c r="BQ7" s="575"/>
      <c r="BR7" s="416"/>
      <c r="BS7" s="584"/>
      <c r="BT7" s="416"/>
      <c r="BU7" s="812" t="s">
        <v>3135</v>
      </c>
      <c r="BV7" s="812"/>
      <c r="BW7" s="812"/>
      <c r="BX7" s="416"/>
      <c r="BY7" s="584"/>
      <c r="BZ7" s="416"/>
      <c r="CA7" s="584"/>
      <c r="CB7" s="416"/>
      <c r="CC7" s="584"/>
      <c r="CD7" s="585"/>
      <c r="CE7" s="584"/>
      <c r="CF7" s="416"/>
      <c r="CG7" s="584"/>
      <c r="CH7" s="416"/>
      <c r="CI7" s="812" t="s">
        <v>3136</v>
      </c>
      <c r="CJ7" s="812"/>
      <c r="CK7" s="812"/>
      <c r="CL7" s="416"/>
      <c r="CM7" s="584"/>
      <c r="CN7" s="416"/>
      <c r="CO7" s="584"/>
      <c r="CP7" s="585"/>
      <c r="CQ7" s="584"/>
      <c r="CR7" s="416"/>
      <c r="CS7" s="584"/>
      <c r="CT7" s="416"/>
      <c r="CU7" s="584"/>
      <c r="CV7" s="416"/>
      <c r="CW7" s="584"/>
      <c r="CX7" s="585"/>
      <c r="CY7" s="584"/>
      <c r="CZ7" s="416"/>
      <c r="DA7" s="584"/>
      <c r="DB7" s="440"/>
      <c r="DC7" s="584"/>
      <c r="DD7" s="416"/>
      <c r="DE7" s="584"/>
      <c r="DF7" s="416"/>
      <c r="DG7" s="586"/>
      <c r="DH7" s="586"/>
      <c r="DI7" s="586"/>
      <c r="DJ7" s="586"/>
      <c r="DK7" s="586"/>
      <c r="DL7" s="586"/>
      <c r="DM7" s="586"/>
      <c r="DN7" s="586"/>
      <c r="DO7" s="586"/>
      <c r="DP7" s="586"/>
      <c r="DQ7" s="586"/>
      <c r="DR7" s="586"/>
      <c r="DS7" s="586"/>
      <c r="DT7" s="586"/>
      <c r="DU7" s="586"/>
      <c r="DV7" s="586"/>
      <c r="DW7" s="586"/>
      <c r="DX7" s="586"/>
      <c r="DY7" s="586"/>
      <c r="DZ7" s="586"/>
      <c r="EA7" s="586"/>
      <c r="EB7" s="586"/>
      <c r="EC7" s="586"/>
      <c r="ED7" s="416"/>
      <c r="EE7" s="416"/>
    </row>
    <row r="8" spans="1:135" s="59" customFormat="1" ht="30" customHeight="1">
      <c r="A8" s="712"/>
      <c r="B8" s="712"/>
      <c r="C8" s="712"/>
      <c r="D8" s="808"/>
      <c r="E8" s="808"/>
      <c r="F8" s="793"/>
      <c r="G8" s="718"/>
      <c r="H8" s="721"/>
      <c r="I8" s="718"/>
      <c r="J8" s="718"/>
      <c r="K8" s="715"/>
      <c r="L8" s="718"/>
      <c r="M8" s="718"/>
      <c r="N8" s="790"/>
      <c r="O8" s="724"/>
      <c r="P8" s="730"/>
      <c r="Q8" s="574" t="s">
        <v>3137</v>
      </c>
      <c r="R8" s="319" t="s">
        <v>8238</v>
      </c>
      <c r="S8" s="574" t="s">
        <v>3138</v>
      </c>
      <c r="T8" s="319" t="s">
        <v>8238</v>
      </c>
      <c r="U8" s="574" t="s">
        <v>3139</v>
      </c>
      <c r="V8" s="319" t="s">
        <v>8238</v>
      </c>
      <c r="W8" s="574" t="s">
        <v>3140</v>
      </c>
      <c r="X8" s="319" t="s">
        <v>8238</v>
      </c>
      <c r="Y8" s="575" t="s">
        <v>3141</v>
      </c>
      <c r="Z8" s="319" t="s">
        <v>8238</v>
      </c>
      <c r="AA8" s="574" t="s">
        <v>3142</v>
      </c>
      <c r="AB8" s="319" t="s">
        <v>8238</v>
      </c>
      <c r="AC8" s="574" t="s">
        <v>3143</v>
      </c>
      <c r="AD8" s="587" t="s">
        <v>8238</v>
      </c>
      <c r="AE8" s="574" t="s">
        <v>3144</v>
      </c>
      <c r="AF8" s="319" t="s">
        <v>8238</v>
      </c>
      <c r="AG8" s="574" t="s">
        <v>3145</v>
      </c>
      <c r="AH8" s="319" t="s">
        <v>8238</v>
      </c>
      <c r="AI8" s="574" t="s">
        <v>3146</v>
      </c>
      <c r="AJ8" s="319" t="s">
        <v>8238</v>
      </c>
      <c r="AK8" s="574" t="s">
        <v>3147</v>
      </c>
      <c r="AL8" s="319" t="s">
        <v>8238</v>
      </c>
      <c r="AM8" s="574" t="s">
        <v>3148</v>
      </c>
      <c r="AN8" s="319" t="s">
        <v>8238</v>
      </c>
      <c r="AO8" s="574" t="s">
        <v>3149</v>
      </c>
      <c r="AP8" s="814"/>
      <c r="AQ8" s="574" t="s">
        <v>3150</v>
      </c>
      <c r="AR8" s="319" t="s">
        <v>8238</v>
      </c>
      <c r="AS8" s="575" t="s">
        <v>3151</v>
      </c>
      <c r="AT8" s="575" t="s">
        <v>3152</v>
      </c>
      <c r="AU8" s="575" t="s">
        <v>3153</v>
      </c>
      <c r="AV8" s="319" t="s">
        <v>8238</v>
      </c>
      <c r="AW8" s="574" t="s">
        <v>3154</v>
      </c>
      <c r="AX8" s="346" t="s">
        <v>8238</v>
      </c>
      <c r="AY8" s="574" t="s">
        <v>3155</v>
      </c>
      <c r="AZ8" s="319" t="s">
        <v>8238</v>
      </c>
      <c r="BA8" s="574" t="s">
        <v>3156</v>
      </c>
      <c r="BB8" s="319" t="s">
        <v>8238</v>
      </c>
      <c r="BC8" s="574" t="s">
        <v>3157</v>
      </c>
      <c r="BD8" s="319" t="s">
        <v>8238</v>
      </c>
      <c r="BE8" s="574" t="s">
        <v>3158</v>
      </c>
      <c r="BF8" s="319" t="s">
        <v>8238</v>
      </c>
      <c r="BG8" s="574" t="s">
        <v>3159</v>
      </c>
      <c r="BH8" s="319" t="s">
        <v>8238</v>
      </c>
      <c r="BI8" s="574" t="s">
        <v>3160</v>
      </c>
      <c r="BJ8" s="319" t="s">
        <v>8238</v>
      </c>
      <c r="BK8" s="574" t="s">
        <v>3161</v>
      </c>
      <c r="BL8" s="319" t="s">
        <v>8238</v>
      </c>
      <c r="BM8" s="574" t="s">
        <v>3162</v>
      </c>
      <c r="BN8" s="319" t="s">
        <v>8238</v>
      </c>
      <c r="BO8" s="574" t="s">
        <v>3163</v>
      </c>
      <c r="BP8" s="587" t="s">
        <v>8238</v>
      </c>
      <c r="BQ8" s="575" t="s">
        <v>3134</v>
      </c>
      <c r="BR8" s="319" t="s">
        <v>8238</v>
      </c>
      <c r="BS8" s="574" t="s">
        <v>3164</v>
      </c>
      <c r="BT8" s="319" t="s">
        <v>8238</v>
      </c>
      <c r="BU8" s="575" t="s">
        <v>3151</v>
      </c>
      <c r="BV8" s="575" t="s">
        <v>3152</v>
      </c>
      <c r="BW8" s="575" t="s">
        <v>3153</v>
      </c>
      <c r="BX8" s="319" t="s">
        <v>8238</v>
      </c>
      <c r="BY8" s="574" t="s">
        <v>3165</v>
      </c>
      <c r="BZ8" s="319" t="s">
        <v>8238</v>
      </c>
      <c r="CA8" s="574" t="s">
        <v>3166</v>
      </c>
      <c r="CB8" s="319" t="s">
        <v>8238</v>
      </c>
      <c r="CC8" s="574" t="s">
        <v>3167</v>
      </c>
      <c r="CD8" s="319" t="s">
        <v>8238</v>
      </c>
      <c r="CE8" s="574" t="s">
        <v>3168</v>
      </c>
      <c r="CF8" s="319" t="s">
        <v>8238</v>
      </c>
      <c r="CG8" s="574" t="s">
        <v>3169</v>
      </c>
      <c r="CH8" s="319" t="s">
        <v>8238</v>
      </c>
      <c r="CI8" s="575" t="s">
        <v>3151</v>
      </c>
      <c r="CJ8" s="575" t="s">
        <v>3152</v>
      </c>
      <c r="CK8" s="575" t="s">
        <v>3153</v>
      </c>
      <c r="CL8" s="319" t="s">
        <v>8238</v>
      </c>
      <c r="CM8" s="574" t="s">
        <v>3170</v>
      </c>
      <c r="CN8" s="319" t="s">
        <v>8238</v>
      </c>
      <c r="CO8" s="574" t="s">
        <v>3171</v>
      </c>
      <c r="CP8" s="319" t="s">
        <v>8238</v>
      </c>
      <c r="CQ8" s="574" t="s">
        <v>3172</v>
      </c>
      <c r="CR8" s="319" t="s">
        <v>8238</v>
      </c>
      <c r="CS8" s="574" t="s">
        <v>3173</v>
      </c>
      <c r="CT8" s="319" t="s">
        <v>8238</v>
      </c>
      <c r="CU8" s="574" t="s">
        <v>3174</v>
      </c>
      <c r="CV8" s="319" t="s">
        <v>8238</v>
      </c>
      <c r="CW8" s="574" t="s">
        <v>3175</v>
      </c>
      <c r="CX8" s="319" t="s">
        <v>8238</v>
      </c>
      <c r="CY8" s="574" t="s">
        <v>3176</v>
      </c>
      <c r="CZ8" s="319" t="s">
        <v>8238</v>
      </c>
      <c r="DA8" s="574" t="s">
        <v>3177</v>
      </c>
      <c r="DB8" s="346" t="s">
        <v>8238</v>
      </c>
      <c r="DC8" s="576" t="s">
        <v>3178</v>
      </c>
      <c r="DD8" s="319" t="s">
        <v>8238</v>
      </c>
      <c r="DE8" s="576" t="s">
        <v>3179</v>
      </c>
      <c r="DF8" s="319" t="s">
        <v>8238</v>
      </c>
      <c r="DG8" s="588" t="s">
        <v>3150</v>
      </c>
      <c r="DH8" s="589" t="s">
        <v>3154</v>
      </c>
      <c r="DI8" s="588" t="s">
        <v>3155</v>
      </c>
      <c r="DJ8" s="589" t="s">
        <v>3156</v>
      </c>
      <c r="DK8" s="589" t="s">
        <v>3157</v>
      </c>
      <c r="DL8" s="589" t="s">
        <v>3158</v>
      </c>
      <c r="DM8" s="589" t="s">
        <v>3159</v>
      </c>
      <c r="DN8" s="589" t="s">
        <v>3160</v>
      </c>
      <c r="DO8" s="589" t="s">
        <v>3161</v>
      </c>
      <c r="DP8" s="589" t="s">
        <v>3162</v>
      </c>
      <c r="DQ8" s="589" t="s">
        <v>3141</v>
      </c>
      <c r="DR8" s="589" t="s">
        <v>3142</v>
      </c>
      <c r="DS8" s="589" t="s">
        <v>3163</v>
      </c>
      <c r="DT8" s="589" t="s">
        <v>3164</v>
      </c>
      <c r="DU8" s="589" t="s">
        <v>3165</v>
      </c>
      <c r="DV8" s="589" t="s">
        <v>3166</v>
      </c>
      <c r="DW8" s="589" t="s">
        <v>3167</v>
      </c>
      <c r="DX8" s="589" t="s">
        <v>3168</v>
      </c>
      <c r="DY8" s="589" t="s">
        <v>3169</v>
      </c>
      <c r="DZ8" s="589" t="s">
        <v>3170</v>
      </c>
      <c r="EA8" s="589" t="s">
        <v>3171</v>
      </c>
      <c r="EB8" s="589" t="s">
        <v>3172</v>
      </c>
      <c r="EC8" s="589" t="s">
        <v>3173</v>
      </c>
      <c r="ED8" s="590" t="s">
        <v>8242</v>
      </c>
      <c r="EE8" s="590" t="s">
        <v>7674</v>
      </c>
    </row>
    <row r="9" spans="1:135" s="59" customFormat="1" ht="28.5" customHeight="1">
      <c r="A9" s="60"/>
      <c r="B9" s="60"/>
      <c r="C9" s="60"/>
      <c r="D9" s="60"/>
      <c r="E9" s="66"/>
      <c r="F9" s="61" t="s">
        <v>3180</v>
      </c>
      <c r="G9" s="60"/>
      <c r="H9" s="60"/>
      <c r="I9" s="60"/>
      <c r="J9" s="60"/>
      <c r="K9" s="60"/>
      <c r="L9" s="60"/>
      <c r="M9" s="60"/>
      <c r="N9" s="62"/>
      <c r="O9" s="60"/>
      <c r="P9" s="60"/>
      <c r="Q9" s="319"/>
      <c r="R9" s="176"/>
      <c r="S9" s="319"/>
      <c r="T9" s="319"/>
      <c r="U9" s="319"/>
      <c r="V9" s="319"/>
      <c r="W9" s="319"/>
      <c r="X9" s="319"/>
      <c r="Y9" s="319"/>
      <c r="Z9" s="319"/>
      <c r="AA9" s="319"/>
      <c r="AB9" s="319"/>
      <c r="AC9" s="319"/>
      <c r="AD9" s="587"/>
      <c r="AE9" s="319"/>
      <c r="AF9" s="319"/>
      <c r="AG9" s="319"/>
      <c r="AH9" s="319"/>
      <c r="AI9" s="319"/>
      <c r="AJ9" s="319"/>
      <c r="AK9" s="319"/>
      <c r="AL9" s="319"/>
      <c r="AM9" s="319"/>
      <c r="AN9" s="319"/>
      <c r="AO9" s="319"/>
      <c r="AP9" s="319"/>
      <c r="AQ9" s="319"/>
      <c r="AR9" s="319"/>
      <c r="AS9" s="319"/>
      <c r="AT9" s="319"/>
      <c r="AU9" s="319"/>
      <c r="AV9" s="319"/>
      <c r="AW9" s="319"/>
      <c r="AX9" s="346"/>
      <c r="AY9" s="319"/>
      <c r="AZ9" s="319"/>
      <c r="BA9" s="319"/>
      <c r="BB9" s="319"/>
      <c r="BC9" s="319"/>
      <c r="BD9" s="319"/>
      <c r="BE9" s="319"/>
      <c r="BF9" s="319"/>
      <c r="BG9" s="319"/>
      <c r="BH9" s="319"/>
      <c r="BI9" s="319"/>
      <c r="BJ9" s="319"/>
      <c r="BK9" s="319"/>
      <c r="BL9" s="319"/>
      <c r="BM9" s="319"/>
      <c r="BN9" s="319"/>
      <c r="BO9" s="319"/>
      <c r="BP9" s="587"/>
      <c r="BQ9" s="319"/>
      <c r="BR9" s="319"/>
      <c r="BS9" s="319"/>
      <c r="BT9" s="319"/>
      <c r="BU9" s="319"/>
      <c r="BV9" s="319"/>
      <c r="BW9" s="319"/>
      <c r="BX9" s="319"/>
      <c r="BY9" s="319"/>
      <c r="BZ9" s="319"/>
      <c r="CA9" s="319"/>
      <c r="CB9" s="319"/>
      <c r="CC9" s="319"/>
      <c r="CD9" s="319"/>
      <c r="CE9" s="319"/>
      <c r="CF9" s="319"/>
      <c r="CG9" s="319"/>
      <c r="CH9" s="319"/>
      <c r="CI9" s="319"/>
      <c r="CJ9" s="319"/>
      <c r="CK9" s="319"/>
      <c r="CL9" s="319"/>
      <c r="CM9" s="319"/>
      <c r="CN9" s="319"/>
      <c r="CO9" s="319"/>
      <c r="CP9" s="319"/>
      <c r="CQ9" s="319"/>
      <c r="CR9" s="319"/>
      <c r="CS9" s="319"/>
      <c r="CT9" s="319"/>
      <c r="CU9" s="319"/>
      <c r="CV9" s="319"/>
      <c r="CW9" s="319"/>
      <c r="CX9" s="346"/>
      <c r="CY9" s="319"/>
      <c r="CZ9" s="319"/>
      <c r="DA9" s="319"/>
      <c r="DB9" s="346"/>
      <c r="DC9" s="319"/>
      <c r="DD9" s="319"/>
      <c r="DE9" s="319"/>
      <c r="DF9" s="319"/>
      <c r="DG9" s="319"/>
      <c r="DH9" s="319"/>
      <c r="DI9" s="319"/>
      <c r="DJ9" s="319"/>
      <c r="DK9" s="319"/>
      <c r="DL9" s="319"/>
      <c r="DM9" s="319"/>
      <c r="DN9" s="319"/>
      <c r="DO9" s="319"/>
      <c r="DP9" s="319"/>
      <c r="DQ9" s="319"/>
      <c r="DR9" s="319"/>
      <c r="DS9" s="319"/>
      <c r="DT9" s="319"/>
      <c r="DU9" s="319"/>
      <c r="DV9" s="319"/>
      <c r="DW9" s="319"/>
      <c r="DX9" s="319"/>
      <c r="DY9" s="319"/>
      <c r="DZ9" s="319"/>
      <c r="EA9" s="319"/>
      <c r="EB9" s="319"/>
      <c r="EC9" s="319"/>
      <c r="ED9" s="319"/>
      <c r="EE9" s="319"/>
    </row>
    <row r="10" spans="1:135" s="59" customFormat="1" ht="28.5" customHeight="1">
      <c r="A10" s="60"/>
      <c r="B10" s="60"/>
      <c r="C10" s="60"/>
      <c r="D10" s="60"/>
      <c r="E10" s="66"/>
      <c r="F10" s="61" t="s">
        <v>3181</v>
      </c>
      <c r="G10" s="60"/>
      <c r="H10" s="60"/>
      <c r="I10" s="60"/>
      <c r="J10" s="60"/>
      <c r="K10" s="60"/>
      <c r="L10" s="60"/>
      <c r="M10" s="60"/>
      <c r="N10" s="62"/>
      <c r="O10" s="60"/>
      <c r="P10" s="60"/>
      <c r="Q10" s="319"/>
      <c r="R10" s="176"/>
      <c r="S10" s="319"/>
      <c r="T10" s="319"/>
      <c r="U10" s="319"/>
      <c r="V10" s="319"/>
      <c r="W10" s="319"/>
      <c r="X10" s="319"/>
      <c r="Y10" s="319"/>
      <c r="Z10" s="319"/>
      <c r="AA10" s="319"/>
      <c r="AB10" s="319"/>
      <c r="AC10" s="319"/>
      <c r="AD10" s="587"/>
      <c r="AE10" s="319"/>
      <c r="AF10" s="319"/>
      <c r="AG10" s="319"/>
      <c r="AH10" s="319"/>
      <c r="AI10" s="319"/>
      <c r="AJ10" s="319"/>
      <c r="AK10" s="319"/>
      <c r="AL10" s="319"/>
      <c r="AM10" s="319"/>
      <c r="AN10" s="319"/>
      <c r="AO10" s="319"/>
      <c r="AP10" s="319"/>
      <c r="AQ10" s="319"/>
      <c r="AR10" s="319"/>
      <c r="AS10" s="319"/>
      <c r="AT10" s="319"/>
      <c r="AU10" s="319"/>
      <c r="AV10" s="319"/>
      <c r="AW10" s="319"/>
      <c r="AX10" s="346"/>
      <c r="AY10" s="319"/>
      <c r="AZ10" s="319"/>
      <c r="BA10" s="319"/>
      <c r="BB10" s="319"/>
      <c r="BC10" s="319"/>
      <c r="BD10" s="319"/>
      <c r="BE10" s="319"/>
      <c r="BF10" s="319"/>
      <c r="BG10" s="319"/>
      <c r="BH10" s="319"/>
      <c r="BI10" s="319"/>
      <c r="BJ10" s="319"/>
      <c r="BK10" s="319"/>
      <c r="BL10" s="319"/>
      <c r="BM10" s="319"/>
      <c r="BN10" s="319"/>
      <c r="BO10" s="319"/>
      <c r="BP10" s="587"/>
      <c r="BQ10" s="319"/>
      <c r="BR10" s="319"/>
      <c r="BS10" s="319"/>
      <c r="BT10" s="319"/>
      <c r="BU10" s="319"/>
      <c r="BV10" s="319"/>
      <c r="BW10" s="319"/>
      <c r="BX10" s="319"/>
      <c r="BY10" s="319"/>
      <c r="BZ10" s="319"/>
      <c r="CA10" s="319"/>
      <c r="CB10" s="319"/>
      <c r="CC10" s="319"/>
      <c r="CD10" s="319"/>
      <c r="CE10" s="319"/>
      <c r="CF10" s="319"/>
      <c r="CG10" s="319"/>
      <c r="CH10" s="319"/>
      <c r="CI10" s="319"/>
      <c r="CJ10" s="319"/>
      <c r="CK10" s="319"/>
      <c r="CL10" s="319"/>
      <c r="CM10" s="319"/>
      <c r="CN10" s="319"/>
      <c r="CO10" s="319"/>
      <c r="CP10" s="319"/>
      <c r="CQ10" s="319"/>
      <c r="CR10" s="319"/>
      <c r="CS10" s="319"/>
      <c r="CT10" s="319"/>
      <c r="CU10" s="319"/>
      <c r="CV10" s="319"/>
      <c r="CW10" s="319"/>
      <c r="CX10" s="346"/>
      <c r="CY10" s="319"/>
      <c r="CZ10" s="319"/>
      <c r="DA10" s="319"/>
      <c r="DB10" s="346"/>
      <c r="DC10" s="319"/>
      <c r="DD10" s="319"/>
      <c r="DE10" s="319"/>
      <c r="DF10" s="319"/>
      <c r="DG10" s="319"/>
      <c r="DH10" s="319"/>
      <c r="DI10" s="319"/>
      <c r="DJ10" s="319"/>
      <c r="DK10" s="319"/>
      <c r="DL10" s="319"/>
      <c r="DM10" s="319"/>
      <c r="DN10" s="319"/>
      <c r="DO10" s="319"/>
      <c r="DP10" s="319"/>
      <c r="DQ10" s="319"/>
      <c r="DR10" s="319"/>
      <c r="DS10" s="319"/>
      <c r="DT10" s="319"/>
      <c r="DU10" s="319"/>
      <c r="DV10" s="319"/>
      <c r="DW10" s="319"/>
      <c r="DX10" s="319"/>
      <c r="DY10" s="319"/>
      <c r="DZ10" s="319"/>
      <c r="EA10" s="319"/>
      <c r="EB10" s="319"/>
      <c r="EC10" s="319"/>
      <c r="ED10" s="319"/>
      <c r="EE10" s="319"/>
    </row>
    <row r="11" spans="1:135" s="74" customFormat="1" ht="40.5" customHeight="1">
      <c r="A11" s="66">
        <v>1</v>
      </c>
      <c r="B11" s="66" t="s">
        <v>6576</v>
      </c>
      <c r="C11" s="66" t="s">
        <v>6576</v>
      </c>
      <c r="D11" s="71">
        <v>23</v>
      </c>
      <c r="E11" s="66">
        <v>1006</v>
      </c>
      <c r="F11" s="67" t="s">
        <v>6577</v>
      </c>
      <c r="G11" s="66" t="s">
        <v>6578</v>
      </c>
      <c r="H11" s="66" t="s">
        <v>6579</v>
      </c>
      <c r="I11" s="66" t="s">
        <v>6580</v>
      </c>
      <c r="J11" s="66">
        <v>36</v>
      </c>
      <c r="K11" s="66" t="s">
        <v>6581</v>
      </c>
      <c r="L11" s="66" t="s">
        <v>6582</v>
      </c>
      <c r="M11" s="66" t="s">
        <v>67</v>
      </c>
      <c r="N11" s="68">
        <v>419</v>
      </c>
      <c r="O11" s="66" t="s">
        <v>3122</v>
      </c>
      <c r="P11" s="66">
        <v>23</v>
      </c>
      <c r="Q11" s="176">
        <v>50</v>
      </c>
      <c r="R11" s="176"/>
      <c r="S11" s="176"/>
      <c r="T11" s="176"/>
      <c r="U11" s="176"/>
      <c r="V11" s="176"/>
      <c r="W11" s="176"/>
      <c r="X11" s="176"/>
      <c r="Y11" s="176"/>
      <c r="Z11" s="176"/>
      <c r="AA11" s="176"/>
      <c r="AB11" s="176"/>
      <c r="AC11" s="176">
        <v>200</v>
      </c>
      <c r="AD11" s="233">
        <v>200</v>
      </c>
      <c r="AE11" s="176"/>
      <c r="AF11" s="176"/>
      <c r="AG11" s="176">
        <v>5</v>
      </c>
      <c r="AH11" s="176"/>
      <c r="AI11" s="176"/>
      <c r="AJ11" s="176"/>
      <c r="AK11" s="176">
        <v>0</v>
      </c>
      <c r="AL11" s="176"/>
      <c r="AM11" s="176">
        <v>100</v>
      </c>
      <c r="AN11" s="176">
        <v>20</v>
      </c>
      <c r="AO11" s="176"/>
      <c r="AP11" s="176"/>
      <c r="AQ11" s="176"/>
      <c r="AR11" s="176"/>
      <c r="AS11" s="176"/>
      <c r="AT11" s="176"/>
      <c r="AU11" s="176">
        <v>0</v>
      </c>
      <c r="AV11" s="176"/>
      <c r="AW11" s="176"/>
      <c r="AX11" s="350"/>
      <c r="AY11" s="176"/>
      <c r="AZ11" s="176"/>
      <c r="BA11" s="176"/>
      <c r="BB11" s="176"/>
      <c r="BC11" s="176">
        <v>0</v>
      </c>
      <c r="BD11" s="176"/>
      <c r="BE11" s="176"/>
      <c r="BF11" s="176"/>
      <c r="BG11" s="176">
        <v>0</v>
      </c>
      <c r="BH11" s="176"/>
      <c r="BI11" s="176">
        <v>0</v>
      </c>
      <c r="BJ11" s="176"/>
      <c r="BK11" s="176">
        <v>0</v>
      </c>
      <c r="BL11" s="176"/>
      <c r="BM11" s="176">
        <v>0</v>
      </c>
      <c r="BN11" s="176"/>
      <c r="BO11" s="176">
        <v>0</v>
      </c>
      <c r="BP11" s="233"/>
      <c r="BQ11" s="176"/>
      <c r="BR11" s="176"/>
      <c r="BS11" s="176"/>
      <c r="BT11" s="176"/>
      <c r="BU11" s="176"/>
      <c r="BV11" s="176"/>
      <c r="BW11" s="176">
        <v>0</v>
      </c>
      <c r="BX11" s="176"/>
      <c r="BY11" s="176">
        <v>58</v>
      </c>
      <c r="BZ11" s="176"/>
      <c r="CA11" s="176"/>
      <c r="CB11" s="176"/>
      <c r="CC11" s="176">
        <v>0</v>
      </c>
      <c r="CD11" s="176">
        <v>0</v>
      </c>
      <c r="CE11" s="176">
        <v>0</v>
      </c>
      <c r="CF11" s="176"/>
      <c r="CG11" s="176"/>
      <c r="CH11" s="176"/>
      <c r="CI11" s="176">
        <v>0</v>
      </c>
      <c r="CJ11" s="176">
        <v>0</v>
      </c>
      <c r="CK11" s="176">
        <v>0</v>
      </c>
      <c r="CL11" s="176"/>
      <c r="CM11" s="176">
        <v>5</v>
      </c>
      <c r="CN11" s="176">
        <v>5</v>
      </c>
      <c r="CO11" s="176">
        <v>0</v>
      </c>
      <c r="CP11" s="176"/>
      <c r="CQ11" s="176">
        <v>1</v>
      </c>
      <c r="CR11" s="176"/>
      <c r="CS11" s="176">
        <v>0</v>
      </c>
      <c r="CT11" s="176"/>
      <c r="CU11" s="176">
        <v>0</v>
      </c>
      <c r="CV11" s="176"/>
      <c r="CW11" s="176"/>
      <c r="CX11" s="350"/>
      <c r="CY11" s="176">
        <v>0</v>
      </c>
      <c r="CZ11" s="176">
        <v>0</v>
      </c>
      <c r="DA11" s="176">
        <v>0</v>
      </c>
      <c r="DB11" s="350"/>
      <c r="DC11" s="176"/>
      <c r="DD11" s="176"/>
      <c r="DE11" s="176">
        <v>0</v>
      </c>
      <c r="DF11" s="176"/>
      <c r="DG11" s="176"/>
      <c r="DH11" s="176"/>
      <c r="DI11" s="176"/>
      <c r="DJ11" s="176"/>
      <c r="DK11" s="176"/>
      <c r="DL11" s="176"/>
      <c r="DM11" s="176"/>
      <c r="DN11" s="176"/>
      <c r="DO11" s="176"/>
      <c r="DP11" s="176"/>
      <c r="DQ11" s="176"/>
      <c r="DR11" s="176"/>
      <c r="DS11" s="176"/>
      <c r="DT11" s="176"/>
      <c r="DU11" s="176"/>
      <c r="DV11" s="176"/>
      <c r="DW11" s="176"/>
      <c r="DX11" s="176"/>
      <c r="DY11" s="176"/>
      <c r="DZ11" s="176"/>
      <c r="EA11" s="176"/>
      <c r="EB11" s="176"/>
      <c r="EC11" s="176"/>
      <c r="ED11" s="176">
        <f>DF11+DD11+DB11+CZ11+CX11+CV11+CT11+CR11+CP11+CN11+CL11+CH11+CF11+CB11+BZ11+BX11+BT11+BR11+BP11+BN11+BL11+BJ11+BH11+BF11+BD11+BB11+AZ11+AX11+AV11+AR11+AP11+AN11+AL11+AJ11+AH11+AF11+AD11+AB11+Z11+X11+V11+T11+R11</f>
        <v>225</v>
      </c>
      <c r="EE11" s="176">
        <f>N11-ED11</f>
        <v>194</v>
      </c>
    </row>
    <row r="12" spans="1:135" s="47" customFormat="1" ht="28.5" customHeight="1">
      <c r="A12" s="66" t="s">
        <v>8243</v>
      </c>
      <c r="B12" s="66"/>
      <c r="C12" s="66"/>
      <c r="D12" s="73"/>
      <c r="E12" s="66"/>
      <c r="F12" s="61" t="s">
        <v>3182</v>
      </c>
      <c r="G12" s="66"/>
      <c r="H12" s="66"/>
      <c r="I12" s="66"/>
      <c r="J12" s="66"/>
      <c r="K12" s="66"/>
      <c r="L12" s="66"/>
      <c r="M12" s="66"/>
      <c r="N12" s="68"/>
      <c r="O12" s="66"/>
      <c r="P12" s="66"/>
      <c r="Q12" s="319"/>
      <c r="R12" s="176"/>
      <c r="S12" s="319"/>
      <c r="T12" s="319"/>
      <c r="U12" s="319"/>
      <c r="V12" s="319"/>
      <c r="W12" s="319"/>
      <c r="X12" s="319"/>
      <c r="Y12" s="319"/>
      <c r="Z12" s="319"/>
      <c r="AA12" s="319"/>
      <c r="AB12" s="319"/>
      <c r="AC12" s="319"/>
      <c r="AD12" s="587"/>
      <c r="AE12" s="319"/>
      <c r="AF12" s="319"/>
      <c r="AG12" s="319"/>
      <c r="AH12" s="319"/>
      <c r="AI12" s="319"/>
      <c r="AJ12" s="319"/>
      <c r="AK12" s="319"/>
      <c r="AL12" s="319"/>
      <c r="AM12" s="319"/>
      <c r="AN12" s="319"/>
      <c r="AO12" s="319"/>
      <c r="AP12" s="319"/>
      <c r="AQ12" s="319"/>
      <c r="AR12" s="319"/>
      <c r="AS12" s="319"/>
      <c r="AT12" s="319"/>
      <c r="AU12" s="176"/>
      <c r="AV12" s="319"/>
      <c r="AW12" s="319"/>
      <c r="AX12" s="346"/>
      <c r="AY12" s="319"/>
      <c r="AZ12" s="176"/>
      <c r="BA12" s="319"/>
      <c r="BB12" s="319"/>
      <c r="BC12" s="319"/>
      <c r="BD12" s="319"/>
      <c r="BE12" s="319"/>
      <c r="BF12" s="176"/>
      <c r="BG12" s="319"/>
      <c r="BH12" s="319"/>
      <c r="BI12" s="319"/>
      <c r="BJ12" s="319"/>
      <c r="BK12" s="319"/>
      <c r="BL12" s="319"/>
      <c r="BM12" s="319"/>
      <c r="BN12" s="319"/>
      <c r="BO12" s="319"/>
      <c r="BP12" s="587"/>
      <c r="BQ12" s="319"/>
      <c r="BR12" s="319"/>
      <c r="BS12" s="176"/>
      <c r="BT12" s="176"/>
      <c r="BU12" s="319"/>
      <c r="BV12" s="319"/>
      <c r="BW12" s="176"/>
      <c r="BX12" s="319"/>
      <c r="BY12" s="319"/>
      <c r="BZ12" s="319"/>
      <c r="CA12" s="319"/>
      <c r="CB12" s="319"/>
      <c r="CC12" s="319"/>
      <c r="CD12" s="176"/>
      <c r="CE12" s="319"/>
      <c r="CF12" s="176"/>
      <c r="CG12" s="319"/>
      <c r="CH12" s="319"/>
      <c r="CI12" s="319"/>
      <c r="CJ12" s="319"/>
      <c r="CK12" s="176"/>
      <c r="CL12" s="176"/>
      <c r="CM12" s="319"/>
      <c r="CN12" s="319"/>
      <c r="CO12" s="319"/>
      <c r="CP12" s="319"/>
      <c r="CQ12" s="319"/>
      <c r="CR12" s="319"/>
      <c r="CS12" s="319"/>
      <c r="CT12" s="319"/>
      <c r="CU12" s="319"/>
      <c r="CV12" s="319"/>
      <c r="CW12" s="319"/>
      <c r="CX12" s="346"/>
      <c r="CY12" s="319"/>
      <c r="CZ12" s="319"/>
      <c r="DA12" s="319"/>
      <c r="DB12" s="346"/>
      <c r="DC12" s="176"/>
      <c r="DD12" s="319"/>
      <c r="DE12" s="319"/>
      <c r="DF12" s="319"/>
      <c r="DG12" s="319"/>
      <c r="DH12" s="319"/>
      <c r="DI12" s="319"/>
      <c r="DJ12" s="319"/>
      <c r="DK12" s="319"/>
      <c r="DL12" s="319"/>
      <c r="DM12" s="319"/>
      <c r="DN12" s="319"/>
      <c r="DO12" s="319"/>
      <c r="DP12" s="319"/>
      <c r="DQ12" s="319"/>
      <c r="DR12" s="319"/>
      <c r="DS12" s="319"/>
      <c r="DT12" s="319"/>
      <c r="DU12" s="319"/>
      <c r="DV12" s="319"/>
      <c r="DW12" s="319"/>
      <c r="DX12" s="319"/>
      <c r="DY12" s="319"/>
      <c r="DZ12" s="319"/>
      <c r="EA12" s="319"/>
      <c r="EB12" s="319"/>
      <c r="EC12" s="319"/>
      <c r="ED12" s="176"/>
      <c r="EE12" s="176"/>
    </row>
    <row r="13" spans="1:135" s="74" customFormat="1" ht="40.5" customHeight="1">
      <c r="A13" s="66">
        <v>2</v>
      </c>
      <c r="B13" s="66" t="s">
        <v>6583</v>
      </c>
      <c r="C13" s="66" t="s">
        <v>6583</v>
      </c>
      <c r="D13" s="71">
        <v>30</v>
      </c>
      <c r="E13" s="66">
        <v>972</v>
      </c>
      <c r="F13" s="67" t="s">
        <v>6584</v>
      </c>
      <c r="G13" s="66" t="s">
        <v>6585</v>
      </c>
      <c r="H13" s="66" t="s">
        <v>6586</v>
      </c>
      <c r="I13" s="66" t="s">
        <v>6587</v>
      </c>
      <c r="J13" s="66">
        <v>36</v>
      </c>
      <c r="K13" s="66" t="s">
        <v>6588</v>
      </c>
      <c r="L13" s="66" t="s">
        <v>6589</v>
      </c>
      <c r="M13" s="66" t="s">
        <v>15</v>
      </c>
      <c r="N13" s="68">
        <v>7680</v>
      </c>
      <c r="O13" s="66" t="s">
        <v>3122</v>
      </c>
      <c r="P13" s="66">
        <v>23</v>
      </c>
      <c r="Q13" s="176">
        <v>1000</v>
      </c>
      <c r="R13" s="176">
        <v>500</v>
      </c>
      <c r="S13" s="176"/>
      <c r="T13" s="176"/>
      <c r="U13" s="176">
        <v>10</v>
      </c>
      <c r="V13" s="176"/>
      <c r="W13" s="176">
        <v>200</v>
      </c>
      <c r="X13" s="176"/>
      <c r="Y13" s="176">
        <v>50</v>
      </c>
      <c r="Z13" s="176">
        <v>50</v>
      </c>
      <c r="AA13" s="176"/>
      <c r="AB13" s="176"/>
      <c r="AC13" s="176">
        <v>1000</v>
      </c>
      <c r="AD13" s="233"/>
      <c r="AE13" s="176"/>
      <c r="AF13" s="176"/>
      <c r="AG13" s="176">
        <v>100</v>
      </c>
      <c r="AH13" s="176">
        <v>100</v>
      </c>
      <c r="AI13" s="176">
        <v>1500</v>
      </c>
      <c r="AJ13" s="176">
        <v>600</v>
      </c>
      <c r="AK13" s="176">
        <v>0</v>
      </c>
      <c r="AL13" s="176"/>
      <c r="AM13" s="176">
        <v>2000</v>
      </c>
      <c r="AN13" s="176">
        <v>1000</v>
      </c>
      <c r="AO13" s="176"/>
      <c r="AP13" s="176"/>
      <c r="AQ13" s="176">
        <v>50</v>
      </c>
      <c r="AR13" s="176">
        <v>0</v>
      </c>
      <c r="AS13" s="176"/>
      <c r="AT13" s="176"/>
      <c r="AU13" s="176">
        <v>0</v>
      </c>
      <c r="AV13" s="176"/>
      <c r="AW13" s="176"/>
      <c r="AX13" s="350"/>
      <c r="AY13" s="176">
        <v>50</v>
      </c>
      <c r="AZ13" s="176"/>
      <c r="BA13" s="176"/>
      <c r="BB13" s="176"/>
      <c r="BC13" s="176">
        <v>20</v>
      </c>
      <c r="BD13" s="176">
        <v>0</v>
      </c>
      <c r="BE13" s="176">
        <v>40</v>
      </c>
      <c r="BF13" s="176">
        <v>20</v>
      </c>
      <c r="BG13" s="176">
        <v>80</v>
      </c>
      <c r="BH13" s="176"/>
      <c r="BI13" s="176">
        <v>0</v>
      </c>
      <c r="BJ13" s="176"/>
      <c r="BK13" s="176">
        <v>300</v>
      </c>
      <c r="BL13" s="176"/>
      <c r="BM13" s="176">
        <v>0</v>
      </c>
      <c r="BN13" s="176"/>
      <c r="BO13" s="176">
        <v>50</v>
      </c>
      <c r="BP13" s="233"/>
      <c r="BQ13" s="176">
        <v>60</v>
      </c>
      <c r="BR13" s="176"/>
      <c r="BS13" s="176">
        <v>10</v>
      </c>
      <c r="BT13" s="176"/>
      <c r="BU13" s="176"/>
      <c r="BV13" s="176">
        <v>200</v>
      </c>
      <c r="BW13" s="176">
        <v>200</v>
      </c>
      <c r="BX13" s="176"/>
      <c r="BY13" s="176"/>
      <c r="BZ13" s="176"/>
      <c r="CA13" s="176">
        <v>100</v>
      </c>
      <c r="CB13" s="176">
        <v>20</v>
      </c>
      <c r="CC13" s="176">
        <v>0</v>
      </c>
      <c r="CD13" s="176">
        <v>0</v>
      </c>
      <c r="CE13" s="176">
        <v>0</v>
      </c>
      <c r="CF13" s="176"/>
      <c r="CG13" s="176">
        <v>10</v>
      </c>
      <c r="CH13" s="176"/>
      <c r="CI13" s="176">
        <v>0</v>
      </c>
      <c r="CJ13" s="176">
        <v>50</v>
      </c>
      <c r="CK13" s="176">
        <v>50</v>
      </c>
      <c r="CL13" s="176"/>
      <c r="CM13" s="176">
        <v>100</v>
      </c>
      <c r="CN13" s="176"/>
      <c r="CO13" s="176">
        <v>0</v>
      </c>
      <c r="CP13" s="176"/>
      <c r="CQ13" s="176">
        <v>100</v>
      </c>
      <c r="CR13" s="176">
        <v>20</v>
      </c>
      <c r="CS13" s="176">
        <v>200</v>
      </c>
      <c r="CT13" s="176"/>
      <c r="CU13" s="176">
        <v>300</v>
      </c>
      <c r="CV13" s="176">
        <v>300</v>
      </c>
      <c r="CW13" s="176"/>
      <c r="CX13" s="350"/>
      <c r="CY13" s="176">
        <v>100</v>
      </c>
      <c r="CZ13" s="176"/>
      <c r="DA13" s="176">
        <v>0</v>
      </c>
      <c r="DB13" s="350"/>
      <c r="DC13" s="176"/>
      <c r="DD13" s="176"/>
      <c r="DE13" s="176">
        <v>0</v>
      </c>
      <c r="DF13" s="176"/>
      <c r="DG13" s="176"/>
      <c r="DH13" s="176"/>
      <c r="DI13" s="176"/>
      <c r="DJ13" s="176"/>
      <c r="DK13" s="176"/>
      <c r="DL13" s="176"/>
      <c r="DM13" s="176"/>
      <c r="DN13" s="176"/>
      <c r="DO13" s="176"/>
      <c r="DP13" s="176"/>
      <c r="DQ13" s="176"/>
      <c r="DR13" s="176"/>
      <c r="DS13" s="176"/>
      <c r="DT13" s="176"/>
      <c r="DU13" s="176"/>
      <c r="DV13" s="176"/>
      <c r="DW13" s="176"/>
      <c r="DX13" s="176"/>
      <c r="DY13" s="176"/>
      <c r="DZ13" s="176"/>
      <c r="EA13" s="176"/>
      <c r="EB13" s="176"/>
      <c r="EC13" s="176"/>
      <c r="ED13" s="176">
        <f t="shared" ref="ED13:ED75" si="0">DF13+DD13+DB13+CZ13+CX13+CV13+CT13+CR13+CP13+CN13+CL13+CH13+CF13+CB13+BZ13+BX13+BT13+BR13+BP13+BN13+BL13+BJ13+BH13+BF13+BD13+BB13+AZ13+AX13+AV13+AR13+AP13+AN13+AL13+AJ13+AH13+AF13+AD13+AB13+Z13+X13+V13+T13+R13</f>
        <v>2610</v>
      </c>
      <c r="EE13" s="176">
        <f>N13-ED13</f>
        <v>5070</v>
      </c>
    </row>
    <row r="14" spans="1:135" s="47" customFormat="1" ht="66.75" customHeight="1">
      <c r="A14" s="66" t="s">
        <v>8243</v>
      </c>
      <c r="B14" s="66"/>
      <c r="C14" s="66"/>
      <c r="D14" s="60"/>
      <c r="E14" s="66"/>
      <c r="F14" s="61" t="s">
        <v>3183</v>
      </c>
      <c r="G14" s="66"/>
      <c r="H14" s="66"/>
      <c r="I14" s="66"/>
      <c r="J14" s="66"/>
      <c r="K14" s="66"/>
      <c r="L14" s="66"/>
      <c r="M14" s="66"/>
      <c r="N14" s="68"/>
      <c r="O14" s="66"/>
      <c r="P14" s="66"/>
      <c r="Q14" s="319"/>
      <c r="R14" s="176"/>
      <c r="S14" s="319"/>
      <c r="T14" s="319"/>
      <c r="U14" s="319"/>
      <c r="V14" s="319"/>
      <c r="W14" s="319"/>
      <c r="X14" s="319"/>
      <c r="Y14" s="319"/>
      <c r="Z14" s="319"/>
      <c r="AA14" s="319"/>
      <c r="AB14" s="319"/>
      <c r="AC14" s="319"/>
      <c r="AD14" s="587"/>
      <c r="AE14" s="319"/>
      <c r="AF14" s="319"/>
      <c r="AG14" s="319"/>
      <c r="AH14" s="319"/>
      <c r="AI14" s="319"/>
      <c r="AJ14" s="319"/>
      <c r="AK14" s="319"/>
      <c r="AL14" s="319"/>
      <c r="AM14" s="319"/>
      <c r="AN14" s="319"/>
      <c r="AO14" s="319"/>
      <c r="AP14" s="319"/>
      <c r="AQ14" s="319"/>
      <c r="AR14" s="319"/>
      <c r="AS14" s="319"/>
      <c r="AT14" s="319"/>
      <c r="AU14" s="176"/>
      <c r="AV14" s="319"/>
      <c r="AW14" s="319"/>
      <c r="AX14" s="346"/>
      <c r="AY14" s="319"/>
      <c r="AZ14" s="176"/>
      <c r="BA14" s="319"/>
      <c r="BB14" s="319"/>
      <c r="BC14" s="319"/>
      <c r="BD14" s="319"/>
      <c r="BE14" s="319"/>
      <c r="BF14" s="176"/>
      <c r="BG14" s="319"/>
      <c r="BH14" s="319"/>
      <c r="BI14" s="319"/>
      <c r="BJ14" s="319"/>
      <c r="BK14" s="319"/>
      <c r="BL14" s="319"/>
      <c r="BM14" s="319"/>
      <c r="BN14" s="319"/>
      <c r="BO14" s="319"/>
      <c r="BP14" s="587"/>
      <c r="BQ14" s="319"/>
      <c r="BR14" s="319"/>
      <c r="BS14" s="176"/>
      <c r="BT14" s="176"/>
      <c r="BU14" s="319"/>
      <c r="BV14" s="319"/>
      <c r="BW14" s="176"/>
      <c r="BX14" s="319"/>
      <c r="BY14" s="319"/>
      <c r="BZ14" s="319"/>
      <c r="CA14" s="319"/>
      <c r="CB14" s="319"/>
      <c r="CC14" s="319"/>
      <c r="CD14" s="176"/>
      <c r="CE14" s="319"/>
      <c r="CF14" s="176"/>
      <c r="CG14" s="319"/>
      <c r="CH14" s="319"/>
      <c r="CI14" s="319"/>
      <c r="CJ14" s="319"/>
      <c r="CK14" s="176"/>
      <c r="CL14" s="176"/>
      <c r="CM14" s="319"/>
      <c r="CN14" s="319"/>
      <c r="CO14" s="319"/>
      <c r="CP14" s="319"/>
      <c r="CQ14" s="319"/>
      <c r="CR14" s="319"/>
      <c r="CS14" s="319"/>
      <c r="CT14" s="176"/>
      <c r="CU14" s="319"/>
      <c r="CV14" s="319"/>
      <c r="CW14" s="319"/>
      <c r="CX14" s="346"/>
      <c r="CY14" s="319"/>
      <c r="CZ14" s="319"/>
      <c r="DA14" s="319"/>
      <c r="DB14" s="346"/>
      <c r="DC14" s="176"/>
      <c r="DD14" s="319"/>
      <c r="DE14" s="319"/>
      <c r="DF14" s="319"/>
      <c r="DG14" s="319"/>
      <c r="DH14" s="319"/>
      <c r="DI14" s="319"/>
      <c r="DJ14" s="319"/>
      <c r="DK14" s="319"/>
      <c r="DL14" s="319"/>
      <c r="DM14" s="319"/>
      <c r="DN14" s="319"/>
      <c r="DO14" s="319"/>
      <c r="DP14" s="319"/>
      <c r="DQ14" s="319"/>
      <c r="DR14" s="319"/>
      <c r="DS14" s="319"/>
      <c r="DT14" s="319"/>
      <c r="DU14" s="319"/>
      <c r="DV14" s="319"/>
      <c r="DW14" s="319"/>
      <c r="DX14" s="319"/>
      <c r="DY14" s="319"/>
      <c r="DZ14" s="319"/>
      <c r="EA14" s="319"/>
      <c r="EB14" s="319"/>
      <c r="EC14" s="319"/>
      <c r="ED14" s="176"/>
      <c r="EE14" s="176"/>
    </row>
    <row r="15" spans="1:135" s="47" customFormat="1" ht="33.75" customHeight="1">
      <c r="A15" s="66" t="s">
        <v>8243</v>
      </c>
      <c r="B15" s="66"/>
      <c r="C15" s="66"/>
      <c r="D15" s="60"/>
      <c r="E15" s="66"/>
      <c r="F15" s="61" t="s">
        <v>3184</v>
      </c>
      <c r="G15" s="66"/>
      <c r="H15" s="66"/>
      <c r="I15" s="66"/>
      <c r="J15" s="66"/>
      <c r="K15" s="66"/>
      <c r="L15" s="66"/>
      <c r="M15" s="66"/>
      <c r="N15" s="68"/>
      <c r="O15" s="66"/>
      <c r="P15" s="66"/>
      <c r="Q15" s="319"/>
      <c r="R15" s="176"/>
      <c r="S15" s="319"/>
      <c r="T15" s="319"/>
      <c r="U15" s="319"/>
      <c r="V15" s="319"/>
      <c r="W15" s="319"/>
      <c r="X15" s="319"/>
      <c r="Y15" s="319"/>
      <c r="Z15" s="319"/>
      <c r="AA15" s="319"/>
      <c r="AB15" s="319"/>
      <c r="AC15" s="319"/>
      <c r="AD15" s="587"/>
      <c r="AE15" s="319"/>
      <c r="AF15" s="319"/>
      <c r="AG15" s="319"/>
      <c r="AH15" s="319"/>
      <c r="AI15" s="319"/>
      <c r="AJ15" s="319"/>
      <c r="AK15" s="319"/>
      <c r="AL15" s="319"/>
      <c r="AM15" s="319"/>
      <c r="AN15" s="319"/>
      <c r="AO15" s="319"/>
      <c r="AP15" s="319"/>
      <c r="AQ15" s="319"/>
      <c r="AR15" s="319"/>
      <c r="AS15" s="319"/>
      <c r="AT15" s="319"/>
      <c r="AU15" s="176"/>
      <c r="AV15" s="319"/>
      <c r="AW15" s="319"/>
      <c r="AX15" s="346"/>
      <c r="AY15" s="319"/>
      <c r="AZ15" s="176"/>
      <c r="BA15" s="319"/>
      <c r="BB15" s="319"/>
      <c r="BC15" s="319"/>
      <c r="BD15" s="319"/>
      <c r="BE15" s="319"/>
      <c r="BF15" s="176"/>
      <c r="BG15" s="319"/>
      <c r="BH15" s="319"/>
      <c r="BI15" s="319"/>
      <c r="BJ15" s="319"/>
      <c r="BK15" s="319"/>
      <c r="BL15" s="319"/>
      <c r="BM15" s="319"/>
      <c r="BN15" s="319"/>
      <c r="BO15" s="319"/>
      <c r="BP15" s="587"/>
      <c r="BQ15" s="319"/>
      <c r="BR15" s="319"/>
      <c r="BS15" s="176"/>
      <c r="BT15" s="176"/>
      <c r="BU15" s="319"/>
      <c r="BV15" s="319"/>
      <c r="BW15" s="176"/>
      <c r="BX15" s="319"/>
      <c r="BY15" s="319"/>
      <c r="BZ15" s="319"/>
      <c r="CA15" s="319"/>
      <c r="CB15" s="319"/>
      <c r="CC15" s="319"/>
      <c r="CD15" s="176"/>
      <c r="CE15" s="319"/>
      <c r="CF15" s="176"/>
      <c r="CG15" s="319"/>
      <c r="CH15" s="319"/>
      <c r="CI15" s="319"/>
      <c r="CJ15" s="319"/>
      <c r="CK15" s="176"/>
      <c r="CL15" s="176"/>
      <c r="CM15" s="319"/>
      <c r="CN15" s="319"/>
      <c r="CO15" s="319"/>
      <c r="CP15" s="319"/>
      <c r="CQ15" s="319"/>
      <c r="CR15" s="319"/>
      <c r="CS15" s="319"/>
      <c r="CT15" s="176"/>
      <c r="CU15" s="319"/>
      <c r="CV15" s="319"/>
      <c r="CW15" s="319"/>
      <c r="CX15" s="346"/>
      <c r="CY15" s="319"/>
      <c r="CZ15" s="319"/>
      <c r="DA15" s="319"/>
      <c r="DB15" s="346"/>
      <c r="DC15" s="176"/>
      <c r="DD15" s="319"/>
      <c r="DE15" s="319"/>
      <c r="DF15" s="319"/>
      <c r="DG15" s="319"/>
      <c r="DH15" s="319"/>
      <c r="DI15" s="319"/>
      <c r="DJ15" s="319"/>
      <c r="DK15" s="319"/>
      <c r="DL15" s="319"/>
      <c r="DM15" s="319"/>
      <c r="DN15" s="319"/>
      <c r="DO15" s="319"/>
      <c r="DP15" s="319"/>
      <c r="DQ15" s="319"/>
      <c r="DR15" s="319"/>
      <c r="DS15" s="319"/>
      <c r="DT15" s="319"/>
      <c r="DU15" s="319"/>
      <c r="DV15" s="319"/>
      <c r="DW15" s="319"/>
      <c r="DX15" s="319"/>
      <c r="DY15" s="319"/>
      <c r="DZ15" s="319"/>
      <c r="EA15" s="319"/>
      <c r="EB15" s="319"/>
      <c r="EC15" s="319"/>
      <c r="ED15" s="176"/>
      <c r="EE15" s="176"/>
    </row>
    <row r="16" spans="1:135" s="74" customFormat="1" ht="40.5" customHeight="1">
      <c r="A16" s="66">
        <v>3</v>
      </c>
      <c r="B16" s="66" t="s">
        <v>6590</v>
      </c>
      <c r="C16" s="66" t="s">
        <v>6590</v>
      </c>
      <c r="D16" s="71">
        <v>35</v>
      </c>
      <c r="E16" s="66">
        <v>241</v>
      </c>
      <c r="F16" s="67" t="s">
        <v>6591</v>
      </c>
      <c r="G16" s="66" t="s">
        <v>147</v>
      </c>
      <c r="H16" s="66" t="s">
        <v>13</v>
      </c>
      <c r="I16" s="66" t="s">
        <v>6592</v>
      </c>
      <c r="J16" s="66">
        <v>36</v>
      </c>
      <c r="K16" s="66" t="s">
        <v>6593</v>
      </c>
      <c r="L16" s="66" t="s">
        <v>6594</v>
      </c>
      <c r="M16" s="66" t="s">
        <v>10</v>
      </c>
      <c r="N16" s="68">
        <v>5500</v>
      </c>
      <c r="O16" s="66" t="s">
        <v>3122</v>
      </c>
      <c r="P16" s="66">
        <v>23</v>
      </c>
      <c r="Q16" s="176">
        <v>3000</v>
      </c>
      <c r="R16" s="176">
        <v>480</v>
      </c>
      <c r="S16" s="176"/>
      <c r="T16" s="176"/>
      <c r="U16" s="176"/>
      <c r="V16" s="176"/>
      <c r="W16" s="176"/>
      <c r="X16" s="176"/>
      <c r="Y16" s="176">
        <v>2000</v>
      </c>
      <c r="Z16" s="176"/>
      <c r="AA16" s="176"/>
      <c r="AB16" s="176"/>
      <c r="AC16" s="176">
        <v>0</v>
      </c>
      <c r="AD16" s="233"/>
      <c r="AE16" s="176"/>
      <c r="AF16" s="176"/>
      <c r="AG16" s="176">
        <v>0</v>
      </c>
      <c r="AH16" s="176"/>
      <c r="AI16" s="176"/>
      <c r="AJ16" s="176"/>
      <c r="AK16" s="176">
        <v>0</v>
      </c>
      <c r="AL16" s="176"/>
      <c r="AM16" s="176">
        <v>500</v>
      </c>
      <c r="AN16" s="176">
        <v>90</v>
      </c>
      <c r="AO16" s="176"/>
      <c r="AP16" s="176"/>
      <c r="AQ16" s="176"/>
      <c r="AR16" s="176"/>
      <c r="AS16" s="176"/>
      <c r="AT16" s="176"/>
      <c r="AU16" s="176">
        <v>0</v>
      </c>
      <c r="AV16" s="176"/>
      <c r="AW16" s="176"/>
      <c r="AX16" s="350"/>
      <c r="AY16" s="176"/>
      <c r="AZ16" s="176"/>
      <c r="BA16" s="176"/>
      <c r="BB16" s="176"/>
      <c r="BC16" s="176">
        <v>0</v>
      </c>
      <c r="BD16" s="176"/>
      <c r="BE16" s="176"/>
      <c r="BF16" s="176"/>
      <c r="BG16" s="176">
        <v>0</v>
      </c>
      <c r="BH16" s="176"/>
      <c r="BI16" s="176">
        <v>0</v>
      </c>
      <c r="BJ16" s="176"/>
      <c r="BK16" s="176">
        <v>0</v>
      </c>
      <c r="BL16" s="176"/>
      <c r="BM16" s="176">
        <v>0</v>
      </c>
      <c r="BN16" s="176"/>
      <c r="BO16" s="176">
        <v>0</v>
      </c>
      <c r="BP16" s="233"/>
      <c r="BQ16" s="176"/>
      <c r="BR16" s="176"/>
      <c r="BS16" s="176"/>
      <c r="BT16" s="176"/>
      <c r="BU16" s="176"/>
      <c r="BV16" s="176"/>
      <c r="BW16" s="176">
        <v>0</v>
      </c>
      <c r="BX16" s="176"/>
      <c r="BY16" s="176"/>
      <c r="BZ16" s="176"/>
      <c r="CA16" s="176"/>
      <c r="CB16" s="176"/>
      <c r="CC16" s="176">
        <v>0</v>
      </c>
      <c r="CD16" s="176">
        <v>0</v>
      </c>
      <c r="CE16" s="176">
        <v>0</v>
      </c>
      <c r="CF16" s="176"/>
      <c r="CG16" s="176"/>
      <c r="CH16" s="176"/>
      <c r="CI16" s="176">
        <v>0</v>
      </c>
      <c r="CJ16" s="176">
        <v>0</v>
      </c>
      <c r="CK16" s="176">
        <v>0</v>
      </c>
      <c r="CL16" s="176"/>
      <c r="CM16" s="176"/>
      <c r="CN16" s="176"/>
      <c r="CO16" s="176">
        <v>0</v>
      </c>
      <c r="CP16" s="176"/>
      <c r="CQ16" s="176">
        <v>0</v>
      </c>
      <c r="CR16" s="176"/>
      <c r="CS16" s="176">
        <v>0</v>
      </c>
      <c r="CT16" s="176"/>
      <c r="CU16" s="176">
        <v>0</v>
      </c>
      <c r="CV16" s="176"/>
      <c r="CW16" s="176"/>
      <c r="CX16" s="350"/>
      <c r="CY16" s="176">
        <v>0</v>
      </c>
      <c r="CZ16" s="176"/>
      <c r="DA16" s="176">
        <v>0</v>
      </c>
      <c r="DB16" s="350"/>
      <c r="DC16" s="176"/>
      <c r="DD16" s="176"/>
      <c r="DE16" s="176">
        <v>0</v>
      </c>
      <c r="DF16" s="176"/>
      <c r="DG16" s="176"/>
      <c r="DH16" s="176"/>
      <c r="DI16" s="176"/>
      <c r="DJ16" s="176"/>
      <c r="DK16" s="176"/>
      <c r="DL16" s="176"/>
      <c r="DM16" s="176"/>
      <c r="DN16" s="176"/>
      <c r="DO16" s="176"/>
      <c r="DP16" s="176"/>
      <c r="DQ16" s="176"/>
      <c r="DR16" s="176"/>
      <c r="DS16" s="176"/>
      <c r="DT16" s="176"/>
      <c r="DU16" s="176"/>
      <c r="DV16" s="176"/>
      <c r="DW16" s="176"/>
      <c r="DX16" s="176"/>
      <c r="DY16" s="176"/>
      <c r="DZ16" s="176"/>
      <c r="EA16" s="176"/>
      <c r="EB16" s="176"/>
      <c r="EC16" s="176"/>
      <c r="ED16" s="176">
        <f t="shared" si="0"/>
        <v>570</v>
      </c>
      <c r="EE16" s="176">
        <f t="shared" ref="EE16:EE21" si="1">N16-ED16</f>
        <v>4930</v>
      </c>
    </row>
    <row r="17" spans="1:135" s="74" customFormat="1" ht="40.5" customHeight="1">
      <c r="A17" s="66">
        <v>4</v>
      </c>
      <c r="B17" s="66" t="s">
        <v>6595</v>
      </c>
      <c r="C17" s="66" t="s">
        <v>6595</v>
      </c>
      <c r="D17" s="66">
        <v>37</v>
      </c>
      <c r="E17" s="66">
        <v>353</v>
      </c>
      <c r="F17" s="67" t="s">
        <v>6596</v>
      </c>
      <c r="G17" s="66" t="s">
        <v>2314</v>
      </c>
      <c r="H17" s="66" t="s">
        <v>9</v>
      </c>
      <c r="I17" s="66" t="s">
        <v>6597</v>
      </c>
      <c r="J17" s="66">
        <v>36</v>
      </c>
      <c r="K17" s="66" t="s">
        <v>6598</v>
      </c>
      <c r="L17" s="66" t="s">
        <v>6599</v>
      </c>
      <c r="M17" s="66" t="s">
        <v>10</v>
      </c>
      <c r="N17" s="68">
        <v>11200</v>
      </c>
      <c r="O17" s="66" t="s">
        <v>3115</v>
      </c>
      <c r="P17" s="66">
        <v>113</v>
      </c>
      <c r="Q17" s="176">
        <v>2000</v>
      </c>
      <c r="R17" s="176"/>
      <c r="S17" s="176"/>
      <c r="T17" s="176"/>
      <c r="U17" s="176"/>
      <c r="V17" s="176"/>
      <c r="W17" s="176"/>
      <c r="X17" s="176"/>
      <c r="Y17" s="176"/>
      <c r="Z17" s="176"/>
      <c r="AA17" s="176"/>
      <c r="AB17" s="176"/>
      <c r="AC17" s="176">
        <v>0</v>
      </c>
      <c r="AD17" s="233"/>
      <c r="AE17" s="176"/>
      <c r="AF17" s="176"/>
      <c r="AG17" s="176">
        <v>0</v>
      </c>
      <c r="AH17" s="176"/>
      <c r="AI17" s="176">
        <v>7000</v>
      </c>
      <c r="AJ17" s="176">
        <v>6000</v>
      </c>
      <c r="AK17" s="176">
        <v>0</v>
      </c>
      <c r="AL17" s="176"/>
      <c r="AM17" s="176"/>
      <c r="AN17" s="176"/>
      <c r="AO17" s="176"/>
      <c r="AP17" s="176"/>
      <c r="AQ17" s="176"/>
      <c r="AR17" s="176"/>
      <c r="AS17" s="176"/>
      <c r="AT17" s="176"/>
      <c r="AU17" s="176">
        <v>0</v>
      </c>
      <c r="AV17" s="176"/>
      <c r="AW17" s="176"/>
      <c r="AX17" s="350"/>
      <c r="AY17" s="176">
        <v>900</v>
      </c>
      <c r="AZ17" s="176"/>
      <c r="BA17" s="176"/>
      <c r="BB17" s="176"/>
      <c r="BC17" s="176">
        <v>0</v>
      </c>
      <c r="BD17" s="176"/>
      <c r="BE17" s="176"/>
      <c r="BF17" s="176"/>
      <c r="BG17" s="176">
        <v>0</v>
      </c>
      <c r="BH17" s="176"/>
      <c r="BI17" s="176">
        <v>0</v>
      </c>
      <c r="BJ17" s="176"/>
      <c r="BK17" s="176">
        <v>0</v>
      </c>
      <c r="BL17" s="176"/>
      <c r="BM17" s="176">
        <v>0</v>
      </c>
      <c r="BN17" s="176"/>
      <c r="BO17" s="176">
        <v>500</v>
      </c>
      <c r="BP17" s="233"/>
      <c r="BQ17" s="176"/>
      <c r="BR17" s="176"/>
      <c r="BS17" s="176"/>
      <c r="BT17" s="176"/>
      <c r="BU17" s="176"/>
      <c r="BV17" s="176"/>
      <c r="BW17" s="176">
        <v>0</v>
      </c>
      <c r="BX17" s="176"/>
      <c r="BY17" s="176"/>
      <c r="BZ17" s="176"/>
      <c r="CA17" s="176"/>
      <c r="CB17" s="176"/>
      <c r="CC17" s="176">
        <v>0</v>
      </c>
      <c r="CD17" s="176">
        <v>0</v>
      </c>
      <c r="CE17" s="176">
        <v>0</v>
      </c>
      <c r="CF17" s="176"/>
      <c r="CG17" s="176"/>
      <c r="CH17" s="176"/>
      <c r="CI17" s="176">
        <v>0</v>
      </c>
      <c r="CJ17" s="176">
        <v>200</v>
      </c>
      <c r="CK17" s="176">
        <v>200</v>
      </c>
      <c r="CL17" s="176">
        <v>100</v>
      </c>
      <c r="CM17" s="176"/>
      <c r="CN17" s="176"/>
      <c r="CO17" s="176">
        <v>0</v>
      </c>
      <c r="CP17" s="176"/>
      <c r="CQ17" s="176">
        <v>0</v>
      </c>
      <c r="CR17" s="176"/>
      <c r="CS17" s="176">
        <v>600</v>
      </c>
      <c r="CT17" s="176">
        <v>200</v>
      </c>
      <c r="CU17" s="176">
        <v>0</v>
      </c>
      <c r="CV17" s="176"/>
      <c r="CW17" s="176"/>
      <c r="CX17" s="350"/>
      <c r="CY17" s="176">
        <v>0</v>
      </c>
      <c r="CZ17" s="176"/>
      <c r="DA17" s="176">
        <v>0</v>
      </c>
      <c r="DB17" s="350"/>
      <c r="DC17" s="176"/>
      <c r="DD17" s="176"/>
      <c r="DE17" s="176">
        <v>0</v>
      </c>
      <c r="DF17" s="176"/>
      <c r="DG17" s="176"/>
      <c r="DH17" s="176"/>
      <c r="DI17" s="176"/>
      <c r="DJ17" s="176"/>
      <c r="DK17" s="176"/>
      <c r="DL17" s="176"/>
      <c r="DM17" s="176"/>
      <c r="DN17" s="176"/>
      <c r="DO17" s="176"/>
      <c r="DP17" s="176"/>
      <c r="DQ17" s="176"/>
      <c r="DR17" s="176"/>
      <c r="DS17" s="176"/>
      <c r="DT17" s="176"/>
      <c r="DU17" s="176"/>
      <c r="DV17" s="176"/>
      <c r="DW17" s="176"/>
      <c r="DX17" s="176"/>
      <c r="DY17" s="176"/>
      <c r="DZ17" s="176"/>
      <c r="EA17" s="176"/>
      <c r="EB17" s="176"/>
      <c r="EC17" s="176"/>
      <c r="ED17" s="176">
        <f t="shared" si="0"/>
        <v>6300</v>
      </c>
      <c r="EE17" s="176">
        <f t="shared" si="1"/>
        <v>4900</v>
      </c>
    </row>
    <row r="18" spans="1:135" s="74" customFormat="1" ht="40.5" customHeight="1">
      <c r="A18" s="66">
        <v>5</v>
      </c>
      <c r="B18" s="66" t="s">
        <v>6600</v>
      </c>
      <c r="C18" s="66" t="s">
        <v>6600</v>
      </c>
      <c r="D18" s="66">
        <v>37</v>
      </c>
      <c r="E18" s="66">
        <v>353</v>
      </c>
      <c r="F18" s="67" t="s">
        <v>6601</v>
      </c>
      <c r="G18" s="66" t="s">
        <v>2314</v>
      </c>
      <c r="H18" s="66" t="s">
        <v>175</v>
      </c>
      <c r="I18" s="66" t="s">
        <v>6602</v>
      </c>
      <c r="J18" s="66">
        <v>24</v>
      </c>
      <c r="K18" s="66" t="s">
        <v>6603</v>
      </c>
      <c r="L18" s="66" t="s">
        <v>6604</v>
      </c>
      <c r="M18" s="66" t="s">
        <v>65</v>
      </c>
      <c r="N18" s="68">
        <v>35800</v>
      </c>
      <c r="O18" s="66" t="s">
        <v>3115</v>
      </c>
      <c r="P18" s="66">
        <v>113</v>
      </c>
      <c r="Q18" s="176">
        <v>8000</v>
      </c>
      <c r="R18" s="176">
        <v>3000</v>
      </c>
      <c r="S18" s="176">
        <v>300</v>
      </c>
      <c r="T18" s="176">
        <v>300</v>
      </c>
      <c r="U18" s="176">
        <v>100</v>
      </c>
      <c r="V18" s="176">
        <v>50</v>
      </c>
      <c r="W18" s="176"/>
      <c r="X18" s="176"/>
      <c r="Y18" s="176"/>
      <c r="Z18" s="176"/>
      <c r="AA18" s="176">
        <v>12000</v>
      </c>
      <c r="AB18" s="176">
        <v>5000</v>
      </c>
      <c r="AC18" s="176">
        <v>300</v>
      </c>
      <c r="AD18" s="233">
        <v>250</v>
      </c>
      <c r="AE18" s="176"/>
      <c r="AF18" s="176"/>
      <c r="AG18" s="176">
        <v>1000</v>
      </c>
      <c r="AH18" s="176"/>
      <c r="AI18" s="176">
        <v>100</v>
      </c>
      <c r="AJ18" s="176"/>
      <c r="AK18" s="176">
        <v>500</v>
      </c>
      <c r="AL18" s="176"/>
      <c r="AM18" s="176">
        <v>500</v>
      </c>
      <c r="AN18" s="176"/>
      <c r="AO18" s="176">
        <v>3000</v>
      </c>
      <c r="AP18" s="176">
        <v>3000</v>
      </c>
      <c r="AQ18" s="176"/>
      <c r="AR18" s="176"/>
      <c r="AS18" s="176"/>
      <c r="AT18" s="176"/>
      <c r="AU18" s="176">
        <v>0</v>
      </c>
      <c r="AV18" s="176"/>
      <c r="AW18" s="176">
        <v>500</v>
      </c>
      <c r="AX18" s="350"/>
      <c r="AY18" s="176">
        <v>900</v>
      </c>
      <c r="AZ18" s="176">
        <v>200</v>
      </c>
      <c r="BA18" s="176"/>
      <c r="BB18" s="176"/>
      <c r="BC18" s="176">
        <v>0</v>
      </c>
      <c r="BD18" s="176"/>
      <c r="BE18" s="176">
        <v>500</v>
      </c>
      <c r="BF18" s="176">
        <v>300</v>
      </c>
      <c r="BG18" s="176">
        <v>200</v>
      </c>
      <c r="BH18" s="176">
        <v>100</v>
      </c>
      <c r="BI18" s="176">
        <v>650</v>
      </c>
      <c r="BJ18" s="176">
        <v>650</v>
      </c>
      <c r="BK18" s="176">
        <v>0</v>
      </c>
      <c r="BL18" s="176"/>
      <c r="BM18" s="176">
        <v>700</v>
      </c>
      <c r="BN18" s="176">
        <v>700</v>
      </c>
      <c r="BO18" s="176">
        <v>500</v>
      </c>
      <c r="BP18" s="233"/>
      <c r="BQ18" s="176"/>
      <c r="BR18" s="176"/>
      <c r="BS18" s="176">
        <v>350</v>
      </c>
      <c r="BT18" s="176">
        <v>350</v>
      </c>
      <c r="BU18" s="176"/>
      <c r="BV18" s="176">
        <v>500</v>
      </c>
      <c r="BW18" s="176">
        <v>500</v>
      </c>
      <c r="BX18" s="176"/>
      <c r="BY18" s="176"/>
      <c r="BZ18" s="176"/>
      <c r="CA18" s="176"/>
      <c r="CB18" s="176"/>
      <c r="CC18" s="176">
        <v>1000</v>
      </c>
      <c r="CD18" s="176">
        <v>1000</v>
      </c>
      <c r="CE18" s="176">
        <v>0</v>
      </c>
      <c r="CF18" s="176"/>
      <c r="CG18" s="176"/>
      <c r="CH18" s="176"/>
      <c r="CI18" s="176">
        <v>0</v>
      </c>
      <c r="CJ18" s="176">
        <v>600</v>
      </c>
      <c r="CK18" s="176">
        <v>600</v>
      </c>
      <c r="CL18" s="176">
        <v>200</v>
      </c>
      <c r="CM18" s="176"/>
      <c r="CN18" s="176"/>
      <c r="CO18" s="176">
        <v>0</v>
      </c>
      <c r="CP18" s="176"/>
      <c r="CQ18" s="176">
        <v>1000</v>
      </c>
      <c r="CR18" s="176">
        <v>400</v>
      </c>
      <c r="CS18" s="176">
        <v>1500</v>
      </c>
      <c r="CT18" s="176">
        <v>600</v>
      </c>
      <c r="CU18" s="176">
        <v>0</v>
      </c>
      <c r="CV18" s="176"/>
      <c r="CW18" s="176">
        <v>1000</v>
      </c>
      <c r="CX18" s="350">
        <v>0</v>
      </c>
      <c r="CY18" s="176">
        <v>100</v>
      </c>
      <c r="CZ18" s="176"/>
      <c r="DA18" s="176">
        <v>0</v>
      </c>
      <c r="DB18" s="350"/>
      <c r="DC18" s="176"/>
      <c r="DD18" s="176"/>
      <c r="DE18" s="176">
        <v>0</v>
      </c>
      <c r="DF18" s="176"/>
      <c r="DG18" s="176"/>
      <c r="DH18" s="176"/>
      <c r="DI18" s="176"/>
      <c r="DJ18" s="176"/>
      <c r="DK18" s="176"/>
      <c r="DL18" s="176"/>
      <c r="DM18" s="176"/>
      <c r="DN18" s="176"/>
      <c r="DO18" s="176"/>
      <c r="DP18" s="176"/>
      <c r="DQ18" s="176"/>
      <c r="DR18" s="176"/>
      <c r="DS18" s="176"/>
      <c r="DT18" s="176"/>
      <c r="DU18" s="176"/>
      <c r="DV18" s="176"/>
      <c r="DW18" s="176"/>
      <c r="DX18" s="176"/>
      <c r="DY18" s="176"/>
      <c r="DZ18" s="176"/>
      <c r="EA18" s="176"/>
      <c r="EB18" s="176"/>
      <c r="EC18" s="176"/>
      <c r="ED18" s="176">
        <f t="shared" si="0"/>
        <v>15100</v>
      </c>
      <c r="EE18" s="176">
        <f t="shared" si="1"/>
        <v>20700</v>
      </c>
    </row>
    <row r="19" spans="1:135" s="74" customFormat="1" ht="40.5" customHeight="1">
      <c r="A19" s="66">
        <v>6</v>
      </c>
      <c r="B19" s="66" t="s">
        <v>6605</v>
      </c>
      <c r="C19" s="66" t="s">
        <v>6605</v>
      </c>
      <c r="D19" s="66">
        <v>37</v>
      </c>
      <c r="E19" s="66">
        <v>353</v>
      </c>
      <c r="F19" s="67" t="s">
        <v>6596</v>
      </c>
      <c r="G19" s="66" t="s">
        <v>6606</v>
      </c>
      <c r="H19" s="66" t="s">
        <v>192</v>
      </c>
      <c r="I19" s="66" t="s">
        <v>6607</v>
      </c>
      <c r="J19" s="66">
        <v>36</v>
      </c>
      <c r="K19" s="66" t="s">
        <v>6608</v>
      </c>
      <c r="L19" s="66" t="s">
        <v>6609</v>
      </c>
      <c r="M19" s="66" t="s">
        <v>10</v>
      </c>
      <c r="N19" s="68">
        <v>8500</v>
      </c>
      <c r="O19" s="66" t="s">
        <v>3115</v>
      </c>
      <c r="P19" s="66">
        <v>113</v>
      </c>
      <c r="Q19" s="176">
        <v>5000</v>
      </c>
      <c r="R19" s="176">
        <v>4000</v>
      </c>
      <c r="S19" s="176"/>
      <c r="T19" s="176"/>
      <c r="U19" s="176"/>
      <c r="V19" s="176"/>
      <c r="W19" s="176"/>
      <c r="X19" s="176"/>
      <c r="Y19" s="176"/>
      <c r="Z19" s="176"/>
      <c r="AA19" s="176"/>
      <c r="AB19" s="176"/>
      <c r="AC19" s="176">
        <v>0</v>
      </c>
      <c r="AD19" s="233"/>
      <c r="AE19" s="176"/>
      <c r="AF19" s="176"/>
      <c r="AG19" s="176">
        <v>500</v>
      </c>
      <c r="AH19" s="176"/>
      <c r="AI19" s="176"/>
      <c r="AJ19" s="176"/>
      <c r="AK19" s="176">
        <v>0</v>
      </c>
      <c r="AL19" s="176"/>
      <c r="AM19" s="176"/>
      <c r="AN19" s="176"/>
      <c r="AO19" s="176">
        <v>3000</v>
      </c>
      <c r="AP19" s="176">
        <v>0</v>
      </c>
      <c r="AQ19" s="176"/>
      <c r="AR19" s="176"/>
      <c r="AS19" s="176"/>
      <c r="AT19" s="176"/>
      <c r="AU19" s="176">
        <v>0</v>
      </c>
      <c r="AV19" s="176"/>
      <c r="AW19" s="176"/>
      <c r="AX19" s="350"/>
      <c r="AY19" s="176"/>
      <c r="AZ19" s="176"/>
      <c r="BA19" s="176"/>
      <c r="BB19" s="176"/>
      <c r="BC19" s="176">
        <v>0</v>
      </c>
      <c r="BD19" s="176"/>
      <c r="BE19" s="176"/>
      <c r="BF19" s="176"/>
      <c r="BG19" s="176">
        <v>0</v>
      </c>
      <c r="BH19" s="176"/>
      <c r="BI19" s="176">
        <v>0</v>
      </c>
      <c r="BJ19" s="176"/>
      <c r="BK19" s="176">
        <v>0</v>
      </c>
      <c r="BL19" s="176"/>
      <c r="BM19" s="176">
        <v>0</v>
      </c>
      <c r="BN19" s="176"/>
      <c r="BO19" s="176">
        <v>0</v>
      </c>
      <c r="BP19" s="233"/>
      <c r="BQ19" s="176"/>
      <c r="BR19" s="176"/>
      <c r="BS19" s="176"/>
      <c r="BT19" s="176"/>
      <c r="BU19" s="176"/>
      <c r="BV19" s="176"/>
      <c r="BW19" s="176">
        <v>0</v>
      </c>
      <c r="BX19" s="176"/>
      <c r="BY19" s="176"/>
      <c r="BZ19" s="176"/>
      <c r="CA19" s="176"/>
      <c r="CB19" s="176"/>
      <c r="CC19" s="176">
        <v>0</v>
      </c>
      <c r="CD19" s="176">
        <v>0</v>
      </c>
      <c r="CE19" s="176">
        <v>0</v>
      </c>
      <c r="CF19" s="176"/>
      <c r="CG19" s="176"/>
      <c r="CH19" s="176"/>
      <c r="CI19" s="176">
        <v>0</v>
      </c>
      <c r="CJ19" s="176">
        <v>0</v>
      </c>
      <c r="CK19" s="176">
        <v>0</v>
      </c>
      <c r="CL19" s="176"/>
      <c r="CM19" s="176"/>
      <c r="CN19" s="176"/>
      <c r="CO19" s="176">
        <v>0</v>
      </c>
      <c r="CP19" s="176"/>
      <c r="CQ19" s="176">
        <v>0</v>
      </c>
      <c r="CR19" s="176"/>
      <c r="CS19" s="176">
        <v>0</v>
      </c>
      <c r="CT19" s="176"/>
      <c r="CU19" s="176">
        <v>0</v>
      </c>
      <c r="CV19" s="176"/>
      <c r="CW19" s="176"/>
      <c r="CX19" s="350"/>
      <c r="CY19" s="176">
        <v>0</v>
      </c>
      <c r="CZ19" s="176"/>
      <c r="DA19" s="176">
        <v>0</v>
      </c>
      <c r="DB19" s="350"/>
      <c r="DC19" s="176"/>
      <c r="DD19" s="176"/>
      <c r="DE19" s="176">
        <v>0</v>
      </c>
      <c r="DF19" s="176"/>
      <c r="DG19" s="176"/>
      <c r="DH19" s="176"/>
      <c r="DI19" s="176"/>
      <c r="DJ19" s="176"/>
      <c r="DK19" s="176"/>
      <c r="DL19" s="176"/>
      <c r="DM19" s="176"/>
      <c r="DN19" s="176"/>
      <c r="DO19" s="176"/>
      <c r="DP19" s="176"/>
      <c r="DQ19" s="176"/>
      <c r="DR19" s="176"/>
      <c r="DS19" s="176"/>
      <c r="DT19" s="176"/>
      <c r="DU19" s="176"/>
      <c r="DV19" s="176"/>
      <c r="DW19" s="176"/>
      <c r="DX19" s="176"/>
      <c r="DY19" s="176"/>
      <c r="DZ19" s="176"/>
      <c r="EA19" s="176"/>
      <c r="EB19" s="176"/>
      <c r="EC19" s="176"/>
      <c r="ED19" s="176">
        <f t="shared" si="0"/>
        <v>4000</v>
      </c>
      <c r="EE19" s="176">
        <f t="shared" si="1"/>
        <v>4500</v>
      </c>
    </row>
    <row r="20" spans="1:135" s="74" customFormat="1" ht="40.5" customHeight="1">
      <c r="A20" s="66">
        <v>7</v>
      </c>
      <c r="B20" s="66" t="s">
        <v>6610</v>
      </c>
      <c r="C20" s="66" t="s">
        <v>6610</v>
      </c>
      <c r="D20" s="66">
        <v>48</v>
      </c>
      <c r="E20" s="66">
        <v>707</v>
      </c>
      <c r="F20" s="67" t="s">
        <v>3502</v>
      </c>
      <c r="G20" s="66" t="s">
        <v>2305</v>
      </c>
      <c r="H20" s="66" t="s">
        <v>1131</v>
      </c>
      <c r="I20" s="66" t="s">
        <v>1019</v>
      </c>
      <c r="J20" s="66">
        <v>36</v>
      </c>
      <c r="K20" s="66" t="s">
        <v>6611</v>
      </c>
      <c r="L20" s="66" t="s">
        <v>6612</v>
      </c>
      <c r="M20" s="66" t="s">
        <v>10</v>
      </c>
      <c r="N20" s="68">
        <v>22300</v>
      </c>
      <c r="O20" s="66" t="s">
        <v>3115</v>
      </c>
      <c r="P20" s="66">
        <v>113</v>
      </c>
      <c r="Q20" s="176">
        <v>15000</v>
      </c>
      <c r="R20" s="176">
        <v>6000</v>
      </c>
      <c r="S20" s="176"/>
      <c r="T20" s="176"/>
      <c r="U20" s="176"/>
      <c r="V20" s="176"/>
      <c r="W20" s="176"/>
      <c r="X20" s="176"/>
      <c r="Y20" s="176"/>
      <c r="Z20" s="176"/>
      <c r="AA20" s="176"/>
      <c r="AB20" s="176"/>
      <c r="AC20" s="176">
        <v>0</v>
      </c>
      <c r="AD20" s="233"/>
      <c r="AE20" s="176"/>
      <c r="AF20" s="176"/>
      <c r="AG20" s="176">
        <v>0</v>
      </c>
      <c r="AH20" s="176"/>
      <c r="AI20" s="176"/>
      <c r="AJ20" s="176"/>
      <c r="AK20" s="176">
        <v>0</v>
      </c>
      <c r="AL20" s="176"/>
      <c r="AM20" s="176"/>
      <c r="AN20" s="176"/>
      <c r="AO20" s="176">
        <v>3000</v>
      </c>
      <c r="AP20" s="176">
        <v>0</v>
      </c>
      <c r="AQ20" s="176"/>
      <c r="AR20" s="176"/>
      <c r="AS20" s="176"/>
      <c r="AT20" s="176"/>
      <c r="AU20" s="176">
        <v>0</v>
      </c>
      <c r="AV20" s="176"/>
      <c r="AW20" s="176"/>
      <c r="AX20" s="350"/>
      <c r="AY20" s="176">
        <v>1000</v>
      </c>
      <c r="AZ20" s="176"/>
      <c r="BA20" s="176"/>
      <c r="BB20" s="176"/>
      <c r="BC20" s="176">
        <v>0</v>
      </c>
      <c r="BD20" s="176"/>
      <c r="BE20" s="176"/>
      <c r="BF20" s="176"/>
      <c r="BG20" s="176">
        <v>0</v>
      </c>
      <c r="BH20" s="176"/>
      <c r="BI20" s="176">
        <v>0</v>
      </c>
      <c r="BJ20" s="176"/>
      <c r="BK20" s="176">
        <v>0</v>
      </c>
      <c r="BL20" s="176"/>
      <c r="BM20" s="176">
        <v>0</v>
      </c>
      <c r="BN20" s="176"/>
      <c r="BO20" s="176">
        <v>200</v>
      </c>
      <c r="BP20" s="233"/>
      <c r="BQ20" s="176"/>
      <c r="BR20" s="176"/>
      <c r="BS20" s="176"/>
      <c r="BT20" s="176"/>
      <c r="BU20" s="176"/>
      <c r="BV20" s="176"/>
      <c r="BW20" s="176">
        <v>0</v>
      </c>
      <c r="BX20" s="176"/>
      <c r="BY20" s="176"/>
      <c r="BZ20" s="176"/>
      <c r="CA20" s="176"/>
      <c r="CB20" s="176"/>
      <c r="CC20" s="176">
        <v>1000</v>
      </c>
      <c r="CD20" s="176">
        <v>200</v>
      </c>
      <c r="CE20" s="176">
        <v>0</v>
      </c>
      <c r="CF20" s="176"/>
      <c r="CG20" s="176"/>
      <c r="CH20" s="176"/>
      <c r="CI20" s="176">
        <v>0</v>
      </c>
      <c r="CJ20" s="176">
        <v>0</v>
      </c>
      <c r="CK20" s="176">
        <v>0</v>
      </c>
      <c r="CL20" s="176"/>
      <c r="CM20" s="176"/>
      <c r="CN20" s="176"/>
      <c r="CO20" s="176">
        <v>0</v>
      </c>
      <c r="CP20" s="176"/>
      <c r="CQ20" s="176">
        <v>0</v>
      </c>
      <c r="CR20" s="176"/>
      <c r="CS20" s="176">
        <v>0</v>
      </c>
      <c r="CT20" s="176"/>
      <c r="CU20" s="176">
        <v>0</v>
      </c>
      <c r="CV20" s="176"/>
      <c r="CW20" s="176">
        <v>1000</v>
      </c>
      <c r="CX20" s="350">
        <v>0</v>
      </c>
      <c r="CY20" s="176">
        <v>600</v>
      </c>
      <c r="CZ20" s="176"/>
      <c r="DA20" s="176">
        <v>0</v>
      </c>
      <c r="DB20" s="350"/>
      <c r="DC20" s="176">
        <v>500</v>
      </c>
      <c r="DD20" s="176">
        <v>500</v>
      </c>
      <c r="DE20" s="176">
        <v>0</v>
      </c>
      <c r="DF20" s="176"/>
      <c r="DG20" s="176"/>
      <c r="DH20" s="176"/>
      <c r="DI20" s="176"/>
      <c r="DJ20" s="176"/>
      <c r="DK20" s="176"/>
      <c r="DL20" s="176"/>
      <c r="DM20" s="176"/>
      <c r="DN20" s="176"/>
      <c r="DO20" s="176"/>
      <c r="DP20" s="176"/>
      <c r="DQ20" s="176"/>
      <c r="DR20" s="176"/>
      <c r="DS20" s="176"/>
      <c r="DT20" s="176"/>
      <c r="DU20" s="176"/>
      <c r="DV20" s="176"/>
      <c r="DW20" s="176"/>
      <c r="DX20" s="176"/>
      <c r="DY20" s="176"/>
      <c r="DZ20" s="176"/>
      <c r="EA20" s="176"/>
      <c r="EB20" s="176"/>
      <c r="EC20" s="176"/>
      <c r="ED20" s="176">
        <f t="shared" si="0"/>
        <v>6500</v>
      </c>
      <c r="EE20" s="176">
        <f t="shared" si="1"/>
        <v>15800</v>
      </c>
    </row>
    <row r="21" spans="1:135" s="74" customFormat="1" ht="40.5" customHeight="1">
      <c r="A21" s="66">
        <v>8</v>
      </c>
      <c r="B21" s="66" t="s">
        <v>6613</v>
      </c>
      <c r="C21" s="66" t="s">
        <v>6613</v>
      </c>
      <c r="D21" s="66">
        <v>48</v>
      </c>
      <c r="E21" s="66">
        <v>707</v>
      </c>
      <c r="F21" s="67" t="s">
        <v>3502</v>
      </c>
      <c r="G21" s="66" t="s">
        <v>2305</v>
      </c>
      <c r="H21" s="66" t="s">
        <v>3503</v>
      </c>
      <c r="I21" s="66" t="s">
        <v>6614</v>
      </c>
      <c r="J21" s="66">
        <v>60</v>
      </c>
      <c r="K21" s="66" t="s">
        <v>6615</v>
      </c>
      <c r="L21" s="66" t="s">
        <v>3506</v>
      </c>
      <c r="M21" s="66" t="s">
        <v>65</v>
      </c>
      <c r="N21" s="68">
        <v>18400</v>
      </c>
      <c r="O21" s="66" t="s">
        <v>3115</v>
      </c>
      <c r="P21" s="66">
        <v>113</v>
      </c>
      <c r="Q21" s="176">
        <v>15000</v>
      </c>
      <c r="R21" s="176">
        <v>7000</v>
      </c>
      <c r="S21" s="176"/>
      <c r="T21" s="176"/>
      <c r="U21" s="176"/>
      <c r="V21" s="176"/>
      <c r="W21" s="176"/>
      <c r="X21" s="176"/>
      <c r="Y21" s="176"/>
      <c r="Z21" s="176"/>
      <c r="AA21" s="176"/>
      <c r="AB21" s="176"/>
      <c r="AC21" s="176">
        <v>0</v>
      </c>
      <c r="AD21" s="233"/>
      <c r="AE21" s="176"/>
      <c r="AF21" s="176"/>
      <c r="AG21" s="176">
        <v>0</v>
      </c>
      <c r="AH21" s="176"/>
      <c r="AI21" s="176"/>
      <c r="AJ21" s="176"/>
      <c r="AK21" s="176">
        <v>0</v>
      </c>
      <c r="AL21" s="176"/>
      <c r="AM21" s="176"/>
      <c r="AN21" s="176"/>
      <c r="AO21" s="176">
        <v>3000</v>
      </c>
      <c r="AP21" s="176">
        <v>3000</v>
      </c>
      <c r="AQ21" s="176"/>
      <c r="AR21" s="176"/>
      <c r="AS21" s="176"/>
      <c r="AT21" s="176"/>
      <c r="AU21" s="176">
        <v>0</v>
      </c>
      <c r="AV21" s="176"/>
      <c r="AW21" s="176"/>
      <c r="AX21" s="350"/>
      <c r="AY21" s="176"/>
      <c r="AZ21" s="176"/>
      <c r="BA21" s="176"/>
      <c r="BB21" s="176"/>
      <c r="BC21" s="176">
        <v>0</v>
      </c>
      <c r="BD21" s="176"/>
      <c r="BE21" s="176"/>
      <c r="BF21" s="176"/>
      <c r="BG21" s="176">
        <v>0</v>
      </c>
      <c r="BH21" s="176"/>
      <c r="BI21" s="176">
        <v>0</v>
      </c>
      <c r="BJ21" s="176"/>
      <c r="BK21" s="176">
        <v>0</v>
      </c>
      <c r="BL21" s="176"/>
      <c r="BM21" s="176">
        <v>0</v>
      </c>
      <c r="BN21" s="176"/>
      <c r="BO21" s="176">
        <v>100</v>
      </c>
      <c r="BP21" s="233"/>
      <c r="BQ21" s="176"/>
      <c r="BR21" s="176"/>
      <c r="BS21" s="176"/>
      <c r="BT21" s="176"/>
      <c r="BU21" s="176"/>
      <c r="BV21" s="176"/>
      <c r="BW21" s="176">
        <v>0</v>
      </c>
      <c r="BX21" s="176"/>
      <c r="BY21" s="176"/>
      <c r="BZ21" s="176"/>
      <c r="CA21" s="176"/>
      <c r="CB21" s="176"/>
      <c r="CC21" s="176">
        <v>0</v>
      </c>
      <c r="CD21" s="176">
        <v>0</v>
      </c>
      <c r="CE21" s="176">
        <v>0</v>
      </c>
      <c r="CF21" s="176"/>
      <c r="CG21" s="176"/>
      <c r="CH21" s="176"/>
      <c r="CI21" s="176">
        <v>0</v>
      </c>
      <c r="CJ21" s="176">
        <v>0</v>
      </c>
      <c r="CK21" s="176">
        <v>0</v>
      </c>
      <c r="CL21" s="176"/>
      <c r="CM21" s="176"/>
      <c r="CN21" s="176"/>
      <c r="CO21" s="176">
        <v>0</v>
      </c>
      <c r="CP21" s="176"/>
      <c r="CQ21" s="176">
        <v>0</v>
      </c>
      <c r="CR21" s="176"/>
      <c r="CS21" s="176">
        <v>0</v>
      </c>
      <c r="CT21" s="176"/>
      <c r="CU21" s="176">
        <v>0</v>
      </c>
      <c r="CV21" s="176"/>
      <c r="CW21" s="176">
        <v>300</v>
      </c>
      <c r="CX21" s="350">
        <v>0</v>
      </c>
      <c r="CY21" s="176">
        <v>0</v>
      </c>
      <c r="CZ21" s="176"/>
      <c r="DA21" s="176">
        <v>0</v>
      </c>
      <c r="DB21" s="350"/>
      <c r="DC21" s="176"/>
      <c r="DD21" s="176"/>
      <c r="DE21" s="176">
        <v>0</v>
      </c>
      <c r="DF21" s="176"/>
      <c r="DG21" s="176"/>
      <c r="DH21" s="176"/>
      <c r="DI21" s="176"/>
      <c r="DJ21" s="176"/>
      <c r="DK21" s="176"/>
      <c r="DL21" s="176"/>
      <c r="DM21" s="176"/>
      <c r="DN21" s="176"/>
      <c r="DO21" s="176"/>
      <c r="DP21" s="176"/>
      <c r="DQ21" s="176"/>
      <c r="DR21" s="176"/>
      <c r="DS21" s="176"/>
      <c r="DT21" s="176"/>
      <c r="DU21" s="176"/>
      <c r="DV21" s="176"/>
      <c r="DW21" s="176"/>
      <c r="DX21" s="176"/>
      <c r="DY21" s="176"/>
      <c r="DZ21" s="176"/>
      <c r="EA21" s="176"/>
      <c r="EB21" s="176"/>
      <c r="EC21" s="176"/>
      <c r="ED21" s="176">
        <f t="shared" si="0"/>
        <v>10000</v>
      </c>
      <c r="EE21" s="176">
        <f t="shared" si="1"/>
        <v>8400</v>
      </c>
    </row>
    <row r="22" spans="1:135" s="47" customFormat="1" ht="24.75" customHeight="1">
      <c r="A22" s="66" t="s">
        <v>8243</v>
      </c>
      <c r="B22" s="66"/>
      <c r="C22" s="66"/>
      <c r="D22" s="60"/>
      <c r="E22" s="66"/>
      <c r="F22" s="61" t="s">
        <v>3188</v>
      </c>
      <c r="G22" s="66"/>
      <c r="H22" s="66"/>
      <c r="I22" s="66"/>
      <c r="J22" s="66"/>
      <c r="K22" s="66"/>
      <c r="L22" s="66"/>
      <c r="M22" s="66"/>
      <c r="N22" s="68"/>
      <c r="O22" s="66"/>
      <c r="P22" s="66"/>
      <c r="Q22" s="319"/>
      <c r="R22" s="176"/>
      <c r="S22" s="319"/>
      <c r="T22" s="319"/>
      <c r="U22" s="319"/>
      <c r="V22" s="319"/>
      <c r="W22" s="319"/>
      <c r="X22" s="319"/>
      <c r="Y22" s="319"/>
      <c r="Z22" s="319"/>
      <c r="AA22" s="319"/>
      <c r="AB22" s="319"/>
      <c r="AC22" s="319"/>
      <c r="AD22" s="587"/>
      <c r="AE22" s="319"/>
      <c r="AF22" s="319"/>
      <c r="AG22" s="319"/>
      <c r="AH22" s="319"/>
      <c r="AI22" s="319"/>
      <c r="AJ22" s="319"/>
      <c r="AK22" s="319"/>
      <c r="AL22" s="319"/>
      <c r="AM22" s="319"/>
      <c r="AN22" s="319"/>
      <c r="AO22" s="319"/>
      <c r="AP22" s="319"/>
      <c r="AQ22" s="319"/>
      <c r="AR22" s="319"/>
      <c r="AS22" s="319"/>
      <c r="AT22" s="319"/>
      <c r="AU22" s="176"/>
      <c r="AV22" s="319"/>
      <c r="AW22" s="319"/>
      <c r="AX22" s="346"/>
      <c r="AY22" s="319"/>
      <c r="AZ22" s="176"/>
      <c r="BA22" s="319"/>
      <c r="BB22" s="319"/>
      <c r="BC22" s="319"/>
      <c r="BD22" s="319"/>
      <c r="BE22" s="319"/>
      <c r="BF22" s="176"/>
      <c r="BG22" s="319"/>
      <c r="BH22" s="319"/>
      <c r="BI22" s="319"/>
      <c r="BJ22" s="319"/>
      <c r="BK22" s="319"/>
      <c r="BL22" s="319"/>
      <c r="BM22" s="319"/>
      <c r="BN22" s="319"/>
      <c r="BO22" s="319"/>
      <c r="BP22" s="587"/>
      <c r="BQ22" s="319"/>
      <c r="BR22" s="319"/>
      <c r="BS22" s="176"/>
      <c r="BT22" s="176"/>
      <c r="BU22" s="319"/>
      <c r="BV22" s="319"/>
      <c r="BW22" s="176"/>
      <c r="BX22" s="319"/>
      <c r="BY22" s="319"/>
      <c r="BZ22" s="319"/>
      <c r="CA22" s="319"/>
      <c r="CB22" s="319"/>
      <c r="CC22" s="319"/>
      <c r="CD22" s="176"/>
      <c r="CE22" s="319"/>
      <c r="CF22" s="176"/>
      <c r="CG22" s="319"/>
      <c r="CH22" s="319"/>
      <c r="CI22" s="319"/>
      <c r="CJ22" s="319"/>
      <c r="CK22" s="176"/>
      <c r="CL22" s="176"/>
      <c r="CM22" s="319"/>
      <c r="CN22" s="319"/>
      <c r="CO22" s="319"/>
      <c r="CP22" s="319"/>
      <c r="CQ22" s="319"/>
      <c r="CR22" s="319"/>
      <c r="CS22" s="319"/>
      <c r="CT22" s="176"/>
      <c r="CU22" s="319"/>
      <c r="CV22" s="319"/>
      <c r="CW22" s="319"/>
      <c r="CX22" s="346"/>
      <c r="CY22" s="319"/>
      <c r="CZ22" s="319"/>
      <c r="DA22" s="319"/>
      <c r="DB22" s="346"/>
      <c r="DC22" s="176"/>
      <c r="DD22" s="319"/>
      <c r="DE22" s="319"/>
      <c r="DF22" s="319"/>
      <c r="DG22" s="319"/>
      <c r="DH22" s="319"/>
      <c r="DI22" s="319"/>
      <c r="DJ22" s="319"/>
      <c r="DK22" s="319"/>
      <c r="DL22" s="319"/>
      <c r="DM22" s="319"/>
      <c r="DN22" s="319"/>
      <c r="DO22" s="319"/>
      <c r="DP22" s="319"/>
      <c r="DQ22" s="319"/>
      <c r="DR22" s="319"/>
      <c r="DS22" s="319"/>
      <c r="DT22" s="319"/>
      <c r="DU22" s="319"/>
      <c r="DV22" s="319"/>
      <c r="DW22" s="319"/>
      <c r="DX22" s="319"/>
      <c r="DY22" s="319"/>
      <c r="DZ22" s="319"/>
      <c r="EA22" s="319"/>
      <c r="EB22" s="319"/>
      <c r="EC22" s="319"/>
      <c r="ED22" s="176"/>
      <c r="EE22" s="176"/>
    </row>
    <row r="23" spans="1:135" s="74" customFormat="1" ht="40.5" customHeight="1">
      <c r="A23" s="66">
        <v>9</v>
      </c>
      <c r="B23" s="66" t="s">
        <v>6616</v>
      </c>
      <c r="C23" s="66" t="s">
        <v>6616</v>
      </c>
      <c r="D23" s="76">
        <v>93</v>
      </c>
      <c r="E23" s="66">
        <v>1223</v>
      </c>
      <c r="F23" s="67" t="s">
        <v>6617</v>
      </c>
      <c r="G23" s="66" t="s">
        <v>76</v>
      </c>
      <c r="H23" s="66" t="s">
        <v>6618</v>
      </c>
      <c r="I23" s="66" t="s">
        <v>6619</v>
      </c>
      <c r="J23" s="66">
        <v>36</v>
      </c>
      <c r="K23" s="66" t="s">
        <v>6620</v>
      </c>
      <c r="L23" s="66" t="s">
        <v>6621</v>
      </c>
      <c r="M23" s="66" t="s">
        <v>15</v>
      </c>
      <c r="N23" s="68">
        <v>20</v>
      </c>
      <c r="O23" s="66" t="s">
        <v>3099</v>
      </c>
      <c r="P23" s="66">
        <v>48</v>
      </c>
      <c r="Q23" s="176">
        <v>0</v>
      </c>
      <c r="R23" s="176"/>
      <c r="S23" s="176"/>
      <c r="T23" s="176"/>
      <c r="U23" s="176"/>
      <c r="V23" s="176"/>
      <c r="W23" s="176"/>
      <c r="X23" s="176"/>
      <c r="Y23" s="176"/>
      <c r="Z23" s="176"/>
      <c r="AA23" s="176"/>
      <c r="AB23" s="176"/>
      <c r="AC23" s="176">
        <v>0</v>
      </c>
      <c r="AD23" s="233"/>
      <c r="AE23" s="176"/>
      <c r="AF23" s="176"/>
      <c r="AG23" s="176">
        <v>0</v>
      </c>
      <c r="AH23" s="176"/>
      <c r="AI23" s="176"/>
      <c r="AJ23" s="176"/>
      <c r="AK23" s="176">
        <v>0</v>
      </c>
      <c r="AL23" s="176"/>
      <c r="AM23" s="176">
        <v>20</v>
      </c>
      <c r="AN23" s="176">
        <v>20</v>
      </c>
      <c r="AO23" s="176"/>
      <c r="AP23" s="176"/>
      <c r="AQ23" s="176"/>
      <c r="AR23" s="176"/>
      <c r="AS23" s="176"/>
      <c r="AT23" s="176"/>
      <c r="AU23" s="176">
        <v>0</v>
      </c>
      <c r="AV23" s="176"/>
      <c r="AW23" s="176"/>
      <c r="AX23" s="350"/>
      <c r="AY23" s="176"/>
      <c r="AZ23" s="176"/>
      <c r="BA23" s="176"/>
      <c r="BB23" s="176"/>
      <c r="BC23" s="176">
        <v>0</v>
      </c>
      <c r="BD23" s="176"/>
      <c r="BE23" s="176"/>
      <c r="BF23" s="176"/>
      <c r="BG23" s="176">
        <v>0</v>
      </c>
      <c r="BH23" s="176"/>
      <c r="BI23" s="176">
        <v>0</v>
      </c>
      <c r="BJ23" s="176"/>
      <c r="BK23" s="176">
        <v>0</v>
      </c>
      <c r="BL23" s="176"/>
      <c r="BM23" s="176">
        <v>0</v>
      </c>
      <c r="BN23" s="176"/>
      <c r="BO23" s="176">
        <v>0</v>
      </c>
      <c r="BP23" s="233"/>
      <c r="BQ23" s="176"/>
      <c r="BR23" s="176"/>
      <c r="BS23" s="176"/>
      <c r="BT23" s="176"/>
      <c r="BU23" s="176"/>
      <c r="BV23" s="176"/>
      <c r="BW23" s="176">
        <v>0</v>
      </c>
      <c r="BX23" s="176"/>
      <c r="BY23" s="176"/>
      <c r="BZ23" s="176"/>
      <c r="CA23" s="176"/>
      <c r="CB23" s="176"/>
      <c r="CC23" s="176">
        <v>0</v>
      </c>
      <c r="CD23" s="176">
        <v>0</v>
      </c>
      <c r="CE23" s="176">
        <v>0</v>
      </c>
      <c r="CF23" s="176"/>
      <c r="CG23" s="176"/>
      <c r="CH23" s="176"/>
      <c r="CI23" s="176">
        <v>0</v>
      </c>
      <c r="CJ23" s="176">
        <v>0</v>
      </c>
      <c r="CK23" s="176">
        <v>0</v>
      </c>
      <c r="CL23" s="176"/>
      <c r="CM23" s="176"/>
      <c r="CN23" s="176"/>
      <c r="CO23" s="176">
        <v>0</v>
      </c>
      <c r="CP23" s="176"/>
      <c r="CQ23" s="176">
        <v>0</v>
      </c>
      <c r="CR23" s="176"/>
      <c r="CS23" s="176">
        <v>0</v>
      </c>
      <c r="CT23" s="176"/>
      <c r="CU23" s="176">
        <v>0</v>
      </c>
      <c r="CV23" s="176"/>
      <c r="CW23" s="176"/>
      <c r="CX23" s="350"/>
      <c r="CY23" s="176">
        <v>0</v>
      </c>
      <c r="CZ23" s="176"/>
      <c r="DA23" s="176">
        <v>0</v>
      </c>
      <c r="DB23" s="350"/>
      <c r="DC23" s="176"/>
      <c r="DD23" s="176"/>
      <c r="DE23" s="176">
        <v>0</v>
      </c>
      <c r="DF23" s="176"/>
      <c r="DG23" s="176"/>
      <c r="DH23" s="176"/>
      <c r="DI23" s="176"/>
      <c r="DJ23" s="176"/>
      <c r="DK23" s="176"/>
      <c r="DL23" s="176"/>
      <c r="DM23" s="176"/>
      <c r="DN23" s="176"/>
      <c r="DO23" s="176"/>
      <c r="DP23" s="176"/>
      <c r="DQ23" s="176"/>
      <c r="DR23" s="176"/>
      <c r="DS23" s="176"/>
      <c r="DT23" s="176"/>
      <c r="DU23" s="176"/>
      <c r="DV23" s="176"/>
      <c r="DW23" s="176"/>
      <c r="DX23" s="176"/>
      <c r="DY23" s="176"/>
      <c r="DZ23" s="176"/>
      <c r="EA23" s="176"/>
      <c r="EB23" s="176"/>
      <c r="EC23" s="176"/>
      <c r="ED23" s="176">
        <f t="shared" si="0"/>
        <v>20</v>
      </c>
      <c r="EE23" s="176">
        <f>N23-ED23</f>
        <v>0</v>
      </c>
    </row>
    <row r="24" spans="1:135" s="47" customFormat="1" ht="40.5" customHeight="1">
      <c r="A24" s="66" t="s">
        <v>8243</v>
      </c>
      <c r="B24" s="66"/>
      <c r="C24" s="66"/>
      <c r="D24" s="77"/>
      <c r="E24" s="66"/>
      <c r="F24" s="61" t="s">
        <v>3190</v>
      </c>
      <c r="G24" s="66"/>
      <c r="H24" s="66"/>
      <c r="I24" s="66"/>
      <c r="J24" s="66"/>
      <c r="K24" s="66"/>
      <c r="L24" s="66"/>
      <c r="M24" s="66"/>
      <c r="N24" s="68"/>
      <c r="O24" s="66"/>
      <c r="P24" s="66"/>
      <c r="Q24" s="319"/>
      <c r="R24" s="176"/>
      <c r="S24" s="319"/>
      <c r="T24" s="319"/>
      <c r="U24" s="319"/>
      <c r="V24" s="319"/>
      <c r="W24" s="319"/>
      <c r="X24" s="319"/>
      <c r="Y24" s="319"/>
      <c r="Z24" s="319"/>
      <c r="AA24" s="319"/>
      <c r="AB24" s="319"/>
      <c r="AC24" s="319"/>
      <c r="AD24" s="587"/>
      <c r="AE24" s="319"/>
      <c r="AF24" s="319"/>
      <c r="AG24" s="319"/>
      <c r="AH24" s="319"/>
      <c r="AI24" s="319"/>
      <c r="AJ24" s="319"/>
      <c r="AK24" s="319"/>
      <c r="AL24" s="319"/>
      <c r="AM24" s="319"/>
      <c r="AN24" s="319"/>
      <c r="AO24" s="319"/>
      <c r="AP24" s="319"/>
      <c r="AQ24" s="319"/>
      <c r="AR24" s="319"/>
      <c r="AS24" s="319"/>
      <c r="AT24" s="319"/>
      <c r="AU24" s="176"/>
      <c r="AV24" s="319"/>
      <c r="AW24" s="319"/>
      <c r="AX24" s="346"/>
      <c r="AY24" s="319"/>
      <c r="AZ24" s="176"/>
      <c r="BA24" s="319"/>
      <c r="BB24" s="319"/>
      <c r="BC24" s="319"/>
      <c r="BD24" s="319"/>
      <c r="BE24" s="319"/>
      <c r="BF24" s="176"/>
      <c r="BG24" s="319"/>
      <c r="BH24" s="319"/>
      <c r="BI24" s="319"/>
      <c r="BJ24" s="319"/>
      <c r="BK24" s="319"/>
      <c r="BL24" s="319"/>
      <c r="BM24" s="319"/>
      <c r="BN24" s="319"/>
      <c r="BO24" s="319"/>
      <c r="BP24" s="587"/>
      <c r="BQ24" s="319"/>
      <c r="BR24" s="319"/>
      <c r="BS24" s="176"/>
      <c r="BT24" s="176"/>
      <c r="BU24" s="319"/>
      <c r="BV24" s="319"/>
      <c r="BW24" s="176"/>
      <c r="BX24" s="319"/>
      <c r="BY24" s="319"/>
      <c r="BZ24" s="319"/>
      <c r="CA24" s="319"/>
      <c r="CB24" s="319"/>
      <c r="CC24" s="319"/>
      <c r="CD24" s="176"/>
      <c r="CE24" s="319"/>
      <c r="CF24" s="176"/>
      <c r="CG24" s="319"/>
      <c r="CH24" s="319"/>
      <c r="CI24" s="319"/>
      <c r="CJ24" s="319"/>
      <c r="CK24" s="176"/>
      <c r="CL24" s="176"/>
      <c r="CM24" s="319"/>
      <c r="CN24" s="319"/>
      <c r="CO24" s="319"/>
      <c r="CP24" s="319"/>
      <c r="CQ24" s="319"/>
      <c r="CR24" s="319"/>
      <c r="CS24" s="319"/>
      <c r="CT24" s="176"/>
      <c r="CU24" s="319"/>
      <c r="CV24" s="319"/>
      <c r="CW24" s="319"/>
      <c r="CX24" s="346"/>
      <c r="CY24" s="319"/>
      <c r="CZ24" s="319"/>
      <c r="DA24" s="319"/>
      <c r="DB24" s="346"/>
      <c r="DC24" s="176"/>
      <c r="DD24" s="319"/>
      <c r="DE24" s="319"/>
      <c r="DF24" s="319"/>
      <c r="DG24" s="319"/>
      <c r="DH24" s="319"/>
      <c r="DI24" s="319"/>
      <c r="DJ24" s="319"/>
      <c r="DK24" s="319"/>
      <c r="DL24" s="319"/>
      <c r="DM24" s="319"/>
      <c r="DN24" s="319"/>
      <c r="DO24" s="319"/>
      <c r="DP24" s="319"/>
      <c r="DQ24" s="319"/>
      <c r="DR24" s="319"/>
      <c r="DS24" s="319"/>
      <c r="DT24" s="319"/>
      <c r="DU24" s="319"/>
      <c r="DV24" s="319"/>
      <c r="DW24" s="319"/>
      <c r="DX24" s="319"/>
      <c r="DY24" s="319"/>
      <c r="DZ24" s="319"/>
      <c r="EA24" s="319"/>
      <c r="EB24" s="319"/>
      <c r="EC24" s="319"/>
      <c r="ED24" s="176"/>
      <c r="EE24" s="176"/>
    </row>
    <row r="25" spans="1:135" s="47" customFormat="1" ht="40.5" customHeight="1">
      <c r="A25" s="66" t="s">
        <v>8243</v>
      </c>
      <c r="B25" s="66"/>
      <c r="C25" s="66"/>
      <c r="D25" s="60"/>
      <c r="E25" s="66"/>
      <c r="F25" s="61" t="s">
        <v>3195</v>
      </c>
      <c r="G25" s="66"/>
      <c r="H25" s="66"/>
      <c r="I25" s="66"/>
      <c r="J25" s="66"/>
      <c r="K25" s="66"/>
      <c r="L25" s="66"/>
      <c r="M25" s="66"/>
      <c r="N25" s="68"/>
      <c r="O25" s="66"/>
      <c r="P25" s="66"/>
      <c r="Q25" s="319"/>
      <c r="R25" s="176"/>
      <c r="S25" s="319"/>
      <c r="T25" s="319"/>
      <c r="U25" s="319"/>
      <c r="V25" s="319"/>
      <c r="W25" s="319"/>
      <c r="X25" s="319"/>
      <c r="Y25" s="319"/>
      <c r="Z25" s="319"/>
      <c r="AA25" s="319"/>
      <c r="AB25" s="319"/>
      <c r="AC25" s="319"/>
      <c r="AD25" s="587"/>
      <c r="AE25" s="319"/>
      <c r="AF25" s="319"/>
      <c r="AG25" s="319"/>
      <c r="AH25" s="319"/>
      <c r="AI25" s="319"/>
      <c r="AJ25" s="319"/>
      <c r="AK25" s="319"/>
      <c r="AL25" s="319"/>
      <c r="AM25" s="319"/>
      <c r="AN25" s="319"/>
      <c r="AO25" s="319"/>
      <c r="AP25" s="319"/>
      <c r="AQ25" s="319"/>
      <c r="AR25" s="319"/>
      <c r="AS25" s="319"/>
      <c r="AT25" s="319"/>
      <c r="AU25" s="176"/>
      <c r="AV25" s="319"/>
      <c r="AW25" s="319"/>
      <c r="AX25" s="346"/>
      <c r="AY25" s="319"/>
      <c r="AZ25" s="176"/>
      <c r="BA25" s="319"/>
      <c r="BB25" s="319"/>
      <c r="BC25" s="319"/>
      <c r="BD25" s="319"/>
      <c r="BE25" s="319"/>
      <c r="BF25" s="176"/>
      <c r="BG25" s="319"/>
      <c r="BH25" s="319"/>
      <c r="BI25" s="319"/>
      <c r="BJ25" s="319"/>
      <c r="BK25" s="319"/>
      <c r="BL25" s="319"/>
      <c r="BM25" s="319"/>
      <c r="BN25" s="319"/>
      <c r="BO25" s="319"/>
      <c r="BP25" s="587"/>
      <c r="BQ25" s="319"/>
      <c r="BR25" s="319"/>
      <c r="BS25" s="176"/>
      <c r="BT25" s="176"/>
      <c r="BU25" s="319"/>
      <c r="BV25" s="319"/>
      <c r="BW25" s="176"/>
      <c r="BX25" s="319"/>
      <c r="BY25" s="319"/>
      <c r="BZ25" s="319"/>
      <c r="CA25" s="319"/>
      <c r="CB25" s="319"/>
      <c r="CC25" s="319"/>
      <c r="CD25" s="176"/>
      <c r="CE25" s="319"/>
      <c r="CF25" s="176"/>
      <c r="CG25" s="319"/>
      <c r="CH25" s="319"/>
      <c r="CI25" s="319"/>
      <c r="CJ25" s="319"/>
      <c r="CK25" s="176"/>
      <c r="CL25" s="176"/>
      <c r="CM25" s="319"/>
      <c r="CN25" s="319"/>
      <c r="CO25" s="319"/>
      <c r="CP25" s="587"/>
      <c r="CQ25" s="319"/>
      <c r="CR25" s="319"/>
      <c r="CS25" s="319"/>
      <c r="CT25" s="176"/>
      <c r="CU25" s="319"/>
      <c r="CV25" s="319"/>
      <c r="CW25" s="319"/>
      <c r="CX25" s="346"/>
      <c r="CY25" s="319"/>
      <c r="CZ25" s="319"/>
      <c r="DA25" s="319"/>
      <c r="DB25" s="346"/>
      <c r="DC25" s="176"/>
      <c r="DD25" s="319"/>
      <c r="DE25" s="319"/>
      <c r="DF25" s="319"/>
      <c r="DG25" s="319"/>
      <c r="DH25" s="319"/>
      <c r="DI25" s="319"/>
      <c r="DJ25" s="319"/>
      <c r="DK25" s="319"/>
      <c r="DL25" s="319"/>
      <c r="DM25" s="319"/>
      <c r="DN25" s="319"/>
      <c r="DO25" s="319"/>
      <c r="DP25" s="319"/>
      <c r="DQ25" s="319"/>
      <c r="DR25" s="319"/>
      <c r="DS25" s="319"/>
      <c r="DT25" s="319"/>
      <c r="DU25" s="319"/>
      <c r="DV25" s="319"/>
      <c r="DW25" s="319"/>
      <c r="DX25" s="319"/>
      <c r="DY25" s="319"/>
      <c r="DZ25" s="319"/>
      <c r="EA25" s="319"/>
      <c r="EB25" s="319"/>
      <c r="EC25" s="319"/>
      <c r="ED25" s="176"/>
      <c r="EE25" s="176"/>
    </row>
    <row r="26" spans="1:135" s="74" customFormat="1" ht="40.5" customHeight="1">
      <c r="A26" s="66">
        <v>10</v>
      </c>
      <c r="B26" s="66" t="s">
        <v>6622</v>
      </c>
      <c r="C26" s="66" t="s">
        <v>6622</v>
      </c>
      <c r="D26" s="66">
        <v>148</v>
      </c>
      <c r="E26" s="66">
        <v>202</v>
      </c>
      <c r="F26" s="67" t="s">
        <v>6623</v>
      </c>
      <c r="G26" s="66" t="s">
        <v>6624</v>
      </c>
      <c r="H26" s="66" t="s">
        <v>13</v>
      </c>
      <c r="I26" s="66" t="s">
        <v>1060</v>
      </c>
      <c r="J26" s="66">
        <v>24</v>
      </c>
      <c r="K26" s="66" t="s">
        <v>6625</v>
      </c>
      <c r="L26" s="66" t="s">
        <v>6626</v>
      </c>
      <c r="M26" s="66" t="s">
        <v>10</v>
      </c>
      <c r="N26" s="68">
        <v>25000</v>
      </c>
      <c r="O26" s="66" t="s">
        <v>3122</v>
      </c>
      <c r="P26" s="66">
        <v>23</v>
      </c>
      <c r="Q26" s="176">
        <v>5500</v>
      </c>
      <c r="R26" s="176"/>
      <c r="S26" s="176"/>
      <c r="T26" s="176"/>
      <c r="U26" s="176"/>
      <c r="V26" s="176"/>
      <c r="W26" s="176">
        <v>500</v>
      </c>
      <c r="X26" s="176"/>
      <c r="Y26" s="176"/>
      <c r="Z26" s="176"/>
      <c r="AA26" s="176"/>
      <c r="AB26" s="176"/>
      <c r="AC26" s="176">
        <v>15000</v>
      </c>
      <c r="AD26" s="233"/>
      <c r="AE26" s="176"/>
      <c r="AF26" s="176"/>
      <c r="AG26" s="176">
        <v>0</v>
      </c>
      <c r="AH26" s="176"/>
      <c r="AI26" s="176"/>
      <c r="AJ26" s="176"/>
      <c r="AK26" s="176">
        <v>2000</v>
      </c>
      <c r="AL26" s="176">
        <v>2000</v>
      </c>
      <c r="AM26" s="176"/>
      <c r="AN26" s="176"/>
      <c r="AO26" s="176"/>
      <c r="AP26" s="176"/>
      <c r="AQ26" s="176"/>
      <c r="AR26" s="176"/>
      <c r="AS26" s="176"/>
      <c r="AT26" s="176"/>
      <c r="AU26" s="176">
        <v>0</v>
      </c>
      <c r="AV26" s="176"/>
      <c r="AW26" s="176"/>
      <c r="AX26" s="350"/>
      <c r="AY26" s="176"/>
      <c r="AZ26" s="176"/>
      <c r="BA26" s="176"/>
      <c r="BB26" s="176"/>
      <c r="BC26" s="176">
        <v>0</v>
      </c>
      <c r="BD26" s="176"/>
      <c r="BE26" s="176"/>
      <c r="BF26" s="176"/>
      <c r="BG26" s="176">
        <v>0</v>
      </c>
      <c r="BH26" s="176"/>
      <c r="BI26" s="176">
        <v>0</v>
      </c>
      <c r="BJ26" s="176"/>
      <c r="BK26" s="176">
        <v>0</v>
      </c>
      <c r="BL26" s="176"/>
      <c r="BM26" s="176">
        <v>0</v>
      </c>
      <c r="BN26" s="176"/>
      <c r="BO26" s="176">
        <v>0</v>
      </c>
      <c r="BP26" s="233"/>
      <c r="BQ26" s="176">
        <v>2000</v>
      </c>
      <c r="BR26" s="176"/>
      <c r="BS26" s="176"/>
      <c r="BT26" s="176"/>
      <c r="BU26" s="176"/>
      <c r="BV26" s="176"/>
      <c r="BW26" s="176">
        <v>0</v>
      </c>
      <c r="BX26" s="176"/>
      <c r="BY26" s="176"/>
      <c r="BZ26" s="176"/>
      <c r="CA26" s="176"/>
      <c r="CB26" s="176"/>
      <c r="CC26" s="176">
        <v>0</v>
      </c>
      <c r="CD26" s="176">
        <v>0</v>
      </c>
      <c r="CE26" s="176">
        <v>0</v>
      </c>
      <c r="CF26" s="176"/>
      <c r="CG26" s="176"/>
      <c r="CH26" s="176"/>
      <c r="CI26" s="176">
        <v>0</v>
      </c>
      <c r="CJ26" s="176">
        <v>0</v>
      </c>
      <c r="CK26" s="176">
        <v>0</v>
      </c>
      <c r="CL26" s="176"/>
      <c r="CM26" s="176"/>
      <c r="CN26" s="176"/>
      <c r="CO26" s="176">
        <v>0</v>
      </c>
      <c r="CP26" s="176"/>
      <c r="CQ26" s="176">
        <v>0</v>
      </c>
      <c r="CR26" s="176"/>
      <c r="CS26" s="176">
        <v>0</v>
      </c>
      <c r="CT26" s="176"/>
      <c r="CU26" s="176">
        <v>0</v>
      </c>
      <c r="CV26" s="176"/>
      <c r="CW26" s="176"/>
      <c r="CX26" s="350"/>
      <c r="CY26" s="176">
        <v>0</v>
      </c>
      <c r="CZ26" s="176"/>
      <c r="DA26" s="176">
        <v>0</v>
      </c>
      <c r="DB26" s="350"/>
      <c r="DC26" s="176"/>
      <c r="DD26" s="176"/>
      <c r="DE26" s="176">
        <v>0</v>
      </c>
      <c r="DF26" s="176"/>
      <c r="DG26" s="176"/>
      <c r="DH26" s="176"/>
      <c r="DI26" s="176"/>
      <c r="DJ26" s="176"/>
      <c r="DK26" s="176"/>
      <c r="DL26" s="176"/>
      <c r="DM26" s="176"/>
      <c r="DN26" s="176"/>
      <c r="DO26" s="176"/>
      <c r="DP26" s="176"/>
      <c r="DQ26" s="176"/>
      <c r="DR26" s="176"/>
      <c r="DS26" s="176"/>
      <c r="DT26" s="176"/>
      <c r="DU26" s="176"/>
      <c r="DV26" s="176"/>
      <c r="DW26" s="176"/>
      <c r="DX26" s="176"/>
      <c r="DY26" s="176"/>
      <c r="DZ26" s="176"/>
      <c r="EA26" s="176"/>
      <c r="EB26" s="176"/>
      <c r="EC26" s="176"/>
      <c r="ED26" s="176">
        <f t="shared" si="0"/>
        <v>2000</v>
      </c>
      <c r="EE26" s="176">
        <f>N26-ED26</f>
        <v>23000</v>
      </c>
    </row>
    <row r="27" spans="1:135" s="400" customFormat="1" ht="40.5" customHeight="1">
      <c r="A27" s="391">
        <v>11</v>
      </c>
      <c r="B27" s="391" t="s">
        <v>6627</v>
      </c>
      <c r="C27" s="66" t="s">
        <v>6627</v>
      </c>
      <c r="D27" s="66">
        <v>148</v>
      </c>
      <c r="E27" s="66">
        <v>202</v>
      </c>
      <c r="F27" s="392" t="s">
        <v>6628</v>
      </c>
      <c r="G27" s="391" t="s">
        <v>6624</v>
      </c>
      <c r="H27" s="391" t="s">
        <v>13</v>
      </c>
      <c r="I27" s="66" t="s">
        <v>6629</v>
      </c>
      <c r="J27" s="66">
        <v>24</v>
      </c>
      <c r="K27" s="391" t="s">
        <v>6630</v>
      </c>
      <c r="L27" s="391" t="s">
        <v>6626</v>
      </c>
      <c r="M27" s="391" t="s">
        <v>10</v>
      </c>
      <c r="N27" s="393">
        <v>7200</v>
      </c>
      <c r="O27" s="391" t="s">
        <v>3122</v>
      </c>
      <c r="P27" s="66">
        <v>23</v>
      </c>
      <c r="Q27" s="323">
        <v>5000</v>
      </c>
      <c r="R27" s="323"/>
      <c r="S27" s="323"/>
      <c r="T27" s="323"/>
      <c r="U27" s="323"/>
      <c r="V27" s="323"/>
      <c r="W27" s="323"/>
      <c r="X27" s="323"/>
      <c r="Y27" s="323"/>
      <c r="Z27" s="323"/>
      <c r="AA27" s="323"/>
      <c r="AB27" s="323"/>
      <c r="AC27" s="323">
        <v>0</v>
      </c>
      <c r="AD27" s="323"/>
      <c r="AE27" s="323"/>
      <c r="AF27" s="323"/>
      <c r="AG27" s="323">
        <v>0</v>
      </c>
      <c r="AH27" s="323"/>
      <c r="AI27" s="323"/>
      <c r="AJ27" s="323"/>
      <c r="AK27" s="323">
        <v>0</v>
      </c>
      <c r="AL27" s="323"/>
      <c r="AM27" s="323"/>
      <c r="AN27" s="323"/>
      <c r="AO27" s="323"/>
      <c r="AP27" s="323"/>
      <c r="AQ27" s="323"/>
      <c r="AR27" s="323"/>
      <c r="AS27" s="323"/>
      <c r="AT27" s="323"/>
      <c r="AU27" s="323">
        <v>0</v>
      </c>
      <c r="AV27" s="323"/>
      <c r="AW27" s="323"/>
      <c r="AX27" s="323"/>
      <c r="AY27" s="323"/>
      <c r="AZ27" s="323"/>
      <c r="BA27" s="323"/>
      <c r="BB27" s="323"/>
      <c r="BC27" s="323">
        <v>0</v>
      </c>
      <c r="BD27" s="323"/>
      <c r="BE27" s="323"/>
      <c r="BF27" s="323"/>
      <c r="BG27" s="323">
        <v>600</v>
      </c>
      <c r="BH27" s="323"/>
      <c r="BI27" s="323">
        <v>0</v>
      </c>
      <c r="BJ27" s="323"/>
      <c r="BK27" s="323">
        <v>0</v>
      </c>
      <c r="BL27" s="323"/>
      <c r="BM27" s="323">
        <v>0</v>
      </c>
      <c r="BN27" s="323"/>
      <c r="BO27" s="323">
        <v>0</v>
      </c>
      <c r="BP27" s="323"/>
      <c r="BQ27" s="323"/>
      <c r="BR27" s="323"/>
      <c r="BS27" s="323"/>
      <c r="BT27" s="323"/>
      <c r="BU27" s="323"/>
      <c r="BV27" s="323"/>
      <c r="BW27" s="323">
        <v>0</v>
      </c>
      <c r="BX27" s="323"/>
      <c r="BY27" s="323"/>
      <c r="BZ27" s="323"/>
      <c r="CA27" s="323"/>
      <c r="CB27" s="323"/>
      <c r="CC27" s="323">
        <v>0</v>
      </c>
      <c r="CD27" s="323">
        <v>0</v>
      </c>
      <c r="CE27" s="323">
        <v>0</v>
      </c>
      <c r="CF27" s="323"/>
      <c r="CG27" s="323"/>
      <c r="CH27" s="323"/>
      <c r="CI27" s="323">
        <v>0</v>
      </c>
      <c r="CJ27" s="323">
        <v>600</v>
      </c>
      <c r="CK27" s="323">
        <v>600</v>
      </c>
      <c r="CL27" s="323"/>
      <c r="CM27" s="323"/>
      <c r="CN27" s="323"/>
      <c r="CO27" s="323">
        <v>0</v>
      </c>
      <c r="CP27" s="323"/>
      <c r="CQ27" s="323">
        <v>0</v>
      </c>
      <c r="CR27" s="323"/>
      <c r="CS27" s="323">
        <v>0</v>
      </c>
      <c r="CT27" s="323"/>
      <c r="CU27" s="323">
        <v>0</v>
      </c>
      <c r="CV27" s="323"/>
      <c r="CW27" s="323"/>
      <c r="CX27" s="323"/>
      <c r="CY27" s="323">
        <v>0</v>
      </c>
      <c r="CZ27" s="323"/>
      <c r="DA27" s="323">
        <v>1000</v>
      </c>
      <c r="DB27" s="323">
        <v>0</v>
      </c>
      <c r="DC27" s="323"/>
      <c r="DD27" s="323"/>
      <c r="DE27" s="323">
        <v>0</v>
      </c>
      <c r="DF27" s="323"/>
      <c r="DG27" s="323"/>
      <c r="DH27" s="323"/>
      <c r="DI27" s="323"/>
      <c r="DJ27" s="323"/>
      <c r="DK27" s="323"/>
      <c r="DL27" s="323"/>
      <c r="DM27" s="323"/>
      <c r="DN27" s="323"/>
      <c r="DO27" s="323"/>
      <c r="DP27" s="323"/>
      <c r="DQ27" s="323"/>
      <c r="DR27" s="323"/>
      <c r="DS27" s="323"/>
      <c r="DT27" s="323"/>
      <c r="DU27" s="323"/>
      <c r="DV27" s="323"/>
      <c r="DW27" s="323"/>
      <c r="DX27" s="323"/>
      <c r="DY27" s="323"/>
      <c r="DZ27" s="323"/>
      <c r="EA27" s="323"/>
      <c r="EB27" s="323"/>
      <c r="EC27" s="323"/>
      <c r="ED27" s="323">
        <f t="shared" si="0"/>
        <v>0</v>
      </c>
      <c r="EE27" s="323">
        <f>N27-ED27</f>
        <v>7200</v>
      </c>
    </row>
    <row r="28" spans="1:135" s="74" customFormat="1" ht="40.5" customHeight="1">
      <c r="A28" s="66">
        <v>12</v>
      </c>
      <c r="B28" s="66" t="s">
        <v>6631</v>
      </c>
      <c r="C28" s="66" t="s">
        <v>6631</v>
      </c>
      <c r="D28" s="71">
        <v>158</v>
      </c>
      <c r="E28" s="66">
        <v>1143</v>
      </c>
      <c r="F28" s="67" t="s">
        <v>6632</v>
      </c>
      <c r="G28" s="66" t="s">
        <v>6633</v>
      </c>
      <c r="H28" s="66" t="s">
        <v>6634</v>
      </c>
      <c r="I28" s="66" t="s">
        <v>6635</v>
      </c>
      <c r="J28" s="66">
        <v>36</v>
      </c>
      <c r="K28" s="66" t="s">
        <v>6636</v>
      </c>
      <c r="L28" s="66" t="s">
        <v>4161</v>
      </c>
      <c r="M28" s="66" t="s">
        <v>10</v>
      </c>
      <c r="N28" s="68">
        <v>77600</v>
      </c>
      <c r="O28" s="66" t="s">
        <v>3394</v>
      </c>
      <c r="P28" s="66">
        <v>89</v>
      </c>
      <c r="Q28" s="176">
        <v>5000</v>
      </c>
      <c r="R28" s="176"/>
      <c r="S28" s="176"/>
      <c r="T28" s="176"/>
      <c r="U28" s="176"/>
      <c r="V28" s="176"/>
      <c r="W28" s="176"/>
      <c r="X28" s="176"/>
      <c r="Y28" s="176"/>
      <c r="Z28" s="176"/>
      <c r="AA28" s="176">
        <v>5000</v>
      </c>
      <c r="AB28" s="176">
        <v>600</v>
      </c>
      <c r="AC28" s="176">
        <v>0</v>
      </c>
      <c r="AD28" s="233"/>
      <c r="AE28" s="176"/>
      <c r="AF28" s="176"/>
      <c r="AG28" s="176">
        <v>0</v>
      </c>
      <c r="AH28" s="176"/>
      <c r="AI28" s="176"/>
      <c r="AJ28" s="176"/>
      <c r="AK28" s="176">
        <v>45000</v>
      </c>
      <c r="AL28" s="176">
        <v>18000</v>
      </c>
      <c r="AM28" s="176"/>
      <c r="AN28" s="176"/>
      <c r="AO28" s="176"/>
      <c r="AP28" s="176"/>
      <c r="AQ28" s="176"/>
      <c r="AR28" s="176"/>
      <c r="AS28" s="176"/>
      <c r="AT28" s="176"/>
      <c r="AU28" s="176">
        <v>0</v>
      </c>
      <c r="AV28" s="176"/>
      <c r="AW28" s="176"/>
      <c r="AX28" s="350"/>
      <c r="AY28" s="176"/>
      <c r="AZ28" s="176"/>
      <c r="BA28" s="176"/>
      <c r="BB28" s="176"/>
      <c r="BC28" s="176">
        <v>0</v>
      </c>
      <c r="BD28" s="176"/>
      <c r="BE28" s="176"/>
      <c r="BF28" s="176"/>
      <c r="BG28" s="176">
        <v>600</v>
      </c>
      <c r="BH28" s="176"/>
      <c r="BI28" s="176">
        <v>0</v>
      </c>
      <c r="BJ28" s="176"/>
      <c r="BK28" s="176">
        <v>0</v>
      </c>
      <c r="BL28" s="176"/>
      <c r="BM28" s="176">
        <v>0</v>
      </c>
      <c r="BN28" s="176"/>
      <c r="BO28" s="176">
        <v>0</v>
      </c>
      <c r="BP28" s="233"/>
      <c r="BQ28" s="176"/>
      <c r="BR28" s="176"/>
      <c r="BS28" s="176"/>
      <c r="BT28" s="176"/>
      <c r="BU28" s="176"/>
      <c r="BV28" s="176"/>
      <c r="BW28" s="176">
        <v>0</v>
      </c>
      <c r="BX28" s="176"/>
      <c r="BY28" s="176"/>
      <c r="BZ28" s="176"/>
      <c r="CA28" s="176"/>
      <c r="CB28" s="176"/>
      <c r="CC28" s="176">
        <v>0</v>
      </c>
      <c r="CD28" s="176">
        <v>0</v>
      </c>
      <c r="CE28" s="176">
        <v>0</v>
      </c>
      <c r="CF28" s="176"/>
      <c r="CG28" s="176"/>
      <c r="CH28" s="176"/>
      <c r="CI28" s="176">
        <v>0</v>
      </c>
      <c r="CJ28" s="176">
        <v>12000</v>
      </c>
      <c r="CK28" s="176">
        <v>12000</v>
      </c>
      <c r="CL28" s="176"/>
      <c r="CM28" s="176"/>
      <c r="CN28" s="176"/>
      <c r="CO28" s="176">
        <v>5000</v>
      </c>
      <c r="CP28" s="233">
        <v>5000</v>
      </c>
      <c r="CQ28" s="176">
        <v>1000</v>
      </c>
      <c r="CR28" s="176"/>
      <c r="CS28" s="176">
        <v>0</v>
      </c>
      <c r="CT28" s="176"/>
      <c r="CU28" s="176">
        <v>0</v>
      </c>
      <c r="CV28" s="176"/>
      <c r="CW28" s="176">
        <v>4000</v>
      </c>
      <c r="CX28" s="350">
        <v>1290</v>
      </c>
      <c r="CY28" s="176">
        <v>0</v>
      </c>
      <c r="CZ28" s="176"/>
      <c r="DA28" s="176">
        <v>0</v>
      </c>
      <c r="DB28" s="350"/>
      <c r="DC28" s="176"/>
      <c r="DD28" s="176"/>
      <c r="DE28" s="176">
        <v>0</v>
      </c>
      <c r="DF28" s="176"/>
      <c r="DG28" s="176"/>
      <c r="DH28" s="176"/>
      <c r="DI28" s="176"/>
      <c r="DJ28" s="176"/>
      <c r="DK28" s="176"/>
      <c r="DL28" s="176"/>
      <c r="DM28" s="176"/>
      <c r="DN28" s="176"/>
      <c r="DO28" s="176"/>
      <c r="DP28" s="176"/>
      <c r="DQ28" s="176"/>
      <c r="DR28" s="176"/>
      <c r="DS28" s="176"/>
      <c r="DT28" s="176"/>
      <c r="DU28" s="176"/>
      <c r="DV28" s="176"/>
      <c r="DW28" s="176"/>
      <c r="DX28" s="176"/>
      <c r="DY28" s="176"/>
      <c r="DZ28" s="176"/>
      <c r="EA28" s="176"/>
      <c r="EB28" s="176"/>
      <c r="EC28" s="176"/>
      <c r="ED28" s="176">
        <f t="shared" si="0"/>
        <v>24890</v>
      </c>
      <c r="EE28" s="176">
        <f>N28-ED28</f>
        <v>52710</v>
      </c>
    </row>
    <row r="29" spans="1:135" s="47" customFormat="1" ht="40.5" customHeight="1">
      <c r="A29" s="66" t="s">
        <v>8243</v>
      </c>
      <c r="B29" s="66"/>
      <c r="C29" s="66"/>
      <c r="D29" s="60"/>
      <c r="E29" s="66"/>
      <c r="F29" s="61" t="s">
        <v>3196</v>
      </c>
      <c r="G29" s="66"/>
      <c r="H29" s="66"/>
      <c r="I29" s="66"/>
      <c r="J29" s="66"/>
      <c r="K29" s="66"/>
      <c r="L29" s="66"/>
      <c r="M29" s="66"/>
      <c r="N29" s="68"/>
      <c r="O29" s="66"/>
      <c r="P29" s="66"/>
      <c r="Q29" s="319"/>
      <c r="R29" s="176"/>
      <c r="S29" s="319"/>
      <c r="T29" s="319"/>
      <c r="U29" s="319"/>
      <c r="V29" s="319"/>
      <c r="W29" s="319"/>
      <c r="X29" s="319"/>
      <c r="Y29" s="319"/>
      <c r="Z29" s="319"/>
      <c r="AA29" s="319"/>
      <c r="AB29" s="319"/>
      <c r="AC29" s="319"/>
      <c r="AD29" s="587"/>
      <c r="AE29" s="319"/>
      <c r="AF29" s="319"/>
      <c r="AG29" s="319"/>
      <c r="AH29" s="319"/>
      <c r="AI29" s="319"/>
      <c r="AJ29" s="319"/>
      <c r="AK29" s="319"/>
      <c r="AL29" s="319"/>
      <c r="AM29" s="319"/>
      <c r="AN29" s="319"/>
      <c r="AO29" s="319"/>
      <c r="AP29" s="319"/>
      <c r="AQ29" s="319"/>
      <c r="AR29" s="319"/>
      <c r="AS29" s="319"/>
      <c r="AT29" s="319"/>
      <c r="AU29" s="176"/>
      <c r="AV29" s="319"/>
      <c r="AW29" s="319"/>
      <c r="AX29" s="346"/>
      <c r="AY29" s="319"/>
      <c r="AZ29" s="176"/>
      <c r="BA29" s="319"/>
      <c r="BB29" s="319"/>
      <c r="BC29" s="319"/>
      <c r="BD29" s="319"/>
      <c r="BE29" s="319"/>
      <c r="BF29" s="176"/>
      <c r="BG29" s="319"/>
      <c r="BH29" s="319"/>
      <c r="BI29" s="319"/>
      <c r="BJ29" s="319"/>
      <c r="BK29" s="319"/>
      <c r="BL29" s="319"/>
      <c r="BM29" s="319"/>
      <c r="BN29" s="319"/>
      <c r="BO29" s="319"/>
      <c r="BP29" s="587"/>
      <c r="BQ29" s="319"/>
      <c r="BR29" s="319"/>
      <c r="BS29" s="176"/>
      <c r="BT29" s="176"/>
      <c r="BU29" s="319"/>
      <c r="BV29" s="319"/>
      <c r="BW29" s="176"/>
      <c r="BX29" s="319"/>
      <c r="BY29" s="319"/>
      <c r="BZ29" s="319"/>
      <c r="CA29" s="319"/>
      <c r="CB29" s="319"/>
      <c r="CC29" s="319"/>
      <c r="CD29" s="176"/>
      <c r="CE29" s="319"/>
      <c r="CF29" s="176"/>
      <c r="CG29" s="319"/>
      <c r="CH29" s="319"/>
      <c r="CI29" s="319"/>
      <c r="CJ29" s="319"/>
      <c r="CK29" s="176"/>
      <c r="CL29" s="176"/>
      <c r="CM29" s="319"/>
      <c r="CN29" s="319"/>
      <c r="CO29" s="319"/>
      <c r="CP29" s="319"/>
      <c r="CQ29" s="319"/>
      <c r="CR29" s="319"/>
      <c r="CS29" s="319"/>
      <c r="CT29" s="176"/>
      <c r="CU29" s="319"/>
      <c r="CV29" s="319"/>
      <c r="CW29" s="319"/>
      <c r="CX29" s="346"/>
      <c r="CY29" s="319"/>
      <c r="CZ29" s="319"/>
      <c r="DA29" s="319"/>
      <c r="DB29" s="346"/>
      <c r="DC29" s="176"/>
      <c r="DD29" s="319"/>
      <c r="DE29" s="319"/>
      <c r="DF29" s="319"/>
      <c r="DG29" s="319"/>
      <c r="DH29" s="319"/>
      <c r="DI29" s="319"/>
      <c r="DJ29" s="319"/>
      <c r="DK29" s="319"/>
      <c r="DL29" s="319"/>
      <c r="DM29" s="319"/>
      <c r="DN29" s="319"/>
      <c r="DO29" s="319"/>
      <c r="DP29" s="319"/>
      <c r="DQ29" s="319"/>
      <c r="DR29" s="319"/>
      <c r="DS29" s="319"/>
      <c r="DT29" s="319"/>
      <c r="DU29" s="319"/>
      <c r="DV29" s="319"/>
      <c r="DW29" s="319"/>
      <c r="DX29" s="319"/>
      <c r="DY29" s="319"/>
      <c r="DZ29" s="319"/>
      <c r="EA29" s="319"/>
      <c r="EB29" s="319"/>
      <c r="EC29" s="319"/>
      <c r="ED29" s="176"/>
      <c r="EE29" s="176"/>
    </row>
    <row r="30" spans="1:135" s="47" customFormat="1" ht="29.25" customHeight="1">
      <c r="A30" s="66" t="s">
        <v>8243</v>
      </c>
      <c r="B30" s="66"/>
      <c r="C30" s="66"/>
      <c r="D30" s="60"/>
      <c r="E30" s="66"/>
      <c r="F30" s="61" t="s">
        <v>3198</v>
      </c>
      <c r="G30" s="66"/>
      <c r="H30" s="66"/>
      <c r="I30" s="66"/>
      <c r="J30" s="66"/>
      <c r="K30" s="66"/>
      <c r="L30" s="66"/>
      <c r="M30" s="66"/>
      <c r="N30" s="68"/>
      <c r="O30" s="66"/>
      <c r="P30" s="66"/>
      <c r="Q30" s="319"/>
      <c r="R30" s="176"/>
      <c r="S30" s="319"/>
      <c r="T30" s="319"/>
      <c r="U30" s="319"/>
      <c r="V30" s="319"/>
      <c r="W30" s="319"/>
      <c r="X30" s="319"/>
      <c r="Y30" s="319"/>
      <c r="Z30" s="319"/>
      <c r="AA30" s="319"/>
      <c r="AB30" s="319"/>
      <c r="AC30" s="319"/>
      <c r="AD30" s="587"/>
      <c r="AE30" s="319"/>
      <c r="AF30" s="319"/>
      <c r="AG30" s="319"/>
      <c r="AH30" s="319"/>
      <c r="AI30" s="319"/>
      <c r="AJ30" s="319"/>
      <c r="AK30" s="319"/>
      <c r="AL30" s="319"/>
      <c r="AM30" s="319"/>
      <c r="AN30" s="319"/>
      <c r="AO30" s="319"/>
      <c r="AP30" s="319"/>
      <c r="AQ30" s="319"/>
      <c r="AR30" s="319"/>
      <c r="AS30" s="319"/>
      <c r="AT30" s="319"/>
      <c r="AU30" s="176"/>
      <c r="AV30" s="319"/>
      <c r="AW30" s="319"/>
      <c r="AX30" s="346"/>
      <c r="AY30" s="319"/>
      <c r="AZ30" s="176"/>
      <c r="BA30" s="319"/>
      <c r="BB30" s="319"/>
      <c r="BC30" s="319"/>
      <c r="BD30" s="319"/>
      <c r="BE30" s="319"/>
      <c r="BF30" s="176"/>
      <c r="BG30" s="319"/>
      <c r="BH30" s="319"/>
      <c r="BI30" s="319"/>
      <c r="BJ30" s="319"/>
      <c r="BK30" s="319"/>
      <c r="BL30" s="319"/>
      <c r="BM30" s="319"/>
      <c r="BN30" s="319"/>
      <c r="BO30" s="319"/>
      <c r="BP30" s="587"/>
      <c r="BQ30" s="319"/>
      <c r="BR30" s="319"/>
      <c r="BS30" s="176"/>
      <c r="BT30" s="176"/>
      <c r="BU30" s="319"/>
      <c r="BV30" s="319"/>
      <c r="BW30" s="176"/>
      <c r="BX30" s="319"/>
      <c r="BY30" s="319"/>
      <c r="BZ30" s="319"/>
      <c r="CA30" s="319"/>
      <c r="CB30" s="319"/>
      <c r="CC30" s="319"/>
      <c r="CD30" s="176"/>
      <c r="CE30" s="319"/>
      <c r="CF30" s="176"/>
      <c r="CG30" s="319"/>
      <c r="CH30" s="319"/>
      <c r="CI30" s="319"/>
      <c r="CJ30" s="319"/>
      <c r="CK30" s="176"/>
      <c r="CL30" s="176"/>
      <c r="CM30" s="319"/>
      <c r="CN30" s="319"/>
      <c r="CO30" s="319"/>
      <c r="CP30" s="319"/>
      <c r="CQ30" s="319"/>
      <c r="CR30" s="319"/>
      <c r="CS30" s="319"/>
      <c r="CT30" s="176"/>
      <c r="CU30" s="319"/>
      <c r="CV30" s="319"/>
      <c r="CW30" s="319"/>
      <c r="CX30" s="346"/>
      <c r="CY30" s="319"/>
      <c r="CZ30" s="319"/>
      <c r="DA30" s="319"/>
      <c r="DB30" s="346"/>
      <c r="DC30" s="176"/>
      <c r="DD30" s="319"/>
      <c r="DE30" s="319"/>
      <c r="DF30" s="319"/>
      <c r="DG30" s="319"/>
      <c r="DH30" s="319"/>
      <c r="DI30" s="319"/>
      <c r="DJ30" s="319"/>
      <c r="DK30" s="319"/>
      <c r="DL30" s="319"/>
      <c r="DM30" s="319"/>
      <c r="DN30" s="319"/>
      <c r="DO30" s="319"/>
      <c r="DP30" s="319"/>
      <c r="DQ30" s="319"/>
      <c r="DR30" s="319"/>
      <c r="DS30" s="319"/>
      <c r="DT30" s="319"/>
      <c r="DU30" s="319"/>
      <c r="DV30" s="319"/>
      <c r="DW30" s="319"/>
      <c r="DX30" s="319"/>
      <c r="DY30" s="319"/>
      <c r="DZ30" s="319"/>
      <c r="EA30" s="319"/>
      <c r="EB30" s="319"/>
      <c r="EC30" s="319"/>
      <c r="ED30" s="176"/>
      <c r="EE30" s="176"/>
    </row>
    <row r="31" spans="1:135" s="47" customFormat="1" ht="29.25" customHeight="1">
      <c r="A31" s="66" t="s">
        <v>8243</v>
      </c>
      <c r="B31" s="66"/>
      <c r="C31" s="66"/>
      <c r="D31" s="60"/>
      <c r="E31" s="66"/>
      <c r="F31" s="61" t="s">
        <v>3199</v>
      </c>
      <c r="G31" s="66"/>
      <c r="H31" s="66"/>
      <c r="I31" s="66"/>
      <c r="J31" s="66"/>
      <c r="K31" s="66"/>
      <c r="L31" s="66"/>
      <c r="M31" s="66"/>
      <c r="N31" s="68"/>
      <c r="O31" s="66"/>
      <c r="P31" s="66"/>
      <c r="Q31" s="319"/>
      <c r="R31" s="176"/>
      <c r="S31" s="319"/>
      <c r="T31" s="319"/>
      <c r="U31" s="319"/>
      <c r="V31" s="319"/>
      <c r="W31" s="319"/>
      <c r="X31" s="319"/>
      <c r="Y31" s="319"/>
      <c r="Z31" s="319"/>
      <c r="AA31" s="319"/>
      <c r="AB31" s="319"/>
      <c r="AC31" s="319"/>
      <c r="AD31" s="587"/>
      <c r="AE31" s="319"/>
      <c r="AF31" s="319"/>
      <c r="AG31" s="319"/>
      <c r="AH31" s="319"/>
      <c r="AI31" s="319"/>
      <c r="AJ31" s="319"/>
      <c r="AK31" s="319"/>
      <c r="AL31" s="319"/>
      <c r="AM31" s="319"/>
      <c r="AN31" s="319"/>
      <c r="AO31" s="319"/>
      <c r="AP31" s="319"/>
      <c r="AQ31" s="319"/>
      <c r="AR31" s="319"/>
      <c r="AS31" s="319"/>
      <c r="AT31" s="319"/>
      <c r="AU31" s="176"/>
      <c r="AV31" s="319"/>
      <c r="AW31" s="319"/>
      <c r="AX31" s="346"/>
      <c r="AY31" s="319"/>
      <c r="AZ31" s="176"/>
      <c r="BA31" s="319"/>
      <c r="BB31" s="319"/>
      <c r="BC31" s="319"/>
      <c r="BD31" s="319"/>
      <c r="BE31" s="319"/>
      <c r="BF31" s="176"/>
      <c r="BG31" s="319"/>
      <c r="BH31" s="319"/>
      <c r="BI31" s="319"/>
      <c r="BJ31" s="319"/>
      <c r="BK31" s="319"/>
      <c r="BL31" s="319"/>
      <c r="BM31" s="319"/>
      <c r="BN31" s="319"/>
      <c r="BO31" s="319"/>
      <c r="BP31" s="587"/>
      <c r="BQ31" s="319"/>
      <c r="BR31" s="319"/>
      <c r="BS31" s="176"/>
      <c r="BT31" s="176"/>
      <c r="BU31" s="319"/>
      <c r="BV31" s="319"/>
      <c r="BW31" s="176"/>
      <c r="BX31" s="319"/>
      <c r="BY31" s="319"/>
      <c r="BZ31" s="319"/>
      <c r="CA31" s="319"/>
      <c r="CB31" s="319"/>
      <c r="CC31" s="319"/>
      <c r="CD31" s="176"/>
      <c r="CE31" s="319"/>
      <c r="CF31" s="176"/>
      <c r="CG31" s="319"/>
      <c r="CH31" s="319"/>
      <c r="CI31" s="319"/>
      <c r="CJ31" s="319"/>
      <c r="CK31" s="176"/>
      <c r="CL31" s="176"/>
      <c r="CM31" s="319"/>
      <c r="CN31" s="319"/>
      <c r="CO31" s="319"/>
      <c r="CP31" s="319"/>
      <c r="CQ31" s="319"/>
      <c r="CR31" s="319"/>
      <c r="CS31" s="319"/>
      <c r="CT31" s="176"/>
      <c r="CU31" s="319"/>
      <c r="CV31" s="319"/>
      <c r="CW31" s="319"/>
      <c r="CX31" s="346"/>
      <c r="CY31" s="319"/>
      <c r="CZ31" s="319"/>
      <c r="DA31" s="319"/>
      <c r="DB31" s="346"/>
      <c r="DC31" s="176"/>
      <c r="DD31" s="319"/>
      <c r="DE31" s="319"/>
      <c r="DF31" s="319"/>
      <c r="DG31" s="319"/>
      <c r="DH31" s="319"/>
      <c r="DI31" s="319"/>
      <c r="DJ31" s="319"/>
      <c r="DK31" s="319"/>
      <c r="DL31" s="319"/>
      <c r="DM31" s="319"/>
      <c r="DN31" s="319"/>
      <c r="DO31" s="319"/>
      <c r="DP31" s="319"/>
      <c r="DQ31" s="319"/>
      <c r="DR31" s="319"/>
      <c r="DS31" s="319"/>
      <c r="DT31" s="319"/>
      <c r="DU31" s="319"/>
      <c r="DV31" s="319"/>
      <c r="DW31" s="319"/>
      <c r="DX31" s="319"/>
      <c r="DY31" s="319"/>
      <c r="DZ31" s="319"/>
      <c r="EA31" s="319"/>
      <c r="EB31" s="319"/>
      <c r="EC31" s="319"/>
      <c r="ED31" s="176"/>
      <c r="EE31" s="176"/>
    </row>
    <row r="32" spans="1:135" s="74" customFormat="1" ht="40.5" customHeight="1">
      <c r="A32" s="66">
        <v>13</v>
      </c>
      <c r="B32" s="66" t="s">
        <v>6637</v>
      </c>
      <c r="C32" s="66" t="s">
        <v>6637</v>
      </c>
      <c r="D32" s="66">
        <v>172</v>
      </c>
      <c r="E32" s="66">
        <v>78</v>
      </c>
      <c r="F32" s="67" t="s">
        <v>6638</v>
      </c>
      <c r="G32" s="66" t="s">
        <v>6639</v>
      </c>
      <c r="H32" s="66" t="s">
        <v>6640</v>
      </c>
      <c r="I32" s="66" t="s">
        <v>6641</v>
      </c>
      <c r="J32" s="66">
        <v>36</v>
      </c>
      <c r="K32" s="66" t="s">
        <v>6642</v>
      </c>
      <c r="L32" s="66" t="s">
        <v>6643</v>
      </c>
      <c r="M32" s="66" t="s">
        <v>15</v>
      </c>
      <c r="N32" s="68">
        <v>6400</v>
      </c>
      <c r="O32" s="66" t="s">
        <v>3122</v>
      </c>
      <c r="P32" s="66">
        <v>23</v>
      </c>
      <c r="Q32" s="176">
        <v>0</v>
      </c>
      <c r="R32" s="176"/>
      <c r="S32" s="176"/>
      <c r="T32" s="176"/>
      <c r="U32" s="176"/>
      <c r="V32" s="176"/>
      <c r="W32" s="176">
        <v>100</v>
      </c>
      <c r="X32" s="176"/>
      <c r="Y32" s="176"/>
      <c r="Z32" s="176"/>
      <c r="AA32" s="176">
        <v>4000</v>
      </c>
      <c r="AB32" s="176">
        <v>1000</v>
      </c>
      <c r="AC32" s="176">
        <v>2000</v>
      </c>
      <c r="AD32" s="233">
        <v>2000</v>
      </c>
      <c r="AE32" s="176"/>
      <c r="AF32" s="176"/>
      <c r="AG32" s="176">
        <v>0</v>
      </c>
      <c r="AH32" s="176"/>
      <c r="AI32" s="176"/>
      <c r="AJ32" s="176"/>
      <c r="AK32" s="176">
        <v>0</v>
      </c>
      <c r="AL32" s="176"/>
      <c r="AM32" s="176"/>
      <c r="AN32" s="176"/>
      <c r="AO32" s="176"/>
      <c r="AP32" s="176"/>
      <c r="AQ32" s="176"/>
      <c r="AR32" s="176"/>
      <c r="AS32" s="176"/>
      <c r="AT32" s="176"/>
      <c r="AU32" s="176">
        <v>0</v>
      </c>
      <c r="AV32" s="176"/>
      <c r="AW32" s="176"/>
      <c r="AX32" s="350"/>
      <c r="AY32" s="176"/>
      <c r="AZ32" s="176"/>
      <c r="BA32" s="176"/>
      <c r="BB32" s="176"/>
      <c r="BC32" s="176">
        <v>0</v>
      </c>
      <c r="BD32" s="176"/>
      <c r="BE32" s="176"/>
      <c r="BF32" s="176"/>
      <c r="BG32" s="176">
        <v>0</v>
      </c>
      <c r="BH32" s="176"/>
      <c r="BI32" s="176">
        <v>0</v>
      </c>
      <c r="BJ32" s="176"/>
      <c r="BK32" s="176">
        <v>0</v>
      </c>
      <c r="BL32" s="176"/>
      <c r="BM32" s="176">
        <v>0</v>
      </c>
      <c r="BN32" s="176"/>
      <c r="BO32" s="176">
        <v>0</v>
      </c>
      <c r="BP32" s="233"/>
      <c r="BQ32" s="176"/>
      <c r="BR32" s="176"/>
      <c r="BS32" s="176"/>
      <c r="BT32" s="176"/>
      <c r="BU32" s="176"/>
      <c r="BV32" s="176"/>
      <c r="BW32" s="176">
        <v>0</v>
      </c>
      <c r="BX32" s="176"/>
      <c r="BY32" s="176"/>
      <c r="BZ32" s="176"/>
      <c r="CA32" s="176"/>
      <c r="CB32" s="176"/>
      <c r="CC32" s="176">
        <v>0</v>
      </c>
      <c r="CD32" s="176">
        <v>0</v>
      </c>
      <c r="CE32" s="176">
        <v>0</v>
      </c>
      <c r="CF32" s="176"/>
      <c r="CG32" s="176"/>
      <c r="CH32" s="176"/>
      <c r="CI32" s="176">
        <v>0</v>
      </c>
      <c r="CJ32" s="176">
        <v>100</v>
      </c>
      <c r="CK32" s="176">
        <v>100</v>
      </c>
      <c r="CL32" s="176">
        <v>100</v>
      </c>
      <c r="CM32" s="176"/>
      <c r="CN32" s="176"/>
      <c r="CO32" s="176">
        <v>0</v>
      </c>
      <c r="CP32" s="176"/>
      <c r="CQ32" s="176">
        <v>0</v>
      </c>
      <c r="CR32" s="176"/>
      <c r="CS32" s="176">
        <v>0</v>
      </c>
      <c r="CT32" s="176"/>
      <c r="CU32" s="176">
        <v>0</v>
      </c>
      <c r="CV32" s="176"/>
      <c r="CW32" s="176"/>
      <c r="CX32" s="350"/>
      <c r="CY32" s="176">
        <v>200</v>
      </c>
      <c r="CZ32" s="176">
        <v>100</v>
      </c>
      <c r="DA32" s="176">
        <v>0</v>
      </c>
      <c r="DB32" s="350"/>
      <c r="DC32" s="176"/>
      <c r="DD32" s="176"/>
      <c r="DE32" s="176">
        <v>0</v>
      </c>
      <c r="DF32" s="176"/>
      <c r="DG32" s="176"/>
      <c r="DH32" s="176"/>
      <c r="DI32" s="176"/>
      <c r="DJ32" s="176"/>
      <c r="DK32" s="176"/>
      <c r="DL32" s="176"/>
      <c r="DM32" s="176"/>
      <c r="DN32" s="176"/>
      <c r="DO32" s="176"/>
      <c r="DP32" s="176"/>
      <c r="DQ32" s="176"/>
      <c r="DR32" s="176"/>
      <c r="DS32" s="176"/>
      <c r="DT32" s="176"/>
      <c r="DU32" s="176"/>
      <c r="DV32" s="176"/>
      <c r="DW32" s="176"/>
      <c r="DX32" s="176"/>
      <c r="DY32" s="176"/>
      <c r="DZ32" s="176"/>
      <c r="EA32" s="176"/>
      <c r="EB32" s="176"/>
      <c r="EC32" s="176"/>
      <c r="ED32" s="176">
        <f t="shared" si="0"/>
        <v>3200</v>
      </c>
      <c r="EE32" s="176">
        <f>N32-ED32</f>
        <v>3200</v>
      </c>
    </row>
    <row r="33" spans="1:135" s="400" customFormat="1" ht="40.5" customHeight="1">
      <c r="A33" s="391">
        <v>14</v>
      </c>
      <c r="B33" s="391" t="s">
        <v>6644</v>
      </c>
      <c r="C33" s="66" t="s">
        <v>6644</v>
      </c>
      <c r="D33" s="66">
        <v>185</v>
      </c>
      <c r="E33" s="66">
        <v>226</v>
      </c>
      <c r="F33" s="392" t="s">
        <v>6645</v>
      </c>
      <c r="G33" s="391" t="s">
        <v>6646</v>
      </c>
      <c r="H33" s="391" t="s">
        <v>28</v>
      </c>
      <c r="I33" s="66" t="s">
        <v>6647</v>
      </c>
      <c r="J33" s="66">
        <v>18</v>
      </c>
      <c r="K33" s="391" t="s">
        <v>6648</v>
      </c>
      <c r="L33" s="391" t="s">
        <v>6643</v>
      </c>
      <c r="M33" s="391" t="s">
        <v>15</v>
      </c>
      <c r="N33" s="393">
        <v>2000</v>
      </c>
      <c r="O33" s="391" t="s">
        <v>3122</v>
      </c>
      <c r="P33" s="66">
        <v>23</v>
      </c>
      <c r="Q33" s="323">
        <v>2000</v>
      </c>
      <c r="R33" s="323"/>
      <c r="S33" s="323"/>
      <c r="T33" s="323"/>
      <c r="U33" s="323"/>
      <c r="V33" s="323"/>
      <c r="W33" s="323"/>
      <c r="X33" s="323"/>
      <c r="Y33" s="323"/>
      <c r="Z33" s="323"/>
      <c r="AA33" s="323"/>
      <c r="AB33" s="323"/>
      <c r="AC33" s="323">
        <v>0</v>
      </c>
      <c r="AD33" s="323"/>
      <c r="AE33" s="323"/>
      <c r="AF33" s="323"/>
      <c r="AG33" s="323">
        <v>0</v>
      </c>
      <c r="AH33" s="323"/>
      <c r="AI33" s="323"/>
      <c r="AJ33" s="323"/>
      <c r="AK33" s="323">
        <v>0</v>
      </c>
      <c r="AL33" s="323"/>
      <c r="AM33" s="323"/>
      <c r="AN33" s="323"/>
      <c r="AO33" s="323"/>
      <c r="AP33" s="323"/>
      <c r="AQ33" s="323"/>
      <c r="AR33" s="323"/>
      <c r="AS33" s="323"/>
      <c r="AT33" s="323"/>
      <c r="AU33" s="323">
        <v>0</v>
      </c>
      <c r="AV33" s="323"/>
      <c r="AW33" s="323"/>
      <c r="AX33" s="323"/>
      <c r="AY33" s="323"/>
      <c r="AZ33" s="323"/>
      <c r="BA33" s="323"/>
      <c r="BB33" s="323"/>
      <c r="BC33" s="323">
        <v>0</v>
      </c>
      <c r="BD33" s="323"/>
      <c r="BE33" s="323"/>
      <c r="BF33" s="323"/>
      <c r="BG33" s="323">
        <v>0</v>
      </c>
      <c r="BH33" s="323"/>
      <c r="BI33" s="323">
        <v>0</v>
      </c>
      <c r="BJ33" s="323"/>
      <c r="BK33" s="323">
        <v>0</v>
      </c>
      <c r="BL33" s="323"/>
      <c r="BM33" s="323">
        <v>0</v>
      </c>
      <c r="BN33" s="323"/>
      <c r="BO33" s="323">
        <v>0</v>
      </c>
      <c r="BP33" s="323"/>
      <c r="BQ33" s="323"/>
      <c r="BR33" s="323"/>
      <c r="BS33" s="323"/>
      <c r="BT33" s="323"/>
      <c r="BU33" s="323"/>
      <c r="BV33" s="323"/>
      <c r="BW33" s="323">
        <v>0</v>
      </c>
      <c r="BX33" s="323"/>
      <c r="BY33" s="323"/>
      <c r="BZ33" s="323"/>
      <c r="CA33" s="323"/>
      <c r="CB33" s="323"/>
      <c r="CC33" s="323">
        <v>0</v>
      </c>
      <c r="CD33" s="323">
        <v>0</v>
      </c>
      <c r="CE33" s="323">
        <v>0</v>
      </c>
      <c r="CF33" s="323"/>
      <c r="CG33" s="323"/>
      <c r="CH33" s="323"/>
      <c r="CI33" s="323">
        <v>0</v>
      </c>
      <c r="CJ33" s="323">
        <v>0</v>
      </c>
      <c r="CK33" s="323">
        <v>0</v>
      </c>
      <c r="CL33" s="323"/>
      <c r="CM33" s="323"/>
      <c r="CN33" s="323"/>
      <c r="CO33" s="323">
        <v>0</v>
      </c>
      <c r="CP33" s="323"/>
      <c r="CQ33" s="323">
        <v>0</v>
      </c>
      <c r="CR33" s="323"/>
      <c r="CS33" s="323">
        <v>0</v>
      </c>
      <c r="CT33" s="323"/>
      <c r="CU33" s="323">
        <v>0</v>
      </c>
      <c r="CV33" s="323"/>
      <c r="CW33" s="323"/>
      <c r="CX33" s="323"/>
      <c r="CY33" s="323">
        <v>0</v>
      </c>
      <c r="CZ33" s="323"/>
      <c r="DA33" s="323">
        <v>0</v>
      </c>
      <c r="DB33" s="323"/>
      <c r="DC33" s="323"/>
      <c r="DD33" s="323"/>
      <c r="DE33" s="323">
        <v>0</v>
      </c>
      <c r="DF33" s="323"/>
      <c r="DG33" s="323"/>
      <c r="DH33" s="323"/>
      <c r="DI33" s="323"/>
      <c r="DJ33" s="323"/>
      <c r="DK33" s="323"/>
      <c r="DL33" s="323"/>
      <c r="DM33" s="323"/>
      <c r="DN33" s="323"/>
      <c r="DO33" s="323"/>
      <c r="DP33" s="323"/>
      <c r="DQ33" s="323"/>
      <c r="DR33" s="323"/>
      <c r="DS33" s="323"/>
      <c r="DT33" s="323"/>
      <c r="DU33" s="323"/>
      <c r="DV33" s="323"/>
      <c r="DW33" s="323"/>
      <c r="DX33" s="323"/>
      <c r="DY33" s="323"/>
      <c r="DZ33" s="323"/>
      <c r="EA33" s="323"/>
      <c r="EB33" s="323"/>
      <c r="EC33" s="323"/>
      <c r="ED33" s="323">
        <f t="shared" si="0"/>
        <v>0</v>
      </c>
      <c r="EE33" s="323">
        <f>N33-ED33</f>
        <v>2000</v>
      </c>
    </row>
    <row r="34" spans="1:135" s="74" customFormat="1" ht="40.5" customHeight="1">
      <c r="A34" s="66">
        <v>15</v>
      </c>
      <c r="B34" s="66" t="s">
        <v>6649</v>
      </c>
      <c r="C34" s="66" t="s">
        <v>6650</v>
      </c>
      <c r="D34" s="66">
        <v>197</v>
      </c>
      <c r="E34" s="66">
        <v>240</v>
      </c>
      <c r="F34" s="67" t="s">
        <v>6651</v>
      </c>
      <c r="G34" s="66" t="s">
        <v>6652</v>
      </c>
      <c r="H34" s="66" t="s">
        <v>6653</v>
      </c>
      <c r="I34" s="66" t="s">
        <v>6654</v>
      </c>
      <c r="J34" s="66">
        <v>24</v>
      </c>
      <c r="K34" s="66" t="s">
        <v>6655</v>
      </c>
      <c r="L34" s="66" t="s">
        <v>6656</v>
      </c>
      <c r="M34" s="66" t="s">
        <v>67</v>
      </c>
      <c r="N34" s="68">
        <v>2850</v>
      </c>
      <c r="O34" s="66" t="s">
        <v>3122</v>
      </c>
      <c r="P34" s="66">
        <v>23</v>
      </c>
      <c r="Q34" s="176">
        <v>0</v>
      </c>
      <c r="R34" s="176"/>
      <c r="S34" s="176">
        <v>150</v>
      </c>
      <c r="T34" s="176">
        <v>100</v>
      </c>
      <c r="U34" s="176"/>
      <c r="V34" s="176"/>
      <c r="W34" s="176"/>
      <c r="X34" s="176"/>
      <c r="Y34" s="176"/>
      <c r="Z34" s="176"/>
      <c r="AA34" s="176"/>
      <c r="AB34" s="176"/>
      <c r="AC34" s="176">
        <v>1200</v>
      </c>
      <c r="AD34" s="233">
        <v>100</v>
      </c>
      <c r="AE34" s="176"/>
      <c r="AF34" s="176"/>
      <c r="AG34" s="176">
        <v>0</v>
      </c>
      <c r="AH34" s="176"/>
      <c r="AI34" s="176"/>
      <c r="AJ34" s="176"/>
      <c r="AK34" s="176"/>
      <c r="AL34" s="176"/>
      <c r="AM34" s="176"/>
      <c r="AN34" s="176"/>
      <c r="AO34" s="176"/>
      <c r="AP34" s="176"/>
      <c r="AQ34" s="176"/>
      <c r="AR34" s="176"/>
      <c r="AS34" s="176"/>
      <c r="AT34" s="176"/>
      <c r="AU34" s="176">
        <v>0</v>
      </c>
      <c r="AV34" s="176"/>
      <c r="AW34" s="176"/>
      <c r="AX34" s="350"/>
      <c r="AY34" s="176"/>
      <c r="AZ34" s="176"/>
      <c r="BA34" s="176"/>
      <c r="BB34" s="176"/>
      <c r="BC34" s="176">
        <v>0</v>
      </c>
      <c r="BD34" s="176"/>
      <c r="BE34" s="176">
        <v>500</v>
      </c>
      <c r="BF34" s="176">
        <v>300</v>
      </c>
      <c r="BG34" s="176">
        <v>0</v>
      </c>
      <c r="BH34" s="176"/>
      <c r="BI34" s="176">
        <v>0</v>
      </c>
      <c r="BJ34" s="176"/>
      <c r="BK34" s="176">
        <v>0</v>
      </c>
      <c r="BL34" s="176"/>
      <c r="BM34" s="176">
        <v>500</v>
      </c>
      <c r="BN34" s="176"/>
      <c r="BO34" s="176">
        <v>0</v>
      </c>
      <c r="BP34" s="233"/>
      <c r="BQ34" s="176"/>
      <c r="BR34" s="176"/>
      <c r="BS34" s="176"/>
      <c r="BT34" s="176"/>
      <c r="BU34" s="176"/>
      <c r="BV34" s="176"/>
      <c r="BW34" s="176">
        <v>0</v>
      </c>
      <c r="BX34" s="176"/>
      <c r="BY34" s="176"/>
      <c r="BZ34" s="176"/>
      <c r="CA34" s="176"/>
      <c r="CB34" s="176"/>
      <c r="CC34" s="176">
        <v>0</v>
      </c>
      <c r="CD34" s="176">
        <v>0</v>
      </c>
      <c r="CE34" s="176">
        <v>0</v>
      </c>
      <c r="CF34" s="176"/>
      <c r="CG34" s="176"/>
      <c r="CH34" s="176"/>
      <c r="CI34" s="176">
        <v>0</v>
      </c>
      <c r="CJ34" s="176">
        <v>200</v>
      </c>
      <c r="CK34" s="176">
        <v>200</v>
      </c>
      <c r="CL34" s="176"/>
      <c r="CM34" s="176"/>
      <c r="CN34" s="176"/>
      <c r="CO34" s="176">
        <v>0</v>
      </c>
      <c r="CP34" s="176"/>
      <c r="CQ34" s="176">
        <v>0</v>
      </c>
      <c r="CR34" s="176"/>
      <c r="CS34" s="176">
        <v>300</v>
      </c>
      <c r="CT34" s="176"/>
      <c r="CU34" s="176">
        <v>0</v>
      </c>
      <c r="CV34" s="176"/>
      <c r="CW34" s="176"/>
      <c r="CX34" s="350"/>
      <c r="CY34" s="176">
        <v>0</v>
      </c>
      <c r="CZ34" s="176"/>
      <c r="DA34" s="176">
        <v>0</v>
      </c>
      <c r="DB34" s="350"/>
      <c r="DC34" s="176"/>
      <c r="DD34" s="176"/>
      <c r="DE34" s="176">
        <v>0</v>
      </c>
      <c r="DF34" s="176"/>
      <c r="DG34" s="176"/>
      <c r="DH34" s="176"/>
      <c r="DI34" s="176"/>
      <c r="DJ34" s="176"/>
      <c r="DK34" s="176"/>
      <c r="DL34" s="176"/>
      <c r="DM34" s="176"/>
      <c r="DN34" s="176"/>
      <c r="DO34" s="176"/>
      <c r="DP34" s="176"/>
      <c r="DQ34" s="176"/>
      <c r="DR34" s="176"/>
      <c r="DS34" s="176"/>
      <c r="DT34" s="176"/>
      <c r="DU34" s="176"/>
      <c r="DV34" s="176"/>
      <c r="DW34" s="176"/>
      <c r="DX34" s="176"/>
      <c r="DY34" s="176"/>
      <c r="DZ34" s="176"/>
      <c r="EA34" s="176"/>
      <c r="EB34" s="176"/>
      <c r="EC34" s="176"/>
      <c r="ED34" s="176">
        <f t="shared" si="0"/>
        <v>500</v>
      </c>
      <c r="EE34" s="176">
        <f>N34-ED34</f>
        <v>2350</v>
      </c>
    </row>
    <row r="35" spans="1:135" s="74" customFormat="1" ht="40.5" customHeight="1">
      <c r="A35" s="66">
        <v>16</v>
      </c>
      <c r="B35" s="66" t="s">
        <v>6650</v>
      </c>
      <c r="C35" s="66" t="s">
        <v>6657</v>
      </c>
      <c r="D35" s="78">
        <v>200</v>
      </c>
      <c r="E35" s="66">
        <v>421</v>
      </c>
      <c r="F35" s="67" t="s">
        <v>6658</v>
      </c>
      <c r="G35" s="66" t="s">
        <v>6659</v>
      </c>
      <c r="H35" s="66" t="s">
        <v>28</v>
      </c>
      <c r="I35" s="66" t="s">
        <v>6660</v>
      </c>
      <c r="J35" s="66">
        <v>24</v>
      </c>
      <c r="K35" s="66" t="s">
        <v>6661</v>
      </c>
      <c r="L35" s="66" t="s">
        <v>6662</v>
      </c>
      <c r="M35" s="66" t="s">
        <v>15</v>
      </c>
      <c r="N35" s="68">
        <v>1250</v>
      </c>
      <c r="O35" s="66" t="s">
        <v>3122</v>
      </c>
      <c r="P35" s="66">
        <v>23</v>
      </c>
      <c r="Q35" s="176">
        <v>500</v>
      </c>
      <c r="R35" s="176">
        <v>250</v>
      </c>
      <c r="S35" s="176"/>
      <c r="T35" s="176"/>
      <c r="U35" s="176"/>
      <c r="V35" s="176"/>
      <c r="W35" s="176"/>
      <c r="X35" s="176"/>
      <c r="Y35" s="176"/>
      <c r="Z35" s="176"/>
      <c r="AA35" s="176"/>
      <c r="AB35" s="176"/>
      <c r="AC35" s="176">
        <v>150</v>
      </c>
      <c r="AD35" s="233"/>
      <c r="AE35" s="176"/>
      <c r="AF35" s="176"/>
      <c r="AG35" s="176">
        <v>0</v>
      </c>
      <c r="AH35" s="176"/>
      <c r="AI35" s="176"/>
      <c r="AJ35" s="176"/>
      <c r="AK35" s="176">
        <v>0</v>
      </c>
      <c r="AL35" s="176"/>
      <c r="AM35" s="176"/>
      <c r="AN35" s="176"/>
      <c r="AO35" s="176"/>
      <c r="AP35" s="176"/>
      <c r="AQ35" s="176"/>
      <c r="AR35" s="176"/>
      <c r="AS35" s="176"/>
      <c r="AT35" s="176"/>
      <c r="AU35" s="176">
        <v>0</v>
      </c>
      <c r="AV35" s="176"/>
      <c r="AW35" s="176"/>
      <c r="AX35" s="350"/>
      <c r="AY35" s="176"/>
      <c r="AZ35" s="176"/>
      <c r="BA35" s="176"/>
      <c r="BB35" s="176"/>
      <c r="BC35" s="176">
        <v>0</v>
      </c>
      <c r="BD35" s="176"/>
      <c r="BE35" s="176"/>
      <c r="BF35" s="176"/>
      <c r="BG35" s="176">
        <v>0</v>
      </c>
      <c r="BH35" s="176"/>
      <c r="BI35" s="176">
        <v>0</v>
      </c>
      <c r="BJ35" s="176"/>
      <c r="BK35" s="176">
        <v>0</v>
      </c>
      <c r="BL35" s="176"/>
      <c r="BM35" s="176">
        <v>0</v>
      </c>
      <c r="BN35" s="176"/>
      <c r="BO35" s="176">
        <v>0</v>
      </c>
      <c r="BP35" s="233"/>
      <c r="BQ35" s="176"/>
      <c r="BR35" s="176"/>
      <c r="BS35" s="176"/>
      <c r="BT35" s="176"/>
      <c r="BU35" s="176"/>
      <c r="BV35" s="176"/>
      <c r="BW35" s="176">
        <v>0</v>
      </c>
      <c r="BX35" s="176"/>
      <c r="BY35" s="176"/>
      <c r="BZ35" s="176"/>
      <c r="CA35" s="176"/>
      <c r="CB35" s="176"/>
      <c r="CC35" s="176">
        <v>0</v>
      </c>
      <c r="CD35" s="176">
        <v>0</v>
      </c>
      <c r="CE35" s="176">
        <v>0</v>
      </c>
      <c r="CF35" s="176"/>
      <c r="CG35" s="176"/>
      <c r="CH35" s="176"/>
      <c r="CI35" s="176">
        <v>0</v>
      </c>
      <c r="CJ35" s="176">
        <v>600</v>
      </c>
      <c r="CK35" s="176">
        <v>600</v>
      </c>
      <c r="CL35" s="176">
        <v>400</v>
      </c>
      <c r="CM35" s="176"/>
      <c r="CN35" s="176"/>
      <c r="CO35" s="176">
        <v>0</v>
      </c>
      <c r="CP35" s="176"/>
      <c r="CQ35" s="176">
        <v>0</v>
      </c>
      <c r="CR35" s="176"/>
      <c r="CS35" s="176">
        <v>0</v>
      </c>
      <c r="CT35" s="176"/>
      <c r="CU35" s="176">
        <v>0</v>
      </c>
      <c r="CV35" s="176"/>
      <c r="CW35" s="176"/>
      <c r="CX35" s="350"/>
      <c r="CY35" s="176">
        <v>0</v>
      </c>
      <c r="CZ35" s="176"/>
      <c r="DA35" s="176">
        <v>0</v>
      </c>
      <c r="DB35" s="350"/>
      <c r="DC35" s="176"/>
      <c r="DD35" s="176"/>
      <c r="DE35" s="176">
        <v>0</v>
      </c>
      <c r="DF35" s="176"/>
      <c r="DG35" s="176"/>
      <c r="DH35" s="176"/>
      <c r="DI35" s="176"/>
      <c r="DJ35" s="176"/>
      <c r="DK35" s="176"/>
      <c r="DL35" s="176"/>
      <c r="DM35" s="176"/>
      <c r="DN35" s="176"/>
      <c r="DO35" s="176"/>
      <c r="DP35" s="176"/>
      <c r="DQ35" s="176"/>
      <c r="DR35" s="176"/>
      <c r="DS35" s="176"/>
      <c r="DT35" s="176"/>
      <c r="DU35" s="176"/>
      <c r="DV35" s="176"/>
      <c r="DW35" s="176"/>
      <c r="DX35" s="176"/>
      <c r="DY35" s="176"/>
      <c r="DZ35" s="176"/>
      <c r="EA35" s="176"/>
      <c r="EB35" s="176"/>
      <c r="EC35" s="176"/>
      <c r="ED35" s="176">
        <f t="shared" si="0"/>
        <v>650</v>
      </c>
      <c r="EE35" s="176">
        <f>N35-ED35</f>
        <v>600</v>
      </c>
    </row>
    <row r="36" spans="1:135" s="47" customFormat="1" ht="29.25" customHeight="1">
      <c r="A36" s="66" t="s">
        <v>8243</v>
      </c>
      <c r="B36" s="66"/>
      <c r="C36" s="66"/>
      <c r="D36" s="60"/>
      <c r="E36" s="66"/>
      <c r="F36" s="61" t="s">
        <v>3203</v>
      </c>
      <c r="G36" s="66"/>
      <c r="H36" s="66"/>
      <c r="I36" s="66"/>
      <c r="J36" s="66"/>
      <c r="K36" s="66"/>
      <c r="L36" s="66"/>
      <c r="M36" s="66"/>
      <c r="N36" s="68"/>
      <c r="O36" s="66"/>
      <c r="P36" s="66"/>
      <c r="Q36" s="319"/>
      <c r="R36" s="176"/>
      <c r="S36" s="319"/>
      <c r="T36" s="319"/>
      <c r="U36" s="319"/>
      <c r="V36" s="319"/>
      <c r="W36" s="319"/>
      <c r="X36" s="319"/>
      <c r="Y36" s="319"/>
      <c r="Z36" s="319"/>
      <c r="AA36" s="319"/>
      <c r="AB36" s="319"/>
      <c r="AC36" s="319"/>
      <c r="AD36" s="587"/>
      <c r="AE36" s="319"/>
      <c r="AF36" s="319"/>
      <c r="AG36" s="319"/>
      <c r="AH36" s="319"/>
      <c r="AI36" s="319"/>
      <c r="AJ36" s="319"/>
      <c r="AK36" s="319"/>
      <c r="AL36" s="319"/>
      <c r="AM36" s="319"/>
      <c r="AN36" s="319"/>
      <c r="AO36" s="319"/>
      <c r="AP36" s="319"/>
      <c r="AQ36" s="319"/>
      <c r="AR36" s="319"/>
      <c r="AS36" s="319"/>
      <c r="AT36" s="319"/>
      <c r="AU36" s="176"/>
      <c r="AV36" s="319"/>
      <c r="AW36" s="319"/>
      <c r="AX36" s="346"/>
      <c r="AY36" s="319"/>
      <c r="AZ36" s="176"/>
      <c r="BA36" s="319"/>
      <c r="BB36" s="319"/>
      <c r="BC36" s="319"/>
      <c r="BD36" s="319"/>
      <c r="BE36" s="319"/>
      <c r="BF36" s="176"/>
      <c r="BG36" s="319"/>
      <c r="BH36" s="319"/>
      <c r="BI36" s="319"/>
      <c r="BJ36" s="319"/>
      <c r="BK36" s="319"/>
      <c r="BL36" s="319"/>
      <c r="BM36" s="319"/>
      <c r="BN36" s="319"/>
      <c r="BO36" s="319"/>
      <c r="BP36" s="587"/>
      <c r="BQ36" s="319"/>
      <c r="BR36" s="319"/>
      <c r="BS36" s="176"/>
      <c r="BT36" s="176"/>
      <c r="BU36" s="319"/>
      <c r="BV36" s="319"/>
      <c r="BW36" s="176"/>
      <c r="BX36" s="319"/>
      <c r="BY36" s="319"/>
      <c r="BZ36" s="319"/>
      <c r="CA36" s="319"/>
      <c r="CB36" s="319"/>
      <c r="CC36" s="319"/>
      <c r="CD36" s="176"/>
      <c r="CE36" s="319"/>
      <c r="CF36" s="176"/>
      <c r="CG36" s="319"/>
      <c r="CH36" s="319"/>
      <c r="CI36" s="319"/>
      <c r="CJ36" s="319"/>
      <c r="CK36" s="176"/>
      <c r="CL36" s="176"/>
      <c r="CM36" s="319"/>
      <c r="CN36" s="319"/>
      <c r="CO36" s="319"/>
      <c r="CP36" s="319"/>
      <c r="CQ36" s="319"/>
      <c r="CR36" s="319"/>
      <c r="CS36" s="319"/>
      <c r="CT36" s="176"/>
      <c r="CU36" s="319"/>
      <c r="CV36" s="319"/>
      <c r="CW36" s="319"/>
      <c r="CX36" s="346"/>
      <c r="CY36" s="319"/>
      <c r="CZ36" s="319"/>
      <c r="DA36" s="319"/>
      <c r="DB36" s="346"/>
      <c r="DC36" s="176"/>
      <c r="DD36" s="319"/>
      <c r="DE36" s="319"/>
      <c r="DF36" s="319"/>
      <c r="DG36" s="319"/>
      <c r="DH36" s="319"/>
      <c r="DI36" s="319"/>
      <c r="DJ36" s="319"/>
      <c r="DK36" s="319"/>
      <c r="DL36" s="319"/>
      <c r="DM36" s="319"/>
      <c r="DN36" s="319"/>
      <c r="DO36" s="319"/>
      <c r="DP36" s="319"/>
      <c r="DQ36" s="319"/>
      <c r="DR36" s="319"/>
      <c r="DS36" s="319"/>
      <c r="DT36" s="319"/>
      <c r="DU36" s="319"/>
      <c r="DV36" s="319"/>
      <c r="DW36" s="319"/>
      <c r="DX36" s="319"/>
      <c r="DY36" s="319"/>
      <c r="DZ36" s="319"/>
      <c r="EA36" s="319"/>
      <c r="EB36" s="319"/>
      <c r="EC36" s="319"/>
      <c r="ED36" s="176"/>
      <c r="EE36" s="176"/>
    </row>
    <row r="37" spans="1:135" s="74" customFormat="1" ht="40.5" customHeight="1">
      <c r="A37" s="66">
        <v>17</v>
      </c>
      <c r="B37" s="66" t="s">
        <v>6657</v>
      </c>
      <c r="C37" s="66" t="s">
        <v>6663</v>
      </c>
      <c r="D37" s="66">
        <v>216</v>
      </c>
      <c r="E37" s="66">
        <v>1091</v>
      </c>
      <c r="F37" s="67" t="s">
        <v>6664</v>
      </c>
      <c r="G37" s="66" t="s">
        <v>6665</v>
      </c>
      <c r="H37" s="66" t="s">
        <v>2155</v>
      </c>
      <c r="I37" s="66" t="s">
        <v>6666</v>
      </c>
      <c r="J37" s="66">
        <v>36</v>
      </c>
      <c r="K37" s="66" t="s">
        <v>6667</v>
      </c>
      <c r="L37" s="66" t="s">
        <v>6668</v>
      </c>
      <c r="M37" s="66" t="s">
        <v>15</v>
      </c>
      <c r="N37" s="68">
        <v>13500</v>
      </c>
      <c r="O37" s="66" t="s">
        <v>3115</v>
      </c>
      <c r="P37" s="66">
        <v>113</v>
      </c>
      <c r="Q37" s="176">
        <v>2000</v>
      </c>
      <c r="R37" s="176">
        <v>400</v>
      </c>
      <c r="S37" s="176"/>
      <c r="T37" s="176"/>
      <c r="U37" s="176">
        <v>200</v>
      </c>
      <c r="V37" s="176"/>
      <c r="W37" s="176"/>
      <c r="X37" s="176"/>
      <c r="Y37" s="176">
        <v>1000</v>
      </c>
      <c r="Z37" s="176">
        <v>433</v>
      </c>
      <c r="AA37" s="176">
        <v>900</v>
      </c>
      <c r="AB37" s="176">
        <v>300</v>
      </c>
      <c r="AC37" s="176">
        <v>2000</v>
      </c>
      <c r="AD37" s="578">
        <v>1620</v>
      </c>
      <c r="AE37" s="176"/>
      <c r="AF37" s="176"/>
      <c r="AG37" s="176">
        <v>0</v>
      </c>
      <c r="AH37" s="176"/>
      <c r="AI37" s="176"/>
      <c r="AJ37" s="176"/>
      <c r="AK37" s="176">
        <v>0</v>
      </c>
      <c r="AL37" s="176"/>
      <c r="AM37" s="176"/>
      <c r="AN37" s="176"/>
      <c r="AO37" s="176"/>
      <c r="AP37" s="176"/>
      <c r="AQ37" s="176"/>
      <c r="AR37" s="176"/>
      <c r="AS37" s="176"/>
      <c r="AT37" s="176"/>
      <c r="AU37" s="176">
        <v>0</v>
      </c>
      <c r="AV37" s="176"/>
      <c r="AW37" s="176"/>
      <c r="AX37" s="350"/>
      <c r="AY37" s="176"/>
      <c r="AZ37" s="176"/>
      <c r="BA37" s="176"/>
      <c r="BB37" s="176"/>
      <c r="BC37" s="176">
        <v>400</v>
      </c>
      <c r="BD37" s="176">
        <v>200</v>
      </c>
      <c r="BE37" s="176">
        <v>500</v>
      </c>
      <c r="BF37" s="176">
        <v>100</v>
      </c>
      <c r="BG37" s="176">
        <v>0</v>
      </c>
      <c r="BH37" s="176"/>
      <c r="BI37" s="176">
        <v>200</v>
      </c>
      <c r="BJ37" s="176">
        <v>200</v>
      </c>
      <c r="BK37" s="176">
        <v>500</v>
      </c>
      <c r="BL37" s="176"/>
      <c r="BM37" s="176">
        <v>0</v>
      </c>
      <c r="BN37" s="176"/>
      <c r="BO37" s="176">
        <v>500</v>
      </c>
      <c r="BP37" s="233"/>
      <c r="BQ37" s="176">
        <v>200</v>
      </c>
      <c r="BR37" s="176"/>
      <c r="BS37" s="176"/>
      <c r="BT37" s="176"/>
      <c r="BU37" s="176">
        <v>100</v>
      </c>
      <c r="BV37" s="176">
        <v>150</v>
      </c>
      <c r="BW37" s="176">
        <v>250</v>
      </c>
      <c r="BX37" s="176"/>
      <c r="BY37" s="176"/>
      <c r="BZ37" s="176"/>
      <c r="CA37" s="176"/>
      <c r="CB37" s="176"/>
      <c r="CC37" s="176">
        <v>500</v>
      </c>
      <c r="CD37" s="176">
        <v>100</v>
      </c>
      <c r="CE37" s="176">
        <v>500</v>
      </c>
      <c r="CF37" s="176">
        <v>200</v>
      </c>
      <c r="CG37" s="176">
        <v>1400</v>
      </c>
      <c r="CH37" s="176">
        <v>600</v>
      </c>
      <c r="CI37" s="176">
        <v>0</v>
      </c>
      <c r="CJ37" s="176">
        <v>1200</v>
      </c>
      <c r="CK37" s="176">
        <v>1200</v>
      </c>
      <c r="CL37" s="176">
        <v>300</v>
      </c>
      <c r="CM37" s="176"/>
      <c r="CN37" s="176"/>
      <c r="CO37" s="176">
        <v>0</v>
      </c>
      <c r="CP37" s="176"/>
      <c r="CQ37" s="176">
        <v>300</v>
      </c>
      <c r="CR37" s="176"/>
      <c r="CS37" s="176">
        <v>700</v>
      </c>
      <c r="CT37" s="176">
        <v>400</v>
      </c>
      <c r="CU37" s="176">
        <v>0</v>
      </c>
      <c r="CV37" s="176"/>
      <c r="CW37" s="176"/>
      <c r="CX37" s="350"/>
      <c r="CY37" s="176">
        <v>150</v>
      </c>
      <c r="CZ37" s="176">
        <v>100</v>
      </c>
      <c r="DA37" s="176">
        <v>50</v>
      </c>
      <c r="DB37" s="350">
        <v>0</v>
      </c>
      <c r="DC37" s="176">
        <v>50</v>
      </c>
      <c r="DD37" s="176">
        <v>20</v>
      </c>
      <c r="DE37" s="176">
        <v>0</v>
      </c>
      <c r="DF37" s="176"/>
      <c r="DG37" s="176"/>
      <c r="DH37" s="176"/>
      <c r="DI37" s="176"/>
      <c r="DJ37" s="176"/>
      <c r="DK37" s="176"/>
      <c r="DL37" s="176"/>
      <c r="DM37" s="176"/>
      <c r="DN37" s="176"/>
      <c r="DO37" s="176"/>
      <c r="DP37" s="176"/>
      <c r="DQ37" s="176"/>
      <c r="DR37" s="176"/>
      <c r="DS37" s="176"/>
      <c r="DT37" s="176"/>
      <c r="DU37" s="176"/>
      <c r="DV37" s="176"/>
      <c r="DW37" s="176"/>
      <c r="DX37" s="176"/>
      <c r="DY37" s="176"/>
      <c r="DZ37" s="176"/>
      <c r="EA37" s="176"/>
      <c r="EB37" s="176"/>
      <c r="EC37" s="176"/>
      <c r="ED37" s="176">
        <f t="shared" si="0"/>
        <v>4873</v>
      </c>
      <c r="EE37" s="176">
        <f>N37-ED37</f>
        <v>8627</v>
      </c>
    </row>
    <row r="38" spans="1:135" s="74" customFormat="1" ht="40.5" customHeight="1">
      <c r="A38" s="66">
        <v>18</v>
      </c>
      <c r="B38" s="66" t="s">
        <v>6669</v>
      </c>
      <c r="C38" s="66" t="s">
        <v>6670</v>
      </c>
      <c r="D38" s="66">
        <v>217</v>
      </c>
      <c r="E38" s="66">
        <v>1092</v>
      </c>
      <c r="F38" s="67" t="s">
        <v>3849</v>
      </c>
      <c r="G38" s="66" t="s">
        <v>6671</v>
      </c>
      <c r="H38" s="66" t="s">
        <v>3844</v>
      </c>
      <c r="I38" s="66" t="s">
        <v>3845</v>
      </c>
      <c r="J38" s="66">
        <v>24</v>
      </c>
      <c r="K38" s="66" t="s">
        <v>6672</v>
      </c>
      <c r="L38" s="66" t="s">
        <v>6668</v>
      </c>
      <c r="M38" s="66" t="s">
        <v>15</v>
      </c>
      <c r="N38" s="68">
        <v>14850</v>
      </c>
      <c r="O38" s="66" t="s">
        <v>3115</v>
      </c>
      <c r="P38" s="66">
        <v>113</v>
      </c>
      <c r="Q38" s="176">
        <v>2000</v>
      </c>
      <c r="R38" s="176">
        <v>600</v>
      </c>
      <c r="S38" s="176"/>
      <c r="T38" s="176"/>
      <c r="U38" s="176">
        <v>2000</v>
      </c>
      <c r="V38" s="176">
        <v>2000</v>
      </c>
      <c r="W38" s="176"/>
      <c r="X38" s="176"/>
      <c r="Y38" s="176">
        <v>1200</v>
      </c>
      <c r="Z38" s="176">
        <v>633</v>
      </c>
      <c r="AA38" s="176">
        <v>800</v>
      </c>
      <c r="AB38" s="176">
        <v>350</v>
      </c>
      <c r="AC38" s="176">
        <v>1500</v>
      </c>
      <c r="AD38" s="233">
        <v>450</v>
      </c>
      <c r="AE38" s="176"/>
      <c r="AF38" s="176"/>
      <c r="AG38" s="176">
        <v>0</v>
      </c>
      <c r="AH38" s="176"/>
      <c r="AI38" s="176"/>
      <c r="AJ38" s="176"/>
      <c r="AK38" s="176">
        <v>0</v>
      </c>
      <c r="AL38" s="176"/>
      <c r="AM38" s="176"/>
      <c r="AN38" s="176"/>
      <c r="AO38" s="176"/>
      <c r="AP38" s="176"/>
      <c r="AQ38" s="176"/>
      <c r="AR38" s="176"/>
      <c r="AS38" s="176"/>
      <c r="AT38" s="176"/>
      <c r="AU38" s="176">
        <v>0</v>
      </c>
      <c r="AV38" s="176"/>
      <c r="AW38" s="176"/>
      <c r="AX38" s="350"/>
      <c r="AY38" s="176"/>
      <c r="AZ38" s="176"/>
      <c r="BA38" s="176"/>
      <c r="BB38" s="176"/>
      <c r="BC38" s="176">
        <v>300</v>
      </c>
      <c r="BD38" s="176">
        <v>0</v>
      </c>
      <c r="BE38" s="176">
        <v>1000</v>
      </c>
      <c r="BF38" s="176">
        <v>200</v>
      </c>
      <c r="BG38" s="176">
        <v>0</v>
      </c>
      <c r="BH38" s="176"/>
      <c r="BI38" s="176">
        <v>0</v>
      </c>
      <c r="BJ38" s="176"/>
      <c r="BK38" s="176">
        <v>1000</v>
      </c>
      <c r="BL38" s="176"/>
      <c r="BM38" s="176">
        <v>0</v>
      </c>
      <c r="BN38" s="176"/>
      <c r="BO38" s="176">
        <v>500</v>
      </c>
      <c r="BP38" s="233"/>
      <c r="BQ38" s="176">
        <v>200</v>
      </c>
      <c r="BR38" s="176"/>
      <c r="BS38" s="176"/>
      <c r="BT38" s="176"/>
      <c r="BU38" s="176"/>
      <c r="BV38" s="176"/>
      <c r="BW38" s="176">
        <v>0</v>
      </c>
      <c r="BX38" s="176"/>
      <c r="BY38" s="176"/>
      <c r="BZ38" s="176"/>
      <c r="CA38" s="176"/>
      <c r="CB38" s="176"/>
      <c r="CC38" s="176">
        <v>500</v>
      </c>
      <c r="CD38" s="176">
        <v>200</v>
      </c>
      <c r="CE38" s="176">
        <v>1000</v>
      </c>
      <c r="CF38" s="176">
        <v>200</v>
      </c>
      <c r="CG38" s="176">
        <v>500</v>
      </c>
      <c r="CH38" s="176">
        <v>250</v>
      </c>
      <c r="CI38" s="176">
        <v>0</v>
      </c>
      <c r="CJ38" s="176">
        <v>1200</v>
      </c>
      <c r="CK38" s="176">
        <v>1200</v>
      </c>
      <c r="CL38" s="176">
        <v>300</v>
      </c>
      <c r="CM38" s="176"/>
      <c r="CN38" s="176"/>
      <c r="CO38" s="176">
        <v>0</v>
      </c>
      <c r="CP38" s="176"/>
      <c r="CQ38" s="176">
        <v>200</v>
      </c>
      <c r="CR38" s="176"/>
      <c r="CS38" s="176">
        <v>700</v>
      </c>
      <c r="CT38" s="176">
        <v>400</v>
      </c>
      <c r="CU38" s="176">
        <v>0</v>
      </c>
      <c r="CV38" s="176"/>
      <c r="CW38" s="176"/>
      <c r="CX38" s="350"/>
      <c r="CY38" s="176">
        <v>100</v>
      </c>
      <c r="CZ38" s="176">
        <v>0</v>
      </c>
      <c r="DA38" s="176">
        <v>150</v>
      </c>
      <c r="DB38" s="350">
        <v>20</v>
      </c>
      <c r="DC38" s="176"/>
      <c r="DD38" s="176"/>
      <c r="DE38" s="176">
        <v>0</v>
      </c>
      <c r="DF38" s="176"/>
      <c r="DG38" s="176"/>
      <c r="DH38" s="176"/>
      <c r="DI38" s="176"/>
      <c r="DJ38" s="176"/>
      <c r="DK38" s="176"/>
      <c r="DL38" s="176"/>
      <c r="DM38" s="176"/>
      <c r="DN38" s="176"/>
      <c r="DO38" s="176"/>
      <c r="DP38" s="176"/>
      <c r="DQ38" s="176"/>
      <c r="DR38" s="176"/>
      <c r="DS38" s="176"/>
      <c r="DT38" s="176"/>
      <c r="DU38" s="176"/>
      <c r="DV38" s="176"/>
      <c r="DW38" s="176"/>
      <c r="DX38" s="176"/>
      <c r="DY38" s="176"/>
      <c r="DZ38" s="176"/>
      <c r="EA38" s="176"/>
      <c r="EB38" s="176"/>
      <c r="EC38" s="176"/>
      <c r="ED38" s="176">
        <f t="shared" si="0"/>
        <v>5403</v>
      </c>
      <c r="EE38" s="176">
        <f>N38-ED38</f>
        <v>9447</v>
      </c>
    </row>
    <row r="39" spans="1:135" s="47" customFormat="1" ht="29.25" customHeight="1">
      <c r="A39" s="66" t="s">
        <v>8243</v>
      </c>
      <c r="B39" s="66"/>
      <c r="C39" s="66"/>
      <c r="D39" s="60"/>
      <c r="E39" s="66"/>
      <c r="F39" s="61" t="s">
        <v>5563</v>
      </c>
      <c r="G39" s="66"/>
      <c r="H39" s="66"/>
      <c r="I39" s="66"/>
      <c r="J39" s="66"/>
      <c r="K39" s="66"/>
      <c r="L39" s="66"/>
      <c r="M39" s="66"/>
      <c r="N39" s="68"/>
      <c r="O39" s="66"/>
      <c r="P39" s="66"/>
      <c r="Q39" s="319"/>
      <c r="R39" s="176"/>
      <c r="S39" s="319"/>
      <c r="T39" s="319"/>
      <c r="U39" s="319"/>
      <c r="V39" s="319"/>
      <c r="W39" s="319"/>
      <c r="X39" s="319"/>
      <c r="Y39" s="319"/>
      <c r="Z39" s="319"/>
      <c r="AA39" s="319"/>
      <c r="AB39" s="319"/>
      <c r="AC39" s="319"/>
      <c r="AD39" s="587"/>
      <c r="AE39" s="319"/>
      <c r="AF39" s="319"/>
      <c r="AG39" s="319"/>
      <c r="AH39" s="319"/>
      <c r="AI39" s="319"/>
      <c r="AJ39" s="319"/>
      <c r="AK39" s="319"/>
      <c r="AL39" s="319"/>
      <c r="AM39" s="319"/>
      <c r="AN39" s="319"/>
      <c r="AO39" s="319"/>
      <c r="AP39" s="319"/>
      <c r="AQ39" s="319"/>
      <c r="AR39" s="319"/>
      <c r="AS39" s="319"/>
      <c r="AT39" s="319"/>
      <c r="AU39" s="176"/>
      <c r="AV39" s="319"/>
      <c r="AW39" s="319"/>
      <c r="AX39" s="346"/>
      <c r="AY39" s="319"/>
      <c r="AZ39" s="176"/>
      <c r="BA39" s="319"/>
      <c r="BB39" s="319"/>
      <c r="BC39" s="319"/>
      <c r="BD39" s="319"/>
      <c r="BE39" s="319"/>
      <c r="BF39" s="176"/>
      <c r="BG39" s="319"/>
      <c r="BH39" s="319"/>
      <c r="BI39" s="319"/>
      <c r="BJ39" s="319"/>
      <c r="BK39" s="319"/>
      <c r="BL39" s="319"/>
      <c r="BM39" s="319"/>
      <c r="BN39" s="319"/>
      <c r="BO39" s="319"/>
      <c r="BP39" s="587"/>
      <c r="BQ39" s="319"/>
      <c r="BR39" s="319"/>
      <c r="BS39" s="176"/>
      <c r="BT39" s="176"/>
      <c r="BU39" s="319"/>
      <c r="BV39" s="319"/>
      <c r="BW39" s="176"/>
      <c r="BX39" s="319"/>
      <c r="BY39" s="319"/>
      <c r="BZ39" s="319"/>
      <c r="CA39" s="319"/>
      <c r="CB39" s="319"/>
      <c r="CC39" s="319"/>
      <c r="CD39" s="176"/>
      <c r="CE39" s="319"/>
      <c r="CF39" s="176"/>
      <c r="CG39" s="319"/>
      <c r="CH39" s="319"/>
      <c r="CI39" s="319"/>
      <c r="CJ39" s="319"/>
      <c r="CK39" s="176"/>
      <c r="CL39" s="176"/>
      <c r="CM39" s="319"/>
      <c r="CN39" s="319"/>
      <c r="CO39" s="319"/>
      <c r="CP39" s="319"/>
      <c r="CQ39" s="319"/>
      <c r="CR39" s="319"/>
      <c r="CS39" s="319"/>
      <c r="CT39" s="176"/>
      <c r="CU39" s="319"/>
      <c r="CV39" s="319"/>
      <c r="CW39" s="319"/>
      <c r="CX39" s="346"/>
      <c r="CY39" s="319"/>
      <c r="CZ39" s="319"/>
      <c r="DA39" s="319"/>
      <c r="DB39" s="346"/>
      <c r="DC39" s="176"/>
      <c r="DD39" s="319"/>
      <c r="DE39" s="319"/>
      <c r="DF39" s="319"/>
      <c r="DG39" s="319"/>
      <c r="DH39" s="319"/>
      <c r="DI39" s="319"/>
      <c r="DJ39" s="319"/>
      <c r="DK39" s="319"/>
      <c r="DL39" s="319"/>
      <c r="DM39" s="319"/>
      <c r="DN39" s="319"/>
      <c r="DO39" s="319"/>
      <c r="DP39" s="319"/>
      <c r="DQ39" s="319"/>
      <c r="DR39" s="319"/>
      <c r="DS39" s="319"/>
      <c r="DT39" s="319"/>
      <c r="DU39" s="319"/>
      <c r="DV39" s="319"/>
      <c r="DW39" s="319"/>
      <c r="DX39" s="319"/>
      <c r="DY39" s="319"/>
      <c r="DZ39" s="319"/>
      <c r="EA39" s="319"/>
      <c r="EB39" s="319"/>
      <c r="EC39" s="319"/>
      <c r="ED39" s="176"/>
      <c r="EE39" s="176"/>
    </row>
    <row r="40" spans="1:135" s="47" customFormat="1" ht="29.25" customHeight="1">
      <c r="A40" s="66" t="s">
        <v>8243</v>
      </c>
      <c r="B40" s="66"/>
      <c r="C40" s="66"/>
      <c r="D40" s="60"/>
      <c r="E40" s="66"/>
      <c r="F40" s="61" t="s">
        <v>3205</v>
      </c>
      <c r="G40" s="66"/>
      <c r="H40" s="66"/>
      <c r="I40" s="66"/>
      <c r="J40" s="66"/>
      <c r="K40" s="66"/>
      <c r="L40" s="66"/>
      <c r="M40" s="66"/>
      <c r="N40" s="68"/>
      <c r="O40" s="66"/>
      <c r="P40" s="66"/>
      <c r="Q40" s="319"/>
      <c r="R40" s="176"/>
      <c r="S40" s="319"/>
      <c r="T40" s="319"/>
      <c r="U40" s="319"/>
      <c r="V40" s="319"/>
      <c r="W40" s="319"/>
      <c r="X40" s="319"/>
      <c r="Y40" s="319"/>
      <c r="Z40" s="319"/>
      <c r="AA40" s="319"/>
      <c r="AB40" s="319"/>
      <c r="AC40" s="319"/>
      <c r="AD40" s="587"/>
      <c r="AE40" s="319"/>
      <c r="AF40" s="319"/>
      <c r="AG40" s="319"/>
      <c r="AH40" s="319"/>
      <c r="AI40" s="319"/>
      <c r="AJ40" s="319"/>
      <c r="AK40" s="319"/>
      <c r="AL40" s="319"/>
      <c r="AM40" s="319"/>
      <c r="AN40" s="319"/>
      <c r="AO40" s="319"/>
      <c r="AP40" s="319"/>
      <c r="AQ40" s="319"/>
      <c r="AR40" s="319"/>
      <c r="AS40" s="319"/>
      <c r="AT40" s="319"/>
      <c r="AU40" s="176"/>
      <c r="AV40" s="319"/>
      <c r="AW40" s="319"/>
      <c r="AX40" s="346"/>
      <c r="AY40" s="319"/>
      <c r="AZ40" s="176"/>
      <c r="BA40" s="319"/>
      <c r="BB40" s="319"/>
      <c r="BC40" s="319"/>
      <c r="BD40" s="319"/>
      <c r="BE40" s="319"/>
      <c r="BF40" s="176"/>
      <c r="BG40" s="319"/>
      <c r="BH40" s="319"/>
      <c r="BI40" s="319"/>
      <c r="BJ40" s="319"/>
      <c r="BK40" s="319"/>
      <c r="BL40" s="319"/>
      <c r="BM40" s="319"/>
      <c r="BN40" s="319"/>
      <c r="BO40" s="319"/>
      <c r="BP40" s="587"/>
      <c r="BQ40" s="319"/>
      <c r="BR40" s="319"/>
      <c r="BS40" s="176"/>
      <c r="BT40" s="176"/>
      <c r="BU40" s="319"/>
      <c r="BV40" s="319"/>
      <c r="BW40" s="176"/>
      <c r="BX40" s="319"/>
      <c r="BY40" s="319"/>
      <c r="BZ40" s="319"/>
      <c r="CA40" s="319"/>
      <c r="CB40" s="319"/>
      <c r="CC40" s="319"/>
      <c r="CD40" s="176"/>
      <c r="CE40" s="319"/>
      <c r="CF40" s="176"/>
      <c r="CG40" s="319"/>
      <c r="CH40" s="319"/>
      <c r="CI40" s="319"/>
      <c r="CJ40" s="319"/>
      <c r="CK40" s="176"/>
      <c r="CL40" s="176"/>
      <c r="CM40" s="319"/>
      <c r="CN40" s="319"/>
      <c r="CO40" s="319"/>
      <c r="CP40" s="319"/>
      <c r="CQ40" s="319"/>
      <c r="CR40" s="319"/>
      <c r="CS40" s="319"/>
      <c r="CT40" s="176"/>
      <c r="CU40" s="319"/>
      <c r="CV40" s="319"/>
      <c r="CW40" s="319"/>
      <c r="CX40" s="346"/>
      <c r="CY40" s="319"/>
      <c r="CZ40" s="319"/>
      <c r="DA40" s="319"/>
      <c r="DB40" s="346"/>
      <c r="DC40" s="176"/>
      <c r="DD40" s="319"/>
      <c r="DE40" s="319"/>
      <c r="DF40" s="319"/>
      <c r="DG40" s="319"/>
      <c r="DH40" s="319"/>
      <c r="DI40" s="319"/>
      <c r="DJ40" s="319"/>
      <c r="DK40" s="319"/>
      <c r="DL40" s="319"/>
      <c r="DM40" s="319"/>
      <c r="DN40" s="319"/>
      <c r="DO40" s="319"/>
      <c r="DP40" s="319"/>
      <c r="DQ40" s="319"/>
      <c r="DR40" s="319"/>
      <c r="DS40" s="319"/>
      <c r="DT40" s="319"/>
      <c r="DU40" s="319"/>
      <c r="DV40" s="319"/>
      <c r="DW40" s="319"/>
      <c r="DX40" s="319"/>
      <c r="DY40" s="319"/>
      <c r="DZ40" s="319"/>
      <c r="EA40" s="319"/>
      <c r="EB40" s="319"/>
      <c r="EC40" s="319"/>
      <c r="ED40" s="176"/>
      <c r="EE40" s="176"/>
    </row>
    <row r="41" spans="1:135" s="74" customFormat="1" ht="40.5" customHeight="1">
      <c r="A41" s="66">
        <v>19</v>
      </c>
      <c r="B41" s="66" t="s">
        <v>6663</v>
      </c>
      <c r="C41" s="66" t="s">
        <v>6674</v>
      </c>
      <c r="D41" s="66">
        <v>224</v>
      </c>
      <c r="E41" s="66">
        <v>109</v>
      </c>
      <c r="F41" s="67" t="s">
        <v>6675</v>
      </c>
      <c r="G41" s="66" t="s">
        <v>6676</v>
      </c>
      <c r="H41" s="66" t="s">
        <v>3873</v>
      </c>
      <c r="I41" s="66" t="s">
        <v>6677</v>
      </c>
      <c r="J41" s="66">
        <v>24</v>
      </c>
      <c r="K41" s="66" t="s">
        <v>6678</v>
      </c>
      <c r="L41" s="66" t="s">
        <v>6643</v>
      </c>
      <c r="M41" s="66" t="s">
        <v>15</v>
      </c>
      <c r="N41" s="68">
        <v>4800</v>
      </c>
      <c r="O41" s="66" t="s">
        <v>3122</v>
      </c>
      <c r="P41" s="66">
        <v>23</v>
      </c>
      <c r="Q41" s="176">
        <v>0</v>
      </c>
      <c r="R41" s="176"/>
      <c r="S41" s="176">
        <v>200</v>
      </c>
      <c r="T41" s="176">
        <v>50</v>
      </c>
      <c r="U41" s="176"/>
      <c r="V41" s="176"/>
      <c r="W41" s="176"/>
      <c r="X41" s="176"/>
      <c r="Y41" s="176"/>
      <c r="Z41" s="176"/>
      <c r="AA41" s="176"/>
      <c r="AB41" s="176"/>
      <c r="AC41" s="176">
        <v>3000</v>
      </c>
      <c r="AD41" s="233">
        <v>200</v>
      </c>
      <c r="AE41" s="176"/>
      <c r="AF41" s="176"/>
      <c r="AG41" s="176">
        <v>200</v>
      </c>
      <c r="AH41" s="176"/>
      <c r="AI41" s="176"/>
      <c r="AJ41" s="176"/>
      <c r="AK41" s="176">
        <v>0</v>
      </c>
      <c r="AL41" s="176"/>
      <c r="AM41" s="176"/>
      <c r="AN41" s="176"/>
      <c r="AO41" s="176"/>
      <c r="AP41" s="176"/>
      <c r="AQ41" s="176"/>
      <c r="AR41" s="176"/>
      <c r="AS41" s="176"/>
      <c r="AT41" s="176"/>
      <c r="AU41" s="176">
        <v>0</v>
      </c>
      <c r="AV41" s="176"/>
      <c r="AW41" s="176"/>
      <c r="AX41" s="350"/>
      <c r="AY41" s="176"/>
      <c r="AZ41" s="176"/>
      <c r="BA41" s="176"/>
      <c r="BB41" s="176"/>
      <c r="BC41" s="176">
        <v>0</v>
      </c>
      <c r="BD41" s="176"/>
      <c r="BE41" s="176">
        <v>500</v>
      </c>
      <c r="BF41" s="176">
        <v>500</v>
      </c>
      <c r="BG41" s="176">
        <v>0</v>
      </c>
      <c r="BH41" s="176"/>
      <c r="BI41" s="176">
        <v>0</v>
      </c>
      <c r="BJ41" s="176"/>
      <c r="BK41" s="176">
        <v>0</v>
      </c>
      <c r="BL41" s="176"/>
      <c r="BM41" s="176">
        <v>0</v>
      </c>
      <c r="BN41" s="176"/>
      <c r="BO41" s="176">
        <v>0</v>
      </c>
      <c r="BP41" s="233"/>
      <c r="BQ41" s="176">
        <v>100</v>
      </c>
      <c r="BR41" s="176">
        <v>50</v>
      </c>
      <c r="BS41" s="176"/>
      <c r="BT41" s="176"/>
      <c r="BU41" s="176"/>
      <c r="BV41" s="176">
        <v>200</v>
      </c>
      <c r="BW41" s="176">
        <v>200</v>
      </c>
      <c r="BX41" s="176"/>
      <c r="BY41" s="176"/>
      <c r="BZ41" s="176"/>
      <c r="CA41" s="176"/>
      <c r="CB41" s="176"/>
      <c r="CC41" s="176">
        <v>0</v>
      </c>
      <c r="CD41" s="176">
        <v>0</v>
      </c>
      <c r="CE41" s="176">
        <v>0</v>
      </c>
      <c r="CF41" s="176"/>
      <c r="CG41" s="176"/>
      <c r="CH41" s="176"/>
      <c r="CI41" s="176">
        <v>0</v>
      </c>
      <c r="CJ41" s="176">
        <v>600</v>
      </c>
      <c r="CK41" s="176">
        <v>600</v>
      </c>
      <c r="CL41" s="176">
        <v>100</v>
      </c>
      <c r="CM41" s="176"/>
      <c r="CN41" s="176"/>
      <c r="CO41" s="176">
        <v>0</v>
      </c>
      <c r="CP41" s="176"/>
      <c r="CQ41" s="176">
        <v>0</v>
      </c>
      <c r="CR41" s="176"/>
      <c r="CS41" s="176">
        <v>0</v>
      </c>
      <c r="CT41" s="176"/>
      <c r="CU41" s="176">
        <v>0</v>
      </c>
      <c r="CV41" s="176"/>
      <c r="CW41" s="176"/>
      <c r="CX41" s="350"/>
      <c r="CY41" s="176">
        <v>0</v>
      </c>
      <c r="CZ41" s="176"/>
      <c r="DA41" s="176">
        <v>0</v>
      </c>
      <c r="DB41" s="350"/>
      <c r="DC41" s="176"/>
      <c r="DD41" s="176"/>
      <c r="DE41" s="176">
        <v>0</v>
      </c>
      <c r="DF41" s="176"/>
      <c r="DG41" s="176"/>
      <c r="DH41" s="176"/>
      <c r="DI41" s="176"/>
      <c r="DJ41" s="176"/>
      <c r="DK41" s="176"/>
      <c r="DL41" s="176"/>
      <c r="DM41" s="176"/>
      <c r="DN41" s="176"/>
      <c r="DO41" s="176"/>
      <c r="DP41" s="176"/>
      <c r="DQ41" s="176"/>
      <c r="DR41" s="176"/>
      <c r="DS41" s="176"/>
      <c r="DT41" s="176"/>
      <c r="DU41" s="176"/>
      <c r="DV41" s="176"/>
      <c r="DW41" s="176"/>
      <c r="DX41" s="176"/>
      <c r="DY41" s="176"/>
      <c r="DZ41" s="176"/>
      <c r="EA41" s="176"/>
      <c r="EB41" s="176"/>
      <c r="EC41" s="176"/>
      <c r="ED41" s="176">
        <f t="shared" si="0"/>
        <v>900</v>
      </c>
      <c r="EE41" s="176">
        <f>N41-ED41</f>
        <v>3900</v>
      </c>
    </row>
    <row r="42" spans="1:135" s="74" customFormat="1" ht="40.5" customHeight="1">
      <c r="A42" s="66">
        <v>20</v>
      </c>
      <c r="B42" s="66" t="s">
        <v>6670</v>
      </c>
      <c r="C42" s="66" t="s">
        <v>6679</v>
      </c>
      <c r="D42" s="66">
        <v>224</v>
      </c>
      <c r="E42" s="66">
        <v>109</v>
      </c>
      <c r="F42" s="67" t="s">
        <v>6675</v>
      </c>
      <c r="G42" s="66" t="s">
        <v>6676</v>
      </c>
      <c r="H42" s="66" t="s">
        <v>14</v>
      </c>
      <c r="I42" s="66" t="s">
        <v>6680</v>
      </c>
      <c r="J42" s="66">
        <v>36</v>
      </c>
      <c r="K42" s="66" t="s">
        <v>6681</v>
      </c>
      <c r="L42" s="66" t="s">
        <v>6643</v>
      </c>
      <c r="M42" s="66" t="s">
        <v>10</v>
      </c>
      <c r="N42" s="68">
        <v>1100</v>
      </c>
      <c r="O42" s="66" t="s">
        <v>3122</v>
      </c>
      <c r="P42" s="66">
        <v>23</v>
      </c>
      <c r="Q42" s="176">
        <v>500</v>
      </c>
      <c r="R42" s="176">
        <v>15</v>
      </c>
      <c r="S42" s="176"/>
      <c r="T42" s="176"/>
      <c r="U42" s="176"/>
      <c r="V42" s="176"/>
      <c r="W42" s="176"/>
      <c r="X42" s="176"/>
      <c r="Y42" s="176"/>
      <c r="Z42" s="176"/>
      <c r="AA42" s="176"/>
      <c r="AB42" s="176"/>
      <c r="AC42" s="176">
        <v>0</v>
      </c>
      <c r="AD42" s="233"/>
      <c r="AE42" s="176"/>
      <c r="AF42" s="176"/>
      <c r="AG42" s="176">
        <v>100</v>
      </c>
      <c r="AH42" s="176"/>
      <c r="AI42" s="176"/>
      <c r="AJ42" s="176"/>
      <c r="AK42" s="176">
        <v>0</v>
      </c>
      <c r="AL42" s="176"/>
      <c r="AM42" s="176">
        <v>500</v>
      </c>
      <c r="AN42" s="176">
        <v>60</v>
      </c>
      <c r="AO42" s="176"/>
      <c r="AP42" s="176"/>
      <c r="AQ42" s="176"/>
      <c r="AR42" s="176"/>
      <c r="AS42" s="176"/>
      <c r="AT42" s="176"/>
      <c r="AU42" s="176">
        <v>0</v>
      </c>
      <c r="AV42" s="176"/>
      <c r="AW42" s="176"/>
      <c r="AX42" s="350"/>
      <c r="AY42" s="176"/>
      <c r="AZ42" s="176"/>
      <c r="BA42" s="176"/>
      <c r="BB42" s="176"/>
      <c r="BC42" s="176">
        <v>0</v>
      </c>
      <c r="BD42" s="176"/>
      <c r="BE42" s="176"/>
      <c r="BF42" s="176"/>
      <c r="BG42" s="176">
        <v>0</v>
      </c>
      <c r="BH42" s="176"/>
      <c r="BI42" s="176">
        <v>0</v>
      </c>
      <c r="BJ42" s="176"/>
      <c r="BK42" s="176">
        <v>0</v>
      </c>
      <c r="BL42" s="176"/>
      <c r="BM42" s="176">
        <v>0</v>
      </c>
      <c r="BN42" s="176"/>
      <c r="BO42" s="176">
        <v>0</v>
      </c>
      <c r="BP42" s="233"/>
      <c r="BQ42" s="176"/>
      <c r="BR42" s="176"/>
      <c r="BS42" s="176"/>
      <c r="BT42" s="176"/>
      <c r="BU42" s="176"/>
      <c r="BV42" s="176"/>
      <c r="BW42" s="176">
        <v>0</v>
      </c>
      <c r="BX42" s="176"/>
      <c r="BY42" s="176"/>
      <c r="BZ42" s="176"/>
      <c r="CA42" s="176"/>
      <c r="CB42" s="176"/>
      <c r="CC42" s="176">
        <v>0</v>
      </c>
      <c r="CD42" s="176">
        <v>0</v>
      </c>
      <c r="CE42" s="176">
        <v>0</v>
      </c>
      <c r="CF42" s="176"/>
      <c r="CG42" s="176"/>
      <c r="CH42" s="176"/>
      <c r="CI42" s="176">
        <v>0</v>
      </c>
      <c r="CJ42" s="176">
        <v>0</v>
      </c>
      <c r="CK42" s="176">
        <v>0</v>
      </c>
      <c r="CL42" s="176"/>
      <c r="CM42" s="176"/>
      <c r="CN42" s="176"/>
      <c r="CO42" s="176">
        <v>0</v>
      </c>
      <c r="CP42" s="176"/>
      <c r="CQ42" s="176">
        <v>0</v>
      </c>
      <c r="CR42" s="176"/>
      <c r="CS42" s="176">
        <v>0</v>
      </c>
      <c r="CT42" s="176"/>
      <c r="CU42" s="176">
        <v>0</v>
      </c>
      <c r="CV42" s="176"/>
      <c r="CW42" s="176"/>
      <c r="CX42" s="350"/>
      <c r="CY42" s="176">
        <v>0</v>
      </c>
      <c r="CZ42" s="176"/>
      <c r="DA42" s="176">
        <v>0</v>
      </c>
      <c r="DB42" s="350"/>
      <c r="DC42" s="176"/>
      <c r="DD42" s="176"/>
      <c r="DE42" s="176">
        <v>0</v>
      </c>
      <c r="DF42" s="176"/>
      <c r="DG42" s="176"/>
      <c r="DH42" s="176"/>
      <c r="DI42" s="176"/>
      <c r="DJ42" s="176"/>
      <c r="DK42" s="176"/>
      <c r="DL42" s="176"/>
      <c r="DM42" s="176"/>
      <c r="DN42" s="176"/>
      <c r="DO42" s="176"/>
      <c r="DP42" s="176"/>
      <c r="DQ42" s="176"/>
      <c r="DR42" s="176"/>
      <c r="DS42" s="176"/>
      <c r="DT42" s="176"/>
      <c r="DU42" s="176"/>
      <c r="DV42" s="176"/>
      <c r="DW42" s="176"/>
      <c r="DX42" s="176"/>
      <c r="DY42" s="176"/>
      <c r="DZ42" s="176"/>
      <c r="EA42" s="176"/>
      <c r="EB42" s="176"/>
      <c r="EC42" s="176"/>
      <c r="ED42" s="176">
        <f t="shared" si="0"/>
        <v>75</v>
      </c>
      <c r="EE42" s="176">
        <f>N42-ED42</f>
        <v>1025</v>
      </c>
    </row>
    <row r="43" spans="1:135" s="47" customFormat="1" ht="29.25" customHeight="1">
      <c r="A43" s="66" t="s">
        <v>8243</v>
      </c>
      <c r="B43" s="66"/>
      <c r="C43" s="66"/>
      <c r="D43" s="60"/>
      <c r="E43" s="66"/>
      <c r="F43" s="61" t="s">
        <v>3206</v>
      </c>
      <c r="G43" s="66"/>
      <c r="H43" s="66"/>
      <c r="I43" s="66"/>
      <c r="J43" s="66"/>
      <c r="K43" s="66"/>
      <c r="L43" s="66"/>
      <c r="M43" s="66"/>
      <c r="N43" s="68"/>
      <c r="O43" s="66"/>
      <c r="P43" s="66"/>
      <c r="Q43" s="319"/>
      <c r="R43" s="176"/>
      <c r="S43" s="319"/>
      <c r="T43" s="319"/>
      <c r="U43" s="319"/>
      <c r="V43" s="319"/>
      <c r="W43" s="319"/>
      <c r="X43" s="319"/>
      <c r="Y43" s="319"/>
      <c r="Z43" s="319"/>
      <c r="AA43" s="319"/>
      <c r="AB43" s="319"/>
      <c r="AC43" s="319"/>
      <c r="AD43" s="587"/>
      <c r="AE43" s="319"/>
      <c r="AF43" s="319"/>
      <c r="AG43" s="319"/>
      <c r="AH43" s="319"/>
      <c r="AI43" s="319"/>
      <c r="AJ43" s="319"/>
      <c r="AK43" s="319"/>
      <c r="AL43" s="319"/>
      <c r="AM43" s="319"/>
      <c r="AN43" s="319"/>
      <c r="AO43" s="319"/>
      <c r="AP43" s="319"/>
      <c r="AQ43" s="319"/>
      <c r="AR43" s="319"/>
      <c r="AS43" s="319"/>
      <c r="AT43" s="319"/>
      <c r="AU43" s="176"/>
      <c r="AV43" s="319"/>
      <c r="AW43" s="319"/>
      <c r="AX43" s="346"/>
      <c r="AY43" s="319"/>
      <c r="AZ43" s="176"/>
      <c r="BA43" s="319"/>
      <c r="BB43" s="319"/>
      <c r="BC43" s="319"/>
      <c r="BD43" s="319"/>
      <c r="BE43" s="319"/>
      <c r="BF43" s="176"/>
      <c r="BG43" s="319"/>
      <c r="BH43" s="319"/>
      <c r="BI43" s="319"/>
      <c r="BJ43" s="319"/>
      <c r="BK43" s="319"/>
      <c r="BL43" s="319"/>
      <c r="BM43" s="319"/>
      <c r="BN43" s="319"/>
      <c r="BO43" s="319"/>
      <c r="BP43" s="587"/>
      <c r="BQ43" s="319"/>
      <c r="BR43" s="319"/>
      <c r="BS43" s="176"/>
      <c r="BT43" s="176"/>
      <c r="BU43" s="319"/>
      <c r="BV43" s="319"/>
      <c r="BW43" s="176"/>
      <c r="BX43" s="319"/>
      <c r="BY43" s="319"/>
      <c r="BZ43" s="319"/>
      <c r="CA43" s="319"/>
      <c r="CB43" s="319"/>
      <c r="CC43" s="319"/>
      <c r="CD43" s="176"/>
      <c r="CE43" s="319"/>
      <c r="CF43" s="176"/>
      <c r="CG43" s="319"/>
      <c r="CH43" s="319"/>
      <c r="CI43" s="319"/>
      <c r="CJ43" s="319"/>
      <c r="CK43" s="176"/>
      <c r="CL43" s="176"/>
      <c r="CM43" s="319"/>
      <c r="CN43" s="319"/>
      <c r="CO43" s="319"/>
      <c r="CP43" s="319"/>
      <c r="CQ43" s="319"/>
      <c r="CR43" s="319"/>
      <c r="CS43" s="319"/>
      <c r="CT43" s="176"/>
      <c r="CU43" s="319"/>
      <c r="CV43" s="319"/>
      <c r="CW43" s="319"/>
      <c r="CX43" s="346"/>
      <c r="CY43" s="319"/>
      <c r="CZ43" s="319"/>
      <c r="DA43" s="319"/>
      <c r="DB43" s="346"/>
      <c r="DC43" s="176"/>
      <c r="DD43" s="319"/>
      <c r="DE43" s="319"/>
      <c r="DF43" s="319"/>
      <c r="DG43" s="319"/>
      <c r="DH43" s="319"/>
      <c r="DI43" s="319"/>
      <c r="DJ43" s="319"/>
      <c r="DK43" s="319"/>
      <c r="DL43" s="319"/>
      <c r="DM43" s="319"/>
      <c r="DN43" s="319"/>
      <c r="DO43" s="319"/>
      <c r="DP43" s="319"/>
      <c r="DQ43" s="319"/>
      <c r="DR43" s="319"/>
      <c r="DS43" s="319"/>
      <c r="DT43" s="319"/>
      <c r="DU43" s="319"/>
      <c r="DV43" s="319"/>
      <c r="DW43" s="319"/>
      <c r="DX43" s="319"/>
      <c r="DY43" s="319"/>
      <c r="DZ43" s="319"/>
      <c r="EA43" s="319"/>
      <c r="EB43" s="319"/>
      <c r="EC43" s="319"/>
      <c r="ED43" s="176"/>
      <c r="EE43" s="176"/>
    </row>
    <row r="44" spans="1:135" s="74" customFormat="1" ht="40.5" customHeight="1">
      <c r="A44" s="66">
        <v>21</v>
      </c>
      <c r="B44" s="66" t="s">
        <v>6673</v>
      </c>
      <c r="C44" s="66" t="s">
        <v>6682</v>
      </c>
      <c r="D44" s="66">
        <v>231</v>
      </c>
      <c r="E44" s="66">
        <v>254</v>
      </c>
      <c r="F44" s="67" t="s">
        <v>6683</v>
      </c>
      <c r="G44" s="66" t="s">
        <v>465</v>
      </c>
      <c r="H44" s="66" t="s">
        <v>6684</v>
      </c>
      <c r="I44" s="66" t="s">
        <v>6685</v>
      </c>
      <c r="J44" s="66">
        <v>48</v>
      </c>
      <c r="K44" s="66" t="s">
        <v>6686</v>
      </c>
      <c r="L44" s="66" t="s">
        <v>6687</v>
      </c>
      <c r="M44" s="66" t="s">
        <v>67</v>
      </c>
      <c r="N44" s="68">
        <v>15860</v>
      </c>
      <c r="O44" s="66" t="s">
        <v>3122</v>
      </c>
      <c r="P44" s="66">
        <v>23</v>
      </c>
      <c r="Q44" s="176">
        <v>14000</v>
      </c>
      <c r="R44" s="176">
        <v>9500</v>
      </c>
      <c r="S44" s="176"/>
      <c r="T44" s="176"/>
      <c r="U44" s="176"/>
      <c r="V44" s="176"/>
      <c r="W44" s="176"/>
      <c r="X44" s="176"/>
      <c r="Y44" s="176"/>
      <c r="Z44" s="176"/>
      <c r="AA44" s="176">
        <v>1000</v>
      </c>
      <c r="AB44" s="176">
        <v>800</v>
      </c>
      <c r="AC44" s="176">
        <v>50</v>
      </c>
      <c r="AD44" s="233"/>
      <c r="AE44" s="176"/>
      <c r="AF44" s="176"/>
      <c r="AG44" s="176">
        <v>100</v>
      </c>
      <c r="AH44" s="176"/>
      <c r="AI44" s="176">
        <v>50</v>
      </c>
      <c r="AJ44" s="176"/>
      <c r="AK44" s="176">
        <v>0</v>
      </c>
      <c r="AL44" s="176"/>
      <c r="AM44" s="176"/>
      <c r="AN44" s="176"/>
      <c r="AO44" s="176"/>
      <c r="AP44" s="176"/>
      <c r="AQ44" s="176"/>
      <c r="AR44" s="176"/>
      <c r="AS44" s="176"/>
      <c r="AT44" s="176"/>
      <c r="AU44" s="176">
        <v>0</v>
      </c>
      <c r="AV44" s="176"/>
      <c r="AW44" s="176">
        <v>400</v>
      </c>
      <c r="AX44" s="350">
        <v>200</v>
      </c>
      <c r="AY44" s="176"/>
      <c r="AZ44" s="176"/>
      <c r="BA44" s="176"/>
      <c r="BB44" s="176"/>
      <c r="BC44" s="176">
        <v>0</v>
      </c>
      <c r="BD44" s="176"/>
      <c r="BE44" s="176"/>
      <c r="BF44" s="176"/>
      <c r="BG44" s="176">
        <v>0</v>
      </c>
      <c r="BH44" s="176"/>
      <c r="BI44" s="176">
        <v>0</v>
      </c>
      <c r="BJ44" s="176"/>
      <c r="BK44" s="176">
        <v>0</v>
      </c>
      <c r="BL44" s="176"/>
      <c r="BM44" s="176">
        <v>0</v>
      </c>
      <c r="BN44" s="176"/>
      <c r="BO44" s="176">
        <v>0</v>
      </c>
      <c r="BP44" s="233"/>
      <c r="BQ44" s="176"/>
      <c r="BR44" s="176"/>
      <c r="BS44" s="176">
        <v>100</v>
      </c>
      <c r="BT44" s="176"/>
      <c r="BU44" s="176"/>
      <c r="BV44" s="176"/>
      <c r="BW44" s="176">
        <v>0</v>
      </c>
      <c r="BX44" s="176"/>
      <c r="BY44" s="176"/>
      <c r="BZ44" s="176"/>
      <c r="CA44" s="176"/>
      <c r="CB44" s="176"/>
      <c r="CC44" s="176">
        <v>0</v>
      </c>
      <c r="CD44" s="176">
        <v>0</v>
      </c>
      <c r="CE44" s="176">
        <v>100</v>
      </c>
      <c r="CF44" s="176">
        <v>0</v>
      </c>
      <c r="CG44" s="176"/>
      <c r="CH44" s="176"/>
      <c r="CI44" s="176">
        <v>0</v>
      </c>
      <c r="CJ44" s="176">
        <v>60</v>
      </c>
      <c r="CK44" s="176">
        <v>60</v>
      </c>
      <c r="CL44" s="176">
        <v>60</v>
      </c>
      <c r="CM44" s="176"/>
      <c r="CN44" s="176"/>
      <c r="CO44" s="176">
        <v>0</v>
      </c>
      <c r="CP44" s="176"/>
      <c r="CQ44" s="176">
        <v>0</v>
      </c>
      <c r="CR44" s="176"/>
      <c r="CS44" s="176">
        <v>0</v>
      </c>
      <c r="CT44" s="176"/>
      <c r="CU44" s="176">
        <v>0</v>
      </c>
      <c r="CV44" s="176"/>
      <c r="CW44" s="176"/>
      <c r="CX44" s="350"/>
      <c r="CY44" s="176">
        <v>0</v>
      </c>
      <c r="CZ44" s="176"/>
      <c r="DA44" s="176">
        <v>0</v>
      </c>
      <c r="DB44" s="350"/>
      <c r="DC44" s="176"/>
      <c r="DD44" s="176"/>
      <c r="DE44" s="176">
        <v>0</v>
      </c>
      <c r="DF44" s="176"/>
      <c r="DG44" s="176"/>
      <c r="DH44" s="176"/>
      <c r="DI44" s="176"/>
      <c r="DJ44" s="176"/>
      <c r="DK44" s="176"/>
      <c r="DL44" s="176"/>
      <c r="DM44" s="176"/>
      <c r="DN44" s="176"/>
      <c r="DO44" s="176"/>
      <c r="DP44" s="176"/>
      <c r="DQ44" s="176"/>
      <c r="DR44" s="176"/>
      <c r="DS44" s="176"/>
      <c r="DT44" s="176"/>
      <c r="DU44" s="176"/>
      <c r="DV44" s="176"/>
      <c r="DW44" s="176"/>
      <c r="DX44" s="176"/>
      <c r="DY44" s="176"/>
      <c r="DZ44" s="176"/>
      <c r="EA44" s="176"/>
      <c r="EB44" s="176"/>
      <c r="EC44" s="176"/>
      <c r="ED44" s="176">
        <f t="shared" si="0"/>
        <v>10560</v>
      </c>
      <c r="EE44" s="176">
        <f t="shared" ref="EE44:EE51" si="2">N44-ED44</f>
        <v>5300</v>
      </c>
    </row>
    <row r="45" spans="1:135" s="74" customFormat="1" ht="40.5" customHeight="1">
      <c r="A45" s="66">
        <v>22</v>
      </c>
      <c r="B45" s="66" t="s">
        <v>6674</v>
      </c>
      <c r="C45" s="66" t="s">
        <v>6688</v>
      </c>
      <c r="D45" s="66">
        <v>231</v>
      </c>
      <c r="E45" s="66">
        <v>254</v>
      </c>
      <c r="F45" s="67" t="s">
        <v>6689</v>
      </c>
      <c r="G45" s="66" t="s">
        <v>465</v>
      </c>
      <c r="H45" s="66" t="s">
        <v>72</v>
      </c>
      <c r="I45" s="66" t="s">
        <v>6690</v>
      </c>
      <c r="J45" s="66">
        <v>48</v>
      </c>
      <c r="K45" s="66" t="s">
        <v>6691</v>
      </c>
      <c r="L45" s="66" t="s">
        <v>6687</v>
      </c>
      <c r="M45" s="66" t="s">
        <v>67</v>
      </c>
      <c r="N45" s="68">
        <v>6250</v>
      </c>
      <c r="O45" s="66" t="s">
        <v>3122</v>
      </c>
      <c r="P45" s="66">
        <v>23</v>
      </c>
      <c r="Q45" s="176">
        <v>6000</v>
      </c>
      <c r="R45" s="176">
        <v>6000</v>
      </c>
      <c r="S45" s="176"/>
      <c r="T45" s="176"/>
      <c r="U45" s="176"/>
      <c r="V45" s="176"/>
      <c r="W45" s="176"/>
      <c r="X45" s="176"/>
      <c r="Y45" s="176"/>
      <c r="Z45" s="176"/>
      <c r="AA45" s="176"/>
      <c r="AB45" s="176"/>
      <c r="AC45" s="176">
        <v>50</v>
      </c>
      <c r="AD45" s="233">
        <v>50</v>
      </c>
      <c r="AE45" s="176"/>
      <c r="AF45" s="176"/>
      <c r="AG45" s="176">
        <v>100</v>
      </c>
      <c r="AH45" s="176"/>
      <c r="AI45" s="176"/>
      <c r="AJ45" s="176"/>
      <c r="AK45" s="176">
        <v>0</v>
      </c>
      <c r="AL45" s="176"/>
      <c r="AM45" s="176"/>
      <c r="AN45" s="176"/>
      <c r="AO45" s="176"/>
      <c r="AP45" s="176"/>
      <c r="AQ45" s="176"/>
      <c r="AR45" s="176"/>
      <c r="AS45" s="176"/>
      <c r="AT45" s="176"/>
      <c r="AU45" s="176">
        <v>0</v>
      </c>
      <c r="AV45" s="176"/>
      <c r="AW45" s="176"/>
      <c r="AX45" s="350"/>
      <c r="AY45" s="176"/>
      <c r="AZ45" s="176"/>
      <c r="BA45" s="176"/>
      <c r="BB45" s="176"/>
      <c r="BC45" s="176">
        <v>0</v>
      </c>
      <c r="BD45" s="176"/>
      <c r="BE45" s="176"/>
      <c r="BF45" s="176"/>
      <c r="BG45" s="176">
        <v>0</v>
      </c>
      <c r="BH45" s="176"/>
      <c r="BI45" s="176">
        <v>0</v>
      </c>
      <c r="BJ45" s="176"/>
      <c r="BK45" s="176">
        <v>0</v>
      </c>
      <c r="BL45" s="176"/>
      <c r="BM45" s="176">
        <v>0</v>
      </c>
      <c r="BN45" s="176"/>
      <c r="BO45" s="176">
        <v>0</v>
      </c>
      <c r="BP45" s="233"/>
      <c r="BQ45" s="176"/>
      <c r="BR45" s="176"/>
      <c r="BS45" s="176"/>
      <c r="BT45" s="176"/>
      <c r="BU45" s="176"/>
      <c r="BV45" s="176"/>
      <c r="BW45" s="176">
        <v>0</v>
      </c>
      <c r="BX45" s="176"/>
      <c r="BY45" s="176"/>
      <c r="BZ45" s="176"/>
      <c r="CA45" s="176"/>
      <c r="CB45" s="176"/>
      <c r="CC45" s="176">
        <v>0</v>
      </c>
      <c r="CD45" s="176">
        <v>0</v>
      </c>
      <c r="CE45" s="176">
        <v>100</v>
      </c>
      <c r="CF45" s="176">
        <v>0</v>
      </c>
      <c r="CG45" s="176"/>
      <c r="CH45" s="176"/>
      <c r="CI45" s="176">
        <v>0</v>
      </c>
      <c r="CJ45" s="176">
        <v>0</v>
      </c>
      <c r="CK45" s="176">
        <v>0</v>
      </c>
      <c r="CL45" s="176"/>
      <c r="CM45" s="176"/>
      <c r="CN45" s="176"/>
      <c r="CO45" s="176">
        <v>0</v>
      </c>
      <c r="CP45" s="176"/>
      <c r="CQ45" s="176">
        <v>0</v>
      </c>
      <c r="CR45" s="176"/>
      <c r="CS45" s="176">
        <v>0</v>
      </c>
      <c r="CT45" s="176"/>
      <c r="CU45" s="176">
        <v>0</v>
      </c>
      <c r="CV45" s="176"/>
      <c r="CW45" s="176"/>
      <c r="CX45" s="350"/>
      <c r="CY45" s="176">
        <v>0</v>
      </c>
      <c r="CZ45" s="176"/>
      <c r="DA45" s="176">
        <v>0</v>
      </c>
      <c r="DB45" s="350"/>
      <c r="DC45" s="176"/>
      <c r="DD45" s="176"/>
      <c r="DE45" s="176">
        <v>0</v>
      </c>
      <c r="DF45" s="176"/>
      <c r="DG45" s="176"/>
      <c r="DH45" s="176"/>
      <c r="DI45" s="176"/>
      <c r="DJ45" s="176"/>
      <c r="DK45" s="176"/>
      <c r="DL45" s="176"/>
      <c r="DM45" s="176"/>
      <c r="DN45" s="176"/>
      <c r="DO45" s="176"/>
      <c r="DP45" s="176"/>
      <c r="DQ45" s="176"/>
      <c r="DR45" s="176"/>
      <c r="DS45" s="176"/>
      <c r="DT45" s="176"/>
      <c r="DU45" s="176"/>
      <c r="DV45" s="176"/>
      <c r="DW45" s="176"/>
      <c r="DX45" s="176"/>
      <c r="DY45" s="176"/>
      <c r="DZ45" s="176"/>
      <c r="EA45" s="176"/>
      <c r="EB45" s="176"/>
      <c r="EC45" s="176"/>
      <c r="ED45" s="176">
        <f t="shared" si="0"/>
        <v>6050</v>
      </c>
      <c r="EE45" s="176">
        <f t="shared" si="2"/>
        <v>200</v>
      </c>
    </row>
    <row r="46" spans="1:135" s="74" customFormat="1" ht="40.5" customHeight="1">
      <c r="A46" s="66">
        <v>23</v>
      </c>
      <c r="B46" s="66" t="s">
        <v>6679</v>
      </c>
      <c r="C46" s="66" t="s">
        <v>6692</v>
      </c>
      <c r="D46" s="79">
        <v>232</v>
      </c>
      <c r="E46" s="66">
        <v>655</v>
      </c>
      <c r="F46" s="67" t="s">
        <v>6693</v>
      </c>
      <c r="G46" s="66" t="s">
        <v>6694</v>
      </c>
      <c r="H46" s="66" t="s">
        <v>6695</v>
      </c>
      <c r="I46" s="66" t="s">
        <v>3931</v>
      </c>
      <c r="J46" s="66">
        <v>36</v>
      </c>
      <c r="K46" s="66" t="s">
        <v>6696</v>
      </c>
      <c r="L46" s="66" t="s">
        <v>6697</v>
      </c>
      <c r="M46" s="66" t="s">
        <v>15</v>
      </c>
      <c r="N46" s="68">
        <v>11950</v>
      </c>
      <c r="O46" s="66" t="s">
        <v>3115</v>
      </c>
      <c r="P46" s="66">
        <v>113</v>
      </c>
      <c r="Q46" s="176">
        <v>1500</v>
      </c>
      <c r="R46" s="176">
        <v>430</v>
      </c>
      <c r="S46" s="176"/>
      <c r="T46" s="176"/>
      <c r="U46" s="176">
        <v>5000</v>
      </c>
      <c r="V46" s="176">
        <v>3300</v>
      </c>
      <c r="W46" s="176"/>
      <c r="X46" s="176"/>
      <c r="Y46" s="176"/>
      <c r="Z46" s="176"/>
      <c r="AA46" s="176"/>
      <c r="AB46" s="176"/>
      <c r="AC46" s="176">
        <v>2000</v>
      </c>
      <c r="AD46" s="233">
        <v>1850</v>
      </c>
      <c r="AE46" s="176"/>
      <c r="AF46" s="176"/>
      <c r="AG46" s="176">
        <v>0</v>
      </c>
      <c r="AH46" s="176"/>
      <c r="AI46" s="176"/>
      <c r="AJ46" s="176"/>
      <c r="AK46" s="176">
        <v>0</v>
      </c>
      <c r="AL46" s="176"/>
      <c r="AM46" s="176"/>
      <c r="AN46" s="176"/>
      <c r="AO46" s="176"/>
      <c r="AP46" s="176"/>
      <c r="AQ46" s="176"/>
      <c r="AR46" s="176"/>
      <c r="AS46" s="176"/>
      <c r="AT46" s="176"/>
      <c r="AU46" s="176">
        <v>0</v>
      </c>
      <c r="AV46" s="176"/>
      <c r="AW46" s="176"/>
      <c r="AX46" s="350"/>
      <c r="AY46" s="176"/>
      <c r="AZ46" s="176"/>
      <c r="BA46" s="176"/>
      <c r="BB46" s="176"/>
      <c r="BC46" s="176">
        <v>100</v>
      </c>
      <c r="BD46" s="176">
        <v>0</v>
      </c>
      <c r="BE46" s="176">
        <v>200</v>
      </c>
      <c r="BF46" s="176">
        <v>100</v>
      </c>
      <c r="BG46" s="176">
        <v>0</v>
      </c>
      <c r="BH46" s="176"/>
      <c r="BI46" s="176">
        <v>0</v>
      </c>
      <c r="BJ46" s="176"/>
      <c r="BK46" s="176">
        <v>1000</v>
      </c>
      <c r="BL46" s="176"/>
      <c r="BM46" s="176">
        <v>0</v>
      </c>
      <c r="BN46" s="176"/>
      <c r="BO46" s="176">
        <v>0</v>
      </c>
      <c r="BP46" s="233"/>
      <c r="BQ46" s="176"/>
      <c r="BR46" s="176"/>
      <c r="BS46" s="176"/>
      <c r="BT46" s="176"/>
      <c r="BU46" s="176"/>
      <c r="BV46" s="176"/>
      <c r="BW46" s="176">
        <v>0</v>
      </c>
      <c r="BX46" s="176"/>
      <c r="BY46" s="176"/>
      <c r="BZ46" s="176"/>
      <c r="CA46" s="176"/>
      <c r="CB46" s="176"/>
      <c r="CC46" s="176">
        <v>300</v>
      </c>
      <c r="CD46" s="176">
        <v>0</v>
      </c>
      <c r="CE46" s="176">
        <v>500</v>
      </c>
      <c r="CF46" s="176">
        <v>300</v>
      </c>
      <c r="CG46" s="176"/>
      <c r="CH46" s="176"/>
      <c r="CI46" s="176">
        <v>0</v>
      </c>
      <c r="CJ46" s="176">
        <v>1000</v>
      </c>
      <c r="CK46" s="176">
        <v>1000</v>
      </c>
      <c r="CL46" s="176">
        <v>350</v>
      </c>
      <c r="CM46" s="176"/>
      <c r="CN46" s="176"/>
      <c r="CO46" s="176">
        <v>0</v>
      </c>
      <c r="CP46" s="176"/>
      <c r="CQ46" s="176">
        <v>100</v>
      </c>
      <c r="CR46" s="176"/>
      <c r="CS46" s="176">
        <v>250</v>
      </c>
      <c r="CT46" s="176">
        <v>160</v>
      </c>
      <c r="CU46" s="176">
        <v>0</v>
      </c>
      <c r="CV46" s="176"/>
      <c r="CW46" s="176"/>
      <c r="CX46" s="350"/>
      <c r="CY46" s="176">
        <v>0</v>
      </c>
      <c r="CZ46" s="176"/>
      <c r="DA46" s="176">
        <v>0</v>
      </c>
      <c r="DB46" s="350"/>
      <c r="DC46" s="176"/>
      <c r="DD46" s="176"/>
      <c r="DE46" s="176">
        <v>0</v>
      </c>
      <c r="DF46" s="176"/>
      <c r="DG46" s="176"/>
      <c r="DH46" s="176"/>
      <c r="DI46" s="176"/>
      <c r="DJ46" s="176"/>
      <c r="DK46" s="176"/>
      <c r="DL46" s="176"/>
      <c r="DM46" s="176"/>
      <c r="DN46" s="176"/>
      <c r="DO46" s="176"/>
      <c r="DP46" s="176"/>
      <c r="DQ46" s="176"/>
      <c r="DR46" s="176"/>
      <c r="DS46" s="176"/>
      <c r="DT46" s="176"/>
      <c r="DU46" s="176"/>
      <c r="DV46" s="176"/>
      <c r="DW46" s="176"/>
      <c r="DX46" s="176"/>
      <c r="DY46" s="176"/>
      <c r="DZ46" s="176"/>
      <c r="EA46" s="176"/>
      <c r="EB46" s="176"/>
      <c r="EC46" s="176"/>
      <c r="ED46" s="176">
        <f t="shared" si="0"/>
        <v>6490</v>
      </c>
      <c r="EE46" s="176">
        <f t="shared" si="2"/>
        <v>5460</v>
      </c>
    </row>
    <row r="47" spans="1:135" s="74" customFormat="1" ht="40.5" customHeight="1">
      <c r="A47" s="66">
        <v>24</v>
      </c>
      <c r="B47" s="66" t="s">
        <v>6682</v>
      </c>
      <c r="C47" s="66" t="s">
        <v>6698</v>
      </c>
      <c r="D47" s="79">
        <v>232</v>
      </c>
      <c r="E47" s="66">
        <v>655</v>
      </c>
      <c r="F47" s="67" t="s">
        <v>6699</v>
      </c>
      <c r="G47" s="66" t="s">
        <v>6700</v>
      </c>
      <c r="H47" s="66" t="s">
        <v>14</v>
      </c>
      <c r="I47" s="66" t="s">
        <v>3936</v>
      </c>
      <c r="J47" s="66">
        <v>36</v>
      </c>
      <c r="K47" s="66" t="s">
        <v>6701</v>
      </c>
      <c r="L47" s="66" t="s">
        <v>4161</v>
      </c>
      <c r="M47" s="66" t="s">
        <v>10</v>
      </c>
      <c r="N47" s="68">
        <v>4748</v>
      </c>
      <c r="O47" s="66" t="s">
        <v>3394</v>
      </c>
      <c r="P47" s="66">
        <v>89</v>
      </c>
      <c r="Q47" s="176">
        <v>3000</v>
      </c>
      <c r="R47" s="176">
        <v>1500</v>
      </c>
      <c r="S47" s="176"/>
      <c r="T47" s="176"/>
      <c r="U47" s="176"/>
      <c r="V47" s="176"/>
      <c r="W47" s="176"/>
      <c r="X47" s="176"/>
      <c r="Y47" s="176"/>
      <c r="Z47" s="176"/>
      <c r="AA47" s="176"/>
      <c r="AB47" s="176"/>
      <c r="AC47" s="176">
        <v>0</v>
      </c>
      <c r="AD47" s="233"/>
      <c r="AE47" s="176"/>
      <c r="AF47" s="176"/>
      <c r="AG47" s="176">
        <v>600</v>
      </c>
      <c r="AH47" s="176"/>
      <c r="AI47" s="176"/>
      <c r="AJ47" s="176"/>
      <c r="AK47" s="176"/>
      <c r="AL47" s="176"/>
      <c r="AM47" s="176">
        <v>48</v>
      </c>
      <c r="AN47" s="176"/>
      <c r="AO47" s="176"/>
      <c r="AP47" s="176"/>
      <c r="AQ47" s="176"/>
      <c r="AR47" s="176"/>
      <c r="AS47" s="176"/>
      <c r="AT47" s="176"/>
      <c r="AU47" s="176">
        <v>0</v>
      </c>
      <c r="AV47" s="176"/>
      <c r="AW47" s="176"/>
      <c r="AX47" s="350"/>
      <c r="AY47" s="176"/>
      <c r="AZ47" s="176"/>
      <c r="BA47" s="176"/>
      <c r="BB47" s="176"/>
      <c r="BC47" s="176">
        <v>0</v>
      </c>
      <c r="BD47" s="176"/>
      <c r="BE47" s="176"/>
      <c r="BF47" s="176"/>
      <c r="BG47" s="176">
        <v>0</v>
      </c>
      <c r="BH47" s="176"/>
      <c r="BI47" s="176">
        <v>0</v>
      </c>
      <c r="BJ47" s="176"/>
      <c r="BK47" s="176">
        <v>0</v>
      </c>
      <c r="BL47" s="176"/>
      <c r="BM47" s="176">
        <v>0</v>
      </c>
      <c r="BN47" s="176"/>
      <c r="BO47" s="176">
        <v>0</v>
      </c>
      <c r="BP47" s="233"/>
      <c r="BQ47" s="176"/>
      <c r="BR47" s="176"/>
      <c r="BS47" s="176"/>
      <c r="BT47" s="176"/>
      <c r="BU47" s="176"/>
      <c r="BV47" s="176"/>
      <c r="BW47" s="176">
        <v>0</v>
      </c>
      <c r="BX47" s="176"/>
      <c r="BY47" s="176"/>
      <c r="BZ47" s="176"/>
      <c r="CA47" s="176"/>
      <c r="CB47" s="176"/>
      <c r="CC47" s="176">
        <v>0</v>
      </c>
      <c r="CD47" s="176">
        <v>0</v>
      </c>
      <c r="CE47" s="176">
        <v>0</v>
      </c>
      <c r="CF47" s="176"/>
      <c r="CG47" s="176"/>
      <c r="CH47" s="176"/>
      <c r="CI47" s="176">
        <v>0</v>
      </c>
      <c r="CJ47" s="176">
        <v>0</v>
      </c>
      <c r="CK47" s="176">
        <v>0</v>
      </c>
      <c r="CL47" s="176"/>
      <c r="CM47" s="176"/>
      <c r="CN47" s="176"/>
      <c r="CO47" s="176">
        <v>0</v>
      </c>
      <c r="CP47" s="176"/>
      <c r="CQ47" s="176">
        <v>0</v>
      </c>
      <c r="CR47" s="176"/>
      <c r="CS47" s="176">
        <v>0</v>
      </c>
      <c r="CT47" s="176"/>
      <c r="CU47" s="176">
        <v>0</v>
      </c>
      <c r="CV47" s="176"/>
      <c r="CW47" s="176">
        <v>500</v>
      </c>
      <c r="CX47" s="350">
        <v>0</v>
      </c>
      <c r="CY47" s="176">
        <v>600</v>
      </c>
      <c r="CZ47" s="176">
        <v>300</v>
      </c>
      <c r="DA47" s="176">
        <v>0</v>
      </c>
      <c r="DB47" s="350"/>
      <c r="DC47" s="176"/>
      <c r="DD47" s="176"/>
      <c r="DE47" s="176">
        <v>0</v>
      </c>
      <c r="DF47" s="176"/>
      <c r="DG47" s="176"/>
      <c r="DH47" s="176"/>
      <c r="DI47" s="176"/>
      <c r="DJ47" s="176"/>
      <c r="DK47" s="176"/>
      <c r="DL47" s="176"/>
      <c r="DM47" s="176"/>
      <c r="DN47" s="176"/>
      <c r="DO47" s="176"/>
      <c r="DP47" s="176"/>
      <c r="DQ47" s="176"/>
      <c r="DR47" s="176"/>
      <c r="DS47" s="176"/>
      <c r="DT47" s="176"/>
      <c r="DU47" s="176"/>
      <c r="DV47" s="176"/>
      <c r="DW47" s="176"/>
      <c r="DX47" s="176"/>
      <c r="DY47" s="176"/>
      <c r="DZ47" s="176"/>
      <c r="EA47" s="176"/>
      <c r="EB47" s="176"/>
      <c r="EC47" s="176"/>
      <c r="ED47" s="176">
        <f t="shared" si="0"/>
        <v>1800</v>
      </c>
      <c r="EE47" s="176">
        <f t="shared" si="2"/>
        <v>2948</v>
      </c>
    </row>
    <row r="48" spans="1:135" s="74" customFormat="1" ht="40.5" customHeight="1">
      <c r="A48" s="66">
        <v>25</v>
      </c>
      <c r="B48" s="66" t="s">
        <v>6688</v>
      </c>
      <c r="C48" s="66" t="s">
        <v>6702</v>
      </c>
      <c r="D48" s="66">
        <v>234</v>
      </c>
      <c r="E48" s="66">
        <v>751</v>
      </c>
      <c r="F48" s="67" t="s">
        <v>6703</v>
      </c>
      <c r="G48" s="66" t="s">
        <v>6704</v>
      </c>
      <c r="H48" s="66" t="s">
        <v>194</v>
      </c>
      <c r="I48" s="66" t="s">
        <v>6705</v>
      </c>
      <c r="J48" s="66">
        <v>60</v>
      </c>
      <c r="K48" s="66" t="s">
        <v>6706</v>
      </c>
      <c r="L48" s="66" t="s">
        <v>6687</v>
      </c>
      <c r="M48" s="66" t="s">
        <v>67</v>
      </c>
      <c r="N48" s="68">
        <v>1410</v>
      </c>
      <c r="O48" s="66" t="s">
        <v>3122</v>
      </c>
      <c r="P48" s="66">
        <v>23</v>
      </c>
      <c r="Q48" s="176">
        <v>1000</v>
      </c>
      <c r="R48" s="176">
        <v>300</v>
      </c>
      <c r="S48" s="176"/>
      <c r="T48" s="176"/>
      <c r="U48" s="176"/>
      <c r="V48" s="176"/>
      <c r="W48" s="176">
        <v>100</v>
      </c>
      <c r="X48" s="176">
        <v>30</v>
      </c>
      <c r="Y48" s="176"/>
      <c r="Z48" s="176"/>
      <c r="AA48" s="176"/>
      <c r="AB48" s="176"/>
      <c r="AC48" s="176">
        <v>0</v>
      </c>
      <c r="AD48" s="233"/>
      <c r="AE48" s="176"/>
      <c r="AF48" s="176"/>
      <c r="AG48" s="176">
        <v>50</v>
      </c>
      <c r="AH48" s="176"/>
      <c r="AI48" s="176"/>
      <c r="AJ48" s="176"/>
      <c r="AK48" s="176">
        <v>0</v>
      </c>
      <c r="AL48" s="176"/>
      <c r="AM48" s="176">
        <v>200</v>
      </c>
      <c r="AN48" s="176"/>
      <c r="AO48" s="176"/>
      <c r="AP48" s="176"/>
      <c r="AQ48" s="176"/>
      <c r="AR48" s="176"/>
      <c r="AS48" s="176"/>
      <c r="AT48" s="176"/>
      <c r="AU48" s="176">
        <v>0</v>
      </c>
      <c r="AV48" s="176"/>
      <c r="AW48" s="176"/>
      <c r="AX48" s="350"/>
      <c r="AY48" s="176"/>
      <c r="AZ48" s="176"/>
      <c r="BA48" s="176"/>
      <c r="BB48" s="176"/>
      <c r="BC48" s="176">
        <v>0</v>
      </c>
      <c r="BD48" s="176"/>
      <c r="BE48" s="176"/>
      <c r="BF48" s="176"/>
      <c r="BG48" s="176">
        <v>0</v>
      </c>
      <c r="BH48" s="176"/>
      <c r="BI48" s="176">
        <v>0</v>
      </c>
      <c r="BJ48" s="176"/>
      <c r="BK48" s="176">
        <v>0</v>
      </c>
      <c r="BL48" s="176"/>
      <c r="BM48" s="176">
        <v>0</v>
      </c>
      <c r="BN48" s="176"/>
      <c r="BO48" s="176">
        <v>0</v>
      </c>
      <c r="BP48" s="233"/>
      <c r="BQ48" s="176"/>
      <c r="BR48" s="176"/>
      <c r="BS48" s="176"/>
      <c r="BT48" s="176"/>
      <c r="BU48" s="176"/>
      <c r="BV48" s="176"/>
      <c r="BW48" s="176">
        <v>0</v>
      </c>
      <c r="BX48" s="176"/>
      <c r="BY48" s="176"/>
      <c r="BZ48" s="176"/>
      <c r="CA48" s="176"/>
      <c r="CB48" s="176"/>
      <c r="CC48" s="176">
        <v>0</v>
      </c>
      <c r="CD48" s="176">
        <v>0</v>
      </c>
      <c r="CE48" s="176">
        <v>0</v>
      </c>
      <c r="CF48" s="176"/>
      <c r="CG48" s="176"/>
      <c r="CH48" s="176"/>
      <c r="CI48" s="176">
        <v>0</v>
      </c>
      <c r="CJ48" s="176">
        <v>60</v>
      </c>
      <c r="CK48" s="176">
        <v>60</v>
      </c>
      <c r="CL48" s="176"/>
      <c r="CM48" s="176"/>
      <c r="CN48" s="176"/>
      <c r="CO48" s="176">
        <v>0</v>
      </c>
      <c r="CP48" s="176"/>
      <c r="CQ48" s="176">
        <v>0</v>
      </c>
      <c r="CR48" s="176"/>
      <c r="CS48" s="176">
        <v>0</v>
      </c>
      <c r="CT48" s="176"/>
      <c r="CU48" s="176">
        <v>0</v>
      </c>
      <c r="CV48" s="176"/>
      <c r="CW48" s="176"/>
      <c r="CX48" s="350"/>
      <c r="CY48" s="176">
        <v>0</v>
      </c>
      <c r="CZ48" s="176"/>
      <c r="DA48" s="176">
        <v>0</v>
      </c>
      <c r="DB48" s="350"/>
      <c r="DC48" s="176"/>
      <c r="DD48" s="176"/>
      <c r="DE48" s="176">
        <v>0</v>
      </c>
      <c r="DF48" s="176"/>
      <c r="DG48" s="176"/>
      <c r="DH48" s="176"/>
      <c r="DI48" s="176"/>
      <c r="DJ48" s="176"/>
      <c r="DK48" s="176"/>
      <c r="DL48" s="176"/>
      <c r="DM48" s="176"/>
      <c r="DN48" s="176"/>
      <c r="DO48" s="176"/>
      <c r="DP48" s="176"/>
      <c r="DQ48" s="176"/>
      <c r="DR48" s="176"/>
      <c r="DS48" s="176"/>
      <c r="DT48" s="176"/>
      <c r="DU48" s="176"/>
      <c r="DV48" s="176"/>
      <c r="DW48" s="176"/>
      <c r="DX48" s="176"/>
      <c r="DY48" s="176"/>
      <c r="DZ48" s="176"/>
      <c r="EA48" s="176"/>
      <c r="EB48" s="176"/>
      <c r="EC48" s="176"/>
      <c r="ED48" s="176">
        <f t="shared" si="0"/>
        <v>330</v>
      </c>
      <c r="EE48" s="176">
        <f t="shared" si="2"/>
        <v>1080</v>
      </c>
    </row>
    <row r="49" spans="1:135" s="74" customFormat="1" ht="40.5" customHeight="1">
      <c r="A49" s="66">
        <v>26</v>
      </c>
      <c r="B49" s="66" t="s">
        <v>6692</v>
      </c>
      <c r="C49" s="66" t="s">
        <v>6707</v>
      </c>
      <c r="D49" s="66">
        <v>234</v>
      </c>
      <c r="E49" s="66">
        <v>751</v>
      </c>
      <c r="F49" s="67" t="s">
        <v>6703</v>
      </c>
      <c r="G49" s="66" t="s">
        <v>6708</v>
      </c>
      <c r="H49" s="66" t="s">
        <v>74</v>
      </c>
      <c r="I49" s="66" t="s">
        <v>3920</v>
      </c>
      <c r="J49" s="66">
        <v>60</v>
      </c>
      <c r="K49" s="66" t="s">
        <v>6709</v>
      </c>
      <c r="L49" s="66" t="s">
        <v>6687</v>
      </c>
      <c r="M49" s="66" t="s">
        <v>10</v>
      </c>
      <c r="N49" s="68">
        <v>6800</v>
      </c>
      <c r="O49" s="66" t="s">
        <v>3122</v>
      </c>
      <c r="P49" s="66">
        <v>23</v>
      </c>
      <c r="Q49" s="176">
        <v>5000</v>
      </c>
      <c r="R49" s="176">
        <v>400</v>
      </c>
      <c r="S49" s="176"/>
      <c r="T49" s="176"/>
      <c r="U49" s="176"/>
      <c r="V49" s="176"/>
      <c r="W49" s="176">
        <v>300</v>
      </c>
      <c r="X49" s="176">
        <v>50</v>
      </c>
      <c r="Y49" s="176"/>
      <c r="Z49" s="176"/>
      <c r="AA49" s="176"/>
      <c r="AB49" s="176"/>
      <c r="AC49" s="176">
        <v>0</v>
      </c>
      <c r="AD49" s="233"/>
      <c r="AE49" s="176"/>
      <c r="AF49" s="176"/>
      <c r="AG49" s="176">
        <v>100</v>
      </c>
      <c r="AH49" s="176"/>
      <c r="AI49" s="176"/>
      <c r="AJ49" s="176"/>
      <c r="AK49" s="176">
        <v>0</v>
      </c>
      <c r="AL49" s="176"/>
      <c r="AM49" s="176">
        <v>1000</v>
      </c>
      <c r="AN49" s="176"/>
      <c r="AO49" s="176"/>
      <c r="AP49" s="176"/>
      <c r="AQ49" s="176"/>
      <c r="AR49" s="176"/>
      <c r="AS49" s="176"/>
      <c r="AT49" s="176"/>
      <c r="AU49" s="176">
        <v>0</v>
      </c>
      <c r="AV49" s="176"/>
      <c r="AW49" s="176">
        <v>200</v>
      </c>
      <c r="AX49" s="350"/>
      <c r="AY49" s="176"/>
      <c r="AZ49" s="176"/>
      <c r="BA49" s="176"/>
      <c r="BB49" s="176"/>
      <c r="BC49" s="176">
        <v>0</v>
      </c>
      <c r="BD49" s="176"/>
      <c r="BE49" s="176"/>
      <c r="BF49" s="176"/>
      <c r="BG49" s="176">
        <v>0</v>
      </c>
      <c r="BH49" s="176"/>
      <c r="BI49" s="176">
        <v>0</v>
      </c>
      <c r="BJ49" s="176"/>
      <c r="BK49" s="176">
        <v>0</v>
      </c>
      <c r="BL49" s="176"/>
      <c r="BM49" s="176">
        <v>0</v>
      </c>
      <c r="BN49" s="176"/>
      <c r="BO49" s="176">
        <v>0</v>
      </c>
      <c r="BP49" s="233"/>
      <c r="BQ49" s="176"/>
      <c r="BR49" s="176"/>
      <c r="BS49" s="176"/>
      <c r="BT49" s="176"/>
      <c r="BU49" s="176"/>
      <c r="BV49" s="176"/>
      <c r="BW49" s="176">
        <v>0</v>
      </c>
      <c r="BX49" s="176"/>
      <c r="BY49" s="176"/>
      <c r="BZ49" s="176"/>
      <c r="CA49" s="176"/>
      <c r="CB49" s="176"/>
      <c r="CC49" s="176">
        <v>0</v>
      </c>
      <c r="CD49" s="176">
        <v>0</v>
      </c>
      <c r="CE49" s="176">
        <v>0</v>
      </c>
      <c r="CF49" s="176"/>
      <c r="CG49" s="176"/>
      <c r="CH49" s="176"/>
      <c r="CI49" s="176">
        <v>0</v>
      </c>
      <c r="CJ49" s="176">
        <v>0</v>
      </c>
      <c r="CK49" s="176">
        <v>0</v>
      </c>
      <c r="CL49" s="176"/>
      <c r="CM49" s="176"/>
      <c r="CN49" s="176"/>
      <c r="CO49" s="176">
        <v>0</v>
      </c>
      <c r="CP49" s="176"/>
      <c r="CQ49" s="176">
        <v>0</v>
      </c>
      <c r="CR49" s="176"/>
      <c r="CS49" s="176">
        <v>0</v>
      </c>
      <c r="CT49" s="176"/>
      <c r="CU49" s="176">
        <v>0</v>
      </c>
      <c r="CV49" s="176"/>
      <c r="CW49" s="176"/>
      <c r="CX49" s="350"/>
      <c r="CY49" s="176">
        <v>200</v>
      </c>
      <c r="CZ49" s="176">
        <v>200</v>
      </c>
      <c r="DA49" s="176">
        <v>0</v>
      </c>
      <c r="DB49" s="350"/>
      <c r="DC49" s="176"/>
      <c r="DD49" s="176"/>
      <c r="DE49" s="176">
        <v>0</v>
      </c>
      <c r="DF49" s="176"/>
      <c r="DG49" s="176"/>
      <c r="DH49" s="176"/>
      <c r="DI49" s="176"/>
      <c r="DJ49" s="176"/>
      <c r="DK49" s="176"/>
      <c r="DL49" s="176"/>
      <c r="DM49" s="176"/>
      <c r="DN49" s="176"/>
      <c r="DO49" s="176"/>
      <c r="DP49" s="176"/>
      <c r="DQ49" s="176"/>
      <c r="DR49" s="176"/>
      <c r="DS49" s="176"/>
      <c r="DT49" s="176"/>
      <c r="DU49" s="176"/>
      <c r="DV49" s="176"/>
      <c r="DW49" s="176"/>
      <c r="DX49" s="176"/>
      <c r="DY49" s="176"/>
      <c r="DZ49" s="176"/>
      <c r="EA49" s="176"/>
      <c r="EB49" s="176"/>
      <c r="EC49" s="176"/>
      <c r="ED49" s="176">
        <f t="shared" si="0"/>
        <v>650</v>
      </c>
      <c r="EE49" s="176">
        <f t="shared" si="2"/>
        <v>6150</v>
      </c>
    </row>
    <row r="50" spans="1:135" s="74" customFormat="1" ht="40.5" customHeight="1">
      <c r="A50" s="66">
        <v>27</v>
      </c>
      <c r="B50" s="66" t="s">
        <v>6698</v>
      </c>
      <c r="C50" s="66" t="s">
        <v>6710</v>
      </c>
      <c r="D50" s="66">
        <v>237</v>
      </c>
      <c r="E50" s="66">
        <v>826</v>
      </c>
      <c r="F50" s="67" t="s">
        <v>6711</v>
      </c>
      <c r="G50" s="66" t="s">
        <v>79</v>
      </c>
      <c r="H50" s="66" t="s">
        <v>559</v>
      </c>
      <c r="I50" s="66" t="s">
        <v>3931</v>
      </c>
      <c r="J50" s="66">
        <v>36</v>
      </c>
      <c r="K50" s="66" t="s">
        <v>6712</v>
      </c>
      <c r="L50" s="66" t="s">
        <v>6697</v>
      </c>
      <c r="M50" s="66" t="s">
        <v>15</v>
      </c>
      <c r="N50" s="68">
        <v>10200</v>
      </c>
      <c r="O50" s="66" t="s">
        <v>3115</v>
      </c>
      <c r="P50" s="66">
        <v>113</v>
      </c>
      <c r="Q50" s="176">
        <v>1000</v>
      </c>
      <c r="R50" s="176">
        <v>70</v>
      </c>
      <c r="S50" s="176"/>
      <c r="T50" s="176"/>
      <c r="U50" s="176">
        <v>3000</v>
      </c>
      <c r="V50" s="176">
        <v>600</v>
      </c>
      <c r="W50" s="176"/>
      <c r="X50" s="176"/>
      <c r="Y50" s="176"/>
      <c r="Z50" s="176"/>
      <c r="AA50" s="176"/>
      <c r="AB50" s="176"/>
      <c r="AC50" s="176">
        <v>3000</v>
      </c>
      <c r="AD50" s="233">
        <v>300</v>
      </c>
      <c r="AE50" s="176"/>
      <c r="AF50" s="176"/>
      <c r="AG50" s="176">
        <v>0</v>
      </c>
      <c r="AH50" s="176"/>
      <c r="AI50" s="176"/>
      <c r="AJ50" s="176"/>
      <c r="AK50" s="176">
        <v>0</v>
      </c>
      <c r="AL50" s="176"/>
      <c r="AM50" s="176"/>
      <c r="AN50" s="176"/>
      <c r="AO50" s="176"/>
      <c r="AP50" s="176"/>
      <c r="AQ50" s="176"/>
      <c r="AR50" s="176"/>
      <c r="AS50" s="176"/>
      <c r="AT50" s="176"/>
      <c r="AU50" s="176">
        <v>0</v>
      </c>
      <c r="AV50" s="176"/>
      <c r="AW50" s="176"/>
      <c r="AX50" s="350"/>
      <c r="AY50" s="176"/>
      <c r="AZ50" s="176"/>
      <c r="BA50" s="176"/>
      <c r="BB50" s="176"/>
      <c r="BC50" s="176">
        <v>400</v>
      </c>
      <c r="BD50" s="176">
        <v>200</v>
      </c>
      <c r="BE50" s="176"/>
      <c r="BF50" s="176"/>
      <c r="BG50" s="176">
        <v>0</v>
      </c>
      <c r="BH50" s="176"/>
      <c r="BI50" s="176">
        <v>0</v>
      </c>
      <c r="BJ50" s="176"/>
      <c r="BK50" s="176">
        <v>0</v>
      </c>
      <c r="BL50" s="176"/>
      <c r="BM50" s="176">
        <v>0</v>
      </c>
      <c r="BN50" s="176"/>
      <c r="BO50" s="176">
        <v>0</v>
      </c>
      <c r="BP50" s="233"/>
      <c r="BQ50" s="176"/>
      <c r="BR50" s="176"/>
      <c r="BS50" s="176"/>
      <c r="BT50" s="176"/>
      <c r="BU50" s="176"/>
      <c r="BV50" s="176"/>
      <c r="BW50" s="176">
        <v>0</v>
      </c>
      <c r="BX50" s="176"/>
      <c r="BY50" s="176"/>
      <c r="BZ50" s="176"/>
      <c r="CA50" s="176"/>
      <c r="CB50" s="176"/>
      <c r="CC50" s="176">
        <v>0</v>
      </c>
      <c r="CD50" s="176">
        <v>0</v>
      </c>
      <c r="CE50" s="176">
        <v>1000</v>
      </c>
      <c r="CF50" s="176">
        <v>350</v>
      </c>
      <c r="CG50" s="176"/>
      <c r="CH50" s="176"/>
      <c r="CI50" s="176">
        <v>0</v>
      </c>
      <c r="CJ50" s="176">
        <v>1200</v>
      </c>
      <c r="CK50" s="176">
        <v>1200</v>
      </c>
      <c r="CL50" s="176"/>
      <c r="CM50" s="176"/>
      <c r="CN50" s="176"/>
      <c r="CO50" s="176">
        <v>0</v>
      </c>
      <c r="CP50" s="176"/>
      <c r="CQ50" s="176">
        <v>100</v>
      </c>
      <c r="CR50" s="176"/>
      <c r="CS50" s="176">
        <v>500</v>
      </c>
      <c r="CT50" s="176">
        <v>200</v>
      </c>
      <c r="CU50" s="176">
        <v>0</v>
      </c>
      <c r="CV50" s="176"/>
      <c r="CW50" s="176"/>
      <c r="CX50" s="350"/>
      <c r="CY50" s="176">
        <v>0</v>
      </c>
      <c r="CZ50" s="176"/>
      <c r="DA50" s="176">
        <v>0</v>
      </c>
      <c r="DB50" s="350"/>
      <c r="DC50" s="176"/>
      <c r="DD50" s="176"/>
      <c r="DE50" s="176">
        <v>0</v>
      </c>
      <c r="DF50" s="176"/>
      <c r="DG50" s="176"/>
      <c r="DH50" s="176"/>
      <c r="DI50" s="176"/>
      <c r="DJ50" s="176"/>
      <c r="DK50" s="176"/>
      <c r="DL50" s="176"/>
      <c r="DM50" s="176"/>
      <c r="DN50" s="176"/>
      <c r="DO50" s="176"/>
      <c r="DP50" s="176"/>
      <c r="DQ50" s="176"/>
      <c r="DR50" s="176"/>
      <c r="DS50" s="176"/>
      <c r="DT50" s="176"/>
      <c r="DU50" s="176"/>
      <c r="DV50" s="176"/>
      <c r="DW50" s="176"/>
      <c r="DX50" s="176"/>
      <c r="DY50" s="176"/>
      <c r="DZ50" s="176"/>
      <c r="EA50" s="176"/>
      <c r="EB50" s="176"/>
      <c r="EC50" s="176"/>
      <c r="ED50" s="176">
        <f t="shared" si="0"/>
        <v>1720</v>
      </c>
      <c r="EE50" s="176">
        <f t="shared" si="2"/>
        <v>8480</v>
      </c>
    </row>
    <row r="51" spans="1:135" s="74" customFormat="1" ht="40.5" customHeight="1">
      <c r="A51" s="66">
        <v>28</v>
      </c>
      <c r="B51" s="66" t="s">
        <v>6702</v>
      </c>
      <c r="C51" s="66" t="s">
        <v>6713</v>
      </c>
      <c r="D51" s="66">
        <v>237</v>
      </c>
      <c r="E51" s="66">
        <v>826</v>
      </c>
      <c r="F51" s="67" t="s">
        <v>6714</v>
      </c>
      <c r="G51" s="66" t="s">
        <v>79</v>
      </c>
      <c r="H51" s="66" t="s">
        <v>6715</v>
      </c>
      <c r="I51" s="66" t="s">
        <v>3826</v>
      </c>
      <c r="J51" s="66">
        <v>36</v>
      </c>
      <c r="K51" s="66" t="s">
        <v>6716</v>
      </c>
      <c r="L51" s="66" t="s">
        <v>6717</v>
      </c>
      <c r="M51" s="66" t="s">
        <v>68</v>
      </c>
      <c r="N51" s="68">
        <v>8610</v>
      </c>
      <c r="O51" s="66" t="s">
        <v>3115</v>
      </c>
      <c r="P51" s="66">
        <v>113</v>
      </c>
      <c r="Q51" s="176">
        <v>1000</v>
      </c>
      <c r="R51" s="176"/>
      <c r="S51" s="176"/>
      <c r="T51" s="176"/>
      <c r="U51" s="176">
        <v>4000</v>
      </c>
      <c r="V51" s="176">
        <v>1900</v>
      </c>
      <c r="W51" s="176"/>
      <c r="X51" s="176"/>
      <c r="Y51" s="176"/>
      <c r="Z51" s="176"/>
      <c r="AA51" s="176">
        <v>100</v>
      </c>
      <c r="AB51" s="176">
        <v>100</v>
      </c>
      <c r="AC51" s="176">
        <v>2000</v>
      </c>
      <c r="AD51" s="233">
        <v>830</v>
      </c>
      <c r="AE51" s="176"/>
      <c r="AF51" s="176"/>
      <c r="AG51" s="176">
        <v>0</v>
      </c>
      <c r="AH51" s="176"/>
      <c r="AI51" s="176"/>
      <c r="AJ51" s="176"/>
      <c r="AK51" s="176"/>
      <c r="AL51" s="176"/>
      <c r="AM51" s="176"/>
      <c r="AN51" s="176"/>
      <c r="AO51" s="176"/>
      <c r="AP51" s="176"/>
      <c r="AQ51" s="176"/>
      <c r="AR51" s="176"/>
      <c r="AS51" s="176"/>
      <c r="AT51" s="176"/>
      <c r="AU51" s="176">
        <v>0</v>
      </c>
      <c r="AV51" s="176"/>
      <c r="AW51" s="176">
        <v>110</v>
      </c>
      <c r="AX51" s="350">
        <v>90</v>
      </c>
      <c r="AY51" s="176"/>
      <c r="AZ51" s="176"/>
      <c r="BA51" s="176"/>
      <c r="BB51" s="176"/>
      <c r="BC51" s="176">
        <v>0</v>
      </c>
      <c r="BD51" s="176"/>
      <c r="BE51" s="176"/>
      <c r="BF51" s="176"/>
      <c r="BG51" s="176">
        <v>0</v>
      </c>
      <c r="BH51" s="176"/>
      <c r="BI51" s="176">
        <v>0</v>
      </c>
      <c r="BJ51" s="176"/>
      <c r="BK51" s="176">
        <v>0</v>
      </c>
      <c r="BL51" s="176"/>
      <c r="BM51" s="176">
        <v>0</v>
      </c>
      <c r="BN51" s="176"/>
      <c r="BO51" s="176">
        <v>0</v>
      </c>
      <c r="BP51" s="233"/>
      <c r="BQ51" s="176"/>
      <c r="BR51" s="176"/>
      <c r="BS51" s="176"/>
      <c r="BT51" s="176"/>
      <c r="BU51" s="176"/>
      <c r="BV51" s="176"/>
      <c r="BW51" s="176">
        <v>0</v>
      </c>
      <c r="BX51" s="176"/>
      <c r="BY51" s="176"/>
      <c r="BZ51" s="176"/>
      <c r="CA51" s="176"/>
      <c r="CB51" s="176"/>
      <c r="CC51" s="176">
        <v>300</v>
      </c>
      <c r="CD51" s="176">
        <v>50</v>
      </c>
      <c r="CE51" s="176">
        <v>200</v>
      </c>
      <c r="CF51" s="176">
        <v>0</v>
      </c>
      <c r="CG51" s="176"/>
      <c r="CH51" s="176"/>
      <c r="CI51" s="176">
        <v>0</v>
      </c>
      <c r="CJ51" s="176">
        <v>600</v>
      </c>
      <c r="CK51" s="176">
        <v>600</v>
      </c>
      <c r="CL51" s="176">
        <v>130</v>
      </c>
      <c r="CM51" s="176"/>
      <c r="CN51" s="176"/>
      <c r="CO51" s="176">
        <v>0</v>
      </c>
      <c r="CP51" s="176"/>
      <c r="CQ51" s="176">
        <v>100</v>
      </c>
      <c r="CR51" s="176"/>
      <c r="CS51" s="176">
        <v>200</v>
      </c>
      <c r="CT51" s="176">
        <v>100</v>
      </c>
      <c r="CU51" s="176">
        <v>0</v>
      </c>
      <c r="CV51" s="176"/>
      <c r="CW51" s="176"/>
      <c r="CX51" s="350"/>
      <c r="CY51" s="176">
        <v>0</v>
      </c>
      <c r="CZ51" s="176"/>
      <c r="DA51" s="176">
        <v>0</v>
      </c>
      <c r="DB51" s="350"/>
      <c r="DC51" s="176"/>
      <c r="DD51" s="176"/>
      <c r="DE51" s="176">
        <v>0</v>
      </c>
      <c r="DF51" s="176"/>
      <c r="DG51" s="176"/>
      <c r="DH51" s="176"/>
      <c r="DI51" s="176"/>
      <c r="DJ51" s="176"/>
      <c r="DK51" s="176"/>
      <c r="DL51" s="176"/>
      <c r="DM51" s="176"/>
      <c r="DN51" s="176"/>
      <c r="DO51" s="176"/>
      <c r="DP51" s="176"/>
      <c r="DQ51" s="176"/>
      <c r="DR51" s="176"/>
      <c r="DS51" s="176"/>
      <c r="DT51" s="176"/>
      <c r="DU51" s="176"/>
      <c r="DV51" s="176"/>
      <c r="DW51" s="176"/>
      <c r="DX51" s="176"/>
      <c r="DY51" s="176"/>
      <c r="DZ51" s="176"/>
      <c r="EA51" s="176"/>
      <c r="EB51" s="176"/>
      <c r="EC51" s="176"/>
      <c r="ED51" s="176">
        <f t="shared" si="0"/>
        <v>3150</v>
      </c>
      <c r="EE51" s="176">
        <f t="shared" si="2"/>
        <v>5460</v>
      </c>
    </row>
    <row r="52" spans="1:135" s="47" customFormat="1" ht="24.75" customHeight="1">
      <c r="A52" s="66" t="s">
        <v>8243</v>
      </c>
      <c r="B52" s="66"/>
      <c r="C52" s="66"/>
      <c r="D52" s="60"/>
      <c r="E52" s="66"/>
      <c r="F52" s="61" t="s">
        <v>3210</v>
      </c>
      <c r="G52" s="66"/>
      <c r="H52" s="66"/>
      <c r="I52" s="66"/>
      <c r="J52" s="66"/>
      <c r="K52" s="66"/>
      <c r="L52" s="66"/>
      <c r="M52" s="66"/>
      <c r="N52" s="68"/>
      <c r="O52" s="66"/>
      <c r="P52" s="66"/>
      <c r="Q52" s="319"/>
      <c r="R52" s="176"/>
      <c r="S52" s="319"/>
      <c r="T52" s="319"/>
      <c r="U52" s="319"/>
      <c r="V52" s="319"/>
      <c r="W52" s="319"/>
      <c r="X52" s="319"/>
      <c r="Y52" s="319"/>
      <c r="Z52" s="319"/>
      <c r="AA52" s="319"/>
      <c r="AB52" s="319"/>
      <c r="AC52" s="319"/>
      <c r="AD52" s="587"/>
      <c r="AE52" s="319"/>
      <c r="AF52" s="319"/>
      <c r="AG52" s="319"/>
      <c r="AH52" s="319"/>
      <c r="AI52" s="319"/>
      <c r="AJ52" s="319"/>
      <c r="AK52" s="319"/>
      <c r="AL52" s="319"/>
      <c r="AM52" s="319"/>
      <c r="AN52" s="319"/>
      <c r="AO52" s="319"/>
      <c r="AP52" s="319"/>
      <c r="AQ52" s="319"/>
      <c r="AR52" s="319"/>
      <c r="AS52" s="319"/>
      <c r="AT52" s="319"/>
      <c r="AU52" s="176"/>
      <c r="AV52" s="319"/>
      <c r="AW52" s="319"/>
      <c r="AX52" s="346"/>
      <c r="AY52" s="319"/>
      <c r="AZ52" s="176"/>
      <c r="BA52" s="319"/>
      <c r="BB52" s="319"/>
      <c r="BC52" s="319"/>
      <c r="BD52" s="319"/>
      <c r="BE52" s="319"/>
      <c r="BF52" s="176"/>
      <c r="BG52" s="319"/>
      <c r="BH52" s="319"/>
      <c r="BI52" s="319"/>
      <c r="BJ52" s="319"/>
      <c r="BK52" s="319"/>
      <c r="BL52" s="319"/>
      <c r="BM52" s="319"/>
      <c r="BN52" s="319"/>
      <c r="BO52" s="319"/>
      <c r="BP52" s="587"/>
      <c r="BQ52" s="319"/>
      <c r="BR52" s="319"/>
      <c r="BS52" s="176"/>
      <c r="BT52" s="176"/>
      <c r="BU52" s="319"/>
      <c r="BV52" s="319"/>
      <c r="BW52" s="176"/>
      <c r="BX52" s="319"/>
      <c r="BY52" s="319"/>
      <c r="BZ52" s="319"/>
      <c r="CA52" s="319"/>
      <c r="CB52" s="319"/>
      <c r="CC52" s="319"/>
      <c r="CD52" s="176"/>
      <c r="CE52" s="319"/>
      <c r="CF52" s="176"/>
      <c r="CG52" s="319"/>
      <c r="CH52" s="319"/>
      <c r="CI52" s="319"/>
      <c r="CJ52" s="319"/>
      <c r="CK52" s="176"/>
      <c r="CL52" s="176"/>
      <c r="CM52" s="319"/>
      <c r="CN52" s="319"/>
      <c r="CO52" s="319"/>
      <c r="CP52" s="319"/>
      <c r="CQ52" s="319"/>
      <c r="CR52" s="319"/>
      <c r="CS52" s="319"/>
      <c r="CT52" s="176"/>
      <c r="CU52" s="319"/>
      <c r="CV52" s="319"/>
      <c r="CW52" s="319"/>
      <c r="CX52" s="346"/>
      <c r="CY52" s="319"/>
      <c r="CZ52" s="319"/>
      <c r="DA52" s="319"/>
      <c r="DB52" s="346"/>
      <c r="DC52" s="176"/>
      <c r="DD52" s="319"/>
      <c r="DE52" s="319"/>
      <c r="DF52" s="319"/>
      <c r="DG52" s="319"/>
      <c r="DH52" s="319"/>
      <c r="DI52" s="319"/>
      <c r="DJ52" s="319"/>
      <c r="DK52" s="319"/>
      <c r="DL52" s="319"/>
      <c r="DM52" s="319"/>
      <c r="DN52" s="319"/>
      <c r="DO52" s="319"/>
      <c r="DP52" s="319"/>
      <c r="DQ52" s="319"/>
      <c r="DR52" s="319"/>
      <c r="DS52" s="319"/>
      <c r="DT52" s="319"/>
      <c r="DU52" s="319"/>
      <c r="DV52" s="319"/>
      <c r="DW52" s="319"/>
      <c r="DX52" s="319"/>
      <c r="DY52" s="319"/>
      <c r="DZ52" s="319"/>
      <c r="EA52" s="319"/>
      <c r="EB52" s="319"/>
      <c r="EC52" s="319"/>
      <c r="ED52" s="176"/>
      <c r="EE52" s="176"/>
    </row>
    <row r="53" spans="1:135" s="74" customFormat="1" ht="40.5" customHeight="1">
      <c r="A53" s="66">
        <v>29</v>
      </c>
      <c r="B53" s="66" t="s">
        <v>6707</v>
      </c>
      <c r="C53" s="66" t="s">
        <v>6718</v>
      </c>
      <c r="D53" s="66">
        <v>252</v>
      </c>
      <c r="E53" s="66">
        <v>492</v>
      </c>
      <c r="F53" s="67" t="s">
        <v>6719</v>
      </c>
      <c r="G53" s="66" t="s">
        <v>6720</v>
      </c>
      <c r="H53" s="66" t="s">
        <v>193</v>
      </c>
      <c r="I53" s="66" t="s">
        <v>573</v>
      </c>
      <c r="J53" s="66">
        <v>36</v>
      </c>
      <c r="K53" s="66" t="s">
        <v>6721</v>
      </c>
      <c r="L53" s="66" t="s">
        <v>6722</v>
      </c>
      <c r="M53" s="66" t="s">
        <v>15</v>
      </c>
      <c r="N53" s="68">
        <v>15700</v>
      </c>
      <c r="O53" s="66" t="s">
        <v>4001</v>
      </c>
      <c r="P53" s="66">
        <v>99</v>
      </c>
      <c r="Q53" s="176">
        <v>5000</v>
      </c>
      <c r="R53" s="176">
        <v>2000</v>
      </c>
      <c r="S53" s="176"/>
      <c r="T53" s="176"/>
      <c r="U53" s="176"/>
      <c r="V53" s="176"/>
      <c r="W53" s="176"/>
      <c r="X53" s="176"/>
      <c r="Y53" s="176"/>
      <c r="Z53" s="176"/>
      <c r="AA53" s="176">
        <v>5000</v>
      </c>
      <c r="AB53" s="176">
        <v>1500</v>
      </c>
      <c r="AC53" s="176">
        <v>5000</v>
      </c>
      <c r="AD53" s="233">
        <v>200</v>
      </c>
      <c r="AE53" s="176"/>
      <c r="AF53" s="176"/>
      <c r="AG53" s="176">
        <v>100</v>
      </c>
      <c r="AH53" s="176"/>
      <c r="AI53" s="176"/>
      <c r="AJ53" s="176"/>
      <c r="AK53" s="176">
        <v>0</v>
      </c>
      <c r="AL53" s="176"/>
      <c r="AM53" s="176">
        <v>500</v>
      </c>
      <c r="AN53" s="176"/>
      <c r="AO53" s="176"/>
      <c r="AP53" s="176"/>
      <c r="AQ53" s="176"/>
      <c r="AR53" s="176"/>
      <c r="AS53" s="176"/>
      <c r="AT53" s="176"/>
      <c r="AU53" s="176">
        <v>0</v>
      </c>
      <c r="AV53" s="176"/>
      <c r="AW53" s="176"/>
      <c r="AX53" s="350"/>
      <c r="AY53" s="176"/>
      <c r="AZ53" s="176"/>
      <c r="BA53" s="176"/>
      <c r="BB53" s="176"/>
      <c r="BC53" s="176">
        <v>0</v>
      </c>
      <c r="BD53" s="176"/>
      <c r="BE53" s="176"/>
      <c r="BF53" s="176"/>
      <c r="BG53" s="176">
        <v>0</v>
      </c>
      <c r="BH53" s="176"/>
      <c r="BI53" s="176">
        <v>0</v>
      </c>
      <c r="BJ53" s="176"/>
      <c r="BK53" s="176">
        <v>0</v>
      </c>
      <c r="BL53" s="176"/>
      <c r="BM53" s="176">
        <v>0</v>
      </c>
      <c r="BN53" s="176"/>
      <c r="BO53" s="176">
        <v>0</v>
      </c>
      <c r="BP53" s="233"/>
      <c r="BQ53" s="176"/>
      <c r="BR53" s="176"/>
      <c r="BS53" s="176"/>
      <c r="BT53" s="176"/>
      <c r="BU53" s="176"/>
      <c r="BV53" s="176"/>
      <c r="BW53" s="176">
        <v>0</v>
      </c>
      <c r="BX53" s="176"/>
      <c r="BY53" s="176"/>
      <c r="BZ53" s="176"/>
      <c r="CA53" s="176"/>
      <c r="CB53" s="176"/>
      <c r="CC53" s="176">
        <v>0</v>
      </c>
      <c r="CD53" s="176">
        <v>0</v>
      </c>
      <c r="CE53" s="176">
        <v>0</v>
      </c>
      <c r="CF53" s="176"/>
      <c r="CG53" s="176"/>
      <c r="CH53" s="176"/>
      <c r="CI53" s="176">
        <v>0</v>
      </c>
      <c r="CJ53" s="176">
        <v>100</v>
      </c>
      <c r="CK53" s="176">
        <v>100</v>
      </c>
      <c r="CL53" s="176">
        <v>100</v>
      </c>
      <c r="CM53" s="176"/>
      <c r="CN53" s="176"/>
      <c r="CO53" s="176">
        <v>0</v>
      </c>
      <c r="CP53" s="176"/>
      <c r="CQ53" s="176">
        <v>0</v>
      </c>
      <c r="CR53" s="176"/>
      <c r="CS53" s="176">
        <v>0</v>
      </c>
      <c r="CT53" s="176"/>
      <c r="CU53" s="176">
        <v>0</v>
      </c>
      <c r="CV53" s="176"/>
      <c r="CW53" s="176"/>
      <c r="CX53" s="350"/>
      <c r="CY53" s="176">
        <v>0</v>
      </c>
      <c r="CZ53" s="176"/>
      <c r="DA53" s="176">
        <v>0</v>
      </c>
      <c r="DB53" s="350"/>
      <c r="DC53" s="176"/>
      <c r="DD53" s="176"/>
      <c r="DE53" s="176">
        <v>0</v>
      </c>
      <c r="DF53" s="176"/>
      <c r="DG53" s="176"/>
      <c r="DH53" s="176"/>
      <c r="DI53" s="176"/>
      <c r="DJ53" s="176"/>
      <c r="DK53" s="176"/>
      <c r="DL53" s="176"/>
      <c r="DM53" s="176"/>
      <c r="DN53" s="176"/>
      <c r="DO53" s="176"/>
      <c r="DP53" s="176"/>
      <c r="DQ53" s="176"/>
      <c r="DR53" s="176"/>
      <c r="DS53" s="176"/>
      <c r="DT53" s="176"/>
      <c r="DU53" s="176"/>
      <c r="DV53" s="176"/>
      <c r="DW53" s="176"/>
      <c r="DX53" s="176"/>
      <c r="DY53" s="176"/>
      <c r="DZ53" s="176"/>
      <c r="EA53" s="176"/>
      <c r="EB53" s="176"/>
      <c r="EC53" s="176"/>
      <c r="ED53" s="176">
        <f t="shared" si="0"/>
        <v>3800</v>
      </c>
      <c r="EE53" s="176">
        <f>N53-ED53</f>
        <v>11900</v>
      </c>
    </row>
    <row r="54" spans="1:135" s="74" customFormat="1" ht="40.5" customHeight="1">
      <c r="A54" s="66">
        <v>30</v>
      </c>
      <c r="B54" s="66" t="s">
        <v>6710</v>
      </c>
      <c r="C54" s="66" t="s">
        <v>6723</v>
      </c>
      <c r="D54" s="66">
        <v>252</v>
      </c>
      <c r="E54" s="66">
        <v>492</v>
      </c>
      <c r="F54" s="67" t="s">
        <v>6724</v>
      </c>
      <c r="G54" s="66" t="s">
        <v>6725</v>
      </c>
      <c r="H54" s="66" t="s">
        <v>23</v>
      </c>
      <c r="I54" s="66" t="s">
        <v>6726</v>
      </c>
      <c r="J54" s="66">
        <v>36</v>
      </c>
      <c r="K54" s="66" t="s">
        <v>6727</v>
      </c>
      <c r="L54" s="66" t="s">
        <v>6722</v>
      </c>
      <c r="M54" s="66" t="s">
        <v>10</v>
      </c>
      <c r="N54" s="68">
        <v>2000</v>
      </c>
      <c r="O54" s="66" t="s">
        <v>4001</v>
      </c>
      <c r="P54" s="66">
        <v>99</v>
      </c>
      <c r="Q54" s="176">
        <v>0</v>
      </c>
      <c r="R54" s="176"/>
      <c r="S54" s="176"/>
      <c r="T54" s="176"/>
      <c r="U54" s="176"/>
      <c r="V54" s="176"/>
      <c r="W54" s="176"/>
      <c r="X54" s="176"/>
      <c r="Y54" s="176"/>
      <c r="Z54" s="176"/>
      <c r="AA54" s="176"/>
      <c r="AB54" s="176"/>
      <c r="AC54" s="176">
        <v>2000</v>
      </c>
      <c r="AD54" s="233">
        <v>200</v>
      </c>
      <c r="AE54" s="176"/>
      <c r="AF54" s="176"/>
      <c r="AG54" s="176">
        <v>0</v>
      </c>
      <c r="AH54" s="176"/>
      <c r="AI54" s="176"/>
      <c r="AJ54" s="176"/>
      <c r="AK54" s="176">
        <v>0</v>
      </c>
      <c r="AL54" s="176"/>
      <c r="AM54" s="176"/>
      <c r="AN54" s="176"/>
      <c r="AO54" s="176"/>
      <c r="AP54" s="176"/>
      <c r="AQ54" s="176"/>
      <c r="AR54" s="176"/>
      <c r="AS54" s="176"/>
      <c r="AT54" s="176"/>
      <c r="AU54" s="176">
        <v>0</v>
      </c>
      <c r="AV54" s="176"/>
      <c r="AW54" s="176"/>
      <c r="AX54" s="350"/>
      <c r="AY54" s="176"/>
      <c r="AZ54" s="176"/>
      <c r="BA54" s="176"/>
      <c r="BB54" s="176"/>
      <c r="BC54" s="176">
        <v>0</v>
      </c>
      <c r="BD54" s="176"/>
      <c r="BE54" s="176"/>
      <c r="BF54" s="176"/>
      <c r="BG54" s="176">
        <v>0</v>
      </c>
      <c r="BH54" s="176"/>
      <c r="BI54" s="176">
        <v>0</v>
      </c>
      <c r="BJ54" s="176"/>
      <c r="BK54" s="176">
        <v>0</v>
      </c>
      <c r="BL54" s="176"/>
      <c r="BM54" s="176">
        <v>0</v>
      </c>
      <c r="BN54" s="176"/>
      <c r="BO54" s="176">
        <v>0</v>
      </c>
      <c r="BP54" s="233"/>
      <c r="BQ54" s="176"/>
      <c r="BR54" s="176"/>
      <c r="BS54" s="176"/>
      <c r="BT54" s="176"/>
      <c r="BU54" s="176"/>
      <c r="BV54" s="176"/>
      <c r="BW54" s="176">
        <v>0</v>
      </c>
      <c r="BX54" s="176"/>
      <c r="BY54" s="176"/>
      <c r="BZ54" s="176"/>
      <c r="CA54" s="176"/>
      <c r="CB54" s="176"/>
      <c r="CC54" s="176">
        <v>0</v>
      </c>
      <c r="CD54" s="176">
        <v>0</v>
      </c>
      <c r="CE54" s="176">
        <v>0</v>
      </c>
      <c r="CF54" s="176"/>
      <c r="CG54" s="176"/>
      <c r="CH54" s="176"/>
      <c r="CI54" s="176">
        <v>0</v>
      </c>
      <c r="CJ54" s="176">
        <v>0</v>
      </c>
      <c r="CK54" s="176">
        <v>0</v>
      </c>
      <c r="CL54" s="176"/>
      <c r="CM54" s="176"/>
      <c r="CN54" s="176"/>
      <c r="CO54" s="176">
        <v>0</v>
      </c>
      <c r="CP54" s="176"/>
      <c r="CQ54" s="176">
        <v>0</v>
      </c>
      <c r="CR54" s="176"/>
      <c r="CS54" s="176">
        <v>0</v>
      </c>
      <c r="CT54" s="176"/>
      <c r="CU54" s="176">
        <v>0</v>
      </c>
      <c r="CV54" s="176"/>
      <c r="CW54" s="176"/>
      <c r="CX54" s="350"/>
      <c r="CY54" s="176">
        <v>0</v>
      </c>
      <c r="CZ54" s="176"/>
      <c r="DA54" s="176">
        <v>0</v>
      </c>
      <c r="DB54" s="350"/>
      <c r="DC54" s="176"/>
      <c r="DD54" s="176"/>
      <c r="DE54" s="176">
        <v>0</v>
      </c>
      <c r="DF54" s="176"/>
      <c r="DG54" s="176"/>
      <c r="DH54" s="176"/>
      <c r="DI54" s="176"/>
      <c r="DJ54" s="176"/>
      <c r="DK54" s="176"/>
      <c r="DL54" s="176"/>
      <c r="DM54" s="176"/>
      <c r="DN54" s="176"/>
      <c r="DO54" s="176"/>
      <c r="DP54" s="176"/>
      <c r="DQ54" s="176"/>
      <c r="DR54" s="176"/>
      <c r="DS54" s="176"/>
      <c r="DT54" s="176"/>
      <c r="DU54" s="176"/>
      <c r="DV54" s="176"/>
      <c r="DW54" s="176"/>
      <c r="DX54" s="176"/>
      <c r="DY54" s="176"/>
      <c r="DZ54" s="176"/>
      <c r="EA54" s="176"/>
      <c r="EB54" s="176"/>
      <c r="EC54" s="176"/>
      <c r="ED54" s="176">
        <f t="shared" si="0"/>
        <v>200</v>
      </c>
      <c r="EE54" s="176">
        <f>N54-ED54</f>
        <v>1800</v>
      </c>
    </row>
    <row r="55" spans="1:135" s="47" customFormat="1" ht="24.75" customHeight="1">
      <c r="A55" s="66" t="s">
        <v>8243</v>
      </c>
      <c r="B55" s="66"/>
      <c r="C55" s="66"/>
      <c r="D55" s="60"/>
      <c r="E55" s="66"/>
      <c r="F55" s="61" t="s">
        <v>3215</v>
      </c>
      <c r="G55" s="66"/>
      <c r="H55" s="66"/>
      <c r="I55" s="66"/>
      <c r="J55" s="66"/>
      <c r="K55" s="66"/>
      <c r="L55" s="66"/>
      <c r="M55" s="66"/>
      <c r="N55" s="68"/>
      <c r="O55" s="66"/>
      <c r="P55" s="66"/>
      <c r="Q55" s="319"/>
      <c r="R55" s="176"/>
      <c r="S55" s="319"/>
      <c r="T55" s="319"/>
      <c r="U55" s="319"/>
      <c r="V55" s="319"/>
      <c r="W55" s="319"/>
      <c r="X55" s="319"/>
      <c r="Y55" s="319"/>
      <c r="Z55" s="319"/>
      <c r="AA55" s="319"/>
      <c r="AB55" s="319"/>
      <c r="AC55" s="319"/>
      <c r="AD55" s="587"/>
      <c r="AE55" s="319"/>
      <c r="AF55" s="319"/>
      <c r="AG55" s="319"/>
      <c r="AH55" s="319"/>
      <c r="AI55" s="319"/>
      <c r="AJ55" s="319"/>
      <c r="AK55" s="319"/>
      <c r="AL55" s="319"/>
      <c r="AM55" s="319"/>
      <c r="AN55" s="319"/>
      <c r="AO55" s="319"/>
      <c r="AP55" s="319"/>
      <c r="AQ55" s="319"/>
      <c r="AR55" s="319"/>
      <c r="AS55" s="319"/>
      <c r="AT55" s="319"/>
      <c r="AU55" s="176"/>
      <c r="AV55" s="319"/>
      <c r="AW55" s="319"/>
      <c r="AX55" s="346"/>
      <c r="AY55" s="319"/>
      <c r="AZ55" s="176"/>
      <c r="BA55" s="319"/>
      <c r="BB55" s="319"/>
      <c r="BC55" s="319"/>
      <c r="BD55" s="319"/>
      <c r="BE55" s="319"/>
      <c r="BF55" s="176"/>
      <c r="BG55" s="319"/>
      <c r="BH55" s="319"/>
      <c r="BI55" s="319"/>
      <c r="BJ55" s="319"/>
      <c r="BK55" s="319"/>
      <c r="BL55" s="319"/>
      <c r="BM55" s="319"/>
      <c r="BN55" s="319"/>
      <c r="BO55" s="319"/>
      <c r="BP55" s="587"/>
      <c r="BQ55" s="319"/>
      <c r="BR55" s="319"/>
      <c r="BS55" s="176"/>
      <c r="BT55" s="176"/>
      <c r="BU55" s="319"/>
      <c r="BV55" s="319"/>
      <c r="BW55" s="176"/>
      <c r="BX55" s="319"/>
      <c r="BY55" s="319"/>
      <c r="BZ55" s="319"/>
      <c r="CA55" s="319"/>
      <c r="CB55" s="319"/>
      <c r="CC55" s="319"/>
      <c r="CD55" s="176"/>
      <c r="CE55" s="319"/>
      <c r="CF55" s="176"/>
      <c r="CG55" s="319"/>
      <c r="CH55" s="319"/>
      <c r="CI55" s="319"/>
      <c r="CJ55" s="319"/>
      <c r="CK55" s="176"/>
      <c r="CL55" s="176"/>
      <c r="CM55" s="319"/>
      <c r="CN55" s="319"/>
      <c r="CO55" s="319"/>
      <c r="CP55" s="319"/>
      <c r="CQ55" s="319"/>
      <c r="CR55" s="319"/>
      <c r="CS55" s="319"/>
      <c r="CT55" s="176"/>
      <c r="CU55" s="319"/>
      <c r="CV55" s="319"/>
      <c r="CW55" s="319"/>
      <c r="CX55" s="346"/>
      <c r="CY55" s="319"/>
      <c r="CZ55" s="319"/>
      <c r="DA55" s="319"/>
      <c r="DB55" s="346"/>
      <c r="DC55" s="176"/>
      <c r="DD55" s="319"/>
      <c r="DE55" s="319"/>
      <c r="DF55" s="319"/>
      <c r="DG55" s="319"/>
      <c r="DH55" s="319"/>
      <c r="DI55" s="319"/>
      <c r="DJ55" s="319"/>
      <c r="DK55" s="319"/>
      <c r="DL55" s="319"/>
      <c r="DM55" s="319"/>
      <c r="DN55" s="319"/>
      <c r="DO55" s="319"/>
      <c r="DP55" s="319"/>
      <c r="DQ55" s="319"/>
      <c r="DR55" s="319"/>
      <c r="DS55" s="319"/>
      <c r="DT55" s="319"/>
      <c r="DU55" s="319"/>
      <c r="DV55" s="319"/>
      <c r="DW55" s="319"/>
      <c r="DX55" s="319"/>
      <c r="DY55" s="319"/>
      <c r="DZ55" s="319"/>
      <c r="EA55" s="319"/>
      <c r="EB55" s="319"/>
      <c r="EC55" s="319"/>
      <c r="ED55" s="176"/>
      <c r="EE55" s="176"/>
    </row>
    <row r="56" spans="1:135" s="74" customFormat="1" ht="40.5" customHeight="1">
      <c r="A56" s="66">
        <v>31</v>
      </c>
      <c r="B56" s="66" t="s">
        <v>6713</v>
      </c>
      <c r="C56" s="66" t="s">
        <v>6728</v>
      </c>
      <c r="D56" s="66">
        <v>291</v>
      </c>
      <c r="E56" s="66">
        <v>467</v>
      </c>
      <c r="F56" s="67" t="s">
        <v>6729</v>
      </c>
      <c r="G56" s="66" t="s">
        <v>6730</v>
      </c>
      <c r="H56" s="66" t="s">
        <v>72</v>
      </c>
      <c r="I56" s="66" t="s">
        <v>6731</v>
      </c>
      <c r="J56" s="66">
        <v>60</v>
      </c>
      <c r="K56" s="66" t="s">
        <v>6732</v>
      </c>
      <c r="L56" s="66" t="s">
        <v>6733</v>
      </c>
      <c r="M56" s="66" t="s">
        <v>15</v>
      </c>
      <c r="N56" s="68">
        <v>222</v>
      </c>
      <c r="O56" s="66" t="s">
        <v>3122</v>
      </c>
      <c r="P56" s="66">
        <v>23</v>
      </c>
      <c r="Q56" s="176">
        <v>100</v>
      </c>
      <c r="R56" s="176"/>
      <c r="S56" s="176"/>
      <c r="T56" s="176"/>
      <c r="U56" s="176"/>
      <c r="V56" s="176"/>
      <c r="W56" s="176"/>
      <c r="X56" s="176"/>
      <c r="Y56" s="176"/>
      <c r="Z56" s="176"/>
      <c r="AA56" s="176">
        <v>10</v>
      </c>
      <c r="AB56" s="176"/>
      <c r="AC56" s="176">
        <v>100</v>
      </c>
      <c r="AD56" s="233">
        <v>55</v>
      </c>
      <c r="AE56" s="176"/>
      <c r="AF56" s="176"/>
      <c r="AG56" s="176">
        <v>10</v>
      </c>
      <c r="AH56" s="176"/>
      <c r="AI56" s="176"/>
      <c r="AJ56" s="176"/>
      <c r="AK56" s="176">
        <v>0</v>
      </c>
      <c r="AL56" s="176"/>
      <c r="AM56" s="176"/>
      <c r="AN56" s="176"/>
      <c r="AO56" s="176"/>
      <c r="AP56" s="176"/>
      <c r="AQ56" s="176"/>
      <c r="AR56" s="176"/>
      <c r="AS56" s="176"/>
      <c r="AT56" s="176"/>
      <c r="AU56" s="176">
        <v>0</v>
      </c>
      <c r="AV56" s="176"/>
      <c r="AW56" s="176"/>
      <c r="AX56" s="350"/>
      <c r="AY56" s="176"/>
      <c r="AZ56" s="176"/>
      <c r="BA56" s="176"/>
      <c r="BB56" s="176"/>
      <c r="BC56" s="176">
        <v>0</v>
      </c>
      <c r="BD56" s="176"/>
      <c r="BE56" s="176"/>
      <c r="BF56" s="176"/>
      <c r="BG56" s="176">
        <v>0</v>
      </c>
      <c r="BH56" s="176"/>
      <c r="BI56" s="176">
        <v>0</v>
      </c>
      <c r="BJ56" s="176"/>
      <c r="BK56" s="176">
        <v>0</v>
      </c>
      <c r="BL56" s="176"/>
      <c r="BM56" s="176">
        <v>0</v>
      </c>
      <c r="BN56" s="176"/>
      <c r="BO56" s="176">
        <v>0</v>
      </c>
      <c r="BP56" s="233"/>
      <c r="BQ56" s="176"/>
      <c r="BR56" s="176"/>
      <c r="BS56" s="176"/>
      <c r="BT56" s="176"/>
      <c r="BU56" s="176"/>
      <c r="BV56" s="176"/>
      <c r="BW56" s="176">
        <v>0</v>
      </c>
      <c r="BX56" s="176"/>
      <c r="BY56" s="176"/>
      <c r="BZ56" s="176"/>
      <c r="CA56" s="176"/>
      <c r="CB56" s="176"/>
      <c r="CC56" s="176">
        <v>0</v>
      </c>
      <c r="CD56" s="176">
        <v>0</v>
      </c>
      <c r="CE56" s="176">
        <v>0</v>
      </c>
      <c r="CF56" s="176"/>
      <c r="CG56" s="176"/>
      <c r="CH56" s="176"/>
      <c r="CI56" s="176">
        <v>0</v>
      </c>
      <c r="CJ56" s="176">
        <v>2</v>
      </c>
      <c r="CK56" s="176">
        <v>2</v>
      </c>
      <c r="CL56" s="176"/>
      <c r="CM56" s="176"/>
      <c r="CN56" s="176"/>
      <c r="CO56" s="176">
        <v>0</v>
      </c>
      <c r="CP56" s="176"/>
      <c r="CQ56" s="176">
        <v>0</v>
      </c>
      <c r="CR56" s="176"/>
      <c r="CS56" s="176">
        <v>0</v>
      </c>
      <c r="CT56" s="176"/>
      <c r="CU56" s="176">
        <v>0</v>
      </c>
      <c r="CV56" s="176"/>
      <c r="CW56" s="176"/>
      <c r="CX56" s="350"/>
      <c r="CY56" s="176">
        <v>0</v>
      </c>
      <c r="CZ56" s="176"/>
      <c r="DA56" s="176">
        <v>0</v>
      </c>
      <c r="DB56" s="350"/>
      <c r="DC56" s="176"/>
      <c r="DD56" s="176"/>
      <c r="DE56" s="176">
        <v>0</v>
      </c>
      <c r="DF56" s="176"/>
      <c r="DG56" s="176"/>
      <c r="DH56" s="176"/>
      <c r="DI56" s="176"/>
      <c r="DJ56" s="176"/>
      <c r="DK56" s="176"/>
      <c r="DL56" s="176"/>
      <c r="DM56" s="176"/>
      <c r="DN56" s="176"/>
      <c r="DO56" s="176"/>
      <c r="DP56" s="176"/>
      <c r="DQ56" s="176"/>
      <c r="DR56" s="176"/>
      <c r="DS56" s="176"/>
      <c r="DT56" s="176"/>
      <c r="DU56" s="176"/>
      <c r="DV56" s="176"/>
      <c r="DW56" s="176"/>
      <c r="DX56" s="176"/>
      <c r="DY56" s="176"/>
      <c r="DZ56" s="176"/>
      <c r="EA56" s="176"/>
      <c r="EB56" s="176"/>
      <c r="EC56" s="176"/>
      <c r="ED56" s="176">
        <f t="shared" si="0"/>
        <v>55</v>
      </c>
      <c r="EE56" s="176">
        <f>N56-ED56</f>
        <v>167</v>
      </c>
    </row>
    <row r="57" spans="1:135" s="47" customFormat="1" ht="40.5" customHeight="1">
      <c r="A57" s="66" t="s">
        <v>8243</v>
      </c>
      <c r="B57" s="66"/>
      <c r="C57" s="66"/>
      <c r="D57" s="60"/>
      <c r="E57" s="66"/>
      <c r="F57" s="61" t="s">
        <v>3217</v>
      </c>
      <c r="G57" s="66"/>
      <c r="H57" s="66"/>
      <c r="I57" s="66"/>
      <c r="J57" s="66"/>
      <c r="K57" s="66"/>
      <c r="L57" s="66"/>
      <c r="M57" s="66"/>
      <c r="N57" s="68"/>
      <c r="O57" s="66"/>
      <c r="P57" s="66"/>
      <c r="Q57" s="319"/>
      <c r="R57" s="176"/>
      <c r="S57" s="319"/>
      <c r="T57" s="319"/>
      <c r="U57" s="319"/>
      <c r="V57" s="319"/>
      <c r="W57" s="319"/>
      <c r="X57" s="319"/>
      <c r="Y57" s="319"/>
      <c r="Z57" s="319"/>
      <c r="AA57" s="319"/>
      <c r="AB57" s="319"/>
      <c r="AC57" s="319"/>
      <c r="AD57" s="587"/>
      <c r="AE57" s="319"/>
      <c r="AF57" s="319"/>
      <c r="AG57" s="319"/>
      <c r="AH57" s="319"/>
      <c r="AI57" s="319"/>
      <c r="AJ57" s="319"/>
      <c r="AK57" s="319"/>
      <c r="AL57" s="319"/>
      <c r="AM57" s="319"/>
      <c r="AN57" s="319"/>
      <c r="AO57" s="319"/>
      <c r="AP57" s="319"/>
      <c r="AQ57" s="319"/>
      <c r="AR57" s="319"/>
      <c r="AS57" s="319"/>
      <c r="AT57" s="319"/>
      <c r="AU57" s="176"/>
      <c r="AV57" s="319"/>
      <c r="AW57" s="319"/>
      <c r="AX57" s="346"/>
      <c r="AY57" s="319"/>
      <c r="AZ57" s="176"/>
      <c r="BA57" s="319"/>
      <c r="BB57" s="319"/>
      <c r="BC57" s="319"/>
      <c r="BD57" s="319"/>
      <c r="BE57" s="319"/>
      <c r="BF57" s="176"/>
      <c r="BG57" s="319"/>
      <c r="BH57" s="319"/>
      <c r="BI57" s="319"/>
      <c r="BJ57" s="319"/>
      <c r="BK57" s="319"/>
      <c r="BL57" s="319"/>
      <c r="BM57" s="319"/>
      <c r="BN57" s="319"/>
      <c r="BO57" s="319"/>
      <c r="BP57" s="587"/>
      <c r="BQ57" s="319"/>
      <c r="BR57" s="319"/>
      <c r="BS57" s="176"/>
      <c r="BT57" s="176"/>
      <c r="BU57" s="319"/>
      <c r="BV57" s="319"/>
      <c r="BW57" s="176"/>
      <c r="BX57" s="319"/>
      <c r="BY57" s="319"/>
      <c r="BZ57" s="319"/>
      <c r="CA57" s="319"/>
      <c r="CB57" s="319"/>
      <c r="CC57" s="319"/>
      <c r="CD57" s="176"/>
      <c r="CE57" s="319"/>
      <c r="CF57" s="176"/>
      <c r="CG57" s="319"/>
      <c r="CH57" s="319"/>
      <c r="CI57" s="319"/>
      <c r="CJ57" s="319"/>
      <c r="CK57" s="176"/>
      <c r="CL57" s="176"/>
      <c r="CM57" s="319"/>
      <c r="CN57" s="319"/>
      <c r="CO57" s="319"/>
      <c r="CP57" s="319"/>
      <c r="CQ57" s="319"/>
      <c r="CR57" s="319"/>
      <c r="CS57" s="319"/>
      <c r="CT57" s="176"/>
      <c r="CU57" s="319"/>
      <c r="CV57" s="319"/>
      <c r="CW57" s="319"/>
      <c r="CX57" s="346"/>
      <c r="CY57" s="319"/>
      <c r="CZ57" s="319"/>
      <c r="DA57" s="319"/>
      <c r="DB57" s="346"/>
      <c r="DC57" s="176"/>
      <c r="DD57" s="319"/>
      <c r="DE57" s="319"/>
      <c r="DF57" s="319"/>
      <c r="DG57" s="319"/>
      <c r="DH57" s="319"/>
      <c r="DI57" s="319"/>
      <c r="DJ57" s="319"/>
      <c r="DK57" s="319"/>
      <c r="DL57" s="319"/>
      <c r="DM57" s="319"/>
      <c r="DN57" s="319"/>
      <c r="DO57" s="319"/>
      <c r="DP57" s="319"/>
      <c r="DQ57" s="319"/>
      <c r="DR57" s="319"/>
      <c r="DS57" s="319"/>
      <c r="DT57" s="319"/>
      <c r="DU57" s="319"/>
      <c r="DV57" s="319"/>
      <c r="DW57" s="319"/>
      <c r="DX57" s="319"/>
      <c r="DY57" s="319"/>
      <c r="DZ57" s="319"/>
      <c r="EA57" s="319"/>
      <c r="EB57" s="319"/>
      <c r="EC57" s="319"/>
      <c r="ED57" s="176"/>
      <c r="EE57" s="176"/>
    </row>
    <row r="58" spans="1:135" s="47" customFormat="1" ht="27.75" customHeight="1">
      <c r="A58" s="66" t="s">
        <v>8243</v>
      </c>
      <c r="B58" s="66"/>
      <c r="C58" s="66"/>
      <c r="D58" s="60"/>
      <c r="E58" s="66"/>
      <c r="F58" s="61" t="s">
        <v>3220</v>
      </c>
      <c r="G58" s="66"/>
      <c r="H58" s="66"/>
      <c r="I58" s="66"/>
      <c r="J58" s="66"/>
      <c r="K58" s="66"/>
      <c r="L58" s="66"/>
      <c r="M58" s="66"/>
      <c r="N58" s="68"/>
      <c r="O58" s="66"/>
      <c r="P58" s="66"/>
      <c r="Q58" s="319"/>
      <c r="R58" s="176"/>
      <c r="S58" s="319"/>
      <c r="T58" s="319"/>
      <c r="U58" s="319"/>
      <c r="V58" s="319"/>
      <c r="W58" s="319"/>
      <c r="X58" s="319"/>
      <c r="Y58" s="319"/>
      <c r="Z58" s="319"/>
      <c r="AA58" s="319"/>
      <c r="AB58" s="319"/>
      <c r="AC58" s="319"/>
      <c r="AD58" s="587"/>
      <c r="AE58" s="319"/>
      <c r="AF58" s="319"/>
      <c r="AG58" s="319"/>
      <c r="AH58" s="319"/>
      <c r="AI58" s="319"/>
      <c r="AJ58" s="319"/>
      <c r="AK58" s="319"/>
      <c r="AL58" s="319"/>
      <c r="AM58" s="319"/>
      <c r="AN58" s="319"/>
      <c r="AO58" s="319"/>
      <c r="AP58" s="319"/>
      <c r="AQ58" s="319"/>
      <c r="AR58" s="319"/>
      <c r="AS58" s="319"/>
      <c r="AT58" s="319"/>
      <c r="AU58" s="176"/>
      <c r="AV58" s="319"/>
      <c r="AW58" s="319"/>
      <c r="AX58" s="346"/>
      <c r="AY58" s="319"/>
      <c r="AZ58" s="176"/>
      <c r="BA58" s="319"/>
      <c r="BB58" s="319"/>
      <c r="BC58" s="319"/>
      <c r="BD58" s="319"/>
      <c r="BE58" s="319"/>
      <c r="BF58" s="176"/>
      <c r="BG58" s="319"/>
      <c r="BH58" s="319"/>
      <c r="BI58" s="319"/>
      <c r="BJ58" s="319"/>
      <c r="BK58" s="319"/>
      <c r="BL58" s="319"/>
      <c r="BM58" s="319"/>
      <c r="BN58" s="319"/>
      <c r="BO58" s="319"/>
      <c r="BP58" s="587"/>
      <c r="BQ58" s="319"/>
      <c r="BR58" s="319"/>
      <c r="BS58" s="176"/>
      <c r="BT58" s="176"/>
      <c r="BU58" s="319"/>
      <c r="BV58" s="319"/>
      <c r="BW58" s="176"/>
      <c r="BX58" s="319"/>
      <c r="BY58" s="319"/>
      <c r="BZ58" s="319"/>
      <c r="CA58" s="319"/>
      <c r="CB58" s="319"/>
      <c r="CC58" s="319"/>
      <c r="CD58" s="176"/>
      <c r="CE58" s="319"/>
      <c r="CF58" s="176"/>
      <c r="CG58" s="319"/>
      <c r="CH58" s="319"/>
      <c r="CI58" s="319"/>
      <c r="CJ58" s="319"/>
      <c r="CK58" s="176"/>
      <c r="CL58" s="176"/>
      <c r="CM58" s="319"/>
      <c r="CN58" s="319"/>
      <c r="CO58" s="319"/>
      <c r="CP58" s="319"/>
      <c r="CQ58" s="319"/>
      <c r="CR58" s="319"/>
      <c r="CS58" s="319"/>
      <c r="CT58" s="176"/>
      <c r="CU58" s="319"/>
      <c r="CV58" s="319"/>
      <c r="CW58" s="319"/>
      <c r="CX58" s="346"/>
      <c r="CY58" s="319"/>
      <c r="CZ58" s="319"/>
      <c r="DA58" s="319"/>
      <c r="DB58" s="346"/>
      <c r="DC58" s="176"/>
      <c r="DD58" s="319"/>
      <c r="DE58" s="319"/>
      <c r="DF58" s="319"/>
      <c r="DG58" s="319"/>
      <c r="DH58" s="319"/>
      <c r="DI58" s="319"/>
      <c r="DJ58" s="319"/>
      <c r="DK58" s="319"/>
      <c r="DL58" s="319"/>
      <c r="DM58" s="319"/>
      <c r="DN58" s="319"/>
      <c r="DO58" s="319"/>
      <c r="DP58" s="319"/>
      <c r="DQ58" s="319"/>
      <c r="DR58" s="319"/>
      <c r="DS58" s="319"/>
      <c r="DT58" s="319"/>
      <c r="DU58" s="319"/>
      <c r="DV58" s="319"/>
      <c r="DW58" s="319"/>
      <c r="DX58" s="319"/>
      <c r="DY58" s="319"/>
      <c r="DZ58" s="319"/>
      <c r="EA58" s="319"/>
      <c r="EB58" s="319"/>
      <c r="EC58" s="319"/>
      <c r="ED58" s="176"/>
      <c r="EE58" s="176"/>
    </row>
    <row r="59" spans="1:135" s="74" customFormat="1" ht="40.5" customHeight="1">
      <c r="A59" s="66">
        <v>32</v>
      </c>
      <c r="B59" s="66" t="s">
        <v>6718</v>
      </c>
      <c r="C59" s="66" t="s">
        <v>6734</v>
      </c>
      <c r="D59" s="76">
        <v>404</v>
      </c>
      <c r="E59" s="66">
        <v>533</v>
      </c>
      <c r="F59" s="67" t="s">
        <v>6735</v>
      </c>
      <c r="G59" s="66" t="s">
        <v>6736</v>
      </c>
      <c r="H59" s="66" t="s">
        <v>6737</v>
      </c>
      <c r="I59" s="66" t="s">
        <v>6738</v>
      </c>
      <c r="J59" s="66">
        <v>24</v>
      </c>
      <c r="K59" s="66" t="s">
        <v>6739</v>
      </c>
      <c r="L59" s="66" t="s">
        <v>6740</v>
      </c>
      <c r="M59" s="66" t="s">
        <v>2884</v>
      </c>
      <c r="N59" s="68">
        <v>360</v>
      </c>
      <c r="O59" s="66" t="s">
        <v>3122</v>
      </c>
      <c r="P59" s="66">
        <v>23</v>
      </c>
      <c r="Q59" s="176">
        <v>60</v>
      </c>
      <c r="R59" s="176"/>
      <c r="S59" s="176"/>
      <c r="T59" s="176"/>
      <c r="U59" s="176"/>
      <c r="V59" s="176"/>
      <c r="W59" s="176"/>
      <c r="X59" s="176"/>
      <c r="Y59" s="176"/>
      <c r="Z59" s="176"/>
      <c r="AA59" s="176"/>
      <c r="AB59" s="176"/>
      <c r="AC59" s="176">
        <v>0</v>
      </c>
      <c r="AD59" s="233"/>
      <c r="AE59" s="176"/>
      <c r="AF59" s="176"/>
      <c r="AG59" s="176">
        <v>0</v>
      </c>
      <c r="AH59" s="176"/>
      <c r="AI59" s="176"/>
      <c r="AJ59" s="176"/>
      <c r="AK59" s="176">
        <v>0</v>
      </c>
      <c r="AL59" s="176"/>
      <c r="AM59" s="176">
        <v>300</v>
      </c>
      <c r="AN59" s="176">
        <v>230</v>
      </c>
      <c r="AO59" s="176"/>
      <c r="AP59" s="176"/>
      <c r="AQ59" s="176"/>
      <c r="AR59" s="176"/>
      <c r="AS59" s="176"/>
      <c r="AT59" s="176"/>
      <c r="AU59" s="176">
        <v>0</v>
      </c>
      <c r="AV59" s="176"/>
      <c r="AW59" s="176"/>
      <c r="AX59" s="350"/>
      <c r="AY59" s="176"/>
      <c r="AZ59" s="176"/>
      <c r="BA59" s="176"/>
      <c r="BB59" s="176"/>
      <c r="BC59" s="176">
        <v>0</v>
      </c>
      <c r="BD59" s="176"/>
      <c r="BE59" s="176"/>
      <c r="BF59" s="176"/>
      <c r="BG59" s="176">
        <v>0</v>
      </c>
      <c r="BH59" s="176"/>
      <c r="BI59" s="176">
        <v>0</v>
      </c>
      <c r="BJ59" s="176"/>
      <c r="BK59" s="176">
        <v>0</v>
      </c>
      <c r="BL59" s="176"/>
      <c r="BM59" s="176">
        <v>0</v>
      </c>
      <c r="BN59" s="176"/>
      <c r="BO59" s="176">
        <v>0</v>
      </c>
      <c r="BP59" s="233"/>
      <c r="BQ59" s="176"/>
      <c r="BR59" s="176"/>
      <c r="BS59" s="176"/>
      <c r="BT59" s="176"/>
      <c r="BU59" s="176"/>
      <c r="BV59" s="176"/>
      <c r="BW59" s="176">
        <v>0</v>
      </c>
      <c r="BX59" s="176"/>
      <c r="BY59" s="176"/>
      <c r="BZ59" s="176"/>
      <c r="CA59" s="176"/>
      <c r="CB59" s="176"/>
      <c r="CC59" s="176">
        <v>0</v>
      </c>
      <c r="CD59" s="176">
        <v>0</v>
      </c>
      <c r="CE59" s="176">
        <v>0</v>
      </c>
      <c r="CF59" s="176"/>
      <c r="CG59" s="176"/>
      <c r="CH59" s="176"/>
      <c r="CI59" s="176">
        <v>0</v>
      </c>
      <c r="CJ59" s="176">
        <v>0</v>
      </c>
      <c r="CK59" s="176">
        <v>0</v>
      </c>
      <c r="CL59" s="176"/>
      <c r="CM59" s="176"/>
      <c r="CN59" s="176"/>
      <c r="CO59" s="176">
        <v>0</v>
      </c>
      <c r="CP59" s="176"/>
      <c r="CQ59" s="176">
        <v>0</v>
      </c>
      <c r="CR59" s="176"/>
      <c r="CS59" s="176">
        <v>0</v>
      </c>
      <c r="CT59" s="176"/>
      <c r="CU59" s="176">
        <v>0</v>
      </c>
      <c r="CV59" s="176"/>
      <c r="CW59" s="176"/>
      <c r="CX59" s="350"/>
      <c r="CY59" s="176">
        <v>0</v>
      </c>
      <c r="CZ59" s="176"/>
      <c r="DA59" s="176">
        <v>0</v>
      </c>
      <c r="DB59" s="350"/>
      <c r="DC59" s="176"/>
      <c r="DD59" s="176"/>
      <c r="DE59" s="176">
        <v>0</v>
      </c>
      <c r="DF59" s="176"/>
      <c r="DG59" s="176"/>
      <c r="DH59" s="176"/>
      <c r="DI59" s="176"/>
      <c r="DJ59" s="176"/>
      <c r="DK59" s="176"/>
      <c r="DL59" s="176"/>
      <c r="DM59" s="176"/>
      <c r="DN59" s="176"/>
      <c r="DO59" s="176"/>
      <c r="DP59" s="176"/>
      <c r="DQ59" s="176"/>
      <c r="DR59" s="176"/>
      <c r="DS59" s="176"/>
      <c r="DT59" s="176"/>
      <c r="DU59" s="176"/>
      <c r="DV59" s="176"/>
      <c r="DW59" s="176"/>
      <c r="DX59" s="176"/>
      <c r="DY59" s="176"/>
      <c r="DZ59" s="176"/>
      <c r="EA59" s="176"/>
      <c r="EB59" s="176"/>
      <c r="EC59" s="176"/>
      <c r="ED59" s="176">
        <f t="shared" si="0"/>
        <v>230</v>
      </c>
      <c r="EE59" s="176">
        <f>N59-ED59</f>
        <v>130</v>
      </c>
    </row>
    <row r="60" spans="1:135" s="47" customFormat="1" ht="30.75" customHeight="1">
      <c r="A60" s="66" t="s">
        <v>8243</v>
      </c>
      <c r="B60" s="66"/>
      <c r="C60" s="66"/>
      <c r="D60" s="60"/>
      <c r="E60" s="66"/>
      <c r="F60" s="61" t="s">
        <v>3223</v>
      </c>
      <c r="G60" s="66"/>
      <c r="H60" s="66"/>
      <c r="I60" s="66"/>
      <c r="J60" s="66"/>
      <c r="K60" s="66"/>
      <c r="L60" s="66"/>
      <c r="M60" s="66"/>
      <c r="N60" s="68"/>
      <c r="O60" s="66"/>
      <c r="P60" s="66"/>
      <c r="Q60" s="319"/>
      <c r="R60" s="176"/>
      <c r="S60" s="319"/>
      <c r="T60" s="319"/>
      <c r="U60" s="319"/>
      <c r="V60" s="319"/>
      <c r="W60" s="319"/>
      <c r="X60" s="319"/>
      <c r="Y60" s="319"/>
      <c r="Z60" s="319"/>
      <c r="AA60" s="319"/>
      <c r="AB60" s="319"/>
      <c r="AC60" s="319"/>
      <c r="AD60" s="587"/>
      <c r="AE60" s="319"/>
      <c r="AF60" s="319"/>
      <c r="AG60" s="319"/>
      <c r="AH60" s="319"/>
      <c r="AI60" s="319"/>
      <c r="AJ60" s="319"/>
      <c r="AK60" s="319"/>
      <c r="AL60" s="319"/>
      <c r="AM60" s="319"/>
      <c r="AN60" s="319"/>
      <c r="AO60" s="319"/>
      <c r="AP60" s="319"/>
      <c r="AQ60" s="319"/>
      <c r="AR60" s="319"/>
      <c r="AS60" s="319"/>
      <c r="AT60" s="319"/>
      <c r="AU60" s="176"/>
      <c r="AV60" s="319"/>
      <c r="AW60" s="319"/>
      <c r="AX60" s="346"/>
      <c r="AY60" s="319"/>
      <c r="AZ60" s="176"/>
      <c r="BA60" s="319"/>
      <c r="BB60" s="319"/>
      <c r="BC60" s="319"/>
      <c r="BD60" s="319"/>
      <c r="BE60" s="319"/>
      <c r="BF60" s="176"/>
      <c r="BG60" s="319"/>
      <c r="BH60" s="319"/>
      <c r="BI60" s="319"/>
      <c r="BJ60" s="319"/>
      <c r="BK60" s="319"/>
      <c r="BL60" s="319"/>
      <c r="BM60" s="319"/>
      <c r="BN60" s="319"/>
      <c r="BO60" s="319"/>
      <c r="BP60" s="587"/>
      <c r="BQ60" s="319"/>
      <c r="BR60" s="319"/>
      <c r="BS60" s="176"/>
      <c r="BT60" s="176"/>
      <c r="BU60" s="319"/>
      <c r="BV60" s="319"/>
      <c r="BW60" s="176"/>
      <c r="BX60" s="319"/>
      <c r="BY60" s="319"/>
      <c r="BZ60" s="319"/>
      <c r="CA60" s="319"/>
      <c r="CB60" s="319"/>
      <c r="CC60" s="319"/>
      <c r="CD60" s="176"/>
      <c r="CE60" s="319"/>
      <c r="CF60" s="176"/>
      <c r="CG60" s="319"/>
      <c r="CH60" s="319"/>
      <c r="CI60" s="319"/>
      <c r="CJ60" s="319"/>
      <c r="CK60" s="176"/>
      <c r="CL60" s="176"/>
      <c r="CM60" s="319"/>
      <c r="CN60" s="319"/>
      <c r="CO60" s="319"/>
      <c r="CP60" s="319"/>
      <c r="CQ60" s="319"/>
      <c r="CR60" s="319"/>
      <c r="CS60" s="319"/>
      <c r="CT60" s="176"/>
      <c r="CU60" s="319"/>
      <c r="CV60" s="319"/>
      <c r="CW60" s="319"/>
      <c r="CX60" s="346"/>
      <c r="CY60" s="319"/>
      <c r="CZ60" s="319"/>
      <c r="DA60" s="319"/>
      <c r="DB60" s="346"/>
      <c r="DC60" s="176"/>
      <c r="DD60" s="319"/>
      <c r="DE60" s="319"/>
      <c r="DF60" s="319"/>
      <c r="DG60" s="319"/>
      <c r="DH60" s="319"/>
      <c r="DI60" s="319"/>
      <c r="DJ60" s="319"/>
      <c r="DK60" s="319"/>
      <c r="DL60" s="319"/>
      <c r="DM60" s="319"/>
      <c r="DN60" s="319"/>
      <c r="DO60" s="319"/>
      <c r="DP60" s="319"/>
      <c r="DQ60" s="319"/>
      <c r="DR60" s="319"/>
      <c r="DS60" s="319"/>
      <c r="DT60" s="319"/>
      <c r="DU60" s="319"/>
      <c r="DV60" s="319"/>
      <c r="DW60" s="319"/>
      <c r="DX60" s="319"/>
      <c r="DY60" s="319"/>
      <c r="DZ60" s="319"/>
      <c r="EA60" s="319"/>
      <c r="EB60" s="319"/>
      <c r="EC60" s="319"/>
      <c r="ED60" s="176"/>
      <c r="EE60" s="176"/>
    </row>
    <row r="61" spans="1:135" s="74" customFormat="1" ht="40.5" customHeight="1">
      <c r="A61" s="66">
        <v>33</v>
      </c>
      <c r="B61" s="66" t="s">
        <v>6742</v>
      </c>
      <c r="C61" s="66" t="s">
        <v>6743</v>
      </c>
      <c r="D61" s="125">
        <v>422</v>
      </c>
      <c r="E61" s="66">
        <v>391</v>
      </c>
      <c r="F61" s="67" t="s">
        <v>6744</v>
      </c>
      <c r="G61" s="66" t="s">
        <v>6745</v>
      </c>
      <c r="H61" s="66" t="s">
        <v>6746</v>
      </c>
      <c r="I61" s="66" t="s">
        <v>6747</v>
      </c>
      <c r="J61" s="66">
        <v>48</v>
      </c>
      <c r="K61" s="66" t="s">
        <v>6748</v>
      </c>
      <c r="L61" s="66" t="s">
        <v>6749</v>
      </c>
      <c r="M61" s="66" t="s">
        <v>10</v>
      </c>
      <c r="N61" s="68">
        <v>13500</v>
      </c>
      <c r="O61" s="66" t="s">
        <v>3122</v>
      </c>
      <c r="P61" s="66">
        <v>23</v>
      </c>
      <c r="Q61" s="176">
        <v>5000</v>
      </c>
      <c r="R61" s="176">
        <v>1980</v>
      </c>
      <c r="S61" s="176"/>
      <c r="T61" s="176"/>
      <c r="U61" s="176"/>
      <c r="V61" s="176"/>
      <c r="W61" s="176">
        <v>500</v>
      </c>
      <c r="X61" s="176">
        <v>450</v>
      </c>
      <c r="Y61" s="176"/>
      <c r="Z61" s="176"/>
      <c r="AA61" s="176"/>
      <c r="AB61" s="176"/>
      <c r="AC61" s="176">
        <v>0</v>
      </c>
      <c r="AD61" s="233"/>
      <c r="AE61" s="176"/>
      <c r="AF61" s="176"/>
      <c r="AG61" s="176">
        <v>0</v>
      </c>
      <c r="AH61" s="176"/>
      <c r="AI61" s="176"/>
      <c r="AJ61" s="176"/>
      <c r="AK61" s="176"/>
      <c r="AL61" s="176"/>
      <c r="AM61" s="176"/>
      <c r="AN61" s="176"/>
      <c r="AO61" s="176"/>
      <c r="AP61" s="176"/>
      <c r="AQ61" s="176"/>
      <c r="AR61" s="176"/>
      <c r="AS61" s="176"/>
      <c r="AT61" s="176"/>
      <c r="AU61" s="176">
        <v>0</v>
      </c>
      <c r="AV61" s="176"/>
      <c r="AW61" s="176"/>
      <c r="AX61" s="350"/>
      <c r="AY61" s="176"/>
      <c r="AZ61" s="176"/>
      <c r="BA61" s="176"/>
      <c r="BB61" s="176"/>
      <c r="BC61" s="176">
        <v>0</v>
      </c>
      <c r="BD61" s="176"/>
      <c r="BE61" s="176"/>
      <c r="BF61" s="176"/>
      <c r="BG61" s="176">
        <v>0</v>
      </c>
      <c r="BH61" s="176"/>
      <c r="BI61" s="176">
        <v>0</v>
      </c>
      <c r="BJ61" s="176"/>
      <c r="BK61" s="176">
        <v>0</v>
      </c>
      <c r="BL61" s="176"/>
      <c r="BM61" s="176">
        <v>5000</v>
      </c>
      <c r="BN61" s="176">
        <v>4980</v>
      </c>
      <c r="BO61" s="176">
        <v>0</v>
      </c>
      <c r="BP61" s="233"/>
      <c r="BQ61" s="176"/>
      <c r="BR61" s="176"/>
      <c r="BS61" s="176"/>
      <c r="BT61" s="176"/>
      <c r="BU61" s="176"/>
      <c r="BV61" s="176"/>
      <c r="BW61" s="176">
        <v>0</v>
      </c>
      <c r="BX61" s="176"/>
      <c r="BY61" s="176"/>
      <c r="BZ61" s="176"/>
      <c r="CA61" s="176"/>
      <c r="CB61" s="176"/>
      <c r="CC61" s="176">
        <v>0</v>
      </c>
      <c r="CD61" s="176">
        <v>0</v>
      </c>
      <c r="CE61" s="176">
        <v>0</v>
      </c>
      <c r="CF61" s="176"/>
      <c r="CG61" s="176"/>
      <c r="CH61" s="176"/>
      <c r="CI61" s="176">
        <v>0</v>
      </c>
      <c r="CJ61" s="176">
        <v>2400</v>
      </c>
      <c r="CK61" s="176">
        <v>2400</v>
      </c>
      <c r="CL61" s="176">
        <v>720</v>
      </c>
      <c r="CM61" s="176"/>
      <c r="CN61" s="176"/>
      <c r="CO61" s="176">
        <v>0</v>
      </c>
      <c r="CP61" s="176"/>
      <c r="CQ61" s="176">
        <v>0</v>
      </c>
      <c r="CR61" s="176"/>
      <c r="CS61" s="176">
        <v>0</v>
      </c>
      <c r="CT61" s="176"/>
      <c r="CU61" s="176">
        <v>0</v>
      </c>
      <c r="CV61" s="176"/>
      <c r="CW61" s="176"/>
      <c r="CX61" s="350"/>
      <c r="CY61" s="176">
        <v>0</v>
      </c>
      <c r="CZ61" s="176"/>
      <c r="DA61" s="176">
        <v>0</v>
      </c>
      <c r="DB61" s="350"/>
      <c r="DC61" s="176">
        <v>600</v>
      </c>
      <c r="DD61" s="176">
        <v>0</v>
      </c>
      <c r="DE61" s="176">
        <v>0</v>
      </c>
      <c r="DF61" s="176"/>
      <c r="DG61" s="176"/>
      <c r="DH61" s="176"/>
      <c r="DI61" s="176"/>
      <c r="DJ61" s="176"/>
      <c r="DK61" s="176"/>
      <c r="DL61" s="176"/>
      <c r="DM61" s="176"/>
      <c r="DN61" s="176"/>
      <c r="DO61" s="176"/>
      <c r="DP61" s="176"/>
      <c r="DQ61" s="176"/>
      <c r="DR61" s="176"/>
      <c r="DS61" s="176"/>
      <c r="DT61" s="176"/>
      <c r="DU61" s="176"/>
      <c r="DV61" s="176"/>
      <c r="DW61" s="176"/>
      <c r="DX61" s="176"/>
      <c r="DY61" s="176"/>
      <c r="DZ61" s="176"/>
      <c r="EA61" s="176"/>
      <c r="EB61" s="176"/>
      <c r="EC61" s="176"/>
      <c r="ED61" s="176">
        <f t="shared" si="0"/>
        <v>8130</v>
      </c>
      <c r="EE61" s="176">
        <f>N61-ED61</f>
        <v>5370</v>
      </c>
    </row>
    <row r="62" spans="1:135" s="47" customFormat="1" ht="30.75" customHeight="1">
      <c r="A62" s="66" t="s">
        <v>8243</v>
      </c>
      <c r="B62" s="66"/>
      <c r="C62" s="66"/>
      <c r="D62" s="80"/>
      <c r="E62" s="66"/>
      <c r="F62" s="61" t="s">
        <v>3224</v>
      </c>
      <c r="G62" s="66"/>
      <c r="H62" s="66"/>
      <c r="I62" s="66"/>
      <c r="J62" s="66"/>
      <c r="K62" s="66"/>
      <c r="L62" s="66"/>
      <c r="M62" s="66"/>
      <c r="N62" s="68"/>
      <c r="O62" s="66"/>
      <c r="P62" s="66"/>
      <c r="Q62" s="319"/>
      <c r="R62" s="176"/>
      <c r="S62" s="319"/>
      <c r="T62" s="319"/>
      <c r="U62" s="319"/>
      <c r="V62" s="319"/>
      <c r="W62" s="319"/>
      <c r="X62" s="319"/>
      <c r="Y62" s="319"/>
      <c r="Z62" s="319"/>
      <c r="AA62" s="319"/>
      <c r="AB62" s="319"/>
      <c r="AC62" s="319"/>
      <c r="AD62" s="587"/>
      <c r="AE62" s="319"/>
      <c r="AF62" s="319"/>
      <c r="AG62" s="319"/>
      <c r="AH62" s="319"/>
      <c r="AI62" s="319"/>
      <c r="AJ62" s="319"/>
      <c r="AK62" s="319"/>
      <c r="AL62" s="319"/>
      <c r="AM62" s="319"/>
      <c r="AN62" s="319"/>
      <c r="AO62" s="319"/>
      <c r="AP62" s="319"/>
      <c r="AQ62" s="319"/>
      <c r="AR62" s="319"/>
      <c r="AS62" s="319"/>
      <c r="AT62" s="319"/>
      <c r="AU62" s="176"/>
      <c r="AV62" s="319"/>
      <c r="AW62" s="319"/>
      <c r="AX62" s="346"/>
      <c r="AY62" s="319"/>
      <c r="AZ62" s="176"/>
      <c r="BA62" s="319"/>
      <c r="BB62" s="319"/>
      <c r="BC62" s="319"/>
      <c r="BD62" s="319"/>
      <c r="BE62" s="319"/>
      <c r="BF62" s="176"/>
      <c r="BG62" s="319"/>
      <c r="BH62" s="319"/>
      <c r="BI62" s="319"/>
      <c r="BJ62" s="319"/>
      <c r="BK62" s="319"/>
      <c r="BL62" s="319"/>
      <c r="BM62" s="319"/>
      <c r="BN62" s="319"/>
      <c r="BO62" s="319"/>
      <c r="BP62" s="587"/>
      <c r="BQ62" s="319"/>
      <c r="BR62" s="319"/>
      <c r="BS62" s="176"/>
      <c r="BT62" s="176"/>
      <c r="BU62" s="319"/>
      <c r="BV62" s="319"/>
      <c r="BW62" s="176"/>
      <c r="BX62" s="319"/>
      <c r="BY62" s="319"/>
      <c r="BZ62" s="319"/>
      <c r="CA62" s="319"/>
      <c r="CB62" s="319"/>
      <c r="CC62" s="319"/>
      <c r="CD62" s="176"/>
      <c r="CE62" s="319"/>
      <c r="CF62" s="176"/>
      <c r="CG62" s="319"/>
      <c r="CH62" s="319"/>
      <c r="CI62" s="319"/>
      <c r="CJ62" s="319"/>
      <c r="CK62" s="176"/>
      <c r="CL62" s="176"/>
      <c r="CM62" s="319"/>
      <c r="CN62" s="319"/>
      <c r="CO62" s="319"/>
      <c r="CP62" s="319"/>
      <c r="CQ62" s="319"/>
      <c r="CR62" s="319"/>
      <c r="CS62" s="319"/>
      <c r="CT62" s="176"/>
      <c r="CU62" s="319"/>
      <c r="CV62" s="319"/>
      <c r="CW62" s="319"/>
      <c r="CX62" s="346"/>
      <c r="CY62" s="319"/>
      <c r="CZ62" s="319"/>
      <c r="DA62" s="319"/>
      <c r="DB62" s="346"/>
      <c r="DC62" s="176"/>
      <c r="DD62" s="319"/>
      <c r="DE62" s="319"/>
      <c r="DF62" s="319"/>
      <c r="DG62" s="319"/>
      <c r="DH62" s="319"/>
      <c r="DI62" s="319"/>
      <c r="DJ62" s="319"/>
      <c r="DK62" s="319"/>
      <c r="DL62" s="319"/>
      <c r="DM62" s="319"/>
      <c r="DN62" s="319"/>
      <c r="DO62" s="319"/>
      <c r="DP62" s="319"/>
      <c r="DQ62" s="319"/>
      <c r="DR62" s="319"/>
      <c r="DS62" s="319"/>
      <c r="DT62" s="319"/>
      <c r="DU62" s="319"/>
      <c r="DV62" s="319"/>
      <c r="DW62" s="319"/>
      <c r="DX62" s="319"/>
      <c r="DY62" s="319"/>
      <c r="DZ62" s="319"/>
      <c r="EA62" s="319"/>
      <c r="EB62" s="319"/>
      <c r="EC62" s="319"/>
      <c r="ED62" s="176"/>
      <c r="EE62" s="176"/>
    </row>
    <row r="63" spans="1:135" s="74" customFormat="1" ht="40.5" customHeight="1">
      <c r="A63" s="66">
        <v>34</v>
      </c>
      <c r="B63" s="66" t="s">
        <v>6728</v>
      </c>
      <c r="C63" s="66" t="s">
        <v>6750</v>
      </c>
      <c r="D63" s="86">
        <v>432</v>
      </c>
      <c r="E63" s="66">
        <v>905</v>
      </c>
      <c r="F63" s="67" t="s">
        <v>6751</v>
      </c>
      <c r="G63" s="66" t="s">
        <v>6752</v>
      </c>
      <c r="H63" s="66" t="s">
        <v>2315</v>
      </c>
      <c r="I63" s="66" t="s">
        <v>403</v>
      </c>
      <c r="J63" s="66">
        <v>36</v>
      </c>
      <c r="K63" s="66" t="s">
        <v>6753</v>
      </c>
      <c r="L63" s="66" t="s">
        <v>5091</v>
      </c>
      <c r="M63" s="66" t="s">
        <v>10</v>
      </c>
      <c r="N63" s="68">
        <v>2600</v>
      </c>
      <c r="O63" s="66" t="s">
        <v>3115</v>
      </c>
      <c r="P63" s="66">
        <v>113</v>
      </c>
      <c r="Q63" s="176">
        <v>2000</v>
      </c>
      <c r="R63" s="176">
        <v>1980</v>
      </c>
      <c r="S63" s="176"/>
      <c r="T63" s="176"/>
      <c r="U63" s="176"/>
      <c r="V63" s="176"/>
      <c r="W63" s="176"/>
      <c r="X63" s="176"/>
      <c r="Y63" s="176"/>
      <c r="Z63" s="176"/>
      <c r="AA63" s="176"/>
      <c r="AB63" s="176"/>
      <c r="AC63" s="176">
        <v>0</v>
      </c>
      <c r="AD63" s="233"/>
      <c r="AE63" s="176"/>
      <c r="AF63" s="176"/>
      <c r="AG63" s="176">
        <v>0</v>
      </c>
      <c r="AH63" s="176"/>
      <c r="AI63" s="176"/>
      <c r="AJ63" s="176"/>
      <c r="AK63" s="176">
        <v>0</v>
      </c>
      <c r="AL63" s="176"/>
      <c r="AM63" s="176"/>
      <c r="AN63" s="176"/>
      <c r="AO63" s="176"/>
      <c r="AP63" s="176"/>
      <c r="AQ63" s="176"/>
      <c r="AR63" s="176"/>
      <c r="AS63" s="176"/>
      <c r="AT63" s="176"/>
      <c r="AU63" s="176">
        <v>0</v>
      </c>
      <c r="AV63" s="176"/>
      <c r="AW63" s="176"/>
      <c r="AX63" s="350"/>
      <c r="AY63" s="176"/>
      <c r="AZ63" s="176"/>
      <c r="BA63" s="176"/>
      <c r="BB63" s="176"/>
      <c r="BC63" s="176">
        <v>0</v>
      </c>
      <c r="BD63" s="176"/>
      <c r="BE63" s="176"/>
      <c r="BF63" s="176"/>
      <c r="BG63" s="176">
        <v>0</v>
      </c>
      <c r="BH63" s="176"/>
      <c r="BI63" s="176">
        <v>0</v>
      </c>
      <c r="BJ63" s="176"/>
      <c r="BK63" s="176">
        <v>0</v>
      </c>
      <c r="BL63" s="176"/>
      <c r="BM63" s="176">
        <v>0</v>
      </c>
      <c r="BN63" s="176"/>
      <c r="BO63" s="176">
        <v>0</v>
      </c>
      <c r="BP63" s="233"/>
      <c r="BQ63" s="176"/>
      <c r="BR63" s="176"/>
      <c r="BS63" s="176"/>
      <c r="BT63" s="176"/>
      <c r="BU63" s="176"/>
      <c r="BV63" s="176"/>
      <c r="BW63" s="176">
        <v>0</v>
      </c>
      <c r="BX63" s="176"/>
      <c r="BY63" s="176"/>
      <c r="BZ63" s="176"/>
      <c r="CA63" s="176"/>
      <c r="CB63" s="176"/>
      <c r="CC63" s="176">
        <v>0</v>
      </c>
      <c r="CD63" s="176">
        <v>0</v>
      </c>
      <c r="CE63" s="176">
        <v>0</v>
      </c>
      <c r="CF63" s="176"/>
      <c r="CG63" s="176"/>
      <c r="CH63" s="176"/>
      <c r="CI63" s="176">
        <v>0</v>
      </c>
      <c r="CJ63" s="176">
        <v>600</v>
      </c>
      <c r="CK63" s="176">
        <v>600</v>
      </c>
      <c r="CL63" s="176"/>
      <c r="CM63" s="176"/>
      <c r="CN63" s="176"/>
      <c r="CO63" s="176">
        <v>0</v>
      </c>
      <c r="CP63" s="176"/>
      <c r="CQ63" s="176">
        <v>0</v>
      </c>
      <c r="CR63" s="176"/>
      <c r="CS63" s="176">
        <v>0</v>
      </c>
      <c r="CT63" s="176"/>
      <c r="CU63" s="176">
        <v>0</v>
      </c>
      <c r="CV63" s="176"/>
      <c r="CW63" s="176"/>
      <c r="CX63" s="350"/>
      <c r="CY63" s="176">
        <v>0</v>
      </c>
      <c r="CZ63" s="176"/>
      <c r="DA63" s="176">
        <v>0</v>
      </c>
      <c r="DB63" s="350"/>
      <c r="DC63" s="176"/>
      <c r="DD63" s="176"/>
      <c r="DE63" s="176">
        <v>0</v>
      </c>
      <c r="DF63" s="176"/>
      <c r="DG63" s="176"/>
      <c r="DH63" s="176"/>
      <c r="DI63" s="176"/>
      <c r="DJ63" s="176"/>
      <c r="DK63" s="176"/>
      <c r="DL63" s="176"/>
      <c r="DM63" s="176"/>
      <c r="DN63" s="176"/>
      <c r="DO63" s="176"/>
      <c r="DP63" s="176"/>
      <c r="DQ63" s="176"/>
      <c r="DR63" s="176"/>
      <c r="DS63" s="176"/>
      <c r="DT63" s="176"/>
      <c r="DU63" s="176"/>
      <c r="DV63" s="176"/>
      <c r="DW63" s="176"/>
      <c r="DX63" s="176"/>
      <c r="DY63" s="176"/>
      <c r="DZ63" s="176"/>
      <c r="EA63" s="176"/>
      <c r="EB63" s="176"/>
      <c r="EC63" s="176"/>
      <c r="ED63" s="176">
        <f t="shared" si="0"/>
        <v>1980</v>
      </c>
      <c r="EE63" s="176">
        <f>N63-ED63</f>
        <v>620</v>
      </c>
    </row>
    <row r="64" spans="1:135" s="47" customFormat="1" ht="30.75" customHeight="1">
      <c r="A64" s="66" t="s">
        <v>8243</v>
      </c>
      <c r="B64" s="66"/>
      <c r="C64" s="66"/>
      <c r="D64" s="60"/>
      <c r="E64" s="66"/>
      <c r="F64" s="61" t="s">
        <v>3225</v>
      </c>
      <c r="G64" s="66"/>
      <c r="H64" s="66"/>
      <c r="I64" s="66"/>
      <c r="J64" s="66"/>
      <c r="K64" s="66"/>
      <c r="L64" s="66"/>
      <c r="M64" s="66"/>
      <c r="N64" s="68"/>
      <c r="O64" s="66"/>
      <c r="P64" s="66"/>
      <c r="Q64" s="319"/>
      <c r="R64" s="176"/>
      <c r="S64" s="319"/>
      <c r="T64" s="319"/>
      <c r="U64" s="319"/>
      <c r="V64" s="319"/>
      <c r="W64" s="319"/>
      <c r="X64" s="319"/>
      <c r="Y64" s="319"/>
      <c r="Z64" s="319"/>
      <c r="AA64" s="319"/>
      <c r="AB64" s="319"/>
      <c r="AC64" s="319"/>
      <c r="AD64" s="587"/>
      <c r="AE64" s="319"/>
      <c r="AF64" s="319"/>
      <c r="AG64" s="319"/>
      <c r="AH64" s="319"/>
      <c r="AI64" s="319"/>
      <c r="AJ64" s="319"/>
      <c r="AK64" s="319"/>
      <c r="AL64" s="319"/>
      <c r="AM64" s="319"/>
      <c r="AN64" s="319"/>
      <c r="AO64" s="319"/>
      <c r="AP64" s="319"/>
      <c r="AQ64" s="319"/>
      <c r="AR64" s="319"/>
      <c r="AS64" s="319"/>
      <c r="AT64" s="319"/>
      <c r="AU64" s="176"/>
      <c r="AV64" s="319"/>
      <c r="AW64" s="319"/>
      <c r="AX64" s="346"/>
      <c r="AY64" s="319"/>
      <c r="AZ64" s="176"/>
      <c r="BA64" s="319"/>
      <c r="BB64" s="319"/>
      <c r="BC64" s="319"/>
      <c r="BD64" s="319"/>
      <c r="BE64" s="319"/>
      <c r="BF64" s="176"/>
      <c r="BG64" s="319"/>
      <c r="BH64" s="319"/>
      <c r="BI64" s="319"/>
      <c r="BJ64" s="319"/>
      <c r="BK64" s="319"/>
      <c r="BL64" s="319"/>
      <c r="BM64" s="319"/>
      <c r="BN64" s="319"/>
      <c r="BO64" s="319"/>
      <c r="BP64" s="587"/>
      <c r="BQ64" s="319"/>
      <c r="BR64" s="319"/>
      <c r="BS64" s="176"/>
      <c r="BT64" s="176"/>
      <c r="BU64" s="319"/>
      <c r="BV64" s="319"/>
      <c r="BW64" s="176"/>
      <c r="BX64" s="319"/>
      <c r="BY64" s="319"/>
      <c r="BZ64" s="319"/>
      <c r="CA64" s="319"/>
      <c r="CB64" s="319"/>
      <c r="CC64" s="319"/>
      <c r="CD64" s="176"/>
      <c r="CE64" s="319"/>
      <c r="CF64" s="176"/>
      <c r="CG64" s="319"/>
      <c r="CH64" s="319"/>
      <c r="CI64" s="319"/>
      <c r="CJ64" s="319"/>
      <c r="CK64" s="176"/>
      <c r="CL64" s="176"/>
      <c r="CM64" s="319"/>
      <c r="CN64" s="319"/>
      <c r="CO64" s="319"/>
      <c r="CP64" s="319"/>
      <c r="CQ64" s="319"/>
      <c r="CR64" s="319"/>
      <c r="CS64" s="319"/>
      <c r="CT64" s="176"/>
      <c r="CU64" s="319"/>
      <c r="CV64" s="319"/>
      <c r="CW64" s="319"/>
      <c r="CX64" s="346"/>
      <c r="CY64" s="319"/>
      <c r="CZ64" s="319"/>
      <c r="DA64" s="319"/>
      <c r="DB64" s="346"/>
      <c r="DC64" s="176"/>
      <c r="DD64" s="319"/>
      <c r="DE64" s="319"/>
      <c r="DF64" s="319"/>
      <c r="DG64" s="319"/>
      <c r="DH64" s="319"/>
      <c r="DI64" s="319"/>
      <c r="DJ64" s="319"/>
      <c r="DK64" s="319"/>
      <c r="DL64" s="319"/>
      <c r="DM64" s="319"/>
      <c r="DN64" s="319"/>
      <c r="DO64" s="319"/>
      <c r="DP64" s="319"/>
      <c r="DQ64" s="319"/>
      <c r="DR64" s="319"/>
      <c r="DS64" s="319"/>
      <c r="DT64" s="319"/>
      <c r="DU64" s="319"/>
      <c r="DV64" s="319"/>
      <c r="DW64" s="319"/>
      <c r="DX64" s="319"/>
      <c r="DY64" s="319"/>
      <c r="DZ64" s="319"/>
      <c r="EA64" s="319"/>
      <c r="EB64" s="319"/>
      <c r="EC64" s="319"/>
      <c r="ED64" s="176"/>
      <c r="EE64" s="176"/>
    </row>
    <row r="65" spans="1:135" s="47" customFormat="1" ht="30.75" customHeight="1">
      <c r="A65" s="66" t="s">
        <v>8243</v>
      </c>
      <c r="B65" s="66"/>
      <c r="C65" s="66"/>
      <c r="D65" s="60"/>
      <c r="E65" s="66"/>
      <c r="F65" s="61" t="s">
        <v>3227</v>
      </c>
      <c r="G65" s="66"/>
      <c r="H65" s="66"/>
      <c r="I65" s="66"/>
      <c r="J65" s="66"/>
      <c r="K65" s="66"/>
      <c r="L65" s="66"/>
      <c r="M65" s="66"/>
      <c r="N65" s="68"/>
      <c r="O65" s="66"/>
      <c r="P65" s="66"/>
      <c r="Q65" s="319"/>
      <c r="R65" s="176"/>
      <c r="S65" s="319"/>
      <c r="T65" s="319"/>
      <c r="U65" s="319"/>
      <c r="V65" s="319"/>
      <c r="W65" s="319"/>
      <c r="X65" s="319"/>
      <c r="Y65" s="319"/>
      <c r="Z65" s="319"/>
      <c r="AA65" s="319"/>
      <c r="AB65" s="319"/>
      <c r="AC65" s="319"/>
      <c r="AD65" s="587"/>
      <c r="AE65" s="319"/>
      <c r="AF65" s="319"/>
      <c r="AG65" s="319"/>
      <c r="AH65" s="319"/>
      <c r="AI65" s="319"/>
      <c r="AJ65" s="319"/>
      <c r="AK65" s="319"/>
      <c r="AL65" s="319"/>
      <c r="AM65" s="319"/>
      <c r="AN65" s="319"/>
      <c r="AO65" s="319"/>
      <c r="AP65" s="319"/>
      <c r="AQ65" s="319"/>
      <c r="AR65" s="319"/>
      <c r="AS65" s="319"/>
      <c r="AT65" s="319"/>
      <c r="AU65" s="176"/>
      <c r="AV65" s="319"/>
      <c r="AW65" s="319"/>
      <c r="AX65" s="346"/>
      <c r="AY65" s="319"/>
      <c r="AZ65" s="176"/>
      <c r="BA65" s="319"/>
      <c r="BB65" s="319"/>
      <c r="BC65" s="319"/>
      <c r="BD65" s="319"/>
      <c r="BE65" s="319"/>
      <c r="BF65" s="176"/>
      <c r="BG65" s="319"/>
      <c r="BH65" s="319"/>
      <c r="BI65" s="319"/>
      <c r="BJ65" s="319"/>
      <c r="BK65" s="319"/>
      <c r="BL65" s="319"/>
      <c r="BM65" s="319"/>
      <c r="BN65" s="319"/>
      <c r="BO65" s="319"/>
      <c r="BP65" s="587"/>
      <c r="BQ65" s="319"/>
      <c r="BR65" s="319"/>
      <c r="BS65" s="176"/>
      <c r="BT65" s="176"/>
      <c r="BU65" s="319"/>
      <c r="BV65" s="319"/>
      <c r="BW65" s="176"/>
      <c r="BX65" s="319"/>
      <c r="BY65" s="319"/>
      <c r="BZ65" s="319"/>
      <c r="CA65" s="319"/>
      <c r="CB65" s="319"/>
      <c r="CC65" s="319"/>
      <c r="CD65" s="176"/>
      <c r="CE65" s="319"/>
      <c r="CF65" s="176"/>
      <c r="CG65" s="319"/>
      <c r="CH65" s="319"/>
      <c r="CI65" s="319"/>
      <c r="CJ65" s="319"/>
      <c r="CK65" s="176"/>
      <c r="CL65" s="176"/>
      <c r="CM65" s="319"/>
      <c r="CN65" s="319"/>
      <c r="CO65" s="319"/>
      <c r="CP65" s="319"/>
      <c r="CQ65" s="319"/>
      <c r="CR65" s="319"/>
      <c r="CS65" s="319"/>
      <c r="CT65" s="176"/>
      <c r="CU65" s="319"/>
      <c r="CV65" s="319"/>
      <c r="CW65" s="319"/>
      <c r="CX65" s="346"/>
      <c r="CY65" s="319"/>
      <c r="CZ65" s="319"/>
      <c r="DA65" s="319"/>
      <c r="DB65" s="346"/>
      <c r="DC65" s="176"/>
      <c r="DD65" s="319"/>
      <c r="DE65" s="319"/>
      <c r="DF65" s="319"/>
      <c r="DG65" s="319"/>
      <c r="DH65" s="319"/>
      <c r="DI65" s="319"/>
      <c r="DJ65" s="319"/>
      <c r="DK65" s="319"/>
      <c r="DL65" s="319"/>
      <c r="DM65" s="319"/>
      <c r="DN65" s="319"/>
      <c r="DO65" s="319"/>
      <c r="DP65" s="319"/>
      <c r="DQ65" s="319"/>
      <c r="DR65" s="319"/>
      <c r="DS65" s="319"/>
      <c r="DT65" s="319"/>
      <c r="DU65" s="319"/>
      <c r="DV65" s="319"/>
      <c r="DW65" s="319"/>
      <c r="DX65" s="319"/>
      <c r="DY65" s="319"/>
      <c r="DZ65" s="319"/>
      <c r="EA65" s="319"/>
      <c r="EB65" s="319"/>
      <c r="EC65" s="319"/>
      <c r="ED65" s="176"/>
      <c r="EE65" s="176"/>
    </row>
    <row r="66" spans="1:135" s="74" customFormat="1" ht="40.5" customHeight="1">
      <c r="A66" s="66">
        <v>35</v>
      </c>
      <c r="B66" s="66" t="s">
        <v>6734</v>
      </c>
      <c r="C66" s="66" t="s">
        <v>6754</v>
      </c>
      <c r="D66" s="66">
        <v>448</v>
      </c>
      <c r="E66" s="66">
        <v>408</v>
      </c>
      <c r="F66" s="67" t="s">
        <v>6755</v>
      </c>
      <c r="G66" s="66" t="s">
        <v>6756</v>
      </c>
      <c r="H66" s="66" t="s">
        <v>6757</v>
      </c>
      <c r="I66" s="66" t="s">
        <v>6758</v>
      </c>
      <c r="J66" s="66">
        <v>24</v>
      </c>
      <c r="K66" s="66" t="s">
        <v>6759</v>
      </c>
      <c r="L66" s="66" t="s">
        <v>4161</v>
      </c>
      <c r="M66" s="66" t="s">
        <v>2884</v>
      </c>
      <c r="N66" s="68">
        <v>11800</v>
      </c>
      <c r="O66" s="66" t="s">
        <v>3394</v>
      </c>
      <c r="P66" s="66">
        <v>89</v>
      </c>
      <c r="Q66" s="176">
        <v>5000</v>
      </c>
      <c r="R66" s="176">
        <v>2600</v>
      </c>
      <c r="S66" s="176"/>
      <c r="T66" s="176"/>
      <c r="U66" s="176"/>
      <c r="V66" s="176"/>
      <c r="W66" s="176"/>
      <c r="X66" s="176"/>
      <c r="Y66" s="176">
        <v>100</v>
      </c>
      <c r="Z66" s="176"/>
      <c r="AA66" s="176">
        <v>600</v>
      </c>
      <c r="AB66" s="176">
        <v>600</v>
      </c>
      <c r="AC66" s="176">
        <v>500</v>
      </c>
      <c r="AD66" s="233"/>
      <c r="AE66" s="176"/>
      <c r="AF66" s="176"/>
      <c r="AG66" s="176">
        <v>4500</v>
      </c>
      <c r="AH66" s="176">
        <v>2000</v>
      </c>
      <c r="AI66" s="176"/>
      <c r="AJ66" s="176"/>
      <c r="AK66" s="176">
        <v>0</v>
      </c>
      <c r="AL66" s="176"/>
      <c r="AM66" s="176"/>
      <c r="AN66" s="176"/>
      <c r="AO66" s="176"/>
      <c r="AP66" s="176"/>
      <c r="AQ66" s="176">
        <v>50</v>
      </c>
      <c r="AR66" s="176">
        <v>0</v>
      </c>
      <c r="AS66" s="176"/>
      <c r="AT66" s="176"/>
      <c r="AU66" s="176">
        <v>0</v>
      </c>
      <c r="AV66" s="176"/>
      <c r="AW66" s="176">
        <v>20</v>
      </c>
      <c r="AX66" s="350">
        <v>10</v>
      </c>
      <c r="AY66" s="176"/>
      <c r="AZ66" s="176"/>
      <c r="BA66" s="176"/>
      <c r="BB66" s="176"/>
      <c r="BC66" s="176">
        <v>20</v>
      </c>
      <c r="BD66" s="176">
        <v>0</v>
      </c>
      <c r="BE66" s="176"/>
      <c r="BF66" s="176"/>
      <c r="BG66" s="176">
        <v>0</v>
      </c>
      <c r="BH66" s="176"/>
      <c r="BI66" s="176">
        <v>0</v>
      </c>
      <c r="BJ66" s="176"/>
      <c r="BK66" s="176">
        <v>0</v>
      </c>
      <c r="BL66" s="176"/>
      <c r="BM66" s="176">
        <v>0</v>
      </c>
      <c r="BN66" s="176"/>
      <c r="BO66" s="176">
        <v>0</v>
      </c>
      <c r="BP66" s="233"/>
      <c r="BQ66" s="176">
        <v>100</v>
      </c>
      <c r="BR66" s="176"/>
      <c r="BS66" s="176">
        <v>10</v>
      </c>
      <c r="BT66" s="176"/>
      <c r="BU66" s="176"/>
      <c r="BV66" s="176"/>
      <c r="BW66" s="176">
        <v>0</v>
      </c>
      <c r="BX66" s="176"/>
      <c r="BY66" s="176"/>
      <c r="BZ66" s="176"/>
      <c r="CA66" s="176"/>
      <c r="CB66" s="176"/>
      <c r="CC66" s="176">
        <v>0</v>
      </c>
      <c r="CD66" s="176">
        <v>0</v>
      </c>
      <c r="CE66" s="176">
        <v>100</v>
      </c>
      <c r="CF66" s="176">
        <v>100</v>
      </c>
      <c r="CG66" s="176"/>
      <c r="CH66" s="176"/>
      <c r="CI66" s="176">
        <v>0</v>
      </c>
      <c r="CJ66" s="176">
        <v>300</v>
      </c>
      <c r="CK66" s="176">
        <v>300</v>
      </c>
      <c r="CL66" s="176">
        <v>300</v>
      </c>
      <c r="CM66" s="176"/>
      <c r="CN66" s="176"/>
      <c r="CO66" s="176">
        <v>0</v>
      </c>
      <c r="CP66" s="176"/>
      <c r="CQ66" s="176">
        <v>0</v>
      </c>
      <c r="CR66" s="176"/>
      <c r="CS66" s="176">
        <v>300</v>
      </c>
      <c r="CT66" s="176"/>
      <c r="CU66" s="176">
        <v>200</v>
      </c>
      <c r="CV66" s="176"/>
      <c r="CW66" s="176"/>
      <c r="CX66" s="350"/>
      <c r="CY66" s="176">
        <v>0</v>
      </c>
      <c r="CZ66" s="176"/>
      <c r="DA66" s="176">
        <v>0</v>
      </c>
      <c r="DB66" s="350"/>
      <c r="DC66" s="176"/>
      <c r="DD66" s="176"/>
      <c r="DE66" s="176">
        <v>0</v>
      </c>
      <c r="DF66" s="176"/>
      <c r="DG66" s="176"/>
      <c r="DH66" s="176"/>
      <c r="DI66" s="176"/>
      <c r="DJ66" s="176"/>
      <c r="DK66" s="176"/>
      <c r="DL66" s="176"/>
      <c r="DM66" s="176"/>
      <c r="DN66" s="176"/>
      <c r="DO66" s="176"/>
      <c r="DP66" s="176"/>
      <c r="DQ66" s="176"/>
      <c r="DR66" s="176"/>
      <c r="DS66" s="176"/>
      <c r="DT66" s="176"/>
      <c r="DU66" s="176"/>
      <c r="DV66" s="176"/>
      <c r="DW66" s="176"/>
      <c r="DX66" s="176"/>
      <c r="DY66" s="176"/>
      <c r="DZ66" s="176"/>
      <c r="EA66" s="176"/>
      <c r="EB66" s="176"/>
      <c r="EC66" s="176"/>
      <c r="ED66" s="176">
        <f t="shared" si="0"/>
        <v>5610</v>
      </c>
      <c r="EE66" s="176">
        <f>N66-ED66</f>
        <v>6190</v>
      </c>
    </row>
    <row r="67" spans="1:135" s="74" customFormat="1" ht="40.5" customHeight="1">
      <c r="A67" s="66">
        <v>36</v>
      </c>
      <c r="B67" s="66" t="s">
        <v>6741</v>
      </c>
      <c r="C67" s="66" t="s">
        <v>6760</v>
      </c>
      <c r="D67" s="66">
        <v>448</v>
      </c>
      <c r="E67" s="66">
        <v>408</v>
      </c>
      <c r="F67" s="67" t="s">
        <v>6755</v>
      </c>
      <c r="G67" s="66" t="s">
        <v>6756</v>
      </c>
      <c r="H67" s="66" t="s">
        <v>6761</v>
      </c>
      <c r="I67" s="66" t="s">
        <v>6762</v>
      </c>
      <c r="J67" s="66">
        <v>24</v>
      </c>
      <c r="K67" s="66" t="s">
        <v>6763</v>
      </c>
      <c r="L67" s="66" t="s">
        <v>4161</v>
      </c>
      <c r="M67" s="66" t="s">
        <v>2884</v>
      </c>
      <c r="N67" s="68">
        <v>13060</v>
      </c>
      <c r="O67" s="66" t="s">
        <v>3394</v>
      </c>
      <c r="P67" s="66">
        <v>89</v>
      </c>
      <c r="Q67" s="176">
        <v>12000</v>
      </c>
      <c r="R67" s="176">
        <v>7000</v>
      </c>
      <c r="S67" s="176"/>
      <c r="T67" s="176"/>
      <c r="U67" s="176"/>
      <c r="V67" s="176"/>
      <c r="W67" s="176"/>
      <c r="X67" s="176"/>
      <c r="Y67" s="176"/>
      <c r="Z67" s="176"/>
      <c r="AA67" s="176"/>
      <c r="AB67" s="176"/>
      <c r="AC67" s="176">
        <v>0</v>
      </c>
      <c r="AD67" s="233"/>
      <c r="AE67" s="176"/>
      <c r="AF67" s="176"/>
      <c r="AG67" s="176">
        <v>250</v>
      </c>
      <c r="AH67" s="176"/>
      <c r="AI67" s="176"/>
      <c r="AJ67" s="176"/>
      <c r="AK67" s="176">
        <v>10</v>
      </c>
      <c r="AL67" s="176"/>
      <c r="AM67" s="176">
        <v>50</v>
      </c>
      <c r="AN67" s="176">
        <v>30</v>
      </c>
      <c r="AO67" s="176"/>
      <c r="AP67" s="176"/>
      <c r="AQ67" s="176">
        <v>50</v>
      </c>
      <c r="AR67" s="176">
        <v>0</v>
      </c>
      <c r="AS67" s="176"/>
      <c r="AT67" s="176"/>
      <c r="AU67" s="176">
        <v>0</v>
      </c>
      <c r="AV67" s="176"/>
      <c r="AW67" s="176"/>
      <c r="AX67" s="350"/>
      <c r="AY67" s="176"/>
      <c r="AZ67" s="176"/>
      <c r="BA67" s="176"/>
      <c r="BB67" s="176"/>
      <c r="BC67" s="176">
        <v>0</v>
      </c>
      <c r="BD67" s="176"/>
      <c r="BE67" s="176"/>
      <c r="BF67" s="176"/>
      <c r="BG67" s="176">
        <v>0</v>
      </c>
      <c r="BH67" s="176"/>
      <c r="BI67" s="176">
        <v>0</v>
      </c>
      <c r="BJ67" s="176"/>
      <c r="BK67" s="176">
        <v>0</v>
      </c>
      <c r="BL67" s="176"/>
      <c r="BM67" s="176">
        <v>0</v>
      </c>
      <c r="BN67" s="176"/>
      <c r="BO67" s="176">
        <v>0</v>
      </c>
      <c r="BP67" s="233"/>
      <c r="BQ67" s="176"/>
      <c r="BR67" s="176"/>
      <c r="BS67" s="176"/>
      <c r="BT67" s="176"/>
      <c r="BU67" s="176"/>
      <c r="BV67" s="176"/>
      <c r="BW67" s="176">
        <v>0</v>
      </c>
      <c r="BX67" s="176"/>
      <c r="BY67" s="176"/>
      <c r="BZ67" s="176"/>
      <c r="CA67" s="176"/>
      <c r="CB67" s="176"/>
      <c r="CC67" s="176">
        <v>0</v>
      </c>
      <c r="CD67" s="176">
        <v>0</v>
      </c>
      <c r="CE67" s="176">
        <v>100</v>
      </c>
      <c r="CF67" s="176">
        <v>100</v>
      </c>
      <c r="CG67" s="176"/>
      <c r="CH67" s="176"/>
      <c r="CI67" s="176">
        <v>0</v>
      </c>
      <c r="CJ67" s="176">
        <v>200</v>
      </c>
      <c r="CK67" s="176">
        <v>200</v>
      </c>
      <c r="CL67" s="176">
        <v>300</v>
      </c>
      <c r="CM67" s="176"/>
      <c r="CN67" s="176"/>
      <c r="CO67" s="176">
        <v>0</v>
      </c>
      <c r="CP67" s="176"/>
      <c r="CQ67" s="176">
        <v>0</v>
      </c>
      <c r="CR67" s="176"/>
      <c r="CS67" s="176">
        <v>200</v>
      </c>
      <c r="CT67" s="176"/>
      <c r="CU67" s="176">
        <v>200</v>
      </c>
      <c r="CV67" s="176"/>
      <c r="CW67" s="176"/>
      <c r="CX67" s="350"/>
      <c r="CY67" s="176">
        <v>0</v>
      </c>
      <c r="CZ67" s="176"/>
      <c r="DA67" s="176">
        <v>0</v>
      </c>
      <c r="DB67" s="350"/>
      <c r="DC67" s="176"/>
      <c r="DD67" s="176"/>
      <c r="DE67" s="176">
        <v>0</v>
      </c>
      <c r="DF67" s="176"/>
      <c r="DG67" s="176"/>
      <c r="DH67" s="176"/>
      <c r="DI67" s="176"/>
      <c r="DJ67" s="176"/>
      <c r="DK67" s="176"/>
      <c r="DL67" s="176"/>
      <c r="DM67" s="176"/>
      <c r="DN67" s="176"/>
      <c r="DO67" s="176"/>
      <c r="DP67" s="176"/>
      <c r="DQ67" s="176"/>
      <c r="DR67" s="176"/>
      <c r="DS67" s="176"/>
      <c r="DT67" s="176"/>
      <c r="DU67" s="176"/>
      <c r="DV67" s="176"/>
      <c r="DW67" s="176"/>
      <c r="DX67" s="176"/>
      <c r="DY67" s="176"/>
      <c r="DZ67" s="176"/>
      <c r="EA67" s="176"/>
      <c r="EB67" s="176"/>
      <c r="EC67" s="176"/>
      <c r="ED67" s="176">
        <f t="shared" si="0"/>
        <v>7430</v>
      </c>
      <c r="EE67" s="176">
        <f>N67-ED67</f>
        <v>5630</v>
      </c>
    </row>
    <row r="68" spans="1:135" s="47" customFormat="1" ht="30.75" customHeight="1">
      <c r="A68" s="66" t="s">
        <v>8243</v>
      </c>
      <c r="B68" s="66"/>
      <c r="C68" s="66"/>
      <c r="D68" s="80"/>
      <c r="E68" s="66"/>
      <c r="F68" s="61" t="s">
        <v>3229</v>
      </c>
      <c r="G68" s="66"/>
      <c r="H68" s="66"/>
      <c r="I68" s="66"/>
      <c r="J68" s="66"/>
      <c r="K68" s="66"/>
      <c r="L68" s="66"/>
      <c r="M68" s="66"/>
      <c r="N68" s="68"/>
      <c r="O68" s="66"/>
      <c r="P68" s="66"/>
      <c r="Q68" s="319"/>
      <c r="R68" s="176"/>
      <c r="S68" s="319"/>
      <c r="T68" s="319"/>
      <c r="U68" s="319"/>
      <c r="V68" s="319"/>
      <c r="W68" s="319"/>
      <c r="X68" s="319"/>
      <c r="Y68" s="319"/>
      <c r="Z68" s="319"/>
      <c r="AA68" s="319"/>
      <c r="AB68" s="319"/>
      <c r="AC68" s="319"/>
      <c r="AD68" s="587"/>
      <c r="AE68" s="319"/>
      <c r="AF68" s="319"/>
      <c r="AG68" s="319"/>
      <c r="AH68" s="319"/>
      <c r="AI68" s="319"/>
      <c r="AJ68" s="319"/>
      <c r="AK68" s="319"/>
      <c r="AL68" s="319"/>
      <c r="AM68" s="319"/>
      <c r="AN68" s="319"/>
      <c r="AO68" s="319"/>
      <c r="AP68" s="319"/>
      <c r="AQ68" s="319"/>
      <c r="AR68" s="319"/>
      <c r="AS68" s="319"/>
      <c r="AT68" s="319"/>
      <c r="AU68" s="176"/>
      <c r="AV68" s="319"/>
      <c r="AW68" s="319"/>
      <c r="AX68" s="346"/>
      <c r="AY68" s="319"/>
      <c r="AZ68" s="176"/>
      <c r="BA68" s="319"/>
      <c r="BB68" s="319"/>
      <c r="BC68" s="319"/>
      <c r="BD68" s="319"/>
      <c r="BE68" s="319"/>
      <c r="BF68" s="176"/>
      <c r="BG68" s="319"/>
      <c r="BH68" s="319"/>
      <c r="BI68" s="319"/>
      <c r="BJ68" s="319"/>
      <c r="BK68" s="319"/>
      <c r="BL68" s="319"/>
      <c r="BM68" s="319"/>
      <c r="BN68" s="319"/>
      <c r="BO68" s="319"/>
      <c r="BP68" s="587"/>
      <c r="BQ68" s="319"/>
      <c r="BR68" s="319"/>
      <c r="BS68" s="176"/>
      <c r="BT68" s="176"/>
      <c r="BU68" s="319"/>
      <c r="BV68" s="319"/>
      <c r="BW68" s="176"/>
      <c r="BX68" s="319"/>
      <c r="BY68" s="319"/>
      <c r="BZ68" s="319"/>
      <c r="CA68" s="319"/>
      <c r="CB68" s="319"/>
      <c r="CC68" s="319"/>
      <c r="CD68" s="176"/>
      <c r="CE68" s="319"/>
      <c r="CF68" s="176"/>
      <c r="CG68" s="319"/>
      <c r="CH68" s="319"/>
      <c r="CI68" s="319"/>
      <c r="CJ68" s="319"/>
      <c r="CK68" s="176"/>
      <c r="CL68" s="176"/>
      <c r="CM68" s="319"/>
      <c r="CN68" s="319"/>
      <c r="CO68" s="319"/>
      <c r="CP68" s="587"/>
      <c r="CQ68" s="319"/>
      <c r="CR68" s="319"/>
      <c r="CS68" s="319"/>
      <c r="CT68" s="176"/>
      <c r="CU68" s="319"/>
      <c r="CV68" s="319"/>
      <c r="CW68" s="319"/>
      <c r="CX68" s="346"/>
      <c r="CY68" s="319"/>
      <c r="CZ68" s="319"/>
      <c r="DA68" s="319"/>
      <c r="DB68" s="346"/>
      <c r="DC68" s="176"/>
      <c r="DD68" s="319"/>
      <c r="DE68" s="319"/>
      <c r="DF68" s="319"/>
      <c r="DG68" s="319"/>
      <c r="DH68" s="319"/>
      <c r="DI68" s="319"/>
      <c r="DJ68" s="319"/>
      <c r="DK68" s="319"/>
      <c r="DL68" s="319"/>
      <c r="DM68" s="319"/>
      <c r="DN68" s="319"/>
      <c r="DO68" s="319"/>
      <c r="DP68" s="319"/>
      <c r="DQ68" s="319"/>
      <c r="DR68" s="319"/>
      <c r="DS68" s="319"/>
      <c r="DT68" s="319"/>
      <c r="DU68" s="319"/>
      <c r="DV68" s="319"/>
      <c r="DW68" s="319"/>
      <c r="DX68" s="319"/>
      <c r="DY68" s="319"/>
      <c r="DZ68" s="319"/>
      <c r="EA68" s="319"/>
      <c r="EB68" s="319"/>
      <c r="EC68" s="319"/>
      <c r="ED68" s="176"/>
      <c r="EE68" s="176"/>
    </row>
    <row r="69" spans="1:135" s="47" customFormat="1" ht="30.75" customHeight="1">
      <c r="A69" s="66" t="s">
        <v>8243</v>
      </c>
      <c r="B69" s="66"/>
      <c r="C69" s="66"/>
      <c r="D69" s="80"/>
      <c r="E69" s="66"/>
      <c r="F69" s="61" t="s">
        <v>3230</v>
      </c>
      <c r="G69" s="66"/>
      <c r="H69" s="66"/>
      <c r="I69" s="66"/>
      <c r="J69" s="66"/>
      <c r="K69" s="66"/>
      <c r="L69" s="66"/>
      <c r="M69" s="66"/>
      <c r="N69" s="68"/>
      <c r="O69" s="66"/>
      <c r="P69" s="66"/>
      <c r="Q69" s="319"/>
      <c r="R69" s="176"/>
      <c r="S69" s="319"/>
      <c r="T69" s="319"/>
      <c r="U69" s="319"/>
      <c r="V69" s="319"/>
      <c r="W69" s="319"/>
      <c r="X69" s="319"/>
      <c r="Y69" s="319"/>
      <c r="Z69" s="319"/>
      <c r="AA69" s="319"/>
      <c r="AB69" s="319"/>
      <c r="AC69" s="319"/>
      <c r="AD69" s="587"/>
      <c r="AE69" s="319"/>
      <c r="AF69" s="319"/>
      <c r="AG69" s="319"/>
      <c r="AH69" s="319"/>
      <c r="AI69" s="319"/>
      <c r="AJ69" s="319"/>
      <c r="AK69" s="319"/>
      <c r="AL69" s="319"/>
      <c r="AM69" s="319"/>
      <c r="AN69" s="319"/>
      <c r="AO69" s="319"/>
      <c r="AP69" s="319"/>
      <c r="AQ69" s="319"/>
      <c r="AR69" s="319"/>
      <c r="AS69" s="319"/>
      <c r="AT69" s="319"/>
      <c r="AU69" s="176"/>
      <c r="AV69" s="319"/>
      <c r="AW69" s="319"/>
      <c r="AX69" s="346"/>
      <c r="AY69" s="319"/>
      <c r="AZ69" s="176"/>
      <c r="BA69" s="319"/>
      <c r="BB69" s="319"/>
      <c r="BC69" s="319"/>
      <c r="BD69" s="319"/>
      <c r="BE69" s="319"/>
      <c r="BF69" s="176"/>
      <c r="BG69" s="319"/>
      <c r="BH69" s="319"/>
      <c r="BI69" s="319"/>
      <c r="BJ69" s="319"/>
      <c r="BK69" s="319"/>
      <c r="BL69" s="319"/>
      <c r="BM69" s="319"/>
      <c r="BN69" s="319"/>
      <c r="BO69" s="319"/>
      <c r="BP69" s="587"/>
      <c r="BQ69" s="319"/>
      <c r="BR69" s="319"/>
      <c r="BS69" s="176"/>
      <c r="BT69" s="176"/>
      <c r="BU69" s="319"/>
      <c r="BV69" s="319"/>
      <c r="BW69" s="176"/>
      <c r="BX69" s="319"/>
      <c r="BY69" s="319"/>
      <c r="BZ69" s="319"/>
      <c r="CA69" s="319"/>
      <c r="CB69" s="319"/>
      <c r="CC69" s="319"/>
      <c r="CD69" s="176"/>
      <c r="CE69" s="319"/>
      <c r="CF69" s="176"/>
      <c r="CG69" s="319"/>
      <c r="CH69" s="319"/>
      <c r="CI69" s="319"/>
      <c r="CJ69" s="319"/>
      <c r="CK69" s="176"/>
      <c r="CL69" s="176"/>
      <c r="CM69" s="319"/>
      <c r="CN69" s="319"/>
      <c r="CO69" s="319"/>
      <c r="CP69" s="587"/>
      <c r="CQ69" s="319"/>
      <c r="CR69" s="319"/>
      <c r="CS69" s="319"/>
      <c r="CT69" s="176"/>
      <c r="CU69" s="319"/>
      <c r="CV69" s="319"/>
      <c r="CW69" s="319"/>
      <c r="CX69" s="346"/>
      <c r="CY69" s="319"/>
      <c r="CZ69" s="319"/>
      <c r="DA69" s="319"/>
      <c r="DB69" s="346"/>
      <c r="DC69" s="176"/>
      <c r="DD69" s="319"/>
      <c r="DE69" s="319"/>
      <c r="DF69" s="319"/>
      <c r="DG69" s="319"/>
      <c r="DH69" s="319"/>
      <c r="DI69" s="319"/>
      <c r="DJ69" s="319"/>
      <c r="DK69" s="319"/>
      <c r="DL69" s="319"/>
      <c r="DM69" s="319"/>
      <c r="DN69" s="319"/>
      <c r="DO69" s="319"/>
      <c r="DP69" s="319"/>
      <c r="DQ69" s="319"/>
      <c r="DR69" s="319"/>
      <c r="DS69" s="319"/>
      <c r="DT69" s="319"/>
      <c r="DU69" s="319"/>
      <c r="DV69" s="319"/>
      <c r="DW69" s="319"/>
      <c r="DX69" s="319"/>
      <c r="DY69" s="319"/>
      <c r="DZ69" s="319"/>
      <c r="EA69" s="319"/>
      <c r="EB69" s="319"/>
      <c r="EC69" s="319"/>
      <c r="ED69" s="176"/>
      <c r="EE69" s="176"/>
    </row>
    <row r="70" spans="1:135" s="74" customFormat="1" ht="40.5" customHeight="1">
      <c r="A70" s="66">
        <v>37</v>
      </c>
      <c r="B70" s="66" t="s">
        <v>6743</v>
      </c>
      <c r="C70" s="66" t="s">
        <v>6764</v>
      </c>
      <c r="D70" s="66">
        <v>486</v>
      </c>
      <c r="E70" s="66">
        <v>1130</v>
      </c>
      <c r="F70" s="67" t="s">
        <v>6765</v>
      </c>
      <c r="G70" s="66" t="s">
        <v>4282</v>
      </c>
      <c r="H70" s="66" t="s">
        <v>3585</v>
      </c>
      <c r="I70" s="66" t="s">
        <v>6766</v>
      </c>
      <c r="J70" s="66">
        <v>36</v>
      </c>
      <c r="K70" s="66" t="s">
        <v>6767</v>
      </c>
      <c r="L70" s="66" t="s">
        <v>4328</v>
      </c>
      <c r="M70" s="66" t="s">
        <v>10</v>
      </c>
      <c r="N70" s="68">
        <v>557700</v>
      </c>
      <c r="O70" s="66" t="s">
        <v>3122</v>
      </c>
      <c r="P70" s="66">
        <v>23</v>
      </c>
      <c r="Q70" s="176">
        <v>150000</v>
      </c>
      <c r="R70" s="176">
        <v>54900</v>
      </c>
      <c r="S70" s="176"/>
      <c r="T70" s="176"/>
      <c r="U70" s="176"/>
      <c r="V70" s="176"/>
      <c r="W70" s="176">
        <v>20000</v>
      </c>
      <c r="X70" s="176">
        <v>13980</v>
      </c>
      <c r="Y70" s="176"/>
      <c r="Z70" s="176"/>
      <c r="AA70" s="176">
        <v>55000</v>
      </c>
      <c r="AB70" s="176">
        <v>17940</v>
      </c>
      <c r="AC70" s="176">
        <v>0</v>
      </c>
      <c r="AD70" s="233"/>
      <c r="AE70" s="176"/>
      <c r="AF70" s="176"/>
      <c r="AG70" s="176">
        <v>20000</v>
      </c>
      <c r="AH70" s="176">
        <v>960</v>
      </c>
      <c r="AI70" s="176"/>
      <c r="AJ70" s="176"/>
      <c r="AK70" s="176">
        <v>0</v>
      </c>
      <c r="AL70" s="176"/>
      <c r="AM70" s="176"/>
      <c r="AN70" s="176"/>
      <c r="AO70" s="176">
        <v>3000</v>
      </c>
      <c r="AP70" s="176">
        <v>0</v>
      </c>
      <c r="AQ70" s="176"/>
      <c r="AR70" s="176"/>
      <c r="AS70" s="176"/>
      <c r="AT70" s="176"/>
      <c r="AU70" s="176">
        <v>0</v>
      </c>
      <c r="AV70" s="176"/>
      <c r="AW70" s="176">
        <v>9000</v>
      </c>
      <c r="AX70" s="350"/>
      <c r="AY70" s="176">
        <v>8000</v>
      </c>
      <c r="AZ70" s="176">
        <v>3960</v>
      </c>
      <c r="BA70" s="176"/>
      <c r="BB70" s="176"/>
      <c r="BC70" s="176">
        <v>15000</v>
      </c>
      <c r="BD70" s="176">
        <v>0</v>
      </c>
      <c r="BE70" s="176">
        <v>20000</v>
      </c>
      <c r="BF70" s="176">
        <v>9900</v>
      </c>
      <c r="BG70" s="176">
        <v>0</v>
      </c>
      <c r="BH70" s="176"/>
      <c r="BI70" s="176">
        <v>7600</v>
      </c>
      <c r="BJ70" s="176">
        <v>7560</v>
      </c>
      <c r="BK70" s="176">
        <v>10000</v>
      </c>
      <c r="BL70" s="176"/>
      <c r="BM70" s="176">
        <v>3000</v>
      </c>
      <c r="BN70" s="176"/>
      <c r="BO70" s="176">
        <v>3000</v>
      </c>
      <c r="BP70" s="233"/>
      <c r="BQ70" s="176">
        <v>3000</v>
      </c>
      <c r="BR70" s="176"/>
      <c r="BS70" s="176">
        <v>1500</v>
      </c>
      <c r="BT70" s="176">
        <v>600</v>
      </c>
      <c r="BU70" s="176"/>
      <c r="BV70" s="176">
        <v>15000</v>
      </c>
      <c r="BW70" s="176">
        <v>15000</v>
      </c>
      <c r="BX70" s="176">
        <v>4980</v>
      </c>
      <c r="BY70" s="176"/>
      <c r="BZ70" s="176"/>
      <c r="CA70" s="176">
        <v>60000</v>
      </c>
      <c r="CB70" s="176">
        <v>24000</v>
      </c>
      <c r="CC70" s="176">
        <v>20000</v>
      </c>
      <c r="CD70" s="176">
        <v>0</v>
      </c>
      <c r="CE70" s="176">
        <v>20000</v>
      </c>
      <c r="CF70" s="176">
        <v>20000</v>
      </c>
      <c r="CG70" s="176">
        <v>10000</v>
      </c>
      <c r="CH70" s="176">
        <v>3840</v>
      </c>
      <c r="CI70" s="176">
        <v>0</v>
      </c>
      <c r="CJ70" s="176">
        <v>3600</v>
      </c>
      <c r="CK70" s="176">
        <v>3600</v>
      </c>
      <c r="CL70" s="176">
        <v>2400</v>
      </c>
      <c r="CM70" s="176"/>
      <c r="CN70" s="176"/>
      <c r="CO70" s="176">
        <v>0</v>
      </c>
      <c r="CP70" s="176"/>
      <c r="CQ70" s="176">
        <v>8000</v>
      </c>
      <c r="CR70" s="176"/>
      <c r="CS70" s="176">
        <v>30000</v>
      </c>
      <c r="CT70" s="176"/>
      <c r="CU70" s="176">
        <v>0</v>
      </c>
      <c r="CV70" s="176"/>
      <c r="CW70" s="176">
        <v>40000</v>
      </c>
      <c r="CX70" s="350">
        <v>15960</v>
      </c>
      <c r="CY70" s="176">
        <v>1000</v>
      </c>
      <c r="CZ70" s="176"/>
      <c r="DA70" s="176">
        <v>10000</v>
      </c>
      <c r="DB70" s="350">
        <v>4980</v>
      </c>
      <c r="DC70" s="176">
        <v>12000</v>
      </c>
      <c r="DD70" s="176">
        <v>1200</v>
      </c>
      <c r="DE70" s="176">
        <v>0</v>
      </c>
      <c r="DF70" s="176"/>
      <c r="DG70" s="176"/>
      <c r="DH70" s="176"/>
      <c r="DI70" s="176"/>
      <c r="DJ70" s="176"/>
      <c r="DK70" s="176"/>
      <c r="DL70" s="176"/>
      <c r="DM70" s="176"/>
      <c r="DN70" s="176"/>
      <c r="DO70" s="176"/>
      <c r="DP70" s="176"/>
      <c r="DQ70" s="176"/>
      <c r="DR70" s="176"/>
      <c r="DS70" s="176"/>
      <c r="DT70" s="176"/>
      <c r="DU70" s="176"/>
      <c r="DV70" s="176"/>
      <c r="DW70" s="176"/>
      <c r="DX70" s="176"/>
      <c r="DY70" s="176"/>
      <c r="DZ70" s="176"/>
      <c r="EA70" s="176"/>
      <c r="EB70" s="176"/>
      <c r="EC70" s="176"/>
      <c r="ED70" s="176">
        <f t="shared" si="0"/>
        <v>187160</v>
      </c>
      <c r="EE70" s="176">
        <f>N70-ED70</f>
        <v>370540</v>
      </c>
    </row>
    <row r="71" spans="1:135" s="47" customFormat="1" ht="30.75" customHeight="1">
      <c r="A71" s="66" t="s">
        <v>8243</v>
      </c>
      <c r="B71" s="66"/>
      <c r="C71" s="66"/>
      <c r="D71" s="60"/>
      <c r="E71" s="66"/>
      <c r="F71" s="61" t="s">
        <v>3231</v>
      </c>
      <c r="G71" s="66"/>
      <c r="H71" s="66"/>
      <c r="I71" s="66"/>
      <c r="J71" s="66"/>
      <c r="K71" s="66"/>
      <c r="L71" s="66"/>
      <c r="M71" s="66"/>
      <c r="N71" s="68"/>
      <c r="O71" s="66"/>
      <c r="P71" s="66"/>
      <c r="Q71" s="319"/>
      <c r="R71" s="176"/>
      <c r="S71" s="319"/>
      <c r="T71" s="319"/>
      <c r="U71" s="319"/>
      <c r="V71" s="319"/>
      <c r="W71" s="319"/>
      <c r="X71" s="319"/>
      <c r="Y71" s="319"/>
      <c r="Z71" s="319"/>
      <c r="AA71" s="319"/>
      <c r="AB71" s="319"/>
      <c r="AC71" s="319"/>
      <c r="AD71" s="587"/>
      <c r="AE71" s="319"/>
      <c r="AF71" s="319"/>
      <c r="AG71" s="319"/>
      <c r="AH71" s="319"/>
      <c r="AI71" s="319"/>
      <c r="AJ71" s="319"/>
      <c r="AK71" s="319"/>
      <c r="AL71" s="319"/>
      <c r="AM71" s="319"/>
      <c r="AN71" s="319"/>
      <c r="AO71" s="319"/>
      <c r="AP71" s="319"/>
      <c r="AQ71" s="319"/>
      <c r="AR71" s="319"/>
      <c r="AS71" s="319"/>
      <c r="AT71" s="319"/>
      <c r="AU71" s="176"/>
      <c r="AV71" s="319"/>
      <c r="AW71" s="319"/>
      <c r="AX71" s="346"/>
      <c r="AY71" s="319"/>
      <c r="AZ71" s="176"/>
      <c r="BA71" s="319"/>
      <c r="BB71" s="319"/>
      <c r="BC71" s="319"/>
      <c r="BD71" s="319"/>
      <c r="BE71" s="319"/>
      <c r="BF71" s="176"/>
      <c r="BG71" s="319"/>
      <c r="BH71" s="319"/>
      <c r="BI71" s="319"/>
      <c r="BJ71" s="319"/>
      <c r="BK71" s="319"/>
      <c r="BL71" s="319"/>
      <c r="BM71" s="319"/>
      <c r="BN71" s="319"/>
      <c r="BO71" s="319"/>
      <c r="BP71" s="587"/>
      <c r="BQ71" s="319"/>
      <c r="BR71" s="319"/>
      <c r="BS71" s="176"/>
      <c r="BT71" s="176"/>
      <c r="BU71" s="319"/>
      <c r="BV71" s="319"/>
      <c r="BW71" s="176"/>
      <c r="BX71" s="319"/>
      <c r="BY71" s="319"/>
      <c r="BZ71" s="319"/>
      <c r="CA71" s="319"/>
      <c r="CB71" s="319"/>
      <c r="CC71" s="319"/>
      <c r="CD71" s="176"/>
      <c r="CE71" s="319"/>
      <c r="CF71" s="176"/>
      <c r="CG71" s="319"/>
      <c r="CH71" s="319"/>
      <c r="CI71" s="319"/>
      <c r="CJ71" s="319"/>
      <c r="CK71" s="176"/>
      <c r="CL71" s="176"/>
      <c r="CM71" s="319"/>
      <c r="CN71" s="319"/>
      <c r="CO71" s="319"/>
      <c r="CP71" s="587"/>
      <c r="CQ71" s="319"/>
      <c r="CR71" s="319"/>
      <c r="CS71" s="319"/>
      <c r="CT71" s="176"/>
      <c r="CU71" s="319"/>
      <c r="CV71" s="319"/>
      <c r="CW71" s="319"/>
      <c r="CX71" s="346"/>
      <c r="CY71" s="319"/>
      <c r="CZ71" s="319"/>
      <c r="DA71" s="319"/>
      <c r="DB71" s="346"/>
      <c r="DC71" s="176"/>
      <c r="DD71" s="319"/>
      <c r="DE71" s="319"/>
      <c r="DF71" s="319"/>
      <c r="DG71" s="319"/>
      <c r="DH71" s="319"/>
      <c r="DI71" s="319"/>
      <c r="DJ71" s="319"/>
      <c r="DK71" s="319"/>
      <c r="DL71" s="319"/>
      <c r="DM71" s="319"/>
      <c r="DN71" s="319"/>
      <c r="DO71" s="319"/>
      <c r="DP71" s="319"/>
      <c r="DQ71" s="319"/>
      <c r="DR71" s="319"/>
      <c r="DS71" s="319"/>
      <c r="DT71" s="319"/>
      <c r="DU71" s="319"/>
      <c r="DV71" s="319"/>
      <c r="DW71" s="319"/>
      <c r="DX71" s="319"/>
      <c r="DY71" s="319"/>
      <c r="DZ71" s="319"/>
      <c r="EA71" s="319"/>
      <c r="EB71" s="319"/>
      <c r="EC71" s="319"/>
      <c r="ED71" s="176"/>
      <c r="EE71" s="176"/>
    </row>
    <row r="72" spans="1:135" s="74" customFormat="1" ht="40.5" customHeight="1">
      <c r="A72" s="66">
        <v>38</v>
      </c>
      <c r="B72" s="66" t="s">
        <v>6750</v>
      </c>
      <c r="C72" s="66" t="s">
        <v>6768</v>
      </c>
      <c r="D72" s="66">
        <v>488</v>
      </c>
      <c r="E72" s="66">
        <v>60</v>
      </c>
      <c r="F72" s="67" t="s">
        <v>4297</v>
      </c>
      <c r="G72" s="66" t="s">
        <v>4298</v>
      </c>
      <c r="H72" s="66" t="s">
        <v>6769</v>
      </c>
      <c r="I72" s="66" t="s">
        <v>4300</v>
      </c>
      <c r="J72" s="66">
        <v>24</v>
      </c>
      <c r="K72" s="66" t="s">
        <v>4301</v>
      </c>
      <c r="L72" s="66" t="s">
        <v>4161</v>
      </c>
      <c r="M72" s="66" t="s">
        <v>65</v>
      </c>
      <c r="N72" s="68">
        <v>2452</v>
      </c>
      <c r="O72" s="66" t="s">
        <v>3394</v>
      </c>
      <c r="P72" s="66">
        <v>89</v>
      </c>
      <c r="Q72" s="176">
        <v>500</v>
      </c>
      <c r="R72" s="176">
        <v>144</v>
      </c>
      <c r="S72" s="176"/>
      <c r="T72" s="176"/>
      <c r="U72" s="176"/>
      <c r="V72" s="176"/>
      <c r="W72" s="176"/>
      <c r="X72" s="176"/>
      <c r="Y72" s="176"/>
      <c r="Z72" s="176"/>
      <c r="AA72" s="176">
        <v>150</v>
      </c>
      <c r="AB72" s="176">
        <v>48</v>
      </c>
      <c r="AC72" s="176">
        <v>50</v>
      </c>
      <c r="AD72" s="233"/>
      <c r="AE72" s="176"/>
      <c r="AF72" s="176"/>
      <c r="AG72" s="176">
        <v>500</v>
      </c>
      <c r="AH72" s="176"/>
      <c r="AI72" s="176"/>
      <c r="AJ72" s="176"/>
      <c r="AK72" s="176">
        <v>0</v>
      </c>
      <c r="AL72" s="176"/>
      <c r="AM72" s="176"/>
      <c r="AN72" s="176"/>
      <c r="AO72" s="176"/>
      <c r="AP72" s="176"/>
      <c r="AQ72" s="176">
        <v>20</v>
      </c>
      <c r="AR72" s="176">
        <v>0</v>
      </c>
      <c r="AS72" s="176"/>
      <c r="AT72" s="176">
        <v>500</v>
      </c>
      <c r="AU72" s="176">
        <v>500</v>
      </c>
      <c r="AV72" s="176">
        <v>0</v>
      </c>
      <c r="AW72" s="176">
        <v>12</v>
      </c>
      <c r="AX72" s="350"/>
      <c r="AY72" s="176"/>
      <c r="AZ72" s="176"/>
      <c r="BA72" s="176">
        <v>100</v>
      </c>
      <c r="BB72" s="176">
        <v>0</v>
      </c>
      <c r="BC72" s="176">
        <v>0</v>
      </c>
      <c r="BD72" s="176"/>
      <c r="BE72" s="176"/>
      <c r="BF72" s="176"/>
      <c r="BG72" s="176">
        <v>20</v>
      </c>
      <c r="BH72" s="176">
        <v>12</v>
      </c>
      <c r="BI72" s="176">
        <v>0</v>
      </c>
      <c r="BJ72" s="176"/>
      <c r="BK72" s="176">
        <v>0</v>
      </c>
      <c r="BL72" s="176"/>
      <c r="BM72" s="176">
        <v>50</v>
      </c>
      <c r="BN72" s="176"/>
      <c r="BO72" s="176">
        <v>100</v>
      </c>
      <c r="BP72" s="233"/>
      <c r="BQ72" s="176">
        <v>30</v>
      </c>
      <c r="BR72" s="176"/>
      <c r="BS72" s="176"/>
      <c r="BT72" s="176"/>
      <c r="BU72" s="176"/>
      <c r="BV72" s="176"/>
      <c r="BW72" s="176">
        <v>0</v>
      </c>
      <c r="BX72" s="176"/>
      <c r="BY72" s="176"/>
      <c r="BZ72" s="176"/>
      <c r="CA72" s="176"/>
      <c r="CB72" s="176"/>
      <c r="CC72" s="176">
        <v>50</v>
      </c>
      <c r="CD72" s="176">
        <v>0</v>
      </c>
      <c r="CE72" s="176">
        <v>100</v>
      </c>
      <c r="CF72" s="176">
        <v>0</v>
      </c>
      <c r="CG72" s="176"/>
      <c r="CH72" s="176"/>
      <c r="CI72" s="176">
        <v>0</v>
      </c>
      <c r="CJ72" s="176">
        <v>30</v>
      </c>
      <c r="CK72" s="176">
        <v>30</v>
      </c>
      <c r="CL72" s="176">
        <v>12</v>
      </c>
      <c r="CM72" s="176"/>
      <c r="CN72" s="176"/>
      <c r="CO72" s="176">
        <v>100</v>
      </c>
      <c r="CP72" s="233">
        <v>20</v>
      </c>
      <c r="CQ72" s="176">
        <v>40</v>
      </c>
      <c r="CR72" s="176"/>
      <c r="CS72" s="176">
        <v>100</v>
      </c>
      <c r="CT72" s="176"/>
      <c r="CU72" s="176">
        <v>0</v>
      </c>
      <c r="CV72" s="176"/>
      <c r="CW72" s="176"/>
      <c r="CX72" s="350"/>
      <c r="CY72" s="176">
        <v>0</v>
      </c>
      <c r="CZ72" s="176"/>
      <c r="DA72" s="176">
        <v>0</v>
      </c>
      <c r="DB72" s="350"/>
      <c r="DC72" s="176"/>
      <c r="DD72" s="176"/>
      <c r="DE72" s="176">
        <v>0</v>
      </c>
      <c r="DF72" s="176"/>
      <c r="DG72" s="176"/>
      <c r="DH72" s="176"/>
      <c r="DI72" s="176"/>
      <c r="DJ72" s="176"/>
      <c r="DK72" s="176"/>
      <c r="DL72" s="176"/>
      <c r="DM72" s="176"/>
      <c r="DN72" s="176"/>
      <c r="DO72" s="176"/>
      <c r="DP72" s="176"/>
      <c r="DQ72" s="176"/>
      <c r="DR72" s="176"/>
      <c r="DS72" s="176"/>
      <c r="DT72" s="176"/>
      <c r="DU72" s="176"/>
      <c r="DV72" s="176"/>
      <c r="DW72" s="176"/>
      <c r="DX72" s="176"/>
      <c r="DY72" s="176"/>
      <c r="DZ72" s="176"/>
      <c r="EA72" s="176"/>
      <c r="EB72" s="176"/>
      <c r="EC72" s="176"/>
      <c r="ED72" s="176">
        <f t="shared" si="0"/>
        <v>236</v>
      </c>
      <c r="EE72" s="176">
        <f>N72-ED72</f>
        <v>2216</v>
      </c>
    </row>
    <row r="73" spans="1:135" s="47" customFormat="1" ht="30.75" customHeight="1">
      <c r="A73" s="66" t="s">
        <v>8243</v>
      </c>
      <c r="B73" s="66"/>
      <c r="C73" s="66"/>
      <c r="D73" s="60"/>
      <c r="E73" s="66"/>
      <c r="F73" s="61" t="s">
        <v>3232</v>
      </c>
      <c r="G73" s="66"/>
      <c r="H73" s="66"/>
      <c r="I73" s="66"/>
      <c r="J73" s="66"/>
      <c r="K73" s="66"/>
      <c r="L73" s="66"/>
      <c r="M73" s="66"/>
      <c r="N73" s="68"/>
      <c r="O73" s="66"/>
      <c r="P73" s="66"/>
      <c r="Q73" s="319"/>
      <c r="R73" s="176"/>
      <c r="S73" s="319"/>
      <c r="T73" s="319"/>
      <c r="U73" s="319"/>
      <c r="V73" s="319"/>
      <c r="W73" s="319"/>
      <c r="X73" s="319"/>
      <c r="Y73" s="319"/>
      <c r="Z73" s="319"/>
      <c r="AA73" s="319"/>
      <c r="AB73" s="319"/>
      <c r="AC73" s="319"/>
      <c r="AD73" s="587"/>
      <c r="AE73" s="319"/>
      <c r="AF73" s="319"/>
      <c r="AG73" s="319"/>
      <c r="AH73" s="319"/>
      <c r="AI73" s="319"/>
      <c r="AJ73" s="319"/>
      <c r="AK73" s="319"/>
      <c r="AL73" s="319"/>
      <c r="AM73" s="319"/>
      <c r="AN73" s="319"/>
      <c r="AO73" s="319"/>
      <c r="AP73" s="319"/>
      <c r="AQ73" s="319"/>
      <c r="AR73" s="319"/>
      <c r="AS73" s="319"/>
      <c r="AT73" s="319"/>
      <c r="AU73" s="176"/>
      <c r="AV73" s="319"/>
      <c r="AW73" s="319"/>
      <c r="AX73" s="346"/>
      <c r="AY73" s="319"/>
      <c r="AZ73" s="176"/>
      <c r="BA73" s="319"/>
      <c r="BB73" s="319"/>
      <c r="BC73" s="319"/>
      <c r="BD73" s="319"/>
      <c r="BE73" s="319"/>
      <c r="BF73" s="176"/>
      <c r="BG73" s="319"/>
      <c r="BH73" s="319"/>
      <c r="BI73" s="319"/>
      <c r="BJ73" s="319"/>
      <c r="BK73" s="319"/>
      <c r="BL73" s="319"/>
      <c r="BM73" s="319"/>
      <c r="BN73" s="319"/>
      <c r="BO73" s="319"/>
      <c r="BP73" s="587"/>
      <c r="BQ73" s="319"/>
      <c r="BR73" s="319"/>
      <c r="BS73" s="176"/>
      <c r="BT73" s="176"/>
      <c r="BU73" s="319"/>
      <c r="BV73" s="319"/>
      <c r="BW73" s="176"/>
      <c r="BX73" s="319"/>
      <c r="BY73" s="319"/>
      <c r="BZ73" s="319"/>
      <c r="CA73" s="319"/>
      <c r="CB73" s="319"/>
      <c r="CC73" s="319"/>
      <c r="CD73" s="176"/>
      <c r="CE73" s="319"/>
      <c r="CF73" s="176"/>
      <c r="CG73" s="319"/>
      <c r="CH73" s="319"/>
      <c r="CI73" s="319"/>
      <c r="CJ73" s="319"/>
      <c r="CK73" s="176"/>
      <c r="CL73" s="176"/>
      <c r="CM73" s="319"/>
      <c r="CN73" s="319"/>
      <c r="CO73" s="319"/>
      <c r="CP73" s="587"/>
      <c r="CQ73" s="319"/>
      <c r="CR73" s="319"/>
      <c r="CS73" s="319"/>
      <c r="CT73" s="176"/>
      <c r="CU73" s="319"/>
      <c r="CV73" s="319"/>
      <c r="CW73" s="319"/>
      <c r="CX73" s="346"/>
      <c r="CY73" s="319"/>
      <c r="CZ73" s="319"/>
      <c r="DA73" s="319"/>
      <c r="DB73" s="346"/>
      <c r="DC73" s="176"/>
      <c r="DD73" s="319"/>
      <c r="DE73" s="319"/>
      <c r="DF73" s="319"/>
      <c r="DG73" s="319"/>
      <c r="DH73" s="319"/>
      <c r="DI73" s="319"/>
      <c r="DJ73" s="319"/>
      <c r="DK73" s="319"/>
      <c r="DL73" s="319"/>
      <c r="DM73" s="319"/>
      <c r="DN73" s="319"/>
      <c r="DO73" s="319"/>
      <c r="DP73" s="319"/>
      <c r="DQ73" s="319"/>
      <c r="DR73" s="319"/>
      <c r="DS73" s="319"/>
      <c r="DT73" s="319"/>
      <c r="DU73" s="319"/>
      <c r="DV73" s="319"/>
      <c r="DW73" s="319"/>
      <c r="DX73" s="319"/>
      <c r="DY73" s="319"/>
      <c r="DZ73" s="319"/>
      <c r="EA73" s="319"/>
      <c r="EB73" s="319"/>
      <c r="EC73" s="319"/>
      <c r="ED73" s="176"/>
      <c r="EE73" s="176"/>
    </row>
    <row r="74" spans="1:135" s="74" customFormat="1" ht="40.5" customHeight="1">
      <c r="A74" s="66">
        <v>39</v>
      </c>
      <c r="B74" s="66" t="s">
        <v>6754</v>
      </c>
      <c r="C74" s="66" t="s">
        <v>6770</v>
      </c>
      <c r="D74" s="66">
        <v>494</v>
      </c>
      <c r="E74" s="66">
        <v>63</v>
      </c>
      <c r="F74" s="67" t="s">
        <v>6771</v>
      </c>
      <c r="G74" s="66" t="s">
        <v>6772</v>
      </c>
      <c r="H74" s="66" t="s">
        <v>18</v>
      </c>
      <c r="I74" s="66" t="s">
        <v>6592</v>
      </c>
      <c r="J74" s="66">
        <v>24</v>
      </c>
      <c r="K74" s="66" t="s">
        <v>6773</v>
      </c>
      <c r="L74" s="66" t="s">
        <v>6733</v>
      </c>
      <c r="M74" s="66" t="s">
        <v>10</v>
      </c>
      <c r="N74" s="68">
        <v>61100</v>
      </c>
      <c r="O74" s="66" t="s">
        <v>3122</v>
      </c>
      <c r="P74" s="66">
        <v>23</v>
      </c>
      <c r="Q74" s="176">
        <v>0</v>
      </c>
      <c r="R74" s="176"/>
      <c r="S74" s="176">
        <v>10000</v>
      </c>
      <c r="T74" s="176">
        <v>6000</v>
      </c>
      <c r="U74" s="176">
        <v>700</v>
      </c>
      <c r="V74" s="176"/>
      <c r="W74" s="176">
        <v>35000</v>
      </c>
      <c r="X74" s="176">
        <v>12960</v>
      </c>
      <c r="Y74" s="176"/>
      <c r="Z74" s="176"/>
      <c r="AA74" s="176"/>
      <c r="AB74" s="176"/>
      <c r="AC74" s="176">
        <v>1000</v>
      </c>
      <c r="AD74" s="233"/>
      <c r="AE74" s="176"/>
      <c r="AF74" s="176"/>
      <c r="AG74" s="176">
        <v>0</v>
      </c>
      <c r="AH74" s="176"/>
      <c r="AI74" s="176">
        <v>1000</v>
      </c>
      <c r="AJ74" s="176"/>
      <c r="AK74" s="176">
        <v>0</v>
      </c>
      <c r="AL74" s="176"/>
      <c r="AM74" s="176"/>
      <c r="AN74" s="176"/>
      <c r="AO74" s="176">
        <v>5000</v>
      </c>
      <c r="AP74" s="176">
        <v>0</v>
      </c>
      <c r="AQ74" s="176"/>
      <c r="AR74" s="176"/>
      <c r="AS74" s="176"/>
      <c r="AT74" s="176"/>
      <c r="AU74" s="176">
        <v>0</v>
      </c>
      <c r="AV74" s="176"/>
      <c r="AW74" s="176"/>
      <c r="AX74" s="350"/>
      <c r="AY74" s="176">
        <v>3000</v>
      </c>
      <c r="AZ74" s="176"/>
      <c r="BA74" s="176"/>
      <c r="BB74" s="176"/>
      <c r="BC74" s="176">
        <v>0</v>
      </c>
      <c r="BD74" s="176"/>
      <c r="BE74" s="176"/>
      <c r="BF74" s="176"/>
      <c r="BG74" s="176">
        <v>1000</v>
      </c>
      <c r="BH74" s="176">
        <v>990</v>
      </c>
      <c r="BI74" s="176">
        <v>0</v>
      </c>
      <c r="BJ74" s="176"/>
      <c r="BK74" s="176">
        <v>0</v>
      </c>
      <c r="BL74" s="176"/>
      <c r="BM74" s="176">
        <v>0</v>
      </c>
      <c r="BN74" s="176"/>
      <c r="BO74" s="176">
        <v>0</v>
      </c>
      <c r="BP74" s="233"/>
      <c r="BQ74" s="176"/>
      <c r="BR74" s="176"/>
      <c r="BS74" s="176">
        <v>800</v>
      </c>
      <c r="BT74" s="176">
        <v>780</v>
      </c>
      <c r="BU74" s="176"/>
      <c r="BV74" s="176"/>
      <c r="BW74" s="176">
        <v>0</v>
      </c>
      <c r="BX74" s="176"/>
      <c r="BY74" s="176"/>
      <c r="BZ74" s="176"/>
      <c r="CA74" s="176"/>
      <c r="CB74" s="176"/>
      <c r="CC74" s="176">
        <v>0</v>
      </c>
      <c r="CD74" s="176">
        <v>0</v>
      </c>
      <c r="CE74" s="176">
        <v>0</v>
      </c>
      <c r="CF74" s="176"/>
      <c r="CG74" s="176"/>
      <c r="CH74" s="176"/>
      <c r="CI74" s="176">
        <v>0</v>
      </c>
      <c r="CJ74" s="176">
        <v>3600</v>
      </c>
      <c r="CK74" s="176">
        <v>3600</v>
      </c>
      <c r="CL74" s="176">
        <v>2640</v>
      </c>
      <c r="CM74" s="176"/>
      <c r="CN74" s="176"/>
      <c r="CO74" s="176">
        <v>0</v>
      </c>
      <c r="CP74" s="176"/>
      <c r="CQ74" s="176">
        <v>0</v>
      </c>
      <c r="CR74" s="176"/>
      <c r="CS74" s="176">
        <v>0</v>
      </c>
      <c r="CT74" s="176"/>
      <c r="CU74" s="176">
        <v>0</v>
      </c>
      <c r="CV74" s="176"/>
      <c r="CW74" s="176"/>
      <c r="CX74" s="350"/>
      <c r="CY74" s="176">
        <v>0</v>
      </c>
      <c r="CZ74" s="176"/>
      <c r="DA74" s="176">
        <v>0</v>
      </c>
      <c r="DB74" s="350"/>
      <c r="DC74" s="176"/>
      <c r="DD74" s="176"/>
      <c r="DE74" s="176">
        <v>0</v>
      </c>
      <c r="DF74" s="176"/>
      <c r="DG74" s="176"/>
      <c r="DH74" s="176"/>
      <c r="DI74" s="176"/>
      <c r="DJ74" s="176"/>
      <c r="DK74" s="176"/>
      <c r="DL74" s="176"/>
      <c r="DM74" s="176"/>
      <c r="DN74" s="176"/>
      <c r="DO74" s="176"/>
      <c r="DP74" s="176"/>
      <c r="DQ74" s="176"/>
      <c r="DR74" s="176"/>
      <c r="DS74" s="176"/>
      <c r="DT74" s="176"/>
      <c r="DU74" s="176"/>
      <c r="DV74" s="176"/>
      <c r="DW74" s="176"/>
      <c r="DX74" s="176"/>
      <c r="DY74" s="176"/>
      <c r="DZ74" s="176"/>
      <c r="EA74" s="176"/>
      <c r="EB74" s="176"/>
      <c r="EC74" s="176"/>
      <c r="ED74" s="176">
        <f t="shared" si="0"/>
        <v>23370</v>
      </c>
      <c r="EE74" s="176">
        <f t="shared" ref="EE74:EE82" si="3">N74-ED74</f>
        <v>37730</v>
      </c>
    </row>
    <row r="75" spans="1:135" s="74" customFormat="1" ht="40.5" customHeight="1">
      <c r="A75" s="66">
        <v>40</v>
      </c>
      <c r="B75" s="66" t="s">
        <v>6760</v>
      </c>
      <c r="C75" s="66" t="s">
        <v>6774</v>
      </c>
      <c r="D75" s="82">
        <v>505</v>
      </c>
      <c r="E75" s="66">
        <v>144</v>
      </c>
      <c r="F75" s="67" t="s">
        <v>6775</v>
      </c>
      <c r="G75" s="66" t="s">
        <v>6776</v>
      </c>
      <c r="H75" s="66" t="s">
        <v>4346</v>
      </c>
      <c r="I75" s="66" t="s">
        <v>4663</v>
      </c>
      <c r="J75" s="66">
        <v>36</v>
      </c>
      <c r="K75" s="66" t="s">
        <v>6777</v>
      </c>
      <c r="L75" s="66" t="s">
        <v>6778</v>
      </c>
      <c r="M75" s="66" t="s">
        <v>10</v>
      </c>
      <c r="N75" s="68">
        <v>209300</v>
      </c>
      <c r="O75" s="66" t="s">
        <v>3122</v>
      </c>
      <c r="P75" s="66">
        <v>23</v>
      </c>
      <c r="Q75" s="176">
        <v>150000</v>
      </c>
      <c r="R75" s="176">
        <v>54960</v>
      </c>
      <c r="S75" s="176"/>
      <c r="T75" s="176"/>
      <c r="U75" s="176"/>
      <c r="V75" s="176"/>
      <c r="W75" s="176">
        <v>30000</v>
      </c>
      <c r="X75" s="176">
        <v>10980</v>
      </c>
      <c r="Y75" s="176"/>
      <c r="Z75" s="176"/>
      <c r="AA75" s="176"/>
      <c r="AB75" s="176"/>
      <c r="AC75" s="176">
        <v>0</v>
      </c>
      <c r="AD75" s="233"/>
      <c r="AE75" s="176"/>
      <c r="AF75" s="176"/>
      <c r="AG75" s="176">
        <v>0</v>
      </c>
      <c r="AH75" s="176"/>
      <c r="AI75" s="176"/>
      <c r="AJ75" s="176"/>
      <c r="AK75" s="176">
        <v>0</v>
      </c>
      <c r="AL75" s="176"/>
      <c r="AM75" s="176"/>
      <c r="AN75" s="176"/>
      <c r="AO75" s="176">
        <v>2000</v>
      </c>
      <c r="AP75" s="176">
        <v>0</v>
      </c>
      <c r="AQ75" s="176"/>
      <c r="AR75" s="176"/>
      <c r="AS75" s="176"/>
      <c r="AT75" s="176"/>
      <c r="AU75" s="176">
        <v>0</v>
      </c>
      <c r="AV75" s="176"/>
      <c r="AW75" s="176"/>
      <c r="AX75" s="350"/>
      <c r="AY75" s="176"/>
      <c r="AZ75" s="176"/>
      <c r="BA75" s="176">
        <v>5000</v>
      </c>
      <c r="BB75" s="176">
        <v>4980</v>
      </c>
      <c r="BC75" s="176">
        <v>0</v>
      </c>
      <c r="BD75" s="176"/>
      <c r="BE75" s="176"/>
      <c r="BF75" s="176"/>
      <c r="BG75" s="176">
        <v>1000</v>
      </c>
      <c r="BH75" s="176"/>
      <c r="BI75" s="176">
        <v>0</v>
      </c>
      <c r="BJ75" s="176"/>
      <c r="BK75" s="176">
        <v>0</v>
      </c>
      <c r="BL75" s="176"/>
      <c r="BM75" s="176">
        <v>0</v>
      </c>
      <c r="BN75" s="176"/>
      <c r="BO75" s="176">
        <v>0</v>
      </c>
      <c r="BP75" s="233"/>
      <c r="BQ75" s="176"/>
      <c r="BR75" s="176"/>
      <c r="BS75" s="176"/>
      <c r="BT75" s="176"/>
      <c r="BU75" s="176"/>
      <c r="BV75" s="176"/>
      <c r="BW75" s="176">
        <v>0</v>
      </c>
      <c r="BX75" s="176"/>
      <c r="BY75" s="176"/>
      <c r="BZ75" s="176"/>
      <c r="CA75" s="176"/>
      <c r="CB75" s="176"/>
      <c r="CC75" s="176">
        <v>3000</v>
      </c>
      <c r="CD75" s="176">
        <v>300</v>
      </c>
      <c r="CE75" s="176">
        <v>0</v>
      </c>
      <c r="CF75" s="176"/>
      <c r="CG75" s="176"/>
      <c r="CH75" s="176"/>
      <c r="CI75" s="176">
        <v>0</v>
      </c>
      <c r="CJ75" s="176">
        <v>6000</v>
      </c>
      <c r="CK75" s="176">
        <v>6000</v>
      </c>
      <c r="CL75" s="176">
        <v>960</v>
      </c>
      <c r="CM75" s="176"/>
      <c r="CN75" s="176"/>
      <c r="CO75" s="176">
        <v>10000</v>
      </c>
      <c r="CP75" s="233">
        <v>12000</v>
      </c>
      <c r="CQ75" s="176">
        <v>0</v>
      </c>
      <c r="CR75" s="176"/>
      <c r="CS75" s="176">
        <v>300</v>
      </c>
      <c r="CT75" s="176"/>
      <c r="CU75" s="176">
        <v>0</v>
      </c>
      <c r="CV75" s="176"/>
      <c r="CW75" s="176"/>
      <c r="CX75" s="350"/>
      <c r="CY75" s="176">
        <v>0</v>
      </c>
      <c r="CZ75" s="176"/>
      <c r="DA75" s="176">
        <v>0</v>
      </c>
      <c r="DB75" s="350"/>
      <c r="DC75" s="176">
        <v>2000</v>
      </c>
      <c r="DD75" s="176">
        <v>900</v>
      </c>
      <c r="DE75" s="176">
        <v>0</v>
      </c>
      <c r="DF75" s="176"/>
      <c r="DG75" s="176"/>
      <c r="DH75" s="176"/>
      <c r="DI75" s="176"/>
      <c r="DJ75" s="176"/>
      <c r="DK75" s="176"/>
      <c r="DL75" s="176"/>
      <c r="DM75" s="176"/>
      <c r="DN75" s="176"/>
      <c r="DO75" s="176"/>
      <c r="DP75" s="176"/>
      <c r="DQ75" s="176"/>
      <c r="DR75" s="176"/>
      <c r="DS75" s="176"/>
      <c r="DT75" s="176"/>
      <c r="DU75" s="176"/>
      <c r="DV75" s="176"/>
      <c r="DW75" s="176"/>
      <c r="DX75" s="176"/>
      <c r="DY75" s="176"/>
      <c r="DZ75" s="176"/>
      <c r="EA75" s="176"/>
      <c r="EB75" s="176"/>
      <c r="EC75" s="176"/>
      <c r="ED75" s="176">
        <f t="shared" si="0"/>
        <v>84780</v>
      </c>
      <c r="EE75" s="176">
        <f t="shared" si="3"/>
        <v>124520</v>
      </c>
    </row>
    <row r="76" spans="1:135" s="74" customFormat="1" ht="40.5" customHeight="1">
      <c r="A76" s="66">
        <v>41</v>
      </c>
      <c r="B76" s="66" t="s">
        <v>6779</v>
      </c>
      <c r="C76" s="66" t="s">
        <v>6780</v>
      </c>
      <c r="D76" s="66">
        <v>523</v>
      </c>
      <c r="E76" s="66">
        <v>598</v>
      </c>
      <c r="F76" s="67" t="s">
        <v>6781</v>
      </c>
      <c r="G76" s="66" t="s">
        <v>6782</v>
      </c>
      <c r="H76" s="66" t="s">
        <v>6783</v>
      </c>
      <c r="I76" s="66" t="s">
        <v>6784</v>
      </c>
      <c r="J76" s="66">
        <v>36</v>
      </c>
      <c r="K76" s="66" t="s">
        <v>6785</v>
      </c>
      <c r="L76" s="66" t="s">
        <v>4161</v>
      </c>
      <c r="M76" s="66" t="s">
        <v>10</v>
      </c>
      <c r="N76" s="68">
        <v>3600</v>
      </c>
      <c r="O76" s="66" t="s">
        <v>3394</v>
      </c>
      <c r="P76" s="66">
        <v>89</v>
      </c>
      <c r="Q76" s="176">
        <v>0</v>
      </c>
      <c r="R76" s="176"/>
      <c r="S76" s="176"/>
      <c r="T76" s="176"/>
      <c r="U76" s="176"/>
      <c r="V76" s="176"/>
      <c r="W76" s="176"/>
      <c r="X76" s="176"/>
      <c r="Y76" s="176"/>
      <c r="Z76" s="176"/>
      <c r="AA76" s="176"/>
      <c r="AB76" s="176"/>
      <c r="AC76" s="176">
        <v>0</v>
      </c>
      <c r="AD76" s="233"/>
      <c r="AE76" s="176"/>
      <c r="AF76" s="176"/>
      <c r="AG76" s="176">
        <v>0</v>
      </c>
      <c r="AH76" s="176"/>
      <c r="AI76" s="176"/>
      <c r="AJ76" s="176"/>
      <c r="AK76" s="176">
        <v>0</v>
      </c>
      <c r="AL76" s="176"/>
      <c r="AM76" s="176"/>
      <c r="AN76" s="176"/>
      <c r="AO76" s="176"/>
      <c r="AP76" s="176"/>
      <c r="AQ76" s="176"/>
      <c r="AR76" s="176"/>
      <c r="AS76" s="176"/>
      <c r="AT76" s="176"/>
      <c r="AU76" s="176">
        <v>0</v>
      </c>
      <c r="AV76" s="176"/>
      <c r="AW76" s="176"/>
      <c r="AX76" s="350"/>
      <c r="AY76" s="176"/>
      <c r="AZ76" s="176"/>
      <c r="BA76" s="176"/>
      <c r="BB76" s="176"/>
      <c r="BC76" s="176">
        <v>0</v>
      </c>
      <c r="BD76" s="176"/>
      <c r="BE76" s="176"/>
      <c r="BF76" s="176"/>
      <c r="BG76" s="176">
        <v>0</v>
      </c>
      <c r="BH76" s="176"/>
      <c r="BI76" s="176">
        <v>0</v>
      </c>
      <c r="BJ76" s="176"/>
      <c r="BK76" s="176">
        <v>0</v>
      </c>
      <c r="BL76" s="176"/>
      <c r="BM76" s="176">
        <v>0</v>
      </c>
      <c r="BN76" s="176"/>
      <c r="BO76" s="176">
        <v>0</v>
      </c>
      <c r="BP76" s="233"/>
      <c r="BQ76" s="176"/>
      <c r="BR76" s="176"/>
      <c r="BS76" s="176"/>
      <c r="BT76" s="176"/>
      <c r="BU76" s="176"/>
      <c r="BV76" s="176"/>
      <c r="BW76" s="176">
        <v>0</v>
      </c>
      <c r="BX76" s="176"/>
      <c r="BY76" s="176"/>
      <c r="BZ76" s="176"/>
      <c r="CA76" s="176"/>
      <c r="CB76" s="176"/>
      <c r="CC76" s="176">
        <v>0</v>
      </c>
      <c r="CD76" s="176">
        <v>0</v>
      </c>
      <c r="CE76" s="176">
        <v>0</v>
      </c>
      <c r="CF76" s="176"/>
      <c r="CG76" s="176"/>
      <c r="CH76" s="176"/>
      <c r="CI76" s="176">
        <v>0</v>
      </c>
      <c r="CJ76" s="176">
        <v>3600</v>
      </c>
      <c r="CK76" s="176">
        <v>3600</v>
      </c>
      <c r="CL76" s="176">
        <v>560</v>
      </c>
      <c r="CM76" s="176"/>
      <c r="CN76" s="176"/>
      <c r="CO76" s="176">
        <v>0</v>
      </c>
      <c r="CP76" s="176"/>
      <c r="CQ76" s="176">
        <v>0</v>
      </c>
      <c r="CR76" s="176"/>
      <c r="CS76" s="176">
        <v>0</v>
      </c>
      <c r="CT76" s="176"/>
      <c r="CU76" s="176">
        <v>0</v>
      </c>
      <c r="CV76" s="176"/>
      <c r="CW76" s="176"/>
      <c r="CX76" s="350"/>
      <c r="CY76" s="176">
        <v>0</v>
      </c>
      <c r="CZ76" s="176"/>
      <c r="DA76" s="176">
        <v>0</v>
      </c>
      <c r="DB76" s="350"/>
      <c r="DC76" s="176"/>
      <c r="DD76" s="176"/>
      <c r="DE76" s="176">
        <v>0</v>
      </c>
      <c r="DF76" s="176"/>
      <c r="DG76" s="176"/>
      <c r="DH76" s="176"/>
      <c r="DI76" s="176"/>
      <c r="DJ76" s="176"/>
      <c r="DK76" s="176"/>
      <c r="DL76" s="176"/>
      <c r="DM76" s="176"/>
      <c r="DN76" s="176"/>
      <c r="DO76" s="176"/>
      <c r="DP76" s="176"/>
      <c r="DQ76" s="176"/>
      <c r="DR76" s="176"/>
      <c r="DS76" s="176"/>
      <c r="DT76" s="176"/>
      <c r="DU76" s="176"/>
      <c r="DV76" s="176"/>
      <c r="DW76" s="176"/>
      <c r="DX76" s="176"/>
      <c r="DY76" s="176"/>
      <c r="DZ76" s="176"/>
      <c r="EA76" s="176"/>
      <c r="EB76" s="176"/>
      <c r="EC76" s="176"/>
      <c r="ED76" s="176">
        <f t="shared" ref="ED76:ED139" si="4">DF76+DD76+DB76+CZ76+CX76+CV76+CT76+CR76+CP76+CN76+CL76+CH76+CF76+CB76+BZ76+BX76+BT76+BR76+BP76+BN76+BL76+BJ76+BH76+BF76+BD76+BB76+AZ76+AX76+AV76+AR76+AP76+AN76+AL76+AJ76+AH76+AF76+AD76+AB76+Z76+X76+V76+T76+R76</f>
        <v>560</v>
      </c>
      <c r="EE76" s="176">
        <f t="shared" si="3"/>
        <v>3040</v>
      </c>
    </row>
    <row r="77" spans="1:135" s="74" customFormat="1" ht="40.5" customHeight="1">
      <c r="A77" s="66">
        <v>42</v>
      </c>
      <c r="B77" s="66" t="s">
        <v>6764</v>
      </c>
      <c r="C77" s="66" t="s">
        <v>6786</v>
      </c>
      <c r="D77" s="81">
        <v>528</v>
      </c>
      <c r="E77" s="66">
        <v>682</v>
      </c>
      <c r="F77" s="67" t="s">
        <v>6787</v>
      </c>
      <c r="G77" s="66" t="s">
        <v>6788</v>
      </c>
      <c r="H77" s="66" t="s">
        <v>30</v>
      </c>
      <c r="I77" s="66" t="s">
        <v>6784</v>
      </c>
      <c r="J77" s="66">
        <v>36</v>
      </c>
      <c r="K77" s="66" t="s">
        <v>6789</v>
      </c>
      <c r="L77" s="66" t="s">
        <v>6790</v>
      </c>
      <c r="M77" s="66" t="s">
        <v>10</v>
      </c>
      <c r="N77" s="68">
        <v>30000</v>
      </c>
      <c r="O77" s="66" t="s">
        <v>3394</v>
      </c>
      <c r="P77" s="66">
        <v>89</v>
      </c>
      <c r="Q77" s="176">
        <v>20000</v>
      </c>
      <c r="R77" s="176">
        <v>14952</v>
      </c>
      <c r="S77" s="176"/>
      <c r="T77" s="176"/>
      <c r="U77" s="176"/>
      <c r="V77" s="176"/>
      <c r="W77" s="176"/>
      <c r="X77" s="176"/>
      <c r="Y77" s="176"/>
      <c r="Z77" s="176"/>
      <c r="AA77" s="176"/>
      <c r="AB77" s="176"/>
      <c r="AC77" s="176">
        <v>0</v>
      </c>
      <c r="AD77" s="233"/>
      <c r="AE77" s="176"/>
      <c r="AF77" s="176"/>
      <c r="AG77" s="176">
        <v>10000</v>
      </c>
      <c r="AH77" s="176"/>
      <c r="AI77" s="176"/>
      <c r="AJ77" s="176"/>
      <c r="AK77" s="176">
        <v>0</v>
      </c>
      <c r="AL77" s="176"/>
      <c r="AM77" s="176"/>
      <c r="AN77" s="176"/>
      <c r="AO77" s="176"/>
      <c r="AP77" s="176"/>
      <c r="AQ77" s="176"/>
      <c r="AR77" s="176"/>
      <c r="AS77" s="176"/>
      <c r="AT77" s="176"/>
      <c r="AU77" s="176">
        <v>0</v>
      </c>
      <c r="AV77" s="176"/>
      <c r="AW77" s="176"/>
      <c r="AX77" s="350"/>
      <c r="AY77" s="176"/>
      <c r="AZ77" s="176"/>
      <c r="BA77" s="176"/>
      <c r="BB77" s="176"/>
      <c r="BC77" s="176">
        <v>0</v>
      </c>
      <c r="BD77" s="176"/>
      <c r="BE77" s="176"/>
      <c r="BF77" s="176"/>
      <c r="BG77" s="176">
        <v>0</v>
      </c>
      <c r="BH77" s="176"/>
      <c r="BI77" s="176">
        <v>0</v>
      </c>
      <c r="BJ77" s="176"/>
      <c r="BK77" s="176">
        <v>0</v>
      </c>
      <c r="BL77" s="176"/>
      <c r="BM77" s="176">
        <v>0</v>
      </c>
      <c r="BN77" s="176"/>
      <c r="BO77" s="176">
        <v>0</v>
      </c>
      <c r="BP77" s="233"/>
      <c r="BQ77" s="176"/>
      <c r="BR77" s="176"/>
      <c r="BS77" s="176"/>
      <c r="BT77" s="176"/>
      <c r="BU77" s="176"/>
      <c r="BV77" s="176"/>
      <c r="BW77" s="176">
        <v>0</v>
      </c>
      <c r="BX77" s="176"/>
      <c r="BY77" s="176"/>
      <c r="BZ77" s="176"/>
      <c r="CA77" s="176"/>
      <c r="CB77" s="176"/>
      <c r="CC77" s="176">
        <v>0</v>
      </c>
      <c r="CD77" s="176">
        <v>0</v>
      </c>
      <c r="CE77" s="176">
        <v>0</v>
      </c>
      <c r="CF77" s="176"/>
      <c r="CG77" s="176"/>
      <c r="CH77" s="176"/>
      <c r="CI77" s="176">
        <v>0</v>
      </c>
      <c r="CJ77" s="176">
        <v>0</v>
      </c>
      <c r="CK77" s="176">
        <v>0</v>
      </c>
      <c r="CL77" s="176"/>
      <c r="CM77" s="176"/>
      <c r="CN77" s="176"/>
      <c r="CO77" s="176">
        <v>0</v>
      </c>
      <c r="CP77" s="176"/>
      <c r="CQ77" s="176">
        <v>0</v>
      </c>
      <c r="CR77" s="176"/>
      <c r="CS77" s="176">
        <v>0</v>
      </c>
      <c r="CT77" s="176"/>
      <c r="CU77" s="176">
        <v>0</v>
      </c>
      <c r="CV77" s="176"/>
      <c r="CW77" s="176"/>
      <c r="CX77" s="350"/>
      <c r="CY77" s="176">
        <v>0</v>
      </c>
      <c r="CZ77" s="176"/>
      <c r="DA77" s="176">
        <v>0</v>
      </c>
      <c r="DB77" s="350"/>
      <c r="DC77" s="176"/>
      <c r="DD77" s="176"/>
      <c r="DE77" s="176">
        <v>0</v>
      </c>
      <c r="DF77" s="176"/>
      <c r="DG77" s="176"/>
      <c r="DH77" s="176"/>
      <c r="DI77" s="176"/>
      <c r="DJ77" s="176"/>
      <c r="DK77" s="176"/>
      <c r="DL77" s="176"/>
      <c r="DM77" s="176"/>
      <c r="DN77" s="176"/>
      <c r="DO77" s="176"/>
      <c r="DP77" s="176"/>
      <c r="DQ77" s="176"/>
      <c r="DR77" s="176"/>
      <c r="DS77" s="176"/>
      <c r="DT77" s="176"/>
      <c r="DU77" s="176"/>
      <c r="DV77" s="176"/>
      <c r="DW77" s="176"/>
      <c r="DX77" s="176"/>
      <c r="DY77" s="176"/>
      <c r="DZ77" s="176"/>
      <c r="EA77" s="176"/>
      <c r="EB77" s="176"/>
      <c r="EC77" s="176"/>
      <c r="ED77" s="176">
        <f t="shared" si="4"/>
        <v>14952</v>
      </c>
      <c r="EE77" s="176">
        <f t="shared" si="3"/>
        <v>15048</v>
      </c>
    </row>
    <row r="78" spans="1:135" s="400" customFormat="1" ht="40.5" customHeight="1">
      <c r="A78" s="391">
        <v>43</v>
      </c>
      <c r="B78" s="391" t="s">
        <v>6768</v>
      </c>
      <c r="C78" s="66" t="s">
        <v>6791</v>
      </c>
      <c r="D78" s="81">
        <v>528</v>
      </c>
      <c r="E78" s="66">
        <v>682</v>
      </c>
      <c r="F78" s="392" t="s">
        <v>6792</v>
      </c>
      <c r="G78" s="391" t="s">
        <v>6788</v>
      </c>
      <c r="H78" s="391" t="s">
        <v>9</v>
      </c>
      <c r="I78" s="66" t="s">
        <v>447</v>
      </c>
      <c r="J78" s="66">
        <v>36</v>
      </c>
      <c r="K78" s="391" t="s">
        <v>6793</v>
      </c>
      <c r="L78" s="391" t="s">
        <v>6790</v>
      </c>
      <c r="M78" s="391" t="s">
        <v>10</v>
      </c>
      <c r="N78" s="393">
        <v>10000</v>
      </c>
      <c r="O78" s="391" t="s">
        <v>3394</v>
      </c>
      <c r="P78" s="66">
        <v>89</v>
      </c>
      <c r="Q78" s="323">
        <v>0</v>
      </c>
      <c r="R78" s="323"/>
      <c r="S78" s="323"/>
      <c r="T78" s="323"/>
      <c r="U78" s="323"/>
      <c r="V78" s="323"/>
      <c r="W78" s="323"/>
      <c r="X78" s="323"/>
      <c r="Y78" s="323"/>
      <c r="Z78" s="323"/>
      <c r="AA78" s="323"/>
      <c r="AB78" s="323"/>
      <c r="AC78" s="323">
        <v>0</v>
      </c>
      <c r="AD78" s="323"/>
      <c r="AE78" s="323"/>
      <c r="AF78" s="323"/>
      <c r="AG78" s="323">
        <v>10000</v>
      </c>
      <c r="AH78" s="323"/>
      <c r="AI78" s="323"/>
      <c r="AJ78" s="323"/>
      <c r="AK78" s="323"/>
      <c r="AL78" s="323"/>
      <c r="AM78" s="323"/>
      <c r="AN78" s="323"/>
      <c r="AO78" s="323"/>
      <c r="AP78" s="323"/>
      <c r="AQ78" s="323"/>
      <c r="AR78" s="323"/>
      <c r="AS78" s="323"/>
      <c r="AT78" s="323"/>
      <c r="AU78" s="323">
        <v>0</v>
      </c>
      <c r="AV78" s="323"/>
      <c r="AW78" s="323"/>
      <c r="AX78" s="323"/>
      <c r="AY78" s="323"/>
      <c r="AZ78" s="323"/>
      <c r="BA78" s="323"/>
      <c r="BB78" s="323"/>
      <c r="BC78" s="323">
        <v>0</v>
      </c>
      <c r="BD78" s="323"/>
      <c r="BE78" s="323"/>
      <c r="BF78" s="323"/>
      <c r="BG78" s="323">
        <v>0</v>
      </c>
      <c r="BH78" s="323"/>
      <c r="BI78" s="323">
        <v>0</v>
      </c>
      <c r="BJ78" s="323"/>
      <c r="BK78" s="323">
        <v>0</v>
      </c>
      <c r="BL78" s="323"/>
      <c r="BM78" s="323">
        <v>0</v>
      </c>
      <c r="BN78" s="323"/>
      <c r="BO78" s="323">
        <v>0</v>
      </c>
      <c r="BP78" s="323"/>
      <c r="BQ78" s="323"/>
      <c r="BR78" s="323"/>
      <c r="BS78" s="323"/>
      <c r="BT78" s="323"/>
      <c r="BU78" s="323"/>
      <c r="BV78" s="323"/>
      <c r="BW78" s="323">
        <v>0</v>
      </c>
      <c r="BX78" s="323"/>
      <c r="BY78" s="323"/>
      <c r="BZ78" s="323"/>
      <c r="CA78" s="323"/>
      <c r="CB78" s="323"/>
      <c r="CC78" s="323">
        <v>0</v>
      </c>
      <c r="CD78" s="323">
        <v>0</v>
      </c>
      <c r="CE78" s="323">
        <v>0</v>
      </c>
      <c r="CF78" s="323"/>
      <c r="CG78" s="323"/>
      <c r="CH78" s="323"/>
      <c r="CI78" s="323">
        <v>0</v>
      </c>
      <c r="CJ78" s="323">
        <v>0</v>
      </c>
      <c r="CK78" s="323">
        <v>0</v>
      </c>
      <c r="CL78" s="323"/>
      <c r="CM78" s="323"/>
      <c r="CN78" s="323"/>
      <c r="CO78" s="323">
        <v>0</v>
      </c>
      <c r="CP78" s="323"/>
      <c r="CQ78" s="323">
        <v>0</v>
      </c>
      <c r="CR78" s="323"/>
      <c r="CS78" s="323">
        <v>0</v>
      </c>
      <c r="CT78" s="323"/>
      <c r="CU78" s="323">
        <v>0</v>
      </c>
      <c r="CV78" s="323"/>
      <c r="CW78" s="323"/>
      <c r="CX78" s="323"/>
      <c r="CY78" s="323">
        <v>0</v>
      </c>
      <c r="CZ78" s="323"/>
      <c r="DA78" s="323">
        <v>0</v>
      </c>
      <c r="DB78" s="323"/>
      <c r="DC78" s="323"/>
      <c r="DD78" s="323"/>
      <c r="DE78" s="323">
        <v>0</v>
      </c>
      <c r="DF78" s="323"/>
      <c r="DG78" s="323"/>
      <c r="DH78" s="323"/>
      <c r="DI78" s="323"/>
      <c r="DJ78" s="323"/>
      <c r="DK78" s="323"/>
      <c r="DL78" s="323"/>
      <c r="DM78" s="323"/>
      <c r="DN78" s="323"/>
      <c r="DO78" s="323"/>
      <c r="DP78" s="323"/>
      <c r="DQ78" s="323"/>
      <c r="DR78" s="323"/>
      <c r="DS78" s="323"/>
      <c r="DT78" s="323"/>
      <c r="DU78" s="323"/>
      <c r="DV78" s="323"/>
      <c r="DW78" s="323"/>
      <c r="DX78" s="323"/>
      <c r="DY78" s="323"/>
      <c r="DZ78" s="323"/>
      <c r="EA78" s="323"/>
      <c r="EB78" s="323"/>
      <c r="EC78" s="323"/>
      <c r="ED78" s="323">
        <f t="shared" si="4"/>
        <v>0</v>
      </c>
      <c r="EE78" s="323">
        <f t="shared" si="3"/>
        <v>10000</v>
      </c>
    </row>
    <row r="79" spans="1:135" s="74" customFormat="1" ht="40.5" customHeight="1">
      <c r="A79" s="66">
        <v>44</v>
      </c>
      <c r="B79" s="66" t="s">
        <v>6770</v>
      </c>
      <c r="C79" s="66" t="s">
        <v>6794</v>
      </c>
      <c r="D79" s="126">
        <v>529</v>
      </c>
      <c r="E79" s="66">
        <v>683</v>
      </c>
      <c r="F79" s="67" t="s">
        <v>6795</v>
      </c>
      <c r="G79" s="66" t="s">
        <v>6796</v>
      </c>
      <c r="H79" s="66" t="s">
        <v>6797</v>
      </c>
      <c r="I79" s="66" t="s">
        <v>6784</v>
      </c>
      <c r="J79" s="66">
        <v>24</v>
      </c>
      <c r="K79" s="66" t="s">
        <v>6798</v>
      </c>
      <c r="L79" s="66" t="s">
        <v>6790</v>
      </c>
      <c r="M79" s="66" t="s">
        <v>10</v>
      </c>
      <c r="N79" s="68">
        <v>15000</v>
      </c>
      <c r="O79" s="66" t="s">
        <v>3394</v>
      </c>
      <c r="P79" s="66">
        <v>89</v>
      </c>
      <c r="Q79" s="176">
        <v>5000</v>
      </c>
      <c r="R79" s="176">
        <v>1988</v>
      </c>
      <c r="S79" s="176"/>
      <c r="T79" s="176"/>
      <c r="U79" s="176"/>
      <c r="V79" s="176"/>
      <c r="W79" s="176"/>
      <c r="X79" s="176"/>
      <c r="Y79" s="176"/>
      <c r="Z79" s="176"/>
      <c r="AA79" s="176"/>
      <c r="AB79" s="176"/>
      <c r="AC79" s="176">
        <v>0</v>
      </c>
      <c r="AD79" s="233"/>
      <c r="AE79" s="176"/>
      <c r="AF79" s="176"/>
      <c r="AG79" s="176">
        <v>10000</v>
      </c>
      <c r="AH79" s="176"/>
      <c r="AI79" s="176"/>
      <c r="AJ79" s="176"/>
      <c r="AK79" s="176">
        <v>0</v>
      </c>
      <c r="AL79" s="176"/>
      <c r="AM79" s="176"/>
      <c r="AN79" s="176"/>
      <c r="AO79" s="176"/>
      <c r="AP79" s="176"/>
      <c r="AQ79" s="176"/>
      <c r="AR79" s="176"/>
      <c r="AS79" s="176"/>
      <c r="AT79" s="176"/>
      <c r="AU79" s="176">
        <v>0</v>
      </c>
      <c r="AV79" s="176"/>
      <c r="AW79" s="176"/>
      <c r="AX79" s="350"/>
      <c r="AY79" s="176"/>
      <c r="AZ79" s="176"/>
      <c r="BA79" s="176"/>
      <c r="BB79" s="176"/>
      <c r="BC79" s="176">
        <v>0</v>
      </c>
      <c r="BD79" s="176"/>
      <c r="BE79" s="176"/>
      <c r="BF79" s="176"/>
      <c r="BG79" s="176">
        <v>0</v>
      </c>
      <c r="BH79" s="176"/>
      <c r="BI79" s="176">
        <v>0</v>
      </c>
      <c r="BJ79" s="176"/>
      <c r="BK79" s="176">
        <v>0</v>
      </c>
      <c r="BL79" s="176"/>
      <c r="BM79" s="176">
        <v>0</v>
      </c>
      <c r="BN79" s="176"/>
      <c r="BO79" s="176">
        <v>0</v>
      </c>
      <c r="BP79" s="233"/>
      <c r="BQ79" s="176"/>
      <c r="BR79" s="176"/>
      <c r="BS79" s="176"/>
      <c r="BT79" s="176"/>
      <c r="BU79" s="176"/>
      <c r="BV79" s="176"/>
      <c r="BW79" s="176">
        <v>0</v>
      </c>
      <c r="BX79" s="176"/>
      <c r="BY79" s="176"/>
      <c r="BZ79" s="176"/>
      <c r="CA79" s="176"/>
      <c r="CB79" s="176"/>
      <c r="CC79" s="176">
        <v>0</v>
      </c>
      <c r="CD79" s="176">
        <v>0</v>
      </c>
      <c r="CE79" s="176">
        <v>0</v>
      </c>
      <c r="CF79" s="176"/>
      <c r="CG79" s="176"/>
      <c r="CH79" s="176"/>
      <c r="CI79" s="176">
        <v>0</v>
      </c>
      <c r="CJ79" s="176">
        <v>0</v>
      </c>
      <c r="CK79" s="176">
        <v>0</v>
      </c>
      <c r="CL79" s="176"/>
      <c r="CM79" s="176"/>
      <c r="CN79" s="176"/>
      <c r="CO79" s="176">
        <v>0</v>
      </c>
      <c r="CP79" s="176"/>
      <c r="CQ79" s="176">
        <v>0</v>
      </c>
      <c r="CR79" s="176"/>
      <c r="CS79" s="176">
        <v>0</v>
      </c>
      <c r="CT79" s="176"/>
      <c r="CU79" s="176">
        <v>0</v>
      </c>
      <c r="CV79" s="176"/>
      <c r="CW79" s="176"/>
      <c r="CX79" s="350"/>
      <c r="CY79" s="176">
        <v>0</v>
      </c>
      <c r="CZ79" s="176"/>
      <c r="DA79" s="176">
        <v>0</v>
      </c>
      <c r="DB79" s="350"/>
      <c r="DC79" s="176"/>
      <c r="DD79" s="176"/>
      <c r="DE79" s="176">
        <v>0</v>
      </c>
      <c r="DF79" s="176"/>
      <c r="DG79" s="176"/>
      <c r="DH79" s="176"/>
      <c r="DI79" s="176"/>
      <c r="DJ79" s="176"/>
      <c r="DK79" s="176"/>
      <c r="DL79" s="176"/>
      <c r="DM79" s="176"/>
      <c r="DN79" s="176"/>
      <c r="DO79" s="176"/>
      <c r="DP79" s="176"/>
      <c r="DQ79" s="176"/>
      <c r="DR79" s="176"/>
      <c r="DS79" s="176"/>
      <c r="DT79" s="176"/>
      <c r="DU79" s="176"/>
      <c r="DV79" s="176"/>
      <c r="DW79" s="176"/>
      <c r="DX79" s="176"/>
      <c r="DY79" s="176"/>
      <c r="DZ79" s="176"/>
      <c r="EA79" s="176"/>
      <c r="EB79" s="176"/>
      <c r="EC79" s="176"/>
      <c r="ED79" s="176">
        <f t="shared" si="4"/>
        <v>1988</v>
      </c>
      <c r="EE79" s="176">
        <f t="shared" si="3"/>
        <v>13012</v>
      </c>
    </row>
    <row r="80" spans="1:135" s="74" customFormat="1" ht="40.5" customHeight="1">
      <c r="A80" s="66">
        <v>45</v>
      </c>
      <c r="B80" s="66" t="s">
        <v>6774</v>
      </c>
      <c r="C80" s="66" t="s">
        <v>6799</v>
      </c>
      <c r="D80" s="66">
        <v>532</v>
      </c>
      <c r="E80" s="66">
        <v>787</v>
      </c>
      <c r="F80" s="67" t="s">
        <v>4410</v>
      </c>
      <c r="G80" s="66" t="s">
        <v>4411</v>
      </c>
      <c r="H80" s="66" t="s">
        <v>18</v>
      </c>
      <c r="I80" s="66" t="s">
        <v>4412</v>
      </c>
      <c r="J80" s="66">
        <v>36</v>
      </c>
      <c r="K80" s="66" t="s">
        <v>4413</v>
      </c>
      <c r="L80" s="66" t="s">
        <v>4414</v>
      </c>
      <c r="M80" s="66" t="s">
        <v>10</v>
      </c>
      <c r="N80" s="68">
        <v>18000</v>
      </c>
      <c r="O80" s="66" t="s">
        <v>3122</v>
      </c>
      <c r="P80" s="66">
        <v>23</v>
      </c>
      <c r="Q80" s="176">
        <v>10000</v>
      </c>
      <c r="R80" s="176">
        <v>9996</v>
      </c>
      <c r="S80" s="176"/>
      <c r="T80" s="176"/>
      <c r="U80" s="176"/>
      <c r="V80" s="176"/>
      <c r="W80" s="176"/>
      <c r="X80" s="176"/>
      <c r="Y80" s="176"/>
      <c r="Z80" s="176"/>
      <c r="AA80" s="176"/>
      <c r="AB80" s="176"/>
      <c r="AC80" s="176">
        <v>0</v>
      </c>
      <c r="AD80" s="233"/>
      <c r="AE80" s="176"/>
      <c r="AF80" s="176"/>
      <c r="AG80" s="176">
        <v>0</v>
      </c>
      <c r="AH80" s="176"/>
      <c r="AI80" s="176"/>
      <c r="AJ80" s="176"/>
      <c r="AK80" s="176">
        <v>0</v>
      </c>
      <c r="AL80" s="176"/>
      <c r="AM80" s="176"/>
      <c r="AN80" s="176"/>
      <c r="AO80" s="176"/>
      <c r="AP80" s="176"/>
      <c r="AQ80" s="176"/>
      <c r="AR80" s="176"/>
      <c r="AS80" s="176"/>
      <c r="AT80" s="176"/>
      <c r="AU80" s="176">
        <v>0</v>
      </c>
      <c r="AV80" s="176"/>
      <c r="AW80" s="176"/>
      <c r="AX80" s="350"/>
      <c r="AY80" s="176"/>
      <c r="AZ80" s="176"/>
      <c r="BA80" s="176"/>
      <c r="BB80" s="176"/>
      <c r="BC80" s="176">
        <v>0</v>
      </c>
      <c r="BD80" s="176"/>
      <c r="BE80" s="176"/>
      <c r="BF80" s="176"/>
      <c r="BG80" s="176">
        <v>0</v>
      </c>
      <c r="BH80" s="176"/>
      <c r="BI80" s="176">
        <v>0</v>
      </c>
      <c r="BJ80" s="176"/>
      <c r="BK80" s="176">
        <v>0</v>
      </c>
      <c r="BL80" s="176"/>
      <c r="BM80" s="176">
        <v>0</v>
      </c>
      <c r="BN80" s="176"/>
      <c r="BO80" s="176">
        <v>0</v>
      </c>
      <c r="BP80" s="233"/>
      <c r="BQ80" s="176"/>
      <c r="BR80" s="176"/>
      <c r="BS80" s="176"/>
      <c r="BT80" s="176"/>
      <c r="BU80" s="176"/>
      <c r="BV80" s="176"/>
      <c r="BW80" s="176">
        <v>0</v>
      </c>
      <c r="BX80" s="176"/>
      <c r="BY80" s="176"/>
      <c r="BZ80" s="176"/>
      <c r="CA80" s="176"/>
      <c r="CB80" s="176"/>
      <c r="CC80" s="176">
        <v>0</v>
      </c>
      <c r="CD80" s="176">
        <v>0</v>
      </c>
      <c r="CE80" s="176">
        <v>0</v>
      </c>
      <c r="CF80" s="176"/>
      <c r="CG80" s="176"/>
      <c r="CH80" s="176"/>
      <c r="CI80" s="176">
        <v>0</v>
      </c>
      <c r="CJ80" s="176">
        <v>6000</v>
      </c>
      <c r="CK80" s="176">
        <v>6000</v>
      </c>
      <c r="CL80" s="176">
        <v>3276</v>
      </c>
      <c r="CM80" s="176"/>
      <c r="CN80" s="176"/>
      <c r="CO80" s="176">
        <v>0</v>
      </c>
      <c r="CP80" s="176"/>
      <c r="CQ80" s="176">
        <v>0</v>
      </c>
      <c r="CR80" s="176"/>
      <c r="CS80" s="176">
        <v>0</v>
      </c>
      <c r="CT80" s="176"/>
      <c r="CU80" s="176">
        <v>0</v>
      </c>
      <c r="CV80" s="176"/>
      <c r="CW80" s="176"/>
      <c r="CX80" s="350"/>
      <c r="CY80" s="176">
        <v>500</v>
      </c>
      <c r="CZ80" s="176">
        <v>280</v>
      </c>
      <c r="DA80" s="176">
        <v>0</v>
      </c>
      <c r="DB80" s="350"/>
      <c r="DC80" s="176">
        <v>1500</v>
      </c>
      <c r="DD80" s="176">
        <v>0</v>
      </c>
      <c r="DE80" s="176">
        <v>0</v>
      </c>
      <c r="DF80" s="176"/>
      <c r="DG80" s="176"/>
      <c r="DH80" s="176"/>
      <c r="DI80" s="176"/>
      <c r="DJ80" s="176"/>
      <c r="DK80" s="176"/>
      <c r="DL80" s="176"/>
      <c r="DM80" s="176"/>
      <c r="DN80" s="176"/>
      <c r="DO80" s="176"/>
      <c r="DP80" s="176"/>
      <c r="DQ80" s="176"/>
      <c r="DR80" s="176"/>
      <c r="DS80" s="176"/>
      <c r="DT80" s="176"/>
      <c r="DU80" s="176"/>
      <c r="DV80" s="176"/>
      <c r="DW80" s="176"/>
      <c r="DX80" s="176"/>
      <c r="DY80" s="176"/>
      <c r="DZ80" s="176"/>
      <c r="EA80" s="176"/>
      <c r="EB80" s="176"/>
      <c r="EC80" s="176"/>
      <c r="ED80" s="176">
        <f t="shared" si="4"/>
        <v>13552</v>
      </c>
      <c r="EE80" s="176">
        <f t="shared" si="3"/>
        <v>4448</v>
      </c>
    </row>
    <row r="81" spans="1:135" s="74" customFormat="1" ht="40.5" customHeight="1">
      <c r="A81" s="66">
        <v>46</v>
      </c>
      <c r="B81" s="66" t="s">
        <v>6800</v>
      </c>
      <c r="C81" s="66" t="s">
        <v>6801</v>
      </c>
      <c r="D81" s="66">
        <v>535</v>
      </c>
      <c r="E81" s="66">
        <v>884</v>
      </c>
      <c r="F81" s="67" t="s">
        <v>6802</v>
      </c>
      <c r="G81" s="66" t="s">
        <v>6803</v>
      </c>
      <c r="H81" s="66" t="s">
        <v>16</v>
      </c>
      <c r="I81" s="66" t="s">
        <v>4463</v>
      </c>
      <c r="J81" s="66">
        <v>36</v>
      </c>
      <c r="K81" s="66" t="s">
        <v>6804</v>
      </c>
      <c r="L81" s="66" t="s">
        <v>4328</v>
      </c>
      <c r="M81" s="66" t="s">
        <v>10</v>
      </c>
      <c r="N81" s="68">
        <v>67000</v>
      </c>
      <c r="O81" s="66" t="s">
        <v>3122</v>
      </c>
      <c r="P81" s="66">
        <v>23</v>
      </c>
      <c r="Q81" s="176">
        <v>60000</v>
      </c>
      <c r="R81" s="176">
        <v>19920</v>
      </c>
      <c r="S81" s="176"/>
      <c r="T81" s="176"/>
      <c r="U81" s="176"/>
      <c r="V81" s="176"/>
      <c r="W81" s="176"/>
      <c r="X81" s="176"/>
      <c r="Y81" s="176"/>
      <c r="Z81" s="176"/>
      <c r="AA81" s="176"/>
      <c r="AB81" s="176"/>
      <c r="AC81" s="176">
        <v>0</v>
      </c>
      <c r="AD81" s="233"/>
      <c r="AE81" s="176"/>
      <c r="AF81" s="176"/>
      <c r="AG81" s="176">
        <v>0</v>
      </c>
      <c r="AH81" s="176"/>
      <c r="AI81" s="176"/>
      <c r="AJ81" s="176"/>
      <c r="AK81" s="176">
        <v>0</v>
      </c>
      <c r="AL81" s="176"/>
      <c r="AM81" s="176"/>
      <c r="AN81" s="176"/>
      <c r="AO81" s="176">
        <v>3000</v>
      </c>
      <c r="AP81" s="176">
        <v>0</v>
      </c>
      <c r="AQ81" s="176"/>
      <c r="AR81" s="176"/>
      <c r="AS81" s="176"/>
      <c r="AT81" s="176"/>
      <c r="AU81" s="176">
        <v>0</v>
      </c>
      <c r="AV81" s="176"/>
      <c r="AW81" s="176"/>
      <c r="AX81" s="350"/>
      <c r="AY81" s="176">
        <v>2000</v>
      </c>
      <c r="AZ81" s="176"/>
      <c r="BA81" s="176"/>
      <c r="BB81" s="176"/>
      <c r="BC81" s="176">
        <v>0</v>
      </c>
      <c r="BD81" s="176"/>
      <c r="BE81" s="176"/>
      <c r="BF81" s="176"/>
      <c r="BG81" s="176">
        <v>0</v>
      </c>
      <c r="BH81" s="176"/>
      <c r="BI81" s="176">
        <v>0</v>
      </c>
      <c r="BJ81" s="176"/>
      <c r="BK81" s="176">
        <v>0</v>
      </c>
      <c r="BL81" s="176"/>
      <c r="BM81" s="176">
        <v>0</v>
      </c>
      <c r="BN81" s="176"/>
      <c r="BO81" s="176">
        <v>0</v>
      </c>
      <c r="BP81" s="233"/>
      <c r="BQ81" s="176"/>
      <c r="BR81" s="176"/>
      <c r="BS81" s="176"/>
      <c r="BT81" s="176"/>
      <c r="BU81" s="176"/>
      <c r="BV81" s="176"/>
      <c r="BW81" s="176">
        <v>0</v>
      </c>
      <c r="BX81" s="176"/>
      <c r="BY81" s="176"/>
      <c r="BZ81" s="176"/>
      <c r="CA81" s="176"/>
      <c r="CB81" s="176"/>
      <c r="CC81" s="176">
        <v>0</v>
      </c>
      <c r="CD81" s="176">
        <v>0</v>
      </c>
      <c r="CE81" s="176">
        <v>2000</v>
      </c>
      <c r="CF81" s="176">
        <v>1980</v>
      </c>
      <c r="CG81" s="176"/>
      <c r="CH81" s="176"/>
      <c r="CI81" s="176">
        <v>0</v>
      </c>
      <c r="CJ81" s="176">
        <v>0</v>
      </c>
      <c r="CK81" s="176">
        <v>0</v>
      </c>
      <c r="CL81" s="176"/>
      <c r="CM81" s="176"/>
      <c r="CN81" s="176"/>
      <c r="CO81" s="176">
        <v>0</v>
      </c>
      <c r="CP81" s="176"/>
      <c r="CQ81" s="176">
        <v>0</v>
      </c>
      <c r="CR81" s="176"/>
      <c r="CS81" s="176">
        <v>0</v>
      </c>
      <c r="CT81" s="176"/>
      <c r="CU81" s="176">
        <v>0</v>
      </c>
      <c r="CV81" s="176"/>
      <c r="CW81" s="176"/>
      <c r="CX81" s="350"/>
      <c r="CY81" s="176">
        <v>0</v>
      </c>
      <c r="CZ81" s="176"/>
      <c r="DA81" s="176">
        <v>0</v>
      </c>
      <c r="DB81" s="350"/>
      <c r="DC81" s="176"/>
      <c r="DD81" s="176"/>
      <c r="DE81" s="176">
        <v>0</v>
      </c>
      <c r="DF81" s="176"/>
      <c r="DG81" s="176"/>
      <c r="DH81" s="176"/>
      <c r="DI81" s="176"/>
      <c r="DJ81" s="176"/>
      <c r="DK81" s="176"/>
      <c r="DL81" s="176"/>
      <c r="DM81" s="176"/>
      <c r="DN81" s="176"/>
      <c r="DO81" s="176"/>
      <c r="DP81" s="176"/>
      <c r="DQ81" s="176"/>
      <c r="DR81" s="176"/>
      <c r="DS81" s="176"/>
      <c r="DT81" s="176"/>
      <c r="DU81" s="176"/>
      <c r="DV81" s="176"/>
      <c r="DW81" s="176"/>
      <c r="DX81" s="176"/>
      <c r="DY81" s="176"/>
      <c r="DZ81" s="176"/>
      <c r="EA81" s="176"/>
      <c r="EB81" s="176"/>
      <c r="EC81" s="176"/>
      <c r="ED81" s="176">
        <f t="shared" si="4"/>
        <v>21900</v>
      </c>
      <c r="EE81" s="176">
        <f t="shared" si="3"/>
        <v>45100</v>
      </c>
    </row>
    <row r="82" spans="1:135" s="74" customFormat="1" ht="40.5" customHeight="1">
      <c r="A82" s="66">
        <v>47</v>
      </c>
      <c r="B82" s="66" t="s">
        <v>6780</v>
      </c>
      <c r="C82" s="66" t="s">
        <v>6805</v>
      </c>
      <c r="D82" s="66">
        <v>535</v>
      </c>
      <c r="E82" s="66">
        <v>884</v>
      </c>
      <c r="F82" s="67" t="s">
        <v>6806</v>
      </c>
      <c r="G82" s="66" t="s">
        <v>6803</v>
      </c>
      <c r="H82" s="66" t="s">
        <v>18</v>
      </c>
      <c r="I82" s="66" t="s">
        <v>4463</v>
      </c>
      <c r="J82" s="66">
        <v>36</v>
      </c>
      <c r="K82" s="66" t="s">
        <v>6807</v>
      </c>
      <c r="L82" s="66" t="s">
        <v>4328</v>
      </c>
      <c r="M82" s="66" t="s">
        <v>10</v>
      </c>
      <c r="N82" s="68">
        <v>398100</v>
      </c>
      <c r="O82" s="66" t="s">
        <v>3122</v>
      </c>
      <c r="P82" s="66">
        <v>23</v>
      </c>
      <c r="Q82" s="176">
        <v>100000</v>
      </c>
      <c r="R82" s="176">
        <v>34950</v>
      </c>
      <c r="S82" s="176"/>
      <c r="T82" s="176"/>
      <c r="U82" s="176"/>
      <c r="V82" s="176"/>
      <c r="W82" s="176">
        <v>30000</v>
      </c>
      <c r="X82" s="176">
        <v>9000</v>
      </c>
      <c r="Y82" s="176"/>
      <c r="Z82" s="176"/>
      <c r="AA82" s="176">
        <v>80000</v>
      </c>
      <c r="AB82" s="176">
        <v>54930</v>
      </c>
      <c r="AC82" s="176">
        <v>0</v>
      </c>
      <c r="AD82" s="233"/>
      <c r="AE82" s="176"/>
      <c r="AF82" s="176"/>
      <c r="AG82" s="176">
        <v>2400</v>
      </c>
      <c r="AH82" s="176"/>
      <c r="AI82" s="176"/>
      <c r="AJ82" s="176"/>
      <c r="AK82" s="176">
        <v>0</v>
      </c>
      <c r="AL82" s="176"/>
      <c r="AM82" s="176">
        <v>5000</v>
      </c>
      <c r="AN82" s="176"/>
      <c r="AO82" s="176">
        <v>5000</v>
      </c>
      <c r="AP82" s="176">
        <v>4980</v>
      </c>
      <c r="AQ82" s="176">
        <v>10000</v>
      </c>
      <c r="AR82" s="176">
        <v>9990</v>
      </c>
      <c r="AS82" s="176"/>
      <c r="AT82" s="176"/>
      <c r="AU82" s="176">
        <v>0</v>
      </c>
      <c r="AV82" s="176"/>
      <c r="AW82" s="176">
        <v>21000</v>
      </c>
      <c r="AX82" s="350">
        <v>11100</v>
      </c>
      <c r="AY82" s="176">
        <v>3000</v>
      </c>
      <c r="AZ82" s="176">
        <v>1980</v>
      </c>
      <c r="BA82" s="176">
        <v>5000</v>
      </c>
      <c r="BB82" s="176">
        <v>3000</v>
      </c>
      <c r="BC82" s="176">
        <v>5000</v>
      </c>
      <c r="BD82" s="176">
        <v>0</v>
      </c>
      <c r="BE82" s="176">
        <v>25000</v>
      </c>
      <c r="BF82" s="176">
        <v>9900</v>
      </c>
      <c r="BG82" s="176">
        <v>1200</v>
      </c>
      <c r="BH82" s="176">
        <v>1200</v>
      </c>
      <c r="BI82" s="176">
        <v>0</v>
      </c>
      <c r="BJ82" s="176"/>
      <c r="BK82" s="176">
        <v>0</v>
      </c>
      <c r="BL82" s="176"/>
      <c r="BM82" s="176">
        <v>1000</v>
      </c>
      <c r="BN82" s="176">
        <v>990</v>
      </c>
      <c r="BO82" s="176">
        <v>3000</v>
      </c>
      <c r="BP82" s="233"/>
      <c r="BQ82" s="176">
        <v>4000</v>
      </c>
      <c r="BR82" s="176"/>
      <c r="BS82" s="176">
        <v>4200</v>
      </c>
      <c r="BT82" s="176">
        <v>1500</v>
      </c>
      <c r="BU82" s="176"/>
      <c r="BV82" s="176"/>
      <c r="BW82" s="176">
        <v>0</v>
      </c>
      <c r="BX82" s="176"/>
      <c r="BY82" s="176">
        <v>15000</v>
      </c>
      <c r="BZ82" s="176">
        <v>6000</v>
      </c>
      <c r="CA82" s="176">
        <v>10000</v>
      </c>
      <c r="CB82" s="176">
        <v>4500</v>
      </c>
      <c r="CC82" s="176">
        <v>5000</v>
      </c>
      <c r="CD82" s="176">
        <v>1800</v>
      </c>
      <c r="CE82" s="176">
        <v>15000</v>
      </c>
      <c r="CF82" s="176">
        <v>8400</v>
      </c>
      <c r="CG82" s="176">
        <v>12000</v>
      </c>
      <c r="CH82" s="176">
        <v>3960</v>
      </c>
      <c r="CI82" s="176">
        <v>0</v>
      </c>
      <c r="CJ82" s="176">
        <v>1200</v>
      </c>
      <c r="CK82" s="176">
        <v>1200</v>
      </c>
      <c r="CL82" s="176"/>
      <c r="CM82" s="176"/>
      <c r="CN82" s="176"/>
      <c r="CO82" s="176">
        <v>0</v>
      </c>
      <c r="CP82" s="176"/>
      <c r="CQ82" s="176">
        <v>2100</v>
      </c>
      <c r="CR82" s="176"/>
      <c r="CS82" s="176">
        <v>15000</v>
      </c>
      <c r="CT82" s="176"/>
      <c r="CU82" s="176">
        <v>0</v>
      </c>
      <c r="CV82" s="176"/>
      <c r="CW82" s="176">
        <v>9000</v>
      </c>
      <c r="CX82" s="350">
        <v>3960</v>
      </c>
      <c r="CY82" s="176">
        <v>5000</v>
      </c>
      <c r="CZ82" s="176"/>
      <c r="DA82" s="176">
        <v>2000</v>
      </c>
      <c r="DB82" s="350">
        <v>0</v>
      </c>
      <c r="DC82" s="176">
        <v>2000</v>
      </c>
      <c r="DD82" s="176">
        <v>1200</v>
      </c>
      <c r="DE82" s="176">
        <v>0</v>
      </c>
      <c r="DF82" s="176"/>
      <c r="DG82" s="176"/>
      <c r="DH82" s="176"/>
      <c r="DI82" s="176"/>
      <c r="DJ82" s="176"/>
      <c r="DK82" s="176"/>
      <c r="DL82" s="176"/>
      <c r="DM82" s="176"/>
      <c r="DN82" s="176"/>
      <c r="DO82" s="176"/>
      <c r="DP82" s="176"/>
      <c r="DQ82" s="176"/>
      <c r="DR82" s="176"/>
      <c r="DS82" s="176"/>
      <c r="DT82" s="176"/>
      <c r="DU82" s="176"/>
      <c r="DV82" s="176"/>
      <c r="DW82" s="176"/>
      <c r="DX82" s="176"/>
      <c r="DY82" s="176"/>
      <c r="DZ82" s="176"/>
      <c r="EA82" s="176"/>
      <c r="EB82" s="176"/>
      <c r="EC82" s="176"/>
      <c r="ED82" s="176">
        <f t="shared" si="4"/>
        <v>171540</v>
      </c>
      <c r="EE82" s="176">
        <f t="shared" si="3"/>
        <v>226560</v>
      </c>
    </row>
    <row r="83" spans="1:135" s="47" customFormat="1" ht="29.25" customHeight="1">
      <c r="A83" s="66" t="s">
        <v>8243</v>
      </c>
      <c r="B83" s="66"/>
      <c r="C83" s="66"/>
      <c r="D83" s="60"/>
      <c r="E83" s="66"/>
      <c r="F83" s="61" t="s">
        <v>3233</v>
      </c>
      <c r="G83" s="66"/>
      <c r="H83" s="66"/>
      <c r="I83" s="66"/>
      <c r="J83" s="66"/>
      <c r="K83" s="66"/>
      <c r="L83" s="66"/>
      <c r="M83" s="66"/>
      <c r="N83" s="68"/>
      <c r="O83" s="66"/>
      <c r="P83" s="66"/>
      <c r="Q83" s="319"/>
      <c r="R83" s="176"/>
      <c r="S83" s="319"/>
      <c r="T83" s="319"/>
      <c r="U83" s="319"/>
      <c r="V83" s="319"/>
      <c r="W83" s="319"/>
      <c r="X83" s="319"/>
      <c r="Y83" s="319"/>
      <c r="Z83" s="319"/>
      <c r="AA83" s="319"/>
      <c r="AB83" s="319"/>
      <c r="AC83" s="319"/>
      <c r="AD83" s="587"/>
      <c r="AE83" s="319"/>
      <c r="AF83" s="319"/>
      <c r="AG83" s="319"/>
      <c r="AH83" s="319"/>
      <c r="AI83" s="319"/>
      <c r="AJ83" s="319"/>
      <c r="AK83" s="319"/>
      <c r="AL83" s="319"/>
      <c r="AM83" s="319"/>
      <c r="AN83" s="319"/>
      <c r="AO83" s="319"/>
      <c r="AP83" s="319"/>
      <c r="AQ83" s="319"/>
      <c r="AR83" s="319"/>
      <c r="AS83" s="319"/>
      <c r="AT83" s="319"/>
      <c r="AU83" s="176"/>
      <c r="AV83" s="319"/>
      <c r="AW83" s="319"/>
      <c r="AX83" s="346"/>
      <c r="AY83" s="319"/>
      <c r="AZ83" s="176"/>
      <c r="BA83" s="319"/>
      <c r="BB83" s="319"/>
      <c r="BC83" s="319"/>
      <c r="BD83" s="319"/>
      <c r="BE83" s="319"/>
      <c r="BF83" s="176"/>
      <c r="BG83" s="319"/>
      <c r="BH83" s="319"/>
      <c r="BI83" s="319"/>
      <c r="BJ83" s="319"/>
      <c r="BK83" s="319"/>
      <c r="BL83" s="319"/>
      <c r="BM83" s="319"/>
      <c r="BN83" s="319"/>
      <c r="BO83" s="319"/>
      <c r="BP83" s="587"/>
      <c r="BQ83" s="319"/>
      <c r="BR83" s="319"/>
      <c r="BS83" s="176"/>
      <c r="BT83" s="176"/>
      <c r="BU83" s="319"/>
      <c r="BV83" s="319"/>
      <c r="BW83" s="176"/>
      <c r="BX83" s="319"/>
      <c r="BY83" s="319"/>
      <c r="BZ83" s="319"/>
      <c r="CA83" s="319"/>
      <c r="CB83" s="319"/>
      <c r="CC83" s="319"/>
      <c r="CD83" s="176"/>
      <c r="CE83" s="319"/>
      <c r="CF83" s="176"/>
      <c r="CG83" s="319"/>
      <c r="CH83" s="319"/>
      <c r="CI83" s="319"/>
      <c r="CJ83" s="319"/>
      <c r="CK83" s="176"/>
      <c r="CL83" s="176"/>
      <c r="CM83" s="319"/>
      <c r="CN83" s="319"/>
      <c r="CO83" s="319"/>
      <c r="CP83" s="319"/>
      <c r="CQ83" s="319"/>
      <c r="CR83" s="319"/>
      <c r="CS83" s="319"/>
      <c r="CT83" s="176"/>
      <c r="CU83" s="319"/>
      <c r="CV83" s="319"/>
      <c r="CW83" s="319"/>
      <c r="CX83" s="346"/>
      <c r="CY83" s="319"/>
      <c r="CZ83" s="319"/>
      <c r="DA83" s="319"/>
      <c r="DB83" s="346"/>
      <c r="DC83" s="176"/>
      <c r="DD83" s="319"/>
      <c r="DE83" s="319"/>
      <c r="DF83" s="319"/>
      <c r="DG83" s="319"/>
      <c r="DH83" s="319"/>
      <c r="DI83" s="319"/>
      <c r="DJ83" s="319"/>
      <c r="DK83" s="319"/>
      <c r="DL83" s="319"/>
      <c r="DM83" s="319"/>
      <c r="DN83" s="319"/>
      <c r="DO83" s="319"/>
      <c r="DP83" s="319"/>
      <c r="DQ83" s="319"/>
      <c r="DR83" s="319"/>
      <c r="DS83" s="319"/>
      <c r="DT83" s="319"/>
      <c r="DU83" s="319"/>
      <c r="DV83" s="319"/>
      <c r="DW83" s="319"/>
      <c r="DX83" s="319"/>
      <c r="DY83" s="319"/>
      <c r="DZ83" s="319"/>
      <c r="EA83" s="319"/>
      <c r="EB83" s="319"/>
      <c r="EC83" s="319"/>
      <c r="ED83" s="176"/>
      <c r="EE83" s="176"/>
    </row>
    <row r="84" spans="1:135" s="74" customFormat="1" ht="40.5" customHeight="1">
      <c r="A84" s="66">
        <v>48</v>
      </c>
      <c r="B84" s="66" t="s">
        <v>6786</v>
      </c>
      <c r="C84" s="66" t="s">
        <v>6808</v>
      </c>
      <c r="D84" s="66">
        <v>550</v>
      </c>
      <c r="E84" s="66">
        <v>609</v>
      </c>
      <c r="F84" s="67" t="s">
        <v>6809</v>
      </c>
      <c r="G84" s="66" t="s">
        <v>6810</v>
      </c>
      <c r="H84" s="66" t="s">
        <v>1131</v>
      </c>
      <c r="I84" s="66" t="s">
        <v>6811</v>
      </c>
      <c r="J84" s="66">
        <v>36</v>
      </c>
      <c r="K84" s="66" t="s">
        <v>6812</v>
      </c>
      <c r="L84" s="66" t="s">
        <v>4328</v>
      </c>
      <c r="M84" s="66" t="s">
        <v>10</v>
      </c>
      <c r="N84" s="68">
        <v>26300</v>
      </c>
      <c r="O84" s="66" t="s">
        <v>3122</v>
      </c>
      <c r="P84" s="66">
        <v>23</v>
      </c>
      <c r="Q84" s="176">
        <v>15000</v>
      </c>
      <c r="R84" s="176">
        <v>10360</v>
      </c>
      <c r="S84" s="176"/>
      <c r="T84" s="176"/>
      <c r="U84" s="176"/>
      <c r="V84" s="176"/>
      <c r="W84" s="176"/>
      <c r="X84" s="176"/>
      <c r="Y84" s="176"/>
      <c r="Z84" s="176"/>
      <c r="AA84" s="176"/>
      <c r="AB84" s="176"/>
      <c r="AC84" s="176">
        <v>0</v>
      </c>
      <c r="AD84" s="233"/>
      <c r="AE84" s="176"/>
      <c r="AF84" s="176"/>
      <c r="AG84" s="176">
        <v>10000</v>
      </c>
      <c r="AH84" s="176"/>
      <c r="AI84" s="176"/>
      <c r="AJ84" s="176"/>
      <c r="AK84" s="176">
        <v>0</v>
      </c>
      <c r="AL84" s="176"/>
      <c r="AM84" s="176"/>
      <c r="AN84" s="176"/>
      <c r="AO84" s="176"/>
      <c r="AP84" s="176"/>
      <c r="AQ84" s="176"/>
      <c r="AR84" s="176"/>
      <c r="AS84" s="176"/>
      <c r="AT84" s="176"/>
      <c r="AU84" s="176">
        <v>0</v>
      </c>
      <c r="AV84" s="176"/>
      <c r="AW84" s="176"/>
      <c r="AX84" s="350"/>
      <c r="AY84" s="176"/>
      <c r="AZ84" s="176"/>
      <c r="BA84" s="176">
        <v>500</v>
      </c>
      <c r="BB84" s="176">
        <v>280</v>
      </c>
      <c r="BC84" s="176">
        <v>0</v>
      </c>
      <c r="BD84" s="176"/>
      <c r="BE84" s="176">
        <v>300</v>
      </c>
      <c r="BF84" s="176">
        <v>56</v>
      </c>
      <c r="BG84" s="176">
        <v>0</v>
      </c>
      <c r="BH84" s="176"/>
      <c r="BI84" s="176">
        <v>0</v>
      </c>
      <c r="BJ84" s="176"/>
      <c r="BK84" s="176">
        <v>0</v>
      </c>
      <c r="BL84" s="176"/>
      <c r="BM84" s="176">
        <v>0</v>
      </c>
      <c r="BN84" s="176"/>
      <c r="BO84" s="176">
        <v>0</v>
      </c>
      <c r="BP84" s="233"/>
      <c r="BQ84" s="176"/>
      <c r="BR84" s="176"/>
      <c r="BS84" s="176"/>
      <c r="BT84" s="176"/>
      <c r="BU84" s="176"/>
      <c r="BV84" s="176"/>
      <c r="BW84" s="176">
        <v>0</v>
      </c>
      <c r="BX84" s="176"/>
      <c r="BY84" s="176"/>
      <c r="BZ84" s="176"/>
      <c r="CA84" s="176"/>
      <c r="CB84" s="176"/>
      <c r="CC84" s="176">
        <v>0</v>
      </c>
      <c r="CD84" s="176">
        <v>0</v>
      </c>
      <c r="CE84" s="176">
        <v>0</v>
      </c>
      <c r="CF84" s="176"/>
      <c r="CG84" s="176"/>
      <c r="CH84" s="176"/>
      <c r="CI84" s="176">
        <v>0</v>
      </c>
      <c r="CJ84" s="176">
        <v>0</v>
      </c>
      <c r="CK84" s="176">
        <v>0</v>
      </c>
      <c r="CL84" s="176"/>
      <c r="CM84" s="176"/>
      <c r="CN84" s="176"/>
      <c r="CO84" s="176">
        <v>0</v>
      </c>
      <c r="CP84" s="176"/>
      <c r="CQ84" s="176">
        <v>0</v>
      </c>
      <c r="CR84" s="176"/>
      <c r="CS84" s="176">
        <v>0</v>
      </c>
      <c r="CT84" s="176"/>
      <c r="CU84" s="176">
        <v>0</v>
      </c>
      <c r="CV84" s="176"/>
      <c r="CW84" s="176"/>
      <c r="CX84" s="350"/>
      <c r="CY84" s="176">
        <v>0</v>
      </c>
      <c r="CZ84" s="176"/>
      <c r="DA84" s="176">
        <v>500</v>
      </c>
      <c r="DB84" s="350">
        <v>0</v>
      </c>
      <c r="DC84" s="176"/>
      <c r="DD84" s="176"/>
      <c r="DE84" s="176">
        <v>0</v>
      </c>
      <c r="DF84" s="176"/>
      <c r="DG84" s="176"/>
      <c r="DH84" s="176"/>
      <c r="DI84" s="176"/>
      <c r="DJ84" s="176"/>
      <c r="DK84" s="176"/>
      <c r="DL84" s="176"/>
      <c r="DM84" s="176"/>
      <c r="DN84" s="176"/>
      <c r="DO84" s="176"/>
      <c r="DP84" s="176"/>
      <c r="DQ84" s="176"/>
      <c r="DR84" s="176"/>
      <c r="DS84" s="176"/>
      <c r="DT84" s="176"/>
      <c r="DU84" s="176"/>
      <c r="DV84" s="176"/>
      <c r="DW84" s="176"/>
      <c r="DX84" s="176"/>
      <c r="DY84" s="176"/>
      <c r="DZ84" s="176"/>
      <c r="EA84" s="176"/>
      <c r="EB84" s="176"/>
      <c r="EC84" s="176"/>
      <c r="ED84" s="176">
        <f t="shared" si="4"/>
        <v>10696</v>
      </c>
      <c r="EE84" s="176">
        <f>N84-ED84</f>
        <v>15604</v>
      </c>
    </row>
    <row r="85" spans="1:135" s="74" customFormat="1" ht="40.5" customHeight="1">
      <c r="A85" s="66">
        <v>49</v>
      </c>
      <c r="B85" s="66" t="s">
        <v>6791</v>
      </c>
      <c r="C85" s="66" t="s">
        <v>6813</v>
      </c>
      <c r="D85" s="66">
        <v>550</v>
      </c>
      <c r="E85" s="66">
        <v>609</v>
      </c>
      <c r="F85" s="67" t="s">
        <v>6814</v>
      </c>
      <c r="G85" s="66" t="s">
        <v>6815</v>
      </c>
      <c r="H85" s="66" t="s">
        <v>18</v>
      </c>
      <c r="I85" s="66" t="s">
        <v>6811</v>
      </c>
      <c r="J85" s="66">
        <v>36</v>
      </c>
      <c r="K85" s="66" t="s">
        <v>6816</v>
      </c>
      <c r="L85" s="66" t="s">
        <v>4328</v>
      </c>
      <c r="M85" s="66" t="s">
        <v>10</v>
      </c>
      <c r="N85" s="68">
        <v>21756</v>
      </c>
      <c r="O85" s="66" t="s">
        <v>3122</v>
      </c>
      <c r="P85" s="66">
        <v>23</v>
      </c>
      <c r="Q85" s="176">
        <v>5000</v>
      </c>
      <c r="R85" s="176">
        <v>4928</v>
      </c>
      <c r="S85" s="176"/>
      <c r="T85" s="176"/>
      <c r="U85" s="176"/>
      <c r="V85" s="176"/>
      <c r="W85" s="176"/>
      <c r="X85" s="176"/>
      <c r="Y85" s="176"/>
      <c r="Z85" s="176"/>
      <c r="AA85" s="176">
        <v>4000</v>
      </c>
      <c r="AB85" s="176">
        <v>1904</v>
      </c>
      <c r="AC85" s="176">
        <v>0</v>
      </c>
      <c r="AD85" s="233"/>
      <c r="AE85" s="176"/>
      <c r="AF85" s="176"/>
      <c r="AG85" s="176">
        <v>10000</v>
      </c>
      <c r="AH85" s="176"/>
      <c r="AI85" s="176"/>
      <c r="AJ85" s="176"/>
      <c r="AK85" s="176">
        <v>0</v>
      </c>
      <c r="AL85" s="176"/>
      <c r="AM85" s="176"/>
      <c r="AN85" s="176"/>
      <c r="AO85" s="176"/>
      <c r="AP85" s="176"/>
      <c r="AQ85" s="176"/>
      <c r="AR85" s="176"/>
      <c r="AS85" s="176"/>
      <c r="AT85" s="176"/>
      <c r="AU85" s="176">
        <v>0</v>
      </c>
      <c r="AV85" s="176"/>
      <c r="AW85" s="176">
        <v>56</v>
      </c>
      <c r="AX85" s="350"/>
      <c r="AY85" s="176">
        <v>1000</v>
      </c>
      <c r="AZ85" s="176"/>
      <c r="BA85" s="176"/>
      <c r="BB85" s="176"/>
      <c r="BC85" s="176">
        <v>0</v>
      </c>
      <c r="BD85" s="176"/>
      <c r="BE85" s="176"/>
      <c r="BF85" s="176"/>
      <c r="BG85" s="176">
        <v>0</v>
      </c>
      <c r="BH85" s="176"/>
      <c r="BI85" s="176">
        <v>0</v>
      </c>
      <c r="BJ85" s="176"/>
      <c r="BK85" s="176">
        <v>0</v>
      </c>
      <c r="BL85" s="176"/>
      <c r="BM85" s="176">
        <v>0</v>
      </c>
      <c r="BN85" s="176"/>
      <c r="BO85" s="176">
        <v>0</v>
      </c>
      <c r="BP85" s="233"/>
      <c r="BQ85" s="176"/>
      <c r="BR85" s="176"/>
      <c r="BS85" s="176"/>
      <c r="BT85" s="176"/>
      <c r="BU85" s="176"/>
      <c r="BV85" s="176"/>
      <c r="BW85" s="176">
        <v>0</v>
      </c>
      <c r="BX85" s="176"/>
      <c r="BY85" s="176"/>
      <c r="BZ85" s="176"/>
      <c r="CA85" s="176"/>
      <c r="CB85" s="176"/>
      <c r="CC85" s="176">
        <v>0</v>
      </c>
      <c r="CD85" s="176">
        <v>0</v>
      </c>
      <c r="CE85" s="176">
        <v>0</v>
      </c>
      <c r="CF85" s="176"/>
      <c r="CG85" s="176"/>
      <c r="CH85" s="176"/>
      <c r="CI85" s="176">
        <v>0</v>
      </c>
      <c r="CJ85" s="176">
        <v>600</v>
      </c>
      <c r="CK85" s="176">
        <v>600</v>
      </c>
      <c r="CL85" s="176">
        <v>560</v>
      </c>
      <c r="CM85" s="176"/>
      <c r="CN85" s="176"/>
      <c r="CO85" s="176">
        <v>0</v>
      </c>
      <c r="CP85" s="176"/>
      <c r="CQ85" s="176">
        <v>0</v>
      </c>
      <c r="CR85" s="176"/>
      <c r="CS85" s="176">
        <v>0</v>
      </c>
      <c r="CT85" s="176"/>
      <c r="CU85" s="176">
        <v>0</v>
      </c>
      <c r="CV85" s="176"/>
      <c r="CW85" s="176"/>
      <c r="CX85" s="350"/>
      <c r="CY85" s="176">
        <v>0</v>
      </c>
      <c r="CZ85" s="176"/>
      <c r="DA85" s="176">
        <v>500</v>
      </c>
      <c r="DB85" s="350">
        <v>0</v>
      </c>
      <c r="DC85" s="176">
        <v>600</v>
      </c>
      <c r="DD85" s="176">
        <v>0</v>
      </c>
      <c r="DE85" s="176">
        <v>0</v>
      </c>
      <c r="DF85" s="176"/>
      <c r="DG85" s="176"/>
      <c r="DH85" s="176"/>
      <c r="DI85" s="176"/>
      <c r="DJ85" s="176"/>
      <c r="DK85" s="176"/>
      <c r="DL85" s="176"/>
      <c r="DM85" s="176"/>
      <c r="DN85" s="176"/>
      <c r="DO85" s="176"/>
      <c r="DP85" s="176"/>
      <c r="DQ85" s="176"/>
      <c r="DR85" s="176"/>
      <c r="DS85" s="176"/>
      <c r="DT85" s="176"/>
      <c r="DU85" s="176"/>
      <c r="DV85" s="176"/>
      <c r="DW85" s="176"/>
      <c r="DX85" s="176"/>
      <c r="DY85" s="176"/>
      <c r="DZ85" s="176"/>
      <c r="EA85" s="176"/>
      <c r="EB85" s="176"/>
      <c r="EC85" s="176"/>
      <c r="ED85" s="176">
        <f t="shared" si="4"/>
        <v>7392</v>
      </c>
      <c r="EE85" s="176">
        <f>N85-ED85</f>
        <v>14364</v>
      </c>
    </row>
    <row r="86" spans="1:135" s="47" customFormat="1" ht="29.25" customHeight="1">
      <c r="A86" s="66" t="s">
        <v>8243</v>
      </c>
      <c r="B86" s="66"/>
      <c r="C86" s="66"/>
      <c r="D86" s="83"/>
      <c r="E86" s="66"/>
      <c r="F86" s="61" t="s">
        <v>3234</v>
      </c>
      <c r="G86" s="66"/>
      <c r="H86" s="66"/>
      <c r="I86" s="66"/>
      <c r="J86" s="66"/>
      <c r="K86" s="66"/>
      <c r="L86" s="66"/>
      <c r="M86" s="66"/>
      <c r="N86" s="68"/>
      <c r="O86" s="66"/>
      <c r="P86" s="66"/>
      <c r="Q86" s="319"/>
      <c r="R86" s="176"/>
      <c r="S86" s="319"/>
      <c r="T86" s="319"/>
      <c r="U86" s="319"/>
      <c r="V86" s="319"/>
      <c r="W86" s="319"/>
      <c r="X86" s="319"/>
      <c r="Y86" s="319"/>
      <c r="Z86" s="319"/>
      <c r="AA86" s="319"/>
      <c r="AB86" s="319"/>
      <c r="AC86" s="319"/>
      <c r="AD86" s="587"/>
      <c r="AE86" s="319"/>
      <c r="AF86" s="319"/>
      <c r="AG86" s="319"/>
      <c r="AH86" s="319"/>
      <c r="AI86" s="319"/>
      <c r="AJ86" s="319"/>
      <c r="AK86" s="319"/>
      <c r="AL86" s="319"/>
      <c r="AM86" s="319"/>
      <c r="AN86" s="319"/>
      <c r="AO86" s="319"/>
      <c r="AP86" s="319"/>
      <c r="AQ86" s="319"/>
      <c r="AR86" s="319"/>
      <c r="AS86" s="319"/>
      <c r="AT86" s="319"/>
      <c r="AU86" s="176"/>
      <c r="AV86" s="319"/>
      <c r="AW86" s="319"/>
      <c r="AX86" s="346"/>
      <c r="AY86" s="319"/>
      <c r="AZ86" s="176"/>
      <c r="BA86" s="319"/>
      <c r="BB86" s="319"/>
      <c r="BC86" s="319"/>
      <c r="BD86" s="319"/>
      <c r="BE86" s="319"/>
      <c r="BF86" s="176"/>
      <c r="BG86" s="319"/>
      <c r="BH86" s="319"/>
      <c r="BI86" s="319"/>
      <c r="BJ86" s="319"/>
      <c r="BK86" s="319"/>
      <c r="BL86" s="319"/>
      <c r="BM86" s="319"/>
      <c r="BN86" s="319"/>
      <c r="BO86" s="319"/>
      <c r="BP86" s="587"/>
      <c r="BQ86" s="319"/>
      <c r="BR86" s="319"/>
      <c r="BS86" s="176"/>
      <c r="BT86" s="176"/>
      <c r="BU86" s="319"/>
      <c r="BV86" s="319"/>
      <c r="BW86" s="176"/>
      <c r="BX86" s="319"/>
      <c r="BY86" s="319"/>
      <c r="BZ86" s="319"/>
      <c r="CA86" s="319"/>
      <c r="CB86" s="319"/>
      <c r="CC86" s="319"/>
      <c r="CD86" s="176"/>
      <c r="CE86" s="319"/>
      <c r="CF86" s="176"/>
      <c r="CG86" s="319"/>
      <c r="CH86" s="319"/>
      <c r="CI86" s="319"/>
      <c r="CJ86" s="319"/>
      <c r="CK86" s="176"/>
      <c r="CL86" s="176"/>
      <c r="CM86" s="319"/>
      <c r="CN86" s="319"/>
      <c r="CO86" s="319"/>
      <c r="CP86" s="319"/>
      <c r="CQ86" s="319"/>
      <c r="CR86" s="319"/>
      <c r="CS86" s="319"/>
      <c r="CT86" s="176"/>
      <c r="CU86" s="319"/>
      <c r="CV86" s="319"/>
      <c r="CW86" s="319"/>
      <c r="CX86" s="346"/>
      <c r="CY86" s="319"/>
      <c r="CZ86" s="319"/>
      <c r="DA86" s="319"/>
      <c r="DB86" s="346">
        <v>0</v>
      </c>
      <c r="DC86" s="176"/>
      <c r="DD86" s="319"/>
      <c r="DE86" s="319"/>
      <c r="DF86" s="319"/>
      <c r="DG86" s="319"/>
      <c r="DH86" s="319"/>
      <c r="DI86" s="319"/>
      <c r="DJ86" s="319"/>
      <c r="DK86" s="319"/>
      <c r="DL86" s="319"/>
      <c r="DM86" s="319"/>
      <c r="DN86" s="319"/>
      <c r="DO86" s="319"/>
      <c r="DP86" s="319"/>
      <c r="DQ86" s="319"/>
      <c r="DR86" s="319"/>
      <c r="DS86" s="319"/>
      <c r="DT86" s="319"/>
      <c r="DU86" s="319"/>
      <c r="DV86" s="319"/>
      <c r="DW86" s="319"/>
      <c r="DX86" s="319"/>
      <c r="DY86" s="319"/>
      <c r="DZ86" s="319"/>
      <c r="EA86" s="319"/>
      <c r="EB86" s="319"/>
      <c r="EC86" s="319"/>
      <c r="ED86" s="176"/>
      <c r="EE86" s="176"/>
    </row>
    <row r="87" spans="1:135" s="74" customFormat="1" ht="40.5" customHeight="1">
      <c r="A87" s="66">
        <v>50</v>
      </c>
      <c r="B87" s="66" t="s">
        <v>6794</v>
      </c>
      <c r="C87" s="66" t="s">
        <v>6817</v>
      </c>
      <c r="D87" s="84">
        <v>555</v>
      </c>
      <c r="E87" s="66">
        <v>51</v>
      </c>
      <c r="F87" s="67" t="s">
        <v>4497</v>
      </c>
      <c r="G87" s="66" t="s">
        <v>4498</v>
      </c>
      <c r="H87" s="66" t="s">
        <v>30</v>
      </c>
      <c r="I87" s="66" t="s">
        <v>4499</v>
      </c>
      <c r="J87" s="66">
        <v>36</v>
      </c>
      <c r="K87" s="66" t="s">
        <v>6818</v>
      </c>
      <c r="L87" s="66" t="s">
        <v>4501</v>
      </c>
      <c r="M87" s="66" t="s">
        <v>15</v>
      </c>
      <c r="N87" s="68">
        <v>60</v>
      </c>
      <c r="O87" s="66" t="s">
        <v>3115</v>
      </c>
      <c r="P87" s="66">
        <v>113</v>
      </c>
      <c r="Q87" s="176">
        <v>55</v>
      </c>
      <c r="R87" s="176">
        <v>55</v>
      </c>
      <c r="S87" s="176"/>
      <c r="T87" s="176"/>
      <c r="U87" s="176"/>
      <c r="V87" s="176"/>
      <c r="W87" s="176"/>
      <c r="X87" s="176"/>
      <c r="Y87" s="176"/>
      <c r="Z87" s="176"/>
      <c r="AA87" s="176"/>
      <c r="AB87" s="176"/>
      <c r="AC87" s="176">
        <v>0</v>
      </c>
      <c r="AD87" s="233"/>
      <c r="AE87" s="176"/>
      <c r="AF87" s="176"/>
      <c r="AG87" s="176">
        <v>0</v>
      </c>
      <c r="AH87" s="176"/>
      <c r="AI87" s="176"/>
      <c r="AJ87" s="176"/>
      <c r="AK87" s="176">
        <v>0</v>
      </c>
      <c r="AL87" s="176"/>
      <c r="AM87" s="176"/>
      <c r="AN87" s="176"/>
      <c r="AO87" s="176"/>
      <c r="AP87" s="176"/>
      <c r="AQ87" s="176"/>
      <c r="AR87" s="176"/>
      <c r="AS87" s="176"/>
      <c r="AT87" s="176"/>
      <c r="AU87" s="176">
        <v>0</v>
      </c>
      <c r="AV87" s="176"/>
      <c r="AW87" s="176"/>
      <c r="AX87" s="350"/>
      <c r="AY87" s="176"/>
      <c r="AZ87" s="176"/>
      <c r="BA87" s="176"/>
      <c r="BB87" s="176"/>
      <c r="BC87" s="176">
        <v>0</v>
      </c>
      <c r="BD87" s="176"/>
      <c r="BE87" s="176"/>
      <c r="BF87" s="176"/>
      <c r="BG87" s="176">
        <v>0</v>
      </c>
      <c r="BH87" s="176"/>
      <c r="BI87" s="176">
        <v>0</v>
      </c>
      <c r="BJ87" s="176"/>
      <c r="BK87" s="176">
        <v>0</v>
      </c>
      <c r="BL87" s="176"/>
      <c r="BM87" s="176">
        <v>0</v>
      </c>
      <c r="BN87" s="176"/>
      <c r="BO87" s="176">
        <v>0</v>
      </c>
      <c r="BP87" s="233"/>
      <c r="BQ87" s="176"/>
      <c r="BR87" s="176"/>
      <c r="BS87" s="176"/>
      <c r="BT87" s="176"/>
      <c r="BU87" s="176"/>
      <c r="BV87" s="176"/>
      <c r="BW87" s="176">
        <v>0</v>
      </c>
      <c r="BX87" s="176"/>
      <c r="BY87" s="176"/>
      <c r="BZ87" s="176"/>
      <c r="CA87" s="176"/>
      <c r="CB87" s="176"/>
      <c r="CC87" s="176">
        <v>0</v>
      </c>
      <c r="CD87" s="176">
        <v>0</v>
      </c>
      <c r="CE87" s="176">
        <v>0</v>
      </c>
      <c r="CF87" s="176"/>
      <c r="CG87" s="176"/>
      <c r="CH87" s="176"/>
      <c r="CI87" s="176">
        <v>0</v>
      </c>
      <c r="CJ87" s="176">
        <v>5</v>
      </c>
      <c r="CK87" s="176">
        <v>5</v>
      </c>
      <c r="CL87" s="176">
        <v>5</v>
      </c>
      <c r="CM87" s="176"/>
      <c r="CN87" s="176"/>
      <c r="CO87" s="176">
        <v>0</v>
      </c>
      <c r="CP87" s="176"/>
      <c r="CQ87" s="176">
        <v>0</v>
      </c>
      <c r="CR87" s="176"/>
      <c r="CS87" s="176">
        <v>0</v>
      </c>
      <c r="CT87" s="176"/>
      <c r="CU87" s="176">
        <v>0</v>
      </c>
      <c r="CV87" s="176"/>
      <c r="CW87" s="176"/>
      <c r="CX87" s="350"/>
      <c r="CY87" s="176">
        <v>0</v>
      </c>
      <c r="CZ87" s="176"/>
      <c r="DA87" s="176">
        <v>0</v>
      </c>
      <c r="DB87" s="350"/>
      <c r="DC87" s="176"/>
      <c r="DD87" s="176"/>
      <c r="DE87" s="176">
        <v>0</v>
      </c>
      <c r="DF87" s="176"/>
      <c r="DG87" s="176"/>
      <c r="DH87" s="176"/>
      <c r="DI87" s="176"/>
      <c r="DJ87" s="176"/>
      <c r="DK87" s="176"/>
      <c r="DL87" s="176"/>
      <c r="DM87" s="176"/>
      <c r="DN87" s="176"/>
      <c r="DO87" s="176"/>
      <c r="DP87" s="176"/>
      <c r="DQ87" s="176"/>
      <c r="DR87" s="176"/>
      <c r="DS87" s="176"/>
      <c r="DT87" s="176"/>
      <c r="DU87" s="176"/>
      <c r="DV87" s="176"/>
      <c r="DW87" s="176"/>
      <c r="DX87" s="176"/>
      <c r="DY87" s="176"/>
      <c r="DZ87" s="176"/>
      <c r="EA87" s="176"/>
      <c r="EB87" s="176"/>
      <c r="EC87" s="176"/>
      <c r="ED87" s="176">
        <f t="shared" si="4"/>
        <v>60</v>
      </c>
      <c r="EE87" s="176">
        <f>N87-ED87</f>
        <v>0</v>
      </c>
    </row>
    <row r="88" spans="1:135" s="74" customFormat="1" ht="40.5" customHeight="1">
      <c r="A88" s="66">
        <v>51</v>
      </c>
      <c r="B88" s="66" t="s">
        <v>6799</v>
      </c>
      <c r="C88" s="66" t="s">
        <v>6819</v>
      </c>
      <c r="D88" s="66">
        <v>557</v>
      </c>
      <c r="E88" s="66">
        <v>306</v>
      </c>
      <c r="F88" s="67" t="s">
        <v>6820</v>
      </c>
      <c r="G88" s="66" t="s">
        <v>6821</v>
      </c>
      <c r="H88" s="66" t="s">
        <v>6822</v>
      </c>
      <c r="I88" s="66" t="s">
        <v>6823</v>
      </c>
      <c r="J88" s="66">
        <v>36</v>
      </c>
      <c r="K88" s="66" t="s">
        <v>6824</v>
      </c>
      <c r="L88" s="66" t="s">
        <v>5091</v>
      </c>
      <c r="M88" s="66" t="s">
        <v>10</v>
      </c>
      <c r="N88" s="68">
        <v>7300</v>
      </c>
      <c r="O88" s="66" t="s">
        <v>3115</v>
      </c>
      <c r="P88" s="66">
        <v>113</v>
      </c>
      <c r="Q88" s="176">
        <v>1000</v>
      </c>
      <c r="R88" s="176">
        <v>990</v>
      </c>
      <c r="S88" s="176"/>
      <c r="T88" s="176"/>
      <c r="U88" s="176"/>
      <c r="V88" s="176"/>
      <c r="W88" s="176"/>
      <c r="X88" s="176"/>
      <c r="Y88" s="176"/>
      <c r="Z88" s="176"/>
      <c r="AA88" s="176"/>
      <c r="AB88" s="176"/>
      <c r="AC88" s="176">
        <v>0</v>
      </c>
      <c r="AD88" s="233"/>
      <c r="AE88" s="176"/>
      <c r="AF88" s="176"/>
      <c r="AG88" s="176">
        <v>100</v>
      </c>
      <c r="AH88" s="176"/>
      <c r="AI88" s="176"/>
      <c r="AJ88" s="176"/>
      <c r="AK88" s="176">
        <v>0</v>
      </c>
      <c r="AL88" s="176"/>
      <c r="AM88" s="176"/>
      <c r="AN88" s="176"/>
      <c r="AO88" s="176"/>
      <c r="AP88" s="176"/>
      <c r="AQ88" s="176"/>
      <c r="AR88" s="176"/>
      <c r="AS88" s="176"/>
      <c r="AT88" s="176"/>
      <c r="AU88" s="176">
        <v>0</v>
      </c>
      <c r="AV88" s="176"/>
      <c r="AW88" s="176"/>
      <c r="AX88" s="350"/>
      <c r="AY88" s="176"/>
      <c r="AZ88" s="176"/>
      <c r="BA88" s="176"/>
      <c r="BB88" s="176"/>
      <c r="BC88" s="176">
        <v>0</v>
      </c>
      <c r="BD88" s="176"/>
      <c r="BE88" s="176"/>
      <c r="BF88" s="176"/>
      <c r="BG88" s="176">
        <v>0</v>
      </c>
      <c r="BH88" s="176"/>
      <c r="BI88" s="176">
        <v>0</v>
      </c>
      <c r="BJ88" s="176"/>
      <c r="BK88" s="176">
        <v>0</v>
      </c>
      <c r="BL88" s="176"/>
      <c r="BM88" s="176">
        <v>5000</v>
      </c>
      <c r="BN88" s="176"/>
      <c r="BO88" s="176">
        <v>0</v>
      </c>
      <c r="BP88" s="233"/>
      <c r="BQ88" s="176"/>
      <c r="BR88" s="176"/>
      <c r="BS88" s="176"/>
      <c r="BT88" s="176"/>
      <c r="BU88" s="176"/>
      <c r="BV88" s="176"/>
      <c r="BW88" s="176">
        <v>0</v>
      </c>
      <c r="BX88" s="176"/>
      <c r="BY88" s="176"/>
      <c r="BZ88" s="176"/>
      <c r="CA88" s="176"/>
      <c r="CB88" s="176"/>
      <c r="CC88" s="176">
        <v>0</v>
      </c>
      <c r="CD88" s="176">
        <v>0</v>
      </c>
      <c r="CE88" s="176">
        <v>0</v>
      </c>
      <c r="CF88" s="176"/>
      <c r="CG88" s="176"/>
      <c r="CH88" s="176"/>
      <c r="CI88" s="176">
        <v>0</v>
      </c>
      <c r="CJ88" s="176">
        <v>1200</v>
      </c>
      <c r="CK88" s="176">
        <v>1200</v>
      </c>
      <c r="CL88" s="176"/>
      <c r="CM88" s="176"/>
      <c r="CN88" s="176"/>
      <c r="CO88" s="176">
        <v>0</v>
      </c>
      <c r="CP88" s="176"/>
      <c r="CQ88" s="176">
        <v>0</v>
      </c>
      <c r="CR88" s="176"/>
      <c r="CS88" s="176">
        <v>0</v>
      </c>
      <c r="CT88" s="176"/>
      <c r="CU88" s="176">
        <v>0</v>
      </c>
      <c r="CV88" s="176"/>
      <c r="CW88" s="176"/>
      <c r="CX88" s="350"/>
      <c r="CY88" s="176">
        <v>0</v>
      </c>
      <c r="CZ88" s="176"/>
      <c r="DA88" s="176">
        <v>0</v>
      </c>
      <c r="DB88" s="350"/>
      <c r="DC88" s="176"/>
      <c r="DD88" s="176"/>
      <c r="DE88" s="176">
        <v>0</v>
      </c>
      <c r="DF88" s="176"/>
      <c r="DG88" s="176"/>
      <c r="DH88" s="176"/>
      <c r="DI88" s="176"/>
      <c r="DJ88" s="176"/>
      <c r="DK88" s="176"/>
      <c r="DL88" s="176"/>
      <c r="DM88" s="176"/>
      <c r="DN88" s="176"/>
      <c r="DO88" s="176"/>
      <c r="DP88" s="176"/>
      <c r="DQ88" s="176"/>
      <c r="DR88" s="176"/>
      <c r="DS88" s="176"/>
      <c r="DT88" s="176"/>
      <c r="DU88" s="176"/>
      <c r="DV88" s="176"/>
      <c r="DW88" s="176"/>
      <c r="DX88" s="176"/>
      <c r="DY88" s="176"/>
      <c r="DZ88" s="176"/>
      <c r="EA88" s="176"/>
      <c r="EB88" s="176"/>
      <c r="EC88" s="176"/>
      <c r="ED88" s="176">
        <f t="shared" si="4"/>
        <v>990</v>
      </c>
      <c r="EE88" s="176">
        <f>N88-ED88</f>
        <v>6310</v>
      </c>
    </row>
    <row r="89" spans="1:135" s="400" customFormat="1" ht="40.5" customHeight="1">
      <c r="A89" s="391">
        <v>52</v>
      </c>
      <c r="B89" s="391" t="s">
        <v>6801</v>
      </c>
      <c r="C89" s="66" t="s">
        <v>6825</v>
      </c>
      <c r="D89" s="66">
        <v>564</v>
      </c>
      <c r="E89" s="66">
        <v>1077</v>
      </c>
      <c r="F89" s="392" t="s">
        <v>6826</v>
      </c>
      <c r="G89" s="391" t="s">
        <v>6827</v>
      </c>
      <c r="H89" s="391" t="s">
        <v>4675</v>
      </c>
      <c r="I89" s="66" t="s">
        <v>6828</v>
      </c>
      <c r="J89" s="66">
        <v>36</v>
      </c>
      <c r="K89" s="391" t="s">
        <v>6829</v>
      </c>
      <c r="L89" s="391" t="s">
        <v>5070</v>
      </c>
      <c r="M89" s="391" t="s">
        <v>10</v>
      </c>
      <c r="N89" s="393">
        <v>600</v>
      </c>
      <c r="O89" s="391" t="s">
        <v>3122</v>
      </c>
      <c r="P89" s="66">
        <v>23</v>
      </c>
      <c r="Q89" s="323">
        <v>500</v>
      </c>
      <c r="R89" s="323"/>
      <c r="S89" s="323"/>
      <c r="T89" s="323"/>
      <c r="U89" s="323"/>
      <c r="V89" s="323"/>
      <c r="W89" s="323"/>
      <c r="X89" s="323"/>
      <c r="Y89" s="323"/>
      <c r="Z89" s="323"/>
      <c r="AA89" s="323"/>
      <c r="AB89" s="323"/>
      <c r="AC89" s="323">
        <v>0</v>
      </c>
      <c r="AD89" s="323"/>
      <c r="AE89" s="323"/>
      <c r="AF89" s="323"/>
      <c r="AG89" s="323">
        <v>100</v>
      </c>
      <c r="AH89" s="323"/>
      <c r="AI89" s="323"/>
      <c r="AJ89" s="323"/>
      <c r="AK89" s="323">
        <v>0</v>
      </c>
      <c r="AL89" s="323"/>
      <c r="AM89" s="323"/>
      <c r="AN89" s="323"/>
      <c r="AO89" s="323"/>
      <c r="AP89" s="323"/>
      <c r="AQ89" s="323"/>
      <c r="AR89" s="323"/>
      <c r="AS89" s="323"/>
      <c r="AT89" s="323"/>
      <c r="AU89" s="323">
        <v>0</v>
      </c>
      <c r="AV89" s="323"/>
      <c r="AW89" s="323"/>
      <c r="AX89" s="323"/>
      <c r="AY89" s="323"/>
      <c r="AZ89" s="323"/>
      <c r="BA89" s="323"/>
      <c r="BB89" s="323"/>
      <c r="BC89" s="323">
        <v>0</v>
      </c>
      <c r="BD89" s="323"/>
      <c r="BE89" s="323"/>
      <c r="BF89" s="323"/>
      <c r="BG89" s="323">
        <v>0</v>
      </c>
      <c r="BH89" s="323"/>
      <c r="BI89" s="323">
        <v>0</v>
      </c>
      <c r="BJ89" s="323"/>
      <c r="BK89" s="323">
        <v>0</v>
      </c>
      <c r="BL89" s="323"/>
      <c r="BM89" s="323">
        <v>0</v>
      </c>
      <c r="BN89" s="323"/>
      <c r="BO89" s="323">
        <v>0</v>
      </c>
      <c r="BP89" s="323"/>
      <c r="BQ89" s="323"/>
      <c r="BR89" s="323"/>
      <c r="BS89" s="323"/>
      <c r="BT89" s="323"/>
      <c r="BU89" s="323"/>
      <c r="BV89" s="323"/>
      <c r="BW89" s="323">
        <v>0</v>
      </c>
      <c r="BX89" s="323"/>
      <c r="BY89" s="323"/>
      <c r="BZ89" s="323"/>
      <c r="CA89" s="323"/>
      <c r="CB89" s="323"/>
      <c r="CC89" s="323">
        <v>0</v>
      </c>
      <c r="CD89" s="323">
        <v>0</v>
      </c>
      <c r="CE89" s="323">
        <v>0</v>
      </c>
      <c r="CF89" s="323"/>
      <c r="CG89" s="323"/>
      <c r="CH89" s="323"/>
      <c r="CI89" s="323">
        <v>0</v>
      </c>
      <c r="CJ89" s="323">
        <v>0</v>
      </c>
      <c r="CK89" s="323">
        <v>0</v>
      </c>
      <c r="CL89" s="323"/>
      <c r="CM89" s="323"/>
      <c r="CN89" s="323"/>
      <c r="CO89" s="323">
        <v>0</v>
      </c>
      <c r="CP89" s="323"/>
      <c r="CQ89" s="323">
        <v>0</v>
      </c>
      <c r="CR89" s="323"/>
      <c r="CS89" s="323">
        <v>0</v>
      </c>
      <c r="CT89" s="323"/>
      <c r="CU89" s="323">
        <v>0</v>
      </c>
      <c r="CV89" s="323"/>
      <c r="CW89" s="323"/>
      <c r="CX89" s="323"/>
      <c r="CY89" s="323">
        <v>0</v>
      </c>
      <c r="CZ89" s="323"/>
      <c r="DA89" s="323">
        <v>0</v>
      </c>
      <c r="DB89" s="323"/>
      <c r="DC89" s="323"/>
      <c r="DD89" s="323"/>
      <c r="DE89" s="323">
        <v>0</v>
      </c>
      <c r="DF89" s="323"/>
      <c r="DG89" s="323"/>
      <c r="DH89" s="323"/>
      <c r="DI89" s="323"/>
      <c r="DJ89" s="323"/>
      <c r="DK89" s="323"/>
      <c r="DL89" s="323"/>
      <c r="DM89" s="323"/>
      <c r="DN89" s="323"/>
      <c r="DO89" s="323"/>
      <c r="DP89" s="323"/>
      <c r="DQ89" s="323"/>
      <c r="DR89" s="323"/>
      <c r="DS89" s="323"/>
      <c r="DT89" s="323"/>
      <c r="DU89" s="323"/>
      <c r="DV89" s="323"/>
      <c r="DW89" s="323"/>
      <c r="DX89" s="323"/>
      <c r="DY89" s="323"/>
      <c r="DZ89" s="323"/>
      <c r="EA89" s="323"/>
      <c r="EB89" s="323"/>
      <c r="EC89" s="323"/>
      <c r="ED89" s="323">
        <f t="shared" si="4"/>
        <v>0</v>
      </c>
      <c r="EE89" s="323">
        <f>N89-ED89</f>
        <v>600</v>
      </c>
    </row>
    <row r="90" spans="1:135" s="47" customFormat="1" ht="29.25" customHeight="1">
      <c r="A90" s="66" t="s">
        <v>8243</v>
      </c>
      <c r="B90" s="66"/>
      <c r="C90" s="66"/>
      <c r="D90" s="60"/>
      <c r="E90" s="66"/>
      <c r="F90" s="61" t="s">
        <v>3236</v>
      </c>
      <c r="G90" s="66"/>
      <c r="H90" s="66"/>
      <c r="I90" s="66"/>
      <c r="J90" s="66"/>
      <c r="K90" s="66"/>
      <c r="L90" s="66"/>
      <c r="M90" s="66"/>
      <c r="N90" s="68"/>
      <c r="O90" s="66"/>
      <c r="P90" s="66"/>
      <c r="Q90" s="319"/>
      <c r="R90" s="176"/>
      <c r="S90" s="319"/>
      <c r="T90" s="319"/>
      <c r="U90" s="319"/>
      <c r="V90" s="319"/>
      <c r="W90" s="319"/>
      <c r="X90" s="319"/>
      <c r="Y90" s="319"/>
      <c r="Z90" s="319"/>
      <c r="AA90" s="319"/>
      <c r="AB90" s="319"/>
      <c r="AC90" s="319"/>
      <c r="AD90" s="587"/>
      <c r="AE90" s="319"/>
      <c r="AF90" s="319"/>
      <c r="AG90" s="319"/>
      <c r="AH90" s="319"/>
      <c r="AI90" s="319"/>
      <c r="AJ90" s="319"/>
      <c r="AK90" s="319"/>
      <c r="AL90" s="319"/>
      <c r="AM90" s="319"/>
      <c r="AN90" s="319"/>
      <c r="AO90" s="319"/>
      <c r="AP90" s="319"/>
      <c r="AQ90" s="319"/>
      <c r="AR90" s="319"/>
      <c r="AS90" s="319"/>
      <c r="AT90" s="319"/>
      <c r="AU90" s="176"/>
      <c r="AV90" s="319"/>
      <c r="AW90" s="319"/>
      <c r="AX90" s="346"/>
      <c r="AY90" s="319"/>
      <c r="AZ90" s="176"/>
      <c r="BA90" s="319"/>
      <c r="BB90" s="319"/>
      <c r="BC90" s="319"/>
      <c r="BD90" s="319"/>
      <c r="BE90" s="319"/>
      <c r="BF90" s="176"/>
      <c r="BG90" s="319"/>
      <c r="BH90" s="319"/>
      <c r="BI90" s="319"/>
      <c r="BJ90" s="319"/>
      <c r="BK90" s="319"/>
      <c r="BL90" s="319"/>
      <c r="BM90" s="319"/>
      <c r="BN90" s="319"/>
      <c r="BO90" s="319"/>
      <c r="BP90" s="587"/>
      <c r="BQ90" s="319"/>
      <c r="BR90" s="319"/>
      <c r="BS90" s="176"/>
      <c r="BT90" s="176"/>
      <c r="BU90" s="319"/>
      <c r="BV90" s="319"/>
      <c r="BW90" s="176"/>
      <c r="BX90" s="319"/>
      <c r="BY90" s="319"/>
      <c r="BZ90" s="319"/>
      <c r="CA90" s="319"/>
      <c r="CB90" s="319"/>
      <c r="CC90" s="319"/>
      <c r="CD90" s="176"/>
      <c r="CE90" s="319"/>
      <c r="CF90" s="176"/>
      <c r="CG90" s="319"/>
      <c r="CH90" s="319"/>
      <c r="CI90" s="319"/>
      <c r="CJ90" s="319"/>
      <c r="CK90" s="176"/>
      <c r="CL90" s="176"/>
      <c r="CM90" s="319"/>
      <c r="CN90" s="319"/>
      <c r="CO90" s="319"/>
      <c r="CP90" s="319"/>
      <c r="CQ90" s="319"/>
      <c r="CR90" s="319"/>
      <c r="CS90" s="319"/>
      <c r="CT90" s="176"/>
      <c r="CU90" s="319"/>
      <c r="CV90" s="319"/>
      <c r="CW90" s="319"/>
      <c r="CX90" s="346"/>
      <c r="CY90" s="319"/>
      <c r="CZ90" s="319"/>
      <c r="DA90" s="319"/>
      <c r="DB90" s="346"/>
      <c r="DC90" s="176"/>
      <c r="DD90" s="319"/>
      <c r="DE90" s="319"/>
      <c r="DF90" s="319"/>
      <c r="DG90" s="319"/>
      <c r="DH90" s="319"/>
      <c r="DI90" s="319"/>
      <c r="DJ90" s="319"/>
      <c r="DK90" s="319"/>
      <c r="DL90" s="319"/>
      <c r="DM90" s="319"/>
      <c r="DN90" s="319"/>
      <c r="DO90" s="319"/>
      <c r="DP90" s="319"/>
      <c r="DQ90" s="319"/>
      <c r="DR90" s="319"/>
      <c r="DS90" s="319"/>
      <c r="DT90" s="319"/>
      <c r="DU90" s="319"/>
      <c r="DV90" s="319"/>
      <c r="DW90" s="319"/>
      <c r="DX90" s="319"/>
      <c r="DY90" s="319"/>
      <c r="DZ90" s="319"/>
      <c r="EA90" s="319"/>
      <c r="EB90" s="319"/>
      <c r="EC90" s="319"/>
      <c r="ED90" s="176"/>
      <c r="EE90" s="176"/>
    </row>
    <row r="91" spans="1:135" s="74" customFormat="1" ht="40.5" customHeight="1">
      <c r="A91" s="66">
        <v>53</v>
      </c>
      <c r="B91" s="66" t="s">
        <v>6805</v>
      </c>
      <c r="C91" s="66" t="s">
        <v>6830</v>
      </c>
      <c r="D91" s="66">
        <v>571</v>
      </c>
      <c r="E91" s="66">
        <v>457</v>
      </c>
      <c r="F91" s="67" t="s">
        <v>6831</v>
      </c>
      <c r="G91" s="66" t="s">
        <v>6832</v>
      </c>
      <c r="H91" s="66" t="s">
        <v>13</v>
      </c>
      <c r="I91" s="66" t="s">
        <v>6833</v>
      </c>
      <c r="J91" s="66">
        <v>36</v>
      </c>
      <c r="K91" s="66" t="s">
        <v>6834</v>
      </c>
      <c r="L91" s="66" t="s">
        <v>6835</v>
      </c>
      <c r="M91" s="66" t="s">
        <v>10</v>
      </c>
      <c r="N91" s="68">
        <v>22800</v>
      </c>
      <c r="O91" s="66" t="s">
        <v>3115</v>
      </c>
      <c r="P91" s="66">
        <v>113</v>
      </c>
      <c r="Q91" s="176">
        <v>10000</v>
      </c>
      <c r="R91" s="176">
        <v>7920</v>
      </c>
      <c r="S91" s="176"/>
      <c r="T91" s="176"/>
      <c r="U91" s="176"/>
      <c r="V91" s="176"/>
      <c r="W91" s="176">
        <v>10000</v>
      </c>
      <c r="X91" s="176">
        <v>3960</v>
      </c>
      <c r="Y91" s="176"/>
      <c r="Z91" s="176"/>
      <c r="AA91" s="176"/>
      <c r="AB91" s="176"/>
      <c r="AC91" s="176">
        <v>0</v>
      </c>
      <c r="AD91" s="233"/>
      <c r="AE91" s="176"/>
      <c r="AF91" s="176"/>
      <c r="AG91" s="176">
        <v>200</v>
      </c>
      <c r="AH91" s="176"/>
      <c r="AI91" s="176"/>
      <c r="AJ91" s="176"/>
      <c r="AK91" s="176">
        <v>0</v>
      </c>
      <c r="AL91" s="176"/>
      <c r="AM91" s="176">
        <v>1000</v>
      </c>
      <c r="AN91" s="176"/>
      <c r="AO91" s="176"/>
      <c r="AP91" s="176"/>
      <c r="AQ91" s="176"/>
      <c r="AR91" s="176"/>
      <c r="AS91" s="176"/>
      <c r="AT91" s="176"/>
      <c r="AU91" s="176">
        <v>0</v>
      </c>
      <c r="AV91" s="176"/>
      <c r="AW91" s="176"/>
      <c r="AX91" s="350"/>
      <c r="AY91" s="176"/>
      <c r="AZ91" s="176"/>
      <c r="BA91" s="176"/>
      <c r="BB91" s="176"/>
      <c r="BC91" s="176">
        <v>0</v>
      </c>
      <c r="BD91" s="176"/>
      <c r="BE91" s="176"/>
      <c r="BF91" s="176"/>
      <c r="BG91" s="176">
        <v>0</v>
      </c>
      <c r="BH91" s="176"/>
      <c r="BI91" s="176">
        <v>0</v>
      </c>
      <c r="BJ91" s="176"/>
      <c r="BK91" s="176">
        <v>0</v>
      </c>
      <c r="BL91" s="176"/>
      <c r="BM91" s="176">
        <v>0</v>
      </c>
      <c r="BN91" s="176"/>
      <c r="BO91" s="176">
        <v>0</v>
      </c>
      <c r="BP91" s="233"/>
      <c r="BQ91" s="176"/>
      <c r="BR91" s="176"/>
      <c r="BS91" s="176"/>
      <c r="BT91" s="176"/>
      <c r="BU91" s="176"/>
      <c r="BV91" s="176"/>
      <c r="BW91" s="176">
        <v>0</v>
      </c>
      <c r="BX91" s="176"/>
      <c r="BY91" s="176"/>
      <c r="BZ91" s="176"/>
      <c r="CA91" s="176"/>
      <c r="CB91" s="176"/>
      <c r="CC91" s="176">
        <v>0</v>
      </c>
      <c r="CD91" s="176">
        <v>0</v>
      </c>
      <c r="CE91" s="176">
        <v>0</v>
      </c>
      <c r="CF91" s="176"/>
      <c r="CG91" s="176"/>
      <c r="CH91" s="176"/>
      <c r="CI91" s="176">
        <v>0</v>
      </c>
      <c r="CJ91" s="176">
        <v>0</v>
      </c>
      <c r="CK91" s="176">
        <v>0</v>
      </c>
      <c r="CL91" s="176"/>
      <c r="CM91" s="176"/>
      <c r="CN91" s="176"/>
      <c r="CO91" s="176">
        <v>0</v>
      </c>
      <c r="CP91" s="176"/>
      <c r="CQ91" s="176">
        <v>0</v>
      </c>
      <c r="CR91" s="176"/>
      <c r="CS91" s="176">
        <v>0</v>
      </c>
      <c r="CT91" s="176"/>
      <c r="CU91" s="176">
        <v>0</v>
      </c>
      <c r="CV91" s="176"/>
      <c r="CW91" s="176"/>
      <c r="CX91" s="350"/>
      <c r="CY91" s="176">
        <v>600</v>
      </c>
      <c r="CZ91" s="176"/>
      <c r="DA91" s="176">
        <v>0</v>
      </c>
      <c r="DB91" s="350"/>
      <c r="DC91" s="176">
        <v>1000</v>
      </c>
      <c r="DD91" s="176">
        <v>600</v>
      </c>
      <c r="DE91" s="176">
        <v>0</v>
      </c>
      <c r="DF91" s="176"/>
      <c r="DG91" s="176"/>
      <c r="DH91" s="176"/>
      <c r="DI91" s="176"/>
      <c r="DJ91" s="176"/>
      <c r="DK91" s="176"/>
      <c r="DL91" s="176"/>
      <c r="DM91" s="176"/>
      <c r="DN91" s="176"/>
      <c r="DO91" s="176"/>
      <c r="DP91" s="176"/>
      <c r="DQ91" s="176"/>
      <c r="DR91" s="176"/>
      <c r="DS91" s="176"/>
      <c r="DT91" s="176"/>
      <c r="DU91" s="176"/>
      <c r="DV91" s="176"/>
      <c r="DW91" s="176"/>
      <c r="DX91" s="176"/>
      <c r="DY91" s="176"/>
      <c r="DZ91" s="176"/>
      <c r="EA91" s="176"/>
      <c r="EB91" s="176"/>
      <c r="EC91" s="176"/>
      <c r="ED91" s="176">
        <f t="shared" si="4"/>
        <v>12480</v>
      </c>
      <c r="EE91" s="176">
        <f>N91-ED91</f>
        <v>10320</v>
      </c>
    </row>
    <row r="92" spans="1:135" s="400" customFormat="1" ht="40.5" customHeight="1">
      <c r="A92" s="391">
        <v>54</v>
      </c>
      <c r="B92" s="391" t="s">
        <v>6808</v>
      </c>
      <c r="C92" s="66" t="s">
        <v>6836</v>
      </c>
      <c r="D92" s="66">
        <v>571</v>
      </c>
      <c r="E92" s="66">
        <v>457</v>
      </c>
      <c r="F92" s="392" t="s">
        <v>6837</v>
      </c>
      <c r="G92" s="391" t="s">
        <v>6832</v>
      </c>
      <c r="H92" s="391" t="s">
        <v>4165</v>
      </c>
      <c r="I92" s="66" t="s">
        <v>447</v>
      </c>
      <c r="J92" s="66">
        <v>24</v>
      </c>
      <c r="K92" s="391" t="s">
        <v>6838</v>
      </c>
      <c r="L92" s="391" t="s">
        <v>6835</v>
      </c>
      <c r="M92" s="391" t="s">
        <v>10</v>
      </c>
      <c r="N92" s="393">
        <v>2150</v>
      </c>
      <c r="O92" s="391" t="s">
        <v>3115</v>
      </c>
      <c r="P92" s="66">
        <v>113</v>
      </c>
      <c r="Q92" s="323">
        <v>0</v>
      </c>
      <c r="R92" s="323"/>
      <c r="S92" s="323"/>
      <c r="T92" s="323"/>
      <c r="U92" s="323"/>
      <c r="V92" s="323"/>
      <c r="W92" s="323"/>
      <c r="X92" s="323"/>
      <c r="Y92" s="323"/>
      <c r="Z92" s="323"/>
      <c r="AA92" s="323"/>
      <c r="AB92" s="323"/>
      <c r="AC92" s="323">
        <v>0</v>
      </c>
      <c r="AD92" s="323"/>
      <c r="AE92" s="323"/>
      <c r="AF92" s="323"/>
      <c r="AG92" s="323">
        <v>150</v>
      </c>
      <c r="AH92" s="323"/>
      <c r="AI92" s="323"/>
      <c r="AJ92" s="323"/>
      <c r="AK92" s="323">
        <v>0</v>
      </c>
      <c r="AL92" s="323"/>
      <c r="AM92" s="323"/>
      <c r="AN92" s="323"/>
      <c r="AO92" s="323"/>
      <c r="AP92" s="323"/>
      <c r="AQ92" s="323"/>
      <c r="AR92" s="323"/>
      <c r="AS92" s="323"/>
      <c r="AT92" s="323"/>
      <c r="AU92" s="323">
        <v>0</v>
      </c>
      <c r="AV92" s="323"/>
      <c r="AW92" s="323"/>
      <c r="AX92" s="323"/>
      <c r="AY92" s="323">
        <v>2000</v>
      </c>
      <c r="AZ92" s="323"/>
      <c r="BA92" s="323"/>
      <c r="BB92" s="323"/>
      <c r="BC92" s="323">
        <v>0</v>
      </c>
      <c r="BD92" s="323"/>
      <c r="BE92" s="323"/>
      <c r="BF92" s="323"/>
      <c r="BG92" s="323">
        <v>0</v>
      </c>
      <c r="BH92" s="323"/>
      <c r="BI92" s="323">
        <v>0</v>
      </c>
      <c r="BJ92" s="323"/>
      <c r="BK92" s="323">
        <v>0</v>
      </c>
      <c r="BL92" s="323"/>
      <c r="BM92" s="323">
        <v>0</v>
      </c>
      <c r="BN92" s="323"/>
      <c r="BO92" s="323">
        <v>0</v>
      </c>
      <c r="BP92" s="323"/>
      <c r="BQ92" s="323"/>
      <c r="BR92" s="323"/>
      <c r="BS92" s="323"/>
      <c r="BT92" s="323"/>
      <c r="BU92" s="323"/>
      <c r="BV92" s="323"/>
      <c r="BW92" s="323">
        <v>0</v>
      </c>
      <c r="BX92" s="323"/>
      <c r="BY92" s="323"/>
      <c r="BZ92" s="323"/>
      <c r="CA92" s="323"/>
      <c r="CB92" s="323"/>
      <c r="CC92" s="323">
        <v>0</v>
      </c>
      <c r="CD92" s="323">
        <v>0</v>
      </c>
      <c r="CE92" s="323">
        <v>0</v>
      </c>
      <c r="CF92" s="323"/>
      <c r="CG92" s="323"/>
      <c r="CH92" s="323"/>
      <c r="CI92" s="323">
        <v>0</v>
      </c>
      <c r="CJ92" s="323">
        <v>0</v>
      </c>
      <c r="CK92" s="323">
        <v>0</v>
      </c>
      <c r="CL92" s="323"/>
      <c r="CM92" s="323"/>
      <c r="CN92" s="323"/>
      <c r="CO92" s="323">
        <v>0</v>
      </c>
      <c r="CP92" s="323"/>
      <c r="CQ92" s="323">
        <v>0</v>
      </c>
      <c r="CR92" s="323"/>
      <c r="CS92" s="323">
        <v>0</v>
      </c>
      <c r="CT92" s="323"/>
      <c r="CU92" s="323">
        <v>0</v>
      </c>
      <c r="CV92" s="323"/>
      <c r="CW92" s="323"/>
      <c r="CX92" s="323"/>
      <c r="CY92" s="323">
        <v>0</v>
      </c>
      <c r="CZ92" s="323"/>
      <c r="DA92" s="323">
        <v>0</v>
      </c>
      <c r="DB92" s="323"/>
      <c r="DC92" s="323"/>
      <c r="DD92" s="323"/>
      <c r="DE92" s="323">
        <v>0</v>
      </c>
      <c r="DF92" s="323"/>
      <c r="DG92" s="323"/>
      <c r="DH92" s="323"/>
      <c r="DI92" s="323"/>
      <c r="DJ92" s="323"/>
      <c r="DK92" s="323"/>
      <c r="DL92" s="323"/>
      <c r="DM92" s="323"/>
      <c r="DN92" s="323"/>
      <c r="DO92" s="323"/>
      <c r="DP92" s="323"/>
      <c r="DQ92" s="323"/>
      <c r="DR92" s="323"/>
      <c r="DS92" s="323"/>
      <c r="DT92" s="323"/>
      <c r="DU92" s="323"/>
      <c r="DV92" s="323"/>
      <c r="DW92" s="323"/>
      <c r="DX92" s="323"/>
      <c r="DY92" s="323"/>
      <c r="DZ92" s="323"/>
      <c r="EA92" s="323"/>
      <c r="EB92" s="323"/>
      <c r="EC92" s="323"/>
      <c r="ED92" s="323">
        <f t="shared" si="4"/>
        <v>0</v>
      </c>
      <c r="EE92" s="323">
        <f>N92-ED92</f>
        <v>2150</v>
      </c>
    </row>
    <row r="93" spans="1:135" s="47" customFormat="1" ht="29.25" customHeight="1">
      <c r="A93" s="66" t="s">
        <v>8243</v>
      </c>
      <c r="B93" s="66"/>
      <c r="C93" s="66"/>
      <c r="D93" s="60"/>
      <c r="E93" s="66"/>
      <c r="F93" s="61" t="s">
        <v>3239</v>
      </c>
      <c r="G93" s="66"/>
      <c r="H93" s="66"/>
      <c r="I93" s="66"/>
      <c r="J93" s="66"/>
      <c r="K93" s="66"/>
      <c r="L93" s="66"/>
      <c r="M93" s="66"/>
      <c r="N93" s="68"/>
      <c r="O93" s="66"/>
      <c r="P93" s="66"/>
      <c r="Q93" s="319"/>
      <c r="R93" s="176"/>
      <c r="S93" s="319"/>
      <c r="T93" s="319"/>
      <c r="U93" s="319"/>
      <c r="V93" s="319"/>
      <c r="W93" s="319"/>
      <c r="X93" s="319"/>
      <c r="Y93" s="319"/>
      <c r="Z93" s="319"/>
      <c r="AA93" s="319"/>
      <c r="AB93" s="319"/>
      <c r="AC93" s="319"/>
      <c r="AD93" s="587"/>
      <c r="AE93" s="319"/>
      <c r="AF93" s="319"/>
      <c r="AG93" s="319"/>
      <c r="AH93" s="319"/>
      <c r="AI93" s="319"/>
      <c r="AJ93" s="319"/>
      <c r="AK93" s="319"/>
      <c r="AL93" s="319"/>
      <c r="AM93" s="319"/>
      <c r="AN93" s="319"/>
      <c r="AO93" s="319"/>
      <c r="AP93" s="319"/>
      <c r="AQ93" s="319"/>
      <c r="AR93" s="319"/>
      <c r="AS93" s="319"/>
      <c r="AT93" s="319"/>
      <c r="AU93" s="176"/>
      <c r="AV93" s="319"/>
      <c r="AW93" s="319"/>
      <c r="AX93" s="346"/>
      <c r="AY93" s="319"/>
      <c r="AZ93" s="176"/>
      <c r="BA93" s="319"/>
      <c r="BB93" s="319"/>
      <c r="BC93" s="319"/>
      <c r="BD93" s="319"/>
      <c r="BE93" s="319"/>
      <c r="BF93" s="176"/>
      <c r="BG93" s="319"/>
      <c r="BH93" s="319"/>
      <c r="BI93" s="319"/>
      <c r="BJ93" s="319"/>
      <c r="BK93" s="319"/>
      <c r="BL93" s="319"/>
      <c r="BM93" s="319"/>
      <c r="BN93" s="319"/>
      <c r="BO93" s="319"/>
      <c r="BP93" s="587"/>
      <c r="BQ93" s="319"/>
      <c r="BR93" s="319"/>
      <c r="BS93" s="176"/>
      <c r="BT93" s="176"/>
      <c r="BU93" s="319"/>
      <c r="BV93" s="319"/>
      <c r="BW93" s="176"/>
      <c r="BX93" s="319"/>
      <c r="BY93" s="319"/>
      <c r="BZ93" s="319"/>
      <c r="CA93" s="319"/>
      <c r="CB93" s="319"/>
      <c r="CC93" s="319"/>
      <c r="CD93" s="176"/>
      <c r="CE93" s="319"/>
      <c r="CF93" s="176"/>
      <c r="CG93" s="319"/>
      <c r="CH93" s="319"/>
      <c r="CI93" s="319"/>
      <c r="CJ93" s="319"/>
      <c r="CK93" s="176"/>
      <c r="CL93" s="176"/>
      <c r="CM93" s="319"/>
      <c r="CN93" s="319"/>
      <c r="CO93" s="319"/>
      <c r="CP93" s="319"/>
      <c r="CQ93" s="319"/>
      <c r="CR93" s="319"/>
      <c r="CS93" s="319"/>
      <c r="CT93" s="176"/>
      <c r="CU93" s="319"/>
      <c r="CV93" s="319"/>
      <c r="CW93" s="319"/>
      <c r="CX93" s="346"/>
      <c r="CY93" s="319"/>
      <c r="CZ93" s="319"/>
      <c r="DA93" s="319"/>
      <c r="DB93" s="346"/>
      <c r="DC93" s="176"/>
      <c r="DD93" s="319"/>
      <c r="DE93" s="319"/>
      <c r="DF93" s="319"/>
      <c r="DG93" s="319"/>
      <c r="DH93" s="319"/>
      <c r="DI93" s="319"/>
      <c r="DJ93" s="319"/>
      <c r="DK93" s="319"/>
      <c r="DL93" s="319"/>
      <c r="DM93" s="319"/>
      <c r="DN93" s="319"/>
      <c r="DO93" s="319"/>
      <c r="DP93" s="319"/>
      <c r="DQ93" s="319"/>
      <c r="DR93" s="319"/>
      <c r="DS93" s="319"/>
      <c r="DT93" s="319"/>
      <c r="DU93" s="319"/>
      <c r="DV93" s="319"/>
      <c r="DW93" s="319"/>
      <c r="DX93" s="319"/>
      <c r="DY93" s="319"/>
      <c r="DZ93" s="319"/>
      <c r="EA93" s="319"/>
      <c r="EB93" s="319"/>
      <c r="EC93" s="319"/>
      <c r="ED93" s="176"/>
      <c r="EE93" s="176"/>
    </row>
    <row r="94" spans="1:135" s="400" customFormat="1" ht="40.5" customHeight="1">
      <c r="A94" s="391">
        <v>55</v>
      </c>
      <c r="B94" s="391" t="s">
        <v>6817</v>
      </c>
      <c r="C94" s="66" t="s">
        <v>6840</v>
      </c>
      <c r="D94" s="66">
        <v>603</v>
      </c>
      <c r="E94" s="66">
        <v>263</v>
      </c>
      <c r="F94" s="392" t="s">
        <v>6841</v>
      </c>
      <c r="G94" s="391" t="s">
        <v>6842</v>
      </c>
      <c r="H94" s="391" t="s">
        <v>6843</v>
      </c>
      <c r="I94" s="66" t="s">
        <v>6844</v>
      </c>
      <c r="J94" s="66">
        <v>24</v>
      </c>
      <c r="K94" s="391" t="s">
        <v>6845</v>
      </c>
      <c r="L94" s="391" t="s">
        <v>6846</v>
      </c>
      <c r="M94" s="391" t="s">
        <v>68</v>
      </c>
      <c r="N94" s="393">
        <v>4350</v>
      </c>
      <c r="O94" s="391" t="s">
        <v>3122</v>
      </c>
      <c r="P94" s="66">
        <v>23</v>
      </c>
      <c r="Q94" s="323">
        <v>300</v>
      </c>
      <c r="R94" s="323"/>
      <c r="S94" s="323">
        <v>2000</v>
      </c>
      <c r="T94" s="323"/>
      <c r="U94" s="323"/>
      <c r="V94" s="323"/>
      <c r="W94" s="323"/>
      <c r="X94" s="323"/>
      <c r="Y94" s="323"/>
      <c r="Z94" s="323"/>
      <c r="AA94" s="323"/>
      <c r="AB94" s="323"/>
      <c r="AC94" s="323">
        <v>100</v>
      </c>
      <c r="AD94" s="323"/>
      <c r="AE94" s="323"/>
      <c r="AF94" s="323"/>
      <c r="AG94" s="323">
        <v>0</v>
      </c>
      <c r="AH94" s="323"/>
      <c r="AI94" s="323"/>
      <c r="AJ94" s="323"/>
      <c r="AK94" s="323">
        <v>0</v>
      </c>
      <c r="AL94" s="323"/>
      <c r="AM94" s="323"/>
      <c r="AN94" s="323"/>
      <c r="AO94" s="323"/>
      <c r="AP94" s="323"/>
      <c r="AQ94" s="323"/>
      <c r="AR94" s="323"/>
      <c r="AS94" s="323"/>
      <c r="AT94" s="323"/>
      <c r="AU94" s="323">
        <v>0</v>
      </c>
      <c r="AV94" s="323"/>
      <c r="AW94" s="323"/>
      <c r="AX94" s="323"/>
      <c r="AY94" s="323"/>
      <c r="AZ94" s="323"/>
      <c r="BA94" s="323"/>
      <c r="BB94" s="323"/>
      <c r="BC94" s="323">
        <v>0</v>
      </c>
      <c r="BD94" s="323"/>
      <c r="BE94" s="323"/>
      <c r="BF94" s="323"/>
      <c r="BG94" s="323">
        <v>0</v>
      </c>
      <c r="BH94" s="323"/>
      <c r="BI94" s="323">
        <v>0</v>
      </c>
      <c r="BJ94" s="323"/>
      <c r="BK94" s="323">
        <v>0</v>
      </c>
      <c r="BL94" s="323"/>
      <c r="BM94" s="323">
        <v>0</v>
      </c>
      <c r="BN94" s="323"/>
      <c r="BO94" s="323">
        <v>0</v>
      </c>
      <c r="BP94" s="323"/>
      <c r="BQ94" s="323">
        <v>200</v>
      </c>
      <c r="BR94" s="323"/>
      <c r="BS94" s="323"/>
      <c r="BT94" s="323"/>
      <c r="BU94" s="323"/>
      <c r="BV94" s="323">
        <v>300</v>
      </c>
      <c r="BW94" s="323">
        <v>300</v>
      </c>
      <c r="BX94" s="323"/>
      <c r="BY94" s="323"/>
      <c r="BZ94" s="323"/>
      <c r="CA94" s="323"/>
      <c r="CB94" s="323"/>
      <c r="CC94" s="323">
        <v>100</v>
      </c>
      <c r="CD94" s="323">
        <v>0</v>
      </c>
      <c r="CE94" s="323">
        <v>0</v>
      </c>
      <c r="CF94" s="323"/>
      <c r="CG94" s="323"/>
      <c r="CH94" s="323"/>
      <c r="CI94" s="323">
        <v>0</v>
      </c>
      <c r="CJ94" s="323">
        <v>1200</v>
      </c>
      <c r="CK94" s="323">
        <v>1200</v>
      </c>
      <c r="CL94" s="323"/>
      <c r="CM94" s="323"/>
      <c r="CN94" s="323"/>
      <c r="CO94" s="323">
        <v>0</v>
      </c>
      <c r="CP94" s="323"/>
      <c r="CQ94" s="323">
        <v>0</v>
      </c>
      <c r="CR94" s="323"/>
      <c r="CS94" s="323">
        <v>0</v>
      </c>
      <c r="CT94" s="323"/>
      <c r="CU94" s="323">
        <v>0</v>
      </c>
      <c r="CV94" s="323"/>
      <c r="CW94" s="323">
        <v>150</v>
      </c>
      <c r="CX94" s="323">
        <v>0</v>
      </c>
      <c r="CY94" s="323">
        <v>0</v>
      </c>
      <c r="CZ94" s="323"/>
      <c r="DA94" s="323">
        <v>0</v>
      </c>
      <c r="DB94" s="323"/>
      <c r="DC94" s="323"/>
      <c r="DD94" s="323"/>
      <c r="DE94" s="323">
        <v>0</v>
      </c>
      <c r="DF94" s="323"/>
      <c r="DG94" s="323"/>
      <c r="DH94" s="323"/>
      <c r="DI94" s="323"/>
      <c r="DJ94" s="323"/>
      <c r="DK94" s="323"/>
      <c r="DL94" s="323"/>
      <c r="DM94" s="323"/>
      <c r="DN94" s="323"/>
      <c r="DO94" s="323"/>
      <c r="DP94" s="323"/>
      <c r="DQ94" s="323"/>
      <c r="DR94" s="323"/>
      <c r="DS94" s="323"/>
      <c r="DT94" s="323"/>
      <c r="DU94" s="323"/>
      <c r="DV94" s="323"/>
      <c r="DW94" s="323"/>
      <c r="DX94" s="323"/>
      <c r="DY94" s="323"/>
      <c r="DZ94" s="323"/>
      <c r="EA94" s="323"/>
      <c r="EB94" s="323"/>
      <c r="EC94" s="323"/>
      <c r="ED94" s="323">
        <f t="shared" si="4"/>
        <v>0</v>
      </c>
      <c r="EE94" s="323">
        <f>N94-ED94</f>
        <v>4350</v>
      </c>
    </row>
    <row r="95" spans="1:135" s="74" customFormat="1" ht="40.5" customHeight="1">
      <c r="A95" s="66">
        <v>56</v>
      </c>
      <c r="B95" s="66" t="s">
        <v>6825</v>
      </c>
      <c r="C95" s="66" t="s">
        <v>6848</v>
      </c>
      <c r="D95" s="86">
        <v>628</v>
      </c>
      <c r="E95" s="66">
        <v>954</v>
      </c>
      <c r="F95" s="67" t="s">
        <v>6849</v>
      </c>
      <c r="G95" s="66" t="s">
        <v>6850</v>
      </c>
      <c r="H95" s="66" t="s">
        <v>6851</v>
      </c>
      <c r="I95" s="66" t="s">
        <v>6852</v>
      </c>
      <c r="J95" s="66">
        <v>36</v>
      </c>
      <c r="K95" s="66" t="s">
        <v>6853</v>
      </c>
      <c r="L95" s="66" t="s">
        <v>6854</v>
      </c>
      <c r="M95" s="66" t="s">
        <v>15</v>
      </c>
      <c r="N95" s="68">
        <v>20</v>
      </c>
      <c r="O95" s="66" t="s">
        <v>3099</v>
      </c>
      <c r="P95" s="66">
        <v>48</v>
      </c>
      <c r="Q95" s="176">
        <v>20</v>
      </c>
      <c r="R95" s="176">
        <v>15</v>
      </c>
      <c r="S95" s="176"/>
      <c r="T95" s="176"/>
      <c r="U95" s="176"/>
      <c r="V95" s="176"/>
      <c r="W95" s="176"/>
      <c r="X95" s="176"/>
      <c r="Y95" s="176"/>
      <c r="Z95" s="176"/>
      <c r="AA95" s="176"/>
      <c r="AB95" s="176"/>
      <c r="AC95" s="176">
        <v>0</v>
      </c>
      <c r="AD95" s="233"/>
      <c r="AE95" s="176"/>
      <c r="AF95" s="176"/>
      <c r="AG95" s="176">
        <v>0</v>
      </c>
      <c r="AH95" s="176"/>
      <c r="AI95" s="176"/>
      <c r="AJ95" s="176"/>
      <c r="AK95" s="176">
        <v>0</v>
      </c>
      <c r="AL95" s="176"/>
      <c r="AM95" s="176"/>
      <c r="AN95" s="176"/>
      <c r="AO95" s="176"/>
      <c r="AP95" s="176"/>
      <c r="AQ95" s="176"/>
      <c r="AR95" s="176"/>
      <c r="AS95" s="176"/>
      <c r="AT95" s="176"/>
      <c r="AU95" s="176">
        <v>0</v>
      </c>
      <c r="AV95" s="176"/>
      <c r="AW95" s="176"/>
      <c r="AX95" s="350"/>
      <c r="AY95" s="176"/>
      <c r="AZ95" s="176"/>
      <c r="BA95" s="176"/>
      <c r="BB95" s="176"/>
      <c r="BC95" s="176">
        <v>0</v>
      </c>
      <c r="BD95" s="176"/>
      <c r="BE95" s="176"/>
      <c r="BF95" s="176"/>
      <c r="BG95" s="176">
        <v>0</v>
      </c>
      <c r="BH95" s="176"/>
      <c r="BI95" s="176">
        <v>0</v>
      </c>
      <c r="BJ95" s="176"/>
      <c r="BK95" s="176">
        <v>0</v>
      </c>
      <c r="BL95" s="176"/>
      <c r="BM95" s="176">
        <v>0</v>
      </c>
      <c r="BN95" s="176"/>
      <c r="BO95" s="176">
        <v>0</v>
      </c>
      <c r="BP95" s="233"/>
      <c r="BQ95" s="176"/>
      <c r="BR95" s="176"/>
      <c r="BS95" s="176"/>
      <c r="BT95" s="176"/>
      <c r="BU95" s="176"/>
      <c r="BV95" s="176"/>
      <c r="BW95" s="176">
        <v>0</v>
      </c>
      <c r="BX95" s="176"/>
      <c r="BY95" s="176"/>
      <c r="BZ95" s="176"/>
      <c r="CA95" s="176"/>
      <c r="CB95" s="176"/>
      <c r="CC95" s="176">
        <v>0</v>
      </c>
      <c r="CD95" s="176">
        <v>0</v>
      </c>
      <c r="CE95" s="176">
        <v>0</v>
      </c>
      <c r="CF95" s="176"/>
      <c r="CG95" s="176"/>
      <c r="CH95" s="176"/>
      <c r="CI95" s="176">
        <v>0</v>
      </c>
      <c r="CJ95" s="176">
        <v>0</v>
      </c>
      <c r="CK95" s="176">
        <v>0</v>
      </c>
      <c r="CL95" s="176"/>
      <c r="CM95" s="176"/>
      <c r="CN95" s="176"/>
      <c r="CO95" s="176">
        <v>0</v>
      </c>
      <c r="CP95" s="176"/>
      <c r="CQ95" s="176">
        <v>0</v>
      </c>
      <c r="CR95" s="176"/>
      <c r="CS95" s="176">
        <v>0</v>
      </c>
      <c r="CT95" s="176"/>
      <c r="CU95" s="176">
        <v>0</v>
      </c>
      <c r="CV95" s="176"/>
      <c r="CW95" s="176"/>
      <c r="CX95" s="350"/>
      <c r="CY95" s="176">
        <v>0</v>
      </c>
      <c r="CZ95" s="176"/>
      <c r="DA95" s="176">
        <v>0</v>
      </c>
      <c r="DB95" s="350"/>
      <c r="DC95" s="176"/>
      <c r="DD95" s="176"/>
      <c r="DE95" s="176">
        <v>0</v>
      </c>
      <c r="DF95" s="176"/>
      <c r="DG95" s="176"/>
      <c r="DH95" s="176"/>
      <c r="DI95" s="176"/>
      <c r="DJ95" s="176"/>
      <c r="DK95" s="176"/>
      <c r="DL95" s="176"/>
      <c r="DM95" s="176"/>
      <c r="DN95" s="176"/>
      <c r="DO95" s="176"/>
      <c r="DP95" s="176"/>
      <c r="DQ95" s="176"/>
      <c r="DR95" s="176"/>
      <c r="DS95" s="176"/>
      <c r="DT95" s="176"/>
      <c r="DU95" s="176"/>
      <c r="DV95" s="176"/>
      <c r="DW95" s="176"/>
      <c r="DX95" s="176"/>
      <c r="DY95" s="176"/>
      <c r="DZ95" s="176"/>
      <c r="EA95" s="176"/>
      <c r="EB95" s="176"/>
      <c r="EC95" s="176"/>
      <c r="ED95" s="176">
        <f t="shared" si="4"/>
        <v>15</v>
      </c>
      <c r="EE95" s="176">
        <f>N95-ED95</f>
        <v>5</v>
      </c>
    </row>
    <row r="96" spans="1:135" s="47" customFormat="1" ht="29.25" customHeight="1">
      <c r="A96" s="66" t="s">
        <v>8243</v>
      </c>
      <c r="B96" s="66"/>
      <c r="C96" s="66"/>
      <c r="D96" s="60"/>
      <c r="E96" s="66"/>
      <c r="F96" s="61" t="s">
        <v>4541</v>
      </c>
      <c r="G96" s="66"/>
      <c r="H96" s="66"/>
      <c r="I96" s="66"/>
      <c r="J96" s="66"/>
      <c r="K96" s="66"/>
      <c r="L96" s="66"/>
      <c r="M96" s="66"/>
      <c r="N96" s="68"/>
      <c r="O96" s="66"/>
      <c r="P96" s="66"/>
      <c r="Q96" s="319"/>
      <c r="R96" s="176"/>
      <c r="S96" s="319"/>
      <c r="T96" s="319"/>
      <c r="U96" s="319"/>
      <c r="V96" s="319"/>
      <c r="W96" s="319"/>
      <c r="X96" s="319"/>
      <c r="Y96" s="319"/>
      <c r="Z96" s="319"/>
      <c r="AA96" s="319"/>
      <c r="AB96" s="319"/>
      <c r="AC96" s="319"/>
      <c r="AD96" s="587"/>
      <c r="AE96" s="319"/>
      <c r="AF96" s="319"/>
      <c r="AG96" s="319"/>
      <c r="AH96" s="319"/>
      <c r="AI96" s="319"/>
      <c r="AJ96" s="319"/>
      <c r="AK96" s="319"/>
      <c r="AL96" s="319"/>
      <c r="AM96" s="319"/>
      <c r="AN96" s="319"/>
      <c r="AO96" s="319"/>
      <c r="AP96" s="319"/>
      <c r="AQ96" s="319"/>
      <c r="AR96" s="319"/>
      <c r="AS96" s="319"/>
      <c r="AT96" s="319"/>
      <c r="AU96" s="176"/>
      <c r="AV96" s="319"/>
      <c r="AW96" s="319"/>
      <c r="AX96" s="346"/>
      <c r="AY96" s="319"/>
      <c r="AZ96" s="176"/>
      <c r="BA96" s="319"/>
      <c r="BB96" s="319"/>
      <c r="BC96" s="319"/>
      <c r="BD96" s="319"/>
      <c r="BE96" s="319"/>
      <c r="BF96" s="176"/>
      <c r="BG96" s="319"/>
      <c r="BH96" s="319"/>
      <c r="BI96" s="319"/>
      <c r="BJ96" s="319"/>
      <c r="BK96" s="319"/>
      <c r="BL96" s="319"/>
      <c r="BM96" s="319"/>
      <c r="BN96" s="319"/>
      <c r="BO96" s="319"/>
      <c r="BP96" s="587"/>
      <c r="BQ96" s="319"/>
      <c r="BR96" s="319"/>
      <c r="BS96" s="176"/>
      <c r="BT96" s="176"/>
      <c r="BU96" s="319"/>
      <c r="BV96" s="319"/>
      <c r="BW96" s="176"/>
      <c r="BX96" s="319"/>
      <c r="BY96" s="319"/>
      <c r="BZ96" s="319"/>
      <c r="CA96" s="319"/>
      <c r="CB96" s="319"/>
      <c r="CC96" s="319"/>
      <c r="CD96" s="176"/>
      <c r="CE96" s="319"/>
      <c r="CF96" s="176"/>
      <c r="CG96" s="319"/>
      <c r="CH96" s="319"/>
      <c r="CI96" s="319"/>
      <c r="CJ96" s="319"/>
      <c r="CK96" s="176"/>
      <c r="CL96" s="176"/>
      <c r="CM96" s="319"/>
      <c r="CN96" s="319"/>
      <c r="CO96" s="319"/>
      <c r="CP96" s="587"/>
      <c r="CQ96" s="319"/>
      <c r="CR96" s="319"/>
      <c r="CS96" s="319"/>
      <c r="CT96" s="176"/>
      <c r="CU96" s="319"/>
      <c r="CV96" s="319"/>
      <c r="CW96" s="319"/>
      <c r="CX96" s="346"/>
      <c r="CY96" s="319"/>
      <c r="CZ96" s="319"/>
      <c r="DA96" s="319"/>
      <c r="DB96" s="346"/>
      <c r="DC96" s="176"/>
      <c r="DD96" s="319"/>
      <c r="DE96" s="319"/>
      <c r="DF96" s="319"/>
      <c r="DG96" s="319"/>
      <c r="DH96" s="319"/>
      <c r="DI96" s="319"/>
      <c r="DJ96" s="319"/>
      <c r="DK96" s="319"/>
      <c r="DL96" s="319"/>
      <c r="DM96" s="319"/>
      <c r="DN96" s="319"/>
      <c r="DO96" s="319"/>
      <c r="DP96" s="319"/>
      <c r="DQ96" s="319"/>
      <c r="DR96" s="319"/>
      <c r="DS96" s="319"/>
      <c r="DT96" s="319"/>
      <c r="DU96" s="319"/>
      <c r="DV96" s="319"/>
      <c r="DW96" s="319"/>
      <c r="DX96" s="319"/>
      <c r="DY96" s="319"/>
      <c r="DZ96" s="319"/>
      <c r="EA96" s="319"/>
      <c r="EB96" s="319"/>
      <c r="EC96" s="319"/>
      <c r="ED96" s="176"/>
      <c r="EE96" s="176"/>
    </row>
    <row r="97" spans="1:135" s="47" customFormat="1" ht="29.25" customHeight="1">
      <c r="A97" s="66" t="s">
        <v>8243</v>
      </c>
      <c r="B97" s="66"/>
      <c r="C97" s="66"/>
      <c r="D97" s="60"/>
      <c r="E97" s="66"/>
      <c r="F97" s="61" t="s">
        <v>4542</v>
      </c>
      <c r="G97" s="66"/>
      <c r="H97" s="66"/>
      <c r="I97" s="66"/>
      <c r="J97" s="66"/>
      <c r="K97" s="66"/>
      <c r="L97" s="66"/>
      <c r="M97" s="66"/>
      <c r="N97" s="68"/>
      <c r="O97" s="66"/>
      <c r="P97" s="66"/>
      <c r="Q97" s="319"/>
      <c r="R97" s="176"/>
      <c r="S97" s="319"/>
      <c r="T97" s="319"/>
      <c r="U97" s="319"/>
      <c r="V97" s="319"/>
      <c r="W97" s="319"/>
      <c r="X97" s="319"/>
      <c r="Y97" s="319"/>
      <c r="Z97" s="319"/>
      <c r="AA97" s="319"/>
      <c r="AB97" s="319"/>
      <c r="AC97" s="319"/>
      <c r="AD97" s="587"/>
      <c r="AE97" s="319"/>
      <c r="AF97" s="319"/>
      <c r="AG97" s="319"/>
      <c r="AH97" s="319"/>
      <c r="AI97" s="319"/>
      <c r="AJ97" s="319"/>
      <c r="AK97" s="319"/>
      <c r="AL97" s="319"/>
      <c r="AM97" s="319"/>
      <c r="AN97" s="319"/>
      <c r="AO97" s="319"/>
      <c r="AP97" s="319"/>
      <c r="AQ97" s="319"/>
      <c r="AR97" s="319"/>
      <c r="AS97" s="319"/>
      <c r="AT97" s="319"/>
      <c r="AU97" s="176"/>
      <c r="AV97" s="319"/>
      <c r="AW97" s="319"/>
      <c r="AX97" s="346"/>
      <c r="AY97" s="319"/>
      <c r="AZ97" s="176"/>
      <c r="BA97" s="319"/>
      <c r="BB97" s="319"/>
      <c r="BC97" s="319"/>
      <c r="BD97" s="319"/>
      <c r="BE97" s="319"/>
      <c r="BF97" s="176"/>
      <c r="BG97" s="319"/>
      <c r="BH97" s="319"/>
      <c r="BI97" s="319"/>
      <c r="BJ97" s="319"/>
      <c r="BK97" s="319"/>
      <c r="BL97" s="319"/>
      <c r="BM97" s="319"/>
      <c r="BN97" s="319"/>
      <c r="BO97" s="319"/>
      <c r="BP97" s="587"/>
      <c r="BQ97" s="319"/>
      <c r="BR97" s="319"/>
      <c r="BS97" s="176"/>
      <c r="BT97" s="176"/>
      <c r="BU97" s="319"/>
      <c r="BV97" s="319"/>
      <c r="BW97" s="176"/>
      <c r="BX97" s="319"/>
      <c r="BY97" s="319"/>
      <c r="BZ97" s="319"/>
      <c r="CA97" s="319"/>
      <c r="CB97" s="319"/>
      <c r="CC97" s="319"/>
      <c r="CD97" s="176"/>
      <c r="CE97" s="319"/>
      <c r="CF97" s="176"/>
      <c r="CG97" s="319"/>
      <c r="CH97" s="319"/>
      <c r="CI97" s="319"/>
      <c r="CJ97" s="319"/>
      <c r="CK97" s="176"/>
      <c r="CL97" s="176"/>
      <c r="CM97" s="319"/>
      <c r="CN97" s="319"/>
      <c r="CO97" s="319"/>
      <c r="CP97" s="587"/>
      <c r="CQ97" s="319"/>
      <c r="CR97" s="319"/>
      <c r="CS97" s="319"/>
      <c r="CT97" s="176"/>
      <c r="CU97" s="319"/>
      <c r="CV97" s="319"/>
      <c r="CW97" s="319"/>
      <c r="CX97" s="346"/>
      <c r="CY97" s="319"/>
      <c r="CZ97" s="319"/>
      <c r="DA97" s="319"/>
      <c r="DB97" s="346"/>
      <c r="DC97" s="176"/>
      <c r="DD97" s="319"/>
      <c r="DE97" s="319"/>
      <c r="DF97" s="319"/>
      <c r="DG97" s="319"/>
      <c r="DH97" s="319"/>
      <c r="DI97" s="319"/>
      <c r="DJ97" s="319"/>
      <c r="DK97" s="319"/>
      <c r="DL97" s="319"/>
      <c r="DM97" s="319"/>
      <c r="DN97" s="319"/>
      <c r="DO97" s="319"/>
      <c r="DP97" s="319"/>
      <c r="DQ97" s="319"/>
      <c r="DR97" s="319"/>
      <c r="DS97" s="319"/>
      <c r="DT97" s="319"/>
      <c r="DU97" s="319"/>
      <c r="DV97" s="319"/>
      <c r="DW97" s="319"/>
      <c r="DX97" s="319"/>
      <c r="DY97" s="319"/>
      <c r="DZ97" s="319"/>
      <c r="EA97" s="319"/>
      <c r="EB97" s="319"/>
      <c r="EC97" s="319"/>
      <c r="ED97" s="176"/>
      <c r="EE97" s="176"/>
    </row>
    <row r="98" spans="1:135" s="74" customFormat="1" ht="40.5" customHeight="1">
      <c r="A98" s="66">
        <v>57</v>
      </c>
      <c r="B98" s="66" t="s">
        <v>6830</v>
      </c>
      <c r="C98" s="66" t="s">
        <v>6855</v>
      </c>
      <c r="D98" s="71">
        <v>646</v>
      </c>
      <c r="E98" s="66">
        <v>588</v>
      </c>
      <c r="F98" s="67" t="s">
        <v>4552</v>
      </c>
      <c r="G98" s="66" t="s">
        <v>4553</v>
      </c>
      <c r="H98" s="66" t="s">
        <v>4554</v>
      </c>
      <c r="I98" s="66" t="s">
        <v>4555</v>
      </c>
      <c r="J98" s="66">
        <v>36</v>
      </c>
      <c r="K98" s="66" t="s">
        <v>4556</v>
      </c>
      <c r="L98" s="66" t="s">
        <v>4550</v>
      </c>
      <c r="M98" s="66" t="s">
        <v>15</v>
      </c>
      <c r="N98" s="68">
        <v>7955</v>
      </c>
      <c r="O98" s="66" t="s">
        <v>3058</v>
      </c>
      <c r="P98" s="66">
        <v>16</v>
      </c>
      <c r="Q98" s="176">
        <v>5000</v>
      </c>
      <c r="R98" s="176"/>
      <c r="S98" s="176"/>
      <c r="T98" s="176"/>
      <c r="U98" s="176"/>
      <c r="V98" s="176"/>
      <c r="W98" s="176"/>
      <c r="X98" s="176"/>
      <c r="Y98" s="176"/>
      <c r="Z98" s="176"/>
      <c r="AA98" s="176">
        <v>100</v>
      </c>
      <c r="AB98" s="176">
        <v>75</v>
      </c>
      <c r="AC98" s="176">
        <v>0</v>
      </c>
      <c r="AD98" s="233"/>
      <c r="AE98" s="176"/>
      <c r="AF98" s="176"/>
      <c r="AG98" s="176">
        <v>200</v>
      </c>
      <c r="AH98" s="176"/>
      <c r="AI98" s="176">
        <v>50</v>
      </c>
      <c r="AJ98" s="176"/>
      <c r="AK98" s="176">
        <v>100</v>
      </c>
      <c r="AL98" s="176"/>
      <c r="AM98" s="176">
        <v>1000</v>
      </c>
      <c r="AN98" s="176">
        <v>1000</v>
      </c>
      <c r="AO98" s="176"/>
      <c r="AP98" s="176"/>
      <c r="AQ98" s="176">
        <v>15</v>
      </c>
      <c r="AR98" s="176">
        <v>0</v>
      </c>
      <c r="AS98" s="176"/>
      <c r="AT98" s="176"/>
      <c r="AU98" s="176">
        <v>0</v>
      </c>
      <c r="AV98" s="176"/>
      <c r="AW98" s="176">
        <v>30</v>
      </c>
      <c r="AX98" s="350"/>
      <c r="AY98" s="176"/>
      <c r="AZ98" s="176"/>
      <c r="BA98" s="176">
        <v>200</v>
      </c>
      <c r="BB98" s="176">
        <v>25</v>
      </c>
      <c r="BC98" s="176">
        <v>200</v>
      </c>
      <c r="BD98" s="176">
        <v>0</v>
      </c>
      <c r="BE98" s="176">
        <v>150</v>
      </c>
      <c r="BF98" s="176">
        <v>25</v>
      </c>
      <c r="BG98" s="176">
        <v>0</v>
      </c>
      <c r="BH98" s="176"/>
      <c r="BI98" s="176">
        <v>0</v>
      </c>
      <c r="BJ98" s="176"/>
      <c r="BK98" s="176">
        <v>50</v>
      </c>
      <c r="BL98" s="176"/>
      <c r="BM98" s="176">
        <v>0</v>
      </c>
      <c r="BN98" s="176"/>
      <c r="BO98" s="176">
        <v>20</v>
      </c>
      <c r="BP98" s="233"/>
      <c r="BQ98" s="176"/>
      <c r="BR98" s="176"/>
      <c r="BS98" s="176"/>
      <c r="BT98" s="176"/>
      <c r="BU98" s="176"/>
      <c r="BV98" s="176"/>
      <c r="BW98" s="176">
        <v>0</v>
      </c>
      <c r="BX98" s="176"/>
      <c r="BY98" s="176">
        <v>300</v>
      </c>
      <c r="BZ98" s="176">
        <v>300</v>
      </c>
      <c r="CA98" s="176"/>
      <c r="CB98" s="176"/>
      <c r="CC98" s="176">
        <v>0</v>
      </c>
      <c r="CD98" s="176">
        <v>0</v>
      </c>
      <c r="CE98" s="176">
        <v>100</v>
      </c>
      <c r="CF98" s="176">
        <v>0</v>
      </c>
      <c r="CG98" s="176">
        <v>40</v>
      </c>
      <c r="CH98" s="176"/>
      <c r="CI98" s="176">
        <v>0</v>
      </c>
      <c r="CJ98" s="176">
        <v>50</v>
      </c>
      <c r="CK98" s="176">
        <v>50</v>
      </c>
      <c r="CL98" s="176">
        <v>50</v>
      </c>
      <c r="CM98" s="176"/>
      <c r="CN98" s="176"/>
      <c r="CO98" s="176">
        <v>200</v>
      </c>
      <c r="CP98" s="233">
        <v>60</v>
      </c>
      <c r="CQ98" s="176">
        <v>0</v>
      </c>
      <c r="CR98" s="176"/>
      <c r="CS98" s="176">
        <v>150</v>
      </c>
      <c r="CT98" s="176"/>
      <c r="CU98" s="176">
        <v>0</v>
      </c>
      <c r="CV98" s="176"/>
      <c r="CW98" s="176"/>
      <c r="CX98" s="350"/>
      <c r="CY98" s="176">
        <v>0</v>
      </c>
      <c r="CZ98" s="176"/>
      <c r="DA98" s="176">
        <v>0</v>
      </c>
      <c r="DB98" s="350"/>
      <c r="DC98" s="176"/>
      <c r="DD98" s="176"/>
      <c r="DE98" s="176">
        <v>0</v>
      </c>
      <c r="DF98" s="176"/>
      <c r="DG98" s="176"/>
      <c r="DH98" s="176"/>
      <c r="DI98" s="176"/>
      <c r="DJ98" s="176"/>
      <c r="DK98" s="176"/>
      <c r="DL98" s="176"/>
      <c r="DM98" s="176"/>
      <c r="DN98" s="176"/>
      <c r="DO98" s="176"/>
      <c r="DP98" s="176"/>
      <c r="DQ98" s="176"/>
      <c r="DR98" s="176"/>
      <c r="DS98" s="176"/>
      <c r="DT98" s="176"/>
      <c r="DU98" s="176"/>
      <c r="DV98" s="176"/>
      <c r="DW98" s="176"/>
      <c r="DX98" s="176"/>
      <c r="DY98" s="176"/>
      <c r="DZ98" s="176"/>
      <c r="EA98" s="176"/>
      <c r="EB98" s="176"/>
      <c r="EC98" s="176"/>
      <c r="ED98" s="176">
        <f t="shared" si="4"/>
        <v>1535</v>
      </c>
      <c r="EE98" s="176">
        <f t="shared" ref="EE98:EE105" si="5">N98-ED98</f>
        <v>6420</v>
      </c>
    </row>
    <row r="99" spans="1:135" s="74" customFormat="1" ht="40.5" customHeight="1">
      <c r="A99" s="66">
        <v>58</v>
      </c>
      <c r="B99" s="66" t="s">
        <v>6836</v>
      </c>
      <c r="C99" s="66" t="s">
        <v>6856</v>
      </c>
      <c r="D99" s="71">
        <v>646</v>
      </c>
      <c r="E99" s="66">
        <v>588</v>
      </c>
      <c r="F99" s="67" t="s">
        <v>4552</v>
      </c>
      <c r="G99" s="66" t="s">
        <v>4553</v>
      </c>
      <c r="H99" s="66" t="s">
        <v>6857</v>
      </c>
      <c r="I99" s="66" t="s">
        <v>6858</v>
      </c>
      <c r="J99" s="66">
        <v>36</v>
      </c>
      <c r="K99" s="66" t="s">
        <v>6859</v>
      </c>
      <c r="L99" s="66" t="s">
        <v>4550</v>
      </c>
      <c r="M99" s="66" t="s">
        <v>15</v>
      </c>
      <c r="N99" s="68">
        <v>1240</v>
      </c>
      <c r="O99" s="66" t="s">
        <v>3058</v>
      </c>
      <c r="P99" s="66">
        <v>16</v>
      </c>
      <c r="Q99" s="176">
        <v>500</v>
      </c>
      <c r="R99" s="176"/>
      <c r="S99" s="176"/>
      <c r="T99" s="176"/>
      <c r="U99" s="176"/>
      <c r="V99" s="176"/>
      <c r="W99" s="176"/>
      <c r="X99" s="176"/>
      <c r="Y99" s="176">
        <v>70</v>
      </c>
      <c r="Z99" s="176">
        <v>70</v>
      </c>
      <c r="AA99" s="176"/>
      <c r="AB99" s="176"/>
      <c r="AC99" s="176">
        <v>0</v>
      </c>
      <c r="AD99" s="233"/>
      <c r="AE99" s="176"/>
      <c r="AF99" s="176"/>
      <c r="AG99" s="176">
        <v>50</v>
      </c>
      <c r="AH99" s="176"/>
      <c r="AI99" s="176"/>
      <c r="AJ99" s="176"/>
      <c r="AK99" s="176">
        <v>0</v>
      </c>
      <c r="AL99" s="176"/>
      <c r="AM99" s="176">
        <v>500</v>
      </c>
      <c r="AN99" s="176">
        <v>200</v>
      </c>
      <c r="AO99" s="176"/>
      <c r="AP99" s="176"/>
      <c r="AQ99" s="176"/>
      <c r="AR99" s="176"/>
      <c r="AS99" s="176"/>
      <c r="AT99" s="176"/>
      <c r="AU99" s="176">
        <v>0</v>
      </c>
      <c r="AV99" s="176"/>
      <c r="AW99" s="176"/>
      <c r="AX99" s="350"/>
      <c r="AY99" s="176"/>
      <c r="AZ99" s="176"/>
      <c r="BA99" s="176"/>
      <c r="BB99" s="176"/>
      <c r="BC99" s="176">
        <v>100</v>
      </c>
      <c r="BD99" s="176">
        <v>0</v>
      </c>
      <c r="BE99" s="176"/>
      <c r="BF99" s="176"/>
      <c r="BG99" s="176">
        <v>0</v>
      </c>
      <c r="BH99" s="176"/>
      <c r="BI99" s="176">
        <v>0</v>
      </c>
      <c r="BJ99" s="176"/>
      <c r="BK99" s="176">
        <v>0</v>
      </c>
      <c r="BL99" s="176"/>
      <c r="BM99" s="176">
        <v>0</v>
      </c>
      <c r="BN99" s="176"/>
      <c r="BO99" s="176">
        <v>0</v>
      </c>
      <c r="BP99" s="233"/>
      <c r="BQ99" s="176"/>
      <c r="BR99" s="176"/>
      <c r="BS99" s="176"/>
      <c r="BT99" s="176"/>
      <c r="BU99" s="176"/>
      <c r="BV99" s="176"/>
      <c r="BW99" s="176">
        <v>0</v>
      </c>
      <c r="BX99" s="176"/>
      <c r="BY99" s="176"/>
      <c r="BZ99" s="176"/>
      <c r="CA99" s="176"/>
      <c r="CB99" s="176"/>
      <c r="CC99" s="176">
        <v>0</v>
      </c>
      <c r="CD99" s="176">
        <v>0</v>
      </c>
      <c r="CE99" s="176">
        <v>0</v>
      </c>
      <c r="CF99" s="176"/>
      <c r="CG99" s="176"/>
      <c r="CH99" s="176"/>
      <c r="CI99" s="176">
        <v>0</v>
      </c>
      <c r="CJ99" s="176">
        <v>20</v>
      </c>
      <c r="CK99" s="176">
        <v>20</v>
      </c>
      <c r="CL99" s="176">
        <v>50</v>
      </c>
      <c r="CM99" s="176"/>
      <c r="CN99" s="176"/>
      <c r="CO99" s="176">
        <v>0</v>
      </c>
      <c r="CP99" s="176"/>
      <c r="CQ99" s="176">
        <v>0</v>
      </c>
      <c r="CR99" s="176"/>
      <c r="CS99" s="176">
        <v>0</v>
      </c>
      <c r="CT99" s="176"/>
      <c r="CU99" s="176">
        <v>0</v>
      </c>
      <c r="CV99" s="176"/>
      <c r="CW99" s="176"/>
      <c r="CX99" s="350"/>
      <c r="CY99" s="176">
        <v>0</v>
      </c>
      <c r="CZ99" s="176"/>
      <c r="DA99" s="176">
        <v>0</v>
      </c>
      <c r="DB99" s="350"/>
      <c r="DC99" s="176"/>
      <c r="DD99" s="176"/>
      <c r="DE99" s="176">
        <v>0</v>
      </c>
      <c r="DF99" s="176"/>
      <c r="DG99" s="176"/>
      <c r="DH99" s="176"/>
      <c r="DI99" s="176"/>
      <c r="DJ99" s="176"/>
      <c r="DK99" s="176"/>
      <c r="DL99" s="176"/>
      <c r="DM99" s="176"/>
      <c r="DN99" s="176"/>
      <c r="DO99" s="176"/>
      <c r="DP99" s="176"/>
      <c r="DQ99" s="176"/>
      <c r="DR99" s="176"/>
      <c r="DS99" s="176"/>
      <c r="DT99" s="176"/>
      <c r="DU99" s="176"/>
      <c r="DV99" s="176"/>
      <c r="DW99" s="176"/>
      <c r="DX99" s="176"/>
      <c r="DY99" s="176"/>
      <c r="DZ99" s="176"/>
      <c r="EA99" s="176"/>
      <c r="EB99" s="176"/>
      <c r="EC99" s="176"/>
      <c r="ED99" s="176">
        <f t="shared" si="4"/>
        <v>320</v>
      </c>
      <c r="EE99" s="176">
        <f t="shared" si="5"/>
        <v>920</v>
      </c>
    </row>
    <row r="100" spans="1:135" s="74" customFormat="1" ht="40.5" customHeight="1">
      <c r="A100" s="66">
        <v>59</v>
      </c>
      <c r="B100" s="66" t="s">
        <v>6839</v>
      </c>
      <c r="C100" s="66" t="s">
        <v>6860</v>
      </c>
      <c r="D100" s="71">
        <v>646</v>
      </c>
      <c r="E100" s="66">
        <v>588</v>
      </c>
      <c r="F100" s="67" t="s">
        <v>6861</v>
      </c>
      <c r="G100" s="66" t="s">
        <v>4553</v>
      </c>
      <c r="H100" s="66" t="s">
        <v>6862</v>
      </c>
      <c r="I100" s="66" t="s">
        <v>6858</v>
      </c>
      <c r="J100" s="66">
        <v>36</v>
      </c>
      <c r="K100" s="66" t="s">
        <v>6863</v>
      </c>
      <c r="L100" s="66" t="s">
        <v>4550</v>
      </c>
      <c r="M100" s="66" t="s">
        <v>15</v>
      </c>
      <c r="N100" s="68">
        <v>500</v>
      </c>
      <c r="O100" s="66" t="s">
        <v>3058</v>
      </c>
      <c r="P100" s="66">
        <v>16</v>
      </c>
      <c r="Q100" s="176">
        <v>0</v>
      </c>
      <c r="R100" s="176"/>
      <c r="S100" s="176"/>
      <c r="T100" s="176"/>
      <c r="U100" s="176"/>
      <c r="V100" s="176"/>
      <c r="W100" s="176"/>
      <c r="X100" s="176"/>
      <c r="Y100" s="176"/>
      <c r="Z100" s="176"/>
      <c r="AA100" s="176"/>
      <c r="AB100" s="176"/>
      <c r="AC100" s="176">
        <v>0</v>
      </c>
      <c r="AD100" s="233"/>
      <c r="AE100" s="176"/>
      <c r="AF100" s="176"/>
      <c r="AG100" s="176">
        <v>0</v>
      </c>
      <c r="AH100" s="176"/>
      <c r="AI100" s="176"/>
      <c r="AJ100" s="176"/>
      <c r="AK100" s="176"/>
      <c r="AL100" s="176"/>
      <c r="AM100" s="176">
        <v>500</v>
      </c>
      <c r="AN100" s="176">
        <v>500</v>
      </c>
      <c r="AO100" s="176"/>
      <c r="AP100" s="176"/>
      <c r="AQ100" s="176"/>
      <c r="AR100" s="176"/>
      <c r="AS100" s="176"/>
      <c r="AT100" s="176"/>
      <c r="AU100" s="176">
        <v>0</v>
      </c>
      <c r="AV100" s="176"/>
      <c r="AW100" s="176"/>
      <c r="AX100" s="350"/>
      <c r="AY100" s="176"/>
      <c r="AZ100" s="176"/>
      <c r="BA100" s="176"/>
      <c r="BB100" s="176"/>
      <c r="BC100" s="176">
        <v>0</v>
      </c>
      <c r="BD100" s="176"/>
      <c r="BE100" s="176"/>
      <c r="BF100" s="176"/>
      <c r="BG100" s="176">
        <v>0</v>
      </c>
      <c r="BH100" s="176"/>
      <c r="BI100" s="176">
        <v>0</v>
      </c>
      <c r="BJ100" s="176"/>
      <c r="BK100" s="176">
        <v>0</v>
      </c>
      <c r="BL100" s="176"/>
      <c r="BM100" s="176">
        <v>0</v>
      </c>
      <c r="BN100" s="176"/>
      <c r="BO100" s="176">
        <v>0</v>
      </c>
      <c r="BP100" s="233"/>
      <c r="BQ100" s="176"/>
      <c r="BR100" s="176"/>
      <c r="BS100" s="176"/>
      <c r="BT100" s="176"/>
      <c r="BU100" s="176"/>
      <c r="BV100" s="176"/>
      <c r="BW100" s="176">
        <v>0</v>
      </c>
      <c r="BX100" s="176"/>
      <c r="BY100" s="176"/>
      <c r="BZ100" s="176"/>
      <c r="CA100" s="176"/>
      <c r="CB100" s="176"/>
      <c r="CC100" s="176">
        <v>0</v>
      </c>
      <c r="CD100" s="176">
        <v>0</v>
      </c>
      <c r="CE100" s="176">
        <v>0</v>
      </c>
      <c r="CF100" s="176"/>
      <c r="CG100" s="176"/>
      <c r="CH100" s="176"/>
      <c r="CI100" s="176">
        <v>0</v>
      </c>
      <c r="CJ100" s="176">
        <v>0</v>
      </c>
      <c r="CK100" s="176">
        <v>0</v>
      </c>
      <c r="CL100" s="176"/>
      <c r="CM100" s="176"/>
      <c r="CN100" s="176"/>
      <c r="CO100" s="176">
        <v>0</v>
      </c>
      <c r="CP100" s="176"/>
      <c r="CQ100" s="176">
        <v>0</v>
      </c>
      <c r="CR100" s="176"/>
      <c r="CS100" s="176">
        <v>0</v>
      </c>
      <c r="CT100" s="176"/>
      <c r="CU100" s="176">
        <v>0</v>
      </c>
      <c r="CV100" s="176"/>
      <c r="CW100" s="176"/>
      <c r="CX100" s="350"/>
      <c r="CY100" s="176">
        <v>0</v>
      </c>
      <c r="CZ100" s="176"/>
      <c r="DA100" s="176">
        <v>0</v>
      </c>
      <c r="DB100" s="350"/>
      <c r="DC100" s="176"/>
      <c r="DD100" s="176"/>
      <c r="DE100" s="176">
        <v>0</v>
      </c>
      <c r="DF100" s="176"/>
      <c r="DG100" s="176"/>
      <c r="DH100" s="176"/>
      <c r="DI100" s="176"/>
      <c r="DJ100" s="176"/>
      <c r="DK100" s="176"/>
      <c r="DL100" s="176"/>
      <c r="DM100" s="176"/>
      <c r="DN100" s="176"/>
      <c r="DO100" s="176"/>
      <c r="DP100" s="176"/>
      <c r="DQ100" s="176"/>
      <c r="DR100" s="176"/>
      <c r="DS100" s="176"/>
      <c r="DT100" s="176"/>
      <c r="DU100" s="176"/>
      <c r="DV100" s="176"/>
      <c r="DW100" s="176"/>
      <c r="DX100" s="176"/>
      <c r="DY100" s="176"/>
      <c r="DZ100" s="176"/>
      <c r="EA100" s="176"/>
      <c r="EB100" s="176"/>
      <c r="EC100" s="176"/>
      <c r="ED100" s="176">
        <f t="shared" si="4"/>
        <v>500</v>
      </c>
      <c r="EE100" s="176">
        <f t="shared" si="5"/>
        <v>0</v>
      </c>
    </row>
    <row r="101" spans="1:135" s="74" customFormat="1" ht="40.5" customHeight="1">
      <c r="A101" s="66">
        <v>60</v>
      </c>
      <c r="B101" s="66" t="s">
        <v>6840</v>
      </c>
      <c r="C101" s="66" t="s">
        <v>6864</v>
      </c>
      <c r="D101" s="71">
        <v>647</v>
      </c>
      <c r="E101" s="66">
        <v>589</v>
      </c>
      <c r="F101" s="67" t="s">
        <v>6865</v>
      </c>
      <c r="G101" s="66" t="s">
        <v>6866</v>
      </c>
      <c r="H101" s="66" t="s">
        <v>6867</v>
      </c>
      <c r="I101" s="66" t="s">
        <v>6868</v>
      </c>
      <c r="J101" s="66">
        <v>36</v>
      </c>
      <c r="K101" s="66" t="s">
        <v>6869</v>
      </c>
      <c r="L101" s="66" t="s">
        <v>6870</v>
      </c>
      <c r="M101" s="66" t="s">
        <v>67</v>
      </c>
      <c r="N101" s="68">
        <v>300</v>
      </c>
      <c r="O101" s="66" t="s">
        <v>3122</v>
      </c>
      <c r="P101" s="66">
        <v>23</v>
      </c>
      <c r="Q101" s="176">
        <v>100</v>
      </c>
      <c r="R101" s="176"/>
      <c r="S101" s="176"/>
      <c r="T101" s="176"/>
      <c r="U101" s="176"/>
      <c r="V101" s="176"/>
      <c r="W101" s="176"/>
      <c r="X101" s="176"/>
      <c r="Y101" s="176"/>
      <c r="Z101" s="176"/>
      <c r="AA101" s="176"/>
      <c r="AB101" s="176"/>
      <c r="AC101" s="176">
        <v>0</v>
      </c>
      <c r="AD101" s="233"/>
      <c r="AE101" s="176"/>
      <c r="AF101" s="176"/>
      <c r="AG101" s="176">
        <v>0</v>
      </c>
      <c r="AH101" s="176"/>
      <c r="AI101" s="176"/>
      <c r="AJ101" s="176"/>
      <c r="AK101" s="176">
        <v>0</v>
      </c>
      <c r="AL101" s="176"/>
      <c r="AM101" s="176">
        <v>200</v>
      </c>
      <c r="AN101" s="176">
        <v>30</v>
      </c>
      <c r="AO101" s="176"/>
      <c r="AP101" s="176"/>
      <c r="AQ101" s="176"/>
      <c r="AR101" s="176"/>
      <c r="AS101" s="176"/>
      <c r="AT101" s="176"/>
      <c r="AU101" s="176">
        <v>0</v>
      </c>
      <c r="AV101" s="176"/>
      <c r="AW101" s="176"/>
      <c r="AX101" s="350"/>
      <c r="AY101" s="176"/>
      <c r="AZ101" s="176"/>
      <c r="BA101" s="176"/>
      <c r="BB101" s="176"/>
      <c r="BC101" s="176">
        <v>0</v>
      </c>
      <c r="BD101" s="176"/>
      <c r="BE101" s="176"/>
      <c r="BF101" s="176"/>
      <c r="BG101" s="176">
        <v>0</v>
      </c>
      <c r="BH101" s="176"/>
      <c r="BI101" s="176">
        <v>0</v>
      </c>
      <c r="BJ101" s="176"/>
      <c r="BK101" s="176">
        <v>0</v>
      </c>
      <c r="BL101" s="176"/>
      <c r="BM101" s="176">
        <v>0</v>
      </c>
      <c r="BN101" s="176"/>
      <c r="BO101" s="176">
        <v>0</v>
      </c>
      <c r="BP101" s="233"/>
      <c r="BQ101" s="176"/>
      <c r="BR101" s="176"/>
      <c r="BS101" s="176"/>
      <c r="BT101" s="176"/>
      <c r="BU101" s="176"/>
      <c r="BV101" s="176"/>
      <c r="BW101" s="176">
        <v>0</v>
      </c>
      <c r="BX101" s="176"/>
      <c r="BY101" s="176"/>
      <c r="BZ101" s="176"/>
      <c r="CA101" s="176"/>
      <c r="CB101" s="176"/>
      <c r="CC101" s="176">
        <v>0</v>
      </c>
      <c r="CD101" s="176">
        <v>0</v>
      </c>
      <c r="CE101" s="176">
        <v>0</v>
      </c>
      <c r="CF101" s="176"/>
      <c r="CG101" s="176"/>
      <c r="CH101" s="176"/>
      <c r="CI101" s="176">
        <v>0</v>
      </c>
      <c r="CJ101" s="176">
        <v>0</v>
      </c>
      <c r="CK101" s="176">
        <v>0</v>
      </c>
      <c r="CL101" s="176"/>
      <c r="CM101" s="176"/>
      <c r="CN101" s="176"/>
      <c r="CO101" s="176">
        <v>0</v>
      </c>
      <c r="CP101" s="176"/>
      <c r="CQ101" s="176">
        <v>0</v>
      </c>
      <c r="CR101" s="176"/>
      <c r="CS101" s="176">
        <v>0</v>
      </c>
      <c r="CT101" s="176"/>
      <c r="CU101" s="176">
        <v>0</v>
      </c>
      <c r="CV101" s="176"/>
      <c r="CW101" s="176"/>
      <c r="CX101" s="350"/>
      <c r="CY101" s="176">
        <v>0</v>
      </c>
      <c r="CZ101" s="176"/>
      <c r="DA101" s="176">
        <v>0</v>
      </c>
      <c r="DB101" s="350"/>
      <c r="DC101" s="176"/>
      <c r="DD101" s="176"/>
      <c r="DE101" s="176">
        <v>0</v>
      </c>
      <c r="DF101" s="176"/>
      <c r="DG101" s="176"/>
      <c r="DH101" s="176"/>
      <c r="DI101" s="176"/>
      <c r="DJ101" s="176"/>
      <c r="DK101" s="176"/>
      <c r="DL101" s="176"/>
      <c r="DM101" s="176"/>
      <c r="DN101" s="176"/>
      <c r="DO101" s="176"/>
      <c r="DP101" s="176"/>
      <c r="DQ101" s="176"/>
      <c r="DR101" s="176"/>
      <c r="DS101" s="176"/>
      <c r="DT101" s="176"/>
      <c r="DU101" s="176"/>
      <c r="DV101" s="176"/>
      <c r="DW101" s="176"/>
      <c r="DX101" s="176"/>
      <c r="DY101" s="176"/>
      <c r="DZ101" s="176"/>
      <c r="EA101" s="176"/>
      <c r="EB101" s="176"/>
      <c r="EC101" s="176"/>
      <c r="ED101" s="176">
        <f t="shared" si="4"/>
        <v>30</v>
      </c>
      <c r="EE101" s="176">
        <f t="shared" si="5"/>
        <v>270</v>
      </c>
    </row>
    <row r="102" spans="1:135" s="74" customFormat="1" ht="54" customHeight="1">
      <c r="A102" s="66">
        <v>61</v>
      </c>
      <c r="B102" s="66" t="s">
        <v>6847</v>
      </c>
      <c r="C102" s="66" t="s">
        <v>6871</v>
      </c>
      <c r="D102" s="71">
        <v>648</v>
      </c>
      <c r="E102" s="66">
        <v>591</v>
      </c>
      <c r="F102" s="67" t="s">
        <v>6872</v>
      </c>
      <c r="G102" s="66" t="s">
        <v>6873</v>
      </c>
      <c r="H102" s="66" t="s">
        <v>6874</v>
      </c>
      <c r="I102" s="66" t="s">
        <v>6875</v>
      </c>
      <c r="J102" s="66">
        <v>36</v>
      </c>
      <c r="K102" s="66" t="s">
        <v>6876</v>
      </c>
      <c r="L102" s="66" t="s">
        <v>6870</v>
      </c>
      <c r="M102" s="66" t="s">
        <v>67</v>
      </c>
      <c r="N102" s="68">
        <v>1000</v>
      </c>
      <c r="O102" s="66" t="s">
        <v>3122</v>
      </c>
      <c r="P102" s="66">
        <v>23</v>
      </c>
      <c r="Q102" s="176">
        <v>0</v>
      </c>
      <c r="R102" s="176"/>
      <c r="S102" s="176"/>
      <c r="T102" s="176"/>
      <c r="U102" s="176"/>
      <c r="V102" s="176"/>
      <c r="W102" s="176"/>
      <c r="X102" s="176"/>
      <c r="Y102" s="176"/>
      <c r="Z102" s="176"/>
      <c r="AA102" s="176"/>
      <c r="AB102" s="176"/>
      <c r="AC102" s="176">
        <v>0</v>
      </c>
      <c r="AD102" s="233"/>
      <c r="AE102" s="176"/>
      <c r="AF102" s="176"/>
      <c r="AG102" s="176">
        <v>0</v>
      </c>
      <c r="AH102" s="176"/>
      <c r="AI102" s="176"/>
      <c r="AJ102" s="176"/>
      <c r="AK102" s="176">
        <v>0</v>
      </c>
      <c r="AL102" s="176"/>
      <c r="AM102" s="176">
        <v>1000</v>
      </c>
      <c r="AN102" s="176">
        <v>620</v>
      </c>
      <c r="AO102" s="176"/>
      <c r="AP102" s="176"/>
      <c r="AQ102" s="176"/>
      <c r="AR102" s="176"/>
      <c r="AS102" s="176"/>
      <c r="AT102" s="176"/>
      <c r="AU102" s="176">
        <v>0</v>
      </c>
      <c r="AV102" s="176"/>
      <c r="AW102" s="176"/>
      <c r="AX102" s="350"/>
      <c r="AY102" s="176"/>
      <c r="AZ102" s="176"/>
      <c r="BA102" s="176"/>
      <c r="BB102" s="176"/>
      <c r="BC102" s="176">
        <v>0</v>
      </c>
      <c r="BD102" s="176"/>
      <c r="BE102" s="176"/>
      <c r="BF102" s="176"/>
      <c r="BG102" s="176">
        <v>0</v>
      </c>
      <c r="BH102" s="176"/>
      <c r="BI102" s="176">
        <v>0</v>
      </c>
      <c r="BJ102" s="176"/>
      <c r="BK102" s="176">
        <v>0</v>
      </c>
      <c r="BL102" s="176"/>
      <c r="BM102" s="176">
        <v>0</v>
      </c>
      <c r="BN102" s="176"/>
      <c r="BO102" s="176">
        <v>0</v>
      </c>
      <c r="BP102" s="233"/>
      <c r="BQ102" s="176"/>
      <c r="BR102" s="176"/>
      <c r="BS102" s="176"/>
      <c r="BT102" s="176"/>
      <c r="BU102" s="176"/>
      <c r="BV102" s="176"/>
      <c r="BW102" s="176">
        <v>0</v>
      </c>
      <c r="BX102" s="176"/>
      <c r="BY102" s="176"/>
      <c r="BZ102" s="176"/>
      <c r="CA102" s="176"/>
      <c r="CB102" s="176"/>
      <c r="CC102" s="176">
        <v>0</v>
      </c>
      <c r="CD102" s="176">
        <v>0</v>
      </c>
      <c r="CE102" s="176">
        <v>0</v>
      </c>
      <c r="CF102" s="176"/>
      <c r="CG102" s="176"/>
      <c r="CH102" s="176"/>
      <c r="CI102" s="176">
        <v>0</v>
      </c>
      <c r="CJ102" s="176">
        <v>0</v>
      </c>
      <c r="CK102" s="176">
        <v>0</v>
      </c>
      <c r="CL102" s="176"/>
      <c r="CM102" s="176"/>
      <c r="CN102" s="176"/>
      <c r="CO102" s="176">
        <v>0</v>
      </c>
      <c r="CP102" s="176"/>
      <c r="CQ102" s="176">
        <v>0</v>
      </c>
      <c r="CR102" s="176"/>
      <c r="CS102" s="176">
        <v>0</v>
      </c>
      <c r="CT102" s="176"/>
      <c r="CU102" s="176">
        <v>0</v>
      </c>
      <c r="CV102" s="176"/>
      <c r="CW102" s="176"/>
      <c r="CX102" s="350"/>
      <c r="CY102" s="176">
        <v>0</v>
      </c>
      <c r="CZ102" s="176"/>
      <c r="DA102" s="176">
        <v>0</v>
      </c>
      <c r="DB102" s="350"/>
      <c r="DC102" s="176"/>
      <c r="DD102" s="176"/>
      <c r="DE102" s="176">
        <v>0</v>
      </c>
      <c r="DF102" s="176"/>
      <c r="DG102" s="176"/>
      <c r="DH102" s="176"/>
      <c r="DI102" s="176"/>
      <c r="DJ102" s="176"/>
      <c r="DK102" s="176"/>
      <c r="DL102" s="176"/>
      <c r="DM102" s="176"/>
      <c r="DN102" s="176"/>
      <c r="DO102" s="176"/>
      <c r="DP102" s="176"/>
      <c r="DQ102" s="176"/>
      <c r="DR102" s="176"/>
      <c r="DS102" s="176"/>
      <c r="DT102" s="176"/>
      <c r="DU102" s="176"/>
      <c r="DV102" s="176"/>
      <c r="DW102" s="176"/>
      <c r="DX102" s="176"/>
      <c r="DY102" s="176"/>
      <c r="DZ102" s="176"/>
      <c r="EA102" s="176"/>
      <c r="EB102" s="176"/>
      <c r="EC102" s="176"/>
      <c r="ED102" s="176">
        <f t="shared" si="4"/>
        <v>620</v>
      </c>
      <c r="EE102" s="176">
        <f t="shared" si="5"/>
        <v>380</v>
      </c>
    </row>
    <row r="103" spans="1:135" s="74" customFormat="1" ht="40.5" customHeight="1">
      <c r="A103" s="66">
        <v>62</v>
      </c>
      <c r="B103" s="66" t="s">
        <v>6848</v>
      </c>
      <c r="C103" s="66" t="s">
        <v>6877</v>
      </c>
      <c r="D103" s="71">
        <v>648</v>
      </c>
      <c r="E103" s="66">
        <v>591</v>
      </c>
      <c r="F103" s="67" t="s">
        <v>6872</v>
      </c>
      <c r="G103" s="66" t="s">
        <v>6873</v>
      </c>
      <c r="H103" s="66" t="s">
        <v>6878</v>
      </c>
      <c r="I103" s="66" t="s">
        <v>6879</v>
      </c>
      <c r="J103" s="66">
        <v>36</v>
      </c>
      <c r="K103" s="66" t="s">
        <v>6880</v>
      </c>
      <c r="L103" s="66" t="s">
        <v>6870</v>
      </c>
      <c r="M103" s="66" t="s">
        <v>67</v>
      </c>
      <c r="N103" s="68">
        <v>6800</v>
      </c>
      <c r="O103" s="66" t="s">
        <v>3122</v>
      </c>
      <c r="P103" s="66">
        <v>23</v>
      </c>
      <c r="Q103" s="176">
        <v>3000</v>
      </c>
      <c r="R103" s="176">
        <v>3600</v>
      </c>
      <c r="S103" s="176"/>
      <c r="T103" s="176"/>
      <c r="U103" s="176"/>
      <c r="V103" s="176"/>
      <c r="W103" s="176"/>
      <c r="X103" s="176"/>
      <c r="Y103" s="176"/>
      <c r="Z103" s="176"/>
      <c r="AA103" s="176"/>
      <c r="AB103" s="176"/>
      <c r="AC103" s="176">
        <v>0</v>
      </c>
      <c r="AD103" s="233"/>
      <c r="AE103" s="176"/>
      <c r="AF103" s="176"/>
      <c r="AG103" s="176">
        <v>0</v>
      </c>
      <c r="AH103" s="176"/>
      <c r="AI103" s="176"/>
      <c r="AJ103" s="176"/>
      <c r="AK103" s="176">
        <v>0</v>
      </c>
      <c r="AL103" s="176"/>
      <c r="AM103" s="176">
        <v>3000</v>
      </c>
      <c r="AN103" s="176">
        <v>3000</v>
      </c>
      <c r="AO103" s="176"/>
      <c r="AP103" s="176"/>
      <c r="AQ103" s="176"/>
      <c r="AR103" s="176"/>
      <c r="AS103" s="176"/>
      <c r="AT103" s="176"/>
      <c r="AU103" s="176">
        <v>0</v>
      </c>
      <c r="AV103" s="176"/>
      <c r="AW103" s="176"/>
      <c r="AX103" s="350"/>
      <c r="AY103" s="176"/>
      <c r="AZ103" s="176"/>
      <c r="BA103" s="176"/>
      <c r="BB103" s="176"/>
      <c r="BC103" s="176">
        <v>0</v>
      </c>
      <c r="BD103" s="176"/>
      <c r="BE103" s="176"/>
      <c r="BF103" s="176"/>
      <c r="BG103" s="176">
        <v>0</v>
      </c>
      <c r="BH103" s="176"/>
      <c r="BI103" s="176">
        <v>0</v>
      </c>
      <c r="BJ103" s="176"/>
      <c r="BK103" s="176">
        <v>0</v>
      </c>
      <c r="BL103" s="176"/>
      <c r="BM103" s="176">
        <v>0</v>
      </c>
      <c r="BN103" s="176"/>
      <c r="BO103" s="176">
        <v>0</v>
      </c>
      <c r="BP103" s="233"/>
      <c r="BQ103" s="176"/>
      <c r="BR103" s="176"/>
      <c r="BS103" s="176"/>
      <c r="BT103" s="176"/>
      <c r="BU103" s="176"/>
      <c r="BV103" s="176"/>
      <c r="BW103" s="176">
        <v>0</v>
      </c>
      <c r="BX103" s="176"/>
      <c r="BY103" s="176"/>
      <c r="BZ103" s="176"/>
      <c r="CA103" s="176"/>
      <c r="CB103" s="176"/>
      <c r="CC103" s="176">
        <v>0</v>
      </c>
      <c r="CD103" s="176">
        <v>0</v>
      </c>
      <c r="CE103" s="176">
        <v>0</v>
      </c>
      <c r="CF103" s="176"/>
      <c r="CG103" s="176"/>
      <c r="CH103" s="176"/>
      <c r="CI103" s="176">
        <v>0</v>
      </c>
      <c r="CJ103" s="176">
        <v>0</v>
      </c>
      <c r="CK103" s="176">
        <v>0</v>
      </c>
      <c r="CL103" s="176"/>
      <c r="CM103" s="176"/>
      <c r="CN103" s="176"/>
      <c r="CO103" s="176">
        <v>0</v>
      </c>
      <c r="CP103" s="176"/>
      <c r="CQ103" s="176">
        <v>0</v>
      </c>
      <c r="CR103" s="176"/>
      <c r="CS103" s="176">
        <v>0</v>
      </c>
      <c r="CT103" s="176"/>
      <c r="CU103" s="176">
        <v>800</v>
      </c>
      <c r="CV103" s="176">
        <v>750</v>
      </c>
      <c r="CW103" s="176"/>
      <c r="CX103" s="350"/>
      <c r="CY103" s="176">
        <v>0</v>
      </c>
      <c r="CZ103" s="176"/>
      <c r="DA103" s="176">
        <v>0</v>
      </c>
      <c r="DB103" s="350"/>
      <c r="DC103" s="176"/>
      <c r="DD103" s="176"/>
      <c r="DE103" s="176">
        <v>0</v>
      </c>
      <c r="DF103" s="176"/>
      <c r="DG103" s="176"/>
      <c r="DH103" s="176"/>
      <c r="DI103" s="176"/>
      <c r="DJ103" s="176"/>
      <c r="DK103" s="176"/>
      <c r="DL103" s="176"/>
      <c r="DM103" s="176"/>
      <c r="DN103" s="176"/>
      <c r="DO103" s="176"/>
      <c r="DP103" s="176"/>
      <c r="DQ103" s="176"/>
      <c r="DR103" s="176"/>
      <c r="DS103" s="176"/>
      <c r="DT103" s="176"/>
      <c r="DU103" s="176"/>
      <c r="DV103" s="176"/>
      <c r="DW103" s="176"/>
      <c r="DX103" s="176"/>
      <c r="DY103" s="176"/>
      <c r="DZ103" s="176"/>
      <c r="EA103" s="176"/>
      <c r="EB103" s="176"/>
      <c r="EC103" s="176"/>
      <c r="ED103" s="176">
        <f t="shared" si="4"/>
        <v>7350</v>
      </c>
      <c r="EE103" s="176">
        <f t="shared" si="5"/>
        <v>-550</v>
      </c>
    </row>
    <row r="104" spans="1:135" s="74" customFormat="1" ht="62.25" customHeight="1">
      <c r="A104" s="66">
        <v>63</v>
      </c>
      <c r="B104" s="66" t="s">
        <v>6855</v>
      </c>
      <c r="C104" s="66" t="s">
        <v>6881</v>
      </c>
      <c r="D104" s="71">
        <v>648</v>
      </c>
      <c r="E104" s="66">
        <v>591</v>
      </c>
      <c r="F104" s="67" t="s">
        <v>6872</v>
      </c>
      <c r="G104" s="66" t="s">
        <v>6873</v>
      </c>
      <c r="H104" s="66" t="s">
        <v>6882</v>
      </c>
      <c r="I104" s="66" t="s">
        <v>6875</v>
      </c>
      <c r="J104" s="66">
        <v>36</v>
      </c>
      <c r="K104" s="66" t="s">
        <v>6883</v>
      </c>
      <c r="L104" s="66" t="s">
        <v>6870</v>
      </c>
      <c r="M104" s="66" t="s">
        <v>67</v>
      </c>
      <c r="N104" s="68">
        <v>1540</v>
      </c>
      <c r="O104" s="66" t="s">
        <v>3122</v>
      </c>
      <c r="P104" s="66">
        <v>23</v>
      </c>
      <c r="Q104" s="176">
        <v>1000</v>
      </c>
      <c r="R104" s="176">
        <v>1200</v>
      </c>
      <c r="S104" s="176"/>
      <c r="T104" s="176"/>
      <c r="U104" s="176"/>
      <c r="V104" s="176"/>
      <c r="W104" s="176"/>
      <c r="X104" s="176"/>
      <c r="Y104" s="176"/>
      <c r="Z104" s="176"/>
      <c r="AA104" s="176">
        <v>40</v>
      </c>
      <c r="AB104" s="176"/>
      <c r="AC104" s="176">
        <v>0</v>
      </c>
      <c r="AD104" s="233"/>
      <c r="AE104" s="176"/>
      <c r="AF104" s="176"/>
      <c r="AG104" s="176">
        <v>0</v>
      </c>
      <c r="AH104" s="176"/>
      <c r="AI104" s="176"/>
      <c r="AJ104" s="176"/>
      <c r="AK104" s="176"/>
      <c r="AL104" s="176"/>
      <c r="AM104" s="176">
        <v>500</v>
      </c>
      <c r="AN104" s="176">
        <v>400</v>
      </c>
      <c r="AO104" s="176"/>
      <c r="AP104" s="176"/>
      <c r="AQ104" s="176"/>
      <c r="AR104" s="176"/>
      <c r="AS104" s="176"/>
      <c r="AT104" s="176"/>
      <c r="AU104" s="176">
        <v>0</v>
      </c>
      <c r="AV104" s="176"/>
      <c r="AW104" s="176"/>
      <c r="AX104" s="350"/>
      <c r="AY104" s="176"/>
      <c r="AZ104" s="176"/>
      <c r="BA104" s="176"/>
      <c r="BB104" s="176"/>
      <c r="BC104" s="176">
        <v>0</v>
      </c>
      <c r="BD104" s="176"/>
      <c r="BE104" s="176"/>
      <c r="BF104" s="176"/>
      <c r="BG104" s="176">
        <v>0</v>
      </c>
      <c r="BH104" s="176"/>
      <c r="BI104" s="176">
        <v>0</v>
      </c>
      <c r="BJ104" s="176"/>
      <c r="BK104" s="176">
        <v>0</v>
      </c>
      <c r="BL104" s="176"/>
      <c r="BM104" s="176">
        <v>0</v>
      </c>
      <c r="BN104" s="176"/>
      <c r="BO104" s="176">
        <v>0</v>
      </c>
      <c r="BP104" s="233"/>
      <c r="BQ104" s="176"/>
      <c r="BR104" s="176"/>
      <c r="BS104" s="176"/>
      <c r="BT104" s="176"/>
      <c r="BU104" s="176"/>
      <c r="BV104" s="176"/>
      <c r="BW104" s="176">
        <v>0</v>
      </c>
      <c r="BX104" s="176"/>
      <c r="BY104" s="176"/>
      <c r="BZ104" s="176"/>
      <c r="CA104" s="176"/>
      <c r="CB104" s="176"/>
      <c r="CC104" s="176">
        <v>0</v>
      </c>
      <c r="CD104" s="176">
        <v>0</v>
      </c>
      <c r="CE104" s="176">
        <v>0</v>
      </c>
      <c r="CF104" s="176"/>
      <c r="CG104" s="176"/>
      <c r="CH104" s="176"/>
      <c r="CI104" s="176">
        <v>0</v>
      </c>
      <c r="CJ104" s="176">
        <v>0</v>
      </c>
      <c r="CK104" s="176">
        <v>0</v>
      </c>
      <c r="CL104" s="176"/>
      <c r="CM104" s="176"/>
      <c r="CN104" s="176"/>
      <c r="CO104" s="176">
        <v>0</v>
      </c>
      <c r="CP104" s="176"/>
      <c r="CQ104" s="176">
        <v>0</v>
      </c>
      <c r="CR104" s="176"/>
      <c r="CS104" s="176">
        <v>0</v>
      </c>
      <c r="CT104" s="176"/>
      <c r="CU104" s="176">
        <v>0</v>
      </c>
      <c r="CV104" s="176"/>
      <c r="CW104" s="176"/>
      <c r="CX104" s="350"/>
      <c r="CY104" s="176">
        <v>0</v>
      </c>
      <c r="CZ104" s="176"/>
      <c r="DA104" s="176">
        <v>0</v>
      </c>
      <c r="DB104" s="350"/>
      <c r="DC104" s="176"/>
      <c r="DD104" s="176"/>
      <c r="DE104" s="176">
        <v>0</v>
      </c>
      <c r="DF104" s="176"/>
      <c r="DG104" s="176"/>
      <c r="DH104" s="176"/>
      <c r="DI104" s="176"/>
      <c r="DJ104" s="176"/>
      <c r="DK104" s="176"/>
      <c r="DL104" s="176"/>
      <c r="DM104" s="176"/>
      <c r="DN104" s="176"/>
      <c r="DO104" s="176"/>
      <c r="DP104" s="176"/>
      <c r="DQ104" s="176"/>
      <c r="DR104" s="176"/>
      <c r="DS104" s="176"/>
      <c r="DT104" s="176"/>
      <c r="DU104" s="176"/>
      <c r="DV104" s="176"/>
      <c r="DW104" s="176"/>
      <c r="DX104" s="176"/>
      <c r="DY104" s="176"/>
      <c r="DZ104" s="176"/>
      <c r="EA104" s="176"/>
      <c r="EB104" s="176"/>
      <c r="EC104" s="176"/>
      <c r="ED104" s="176">
        <f t="shared" si="4"/>
        <v>1600</v>
      </c>
      <c r="EE104" s="176">
        <f t="shared" si="5"/>
        <v>-60</v>
      </c>
    </row>
    <row r="105" spans="1:135" s="400" customFormat="1" ht="40.5" customHeight="1">
      <c r="A105" s="391">
        <v>64</v>
      </c>
      <c r="B105" s="391" t="s">
        <v>6856</v>
      </c>
      <c r="C105" s="66" t="s">
        <v>6884</v>
      </c>
      <c r="D105" s="66">
        <v>650</v>
      </c>
      <c r="E105" s="66">
        <v>594</v>
      </c>
      <c r="F105" s="392" t="s">
        <v>6885</v>
      </c>
      <c r="G105" s="391" t="s">
        <v>6886</v>
      </c>
      <c r="H105" s="391" t="s">
        <v>6887</v>
      </c>
      <c r="I105" s="66" t="s">
        <v>6888</v>
      </c>
      <c r="J105" s="66">
        <v>36</v>
      </c>
      <c r="K105" s="391" t="s">
        <v>6889</v>
      </c>
      <c r="L105" s="391" t="s">
        <v>6890</v>
      </c>
      <c r="M105" s="391" t="s">
        <v>67</v>
      </c>
      <c r="N105" s="393">
        <v>120</v>
      </c>
      <c r="O105" s="391" t="s">
        <v>3056</v>
      </c>
      <c r="P105" s="66">
        <v>119</v>
      </c>
      <c r="Q105" s="323">
        <v>0</v>
      </c>
      <c r="R105" s="323"/>
      <c r="S105" s="323"/>
      <c r="T105" s="323"/>
      <c r="U105" s="323"/>
      <c r="V105" s="323"/>
      <c r="W105" s="323"/>
      <c r="X105" s="323"/>
      <c r="Y105" s="323">
        <v>70</v>
      </c>
      <c r="Z105" s="323"/>
      <c r="AA105" s="323"/>
      <c r="AB105" s="323"/>
      <c r="AC105" s="323">
        <v>0</v>
      </c>
      <c r="AD105" s="323"/>
      <c r="AE105" s="323"/>
      <c r="AF105" s="323"/>
      <c r="AG105" s="323">
        <v>0</v>
      </c>
      <c r="AH105" s="323"/>
      <c r="AI105" s="323"/>
      <c r="AJ105" s="323"/>
      <c r="AK105" s="323">
        <v>0</v>
      </c>
      <c r="AL105" s="323"/>
      <c r="AM105" s="323"/>
      <c r="AN105" s="323"/>
      <c r="AO105" s="323">
        <v>50</v>
      </c>
      <c r="AP105" s="323">
        <v>0</v>
      </c>
      <c r="AQ105" s="323"/>
      <c r="AR105" s="323"/>
      <c r="AS105" s="323"/>
      <c r="AT105" s="323"/>
      <c r="AU105" s="323">
        <v>0</v>
      </c>
      <c r="AV105" s="323"/>
      <c r="AW105" s="323"/>
      <c r="AX105" s="323"/>
      <c r="AY105" s="323"/>
      <c r="AZ105" s="323"/>
      <c r="BA105" s="323"/>
      <c r="BB105" s="323"/>
      <c r="BC105" s="323">
        <v>0</v>
      </c>
      <c r="BD105" s="323"/>
      <c r="BE105" s="323"/>
      <c r="BF105" s="323"/>
      <c r="BG105" s="323">
        <v>0</v>
      </c>
      <c r="BH105" s="323"/>
      <c r="BI105" s="323">
        <v>0</v>
      </c>
      <c r="BJ105" s="323"/>
      <c r="BK105" s="323">
        <v>0</v>
      </c>
      <c r="BL105" s="323"/>
      <c r="BM105" s="323">
        <v>0</v>
      </c>
      <c r="BN105" s="323"/>
      <c r="BO105" s="323">
        <v>0</v>
      </c>
      <c r="BP105" s="323"/>
      <c r="BQ105" s="323"/>
      <c r="BR105" s="323"/>
      <c r="BS105" s="323"/>
      <c r="BT105" s="323"/>
      <c r="BU105" s="323"/>
      <c r="BV105" s="323"/>
      <c r="BW105" s="323">
        <v>0</v>
      </c>
      <c r="BX105" s="323"/>
      <c r="BY105" s="323"/>
      <c r="BZ105" s="323"/>
      <c r="CA105" s="323"/>
      <c r="CB105" s="323"/>
      <c r="CC105" s="323">
        <v>0</v>
      </c>
      <c r="CD105" s="323">
        <v>0</v>
      </c>
      <c r="CE105" s="323">
        <v>0</v>
      </c>
      <c r="CF105" s="323"/>
      <c r="CG105" s="323"/>
      <c r="CH105" s="323"/>
      <c r="CI105" s="323">
        <v>0</v>
      </c>
      <c r="CJ105" s="323">
        <v>0</v>
      </c>
      <c r="CK105" s="323">
        <v>0</v>
      </c>
      <c r="CL105" s="323"/>
      <c r="CM105" s="323"/>
      <c r="CN105" s="323"/>
      <c r="CO105" s="323">
        <v>0</v>
      </c>
      <c r="CP105" s="323"/>
      <c r="CQ105" s="323">
        <v>0</v>
      </c>
      <c r="CR105" s="323"/>
      <c r="CS105" s="323">
        <v>0</v>
      </c>
      <c r="CT105" s="323"/>
      <c r="CU105" s="323">
        <v>0</v>
      </c>
      <c r="CV105" s="323"/>
      <c r="CW105" s="323"/>
      <c r="CX105" s="323"/>
      <c r="CY105" s="323">
        <v>0</v>
      </c>
      <c r="CZ105" s="323"/>
      <c r="DA105" s="323">
        <v>0</v>
      </c>
      <c r="DB105" s="323"/>
      <c r="DC105" s="323"/>
      <c r="DD105" s="323"/>
      <c r="DE105" s="323">
        <v>0</v>
      </c>
      <c r="DF105" s="323"/>
      <c r="DG105" s="323"/>
      <c r="DH105" s="323"/>
      <c r="DI105" s="323"/>
      <c r="DJ105" s="323"/>
      <c r="DK105" s="323"/>
      <c r="DL105" s="323"/>
      <c r="DM105" s="323"/>
      <c r="DN105" s="323"/>
      <c r="DO105" s="323"/>
      <c r="DP105" s="323"/>
      <c r="DQ105" s="323"/>
      <c r="DR105" s="323"/>
      <c r="DS105" s="323"/>
      <c r="DT105" s="323"/>
      <c r="DU105" s="323"/>
      <c r="DV105" s="323"/>
      <c r="DW105" s="323"/>
      <c r="DX105" s="323"/>
      <c r="DY105" s="323"/>
      <c r="DZ105" s="323"/>
      <c r="EA105" s="323"/>
      <c r="EB105" s="323"/>
      <c r="EC105" s="323"/>
      <c r="ED105" s="323">
        <f t="shared" si="4"/>
        <v>0</v>
      </c>
      <c r="EE105" s="323">
        <f t="shared" si="5"/>
        <v>120</v>
      </c>
    </row>
    <row r="106" spans="1:135" s="47" customFormat="1" ht="29.25" customHeight="1">
      <c r="A106" s="66" t="s">
        <v>8243</v>
      </c>
      <c r="B106" s="66"/>
      <c r="C106" s="66"/>
      <c r="D106" s="60"/>
      <c r="E106" s="66"/>
      <c r="F106" s="61" t="s">
        <v>3245</v>
      </c>
      <c r="G106" s="66"/>
      <c r="H106" s="66"/>
      <c r="I106" s="66"/>
      <c r="J106" s="66"/>
      <c r="K106" s="66"/>
      <c r="L106" s="66"/>
      <c r="M106" s="66"/>
      <c r="N106" s="68"/>
      <c r="O106" s="66"/>
      <c r="P106" s="66"/>
      <c r="Q106" s="319"/>
      <c r="R106" s="176"/>
      <c r="S106" s="319"/>
      <c r="T106" s="319"/>
      <c r="U106" s="319"/>
      <c r="V106" s="319"/>
      <c r="W106" s="319"/>
      <c r="X106" s="319"/>
      <c r="Y106" s="319"/>
      <c r="Z106" s="319"/>
      <c r="AA106" s="319"/>
      <c r="AB106" s="319"/>
      <c r="AC106" s="319"/>
      <c r="AD106" s="587"/>
      <c r="AE106" s="319"/>
      <c r="AF106" s="319"/>
      <c r="AG106" s="319"/>
      <c r="AH106" s="319"/>
      <c r="AI106" s="319"/>
      <c r="AJ106" s="319"/>
      <c r="AK106" s="319"/>
      <c r="AL106" s="319"/>
      <c r="AM106" s="319"/>
      <c r="AN106" s="319"/>
      <c r="AO106" s="319"/>
      <c r="AP106" s="319"/>
      <c r="AQ106" s="319"/>
      <c r="AR106" s="319"/>
      <c r="AS106" s="319"/>
      <c r="AT106" s="319"/>
      <c r="AU106" s="176"/>
      <c r="AV106" s="319"/>
      <c r="AW106" s="319"/>
      <c r="AX106" s="346"/>
      <c r="AY106" s="319"/>
      <c r="AZ106" s="176"/>
      <c r="BA106" s="319"/>
      <c r="BB106" s="319"/>
      <c r="BC106" s="319"/>
      <c r="BD106" s="319"/>
      <c r="BE106" s="319"/>
      <c r="BF106" s="176"/>
      <c r="BG106" s="319"/>
      <c r="BH106" s="319"/>
      <c r="BI106" s="319"/>
      <c r="BJ106" s="319"/>
      <c r="BK106" s="319"/>
      <c r="BL106" s="319"/>
      <c r="BM106" s="319"/>
      <c r="BN106" s="319"/>
      <c r="BO106" s="319"/>
      <c r="BP106" s="587"/>
      <c r="BQ106" s="319"/>
      <c r="BR106" s="319"/>
      <c r="BS106" s="176"/>
      <c r="BT106" s="176"/>
      <c r="BU106" s="319"/>
      <c r="BV106" s="319"/>
      <c r="BW106" s="176"/>
      <c r="BX106" s="319"/>
      <c r="BY106" s="319"/>
      <c r="BZ106" s="319"/>
      <c r="CA106" s="319"/>
      <c r="CB106" s="319"/>
      <c r="CC106" s="319"/>
      <c r="CD106" s="176"/>
      <c r="CE106" s="319"/>
      <c r="CF106" s="176"/>
      <c r="CG106" s="319"/>
      <c r="CH106" s="319"/>
      <c r="CI106" s="319"/>
      <c r="CJ106" s="319"/>
      <c r="CK106" s="176"/>
      <c r="CL106" s="176"/>
      <c r="CM106" s="319"/>
      <c r="CN106" s="319"/>
      <c r="CO106" s="319"/>
      <c r="CP106" s="319"/>
      <c r="CQ106" s="319"/>
      <c r="CR106" s="319"/>
      <c r="CS106" s="319"/>
      <c r="CT106" s="176"/>
      <c r="CU106" s="319"/>
      <c r="CV106" s="319"/>
      <c r="CW106" s="319"/>
      <c r="CX106" s="346"/>
      <c r="CY106" s="319"/>
      <c r="CZ106" s="319"/>
      <c r="DA106" s="319"/>
      <c r="DB106" s="346"/>
      <c r="DC106" s="176"/>
      <c r="DD106" s="319"/>
      <c r="DE106" s="319"/>
      <c r="DF106" s="319"/>
      <c r="DG106" s="319"/>
      <c r="DH106" s="319"/>
      <c r="DI106" s="319"/>
      <c r="DJ106" s="319"/>
      <c r="DK106" s="319"/>
      <c r="DL106" s="319"/>
      <c r="DM106" s="319"/>
      <c r="DN106" s="319"/>
      <c r="DO106" s="319"/>
      <c r="DP106" s="319"/>
      <c r="DQ106" s="319"/>
      <c r="DR106" s="319"/>
      <c r="DS106" s="319"/>
      <c r="DT106" s="319"/>
      <c r="DU106" s="319"/>
      <c r="DV106" s="319"/>
      <c r="DW106" s="319"/>
      <c r="DX106" s="319"/>
      <c r="DY106" s="319"/>
      <c r="DZ106" s="319"/>
      <c r="EA106" s="319"/>
      <c r="EB106" s="319"/>
      <c r="EC106" s="319"/>
      <c r="ED106" s="176"/>
      <c r="EE106" s="176"/>
    </row>
    <row r="107" spans="1:135" s="47" customFormat="1" ht="29.25" customHeight="1">
      <c r="A107" s="66" t="s">
        <v>8243</v>
      </c>
      <c r="B107" s="66"/>
      <c r="C107" s="66"/>
      <c r="D107" s="60"/>
      <c r="E107" s="66"/>
      <c r="F107" s="61" t="s">
        <v>3249</v>
      </c>
      <c r="G107" s="66"/>
      <c r="H107" s="66"/>
      <c r="I107" s="66"/>
      <c r="J107" s="66"/>
      <c r="K107" s="66"/>
      <c r="L107" s="66"/>
      <c r="M107" s="66"/>
      <c r="N107" s="68"/>
      <c r="O107" s="66"/>
      <c r="P107" s="66"/>
      <c r="Q107" s="319"/>
      <c r="R107" s="176"/>
      <c r="S107" s="319"/>
      <c r="T107" s="319"/>
      <c r="U107" s="319"/>
      <c r="V107" s="319"/>
      <c r="W107" s="319"/>
      <c r="X107" s="319"/>
      <c r="Y107" s="319"/>
      <c r="Z107" s="319"/>
      <c r="AA107" s="319"/>
      <c r="AB107" s="319"/>
      <c r="AC107" s="319"/>
      <c r="AD107" s="587"/>
      <c r="AE107" s="319"/>
      <c r="AF107" s="319"/>
      <c r="AG107" s="319"/>
      <c r="AH107" s="319"/>
      <c r="AI107" s="319"/>
      <c r="AJ107" s="319"/>
      <c r="AK107" s="319"/>
      <c r="AL107" s="319"/>
      <c r="AM107" s="319"/>
      <c r="AN107" s="319"/>
      <c r="AO107" s="319"/>
      <c r="AP107" s="319"/>
      <c r="AQ107" s="319"/>
      <c r="AR107" s="319"/>
      <c r="AS107" s="319"/>
      <c r="AT107" s="319"/>
      <c r="AU107" s="176"/>
      <c r="AV107" s="319"/>
      <c r="AW107" s="319"/>
      <c r="AX107" s="346"/>
      <c r="AY107" s="319"/>
      <c r="AZ107" s="176"/>
      <c r="BA107" s="319"/>
      <c r="BB107" s="319"/>
      <c r="BC107" s="319"/>
      <c r="BD107" s="319"/>
      <c r="BE107" s="319"/>
      <c r="BF107" s="176"/>
      <c r="BG107" s="319"/>
      <c r="BH107" s="319"/>
      <c r="BI107" s="319"/>
      <c r="BJ107" s="319"/>
      <c r="BK107" s="319"/>
      <c r="BL107" s="319"/>
      <c r="BM107" s="319"/>
      <c r="BN107" s="319"/>
      <c r="BO107" s="319"/>
      <c r="BP107" s="587"/>
      <c r="BQ107" s="319"/>
      <c r="BR107" s="319"/>
      <c r="BS107" s="176"/>
      <c r="BT107" s="176"/>
      <c r="BU107" s="319"/>
      <c r="BV107" s="319"/>
      <c r="BW107" s="176"/>
      <c r="BX107" s="319"/>
      <c r="BY107" s="319"/>
      <c r="BZ107" s="319"/>
      <c r="CA107" s="319"/>
      <c r="CB107" s="319"/>
      <c r="CC107" s="319"/>
      <c r="CD107" s="176"/>
      <c r="CE107" s="319"/>
      <c r="CF107" s="176"/>
      <c r="CG107" s="319"/>
      <c r="CH107" s="319"/>
      <c r="CI107" s="319"/>
      <c r="CJ107" s="319"/>
      <c r="CK107" s="176"/>
      <c r="CL107" s="176"/>
      <c r="CM107" s="319"/>
      <c r="CN107" s="319"/>
      <c r="CO107" s="319"/>
      <c r="CP107" s="319"/>
      <c r="CQ107" s="319"/>
      <c r="CR107" s="319"/>
      <c r="CS107" s="319"/>
      <c r="CT107" s="176"/>
      <c r="CU107" s="319"/>
      <c r="CV107" s="319"/>
      <c r="CW107" s="319"/>
      <c r="CX107" s="346"/>
      <c r="CY107" s="319"/>
      <c r="CZ107" s="319"/>
      <c r="DA107" s="319"/>
      <c r="DB107" s="346"/>
      <c r="DC107" s="176"/>
      <c r="DD107" s="319"/>
      <c r="DE107" s="319"/>
      <c r="DF107" s="319"/>
      <c r="DG107" s="319"/>
      <c r="DH107" s="319"/>
      <c r="DI107" s="319"/>
      <c r="DJ107" s="319"/>
      <c r="DK107" s="319"/>
      <c r="DL107" s="319"/>
      <c r="DM107" s="319"/>
      <c r="DN107" s="319"/>
      <c r="DO107" s="319"/>
      <c r="DP107" s="319"/>
      <c r="DQ107" s="319"/>
      <c r="DR107" s="319"/>
      <c r="DS107" s="319"/>
      <c r="DT107" s="319"/>
      <c r="DU107" s="319"/>
      <c r="DV107" s="319"/>
      <c r="DW107" s="319"/>
      <c r="DX107" s="319"/>
      <c r="DY107" s="319"/>
      <c r="DZ107" s="319"/>
      <c r="EA107" s="319"/>
      <c r="EB107" s="319"/>
      <c r="EC107" s="319"/>
      <c r="ED107" s="176"/>
      <c r="EE107" s="176"/>
    </row>
    <row r="108" spans="1:135" s="74" customFormat="1" ht="40.5" customHeight="1">
      <c r="A108" s="66">
        <v>65</v>
      </c>
      <c r="B108" s="66" t="s">
        <v>6860</v>
      </c>
      <c r="C108" s="66" t="s">
        <v>6891</v>
      </c>
      <c r="D108" s="66">
        <v>688</v>
      </c>
      <c r="E108" s="66">
        <v>847</v>
      </c>
      <c r="F108" s="67" t="s">
        <v>6892</v>
      </c>
      <c r="G108" s="66" t="s">
        <v>6893</v>
      </c>
      <c r="H108" s="66" t="s">
        <v>1600</v>
      </c>
      <c r="I108" s="66" t="s">
        <v>6894</v>
      </c>
      <c r="J108" s="66">
        <v>60</v>
      </c>
      <c r="K108" s="66" t="s">
        <v>6895</v>
      </c>
      <c r="L108" s="66" t="s">
        <v>6896</v>
      </c>
      <c r="M108" s="66" t="s">
        <v>15</v>
      </c>
      <c r="N108" s="68">
        <v>250</v>
      </c>
      <c r="O108" s="66" t="s">
        <v>3099</v>
      </c>
      <c r="P108" s="66">
        <v>48</v>
      </c>
      <c r="Q108" s="176">
        <v>0</v>
      </c>
      <c r="R108" s="176"/>
      <c r="S108" s="176"/>
      <c r="T108" s="176"/>
      <c r="U108" s="176"/>
      <c r="V108" s="176"/>
      <c r="W108" s="176"/>
      <c r="X108" s="176"/>
      <c r="Y108" s="176"/>
      <c r="Z108" s="176"/>
      <c r="AA108" s="176"/>
      <c r="AB108" s="176"/>
      <c r="AC108" s="176">
        <v>0</v>
      </c>
      <c r="AD108" s="233"/>
      <c r="AE108" s="176"/>
      <c r="AF108" s="176"/>
      <c r="AG108" s="176">
        <v>200</v>
      </c>
      <c r="AH108" s="176"/>
      <c r="AI108" s="176"/>
      <c r="AJ108" s="176"/>
      <c r="AK108" s="176"/>
      <c r="AL108" s="176"/>
      <c r="AM108" s="176">
        <v>50</v>
      </c>
      <c r="AN108" s="176">
        <v>50</v>
      </c>
      <c r="AO108" s="176"/>
      <c r="AP108" s="176"/>
      <c r="AQ108" s="176"/>
      <c r="AR108" s="176"/>
      <c r="AS108" s="176"/>
      <c r="AT108" s="176"/>
      <c r="AU108" s="176">
        <v>0</v>
      </c>
      <c r="AV108" s="176"/>
      <c r="AW108" s="176"/>
      <c r="AX108" s="350"/>
      <c r="AY108" s="176"/>
      <c r="AZ108" s="176"/>
      <c r="BA108" s="176"/>
      <c r="BB108" s="176"/>
      <c r="BC108" s="176">
        <v>0</v>
      </c>
      <c r="BD108" s="176"/>
      <c r="BE108" s="176"/>
      <c r="BF108" s="176"/>
      <c r="BG108" s="176">
        <v>0</v>
      </c>
      <c r="BH108" s="176"/>
      <c r="BI108" s="176">
        <v>0</v>
      </c>
      <c r="BJ108" s="176"/>
      <c r="BK108" s="176">
        <v>0</v>
      </c>
      <c r="BL108" s="176"/>
      <c r="BM108" s="176">
        <v>0</v>
      </c>
      <c r="BN108" s="176"/>
      <c r="BO108" s="176">
        <v>0</v>
      </c>
      <c r="BP108" s="233"/>
      <c r="BQ108" s="176"/>
      <c r="BR108" s="176"/>
      <c r="BS108" s="176"/>
      <c r="BT108" s="176"/>
      <c r="BU108" s="176"/>
      <c r="BV108" s="176"/>
      <c r="BW108" s="176">
        <v>0</v>
      </c>
      <c r="BX108" s="176"/>
      <c r="BY108" s="176"/>
      <c r="BZ108" s="176"/>
      <c r="CA108" s="176"/>
      <c r="CB108" s="176"/>
      <c r="CC108" s="176">
        <v>0</v>
      </c>
      <c r="CD108" s="176">
        <v>0</v>
      </c>
      <c r="CE108" s="176">
        <v>0</v>
      </c>
      <c r="CF108" s="176"/>
      <c r="CG108" s="176"/>
      <c r="CH108" s="176"/>
      <c r="CI108" s="176">
        <v>0</v>
      </c>
      <c r="CJ108" s="176">
        <v>0</v>
      </c>
      <c r="CK108" s="176">
        <v>0</v>
      </c>
      <c r="CL108" s="176"/>
      <c r="CM108" s="176"/>
      <c r="CN108" s="176"/>
      <c r="CO108" s="176">
        <v>0</v>
      </c>
      <c r="CP108" s="176"/>
      <c r="CQ108" s="176">
        <v>0</v>
      </c>
      <c r="CR108" s="176"/>
      <c r="CS108" s="176">
        <v>0</v>
      </c>
      <c r="CT108" s="176"/>
      <c r="CU108" s="176">
        <v>0</v>
      </c>
      <c r="CV108" s="176"/>
      <c r="CW108" s="176"/>
      <c r="CX108" s="350"/>
      <c r="CY108" s="176">
        <v>0</v>
      </c>
      <c r="CZ108" s="176"/>
      <c r="DA108" s="176">
        <v>0</v>
      </c>
      <c r="DB108" s="350"/>
      <c r="DC108" s="176"/>
      <c r="DD108" s="176"/>
      <c r="DE108" s="176">
        <v>0</v>
      </c>
      <c r="DF108" s="176"/>
      <c r="DG108" s="176"/>
      <c r="DH108" s="176"/>
      <c r="DI108" s="176"/>
      <c r="DJ108" s="176"/>
      <c r="DK108" s="176"/>
      <c r="DL108" s="176"/>
      <c r="DM108" s="176"/>
      <c r="DN108" s="176"/>
      <c r="DO108" s="176"/>
      <c r="DP108" s="176"/>
      <c r="DQ108" s="176"/>
      <c r="DR108" s="176"/>
      <c r="DS108" s="176"/>
      <c r="DT108" s="176"/>
      <c r="DU108" s="176"/>
      <c r="DV108" s="176"/>
      <c r="DW108" s="176"/>
      <c r="DX108" s="176"/>
      <c r="DY108" s="176"/>
      <c r="DZ108" s="176"/>
      <c r="EA108" s="176"/>
      <c r="EB108" s="176"/>
      <c r="EC108" s="176"/>
      <c r="ED108" s="176">
        <f t="shared" si="4"/>
        <v>50</v>
      </c>
      <c r="EE108" s="176">
        <f>N108-ED108</f>
        <v>200</v>
      </c>
    </row>
    <row r="109" spans="1:135" s="47" customFormat="1" ht="29.25" customHeight="1">
      <c r="A109" s="66" t="s">
        <v>8243</v>
      </c>
      <c r="B109" s="66"/>
      <c r="C109" s="66"/>
      <c r="D109" s="60"/>
      <c r="E109" s="66"/>
      <c r="F109" s="61" t="s">
        <v>3250</v>
      </c>
      <c r="G109" s="66"/>
      <c r="H109" s="66"/>
      <c r="I109" s="66"/>
      <c r="J109" s="66"/>
      <c r="K109" s="66"/>
      <c r="L109" s="66"/>
      <c r="M109" s="66"/>
      <c r="N109" s="68"/>
      <c r="O109" s="66"/>
      <c r="P109" s="66"/>
      <c r="Q109" s="319"/>
      <c r="R109" s="176"/>
      <c r="S109" s="319"/>
      <c r="T109" s="319"/>
      <c r="U109" s="319"/>
      <c r="V109" s="319"/>
      <c r="W109" s="319"/>
      <c r="X109" s="319"/>
      <c r="Y109" s="319"/>
      <c r="Z109" s="319"/>
      <c r="AA109" s="319"/>
      <c r="AB109" s="319"/>
      <c r="AC109" s="319"/>
      <c r="AD109" s="587"/>
      <c r="AE109" s="319"/>
      <c r="AF109" s="319"/>
      <c r="AG109" s="319"/>
      <c r="AH109" s="319"/>
      <c r="AI109" s="319"/>
      <c r="AJ109" s="319"/>
      <c r="AK109" s="319"/>
      <c r="AL109" s="319"/>
      <c r="AM109" s="319"/>
      <c r="AN109" s="319"/>
      <c r="AO109" s="319"/>
      <c r="AP109" s="319"/>
      <c r="AQ109" s="319"/>
      <c r="AR109" s="319"/>
      <c r="AS109" s="319"/>
      <c r="AT109" s="319"/>
      <c r="AU109" s="176"/>
      <c r="AV109" s="319"/>
      <c r="AW109" s="319"/>
      <c r="AX109" s="346"/>
      <c r="AY109" s="319"/>
      <c r="AZ109" s="176"/>
      <c r="BA109" s="319"/>
      <c r="BB109" s="319"/>
      <c r="BC109" s="319"/>
      <c r="BD109" s="319"/>
      <c r="BE109" s="319"/>
      <c r="BF109" s="176"/>
      <c r="BG109" s="319"/>
      <c r="BH109" s="319"/>
      <c r="BI109" s="319"/>
      <c r="BJ109" s="319"/>
      <c r="BK109" s="319"/>
      <c r="BL109" s="319"/>
      <c r="BM109" s="319"/>
      <c r="BN109" s="319"/>
      <c r="BO109" s="319"/>
      <c r="BP109" s="587"/>
      <c r="BQ109" s="319"/>
      <c r="BR109" s="319"/>
      <c r="BS109" s="176"/>
      <c r="BT109" s="176"/>
      <c r="BU109" s="319"/>
      <c r="BV109" s="319"/>
      <c r="BW109" s="176"/>
      <c r="BX109" s="319"/>
      <c r="BY109" s="319"/>
      <c r="BZ109" s="319"/>
      <c r="CA109" s="319"/>
      <c r="CB109" s="319"/>
      <c r="CC109" s="319"/>
      <c r="CD109" s="176"/>
      <c r="CE109" s="319"/>
      <c r="CF109" s="176"/>
      <c r="CG109" s="319"/>
      <c r="CH109" s="319"/>
      <c r="CI109" s="319"/>
      <c r="CJ109" s="319"/>
      <c r="CK109" s="176"/>
      <c r="CL109" s="176"/>
      <c r="CM109" s="319"/>
      <c r="CN109" s="319"/>
      <c r="CO109" s="319"/>
      <c r="CP109" s="319"/>
      <c r="CQ109" s="319"/>
      <c r="CR109" s="319"/>
      <c r="CS109" s="319"/>
      <c r="CT109" s="176"/>
      <c r="CU109" s="319"/>
      <c r="CV109" s="319"/>
      <c r="CW109" s="319"/>
      <c r="CX109" s="346"/>
      <c r="CY109" s="319"/>
      <c r="CZ109" s="319"/>
      <c r="DA109" s="319"/>
      <c r="DB109" s="346"/>
      <c r="DC109" s="176"/>
      <c r="DD109" s="319"/>
      <c r="DE109" s="319"/>
      <c r="DF109" s="319"/>
      <c r="DG109" s="319"/>
      <c r="DH109" s="319"/>
      <c r="DI109" s="319"/>
      <c r="DJ109" s="319"/>
      <c r="DK109" s="319"/>
      <c r="DL109" s="319"/>
      <c r="DM109" s="319"/>
      <c r="DN109" s="319"/>
      <c r="DO109" s="319"/>
      <c r="DP109" s="319"/>
      <c r="DQ109" s="319"/>
      <c r="DR109" s="319"/>
      <c r="DS109" s="319"/>
      <c r="DT109" s="319"/>
      <c r="DU109" s="319"/>
      <c r="DV109" s="319"/>
      <c r="DW109" s="319"/>
      <c r="DX109" s="319"/>
      <c r="DY109" s="319"/>
      <c r="DZ109" s="319"/>
      <c r="EA109" s="319"/>
      <c r="EB109" s="319"/>
      <c r="EC109" s="319"/>
      <c r="ED109" s="176"/>
      <c r="EE109" s="176"/>
    </row>
    <row r="110" spans="1:135" s="47" customFormat="1" ht="29.25" customHeight="1">
      <c r="A110" s="66" t="s">
        <v>8243</v>
      </c>
      <c r="B110" s="66"/>
      <c r="C110" s="66"/>
      <c r="D110" s="60"/>
      <c r="E110" s="66"/>
      <c r="F110" s="61" t="s">
        <v>3252</v>
      </c>
      <c r="G110" s="66"/>
      <c r="H110" s="66"/>
      <c r="I110" s="66"/>
      <c r="J110" s="66"/>
      <c r="K110" s="66"/>
      <c r="L110" s="66"/>
      <c r="M110" s="66"/>
      <c r="N110" s="68"/>
      <c r="O110" s="66"/>
      <c r="P110" s="66"/>
      <c r="Q110" s="319"/>
      <c r="R110" s="176"/>
      <c r="S110" s="319"/>
      <c r="T110" s="319"/>
      <c r="U110" s="319"/>
      <c r="V110" s="319"/>
      <c r="W110" s="319"/>
      <c r="X110" s="319"/>
      <c r="Y110" s="319"/>
      <c r="Z110" s="319"/>
      <c r="AA110" s="319"/>
      <c r="AB110" s="319"/>
      <c r="AC110" s="319"/>
      <c r="AD110" s="587"/>
      <c r="AE110" s="319"/>
      <c r="AF110" s="319"/>
      <c r="AG110" s="319"/>
      <c r="AH110" s="319"/>
      <c r="AI110" s="319"/>
      <c r="AJ110" s="319"/>
      <c r="AK110" s="319"/>
      <c r="AL110" s="319"/>
      <c r="AM110" s="319"/>
      <c r="AN110" s="319"/>
      <c r="AO110" s="319"/>
      <c r="AP110" s="319"/>
      <c r="AQ110" s="319"/>
      <c r="AR110" s="319"/>
      <c r="AS110" s="319"/>
      <c r="AT110" s="319"/>
      <c r="AU110" s="176"/>
      <c r="AV110" s="319"/>
      <c r="AW110" s="319"/>
      <c r="AX110" s="346"/>
      <c r="AY110" s="319"/>
      <c r="AZ110" s="176"/>
      <c r="BA110" s="319"/>
      <c r="BB110" s="319"/>
      <c r="BC110" s="319"/>
      <c r="BD110" s="319"/>
      <c r="BE110" s="319"/>
      <c r="BF110" s="176"/>
      <c r="BG110" s="319"/>
      <c r="BH110" s="319"/>
      <c r="BI110" s="319"/>
      <c r="BJ110" s="319"/>
      <c r="BK110" s="319"/>
      <c r="BL110" s="319"/>
      <c r="BM110" s="319"/>
      <c r="BN110" s="319"/>
      <c r="BO110" s="319"/>
      <c r="BP110" s="587"/>
      <c r="BQ110" s="319"/>
      <c r="BR110" s="319"/>
      <c r="BS110" s="176"/>
      <c r="BT110" s="176"/>
      <c r="BU110" s="319"/>
      <c r="BV110" s="319"/>
      <c r="BW110" s="176"/>
      <c r="BX110" s="319"/>
      <c r="BY110" s="319"/>
      <c r="BZ110" s="319"/>
      <c r="CA110" s="319"/>
      <c r="CB110" s="319"/>
      <c r="CC110" s="319"/>
      <c r="CD110" s="176"/>
      <c r="CE110" s="319"/>
      <c r="CF110" s="176"/>
      <c r="CG110" s="319"/>
      <c r="CH110" s="319"/>
      <c r="CI110" s="319"/>
      <c r="CJ110" s="319"/>
      <c r="CK110" s="176"/>
      <c r="CL110" s="176"/>
      <c r="CM110" s="319"/>
      <c r="CN110" s="319"/>
      <c r="CO110" s="319"/>
      <c r="CP110" s="319"/>
      <c r="CQ110" s="319"/>
      <c r="CR110" s="319"/>
      <c r="CS110" s="319"/>
      <c r="CT110" s="176"/>
      <c r="CU110" s="319"/>
      <c r="CV110" s="319"/>
      <c r="CW110" s="319"/>
      <c r="CX110" s="346"/>
      <c r="CY110" s="319"/>
      <c r="CZ110" s="319"/>
      <c r="DA110" s="319"/>
      <c r="DB110" s="346"/>
      <c r="DC110" s="176"/>
      <c r="DD110" s="319"/>
      <c r="DE110" s="319"/>
      <c r="DF110" s="319"/>
      <c r="DG110" s="319"/>
      <c r="DH110" s="319"/>
      <c r="DI110" s="319"/>
      <c r="DJ110" s="319"/>
      <c r="DK110" s="319"/>
      <c r="DL110" s="319"/>
      <c r="DM110" s="319"/>
      <c r="DN110" s="319"/>
      <c r="DO110" s="319"/>
      <c r="DP110" s="319"/>
      <c r="DQ110" s="319"/>
      <c r="DR110" s="319"/>
      <c r="DS110" s="319"/>
      <c r="DT110" s="319"/>
      <c r="DU110" s="319"/>
      <c r="DV110" s="319"/>
      <c r="DW110" s="319"/>
      <c r="DX110" s="319"/>
      <c r="DY110" s="319"/>
      <c r="DZ110" s="319"/>
      <c r="EA110" s="319"/>
      <c r="EB110" s="319"/>
      <c r="EC110" s="319"/>
      <c r="ED110" s="176"/>
      <c r="EE110" s="176"/>
    </row>
    <row r="111" spans="1:135" s="74" customFormat="1" ht="40.5" customHeight="1">
      <c r="A111" s="66">
        <v>66</v>
      </c>
      <c r="B111" s="66" t="s">
        <v>6877</v>
      </c>
      <c r="C111" s="66" t="s">
        <v>6899</v>
      </c>
      <c r="D111" s="71">
        <v>709</v>
      </c>
      <c r="E111" s="66">
        <v>99</v>
      </c>
      <c r="F111" s="67" t="s">
        <v>6900</v>
      </c>
      <c r="G111" s="66" t="s">
        <v>3254</v>
      </c>
      <c r="H111" s="66" t="s">
        <v>16</v>
      </c>
      <c r="I111" s="66" t="s">
        <v>6901</v>
      </c>
      <c r="J111" s="66">
        <v>24</v>
      </c>
      <c r="K111" s="66" t="s">
        <v>6902</v>
      </c>
      <c r="L111" s="66" t="s">
        <v>3868</v>
      </c>
      <c r="M111" s="66" t="s">
        <v>66</v>
      </c>
      <c r="N111" s="68">
        <v>30250</v>
      </c>
      <c r="O111" s="66" t="s">
        <v>3115</v>
      </c>
      <c r="P111" s="66">
        <v>113</v>
      </c>
      <c r="Q111" s="176">
        <v>0</v>
      </c>
      <c r="R111" s="176"/>
      <c r="S111" s="176"/>
      <c r="T111" s="176"/>
      <c r="U111" s="176">
        <v>200</v>
      </c>
      <c r="V111" s="176"/>
      <c r="W111" s="176"/>
      <c r="X111" s="176"/>
      <c r="Y111" s="176"/>
      <c r="Z111" s="176"/>
      <c r="AA111" s="176"/>
      <c r="AB111" s="176"/>
      <c r="AC111" s="176">
        <v>20000</v>
      </c>
      <c r="AD111" s="233">
        <v>14976</v>
      </c>
      <c r="AE111" s="176"/>
      <c r="AF111" s="176"/>
      <c r="AG111" s="176">
        <v>1000</v>
      </c>
      <c r="AH111" s="176"/>
      <c r="AI111" s="176">
        <v>50</v>
      </c>
      <c r="AJ111" s="176"/>
      <c r="AK111" s="176">
        <v>0</v>
      </c>
      <c r="AL111" s="176"/>
      <c r="AM111" s="176"/>
      <c r="AN111" s="176"/>
      <c r="AO111" s="176"/>
      <c r="AP111" s="176"/>
      <c r="AQ111" s="176"/>
      <c r="AR111" s="176"/>
      <c r="AS111" s="176"/>
      <c r="AT111" s="176"/>
      <c r="AU111" s="176">
        <v>0</v>
      </c>
      <c r="AV111" s="176"/>
      <c r="AW111" s="176"/>
      <c r="AX111" s="350"/>
      <c r="AY111" s="176">
        <v>3000</v>
      </c>
      <c r="AZ111" s="176"/>
      <c r="BA111" s="176"/>
      <c r="BB111" s="176"/>
      <c r="BC111" s="176">
        <v>0</v>
      </c>
      <c r="BD111" s="176"/>
      <c r="BE111" s="176">
        <v>1000</v>
      </c>
      <c r="BF111" s="176">
        <v>992</v>
      </c>
      <c r="BG111" s="176">
        <v>0</v>
      </c>
      <c r="BH111" s="176"/>
      <c r="BI111" s="176">
        <v>0</v>
      </c>
      <c r="BJ111" s="176"/>
      <c r="BK111" s="176">
        <v>0</v>
      </c>
      <c r="BL111" s="176"/>
      <c r="BM111" s="176">
        <v>0</v>
      </c>
      <c r="BN111" s="176"/>
      <c r="BO111" s="176">
        <v>0</v>
      </c>
      <c r="BP111" s="233"/>
      <c r="BQ111" s="176"/>
      <c r="BR111" s="176"/>
      <c r="BS111" s="176"/>
      <c r="BT111" s="176"/>
      <c r="BU111" s="176"/>
      <c r="BV111" s="176"/>
      <c r="BW111" s="176">
        <v>0</v>
      </c>
      <c r="BX111" s="176"/>
      <c r="BY111" s="176"/>
      <c r="BZ111" s="176"/>
      <c r="CA111" s="176"/>
      <c r="CB111" s="176"/>
      <c r="CC111" s="176">
        <v>0</v>
      </c>
      <c r="CD111" s="176">
        <v>0</v>
      </c>
      <c r="CE111" s="176">
        <v>0</v>
      </c>
      <c r="CF111" s="176"/>
      <c r="CG111" s="176"/>
      <c r="CH111" s="176"/>
      <c r="CI111" s="176">
        <v>0</v>
      </c>
      <c r="CJ111" s="176">
        <v>0</v>
      </c>
      <c r="CK111" s="176">
        <v>0</v>
      </c>
      <c r="CL111" s="176"/>
      <c r="CM111" s="176"/>
      <c r="CN111" s="176"/>
      <c r="CO111" s="176">
        <v>0</v>
      </c>
      <c r="CP111" s="176"/>
      <c r="CQ111" s="176">
        <v>2000</v>
      </c>
      <c r="CR111" s="176">
        <v>1488</v>
      </c>
      <c r="CS111" s="176">
        <v>3000</v>
      </c>
      <c r="CT111" s="176">
        <v>3000</v>
      </c>
      <c r="CU111" s="176">
        <v>0</v>
      </c>
      <c r="CV111" s="176"/>
      <c r="CW111" s="176"/>
      <c r="CX111" s="350"/>
      <c r="CY111" s="176">
        <v>0</v>
      </c>
      <c r="CZ111" s="176"/>
      <c r="DA111" s="176">
        <v>0</v>
      </c>
      <c r="DB111" s="350"/>
      <c r="DC111" s="176"/>
      <c r="DD111" s="176"/>
      <c r="DE111" s="176">
        <v>0</v>
      </c>
      <c r="DF111" s="176"/>
      <c r="DG111" s="176"/>
      <c r="DH111" s="176"/>
      <c r="DI111" s="176"/>
      <c r="DJ111" s="176"/>
      <c r="DK111" s="176"/>
      <c r="DL111" s="176"/>
      <c r="DM111" s="176"/>
      <c r="DN111" s="176"/>
      <c r="DO111" s="176"/>
      <c r="DP111" s="176"/>
      <c r="DQ111" s="176"/>
      <c r="DR111" s="176"/>
      <c r="DS111" s="176"/>
      <c r="DT111" s="176"/>
      <c r="DU111" s="176"/>
      <c r="DV111" s="176"/>
      <c r="DW111" s="176"/>
      <c r="DX111" s="176"/>
      <c r="DY111" s="176"/>
      <c r="DZ111" s="176"/>
      <c r="EA111" s="176"/>
      <c r="EB111" s="176"/>
      <c r="EC111" s="176"/>
      <c r="ED111" s="176">
        <f t="shared" si="4"/>
        <v>20456</v>
      </c>
      <c r="EE111" s="176">
        <f>N111-ED111</f>
        <v>9794</v>
      </c>
    </row>
    <row r="112" spans="1:135" s="74" customFormat="1" ht="40.5" customHeight="1">
      <c r="A112" s="66">
        <v>67</v>
      </c>
      <c r="B112" s="66" t="s">
        <v>6881</v>
      </c>
      <c r="C112" s="66" t="s">
        <v>6903</v>
      </c>
      <c r="D112" s="66">
        <v>710</v>
      </c>
      <c r="E112" s="66">
        <v>112</v>
      </c>
      <c r="F112" s="67" t="s">
        <v>6904</v>
      </c>
      <c r="G112" s="66" t="s">
        <v>3254</v>
      </c>
      <c r="H112" s="66" t="s">
        <v>75</v>
      </c>
      <c r="I112" s="66" t="s">
        <v>6905</v>
      </c>
      <c r="J112" s="66">
        <v>24</v>
      </c>
      <c r="K112" s="66" t="s">
        <v>6906</v>
      </c>
      <c r="L112" s="66" t="s">
        <v>3868</v>
      </c>
      <c r="M112" s="66" t="s">
        <v>66</v>
      </c>
      <c r="N112" s="68">
        <v>7400</v>
      </c>
      <c r="O112" s="66" t="s">
        <v>3115</v>
      </c>
      <c r="P112" s="66">
        <v>113</v>
      </c>
      <c r="Q112" s="176">
        <v>0</v>
      </c>
      <c r="R112" s="176"/>
      <c r="S112" s="176"/>
      <c r="T112" s="176"/>
      <c r="U112" s="176"/>
      <c r="V112" s="176"/>
      <c r="W112" s="176"/>
      <c r="X112" s="176"/>
      <c r="Y112" s="176"/>
      <c r="Z112" s="176"/>
      <c r="AA112" s="176"/>
      <c r="AB112" s="176"/>
      <c r="AC112" s="176">
        <v>0</v>
      </c>
      <c r="AD112" s="233"/>
      <c r="AE112" s="176"/>
      <c r="AF112" s="176"/>
      <c r="AG112" s="176">
        <v>1000</v>
      </c>
      <c r="AH112" s="176"/>
      <c r="AI112" s="176"/>
      <c r="AJ112" s="176"/>
      <c r="AK112" s="176">
        <v>0</v>
      </c>
      <c r="AL112" s="176"/>
      <c r="AM112" s="176"/>
      <c r="AN112" s="176"/>
      <c r="AO112" s="176"/>
      <c r="AP112" s="176"/>
      <c r="AQ112" s="176"/>
      <c r="AR112" s="176"/>
      <c r="AS112" s="176"/>
      <c r="AT112" s="176"/>
      <c r="AU112" s="176">
        <v>0</v>
      </c>
      <c r="AV112" s="176"/>
      <c r="AW112" s="176"/>
      <c r="AX112" s="350"/>
      <c r="AY112" s="176"/>
      <c r="AZ112" s="176"/>
      <c r="BA112" s="176">
        <v>2000</v>
      </c>
      <c r="BB112" s="176">
        <v>0</v>
      </c>
      <c r="BC112" s="176">
        <v>0</v>
      </c>
      <c r="BD112" s="176"/>
      <c r="BE112" s="176"/>
      <c r="BF112" s="176"/>
      <c r="BG112" s="176">
        <v>0</v>
      </c>
      <c r="BH112" s="176"/>
      <c r="BI112" s="176">
        <v>0</v>
      </c>
      <c r="BJ112" s="176"/>
      <c r="BK112" s="176">
        <v>0</v>
      </c>
      <c r="BL112" s="176"/>
      <c r="BM112" s="176">
        <v>0</v>
      </c>
      <c r="BN112" s="176"/>
      <c r="BO112" s="176">
        <v>0</v>
      </c>
      <c r="BP112" s="233"/>
      <c r="BQ112" s="176"/>
      <c r="BR112" s="176"/>
      <c r="BS112" s="176"/>
      <c r="BT112" s="176"/>
      <c r="BU112" s="176"/>
      <c r="BV112" s="176"/>
      <c r="BW112" s="176">
        <v>0</v>
      </c>
      <c r="BX112" s="176"/>
      <c r="BY112" s="176"/>
      <c r="BZ112" s="176"/>
      <c r="CA112" s="176"/>
      <c r="CB112" s="176"/>
      <c r="CC112" s="176">
        <v>0</v>
      </c>
      <c r="CD112" s="176">
        <v>0</v>
      </c>
      <c r="CE112" s="176">
        <v>0</v>
      </c>
      <c r="CF112" s="176"/>
      <c r="CG112" s="176"/>
      <c r="CH112" s="176"/>
      <c r="CI112" s="176">
        <v>0</v>
      </c>
      <c r="CJ112" s="176">
        <v>2400</v>
      </c>
      <c r="CK112" s="176">
        <v>2400</v>
      </c>
      <c r="CL112" s="176">
        <v>1620</v>
      </c>
      <c r="CM112" s="176"/>
      <c r="CN112" s="176"/>
      <c r="CO112" s="176">
        <v>0</v>
      </c>
      <c r="CP112" s="176"/>
      <c r="CQ112" s="176">
        <v>2000</v>
      </c>
      <c r="CR112" s="176"/>
      <c r="CS112" s="176">
        <v>0</v>
      </c>
      <c r="CT112" s="176"/>
      <c r="CU112" s="176">
        <v>0</v>
      </c>
      <c r="CV112" s="176"/>
      <c r="CW112" s="176"/>
      <c r="CX112" s="350"/>
      <c r="CY112" s="176">
        <v>0</v>
      </c>
      <c r="CZ112" s="176"/>
      <c r="DA112" s="176">
        <v>0</v>
      </c>
      <c r="DB112" s="350"/>
      <c r="DC112" s="176"/>
      <c r="DD112" s="176"/>
      <c r="DE112" s="176">
        <v>0</v>
      </c>
      <c r="DF112" s="176"/>
      <c r="DG112" s="176"/>
      <c r="DH112" s="176"/>
      <c r="DI112" s="176"/>
      <c r="DJ112" s="176"/>
      <c r="DK112" s="176"/>
      <c r="DL112" s="176"/>
      <c r="DM112" s="176"/>
      <c r="DN112" s="176"/>
      <c r="DO112" s="176"/>
      <c r="DP112" s="176"/>
      <c r="DQ112" s="176"/>
      <c r="DR112" s="176"/>
      <c r="DS112" s="176"/>
      <c r="DT112" s="176"/>
      <c r="DU112" s="176"/>
      <c r="DV112" s="176"/>
      <c r="DW112" s="176"/>
      <c r="DX112" s="176"/>
      <c r="DY112" s="176"/>
      <c r="DZ112" s="176"/>
      <c r="EA112" s="176"/>
      <c r="EB112" s="176"/>
      <c r="EC112" s="176"/>
      <c r="ED112" s="176">
        <f t="shared" si="4"/>
        <v>1620</v>
      </c>
      <c r="EE112" s="176">
        <f>N112-ED112</f>
        <v>5780</v>
      </c>
    </row>
    <row r="113" spans="1:135" s="47" customFormat="1" ht="29.25" customHeight="1">
      <c r="A113" s="66" t="s">
        <v>8243</v>
      </c>
      <c r="B113" s="66"/>
      <c r="C113" s="66"/>
      <c r="D113" s="60"/>
      <c r="E113" s="66"/>
      <c r="F113" s="61" t="s">
        <v>3256</v>
      </c>
      <c r="G113" s="66"/>
      <c r="H113" s="66"/>
      <c r="I113" s="66"/>
      <c r="J113" s="66"/>
      <c r="K113" s="66"/>
      <c r="L113" s="66"/>
      <c r="M113" s="66"/>
      <c r="N113" s="68"/>
      <c r="O113" s="66"/>
      <c r="P113" s="66"/>
      <c r="Q113" s="319"/>
      <c r="R113" s="176"/>
      <c r="S113" s="319"/>
      <c r="T113" s="319"/>
      <c r="U113" s="319"/>
      <c r="V113" s="319"/>
      <c r="W113" s="319"/>
      <c r="X113" s="319"/>
      <c r="Y113" s="319"/>
      <c r="Z113" s="319"/>
      <c r="AA113" s="319"/>
      <c r="AB113" s="319"/>
      <c r="AC113" s="319"/>
      <c r="AD113" s="587"/>
      <c r="AE113" s="319"/>
      <c r="AF113" s="319"/>
      <c r="AG113" s="319"/>
      <c r="AH113" s="319"/>
      <c r="AI113" s="319"/>
      <c r="AJ113" s="319"/>
      <c r="AK113" s="319"/>
      <c r="AL113" s="319"/>
      <c r="AM113" s="319"/>
      <c r="AN113" s="319"/>
      <c r="AO113" s="319"/>
      <c r="AP113" s="319"/>
      <c r="AQ113" s="319"/>
      <c r="AR113" s="319"/>
      <c r="AS113" s="319"/>
      <c r="AT113" s="319"/>
      <c r="AU113" s="176"/>
      <c r="AV113" s="319"/>
      <c r="AW113" s="319"/>
      <c r="AX113" s="346"/>
      <c r="AY113" s="319"/>
      <c r="AZ113" s="176"/>
      <c r="BA113" s="319"/>
      <c r="BB113" s="319"/>
      <c r="BC113" s="319"/>
      <c r="BD113" s="319"/>
      <c r="BE113" s="319"/>
      <c r="BF113" s="176"/>
      <c r="BG113" s="319"/>
      <c r="BH113" s="319"/>
      <c r="BI113" s="319"/>
      <c r="BJ113" s="319"/>
      <c r="BK113" s="319"/>
      <c r="BL113" s="319"/>
      <c r="BM113" s="319"/>
      <c r="BN113" s="319"/>
      <c r="BO113" s="319"/>
      <c r="BP113" s="587"/>
      <c r="BQ113" s="319"/>
      <c r="BR113" s="319"/>
      <c r="BS113" s="176"/>
      <c r="BT113" s="176"/>
      <c r="BU113" s="319"/>
      <c r="BV113" s="319"/>
      <c r="BW113" s="176"/>
      <c r="BX113" s="319"/>
      <c r="BY113" s="319"/>
      <c r="BZ113" s="319"/>
      <c r="CA113" s="319"/>
      <c r="CB113" s="319"/>
      <c r="CC113" s="319"/>
      <c r="CD113" s="176"/>
      <c r="CE113" s="319"/>
      <c r="CF113" s="176"/>
      <c r="CG113" s="319"/>
      <c r="CH113" s="319"/>
      <c r="CI113" s="319"/>
      <c r="CJ113" s="319"/>
      <c r="CK113" s="176"/>
      <c r="CL113" s="176"/>
      <c r="CM113" s="319"/>
      <c r="CN113" s="319"/>
      <c r="CO113" s="319"/>
      <c r="CP113" s="319"/>
      <c r="CQ113" s="319"/>
      <c r="CR113" s="319"/>
      <c r="CS113" s="319"/>
      <c r="CT113" s="176"/>
      <c r="CU113" s="319"/>
      <c r="CV113" s="319"/>
      <c r="CW113" s="319"/>
      <c r="CX113" s="346"/>
      <c r="CY113" s="319"/>
      <c r="CZ113" s="319"/>
      <c r="DA113" s="319"/>
      <c r="DB113" s="346"/>
      <c r="DC113" s="176"/>
      <c r="DD113" s="319"/>
      <c r="DE113" s="319"/>
      <c r="DF113" s="319"/>
      <c r="DG113" s="319"/>
      <c r="DH113" s="319"/>
      <c r="DI113" s="319"/>
      <c r="DJ113" s="319"/>
      <c r="DK113" s="319"/>
      <c r="DL113" s="319"/>
      <c r="DM113" s="319"/>
      <c r="DN113" s="319"/>
      <c r="DO113" s="319"/>
      <c r="DP113" s="319"/>
      <c r="DQ113" s="319"/>
      <c r="DR113" s="319"/>
      <c r="DS113" s="319"/>
      <c r="DT113" s="319"/>
      <c r="DU113" s="319"/>
      <c r="DV113" s="319"/>
      <c r="DW113" s="319"/>
      <c r="DX113" s="319"/>
      <c r="DY113" s="319"/>
      <c r="DZ113" s="319"/>
      <c r="EA113" s="319"/>
      <c r="EB113" s="319"/>
      <c r="EC113" s="319"/>
      <c r="ED113" s="176"/>
      <c r="EE113" s="176"/>
    </row>
    <row r="114" spans="1:135" s="74" customFormat="1" ht="40.5" customHeight="1">
      <c r="A114" s="66">
        <v>68</v>
      </c>
      <c r="B114" s="66" t="s">
        <v>6884</v>
      </c>
      <c r="C114" s="66" t="s">
        <v>6907</v>
      </c>
      <c r="D114" s="66">
        <v>726</v>
      </c>
      <c r="E114" s="66">
        <v>80</v>
      </c>
      <c r="F114" s="67" t="s">
        <v>6908</v>
      </c>
      <c r="G114" s="66" t="s">
        <v>4667</v>
      </c>
      <c r="H114" s="66" t="s">
        <v>6909</v>
      </c>
      <c r="I114" s="66" t="s">
        <v>6910</v>
      </c>
      <c r="J114" s="66">
        <v>36</v>
      </c>
      <c r="K114" s="66" t="s">
        <v>6911</v>
      </c>
      <c r="L114" s="66" t="s">
        <v>4925</v>
      </c>
      <c r="M114" s="66" t="s">
        <v>65</v>
      </c>
      <c r="N114" s="68">
        <v>3200</v>
      </c>
      <c r="O114" s="66" t="s">
        <v>3122</v>
      </c>
      <c r="P114" s="66">
        <v>23</v>
      </c>
      <c r="Q114" s="176">
        <v>2000</v>
      </c>
      <c r="R114" s="176">
        <v>1800</v>
      </c>
      <c r="S114" s="176"/>
      <c r="T114" s="176"/>
      <c r="U114" s="176"/>
      <c r="V114" s="176"/>
      <c r="W114" s="176"/>
      <c r="X114" s="176"/>
      <c r="Y114" s="176"/>
      <c r="Z114" s="176"/>
      <c r="AA114" s="176"/>
      <c r="AB114" s="176"/>
      <c r="AC114" s="176">
        <v>10</v>
      </c>
      <c r="AD114" s="233"/>
      <c r="AE114" s="176"/>
      <c r="AF114" s="176"/>
      <c r="AG114" s="176">
        <v>100</v>
      </c>
      <c r="AH114" s="176">
        <v>10</v>
      </c>
      <c r="AI114" s="176"/>
      <c r="AJ114" s="176"/>
      <c r="AK114" s="176"/>
      <c r="AL114" s="176"/>
      <c r="AM114" s="176"/>
      <c r="AN114" s="176"/>
      <c r="AO114" s="176"/>
      <c r="AP114" s="176"/>
      <c r="AQ114" s="176"/>
      <c r="AR114" s="176"/>
      <c r="AS114" s="176"/>
      <c r="AT114" s="176"/>
      <c r="AU114" s="176">
        <v>0</v>
      </c>
      <c r="AV114" s="176"/>
      <c r="AW114" s="176">
        <v>150</v>
      </c>
      <c r="AX114" s="350">
        <v>80</v>
      </c>
      <c r="AY114" s="176"/>
      <c r="AZ114" s="176"/>
      <c r="BA114" s="176"/>
      <c r="BB114" s="176"/>
      <c r="BC114" s="176">
        <v>0</v>
      </c>
      <c r="BD114" s="176"/>
      <c r="BE114" s="176"/>
      <c r="BF114" s="176"/>
      <c r="BG114" s="176">
        <v>0</v>
      </c>
      <c r="BH114" s="176"/>
      <c r="BI114" s="176">
        <v>0</v>
      </c>
      <c r="BJ114" s="176"/>
      <c r="BK114" s="176">
        <v>0</v>
      </c>
      <c r="BL114" s="176"/>
      <c r="BM114" s="176">
        <v>0</v>
      </c>
      <c r="BN114" s="176"/>
      <c r="BO114" s="176">
        <v>0</v>
      </c>
      <c r="BP114" s="233"/>
      <c r="BQ114" s="176"/>
      <c r="BR114" s="176"/>
      <c r="BS114" s="176"/>
      <c r="BT114" s="176"/>
      <c r="BU114" s="176"/>
      <c r="BV114" s="176"/>
      <c r="BW114" s="176">
        <v>0</v>
      </c>
      <c r="BX114" s="176"/>
      <c r="BY114" s="176"/>
      <c r="BZ114" s="176"/>
      <c r="CA114" s="176"/>
      <c r="CB114" s="176"/>
      <c r="CC114" s="176">
        <v>100</v>
      </c>
      <c r="CD114" s="176">
        <v>80</v>
      </c>
      <c r="CE114" s="176">
        <v>600</v>
      </c>
      <c r="CF114" s="176">
        <v>250</v>
      </c>
      <c r="CG114" s="176"/>
      <c r="CH114" s="176"/>
      <c r="CI114" s="176">
        <v>0</v>
      </c>
      <c r="CJ114" s="176">
        <v>240</v>
      </c>
      <c r="CK114" s="176">
        <v>240</v>
      </c>
      <c r="CL114" s="176">
        <v>240</v>
      </c>
      <c r="CM114" s="176"/>
      <c r="CN114" s="176"/>
      <c r="CO114" s="176">
        <v>0</v>
      </c>
      <c r="CP114" s="176"/>
      <c r="CQ114" s="176">
        <v>0</v>
      </c>
      <c r="CR114" s="176"/>
      <c r="CS114" s="176">
        <v>0</v>
      </c>
      <c r="CT114" s="176"/>
      <c r="CU114" s="176">
        <v>0</v>
      </c>
      <c r="CV114" s="176"/>
      <c r="CW114" s="176"/>
      <c r="CX114" s="350"/>
      <c r="CY114" s="176">
        <v>0</v>
      </c>
      <c r="CZ114" s="176"/>
      <c r="DA114" s="176">
        <v>0</v>
      </c>
      <c r="DB114" s="350"/>
      <c r="DC114" s="176"/>
      <c r="DD114" s="176"/>
      <c r="DE114" s="176">
        <v>0</v>
      </c>
      <c r="DF114" s="176"/>
      <c r="DG114" s="176"/>
      <c r="DH114" s="176"/>
      <c r="DI114" s="176"/>
      <c r="DJ114" s="176"/>
      <c r="DK114" s="176"/>
      <c r="DL114" s="176"/>
      <c r="DM114" s="176"/>
      <c r="DN114" s="176"/>
      <c r="DO114" s="176"/>
      <c r="DP114" s="176"/>
      <c r="DQ114" s="176"/>
      <c r="DR114" s="176"/>
      <c r="DS114" s="176"/>
      <c r="DT114" s="176"/>
      <c r="DU114" s="176"/>
      <c r="DV114" s="176"/>
      <c r="DW114" s="176"/>
      <c r="DX114" s="176"/>
      <c r="DY114" s="176"/>
      <c r="DZ114" s="176"/>
      <c r="EA114" s="176"/>
      <c r="EB114" s="176"/>
      <c r="EC114" s="176"/>
      <c r="ED114" s="176">
        <f t="shared" si="4"/>
        <v>2380</v>
      </c>
      <c r="EE114" s="176">
        <f>N114-ED114</f>
        <v>820</v>
      </c>
    </row>
    <row r="115" spans="1:135" s="47" customFormat="1" ht="40.5" customHeight="1">
      <c r="A115" s="66" t="s">
        <v>8243</v>
      </c>
      <c r="B115" s="66"/>
      <c r="C115" s="66"/>
      <c r="D115" s="60"/>
      <c r="E115" s="66"/>
      <c r="F115" s="61" t="s">
        <v>3258</v>
      </c>
      <c r="G115" s="66"/>
      <c r="H115" s="66"/>
      <c r="I115" s="66"/>
      <c r="J115" s="66"/>
      <c r="K115" s="66"/>
      <c r="L115" s="66"/>
      <c r="M115" s="66"/>
      <c r="N115" s="68"/>
      <c r="O115" s="66"/>
      <c r="P115" s="66"/>
      <c r="Q115" s="319"/>
      <c r="R115" s="176"/>
      <c r="S115" s="319"/>
      <c r="T115" s="319"/>
      <c r="U115" s="319"/>
      <c r="V115" s="319"/>
      <c r="W115" s="319"/>
      <c r="X115" s="319"/>
      <c r="Y115" s="319"/>
      <c r="Z115" s="319"/>
      <c r="AA115" s="319"/>
      <c r="AB115" s="319"/>
      <c r="AC115" s="319"/>
      <c r="AD115" s="587"/>
      <c r="AE115" s="319"/>
      <c r="AF115" s="319"/>
      <c r="AG115" s="319"/>
      <c r="AH115" s="319"/>
      <c r="AI115" s="319"/>
      <c r="AJ115" s="319"/>
      <c r="AK115" s="319"/>
      <c r="AL115" s="319"/>
      <c r="AM115" s="319"/>
      <c r="AN115" s="319"/>
      <c r="AO115" s="319"/>
      <c r="AP115" s="319"/>
      <c r="AQ115" s="319"/>
      <c r="AR115" s="319"/>
      <c r="AS115" s="319"/>
      <c r="AT115" s="319"/>
      <c r="AU115" s="176"/>
      <c r="AV115" s="319"/>
      <c r="AW115" s="319"/>
      <c r="AX115" s="346"/>
      <c r="AY115" s="319"/>
      <c r="AZ115" s="176"/>
      <c r="BA115" s="319"/>
      <c r="BB115" s="319"/>
      <c r="BC115" s="319"/>
      <c r="BD115" s="319"/>
      <c r="BE115" s="319"/>
      <c r="BF115" s="176"/>
      <c r="BG115" s="319"/>
      <c r="BH115" s="319"/>
      <c r="BI115" s="319"/>
      <c r="BJ115" s="319"/>
      <c r="BK115" s="319"/>
      <c r="BL115" s="319"/>
      <c r="BM115" s="319"/>
      <c r="BN115" s="319"/>
      <c r="BO115" s="319"/>
      <c r="BP115" s="587"/>
      <c r="BQ115" s="319"/>
      <c r="BR115" s="319"/>
      <c r="BS115" s="176"/>
      <c r="BT115" s="176"/>
      <c r="BU115" s="319"/>
      <c r="BV115" s="319"/>
      <c r="BW115" s="176"/>
      <c r="BX115" s="319"/>
      <c r="BY115" s="319"/>
      <c r="BZ115" s="319"/>
      <c r="CA115" s="319"/>
      <c r="CB115" s="319"/>
      <c r="CC115" s="319"/>
      <c r="CD115" s="176"/>
      <c r="CE115" s="319"/>
      <c r="CF115" s="176"/>
      <c r="CG115" s="319"/>
      <c r="CH115" s="319"/>
      <c r="CI115" s="319"/>
      <c r="CJ115" s="319"/>
      <c r="CK115" s="176"/>
      <c r="CL115" s="176"/>
      <c r="CM115" s="319"/>
      <c r="CN115" s="319"/>
      <c r="CO115" s="319"/>
      <c r="CP115" s="587"/>
      <c r="CQ115" s="319"/>
      <c r="CR115" s="319"/>
      <c r="CS115" s="319"/>
      <c r="CT115" s="176"/>
      <c r="CU115" s="319"/>
      <c r="CV115" s="319"/>
      <c r="CW115" s="319"/>
      <c r="CX115" s="346"/>
      <c r="CY115" s="319"/>
      <c r="CZ115" s="319"/>
      <c r="DA115" s="319"/>
      <c r="DB115" s="346"/>
      <c r="DC115" s="176"/>
      <c r="DD115" s="319"/>
      <c r="DE115" s="319"/>
      <c r="DF115" s="319"/>
      <c r="DG115" s="319"/>
      <c r="DH115" s="319"/>
      <c r="DI115" s="319"/>
      <c r="DJ115" s="319"/>
      <c r="DK115" s="319"/>
      <c r="DL115" s="319"/>
      <c r="DM115" s="319"/>
      <c r="DN115" s="319"/>
      <c r="DO115" s="319"/>
      <c r="DP115" s="319"/>
      <c r="DQ115" s="319"/>
      <c r="DR115" s="319"/>
      <c r="DS115" s="319"/>
      <c r="DT115" s="319"/>
      <c r="DU115" s="319"/>
      <c r="DV115" s="319"/>
      <c r="DW115" s="319"/>
      <c r="DX115" s="319"/>
      <c r="DY115" s="319"/>
      <c r="DZ115" s="319"/>
      <c r="EA115" s="319"/>
      <c r="EB115" s="319"/>
      <c r="EC115" s="319"/>
      <c r="ED115" s="176"/>
      <c r="EE115" s="176"/>
    </row>
    <row r="116" spans="1:135" s="47" customFormat="1" ht="33" customHeight="1">
      <c r="A116" s="66" t="s">
        <v>8243</v>
      </c>
      <c r="B116" s="66"/>
      <c r="C116" s="66"/>
      <c r="D116" s="60"/>
      <c r="E116" s="66"/>
      <c r="F116" s="61" t="s">
        <v>3259</v>
      </c>
      <c r="G116" s="66"/>
      <c r="H116" s="66"/>
      <c r="I116" s="66"/>
      <c r="J116" s="66"/>
      <c r="K116" s="66"/>
      <c r="L116" s="66"/>
      <c r="M116" s="66"/>
      <c r="N116" s="68"/>
      <c r="O116" s="66"/>
      <c r="P116" s="66"/>
      <c r="Q116" s="319"/>
      <c r="R116" s="176"/>
      <c r="S116" s="319"/>
      <c r="T116" s="319"/>
      <c r="U116" s="319"/>
      <c r="V116" s="319"/>
      <c r="W116" s="319"/>
      <c r="X116" s="319"/>
      <c r="Y116" s="319"/>
      <c r="Z116" s="319"/>
      <c r="AA116" s="319"/>
      <c r="AB116" s="319"/>
      <c r="AC116" s="319"/>
      <c r="AD116" s="587"/>
      <c r="AE116" s="319"/>
      <c r="AF116" s="319"/>
      <c r="AG116" s="319"/>
      <c r="AH116" s="319"/>
      <c r="AI116" s="319"/>
      <c r="AJ116" s="319"/>
      <c r="AK116" s="319"/>
      <c r="AL116" s="319"/>
      <c r="AM116" s="319"/>
      <c r="AN116" s="319"/>
      <c r="AO116" s="319"/>
      <c r="AP116" s="319"/>
      <c r="AQ116" s="319"/>
      <c r="AR116" s="319"/>
      <c r="AS116" s="319"/>
      <c r="AT116" s="319"/>
      <c r="AU116" s="176"/>
      <c r="AV116" s="319"/>
      <c r="AW116" s="319"/>
      <c r="AX116" s="346"/>
      <c r="AY116" s="319"/>
      <c r="AZ116" s="176"/>
      <c r="BA116" s="319"/>
      <c r="BB116" s="319"/>
      <c r="BC116" s="319"/>
      <c r="BD116" s="319"/>
      <c r="BE116" s="319"/>
      <c r="BF116" s="176"/>
      <c r="BG116" s="319"/>
      <c r="BH116" s="319"/>
      <c r="BI116" s="319"/>
      <c r="BJ116" s="319"/>
      <c r="BK116" s="319"/>
      <c r="BL116" s="319"/>
      <c r="BM116" s="319"/>
      <c r="BN116" s="319"/>
      <c r="BO116" s="319"/>
      <c r="BP116" s="587"/>
      <c r="BQ116" s="319"/>
      <c r="BR116" s="319"/>
      <c r="BS116" s="176"/>
      <c r="BT116" s="176"/>
      <c r="BU116" s="319"/>
      <c r="BV116" s="319"/>
      <c r="BW116" s="176"/>
      <c r="BX116" s="319"/>
      <c r="BY116" s="319"/>
      <c r="BZ116" s="319"/>
      <c r="CA116" s="319"/>
      <c r="CB116" s="319"/>
      <c r="CC116" s="319"/>
      <c r="CD116" s="176"/>
      <c r="CE116" s="319"/>
      <c r="CF116" s="176"/>
      <c r="CG116" s="319"/>
      <c r="CH116" s="319"/>
      <c r="CI116" s="319"/>
      <c r="CJ116" s="319"/>
      <c r="CK116" s="176"/>
      <c r="CL116" s="176"/>
      <c r="CM116" s="319"/>
      <c r="CN116" s="319"/>
      <c r="CO116" s="319"/>
      <c r="CP116" s="319"/>
      <c r="CQ116" s="319"/>
      <c r="CR116" s="319"/>
      <c r="CS116" s="319"/>
      <c r="CT116" s="176"/>
      <c r="CU116" s="319"/>
      <c r="CV116" s="319"/>
      <c r="CW116" s="319"/>
      <c r="CX116" s="346"/>
      <c r="CY116" s="319"/>
      <c r="CZ116" s="319"/>
      <c r="DA116" s="319"/>
      <c r="DB116" s="346"/>
      <c r="DC116" s="176"/>
      <c r="DD116" s="319"/>
      <c r="DE116" s="319"/>
      <c r="DF116" s="319"/>
      <c r="DG116" s="319"/>
      <c r="DH116" s="319"/>
      <c r="DI116" s="319"/>
      <c r="DJ116" s="319"/>
      <c r="DK116" s="319"/>
      <c r="DL116" s="319"/>
      <c r="DM116" s="319"/>
      <c r="DN116" s="319"/>
      <c r="DO116" s="319"/>
      <c r="DP116" s="319"/>
      <c r="DQ116" s="319"/>
      <c r="DR116" s="319"/>
      <c r="DS116" s="319"/>
      <c r="DT116" s="319"/>
      <c r="DU116" s="319"/>
      <c r="DV116" s="319"/>
      <c r="DW116" s="319"/>
      <c r="DX116" s="319"/>
      <c r="DY116" s="319"/>
      <c r="DZ116" s="319"/>
      <c r="EA116" s="319"/>
      <c r="EB116" s="319"/>
      <c r="EC116" s="319"/>
      <c r="ED116" s="176"/>
      <c r="EE116" s="176"/>
    </row>
    <row r="117" spans="1:135" s="74" customFormat="1" ht="40.5" customHeight="1">
      <c r="A117" s="66">
        <v>69</v>
      </c>
      <c r="B117" s="66" t="s">
        <v>6891</v>
      </c>
      <c r="C117" s="66" t="s">
        <v>6912</v>
      </c>
      <c r="D117" s="81">
        <v>748</v>
      </c>
      <c r="E117" s="66">
        <v>727</v>
      </c>
      <c r="F117" s="67" t="s">
        <v>6913</v>
      </c>
      <c r="G117" s="66" t="s">
        <v>6914</v>
      </c>
      <c r="H117" s="66" t="s">
        <v>35</v>
      </c>
      <c r="I117" s="66" t="s">
        <v>6915</v>
      </c>
      <c r="J117" s="66">
        <v>24</v>
      </c>
      <c r="K117" s="66" t="s">
        <v>6916</v>
      </c>
      <c r="L117" s="66" t="s">
        <v>6917</v>
      </c>
      <c r="M117" s="66" t="s">
        <v>15</v>
      </c>
      <c r="N117" s="68">
        <v>215730</v>
      </c>
      <c r="O117" s="66" t="s">
        <v>3122</v>
      </c>
      <c r="P117" s="66">
        <v>23</v>
      </c>
      <c r="Q117" s="176">
        <v>40000</v>
      </c>
      <c r="R117" s="176">
        <v>33000</v>
      </c>
      <c r="S117" s="176">
        <v>8000</v>
      </c>
      <c r="T117" s="176">
        <v>4752</v>
      </c>
      <c r="U117" s="176">
        <v>2500</v>
      </c>
      <c r="V117" s="176">
        <v>1100</v>
      </c>
      <c r="W117" s="176">
        <v>3000</v>
      </c>
      <c r="X117" s="176">
        <v>800</v>
      </c>
      <c r="Y117" s="176">
        <v>4000</v>
      </c>
      <c r="Z117" s="176"/>
      <c r="AA117" s="176">
        <v>18000</v>
      </c>
      <c r="AB117" s="176">
        <v>9200</v>
      </c>
      <c r="AC117" s="176">
        <v>10000</v>
      </c>
      <c r="AD117" s="233">
        <v>6600</v>
      </c>
      <c r="AE117" s="176">
        <v>300</v>
      </c>
      <c r="AF117" s="176">
        <v>200</v>
      </c>
      <c r="AG117" s="176">
        <v>4000</v>
      </c>
      <c r="AH117" s="176">
        <v>4000</v>
      </c>
      <c r="AI117" s="176">
        <v>1500</v>
      </c>
      <c r="AJ117" s="176">
        <v>1500</v>
      </c>
      <c r="AK117" s="176">
        <v>400</v>
      </c>
      <c r="AL117" s="176">
        <v>200</v>
      </c>
      <c r="AM117" s="176">
        <v>4000</v>
      </c>
      <c r="AN117" s="176">
        <v>1900</v>
      </c>
      <c r="AO117" s="176">
        <v>3000</v>
      </c>
      <c r="AP117" s="176">
        <v>3000</v>
      </c>
      <c r="AQ117" s="176">
        <v>2000</v>
      </c>
      <c r="AR117" s="176">
        <v>2000</v>
      </c>
      <c r="AS117" s="176"/>
      <c r="AT117" s="176">
        <v>5000</v>
      </c>
      <c r="AU117" s="176">
        <v>5000</v>
      </c>
      <c r="AV117" s="176">
        <v>0</v>
      </c>
      <c r="AW117" s="176">
        <v>5000</v>
      </c>
      <c r="AX117" s="350">
        <v>1200</v>
      </c>
      <c r="AY117" s="176">
        <v>8000</v>
      </c>
      <c r="AZ117" s="176">
        <v>3998</v>
      </c>
      <c r="BA117" s="176">
        <v>4000</v>
      </c>
      <c r="BB117" s="176">
        <v>4000</v>
      </c>
      <c r="BC117" s="176">
        <v>5200</v>
      </c>
      <c r="BD117" s="176">
        <v>5200</v>
      </c>
      <c r="BE117" s="176">
        <v>4000</v>
      </c>
      <c r="BF117" s="176">
        <v>2600</v>
      </c>
      <c r="BG117" s="176">
        <v>2000</v>
      </c>
      <c r="BH117" s="176">
        <v>2200</v>
      </c>
      <c r="BI117" s="176">
        <v>4000</v>
      </c>
      <c r="BJ117" s="176">
        <v>3000</v>
      </c>
      <c r="BK117" s="176">
        <v>10000</v>
      </c>
      <c r="BL117" s="176">
        <v>8000</v>
      </c>
      <c r="BM117" s="176">
        <v>1000</v>
      </c>
      <c r="BN117" s="176">
        <v>1000</v>
      </c>
      <c r="BO117" s="176">
        <v>800</v>
      </c>
      <c r="BP117" s="233">
        <v>200</v>
      </c>
      <c r="BQ117" s="176">
        <v>1000</v>
      </c>
      <c r="BR117" s="176">
        <v>1000</v>
      </c>
      <c r="BS117" s="176">
        <v>630</v>
      </c>
      <c r="BT117" s="176"/>
      <c r="BU117" s="176"/>
      <c r="BV117" s="176">
        <v>4000</v>
      </c>
      <c r="BW117" s="176">
        <v>4000</v>
      </c>
      <c r="BX117" s="176">
        <v>2000</v>
      </c>
      <c r="BY117" s="176"/>
      <c r="BZ117" s="176"/>
      <c r="CA117" s="176">
        <v>10000</v>
      </c>
      <c r="CB117" s="176">
        <v>8000</v>
      </c>
      <c r="CC117" s="176">
        <v>5000</v>
      </c>
      <c r="CD117" s="176">
        <v>2550</v>
      </c>
      <c r="CE117" s="176">
        <v>8000</v>
      </c>
      <c r="CF117" s="176">
        <v>8000</v>
      </c>
      <c r="CG117" s="176">
        <v>4000</v>
      </c>
      <c r="CH117" s="176">
        <v>2000</v>
      </c>
      <c r="CI117" s="176">
        <v>0</v>
      </c>
      <c r="CJ117" s="176">
        <v>7000</v>
      </c>
      <c r="CK117" s="176">
        <v>7000</v>
      </c>
      <c r="CL117" s="176">
        <v>1700</v>
      </c>
      <c r="CM117" s="176"/>
      <c r="CN117" s="176"/>
      <c r="CO117" s="176">
        <v>6000</v>
      </c>
      <c r="CP117" s="233">
        <v>6400</v>
      </c>
      <c r="CQ117" s="176">
        <v>6000</v>
      </c>
      <c r="CR117" s="176">
        <v>2000</v>
      </c>
      <c r="CS117" s="176">
        <v>8000</v>
      </c>
      <c r="CT117" s="176"/>
      <c r="CU117" s="176">
        <v>3000</v>
      </c>
      <c r="CV117" s="176">
        <v>3000</v>
      </c>
      <c r="CW117" s="176">
        <v>2000</v>
      </c>
      <c r="CX117" s="350">
        <v>1396</v>
      </c>
      <c r="CY117" s="176">
        <v>100</v>
      </c>
      <c r="CZ117" s="176">
        <v>100</v>
      </c>
      <c r="DA117" s="176">
        <v>1200</v>
      </c>
      <c r="DB117" s="350">
        <v>200</v>
      </c>
      <c r="DC117" s="176"/>
      <c r="DD117" s="176"/>
      <c r="DE117" s="176">
        <v>100</v>
      </c>
      <c r="DF117" s="176"/>
      <c r="DG117" s="176"/>
      <c r="DH117" s="176"/>
      <c r="DI117" s="176"/>
      <c r="DJ117" s="176"/>
      <c r="DK117" s="176"/>
      <c r="DL117" s="176"/>
      <c r="DM117" s="176"/>
      <c r="DN117" s="176"/>
      <c r="DO117" s="176"/>
      <c r="DP117" s="176"/>
      <c r="DQ117" s="176"/>
      <c r="DR117" s="176"/>
      <c r="DS117" s="176"/>
      <c r="DT117" s="176"/>
      <c r="DU117" s="176"/>
      <c r="DV117" s="176"/>
      <c r="DW117" s="176"/>
      <c r="DX117" s="176"/>
      <c r="DY117" s="176"/>
      <c r="DZ117" s="176"/>
      <c r="EA117" s="176"/>
      <c r="EB117" s="176"/>
      <c r="EC117" s="176"/>
      <c r="ED117" s="176">
        <f t="shared" si="4"/>
        <v>135446</v>
      </c>
      <c r="EE117" s="176">
        <f>N117-ED117</f>
        <v>80284</v>
      </c>
    </row>
    <row r="118" spans="1:135" s="74" customFormat="1" ht="40.5" customHeight="1">
      <c r="A118" s="66">
        <v>70</v>
      </c>
      <c r="B118" s="66" t="s">
        <v>6897</v>
      </c>
      <c r="C118" s="66" t="s">
        <v>6918</v>
      </c>
      <c r="D118" s="81">
        <v>748</v>
      </c>
      <c r="E118" s="66">
        <v>727</v>
      </c>
      <c r="F118" s="67" t="s">
        <v>6913</v>
      </c>
      <c r="G118" s="66" t="s">
        <v>6919</v>
      </c>
      <c r="H118" s="66" t="s">
        <v>6920</v>
      </c>
      <c r="I118" s="66" t="s">
        <v>6921</v>
      </c>
      <c r="J118" s="66">
        <v>36</v>
      </c>
      <c r="K118" s="66" t="s">
        <v>6922</v>
      </c>
      <c r="L118" s="66" t="s">
        <v>6923</v>
      </c>
      <c r="M118" s="66" t="s">
        <v>15</v>
      </c>
      <c r="N118" s="68">
        <v>7330</v>
      </c>
      <c r="O118" s="66" t="s">
        <v>3122</v>
      </c>
      <c r="P118" s="66">
        <v>23</v>
      </c>
      <c r="Q118" s="176">
        <v>1500</v>
      </c>
      <c r="R118" s="176">
        <v>100</v>
      </c>
      <c r="S118" s="176"/>
      <c r="T118" s="176"/>
      <c r="U118" s="176"/>
      <c r="V118" s="176"/>
      <c r="W118" s="176"/>
      <c r="X118" s="176"/>
      <c r="Y118" s="176">
        <v>1000</v>
      </c>
      <c r="Z118" s="176"/>
      <c r="AA118" s="176">
        <v>200</v>
      </c>
      <c r="AB118" s="176">
        <v>200</v>
      </c>
      <c r="AC118" s="176">
        <v>300</v>
      </c>
      <c r="AD118" s="233">
        <v>25</v>
      </c>
      <c r="AE118" s="176"/>
      <c r="AF118" s="176"/>
      <c r="AG118" s="176">
        <v>2000</v>
      </c>
      <c r="AH118" s="176">
        <v>2000</v>
      </c>
      <c r="AI118" s="176"/>
      <c r="AJ118" s="176"/>
      <c r="AK118" s="176">
        <v>0</v>
      </c>
      <c r="AL118" s="176"/>
      <c r="AM118" s="176"/>
      <c r="AN118" s="176"/>
      <c r="AO118" s="176"/>
      <c r="AP118" s="176"/>
      <c r="AQ118" s="176"/>
      <c r="AR118" s="176"/>
      <c r="AS118" s="176"/>
      <c r="AT118" s="176"/>
      <c r="AU118" s="176">
        <v>0</v>
      </c>
      <c r="AV118" s="176"/>
      <c r="AW118" s="176"/>
      <c r="AX118" s="350"/>
      <c r="AY118" s="176"/>
      <c r="AZ118" s="176"/>
      <c r="BA118" s="176"/>
      <c r="BB118" s="176"/>
      <c r="BC118" s="176">
        <v>0</v>
      </c>
      <c r="BD118" s="176"/>
      <c r="BE118" s="176"/>
      <c r="BF118" s="176"/>
      <c r="BG118" s="176">
        <v>30</v>
      </c>
      <c r="BH118" s="176"/>
      <c r="BI118" s="176">
        <v>0</v>
      </c>
      <c r="BJ118" s="176"/>
      <c r="BK118" s="176">
        <v>2000</v>
      </c>
      <c r="BL118" s="176">
        <v>100</v>
      </c>
      <c r="BM118" s="176">
        <v>0</v>
      </c>
      <c r="BN118" s="176"/>
      <c r="BO118" s="176">
        <v>100</v>
      </c>
      <c r="BP118" s="233">
        <v>100</v>
      </c>
      <c r="BQ118" s="176"/>
      <c r="BR118" s="176"/>
      <c r="BS118" s="176"/>
      <c r="BT118" s="176"/>
      <c r="BU118" s="176"/>
      <c r="BV118" s="176"/>
      <c r="BW118" s="176">
        <v>0</v>
      </c>
      <c r="BX118" s="176"/>
      <c r="BY118" s="176"/>
      <c r="BZ118" s="176"/>
      <c r="CA118" s="176"/>
      <c r="CB118" s="176"/>
      <c r="CC118" s="176">
        <v>0</v>
      </c>
      <c r="CD118" s="176">
        <v>0</v>
      </c>
      <c r="CE118" s="176">
        <v>0</v>
      </c>
      <c r="CF118" s="176"/>
      <c r="CG118" s="176"/>
      <c r="CH118" s="176"/>
      <c r="CI118" s="176">
        <v>0</v>
      </c>
      <c r="CJ118" s="176">
        <v>200</v>
      </c>
      <c r="CK118" s="176">
        <v>200</v>
      </c>
      <c r="CL118" s="176">
        <v>1700</v>
      </c>
      <c r="CM118" s="176"/>
      <c r="CN118" s="176"/>
      <c r="CO118" s="176">
        <v>0</v>
      </c>
      <c r="CP118" s="176"/>
      <c r="CQ118" s="176">
        <v>0</v>
      </c>
      <c r="CR118" s="176"/>
      <c r="CS118" s="176">
        <v>0</v>
      </c>
      <c r="CT118" s="176"/>
      <c r="CU118" s="176">
        <v>0</v>
      </c>
      <c r="CV118" s="176"/>
      <c r="CW118" s="176"/>
      <c r="CX118" s="350"/>
      <c r="CY118" s="176">
        <v>0</v>
      </c>
      <c r="CZ118" s="176"/>
      <c r="DA118" s="176">
        <v>0</v>
      </c>
      <c r="DB118" s="350"/>
      <c r="DC118" s="176"/>
      <c r="DD118" s="176"/>
      <c r="DE118" s="176">
        <v>0</v>
      </c>
      <c r="DF118" s="176"/>
      <c r="DG118" s="176"/>
      <c r="DH118" s="176"/>
      <c r="DI118" s="176"/>
      <c r="DJ118" s="176"/>
      <c r="DK118" s="176"/>
      <c r="DL118" s="176"/>
      <c r="DM118" s="176"/>
      <c r="DN118" s="176"/>
      <c r="DO118" s="176"/>
      <c r="DP118" s="176"/>
      <c r="DQ118" s="176"/>
      <c r="DR118" s="176"/>
      <c r="DS118" s="176"/>
      <c r="DT118" s="176"/>
      <c r="DU118" s="176"/>
      <c r="DV118" s="176"/>
      <c r="DW118" s="176"/>
      <c r="DX118" s="176"/>
      <c r="DY118" s="176"/>
      <c r="DZ118" s="176"/>
      <c r="EA118" s="176"/>
      <c r="EB118" s="176"/>
      <c r="EC118" s="176"/>
      <c r="ED118" s="176">
        <f t="shared" si="4"/>
        <v>4225</v>
      </c>
      <c r="EE118" s="176">
        <f>N118-ED118</f>
        <v>3105</v>
      </c>
    </row>
    <row r="119" spans="1:135" s="74" customFormat="1" ht="40.5" customHeight="1">
      <c r="A119" s="66">
        <v>71</v>
      </c>
      <c r="B119" s="66" t="s">
        <v>6898</v>
      </c>
      <c r="C119" s="66" t="s">
        <v>6924</v>
      </c>
      <c r="D119" s="81">
        <v>748</v>
      </c>
      <c r="E119" s="66">
        <v>727</v>
      </c>
      <c r="F119" s="67" t="s">
        <v>4702</v>
      </c>
      <c r="G119" s="66" t="s">
        <v>6925</v>
      </c>
      <c r="H119" s="66" t="s">
        <v>17</v>
      </c>
      <c r="I119" s="66" t="s">
        <v>4308</v>
      </c>
      <c r="J119" s="66">
        <v>36</v>
      </c>
      <c r="K119" s="66" t="s">
        <v>6926</v>
      </c>
      <c r="L119" s="66" t="s">
        <v>4704</v>
      </c>
      <c r="M119" s="66" t="s">
        <v>10</v>
      </c>
      <c r="N119" s="68">
        <v>205900</v>
      </c>
      <c r="O119" s="66" t="s">
        <v>3122</v>
      </c>
      <c r="P119" s="66">
        <v>23</v>
      </c>
      <c r="Q119" s="176">
        <v>50000</v>
      </c>
      <c r="R119" s="176">
        <v>9960</v>
      </c>
      <c r="S119" s="176">
        <v>15000</v>
      </c>
      <c r="T119" s="176">
        <v>9000</v>
      </c>
      <c r="U119" s="176"/>
      <c r="V119" s="176"/>
      <c r="W119" s="176"/>
      <c r="X119" s="176"/>
      <c r="Y119" s="176"/>
      <c r="Z119" s="176"/>
      <c r="AA119" s="176">
        <v>15000</v>
      </c>
      <c r="AB119" s="176"/>
      <c r="AC119" s="176">
        <v>10000</v>
      </c>
      <c r="AD119" s="233"/>
      <c r="AE119" s="176"/>
      <c r="AF119" s="176"/>
      <c r="AG119" s="176">
        <v>12000</v>
      </c>
      <c r="AH119" s="176">
        <v>12000</v>
      </c>
      <c r="AI119" s="176"/>
      <c r="AJ119" s="176"/>
      <c r="AK119" s="176">
        <v>0</v>
      </c>
      <c r="AL119" s="176"/>
      <c r="AM119" s="176"/>
      <c r="AN119" s="176"/>
      <c r="AO119" s="176">
        <v>3000</v>
      </c>
      <c r="AP119" s="176">
        <v>0</v>
      </c>
      <c r="AQ119" s="176">
        <v>2000</v>
      </c>
      <c r="AR119" s="176">
        <v>0</v>
      </c>
      <c r="AS119" s="176"/>
      <c r="AT119" s="176"/>
      <c r="AU119" s="176">
        <v>0</v>
      </c>
      <c r="AV119" s="176"/>
      <c r="AW119" s="176">
        <v>3900</v>
      </c>
      <c r="AX119" s="350"/>
      <c r="AY119" s="176">
        <v>4000</v>
      </c>
      <c r="AZ119" s="176"/>
      <c r="BA119" s="176"/>
      <c r="BB119" s="176"/>
      <c r="BC119" s="176">
        <v>0</v>
      </c>
      <c r="BD119" s="176"/>
      <c r="BE119" s="176">
        <v>10000</v>
      </c>
      <c r="BF119" s="176">
        <v>9990</v>
      </c>
      <c r="BG119" s="176">
        <v>0</v>
      </c>
      <c r="BH119" s="176"/>
      <c r="BI119" s="176">
        <v>0</v>
      </c>
      <c r="BJ119" s="176"/>
      <c r="BK119" s="176">
        <v>0</v>
      </c>
      <c r="BL119" s="176"/>
      <c r="BM119" s="176">
        <v>0</v>
      </c>
      <c r="BN119" s="176"/>
      <c r="BO119" s="176">
        <v>1000</v>
      </c>
      <c r="BP119" s="233"/>
      <c r="BQ119" s="176"/>
      <c r="BR119" s="176"/>
      <c r="BS119" s="176"/>
      <c r="BT119" s="176"/>
      <c r="BU119" s="176"/>
      <c r="BV119" s="176"/>
      <c r="BW119" s="176">
        <v>0</v>
      </c>
      <c r="BX119" s="176"/>
      <c r="BY119" s="176"/>
      <c r="BZ119" s="176"/>
      <c r="CA119" s="176">
        <v>20000</v>
      </c>
      <c r="CB119" s="176">
        <v>12870</v>
      </c>
      <c r="CC119" s="176">
        <v>20000</v>
      </c>
      <c r="CD119" s="176">
        <v>0</v>
      </c>
      <c r="CE119" s="176">
        <v>0</v>
      </c>
      <c r="CF119" s="176"/>
      <c r="CG119" s="176"/>
      <c r="CH119" s="176"/>
      <c r="CI119" s="176">
        <v>0</v>
      </c>
      <c r="CJ119" s="176">
        <v>6000</v>
      </c>
      <c r="CK119" s="176">
        <v>6000</v>
      </c>
      <c r="CL119" s="176">
        <v>5970</v>
      </c>
      <c r="CM119" s="176"/>
      <c r="CN119" s="176"/>
      <c r="CO119" s="176">
        <v>0</v>
      </c>
      <c r="CP119" s="176"/>
      <c r="CQ119" s="176">
        <v>0</v>
      </c>
      <c r="CR119" s="176"/>
      <c r="CS119" s="176">
        <v>25000</v>
      </c>
      <c r="CT119" s="176"/>
      <c r="CU119" s="176">
        <v>0</v>
      </c>
      <c r="CV119" s="176"/>
      <c r="CW119" s="176">
        <v>2000</v>
      </c>
      <c r="CX119" s="350">
        <v>0</v>
      </c>
      <c r="CY119" s="176">
        <v>5000</v>
      </c>
      <c r="CZ119" s="176">
        <v>990</v>
      </c>
      <c r="DA119" s="176">
        <v>2000</v>
      </c>
      <c r="DB119" s="350">
        <v>0</v>
      </c>
      <c r="DC119" s="176"/>
      <c r="DD119" s="176"/>
      <c r="DE119" s="176">
        <v>0</v>
      </c>
      <c r="DF119" s="176"/>
      <c r="DG119" s="176"/>
      <c r="DH119" s="176"/>
      <c r="DI119" s="176"/>
      <c r="DJ119" s="176"/>
      <c r="DK119" s="176"/>
      <c r="DL119" s="176"/>
      <c r="DM119" s="176"/>
      <c r="DN119" s="176"/>
      <c r="DO119" s="176"/>
      <c r="DP119" s="176"/>
      <c r="DQ119" s="176"/>
      <c r="DR119" s="176"/>
      <c r="DS119" s="176"/>
      <c r="DT119" s="176"/>
      <c r="DU119" s="176"/>
      <c r="DV119" s="176"/>
      <c r="DW119" s="176"/>
      <c r="DX119" s="176"/>
      <c r="DY119" s="176"/>
      <c r="DZ119" s="176"/>
      <c r="EA119" s="176"/>
      <c r="EB119" s="176"/>
      <c r="EC119" s="176"/>
      <c r="ED119" s="176">
        <f t="shared" si="4"/>
        <v>60780</v>
      </c>
      <c r="EE119" s="176">
        <f>N119-ED119</f>
        <v>145120</v>
      </c>
    </row>
    <row r="120" spans="1:135" s="47" customFormat="1" ht="33" customHeight="1">
      <c r="A120" s="66" t="s">
        <v>8243</v>
      </c>
      <c r="B120" s="66"/>
      <c r="C120" s="66"/>
      <c r="D120" s="60"/>
      <c r="E120" s="66"/>
      <c r="F120" s="61" t="s">
        <v>3261</v>
      </c>
      <c r="G120" s="66"/>
      <c r="H120" s="66"/>
      <c r="I120" s="66"/>
      <c r="J120" s="66"/>
      <c r="K120" s="66"/>
      <c r="L120" s="66"/>
      <c r="M120" s="66"/>
      <c r="N120" s="68"/>
      <c r="O120" s="66"/>
      <c r="P120" s="66"/>
      <c r="Q120" s="319"/>
      <c r="R120" s="176"/>
      <c r="S120" s="319"/>
      <c r="T120" s="319"/>
      <c r="U120" s="319"/>
      <c r="V120" s="319"/>
      <c r="W120" s="319"/>
      <c r="X120" s="319"/>
      <c r="Y120" s="319"/>
      <c r="Z120" s="319"/>
      <c r="AA120" s="319"/>
      <c r="AB120" s="319"/>
      <c r="AC120" s="319"/>
      <c r="AD120" s="587"/>
      <c r="AE120" s="319"/>
      <c r="AF120" s="319"/>
      <c r="AG120" s="319"/>
      <c r="AH120" s="319"/>
      <c r="AI120" s="319"/>
      <c r="AJ120" s="319"/>
      <c r="AK120" s="319"/>
      <c r="AL120" s="319"/>
      <c r="AM120" s="319"/>
      <c r="AN120" s="319"/>
      <c r="AO120" s="319"/>
      <c r="AP120" s="319"/>
      <c r="AQ120" s="319"/>
      <c r="AR120" s="319"/>
      <c r="AS120" s="319"/>
      <c r="AT120" s="319"/>
      <c r="AU120" s="176"/>
      <c r="AV120" s="319"/>
      <c r="AW120" s="319"/>
      <c r="AX120" s="346"/>
      <c r="AY120" s="319"/>
      <c r="AZ120" s="176"/>
      <c r="BA120" s="319"/>
      <c r="BB120" s="319"/>
      <c r="BC120" s="319"/>
      <c r="BD120" s="319"/>
      <c r="BE120" s="319"/>
      <c r="BF120" s="176"/>
      <c r="BG120" s="319"/>
      <c r="BH120" s="319"/>
      <c r="BI120" s="319"/>
      <c r="BJ120" s="319"/>
      <c r="BK120" s="319"/>
      <c r="BL120" s="319"/>
      <c r="BM120" s="319"/>
      <c r="BN120" s="319"/>
      <c r="BO120" s="319"/>
      <c r="BP120" s="587"/>
      <c r="BQ120" s="319"/>
      <c r="BR120" s="319"/>
      <c r="BS120" s="176"/>
      <c r="BT120" s="176"/>
      <c r="BU120" s="319"/>
      <c r="BV120" s="319"/>
      <c r="BW120" s="176"/>
      <c r="BX120" s="319"/>
      <c r="BY120" s="319"/>
      <c r="BZ120" s="319"/>
      <c r="CA120" s="319"/>
      <c r="CB120" s="319"/>
      <c r="CC120" s="319"/>
      <c r="CD120" s="176"/>
      <c r="CE120" s="319"/>
      <c r="CF120" s="176"/>
      <c r="CG120" s="319"/>
      <c r="CH120" s="319"/>
      <c r="CI120" s="319"/>
      <c r="CJ120" s="319"/>
      <c r="CK120" s="176"/>
      <c r="CL120" s="176"/>
      <c r="CM120" s="319"/>
      <c r="CN120" s="319"/>
      <c r="CO120" s="319"/>
      <c r="CP120" s="587"/>
      <c r="CQ120" s="319"/>
      <c r="CR120" s="319"/>
      <c r="CS120" s="319"/>
      <c r="CT120" s="176"/>
      <c r="CU120" s="319"/>
      <c r="CV120" s="319"/>
      <c r="CW120" s="319"/>
      <c r="CX120" s="346"/>
      <c r="CY120" s="319"/>
      <c r="CZ120" s="319"/>
      <c r="DA120" s="319"/>
      <c r="DB120" s="346"/>
      <c r="DC120" s="176"/>
      <c r="DD120" s="319"/>
      <c r="DE120" s="319"/>
      <c r="DF120" s="319"/>
      <c r="DG120" s="319"/>
      <c r="DH120" s="319"/>
      <c r="DI120" s="319"/>
      <c r="DJ120" s="319"/>
      <c r="DK120" s="319"/>
      <c r="DL120" s="319"/>
      <c r="DM120" s="319"/>
      <c r="DN120" s="319"/>
      <c r="DO120" s="319"/>
      <c r="DP120" s="319"/>
      <c r="DQ120" s="319"/>
      <c r="DR120" s="319"/>
      <c r="DS120" s="319"/>
      <c r="DT120" s="319"/>
      <c r="DU120" s="319"/>
      <c r="DV120" s="319"/>
      <c r="DW120" s="319"/>
      <c r="DX120" s="319"/>
      <c r="DY120" s="319"/>
      <c r="DZ120" s="319"/>
      <c r="EA120" s="319"/>
      <c r="EB120" s="319"/>
      <c r="EC120" s="319"/>
      <c r="ED120" s="176"/>
      <c r="EE120" s="176"/>
    </row>
    <row r="121" spans="1:135" s="74" customFormat="1" ht="40.5" customHeight="1">
      <c r="A121" s="66">
        <v>72</v>
      </c>
      <c r="B121" s="66" t="s">
        <v>6899</v>
      </c>
      <c r="C121" s="66" t="s">
        <v>6927</v>
      </c>
      <c r="D121" s="66">
        <v>770</v>
      </c>
      <c r="E121" s="66">
        <v>3</v>
      </c>
      <c r="F121" s="67" t="s">
        <v>6928</v>
      </c>
      <c r="G121" s="66" t="s">
        <v>4727</v>
      </c>
      <c r="H121" s="66" t="s">
        <v>9</v>
      </c>
      <c r="I121" s="66" t="s">
        <v>6929</v>
      </c>
      <c r="J121" s="66">
        <v>36</v>
      </c>
      <c r="K121" s="66" t="s">
        <v>6930</v>
      </c>
      <c r="L121" s="66" t="s">
        <v>6687</v>
      </c>
      <c r="M121" s="66" t="s">
        <v>10</v>
      </c>
      <c r="N121" s="68">
        <v>61000</v>
      </c>
      <c r="O121" s="66" t="s">
        <v>3122</v>
      </c>
      <c r="P121" s="66">
        <v>23</v>
      </c>
      <c r="Q121" s="176">
        <v>7000</v>
      </c>
      <c r="R121" s="176"/>
      <c r="S121" s="176"/>
      <c r="T121" s="176"/>
      <c r="U121" s="176"/>
      <c r="V121" s="176"/>
      <c r="W121" s="176">
        <v>50000</v>
      </c>
      <c r="X121" s="176">
        <v>30000</v>
      </c>
      <c r="Y121" s="176"/>
      <c r="Z121" s="176"/>
      <c r="AA121" s="176"/>
      <c r="AB121" s="176"/>
      <c r="AC121" s="176">
        <v>0</v>
      </c>
      <c r="AD121" s="233"/>
      <c r="AE121" s="176"/>
      <c r="AF121" s="176"/>
      <c r="AG121" s="176">
        <v>0</v>
      </c>
      <c r="AH121" s="176"/>
      <c r="AI121" s="176"/>
      <c r="AJ121" s="176"/>
      <c r="AK121" s="176"/>
      <c r="AL121" s="176"/>
      <c r="AM121" s="176"/>
      <c r="AN121" s="176"/>
      <c r="AO121" s="176"/>
      <c r="AP121" s="176"/>
      <c r="AQ121" s="176"/>
      <c r="AR121" s="176"/>
      <c r="AS121" s="176"/>
      <c r="AT121" s="176"/>
      <c r="AU121" s="176">
        <v>0</v>
      </c>
      <c r="AV121" s="176"/>
      <c r="AW121" s="176"/>
      <c r="AX121" s="350"/>
      <c r="AY121" s="176"/>
      <c r="AZ121" s="176"/>
      <c r="BA121" s="176"/>
      <c r="BB121" s="176"/>
      <c r="BC121" s="176">
        <v>0</v>
      </c>
      <c r="BD121" s="176"/>
      <c r="BE121" s="176"/>
      <c r="BF121" s="176"/>
      <c r="BG121" s="176">
        <v>0</v>
      </c>
      <c r="BH121" s="176"/>
      <c r="BI121" s="176">
        <v>0</v>
      </c>
      <c r="BJ121" s="176"/>
      <c r="BK121" s="176">
        <v>0</v>
      </c>
      <c r="BL121" s="176"/>
      <c r="BM121" s="176">
        <v>0</v>
      </c>
      <c r="BN121" s="176"/>
      <c r="BO121" s="176">
        <v>0</v>
      </c>
      <c r="BP121" s="233"/>
      <c r="BQ121" s="176"/>
      <c r="BR121" s="176"/>
      <c r="BS121" s="176"/>
      <c r="BT121" s="176"/>
      <c r="BU121" s="176"/>
      <c r="BV121" s="176"/>
      <c r="BW121" s="176">
        <v>0</v>
      </c>
      <c r="BX121" s="176"/>
      <c r="BY121" s="176"/>
      <c r="BZ121" s="176"/>
      <c r="CA121" s="176"/>
      <c r="CB121" s="176"/>
      <c r="CC121" s="176">
        <v>0</v>
      </c>
      <c r="CD121" s="176">
        <v>0</v>
      </c>
      <c r="CE121" s="176">
        <v>0</v>
      </c>
      <c r="CF121" s="176"/>
      <c r="CG121" s="176"/>
      <c r="CH121" s="176"/>
      <c r="CI121" s="176">
        <v>0</v>
      </c>
      <c r="CJ121" s="176">
        <v>0</v>
      </c>
      <c r="CK121" s="176">
        <v>0</v>
      </c>
      <c r="CL121" s="176"/>
      <c r="CM121" s="176"/>
      <c r="CN121" s="176"/>
      <c r="CO121" s="176">
        <v>0</v>
      </c>
      <c r="CP121" s="176"/>
      <c r="CQ121" s="176">
        <v>3000</v>
      </c>
      <c r="CR121" s="176">
        <v>500</v>
      </c>
      <c r="CS121" s="176">
        <v>0</v>
      </c>
      <c r="CT121" s="176"/>
      <c r="CU121" s="176">
        <v>0</v>
      </c>
      <c r="CV121" s="176"/>
      <c r="CW121" s="176"/>
      <c r="CX121" s="350"/>
      <c r="CY121" s="176">
        <v>0</v>
      </c>
      <c r="CZ121" s="176"/>
      <c r="DA121" s="176">
        <v>0</v>
      </c>
      <c r="DB121" s="350"/>
      <c r="DC121" s="176">
        <v>1000</v>
      </c>
      <c r="DD121" s="176">
        <v>0</v>
      </c>
      <c r="DE121" s="176">
        <v>0</v>
      </c>
      <c r="DF121" s="176"/>
      <c r="DG121" s="176"/>
      <c r="DH121" s="176"/>
      <c r="DI121" s="176"/>
      <c r="DJ121" s="176"/>
      <c r="DK121" s="176"/>
      <c r="DL121" s="176"/>
      <c r="DM121" s="176"/>
      <c r="DN121" s="176"/>
      <c r="DO121" s="176"/>
      <c r="DP121" s="176"/>
      <c r="DQ121" s="176"/>
      <c r="DR121" s="176"/>
      <c r="DS121" s="176"/>
      <c r="DT121" s="176"/>
      <c r="DU121" s="176"/>
      <c r="DV121" s="176"/>
      <c r="DW121" s="176"/>
      <c r="DX121" s="176"/>
      <c r="DY121" s="176"/>
      <c r="DZ121" s="176"/>
      <c r="EA121" s="176"/>
      <c r="EB121" s="176"/>
      <c r="EC121" s="176"/>
      <c r="ED121" s="176">
        <f t="shared" si="4"/>
        <v>30500</v>
      </c>
      <c r="EE121" s="176">
        <f t="shared" ref="EE121:EE134" si="6">N121-ED121</f>
        <v>30500</v>
      </c>
    </row>
    <row r="122" spans="1:135" s="74" customFormat="1" ht="40.5" customHeight="1">
      <c r="A122" s="66">
        <v>73</v>
      </c>
      <c r="B122" s="66" t="s">
        <v>6903</v>
      </c>
      <c r="C122" s="66" t="s">
        <v>6931</v>
      </c>
      <c r="D122" s="66">
        <v>771</v>
      </c>
      <c r="E122" s="66">
        <v>313</v>
      </c>
      <c r="F122" s="67" t="s">
        <v>6932</v>
      </c>
      <c r="G122" s="66" t="s">
        <v>6933</v>
      </c>
      <c r="H122" s="66" t="s">
        <v>16</v>
      </c>
      <c r="I122" s="66" t="s">
        <v>6934</v>
      </c>
      <c r="J122" s="66">
        <v>36</v>
      </c>
      <c r="K122" s="66" t="s">
        <v>6935</v>
      </c>
      <c r="L122" s="66" t="s">
        <v>6936</v>
      </c>
      <c r="M122" s="66" t="s">
        <v>10</v>
      </c>
      <c r="N122" s="68">
        <v>2300</v>
      </c>
      <c r="O122" s="66" t="s">
        <v>3122</v>
      </c>
      <c r="P122" s="66">
        <v>23</v>
      </c>
      <c r="Q122" s="176">
        <v>300</v>
      </c>
      <c r="R122" s="176">
        <v>112</v>
      </c>
      <c r="S122" s="176"/>
      <c r="T122" s="176"/>
      <c r="U122" s="176"/>
      <c r="V122" s="176"/>
      <c r="W122" s="176">
        <v>2000</v>
      </c>
      <c r="X122" s="176">
        <v>840</v>
      </c>
      <c r="Y122" s="176"/>
      <c r="Z122" s="176"/>
      <c r="AA122" s="176"/>
      <c r="AB122" s="176"/>
      <c r="AC122" s="176">
        <v>0</v>
      </c>
      <c r="AD122" s="233"/>
      <c r="AE122" s="176"/>
      <c r="AF122" s="176"/>
      <c r="AG122" s="176">
        <v>0</v>
      </c>
      <c r="AH122" s="176"/>
      <c r="AI122" s="176"/>
      <c r="AJ122" s="176"/>
      <c r="AK122" s="176">
        <v>0</v>
      </c>
      <c r="AL122" s="176"/>
      <c r="AM122" s="176"/>
      <c r="AN122" s="176"/>
      <c r="AO122" s="176"/>
      <c r="AP122" s="176"/>
      <c r="AQ122" s="176"/>
      <c r="AR122" s="176"/>
      <c r="AS122" s="176"/>
      <c r="AT122" s="176"/>
      <c r="AU122" s="176">
        <v>0</v>
      </c>
      <c r="AV122" s="176"/>
      <c r="AW122" s="176"/>
      <c r="AX122" s="350"/>
      <c r="AY122" s="176"/>
      <c r="AZ122" s="176"/>
      <c r="BA122" s="176"/>
      <c r="BB122" s="176"/>
      <c r="BC122" s="176">
        <v>0</v>
      </c>
      <c r="BD122" s="176"/>
      <c r="BE122" s="176"/>
      <c r="BF122" s="176"/>
      <c r="BG122" s="176">
        <v>0</v>
      </c>
      <c r="BH122" s="176"/>
      <c r="BI122" s="176">
        <v>0</v>
      </c>
      <c r="BJ122" s="176"/>
      <c r="BK122" s="176">
        <v>0</v>
      </c>
      <c r="BL122" s="176"/>
      <c r="BM122" s="176">
        <v>0</v>
      </c>
      <c r="BN122" s="176"/>
      <c r="BO122" s="176">
        <v>0</v>
      </c>
      <c r="BP122" s="233"/>
      <c r="BQ122" s="176"/>
      <c r="BR122" s="176"/>
      <c r="BS122" s="176"/>
      <c r="BT122" s="176"/>
      <c r="BU122" s="176"/>
      <c r="BV122" s="176"/>
      <c r="BW122" s="176">
        <v>0</v>
      </c>
      <c r="BX122" s="176"/>
      <c r="BY122" s="176"/>
      <c r="BZ122" s="176"/>
      <c r="CA122" s="176"/>
      <c r="CB122" s="176"/>
      <c r="CC122" s="176">
        <v>0</v>
      </c>
      <c r="CD122" s="176">
        <v>0</v>
      </c>
      <c r="CE122" s="176">
        <v>0</v>
      </c>
      <c r="CF122" s="176"/>
      <c r="CG122" s="176"/>
      <c r="CH122" s="176"/>
      <c r="CI122" s="176">
        <v>0</v>
      </c>
      <c r="CJ122" s="176">
        <v>0</v>
      </c>
      <c r="CK122" s="176">
        <v>0</v>
      </c>
      <c r="CL122" s="176"/>
      <c r="CM122" s="176"/>
      <c r="CN122" s="176"/>
      <c r="CO122" s="176">
        <v>0</v>
      </c>
      <c r="CP122" s="176"/>
      <c r="CQ122" s="176">
        <v>0</v>
      </c>
      <c r="CR122" s="176"/>
      <c r="CS122" s="176">
        <v>0</v>
      </c>
      <c r="CT122" s="176"/>
      <c r="CU122" s="176">
        <v>0</v>
      </c>
      <c r="CV122" s="176"/>
      <c r="CW122" s="176"/>
      <c r="CX122" s="350"/>
      <c r="CY122" s="176">
        <v>0</v>
      </c>
      <c r="CZ122" s="176"/>
      <c r="DA122" s="176">
        <v>0</v>
      </c>
      <c r="DB122" s="350"/>
      <c r="DC122" s="176"/>
      <c r="DD122" s="176"/>
      <c r="DE122" s="176">
        <v>0</v>
      </c>
      <c r="DF122" s="176"/>
      <c r="DG122" s="176"/>
      <c r="DH122" s="176"/>
      <c r="DI122" s="176"/>
      <c r="DJ122" s="176"/>
      <c r="DK122" s="176"/>
      <c r="DL122" s="176"/>
      <c r="DM122" s="176"/>
      <c r="DN122" s="176"/>
      <c r="DO122" s="176"/>
      <c r="DP122" s="176"/>
      <c r="DQ122" s="176"/>
      <c r="DR122" s="176"/>
      <c r="DS122" s="176"/>
      <c r="DT122" s="176"/>
      <c r="DU122" s="176"/>
      <c r="DV122" s="176"/>
      <c r="DW122" s="176"/>
      <c r="DX122" s="176"/>
      <c r="DY122" s="176"/>
      <c r="DZ122" s="176"/>
      <c r="EA122" s="176"/>
      <c r="EB122" s="176"/>
      <c r="EC122" s="176"/>
      <c r="ED122" s="176">
        <f t="shared" si="4"/>
        <v>952</v>
      </c>
      <c r="EE122" s="176">
        <f t="shared" si="6"/>
        <v>1348</v>
      </c>
    </row>
    <row r="123" spans="1:135" s="74" customFormat="1" ht="40.5" customHeight="1">
      <c r="A123" s="66">
        <v>74</v>
      </c>
      <c r="B123" s="66" t="s">
        <v>6907</v>
      </c>
      <c r="C123" s="66" t="s">
        <v>6937</v>
      </c>
      <c r="D123" s="66">
        <v>772</v>
      </c>
      <c r="E123" s="66">
        <v>403</v>
      </c>
      <c r="F123" s="67" t="s">
        <v>6938</v>
      </c>
      <c r="G123" s="66" t="s">
        <v>6939</v>
      </c>
      <c r="H123" s="66" t="s">
        <v>22</v>
      </c>
      <c r="I123" s="66" t="s">
        <v>447</v>
      </c>
      <c r="J123" s="66">
        <v>36</v>
      </c>
      <c r="K123" s="66" t="s">
        <v>6940</v>
      </c>
      <c r="L123" s="66" t="s">
        <v>6941</v>
      </c>
      <c r="M123" s="66" t="s">
        <v>10</v>
      </c>
      <c r="N123" s="68">
        <v>3000</v>
      </c>
      <c r="O123" s="66" t="s">
        <v>3115</v>
      </c>
      <c r="P123" s="66">
        <v>113</v>
      </c>
      <c r="Q123" s="176">
        <v>1000</v>
      </c>
      <c r="R123" s="176">
        <v>270</v>
      </c>
      <c r="S123" s="176"/>
      <c r="T123" s="176"/>
      <c r="U123" s="176"/>
      <c r="V123" s="176"/>
      <c r="W123" s="176">
        <v>2000</v>
      </c>
      <c r="X123" s="176">
        <v>990</v>
      </c>
      <c r="Y123" s="176"/>
      <c r="Z123" s="176"/>
      <c r="AA123" s="176"/>
      <c r="AB123" s="176"/>
      <c r="AC123" s="176">
        <v>0</v>
      </c>
      <c r="AD123" s="233"/>
      <c r="AE123" s="176"/>
      <c r="AF123" s="176"/>
      <c r="AG123" s="176">
        <v>0</v>
      </c>
      <c r="AH123" s="176"/>
      <c r="AI123" s="176"/>
      <c r="AJ123" s="176"/>
      <c r="AK123" s="176">
        <v>0</v>
      </c>
      <c r="AL123" s="176"/>
      <c r="AM123" s="176"/>
      <c r="AN123" s="176"/>
      <c r="AO123" s="176"/>
      <c r="AP123" s="176"/>
      <c r="AQ123" s="176"/>
      <c r="AR123" s="176"/>
      <c r="AS123" s="176"/>
      <c r="AT123" s="176"/>
      <c r="AU123" s="176">
        <v>0</v>
      </c>
      <c r="AV123" s="176"/>
      <c r="AW123" s="176"/>
      <c r="AX123" s="350"/>
      <c r="AY123" s="176"/>
      <c r="AZ123" s="176"/>
      <c r="BA123" s="176"/>
      <c r="BB123" s="176"/>
      <c r="BC123" s="176">
        <v>0</v>
      </c>
      <c r="BD123" s="176"/>
      <c r="BE123" s="176"/>
      <c r="BF123" s="176"/>
      <c r="BG123" s="176">
        <v>0</v>
      </c>
      <c r="BH123" s="176"/>
      <c r="BI123" s="176">
        <v>0</v>
      </c>
      <c r="BJ123" s="176"/>
      <c r="BK123" s="176">
        <v>0</v>
      </c>
      <c r="BL123" s="176"/>
      <c r="BM123" s="176">
        <v>0</v>
      </c>
      <c r="BN123" s="176"/>
      <c r="BO123" s="176">
        <v>0</v>
      </c>
      <c r="BP123" s="233"/>
      <c r="BQ123" s="176"/>
      <c r="BR123" s="176"/>
      <c r="BS123" s="176"/>
      <c r="BT123" s="176"/>
      <c r="BU123" s="176"/>
      <c r="BV123" s="176"/>
      <c r="BW123" s="176">
        <v>0</v>
      </c>
      <c r="BX123" s="176"/>
      <c r="BY123" s="176"/>
      <c r="BZ123" s="176"/>
      <c r="CA123" s="176"/>
      <c r="CB123" s="176"/>
      <c r="CC123" s="176">
        <v>0</v>
      </c>
      <c r="CD123" s="176">
        <v>0</v>
      </c>
      <c r="CE123" s="176">
        <v>0</v>
      </c>
      <c r="CF123" s="176"/>
      <c r="CG123" s="176"/>
      <c r="CH123" s="176"/>
      <c r="CI123" s="176">
        <v>0</v>
      </c>
      <c r="CJ123" s="176">
        <v>0</v>
      </c>
      <c r="CK123" s="176">
        <v>0</v>
      </c>
      <c r="CL123" s="176"/>
      <c r="CM123" s="176"/>
      <c r="CN123" s="176"/>
      <c r="CO123" s="176">
        <v>0</v>
      </c>
      <c r="CP123" s="176"/>
      <c r="CQ123" s="176">
        <v>0</v>
      </c>
      <c r="CR123" s="176"/>
      <c r="CS123" s="176">
        <v>0</v>
      </c>
      <c r="CT123" s="176"/>
      <c r="CU123" s="176">
        <v>0</v>
      </c>
      <c r="CV123" s="176"/>
      <c r="CW123" s="176"/>
      <c r="CX123" s="350"/>
      <c r="CY123" s="176">
        <v>0</v>
      </c>
      <c r="CZ123" s="176"/>
      <c r="DA123" s="176">
        <v>0</v>
      </c>
      <c r="DB123" s="350"/>
      <c r="DC123" s="176"/>
      <c r="DD123" s="176"/>
      <c r="DE123" s="176">
        <v>0</v>
      </c>
      <c r="DF123" s="176"/>
      <c r="DG123" s="176"/>
      <c r="DH123" s="176"/>
      <c r="DI123" s="176"/>
      <c r="DJ123" s="176"/>
      <c r="DK123" s="176"/>
      <c r="DL123" s="176"/>
      <c r="DM123" s="176"/>
      <c r="DN123" s="176"/>
      <c r="DO123" s="176"/>
      <c r="DP123" s="176"/>
      <c r="DQ123" s="176"/>
      <c r="DR123" s="176"/>
      <c r="DS123" s="176"/>
      <c r="DT123" s="176"/>
      <c r="DU123" s="176"/>
      <c r="DV123" s="176"/>
      <c r="DW123" s="176"/>
      <c r="DX123" s="176"/>
      <c r="DY123" s="176"/>
      <c r="DZ123" s="176"/>
      <c r="EA123" s="176"/>
      <c r="EB123" s="176"/>
      <c r="EC123" s="176"/>
      <c r="ED123" s="176">
        <f t="shared" si="4"/>
        <v>1260</v>
      </c>
      <c r="EE123" s="176">
        <f t="shared" si="6"/>
        <v>1740</v>
      </c>
    </row>
    <row r="124" spans="1:135" s="74" customFormat="1" ht="40.5" customHeight="1">
      <c r="A124" s="66">
        <v>75</v>
      </c>
      <c r="B124" s="66" t="s">
        <v>6942</v>
      </c>
      <c r="C124" s="66" t="s">
        <v>6943</v>
      </c>
      <c r="D124" s="85">
        <v>773</v>
      </c>
      <c r="E124" s="66">
        <v>516</v>
      </c>
      <c r="F124" s="67" t="s">
        <v>6944</v>
      </c>
      <c r="G124" s="66" t="s">
        <v>6945</v>
      </c>
      <c r="H124" s="66" t="s">
        <v>6946</v>
      </c>
      <c r="I124" s="66" t="s">
        <v>4347</v>
      </c>
      <c r="J124" s="66">
        <v>36</v>
      </c>
      <c r="K124" s="66" t="s">
        <v>6947</v>
      </c>
      <c r="L124" s="66" t="s">
        <v>4778</v>
      </c>
      <c r="M124" s="66" t="s">
        <v>10</v>
      </c>
      <c r="N124" s="68">
        <v>44000</v>
      </c>
      <c r="O124" s="66" t="s">
        <v>3122</v>
      </c>
      <c r="P124" s="66">
        <v>23</v>
      </c>
      <c r="Q124" s="176">
        <v>5000</v>
      </c>
      <c r="R124" s="176">
        <v>900</v>
      </c>
      <c r="S124" s="176"/>
      <c r="T124" s="176"/>
      <c r="U124" s="176"/>
      <c r="V124" s="176"/>
      <c r="W124" s="176"/>
      <c r="X124" s="176"/>
      <c r="Y124" s="176">
        <v>20000</v>
      </c>
      <c r="Z124" s="176"/>
      <c r="AA124" s="176"/>
      <c r="AB124" s="176"/>
      <c r="AC124" s="176">
        <v>0</v>
      </c>
      <c r="AD124" s="233"/>
      <c r="AE124" s="176"/>
      <c r="AF124" s="176"/>
      <c r="AG124" s="176">
        <v>0</v>
      </c>
      <c r="AH124" s="176"/>
      <c r="AI124" s="176"/>
      <c r="AJ124" s="176"/>
      <c r="AK124" s="176">
        <v>0</v>
      </c>
      <c r="AL124" s="176"/>
      <c r="AM124" s="176"/>
      <c r="AN124" s="176"/>
      <c r="AO124" s="176"/>
      <c r="AP124" s="176"/>
      <c r="AQ124" s="176"/>
      <c r="AR124" s="176"/>
      <c r="AS124" s="176"/>
      <c r="AT124" s="176"/>
      <c r="AU124" s="176">
        <v>0</v>
      </c>
      <c r="AV124" s="176"/>
      <c r="AW124" s="176"/>
      <c r="AX124" s="350"/>
      <c r="AY124" s="176">
        <v>4000</v>
      </c>
      <c r="AZ124" s="176">
        <v>3000</v>
      </c>
      <c r="BA124" s="176"/>
      <c r="BB124" s="176"/>
      <c r="BC124" s="176">
        <v>0</v>
      </c>
      <c r="BD124" s="176"/>
      <c r="BE124" s="176">
        <v>6000</v>
      </c>
      <c r="BF124" s="176">
        <v>4500</v>
      </c>
      <c r="BG124" s="176">
        <v>0</v>
      </c>
      <c r="BH124" s="176"/>
      <c r="BI124" s="176">
        <v>0</v>
      </c>
      <c r="BJ124" s="176"/>
      <c r="BK124" s="176">
        <v>0</v>
      </c>
      <c r="BL124" s="176"/>
      <c r="BM124" s="176">
        <v>0</v>
      </c>
      <c r="BN124" s="176"/>
      <c r="BO124" s="176">
        <v>0</v>
      </c>
      <c r="BP124" s="233"/>
      <c r="BQ124" s="176"/>
      <c r="BR124" s="176"/>
      <c r="BS124" s="176"/>
      <c r="BT124" s="176"/>
      <c r="BU124" s="176"/>
      <c r="BV124" s="176"/>
      <c r="BW124" s="176">
        <v>0</v>
      </c>
      <c r="BX124" s="176"/>
      <c r="BY124" s="176"/>
      <c r="BZ124" s="176"/>
      <c r="CA124" s="176"/>
      <c r="CB124" s="176"/>
      <c r="CC124" s="176">
        <v>0</v>
      </c>
      <c r="CD124" s="176">
        <v>0</v>
      </c>
      <c r="CE124" s="176">
        <v>0</v>
      </c>
      <c r="CF124" s="176"/>
      <c r="CG124" s="176"/>
      <c r="CH124" s="176"/>
      <c r="CI124" s="176">
        <v>0</v>
      </c>
      <c r="CJ124" s="176">
        <v>6000</v>
      </c>
      <c r="CK124" s="176">
        <v>6000</v>
      </c>
      <c r="CL124" s="176"/>
      <c r="CM124" s="176"/>
      <c r="CN124" s="176"/>
      <c r="CO124" s="176">
        <v>0</v>
      </c>
      <c r="CP124" s="176"/>
      <c r="CQ124" s="176">
        <v>0</v>
      </c>
      <c r="CR124" s="176"/>
      <c r="CS124" s="176">
        <v>0</v>
      </c>
      <c r="CT124" s="176"/>
      <c r="CU124" s="176">
        <v>0</v>
      </c>
      <c r="CV124" s="176"/>
      <c r="CW124" s="176"/>
      <c r="CX124" s="350"/>
      <c r="CY124" s="176">
        <v>0</v>
      </c>
      <c r="CZ124" s="176"/>
      <c r="DA124" s="176">
        <v>0</v>
      </c>
      <c r="DB124" s="350"/>
      <c r="DC124" s="176">
        <v>3000</v>
      </c>
      <c r="DD124" s="176">
        <v>0</v>
      </c>
      <c r="DE124" s="176">
        <v>0</v>
      </c>
      <c r="DF124" s="176"/>
      <c r="DG124" s="176"/>
      <c r="DH124" s="176"/>
      <c r="DI124" s="176"/>
      <c r="DJ124" s="176"/>
      <c r="DK124" s="176"/>
      <c r="DL124" s="176"/>
      <c r="DM124" s="176"/>
      <c r="DN124" s="176"/>
      <c r="DO124" s="176"/>
      <c r="DP124" s="176"/>
      <c r="DQ124" s="176"/>
      <c r="DR124" s="176"/>
      <c r="DS124" s="176"/>
      <c r="DT124" s="176"/>
      <c r="DU124" s="176"/>
      <c r="DV124" s="176"/>
      <c r="DW124" s="176"/>
      <c r="DX124" s="176"/>
      <c r="DY124" s="176"/>
      <c r="DZ124" s="176"/>
      <c r="EA124" s="176"/>
      <c r="EB124" s="176"/>
      <c r="EC124" s="176"/>
      <c r="ED124" s="176">
        <f t="shared" si="4"/>
        <v>8400</v>
      </c>
      <c r="EE124" s="176">
        <f t="shared" si="6"/>
        <v>35600</v>
      </c>
    </row>
    <row r="125" spans="1:135" s="74" customFormat="1" ht="40.5" customHeight="1">
      <c r="A125" s="66">
        <v>76</v>
      </c>
      <c r="B125" s="66" t="s">
        <v>6912</v>
      </c>
      <c r="C125" s="66" t="s">
        <v>6948</v>
      </c>
      <c r="D125" s="85">
        <v>773</v>
      </c>
      <c r="E125" s="66">
        <v>516</v>
      </c>
      <c r="F125" s="67" t="s">
        <v>6949</v>
      </c>
      <c r="G125" s="66" t="s">
        <v>6945</v>
      </c>
      <c r="H125" s="66" t="s">
        <v>6950</v>
      </c>
      <c r="I125" s="66" t="s">
        <v>4347</v>
      </c>
      <c r="J125" s="66">
        <v>36</v>
      </c>
      <c r="K125" s="66" t="s">
        <v>6951</v>
      </c>
      <c r="L125" s="66" t="s">
        <v>4778</v>
      </c>
      <c r="M125" s="66" t="s">
        <v>10</v>
      </c>
      <c r="N125" s="68">
        <v>104200</v>
      </c>
      <c r="O125" s="66" t="s">
        <v>3122</v>
      </c>
      <c r="P125" s="66">
        <v>23</v>
      </c>
      <c r="Q125" s="176">
        <v>5000</v>
      </c>
      <c r="R125" s="176">
        <v>900</v>
      </c>
      <c r="S125" s="176"/>
      <c r="T125" s="176"/>
      <c r="U125" s="176"/>
      <c r="V125" s="176"/>
      <c r="W125" s="176">
        <v>80000</v>
      </c>
      <c r="X125" s="176">
        <v>19980</v>
      </c>
      <c r="Y125" s="176"/>
      <c r="Z125" s="176"/>
      <c r="AA125" s="176"/>
      <c r="AB125" s="176"/>
      <c r="AC125" s="176">
        <v>0</v>
      </c>
      <c r="AD125" s="233"/>
      <c r="AE125" s="176"/>
      <c r="AF125" s="176"/>
      <c r="AG125" s="176">
        <v>0</v>
      </c>
      <c r="AH125" s="176"/>
      <c r="AI125" s="176"/>
      <c r="AJ125" s="176"/>
      <c r="AK125" s="176"/>
      <c r="AL125" s="176"/>
      <c r="AM125" s="176"/>
      <c r="AN125" s="176"/>
      <c r="AO125" s="176"/>
      <c r="AP125" s="176"/>
      <c r="AQ125" s="176"/>
      <c r="AR125" s="176"/>
      <c r="AS125" s="176"/>
      <c r="AT125" s="176"/>
      <c r="AU125" s="176">
        <v>0</v>
      </c>
      <c r="AV125" s="176"/>
      <c r="AW125" s="176"/>
      <c r="AX125" s="350"/>
      <c r="AY125" s="176"/>
      <c r="AZ125" s="176"/>
      <c r="BA125" s="176"/>
      <c r="BB125" s="176"/>
      <c r="BC125" s="176">
        <v>0</v>
      </c>
      <c r="BD125" s="176"/>
      <c r="BE125" s="176"/>
      <c r="BF125" s="176"/>
      <c r="BG125" s="176">
        <v>0</v>
      </c>
      <c r="BH125" s="176"/>
      <c r="BI125" s="176">
        <v>0</v>
      </c>
      <c r="BJ125" s="176"/>
      <c r="BK125" s="176">
        <v>0</v>
      </c>
      <c r="BL125" s="176"/>
      <c r="BM125" s="176">
        <v>12000</v>
      </c>
      <c r="BN125" s="176">
        <v>4980</v>
      </c>
      <c r="BO125" s="176">
        <v>0</v>
      </c>
      <c r="BP125" s="233"/>
      <c r="BQ125" s="176"/>
      <c r="BR125" s="176"/>
      <c r="BS125" s="176"/>
      <c r="BT125" s="176"/>
      <c r="BU125" s="176"/>
      <c r="BV125" s="176"/>
      <c r="BW125" s="176">
        <v>0</v>
      </c>
      <c r="BX125" s="176"/>
      <c r="BY125" s="176"/>
      <c r="BZ125" s="176"/>
      <c r="CA125" s="176"/>
      <c r="CB125" s="176"/>
      <c r="CC125" s="176">
        <v>0</v>
      </c>
      <c r="CD125" s="176">
        <v>0</v>
      </c>
      <c r="CE125" s="176">
        <v>0</v>
      </c>
      <c r="CF125" s="176"/>
      <c r="CG125" s="176"/>
      <c r="CH125" s="176"/>
      <c r="CI125" s="176">
        <v>0</v>
      </c>
      <c r="CJ125" s="176">
        <v>6000</v>
      </c>
      <c r="CK125" s="176">
        <v>6000</v>
      </c>
      <c r="CL125" s="176">
        <v>6000</v>
      </c>
      <c r="CM125" s="176"/>
      <c r="CN125" s="176"/>
      <c r="CO125" s="176">
        <v>0</v>
      </c>
      <c r="CP125" s="176"/>
      <c r="CQ125" s="176">
        <v>0</v>
      </c>
      <c r="CR125" s="176"/>
      <c r="CS125" s="176">
        <v>0</v>
      </c>
      <c r="CT125" s="176"/>
      <c r="CU125" s="176">
        <v>0</v>
      </c>
      <c r="CV125" s="176"/>
      <c r="CW125" s="176"/>
      <c r="CX125" s="350"/>
      <c r="CY125" s="176">
        <v>0</v>
      </c>
      <c r="CZ125" s="176"/>
      <c r="DA125" s="176">
        <v>0</v>
      </c>
      <c r="DB125" s="350"/>
      <c r="DC125" s="176">
        <v>1200</v>
      </c>
      <c r="DD125" s="176">
        <v>0</v>
      </c>
      <c r="DE125" s="176">
        <v>0</v>
      </c>
      <c r="DF125" s="176"/>
      <c r="DG125" s="176"/>
      <c r="DH125" s="176"/>
      <c r="DI125" s="176"/>
      <c r="DJ125" s="176"/>
      <c r="DK125" s="176"/>
      <c r="DL125" s="176"/>
      <c r="DM125" s="176"/>
      <c r="DN125" s="176"/>
      <c r="DO125" s="176"/>
      <c r="DP125" s="176"/>
      <c r="DQ125" s="176"/>
      <c r="DR125" s="176"/>
      <c r="DS125" s="176"/>
      <c r="DT125" s="176"/>
      <c r="DU125" s="176"/>
      <c r="DV125" s="176"/>
      <c r="DW125" s="176"/>
      <c r="DX125" s="176"/>
      <c r="DY125" s="176"/>
      <c r="DZ125" s="176"/>
      <c r="EA125" s="176"/>
      <c r="EB125" s="176"/>
      <c r="EC125" s="176"/>
      <c r="ED125" s="176">
        <f t="shared" si="4"/>
        <v>31860</v>
      </c>
      <c r="EE125" s="176">
        <f t="shared" si="6"/>
        <v>72340</v>
      </c>
    </row>
    <row r="126" spans="1:135" s="74" customFormat="1" ht="40.5" customHeight="1">
      <c r="A126" s="66">
        <v>77</v>
      </c>
      <c r="B126" s="66" t="s">
        <v>6918</v>
      </c>
      <c r="C126" s="66" t="s">
        <v>6952</v>
      </c>
      <c r="D126" s="85">
        <v>774</v>
      </c>
      <c r="E126" s="66">
        <v>517</v>
      </c>
      <c r="F126" s="67" t="s">
        <v>6953</v>
      </c>
      <c r="G126" s="66" t="s">
        <v>6954</v>
      </c>
      <c r="H126" s="66" t="s">
        <v>562</v>
      </c>
      <c r="I126" s="66" t="s">
        <v>6955</v>
      </c>
      <c r="J126" s="66">
        <v>36</v>
      </c>
      <c r="K126" s="66" t="s">
        <v>6956</v>
      </c>
      <c r="L126" s="66" t="s">
        <v>4328</v>
      </c>
      <c r="M126" s="66" t="s">
        <v>10</v>
      </c>
      <c r="N126" s="68">
        <v>225000</v>
      </c>
      <c r="O126" s="66" t="s">
        <v>3122</v>
      </c>
      <c r="P126" s="66">
        <v>23</v>
      </c>
      <c r="Q126" s="176">
        <v>80000</v>
      </c>
      <c r="R126" s="176">
        <v>39930</v>
      </c>
      <c r="S126" s="176"/>
      <c r="T126" s="176"/>
      <c r="U126" s="176"/>
      <c r="V126" s="176"/>
      <c r="W126" s="176">
        <v>60000</v>
      </c>
      <c r="X126" s="176">
        <v>29970</v>
      </c>
      <c r="Y126" s="176"/>
      <c r="Z126" s="176"/>
      <c r="AA126" s="176"/>
      <c r="AB126" s="176"/>
      <c r="AC126" s="176">
        <v>0</v>
      </c>
      <c r="AD126" s="233"/>
      <c r="AE126" s="176"/>
      <c r="AF126" s="176"/>
      <c r="AG126" s="176">
        <v>6000</v>
      </c>
      <c r="AH126" s="176"/>
      <c r="AI126" s="176"/>
      <c r="AJ126" s="176"/>
      <c r="AK126" s="176">
        <v>0</v>
      </c>
      <c r="AL126" s="176"/>
      <c r="AM126" s="176"/>
      <c r="AN126" s="176"/>
      <c r="AO126" s="176"/>
      <c r="AP126" s="176"/>
      <c r="AQ126" s="176"/>
      <c r="AR126" s="176"/>
      <c r="AS126" s="176"/>
      <c r="AT126" s="176"/>
      <c r="AU126" s="176">
        <v>0</v>
      </c>
      <c r="AV126" s="176"/>
      <c r="AW126" s="176"/>
      <c r="AX126" s="350"/>
      <c r="AY126" s="176"/>
      <c r="AZ126" s="176"/>
      <c r="BA126" s="176"/>
      <c r="BB126" s="176"/>
      <c r="BC126" s="176">
        <v>0</v>
      </c>
      <c r="BD126" s="176"/>
      <c r="BE126" s="176"/>
      <c r="BF126" s="176"/>
      <c r="BG126" s="176">
        <v>0</v>
      </c>
      <c r="BH126" s="176"/>
      <c r="BI126" s="176">
        <v>0</v>
      </c>
      <c r="BJ126" s="176"/>
      <c r="BK126" s="176">
        <v>0</v>
      </c>
      <c r="BL126" s="176"/>
      <c r="BM126" s="176">
        <v>12000</v>
      </c>
      <c r="BN126" s="176">
        <v>12000</v>
      </c>
      <c r="BO126" s="176">
        <v>0</v>
      </c>
      <c r="BP126" s="233"/>
      <c r="BQ126" s="176"/>
      <c r="BR126" s="176"/>
      <c r="BS126" s="176"/>
      <c r="BT126" s="176"/>
      <c r="BU126" s="176"/>
      <c r="BV126" s="176"/>
      <c r="BW126" s="176">
        <v>0</v>
      </c>
      <c r="BX126" s="176"/>
      <c r="BY126" s="176"/>
      <c r="BZ126" s="176"/>
      <c r="CA126" s="176">
        <v>20000</v>
      </c>
      <c r="CB126" s="176"/>
      <c r="CC126" s="176">
        <v>0</v>
      </c>
      <c r="CD126" s="176">
        <v>0</v>
      </c>
      <c r="CE126" s="176">
        <v>5000</v>
      </c>
      <c r="CF126" s="176">
        <v>1500</v>
      </c>
      <c r="CG126" s="176"/>
      <c r="CH126" s="176"/>
      <c r="CI126" s="176">
        <v>0</v>
      </c>
      <c r="CJ126" s="176">
        <v>0</v>
      </c>
      <c r="CK126" s="176">
        <v>0</v>
      </c>
      <c r="CL126" s="176"/>
      <c r="CM126" s="176"/>
      <c r="CN126" s="176"/>
      <c r="CO126" s="176">
        <v>0</v>
      </c>
      <c r="CP126" s="176"/>
      <c r="CQ126" s="176">
        <v>0</v>
      </c>
      <c r="CR126" s="176"/>
      <c r="CS126" s="176">
        <v>30000</v>
      </c>
      <c r="CT126" s="176"/>
      <c r="CU126" s="176">
        <v>0</v>
      </c>
      <c r="CV126" s="176"/>
      <c r="CW126" s="176"/>
      <c r="CX126" s="350"/>
      <c r="CY126" s="176">
        <v>0</v>
      </c>
      <c r="CZ126" s="176"/>
      <c r="DA126" s="176">
        <v>2000</v>
      </c>
      <c r="DB126" s="350">
        <v>0</v>
      </c>
      <c r="DC126" s="176">
        <v>10000</v>
      </c>
      <c r="DD126" s="176">
        <v>6000</v>
      </c>
      <c r="DE126" s="176">
        <v>0</v>
      </c>
      <c r="DF126" s="176"/>
      <c r="DG126" s="176"/>
      <c r="DH126" s="176"/>
      <c r="DI126" s="176"/>
      <c r="DJ126" s="176"/>
      <c r="DK126" s="176"/>
      <c r="DL126" s="176"/>
      <c r="DM126" s="176"/>
      <c r="DN126" s="176"/>
      <c r="DO126" s="176"/>
      <c r="DP126" s="176"/>
      <c r="DQ126" s="176"/>
      <c r="DR126" s="176"/>
      <c r="DS126" s="176"/>
      <c r="DT126" s="176"/>
      <c r="DU126" s="176"/>
      <c r="DV126" s="176"/>
      <c r="DW126" s="176"/>
      <c r="DX126" s="176"/>
      <c r="DY126" s="176"/>
      <c r="DZ126" s="176"/>
      <c r="EA126" s="176"/>
      <c r="EB126" s="176"/>
      <c r="EC126" s="176"/>
      <c r="ED126" s="176">
        <f t="shared" si="4"/>
        <v>89400</v>
      </c>
      <c r="EE126" s="176">
        <f t="shared" si="6"/>
        <v>135600</v>
      </c>
    </row>
    <row r="127" spans="1:135" s="74" customFormat="1" ht="40.5" customHeight="1">
      <c r="A127" s="66">
        <v>78</v>
      </c>
      <c r="B127" s="66" t="s">
        <v>6924</v>
      </c>
      <c r="C127" s="66" t="s">
        <v>6957</v>
      </c>
      <c r="D127" s="85">
        <v>774</v>
      </c>
      <c r="E127" s="66">
        <v>517</v>
      </c>
      <c r="F127" s="67" t="s">
        <v>6958</v>
      </c>
      <c r="G127" s="66" t="s">
        <v>6954</v>
      </c>
      <c r="H127" s="66" t="s">
        <v>75</v>
      </c>
      <c r="I127" s="66" t="s">
        <v>6959</v>
      </c>
      <c r="J127" s="66">
        <v>36</v>
      </c>
      <c r="K127" s="66" t="s">
        <v>6960</v>
      </c>
      <c r="L127" s="66" t="s">
        <v>4328</v>
      </c>
      <c r="M127" s="66" t="s">
        <v>10</v>
      </c>
      <c r="N127" s="68">
        <v>913200</v>
      </c>
      <c r="O127" s="66" t="s">
        <v>3122</v>
      </c>
      <c r="P127" s="66">
        <v>23</v>
      </c>
      <c r="Q127" s="176">
        <v>100000</v>
      </c>
      <c r="R127" s="176">
        <v>59880</v>
      </c>
      <c r="S127" s="176">
        <v>2000</v>
      </c>
      <c r="T127" s="176">
        <v>300</v>
      </c>
      <c r="U127" s="176">
        <v>200</v>
      </c>
      <c r="V127" s="176"/>
      <c r="W127" s="176">
        <v>100000</v>
      </c>
      <c r="X127" s="176">
        <v>39840</v>
      </c>
      <c r="Y127" s="176">
        <v>100000</v>
      </c>
      <c r="Z127" s="176">
        <v>45000</v>
      </c>
      <c r="AA127" s="176">
        <v>60000</v>
      </c>
      <c r="AB127" s="176">
        <v>39840</v>
      </c>
      <c r="AC127" s="176">
        <v>0</v>
      </c>
      <c r="AD127" s="233"/>
      <c r="AE127" s="176"/>
      <c r="AF127" s="176"/>
      <c r="AG127" s="176">
        <v>6000</v>
      </c>
      <c r="AH127" s="176"/>
      <c r="AI127" s="176"/>
      <c r="AJ127" s="176"/>
      <c r="AK127" s="176">
        <v>1000</v>
      </c>
      <c r="AL127" s="176"/>
      <c r="AM127" s="176">
        <v>3000</v>
      </c>
      <c r="AN127" s="176">
        <v>360</v>
      </c>
      <c r="AO127" s="176">
        <v>1000</v>
      </c>
      <c r="AP127" s="176">
        <v>0</v>
      </c>
      <c r="AQ127" s="176"/>
      <c r="AR127" s="176"/>
      <c r="AS127" s="176"/>
      <c r="AT127" s="176"/>
      <c r="AU127" s="176">
        <v>0</v>
      </c>
      <c r="AV127" s="176"/>
      <c r="AW127" s="176">
        <v>15000</v>
      </c>
      <c r="AX127" s="350">
        <v>6000</v>
      </c>
      <c r="AY127" s="176">
        <v>4000</v>
      </c>
      <c r="AZ127" s="176">
        <v>3960</v>
      </c>
      <c r="BA127" s="176"/>
      <c r="BB127" s="176"/>
      <c r="BC127" s="176">
        <v>10000</v>
      </c>
      <c r="BD127" s="176">
        <v>0</v>
      </c>
      <c r="BE127" s="176">
        <v>120000</v>
      </c>
      <c r="BF127" s="176">
        <v>25860</v>
      </c>
      <c r="BG127" s="176">
        <v>0</v>
      </c>
      <c r="BH127" s="176"/>
      <c r="BI127" s="176">
        <v>0</v>
      </c>
      <c r="BJ127" s="176"/>
      <c r="BK127" s="176">
        <v>0</v>
      </c>
      <c r="BL127" s="176"/>
      <c r="BM127" s="176">
        <v>0</v>
      </c>
      <c r="BN127" s="176"/>
      <c r="BO127" s="176">
        <v>5000</v>
      </c>
      <c r="BP127" s="233"/>
      <c r="BQ127" s="176"/>
      <c r="BR127" s="176"/>
      <c r="BS127" s="176"/>
      <c r="BT127" s="176"/>
      <c r="BU127" s="176"/>
      <c r="BV127" s="176"/>
      <c r="BW127" s="176">
        <v>0</v>
      </c>
      <c r="BX127" s="176"/>
      <c r="BY127" s="176"/>
      <c r="BZ127" s="176"/>
      <c r="CA127" s="176">
        <v>40000</v>
      </c>
      <c r="CB127" s="176">
        <v>21000</v>
      </c>
      <c r="CC127" s="176">
        <v>0</v>
      </c>
      <c r="CD127" s="176">
        <v>0</v>
      </c>
      <c r="CE127" s="176">
        <v>45000</v>
      </c>
      <c r="CF127" s="176">
        <v>15000</v>
      </c>
      <c r="CG127" s="176">
        <v>10000</v>
      </c>
      <c r="CH127" s="176">
        <v>3840</v>
      </c>
      <c r="CI127" s="176">
        <v>0</v>
      </c>
      <c r="CJ127" s="176">
        <v>36000</v>
      </c>
      <c r="CK127" s="176">
        <v>36000</v>
      </c>
      <c r="CL127" s="176">
        <v>16980</v>
      </c>
      <c r="CM127" s="176"/>
      <c r="CN127" s="176"/>
      <c r="CO127" s="176">
        <v>0</v>
      </c>
      <c r="CP127" s="176"/>
      <c r="CQ127" s="176">
        <v>0</v>
      </c>
      <c r="CR127" s="176"/>
      <c r="CS127" s="176">
        <v>100000</v>
      </c>
      <c r="CT127" s="176"/>
      <c r="CU127" s="176">
        <v>0</v>
      </c>
      <c r="CV127" s="176"/>
      <c r="CW127" s="176"/>
      <c r="CX127" s="350"/>
      <c r="CY127" s="176">
        <v>55000</v>
      </c>
      <c r="CZ127" s="176">
        <v>34860</v>
      </c>
      <c r="DA127" s="176">
        <v>80000</v>
      </c>
      <c r="DB127" s="350">
        <v>27000</v>
      </c>
      <c r="DC127" s="176">
        <v>20000</v>
      </c>
      <c r="DD127" s="176">
        <v>12000</v>
      </c>
      <c r="DE127" s="176">
        <v>0</v>
      </c>
      <c r="DF127" s="176"/>
      <c r="DG127" s="176"/>
      <c r="DH127" s="176"/>
      <c r="DI127" s="176"/>
      <c r="DJ127" s="176"/>
      <c r="DK127" s="176"/>
      <c r="DL127" s="176"/>
      <c r="DM127" s="176"/>
      <c r="DN127" s="176"/>
      <c r="DO127" s="176"/>
      <c r="DP127" s="176"/>
      <c r="DQ127" s="176"/>
      <c r="DR127" s="176"/>
      <c r="DS127" s="176"/>
      <c r="DT127" s="176"/>
      <c r="DU127" s="176"/>
      <c r="DV127" s="176"/>
      <c r="DW127" s="176"/>
      <c r="DX127" s="176"/>
      <c r="DY127" s="176"/>
      <c r="DZ127" s="176"/>
      <c r="EA127" s="176"/>
      <c r="EB127" s="176"/>
      <c r="EC127" s="176"/>
      <c r="ED127" s="176">
        <f t="shared" si="4"/>
        <v>351720</v>
      </c>
      <c r="EE127" s="176">
        <f t="shared" si="6"/>
        <v>561480</v>
      </c>
    </row>
    <row r="128" spans="1:135" s="74" customFormat="1" ht="40.5" customHeight="1">
      <c r="A128" s="66">
        <v>79</v>
      </c>
      <c r="B128" s="66" t="s">
        <v>6927</v>
      </c>
      <c r="C128" s="66" t="s">
        <v>6961</v>
      </c>
      <c r="D128" s="81">
        <v>780</v>
      </c>
      <c r="E128" s="66">
        <v>582</v>
      </c>
      <c r="F128" s="67" t="s">
        <v>6962</v>
      </c>
      <c r="G128" s="66" t="s">
        <v>6963</v>
      </c>
      <c r="H128" s="66" t="s">
        <v>6964</v>
      </c>
      <c r="I128" s="66" t="s">
        <v>6965</v>
      </c>
      <c r="J128" s="66">
        <v>30</v>
      </c>
      <c r="K128" s="66" t="s">
        <v>6966</v>
      </c>
      <c r="L128" s="66" t="s">
        <v>6508</v>
      </c>
      <c r="M128" s="66" t="s">
        <v>6500</v>
      </c>
      <c r="N128" s="68">
        <v>6000</v>
      </c>
      <c r="O128" s="66" t="s">
        <v>3394</v>
      </c>
      <c r="P128" s="66">
        <v>89</v>
      </c>
      <c r="Q128" s="176">
        <v>2000</v>
      </c>
      <c r="R128" s="176">
        <v>1500</v>
      </c>
      <c r="S128" s="176"/>
      <c r="T128" s="176"/>
      <c r="U128" s="176"/>
      <c r="V128" s="176"/>
      <c r="W128" s="176">
        <v>2000</v>
      </c>
      <c r="X128" s="176">
        <v>1330</v>
      </c>
      <c r="Y128" s="176"/>
      <c r="Z128" s="176"/>
      <c r="AA128" s="176">
        <v>300</v>
      </c>
      <c r="AB128" s="176">
        <v>300</v>
      </c>
      <c r="AC128" s="176">
        <v>0</v>
      </c>
      <c r="AD128" s="233"/>
      <c r="AE128" s="176"/>
      <c r="AF128" s="176"/>
      <c r="AG128" s="176">
        <v>0</v>
      </c>
      <c r="AH128" s="176"/>
      <c r="AI128" s="176"/>
      <c r="AJ128" s="176"/>
      <c r="AK128" s="176">
        <v>0</v>
      </c>
      <c r="AL128" s="176"/>
      <c r="AM128" s="176"/>
      <c r="AN128" s="176"/>
      <c r="AO128" s="176"/>
      <c r="AP128" s="176"/>
      <c r="AQ128" s="176"/>
      <c r="AR128" s="176"/>
      <c r="AS128" s="176"/>
      <c r="AT128" s="176"/>
      <c r="AU128" s="176">
        <v>0</v>
      </c>
      <c r="AV128" s="176"/>
      <c r="AW128" s="176"/>
      <c r="AX128" s="350"/>
      <c r="AY128" s="176"/>
      <c r="AZ128" s="176"/>
      <c r="BA128" s="176"/>
      <c r="BB128" s="176"/>
      <c r="BC128" s="176">
        <v>500</v>
      </c>
      <c r="BD128" s="176">
        <v>200</v>
      </c>
      <c r="BE128" s="176"/>
      <c r="BF128" s="176"/>
      <c r="BG128" s="176">
        <v>0</v>
      </c>
      <c r="BH128" s="176"/>
      <c r="BI128" s="176">
        <v>0</v>
      </c>
      <c r="BJ128" s="176"/>
      <c r="BK128" s="176">
        <v>0</v>
      </c>
      <c r="BL128" s="176"/>
      <c r="BM128" s="176">
        <v>0</v>
      </c>
      <c r="BN128" s="176"/>
      <c r="BO128" s="176">
        <v>0</v>
      </c>
      <c r="BP128" s="233"/>
      <c r="BQ128" s="176"/>
      <c r="BR128" s="176"/>
      <c r="BS128" s="176"/>
      <c r="BT128" s="176"/>
      <c r="BU128" s="176"/>
      <c r="BV128" s="176"/>
      <c r="BW128" s="176">
        <v>0</v>
      </c>
      <c r="BX128" s="176"/>
      <c r="BY128" s="176"/>
      <c r="BZ128" s="176"/>
      <c r="CA128" s="176"/>
      <c r="CB128" s="176"/>
      <c r="CC128" s="176">
        <v>0</v>
      </c>
      <c r="CD128" s="176">
        <v>0</v>
      </c>
      <c r="CE128" s="176">
        <v>500</v>
      </c>
      <c r="CF128" s="176">
        <v>350</v>
      </c>
      <c r="CG128" s="176">
        <v>200</v>
      </c>
      <c r="CH128" s="176">
        <v>80</v>
      </c>
      <c r="CI128" s="176">
        <v>0</v>
      </c>
      <c r="CJ128" s="176">
        <v>0</v>
      </c>
      <c r="CK128" s="176">
        <v>0</v>
      </c>
      <c r="CL128" s="176"/>
      <c r="CM128" s="176"/>
      <c r="CN128" s="176"/>
      <c r="CO128" s="176">
        <v>500</v>
      </c>
      <c r="CP128" s="176"/>
      <c r="CQ128" s="176">
        <v>0</v>
      </c>
      <c r="CR128" s="176"/>
      <c r="CS128" s="176">
        <v>0</v>
      </c>
      <c r="CT128" s="176"/>
      <c r="CU128" s="176">
        <v>0</v>
      </c>
      <c r="CV128" s="176"/>
      <c r="CW128" s="176"/>
      <c r="CX128" s="350"/>
      <c r="CY128" s="176">
        <v>0</v>
      </c>
      <c r="CZ128" s="176"/>
      <c r="DA128" s="176">
        <v>0</v>
      </c>
      <c r="DB128" s="350"/>
      <c r="DC128" s="176"/>
      <c r="DD128" s="176"/>
      <c r="DE128" s="176">
        <v>0</v>
      </c>
      <c r="DF128" s="176"/>
      <c r="DG128" s="176"/>
      <c r="DH128" s="176"/>
      <c r="DI128" s="176"/>
      <c r="DJ128" s="176"/>
      <c r="DK128" s="176"/>
      <c r="DL128" s="176"/>
      <c r="DM128" s="176"/>
      <c r="DN128" s="176"/>
      <c r="DO128" s="176"/>
      <c r="DP128" s="176"/>
      <c r="DQ128" s="176"/>
      <c r="DR128" s="176"/>
      <c r="DS128" s="176"/>
      <c r="DT128" s="176"/>
      <c r="DU128" s="176"/>
      <c r="DV128" s="176"/>
      <c r="DW128" s="176"/>
      <c r="DX128" s="176"/>
      <c r="DY128" s="176"/>
      <c r="DZ128" s="176"/>
      <c r="EA128" s="176"/>
      <c r="EB128" s="176"/>
      <c r="EC128" s="176"/>
      <c r="ED128" s="176">
        <f t="shared" si="4"/>
        <v>3760</v>
      </c>
      <c r="EE128" s="176">
        <f t="shared" si="6"/>
        <v>2240</v>
      </c>
    </row>
    <row r="129" spans="1:135" s="74" customFormat="1" ht="40.5" customHeight="1">
      <c r="A129" s="66">
        <v>80</v>
      </c>
      <c r="B129" s="66" t="s">
        <v>6931</v>
      </c>
      <c r="C129" s="66" t="s">
        <v>6967</v>
      </c>
      <c r="D129" s="81">
        <v>780</v>
      </c>
      <c r="E129" s="66">
        <v>582</v>
      </c>
      <c r="F129" s="67" t="s">
        <v>6968</v>
      </c>
      <c r="G129" s="66" t="s">
        <v>6969</v>
      </c>
      <c r="H129" s="66" t="s">
        <v>6970</v>
      </c>
      <c r="I129" s="66" t="s">
        <v>6971</v>
      </c>
      <c r="J129" s="66">
        <v>36</v>
      </c>
      <c r="K129" s="66" t="s">
        <v>6972</v>
      </c>
      <c r="L129" s="66" t="s">
        <v>6973</v>
      </c>
      <c r="M129" s="66" t="s">
        <v>6500</v>
      </c>
      <c r="N129" s="68">
        <v>10200</v>
      </c>
      <c r="O129" s="66" t="s">
        <v>3394</v>
      </c>
      <c r="P129" s="66">
        <v>89</v>
      </c>
      <c r="Q129" s="176">
        <v>4000</v>
      </c>
      <c r="R129" s="176">
        <v>2500</v>
      </c>
      <c r="S129" s="176"/>
      <c r="T129" s="176"/>
      <c r="U129" s="176"/>
      <c r="V129" s="176"/>
      <c r="W129" s="176">
        <v>2500</v>
      </c>
      <c r="X129" s="176">
        <v>2100</v>
      </c>
      <c r="Y129" s="176"/>
      <c r="Z129" s="176"/>
      <c r="AA129" s="176">
        <v>300</v>
      </c>
      <c r="AB129" s="176">
        <v>300</v>
      </c>
      <c r="AC129" s="176">
        <v>0</v>
      </c>
      <c r="AD129" s="233"/>
      <c r="AE129" s="176"/>
      <c r="AF129" s="176"/>
      <c r="AG129" s="176">
        <v>0</v>
      </c>
      <c r="AH129" s="176"/>
      <c r="AI129" s="176"/>
      <c r="AJ129" s="176"/>
      <c r="AK129" s="176"/>
      <c r="AL129" s="176"/>
      <c r="AM129" s="176"/>
      <c r="AN129" s="176"/>
      <c r="AO129" s="176"/>
      <c r="AP129" s="176"/>
      <c r="AQ129" s="176"/>
      <c r="AR129" s="176"/>
      <c r="AS129" s="176"/>
      <c r="AT129" s="176">
        <v>500</v>
      </c>
      <c r="AU129" s="176">
        <v>500</v>
      </c>
      <c r="AV129" s="176">
        <v>0</v>
      </c>
      <c r="AW129" s="176"/>
      <c r="AX129" s="350"/>
      <c r="AY129" s="176"/>
      <c r="AZ129" s="176"/>
      <c r="BA129" s="176"/>
      <c r="BB129" s="176"/>
      <c r="BC129" s="176">
        <v>0</v>
      </c>
      <c r="BD129" s="176"/>
      <c r="BE129" s="176"/>
      <c r="BF129" s="176"/>
      <c r="BG129" s="176">
        <v>0</v>
      </c>
      <c r="BH129" s="176"/>
      <c r="BI129" s="176">
        <v>0</v>
      </c>
      <c r="BJ129" s="176"/>
      <c r="BK129" s="176">
        <v>1000</v>
      </c>
      <c r="BL129" s="176">
        <v>575</v>
      </c>
      <c r="BM129" s="176">
        <v>0</v>
      </c>
      <c r="BN129" s="176"/>
      <c r="BO129" s="176">
        <v>0</v>
      </c>
      <c r="BP129" s="233"/>
      <c r="BQ129" s="176"/>
      <c r="BR129" s="176"/>
      <c r="BS129" s="176"/>
      <c r="BT129" s="176"/>
      <c r="BU129" s="176"/>
      <c r="BV129" s="176"/>
      <c r="BW129" s="176">
        <v>0</v>
      </c>
      <c r="BX129" s="176"/>
      <c r="BY129" s="176"/>
      <c r="BZ129" s="176"/>
      <c r="CA129" s="176"/>
      <c r="CB129" s="176"/>
      <c r="CC129" s="176">
        <v>0</v>
      </c>
      <c r="CD129" s="176">
        <v>0</v>
      </c>
      <c r="CE129" s="176">
        <v>700</v>
      </c>
      <c r="CF129" s="176">
        <v>450</v>
      </c>
      <c r="CG129" s="176"/>
      <c r="CH129" s="176"/>
      <c r="CI129" s="176">
        <v>0</v>
      </c>
      <c r="CJ129" s="176">
        <v>100</v>
      </c>
      <c r="CK129" s="176">
        <v>100</v>
      </c>
      <c r="CL129" s="176"/>
      <c r="CM129" s="176">
        <v>100</v>
      </c>
      <c r="CN129" s="176"/>
      <c r="CO129" s="176">
        <v>1000</v>
      </c>
      <c r="CP129" s="233">
        <v>400</v>
      </c>
      <c r="CQ129" s="176">
        <v>0</v>
      </c>
      <c r="CR129" s="176"/>
      <c r="CS129" s="176">
        <v>0</v>
      </c>
      <c r="CT129" s="176"/>
      <c r="CU129" s="176">
        <v>0</v>
      </c>
      <c r="CV129" s="176"/>
      <c r="CW129" s="176"/>
      <c r="CX129" s="350"/>
      <c r="CY129" s="176">
        <v>0</v>
      </c>
      <c r="CZ129" s="176"/>
      <c r="DA129" s="176">
        <v>0</v>
      </c>
      <c r="DB129" s="350"/>
      <c r="DC129" s="176"/>
      <c r="DD129" s="176"/>
      <c r="DE129" s="176">
        <v>0</v>
      </c>
      <c r="DF129" s="176"/>
      <c r="DG129" s="176"/>
      <c r="DH129" s="176"/>
      <c r="DI129" s="176"/>
      <c r="DJ129" s="176"/>
      <c r="DK129" s="176"/>
      <c r="DL129" s="176"/>
      <c r="DM129" s="176"/>
      <c r="DN129" s="176"/>
      <c r="DO129" s="176"/>
      <c r="DP129" s="176"/>
      <c r="DQ129" s="176"/>
      <c r="DR129" s="176"/>
      <c r="DS129" s="176"/>
      <c r="DT129" s="176"/>
      <c r="DU129" s="176"/>
      <c r="DV129" s="176"/>
      <c r="DW129" s="176"/>
      <c r="DX129" s="176"/>
      <c r="DY129" s="176"/>
      <c r="DZ129" s="176"/>
      <c r="EA129" s="176"/>
      <c r="EB129" s="176"/>
      <c r="EC129" s="176"/>
      <c r="ED129" s="176">
        <f t="shared" si="4"/>
        <v>6325</v>
      </c>
      <c r="EE129" s="176">
        <f t="shared" si="6"/>
        <v>3875</v>
      </c>
    </row>
    <row r="130" spans="1:135" s="74" customFormat="1" ht="54" customHeight="1">
      <c r="A130" s="66">
        <v>81</v>
      </c>
      <c r="B130" s="66" t="s">
        <v>6943</v>
      </c>
      <c r="C130" s="66" t="s">
        <v>6975</v>
      </c>
      <c r="D130" s="78">
        <v>781</v>
      </c>
      <c r="E130" s="66">
        <v>584</v>
      </c>
      <c r="F130" s="67" t="s">
        <v>6976</v>
      </c>
      <c r="G130" s="66" t="s">
        <v>6977</v>
      </c>
      <c r="H130" s="66" t="s">
        <v>6978</v>
      </c>
      <c r="I130" s="66" t="s">
        <v>6979</v>
      </c>
      <c r="J130" s="66">
        <v>30</v>
      </c>
      <c r="K130" s="66" t="s">
        <v>6980</v>
      </c>
      <c r="L130" s="66" t="s">
        <v>6981</v>
      </c>
      <c r="M130" s="66" t="s">
        <v>6500</v>
      </c>
      <c r="N130" s="68">
        <v>400</v>
      </c>
      <c r="O130" s="66" t="s">
        <v>3394</v>
      </c>
      <c r="P130" s="66">
        <v>89</v>
      </c>
      <c r="Q130" s="176">
        <v>200</v>
      </c>
      <c r="R130" s="176">
        <v>30</v>
      </c>
      <c r="S130" s="176"/>
      <c r="T130" s="176"/>
      <c r="U130" s="176"/>
      <c r="V130" s="176"/>
      <c r="W130" s="176">
        <v>200</v>
      </c>
      <c r="X130" s="176">
        <v>110</v>
      </c>
      <c r="Y130" s="176"/>
      <c r="Z130" s="176"/>
      <c r="AA130" s="176"/>
      <c r="AB130" s="176"/>
      <c r="AC130" s="176">
        <v>0</v>
      </c>
      <c r="AD130" s="233"/>
      <c r="AE130" s="176"/>
      <c r="AF130" s="176"/>
      <c r="AG130" s="176">
        <v>0</v>
      </c>
      <c r="AH130" s="176"/>
      <c r="AI130" s="176"/>
      <c r="AJ130" s="176"/>
      <c r="AK130" s="176">
        <v>0</v>
      </c>
      <c r="AL130" s="176"/>
      <c r="AM130" s="176"/>
      <c r="AN130" s="176"/>
      <c r="AO130" s="176"/>
      <c r="AP130" s="176"/>
      <c r="AQ130" s="176"/>
      <c r="AR130" s="176"/>
      <c r="AS130" s="176"/>
      <c r="AT130" s="176"/>
      <c r="AU130" s="176">
        <v>0</v>
      </c>
      <c r="AV130" s="176"/>
      <c r="AW130" s="176"/>
      <c r="AX130" s="350"/>
      <c r="AY130" s="176"/>
      <c r="AZ130" s="176"/>
      <c r="BA130" s="176"/>
      <c r="BB130" s="176"/>
      <c r="BC130" s="176">
        <v>0</v>
      </c>
      <c r="BD130" s="176"/>
      <c r="BE130" s="176"/>
      <c r="BF130" s="176"/>
      <c r="BG130" s="176">
        <v>0</v>
      </c>
      <c r="BH130" s="176"/>
      <c r="BI130" s="176">
        <v>0</v>
      </c>
      <c r="BJ130" s="176"/>
      <c r="BK130" s="176">
        <v>0</v>
      </c>
      <c r="BL130" s="176"/>
      <c r="BM130" s="176">
        <v>0</v>
      </c>
      <c r="BN130" s="176"/>
      <c r="BO130" s="176">
        <v>0</v>
      </c>
      <c r="BP130" s="233"/>
      <c r="BQ130" s="176"/>
      <c r="BR130" s="176"/>
      <c r="BS130" s="176"/>
      <c r="BT130" s="176"/>
      <c r="BU130" s="176"/>
      <c r="BV130" s="176"/>
      <c r="BW130" s="176">
        <v>0</v>
      </c>
      <c r="BX130" s="176"/>
      <c r="BY130" s="176"/>
      <c r="BZ130" s="176"/>
      <c r="CA130" s="176"/>
      <c r="CB130" s="176"/>
      <c r="CC130" s="176">
        <v>0</v>
      </c>
      <c r="CD130" s="176">
        <v>0</v>
      </c>
      <c r="CE130" s="176">
        <v>0</v>
      </c>
      <c r="CF130" s="176"/>
      <c r="CG130" s="176"/>
      <c r="CH130" s="176"/>
      <c r="CI130" s="176">
        <v>0</v>
      </c>
      <c r="CJ130" s="176">
        <v>0</v>
      </c>
      <c r="CK130" s="176">
        <v>0</v>
      </c>
      <c r="CL130" s="176"/>
      <c r="CM130" s="176"/>
      <c r="CN130" s="176"/>
      <c r="CO130" s="176">
        <v>0</v>
      </c>
      <c r="CP130" s="176"/>
      <c r="CQ130" s="176">
        <v>0</v>
      </c>
      <c r="CR130" s="176"/>
      <c r="CS130" s="176">
        <v>0</v>
      </c>
      <c r="CT130" s="176"/>
      <c r="CU130" s="176">
        <v>0</v>
      </c>
      <c r="CV130" s="176"/>
      <c r="CW130" s="176"/>
      <c r="CX130" s="350"/>
      <c r="CY130" s="176">
        <v>0</v>
      </c>
      <c r="CZ130" s="176"/>
      <c r="DA130" s="176">
        <v>0</v>
      </c>
      <c r="DB130" s="350"/>
      <c r="DC130" s="176"/>
      <c r="DD130" s="176"/>
      <c r="DE130" s="176">
        <v>0</v>
      </c>
      <c r="DF130" s="176"/>
      <c r="DG130" s="176"/>
      <c r="DH130" s="176"/>
      <c r="DI130" s="176"/>
      <c r="DJ130" s="176"/>
      <c r="DK130" s="176"/>
      <c r="DL130" s="176"/>
      <c r="DM130" s="176"/>
      <c r="DN130" s="176"/>
      <c r="DO130" s="176"/>
      <c r="DP130" s="176"/>
      <c r="DQ130" s="176"/>
      <c r="DR130" s="176"/>
      <c r="DS130" s="176"/>
      <c r="DT130" s="176"/>
      <c r="DU130" s="176"/>
      <c r="DV130" s="176"/>
      <c r="DW130" s="176"/>
      <c r="DX130" s="176"/>
      <c r="DY130" s="176"/>
      <c r="DZ130" s="176"/>
      <c r="EA130" s="176"/>
      <c r="EB130" s="176"/>
      <c r="EC130" s="176"/>
      <c r="ED130" s="176">
        <f t="shared" si="4"/>
        <v>140</v>
      </c>
      <c r="EE130" s="176">
        <f t="shared" si="6"/>
        <v>260</v>
      </c>
    </row>
    <row r="131" spans="1:135" s="74" customFormat="1" ht="40.5" customHeight="1">
      <c r="A131" s="66">
        <v>82</v>
      </c>
      <c r="B131" s="66" t="s">
        <v>6948</v>
      </c>
      <c r="C131" s="66" t="s">
        <v>6982</v>
      </c>
      <c r="D131" s="66">
        <v>786</v>
      </c>
      <c r="E131" s="66">
        <v>667</v>
      </c>
      <c r="F131" s="67" t="s">
        <v>6983</v>
      </c>
      <c r="G131" s="66" t="s">
        <v>6984</v>
      </c>
      <c r="H131" s="66" t="s">
        <v>6985</v>
      </c>
      <c r="I131" s="66" t="s">
        <v>5061</v>
      </c>
      <c r="J131" s="66">
        <v>36</v>
      </c>
      <c r="K131" s="66" t="s">
        <v>6986</v>
      </c>
      <c r="L131" s="66" t="s">
        <v>6987</v>
      </c>
      <c r="M131" s="66" t="s">
        <v>10</v>
      </c>
      <c r="N131" s="68">
        <v>14000</v>
      </c>
      <c r="O131" s="66" t="s">
        <v>3115</v>
      </c>
      <c r="P131" s="66">
        <v>113</v>
      </c>
      <c r="Q131" s="176">
        <v>2000</v>
      </c>
      <c r="R131" s="176"/>
      <c r="S131" s="176"/>
      <c r="T131" s="176"/>
      <c r="U131" s="176"/>
      <c r="V131" s="176"/>
      <c r="W131" s="176">
        <v>12000</v>
      </c>
      <c r="X131" s="176">
        <v>5760</v>
      </c>
      <c r="Y131" s="176"/>
      <c r="Z131" s="176"/>
      <c r="AA131" s="176"/>
      <c r="AB131" s="176"/>
      <c r="AC131" s="176">
        <v>0</v>
      </c>
      <c r="AD131" s="233"/>
      <c r="AE131" s="176"/>
      <c r="AF131" s="176"/>
      <c r="AG131" s="176">
        <v>0</v>
      </c>
      <c r="AH131" s="176"/>
      <c r="AI131" s="176"/>
      <c r="AJ131" s="176"/>
      <c r="AK131" s="176">
        <v>0</v>
      </c>
      <c r="AL131" s="176"/>
      <c r="AM131" s="176"/>
      <c r="AN131" s="176"/>
      <c r="AO131" s="176"/>
      <c r="AP131" s="176"/>
      <c r="AQ131" s="176"/>
      <c r="AR131" s="176"/>
      <c r="AS131" s="176"/>
      <c r="AT131" s="176"/>
      <c r="AU131" s="176">
        <v>0</v>
      </c>
      <c r="AV131" s="176"/>
      <c r="AW131" s="176"/>
      <c r="AX131" s="350"/>
      <c r="AY131" s="176"/>
      <c r="AZ131" s="176"/>
      <c r="BA131" s="176"/>
      <c r="BB131" s="176"/>
      <c r="BC131" s="176">
        <v>0</v>
      </c>
      <c r="BD131" s="176"/>
      <c r="BE131" s="176"/>
      <c r="BF131" s="176"/>
      <c r="BG131" s="176">
        <v>0</v>
      </c>
      <c r="BH131" s="176"/>
      <c r="BI131" s="176">
        <v>0</v>
      </c>
      <c r="BJ131" s="176"/>
      <c r="BK131" s="176">
        <v>0</v>
      </c>
      <c r="BL131" s="176"/>
      <c r="BM131" s="176">
        <v>0</v>
      </c>
      <c r="BN131" s="176"/>
      <c r="BO131" s="176">
        <v>0</v>
      </c>
      <c r="BP131" s="233"/>
      <c r="BQ131" s="176"/>
      <c r="BR131" s="176"/>
      <c r="BS131" s="176"/>
      <c r="BT131" s="176"/>
      <c r="BU131" s="176"/>
      <c r="BV131" s="176"/>
      <c r="BW131" s="176">
        <v>0</v>
      </c>
      <c r="BX131" s="176"/>
      <c r="BY131" s="176"/>
      <c r="BZ131" s="176"/>
      <c r="CA131" s="176"/>
      <c r="CB131" s="176"/>
      <c r="CC131" s="176">
        <v>0</v>
      </c>
      <c r="CD131" s="176">
        <v>0</v>
      </c>
      <c r="CE131" s="176">
        <v>0</v>
      </c>
      <c r="CF131" s="176"/>
      <c r="CG131" s="176"/>
      <c r="CH131" s="176"/>
      <c r="CI131" s="176">
        <v>0</v>
      </c>
      <c r="CJ131" s="176">
        <v>0</v>
      </c>
      <c r="CK131" s="176">
        <v>0</v>
      </c>
      <c r="CL131" s="176"/>
      <c r="CM131" s="176"/>
      <c r="CN131" s="176"/>
      <c r="CO131" s="176">
        <v>0</v>
      </c>
      <c r="CP131" s="176"/>
      <c r="CQ131" s="176">
        <v>0</v>
      </c>
      <c r="CR131" s="176"/>
      <c r="CS131" s="176">
        <v>0</v>
      </c>
      <c r="CT131" s="176"/>
      <c r="CU131" s="176">
        <v>0</v>
      </c>
      <c r="CV131" s="176"/>
      <c r="CW131" s="176"/>
      <c r="CX131" s="350"/>
      <c r="CY131" s="176">
        <v>0</v>
      </c>
      <c r="CZ131" s="176"/>
      <c r="DA131" s="176">
        <v>0</v>
      </c>
      <c r="DB131" s="350"/>
      <c r="DC131" s="176"/>
      <c r="DD131" s="176"/>
      <c r="DE131" s="176">
        <v>0</v>
      </c>
      <c r="DF131" s="176"/>
      <c r="DG131" s="176"/>
      <c r="DH131" s="176"/>
      <c r="DI131" s="176"/>
      <c r="DJ131" s="176"/>
      <c r="DK131" s="176"/>
      <c r="DL131" s="176"/>
      <c r="DM131" s="176"/>
      <c r="DN131" s="176"/>
      <c r="DO131" s="176"/>
      <c r="DP131" s="176"/>
      <c r="DQ131" s="176"/>
      <c r="DR131" s="176"/>
      <c r="DS131" s="176"/>
      <c r="DT131" s="176"/>
      <c r="DU131" s="176"/>
      <c r="DV131" s="176"/>
      <c r="DW131" s="176"/>
      <c r="DX131" s="176"/>
      <c r="DY131" s="176"/>
      <c r="DZ131" s="176"/>
      <c r="EA131" s="176"/>
      <c r="EB131" s="176"/>
      <c r="EC131" s="176"/>
      <c r="ED131" s="176">
        <f t="shared" si="4"/>
        <v>5760</v>
      </c>
      <c r="EE131" s="176">
        <f t="shared" si="6"/>
        <v>8240</v>
      </c>
    </row>
    <row r="132" spans="1:135" s="74" customFormat="1" ht="40.5" customHeight="1">
      <c r="A132" s="66">
        <v>83</v>
      </c>
      <c r="B132" s="66" t="s">
        <v>6952</v>
      </c>
      <c r="C132" s="66" t="s">
        <v>6988</v>
      </c>
      <c r="D132" s="66">
        <v>788</v>
      </c>
      <c r="E132" s="66">
        <v>717</v>
      </c>
      <c r="F132" s="67" t="s">
        <v>6989</v>
      </c>
      <c r="G132" s="66" t="s">
        <v>4775</v>
      </c>
      <c r="H132" s="66" t="s">
        <v>686</v>
      </c>
      <c r="I132" s="66" t="s">
        <v>6990</v>
      </c>
      <c r="J132" s="66">
        <v>36</v>
      </c>
      <c r="K132" s="66" t="s">
        <v>6991</v>
      </c>
      <c r="L132" s="66" t="s">
        <v>4778</v>
      </c>
      <c r="M132" s="66" t="s">
        <v>10</v>
      </c>
      <c r="N132" s="68">
        <v>114000</v>
      </c>
      <c r="O132" s="66" t="s">
        <v>3122</v>
      </c>
      <c r="P132" s="66">
        <v>23</v>
      </c>
      <c r="Q132" s="176">
        <v>20000</v>
      </c>
      <c r="R132" s="176">
        <v>19950</v>
      </c>
      <c r="S132" s="176"/>
      <c r="T132" s="176"/>
      <c r="U132" s="176"/>
      <c r="V132" s="176"/>
      <c r="W132" s="176"/>
      <c r="X132" s="176"/>
      <c r="Y132" s="176">
        <v>10000</v>
      </c>
      <c r="Z132" s="176"/>
      <c r="AA132" s="176">
        <v>20000</v>
      </c>
      <c r="AB132" s="176"/>
      <c r="AC132" s="176">
        <v>0</v>
      </c>
      <c r="AD132" s="233"/>
      <c r="AE132" s="176"/>
      <c r="AF132" s="176"/>
      <c r="AG132" s="176">
        <v>0</v>
      </c>
      <c r="AH132" s="176"/>
      <c r="AI132" s="176"/>
      <c r="AJ132" s="176"/>
      <c r="AK132" s="176"/>
      <c r="AL132" s="176"/>
      <c r="AM132" s="176"/>
      <c r="AN132" s="176"/>
      <c r="AO132" s="176"/>
      <c r="AP132" s="176"/>
      <c r="AQ132" s="176"/>
      <c r="AR132" s="176"/>
      <c r="AS132" s="176"/>
      <c r="AT132" s="176"/>
      <c r="AU132" s="176">
        <v>0</v>
      </c>
      <c r="AV132" s="176"/>
      <c r="AW132" s="176"/>
      <c r="AX132" s="350"/>
      <c r="AY132" s="176"/>
      <c r="AZ132" s="176"/>
      <c r="BA132" s="176"/>
      <c r="BB132" s="176"/>
      <c r="BC132" s="176">
        <v>0</v>
      </c>
      <c r="BD132" s="176"/>
      <c r="BE132" s="176"/>
      <c r="BF132" s="176"/>
      <c r="BG132" s="176">
        <v>0</v>
      </c>
      <c r="BH132" s="176"/>
      <c r="BI132" s="176">
        <v>0</v>
      </c>
      <c r="BJ132" s="176"/>
      <c r="BK132" s="176">
        <v>0</v>
      </c>
      <c r="BL132" s="176"/>
      <c r="BM132" s="176">
        <v>0</v>
      </c>
      <c r="BN132" s="176"/>
      <c r="BO132" s="176">
        <v>0</v>
      </c>
      <c r="BP132" s="233"/>
      <c r="BQ132" s="176"/>
      <c r="BR132" s="176"/>
      <c r="BS132" s="176"/>
      <c r="BT132" s="176"/>
      <c r="BU132" s="176"/>
      <c r="BV132" s="176"/>
      <c r="BW132" s="176">
        <v>0</v>
      </c>
      <c r="BX132" s="176"/>
      <c r="BY132" s="176"/>
      <c r="BZ132" s="176"/>
      <c r="CA132" s="176"/>
      <c r="CB132" s="176"/>
      <c r="CC132" s="176">
        <v>0</v>
      </c>
      <c r="CD132" s="176">
        <v>0</v>
      </c>
      <c r="CE132" s="176">
        <v>0</v>
      </c>
      <c r="CF132" s="176"/>
      <c r="CG132" s="176"/>
      <c r="CH132" s="176"/>
      <c r="CI132" s="176">
        <v>0</v>
      </c>
      <c r="CJ132" s="176">
        <v>60000</v>
      </c>
      <c r="CK132" s="176">
        <v>60000</v>
      </c>
      <c r="CL132" s="176"/>
      <c r="CM132" s="176"/>
      <c r="CN132" s="176"/>
      <c r="CO132" s="176">
        <v>0</v>
      </c>
      <c r="CP132" s="176"/>
      <c r="CQ132" s="176">
        <v>0</v>
      </c>
      <c r="CR132" s="176"/>
      <c r="CS132" s="176">
        <v>0</v>
      </c>
      <c r="CT132" s="176"/>
      <c r="CU132" s="176">
        <v>0</v>
      </c>
      <c r="CV132" s="176"/>
      <c r="CW132" s="176">
        <v>3000</v>
      </c>
      <c r="CX132" s="350">
        <v>990</v>
      </c>
      <c r="CY132" s="176">
        <v>0</v>
      </c>
      <c r="CZ132" s="176"/>
      <c r="DA132" s="176">
        <v>1000</v>
      </c>
      <c r="DB132" s="350">
        <v>0</v>
      </c>
      <c r="DC132" s="176"/>
      <c r="DD132" s="176"/>
      <c r="DE132" s="176">
        <v>0</v>
      </c>
      <c r="DF132" s="176"/>
      <c r="DG132" s="176"/>
      <c r="DH132" s="176"/>
      <c r="DI132" s="176"/>
      <c r="DJ132" s="176"/>
      <c r="DK132" s="176"/>
      <c r="DL132" s="176"/>
      <c r="DM132" s="176"/>
      <c r="DN132" s="176"/>
      <c r="DO132" s="176"/>
      <c r="DP132" s="176"/>
      <c r="DQ132" s="176"/>
      <c r="DR132" s="176"/>
      <c r="DS132" s="176"/>
      <c r="DT132" s="176"/>
      <c r="DU132" s="176"/>
      <c r="DV132" s="176"/>
      <c r="DW132" s="176"/>
      <c r="DX132" s="176"/>
      <c r="DY132" s="176"/>
      <c r="DZ132" s="176"/>
      <c r="EA132" s="176"/>
      <c r="EB132" s="176"/>
      <c r="EC132" s="176"/>
      <c r="ED132" s="176">
        <f t="shared" si="4"/>
        <v>20940</v>
      </c>
      <c r="EE132" s="176">
        <f t="shared" si="6"/>
        <v>93060</v>
      </c>
    </row>
    <row r="133" spans="1:135" s="74" customFormat="1" ht="40.5" customHeight="1">
      <c r="A133" s="66">
        <v>84</v>
      </c>
      <c r="B133" s="66" t="s">
        <v>6957</v>
      </c>
      <c r="C133" s="66" t="s">
        <v>6992</v>
      </c>
      <c r="D133" s="66">
        <v>788</v>
      </c>
      <c r="E133" s="66">
        <v>717</v>
      </c>
      <c r="F133" s="67" t="s">
        <v>4774</v>
      </c>
      <c r="G133" s="66" t="s">
        <v>4775</v>
      </c>
      <c r="H133" s="66" t="s">
        <v>413</v>
      </c>
      <c r="I133" s="66" t="s">
        <v>4776</v>
      </c>
      <c r="J133" s="66">
        <v>36</v>
      </c>
      <c r="K133" s="66" t="s">
        <v>4777</v>
      </c>
      <c r="L133" s="66" t="s">
        <v>4778</v>
      </c>
      <c r="M133" s="66" t="s">
        <v>10</v>
      </c>
      <c r="N133" s="68">
        <v>178000</v>
      </c>
      <c r="O133" s="66" t="s">
        <v>3122</v>
      </c>
      <c r="P133" s="66">
        <v>23</v>
      </c>
      <c r="Q133" s="176">
        <v>0</v>
      </c>
      <c r="R133" s="176"/>
      <c r="S133" s="176"/>
      <c r="T133" s="176"/>
      <c r="U133" s="176"/>
      <c r="V133" s="176"/>
      <c r="W133" s="176">
        <v>100000</v>
      </c>
      <c r="X133" s="176">
        <v>15870</v>
      </c>
      <c r="Y133" s="176"/>
      <c r="Z133" s="176"/>
      <c r="AA133" s="176"/>
      <c r="AB133" s="176"/>
      <c r="AC133" s="176">
        <v>0</v>
      </c>
      <c r="AD133" s="233"/>
      <c r="AE133" s="176"/>
      <c r="AF133" s="176"/>
      <c r="AG133" s="176">
        <v>0</v>
      </c>
      <c r="AH133" s="176"/>
      <c r="AI133" s="176"/>
      <c r="AJ133" s="176"/>
      <c r="AK133" s="176">
        <v>0</v>
      </c>
      <c r="AL133" s="176"/>
      <c r="AM133" s="176"/>
      <c r="AN133" s="176"/>
      <c r="AO133" s="176"/>
      <c r="AP133" s="176"/>
      <c r="AQ133" s="176"/>
      <c r="AR133" s="176"/>
      <c r="AS133" s="176"/>
      <c r="AT133" s="176"/>
      <c r="AU133" s="176">
        <v>0</v>
      </c>
      <c r="AV133" s="176"/>
      <c r="AW133" s="176"/>
      <c r="AX133" s="350"/>
      <c r="AY133" s="176">
        <v>10000</v>
      </c>
      <c r="AZ133" s="176">
        <v>4980</v>
      </c>
      <c r="BA133" s="176"/>
      <c r="BB133" s="176"/>
      <c r="BC133" s="176">
        <v>0</v>
      </c>
      <c r="BD133" s="176"/>
      <c r="BE133" s="176"/>
      <c r="BF133" s="176"/>
      <c r="BG133" s="176">
        <v>0</v>
      </c>
      <c r="BH133" s="176"/>
      <c r="BI133" s="176">
        <v>0</v>
      </c>
      <c r="BJ133" s="176"/>
      <c r="BK133" s="176">
        <v>0</v>
      </c>
      <c r="BL133" s="176"/>
      <c r="BM133" s="176">
        <v>12000</v>
      </c>
      <c r="BN133" s="176">
        <v>1980</v>
      </c>
      <c r="BO133" s="176">
        <v>0</v>
      </c>
      <c r="BP133" s="233"/>
      <c r="BQ133" s="176"/>
      <c r="BR133" s="176"/>
      <c r="BS133" s="176"/>
      <c r="BT133" s="176"/>
      <c r="BU133" s="176"/>
      <c r="BV133" s="176"/>
      <c r="BW133" s="176">
        <v>0</v>
      </c>
      <c r="BX133" s="176"/>
      <c r="BY133" s="176"/>
      <c r="BZ133" s="176"/>
      <c r="CA133" s="176"/>
      <c r="CB133" s="176"/>
      <c r="CC133" s="176">
        <v>0</v>
      </c>
      <c r="CD133" s="176">
        <v>0</v>
      </c>
      <c r="CE133" s="176">
        <v>0</v>
      </c>
      <c r="CF133" s="176"/>
      <c r="CG133" s="176"/>
      <c r="CH133" s="176"/>
      <c r="CI133" s="176">
        <v>0</v>
      </c>
      <c r="CJ133" s="176">
        <v>36000</v>
      </c>
      <c r="CK133" s="176">
        <v>36000</v>
      </c>
      <c r="CL133" s="176">
        <v>24960</v>
      </c>
      <c r="CM133" s="176"/>
      <c r="CN133" s="176"/>
      <c r="CO133" s="176">
        <v>0</v>
      </c>
      <c r="CP133" s="176"/>
      <c r="CQ133" s="176">
        <v>0</v>
      </c>
      <c r="CR133" s="176"/>
      <c r="CS133" s="176">
        <v>0</v>
      </c>
      <c r="CT133" s="176"/>
      <c r="CU133" s="176">
        <v>0</v>
      </c>
      <c r="CV133" s="176"/>
      <c r="CW133" s="176"/>
      <c r="CX133" s="350"/>
      <c r="CY133" s="176">
        <v>15000</v>
      </c>
      <c r="CZ133" s="176">
        <v>9960</v>
      </c>
      <c r="DA133" s="176">
        <v>1000</v>
      </c>
      <c r="DB133" s="350">
        <v>0</v>
      </c>
      <c r="DC133" s="176">
        <v>4000</v>
      </c>
      <c r="DD133" s="176">
        <v>0</v>
      </c>
      <c r="DE133" s="176">
        <v>0</v>
      </c>
      <c r="DF133" s="176"/>
      <c r="DG133" s="176"/>
      <c r="DH133" s="176"/>
      <c r="DI133" s="176"/>
      <c r="DJ133" s="176"/>
      <c r="DK133" s="176"/>
      <c r="DL133" s="176"/>
      <c r="DM133" s="176"/>
      <c r="DN133" s="176"/>
      <c r="DO133" s="176"/>
      <c r="DP133" s="176"/>
      <c r="DQ133" s="176"/>
      <c r="DR133" s="176"/>
      <c r="DS133" s="176"/>
      <c r="DT133" s="176"/>
      <c r="DU133" s="176"/>
      <c r="DV133" s="176"/>
      <c r="DW133" s="176"/>
      <c r="DX133" s="176"/>
      <c r="DY133" s="176"/>
      <c r="DZ133" s="176"/>
      <c r="EA133" s="176"/>
      <c r="EB133" s="176"/>
      <c r="EC133" s="176"/>
      <c r="ED133" s="176">
        <f t="shared" si="4"/>
        <v>57750</v>
      </c>
      <c r="EE133" s="176">
        <f t="shared" si="6"/>
        <v>120250</v>
      </c>
    </row>
    <row r="134" spans="1:135" s="74" customFormat="1" ht="40.5" customHeight="1">
      <c r="A134" s="66">
        <v>85</v>
      </c>
      <c r="B134" s="66" t="s">
        <v>6961</v>
      </c>
      <c r="C134" s="66" t="s">
        <v>6993</v>
      </c>
      <c r="D134" s="85">
        <v>795</v>
      </c>
      <c r="E134" s="66">
        <v>1185</v>
      </c>
      <c r="F134" s="67" t="s">
        <v>6994</v>
      </c>
      <c r="G134" s="66" t="s">
        <v>6995</v>
      </c>
      <c r="H134" s="66" t="s">
        <v>6352</v>
      </c>
      <c r="I134" s="66" t="s">
        <v>6996</v>
      </c>
      <c r="J134" s="66">
        <v>18</v>
      </c>
      <c r="K134" s="66" t="s">
        <v>6997</v>
      </c>
      <c r="L134" s="66" t="s">
        <v>6998</v>
      </c>
      <c r="M134" s="66" t="s">
        <v>10</v>
      </c>
      <c r="N134" s="68">
        <v>13000</v>
      </c>
      <c r="O134" s="66" t="s">
        <v>3122</v>
      </c>
      <c r="P134" s="66">
        <v>23</v>
      </c>
      <c r="Q134" s="176">
        <v>0</v>
      </c>
      <c r="R134" s="176"/>
      <c r="S134" s="176"/>
      <c r="T134" s="176"/>
      <c r="U134" s="176"/>
      <c r="V134" s="176"/>
      <c r="W134" s="176">
        <v>12000</v>
      </c>
      <c r="X134" s="176">
        <v>6000</v>
      </c>
      <c r="Y134" s="176"/>
      <c r="Z134" s="176"/>
      <c r="AA134" s="176"/>
      <c r="AB134" s="176"/>
      <c r="AC134" s="176">
        <v>0</v>
      </c>
      <c r="AD134" s="233"/>
      <c r="AE134" s="176"/>
      <c r="AF134" s="176"/>
      <c r="AG134" s="176">
        <v>0</v>
      </c>
      <c r="AH134" s="176"/>
      <c r="AI134" s="176"/>
      <c r="AJ134" s="176"/>
      <c r="AK134" s="176">
        <v>0</v>
      </c>
      <c r="AL134" s="176"/>
      <c r="AM134" s="176"/>
      <c r="AN134" s="176"/>
      <c r="AO134" s="176"/>
      <c r="AP134" s="176"/>
      <c r="AQ134" s="176"/>
      <c r="AR134" s="176"/>
      <c r="AS134" s="176"/>
      <c r="AT134" s="176"/>
      <c r="AU134" s="176">
        <v>0</v>
      </c>
      <c r="AV134" s="176"/>
      <c r="AW134" s="176"/>
      <c r="AX134" s="350"/>
      <c r="AY134" s="176"/>
      <c r="AZ134" s="176"/>
      <c r="BA134" s="176"/>
      <c r="BB134" s="176"/>
      <c r="BC134" s="176">
        <v>0</v>
      </c>
      <c r="BD134" s="176"/>
      <c r="BE134" s="176"/>
      <c r="BF134" s="176"/>
      <c r="BG134" s="176">
        <v>0</v>
      </c>
      <c r="BH134" s="176"/>
      <c r="BI134" s="176">
        <v>0</v>
      </c>
      <c r="BJ134" s="176"/>
      <c r="BK134" s="176">
        <v>0</v>
      </c>
      <c r="BL134" s="176"/>
      <c r="BM134" s="176">
        <v>0</v>
      </c>
      <c r="BN134" s="176"/>
      <c r="BO134" s="176">
        <v>0</v>
      </c>
      <c r="BP134" s="233"/>
      <c r="BQ134" s="176"/>
      <c r="BR134" s="176"/>
      <c r="BS134" s="176"/>
      <c r="BT134" s="176"/>
      <c r="BU134" s="176"/>
      <c r="BV134" s="176"/>
      <c r="BW134" s="176">
        <v>0</v>
      </c>
      <c r="BX134" s="176"/>
      <c r="BY134" s="176"/>
      <c r="BZ134" s="176"/>
      <c r="CA134" s="176"/>
      <c r="CB134" s="176"/>
      <c r="CC134" s="176">
        <v>1000</v>
      </c>
      <c r="CD134" s="176">
        <v>600</v>
      </c>
      <c r="CE134" s="176">
        <v>0</v>
      </c>
      <c r="CF134" s="176"/>
      <c r="CG134" s="176"/>
      <c r="CH134" s="176"/>
      <c r="CI134" s="176">
        <v>0</v>
      </c>
      <c r="CJ134" s="176">
        <v>0</v>
      </c>
      <c r="CK134" s="176">
        <v>0</v>
      </c>
      <c r="CL134" s="176"/>
      <c r="CM134" s="176"/>
      <c r="CN134" s="176"/>
      <c r="CO134" s="176">
        <v>0</v>
      </c>
      <c r="CP134" s="176"/>
      <c r="CQ134" s="176">
        <v>0</v>
      </c>
      <c r="CR134" s="176"/>
      <c r="CS134" s="176">
        <v>0</v>
      </c>
      <c r="CT134" s="176"/>
      <c r="CU134" s="176">
        <v>0</v>
      </c>
      <c r="CV134" s="176"/>
      <c r="CW134" s="176"/>
      <c r="CX134" s="350"/>
      <c r="CY134" s="176">
        <v>0</v>
      </c>
      <c r="CZ134" s="176"/>
      <c r="DA134" s="176">
        <v>0</v>
      </c>
      <c r="DB134" s="350"/>
      <c r="DC134" s="176"/>
      <c r="DD134" s="176"/>
      <c r="DE134" s="176">
        <v>0</v>
      </c>
      <c r="DF134" s="176"/>
      <c r="DG134" s="176"/>
      <c r="DH134" s="176"/>
      <c r="DI134" s="176"/>
      <c r="DJ134" s="176"/>
      <c r="DK134" s="176"/>
      <c r="DL134" s="176"/>
      <c r="DM134" s="176"/>
      <c r="DN134" s="176"/>
      <c r="DO134" s="176"/>
      <c r="DP134" s="176"/>
      <c r="DQ134" s="176"/>
      <c r="DR134" s="176"/>
      <c r="DS134" s="176"/>
      <c r="DT134" s="176"/>
      <c r="DU134" s="176"/>
      <c r="DV134" s="176"/>
      <c r="DW134" s="176"/>
      <c r="DX134" s="176"/>
      <c r="DY134" s="176"/>
      <c r="DZ134" s="176"/>
      <c r="EA134" s="176"/>
      <c r="EB134" s="176"/>
      <c r="EC134" s="176"/>
      <c r="ED134" s="176">
        <f t="shared" si="4"/>
        <v>6000</v>
      </c>
      <c r="EE134" s="176">
        <f t="shared" si="6"/>
        <v>7000</v>
      </c>
    </row>
    <row r="135" spans="1:135" s="47" customFormat="1" ht="33" customHeight="1">
      <c r="A135" s="66" t="s">
        <v>8243</v>
      </c>
      <c r="B135" s="66"/>
      <c r="C135" s="66"/>
      <c r="D135" s="60"/>
      <c r="E135" s="66"/>
      <c r="F135" s="61" t="s">
        <v>3265</v>
      </c>
      <c r="G135" s="66"/>
      <c r="H135" s="66"/>
      <c r="I135" s="66"/>
      <c r="J135" s="66"/>
      <c r="K135" s="66"/>
      <c r="L135" s="66"/>
      <c r="M135" s="66"/>
      <c r="N135" s="68"/>
      <c r="O135" s="66"/>
      <c r="P135" s="66"/>
      <c r="Q135" s="319"/>
      <c r="R135" s="176"/>
      <c r="S135" s="319"/>
      <c r="T135" s="319"/>
      <c r="U135" s="319"/>
      <c r="V135" s="319"/>
      <c r="W135" s="319"/>
      <c r="X135" s="319"/>
      <c r="Y135" s="319"/>
      <c r="Z135" s="319"/>
      <c r="AA135" s="319"/>
      <c r="AB135" s="319"/>
      <c r="AC135" s="319"/>
      <c r="AD135" s="587"/>
      <c r="AE135" s="319"/>
      <c r="AF135" s="319"/>
      <c r="AG135" s="319"/>
      <c r="AH135" s="319"/>
      <c r="AI135" s="319"/>
      <c r="AJ135" s="319"/>
      <c r="AK135" s="319"/>
      <c r="AL135" s="319"/>
      <c r="AM135" s="319"/>
      <c r="AN135" s="319"/>
      <c r="AO135" s="319"/>
      <c r="AP135" s="319"/>
      <c r="AQ135" s="319"/>
      <c r="AR135" s="319"/>
      <c r="AS135" s="319"/>
      <c r="AT135" s="319"/>
      <c r="AU135" s="176"/>
      <c r="AV135" s="319"/>
      <c r="AW135" s="319"/>
      <c r="AX135" s="346"/>
      <c r="AY135" s="319"/>
      <c r="AZ135" s="176"/>
      <c r="BA135" s="319"/>
      <c r="BB135" s="319"/>
      <c r="BC135" s="319"/>
      <c r="BD135" s="319"/>
      <c r="BE135" s="319"/>
      <c r="BF135" s="176"/>
      <c r="BG135" s="319"/>
      <c r="BH135" s="319"/>
      <c r="BI135" s="319"/>
      <c r="BJ135" s="319"/>
      <c r="BK135" s="319"/>
      <c r="BL135" s="319"/>
      <c r="BM135" s="319"/>
      <c r="BN135" s="319"/>
      <c r="BO135" s="319"/>
      <c r="BP135" s="587"/>
      <c r="BQ135" s="319"/>
      <c r="BR135" s="319"/>
      <c r="BS135" s="176"/>
      <c r="BT135" s="176"/>
      <c r="BU135" s="319"/>
      <c r="BV135" s="319"/>
      <c r="BW135" s="176"/>
      <c r="BX135" s="319"/>
      <c r="BY135" s="319"/>
      <c r="BZ135" s="319"/>
      <c r="CA135" s="319"/>
      <c r="CB135" s="319"/>
      <c r="CC135" s="319"/>
      <c r="CD135" s="176"/>
      <c r="CE135" s="319"/>
      <c r="CF135" s="176"/>
      <c r="CG135" s="319"/>
      <c r="CH135" s="319"/>
      <c r="CI135" s="319"/>
      <c r="CJ135" s="319"/>
      <c r="CK135" s="176"/>
      <c r="CL135" s="176"/>
      <c r="CM135" s="319"/>
      <c r="CN135" s="319"/>
      <c r="CO135" s="319"/>
      <c r="CP135" s="319"/>
      <c r="CQ135" s="319"/>
      <c r="CR135" s="319"/>
      <c r="CS135" s="319"/>
      <c r="CT135" s="176"/>
      <c r="CU135" s="319"/>
      <c r="CV135" s="319"/>
      <c r="CW135" s="319"/>
      <c r="CX135" s="346"/>
      <c r="CY135" s="319"/>
      <c r="CZ135" s="319"/>
      <c r="DA135" s="319"/>
      <c r="DB135" s="346"/>
      <c r="DC135" s="176"/>
      <c r="DD135" s="319"/>
      <c r="DE135" s="319"/>
      <c r="DF135" s="319"/>
      <c r="DG135" s="319"/>
      <c r="DH135" s="319"/>
      <c r="DI135" s="319"/>
      <c r="DJ135" s="319"/>
      <c r="DK135" s="319"/>
      <c r="DL135" s="319"/>
      <c r="DM135" s="319"/>
      <c r="DN135" s="319"/>
      <c r="DO135" s="319"/>
      <c r="DP135" s="319"/>
      <c r="DQ135" s="319"/>
      <c r="DR135" s="319"/>
      <c r="DS135" s="319"/>
      <c r="DT135" s="319"/>
      <c r="DU135" s="319"/>
      <c r="DV135" s="319"/>
      <c r="DW135" s="319"/>
      <c r="DX135" s="319"/>
      <c r="DY135" s="319"/>
      <c r="DZ135" s="319"/>
      <c r="EA135" s="319"/>
      <c r="EB135" s="319"/>
      <c r="EC135" s="319"/>
      <c r="ED135" s="176"/>
      <c r="EE135" s="176"/>
    </row>
    <row r="136" spans="1:135" s="47" customFormat="1" ht="28.5" customHeight="1">
      <c r="A136" s="66" t="s">
        <v>8243</v>
      </c>
      <c r="B136" s="66"/>
      <c r="C136" s="66"/>
      <c r="D136" s="60"/>
      <c r="E136" s="66"/>
      <c r="F136" s="61" t="s">
        <v>3266</v>
      </c>
      <c r="G136" s="66"/>
      <c r="H136" s="66"/>
      <c r="I136" s="66"/>
      <c r="J136" s="66"/>
      <c r="K136" s="66"/>
      <c r="L136" s="66"/>
      <c r="M136" s="66"/>
      <c r="N136" s="68"/>
      <c r="O136" s="66"/>
      <c r="P136" s="66"/>
      <c r="Q136" s="319"/>
      <c r="R136" s="176"/>
      <c r="S136" s="319"/>
      <c r="T136" s="319"/>
      <c r="U136" s="319"/>
      <c r="V136" s="319"/>
      <c r="W136" s="319"/>
      <c r="X136" s="319"/>
      <c r="Y136" s="319"/>
      <c r="Z136" s="319"/>
      <c r="AA136" s="319"/>
      <c r="AB136" s="319"/>
      <c r="AC136" s="319"/>
      <c r="AD136" s="587"/>
      <c r="AE136" s="319"/>
      <c r="AF136" s="319"/>
      <c r="AG136" s="319"/>
      <c r="AH136" s="319"/>
      <c r="AI136" s="319"/>
      <c r="AJ136" s="319"/>
      <c r="AK136" s="319"/>
      <c r="AL136" s="319"/>
      <c r="AM136" s="319"/>
      <c r="AN136" s="319"/>
      <c r="AO136" s="319"/>
      <c r="AP136" s="319"/>
      <c r="AQ136" s="319"/>
      <c r="AR136" s="319"/>
      <c r="AS136" s="319"/>
      <c r="AT136" s="319"/>
      <c r="AU136" s="176"/>
      <c r="AV136" s="319"/>
      <c r="AW136" s="319"/>
      <c r="AX136" s="346"/>
      <c r="AY136" s="319"/>
      <c r="AZ136" s="176"/>
      <c r="BA136" s="319"/>
      <c r="BB136" s="319"/>
      <c r="BC136" s="319"/>
      <c r="BD136" s="319"/>
      <c r="BE136" s="319"/>
      <c r="BF136" s="176"/>
      <c r="BG136" s="319"/>
      <c r="BH136" s="319"/>
      <c r="BI136" s="319"/>
      <c r="BJ136" s="319"/>
      <c r="BK136" s="319"/>
      <c r="BL136" s="319"/>
      <c r="BM136" s="319"/>
      <c r="BN136" s="319"/>
      <c r="BO136" s="319"/>
      <c r="BP136" s="587"/>
      <c r="BQ136" s="319"/>
      <c r="BR136" s="319"/>
      <c r="BS136" s="176"/>
      <c r="BT136" s="176"/>
      <c r="BU136" s="319"/>
      <c r="BV136" s="319"/>
      <c r="BW136" s="176"/>
      <c r="BX136" s="319"/>
      <c r="BY136" s="319"/>
      <c r="BZ136" s="319"/>
      <c r="CA136" s="319"/>
      <c r="CB136" s="319"/>
      <c r="CC136" s="319"/>
      <c r="CD136" s="176"/>
      <c r="CE136" s="319"/>
      <c r="CF136" s="176"/>
      <c r="CG136" s="319"/>
      <c r="CH136" s="319"/>
      <c r="CI136" s="319"/>
      <c r="CJ136" s="319"/>
      <c r="CK136" s="176"/>
      <c r="CL136" s="176"/>
      <c r="CM136" s="319"/>
      <c r="CN136" s="319"/>
      <c r="CO136" s="319"/>
      <c r="CP136" s="319"/>
      <c r="CQ136" s="319"/>
      <c r="CR136" s="319"/>
      <c r="CS136" s="319"/>
      <c r="CT136" s="176"/>
      <c r="CU136" s="319"/>
      <c r="CV136" s="319"/>
      <c r="CW136" s="319"/>
      <c r="CX136" s="346"/>
      <c r="CY136" s="319"/>
      <c r="CZ136" s="319"/>
      <c r="DA136" s="319"/>
      <c r="DB136" s="346"/>
      <c r="DC136" s="176"/>
      <c r="DD136" s="319"/>
      <c r="DE136" s="319"/>
      <c r="DF136" s="319"/>
      <c r="DG136" s="319"/>
      <c r="DH136" s="319"/>
      <c r="DI136" s="319"/>
      <c r="DJ136" s="319"/>
      <c r="DK136" s="319"/>
      <c r="DL136" s="319"/>
      <c r="DM136" s="319"/>
      <c r="DN136" s="319"/>
      <c r="DO136" s="319"/>
      <c r="DP136" s="319"/>
      <c r="DQ136" s="319"/>
      <c r="DR136" s="319"/>
      <c r="DS136" s="319"/>
      <c r="DT136" s="319"/>
      <c r="DU136" s="319"/>
      <c r="DV136" s="319"/>
      <c r="DW136" s="319"/>
      <c r="DX136" s="319"/>
      <c r="DY136" s="319"/>
      <c r="DZ136" s="319"/>
      <c r="EA136" s="319"/>
      <c r="EB136" s="319"/>
      <c r="EC136" s="319"/>
      <c r="ED136" s="176"/>
      <c r="EE136" s="176"/>
    </row>
    <row r="137" spans="1:135" s="74" customFormat="1" ht="40.5" customHeight="1">
      <c r="A137" s="66">
        <v>86</v>
      </c>
      <c r="B137" s="66" t="s">
        <v>6967</v>
      </c>
      <c r="C137" s="66" t="s">
        <v>6999</v>
      </c>
      <c r="D137" s="86">
        <v>825</v>
      </c>
      <c r="E137" s="66">
        <v>157</v>
      </c>
      <c r="F137" s="67" t="s">
        <v>7000</v>
      </c>
      <c r="G137" s="66" t="s">
        <v>7001</v>
      </c>
      <c r="H137" s="66" t="s">
        <v>70</v>
      </c>
      <c r="I137" s="66" t="s">
        <v>4875</v>
      </c>
      <c r="J137" s="66">
        <v>24</v>
      </c>
      <c r="K137" s="66" t="s">
        <v>7002</v>
      </c>
      <c r="L137" s="66" t="s">
        <v>7003</v>
      </c>
      <c r="M137" s="66" t="s">
        <v>15</v>
      </c>
      <c r="N137" s="68">
        <v>1225</v>
      </c>
      <c r="O137" s="66" t="s">
        <v>3122</v>
      </c>
      <c r="P137" s="66">
        <v>23</v>
      </c>
      <c r="Q137" s="176">
        <v>1000</v>
      </c>
      <c r="R137" s="176"/>
      <c r="S137" s="176"/>
      <c r="T137" s="176"/>
      <c r="U137" s="176">
        <v>30</v>
      </c>
      <c r="V137" s="176"/>
      <c r="W137" s="176"/>
      <c r="X137" s="176"/>
      <c r="Y137" s="176"/>
      <c r="Z137" s="176"/>
      <c r="AA137" s="176">
        <v>20</v>
      </c>
      <c r="AB137" s="176"/>
      <c r="AC137" s="176">
        <v>0</v>
      </c>
      <c r="AD137" s="233"/>
      <c r="AE137" s="176"/>
      <c r="AF137" s="176"/>
      <c r="AG137" s="176">
        <v>0</v>
      </c>
      <c r="AH137" s="176"/>
      <c r="AI137" s="176"/>
      <c r="AJ137" s="176"/>
      <c r="AK137" s="176">
        <v>0</v>
      </c>
      <c r="AL137" s="176"/>
      <c r="AM137" s="176"/>
      <c r="AN137" s="176"/>
      <c r="AO137" s="176"/>
      <c r="AP137" s="176"/>
      <c r="AQ137" s="176"/>
      <c r="AR137" s="176"/>
      <c r="AS137" s="176"/>
      <c r="AT137" s="176"/>
      <c r="AU137" s="176">
        <v>0</v>
      </c>
      <c r="AV137" s="176"/>
      <c r="AW137" s="176"/>
      <c r="AX137" s="350"/>
      <c r="AY137" s="176"/>
      <c r="AZ137" s="176"/>
      <c r="BA137" s="176"/>
      <c r="BB137" s="176"/>
      <c r="BC137" s="176">
        <v>0</v>
      </c>
      <c r="BD137" s="176"/>
      <c r="BE137" s="176"/>
      <c r="BF137" s="176"/>
      <c r="BG137" s="176">
        <v>0</v>
      </c>
      <c r="BH137" s="176"/>
      <c r="BI137" s="176">
        <v>0</v>
      </c>
      <c r="BJ137" s="176"/>
      <c r="BK137" s="176">
        <v>100</v>
      </c>
      <c r="BL137" s="176">
        <v>20</v>
      </c>
      <c r="BM137" s="176">
        <v>0</v>
      </c>
      <c r="BN137" s="176"/>
      <c r="BO137" s="176">
        <v>50</v>
      </c>
      <c r="BP137" s="233"/>
      <c r="BQ137" s="176"/>
      <c r="BR137" s="176"/>
      <c r="BS137" s="176"/>
      <c r="BT137" s="176"/>
      <c r="BU137" s="176"/>
      <c r="BV137" s="176"/>
      <c r="BW137" s="176">
        <v>0</v>
      </c>
      <c r="BX137" s="176"/>
      <c r="BY137" s="176"/>
      <c r="BZ137" s="176"/>
      <c r="CA137" s="176"/>
      <c r="CB137" s="176"/>
      <c r="CC137" s="176">
        <v>0</v>
      </c>
      <c r="CD137" s="176">
        <v>0</v>
      </c>
      <c r="CE137" s="176">
        <v>0</v>
      </c>
      <c r="CF137" s="176"/>
      <c r="CG137" s="176"/>
      <c r="CH137" s="176"/>
      <c r="CI137" s="176">
        <v>0</v>
      </c>
      <c r="CJ137" s="176">
        <v>5</v>
      </c>
      <c r="CK137" s="176">
        <v>5</v>
      </c>
      <c r="CL137" s="176"/>
      <c r="CM137" s="176"/>
      <c r="CN137" s="176"/>
      <c r="CO137" s="176">
        <v>0</v>
      </c>
      <c r="CP137" s="176"/>
      <c r="CQ137" s="176">
        <v>20</v>
      </c>
      <c r="CR137" s="176"/>
      <c r="CS137" s="176">
        <v>0</v>
      </c>
      <c r="CT137" s="176"/>
      <c r="CU137" s="176">
        <v>0</v>
      </c>
      <c r="CV137" s="176"/>
      <c r="CW137" s="176"/>
      <c r="CX137" s="350"/>
      <c r="CY137" s="176">
        <v>0</v>
      </c>
      <c r="CZ137" s="176"/>
      <c r="DA137" s="176">
        <v>0</v>
      </c>
      <c r="DB137" s="350"/>
      <c r="DC137" s="176"/>
      <c r="DD137" s="176"/>
      <c r="DE137" s="176">
        <v>0</v>
      </c>
      <c r="DF137" s="176"/>
      <c r="DG137" s="176"/>
      <c r="DH137" s="176"/>
      <c r="DI137" s="176"/>
      <c r="DJ137" s="176"/>
      <c r="DK137" s="176"/>
      <c r="DL137" s="176"/>
      <c r="DM137" s="176"/>
      <c r="DN137" s="176"/>
      <c r="DO137" s="176"/>
      <c r="DP137" s="176"/>
      <c r="DQ137" s="176"/>
      <c r="DR137" s="176"/>
      <c r="DS137" s="176"/>
      <c r="DT137" s="176"/>
      <c r="DU137" s="176"/>
      <c r="DV137" s="176"/>
      <c r="DW137" s="176"/>
      <c r="DX137" s="176"/>
      <c r="DY137" s="176"/>
      <c r="DZ137" s="176"/>
      <c r="EA137" s="176"/>
      <c r="EB137" s="176"/>
      <c r="EC137" s="176"/>
      <c r="ED137" s="176">
        <f t="shared" si="4"/>
        <v>20</v>
      </c>
      <c r="EE137" s="176">
        <f>N137-ED137</f>
        <v>1205</v>
      </c>
    </row>
    <row r="138" spans="1:135" s="74" customFormat="1" ht="40.5" customHeight="1">
      <c r="A138" s="66">
        <v>87</v>
      </c>
      <c r="B138" s="66" t="s">
        <v>6974</v>
      </c>
      <c r="C138" s="66" t="s">
        <v>7004</v>
      </c>
      <c r="D138" s="71">
        <v>833</v>
      </c>
      <c r="E138" s="66">
        <v>476</v>
      </c>
      <c r="F138" s="67" t="s">
        <v>7005</v>
      </c>
      <c r="G138" s="66" t="s">
        <v>7006</v>
      </c>
      <c r="H138" s="66" t="s">
        <v>875</v>
      </c>
      <c r="I138" s="66" t="s">
        <v>3845</v>
      </c>
      <c r="J138" s="66">
        <v>36</v>
      </c>
      <c r="K138" s="66" t="s">
        <v>7007</v>
      </c>
      <c r="L138" s="66" t="s">
        <v>7008</v>
      </c>
      <c r="M138" s="66" t="s">
        <v>15</v>
      </c>
      <c r="N138" s="68">
        <v>2200</v>
      </c>
      <c r="O138" s="66" t="s">
        <v>3115</v>
      </c>
      <c r="P138" s="66">
        <v>113</v>
      </c>
      <c r="Q138" s="176">
        <v>1000</v>
      </c>
      <c r="R138" s="176">
        <v>100</v>
      </c>
      <c r="S138" s="176"/>
      <c r="T138" s="176"/>
      <c r="U138" s="176">
        <v>1000</v>
      </c>
      <c r="V138" s="176">
        <v>400</v>
      </c>
      <c r="W138" s="176"/>
      <c r="X138" s="176"/>
      <c r="Y138" s="176"/>
      <c r="Z138" s="176"/>
      <c r="AA138" s="176"/>
      <c r="AB138" s="176"/>
      <c r="AC138" s="176">
        <v>0</v>
      </c>
      <c r="AD138" s="233"/>
      <c r="AE138" s="176"/>
      <c r="AF138" s="176"/>
      <c r="AG138" s="176">
        <v>0</v>
      </c>
      <c r="AH138" s="176"/>
      <c r="AI138" s="176"/>
      <c r="AJ138" s="176"/>
      <c r="AK138" s="176">
        <v>0</v>
      </c>
      <c r="AL138" s="176"/>
      <c r="AM138" s="176"/>
      <c r="AN138" s="176"/>
      <c r="AO138" s="176"/>
      <c r="AP138" s="176"/>
      <c r="AQ138" s="176"/>
      <c r="AR138" s="176"/>
      <c r="AS138" s="176"/>
      <c r="AT138" s="176"/>
      <c r="AU138" s="176">
        <v>0</v>
      </c>
      <c r="AV138" s="176"/>
      <c r="AW138" s="176"/>
      <c r="AX138" s="350"/>
      <c r="AY138" s="176"/>
      <c r="AZ138" s="176"/>
      <c r="BA138" s="176"/>
      <c r="BB138" s="176"/>
      <c r="BC138" s="176">
        <v>0</v>
      </c>
      <c r="BD138" s="176"/>
      <c r="BE138" s="176"/>
      <c r="BF138" s="176"/>
      <c r="BG138" s="176">
        <v>0</v>
      </c>
      <c r="BH138" s="176"/>
      <c r="BI138" s="176">
        <v>0</v>
      </c>
      <c r="BJ138" s="176"/>
      <c r="BK138" s="176">
        <v>0</v>
      </c>
      <c r="BL138" s="176"/>
      <c r="BM138" s="176">
        <v>0</v>
      </c>
      <c r="BN138" s="176"/>
      <c r="BO138" s="176">
        <v>0</v>
      </c>
      <c r="BP138" s="233"/>
      <c r="BQ138" s="176"/>
      <c r="BR138" s="176"/>
      <c r="BS138" s="176"/>
      <c r="BT138" s="176"/>
      <c r="BU138" s="176"/>
      <c r="BV138" s="176"/>
      <c r="BW138" s="176">
        <v>0</v>
      </c>
      <c r="BX138" s="176"/>
      <c r="BY138" s="176"/>
      <c r="BZ138" s="176"/>
      <c r="CA138" s="176">
        <v>100</v>
      </c>
      <c r="CB138" s="176">
        <v>100</v>
      </c>
      <c r="CC138" s="176">
        <v>0</v>
      </c>
      <c r="CD138" s="176">
        <v>0</v>
      </c>
      <c r="CE138" s="176">
        <v>0</v>
      </c>
      <c r="CF138" s="176"/>
      <c r="CG138" s="176"/>
      <c r="CH138" s="176"/>
      <c r="CI138" s="176">
        <v>0</v>
      </c>
      <c r="CJ138" s="176">
        <v>100</v>
      </c>
      <c r="CK138" s="176">
        <v>100</v>
      </c>
      <c r="CL138" s="176"/>
      <c r="CM138" s="176"/>
      <c r="CN138" s="176"/>
      <c r="CO138" s="176">
        <v>0</v>
      </c>
      <c r="CP138" s="176"/>
      <c r="CQ138" s="176">
        <v>0</v>
      </c>
      <c r="CR138" s="176"/>
      <c r="CS138" s="176">
        <v>0</v>
      </c>
      <c r="CT138" s="176"/>
      <c r="CU138" s="176">
        <v>0</v>
      </c>
      <c r="CV138" s="176"/>
      <c r="CW138" s="176"/>
      <c r="CX138" s="350"/>
      <c r="CY138" s="176">
        <v>0</v>
      </c>
      <c r="CZ138" s="176"/>
      <c r="DA138" s="176">
        <v>0</v>
      </c>
      <c r="DB138" s="350"/>
      <c r="DC138" s="176"/>
      <c r="DD138" s="176"/>
      <c r="DE138" s="176">
        <v>0</v>
      </c>
      <c r="DF138" s="176"/>
      <c r="DG138" s="176"/>
      <c r="DH138" s="176"/>
      <c r="DI138" s="176"/>
      <c r="DJ138" s="176"/>
      <c r="DK138" s="176"/>
      <c r="DL138" s="176"/>
      <c r="DM138" s="176"/>
      <c r="DN138" s="176"/>
      <c r="DO138" s="176"/>
      <c r="DP138" s="176"/>
      <c r="DQ138" s="176"/>
      <c r="DR138" s="176"/>
      <c r="DS138" s="176"/>
      <c r="DT138" s="176"/>
      <c r="DU138" s="176"/>
      <c r="DV138" s="176"/>
      <c r="DW138" s="176"/>
      <c r="DX138" s="176"/>
      <c r="DY138" s="176"/>
      <c r="DZ138" s="176"/>
      <c r="EA138" s="176"/>
      <c r="EB138" s="176"/>
      <c r="EC138" s="176"/>
      <c r="ED138" s="176">
        <f t="shared" si="4"/>
        <v>600</v>
      </c>
      <c r="EE138" s="176">
        <f>N138-ED138</f>
        <v>1600</v>
      </c>
    </row>
    <row r="139" spans="1:135" s="74" customFormat="1" ht="40.5" customHeight="1">
      <c r="A139" s="66">
        <v>88</v>
      </c>
      <c r="B139" s="66" t="s">
        <v>6975</v>
      </c>
      <c r="C139" s="66" t="s">
        <v>7009</v>
      </c>
      <c r="D139" s="86">
        <v>849</v>
      </c>
      <c r="E139" s="66">
        <v>780</v>
      </c>
      <c r="F139" s="67" t="s">
        <v>7010</v>
      </c>
      <c r="G139" s="66" t="s">
        <v>868</v>
      </c>
      <c r="H139" s="66" t="s">
        <v>875</v>
      </c>
      <c r="I139" s="66" t="s">
        <v>3931</v>
      </c>
      <c r="J139" s="66">
        <v>36</v>
      </c>
      <c r="K139" s="66" t="s">
        <v>7011</v>
      </c>
      <c r="L139" s="66" t="s">
        <v>7012</v>
      </c>
      <c r="M139" s="66" t="s">
        <v>15</v>
      </c>
      <c r="N139" s="68">
        <v>8200</v>
      </c>
      <c r="O139" s="66" t="s">
        <v>3115</v>
      </c>
      <c r="P139" s="66">
        <v>113</v>
      </c>
      <c r="Q139" s="176">
        <v>2000</v>
      </c>
      <c r="R139" s="176">
        <v>1200</v>
      </c>
      <c r="S139" s="176"/>
      <c r="T139" s="176"/>
      <c r="U139" s="176">
        <v>2000</v>
      </c>
      <c r="V139" s="176">
        <v>700</v>
      </c>
      <c r="W139" s="176"/>
      <c r="X139" s="176"/>
      <c r="Y139" s="176"/>
      <c r="Z139" s="176"/>
      <c r="AA139" s="176">
        <v>100</v>
      </c>
      <c r="AB139" s="176">
        <v>80</v>
      </c>
      <c r="AC139" s="176">
        <v>2000</v>
      </c>
      <c r="AD139" s="233">
        <v>150</v>
      </c>
      <c r="AE139" s="176"/>
      <c r="AF139" s="176"/>
      <c r="AG139" s="176">
        <v>0</v>
      </c>
      <c r="AH139" s="176"/>
      <c r="AI139" s="176"/>
      <c r="AJ139" s="176"/>
      <c r="AK139" s="176">
        <v>0</v>
      </c>
      <c r="AL139" s="176"/>
      <c r="AM139" s="176"/>
      <c r="AN139" s="176"/>
      <c r="AO139" s="176"/>
      <c r="AP139" s="176"/>
      <c r="AQ139" s="176"/>
      <c r="AR139" s="176"/>
      <c r="AS139" s="176"/>
      <c r="AT139" s="176"/>
      <c r="AU139" s="176">
        <v>0</v>
      </c>
      <c r="AV139" s="176"/>
      <c r="AW139" s="176"/>
      <c r="AX139" s="350"/>
      <c r="AY139" s="176"/>
      <c r="AZ139" s="176"/>
      <c r="BA139" s="176"/>
      <c r="BB139" s="176"/>
      <c r="BC139" s="176">
        <v>500</v>
      </c>
      <c r="BD139" s="176">
        <v>200</v>
      </c>
      <c r="BE139" s="176">
        <v>300</v>
      </c>
      <c r="BF139" s="176">
        <v>200</v>
      </c>
      <c r="BG139" s="176">
        <v>0</v>
      </c>
      <c r="BH139" s="176"/>
      <c r="BI139" s="176">
        <v>0</v>
      </c>
      <c r="BJ139" s="176"/>
      <c r="BK139" s="176">
        <v>0</v>
      </c>
      <c r="BL139" s="176"/>
      <c r="BM139" s="176">
        <v>0</v>
      </c>
      <c r="BN139" s="176"/>
      <c r="BO139" s="176">
        <v>0</v>
      </c>
      <c r="BP139" s="233"/>
      <c r="BQ139" s="176"/>
      <c r="BR139" s="176"/>
      <c r="BS139" s="176"/>
      <c r="BT139" s="176"/>
      <c r="BU139" s="176"/>
      <c r="BV139" s="176"/>
      <c r="BW139" s="176">
        <v>0</v>
      </c>
      <c r="BX139" s="176"/>
      <c r="BY139" s="176"/>
      <c r="BZ139" s="176"/>
      <c r="CA139" s="176"/>
      <c r="CB139" s="176"/>
      <c r="CC139" s="176">
        <v>0</v>
      </c>
      <c r="CD139" s="176">
        <v>0</v>
      </c>
      <c r="CE139" s="176">
        <v>0</v>
      </c>
      <c r="CF139" s="176"/>
      <c r="CG139" s="176"/>
      <c r="CH139" s="176"/>
      <c r="CI139" s="176">
        <v>0</v>
      </c>
      <c r="CJ139" s="176">
        <v>1200</v>
      </c>
      <c r="CK139" s="176">
        <v>1200</v>
      </c>
      <c r="CL139" s="176">
        <v>700</v>
      </c>
      <c r="CM139" s="176"/>
      <c r="CN139" s="176"/>
      <c r="CO139" s="176">
        <v>0</v>
      </c>
      <c r="CP139" s="176"/>
      <c r="CQ139" s="176">
        <v>0</v>
      </c>
      <c r="CR139" s="176"/>
      <c r="CS139" s="176">
        <v>100</v>
      </c>
      <c r="CT139" s="176">
        <v>20</v>
      </c>
      <c r="CU139" s="176">
        <v>0</v>
      </c>
      <c r="CV139" s="176"/>
      <c r="CW139" s="176"/>
      <c r="CX139" s="350"/>
      <c r="CY139" s="176">
        <v>0</v>
      </c>
      <c r="CZ139" s="176"/>
      <c r="DA139" s="176">
        <v>0</v>
      </c>
      <c r="DB139" s="350"/>
      <c r="DC139" s="176"/>
      <c r="DD139" s="176"/>
      <c r="DE139" s="176">
        <v>0</v>
      </c>
      <c r="DF139" s="176"/>
      <c r="DG139" s="176"/>
      <c r="DH139" s="176"/>
      <c r="DI139" s="176"/>
      <c r="DJ139" s="176"/>
      <c r="DK139" s="176"/>
      <c r="DL139" s="176"/>
      <c r="DM139" s="176"/>
      <c r="DN139" s="176"/>
      <c r="DO139" s="176"/>
      <c r="DP139" s="176"/>
      <c r="DQ139" s="176"/>
      <c r="DR139" s="176"/>
      <c r="DS139" s="176"/>
      <c r="DT139" s="176"/>
      <c r="DU139" s="176"/>
      <c r="DV139" s="176"/>
      <c r="DW139" s="176"/>
      <c r="DX139" s="176"/>
      <c r="DY139" s="176"/>
      <c r="DZ139" s="176"/>
      <c r="EA139" s="176"/>
      <c r="EB139" s="176"/>
      <c r="EC139" s="176"/>
      <c r="ED139" s="176">
        <f t="shared" si="4"/>
        <v>3250</v>
      </c>
      <c r="EE139" s="176">
        <f>N139-ED139</f>
        <v>4950</v>
      </c>
    </row>
    <row r="140" spans="1:135" s="74" customFormat="1" ht="40.5" customHeight="1">
      <c r="A140" s="66">
        <v>89</v>
      </c>
      <c r="B140" s="66" t="s">
        <v>6982</v>
      </c>
      <c r="C140" s="66" t="s">
        <v>7013</v>
      </c>
      <c r="D140" s="86">
        <v>849</v>
      </c>
      <c r="E140" s="66">
        <v>780</v>
      </c>
      <c r="F140" s="67" t="s">
        <v>7014</v>
      </c>
      <c r="G140" s="66" t="s">
        <v>868</v>
      </c>
      <c r="H140" s="66" t="s">
        <v>559</v>
      </c>
      <c r="I140" s="66" t="s">
        <v>3931</v>
      </c>
      <c r="J140" s="66">
        <v>36</v>
      </c>
      <c r="K140" s="66" t="s">
        <v>7015</v>
      </c>
      <c r="L140" s="66" t="s">
        <v>7016</v>
      </c>
      <c r="M140" s="66" t="s">
        <v>15</v>
      </c>
      <c r="N140" s="68">
        <v>5100</v>
      </c>
      <c r="O140" s="66" t="s">
        <v>3115</v>
      </c>
      <c r="P140" s="66">
        <v>113</v>
      </c>
      <c r="Q140" s="176">
        <v>1000</v>
      </c>
      <c r="R140" s="176">
        <v>260</v>
      </c>
      <c r="S140" s="176"/>
      <c r="T140" s="176"/>
      <c r="U140" s="176">
        <v>4000</v>
      </c>
      <c r="V140" s="176">
        <v>300</v>
      </c>
      <c r="W140" s="176"/>
      <c r="X140" s="176"/>
      <c r="Y140" s="176"/>
      <c r="Z140" s="176"/>
      <c r="AA140" s="176"/>
      <c r="AB140" s="176"/>
      <c r="AC140" s="176">
        <v>0</v>
      </c>
      <c r="AD140" s="233"/>
      <c r="AE140" s="176"/>
      <c r="AF140" s="176"/>
      <c r="AG140" s="176">
        <v>0</v>
      </c>
      <c r="AH140" s="176"/>
      <c r="AI140" s="176"/>
      <c r="AJ140" s="176"/>
      <c r="AK140" s="176">
        <v>0</v>
      </c>
      <c r="AL140" s="176"/>
      <c r="AM140" s="176"/>
      <c r="AN140" s="176"/>
      <c r="AO140" s="176"/>
      <c r="AP140" s="176"/>
      <c r="AQ140" s="176"/>
      <c r="AR140" s="176"/>
      <c r="AS140" s="176"/>
      <c r="AT140" s="176"/>
      <c r="AU140" s="176">
        <v>0</v>
      </c>
      <c r="AV140" s="176"/>
      <c r="AW140" s="176"/>
      <c r="AX140" s="350"/>
      <c r="AY140" s="176"/>
      <c r="AZ140" s="176"/>
      <c r="BA140" s="176"/>
      <c r="BB140" s="176"/>
      <c r="BC140" s="176">
        <v>0</v>
      </c>
      <c r="BD140" s="176"/>
      <c r="BE140" s="176"/>
      <c r="BF140" s="176"/>
      <c r="BG140" s="176">
        <v>0</v>
      </c>
      <c r="BH140" s="176"/>
      <c r="BI140" s="176">
        <v>0</v>
      </c>
      <c r="BJ140" s="176"/>
      <c r="BK140" s="176">
        <v>0</v>
      </c>
      <c r="BL140" s="176"/>
      <c r="BM140" s="176">
        <v>0</v>
      </c>
      <c r="BN140" s="176"/>
      <c r="BO140" s="176">
        <v>0</v>
      </c>
      <c r="BP140" s="233"/>
      <c r="BQ140" s="176"/>
      <c r="BR140" s="176"/>
      <c r="BS140" s="176"/>
      <c r="BT140" s="176"/>
      <c r="BU140" s="176"/>
      <c r="BV140" s="176"/>
      <c r="BW140" s="176">
        <v>0</v>
      </c>
      <c r="BX140" s="176"/>
      <c r="BY140" s="176"/>
      <c r="BZ140" s="176"/>
      <c r="CA140" s="176"/>
      <c r="CB140" s="176"/>
      <c r="CC140" s="176">
        <v>0</v>
      </c>
      <c r="CD140" s="176">
        <v>0</v>
      </c>
      <c r="CE140" s="176">
        <v>0</v>
      </c>
      <c r="CF140" s="176"/>
      <c r="CG140" s="176"/>
      <c r="CH140" s="176"/>
      <c r="CI140" s="176">
        <v>0</v>
      </c>
      <c r="CJ140" s="176">
        <v>0</v>
      </c>
      <c r="CK140" s="176">
        <v>0</v>
      </c>
      <c r="CL140" s="176"/>
      <c r="CM140" s="176"/>
      <c r="CN140" s="176"/>
      <c r="CO140" s="176">
        <v>0</v>
      </c>
      <c r="CP140" s="176"/>
      <c r="CQ140" s="176">
        <v>0</v>
      </c>
      <c r="CR140" s="176"/>
      <c r="CS140" s="176">
        <v>100</v>
      </c>
      <c r="CT140" s="176">
        <v>10</v>
      </c>
      <c r="CU140" s="176">
        <v>0</v>
      </c>
      <c r="CV140" s="176"/>
      <c r="CW140" s="176"/>
      <c r="CX140" s="350"/>
      <c r="CY140" s="176">
        <v>0</v>
      </c>
      <c r="CZ140" s="176"/>
      <c r="DA140" s="176">
        <v>0</v>
      </c>
      <c r="DB140" s="350"/>
      <c r="DC140" s="176"/>
      <c r="DD140" s="176"/>
      <c r="DE140" s="176">
        <v>0</v>
      </c>
      <c r="DF140" s="176"/>
      <c r="DG140" s="176"/>
      <c r="DH140" s="176"/>
      <c r="DI140" s="176"/>
      <c r="DJ140" s="176"/>
      <c r="DK140" s="176"/>
      <c r="DL140" s="176"/>
      <c r="DM140" s="176"/>
      <c r="DN140" s="176"/>
      <c r="DO140" s="176"/>
      <c r="DP140" s="176"/>
      <c r="DQ140" s="176"/>
      <c r="DR140" s="176"/>
      <c r="DS140" s="176"/>
      <c r="DT140" s="176"/>
      <c r="DU140" s="176"/>
      <c r="DV140" s="176"/>
      <c r="DW140" s="176"/>
      <c r="DX140" s="176"/>
      <c r="DY140" s="176"/>
      <c r="DZ140" s="176"/>
      <c r="EA140" s="176"/>
      <c r="EB140" s="176"/>
      <c r="EC140" s="176"/>
      <c r="ED140" s="176">
        <f t="shared" ref="ED140:ED173" si="7">DF140+DD140+DB140+CZ140+CX140+CV140+CT140+CR140+CP140+CN140+CL140+CH140+CF140+CB140+BZ140+BX140+BT140+BR140+BP140+BN140+BL140+BJ140+BH140+BF140+BD140+BB140+AZ140+AX140+AV140+AR140+AP140+AN140+AL140+AJ140+AH140+AF140+AD140+AB140+Z140+X140+V140+T140+R140</f>
        <v>570</v>
      </c>
      <c r="EE140" s="176">
        <f>N140-ED140</f>
        <v>4530</v>
      </c>
    </row>
    <row r="141" spans="1:135" s="74" customFormat="1" ht="40.5" customHeight="1">
      <c r="A141" s="66">
        <v>90</v>
      </c>
      <c r="B141" s="66" t="s">
        <v>6988</v>
      </c>
      <c r="C141" s="66" t="s">
        <v>7017</v>
      </c>
      <c r="D141" s="86">
        <v>851</v>
      </c>
      <c r="E141" s="66">
        <v>828</v>
      </c>
      <c r="F141" s="67" t="s">
        <v>7018</v>
      </c>
      <c r="G141" s="66" t="s">
        <v>7019</v>
      </c>
      <c r="H141" s="66" t="s">
        <v>7020</v>
      </c>
      <c r="I141" s="66" t="s">
        <v>7021</v>
      </c>
      <c r="J141" s="66">
        <v>24</v>
      </c>
      <c r="K141" s="66" t="s">
        <v>7022</v>
      </c>
      <c r="L141" s="66" t="s">
        <v>7003</v>
      </c>
      <c r="M141" s="66" t="s">
        <v>67</v>
      </c>
      <c r="N141" s="68">
        <v>480</v>
      </c>
      <c r="O141" s="66" t="s">
        <v>3115</v>
      </c>
      <c r="P141" s="66">
        <v>113</v>
      </c>
      <c r="Q141" s="176">
        <v>50</v>
      </c>
      <c r="R141" s="176"/>
      <c r="S141" s="176"/>
      <c r="T141" s="176"/>
      <c r="U141" s="176">
        <v>100</v>
      </c>
      <c r="V141" s="176"/>
      <c r="W141" s="176"/>
      <c r="X141" s="176"/>
      <c r="Y141" s="176"/>
      <c r="Z141" s="176"/>
      <c r="AA141" s="176">
        <v>50</v>
      </c>
      <c r="AB141" s="176"/>
      <c r="AC141" s="176">
        <v>70</v>
      </c>
      <c r="AD141" s="233">
        <v>69</v>
      </c>
      <c r="AE141" s="176"/>
      <c r="AF141" s="176"/>
      <c r="AG141" s="176">
        <v>0</v>
      </c>
      <c r="AH141" s="176"/>
      <c r="AI141" s="176"/>
      <c r="AJ141" s="176"/>
      <c r="AK141" s="176">
        <v>0</v>
      </c>
      <c r="AL141" s="176"/>
      <c r="AM141" s="176"/>
      <c r="AN141" s="176"/>
      <c r="AO141" s="176"/>
      <c r="AP141" s="176"/>
      <c r="AQ141" s="176"/>
      <c r="AR141" s="176"/>
      <c r="AS141" s="176"/>
      <c r="AT141" s="176"/>
      <c r="AU141" s="176">
        <v>0</v>
      </c>
      <c r="AV141" s="176"/>
      <c r="AW141" s="176"/>
      <c r="AX141" s="350"/>
      <c r="AY141" s="176">
        <v>50</v>
      </c>
      <c r="AZ141" s="176"/>
      <c r="BA141" s="176"/>
      <c r="BB141" s="176"/>
      <c r="BC141" s="176">
        <v>0</v>
      </c>
      <c r="BD141" s="176"/>
      <c r="BE141" s="176"/>
      <c r="BF141" s="176"/>
      <c r="BG141" s="176">
        <v>0</v>
      </c>
      <c r="BH141" s="176"/>
      <c r="BI141" s="176">
        <v>0</v>
      </c>
      <c r="BJ141" s="176"/>
      <c r="BK141" s="176">
        <v>0</v>
      </c>
      <c r="BL141" s="176"/>
      <c r="BM141" s="176">
        <v>0</v>
      </c>
      <c r="BN141" s="176"/>
      <c r="BO141" s="176">
        <v>50</v>
      </c>
      <c r="BP141" s="233"/>
      <c r="BQ141" s="176"/>
      <c r="BR141" s="176"/>
      <c r="BS141" s="176"/>
      <c r="BT141" s="176"/>
      <c r="BU141" s="176"/>
      <c r="BV141" s="176"/>
      <c r="BW141" s="176">
        <v>0</v>
      </c>
      <c r="BX141" s="176"/>
      <c r="BY141" s="176"/>
      <c r="BZ141" s="176"/>
      <c r="CA141" s="176">
        <v>100</v>
      </c>
      <c r="CB141" s="176">
        <v>75</v>
      </c>
      <c r="CC141" s="176">
        <v>0</v>
      </c>
      <c r="CD141" s="176">
        <v>0</v>
      </c>
      <c r="CE141" s="176">
        <v>0</v>
      </c>
      <c r="CF141" s="176"/>
      <c r="CG141" s="176"/>
      <c r="CH141" s="176"/>
      <c r="CI141" s="176">
        <v>0</v>
      </c>
      <c r="CJ141" s="176">
        <v>10</v>
      </c>
      <c r="CK141" s="176">
        <v>10</v>
      </c>
      <c r="CL141" s="176">
        <v>4</v>
      </c>
      <c r="CM141" s="176"/>
      <c r="CN141" s="176"/>
      <c r="CO141" s="176">
        <v>0</v>
      </c>
      <c r="CP141" s="176"/>
      <c r="CQ141" s="176">
        <v>0</v>
      </c>
      <c r="CR141" s="176"/>
      <c r="CS141" s="176">
        <v>0</v>
      </c>
      <c r="CT141" s="176"/>
      <c r="CU141" s="176">
        <v>0</v>
      </c>
      <c r="CV141" s="176"/>
      <c r="CW141" s="176"/>
      <c r="CX141" s="350"/>
      <c r="CY141" s="176">
        <v>0</v>
      </c>
      <c r="CZ141" s="176"/>
      <c r="DA141" s="176">
        <v>0</v>
      </c>
      <c r="DB141" s="350"/>
      <c r="DC141" s="176"/>
      <c r="DD141" s="176"/>
      <c r="DE141" s="176">
        <v>0</v>
      </c>
      <c r="DF141" s="176"/>
      <c r="DG141" s="176"/>
      <c r="DH141" s="176"/>
      <c r="DI141" s="176"/>
      <c r="DJ141" s="176"/>
      <c r="DK141" s="176"/>
      <c r="DL141" s="176"/>
      <c r="DM141" s="176"/>
      <c r="DN141" s="176"/>
      <c r="DO141" s="176"/>
      <c r="DP141" s="176"/>
      <c r="DQ141" s="176"/>
      <c r="DR141" s="176"/>
      <c r="DS141" s="176"/>
      <c r="DT141" s="176"/>
      <c r="DU141" s="176"/>
      <c r="DV141" s="176"/>
      <c r="DW141" s="176"/>
      <c r="DX141" s="176"/>
      <c r="DY141" s="176"/>
      <c r="DZ141" s="176"/>
      <c r="EA141" s="176"/>
      <c r="EB141" s="176"/>
      <c r="EC141" s="176"/>
      <c r="ED141" s="176">
        <f t="shared" si="7"/>
        <v>148</v>
      </c>
      <c r="EE141" s="176">
        <f>N141-ED141</f>
        <v>332</v>
      </c>
    </row>
    <row r="142" spans="1:135" s="47" customFormat="1" ht="28.5" customHeight="1">
      <c r="A142" s="66" t="s">
        <v>8243</v>
      </c>
      <c r="B142" s="66"/>
      <c r="C142" s="66"/>
      <c r="D142" s="60"/>
      <c r="E142" s="66"/>
      <c r="F142" s="61" t="s">
        <v>3267</v>
      </c>
      <c r="G142" s="66"/>
      <c r="H142" s="66"/>
      <c r="I142" s="66"/>
      <c r="J142" s="66"/>
      <c r="K142" s="66"/>
      <c r="L142" s="66"/>
      <c r="M142" s="66"/>
      <c r="N142" s="68"/>
      <c r="O142" s="66"/>
      <c r="P142" s="66"/>
      <c r="Q142" s="319"/>
      <c r="R142" s="176"/>
      <c r="S142" s="319"/>
      <c r="T142" s="319"/>
      <c r="U142" s="319"/>
      <c r="V142" s="319"/>
      <c r="W142" s="319"/>
      <c r="X142" s="319"/>
      <c r="Y142" s="319"/>
      <c r="Z142" s="319"/>
      <c r="AA142" s="319"/>
      <c r="AB142" s="319"/>
      <c r="AC142" s="319"/>
      <c r="AD142" s="587"/>
      <c r="AE142" s="319"/>
      <c r="AF142" s="319"/>
      <c r="AG142" s="319"/>
      <c r="AH142" s="319"/>
      <c r="AI142" s="319"/>
      <c r="AJ142" s="319"/>
      <c r="AK142" s="319"/>
      <c r="AL142" s="319"/>
      <c r="AM142" s="319"/>
      <c r="AN142" s="319"/>
      <c r="AO142" s="319"/>
      <c r="AP142" s="319"/>
      <c r="AQ142" s="319"/>
      <c r="AR142" s="319"/>
      <c r="AS142" s="319"/>
      <c r="AT142" s="319"/>
      <c r="AU142" s="176"/>
      <c r="AV142" s="319"/>
      <c r="AW142" s="319"/>
      <c r="AX142" s="346"/>
      <c r="AY142" s="319"/>
      <c r="AZ142" s="176"/>
      <c r="BA142" s="319"/>
      <c r="BB142" s="319"/>
      <c r="BC142" s="319"/>
      <c r="BD142" s="319"/>
      <c r="BE142" s="319"/>
      <c r="BF142" s="176"/>
      <c r="BG142" s="319"/>
      <c r="BH142" s="319"/>
      <c r="BI142" s="319"/>
      <c r="BJ142" s="319"/>
      <c r="BK142" s="319"/>
      <c r="BL142" s="319"/>
      <c r="BM142" s="319"/>
      <c r="BN142" s="319"/>
      <c r="BO142" s="319"/>
      <c r="BP142" s="587"/>
      <c r="BQ142" s="319"/>
      <c r="BR142" s="319"/>
      <c r="BS142" s="176"/>
      <c r="BT142" s="176"/>
      <c r="BU142" s="319"/>
      <c r="BV142" s="319"/>
      <c r="BW142" s="176"/>
      <c r="BX142" s="319"/>
      <c r="BY142" s="319"/>
      <c r="BZ142" s="319"/>
      <c r="CA142" s="319"/>
      <c r="CB142" s="319"/>
      <c r="CC142" s="319"/>
      <c r="CD142" s="176"/>
      <c r="CE142" s="319"/>
      <c r="CF142" s="176"/>
      <c r="CG142" s="319"/>
      <c r="CH142" s="319"/>
      <c r="CI142" s="319"/>
      <c r="CJ142" s="319"/>
      <c r="CK142" s="176"/>
      <c r="CL142" s="176"/>
      <c r="CM142" s="319"/>
      <c r="CN142" s="319"/>
      <c r="CO142" s="319"/>
      <c r="CP142" s="319"/>
      <c r="CQ142" s="319"/>
      <c r="CR142" s="319"/>
      <c r="CS142" s="319"/>
      <c r="CT142" s="176"/>
      <c r="CU142" s="319"/>
      <c r="CV142" s="319"/>
      <c r="CW142" s="319"/>
      <c r="CX142" s="346"/>
      <c r="CY142" s="319"/>
      <c r="CZ142" s="319"/>
      <c r="DA142" s="319"/>
      <c r="DB142" s="346"/>
      <c r="DC142" s="176"/>
      <c r="DD142" s="319"/>
      <c r="DE142" s="319"/>
      <c r="DF142" s="319"/>
      <c r="DG142" s="319"/>
      <c r="DH142" s="319"/>
      <c r="DI142" s="319"/>
      <c r="DJ142" s="319"/>
      <c r="DK142" s="319"/>
      <c r="DL142" s="319"/>
      <c r="DM142" s="319"/>
      <c r="DN142" s="319"/>
      <c r="DO142" s="319"/>
      <c r="DP142" s="319"/>
      <c r="DQ142" s="319"/>
      <c r="DR142" s="319"/>
      <c r="DS142" s="319"/>
      <c r="DT142" s="319"/>
      <c r="DU142" s="319"/>
      <c r="DV142" s="319"/>
      <c r="DW142" s="319"/>
      <c r="DX142" s="319"/>
      <c r="DY142" s="319"/>
      <c r="DZ142" s="319"/>
      <c r="EA142" s="319"/>
      <c r="EB142" s="319"/>
      <c r="EC142" s="319"/>
      <c r="ED142" s="176"/>
      <c r="EE142" s="176"/>
    </row>
    <row r="143" spans="1:135" s="74" customFormat="1" ht="40.5" customHeight="1">
      <c r="A143" s="66">
        <v>91</v>
      </c>
      <c r="B143" s="66" t="s">
        <v>6992</v>
      </c>
      <c r="C143" s="66" t="s">
        <v>7023</v>
      </c>
      <c r="D143" s="66">
        <v>867</v>
      </c>
      <c r="E143" s="66">
        <v>483</v>
      </c>
      <c r="F143" s="67" t="s">
        <v>7024</v>
      </c>
      <c r="G143" s="66" t="s">
        <v>7025</v>
      </c>
      <c r="H143" s="66" t="s">
        <v>7026</v>
      </c>
      <c r="I143" s="66" t="s">
        <v>7027</v>
      </c>
      <c r="J143" s="66">
        <v>36</v>
      </c>
      <c r="K143" s="66" t="s">
        <v>7028</v>
      </c>
      <c r="L143" s="66" t="s">
        <v>7029</v>
      </c>
      <c r="M143" s="66" t="s">
        <v>5078</v>
      </c>
      <c r="N143" s="68">
        <v>1700</v>
      </c>
      <c r="O143" s="66" t="s">
        <v>3122</v>
      </c>
      <c r="P143" s="66">
        <v>23</v>
      </c>
      <c r="Q143" s="176">
        <v>300</v>
      </c>
      <c r="R143" s="176">
        <v>20</v>
      </c>
      <c r="S143" s="176"/>
      <c r="T143" s="176"/>
      <c r="U143" s="176"/>
      <c r="V143" s="176"/>
      <c r="W143" s="176"/>
      <c r="X143" s="176"/>
      <c r="Y143" s="176"/>
      <c r="Z143" s="176"/>
      <c r="AA143" s="176"/>
      <c r="AB143" s="176"/>
      <c r="AC143" s="176">
        <v>300</v>
      </c>
      <c r="AD143" s="233">
        <v>300</v>
      </c>
      <c r="AE143" s="176"/>
      <c r="AF143" s="176"/>
      <c r="AG143" s="176">
        <v>50</v>
      </c>
      <c r="AH143" s="176"/>
      <c r="AI143" s="176"/>
      <c r="AJ143" s="176"/>
      <c r="AK143" s="176">
        <v>0</v>
      </c>
      <c r="AL143" s="176"/>
      <c r="AM143" s="176"/>
      <c r="AN143" s="176"/>
      <c r="AO143" s="176"/>
      <c r="AP143" s="176"/>
      <c r="AQ143" s="176"/>
      <c r="AR143" s="176"/>
      <c r="AS143" s="176"/>
      <c r="AT143" s="176"/>
      <c r="AU143" s="176">
        <v>0</v>
      </c>
      <c r="AV143" s="176"/>
      <c r="AW143" s="176"/>
      <c r="AX143" s="350"/>
      <c r="AY143" s="176"/>
      <c r="AZ143" s="176"/>
      <c r="BA143" s="176"/>
      <c r="BB143" s="176"/>
      <c r="BC143" s="176">
        <v>0</v>
      </c>
      <c r="BD143" s="176"/>
      <c r="BE143" s="176"/>
      <c r="BF143" s="176"/>
      <c r="BG143" s="176">
        <v>0</v>
      </c>
      <c r="BH143" s="176"/>
      <c r="BI143" s="176">
        <v>0</v>
      </c>
      <c r="BJ143" s="176"/>
      <c r="BK143" s="176">
        <v>0</v>
      </c>
      <c r="BL143" s="176"/>
      <c r="BM143" s="176">
        <v>100</v>
      </c>
      <c r="BN143" s="176">
        <v>100</v>
      </c>
      <c r="BO143" s="176">
        <v>0</v>
      </c>
      <c r="BP143" s="233"/>
      <c r="BQ143" s="176"/>
      <c r="BR143" s="176"/>
      <c r="BS143" s="176"/>
      <c r="BT143" s="176"/>
      <c r="BU143" s="176"/>
      <c r="BV143" s="176"/>
      <c r="BW143" s="176">
        <v>0</v>
      </c>
      <c r="BX143" s="176"/>
      <c r="BY143" s="176"/>
      <c r="BZ143" s="176"/>
      <c r="CA143" s="176"/>
      <c r="CB143" s="176"/>
      <c r="CC143" s="176">
        <v>0</v>
      </c>
      <c r="CD143" s="176">
        <v>0</v>
      </c>
      <c r="CE143" s="176">
        <v>0</v>
      </c>
      <c r="CF143" s="176"/>
      <c r="CG143" s="176"/>
      <c r="CH143" s="176"/>
      <c r="CI143" s="176">
        <v>0</v>
      </c>
      <c r="CJ143" s="176">
        <v>500</v>
      </c>
      <c r="CK143" s="176">
        <v>500</v>
      </c>
      <c r="CL143" s="176">
        <v>50</v>
      </c>
      <c r="CM143" s="176"/>
      <c r="CN143" s="176"/>
      <c r="CO143" s="176">
        <v>0</v>
      </c>
      <c r="CP143" s="176"/>
      <c r="CQ143" s="176">
        <v>0</v>
      </c>
      <c r="CR143" s="176"/>
      <c r="CS143" s="176">
        <v>450</v>
      </c>
      <c r="CT143" s="176"/>
      <c r="CU143" s="176">
        <v>0</v>
      </c>
      <c r="CV143" s="176"/>
      <c r="CW143" s="176"/>
      <c r="CX143" s="350"/>
      <c r="CY143" s="176">
        <v>0</v>
      </c>
      <c r="CZ143" s="176"/>
      <c r="DA143" s="176">
        <v>0</v>
      </c>
      <c r="DB143" s="350"/>
      <c r="DC143" s="176"/>
      <c r="DD143" s="176"/>
      <c r="DE143" s="176">
        <v>0</v>
      </c>
      <c r="DF143" s="176"/>
      <c r="DG143" s="176"/>
      <c r="DH143" s="176"/>
      <c r="DI143" s="176"/>
      <c r="DJ143" s="176"/>
      <c r="DK143" s="176"/>
      <c r="DL143" s="176"/>
      <c r="DM143" s="176"/>
      <c r="DN143" s="176"/>
      <c r="DO143" s="176"/>
      <c r="DP143" s="176"/>
      <c r="DQ143" s="176"/>
      <c r="DR143" s="176"/>
      <c r="DS143" s="176"/>
      <c r="DT143" s="176"/>
      <c r="DU143" s="176"/>
      <c r="DV143" s="176"/>
      <c r="DW143" s="176"/>
      <c r="DX143" s="176"/>
      <c r="DY143" s="176"/>
      <c r="DZ143" s="176"/>
      <c r="EA143" s="176"/>
      <c r="EB143" s="176"/>
      <c r="EC143" s="176"/>
      <c r="ED143" s="176">
        <f t="shared" si="7"/>
        <v>470</v>
      </c>
      <c r="EE143" s="176">
        <f>N143-ED143</f>
        <v>1230</v>
      </c>
    </row>
    <row r="144" spans="1:135" s="47" customFormat="1" ht="40.5" customHeight="1">
      <c r="A144" s="66" t="s">
        <v>8243</v>
      </c>
      <c r="B144" s="66"/>
      <c r="C144" s="66"/>
      <c r="D144" s="60"/>
      <c r="E144" s="66"/>
      <c r="F144" s="61" t="s">
        <v>3268</v>
      </c>
      <c r="G144" s="66"/>
      <c r="H144" s="66"/>
      <c r="I144" s="66"/>
      <c r="J144" s="66"/>
      <c r="K144" s="66"/>
      <c r="L144" s="66"/>
      <c r="M144" s="66"/>
      <c r="N144" s="68"/>
      <c r="O144" s="66"/>
      <c r="P144" s="66"/>
      <c r="Q144" s="319"/>
      <c r="R144" s="176"/>
      <c r="S144" s="319"/>
      <c r="T144" s="319"/>
      <c r="U144" s="319"/>
      <c r="V144" s="319"/>
      <c r="W144" s="319"/>
      <c r="X144" s="319"/>
      <c r="Y144" s="319"/>
      <c r="Z144" s="319"/>
      <c r="AA144" s="319"/>
      <c r="AB144" s="319"/>
      <c r="AC144" s="319"/>
      <c r="AD144" s="587"/>
      <c r="AE144" s="319"/>
      <c r="AF144" s="319"/>
      <c r="AG144" s="319"/>
      <c r="AH144" s="319"/>
      <c r="AI144" s="319"/>
      <c r="AJ144" s="319"/>
      <c r="AK144" s="319"/>
      <c r="AL144" s="319"/>
      <c r="AM144" s="319"/>
      <c r="AN144" s="319"/>
      <c r="AO144" s="319"/>
      <c r="AP144" s="319"/>
      <c r="AQ144" s="319"/>
      <c r="AR144" s="319"/>
      <c r="AS144" s="319"/>
      <c r="AT144" s="319"/>
      <c r="AU144" s="176"/>
      <c r="AV144" s="319"/>
      <c r="AW144" s="319"/>
      <c r="AX144" s="346"/>
      <c r="AY144" s="319"/>
      <c r="AZ144" s="176"/>
      <c r="BA144" s="319"/>
      <c r="BB144" s="319"/>
      <c r="BC144" s="319"/>
      <c r="BD144" s="319"/>
      <c r="BE144" s="319"/>
      <c r="BF144" s="176"/>
      <c r="BG144" s="319"/>
      <c r="BH144" s="319"/>
      <c r="BI144" s="319"/>
      <c r="BJ144" s="319"/>
      <c r="BK144" s="319"/>
      <c r="BL144" s="319"/>
      <c r="BM144" s="319"/>
      <c r="BN144" s="319"/>
      <c r="BO144" s="319"/>
      <c r="BP144" s="587"/>
      <c r="BQ144" s="319"/>
      <c r="BR144" s="319"/>
      <c r="BS144" s="176"/>
      <c r="BT144" s="176"/>
      <c r="BU144" s="319"/>
      <c r="BV144" s="319"/>
      <c r="BW144" s="176"/>
      <c r="BX144" s="319"/>
      <c r="BY144" s="319"/>
      <c r="BZ144" s="319"/>
      <c r="CA144" s="319"/>
      <c r="CB144" s="319"/>
      <c r="CC144" s="319"/>
      <c r="CD144" s="176"/>
      <c r="CE144" s="319"/>
      <c r="CF144" s="176"/>
      <c r="CG144" s="319"/>
      <c r="CH144" s="319"/>
      <c r="CI144" s="319"/>
      <c r="CJ144" s="319"/>
      <c r="CK144" s="176"/>
      <c r="CL144" s="176"/>
      <c r="CM144" s="319"/>
      <c r="CN144" s="319"/>
      <c r="CO144" s="319"/>
      <c r="CP144" s="319"/>
      <c r="CQ144" s="319"/>
      <c r="CR144" s="319"/>
      <c r="CS144" s="319"/>
      <c r="CT144" s="176"/>
      <c r="CU144" s="319"/>
      <c r="CV144" s="319"/>
      <c r="CW144" s="319"/>
      <c r="CX144" s="346"/>
      <c r="CY144" s="319"/>
      <c r="CZ144" s="319"/>
      <c r="DA144" s="319"/>
      <c r="DB144" s="346"/>
      <c r="DC144" s="176"/>
      <c r="DD144" s="319"/>
      <c r="DE144" s="319"/>
      <c r="DF144" s="319"/>
      <c r="DG144" s="319"/>
      <c r="DH144" s="319"/>
      <c r="DI144" s="319"/>
      <c r="DJ144" s="319"/>
      <c r="DK144" s="319"/>
      <c r="DL144" s="319"/>
      <c r="DM144" s="319"/>
      <c r="DN144" s="319"/>
      <c r="DO144" s="319"/>
      <c r="DP144" s="319"/>
      <c r="DQ144" s="319"/>
      <c r="DR144" s="319"/>
      <c r="DS144" s="319"/>
      <c r="DT144" s="319"/>
      <c r="DU144" s="319"/>
      <c r="DV144" s="319"/>
      <c r="DW144" s="319"/>
      <c r="DX144" s="319"/>
      <c r="DY144" s="319"/>
      <c r="DZ144" s="319"/>
      <c r="EA144" s="319"/>
      <c r="EB144" s="319"/>
      <c r="EC144" s="319"/>
      <c r="ED144" s="176"/>
      <c r="EE144" s="176"/>
    </row>
    <row r="145" spans="1:135" s="47" customFormat="1" ht="27.75" customHeight="1">
      <c r="A145" s="66" t="s">
        <v>8243</v>
      </c>
      <c r="B145" s="66"/>
      <c r="C145" s="66"/>
      <c r="D145" s="60"/>
      <c r="E145" s="66"/>
      <c r="F145" s="61" t="s">
        <v>7030</v>
      </c>
      <c r="G145" s="66"/>
      <c r="H145" s="66"/>
      <c r="I145" s="66"/>
      <c r="J145" s="66"/>
      <c r="K145" s="66"/>
      <c r="L145" s="66"/>
      <c r="M145" s="66"/>
      <c r="N145" s="68"/>
      <c r="O145" s="66"/>
      <c r="P145" s="66"/>
      <c r="Q145" s="319"/>
      <c r="R145" s="176"/>
      <c r="S145" s="319"/>
      <c r="T145" s="319"/>
      <c r="U145" s="319"/>
      <c r="V145" s="319"/>
      <c r="W145" s="319"/>
      <c r="X145" s="319"/>
      <c r="Y145" s="319"/>
      <c r="Z145" s="319"/>
      <c r="AA145" s="319"/>
      <c r="AB145" s="319"/>
      <c r="AC145" s="319"/>
      <c r="AD145" s="587"/>
      <c r="AE145" s="319"/>
      <c r="AF145" s="319"/>
      <c r="AG145" s="319"/>
      <c r="AH145" s="319"/>
      <c r="AI145" s="319"/>
      <c r="AJ145" s="319"/>
      <c r="AK145" s="319"/>
      <c r="AL145" s="319"/>
      <c r="AM145" s="319"/>
      <c r="AN145" s="319"/>
      <c r="AO145" s="319"/>
      <c r="AP145" s="319"/>
      <c r="AQ145" s="319"/>
      <c r="AR145" s="319"/>
      <c r="AS145" s="319"/>
      <c r="AT145" s="319"/>
      <c r="AU145" s="176"/>
      <c r="AV145" s="319"/>
      <c r="AW145" s="319"/>
      <c r="AX145" s="346"/>
      <c r="AY145" s="319"/>
      <c r="AZ145" s="176"/>
      <c r="BA145" s="319"/>
      <c r="BB145" s="319"/>
      <c r="BC145" s="319"/>
      <c r="BD145" s="319"/>
      <c r="BE145" s="319"/>
      <c r="BF145" s="176"/>
      <c r="BG145" s="319"/>
      <c r="BH145" s="319"/>
      <c r="BI145" s="319"/>
      <c r="BJ145" s="319"/>
      <c r="BK145" s="319"/>
      <c r="BL145" s="319"/>
      <c r="BM145" s="319"/>
      <c r="BN145" s="319"/>
      <c r="BO145" s="319"/>
      <c r="BP145" s="587"/>
      <c r="BQ145" s="319"/>
      <c r="BR145" s="319"/>
      <c r="BS145" s="176"/>
      <c r="BT145" s="176"/>
      <c r="BU145" s="319"/>
      <c r="BV145" s="319"/>
      <c r="BW145" s="176"/>
      <c r="BX145" s="319"/>
      <c r="BY145" s="319"/>
      <c r="BZ145" s="319"/>
      <c r="CA145" s="319"/>
      <c r="CB145" s="319"/>
      <c r="CC145" s="319"/>
      <c r="CD145" s="176"/>
      <c r="CE145" s="319"/>
      <c r="CF145" s="176"/>
      <c r="CG145" s="319"/>
      <c r="CH145" s="319"/>
      <c r="CI145" s="319"/>
      <c r="CJ145" s="319"/>
      <c r="CK145" s="176"/>
      <c r="CL145" s="176"/>
      <c r="CM145" s="319"/>
      <c r="CN145" s="319"/>
      <c r="CO145" s="319"/>
      <c r="CP145" s="319"/>
      <c r="CQ145" s="319"/>
      <c r="CR145" s="319"/>
      <c r="CS145" s="319"/>
      <c r="CT145" s="176"/>
      <c r="CU145" s="319"/>
      <c r="CV145" s="319"/>
      <c r="CW145" s="319"/>
      <c r="CX145" s="346"/>
      <c r="CY145" s="319"/>
      <c r="CZ145" s="319"/>
      <c r="DA145" s="319"/>
      <c r="DB145" s="346"/>
      <c r="DC145" s="176"/>
      <c r="DD145" s="319"/>
      <c r="DE145" s="319"/>
      <c r="DF145" s="319"/>
      <c r="DG145" s="319"/>
      <c r="DH145" s="319"/>
      <c r="DI145" s="319"/>
      <c r="DJ145" s="319"/>
      <c r="DK145" s="319"/>
      <c r="DL145" s="319"/>
      <c r="DM145" s="319"/>
      <c r="DN145" s="319"/>
      <c r="DO145" s="319"/>
      <c r="DP145" s="319"/>
      <c r="DQ145" s="319"/>
      <c r="DR145" s="319"/>
      <c r="DS145" s="319"/>
      <c r="DT145" s="319"/>
      <c r="DU145" s="319"/>
      <c r="DV145" s="319"/>
      <c r="DW145" s="319"/>
      <c r="DX145" s="319"/>
      <c r="DY145" s="319"/>
      <c r="DZ145" s="319"/>
      <c r="EA145" s="319"/>
      <c r="EB145" s="319"/>
      <c r="EC145" s="319"/>
      <c r="ED145" s="176"/>
      <c r="EE145" s="176"/>
    </row>
    <row r="146" spans="1:135" s="74" customFormat="1" ht="40.5" customHeight="1">
      <c r="A146" s="66">
        <v>92</v>
      </c>
      <c r="B146" s="66" t="s">
        <v>6993</v>
      </c>
      <c r="C146" s="66" t="s">
        <v>7031</v>
      </c>
      <c r="D146" s="66">
        <v>885</v>
      </c>
      <c r="E146" s="66">
        <v>98</v>
      </c>
      <c r="F146" s="67" t="s">
        <v>7032</v>
      </c>
      <c r="G146" s="66" t="s">
        <v>7033</v>
      </c>
      <c r="H146" s="66" t="s">
        <v>7034</v>
      </c>
      <c r="I146" s="66" t="s">
        <v>7035</v>
      </c>
      <c r="J146" s="66">
        <v>48</v>
      </c>
      <c r="K146" s="66" t="s">
        <v>7036</v>
      </c>
      <c r="L146" s="66" t="s">
        <v>7037</v>
      </c>
      <c r="M146" s="66" t="s">
        <v>15</v>
      </c>
      <c r="N146" s="68">
        <v>145</v>
      </c>
      <c r="O146" s="66" t="s">
        <v>3115</v>
      </c>
      <c r="P146" s="66">
        <v>113</v>
      </c>
      <c r="Q146" s="176">
        <v>0</v>
      </c>
      <c r="R146" s="176"/>
      <c r="S146" s="176"/>
      <c r="T146" s="176"/>
      <c r="U146" s="176"/>
      <c r="V146" s="176"/>
      <c r="W146" s="176"/>
      <c r="X146" s="176"/>
      <c r="Y146" s="176"/>
      <c r="Z146" s="176"/>
      <c r="AA146" s="176">
        <v>20</v>
      </c>
      <c r="AB146" s="176"/>
      <c r="AC146" s="176">
        <v>0</v>
      </c>
      <c r="AD146" s="233"/>
      <c r="AE146" s="176"/>
      <c r="AF146" s="176"/>
      <c r="AG146" s="176">
        <v>5</v>
      </c>
      <c r="AH146" s="176"/>
      <c r="AI146" s="176">
        <v>100</v>
      </c>
      <c r="AJ146" s="176">
        <v>100</v>
      </c>
      <c r="AK146" s="176">
        <v>0</v>
      </c>
      <c r="AL146" s="176"/>
      <c r="AM146" s="176"/>
      <c r="AN146" s="176"/>
      <c r="AO146" s="176"/>
      <c r="AP146" s="176"/>
      <c r="AQ146" s="176"/>
      <c r="AR146" s="176"/>
      <c r="AS146" s="176"/>
      <c r="AT146" s="176"/>
      <c r="AU146" s="176">
        <v>0</v>
      </c>
      <c r="AV146" s="176"/>
      <c r="AW146" s="176"/>
      <c r="AX146" s="350"/>
      <c r="AY146" s="176">
        <v>10</v>
      </c>
      <c r="AZ146" s="176"/>
      <c r="BA146" s="176"/>
      <c r="BB146" s="176"/>
      <c r="BC146" s="176">
        <v>0</v>
      </c>
      <c r="BD146" s="176"/>
      <c r="BE146" s="176"/>
      <c r="BF146" s="176"/>
      <c r="BG146" s="176">
        <v>0</v>
      </c>
      <c r="BH146" s="176"/>
      <c r="BI146" s="176">
        <v>0</v>
      </c>
      <c r="BJ146" s="176"/>
      <c r="BK146" s="176">
        <v>0</v>
      </c>
      <c r="BL146" s="176"/>
      <c r="BM146" s="176">
        <v>0</v>
      </c>
      <c r="BN146" s="176"/>
      <c r="BO146" s="176">
        <v>0</v>
      </c>
      <c r="BP146" s="233"/>
      <c r="BQ146" s="176"/>
      <c r="BR146" s="176"/>
      <c r="BS146" s="176"/>
      <c r="BT146" s="176"/>
      <c r="BU146" s="176"/>
      <c r="BV146" s="176"/>
      <c r="BW146" s="176">
        <v>0</v>
      </c>
      <c r="BX146" s="176"/>
      <c r="BY146" s="176"/>
      <c r="BZ146" s="176"/>
      <c r="CA146" s="176"/>
      <c r="CB146" s="176"/>
      <c r="CC146" s="176">
        <v>0</v>
      </c>
      <c r="CD146" s="176">
        <v>0</v>
      </c>
      <c r="CE146" s="176">
        <v>0</v>
      </c>
      <c r="CF146" s="176"/>
      <c r="CG146" s="176"/>
      <c r="CH146" s="176"/>
      <c r="CI146" s="176">
        <v>0</v>
      </c>
      <c r="CJ146" s="176">
        <v>10</v>
      </c>
      <c r="CK146" s="176">
        <v>10</v>
      </c>
      <c r="CL146" s="176"/>
      <c r="CM146" s="176"/>
      <c r="CN146" s="176"/>
      <c r="CO146" s="176">
        <v>0</v>
      </c>
      <c r="CP146" s="176"/>
      <c r="CQ146" s="176">
        <v>0</v>
      </c>
      <c r="CR146" s="176"/>
      <c r="CS146" s="176">
        <v>0</v>
      </c>
      <c r="CT146" s="176"/>
      <c r="CU146" s="176">
        <v>0</v>
      </c>
      <c r="CV146" s="176"/>
      <c r="CW146" s="176"/>
      <c r="CX146" s="350"/>
      <c r="CY146" s="176">
        <v>0</v>
      </c>
      <c r="CZ146" s="176"/>
      <c r="DA146" s="176">
        <v>0</v>
      </c>
      <c r="DB146" s="350"/>
      <c r="DC146" s="176"/>
      <c r="DD146" s="176"/>
      <c r="DE146" s="176">
        <v>0</v>
      </c>
      <c r="DF146" s="176"/>
      <c r="DG146" s="176"/>
      <c r="DH146" s="176"/>
      <c r="DI146" s="176"/>
      <c r="DJ146" s="176"/>
      <c r="DK146" s="176"/>
      <c r="DL146" s="176"/>
      <c r="DM146" s="176"/>
      <c r="DN146" s="176"/>
      <c r="DO146" s="176"/>
      <c r="DP146" s="176"/>
      <c r="DQ146" s="176"/>
      <c r="DR146" s="176"/>
      <c r="DS146" s="176"/>
      <c r="DT146" s="176"/>
      <c r="DU146" s="176"/>
      <c r="DV146" s="176"/>
      <c r="DW146" s="176"/>
      <c r="DX146" s="176"/>
      <c r="DY146" s="176"/>
      <c r="DZ146" s="176"/>
      <c r="EA146" s="176"/>
      <c r="EB146" s="176"/>
      <c r="EC146" s="176"/>
      <c r="ED146" s="176">
        <f t="shared" si="7"/>
        <v>100</v>
      </c>
      <c r="EE146" s="176">
        <f>N146-ED146</f>
        <v>45</v>
      </c>
    </row>
    <row r="147" spans="1:135" s="47" customFormat="1" ht="36.75" customHeight="1">
      <c r="A147" s="66" t="s">
        <v>8243</v>
      </c>
      <c r="B147" s="66"/>
      <c r="C147" s="66"/>
      <c r="D147" s="60"/>
      <c r="E147" s="66"/>
      <c r="F147" s="61" t="s">
        <v>3270</v>
      </c>
      <c r="G147" s="66"/>
      <c r="H147" s="66"/>
      <c r="I147" s="66"/>
      <c r="J147" s="66"/>
      <c r="K147" s="66"/>
      <c r="L147" s="66"/>
      <c r="M147" s="66"/>
      <c r="N147" s="68"/>
      <c r="O147" s="66"/>
      <c r="P147" s="66"/>
      <c r="Q147" s="319"/>
      <c r="R147" s="176"/>
      <c r="S147" s="319"/>
      <c r="T147" s="319"/>
      <c r="U147" s="319"/>
      <c r="V147" s="319"/>
      <c r="W147" s="319"/>
      <c r="X147" s="319"/>
      <c r="Y147" s="319"/>
      <c r="Z147" s="319"/>
      <c r="AA147" s="319"/>
      <c r="AB147" s="319"/>
      <c r="AC147" s="319"/>
      <c r="AD147" s="587"/>
      <c r="AE147" s="319"/>
      <c r="AF147" s="319"/>
      <c r="AG147" s="319"/>
      <c r="AH147" s="319"/>
      <c r="AI147" s="319"/>
      <c r="AJ147" s="319"/>
      <c r="AK147" s="319"/>
      <c r="AL147" s="319"/>
      <c r="AM147" s="319"/>
      <c r="AN147" s="319"/>
      <c r="AO147" s="319"/>
      <c r="AP147" s="319"/>
      <c r="AQ147" s="319"/>
      <c r="AR147" s="319"/>
      <c r="AS147" s="319"/>
      <c r="AT147" s="319"/>
      <c r="AU147" s="176"/>
      <c r="AV147" s="319"/>
      <c r="AW147" s="319"/>
      <c r="AX147" s="346"/>
      <c r="AY147" s="319"/>
      <c r="AZ147" s="176"/>
      <c r="BA147" s="319"/>
      <c r="BB147" s="319"/>
      <c r="BC147" s="319"/>
      <c r="BD147" s="319"/>
      <c r="BE147" s="319"/>
      <c r="BF147" s="176"/>
      <c r="BG147" s="319"/>
      <c r="BH147" s="319"/>
      <c r="BI147" s="319"/>
      <c r="BJ147" s="319"/>
      <c r="BK147" s="319"/>
      <c r="BL147" s="319"/>
      <c r="BM147" s="319"/>
      <c r="BN147" s="319"/>
      <c r="BO147" s="319"/>
      <c r="BP147" s="587"/>
      <c r="BQ147" s="319"/>
      <c r="BR147" s="319"/>
      <c r="BS147" s="176"/>
      <c r="BT147" s="176"/>
      <c r="BU147" s="319"/>
      <c r="BV147" s="319"/>
      <c r="BW147" s="176"/>
      <c r="BX147" s="319"/>
      <c r="BY147" s="319"/>
      <c r="BZ147" s="319"/>
      <c r="CA147" s="319"/>
      <c r="CB147" s="319"/>
      <c r="CC147" s="319"/>
      <c r="CD147" s="176"/>
      <c r="CE147" s="319"/>
      <c r="CF147" s="176"/>
      <c r="CG147" s="319"/>
      <c r="CH147" s="319"/>
      <c r="CI147" s="319"/>
      <c r="CJ147" s="319"/>
      <c r="CK147" s="176"/>
      <c r="CL147" s="176"/>
      <c r="CM147" s="319"/>
      <c r="CN147" s="319"/>
      <c r="CO147" s="319"/>
      <c r="CP147" s="319"/>
      <c r="CQ147" s="319"/>
      <c r="CR147" s="319"/>
      <c r="CS147" s="319"/>
      <c r="CT147" s="176"/>
      <c r="CU147" s="319"/>
      <c r="CV147" s="319"/>
      <c r="CW147" s="319"/>
      <c r="CX147" s="346"/>
      <c r="CY147" s="319"/>
      <c r="CZ147" s="319"/>
      <c r="DA147" s="319"/>
      <c r="DB147" s="346"/>
      <c r="DC147" s="176"/>
      <c r="DD147" s="319"/>
      <c r="DE147" s="319"/>
      <c r="DF147" s="319"/>
      <c r="DG147" s="319"/>
      <c r="DH147" s="319"/>
      <c r="DI147" s="319"/>
      <c r="DJ147" s="319"/>
      <c r="DK147" s="319"/>
      <c r="DL147" s="319"/>
      <c r="DM147" s="319"/>
      <c r="DN147" s="319"/>
      <c r="DO147" s="319"/>
      <c r="DP147" s="319"/>
      <c r="DQ147" s="319"/>
      <c r="DR147" s="319"/>
      <c r="DS147" s="319"/>
      <c r="DT147" s="319"/>
      <c r="DU147" s="319"/>
      <c r="DV147" s="319"/>
      <c r="DW147" s="319"/>
      <c r="DX147" s="319"/>
      <c r="DY147" s="319"/>
      <c r="DZ147" s="319"/>
      <c r="EA147" s="319"/>
      <c r="EB147" s="319"/>
      <c r="EC147" s="319"/>
      <c r="ED147" s="176"/>
      <c r="EE147" s="176"/>
    </row>
    <row r="148" spans="1:135" s="47" customFormat="1" ht="33.75" customHeight="1">
      <c r="A148" s="66" t="s">
        <v>8243</v>
      </c>
      <c r="B148" s="66"/>
      <c r="C148" s="66"/>
      <c r="D148" s="60"/>
      <c r="E148" s="66"/>
      <c r="F148" s="61" t="s">
        <v>3274</v>
      </c>
      <c r="G148" s="66"/>
      <c r="H148" s="66"/>
      <c r="I148" s="66"/>
      <c r="J148" s="66"/>
      <c r="K148" s="66"/>
      <c r="L148" s="66"/>
      <c r="M148" s="66"/>
      <c r="N148" s="68"/>
      <c r="O148" s="66"/>
      <c r="P148" s="66"/>
      <c r="Q148" s="319"/>
      <c r="R148" s="176"/>
      <c r="S148" s="319"/>
      <c r="T148" s="319"/>
      <c r="U148" s="319"/>
      <c r="V148" s="319"/>
      <c r="W148" s="319"/>
      <c r="X148" s="319"/>
      <c r="Y148" s="319"/>
      <c r="Z148" s="319"/>
      <c r="AA148" s="319"/>
      <c r="AB148" s="319"/>
      <c r="AC148" s="319"/>
      <c r="AD148" s="587"/>
      <c r="AE148" s="319"/>
      <c r="AF148" s="319"/>
      <c r="AG148" s="319"/>
      <c r="AH148" s="319"/>
      <c r="AI148" s="319"/>
      <c r="AJ148" s="319"/>
      <c r="AK148" s="319"/>
      <c r="AL148" s="319"/>
      <c r="AM148" s="319"/>
      <c r="AN148" s="319"/>
      <c r="AO148" s="319"/>
      <c r="AP148" s="319"/>
      <c r="AQ148" s="319"/>
      <c r="AR148" s="319"/>
      <c r="AS148" s="319"/>
      <c r="AT148" s="319"/>
      <c r="AU148" s="176"/>
      <c r="AV148" s="319"/>
      <c r="AW148" s="319"/>
      <c r="AX148" s="346"/>
      <c r="AY148" s="319"/>
      <c r="AZ148" s="176"/>
      <c r="BA148" s="319"/>
      <c r="BB148" s="319"/>
      <c r="BC148" s="319"/>
      <c r="BD148" s="319"/>
      <c r="BE148" s="319"/>
      <c r="BF148" s="176"/>
      <c r="BG148" s="319"/>
      <c r="BH148" s="319"/>
      <c r="BI148" s="319"/>
      <c r="BJ148" s="319"/>
      <c r="BK148" s="319"/>
      <c r="BL148" s="319"/>
      <c r="BM148" s="319"/>
      <c r="BN148" s="319"/>
      <c r="BO148" s="319"/>
      <c r="BP148" s="587"/>
      <c r="BQ148" s="319"/>
      <c r="BR148" s="319"/>
      <c r="BS148" s="176"/>
      <c r="BT148" s="176"/>
      <c r="BU148" s="319"/>
      <c r="BV148" s="319"/>
      <c r="BW148" s="176"/>
      <c r="BX148" s="319"/>
      <c r="BY148" s="319"/>
      <c r="BZ148" s="319"/>
      <c r="CA148" s="319"/>
      <c r="CB148" s="319"/>
      <c r="CC148" s="319"/>
      <c r="CD148" s="176"/>
      <c r="CE148" s="319"/>
      <c r="CF148" s="176"/>
      <c r="CG148" s="319"/>
      <c r="CH148" s="319"/>
      <c r="CI148" s="319"/>
      <c r="CJ148" s="319"/>
      <c r="CK148" s="176"/>
      <c r="CL148" s="176"/>
      <c r="CM148" s="319"/>
      <c r="CN148" s="319"/>
      <c r="CO148" s="319"/>
      <c r="CP148" s="319"/>
      <c r="CQ148" s="319"/>
      <c r="CR148" s="319"/>
      <c r="CS148" s="319"/>
      <c r="CT148" s="176"/>
      <c r="CU148" s="319"/>
      <c r="CV148" s="319"/>
      <c r="CW148" s="319"/>
      <c r="CX148" s="346"/>
      <c r="CY148" s="319"/>
      <c r="CZ148" s="319"/>
      <c r="DA148" s="319"/>
      <c r="DB148" s="346"/>
      <c r="DC148" s="176"/>
      <c r="DD148" s="319"/>
      <c r="DE148" s="319"/>
      <c r="DF148" s="319"/>
      <c r="DG148" s="319"/>
      <c r="DH148" s="319"/>
      <c r="DI148" s="319"/>
      <c r="DJ148" s="319"/>
      <c r="DK148" s="319"/>
      <c r="DL148" s="319"/>
      <c r="DM148" s="319"/>
      <c r="DN148" s="319"/>
      <c r="DO148" s="319"/>
      <c r="DP148" s="319"/>
      <c r="DQ148" s="319"/>
      <c r="DR148" s="319"/>
      <c r="DS148" s="319"/>
      <c r="DT148" s="319"/>
      <c r="DU148" s="319"/>
      <c r="DV148" s="319"/>
      <c r="DW148" s="319"/>
      <c r="DX148" s="319"/>
      <c r="DY148" s="319"/>
      <c r="DZ148" s="319"/>
      <c r="EA148" s="319"/>
      <c r="EB148" s="319"/>
      <c r="EC148" s="319"/>
      <c r="ED148" s="176"/>
      <c r="EE148" s="176"/>
    </row>
    <row r="149" spans="1:135" s="74" customFormat="1" ht="40.5" customHeight="1">
      <c r="A149" s="66">
        <v>93</v>
      </c>
      <c r="B149" s="66" t="s">
        <v>6999</v>
      </c>
      <c r="C149" s="66" t="s">
        <v>7038</v>
      </c>
      <c r="D149" s="66">
        <v>932</v>
      </c>
      <c r="E149" s="66">
        <v>9</v>
      </c>
      <c r="F149" s="67" t="s">
        <v>7039</v>
      </c>
      <c r="G149" s="66" t="s">
        <v>561</v>
      </c>
      <c r="H149" s="66" t="s">
        <v>77</v>
      </c>
      <c r="I149" s="66" t="s">
        <v>7040</v>
      </c>
      <c r="J149" s="66">
        <v>60</v>
      </c>
      <c r="K149" s="66" t="s">
        <v>7041</v>
      </c>
      <c r="L149" s="66" t="s">
        <v>4321</v>
      </c>
      <c r="M149" s="66" t="s">
        <v>10</v>
      </c>
      <c r="N149" s="68">
        <v>11000</v>
      </c>
      <c r="O149" s="66" t="s">
        <v>3098</v>
      </c>
      <c r="P149" s="66">
        <v>11</v>
      </c>
      <c r="Q149" s="176">
        <v>0</v>
      </c>
      <c r="R149" s="176"/>
      <c r="S149" s="176"/>
      <c r="T149" s="176"/>
      <c r="U149" s="176"/>
      <c r="V149" s="176"/>
      <c r="W149" s="176"/>
      <c r="X149" s="176"/>
      <c r="Y149" s="176"/>
      <c r="Z149" s="176"/>
      <c r="AA149" s="176"/>
      <c r="AB149" s="176"/>
      <c r="AC149" s="176">
        <v>0</v>
      </c>
      <c r="AD149" s="233"/>
      <c r="AE149" s="176"/>
      <c r="AF149" s="176"/>
      <c r="AG149" s="176">
        <v>1000</v>
      </c>
      <c r="AH149" s="176"/>
      <c r="AI149" s="176"/>
      <c r="AJ149" s="176"/>
      <c r="AK149" s="176">
        <v>10000</v>
      </c>
      <c r="AL149" s="176">
        <v>1980</v>
      </c>
      <c r="AM149" s="176"/>
      <c r="AN149" s="176"/>
      <c r="AO149" s="176"/>
      <c r="AP149" s="176"/>
      <c r="AQ149" s="176"/>
      <c r="AR149" s="176"/>
      <c r="AS149" s="176"/>
      <c r="AT149" s="176"/>
      <c r="AU149" s="176">
        <v>0</v>
      </c>
      <c r="AV149" s="176"/>
      <c r="AW149" s="176"/>
      <c r="AX149" s="350"/>
      <c r="AY149" s="176"/>
      <c r="AZ149" s="176"/>
      <c r="BA149" s="176"/>
      <c r="BB149" s="176"/>
      <c r="BC149" s="176">
        <v>0</v>
      </c>
      <c r="BD149" s="176"/>
      <c r="BE149" s="176"/>
      <c r="BF149" s="176"/>
      <c r="BG149" s="176">
        <v>0</v>
      </c>
      <c r="BH149" s="176"/>
      <c r="BI149" s="176">
        <v>0</v>
      </c>
      <c r="BJ149" s="176"/>
      <c r="BK149" s="176">
        <v>0</v>
      </c>
      <c r="BL149" s="176"/>
      <c r="BM149" s="176">
        <v>0</v>
      </c>
      <c r="BN149" s="176"/>
      <c r="BO149" s="176">
        <v>0</v>
      </c>
      <c r="BP149" s="233"/>
      <c r="BQ149" s="176"/>
      <c r="BR149" s="176"/>
      <c r="BS149" s="176"/>
      <c r="BT149" s="176"/>
      <c r="BU149" s="176"/>
      <c r="BV149" s="176"/>
      <c r="BW149" s="176">
        <v>0</v>
      </c>
      <c r="BX149" s="176"/>
      <c r="BY149" s="176"/>
      <c r="BZ149" s="176"/>
      <c r="CA149" s="176"/>
      <c r="CB149" s="176"/>
      <c r="CC149" s="176">
        <v>0</v>
      </c>
      <c r="CD149" s="176">
        <v>0</v>
      </c>
      <c r="CE149" s="176">
        <v>0</v>
      </c>
      <c r="CF149" s="176"/>
      <c r="CG149" s="176"/>
      <c r="CH149" s="176"/>
      <c r="CI149" s="176">
        <v>0</v>
      </c>
      <c r="CJ149" s="176">
        <v>0</v>
      </c>
      <c r="CK149" s="176">
        <v>0</v>
      </c>
      <c r="CL149" s="176"/>
      <c r="CM149" s="176"/>
      <c r="CN149" s="176"/>
      <c r="CO149" s="176">
        <v>0</v>
      </c>
      <c r="CP149" s="176"/>
      <c r="CQ149" s="176">
        <v>0</v>
      </c>
      <c r="CR149" s="176"/>
      <c r="CS149" s="176">
        <v>0</v>
      </c>
      <c r="CT149" s="176"/>
      <c r="CU149" s="176">
        <v>0</v>
      </c>
      <c r="CV149" s="176"/>
      <c r="CW149" s="176"/>
      <c r="CX149" s="350"/>
      <c r="CY149" s="176">
        <v>0</v>
      </c>
      <c r="CZ149" s="176"/>
      <c r="DA149" s="176">
        <v>0</v>
      </c>
      <c r="DB149" s="350"/>
      <c r="DC149" s="176"/>
      <c r="DD149" s="176"/>
      <c r="DE149" s="176">
        <v>0</v>
      </c>
      <c r="DF149" s="176"/>
      <c r="DG149" s="176"/>
      <c r="DH149" s="176"/>
      <c r="DI149" s="176"/>
      <c r="DJ149" s="176"/>
      <c r="DK149" s="176"/>
      <c r="DL149" s="176"/>
      <c r="DM149" s="176"/>
      <c r="DN149" s="176"/>
      <c r="DO149" s="176"/>
      <c r="DP149" s="176"/>
      <c r="DQ149" s="176"/>
      <c r="DR149" s="176"/>
      <c r="DS149" s="176"/>
      <c r="DT149" s="176"/>
      <c r="DU149" s="176"/>
      <c r="DV149" s="176"/>
      <c r="DW149" s="176"/>
      <c r="DX149" s="176"/>
      <c r="DY149" s="176"/>
      <c r="DZ149" s="176"/>
      <c r="EA149" s="176"/>
      <c r="EB149" s="176"/>
      <c r="EC149" s="176"/>
      <c r="ED149" s="176">
        <f t="shared" si="7"/>
        <v>1980</v>
      </c>
      <c r="EE149" s="176">
        <f>N149-ED149</f>
        <v>9020</v>
      </c>
    </row>
    <row r="150" spans="1:135" s="74" customFormat="1" ht="40.5" customHeight="1">
      <c r="A150" s="66">
        <v>94</v>
      </c>
      <c r="B150" s="66" t="s">
        <v>7004</v>
      </c>
      <c r="C150" s="66" t="s">
        <v>7042</v>
      </c>
      <c r="D150" s="66">
        <v>943</v>
      </c>
      <c r="E150" s="66">
        <v>1189</v>
      </c>
      <c r="F150" s="67" t="s">
        <v>7043</v>
      </c>
      <c r="G150" s="66" t="s">
        <v>561</v>
      </c>
      <c r="H150" s="66" t="s">
        <v>18</v>
      </c>
      <c r="I150" s="66" t="s">
        <v>7044</v>
      </c>
      <c r="J150" s="66">
        <v>60</v>
      </c>
      <c r="K150" s="66" t="s">
        <v>7045</v>
      </c>
      <c r="L150" s="66" t="s">
        <v>4321</v>
      </c>
      <c r="M150" s="66" t="s">
        <v>10</v>
      </c>
      <c r="N150" s="68">
        <v>11000</v>
      </c>
      <c r="O150" s="66" t="s">
        <v>3098</v>
      </c>
      <c r="P150" s="66">
        <v>11</v>
      </c>
      <c r="Q150" s="176">
        <v>0</v>
      </c>
      <c r="R150" s="176"/>
      <c r="S150" s="176"/>
      <c r="T150" s="176"/>
      <c r="U150" s="176">
        <v>1000</v>
      </c>
      <c r="V150" s="176"/>
      <c r="W150" s="176"/>
      <c r="X150" s="176"/>
      <c r="Y150" s="176"/>
      <c r="Z150" s="176"/>
      <c r="AA150" s="176"/>
      <c r="AB150" s="176"/>
      <c r="AC150" s="176">
        <v>0</v>
      </c>
      <c r="AD150" s="233"/>
      <c r="AE150" s="176"/>
      <c r="AF150" s="176"/>
      <c r="AG150" s="176">
        <v>0</v>
      </c>
      <c r="AH150" s="176"/>
      <c r="AI150" s="176"/>
      <c r="AJ150" s="176"/>
      <c r="AK150" s="176">
        <v>10000</v>
      </c>
      <c r="AL150" s="176">
        <v>2000</v>
      </c>
      <c r="AM150" s="176"/>
      <c r="AN150" s="176"/>
      <c r="AO150" s="176"/>
      <c r="AP150" s="176"/>
      <c r="AQ150" s="176"/>
      <c r="AR150" s="176"/>
      <c r="AS150" s="176"/>
      <c r="AT150" s="176"/>
      <c r="AU150" s="176">
        <v>0</v>
      </c>
      <c r="AV150" s="176"/>
      <c r="AW150" s="176"/>
      <c r="AX150" s="350"/>
      <c r="AY150" s="176"/>
      <c r="AZ150" s="176"/>
      <c r="BA150" s="176"/>
      <c r="BB150" s="176"/>
      <c r="BC150" s="176">
        <v>0</v>
      </c>
      <c r="BD150" s="176"/>
      <c r="BE150" s="176"/>
      <c r="BF150" s="176"/>
      <c r="BG150" s="176">
        <v>0</v>
      </c>
      <c r="BH150" s="176"/>
      <c r="BI150" s="176">
        <v>0</v>
      </c>
      <c r="BJ150" s="176"/>
      <c r="BK150" s="176">
        <v>0</v>
      </c>
      <c r="BL150" s="176"/>
      <c r="BM150" s="176">
        <v>0</v>
      </c>
      <c r="BN150" s="176"/>
      <c r="BO150" s="176">
        <v>0</v>
      </c>
      <c r="BP150" s="233"/>
      <c r="BQ150" s="176"/>
      <c r="BR150" s="176"/>
      <c r="BS150" s="176"/>
      <c r="BT150" s="176"/>
      <c r="BU150" s="176"/>
      <c r="BV150" s="176"/>
      <c r="BW150" s="176">
        <v>0</v>
      </c>
      <c r="BX150" s="176"/>
      <c r="BY150" s="176"/>
      <c r="BZ150" s="176"/>
      <c r="CA150" s="176"/>
      <c r="CB150" s="176"/>
      <c r="CC150" s="176">
        <v>0</v>
      </c>
      <c r="CD150" s="176">
        <v>0</v>
      </c>
      <c r="CE150" s="176">
        <v>0</v>
      </c>
      <c r="CF150" s="176"/>
      <c r="CG150" s="176"/>
      <c r="CH150" s="176"/>
      <c r="CI150" s="176">
        <v>0</v>
      </c>
      <c r="CJ150" s="176">
        <v>0</v>
      </c>
      <c r="CK150" s="176">
        <v>0</v>
      </c>
      <c r="CL150" s="176"/>
      <c r="CM150" s="176"/>
      <c r="CN150" s="176"/>
      <c r="CO150" s="176">
        <v>0</v>
      </c>
      <c r="CP150" s="176"/>
      <c r="CQ150" s="176">
        <v>0</v>
      </c>
      <c r="CR150" s="176"/>
      <c r="CS150" s="176">
        <v>0</v>
      </c>
      <c r="CT150" s="176"/>
      <c r="CU150" s="176">
        <v>0</v>
      </c>
      <c r="CV150" s="176"/>
      <c r="CW150" s="176"/>
      <c r="CX150" s="350"/>
      <c r="CY150" s="176">
        <v>0</v>
      </c>
      <c r="CZ150" s="176"/>
      <c r="DA150" s="176">
        <v>0</v>
      </c>
      <c r="DB150" s="350"/>
      <c r="DC150" s="176"/>
      <c r="DD150" s="176"/>
      <c r="DE150" s="176">
        <v>0</v>
      </c>
      <c r="DF150" s="176"/>
      <c r="DG150" s="176"/>
      <c r="DH150" s="176"/>
      <c r="DI150" s="176"/>
      <c r="DJ150" s="176"/>
      <c r="DK150" s="176"/>
      <c r="DL150" s="176"/>
      <c r="DM150" s="176"/>
      <c r="DN150" s="176"/>
      <c r="DO150" s="176"/>
      <c r="DP150" s="176"/>
      <c r="DQ150" s="176"/>
      <c r="DR150" s="176"/>
      <c r="DS150" s="176"/>
      <c r="DT150" s="176"/>
      <c r="DU150" s="176"/>
      <c r="DV150" s="176"/>
      <c r="DW150" s="176"/>
      <c r="DX150" s="176"/>
      <c r="DY150" s="176"/>
      <c r="DZ150" s="176"/>
      <c r="EA150" s="176"/>
      <c r="EB150" s="176"/>
      <c r="EC150" s="176"/>
      <c r="ED150" s="176">
        <f t="shared" si="7"/>
        <v>2000</v>
      </c>
      <c r="EE150" s="176">
        <f>N150-ED150</f>
        <v>9000</v>
      </c>
    </row>
    <row r="151" spans="1:135" s="400" customFormat="1" ht="40.5" customHeight="1">
      <c r="A151" s="391">
        <v>95</v>
      </c>
      <c r="B151" s="391" t="s">
        <v>7009</v>
      </c>
      <c r="C151" s="66" t="s">
        <v>7046</v>
      </c>
      <c r="D151" s="66">
        <v>943</v>
      </c>
      <c r="E151" s="66">
        <v>1189</v>
      </c>
      <c r="F151" s="392" t="s">
        <v>7043</v>
      </c>
      <c r="G151" s="391" t="s">
        <v>7047</v>
      </c>
      <c r="H151" s="391" t="s">
        <v>7048</v>
      </c>
      <c r="I151" s="66" t="s">
        <v>7049</v>
      </c>
      <c r="J151" s="66">
        <v>60</v>
      </c>
      <c r="K151" s="391" t="s">
        <v>7050</v>
      </c>
      <c r="L151" s="391" t="s">
        <v>4321</v>
      </c>
      <c r="M151" s="391" t="s">
        <v>65</v>
      </c>
      <c r="N151" s="393">
        <v>6100</v>
      </c>
      <c r="O151" s="391" t="s">
        <v>3098</v>
      </c>
      <c r="P151" s="66">
        <v>11</v>
      </c>
      <c r="Q151" s="323">
        <v>5000</v>
      </c>
      <c r="R151" s="323"/>
      <c r="S151" s="323"/>
      <c r="T151" s="323"/>
      <c r="U151" s="323"/>
      <c r="V151" s="323"/>
      <c r="W151" s="323"/>
      <c r="X151" s="323"/>
      <c r="Y151" s="323"/>
      <c r="Z151" s="323"/>
      <c r="AA151" s="323"/>
      <c r="AB151" s="323"/>
      <c r="AC151" s="323">
        <v>0</v>
      </c>
      <c r="AD151" s="323"/>
      <c r="AE151" s="323"/>
      <c r="AF151" s="323"/>
      <c r="AG151" s="323">
        <v>100</v>
      </c>
      <c r="AH151" s="323"/>
      <c r="AI151" s="323"/>
      <c r="AJ151" s="323"/>
      <c r="AK151" s="323">
        <v>0</v>
      </c>
      <c r="AL151" s="323"/>
      <c r="AM151" s="323"/>
      <c r="AN151" s="323"/>
      <c r="AO151" s="323"/>
      <c r="AP151" s="323"/>
      <c r="AQ151" s="323"/>
      <c r="AR151" s="323"/>
      <c r="AS151" s="323"/>
      <c r="AT151" s="323"/>
      <c r="AU151" s="323">
        <v>0</v>
      </c>
      <c r="AV151" s="323"/>
      <c r="AW151" s="323"/>
      <c r="AX151" s="323"/>
      <c r="AY151" s="323"/>
      <c r="AZ151" s="323"/>
      <c r="BA151" s="323"/>
      <c r="BB151" s="323"/>
      <c r="BC151" s="323">
        <v>0</v>
      </c>
      <c r="BD151" s="323"/>
      <c r="BE151" s="323"/>
      <c r="BF151" s="323"/>
      <c r="BG151" s="323">
        <v>0</v>
      </c>
      <c r="BH151" s="323"/>
      <c r="BI151" s="323">
        <v>0</v>
      </c>
      <c r="BJ151" s="323"/>
      <c r="BK151" s="323">
        <v>1000</v>
      </c>
      <c r="BL151" s="323"/>
      <c r="BM151" s="323">
        <v>0</v>
      </c>
      <c r="BN151" s="323"/>
      <c r="BO151" s="323">
        <v>0</v>
      </c>
      <c r="BP151" s="323"/>
      <c r="BQ151" s="323"/>
      <c r="BR151" s="323"/>
      <c r="BS151" s="323"/>
      <c r="BT151" s="323"/>
      <c r="BU151" s="323"/>
      <c r="BV151" s="323"/>
      <c r="BW151" s="323">
        <v>0</v>
      </c>
      <c r="BX151" s="323"/>
      <c r="BY151" s="323"/>
      <c r="BZ151" s="323"/>
      <c r="CA151" s="323"/>
      <c r="CB151" s="323"/>
      <c r="CC151" s="323">
        <v>0</v>
      </c>
      <c r="CD151" s="323">
        <v>0</v>
      </c>
      <c r="CE151" s="323">
        <v>0</v>
      </c>
      <c r="CF151" s="323"/>
      <c r="CG151" s="323"/>
      <c r="CH151" s="323"/>
      <c r="CI151" s="323">
        <v>0</v>
      </c>
      <c r="CJ151" s="323">
        <v>0</v>
      </c>
      <c r="CK151" s="323">
        <v>0</v>
      </c>
      <c r="CL151" s="323"/>
      <c r="CM151" s="323"/>
      <c r="CN151" s="323"/>
      <c r="CO151" s="323">
        <v>0</v>
      </c>
      <c r="CP151" s="323"/>
      <c r="CQ151" s="323">
        <v>0</v>
      </c>
      <c r="CR151" s="323"/>
      <c r="CS151" s="323">
        <v>0</v>
      </c>
      <c r="CT151" s="323"/>
      <c r="CU151" s="323">
        <v>0</v>
      </c>
      <c r="CV151" s="323"/>
      <c r="CW151" s="323"/>
      <c r="CX151" s="323"/>
      <c r="CY151" s="323">
        <v>0</v>
      </c>
      <c r="CZ151" s="323"/>
      <c r="DA151" s="323">
        <v>0</v>
      </c>
      <c r="DB151" s="323"/>
      <c r="DC151" s="323"/>
      <c r="DD151" s="323"/>
      <c r="DE151" s="323">
        <v>0</v>
      </c>
      <c r="DF151" s="323"/>
      <c r="DG151" s="323"/>
      <c r="DH151" s="323"/>
      <c r="DI151" s="323"/>
      <c r="DJ151" s="323"/>
      <c r="DK151" s="323"/>
      <c r="DL151" s="323"/>
      <c r="DM151" s="323"/>
      <c r="DN151" s="323"/>
      <c r="DO151" s="323"/>
      <c r="DP151" s="323"/>
      <c r="DQ151" s="323"/>
      <c r="DR151" s="323"/>
      <c r="DS151" s="323"/>
      <c r="DT151" s="323"/>
      <c r="DU151" s="323"/>
      <c r="DV151" s="323"/>
      <c r="DW151" s="323"/>
      <c r="DX151" s="323"/>
      <c r="DY151" s="323"/>
      <c r="DZ151" s="323"/>
      <c r="EA151" s="323"/>
      <c r="EB151" s="323"/>
      <c r="EC151" s="323"/>
      <c r="ED151" s="323">
        <f t="shared" si="7"/>
        <v>0</v>
      </c>
      <c r="EE151" s="323">
        <f>N151-ED151</f>
        <v>6100</v>
      </c>
    </row>
    <row r="152" spans="1:135" s="47" customFormat="1" ht="31.5" customHeight="1">
      <c r="A152" s="66" t="s">
        <v>8243</v>
      </c>
      <c r="B152" s="66"/>
      <c r="C152" s="66"/>
      <c r="D152" s="60"/>
      <c r="E152" s="66"/>
      <c r="F152" s="61" t="s">
        <v>3275</v>
      </c>
      <c r="G152" s="66"/>
      <c r="H152" s="66"/>
      <c r="I152" s="66"/>
      <c r="J152" s="66"/>
      <c r="K152" s="66"/>
      <c r="L152" s="66"/>
      <c r="M152" s="66"/>
      <c r="N152" s="68"/>
      <c r="O152" s="66"/>
      <c r="P152" s="66"/>
      <c r="Q152" s="319"/>
      <c r="R152" s="176"/>
      <c r="S152" s="319"/>
      <c r="T152" s="319"/>
      <c r="U152" s="319"/>
      <c r="V152" s="319"/>
      <c r="W152" s="319"/>
      <c r="X152" s="319"/>
      <c r="Y152" s="319"/>
      <c r="Z152" s="319"/>
      <c r="AA152" s="319"/>
      <c r="AB152" s="319"/>
      <c r="AC152" s="319"/>
      <c r="AD152" s="587"/>
      <c r="AE152" s="319"/>
      <c r="AF152" s="319"/>
      <c r="AG152" s="319"/>
      <c r="AH152" s="319"/>
      <c r="AI152" s="319"/>
      <c r="AJ152" s="319"/>
      <c r="AK152" s="319"/>
      <c r="AL152" s="319"/>
      <c r="AM152" s="319"/>
      <c r="AN152" s="319"/>
      <c r="AO152" s="319"/>
      <c r="AP152" s="319"/>
      <c r="AQ152" s="319"/>
      <c r="AR152" s="319"/>
      <c r="AS152" s="319"/>
      <c r="AT152" s="319"/>
      <c r="AU152" s="176"/>
      <c r="AV152" s="319"/>
      <c r="AW152" s="319"/>
      <c r="AX152" s="346"/>
      <c r="AY152" s="319"/>
      <c r="AZ152" s="176"/>
      <c r="BA152" s="319"/>
      <c r="BB152" s="319"/>
      <c r="BC152" s="319"/>
      <c r="BD152" s="319"/>
      <c r="BE152" s="319"/>
      <c r="BF152" s="176"/>
      <c r="BG152" s="319"/>
      <c r="BH152" s="319"/>
      <c r="BI152" s="319"/>
      <c r="BJ152" s="319"/>
      <c r="BK152" s="319"/>
      <c r="BL152" s="319"/>
      <c r="BM152" s="319"/>
      <c r="BN152" s="319"/>
      <c r="BO152" s="319"/>
      <c r="BP152" s="587"/>
      <c r="BQ152" s="319"/>
      <c r="BR152" s="319"/>
      <c r="BS152" s="176"/>
      <c r="BT152" s="176"/>
      <c r="BU152" s="319"/>
      <c r="BV152" s="319"/>
      <c r="BW152" s="176"/>
      <c r="BX152" s="319"/>
      <c r="BY152" s="319"/>
      <c r="BZ152" s="319"/>
      <c r="CA152" s="319"/>
      <c r="CB152" s="319"/>
      <c r="CC152" s="319"/>
      <c r="CD152" s="176"/>
      <c r="CE152" s="319"/>
      <c r="CF152" s="176"/>
      <c r="CG152" s="319"/>
      <c r="CH152" s="319"/>
      <c r="CI152" s="319"/>
      <c r="CJ152" s="319"/>
      <c r="CK152" s="176"/>
      <c r="CL152" s="176"/>
      <c r="CM152" s="319"/>
      <c r="CN152" s="319"/>
      <c r="CO152" s="319"/>
      <c r="CP152" s="319"/>
      <c r="CQ152" s="319"/>
      <c r="CR152" s="319"/>
      <c r="CS152" s="319"/>
      <c r="CT152" s="176"/>
      <c r="CU152" s="319"/>
      <c r="CV152" s="319"/>
      <c r="CW152" s="319"/>
      <c r="CX152" s="346"/>
      <c r="CY152" s="319"/>
      <c r="CZ152" s="319"/>
      <c r="DA152" s="319"/>
      <c r="DB152" s="346"/>
      <c r="DC152" s="176"/>
      <c r="DD152" s="319"/>
      <c r="DE152" s="319"/>
      <c r="DF152" s="319"/>
      <c r="DG152" s="319"/>
      <c r="DH152" s="319"/>
      <c r="DI152" s="319"/>
      <c r="DJ152" s="319"/>
      <c r="DK152" s="319"/>
      <c r="DL152" s="319"/>
      <c r="DM152" s="319"/>
      <c r="DN152" s="319"/>
      <c r="DO152" s="319"/>
      <c r="DP152" s="319"/>
      <c r="DQ152" s="319"/>
      <c r="DR152" s="319"/>
      <c r="DS152" s="319"/>
      <c r="DT152" s="319"/>
      <c r="DU152" s="319"/>
      <c r="DV152" s="319"/>
      <c r="DW152" s="319"/>
      <c r="DX152" s="319"/>
      <c r="DY152" s="319"/>
      <c r="DZ152" s="319"/>
      <c r="EA152" s="319"/>
      <c r="EB152" s="319"/>
      <c r="EC152" s="319"/>
      <c r="ED152" s="176"/>
      <c r="EE152" s="176"/>
    </row>
    <row r="153" spans="1:135" s="47" customFormat="1" ht="32.25" customHeight="1">
      <c r="A153" s="66" t="s">
        <v>8243</v>
      </c>
      <c r="B153" s="66"/>
      <c r="C153" s="66"/>
      <c r="D153" s="60"/>
      <c r="E153" s="66"/>
      <c r="F153" s="61" t="s">
        <v>3276</v>
      </c>
      <c r="G153" s="66"/>
      <c r="H153" s="66"/>
      <c r="I153" s="66"/>
      <c r="J153" s="66"/>
      <c r="K153" s="66"/>
      <c r="L153" s="66"/>
      <c r="M153" s="66"/>
      <c r="N153" s="68"/>
      <c r="O153" s="66"/>
      <c r="P153" s="66"/>
      <c r="Q153" s="319"/>
      <c r="R153" s="176"/>
      <c r="S153" s="319"/>
      <c r="T153" s="319"/>
      <c r="U153" s="319"/>
      <c r="V153" s="319"/>
      <c r="W153" s="319"/>
      <c r="X153" s="319"/>
      <c r="Y153" s="319"/>
      <c r="Z153" s="319"/>
      <c r="AA153" s="319"/>
      <c r="AB153" s="319"/>
      <c r="AC153" s="319"/>
      <c r="AD153" s="587"/>
      <c r="AE153" s="319"/>
      <c r="AF153" s="319"/>
      <c r="AG153" s="319"/>
      <c r="AH153" s="319"/>
      <c r="AI153" s="319"/>
      <c r="AJ153" s="319"/>
      <c r="AK153" s="319"/>
      <c r="AL153" s="319"/>
      <c r="AM153" s="319"/>
      <c r="AN153" s="319"/>
      <c r="AO153" s="319"/>
      <c r="AP153" s="319"/>
      <c r="AQ153" s="319"/>
      <c r="AR153" s="319"/>
      <c r="AS153" s="319"/>
      <c r="AT153" s="319"/>
      <c r="AU153" s="176"/>
      <c r="AV153" s="319"/>
      <c r="AW153" s="319"/>
      <c r="AX153" s="346"/>
      <c r="AY153" s="319"/>
      <c r="AZ153" s="176"/>
      <c r="BA153" s="319"/>
      <c r="BB153" s="319"/>
      <c r="BC153" s="319"/>
      <c r="BD153" s="319"/>
      <c r="BE153" s="319"/>
      <c r="BF153" s="176"/>
      <c r="BG153" s="319"/>
      <c r="BH153" s="319"/>
      <c r="BI153" s="319"/>
      <c r="BJ153" s="319"/>
      <c r="BK153" s="319"/>
      <c r="BL153" s="319"/>
      <c r="BM153" s="319"/>
      <c r="BN153" s="319"/>
      <c r="BO153" s="319"/>
      <c r="BP153" s="587"/>
      <c r="BQ153" s="319"/>
      <c r="BR153" s="319"/>
      <c r="BS153" s="176"/>
      <c r="BT153" s="176"/>
      <c r="BU153" s="319"/>
      <c r="BV153" s="319"/>
      <c r="BW153" s="176"/>
      <c r="BX153" s="319"/>
      <c r="BY153" s="319"/>
      <c r="BZ153" s="319"/>
      <c r="CA153" s="319"/>
      <c r="CB153" s="319"/>
      <c r="CC153" s="319"/>
      <c r="CD153" s="176"/>
      <c r="CE153" s="319"/>
      <c r="CF153" s="176"/>
      <c r="CG153" s="319"/>
      <c r="CH153" s="319"/>
      <c r="CI153" s="319"/>
      <c r="CJ153" s="319"/>
      <c r="CK153" s="176"/>
      <c r="CL153" s="176"/>
      <c r="CM153" s="319"/>
      <c r="CN153" s="319"/>
      <c r="CO153" s="319"/>
      <c r="CP153" s="319"/>
      <c r="CQ153" s="319"/>
      <c r="CR153" s="319"/>
      <c r="CS153" s="319"/>
      <c r="CT153" s="176"/>
      <c r="CU153" s="319"/>
      <c r="CV153" s="319"/>
      <c r="CW153" s="319"/>
      <c r="CX153" s="346"/>
      <c r="CY153" s="319"/>
      <c r="CZ153" s="319"/>
      <c r="DA153" s="319"/>
      <c r="DB153" s="346"/>
      <c r="DC153" s="176"/>
      <c r="DD153" s="319"/>
      <c r="DE153" s="319"/>
      <c r="DF153" s="319"/>
      <c r="DG153" s="319"/>
      <c r="DH153" s="319"/>
      <c r="DI153" s="319"/>
      <c r="DJ153" s="319"/>
      <c r="DK153" s="319"/>
      <c r="DL153" s="319"/>
      <c r="DM153" s="319"/>
      <c r="DN153" s="319"/>
      <c r="DO153" s="319"/>
      <c r="DP153" s="319"/>
      <c r="DQ153" s="319"/>
      <c r="DR153" s="319"/>
      <c r="DS153" s="319"/>
      <c r="DT153" s="319"/>
      <c r="DU153" s="319"/>
      <c r="DV153" s="319"/>
      <c r="DW153" s="319"/>
      <c r="DX153" s="319"/>
      <c r="DY153" s="319"/>
      <c r="DZ153" s="319"/>
      <c r="EA153" s="319"/>
      <c r="EB153" s="319"/>
      <c r="EC153" s="319"/>
      <c r="ED153" s="176"/>
      <c r="EE153" s="176"/>
    </row>
    <row r="154" spans="1:135" s="74" customFormat="1" ht="40.5" customHeight="1">
      <c r="A154" s="66">
        <v>96</v>
      </c>
      <c r="B154" s="66" t="s">
        <v>7013</v>
      </c>
      <c r="C154" s="66" t="s">
        <v>7051</v>
      </c>
      <c r="D154" s="66">
        <v>946</v>
      </c>
      <c r="E154" s="66">
        <v>163</v>
      </c>
      <c r="F154" s="67" t="s">
        <v>5067</v>
      </c>
      <c r="G154" s="66" t="s">
        <v>463</v>
      </c>
      <c r="H154" s="66" t="s">
        <v>7052</v>
      </c>
      <c r="I154" s="66" t="s">
        <v>5068</v>
      </c>
      <c r="J154" s="66">
        <v>24</v>
      </c>
      <c r="K154" s="66" t="s">
        <v>7053</v>
      </c>
      <c r="L154" s="66" t="s">
        <v>5070</v>
      </c>
      <c r="M154" s="66" t="s">
        <v>65</v>
      </c>
      <c r="N154" s="68">
        <v>71720</v>
      </c>
      <c r="O154" s="66" t="s">
        <v>3122</v>
      </c>
      <c r="P154" s="66">
        <v>23</v>
      </c>
      <c r="Q154" s="176">
        <v>1000</v>
      </c>
      <c r="R154" s="176"/>
      <c r="S154" s="176"/>
      <c r="T154" s="176"/>
      <c r="U154" s="176"/>
      <c r="V154" s="176"/>
      <c r="W154" s="176"/>
      <c r="X154" s="176"/>
      <c r="Y154" s="176"/>
      <c r="Z154" s="176"/>
      <c r="AA154" s="176"/>
      <c r="AB154" s="176"/>
      <c r="AC154" s="176">
        <v>40000</v>
      </c>
      <c r="AD154" s="233">
        <v>28500</v>
      </c>
      <c r="AE154" s="176"/>
      <c r="AF154" s="176"/>
      <c r="AG154" s="176">
        <v>7000</v>
      </c>
      <c r="AH154" s="176">
        <v>1000</v>
      </c>
      <c r="AI154" s="176">
        <v>20</v>
      </c>
      <c r="AJ154" s="176"/>
      <c r="AK154" s="176"/>
      <c r="AL154" s="176"/>
      <c r="AM154" s="176"/>
      <c r="AN154" s="176"/>
      <c r="AO154" s="176"/>
      <c r="AP154" s="176"/>
      <c r="AQ154" s="176"/>
      <c r="AR154" s="176"/>
      <c r="AS154" s="176"/>
      <c r="AT154" s="176"/>
      <c r="AU154" s="176">
        <v>0</v>
      </c>
      <c r="AV154" s="176"/>
      <c r="AW154" s="176">
        <v>14000</v>
      </c>
      <c r="AX154" s="350">
        <v>7000</v>
      </c>
      <c r="AY154" s="176"/>
      <c r="AZ154" s="176"/>
      <c r="BA154" s="176"/>
      <c r="BB154" s="176"/>
      <c r="BC154" s="176">
        <v>2000</v>
      </c>
      <c r="BD154" s="176">
        <v>1000</v>
      </c>
      <c r="BE154" s="176"/>
      <c r="BF154" s="176"/>
      <c r="BG154" s="176">
        <v>0</v>
      </c>
      <c r="BH154" s="176"/>
      <c r="BI154" s="176">
        <v>0</v>
      </c>
      <c r="BJ154" s="176"/>
      <c r="BK154" s="176">
        <v>0</v>
      </c>
      <c r="BL154" s="176"/>
      <c r="BM154" s="176">
        <v>0</v>
      </c>
      <c r="BN154" s="176"/>
      <c r="BO154" s="176">
        <v>300</v>
      </c>
      <c r="BP154" s="233"/>
      <c r="BQ154" s="176">
        <v>2000</v>
      </c>
      <c r="BR154" s="176">
        <v>2000</v>
      </c>
      <c r="BS154" s="176">
        <v>500</v>
      </c>
      <c r="BT154" s="176"/>
      <c r="BU154" s="176"/>
      <c r="BV154" s="176"/>
      <c r="BW154" s="176">
        <v>0</v>
      </c>
      <c r="BX154" s="176"/>
      <c r="BY154" s="176"/>
      <c r="BZ154" s="176"/>
      <c r="CA154" s="176"/>
      <c r="CB154" s="176"/>
      <c r="CC154" s="176">
        <v>0</v>
      </c>
      <c r="CD154" s="176">
        <v>0</v>
      </c>
      <c r="CE154" s="176">
        <v>0</v>
      </c>
      <c r="CF154" s="176"/>
      <c r="CG154" s="176"/>
      <c r="CH154" s="176"/>
      <c r="CI154" s="176">
        <v>0</v>
      </c>
      <c r="CJ154" s="176">
        <v>2400</v>
      </c>
      <c r="CK154" s="176">
        <v>2400</v>
      </c>
      <c r="CL154" s="176"/>
      <c r="CM154" s="176"/>
      <c r="CN154" s="176"/>
      <c r="CO154" s="176">
        <v>0</v>
      </c>
      <c r="CP154" s="176"/>
      <c r="CQ154" s="176">
        <v>1500</v>
      </c>
      <c r="CR154" s="176"/>
      <c r="CS154" s="176">
        <v>1000</v>
      </c>
      <c r="CT154" s="176">
        <v>500</v>
      </c>
      <c r="CU154" s="176">
        <v>0</v>
      </c>
      <c r="CV154" s="176"/>
      <c r="CW154" s="176"/>
      <c r="CX154" s="350"/>
      <c r="CY154" s="176">
        <v>0</v>
      </c>
      <c r="CZ154" s="176"/>
      <c r="DA154" s="176">
        <v>0</v>
      </c>
      <c r="DB154" s="350"/>
      <c r="DC154" s="176"/>
      <c r="DD154" s="176"/>
      <c r="DE154" s="176">
        <v>0</v>
      </c>
      <c r="DF154" s="176"/>
      <c r="DG154" s="176"/>
      <c r="DH154" s="176"/>
      <c r="DI154" s="176"/>
      <c r="DJ154" s="176"/>
      <c r="DK154" s="176"/>
      <c r="DL154" s="176"/>
      <c r="DM154" s="176"/>
      <c r="DN154" s="176"/>
      <c r="DO154" s="176"/>
      <c r="DP154" s="176"/>
      <c r="DQ154" s="176"/>
      <c r="DR154" s="176"/>
      <c r="DS154" s="176"/>
      <c r="DT154" s="176"/>
      <c r="DU154" s="176"/>
      <c r="DV154" s="176"/>
      <c r="DW154" s="176"/>
      <c r="DX154" s="176"/>
      <c r="DY154" s="176"/>
      <c r="DZ154" s="176"/>
      <c r="EA154" s="176"/>
      <c r="EB154" s="176"/>
      <c r="EC154" s="176"/>
      <c r="ED154" s="176">
        <f t="shared" si="7"/>
        <v>40000</v>
      </c>
      <c r="EE154" s="176">
        <f t="shared" ref="EE154:EE164" si="8">N154-ED154</f>
        <v>31720</v>
      </c>
    </row>
    <row r="155" spans="1:135" s="74" customFormat="1" ht="40.5" customHeight="1">
      <c r="A155" s="66">
        <v>97</v>
      </c>
      <c r="B155" s="66" t="s">
        <v>7017</v>
      </c>
      <c r="C155" s="66" t="s">
        <v>7054</v>
      </c>
      <c r="D155" s="71">
        <v>947</v>
      </c>
      <c r="E155" s="66">
        <v>164</v>
      </c>
      <c r="F155" s="67" t="s">
        <v>5081</v>
      </c>
      <c r="G155" s="66" t="s">
        <v>5073</v>
      </c>
      <c r="H155" s="66" t="s">
        <v>5082</v>
      </c>
      <c r="I155" s="66" t="s">
        <v>5083</v>
      </c>
      <c r="J155" s="66">
        <v>24</v>
      </c>
      <c r="K155" s="66" t="s">
        <v>5084</v>
      </c>
      <c r="L155" s="66" t="s">
        <v>5070</v>
      </c>
      <c r="M155" s="66" t="s">
        <v>65</v>
      </c>
      <c r="N155" s="68">
        <v>2370</v>
      </c>
      <c r="O155" s="66" t="s">
        <v>3122</v>
      </c>
      <c r="P155" s="66">
        <v>23</v>
      </c>
      <c r="Q155" s="176">
        <v>500</v>
      </c>
      <c r="R155" s="176">
        <v>400</v>
      </c>
      <c r="S155" s="176"/>
      <c r="T155" s="176"/>
      <c r="U155" s="176"/>
      <c r="V155" s="176"/>
      <c r="W155" s="176"/>
      <c r="X155" s="176"/>
      <c r="Y155" s="176"/>
      <c r="Z155" s="176"/>
      <c r="AA155" s="176"/>
      <c r="AB155" s="176"/>
      <c r="AC155" s="176">
        <v>0</v>
      </c>
      <c r="AD155" s="233"/>
      <c r="AE155" s="176"/>
      <c r="AF155" s="176"/>
      <c r="AG155" s="176">
        <v>800</v>
      </c>
      <c r="AH155" s="176"/>
      <c r="AI155" s="176"/>
      <c r="AJ155" s="176"/>
      <c r="AK155" s="176">
        <v>0</v>
      </c>
      <c r="AL155" s="176"/>
      <c r="AM155" s="176"/>
      <c r="AN155" s="176"/>
      <c r="AO155" s="176"/>
      <c r="AP155" s="176"/>
      <c r="AQ155" s="176"/>
      <c r="AR155" s="176"/>
      <c r="AS155" s="176"/>
      <c r="AT155" s="176"/>
      <c r="AU155" s="176">
        <v>0</v>
      </c>
      <c r="AV155" s="176"/>
      <c r="AW155" s="176"/>
      <c r="AX155" s="350"/>
      <c r="AY155" s="176">
        <v>50</v>
      </c>
      <c r="AZ155" s="176">
        <v>50</v>
      </c>
      <c r="BA155" s="176"/>
      <c r="BB155" s="176"/>
      <c r="BC155" s="176">
        <v>0</v>
      </c>
      <c r="BD155" s="176"/>
      <c r="BE155" s="176"/>
      <c r="BF155" s="176"/>
      <c r="BG155" s="176">
        <v>0</v>
      </c>
      <c r="BH155" s="176"/>
      <c r="BI155" s="176">
        <v>0</v>
      </c>
      <c r="BJ155" s="176"/>
      <c r="BK155" s="176">
        <v>0</v>
      </c>
      <c r="BL155" s="176"/>
      <c r="BM155" s="176">
        <v>0</v>
      </c>
      <c r="BN155" s="176"/>
      <c r="BO155" s="176">
        <v>0</v>
      </c>
      <c r="BP155" s="233"/>
      <c r="BQ155" s="176">
        <v>20</v>
      </c>
      <c r="BR155" s="176"/>
      <c r="BS155" s="176"/>
      <c r="BT155" s="176"/>
      <c r="BU155" s="176"/>
      <c r="BV155" s="176"/>
      <c r="BW155" s="176">
        <v>0</v>
      </c>
      <c r="BX155" s="176"/>
      <c r="BY155" s="176"/>
      <c r="BZ155" s="176"/>
      <c r="CA155" s="176"/>
      <c r="CB155" s="176"/>
      <c r="CC155" s="176">
        <v>0</v>
      </c>
      <c r="CD155" s="176">
        <v>0</v>
      </c>
      <c r="CE155" s="176">
        <v>100</v>
      </c>
      <c r="CF155" s="176">
        <v>80</v>
      </c>
      <c r="CG155" s="176"/>
      <c r="CH155" s="176"/>
      <c r="CI155" s="176">
        <v>0</v>
      </c>
      <c r="CJ155" s="176">
        <v>240</v>
      </c>
      <c r="CK155" s="176">
        <v>240</v>
      </c>
      <c r="CL155" s="176">
        <v>200</v>
      </c>
      <c r="CM155" s="176"/>
      <c r="CN155" s="176"/>
      <c r="CO155" s="176">
        <v>0</v>
      </c>
      <c r="CP155" s="176"/>
      <c r="CQ155" s="176">
        <v>0</v>
      </c>
      <c r="CR155" s="176"/>
      <c r="CS155" s="176">
        <v>100</v>
      </c>
      <c r="CT155" s="176">
        <v>30</v>
      </c>
      <c r="CU155" s="176">
        <v>500</v>
      </c>
      <c r="CV155" s="176">
        <v>600</v>
      </c>
      <c r="CW155" s="176"/>
      <c r="CX155" s="350"/>
      <c r="CY155" s="176">
        <v>0</v>
      </c>
      <c r="CZ155" s="176"/>
      <c r="DA155" s="176">
        <v>0</v>
      </c>
      <c r="DB155" s="350"/>
      <c r="DC155" s="176">
        <v>60</v>
      </c>
      <c r="DD155" s="176">
        <v>0</v>
      </c>
      <c r="DE155" s="176">
        <v>0</v>
      </c>
      <c r="DF155" s="176"/>
      <c r="DG155" s="176"/>
      <c r="DH155" s="176"/>
      <c r="DI155" s="176"/>
      <c r="DJ155" s="176"/>
      <c r="DK155" s="176"/>
      <c r="DL155" s="176"/>
      <c r="DM155" s="176"/>
      <c r="DN155" s="176"/>
      <c r="DO155" s="176"/>
      <c r="DP155" s="176"/>
      <c r="DQ155" s="176"/>
      <c r="DR155" s="176"/>
      <c r="DS155" s="176"/>
      <c r="DT155" s="176"/>
      <c r="DU155" s="176"/>
      <c r="DV155" s="176"/>
      <c r="DW155" s="176"/>
      <c r="DX155" s="176"/>
      <c r="DY155" s="176"/>
      <c r="DZ155" s="176"/>
      <c r="EA155" s="176"/>
      <c r="EB155" s="176"/>
      <c r="EC155" s="176"/>
      <c r="ED155" s="176">
        <f t="shared" si="7"/>
        <v>1360</v>
      </c>
      <c r="EE155" s="176">
        <f t="shared" si="8"/>
        <v>1010</v>
      </c>
    </row>
    <row r="156" spans="1:135" s="74" customFormat="1" ht="40.5" customHeight="1">
      <c r="A156" s="66">
        <v>98</v>
      </c>
      <c r="B156" s="66" t="s">
        <v>7023</v>
      </c>
      <c r="C156" s="66" t="s">
        <v>7055</v>
      </c>
      <c r="D156" s="66">
        <v>948</v>
      </c>
      <c r="E156" s="66">
        <v>458</v>
      </c>
      <c r="F156" s="67" t="s">
        <v>5086</v>
      </c>
      <c r="G156" s="66" t="s">
        <v>5087</v>
      </c>
      <c r="H156" s="66" t="s">
        <v>7056</v>
      </c>
      <c r="I156" s="66" t="s">
        <v>5089</v>
      </c>
      <c r="J156" s="66">
        <v>24</v>
      </c>
      <c r="K156" s="66" t="s">
        <v>5090</v>
      </c>
      <c r="L156" s="66" t="s">
        <v>5091</v>
      </c>
      <c r="M156" s="66" t="s">
        <v>5078</v>
      </c>
      <c r="N156" s="68">
        <v>2810</v>
      </c>
      <c r="O156" s="66" t="s">
        <v>3115</v>
      </c>
      <c r="P156" s="66">
        <v>113</v>
      </c>
      <c r="Q156" s="176">
        <v>200</v>
      </c>
      <c r="R156" s="176"/>
      <c r="S156" s="176"/>
      <c r="T156" s="176"/>
      <c r="U156" s="176"/>
      <c r="V156" s="176"/>
      <c r="W156" s="176"/>
      <c r="X156" s="176"/>
      <c r="Y156" s="176"/>
      <c r="Z156" s="176"/>
      <c r="AA156" s="176"/>
      <c r="AB156" s="176"/>
      <c r="AC156" s="176">
        <v>0</v>
      </c>
      <c r="AD156" s="233"/>
      <c r="AE156" s="176"/>
      <c r="AF156" s="176"/>
      <c r="AG156" s="176">
        <v>1000</v>
      </c>
      <c r="AH156" s="176">
        <v>100</v>
      </c>
      <c r="AI156" s="176"/>
      <c r="AJ156" s="176"/>
      <c r="AK156" s="176">
        <v>0</v>
      </c>
      <c r="AL156" s="176"/>
      <c r="AM156" s="176"/>
      <c r="AN156" s="176"/>
      <c r="AO156" s="176"/>
      <c r="AP156" s="176"/>
      <c r="AQ156" s="176"/>
      <c r="AR156" s="176"/>
      <c r="AS156" s="176"/>
      <c r="AT156" s="176"/>
      <c r="AU156" s="176">
        <v>0</v>
      </c>
      <c r="AV156" s="176"/>
      <c r="AW156" s="176"/>
      <c r="AX156" s="350"/>
      <c r="AY156" s="176">
        <v>50</v>
      </c>
      <c r="AZ156" s="176">
        <v>50</v>
      </c>
      <c r="BA156" s="176"/>
      <c r="BB156" s="176"/>
      <c r="BC156" s="176">
        <v>0</v>
      </c>
      <c r="BD156" s="176"/>
      <c r="BE156" s="176">
        <v>1500</v>
      </c>
      <c r="BF156" s="176">
        <v>100</v>
      </c>
      <c r="BG156" s="176">
        <v>0</v>
      </c>
      <c r="BH156" s="176"/>
      <c r="BI156" s="176">
        <v>0</v>
      </c>
      <c r="BJ156" s="176"/>
      <c r="BK156" s="176">
        <v>0</v>
      </c>
      <c r="BL156" s="176"/>
      <c r="BM156" s="176">
        <v>0</v>
      </c>
      <c r="BN156" s="176"/>
      <c r="BO156" s="176">
        <v>0</v>
      </c>
      <c r="BP156" s="233"/>
      <c r="BQ156" s="176"/>
      <c r="BR156" s="176"/>
      <c r="BS156" s="176"/>
      <c r="BT156" s="176"/>
      <c r="BU156" s="176"/>
      <c r="BV156" s="176"/>
      <c r="BW156" s="176">
        <v>0</v>
      </c>
      <c r="BX156" s="176"/>
      <c r="BY156" s="176"/>
      <c r="BZ156" s="176"/>
      <c r="CA156" s="176"/>
      <c r="CB156" s="176"/>
      <c r="CC156" s="176">
        <v>0</v>
      </c>
      <c r="CD156" s="176">
        <v>0</v>
      </c>
      <c r="CE156" s="176">
        <v>0</v>
      </c>
      <c r="CF156" s="176"/>
      <c r="CG156" s="176"/>
      <c r="CH156" s="176"/>
      <c r="CI156" s="176">
        <v>0</v>
      </c>
      <c r="CJ156" s="176">
        <v>0</v>
      </c>
      <c r="CK156" s="176">
        <v>0</v>
      </c>
      <c r="CL156" s="176"/>
      <c r="CM156" s="176"/>
      <c r="CN156" s="176"/>
      <c r="CO156" s="176">
        <v>0</v>
      </c>
      <c r="CP156" s="176"/>
      <c r="CQ156" s="176">
        <v>0</v>
      </c>
      <c r="CR156" s="176"/>
      <c r="CS156" s="176">
        <v>0</v>
      </c>
      <c r="CT156" s="176"/>
      <c r="CU156" s="176">
        <v>0</v>
      </c>
      <c r="CV156" s="176"/>
      <c r="CW156" s="176"/>
      <c r="CX156" s="350"/>
      <c r="CY156" s="176">
        <v>0</v>
      </c>
      <c r="CZ156" s="176"/>
      <c r="DA156" s="176">
        <v>0</v>
      </c>
      <c r="DB156" s="350"/>
      <c r="DC156" s="176">
        <v>60</v>
      </c>
      <c r="DD156" s="176">
        <v>30</v>
      </c>
      <c r="DE156" s="176">
        <v>0</v>
      </c>
      <c r="DF156" s="176"/>
      <c r="DG156" s="176"/>
      <c r="DH156" s="176"/>
      <c r="DI156" s="176"/>
      <c r="DJ156" s="176"/>
      <c r="DK156" s="176"/>
      <c r="DL156" s="176"/>
      <c r="DM156" s="176"/>
      <c r="DN156" s="176"/>
      <c r="DO156" s="176"/>
      <c r="DP156" s="176"/>
      <c r="DQ156" s="176"/>
      <c r="DR156" s="176"/>
      <c r="DS156" s="176"/>
      <c r="DT156" s="176"/>
      <c r="DU156" s="176"/>
      <c r="DV156" s="176"/>
      <c r="DW156" s="176"/>
      <c r="DX156" s="176"/>
      <c r="DY156" s="176"/>
      <c r="DZ156" s="176"/>
      <c r="EA156" s="176"/>
      <c r="EB156" s="176"/>
      <c r="EC156" s="176"/>
      <c r="ED156" s="176">
        <f t="shared" si="7"/>
        <v>280</v>
      </c>
      <c r="EE156" s="176">
        <f t="shared" si="8"/>
        <v>2530</v>
      </c>
    </row>
    <row r="157" spans="1:135" s="400" customFormat="1" ht="40.5" customHeight="1">
      <c r="A157" s="391">
        <v>99</v>
      </c>
      <c r="B157" s="391" t="s">
        <v>7031</v>
      </c>
      <c r="C157" s="66" t="s">
        <v>7057</v>
      </c>
      <c r="D157" s="66">
        <v>953</v>
      </c>
      <c r="E157" s="66">
        <v>783</v>
      </c>
      <c r="F157" s="392" t="s">
        <v>7058</v>
      </c>
      <c r="G157" s="391" t="s">
        <v>7059</v>
      </c>
      <c r="H157" s="391" t="s">
        <v>16</v>
      </c>
      <c r="I157" s="66" t="s">
        <v>6784</v>
      </c>
      <c r="J157" s="66">
        <v>24</v>
      </c>
      <c r="K157" s="391" t="s">
        <v>7060</v>
      </c>
      <c r="L157" s="391" t="s">
        <v>7061</v>
      </c>
      <c r="M157" s="391" t="s">
        <v>10</v>
      </c>
      <c r="N157" s="393">
        <v>12220</v>
      </c>
      <c r="O157" s="391" t="s">
        <v>3394</v>
      </c>
      <c r="P157" s="66">
        <v>89</v>
      </c>
      <c r="Q157" s="323">
        <v>1000</v>
      </c>
      <c r="R157" s="323"/>
      <c r="S157" s="323"/>
      <c r="T157" s="323"/>
      <c r="U157" s="323"/>
      <c r="V157" s="323"/>
      <c r="W157" s="323">
        <v>100</v>
      </c>
      <c r="X157" s="323"/>
      <c r="Y157" s="323"/>
      <c r="Z157" s="323"/>
      <c r="AA157" s="323"/>
      <c r="AB157" s="323"/>
      <c r="AC157" s="323">
        <v>0</v>
      </c>
      <c r="AD157" s="323"/>
      <c r="AE157" s="323"/>
      <c r="AF157" s="323"/>
      <c r="AG157" s="323">
        <v>10000</v>
      </c>
      <c r="AH157" s="323"/>
      <c r="AI157" s="323"/>
      <c r="AJ157" s="323"/>
      <c r="AK157" s="323">
        <v>0</v>
      </c>
      <c r="AL157" s="323"/>
      <c r="AM157" s="323"/>
      <c r="AN157" s="323"/>
      <c r="AO157" s="323">
        <v>1000</v>
      </c>
      <c r="AP157" s="323">
        <v>0</v>
      </c>
      <c r="AQ157" s="323"/>
      <c r="AR157" s="323"/>
      <c r="AS157" s="323"/>
      <c r="AT157" s="323"/>
      <c r="AU157" s="323">
        <v>0</v>
      </c>
      <c r="AV157" s="323"/>
      <c r="AW157" s="323"/>
      <c r="AX157" s="323"/>
      <c r="AY157" s="323"/>
      <c r="AZ157" s="323"/>
      <c r="BA157" s="323"/>
      <c r="BB157" s="323"/>
      <c r="BC157" s="323">
        <v>0</v>
      </c>
      <c r="BD157" s="323"/>
      <c r="BE157" s="323"/>
      <c r="BF157" s="323"/>
      <c r="BG157" s="323">
        <v>0</v>
      </c>
      <c r="BH157" s="323"/>
      <c r="BI157" s="323">
        <v>0</v>
      </c>
      <c r="BJ157" s="323"/>
      <c r="BK157" s="323">
        <v>0</v>
      </c>
      <c r="BL157" s="323"/>
      <c r="BM157" s="323">
        <v>0</v>
      </c>
      <c r="BN157" s="323"/>
      <c r="BO157" s="323">
        <v>0</v>
      </c>
      <c r="BP157" s="323"/>
      <c r="BQ157" s="323"/>
      <c r="BR157" s="323"/>
      <c r="BS157" s="323"/>
      <c r="BT157" s="323"/>
      <c r="BU157" s="323"/>
      <c r="BV157" s="323"/>
      <c r="BW157" s="323">
        <v>0</v>
      </c>
      <c r="BX157" s="323"/>
      <c r="BY157" s="323"/>
      <c r="BZ157" s="323"/>
      <c r="CA157" s="323"/>
      <c r="CB157" s="323"/>
      <c r="CC157" s="323">
        <v>0</v>
      </c>
      <c r="CD157" s="323">
        <v>0</v>
      </c>
      <c r="CE157" s="323">
        <v>0</v>
      </c>
      <c r="CF157" s="323"/>
      <c r="CG157" s="323"/>
      <c r="CH157" s="323"/>
      <c r="CI157" s="323">
        <v>0</v>
      </c>
      <c r="CJ157" s="323">
        <v>120</v>
      </c>
      <c r="CK157" s="323">
        <v>120</v>
      </c>
      <c r="CL157" s="323"/>
      <c r="CM157" s="323"/>
      <c r="CN157" s="323"/>
      <c r="CO157" s="323">
        <v>0</v>
      </c>
      <c r="CP157" s="323"/>
      <c r="CQ157" s="323">
        <v>0</v>
      </c>
      <c r="CR157" s="323"/>
      <c r="CS157" s="323">
        <v>0</v>
      </c>
      <c r="CT157" s="323"/>
      <c r="CU157" s="323">
        <v>0</v>
      </c>
      <c r="CV157" s="323"/>
      <c r="CW157" s="323"/>
      <c r="CX157" s="323"/>
      <c r="CY157" s="323">
        <v>0</v>
      </c>
      <c r="CZ157" s="323"/>
      <c r="DA157" s="323">
        <v>0</v>
      </c>
      <c r="DB157" s="323"/>
      <c r="DC157" s="323"/>
      <c r="DD157" s="323"/>
      <c r="DE157" s="323">
        <v>0</v>
      </c>
      <c r="DF157" s="323"/>
      <c r="DG157" s="323"/>
      <c r="DH157" s="323"/>
      <c r="DI157" s="323"/>
      <c r="DJ157" s="323"/>
      <c r="DK157" s="323"/>
      <c r="DL157" s="323"/>
      <c r="DM157" s="323"/>
      <c r="DN157" s="323"/>
      <c r="DO157" s="323"/>
      <c r="DP157" s="323"/>
      <c r="DQ157" s="323"/>
      <c r="DR157" s="323"/>
      <c r="DS157" s="323"/>
      <c r="DT157" s="323"/>
      <c r="DU157" s="323"/>
      <c r="DV157" s="323"/>
      <c r="DW157" s="323"/>
      <c r="DX157" s="323"/>
      <c r="DY157" s="323"/>
      <c r="DZ157" s="323"/>
      <c r="EA157" s="323"/>
      <c r="EB157" s="323"/>
      <c r="EC157" s="323"/>
      <c r="ED157" s="323">
        <f t="shared" si="7"/>
        <v>0</v>
      </c>
      <c r="EE157" s="323">
        <f t="shared" si="8"/>
        <v>12220</v>
      </c>
    </row>
    <row r="158" spans="1:135" s="74" customFormat="1" ht="40.5" customHeight="1">
      <c r="A158" s="66">
        <v>100</v>
      </c>
      <c r="B158" s="66" t="s">
        <v>7038</v>
      </c>
      <c r="C158" s="66" t="s">
        <v>7062</v>
      </c>
      <c r="D158" s="66">
        <v>953</v>
      </c>
      <c r="E158" s="66">
        <v>783</v>
      </c>
      <c r="F158" s="67" t="s">
        <v>7063</v>
      </c>
      <c r="G158" s="66" t="s">
        <v>7059</v>
      </c>
      <c r="H158" s="66" t="s">
        <v>17</v>
      </c>
      <c r="I158" s="66" t="s">
        <v>7064</v>
      </c>
      <c r="J158" s="66">
        <v>24</v>
      </c>
      <c r="K158" s="66" t="s">
        <v>7065</v>
      </c>
      <c r="L158" s="66" t="s">
        <v>6790</v>
      </c>
      <c r="M158" s="66" t="s">
        <v>10</v>
      </c>
      <c r="N158" s="68">
        <v>11120</v>
      </c>
      <c r="O158" s="66" t="s">
        <v>3394</v>
      </c>
      <c r="P158" s="66">
        <v>89</v>
      </c>
      <c r="Q158" s="176">
        <v>0</v>
      </c>
      <c r="R158" s="176"/>
      <c r="S158" s="176"/>
      <c r="T158" s="176"/>
      <c r="U158" s="176"/>
      <c r="V158" s="176"/>
      <c r="W158" s="176"/>
      <c r="X158" s="176"/>
      <c r="Y158" s="176"/>
      <c r="Z158" s="176"/>
      <c r="AA158" s="176"/>
      <c r="AB158" s="176"/>
      <c r="AC158" s="176">
        <v>10000</v>
      </c>
      <c r="AD158" s="233">
        <v>7532</v>
      </c>
      <c r="AE158" s="176"/>
      <c r="AF158" s="176"/>
      <c r="AG158" s="176">
        <v>0</v>
      </c>
      <c r="AH158" s="176"/>
      <c r="AI158" s="176"/>
      <c r="AJ158" s="176"/>
      <c r="AK158" s="176"/>
      <c r="AL158" s="176"/>
      <c r="AM158" s="176"/>
      <c r="AN158" s="176"/>
      <c r="AO158" s="176">
        <v>1000</v>
      </c>
      <c r="AP158" s="176">
        <v>0</v>
      </c>
      <c r="AQ158" s="176"/>
      <c r="AR158" s="176"/>
      <c r="AS158" s="176"/>
      <c r="AT158" s="176"/>
      <c r="AU158" s="176">
        <v>0</v>
      </c>
      <c r="AV158" s="176"/>
      <c r="AW158" s="176"/>
      <c r="AX158" s="350"/>
      <c r="AY158" s="176"/>
      <c r="AZ158" s="176"/>
      <c r="BA158" s="176"/>
      <c r="BB158" s="176"/>
      <c r="BC158" s="176">
        <v>0</v>
      </c>
      <c r="BD158" s="176"/>
      <c r="BE158" s="176"/>
      <c r="BF158" s="176"/>
      <c r="BG158" s="176">
        <v>0</v>
      </c>
      <c r="BH158" s="176"/>
      <c r="BI158" s="176">
        <v>0</v>
      </c>
      <c r="BJ158" s="176"/>
      <c r="BK158" s="176">
        <v>0</v>
      </c>
      <c r="BL158" s="176"/>
      <c r="BM158" s="176">
        <v>0</v>
      </c>
      <c r="BN158" s="176"/>
      <c r="BO158" s="176">
        <v>0</v>
      </c>
      <c r="BP158" s="233"/>
      <c r="BQ158" s="176"/>
      <c r="BR158" s="176"/>
      <c r="BS158" s="176"/>
      <c r="BT158" s="176"/>
      <c r="BU158" s="176"/>
      <c r="BV158" s="176"/>
      <c r="BW158" s="176">
        <v>0</v>
      </c>
      <c r="BX158" s="176"/>
      <c r="BY158" s="176"/>
      <c r="BZ158" s="176"/>
      <c r="CA158" s="176"/>
      <c r="CB158" s="176"/>
      <c r="CC158" s="176">
        <v>0</v>
      </c>
      <c r="CD158" s="176">
        <v>0</v>
      </c>
      <c r="CE158" s="176">
        <v>0</v>
      </c>
      <c r="CF158" s="176"/>
      <c r="CG158" s="176"/>
      <c r="CH158" s="176"/>
      <c r="CI158" s="176">
        <v>0</v>
      </c>
      <c r="CJ158" s="176">
        <v>120</v>
      </c>
      <c r="CK158" s="176">
        <v>120</v>
      </c>
      <c r="CL158" s="176"/>
      <c r="CM158" s="176"/>
      <c r="CN158" s="176"/>
      <c r="CO158" s="176">
        <v>0</v>
      </c>
      <c r="CP158" s="176"/>
      <c r="CQ158" s="176">
        <v>0</v>
      </c>
      <c r="CR158" s="176"/>
      <c r="CS158" s="176">
        <v>0</v>
      </c>
      <c r="CT158" s="176"/>
      <c r="CU158" s="176">
        <v>0</v>
      </c>
      <c r="CV158" s="176"/>
      <c r="CW158" s="176"/>
      <c r="CX158" s="350"/>
      <c r="CY158" s="176">
        <v>0</v>
      </c>
      <c r="CZ158" s="176"/>
      <c r="DA158" s="176">
        <v>0</v>
      </c>
      <c r="DB158" s="350"/>
      <c r="DC158" s="176"/>
      <c r="DD158" s="176"/>
      <c r="DE158" s="176">
        <v>0</v>
      </c>
      <c r="DF158" s="176"/>
      <c r="DG158" s="176"/>
      <c r="DH158" s="176"/>
      <c r="DI158" s="176"/>
      <c r="DJ158" s="176"/>
      <c r="DK158" s="176"/>
      <c r="DL158" s="176"/>
      <c r="DM158" s="176"/>
      <c r="DN158" s="176"/>
      <c r="DO158" s="176"/>
      <c r="DP158" s="176"/>
      <c r="DQ158" s="176"/>
      <c r="DR158" s="176"/>
      <c r="DS158" s="176"/>
      <c r="DT158" s="176"/>
      <c r="DU158" s="176"/>
      <c r="DV158" s="176"/>
      <c r="DW158" s="176"/>
      <c r="DX158" s="176"/>
      <c r="DY158" s="176"/>
      <c r="DZ158" s="176"/>
      <c r="EA158" s="176"/>
      <c r="EB158" s="176"/>
      <c r="EC158" s="176"/>
      <c r="ED158" s="176">
        <f t="shared" si="7"/>
        <v>7532</v>
      </c>
      <c r="EE158" s="176">
        <f t="shared" si="8"/>
        <v>3588</v>
      </c>
    </row>
    <row r="159" spans="1:135" s="74" customFormat="1" ht="40.5" customHeight="1">
      <c r="A159" s="66">
        <v>101</v>
      </c>
      <c r="B159" s="66" t="s">
        <v>7066</v>
      </c>
      <c r="C159" s="66" t="s">
        <v>7067</v>
      </c>
      <c r="D159" s="66">
        <v>955</v>
      </c>
      <c r="E159" s="66">
        <v>985</v>
      </c>
      <c r="F159" s="67" t="s">
        <v>5112</v>
      </c>
      <c r="G159" s="66" t="s">
        <v>7068</v>
      </c>
      <c r="H159" s="66" t="s">
        <v>7069</v>
      </c>
      <c r="I159" s="66" t="s">
        <v>5115</v>
      </c>
      <c r="J159" s="66">
        <v>36</v>
      </c>
      <c r="K159" s="66" t="s">
        <v>7070</v>
      </c>
      <c r="L159" s="66" t="s">
        <v>7071</v>
      </c>
      <c r="M159" s="66" t="s">
        <v>65</v>
      </c>
      <c r="N159" s="68">
        <v>87350</v>
      </c>
      <c r="O159" s="66" t="s">
        <v>3122</v>
      </c>
      <c r="P159" s="66">
        <v>23</v>
      </c>
      <c r="Q159" s="176">
        <v>10000</v>
      </c>
      <c r="R159" s="176">
        <v>1980</v>
      </c>
      <c r="S159" s="176"/>
      <c r="T159" s="176"/>
      <c r="U159" s="176"/>
      <c r="V159" s="176"/>
      <c r="W159" s="176"/>
      <c r="X159" s="176"/>
      <c r="Y159" s="176"/>
      <c r="Z159" s="176"/>
      <c r="AA159" s="176"/>
      <c r="AB159" s="176"/>
      <c r="AC159" s="176">
        <v>30000</v>
      </c>
      <c r="AD159" s="233"/>
      <c r="AE159" s="176"/>
      <c r="AF159" s="176"/>
      <c r="AG159" s="176">
        <v>10000</v>
      </c>
      <c r="AH159" s="176">
        <v>3960</v>
      </c>
      <c r="AI159" s="176"/>
      <c r="AJ159" s="176"/>
      <c r="AK159" s="176">
        <v>50</v>
      </c>
      <c r="AL159" s="176"/>
      <c r="AM159" s="176">
        <v>1000</v>
      </c>
      <c r="AN159" s="176">
        <v>480</v>
      </c>
      <c r="AO159" s="176">
        <v>100</v>
      </c>
      <c r="AP159" s="176">
        <v>0</v>
      </c>
      <c r="AQ159" s="176"/>
      <c r="AR159" s="176"/>
      <c r="AS159" s="176"/>
      <c r="AT159" s="176"/>
      <c r="AU159" s="176">
        <v>0</v>
      </c>
      <c r="AV159" s="176"/>
      <c r="AW159" s="176"/>
      <c r="AX159" s="350"/>
      <c r="AY159" s="176">
        <v>5000</v>
      </c>
      <c r="AZ159" s="176">
        <v>1980</v>
      </c>
      <c r="BA159" s="176"/>
      <c r="BB159" s="176"/>
      <c r="BC159" s="176">
        <v>2000</v>
      </c>
      <c r="BD159" s="176">
        <v>0</v>
      </c>
      <c r="BE159" s="176"/>
      <c r="BF159" s="176"/>
      <c r="BG159" s="176">
        <v>1000</v>
      </c>
      <c r="BH159" s="176"/>
      <c r="BI159" s="176">
        <v>0</v>
      </c>
      <c r="BJ159" s="176"/>
      <c r="BK159" s="176">
        <v>0</v>
      </c>
      <c r="BL159" s="176"/>
      <c r="BM159" s="176">
        <v>6000</v>
      </c>
      <c r="BN159" s="176">
        <v>6000</v>
      </c>
      <c r="BO159" s="176">
        <v>0</v>
      </c>
      <c r="BP159" s="233"/>
      <c r="BQ159" s="176">
        <v>5000</v>
      </c>
      <c r="BR159" s="176">
        <v>2460</v>
      </c>
      <c r="BS159" s="176"/>
      <c r="BT159" s="176"/>
      <c r="BU159" s="176"/>
      <c r="BV159" s="176">
        <v>600</v>
      </c>
      <c r="BW159" s="176">
        <v>600</v>
      </c>
      <c r="BX159" s="176">
        <v>390</v>
      </c>
      <c r="BY159" s="176">
        <v>2000</v>
      </c>
      <c r="BZ159" s="176"/>
      <c r="CA159" s="176"/>
      <c r="CB159" s="176"/>
      <c r="CC159" s="176">
        <v>0</v>
      </c>
      <c r="CD159" s="176">
        <v>0</v>
      </c>
      <c r="CE159" s="176">
        <v>0</v>
      </c>
      <c r="CF159" s="176"/>
      <c r="CG159" s="176"/>
      <c r="CH159" s="176"/>
      <c r="CI159" s="176">
        <v>0</v>
      </c>
      <c r="CJ159" s="176">
        <v>1200</v>
      </c>
      <c r="CK159" s="176">
        <v>1200</v>
      </c>
      <c r="CL159" s="176"/>
      <c r="CM159" s="176"/>
      <c r="CN159" s="176"/>
      <c r="CO159" s="176">
        <v>0</v>
      </c>
      <c r="CP159" s="176"/>
      <c r="CQ159" s="176">
        <v>0</v>
      </c>
      <c r="CR159" s="176"/>
      <c r="CS159" s="176">
        <v>8000</v>
      </c>
      <c r="CT159" s="176"/>
      <c r="CU159" s="176">
        <v>5000</v>
      </c>
      <c r="CV159" s="176"/>
      <c r="CW159" s="176">
        <v>300</v>
      </c>
      <c r="CX159" s="350">
        <v>90</v>
      </c>
      <c r="CY159" s="176">
        <v>100</v>
      </c>
      <c r="CZ159" s="176"/>
      <c r="DA159" s="176">
        <v>0</v>
      </c>
      <c r="DB159" s="350"/>
      <c r="DC159" s="176"/>
      <c r="DD159" s="176"/>
      <c r="DE159" s="176">
        <v>0</v>
      </c>
      <c r="DF159" s="176"/>
      <c r="DG159" s="176"/>
      <c r="DH159" s="176"/>
      <c r="DI159" s="176"/>
      <c r="DJ159" s="176"/>
      <c r="DK159" s="176"/>
      <c r="DL159" s="176"/>
      <c r="DM159" s="176"/>
      <c r="DN159" s="176"/>
      <c r="DO159" s="176"/>
      <c r="DP159" s="176"/>
      <c r="DQ159" s="176"/>
      <c r="DR159" s="176"/>
      <c r="DS159" s="176"/>
      <c r="DT159" s="176"/>
      <c r="DU159" s="176"/>
      <c r="DV159" s="176"/>
      <c r="DW159" s="176"/>
      <c r="DX159" s="176"/>
      <c r="DY159" s="176"/>
      <c r="DZ159" s="176"/>
      <c r="EA159" s="176"/>
      <c r="EB159" s="176"/>
      <c r="EC159" s="176"/>
      <c r="ED159" s="176">
        <f t="shared" si="7"/>
        <v>17340</v>
      </c>
      <c r="EE159" s="176">
        <f t="shared" si="8"/>
        <v>70010</v>
      </c>
    </row>
    <row r="160" spans="1:135" s="74" customFormat="1" ht="40.5" customHeight="1">
      <c r="A160" s="66">
        <v>102</v>
      </c>
      <c r="B160" s="66" t="s">
        <v>7042</v>
      </c>
      <c r="C160" s="66" t="s">
        <v>7072</v>
      </c>
      <c r="D160" s="66">
        <v>955</v>
      </c>
      <c r="E160" s="66">
        <v>985</v>
      </c>
      <c r="F160" s="67" t="s">
        <v>5112</v>
      </c>
      <c r="G160" s="66" t="s">
        <v>7073</v>
      </c>
      <c r="H160" s="66" t="s">
        <v>5114</v>
      </c>
      <c r="I160" s="66" t="s">
        <v>5115</v>
      </c>
      <c r="J160" s="66">
        <v>36</v>
      </c>
      <c r="K160" s="66" t="s">
        <v>7074</v>
      </c>
      <c r="L160" s="66" t="s">
        <v>7075</v>
      </c>
      <c r="M160" s="66" t="s">
        <v>65</v>
      </c>
      <c r="N160" s="68">
        <v>17800</v>
      </c>
      <c r="O160" s="66" t="s">
        <v>3122</v>
      </c>
      <c r="P160" s="66">
        <v>23</v>
      </c>
      <c r="Q160" s="176">
        <v>5000</v>
      </c>
      <c r="R160" s="176">
        <v>2970</v>
      </c>
      <c r="S160" s="176"/>
      <c r="T160" s="176"/>
      <c r="U160" s="176"/>
      <c r="V160" s="176"/>
      <c r="W160" s="176">
        <v>200</v>
      </c>
      <c r="X160" s="176"/>
      <c r="Y160" s="176"/>
      <c r="Z160" s="176"/>
      <c r="AA160" s="176"/>
      <c r="AB160" s="176"/>
      <c r="AC160" s="176">
        <v>0</v>
      </c>
      <c r="AD160" s="233"/>
      <c r="AE160" s="176"/>
      <c r="AF160" s="176"/>
      <c r="AG160" s="176">
        <v>5000</v>
      </c>
      <c r="AH160" s="176">
        <v>990</v>
      </c>
      <c r="AI160" s="176"/>
      <c r="AJ160" s="176"/>
      <c r="AK160" s="176">
        <v>0</v>
      </c>
      <c r="AL160" s="176"/>
      <c r="AM160" s="176"/>
      <c r="AN160" s="176"/>
      <c r="AO160" s="176"/>
      <c r="AP160" s="176"/>
      <c r="AQ160" s="176"/>
      <c r="AR160" s="176"/>
      <c r="AS160" s="176"/>
      <c r="AT160" s="176"/>
      <c r="AU160" s="176">
        <v>0</v>
      </c>
      <c r="AV160" s="176"/>
      <c r="AW160" s="176"/>
      <c r="AX160" s="350"/>
      <c r="AY160" s="176"/>
      <c r="AZ160" s="176"/>
      <c r="BA160" s="176">
        <v>1000</v>
      </c>
      <c r="BB160" s="176">
        <v>480</v>
      </c>
      <c r="BC160" s="176">
        <v>0</v>
      </c>
      <c r="BD160" s="176"/>
      <c r="BE160" s="176"/>
      <c r="BF160" s="176"/>
      <c r="BG160" s="176">
        <v>0</v>
      </c>
      <c r="BH160" s="176"/>
      <c r="BI160" s="176">
        <v>0</v>
      </c>
      <c r="BJ160" s="176"/>
      <c r="BK160" s="176">
        <v>0</v>
      </c>
      <c r="BL160" s="176"/>
      <c r="BM160" s="176">
        <v>3000</v>
      </c>
      <c r="BN160" s="176"/>
      <c r="BO160" s="176">
        <v>0</v>
      </c>
      <c r="BP160" s="233"/>
      <c r="BQ160" s="176"/>
      <c r="BR160" s="176"/>
      <c r="BS160" s="176"/>
      <c r="BT160" s="176"/>
      <c r="BU160" s="176"/>
      <c r="BV160" s="176">
        <v>600</v>
      </c>
      <c r="BW160" s="176">
        <v>600</v>
      </c>
      <c r="BX160" s="176">
        <v>390</v>
      </c>
      <c r="BY160" s="176"/>
      <c r="BZ160" s="176"/>
      <c r="CA160" s="176">
        <v>1000</v>
      </c>
      <c r="CB160" s="176">
        <v>180</v>
      </c>
      <c r="CC160" s="176">
        <v>0</v>
      </c>
      <c r="CD160" s="176">
        <v>0</v>
      </c>
      <c r="CE160" s="176">
        <v>0</v>
      </c>
      <c r="CF160" s="176"/>
      <c r="CG160" s="176"/>
      <c r="CH160" s="176"/>
      <c r="CI160" s="176">
        <v>0</v>
      </c>
      <c r="CJ160" s="176">
        <v>0</v>
      </c>
      <c r="CK160" s="176">
        <v>0</v>
      </c>
      <c r="CL160" s="176"/>
      <c r="CM160" s="176"/>
      <c r="CN160" s="176"/>
      <c r="CO160" s="176">
        <v>0</v>
      </c>
      <c r="CP160" s="176"/>
      <c r="CQ160" s="176">
        <v>0</v>
      </c>
      <c r="CR160" s="176"/>
      <c r="CS160" s="176">
        <v>2000</v>
      </c>
      <c r="CT160" s="176"/>
      <c r="CU160" s="176">
        <v>0</v>
      </c>
      <c r="CV160" s="176"/>
      <c r="CW160" s="176"/>
      <c r="CX160" s="350"/>
      <c r="CY160" s="176">
        <v>0</v>
      </c>
      <c r="CZ160" s="176"/>
      <c r="DA160" s="176">
        <v>0</v>
      </c>
      <c r="DB160" s="350"/>
      <c r="DC160" s="176"/>
      <c r="DD160" s="176"/>
      <c r="DE160" s="176">
        <v>0</v>
      </c>
      <c r="DF160" s="176"/>
      <c r="DG160" s="176"/>
      <c r="DH160" s="176"/>
      <c r="DI160" s="176"/>
      <c r="DJ160" s="176"/>
      <c r="DK160" s="176"/>
      <c r="DL160" s="176"/>
      <c r="DM160" s="176"/>
      <c r="DN160" s="176"/>
      <c r="DO160" s="176"/>
      <c r="DP160" s="176"/>
      <c r="DQ160" s="176"/>
      <c r="DR160" s="176"/>
      <c r="DS160" s="176"/>
      <c r="DT160" s="176"/>
      <c r="DU160" s="176"/>
      <c r="DV160" s="176"/>
      <c r="DW160" s="176"/>
      <c r="DX160" s="176"/>
      <c r="DY160" s="176"/>
      <c r="DZ160" s="176"/>
      <c r="EA160" s="176"/>
      <c r="EB160" s="176"/>
      <c r="EC160" s="176"/>
      <c r="ED160" s="176">
        <f t="shared" si="7"/>
        <v>5010</v>
      </c>
      <c r="EE160" s="176">
        <f t="shared" si="8"/>
        <v>12790</v>
      </c>
    </row>
    <row r="161" spans="1:135" s="74" customFormat="1" ht="40.5" customHeight="1">
      <c r="A161" s="66">
        <v>103</v>
      </c>
      <c r="B161" s="66" t="s">
        <v>7076</v>
      </c>
      <c r="C161" s="66" t="s">
        <v>7077</v>
      </c>
      <c r="D161" s="66">
        <v>955</v>
      </c>
      <c r="E161" s="66">
        <v>985</v>
      </c>
      <c r="F161" s="67" t="s">
        <v>7078</v>
      </c>
      <c r="G161" s="66" t="s">
        <v>7079</v>
      </c>
      <c r="H161" s="66" t="s">
        <v>7080</v>
      </c>
      <c r="I161" s="66" t="s">
        <v>7081</v>
      </c>
      <c r="J161" s="66">
        <v>24</v>
      </c>
      <c r="K161" s="66" t="s">
        <v>7082</v>
      </c>
      <c r="L161" s="66" t="s">
        <v>7083</v>
      </c>
      <c r="M161" s="66" t="s">
        <v>5132</v>
      </c>
      <c r="N161" s="68">
        <v>8355</v>
      </c>
      <c r="O161" s="66" t="s">
        <v>3122</v>
      </c>
      <c r="P161" s="66">
        <v>23</v>
      </c>
      <c r="Q161" s="176">
        <v>100</v>
      </c>
      <c r="R161" s="176">
        <v>40</v>
      </c>
      <c r="S161" s="176"/>
      <c r="T161" s="176"/>
      <c r="U161" s="176"/>
      <c r="V161" s="176"/>
      <c r="W161" s="176"/>
      <c r="X161" s="176"/>
      <c r="Y161" s="176"/>
      <c r="Z161" s="176"/>
      <c r="AA161" s="176"/>
      <c r="AB161" s="176"/>
      <c r="AC161" s="176">
        <v>0</v>
      </c>
      <c r="AD161" s="233">
        <v>10</v>
      </c>
      <c r="AE161" s="176"/>
      <c r="AF161" s="176"/>
      <c r="AG161" s="176">
        <v>5500</v>
      </c>
      <c r="AH161" s="176">
        <v>1200</v>
      </c>
      <c r="AI161" s="176"/>
      <c r="AJ161" s="176"/>
      <c r="AK161" s="176">
        <v>20</v>
      </c>
      <c r="AL161" s="176">
        <v>5</v>
      </c>
      <c r="AM161" s="176"/>
      <c r="AN161" s="176"/>
      <c r="AO161" s="176"/>
      <c r="AP161" s="176"/>
      <c r="AQ161" s="176"/>
      <c r="AR161" s="176"/>
      <c r="AS161" s="176"/>
      <c r="AT161" s="176"/>
      <c r="AU161" s="176">
        <v>0</v>
      </c>
      <c r="AV161" s="176"/>
      <c r="AW161" s="176"/>
      <c r="AX161" s="350"/>
      <c r="AY161" s="176">
        <v>200</v>
      </c>
      <c r="AZ161" s="176">
        <v>100</v>
      </c>
      <c r="BA161" s="176"/>
      <c r="BB161" s="176"/>
      <c r="BC161" s="176">
        <v>0</v>
      </c>
      <c r="BD161" s="176"/>
      <c r="BE161" s="176"/>
      <c r="BF161" s="176"/>
      <c r="BG161" s="176">
        <v>0</v>
      </c>
      <c r="BH161" s="176"/>
      <c r="BI161" s="176">
        <v>0</v>
      </c>
      <c r="BJ161" s="176"/>
      <c r="BK161" s="176">
        <v>1500</v>
      </c>
      <c r="BL161" s="176">
        <v>200</v>
      </c>
      <c r="BM161" s="176">
        <v>100</v>
      </c>
      <c r="BN161" s="176"/>
      <c r="BO161" s="176">
        <v>0</v>
      </c>
      <c r="BP161" s="233"/>
      <c r="BQ161" s="176">
        <v>100</v>
      </c>
      <c r="BR161" s="176">
        <v>20</v>
      </c>
      <c r="BS161" s="176"/>
      <c r="BT161" s="176"/>
      <c r="BU161" s="176"/>
      <c r="BV161" s="176"/>
      <c r="BW161" s="176">
        <v>0</v>
      </c>
      <c r="BX161" s="176"/>
      <c r="BY161" s="176">
        <v>10</v>
      </c>
      <c r="BZ161" s="176"/>
      <c r="CA161" s="176"/>
      <c r="CB161" s="176"/>
      <c r="CC161" s="176">
        <v>0</v>
      </c>
      <c r="CD161" s="176">
        <v>0</v>
      </c>
      <c r="CE161" s="176">
        <v>0</v>
      </c>
      <c r="CF161" s="176"/>
      <c r="CG161" s="176"/>
      <c r="CH161" s="176"/>
      <c r="CI161" s="176">
        <v>0</v>
      </c>
      <c r="CJ161" s="176">
        <v>240</v>
      </c>
      <c r="CK161" s="176">
        <v>240</v>
      </c>
      <c r="CL161" s="176">
        <v>100</v>
      </c>
      <c r="CM161" s="176"/>
      <c r="CN161" s="176"/>
      <c r="CO161" s="176">
        <v>0</v>
      </c>
      <c r="CP161" s="176"/>
      <c r="CQ161" s="176">
        <v>0</v>
      </c>
      <c r="CR161" s="176"/>
      <c r="CS161" s="176">
        <v>300</v>
      </c>
      <c r="CT161" s="176"/>
      <c r="CU161" s="176">
        <v>0</v>
      </c>
      <c r="CV161" s="176"/>
      <c r="CW161" s="176">
        <v>60</v>
      </c>
      <c r="CX161" s="350">
        <v>30</v>
      </c>
      <c r="CY161" s="176">
        <v>5</v>
      </c>
      <c r="CZ161" s="176"/>
      <c r="DA161" s="176">
        <v>100</v>
      </c>
      <c r="DB161" s="350">
        <v>0</v>
      </c>
      <c r="DC161" s="176">
        <v>120</v>
      </c>
      <c r="DD161" s="176">
        <v>0</v>
      </c>
      <c r="DE161" s="176">
        <v>0</v>
      </c>
      <c r="DF161" s="176"/>
      <c r="DG161" s="176"/>
      <c r="DH161" s="176"/>
      <c r="DI161" s="176"/>
      <c r="DJ161" s="176"/>
      <c r="DK161" s="176"/>
      <c r="DL161" s="176"/>
      <c r="DM161" s="176"/>
      <c r="DN161" s="176"/>
      <c r="DO161" s="176"/>
      <c r="DP161" s="176"/>
      <c r="DQ161" s="176"/>
      <c r="DR161" s="176"/>
      <c r="DS161" s="176"/>
      <c r="DT161" s="176"/>
      <c r="DU161" s="176"/>
      <c r="DV161" s="176"/>
      <c r="DW161" s="176"/>
      <c r="DX161" s="176"/>
      <c r="DY161" s="176"/>
      <c r="DZ161" s="176"/>
      <c r="EA161" s="176"/>
      <c r="EB161" s="176"/>
      <c r="EC161" s="176"/>
      <c r="ED161" s="176">
        <f t="shared" si="7"/>
        <v>1705</v>
      </c>
      <c r="EE161" s="176">
        <f t="shared" si="8"/>
        <v>6650</v>
      </c>
    </row>
    <row r="162" spans="1:135" s="74" customFormat="1" ht="40.5" customHeight="1">
      <c r="A162" s="66">
        <v>104</v>
      </c>
      <c r="B162" s="66" t="s">
        <v>7046</v>
      </c>
      <c r="C162" s="66" t="s">
        <v>7084</v>
      </c>
      <c r="D162" s="71">
        <v>956</v>
      </c>
      <c r="E162" s="66">
        <v>984</v>
      </c>
      <c r="F162" s="67" t="s">
        <v>7085</v>
      </c>
      <c r="G162" s="66" t="s">
        <v>7086</v>
      </c>
      <c r="H162" s="66" t="s">
        <v>7087</v>
      </c>
      <c r="I162" s="66" t="s">
        <v>7088</v>
      </c>
      <c r="J162" s="66">
        <v>24</v>
      </c>
      <c r="K162" s="66" t="s">
        <v>7089</v>
      </c>
      <c r="L162" s="66" t="s">
        <v>7090</v>
      </c>
      <c r="M162" s="66" t="s">
        <v>15</v>
      </c>
      <c r="N162" s="68">
        <v>40500</v>
      </c>
      <c r="O162" s="66" t="s">
        <v>3115</v>
      </c>
      <c r="P162" s="66">
        <v>113</v>
      </c>
      <c r="Q162" s="176">
        <v>10000</v>
      </c>
      <c r="R162" s="176">
        <v>10000</v>
      </c>
      <c r="S162" s="176"/>
      <c r="T162" s="176"/>
      <c r="U162" s="176"/>
      <c r="V162" s="176"/>
      <c r="W162" s="176"/>
      <c r="X162" s="176"/>
      <c r="Y162" s="176"/>
      <c r="Z162" s="176"/>
      <c r="AA162" s="176"/>
      <c r="AB162" s="176"/>
      <c r="AC162" s="176">
        <v>5000</v>
      </c>
      <c r="AD162" s="233">
        <v>50</v>
      </c>
      <c r="AE162" s="176"/>
      <c r="AF162" s="176"/>
      <c r="AG162" s="176">
        <v>24000</v>
      </c>
      <c r="AH162" s="176">
        <v>5000</v>
      </c>
      <c r="AI162" s="176"/>
      <c r="AJ162" s="176"/>
      <c r="AK162" s="176"/>
      <c r="AL162" s="176"/>
      <c r="AM162" s="176"/>
      <c r="AN162" s="176"/>
      <c r="AO162" s="176"/>
      <c r="AP162" s="176"/>
      <c r="AQ162" s="176"/>
      <c r="AR162" s="176"/>
      <c r="AS162" s="176"/>
      <c r="AT162" s="176"/>
      <c r="AU162" s="176">
        <v>0</v>
      </c>
      <c r="AV162" s="176"/>
      <c r="AW162" s="176"/>
      <c r="AX162" s="350"/>
      <c r="AY162" s="176"/>
      <c r="AZ162" s="176"/>
      <c r="BA162" s="176">
        <v>500</v>
      </c>
      <c r="BB162" s="176">
        <v>0</v>
      </c>
      <c r="BC162" s="176">
        <v>0</v>
      </c>
      <c r="BD162" s="176"/>
      <c r="BE162" s="176"/>
      <c r="BF162" s="176"/>
      <c r="BG162" s="176">
        <v>0</v>
      </c>
      <c r="BH162" s="176"/>
      <c r="BI162" s="176">
        <v>0</v>
      </c>
      <c r="BJ162" s="176"/>
      <c r="BK162" s="176">
        <v>0</v>
      </c>
      <c r="BL162" s="176"/>
      <c r="BM162" s="176">
        <v>0</v>
      </c>
      <c r="BN162" s="176"/>
      <c r="BO162" s="176">
        <v>0</v>
      </c>
      <c r="BP162" s="233"/>
      <c r="BQ162" s="176"/>
      <c r="BR162" s="176"/>
      <c r="BS162" s="176"/>
      <c r="BT162" s="176"/>
      <c r="BU162" s="176"/>
      <c r="BV162" s="176"/>
      <c r="BW162" s="176">
        <v>0</v>
      </c>
      <c r="BX162" s="176"/>
      <c r="BY162" s="176"/>
      <c r="BZ162" s="176"/>
      <c r="CA162" s="176"/>
      <c r="CB162" s="176"/>
      <c r="CC162" s="176">
        <v>1000</v>
      </c>
      <c r="CD162" s="176">
        <v>0</v>
      </c>
      <c r="CE162" s="176">
        <v>0</v>
      </c>
      <c r="CF162" s="176"/>
      <c r="CG162" s="176"/>
      <c r="CH162" s="176"/>
      <c r="CI162" s="176">
        <v>0</v>
      </c>
      <c r="CJ162" s="176">
        <v>0</v>
      </c>
      <c r="CK162" s="176">
        <v>0</v>
      </c>
      <c r="CL162" s="176"/>
      <c r="CM162" s="176"/>
      <c r="CN162" s="176"/>
      <c r="CO162" s="176">
        <v>0</v>
      </c>
      <c r="CP162" s="176"/>
      <c r="CQ162" s="176">
        <v>0</v>
      </c>
      <c r="CR162" s="176"/>
      <c r="CS162" s="176">
        <v>0</v>
      </c>
      <c r="CT162" s="176"/>
      <c r="CU162" s="176">
        <v>0</v>
      </c>
      <c r="CV162" s="176"/>
      <c r="CW162" s="176"/>
      <c r="CX162" s="350"/>
      <c r="CY162" s="176">
        <v>0</v>
      </c>
      <c r="CZ162" s="176"/>
      <c r="DA162" s="176">
        <v>0</v>
      </c>
      <c r="DB162" s="350"/>
      <c r="DC162" s="176"/>
      <c r="DD162" s="176"/>
      <c r="DE162" s="176">
        <v>0</v>
      </c>
      <c r="DF162" s="176"/>
      <c r="DG162" s="176"/>
      <c r="DH162" s="176"/>
      <c r="DI162" s="176"/>
      <c r="DJ162" s="176"/>
      <c r="DK162" s="176"/>
      <c r="DL162" s="176"/>
      <c r="DM162" s="176"/>
      <c r="DN162" s="176"/>
      <c r="DO162" s="176"/>
      <c r="DP162" s="176"/>
      <c r="DQ162" s="176"/>
      <c r="DR162" s="176"/>
      <c r="DS162" s="176"/>
      <c r="DT162" s="176"/>
      <c r="DU162" s="176"/>
      <c r="DV162" s="176"/>
      <c r="DW162" s="176"/>
      <c r="DX162" s="176"/>
      <c r="DY162" s="176"/>
      <c r="DZ162" s="176"/>
      <c r="EA162" s="176"/>
      <c r="EB162" s="176"/>
      <c r="EC162" s="176"/>
      <c r="ED162" s="176">
        <f t="shared" si="7"/>
        <v>15050</v>
      </c>
      <c r="EE162" s="176">
        <f t="shared" si="8"/>
        <v>25450</v>
      </c>
    </row>
    <row r="163" spans="1:135" s="74" customFormat="1" ht="40.5" customHeight="1">
      <c r="A163" s="66">
        <v>105</v>
      </c>
      <c r="B163" s="66" t="s">
        <v>7054</v>
      </c>
      <c r="C163" s="66" t="s">
        <v>7092</v>
      </c>
      <c r="D163" s="71">
        <v>957</v>
      </c>
      <c r="E163" s="66">
        <v>988</v>
      </c>
      <c r="F163" s="67" t="s">
        <v>7093</v>
      </c>
      <c r="G163" s="66" t="s">
        <v>7094</v>
      </c>
      <c r="H163" s="66" t="s">
        <v>7095</v>
      </c>
      <c r="I163" s="66" t="s">
        <v>7096</v>
      </c>
      <c r="J163" s="66">
        <v>24</v>
      </c>
      <c r="K163" s="66" t="s">
        <v>7097</v>
      </c>
      <c r="L163" s="66" t="s">
        <v>7098</v>
      </c>
      <c r="M163" s="66" t="s">
        <v>7099</v>
      </c>
      <c r="N163" s="68">
        <v>3440</v>
      </c>
      <c r="O163" s="66" t="s">
        <v>3122</v>
      </c>
      <c r="P163" s="66">
        <v>23</v>
      </c>
      <c r="Q163" s="176">
        <v>500</v>
      </c>
      <c r="R163" s="176">
        <v>200</v>
      </c>
      <c r="S163" s="176"/>
      <c r="T163" s="176"/>
      <c r="U163" s="176"/>
      <c r="V163" s="176"/>
      <c r="W163" s="176"/>
      <c r="X163" s="176"/>
      <c r="Y163" s="176"/>
      <c r="Z163" s="176"/>
      <c r="AA163" s="176"/>
      <c r="AB163" s="176"/>
      <c r="AC163" s="176">
        <v>0</v>
      </c>
      <c r="AD163" s="233"/>
      <c r="AE163" s="176"/>
      <c r="AF163" s="176"/>
      <c r="AG163" s="176">
        <v>500</v>
      </c>
      <c r="AH163" s="176"/>
      <c r="AI163" s="176"/>
      <c r="AJ163" s="176"/>
      <c r="AK163" s="176">
        <v>0</v>
      </c>
      <c r="AL163" s="176"/>
      <c r="AM163" s="176"/>
      <c r="AN163" s="176"/>
      <c r="AO163" s="176"/>
      <c r="AP163" s="176"/>
      <c r="AQ163" s="176"/>
      <c r="AR163" s="176"/>
      <c r="AS163" s="176"/>
      <c r="AT163" s="176"/>
      <c r="AU163" s="176">
        <v>0</v>
      </c>
      <c r="AV163" s="176"/>
      <c r="AW163" s="176"/>
      <c r="AX163" s="350"/>
      <c r="AY163" s="176">
        <v>100</v>
      </c>
      <c r="AZ163" s="176">
        <v>50</v>
      </c>
      <c r="BA163" s="176"/>
      <c r="BB163" s="176"/>
      <c r="BC163" s="176">
        <v>0</v>
      </c>
      <c r="BD163" s="176"/>
      <c r="BE163" s="176"/>
      <c r="BF163" s="176"/>
      <c r="BG163" s="176">
        <v>0</v>
      </c>
      <c r="BH163" s="176"/>
      <c r="BI163" s="176">
        <v>0</v>
      </c>
      <c r="BJ163" s="176"/>
      <c r="BK163" s="176">
        <v>1500</v>
      </c>
      <c r="BL163" s="176">
        <v>400</v>
      </c>
      <c r="BM163" s="176">
        <v>0</v>
      </c>
      <c r="BN163" s="176"/>
      <c r="BO163" s="176">
        <v>10</v>
      </c>
      <c r="BP163" s="233"/>
      <c r="BQ163" s="176"/>
      <c r="BR163" s="176"/>
      <c r="BS163" s="176"/>
      <c r="BT163" s="176"/>
      <c r="BU163" s="176"/>
      <c r="BV163" s="176"/>
      <c r="BW163" s="176">
        <v>0</v>
      </c>
      <c r="BX163" s="176"/>
      <c r="BY163" s="176"/>
      <c r="BZ163" s="176"/>
      <c r="CA163" s="176">
        <v>200</v>
      </c>
      <c r="CB163" s="176">
        <v>40</v>
      </c>
      <c r="CC163" s="176">
        <v>0</v>
      </c>
      <c r="CD163" s="176">
        <v>0</v>
      </c>
      <c r="CE163" s="176">
        <v>0</v>
      </c>
      <c r="CF163" s="176"/>
      <c r="CG163" s="176"/>
      <c r="CH163" s="176"/>
      <c r="CI163" s="176">
        <v>0</v>
      </c>
      <c r="CJ163" s="176">
        <v>30</v>
      </c>
      <c r="CK163" s="176">
        <v>30</v>
      </c>
      <c r="CL163" s="176">
        <v>30</v>
      </c>
      <c r="CM163" s="176"/>
      <c r="CN163" s="176"/>
      <c r="CO163" s="176">
        <v>0</v>
      </c>
      <c r="CP163" s="176"/>
      <c r="CQ163" s="176">
        <v>0</v>
      </c>
      <c r="CR163" s="176"/>
      <c r="CS163" s="176">
        <v>100</v>
      </c>
      <c r="CT163" s="176"/>
      <c r="CU163" s="176">
        <v>500</v>
      </c>
      <c r="CV163" s="176">
        <v>600</v>
      </c>
      <c r="CW163" s="176"/>
      <c r="CX163" s="350"/>
      <c r="CY163" s="176">
        <v>0</v>
      </c>
      <c r="CZ163" s="176"/>
      <c r="DA163" s="176">
        <v>0</v>
      </c>
      <c r="DB163" s="350"/>
      <c r="DC163" s="176"/>
      <c r="DD163" s="176"/>
      <c r="DE163" s="176">
        <v>0</v>
      </c>
      <c r="DF163" s="176"/>
      <c r="DG163" s="176"/>
      <c r="DH163" s="176"/>
      <c r="DI163" s="176"/>
      <c r="DJ163" s="176"/>
      <c r="DK163" s="176"/>
      <c r="DL163" s="176"/>
      <c r="DM163" s="176"/>
      <c r="DN163" s="176"/>
      <c r="DO163" s="176"/>
      <c r="DP163" s="176"/>
      <c r="DQ163" s="176"/>
      <c r="DR163" s="176"/>
      <c r="DS163" s="176"/>
      <c r="DT163" s="176"/>
      <c r="DU163" s="176"/>
      <c r="DV163" s="176"/>
      <c r="DW163" s="176"/>
      <c r="DX163" s="176"/>
      <c r="DY163" s="176"/>
      <c r="DZ163" s="176"/>
      <c r="EA163" s="176"/>
      <c r="EB163" s="176"/>
      <c r="EC163" s="176"/>
      <c r="ED163" s="176">
        <f t="shared" si="7"/>
        <v>1320</v>
      </c>
      <c r="EE163" s="176">
        <f t="shared" si="8"/>
        <v>2120</v>
      </c>
    </row>
    <row r="164" spans="1:135" s="400" customFormat="1" ht="40.5" customHeight="1">
      <c r="A164" s="391">
        <v>106</v>
      </c>
      <c r="B164" s="391" t="s">
        <v>7055</v>
      </c>
      <c r="C164" s="66" t="s">
        <v>7100</v>
      </c>
      <c r="D164" s="66">
        <v>958</v>
      </c>
      <c r="E164" s="66">
        <v>1067</v>
      </c>
      <c r="F164" s="392" t="s">
        <v>7101</v>
      </c>
      <c r="G164" s="391" t="s">
        <v>1133</v>
      </c>
      <c r="H164" s="391" t="s">
        <v>6746</v>
      </c>
      <c r="I164" s="66" t="s">
        <v>7102</v>
      </c>
      <c r="J164" s="66">
        <v>24</v>
      </c>
      <c r="K164" s="391" t="s">
        <v>7103</v>
      </c>
      <c r="L164" s="391" t="s">
        <v>7104</v>
      </c>
      <c r="M164" s="391" t="s">
        <v>65</v>
      </c>
      <c r="N164" s="393">
        <v>7200</v>
      </c>
      <c r="O164" s="391" t="s">
        <v>3122</v>
      </c>
      <c r="P164" s="66">
        <v>23</v>
      </c>
      <c r="Q164" s="323">
        <v>5000</v>
      </c>
      <c r="R164" s="323"/>
      <c r="S164" s="323"/>
      <c r="T164" s="323"/>
      <c r="U164" s="323"/>
      <c r="V164" s="323"/>
      <c r="W164" s="323"/>
      <c r="X164" s="323"/>
      <c r="Y164" s="323"/>
      <c r="Z164" s="323"/>
      <c r="AA164" s="323"/>
      <c r="AB164" s="323"/>
      <c r="AC164" s="323">
        <v>0</v>
      </c>
      <c r="AD164" s="323"/>
      <c r="AE164" s="323"/>
      <c r="AF164" s="323"/>
      <c r="AG164" s="323">
        <v>1200</v>
      </c>
      <c r="AH164" s="323"/>
      <c r="AI164" s="323"/>
      <c r="AJ164" s="323"/>
      <c r="AK164" s="323">
        <v>0</v>
      </c>
      <c r="AL164" s="323"/>
      <c r="AM164" s="323"/>
      <c r="AN164" s="323"/>
      <c r="AO164" s="323"/>
      <c r="AP164" s="323"/>
      <c r="AQ164" s="323"/>
      <c r="AR164" s="323"/>
      <c r="AS164" s="323"/>
      <c r="AT164" s="323"/>
      <c r="AU164" s="323">
        <v>0</v>
      </c>
      <c r="AV164" s="323"/>
      <c r="AW164" s="323"/>
      <c r="AX164" s="323"/>
      <c r="AY164" s="323"/>
      <c r="AZ164" s="323"/>
      <c r="BA164" s="323"/>
      <c r="BB164" s="323"/>
      <c r="BC164" s="323">
        <v>0</v>
      </c>
      <c r="BD164" s="323"/>
      <c r="BE164" s="323"/>
      <c r="BF164" s="323"/>
      <c r="BG164" s="323">
        <v>0</v>
      </c>
      <c r="BH164" s="323"/>
      <c r="BI164" s="323">
        <v>0</v>
      </c>
      <c r="BJ164" s="323"/>
      <c r="BK164" s="323">
        <v>0</v>
      </c>
      <c r="BL164" s="323"/>
      <c r="BM164" s="323">
        <v>0</v>
      </c>
      <c r="BN164" s="323"/>
      <c r="BO164" s="323">
        <v>0</v>
      </c>
      <c r="BP164" s="323"/>
      <c r="BQ164" s="323"/>
      <c r="BR164" s="323"/>
      <c r="BS164" s="323"/>
      <c r="BT164" s="323"/>
      <c r="BU164" s="323"/>
      <c r="BV164" s="323"/>
      <c r="BW164" s="323">
        <v>0</v>
      </c>
      <c r="BX164" s="323"/>
      <c r="BY164" s="323"/>
      <c r="BZ164" s="323"/>
      <c r="CA164" s="323"/>
      <c r="CB164" s="323"/>
      <c r="CC164" s="323">
        <v>0</v>
      </c>
      <c r="CD164" s="323">
        <v>0</v>
      </c>
      <c r="CE164" s="323">
        <v>0</v>
      </c>
      <c r="CF164" s="323"/>
      <c r="CG164" s="323"/>
      <c r="CH164" s="323"/>
      <c r="CI164" s="323">
        <v>0</v>
      </c>
      <c r="CJ164" s="323">
        <v>1000</v>
      </c>
      <c r="CK164" s="323">
        <v>1000</v>
      </c>
      <c r="CL164" s="323"/>
      <c r="CM164" s="323"/>
      <c r="CN164" s="323"/>
      <c r="CO164" s="323">
        <v>0</v>
      </c>
      <c r="CP164" s="323"/>
      <c r="CQ164" s="323">
        <v>0</v>
      </c>
      <c r="CR164" s="323"/>
      <c r="CS164" s="323">
        <v>0</v>
      </c>
      <c r="CT164" s="323"/>
      <c r="CU164" s="323">
        <v>0</v>
      </c>
      <c r="CV164" s="323"/>
      <c r="CW164" s="323"/>
      <c r="CX164" s="323"/>
      <c r="CY164" s="323">
        <v>0</v>
      </c>
      <c r="CZ164" s="323"/>
      <c r="DA164" s="323">
        <v>0</v>
      </c>
      <c r="DB164" s="323"/>
      <c r="DC164" s="323"/>
      <c r="DD164" s="323"/>
      <c r="DE164" s="323">
        <v>0</v>
      </c>
      <c r="DF164" s="323"/>
      <c r="DG164" s="323"/>
      <c r="DH164" s="323"/>
      <c r="DI164" s="323"/>
      <c r="DJ164" s="323"/>
      <c r="DK164" s="323"/>
      <c r="DL164" s="323"/>
      <c r="DM164" s="323"/>
      <c r="DN164" s="323"/>
      <c r="DO164" s="323"/>
      <c r="DP164" s="323"/>
      <c r="DQ164" s="323"/>
      <c r="DR164" s="323"/>
      <c r="DS164" s="323"/>
      <c r="DT164" s="323"/>
      <c r="DU164" s="323"/>
      <c r="DV164" s="323"/>
      <c r="DW164" s="323"/>
      <c r="DX164" s="323"/>
      <c r="DY164" s="323"/>
      <c r="DZ164" s="323"/>
      <c r="EA164" s="323"/>
      <c r="EB164" s="323"/>
      <c r="EC164" s="323"/>
      <c r="ED164" s="323">
        <f t="shared" si="7"/>
        <v>0</v>
      </c>
      <c r="EE164" s="323">
        <f t="shared" si="8"/>
        <v>7200</v>
      </c>
    </row>
    <row r="165" spans="1:135" s="47" customFormat="1" ht="76.5" customHeight="1">
      <c r="A165" s="66" t="s">
        <v>8243</v>
      </c>
      <c r="B165" s="66"/>
      <c r="C165" s="66"/>
      <c r="D165" s="87"/>
      <c r="E165" s="66"/>
      <c r="F165" s="61" t="s">
        <v>3290</v>
      </c>
      <c r="G165" s="66"/>
      <c r="H165" s="66"/>
      <c r="I165" s="66"/>
      <c r="J165" s="66"/>
      <c r="K165" s="66"/>
      <c r="L165" s="66"/>
      <c r="M165" s="66"/>
      <c r="N165" s="68"/>
      <c r="O165" s="66"/>
      <c r="P165" s="66"/>
      <c r="Q165" s="319"/>
      <c r="R165" s="176"/>
      <c r="S165" s="319"/>
      <c r="T165" s="319"/>
      <c r="U165" s="319"/>
      <c r="V165" s="319"/>
      <c r="W165" s="319"/>
      <c r="X165" s="319"/>
      <c r="Y165" s="319"/>
      <c r="Z165" s="319"/>
      <c r="AA165" s="319"/>
      <c r="AB165" s="319"/>
      <c r="AC165" s="319"/>
      <c r="AD165" s="587"/>
      <c r="AE165" s="319"/>
      <c r="AF165" s="319"/>
      <c r="AG165" s="319"/>
      <c r="AH165" s="319"/>
      <c r="AI165" s="319"/>
      <c r="AJ165" s="319"/>
      <c r="AK165" s="319"/>
      <c r="AL165" s="319"/>
      <c r="AM165" s="319"/>
      <c r="AN165" s="319"/>
      <c r="AO165" s="319"/>
      <c r="AP165" s="319"/>
      <c r="AQ165" s="319"/>
      <c r="AR165" s="319"/>
      <c r="AS165" s="319"/>
      <c r="AT165" s="319"/>
      <c r="AU165" s="176"/>
      <c r="AV165" s="319"/>
      <c r="AW165" s="319"/>
      <c r="AX165" s="346"/>
      <c r="AY165" s="319"/>
      <c r="AZ165" s="176"/>
      <c r="BA165" s="319"/>
      <c r="BB165" s="319"/>
      <c r="BC165" s="319"/>
      <c r="BD165" s="319"/>
      <c r="BE165" s="319"/>
      <c r="BF165" s="176"/>
      <c r="BG165" s="319"/>
      <c r="BH165" s="319"/>
      <c r="BI165" s="319"/>
      <c r="BJ165" s="319"/>
      <c r="BK165" s="319"/>
      <c r="BL165" s="319"/>
      <c r="BM165" s="319"/>
      <c r="BN165" s="319"/>
      <c r="BO165" s="319"/>
      <c r="BP165" s="587"/>
      <c r="BQ165" s="319"/>
      <c r="BR165" s="319"/>
      <c r="BS165" s="176"/>
      <c r="BT165" s="176"/>
      <c r="BU165" s="319"/>
      <c r="BV165" s="319"/>
      <c r="BW165" s="176"/>
      <c r="BX165" s="319"/>
      <c r="BY165" s="319"/>
      <c r="BZ165" s="319"/>
      <c r="CA165" s="319"/>
      <c r="CB165" s="319"/>
      <c r="CC165" s="319"/>
      <c r="CD165" s="176"/>
      <c r="CE165" s="319"/>
      <c r="CF165" s="176"/>
      <c r="CG165" s="319"/>
      <c r="CH165" s="319"/>
      <c r="CI165" s="319"/>
      <c r="CJ165" s="319"/>
      <c r="CK165" s="176"/>
      <c r="CL165" s="176"/>
      <c r="CM165" s="319"/>
      <c r="CN165" s="319"/>
      <c r="CO165" s="319"/>
      <c r="CP165" s="319"/>
      <c r="CQ165" s="319"/>
      <c r="CR165" s="319"/>
      <c r="CS165" s="319"/>
      <c r="CT165" s="176"/>
      <c r="CU165" s="319"/>
      <c r="CV165" s="319"/>
      <c r="CW165" s="319"/>
      <c r="CX165" s="346"/>
      <c r="CY165" s="319"/>
      <c r="CZ165" s="319"/>
      <c r="DA165" s="319"/>
      <c r="DB165" s="346"/>
      <c r="DC165" s="176"/>
      <c r="DD165" s="319"/>
      <c r="DE165" s="319"/>
      <c r="DF165" s="319"/>
      <c r="DG165" s="319"/>
      <c r="DH165" s="319"/>
      <c r="DI165" s="319"/>
      <c r="DJ165" s="319"/>
      <c r="DK165" s="319"/>
      <c r="DL165" s="319"/>
      <c r="DM165" s="319"/>
      <c r="DN165" s="319"/>
      <c r="DO165" s="319"/>
      <c r="DP165" s="319"/>
      <c r="DQ165" s="319"/>
      <c r="DR165" s="319"/>
      <c r="DS165" s="319"/>
      <c r="DT165" s="319"/>
      <c r="DU165" s="319"/>
      <c r="DV165" s="319"/>
      <c r="DW165" s="319"/>
      <c r="DX165" s="319"/>
      <c r="DY165" s="319"/>
      <c r="DZ165" s="319"/>
      <c r="EA165" s="319"/>
      <c r="EB165" s="319"/>
      <c r="EC165" s="319"/>
      <c r="ED165" s="176"/>
      <c r="EE165" s="176"/>
    </row>
    <row r="166" spans="1:135" s="47" customFormat="1" ht="28.5" customHeight="1">
      <c r="A166" s="66" t="s">
        <v>8243</v>
      </c>
      <c r="B166" s="66"/>
      <c r="C166" s="66"/>
      <c r="D166" s="60"/>
      <c r="E166" s="66"/>
      <c r="F166" s="61" t="s">
        <v>3296</v>
      </c>
      <c r="G166" s="66"/>
      <c r="H166" s="66"/>
      <c r="I166" s="66"/>
      <c r="J166" s="66"/>
      <c r="K166" s="66"/>
      <c r="L166" s="66"/>
      <c r="M166" s="66"/>
      <c r="N166" s="68"/>
      <c r="O166" s="66"/>
      <c r="P166" s="66"/>
      <c r="Q166" s="319"/>
      <c r="R166" s="176"/>
      <c r="S166" s="319"/>
      <c r="T166" s="319"/>
      <c r="U166" s="319"/>
      <c r="V166" s="319"/>
      <c r="W166" s="319"/>
      <c r="X166" s="319"/>
      <c r="Y166" s="319"/>
      <c r="Z166" s="319"/>
      <c r="AA166" s="319"/>
      <c r="AB166" s="319"/>
      <c r="AC166" s="319"/>
      <c r="AD166" s="587"/>
      <c r="AE166" s="319"/>
      <c r="AF166" s="319"/>
      <c r="AG166" s="319"/>
      <c r="AH166" s="319"/>
      <c r="AI166" s="319"/>
      <c r="AJ166" s="319"/>
      <c r="AK166" s="319"/>
      <c r="AL166" s="319"/>
      <c r="AM166" s="319"/>
      <c r="AN166" s="319"/>
      <c r="AO166" s="319"/>
      <c r="AP166" s="319"/>
      <c r="AQ166" s="319"/>
      <c r="AR166" s="319"/>
      <c r="AS166" s="319"/>
      <c r="AT166" s="319"/>
      <c r="AU166" s="176"/>
      <c r="AV166" s="319"/>
      <c r="AW166" s="319"/>
      <c r="AX166" s="346"/>
      <c r="AY166" s="319"/>
      <c r="AZ166" s="176"/>
      <c r="BA166" s="319"/>
      <c r="BB166" s="319"/>
      <c r="BC166" s="319"/>
      <c r="BD166" s="319"/>
      <c r="BE166" s="319"/>
      <c r="BF166" s="176"/>
      <c r="BG166" s="319"/>
      <c r="BH166" s="319"/>
      <c r="BI166" s="319"/>
      <c r="BJ166" s="319"/>
      <c r="BK166" s="319"/>
      <c r="BL166" s="319"/>
      <c r="BM166" s="319"/>
      <c r="BN166" s="319"/>
      <c r="BO166" s="319"/>
      <c r="BP166" s="587"/>
      <c r="BQ166" s="319"/>
      <c r="BR166" s="319"/>
      <c r="BS166" s="176"/>
      <c r="BT166" s="176"/>
      <c r="BU166" s="319"/>
      <c r="BV166" s="319"/>
      <c r="BW166" s="176"/>
      <c r="BX166" s="319"/>
      <c r="BY166" s="319"/>
      <c r="BZ166" s="319"/>
      <c r="CA166" s="319"/>
      <c r="CB166" s="319"/>
      <c r="CC166" s="319"/>
      <c r="CD166" s="176"/>
      <c r="CE166" s="319"/>
      <c r="CF166" s="176"/>
      <c r="CG166" s="319"/>
      <c r="CH166" s="319"/>
      <c r="CI166" s="319"/>
      <c r="CJ166" s="319"/>
      <c r="CK166" s="176"/>
      <c r="CL166" s="176"/>
      <c r="CM166" s="319"/>
      <c r="CN166" s="319"/>
      <c r="CO166" s="319"/>
      <c r="CP166" s="319"/>
      <c r="CQ166" s="319"/>
      <c r="CR166" s="319"/>
      <c r="CS166" s="319"/>
      <c r="CT166" s="176"/>
      <c r="CU166" s="319"/>
      <c r="CV166" s="319"/>
      <c r="CW166" s="319"/>
      <c r="CX166" s="346"/>
      <c r="CY166" s="319"/>
      <c r="CZ166" s="319"/>
      <c r="DA166" s="319"/>
      <c r="DB166" s="346"/>
      <c r="DC166" s="176"/>
      <c r="DD166" s="319"/>
      <c r="DE166" s="319"/>
      <c r="DF166" s="319"/>
      <c r="DG166" s="319"/>
      <c r="DH166" s="319"/>
      <c r="DI166" s="319"/>
      <c r="DJ166" s="319"/>
      <c r="DK166" s="319"/>
      <c r="DL166" s="319"/>
      <c r="DM166" s="319"/>
      <c r="DN166" s="319"/>
      <c r="DO166" s="319"/>
      <c r="DP166" s="319"/>
      <c r="DQ166" s="319"/>
      <c r="DR166" s="319"/>
      <c r="DS166" s="319"/>
      <c r="DT166" s="319"/>
      <c r="DU166" s="319"/>
      <c r="DV166" s="319"/>
      <c r="DW166" s="319"/>
      <c r="DX166" s="319"/>
      <c r="DY166" s="319"/>
      <c r="DZ166" s="319"/>
      <c r="EA166" s="319"/>
      <c r="EB166" s="319"/>
      <c r="EC166" s="319"/>
      <c r="ED166" s="176"/>
      <c r="EE166" s="176"/>
    </row>
    <row r="167" spans="1:135" s="74" customFormat="1" ht="40.5" customHeight="1">
      <c r="A167" s="66">
        <v>107</v>
      </c>
      <c r="B167" s="66" t="s">
        <v>7057</v>
      </c>
      <c r="C167" s="66" t="s">
        <v>7105</v>
      </c>
      <c r="D167" s="71">
        <v>980</v>
      </c>
      <c r="E167" s="66">
        <v>14</v>
      </c>
      <c r="F167" s="67" t="s">
        <v>7106</v>
      </c>
      <c r="G167" s="66" t="s">
        <v>7107</v>
      </c>
      <c r="H167" s="66" t="s">
        <v>7108</v>
      </c>
      <c r="I167" s="66" t="s">
        <v>7109</v>
      </c>
      <c r="J167" s="66">
        <v>36</v>
      </c>
      <c r="K167" s="66" t="s">
        <v>7110</v>
      </c>
      <c r="L167" s="66" t="s">
        <v>3425</v>
      </c>
      <c r="M167" s="66" t="s">
        <v>67</v>
      </c>
      <c r="N167" s="68">
        <v>2760</v>
      </c>
      <c r="O167" s="66" t="s">
        <v>3115</v>
      </c>
      <c r="P167" s="66">
        <v>113</v>
      </c>
      <c r="Q167" s="176">
        <v>1000</v>
      </c>
      <c r="R167" s="176"/>
      <c r="S167" s="176"/>
      <c r="T167" s="176"/>
      <c r="U167" s="176"/>
      <c r="V167" s="176"/>
      <c r="W167" s="176"/>
      <c r="X167" s="176"/>
      <c r="Y167" s="176"/>
      <c r="Z167" s="176"/>
      <c r="AA167" s="176"/>
      <c r="AB167" s="176"/>
      <c r="AC167" s="176">
        <v>0</v>
      </c>
      <c r="AD167" s="233"/>
      <c r="AE167" s="176"/>
      <c r="AF167" s="176"/>
      <c r="AG167" s="176">
        <v>500</v>
      </c>
      <c r="AH167" s="176"/>
      <c r="AI167" s="176">
        <v>100</v>
      </c>
      <c r="AJ167" s="176">
        <v>20</v>
      </c>
      <c r="AK167" s="176">
        <v>0</v>
      </c>
      <c r="AL167" s="176"/>
      <c r="AM167" s="176">
        <v>500</v>
      </c>
      <c r="AN167" s="176"/>
      <c r="AO167" s="176"/>
      <c r="AP167" s="176"/>
      <c r="AQ167" s="176">
        <v>30</v>
      </c>
      <c r="AR167" s="176">
        <v>0</v>
      </c>
      <c r="AS167" s="176"/>
      <c r="AT167" s="176"/>
      <c r="AU167" s="176">
        <v>0</v>
      </c>
      <c r="AV167" s="176"/>
      <c r="AW167" s="176"/>
      <c r="AX167" s="350"/>
      <c r="AY167" s="176"/>
      <c r="AZ167" s="176"/>
      <c r="BA167" s="176">
        <v>150</v>
      </c>
      <c r="BB167" s="176">
        <v>0</v>
      </c>
      <c r="BC167" s="176">
        <v>0</v>
      </c>
      <c r="BD167" s="176"/>
      <c r="BE167" s="176"/>
      <c r="BF167" s="176"/>
      <c r="BG167" s="176">
        <v>20</v>
      </c>
      <c r="BH167" s="176">
        <v>10</v>
      </c>
      <c r="BI167" s="176">
        <v>0</v>
      </c>
      <c r="BJ167" s="176"/>
      <c r="BK167" s="176">
        <v>0</v>
      </c>
      <c r="BL167" s="176"/>
      <c r="BM167" s="176">
        <v>200</v>
      </c>
      <c r="BN167" s="176"/>
      <c r="BO167" s="176">
        <v>0</v>
      </c>
      <c r="BP167" s="233"/>
      <c r="BQ167" s="176"/>
      <c r="BR167" s="176"/>
      <c r="BS167" s="176">
        <v>10</v>
      </c>
      <c r="BT167" s="176">
        <v>10</v>
      </c>
      <c r="BU167" s="176"/>
      <c r="BV167" s="176">
        <v>50</v>
      </c>
      <c r="BW167" s="176">
        <v>50</v>
      </c>
      <c r="BX167" s="176"/>
      <c r="BY167" s="176"/>
      <c r="BZ167" s="176"/>
      <c r="CA167" s="176"/>
      <c r="CB167" s="176"/>
      <c r="CC167" s="176">
        <v>0</v>
      </c>
      <c r="CD167" s="176">
        <v>0</v>
      </c>
      <c r="CE167" s="176">
        <v>0</v>
      </c>
      <c r="CF167" s="176"/>
      <c r="CG167" s="176"/>
      <c r="CH167" s="176"/>
      <c r="CI167" s="176">
        <v>0</v>
      </c>
      <c r="CJ167" s="176">
        <v>200</v>
      </c>
      <c r="CK167" s="176">
        <v>200</v>
      </c>
      <c r="CL167" s="176">
        <v>200</v>
      </c>
      <c r="CM167" s="176"/>
      <c r="CN167" s="176"/>
      <c r="CO167" s="176">
        <v>0</v>
      </c>
      <c r="CP167" s="176"/>
      <c r="CQ167" s="176">
        <v>0</v>
      </c>
      <c r="CR167" s="176"/>
      <c r="CS167" s="176">
        <v>0</v>
      </c>
      <c r="CT167" s="176"/>
      <c r="CU167" s="176">
        <v>0</v>
      </c>
      <c r="CV167" s="176"/>
      <c r="CW167" s="176"/>
      <c r="CX167" s="350"/>
      <c r="CY167" s="176">
        <v>0</v>
      </c>
      <c r="CZ167" s="176"/>
      <c r="DA167" s="176">
        <v>0</v>
      </c>
      <c r="DB167" s="350"/>
      <c r="DC167" s="176"/>
      <c r="DD167" s="176"/>
      <c r="DE167" s="176">
        <v>0</v>
      </c>
      <c r="DF167" s="176"/>
      <c r="DG167" s="176"/>
      <c r="DH167" s="176"/>
      <c r="DI167" s="176"/>
      <c r="DJ167" s="176"/>
      <c r="DK167" s="176"/>
      <c r="DL167" s="176"/>
      <c r="DM167" s="176"/>
      <c r="DN167" s="176"/>
      <c r="DO167" s="176"/>
      <c r="DP167" s="176"/>
      <c r="DQ167" s="176"/>
      <c r="DR167" s="176"/>
      <c r="DS167" s="176"/>
      <c r="DT167" s="176"/>
      <c r="DU167" s="176"/>
      <c r="DV167" s="176"/>
      <c r="DW167" s="176"/>
      <c r="DX167" s="176"/>
      <c r="DY167" s="176"/>
      <c r="DZ167" s="176"/>
      <c r="EA167" s="176"/>
      <c r="EB167" s="176"/>
      <c r="EC167" s="176"/>
      <c r="ED167" s="176">
        <f t="shared" si="7"/>
        <v>240</v>
      </c>
      <c r="EE167" s="176">
        <f t="shared" ref="EE167:EE173" si="9">N167-ED167</f>
        <v>2520</v>
      </c>
    </row>
    <row r="168" spans="1:135" s="74" customFormat="1" ht="40.5" customHeight="1">
      <c r="A168" s="66">
        <v>108</v>
      </c>
      <c r="B168" s="66" t="s">
        <v>7062</v>
      </c>
      <c r="C168" s="66" t="s">
        <v>7111</v>
      </c>
      <c r="D168" s="71">
        <v>980</v>
      </c>
      <c r="E168" s="66">
        <v>14</v>
      </c>
      <c r="F168" s="67" t="s">
        <v>7112</v>
      </c>
      <c r="G168" s="66" t="s">
        <v>7113</v>
      </c>
      <c r="H168" s="66" t="s">
        <v>7114</v>
      </c>
      <c r="I168" s="66" t="s">
        <v>7115</v>
      </c>
      <c r="J168" s="66">
        <v>24</v>
      </c>
      <c r="K168" s="66" t="s">
        <v>7116</v>
      </c>
      <c r="L168" s="66" t="s">
        <v>3425</v>
      </c>
      <c r="M168" s="66" t="s">
        <v>67</v>
      </c>
      <c r="N168" s="68">
        <v>9930</v>
      </c>
      <c r="O168" s="66" t="s">
        <v>3115</v>
      </c>
      <c r="P168" s="66">
        <v>113</v>
      </c>
      <c r="Q168" s="176">
        <v>1000</v>
      </c>
      <c r="R168" s="176"/>
      <c r="S168" s="176"/>
      <c r="T168" s="176"/>
      <c r="U168" s="176"/>
      <c r="V168" s="176"/>
      <c r="W168" s="176">
        <v>1000</v>
      </c>
      <c r="X168" s="176">
        <v>500</v>
      </c>
      <c r="Y168" s="176"/>
      <c r="Z168" s="176"/>
      <c r="AA168" s="176"/>
      <c r="AB168" s="176"/>
      <c r="AC168" s="176">
        <v>200</v>
      </c>
      <c r="AD168" s="233">
        <v>100</v>
      </c>
      <c r="AE168" s="176"/>
      <c r="AF168" s="176"/>
      <c r="AG168" s="176">
        <v>2000</v>
      </c>
      <c r="AH168" s="176">
        <v>500</v>
      </c>
      <c r="AI168" s="176">
        <v>100</v>
      </c>
      <c r="AJ168" s="176"/>
      <c r="AK168" s="176">
        <v>0</v>
      </c>
      <c r="AL168" s="176"/>
      <c r="AM168" s="176">
        <v>4000</v>
      </c>
      <c r="AN168" s="176">
        <v>800</v>
      </c>
      <c r="AO168" s="176"/>
      <c r="AP168" s="176"/>
      <c r="AQ168" s="176">
        <v>30</v>
      </c>
      <c r="AR168" s="176">
        <v>0</v>
      </c>
      <c r="AS168" s="176"/>
      <c r="AT168" s="176"/>
      <c r="AU168" s="176">
        <v>0</v>
      </c>
      <c r="AV168" s="176"/>
      <c r="AW168" s="176"/>
      <c r="AX168" s="350"/>
      <c r="AY168" s="176"/>
      <c r="AZ168" s="176"/>
      <c r="BA168" s="176">
        <v>300</v>
      </c>
      <c r="BB168" s="176">
        <v>100</v>
      </c>
      <c r="BC168" s="176">
        <v>20</v>
      </c>
      <c r="BD168" s="176">
        <v>0</v>
      </c>
      <c r="BE168" s="176"/>
      <c r="BF168" s="176"/>
      <c r="BG168" s="176">
        <v>50</v>
      </c>
      <c r="BH168" s="176"/>
      <c r="BI168" s="176">
        <v>0</v>
      </c>
      <c r="BJ168" s="176"/>
      <c r="BK168" s="176">
        <v>0</v>
      </c>
      <c r="BL168" s="176"/>
      <c r="BM168" s="176">
        <v>0</v>
      </c>
      <c r="BN168" s="176"/>
      <c r="BO168" s="176">
        <v>0</v>
      </c>
      <c r="BP168" s="233"/>
      <c r="BQ168" s="176">
        <v>100</v>
      </c>
      <c r="BR168" s="176"/>
      <c r="BS168" s="176">
        <v>20</v>
      </c>
      <c r="BT168" s="176"/>
      <c r="BU168" s="176"/>
      <c r="BV168" s="176">
        <v>60</v>
      </c>
      <c r="BW168" s="176">
        <v>60</v>
      </c>
      <c r="BX168" s="176"/>
      <c r="BY168" s="176"/>
      <c r="BZ168" s="176"/>
      <c r="CA168" s="176"/>
      <c r="CB168" s="176"/>
      <c r="CC168" s="176">
        <v>0</v>
      </c>
      <c r="CD168" s="176">
        <v>0</v>
      </c>
      <c r="CE168" s="176">
        <v>200</v>
      </c>
      <c r="CF168" s="176">
        <v>80</v>
      </c>
      <c r="CG168" s="176">
        <v>500</v>
      </c>
      <c r="CH168" s="176">
        <v>350</v>
      </c>
      <c r="CI168" s="176">
        <v>0</v>
      </c>
      <c r="CJ168" s="176">
        <v>300</v>
      </c>
      <c r="CK168" s="176">
        <v>300</v>
      </c>
      <c r="CL168" s="176">
        <v>100</v>
      </c>
      <c r="CM168" s="176">
        <v>20</v>
      </c>
      <c r="CN168" s="176">
        <v>20</v>
      </c>
      <c r="CO168" s="176">
        <v>0</v>
      </c>
      <c r="CP168" s="176"/>
      <c r="CQ168" s="176">
        <v>0</v>
      </c>
      <c r="CR168" s="176"/>
      <c r="CS168" s="176">
        <v>0</v>
      </c>
      <c r="CT168" s="176"/>
      <c r="CU168" s="176">
        <v>0</v>
      </c>
      <c r="CV168" s="176"/>
      <c r="CW168" s="176"/>
      <c r="CX168" s="350"/>
      <c r="CY168" s="176">
        <v>30</v>
      </c>
      <c r="CZ168" s="176"/>
      <c r="DA168" s="176">
        <v>0</v>
      </c>
      <c r="DB168" s="350"/>
      <c r="DC168" s="176"/>
      <c r="DD168" s="176"/>
      <c r="DE168" s="176">
        <v>0</v>
      </c>
      <c r="DF168" s="176"/>
      <c r="DG168" s="176"/>
      <c r="DH168" s="176"/>
      <c r="DI168" s="176"/>
      <c r="DJ168" s="176"/>
      <c r="DK168" s="176"/>
      <c r="DL168" s="176"/>
      <c r="DM168" s="176"/>
      <c r="DN168" s="176"/>
      <c r="DO168" s="176"/>
      <c r="DP168" s="176"/>
      <c r="DQ168" s="176"/>
      <c r="DR168" s="176"/>
      <c r="DS168" s="176"/>
      <c r="DT168" s="176"/>
      <c r="DU168" s="176"/>
      <c r="DV168" s="176"/>
      <c r="DW168" s="176"/>
      <c r="DX168" s="176"/>
      <c r="DY168" s="176"/>
      <c r="DZ168" s="176"/>
      <c r="EA168" s="176"/>
      <c r="EB168" s="176"/>
      <c r="EC168" s="176"/>
      <c r="ED168" s="176">
        <f t="shared" si="7"/>
        <v>2550</v>
      </c>
      <c r="EE168" s="176">
        <f t="shared" si="9"/>
        <v>7380</v>
      </c>
    </row>
    <row r="169" spans="1:135" s="74" customFormat="1" ht="40.5" customHeight="1">
      <c r="A169" s="66">
        <v>109</v>
      </c>
      <c r="B169" s="66" t="s">
        <v>7067</v>
      </c>
      <c r="C169" s="66" t="s">
        <v>7117</v>
      </c>
      <c r="D169" s="71">
        <v>980</v>
      </c>
      <c r="E169" s="66">
        <v>14</v>
      </c>
      <c r="F169" s="67" t="s">
        <v>7118</v>
      </c>
      <c r="G169" s="66" t="s">
        <v>7119</v>
      </c>
      <c r="H169" s="66" t="s">
        <v>7120</v>
      </c>
      <c r="I169" s="66" t="s">
        <v>7121</v>
      </c>
      <c r="J169" s="66">
        <v>36</v>
      </c>
      <c r="K169" s="66" t="s">
        <v>7122</v>
      </c>
      <c r="L169" s="66" t="s">
        <v>7123</v>
      </c>
      <c r="M169" s="66" t="s">
        <v>69</v>
      </c>
      <c r="N169" s="68">
        <v>2760</v>
      </c>
      <c r="O169" s="66" t="s">
        <v>3394</v>
      </c>
      <c r="P169" s="66">
        <v>89</v>
      </c>
      <c r="Q169" s="176">
        <v>1000</v>
      </c>
      <c r="R169" s="176"/>
      <c r="S169" s="176"/>
      <c r="T169" s="176"/>
      <c r="U169" s="176"/>
      <c r="V169" s="176"/>
      <c r="W169" s="176">
        <v>300</v>
      </c>
      <c r="X169" s="176">
        <v>130</v>
      </c>
      <c r="Y169" s="176"/>
      <c r="Z169" s="176"/>
      <c r="AA169" s="176"/>
      <c r="AB169" s="176"/>
      <c r="AC169" s="176">
        <v>0</v>
      </c>
      <c r="AD169" s="233"/>
      <c r="AE169" s="176"/>
      <c r="AF169" s="176"/>
      <c r="AG169" s="176">
        <v>500</v>
      </c>
      <c r="AH169" s="176">
        <v>100</v>
      </c>
      <c r="AI169" s="176"/>
      <c r="AJ169" s="176"/>
      <c r="AK169" s="176">
        <v>100</v>
      </c>
      <c r="AL169" s="176"/>
      <c r="AM169" s="176">
        <v>200</v>
      </c>
      <c r="AN169" s="176"/>
      <c r="AO169" s="176"/>
      <c r="AP169" s="176"/>
      <c r="AQ169" s="176"/>
      <c r="AR169" s="176"/>
      <c r="AS169" s="176"/>
      <c r="AT169" s="176"/>
      <c r="AU169" s="176">
        <v>0</v>
      </c>
      <c r="AV169" s="176"/>
      <c r="AW169" s="176">
        <v>100</v>
      </c>
      <c r="AX169" s="350">
        <v>40</v>
      </c>
      <c r="AY169" s="176"/>
      <c r="AZ169" s="176"/>
      <c r="BA169" s="176"/>
      <c r="BB169" s="176"/>
      <c r="BC169" s="176">
        <v>0</v>
      </c>
      <c r="BD169" s="176"/>
      <c r="BE169" s="176">
        <v>80</v>
      </c>
      <c r="BF169" s="176">
        <v>60</v>
      </c>
      <c r="BG169" s="176">
        <v>0</v>
      </c>
      <c r="BH169" s="176"/>
      <c r="BI169" s="176">
        <v>0</v>
      </c>
      <c r="BJ169" s="176"/>
      <c r="BK169" s="176">
        <v>0</v>
      </c>
      <c r="BL169" s="176"/>
      <c r="BM169" s="176">
        <v>0</v>
      </c>
      <c r="BN169" s="176"/>
      <c r="BO169" s="176">
        <v>0</v>
      </c>
      <c r="BP169" s="233"/>
      <c r="BQ169" s="176"/>
      <c r="BR169" s="176"/>
      <c r="BS169" s="176"/>
      <c r="BT169" s="176"/>
      <c r="BU169" s="176"/>
      <c r="BV169" s="176"/>
      <c r="BW169" s="176">
        <v>0</v>
      </c>
      <c r="BX169" s="176"/>
      <c r="BY169" s="176"/>
      <c r="BZ169" s="176"/>
      <c r="CA169" s="176"/>
      <c r="CB169" s="176"/>
      <c r="CC169" s="176">
        <v>0</v>
      </c>
      <c r="CD169" s="176">
        <v>0</v>
      </c>
      <c r="CE169" s="176">
        <v>0</v>
      </c>
      <c r="CF169" s="176"/>
      <c r="CG169" s="176"/>
      <c r="CH169" s="176"/>
      <c r="CI169" s="176">
        <v>0</v>
      </c>
      <c r="CJ169" s="176">
        <v>360</v>
      </c>
      <c r="CK169" s="176">
        <v>360</v>
      </c>
      <c r="CL169" s="176">
        <v>360</v>
      </c>
      <c r="CM169" s="176"/>
      <c r="CN169" s="176"/>
      <c r="CO169" s="176">
        <v>0</v>
      </c>
      <c r="CP169" s="176"/>
      <c r="CQ169" s="176">
        <v>100</v>
      </c>
      <c r="CR169" s="176">
        <v>30</v>
      </c>
      <c r="CS169" s="176">
        <v>0</v>
      </c>
      <c r="CT169" s="176"/>
      <c r="CU169" s="176">
        <v>0</v>
      </c>
      <c r="CV169" s="176"/>
      <c r="CW169" s="176"/>
      <c r="CX169" s="350"/>
      <c r="CY169" s="176">
        <v>20</v>
      </c>
      <c r="CZ169" s="176"/>
      <c r="DA169" s="176">
        <v>0</v>
      </c>
      <c r="DB169" s="350"/>
      <c r="DC169" s="176"/>
      <c r="DD169" s="176"/>
      <c r="DE169" s="176">
        <v>0</v>
      </c>
      <c r="DF169" s="176"/>
      <c r="DG169" s="176"/>
      <c r="DH169" s="176"/>
      <c r="DI169" s="176"/>
      <c r="DJ169" s="176"/>
      <c r="DK169" s="176"/>
      <c r="DL169" s="176"/>
      <c r="DM169" s="176"/>
      <c r="DN169" s="176"/>
      <c r="DO169" s="176"/>
      <c r="DP169" s="176"/>
      <c r="DQ169" s="176"/>
      <c r="DR169" s="176"/>
      <c r="DS169" s="176"/>
      <c r="DT169" s="176"/>
      <c r="DU169" s="176"/>
      <c r="DV169" s="176"/>
      <c r="DW169" s="176"/>
      <c r="DX169" s="176"/>
      <c r="DY169" s="176"/>
      <c r="DZ169" s="176"/>
      <c r="EA169" s="176"/>
      <c r="EB169" s="176"/>
      <c r="EC169" s="176"/>
      <c r="ED169" s="176">
        <f t="shared" si="7"/>
        <v>720</v>
      </c>
      <c r="EE169" s="176">
        <f t="shared" si="9"/>
        <v>2040</v>
      </c>
    </row>
    <row r="170" spans="1:135" s="400" customFormat="1" ht="40.5" customHeight="1">
      <c r="A170" s="391">
        <v>110</v>
      </c>
      <c r="B170" s="391" t="s">
        <v>7072</v>
      </c>
      <c r="C170" s="66" t="s">
        <v>7124</v>
      </c>
      <c r="D170" s="71">
        <v>980</v>
      </c>
      <c r="E170" s="66">
        <v>14</v>
      </c>
      <c r="F170" s="392" t="s">
        <v>7118</v>
      </c>
      <c r="G170" s="391" t="s">
        <v>7119</v>
      </c>
      <c r="H170" s="391" t="s">
        <v>7120</v>
      </c>
      <c r="I170" s="66" t="s">
        <v>7125</v>
      </c>
      <c r="J170" s="66">
        <v>36</v>
      </c>
      <c r="K170" s="391" t="s">
        <v>7122</v>
      </c>
      <c r="L170" s="391" t="s">
        <v>7123</v>
      </c>
      <c r="M170" s="391" t="s">
        <v>69</v>
      </c>
      <c r="N170" s="393">
        <v>750</v>
      </c>
      <c r="O170" s="391" t="s">
        <v>3394</v>
      </c>
      <c r="P170" s="66">
        <v>89</v>
      </c>
      <c r="Q170" s="323">
        <v>500</v>
      </c>
      <c r="R170" s="323"/>
      <c r="S170" s="323"/>
      <c r="T170" s="323"/>
      <c r="U170" s="323"/>
      <c r="V170" s="323"/>
      <c r="W170" s="323"/>
      <c r="X170" s="323"/>
      <c r="Y170" s="323"/>
      <c r="Z170" s="323"/>
      <c r="AA170" s="323"/>
      <c r="AB170" s="323"/>
      <c r="AC170" s="323">
        <v>0</v>
      </c>
      <c r="AD170" s="323"/>
      <c r="AE170" s="323"/>
      <c r="AF170" s="323"/>
      <c r="AG170" s="323">
        <v>250</v>
      </c>
      <c r="AH170" s="323"/>
      <c r="AI170" s="323"/>
      <c r="AJ170" s="323"/>
      <c r="AK170" s="323">
        <v>0</v>
      </c>
      <c r="AL170" s="323"/>
      <c r="AM170" s="323"/>
      <c r="AN170" s="323"/>
      <c r="AO170" s="323"/>
      <c r="AP170" s="323"/>
      <c r="AQ170" s="323"/>
      <c r="AR170" s="323"/>
      <c r="AS170" s="323"/>
      <c r="AT170" s="323"/>
      <c r="AU170" s="323">
        <v>0</v>
      </c>
      <c r="AV170" s="323"/>
      <c r="AW170" s="323"/>
      <c r="AX170" s="323"/>
      <c r="AY170" s="323"/>
      <c r="AZ170" s="323"/>
      <c r="BA170" s="323"/>
      <c r="BB170" s="323"/>
      <c r="BC170" s="323">
        <v>0</v>
      </c>
      <c r="BD170" s="323"/>
      <c r="BE170" s="323"/>
      <c r="BF170" s="323"/>
      <c r="BG170" s="323">
        <v>0</v>
      </c>
      <c r="BH170" s="323"/>
      <c r="BI170" s="323">
        <v>0</v>
      </c>
      <c r="BJ170" s="323"/>
      <c r="BK170" s="323">
        <v>0</v>
      </c>
      <c r="BL170" s="323"/>
      <c r="BM170" s="323">
        <v>0</v>
      </c>
      <c r="BN170" s="323"/>
      <c r="BO170" s="323">
        <v>0</v>
      </c>
      <c r="BP170" s="323"/>
      <c r="BQ170" s="323"/>
      <c r="BR170" s="323"/>
      <c r="BS170" s="323"/>
      <c r="BT170" s="323"/>
      <c r="BU170" s="323"/>
      <c r="BV170" s="323"/>
      <c r="BW170" s="323">
        <v>0</v>
      </c>
      <c r="BX170" s="323"/>
      <c r="BY170" s="323"/>
      <c r="BZ170" s="323"/>
      <c r="CA170" s="323"/>
      <c r="CB170" s="323"/>
      <c r="CC170" s="323">
        <v>0</v>
      </c>
      <c r="CD170" s="323">
        <v>0</v>
      </c>
      <c r="CE170" s="323">
        <v>0</v>
      </c>
      <c r="CF170" s="323"/>
      <c r="CG170" s="323"/>
      <c r="CH170" s="323"/>
      <c r="CI170" s="323">
        <v>0</v>
      </c>
      <c r="CJ170" s="323">
        <v>0</v>
      </c>
      <c r="CK170" s="323">
        <v>0</v>
      </c>
      <c r="CL170" s="323"/>
      <c r="CM170" s="323"/>
      <c r="CN170" s="323"/>
      <c r="CO170" s="323">
        <v>0</v>
      </c>
      <c r="CP170" s="323"/>
      <c r="CQ170" s="323">
        <v>0</v>
      </c>
      <c r="CR170" s="323"/>
      <c r="CS170" s="323">
        <v>0</v>
      </c>
      <c r="CT170" s="323"/>
      <c r="CU170" s="323">
        <v>0</v>
      </c>
      <c r="CV170" s="323"/>
      <c r="CW170" s="323"/>
      <c r="CX170" s="323"/>
      <c r="CY170" s="323">
        <v>0</v>
      </c>
      <c r="CZ170" s="323"/>
      <c r="DA170" s="323">
        <v>0</v>
      </c>
      <c r="DB170" s="323"/>
      <c r="DC170" s="323"/>
      <c r="DD170" s="323"/>
      <c r="DE170" s="323">
        <v>0</v>
      </c>
      <c r="DF170" s="323"/>
      <c r="DG170" s="323"/>
      <c r="DH170" s="323"/>
      <c r="DI170" s="323"/>
      <c r="DJ170" s="323"/>
      <c r="DK170" s="323"/>
      <c r="DL170" s="323"/>
      <c r="DM170" s="323"/>
      <c r="DN170" s="323"/>
      <c r="DO170" s="323"/>
      <c r="DP170" s="323"/>
      <c r="DQ170" s="323"/>
      <c r="DR170" s="323"/>
      <c r="DS170" s="323"/>
      <c r="DT170" s="323"/>
      <c r="DU170" s="323"/>
      <c r="DV170" s="323"/>
      <c r="DW170" s="323"/>
      <c r="DX170" s="323"/>
      <c r="DY170" s="323"/>
      <c r="DZ170" s="323"/>
      <c r="EA170" s="323"/>
      <c r="EB170" s="323"/>
      <c r="EC170" s="323"/>
      <c r="ED170" s="323">
        <f t="shared" si="7"/>
        <v>0</v>
      </c>
      <c r="EE170" s="323">
        <f t="shared" si="9"/>
        <v>750</v>
      </c>
    </row>
    <row r="171" spans="1:135" s="74" customFormat="1" ht="40.5" customHeight="1">
      <c r="A171" s="66">
        <v>111</v>
      </c>
      <c r="B171" s="66" t="s">
        <v>7077</v>
      </c>
      <c r="C171" s="66" t="s">
        <v>7126</v>
      </c>
      <c r="D171" s="71">
        <v>992</v>
      </c>
      <c r="E171" s="66">
        <v>824</v>
      </c>
      <c r="F171" s="67" t="s">
        <v>7127</v>
      </c>
      <c r="G171" s="66" t="s">
        <v>7128</v>
      </c>
      <c r="H171" s="66" t="s">
        <v>7129</v>
      </c>
      <c r="I171" s="66" t="s">
        <v>7130</v>
      </c>
      <c r="J171" s="66">
        <v>24</v>
      </c>
      <c r="K171" s="66" t="s">
        <v>7131</v>
      </c>
      <c r="L171" s="66" t="s">
        <v>3425</v>
      </c>
      <c r="M171" s="66" t="s">
        <v>67</v>
      </c>
      <c r="N171" s="68">
        <v>11200</v>
      </c>
      <c r="O171" s="66" t="s">
        <v>3115</v>
      </c>
      <c r="P171" s="66">
        <v>113</v>
      </c>
      <c r="Q171" s="176">
        <v>2000</v>
      </c>
      <c r="R171" s="176">
        <v>200</v>
      </c>
      <c r="S171" s="176"/>
      <c r="T171" s="176"/>
      <c r="U171" s="176"/>
      <c r="V171" s="176"/>
      <c r="W171" s="176">
        <v>200</v>
      </c>
      <c r="X171" s="176">
        <v>50</v>
      </c>
      <c r="Y171" s="176"/>
      <c r="Z171" s="176"/>
      <c r="AA171" s="176">
        <v>2000</v>
      </c>
      <c r="AB171" s="176"/>
      <c r="AC171" s="176">
        <v>1500</v>
      </c>
      <c r="AD171" s="233">
        <v>500</v>
      </c>
      <c r="AE171" s="176"/>
      <c r="AF171" s="176"/>
      <c r="AG171" s="176">
        <v>900</v>
      </c>
      <c r="AH171" s="176">
        <v>200</v>
      </c>
      <c r="AI171" s="176"/>
      <c r="AJ171" s="176"/>
      <c r="AK171" s="176">
        <v>0</v>
      </c>
      <c r="AL171" s="176"/>
      <c r="AM171" s="176">
        <v>4000</v>
      </c>
      <c r="AN171" s="176">
        <v>2630</v>
      </c>
      <c r="AO171" s="176"/>
      <c r="AP171" s="176"/>
      <c r="AQ171" s="176">
        <v>10</v>
      </c>
      <c r="AR171" s="176">
        <v>10</v>
      </c>
      <c r="AS171" s="176"/>
      <c r="AT171" s="176"/>
      <c r="AU171" s="176">
        <v>0</v>
      </c>
      <c r="AV171" s="176"/>
      <c r="AW171" s="176"/>
      <c r="AX171" s="350"/>
      <c r="AY171" s="176"/>
      <c r="AZ171" s="176"/>
      <c r="BA171" s="176"/>
      <c r="BB171" s="176"/>
      <c r="BC171" s="176">
        <v>0</v>
      </c>
      <c r="BD171" s="176"/>
      <c r="BE171" s="176">
        <v>80</v>
      </c>
      <c r="BF171" s="176">
        <v>40</v>
      </c>
      <c r="BG171" s="176">
        <v>0</v>
      </c>
      <c r="BH171" s="176"/>
      <c r="BI171" s="176">
        <v>0</v>
      </c>
      <c r="BJ171" s="176"/>
      <c r="BK171" s="176">
        <v>0</v>
      </c>
      <c r="BL171" s="176"/>
      <c r="BM171" s="176">
        <v>0</v>
      </c>
      <c r="BN171" s="176"/>
      <c r="BO171" s="176">
        <v>20</v>
      </c>
      <c r="BP171" s="233"/>
      <c r="BQ171" s="176"/>
      <c r="BR171" s="176"/>
      <c r="BS171" s="176"/>
      <c r="BT171" s="176"/>
      <c r="BU171" s="176"/>
      <c r="BV171" s="176"/>
      <c r="BW171" s="176">
        <v>0</v>
      </c>
      <c r="BX171" s="176"/>
      <c r="BY171" s="176"/>
      <c r="BZ171" s="176"/>
      <c r="CA171" s="176"/>
      <c r="CB171" s="176"/>
      <c r="CC171" s="176">
        <v>20</v>
      </c>
      <c r="CD171" s="176">
        <v>0</v>
      </c>
      <c r="CE171" s="176">
        <v>100</v>
      </c>
      <c r="CF171" s="176">
        <v>20</v>
      </c>
      <c r="CG171" s="176">
        <v>100</v>
      </c>
      <c r="CH171" s="176"/>
      <c r="CI171" s="176">
        <v>0</v>
      </c>
      <c r="CJ171" s="176">
        <v>60</v>
      </c>
      <c r="CK171" s="176">
        <v>60</v>
      </c>
      <c r="CL171" s="176">
        <v>60</v>
      </c>
      <c r="CM171" s="176"/>
      <c r="CN171" s="176"/>
      <c r="CO171" s="176">
        <v>0</v>
      </c>
      <c r="CP171" s="176"/>
      <c r="CQ171" s="176">
        <v>0</v>
      </c>
      <c r="CR171" s="176"/>
      <c r="CS171" s="176">
        <v>0</v>
      </c>
      <c r="CT171" s="176"/>
      <c r="CU171" s="176">
        <v>200</v>
      </c>
      <c r="CV171" s="176">
        <v>200</v>
      </c>
      <c r="CW171" s="176"/>
      <c r="CX171" s="350"/>
      <c r="CY171" s="176">
        <v>10</v>
      </c>
      <c r="CZ171" s="176"/>
      <c r="DA171" s="176">
        <v>0</v>
      </c>
      <c r="DB171" s="350"/>
      <c r="DC171" s="176"/>
      <c r="DD171" s="176"/>
      <c r="DE171" s="176">
        <v>0</v>
      </c>
      <c r="DF171" s="176"/>
      <c r="DG171" s="176"/>
      <c r="DH171" s="176"/>
      <c r="DI171" s="176"/>
      <c r="DJ171" s="176"/>
      <c r="DK171" s="176"/>
      <c r="DL171" s="176"/>
      <c r="DM171" s="176"/>
      <c r="DN171" s="176"/>
      <c r="DO171" s="176"/>
      <c r="DP171" s="176"/>
      <c r="DQ171" s="176"/>
      <c r="DR171" s="176"/>
      <c r="DS171" s="176"/>
      <c r="DT171" s="176"/>
      <c r="DU171" s="176"/>
      <c r="DV171" s="176"/>
      <c r="DW171" s="176"/>
      <c r="DX171" s="176"/>
      <c r="DY171" s="176"/>
      <c r="DZ171" s="176"/>
      <c r="EA171" s="176"/>
      <c r="EB171" s="176"/>
      <c r="EC171" s="176"/>
      <c r="ED171" s="176">
        <f t="shared" si="7"/>
        <v>3910</v>
      </c>
      <c r="EE171" s="176">
        <f t="shared" si="9"/>
        <v>7290</v>
      </c>
    </row>
    <row r="172" spans="1:135" s="74" customFormat="1" ht="40.5" customHeight="1">
      <c r="A172" s="66">
        <v>112</v>
      </c>
      <c r="B172" s="66" t="s">
        <v>7084</v>
      </c>
      <c r="C172" s="66" t="s">
        <v>7132</v>
      </c>
      <c r="D172" s="71">
        <v>992</v>
      </c>
      <c r="E172" s="66">
        <v>824</v>
      </c>
      <c r="F172" s="67" t="s">
        <v>7127</v>
      </c>
      <c r="G172" s="66" t="s">
        <v>7128</v>
      </c>
      <c r="H172" s="66" t="s">
        <v>7133</v>
      </c>
      <c r="I172" s="66" t="s">
        <v>7134</v>
      </c>
      <c r="J172" s="66">
        <v>24</v>
      </c>
      <c r="K172" s="66" t="s">
        <v>7131</v>
      </c>
      <c r="L172" s="66" t="s">
        <v>3425</v>
      </c>
      <c r="M172" s="66" t="s">
        <v>67</v>
      </c>
      <c r="N172" s="68">
        <v>1480</v>
      </c>
      <c r="O172" s="66" t="s">
        <v>3115</v>
      </c>
      <c r="P172" s="66">
        <v>113</v>
      </c>
      <c r="Q172" s="176">
        <v>0</v>
      </c>
      <c r="R172" s="176"/>
      <c r="S172" s="176"/>
      <c r="T172" s="176"/>
      <c r="U172" s="176"/>
      <c r="V172" s="176"/>
      <c r="W172" s="176"/>
      <c r="X172" s="176"/>
      <c r="Y172" s="176"/>
      <c r="Z172" s="176"/>
      <c r="AA172" s="176"/>
      <c r="AB172" s="176"/>
      <c r="AC172" s="176">
        <v>0</v>
      </c>
      <c r="AD172" s="233"/>
      <c r="AE172" s="176"/>
      <c r="AF172" s="176"/>
      <c r="AG172" s="176">
        <v>500</v>
      </c>
      <c r="AH172" s="176"/>
      <c r="AI172" s="176"/>
      <c r="AJ172" s="176"/>
      <c r="AK172" s="176">
        <v>0</v>
      </c>
      <c r="AL172" s="176"/>
      <c r="AM172" s="176">
        <v>500</v>
      </c>
      <c r="AN172" s="176">
        <v>500</v>
      </c>
      <c r="AO172" s="176"/>
      <c r="AP172" s="176"/>
      <c r="AQ172" s="176">
        <v>10</v>
      </c>
      <c r="AR172" s="176">
        <v>0</v>
      </c>
      <c r="AS172" s="176"/>
      <c r="AT172" s="176"/>
      <c r="AU172" s="176">
        <v>0</v>
      </c>
      <c r="AV172" s="176"/>
      <c r="AW172" s="176"/>
      <c r="AX172" s="350"/>
      <c r="AY172" s="176">
        <v>10</v>
      </c>
      <c r="AZ172" s="176"/>
      <c r="BA172" s="176"/>
      <c r="BB172" s="176"/>
      <c r="BC172" s="176">
        <v>0</v>
      </c>
      <c r="BD172" s="176"/>
      <c r="BE172" s="176"/>
      <c r="BF172" s="176"/>
      <c r="BG172" s="176">
        <v>0</v>
      </c>
      <c r="BH172" s="176"/>
      <c r="BI172" s="176">
        <v>0</v>
      </c>
      <c r="BJ172" s="176"/>
      <c r="BK172" s="176">
        <v>0</v>
      </c>
      <c r="BL172" s="176"/>
      <c r="BM172" s="176">
        <v>0</v>
      </c>
      <c r="BN172" s="176"/>
      <c r="BO172" s="176">
        <v>0</v>
      </c>
      <c r="BP172" s="233"/>
      <c r="BQ172" s="176"/>
      <c r="BR172" s="176"/>
      <c r="BS172" s="176"/>
      <c r="BT172" s="176"/>
      <c r="BU172" s="176"/>
      <c r="BV172" s="176"/>
      <c r="BW172" s="176">
        <v>0</v>
      </c>
      <c r="BX172" s="176"/>
      <c r="BY172" s="176"/>
      <c r="BZ172" s="176"/>
      <c r="CA172" s="176"/>
      <c r="CB172" s="176"/>
      <c r="CC172" s="176">
        <v>0</v>
      </c>
      <c r="CD172" s="176">
        <v>0</v>
      </c>
      <c r="CE172" s="176">
        <v>0</v>
      </c>
      <c r="CF172" s="176"/>
      <c r="CG172" s="176"/>
      <c r="CH172" s="176"/>
      <c r="CI172" s="176">
        <v>0</v>
      </c>
      <c r="CJ172" s="176">
        <v>60</v>
      </c>
      <c r="CK172" s="176">
        <v>60</v>
      </c>
      <c r="CL172" s="176"/>
      <c r="CM172" s="176"/>
      <c r="CN172" s="176"/>
      <c r="CO172" s="176">
        <v>0</v>
      </c>
      <c r="CP172" s="176"/>
      <c r="CQ172" s="176">
        <v>0</v>
      </c>
      <c r="CR172" s="176"/>
      <c r="CS172" s="176">
        <v>400</v>
      </c>
      <c r="CT172" s="176">
        <v>80</v>
      </c>
      <c r="CU172" s="176">
        <v>0</v>
      </c>
      <c r="CV172" s="176"/>
      <c r="CW172" s="176"/>
      <c r="CX172" s="350"/>
      <c r="CY172" s="176">
        <v>0</v>
      </c>
      <c r="CZ172" s="176"/>
      <c r="DA172" s="176">
        <v>0</v>
      </c>
      <c r="DB172" s="350"/>
      <c r="DC172" s="176"/>
      <c r="DD172" s="176"/>
      <c r="DE172" s="176">
        <v>0</v>
      </c>
      <c r="DF172" s="176"/>
      <c r="DG172" s="176"/>
      <c r="DH172" s="176"/>
      <c r="DI172" s="176"/>
      <c r="DJ172" s="176"/>
      <c r="DK172" s="176"/>
      <c r="DL172" s="176"/>
      <c r="DM172" s="176"/>
      <c r="DN172" s="176"/>
      <c r="DO172" s="176"/>
      <c r="DP172" s="176"/>
      <c r="DQ172" s="176"/>
      <c r="DR172" s="176"/>
      <c r="DS172" s="176"/>
      <c r="DT172" s="176"/>
      <c r="DU172" s="176"/>
      <c r="DV172" s="176"/>
      <c r="DW172" s="176"/>
      <c r="DX172" s="176"/>
      <c r="DY172" s="176"/>
      <c r="DZ172" s="176"/>
      <c r="EA172" s="176"/>
      <c r="EB172" s="176"/>
      <c r="EC172" s="176"/>
      <c r="ED172" s="176">
        <f t="shared" si="7"/>
        <v>580</v>
      </c>
      <c r="EE172" s="176">
        <f t="shared" si="9"/>
        <v>900</v>
      </c>
    </row>
    <row r="173" spans="1:135" s="74" customFormat="1" ht="40.5" customHeight="1">
      <c r="A173" s="66">
        <v>113</v>
      </c>
      <c r="B173" s="66" t="s">
        <v>7091</v>
      </c>
      <c r="C173" s="66" t="s">
        <v>7135</v>
      </c>
      <c r="D173" s="71">
        <v>992</v>
      </c>
      <c r="E173" s="66">
        <v>824</v>
      </c>
      <c r="F173" s="67" t="s">
        <v>7136</v>
      </c>
      <c r="G173" s="66" t="s">
        <v>7128</v>
      </c>
      <c r="H173" s="66" t="s">
        <v>7137</v>
      </c>
      <c r="I173" s="66" t="s">
        <v>7138</v>
      </c>
      <c r="J173" s="66">
        <v>24</v>
      </c>
      <c r="K173" s="66" t="s">
        <v>7139</v>
      </c>
      <c r="L173" s="66" t="s">
        <v>3425</v>
      </c>
      <c r="M173" s="66" t="s">
        <v>67</v>
      </c>
      <c r="N173" s="68">
        <v>1261</v>
      </c>
      <c r="O173" s="66" t="s">
        <v>3115</v>
      </c>
      <c r="P173" s="66">
        <v>113</v>
      </c>
      <c r="Q173" s="176">
        <v>100</v>
      </c>
      <c r="R173" s="176">
        <v>100</v>
      </c>
      <c r="S173" s="176"/>
      <c r="T173" s="176"/>
      <c r="U173" s="176">
        <v>10</v>
      </c>
      <c r="V173" s="176"/>
      <c r="W173" s="176"/>
      <c r="X173" s="176"/>
      <c r="Y173" s="176">
        <v>20</v>
      </c>
      <c r="Z173" s="176"/>
      <c r="AA173" s="176"/>
      <c r="AB173" s="176"/>
      <c r="AC173" s="176">
        <v>200</v>
      </c>
      <c r="AD173" s="233"/>
      <c r="AE173" s="176"/>
      <c r="AF173" s="176"/>
      <c r="AG173" s="176">
        <v>300</v>
      </c>
      <c r="AH173" s="176">
        <v>30</v>
      </c>
      <c r="AI173" s="176">
        <v>20</v>
      </c>
      <c r="AJ173" s="176"/>
      <c r="AK173" s="176"/>
      <c r="AL173" s="176"/>
      <c r="AM173" s="176">
        <v>100</v>
      </c>
      <c r="AN173" s="176">
        <v>10</v>
      </c>
      <c r="AO173" s="176"/>
      <c r="AP173" s="176"/>
      <c r="AQ173" s="176">
        <v>10</v>
      </c>
      <c r="AR173" s="176">
        <v>0</v>
      </c>
      <c r="AS173" s="176"/>
      <c r="AT173" s="176"/>
      <c r="AU173" s="176">
        <v>0</v>
      </c>
      <c r="AV173" s="176"/>
      <c r="AW173" s="176">
        <v>10</v>
      </c>
      <c r="AX173" s="350"/>
      <c r="AY173" s="176"/>
      <c r="AZ173" s="176"/>
      <c r="BA173" s="176">
        <v>80</v>
      </c>
      <c r="BB173" s="176">
        <v>20</v>
      </c>
      <c r="BC173" s="176">
        <v>20</v>
      </c>
      <c r="BD173" s="176">
        <v>0</v>
      </c>
      <c r="BE173" s="176">
        <v>4</v>
      </c>
      <c r="BF173" s="176"/>
      <c r="BG173" s="176">
        <v>100</v>
      </c>
      <c r="BH173" s="176"/>
      <c r="BI173" s="176">
        <v>0</v>
      </c>
      <c r="BJ173" s="176"/>
      <c r="BK173" s="176">
        <v>0</v>
      </c>
      <c r="BL173" s="176"/>
      <c r="BM173" s="176">
        <v>0</v>
      </c>
      <c r="BN173" s="176"/>
      <c r="BO173" s="176">
        <v>50</v>
      </c>
      <c r="BP173" s="233"/>
      <c r="BQ173" s="176">
        <v>5</v>
      </c>
      <c r="BR173" s="176"/>
      <c r="BS173" s="176">
        <v>2</v>
      </c>
      <c r="BT173" s="176"/>
      <c r="BU173" s="176"/>
      <c r="BV173" s="176"/>
      <c r="BW173" s="176">
        <v>0</v>
      </c>
      <c r="BX173" s="176"/>
      <c r="BY173" s="176"/>
      <c r="BZ173" s="176"/>
      <c r="CA173" s="176"/>
      <c r="CB173" s="176"/>
      <c r="CC173" s="176">
        <v>0</v>
      </c>
      <c r="CD173" s="176">
        <v>0</v>
      </c>
      <c r="CE173" s="176">
        <v>0</v>
      </c>
      <c r="CF173" s="176"/>
      <c r="CG173" s="176"/>
      <c r="CH173" s="176"/>
      <c r="CI173" s="176">
        <v>0</v>
      </c>
      <c r="CJ173" s="176">
        <v>60</v>
      </c>
      <c r="CK173" s="176">
        <v>60</v>
      </c>
      <c r="CL173" s="176"/>
      <c r="CM173" s="176"/>
      <c r="CN173" s="176"/>
      <c r="CO173" s="176">
        <v>0</v>
      </c>
      <c r="CP173" s="176"/>
      <c r="CQ173" s="176">
        <v>20</v>
      </c>
      <c r="CR173" s="176">
        <v>10</v>
      </c>
      <c r="CS173" s="176">
        <v>150</v>
      </c>
      <c r="CT173" s="176">
        <v>30</v>
      </c>
      <c r="CU173" s="176">
        <v>0</v>
      </c>
      <c r="CV173" s="176"/>
      <c r="CW173" s="176"/>
      <c r="CX173" s="350"/>
      <c r="CY173" s="176">
        <v>0</v>
      </c>
      <c r="CZ173" s="176"/>
      <c r="DA173" s="176">
        <v>0</v>
      </c>
      <c r="DB173" s="350"/>
      <c r="DC173" s="176"/>
      <c r="DD173" s="176"/>
      <c r="DE173" s="176">
        <v>0</v>
      </c>
      <c r="DF173" s="176"/>
      <c r="DG173" s="176"/>
      <c r="DH173" s="176"/>
      <c r="DI173" s="176"/>
      <c r="DJ173" s="176"/>
      <c r="DK173" s="176"/>
      <c r="DL173" s="176"/>
      <c r="DM173" s="176"/>
      <c r="DN173" s="176"/>
      <c r="DO173" s="176"/>
      <c r="DP173" s="176"/>
      <c r="DQ173" s="176"/>
      <c r="DR173" s="176"/>
      <c r="DS173" s="176"/>
      <c r="DT173" s="176"/>
      <c r="DU173" s="176"/>
      <c r="DV173" s="176"/>
      <c r="DW173" s="176"/>
      <c r="DX173" s="176"/>
      <c r="DY173" s="176"/>
      <c r="DZ173" s="176"/>
      <c r="EA173" s="176"/>
      <c r="EB173" s="176"/>
      <c r="EC173" s="176"/>
      <c r="ED173" s="176">
        <f t="shared" si="7"/>
        <v>200</v>
      </c>
      <c r="EE173" s="176">
        <f t="shared" si="9"/>
        <v>1061</v>
      </c>
    </row>
    <row r="174" spans="1:135" s="128" customFormat="1" ht="26.25" customHeight="1">
      <c r="A174" s="127"/>
      <c r="B174" s="127"/>
      <c r="C174" s="127"/>
      <c r="D174" s="127"/>
      <c r="E174" s="127"/>
      <c r="F174" s="598" t="s">
        <v>3053</v>
      </c>
      <c r="G174" s="127"/>
      <c r="H174" s="127"/>
      <c r="I174" s="127"/>
      <c r="J174" s="127"/>
      <c r="K174" s="127"/>
      <c r="L174" s="127"/>
      <c r="M174" s="127"/>
      <c r="N174" s="165"/>
      <c r="O174" s="127"/>
      <c r="P174" s="127"/>
      <c r="Q174" s="579"/>
      <c r="R174" s="176"/>
      <c r="S174" s="579"/>
      <c r="T174" s="579"/>
      <c r="U174" s="579"/>
      <c r="V174" s="579"/>
      <c r="W174" s="579"/>
      <c r="X174" s="579"/>
      <c r="Y174" s="579"/>
      <c r="Z174" s="579"/>
      <c r="AA174" s="579"/>
      <c r="AB174" s="579"/>
      <c r="AC174" s="579"/>
      <c r="AD174" s="591"/>
      <c r="AE174" s="579"/>
      <c r="AF174" s="579"/>
      <c r="AG174" s="579"/>
      <c r="AH174" s="592"/>
      <c r="AI174" s="579"/>
      <c r="AJ174" s="579"/>
      <c r="AK174" s="579"/>
      <c r="AL174" s="579"/>
      <c r="AM174" s="579"/>
      <c r="AN174" s="579"/>
      <c r="AO174" s="579"/>
      <c r="AP174" s="579"/>
      <c r="AQ174" s="579"/>
      <c r="AR174" s="579"/>
      <c r="AS174" s="579"/>
      <c r="AT174" s="579"/>
      <c r="AU174" s="579"/>
      <c r="AV174" s="579"/>
      <c r="AW174" s="579"/>
      <c r="AX174" s="593"/>
      <c r="AY174" s="579"/>
      <c r="AZ174" s="579"/>
      <c r="BA174" s="579"/>
      <c r="BB174" s="579"/>
      <c r="BC174" s="579"/>
      <c r="BD174" s="579"/>
      <c r="BE174" s="579"/>
      <c r="BF174" s="579"/>
      <c r="BG174" s="579"/>
      <c r="BH174" s="579"/>
      <c r="BI174" s="579"/>
      <c r="BJ174" s="579"/>
      <c r="BK174" s="579"/>
      <c r="BL174" s="579"/>
      <c r="BM174" s="579"/>
      <c r="BN174" s="579"/>
      <c r="BO174" s="579"/>
      <c r="BP174" s="591"/>
      <c r="BQ174" s="579"/>
      <c r="BR174" s="579"/>
      <c r="BS174" s="579"/>
      <c r="BT174" s="579"/>
      <c r="BU174" s="579"/>
      <c r="BV174" s="579"/>
      <c r="BW174" s="579"/>
      <c r="BX174" s="579"/>
      <c r="BY174" s="579"/>
      <c r="BZ174" s="579"/>
      <c r="CA174" s="579"/>
      <c r="CB174" s="579"/>
      <c r="CC174" s="579"/>
      <c r="CD174" s="594"/>
      <c r="CE174" s="579"/>
      <c r="CF174" s="176"/>
      <c r="CG174" s="579"/>
      <c r="CH174" s="579"/>
      <c r="CI174" s="579"/>
      <c r="CJ174" s="579"/>
      <c r="CK174" s="579"/>
      <c r="CL174" s="579"/>
      <c r="CM174" s="579"/>
      <c r="CN174" s="579"/>
      <c r="CO174" s="579"/>
      <c r="CP174" s="579"/>
      <c r="CQ174" s="579"/>
      <c r="CR174" s="579"/>
      <c r="CS174" s="579"/>
      <c r="CT174" s="579"/>
      <c r="CU174" s="579"/>
      <c r="CV174" s="579"/>
      <c r="CW174" s="579"/>
      <c r="CX174" s="593"/>
      <c r="CY174" s="579"/>
      <c r="CZ174" s="579"/>
      <c r="DA174" s="579"/>
      <c r="DB174" s="593"/>
      <c r="DC174" s="579"/>
      <c r="DD174" s="579"/>
      <c r="DE174" s="579"/>
      <c r="DF174" s="579"/>
      <c r="DG174" s="579"/>
      <c r="DH174" s="579"/>
      <c r="DI174" s="579"/>
      <c r="DJ174" s="579"/>
      <c r="DK174" s="579"/>
      <c r="DL174" s="579"/>
      <c r="DM174" s="579"/>
      <c r="DN174" s="579"/>
      <c r="DO174" s="579"/>
      <c r="DP174" s="579"/>
      <c r="DQ174" s="579"/>
      <c r="DR174" s="579"/>
      <c r="DS174" s="579"/>
      <c r="DT174" s="579"/>
      <c r="DU174" s="579"/>
      <c r="DV174" s="579"/>
      <c r="DW174" s="579"/>
      <c r="DX174" s="579"/>
      <c r="DY174" s="579"/>
      <c r="DZ174" s="579"/>
      <c r="EA174" s="579"/>
      <c r="EB174" s="579"/>
      <c r="EC174" s="579"/>
      <c r="ED174" s="579"/>
      <c r="EE174" s="579"/>
    </row>
    <row r="175" spans="1:135" ht="26.25" customHeight="1">
      <c r="R175" s="416"/>
    </row>
    <row r="176" spans="1:135" ht="26.25" customHeight="1">
      <c r="R176" s="416"/>
      <c r="CP176" s="582"/>
    </row>
    <row r="177" spans="1:94">
      <c r="R177" s="416"/>
      <c r="CP177" s="582"/>
    </row>
    <row r="178" spans="1:94">
      <c r="R178" s="416"/>
    </row>
    <row r="179" spans="1:94">
      <c r="R179" s="416"/>
    </row>
    <row r="180" spans="1:94">
      <c r="A180" s="130"/>
      <c r="B180" s="130"/>
      <c r="C180" s="130"/>
      <c r="D180" s="130"/>
      <c r="E180" s="130"/>
      <c r="F180" s="600"/>
      <c r="G180" s="130"/>
      <c r="H180" s="130"/>
      <c r="I180" s="130"/>
      <c r="J180" s="130"/>
      <c r="K180" s="130"/>
      <c r="L180" s="130"/>
      <c r="M180" s="130"/>
      <c r="N180" s="167"/>
      <c r="O180" s="130"/>
      <c r="P180" s="130"/>
      <c r="R180" s="416"/>
    </row>
    <row r="181" spans="1:94">
      <c r="A181" s="130"/>
      <c r="B181" s="130"/>
      <c r="C181" s="130"/>
      <c r="D181" s="130"/>
      <c r="E181" s="130"/>
      <c r="F181" s="600"/>
      <c r="G181" s="130"/>
      <c r="H181" s="130"/>
      <c r="I181" s="130"/>
      <c r="J181" s="130"/>
      <c r="K181" s="130"/>
      <c r="L181" s="130"/>
      <c r="M181" s="130"/>
      <c r="N181" s="167"/>
      <c r="O181" s="130"/>
      <c r="P181" s="130"/>
      <c r="R181" s="416"/>
    </row>
    <row r="182" spans="1:94">
      <c r="A182" s="130"/>
      <c r="B182" s="130"/>
      <c r="C182" s="130"/>
      <c r="D182" s="130"/>
      <c r="E182" s="130"/>
      <c r="F182" s="600"/>
      <c r="G182" s="130"/>
      <c r="H182" s="130"/>
      <c r="I182" s="130"/>
      <c r="J182" s="130"/>
      <c r="K182" s="130"/>
      <c r="L182" s="130"/>
      <c r="M182" s="130"/>
      <c r="N182" s="167"/>
      <c r="O182" s="130"/>
      <c r="P182" s="130"/>
      <c r="R182" s="416"/>
    </row>
    <row r="183" spans="1:94">
      <c r="A183" s="130"/>
      <c r="B183" s="130"/>
      <c r="C183" s="130"/>
      <c r="D183" s="130"/>
      <c r="E183" s="130"/>
      <c r="F183" s="600"/>
      <c r="G183" s="130"/>
      <c r="H183" s="130"/>
      <c r="I183" s="130"/>
      <c r="J183" s="130"/>
      <c r="K183" s="130"/>
      <c r="L183" s="130"/>
      <c r="M183" s="130"/>
      <c r="N183" s="167"/>
      <c r="O183" s="130"/>
      <c r="P183" s="130"/>
      <c r="R183" s="416"/>
    </row>
    <row r="184" spans="1:94">
      <c r="A184" s="130"/>
      <c r="B184" s="130"/>
      <c r="C184" s="130"/>
      <c r="D184" s="130"/>
      <c r="E184" s="130"/>
      <c r="F184" s="600"/>
      <c r="G184" s="130"/>
      <c r="H184" s="130"/>
      <c r="I184" s="130"/>
      <c r="J184" s="130"/>
      <c r="K184" s="130"/>
      <c r="L184" s="130"/>
      <c r="M184" s="130"/>
      <c r="N184" s="167"/>
      <c r="O184" s="130"/>
      <c r="P184" s="130"/>
      <c r="R184" s="416"/>
    </row>
    <row r="185" spans="1:94">
      <c r="A185" s="130"/>
      <c r="B185" s="130"/>
      <c r="C185" s="130"/>
      <c r="D185" s="130"/>
      <c r="E185" s="130"/>
      <c r="F185" s="600"/>
      <c r="G185" s="130"/>
      <c r="H185" s="130"/>
      <c r="I185" s="130"/>
      <c r="J185" s="130"/>
      <c r="K185" s="130"/>
      <c r="L185" s="130"/>
      <c r="M185" s="130"/>
      <c r="N185" s="167"/>
      <c r="O185" s="130"/>
      <c r="P185" s="130"/>
      <c r="R185" s="416"/>
      <c r="CP185" s="582"/>
    </row>
    <row r="186" spans="1:94">
      <c r="A186" s="130"/>
      <c r="B186" s="130"/>
      <c r="C186" s="130"/>
      <c r="D186" s="130"/>
      <c r="E186" s="130"/>
      <c r="F186" s="600"/>
      <c r="G186" s="130"/>
      <c r="H186" s="130"/>
      <c r="I186" s="130"/>
      <c r="J186" s="130"/>
      <c r="K186" s="130"/>
      <c r="L186" s="130"/>
      <c r="M186" s="130"/>
      <c r="N186" s="167"/>
      <c r="O186" s="130"/>
      <c r="P186" s="130"/>
      <c r="R186" s="416"/>
    </row>
    <row r="187" spans="1:94">
      <c r="A187" s="130"/>
      <c r="B187" s="130"/>
      <c r="C187" s="130"/>
      <c r="D187" s="130"/>
      <c r="E187" s="130"/>
      <c r="F187" s="600"/>
      <c r="G187" s="130"/>
      <c r="H187" s="130"/>
      <c r="I187" s="130"/>
      <c r="J187" s="130"/>
      <c r="K187" s="130"/>
      <c r="L187" s="130"/>
      <c r="M187" s="130"/>
      <c r="N187" s="167"/>
      <c r="O187" s="130"/>
      <c r="P187" s="130"/>
      <c r="R187" s="416"/>
    </row>
    <row r="188" spans="1:94">
      <c r="A188" s="130"/>
      <c r="B188" s="130"/>
      <c r="C188" s="130"/>
      <c r="D188" s="130"/>
      <c r="E188" s="130"/>
      <c r="F188" s="600"/>
      <c r="G188" s="130"/>
      <c r="H188" s="130"/>
      <c r="I188" s="130"/>
      <c r="J188" s="130"/>
      <c r="K188" s="130"/>
      <c r="L188" s="130"/>
      <c r="M188" s="130"/>
      <c r="N188" s="167"/>
      <c r="O188" s="130"/>
      <c r="P188" s="130"/>
      <c r="R188" s="416"/>
    </row>
    <row r="189" spans="1:94">
      <c r="A189" s="130"/>
      <c r="B189" s="130"/>
      <c r="C189" s="130"/>
      <c r="D189" s="130"/>
      <c r="E189" s="130"/>
      <c r="F189" s="600"/>
      <c r="G189" s="130"/>
      <c r="H189" s="130"/>
      <c r="I189" s="130"/>
      <c r="J189" s="130"/>
      <c r="K189" s="130"/>
      <c r="L189" s="130"/>
      <c r="M189" s="130"/>
      <c r="N189" s="167"/>
      <c r="O189" s="130"/>
      <c r="P189" s="130"/>
      <c r="R189" s="416"/>
    </row>
    <row r="190" spans="1:94">
      <c r="A190" s="130"/>
      <c r="B190" s="130"/>
      <c r="C190" s="130"/>
      <c r="D190" s="130"/>
      <c r="E190" s="130"/>
      <c r="F190" s="600"/>
      <c r="G190" s="130"/>
      <c r="H190" s="130"/>
      <c r="I190" s="130"/>
      <c r="J190" s="130"/>
      <c r="K190" s="130"/>
      <c r="L190" s="130"/>
      <c r="M190" s="130"/>
      <c r="N190" s="167"/>
      <c r="O190" s="130"/>
      <c r="P190" s="130"/>
      <c r="R190" s="416"/>
    </row>
    <row r="191" spans="1:94">
      <c r="A191" s="130"/>
      <c r="B191" s="130"/>
      <c r="C191" s="130"/>
      <c r="D191" s="130"/>
      <c r="E191" s="130"/>
      <c r="F191" s="600"/>
      <c r="G191" s="130"/>
      <c r="H191" s="130"/>
      <c r="I191" s="130"/>
      <c r="J191" s="130"/>
      <c r="K191" s="130"/>
      <c r="L191" s="130"/>
      <c r="M191" s="130"/>
      <c r="N191" s="167"/>
      <c r="O191" s="130"/>
      <c r="P191" s="130"/>
      <c r="R191" s="416"/>
    </row>
    <row r="192" spans="1:94">
      <c r="A192" s="130"/>
      <c r="B192" s="130"/>
      <c r="C192" s="130"/>
      <c r="D192" s="130"/>
      <c r="E192" s="130"/>
      <c r="F192" s="600"/>
      <c r="G192" s="130"/>
      <c r="H192" s="130"/>
      <c r="I192" s="130"/>
      <c r="J192" s="130"/>
      <c r="K192" s="130"/>
      <c r="L192" s="130"/>
      <c r="M192" s="130"/>
      <c r="N192" s="167"/>
      <c r="O192" s="130"/>
      <c r="P192" s="130"/>
      <c r="R192" s="416"/>
    </row>
    <row r="193" spans="1:18">
      <c r="A193" s="130"/>
      <c r="B193" s="130"/>
      <c r="C193" s="130"/>
      <c r="D193" s="130"/>
      <c r="E193" s="130"/>
      <c r="F193" s="600"/>
      <c r="G193" s="130"/>
      <c r="H193" s="130"/>
      <c r="I193" s="130"/>
      <c r="J193" s="130"/>
      <c r="K193" s="130"/>
      <c r="L193" s="130"/>
      <c r="M193" s="130"/>
      <c r="N193" s="167"/>
      <c r="O193" s="130"/>
      <c r="P193" s="130"/>
      <c r="R193" s="416"/>
    </row>
    <row r="194" spans="1:18">
      <c r="A194" s="130"/>
      <c r="B194" s="130"/>
      <c r="C194" s="130"/>
      <c r="D194" s="130"/>
      <c r="E194" s="130"/>
      <c r="F194" s="600"/>
      <c r="G194" s="130"/>
      <c r="H194" s="130"/>
      <c r="I194" s="130"/>
      <c r="J194" s="130"/>
      <c r="K194" s="130"/>
      <c r="L194" s="130"/>
      <c r="M194" s="130"/>
      <c r="N194" s="167"/>
      <c r="O194" s="130"/>
      <c r="P194" s="130"/>
      <c r="R194" s="416"/>
    </row>
    <row r="195" spans="1:18">
      <c r="A195" s="130"/>
      <c r="B195" s="130"/>
      <c r="C195" s="130"/>
      <c r="D195" s="130"/>
      <c r="E195" s="130"/>
      <c r="F195" s="600"/>
      <c r="G195" s="130"/>
      <c r="H195" s="130"/>
      <c r="I195" s="130"/>
      <c r="J195" s="130"/>
      <c r="K195" s="130"/>
      <c r="L195" s="130"/>
      <c r="M195" s="130"/>
      <c r="N195" s="167"/>
      <c r="O195" s="130"/>
      <c r="P195" s="130"/>
      <c r="R195" s="416"/>
    </row>
    <row r="196" spans="1:18">
      <c r="A196" s="130"/>
      <c r="B196" s="130"/>
      <c r="C196" s="130"/>
      <c r="D196" s="130"/>
      <c r="E196" s="130"/>
      <c r="F196" s="600"/>
      <c r="G196" s="130"/>
      <c r="H196" s="130"/>
      <c r="I196" s="130"/>
      <c r="J196" s="130"/>
      <c r="K196" s="130"/>
      <c r="L196" s="130"/>
      <c r="M196" s="130"/>
      <c r="N196" s="167"/>
      <c r="O196" s="130"/>
      <c r="P196" s="130"/>
      <c r="R196" s="416"/>
    </row>
    <row r="197" spans="1:18">
      <c r="A197" s="130"/>
      <c r="B197" s="130"/>
      <c r="C197" s="130"/>
      <c r="D197" s="130"/>
      <c r="E197" s="130"/>
      <c r="F197" s="600"/>
      <c r="G197" s="130"/>
      <c r="H197" s="130"/>
      <c r="I197" s="130"/>
      <c r="J197" s="130"/>
      <c r="K197" s="130"/>
      <c r="L197" s="130"/>
      <c r="M197" s="130"/>
      <c r="N197" s="167"/>
      <c r="O197" s="130"/>
      <c r="P197" s="130"/>
      <c r="R197" s="416"/>
    </row>
    <row r="198" spans="1:18">
      <c r="A198" s="130"/>
      <c r="B198" s="130"/>
      <c r="C198" s="130"/>
      <c r="D198" s="130"/>
      <c r="E198" s="130"/>
      <c r="F198" s="600"/>
      <c r="G198" s="130"/>
      <c r="H198" s="130"/>
      <c r="I198" s="130"/>
      <c r="J198" s="130"/>
      <c r="K198" s="130"/>
      <c r="L198" s="130"/>
      <c r="M198" s="130"/>
      <c r="N198" s="167"/>
      <c r="O198" s="130"/>
      <c r="P198" s="130"/>
      <c r="R198" s="416"/>
    </row>
    <row r="199" spans="1:18">
      <c r="A199" s="130"/>
      <c r="B199" s="130"/>
      <c r="C199" s="130"/>
      <c r="D199" s="130"/>
      <c r="E199" s="130"/>
      <c r="F199" s="600"/>
      <c r="G199" s="130"/>
      <c r="H199" s="130"/>
      <c r="I199" s="130"/>
      <c r="J199" s="130"/>
      <c r="K199" s="130"/>
      <c r="L199" s="130"/>
      <c r="M199" s="130"/>
      <c r="N199" s="167"/>
      <c r="O199" s="130"/>
      <c r="P199" s="130"/>
      <c r="R199" s="416"/>
    </row>
    <row r="200" spans="1:18">
      <c r="A200" s="130"/>
      <c r="B200" s="130"/>
      <c r="C200" s="130"/>
      <c r="D200" s="130"/>
      <c r="E200" s="130"/>
      <c r="F200" s="600"/>
      <c r="G200" s="130"/>
      <c r="H200" s="130"/>
      <c r="I200" s="130"/>
      <c r="J200" s="130"/>
      <c r="K200" s="130"/>
      <c r="L200" s="130"/>
      <c r="M200" s="130"/>
      <c r="N200" s="167"/>
      <c r="O200" s="130"/>
      <c r="P200" s="130"/>
      <c r="R200" s="416"/>
    </row>
    <row r="201" spans="1:18">
      <c r="A201" s="130"/>
      <c r="B201" s="130"/>
      <c r="C201" s="130"/>
      <c r="D201" s="130"/>
      <c r="E201" s="130"/>
      <c r="F201" s="600"/>
      <c r="G201" s="130"/>
      <c r="H201" s="130"/>
      <c r="I201" s="130"/>
      <c r="J201" s="130"/>
      <c r="K201" s="130"/>
      <c r="L201" s="130"/>
      <c r="M201" s="130"/>
      <c r="N201" s="167"/>
      <c r="O201" s="130"/>
      <c r="P201" s="130"/>
      <c r="R201" s="416"/>
    </row>
    <row r="202" spans="1:18">
      <c r="A202" s="130"/>
      <c r="B202" s="130"/>
      <c r="C202" s="130"/>
      <c r="D202" s="130"/>
      <c r="E202" s="130"/>
      <c r="F202" s="600"/>
      <c r="G202" s="130"/>
      <c r="H202" s="130"/>
      <c r="I202" s="130"/>
      <c r="J202" s="130"/>
      <c r="K202" s="130"/>
      <c r="L202" s="130"/>
      <c r="M202" s="130"/>
      <c r="N202" s="167"/>
      <c r="O202" s="130"/>
      <c r="P202" s="130"/>
      <c r="R202" s="416"/>
    </row>
    <row r="203" spans="1:18">
      <c r="A203" s="130"/>
      <c r="B203" s="130"/>
      <c r="C203" s="130"/>
      <c r="D203" s="130"/>
      <c r="E203" s="130"/>
      <c r="F203" s="600"/>
      <c r="G203" s="130"/>
      <c r="H203" s="130"/>
      <c r="I203" s="130"/>
      <c r="J203" s="130"/>
      <c r="K203" s="130"/>
      <c r="L203" s="130"/>
      <c r="M203" s="130"/>
      <c r="N203" s="167"/>
      <c r="O203" s="130"/>
      <c r="P203" s="130"/>
      <c r="R203" s="416"/>
    </row>
    <row r="204" spans="1:18">
      <c r="A204" s="130"/>
      <c r="B204" s="130"/>
      <c r="C204" s="130"/>
      <c r="D204" s="130"/>
      <c r="E204" s="130"/>
      <c r="F204" s="600"/>
      <c r="G204" s="130"/>
      <c r="H204" s="130"/>
      <c r="I204" s="130"/>
      <c r="J204" s="130"/>
      <c r="K204" s="130"/>
      <c r="L204" s="130"/>
      <c r="M204" s="130"/>
      <c r="N204" s="167"/>
      <c r="O204" s="130"/>
      <c r="P204" s="130"/>
      <c r="R204" s="416"/>
    </row>
    <row r="205" spans="1:18">
      <c r="A205" s="130"/>
      <c r="B205" s="130"/>
      <c r="C205" s="130"/>
      <c r="D205" s="130"/>
      <c r="E205" s="130"/>
      <c r="F205" s="600"/>
      <c r="G205" s="130"/>
      <c r="H205" s="130"/>
      <c r="I205" s="130"/>
      <c r="J205" s="130"/>
      <c r="K205" s="130"/>
      <c r="L205" s="130"/>
      <c r="M205" s="130"/>
      <c r="N205" s="167"/>
      <c r="O205" s="130"/>
      <c r="P205" s="130"/>
      <c r="R205" s="416"/>
    </row>
    <row r="206" spans="1:18">
      <c r="A206" s="130"/>
      <c r="B206" s="130"/>
      <c r="C206" s="130"/>
      <c r="D206" s="130"/>
      <c r="E206" s="130"/>
      <c r="F206" s="600"/>
      <c r="G206" s="130"/>
      <c r="H206" s="130"/>
      <c r="I206" s="130"/>
      <c r="J206" s="130"/>
      <c r="K206" s="130"/>
      <c r="L206" s="130"/>
      <c r="M206" s="130"/>
      <c r="N206" s="167"/>
      <c r="O206" s="130"/>
      <c r="P206" s="130"/>
      <c r="R206" s="416"/>
    </row>
    <row r="207" spans="1:18">
      <c r="A207" s="130"/>
      <c r="B207" s="130"/>
      <c r="C207" s="130"/>
      <c r="D207" s="130"/>
      <c r="E207" s="130"/>
      <c r="F207" s="600"/>
      <c r="G207" s="130"/>
      <c r="H207" s="130"/>
      <c r="I207" s="130"/>
      <c r="J207" s="130"/>
      <c r="K207" s="130"/>
      <c r="L207" s="130"/>
      <c r="M207" s="130"/>
      <c r="N207" s="167"/>
      <c r="O207" s="130"/>
      <c r="P207" s="130"/>
      <c r="R207" s="416"/>
    </row>
    <row r="208" spans="1:18">
      <c r="A208" s="130"/>
      <c r="B208" s="130"/>
      <c r="C208" s="130"/>
      <c r="D208" s="130"/>
      <c r="E208" s="130"/>
      <c r="F208" s="600"/>
      <c r="G208" s="130"/>
      <c r="H208" s="130"/>
      <c r="I208" s="130"/>
      <c r="J208" s="130"/>
      <c r="K208" s="130"/>
      <c r="L208" s="130"/>
      <c r="M208" s="130"/>
      <c r="N208" s="167"/>
      <c r="O208" s="130"/>
      <c r="P208" s="130"/>
      <c r="R208" s="416"/>
    </row>
    <row r="209" spans="1:18">
      <c r="A209" s="130"/>
      <c r="B209" s="130"/>
      <c r="C209" s="130"/>
      <c r="D209" s="130"/>
      <c r="E209" s="130"/>
      <c r="F209" s="600"/>
      <c r="G209" s="130"/>
      <c r="H209" s="130"/>
      <c r="I209" s="130"/>
      <c r="J209" s="130"/>
      <c r="K209" s="130"/>
      <c r="L209" s="130"/>
      <c r="M209" s="130"/>
      <c r="N209" s="167"/>
      <c r="O209" s="130"/>
      <c r="P209" s="130"/>
      <c r="R209" s="416"/>
    </row>
    <row r="210" spans="1:18">
      <c r="A210" s="130"/>
      <c r="B210" s="130"/>
      <c r="C210" s="130"/>
      <c r="D210" s="130"/>
      <c r="E210" s="130"/>
      <c r="F210" s="600"/>
      <c r="G210" s="130"/>
      <c r="H210" s="130"/>
      <c r="I210" s="130"/>
      <c r="J210" s="130"/>
      <c r="K210" s="130"/>
      <c r="L210" s="130"/>
      <c r="M210" s="130"/>
      <c r="N210" s="167"/>
      <c r="O210" s="130"/>
      <c r="P210" s="130"/>
      <c r="R210" s="416"/>
    </row>
    <row r="211" spans="1:18">
      <c r="A211" s="130"/>
      <c r="B211" s="130"/>
      <c r="C211" s="130"/>
      <c r="D211" s="130"/>
      <c r="E211" s="130"/>
      <c r="F211" s="600"/>
      <c r="G211" s="130"/>
      <c r="H211" s="130"/>
      <c r="I211" s="130"/>
      <c r="J211" s="130"/>
      <c r="K211" s="130"/>
      <c r="L211" s="130"/>
      <c r="M211" s="130"/>
      <c r="N211" s="167"/>
      <c r="O211" s="130"/>
      <c r="P211" s="130"/>
      <c r="R211" s="416"/>
    </row>
    <row r="212" spans="1:18">
      <c r="A212" s="130"/>
      <c r="B212" s="130"/>
      <c r="C212" s="130"/>
      <c r="D212" s="130"/>
      <c r="E212" s="130"/>
      <c r="F212" s="600"/>
      <c r="G212" s="130"/>
      <c r="H212" s="130"/>
      <c r="I212" s="130"/>
      <c r="J212" s="130"/>
      <c r="K212" s="130"/>
      <c r="L212" s="130"/>
      <c r="M212" s="130"/>
      <c r="N212" s="167"/>
      <c r="O212" s="130"/>
      <c r="P212" s="130"/>
      <c r="R212" s="416"/>
    </row>
    <row r="213" spans="1:18">
      <c r="A213" s="130"/>
      <c r="B213" s="130"/>
      <c r="C213" s="130"/>
      <c r="D213" s="130"/>
      <c r="E213" s="130"/>
      <c r="F213" s="600"/>
      <c r="G213" s="130"/>
      <c r="H213" s="130"/>
      <c r="I213" s="130"/>
      <c r="J213" s="130"/>
      <c r="K213" s="130"/>
      <c r="L213" s="130"/>
      <c r="M213" s="130"/>
      <c r="N213" s="167"/>
      <c r="O213" s="130"/>
      <c r="P213" s="130"/>
      <c r="R213" s="416"/>
    </row>
    <row r="214" spans="1:18">
      <c r="A214" s="130"/>
      <c r="B214" s="130"/>
      <c r="C214" s="130"/>
      <c r="D214" s="130"/>
      <c r="E214" s="130"/>
      <c r="F214" s="600"/>
      <c r="G214" s="130"/>
      <c r="H214" s="130"/>
      <c r="I214" s="130"/>
      <c r="J214" s="130"/>
      <c r="K214" s="130"/>
      <c r="L214" s="130"/>
      <c r="M214" s="130"/>
      <c r="N214" s="167"/>
      <c r="O214" s="130"/>
      <c r="P214" s="130"/>
      <c r="R214" s="416"/>
    </row>
    <row r="215" spans="1:18">
      <c r="A215" s="130"/>
      <c r="B215" s="130"/>
      <c r="C215" s="130"/>
      <c r="D215" s="130"/>
      <c r="E215" s="130"/>
      <c r="F215" s="600"/>
      <c r="G215" s="130"/>
      <c r="H215" s="130"/>
      <c r="I215" s="130"/>
      <c r="J215" s="130"/>
      <c r="K215" s="130"/>
      <c r="L215" s="130"/>
      <c r="M215" s="130"/>
      <c r="N215" s="167"/>
      <c r="O215" s="130"/>
      <c r="P215" s="130"/>
      <c r="R215" s="416"/>
    </row>
    <row r="216" spans="1:18">
      <c r="A216" s="130"/>
      <c r="B216" s="130"/>
      <c r="C216" s="130"/>
      <c r="D216" s="130"/>
      <c r="E216" s="130"/>
      <c r="F216" s="600"/>
      <c r="G216" s="130"/>
      <c r="H216" s="130"/>
      <c r="I216" s="130"/>
      <c r="J216" s="130"/>
      <c r="K216" s="130"/>
      <c r="L216" s="130"/>
      <c r="M216" s="130"/>
      <c r="N216" s="167"/>
      <c r="O216" s="130"/>
      <c r="P216" s="130"/>
      <c r="R216" s="416"/>
    </row>
    <row r="217" spans="1:18">
      <c r="A217" s="130"/>
      <c r="B217" s="130"/>
      <c r="C217" s="130"/>
      <c r="D217" s="130"/>
      <c r="E217" s="130"/>
      <c r="F217" s="600"/>
      <c r="G217" s="130"/>
      <c r="H217" s="130"/>
      <c r="I217" s="130"/>
      <c r="J217" s="130"/>
      <c r="K217" s="130"/>
      <c r="L217" s="130"/>
      <c r="M217" s="130"/>
      <c r="N217" s="167"/>
      <c r="O217" s="130"/>
      <c r="P217" s="130"/>
      <c r="R217" s="416"/>
    </row>
    <row r="218" spans="1:18">
      <c r="A218" s="130"/>
      <c r="B218" s="130"/>
      <c r="C218" s="130"/>
      <c r="D218" s="130"/>
      <c r="E218" s="130"/>
      <c r="F218" s="600"/>
      <c r="G218" s="130"/>
      <c r="H218" s="130"/>
      <c r="I218" s="130"/>
      <c r="J218" s="130"/>
      <c r="K218" s="130"/>
      <c r="L218" s="130"/>
      <c r="M218" s="130"/>
      <c r="N218" s="167"/>
      <c r="O218" s="130"/>
      <c r="P218" s="130"/>
      <c r="R218" s="416"/>
    </row>
    <row r="219" spans="1:18">
      <c r="A219" s="130"/>
      <c r="B219" s="130"/>
      <c r="C219" s="130"/>
      <c r="D219" s="130"/>
      <c r="E219" s="130"/>
      <c r="F219" s="600"/>
      <c r="G219" s="130"/>
      <c r="H219" s="130"/>
      <c r="I219" s="130"/>
      <c r="J219" s="130"/>
      <c r="K219" s="130"/>
      <c r="L219" s="130"/>
      <c r="M219" s="130"/>
      <c r="N219" s="167"/>
      <c r="O219" s="130"/>
      <c r="P219" s="130"/>
      <c r="R219" s="416"/>
    </row>
    <row r="220" spans="1:18">
      <c r="A220" s="130"/>
      <c r="B220" s="130"/>
      <c r="C220" s="130"/>
      <c r="D220" s="130"/>
      <c r="E220" s="130"/>
      <c r="F220" s="600"/>
      <c r="G220" s="130"/>
      <c r="H220" s="130"/>
      <c r="I220" s="130"/>
      <c r="J220" s="130"/>
      <c r="K220" s="130"/>
      <c r="L220" s="130"/>
      <c r="M220" s="130"/>
      <c r="N220" s="167"/>
      <c r="O220" s="130"/>
      <c r="P220" s="130"/>
      <c r="R220" s="416"/>
    </row>
    <row r="221" spans="1:18">
      <c r="A221" s="130"/>
      <c r="B221" s="130"/>
      <c r="C221" s="130"/>
      <c r="D221" s="130"/>
      <c r="E221" s="130"/>
      <c r="F221" s="600"/>
      <c r="G221" s="130"/>
      <c r="H221" s="130"/>
      <c r="I221" s="130"/>
      <c r="J221" s="130"/>
      <c r="K221" s="130"/>
      <c r="L221" s="130"/>
      <c r="M221" s="130"/>
      <c r="N221" s="167"/>
      <c r="O221" s="130"/>
      <c r="P221" s="130"/>
      <c r="R221" s="416"/>
    </row>
    <row r="222" spans="1:18">
      <c r="A222" s="130"/>
      <c r="B222" s="130"/>
      <c r="C222" s="130"/>
      <c r="D222" s="130"/>
      <c r="E222" s="130"/>
      <c r="F222" s="600"/>
      <c r="G222" s="130"/>
      <c r="H222" s="130"/>
      <c r="I222" s="130"/>
      <c r="J222" s="130"/>
      <c r="K222" s="130"/>
      <c r="L222" s="130"/>
      <c r="M222" s="130"/>
      <c r="N222" s="167"/>
      <c r="O222" s="130"/>
      <c r="P222" s="130"/>
      <c r="R222" s="416"/>
    </row>
    <row r="223" spans="1:18">
      <c r="A223" s="130"/>
      <c r="B223" s="130"/>
      <c r="C223" s="130"/>
      <c r="D223" s="130"/>
      <c r="E223" s="130"/>
      <c r="F223" s="600"/>
      <c r="G223" s="130"/>
      <c r="H223" s="130"/>
      <c r="I223" s="130"/>
      <c r="J223" s="130"/>
      <c r="K223" s="130"/>
      <c r="L223" s="130"/>
      <c r="M223" s="130"/>
      <c r="N223" s="167"/>
      <c r="O223" s="130"/>
      <c r="P223" s="130"/>
      <c r="R223" s="416"/>
    </row>
    <row r="224" spans="1:18">
      <c r="A224" s="130"/>
      <c r="B224" s="130"/>
      <c r="C224" s="130"/>
      <c r="D224" s="130"/>
      <c r="E224" s="130"/>
      <c r="F224" s="600"/>
      <c r="G224" s="130"/>
      <c r="H224" s="130"/>
      <c r="I224" s="130"/>
      <c r="J224" s="130"/>
      <c r="K224" s="130"/>
      <c r="L224" s="130"/>
      <c r="M224" s="130"/>
      <c r="N224" s="167"/>
      <c r="O224" s="130"/>
      <c r="P224" s="130"/>
      <c r="R224" s="416"/>
    </row>
    <row r="225" spans="1:18">
      <c r="A225" s="130"/>
      <c r="B225" s="130"/>
      <c r="C225" s="130"/>
      <c r="D225" s="130"/>
      <c r="E225" s="130"/>
      <c r="F225" s="600"/>
      <c r="G225" s="130"/>
      <c r="H225" s="130"/>
      <c r="I225" s="130"/>
      <c r="J225" s="130"/>
      <c r="K225" s="130"/>
      <c r="L225" s="130"/>
      <c r="M225" s="130"/>
      <c r="N225" s="167"/>
      <c r="O225" s="130"/>
      <c r="P225" s="130"/>
      <c r="R225" s="416"/>
    </row>
    <row r="226" spans="1:18">
      <c r="A226" s="130"/>
      <c r="B226" s="130"/>
      <c r="C226" s="130"/>
      <c r="D226" s="130"/>
      <c r="E226" s="130"/>
      <c r="F226" s="600"/>
      <c r="G226" s="130"/>
      <c r="H226" s="130"/>
      <c r="I226" s="130"/>
      <c r="J226" s="130"/>
      <c r="K226" s="130"/>
      <c r="L226" s="130"/>
      <c r="M226" s="130"/>
      <c r="N226" s="167"/>
      <c r="O226" s="130"/>
      <c r="P226" s="130"/>
      <c r="R226" s="416"/>
    </row>
    <row r="227" spans="1:18">
      <c r="A227" s="130"/>
      <c r="B227" s="130"/>
      <c r="C227" s="130"/>
      <c r="D227" s="130"/>
      <c r="E227" s="130"/>
      <c r="F227" s="600"/>
      <c r="G227" s="130"/>
      <c r="H227" s="130"/>
      <c r="I227" s="130"/>
      <c r="J227" s="130"/>
      <c r="K227" s="130"/>
      <c r="L227" s="130"/>
      <c r="M227" s="130"/>
      <c r="N227" s="167"/>
      <c r="O227" s="130"/>
      <c r="P227" s="130"/>
      <c r="R227" s="416"/>
    </row>
    <row r="228" spans="1:18">
      <c r="A228" s="130"/>
      <c r="B228" s="130"/>
      <c r="C228" s="130"/>
      <c r="D228" s="130"/>
      <c r="E228" s="130"/>
      <c r="F228" s="600"/>
      <c r="G228" s="130"/>
      <c r="H228" s="130"/>
      <c r="I228" s="130"/>
      <c r="J228" s="130"/>
      <c r="K228" s="130"/>
      <c r="L228" s="130"/>
      <c r="M228" s="130"/>
      <c r="N228" s="167"/>
      <c r="O228" s="130"/>
      <c r="P228" s="130"/>
      <c r="R228" s="416"/>
    </row>
    <row r="229" spans="1:18">
      <c r="A229" s="130"/>
      <c r="B229" s="130"/>
      <c r="C229" s="130"/>
      <c r="D229" s="130"/>
      <c r="E229" s="130"/>
      <c r="F229" s="600"/>
      <c r="G229" s="130"/>
      <c r="H229" s="130"/>
      <c r="I229" s="130"/>
      <c r="J229" s="130"/>
      <c r="K229" s="130"/>
      <c r="L229" s="130"/>
      <c r="M229" s="130"/>
      <c r="N229" s="167"/>
      <c r="O229" s="130"/>
      <c r="P229" s="130"/>
      <c r="R229" s="416"/>
    </row>
    <row r="230" spans="1:18">
      <c r="A230" s="130"/>
      <c r="B230" s="130"/>
      <c r="C230" s="130"/>
      <c r="D230" s="130"/>
      <c r="E230" s="130"/>
      <c r="F230" s="600"/>
      <c r="G230" s="130"/>
      <c r="H230" s="130"/>
      <c r="I230" s="130"/>
      <c r="J230" s="130"/>
      <c r="K230" s="130"/>
      <c r="L230" s="130"/>
      <c r="M230" s="130"/>
      <c r="N230" s="167"/>
      <c r="O230" s="130"/>
      <c r="P230" s="130"/>
      <c r="R230" s="416"/>
    </row>
    <row r="231" spans="1:18">
      <c r="A231" s="130"/>
      <c r="B231" s="130"/>
      <c r="C231" s="130"/>
      <c r="D231" s="130"/>
      <c r="E231" s="130"/>
      <c r="F231" s="600"/>
      <c r="G231" s="130"/>
      <c r="H231" s="130"/>
      <c r="I231" s="130"/>
      <c r="J231" s="130"/>
      <c r="K231" s="130"/>
      <c r="L231" s="130"/>
      <c r="M231" s="130"/>
      <c r="N231" s="167"/>
      <c r="O231" s="130"/>
      <c r="P231" s="130"/>
      <c r="R231" s="416"/>
    </row>
    <row r="232" spans="1:18">
      <c r="A232" s="130"/>
      <c r="B232" s="130"/>
      <c r="C232" s="130"/>
      <c r="D232" s="130"/>
      <c r="E232" s="130"/>
      <c r="F232" s="600"/>
      <c r="G232" s="130"/>
      <c r="H232" s="130"/>
      <c r="I232" s="130"/>
      <c r="J232" s="130"/>
      <c r="K232" s="130"/>
      <c r="L232" s="130"/>
      <c r="M232" s="130"/>
      <c r="N232" s="167"/>
      <c r="O232" s="130"/>
      <c r="P232" s="130"/>
      <c r="R232" s="416"/>
    </row>
    <row r="233" spans="1:18">
      <c r="A233" s="130"/>
      <c r="B233" s="130"/>
      <c r="C233" s="130"/>
      <c r="D233" s="130"/>
      <c r="E233" s="130"/>
      <c r="F233" s="600"/>
      <c r="G233" s="130"/>
      <c r="H233" s="130"/>
      <c r="I233" s="130"/>
      <c r="J233" s="130"/>
      <c r="K233" s="130"/>
      <c r="L233" s="130"/>
      <c r="M233" s="130"/>
      <c r="N233" s="167"/>
      <c r="O233" s="130"/>
      <c r="P233" s="130"/>
      <c r="R233" s="416"/>
    </row>
    <row r="234" spans="1:18">
      <c r="A234" s="130"/>
      <c r="B234" s="130"/>
      <c r="C234" s="130"/>
      <c r="D234" s="130"/>
      <c r="E234" s="130"/>
      <c r="F234" s="600"/>
      <c r="G234" s="130"/>
      <c r="H234" s="130"/>
      <c r="I234" s="130"/>
      <c r="J234" s="130"/>
      <c r="K234" s="130"/>
      <c r="L234" s="130"/>
      <c r="M234" s="130"/>
      <c r="N234" s="167"/>
      <c r="O234" s="130"/>
      <c r="P234" s="130"/>
      <c r="R234" s="416"/>
    </row>
    <row r="235" spans="1:18">
      <c r="A235" s="130"/>
      <c r="B235" s="130"/>
      <c r="C235" s="130"/>
      <c r="D235" s="130"/>
      <c r="E235" s="130"/>
      <c r="F235" s="600"/>
      <c r="G235" s="130"/>
      <c r="H235" s="130"/>
      <c r="I235" s="130"/>
      <c r="J235" s="130"/>
      <c r="K235" s="130"/>
      <c r="L235" s="130"/>
      <c r="M235" s="130"/>
      <c r="N235" s="167"/>
      <c r="O235" s="130"/>
      <c r="P235" s="130"/>
      <c r="R235" s="597"/>
    </row>
    <row r="236" spans="1:18">
      <c r="A236" s="130"/>
      <c r="B236" s="130"/>
      <c r="C236" s="130"/>
      <c r="D236" s="130"/>
      <c r="E236" s="130"/>
      <c r="F236" s="600"/>
      <c r="G236" s="130"/>
      <c r="H236" s="130"/>
      <c r="I236" s="130"/>
      <c r="J236" s="130"/>
      <c r="K236" s="130"/>
      <c r="L236" s="130"/>
      <c r="M236" s="130"/>
      <c r="N236" s="167"/>
      <c r="O236" s="130"/>
      <c r="P236" s="130"/>
      <c r="R236" s="597"/>
    </row>
    <row r="237" spans="1:18">
      <c r="A237" s="130"/>
      <c r="B237" s="130"/>
      <c r="C237" s="130"/>
      <c r="D237" s="130"/>
      <c r="E237" s="130"/>
      <c r="F237" s="600"/>
      <c r="G237" s="130"/>
      <c r="H237" s="130"/>
      <c r="I237" s="130"/>
      <c r="J237" s="130"/>
      <c r="K237" s="130"/>
      <c r="L237" s="130"/>
      <c r="M237" s="130"/>
      <c r="N237" s="167"/>
      <c r="O237" s="130"/>
      <c r="P237" s="130"/>
      <c r="R237" s="597"/>
    </row>
    <row r="238" spans="1:18">
      <c r="A238" s="130"/>
      <c r="B238" s="130"/>
      <c r="C238" s="130"/>
      <c r="D238" s="130"/>
      <c r="E238" s="130"/>
      <c r="F238" s="600"/>
      <c r="G238" s="130"/>
      <c r="H238" s="130"/>
      <c r="I238" s="130"/>
      <c r="J238" s="130"/>
      <c r="K238" s="130"/>
      <c r="L238" s="130"/>
      <c r="M238" s="130"/>
      <c r="N238" s="167"/>
      <c r="O238" s="130"/>
      <c r="P238" s="130"/>
      <c r="R238" s="597"/>
    </row>
    <row r="239" spans="1:18">
      <c r="A239" s="130"/>
      <c r="B239" s="130"/>
      <c r="C239" s="130"/>
      <c r="D239" s="130"/>
      <c r="E239" s="130"/>
      <c r="F239" s="600"/>
      <c r="G239" s="130"/>
      <c r="H239" s="130"/>
      <c r="I239" s="130"/>
      <c r="J239" s="130"/>
      <c r="K239" s="130"/>
      <c r="L239" s="130"/>
      <c r="M239" s="130"/>
      <c r="N239" s="167"/>
      <c r="O239" s="130"/>
      <c r="P239" s="130"/>
      <c r="R239" s="597"/>
    </row>
    <row r="240" spans="1:18">
      <c r="A240" s="130"/>
      <c r="B240" s="130"/>
      <c r="C240" s="130"/>
      <c r="D240" s="130"/>
      <c r="E240" s="130"/>
      <c r="F240" s="600"/>
      <c r="G240" s="130"/>
      <c r="H240" s="130"/>
      <c r="I240" s="130"/>
      <c r="J240" s="130"/>
      <c r="K240" s="130"/>
      <c r="L240" s="130"/>
      <c r="M240" s="130"/>
      <c r="N240" s="167"/>
      <c r="O240" s="130"/>
      <c r="P240" s="130"/>
      <c r="R240" s="597"/>
    </row>
    <row r="241" spans="1:18">
      <c r="A241" s="130"/>
      <c r="B241" s="130"/>
      <c r="C241" s="130"/>
      <c r="D241" s="130"/>
      <c r="E241" s="130"/>
      <c r="F241" s="600"/>
      <c r="G241" s="130"/>
      <c r="H241" s="130"/>
      <c r="I241" s="130"/>
      <c r="J241" s="130"/>
      <c r="K241" s="130"/>
      <c r="L241" s="130"/>
      <c r="M241" s="130"/>
      <c r="N241" s="167"/>
      <c r="O241" s="130"/>
      <c r="P241" s="130"/>
      <c r="R241" s="597"/>
    </row>
    <row r="242" spans="1:18">
      <c r="A242" s="130"/>
      <c r="B242" s="130"/>
      <c r="C242" s="130"/>
      <c r="D242" s="130"/>
      <c r="E242" s="130"/>
      <c r="F242" s="600"/>
      <c r="G242" s="130"/>
      <c r="H242" s="130"/>
      <c r="I242" s="130"/>
      <c r="J242" s="130"/>
      <c r="K242" s="130"/>
      <c r="L242" s="130"/>
      <c r="M242" s="130"/>
      <c r="N242" s="167"/>
      <c r="O242" s="130"/>
      <c r="P242" s="130"/>
      <c r="R242" s="597"/>
    </row>
    <row r="243" spans="1:18">
      <c r="A243" s="130"/>
      <c r="B243" s="130"/>
      <c r="C243" s="130"/>
      <c r="D243" s="130"/>
      <c r="E243" s="130"/>
      <c r="F243" s="600"/>
      <c r="G243" s="130"/>
      <c r="H243" s="130"/>
      <c r="I243" s="130"/>
      <c r="J243" s="130"/>
      <c r="K243" s="130"/>
      <c r="L243" s="130"/>
      <c r="M243" s="130"/>
      <c r="N243" s="167"/>
      <c r="O243" s="130"/>
      <c r="P243" s="130"/>
      <c r="R243" s="597"/>
    </row>
    <row r="244" spans="1:18">
      <c r="A244" s="130"/>
      <c r="B244" s="130"/>
      <c r="C244" s="130"/>
      <c r="D244" s="130"/>
      <c r="E244" s="130"/>
      <c r="F244" s="600"/>
      <c r="G244" s="130"/>
      <c r="H244" s="130"/>
      <c r="I244" s="130"/>
      <c r="J244" s="130"/>
      <c r="K244" s="130"/>
      <c r="L244" s="130"/>
      <c r="M244" s="130"/>
      <c r="N244" s="167"/>
      <c r="O244" s="130"/>
      <c r="P244" s="130"/>
      <c r="R244" s="597"/>
    </row>
    <row r="245" spans="1:18">
      <c r="A245" s="130"/>
      <c r="B245" s="130"/>
      <c r="C245" s="130"/>
      <c r="D245" s="130"/>
      <c r="E245" s="130"/>
      <c r="F245" s="600"/>
      <c r="G245" s="130"/>
      <c r="H245" s="130"/>
      <c r="I245" s="130"/>
      <c r="J245" s="130"/>
      <c r="K245" s="130"/>
      <c r="L245" s="130"/>
      <c r="M245" s="130"/>
      <c r="N245" s="167"/>
      <c r="O245" s="130"/>
      <c r="P245" s="130"/>
      <c r="R245" s="597"/>
    </row>
    <row r="246" spans="1:18">
      <c r="A246" s="130"/>
      <c r="B246" s="130"/>
      <c r="C246" s="130"/>
      <c r="D246" s="130"/>
      <c r="E246" s="130"/>
      <c r="F246" s="600"/>
      <c r="G246" s="130"/>
      <c r="H246" s="130"/>
      <c r="I246" s="130"/>
      <c r="J246" s="130"/>
      <c r="K246" s="130"/>
      <c r="L246" s="130"/>
      <c r="M246" s="130"/>
      <c r="N246" s="167"/>
      <c r="O246" s="130"/>
      <c r="P246" s="130"/>
      <c r="R246" s="597"/>
    </row>
    <row r="247" spans="1:18">
      <c r="A247" s="130"/>
      <c r="B247" s="130"/>
      <c r="C247" s="130"/>
      <c r="D247" s="130"/>
      <c r="E247" s="130"/>
      <c r="F247" s="600"/>
      <c r="G247" s="130"/>
      <c r="H247" s="130"/>
      <c r="I247" s="130"/>
      <c r="J247" s="130"/>
      <c r="K247" s="130"/>
      <c r="L247" s="130"/>
      <c r="M247" s="130"/>
      <c r="N247" s="167"/>
      <c r="O247" s="130"/>
      <c r="P247" s="130"/>
      <c r="R247" s="597"/>
    </row>
    <row r="248" spans="1:18">
      <c r="A248" s="130"/>
      <c r="B248" s="130"/>
      <c r="C248" s="130"/>
      <c r="D248" s="130"/>
      <c r="E248" s="130"/>
      <c r="F248" s="600"/>
      <c r="G248" s="130"/>
      <c r="H248" s="130"/>
      <c r="I248" s="130"/>
      <c r="J248" s="130"/>
      <c r="K248" s="130"/>
      <c r="L248" s="130"/>
      <c r="M248" s="130"/>
      <c r="N248" s="167"/>
      <c r="O248" s="130"/>
      <c r="P248" s="130"/>
      <c r="R248" s="597"/>
    </row>
    <row r="249" spans="1:18">
      <c r="A249" s="130"/>
      <c r="B249" s="130"/>
      <c r="C249" s="130"/>
      <c r="D249" s="130"/>
      <c r="E249" s="130"/>
      <c r="F249" s="600"/>
      <c r="G249" s="130"/>
      <c r="H249" s="130"/>
      <c r="I249" s="130"/>
      <c r="J249" s="130"/>
      <c r="K249" s="130"/>
      <c r="L249" s="130"/>
      <c r="M249" s="130"/>
      <c r="N249" s="167"/>
      <c r="O249" s="130"/>
      <c r="P249" s="130"/>
      <c r="R249" s="597"/>
    </row>
    <row r="250" spans="1:18">
      <c r="A250" s="130"/>
      <c r="B250" s="130"/>
      <c r="C250" s="130"/>
      <c r="D250" s="130"/>
      <c r="E250" s="130"/>
      <c r="F250" s="600"/>
      <c r="G250" s="130"/>
      <c r="H250" s="130"/>
      <c r="I250" s="130"/>
      <c r="J250" s="130"/>
      <c r="K250" s="130"/>
      <c r="L250" s="130"/>
      <c r="M250" s="130"/>
      <c r="N250" s="167"/>
      <c r="O250" s="130"/>
      <c r="P250" s="130"/>
      <c r="R250" s="597"/>
    </row>
    <row r="251" spans="1:18">
      <c r="A251" s="130"/>
      <c r="B251" s="130"/>
      <c r="C251" s="130"/>
      <c r="D251" s="130"/>
      <c r="E251" s="130"/>
      <c r="F251" s="600"/>
      <c r="G251" s="130"/>
      <c r="H251" s="130"/>
      <c r="I251" s="130"/>
      <c r="J251" s="130"/>
      <c r="K251" s="130"/>
      <c r="L251" s="130"/>
      <c r="M251" s="130"/>
      <c r="N251" s="167"/>
      <c r="O251" s="130"/>
      <c r="P251" s="130"/>
      <c r="R251" s="597"/>
    </row>
    <row r="252" spans="1:18">
      <c r="A252" s="130"/>
      <c r="B252" s="130"/>
      <c r="C252" s="130"/>
      <c r="D252" s="130"/>
      <c r="E252" s="130"/>
      <c r="F252" s="600"/>
      <c r="G252" s="130"/>
      <c r="H252" s="130"/>
      <c r="I252" s="130"/>
      <c r="J252" s="130"/>
      <c r="K252" s="130"/>
      <c r="L252" s="130"/>
      <c r="M252" s="130"/>
      <c r="N252" s="167"/>
      <c r="O252" s="130"/>
      <c r="P252" s="130"/>
      <c r="R252" s="597"/>
    </row>
    <row r="253" spans="1:18">
      <c r="A253" s="130"/>
      <c r="B253" s="130"/>
      <c r="C253" s="130"/>
      <c r="D253" s="130"/>
      <c r="E253" s="130"/>
      <c r="F253" s="600"/>
      <c r="G253" s="130"/>
      <c r="H253" s="130"/>
      <c r="I253" s="130"/>
      <c r="J253" s="130"/>
      <c r="K253" s="130"/>
      <c r="L253" s="130"/>
      <c r="M253" s="130"/>
      <c r="N253" s="167"/>
      <c r="O253" s="130"/>
      <c r="P253" s="130"/>
      <c r="R253" s="597"/>
    </row>
    <row r="254" spans="1:18">
      <c r="A254" s="130"/>
      <c r="B254" s="130"/>
      <c r="C254" s="130"/>
      <c r="D254" s="130"/>
      <c r="E254" s="130"/>
      <c r="F254" s="600"/>
      <c r="G254" s="130"/>
      <c r="H254" s="130"/>
      <c r="I254" s="130"/>
      <c r="J254" s="130"/>
      <c r="K254" s="130"/>
      <c r="L254" s="130"/>
      <c r="M254" s="130"/>
      <c r="N254" s="167"/>
      <c r="O254" s="130"/>
      <c r="P254" s="130"/>
      <c r="R254" s="597"/>
    </row>
    <row r="255" spans="1:18">
      <c r="A255" s="130"/>
      <c r="B255" s="130"/>
      <c r="C255" s="130"/>
      <c r="D255" s="130"/>
      <c r="E255" s="130"/>
      <c r="F255" s="600"/>
      <c r="G255" s="130"/>
      <c r="H255" s="130"/>
      <c r="I255" s="130"/>
      <c r="J255" s="130"/>
      <c r="K255" s="130"/>
      <c r="L255" s="130"/>
      <c r="M255" s="130"/>
      <c r="N255" s="167"/>
      <c r="O255" s="130"/>
      <c r="P255" s="130"/>
      <c r="R255" s="597"/>
    </row>
    <row r="256" spans="1:18">
      <c r="A256" s="130"/>
      <c r="B256" s="130"/>
      <c r="C256" s="130"/>
      <c r="D256" s="130"/>
      <c r="E256" s="130"/>
      <c r="F256" s="600"/>
      <c r="G256" s="130"/>
      <c r="H256" s="130"/>
      <c r="I256" s="130"/>
      <c r="J256" s="130"/>
      <c r="K256" s="130"/>
      <c r="L256" s="130"/>
      <c r="M256" s="130"/>
      <c r="N256" s="167"/>
      <c r="O256" s="130"/>
      <c r="P256" s="130"/>
      <c r="R256" s="597"/>
    </row>
    <row r="257" spans="1:18">
      <c r="A257" s="130"/>
      <c r="B257" s="130"/>
      <c r="C257" s="130"/>
      <c r="D257" s="130"/>
      <c r="E257" s="130"/>
      <c r="F257" s="600"/>
      <c r="G257" s="130"/>
      <c r="H257" s="130"/>
      <c r="I257" s="130"/>
      <c r="J257" s="130"/>
      <c r="K257" s="130"/>
      <c r="L257" s="130"/>
      <c r="M257" s="130"/>
      <c r="N257" s="167"/>
      <c r="O257" s="130"/>
      <c r="P257" s="130"/>
      <c r="R257" s="597"/>
    </row>
    <row r="258" spans="1:18">
      <c r="A258" s="130"/>
      <c r="B258" s="130"/>
      <c r="C258" s="130"/>
      <c r="D258" s="130"/>
      <c r="E258" s="130"/>
      <c r="F258" s="600"/>
      <c r="G258" s="130"/>
      <c r="H258" s="130"/>
      <c r="I258" s="130"/>
      <c r="J258" s="130"/>
      <c r="K258" s="130"/>
      <c r="L258" s="130"/>
      <c r="M258" s="130"/>
      <c r="N258" s="167"/>
      <c r="O258" s="130"/>
      <c r="P258" s="130"/>
      <c r="R258" s="597"/>
    </row>
    <row r="259" spans="1:18">
      <c r="A259" s="130"/>
      <c r="B259" s="130"/>
      <c r="C259" s="130"/>
      <c r="D259" s="130"/>
      <c r="E259" s="130"/>
      <c r="F259" s="600"/>
      <c r="G259" s="130"/>
      <c r="H259" s="130"/>
      <c r="I259" s="130"/>
      <c r="J259" s="130"/>
      <c r="K259" s="130"/>
      <c r="L259" s="130"/>
      <c r="M259" s="130"/>
      <c r="N259" s="167"/>
      <c r="O259" s="130"/>
      <c r="P259" s="130"/>
      <c r="R259" s="597"/>
    </row>
    <row r="260" spans="1:18">
      <c r="A260" s="130"/>
      <c r="B260" s="130"/>
      <c r="C260" s="130"/>
      <c r="D260" s="130"/>
      <c r="E260" s="130"/>
      <c r="F260" s="600"/>
      <c r="G260" s="130"/>
      <c r="H260" s="130"/>
      <c r="I260" s="130"/>
      <c r="J260" s="130"/>
      <c r="K260" s="130"/>
      <c r="L260" s="130"/>
      <c r="M260" s="130"/>
      <c r="N260" s="167"/>
      <c r="O260" s="130"/>
      <c r="P260" s="130"/>
      <c r="R260" s="597"/>
    </row>
    <row r="261" spans="1:18">
      <c r="A261" s="130"/>
      <c r="B261" s="130"/>
      <c r="C261" s="130"/>
      <c r="D261" s="130"/>
      <c r="E261" s="130"/>
      <c r="F261" s="600"/>
      <c r="G261" s="130"/>
      <c r="H261" s="130"/>
      <c r="I261" s="130"/>
      <c r="J261" s="130"/>
      <c r="K261" s="130"/>
      <c r="L261" s="130"/>
      <c r="M261" s="130"/>
      <c r="N261" s="167"/>
      <c r="O261" s="130"/>
      <c r="P261" s="130"/>
      <c r="R261" s="597"/>
    </row>
    <row r="262" spans="1:18">
      <c r="A262" s="130"/>
      <c r="B262" s="130"/>
      <c r="C262" s="130"/>
      <c r="D262" s="130"/>
      <c r="E262" s="130"/>
      <c r="F262" s="600"/>
      <c r="G262" s="130"/>
      <c r="H262" s="130"/>
      <c r="I262" s="130"/>
      <c r="J262" s="130"/>
      <c r="K262" s="130"/>
      <c r="L262" s="130"/>
      <c r="M262" s="130"/>
      <c r="N262" s="167"/>
      <c r="O262" s="130"/>
      <c r="P262" s="130"/>
      <c r="R262" s="597"/>
    </row>
    <row r="263" spans="1:18">
      <c r="A263" s="130"/>
      <c r="B263" s="130"/>
      <c r="C263" s="130"/>
      <c r="D263" s="130"/>
      <c r="E263" s="130"/>
      <c r="F263" s="600"/>
      <c r="G263" s="130"/>
      <c r="H263" s="130"/>
      <c r="I263" s="130"/>
      <c r="J263" s="130"/>
      <c r="K263" s="130"/>
      <c r="L263" s="130"/>
      <c r="M263" s="130"/>
      <c r="N263" s="167"/>
      <c r="O263" s="130"/>
      <c r="P263" s="130"/>
      <c r="R263" s="597"/>
    </row>
    <row r="264" spans="1:18">
      <c r="A264" s="130"/>
      <c r="B264" s="130"/>
      <c r="C264" s="130"/>
      <c r="D264" s="130"/>
      <c r="E264" s="130"/>
      <c r="F264" s="600"/>
      <c r="G264" s="130"/>
      <c r="H264" s="130"/>
      <c r="I264" s="130"/>
      <c r="J264" s="130"/>
      <c r="K264" s="130"/>
      <c r="L264" s="130"/>
      <c r="M264" s="130"/>
      <c r="N264" s="167"/>
      <c r="O264" s="130"/>
      <c r="P264" s="130"/>
      <c r="R264" s="597"/>
    </row>
    <row r="265" spans="1:18">
      <c r="A265" s="130"/>
      <c r="B265" s="130"/>
      <c r="C265" s="130"/>
      <c r="D265" s="130"/>
      <c r="E265" s="130"/>
      <c r="F265" s="600"/>
      <c r="G265" s="130"/>
      <c r="H265" s="130"/>
      <c r="I265" s="130"/>
      <c r="J265" s="130"/>
      <c r="K265" s="130"/>
      <c r="L265" s="130"/>
      <c r="M265" s="130"/>
      <c r="N265" s="167"/>
      <c r="O265" s="130"/>
      <c r="P265" s="130"/>
      <c r="R265" s="597"/>
    </row>
    <row r="266" spans="1:18">
      <c r="A266" s="130"/>
      <c r="B266" s="130"/>
      <c r="C266" s="130"/>
      <c r="D266" s="130"/>
      <c r="E266" s="130"/>
      <c r="F266" s="600"/>
      <c r="G266" s="130"/>
      <c r="H266" s="130"/>
      <c r="I266" s="130"/>
      <c r="J266" s="130"/>
      <c r="K266" s="130"/>
      <c r="L266" s="130"/>
      <c r="M266" s="130"/>
      <c r="N266" s="167"/>
      <c r="O266" s="130"/>
      <c r="P266" s="130"/>
      <c r="R266" s="597"/>
    </row>
    <row r="267" spans="1:18">
      <c r="A267" s="130"/>
      <c r="B267" s="130"/>
      <c r="C267" s="130"/>
      <c r="D267" s="130"/>
      <c r="E267" s="130"/>
      <c r="F267" s="600"/>
      <c r="G267" s="130"/>
      <c r="H267" s="130"/>
      <c r="I267" s="130"/>
      <c r="J267" s="130"/>
      <c r="K267" s="130"/>
      <c r="L267" s="130"/>
      <c r="M267" s="130"/>
      <c r="N267" s="167"/>
      <c r="O267" s="130"/>
      <c r="P267" s="130"/>
      <c r="R267" s="597"/>
    </row>
    <row r="268" spans="1:18">
      <c r="A268" s="130"/>
      <c r="B268" s="130"/>
      <c r="C268" s="130"/>
      <c r="D268" s="130"/>
      <c r="E268" s="130"/>
      <c r="F268" s="600"/>
      <c r="G268" s="130"/>
      <c r="H268" s="130"/>
      <c r="I268" s="130"/>
      <c r="J268" s="130"/>
      <c r="K268" s="130"/>
      <c r="L268" s="130"/>
      <c r="M268" s="130"/>
      <c r="N268" s="167"/>
      <c r="O268" s="130"/>
      <c r="P268" s="130"/>
      <c r="R268" s="597"/>
    </row>
    <row r="269" spans="1:18">
      <c r="A269" s="130"/>
      <c r="B269" s="130"/>
      <c r="C269" s="130"/>
      <c r="D269" s="130"/>
      <c r="E269" s="130"/>
      <c r="F269" s="600"/>
      <c r="G269" s="130"/>
      <c r="H269" s="130"/>
      <c r="I269" s="130"/>
      <c r="J269" s="130"/>
      <c r="K269" s="130"/>
      <c r="L269" s="130"/>
      <c r="M269" s="130"/>
      <c r="N269" s="167"/>
      <c r="O269" s="130"/>
      <c r="P269" s="130"/>
      <c r="R269" s="597"/>
    </row>
    <row r="270" spans="1:18">
      <c r="A270" s="130"/>
      <c r="B270" s="130"/>
      <c r="C270" s="130"/>
      <c r="D270" s="130"/>
      <c r="E270" s="130"/>
      <c r="F270" s="600"/>
      <c r="G270" s="130"/>
      <c r="H270" s="130"/>
      <c r="I270" s="130"/>
      <c r="J270" s="130"/>
      <c r="K270" s="130"/>
      <c r="L270" s="130"/>
      <c r="M270" s="130"/>
      <c r="N270" s="167"/>
      <c r="O270" s="130"/>
      <c r="P270" s="130"/>
      <c r="R270" s="597"/>
    </row>
    <row r="271" spans="1:18">
      <c r="A271" s="130"/>
      <c r="B271" s="130"/>
      <c r="C271" s="130"/>
      <c r="D271" s="130"/>
      <c r="E271" s="130"/>
      <c r="F271" s="600"/>
      <c r="G271" s="130"/>
      <c r="H271" s="130"/>
      <c r="I271" s="130"/>
      <c r="J271" s="130"/>
      <c r="K271" s="130"/>
      <c r="L271" s="130"/>
      <c r="M271" s="130"/>
      <c r="N271" s="167"/>
      <c r="O271" s="130"/>
      <c r="P271" s="130"/>
      <c r="R271" s="597"/>
    </row>
    <row r="272" spans="1:18">
      <c r="A272" s="130"/>
      <c r="B272" s="130"/>
      <c r="C272" s="130"/>
      <c r="D272" s="130"/>
      <c r="E272" s="130"/>
      <c r="F272" s="600"/>
      <c r="G272" s="130"/>
      <c r="H272" s="130"/>
      <c r="I272" s="130"/>
      <c r="J272" s="130"/>
      <c r="K272" s="130"/>
      <c r="L272" s="130"/>
      <c r="M272" s="130"/>
      <c r="N272" s="167"/>
      <c r="O272" s="130"/>
      <c r="P272" s="130"/>
      <c r="R272" s="597"/>
    </row>
    <row r="273" spans="1:18">
      <c r="A273" s="130"/>
      <c r="B273" s="130"/>
      <c r="C273" s="130"/>
      <c r="D273" s="130"/>
      <c r="E273" s="130"/>
      <c r="F273" s="600"/>
      <c r="G273" s="130"/>
      <c r="H273" s="130"/>
      <c r="I273" s="130"/>
      <c r="J273" s="130"/>
      <c r="K273" s="130"/>
      <c r="L273" s="130"/>
      <c r="M273" s="130"/>
      <c r="N273" s="167"/>
      <c r="O273" s="130"/>
      <c r="P273" s="130"/>
      <c r="R273" s="597"/>
    </row>
    <row r="274" spans="1:18">
      <c r="A274" s="130"/>
      <c r="B274" s="130"/>
      <c r="C274" s="130"/>
      <c r="D274" s="130"/>
      <c r="E274" s="130"/>
      <c r="F274" s="600"/>
      <c r="G274" s="130"/>
      <c r="H274" s="130"/>
      <c r="I274" s="130"/>
      <c r="J274" s="130"/>
      <c r="K274" s="130"/>
      <c r="L274" s="130"/>
      <c r="M274" s="130"/>
      <c r="N274" s="167"/>
      <c r="O274" s="130"/>
      <c r="P274" s="130"/>
      <c r="R274" s="597"/>
    </row>
    <row r="275" spans="1:18">
      <c r="A275" s="130"/>
      <c r="B275" s="130"/>
      <c r="C275" s="130"/>
      <c r="D275" s="130"/>
      <c r="E275" s="130"/>
      <c r="F275" s="600"/>
      <c r="G275" s="130"/>
      <c r="H275" s="130"/>
      <c r="I275" s="130"/>
      <c r="J275" s="130"/>
      <c r="K275" s="130"/>
      <c r="L275" s="130"/>
      <c r="M275" s="130"/>
      <c r="N275" s="167"/>
      <c r="O275" s="130"/>
      <c r="P275" s="130"/>
      <c r="R275" s="597"/>
    </row>
    <row r="276" spans="1:18">
      <c r="A276" s="130"/>
      <c r="B276" s="130"/>
      <c r="C276" s="130"/>
      <c r="D276" s="130"/>
      <c r="E276" s="130"/>
      <c r="F276" s="600"/>
      <c r="G276" s="130"/>
      <c r="H276" s="130"/>
      <c r="I276" s="130"/>
      <c r="J276" s="130"/>
      <c r="K276" s="130"/>
      <c r="L276" s="130"/>
      <c r="M276" s="130"/>
      <c r="N276" s="167"/>
      <c r="O276" s="130"/>
      <c r="P276" s="130"/>
      <c r="R276" s="597"/>
    </row>
    <row r="277" spans="1:18">
      <c r="A277" s="130"/>
      <c r="B277" s="130"/>
      <c r="C277" s="130"/>
      <c r="D277" s="130"/>
      <c r="E277" s="130"/>
      <c r="F277" s="600"/>
      <c r="G277" s="130"/>
      <c r="H277" s="130"/>
      <c r="I277" s="130"/>
      <c r="J277" s="130"/>
      <c r="K277" s="130"/>
      <c r="L277" s="130"/>
      <c r="M277" s="130"/>
      <c r="N277" s="167"/>
      <c r="O277" s="130"/>
      <c r="P277" s="130"/>
      <c r="R277" s="597"/>
    </row>
    <row r="278" spans="1:18">
      <c r="A278" s="130"/>
      <c r="B278" s="130"/>
      <c r="C278" s="130"/>
      <c r="D278" s="130"/>
      <c r="E278" s="130"/>
      <c r="F278" s="600"/>
      <c r="G278" s="130"/>
      <c r="H278" s="130"/>
      <c r="I278" s="130"/>
      <c r="J278" s="130"/>
      <c r="K278" s="130"/>
      <c r="L278" s="130"/>
      <c r="M278" s="130"/>
      <c r="N278" s="167"/>
      <c r="O278" s="130"/>
      <c r="P278" s="130"/>
      <c r="R278" s="597"/>
    </row>
    <row r="279" spans="1:18">
      <c r="A279" s="130"/>
      <c r="B279" s="130"/>
      <c r="C279" s="130"/>
      <c r="D279" s="130"/>
      <c r="E279" s="130"/>
      <c r="F279" s="600"/>
      <c r="G279" s="130"/>
      <c r="H279" s="130"/>
      <c r="I279" s="130"/>
      <c r="J279" s="130"/>
      <c r="K279" s="130"/>
      <c r="L279" s="130"/>
      <c r="M279" s="130"/>
      <c r="N279" s="167"/>
      <c r="O279" s="130"/>
      <c r="P279" s="130"/>
      <c r="R279" s="597"/>
    </row>
    <row r="280" spans="1:18">
      <c r="A280" s="130"/>
      <c r="B280" s="130"/>
      <c r="C280" s="130"/>
      <c r="D280" s="130"/>
      <c r="E280" s="130"/>
      <c r="F280" s="600"/>
      <c r="G280" s="130"/>
      <c r="H280" s="130"/>
      <c r="I280" s="130"/>
      <c r="J280" s="130"/>
      <c r="K280" s="130"/>
      <c r="L280" s="130"/>
      <c r="M280" s="130"/>
      <c r="N280" s="167"/>
      <c r="O280" s="130"/>
      <c r="P280" s="130"/>
      <c r="R280" s="597"/>
    </row>
    <row r="281" spans="1:18">
      <c r="A281" s="130"/>
      <c r="B281" s="130"/>
      <c r="C281" s="130"/>
      <c r="D281" s="130"/>
      <c r="E281" s="130"/>
      <c r="F281" s="600"/>
      <c r="G281" s="130"/>
      <c r="H281" s="130"/>
      <c r="I281" s="130"/>
      <c r="J281" s="130"/>
      <c r="K281" s="130"/>
      <c r="L281" s="130"/>
      <c r="M281" s="130"/>
      <c r="N281" s="167"/>
      <c r="O281" s="130"/>
      <c r="P281" s="130"/>
      <c r="R281" s="597"/>
    </row>
    <row r="282" spans="1:18">
      <c r="A282" s="130"/>
      <c r="B282" s="130"/>
      <c r="C282" s="130"/>
      <c r="D282" s="130"/>
      <c r="E282" s="130"/>
      <c r="F282" s="600"/>
      <c r="G282" s="130"/>
      <c r="H282" s="130"/>
      <c r="I282" s="130"/>
      <c r="J282" s="130"/>
      <c r="K282" s="130"/>
      <c r="L282" s="130"/>
      <c r="M282" s="130"/>
      <c r="N282" s="167"/>
      <c r="O282" s="130"/>
      <c r="P282" s="130"/>
      <c r="R282" s="597"/>
    </row>
    <row r="283" spans="1:18">
      <c r="A283" s="130"/>
      <c r="B283" s="130"/>
      <c r="C283" s="130"/>
      <c r="D283" s="130"/>
      <c r="E283" s="130"/>
      <c r="F283" s="600"/>
      <c r="G283" s="130"/>
      <c r="H283" s="130"/>
      <c r="I283" s="130"/>
      <c r="J283" s="130"/>
      <c r="K283" s="130"/>
      <c r="L283" s="130"/>
      <c r="M283" s="130"/>
      <c r="N283" s="167"/>
      <c r="O283" s="130"/>
      <c r="P283" s="130"/>
      <c r="R283" s="597"/>
    </row>
    <row r="284" spans="1:18">
      <c r="A284" s="130"/>
      <c r="B284" s="130"/>
      <c r="C284" s="130"/>
      <c r="D284" s="130"/>
      <c r="E284" s="130"/>
      <c r="F284" s="600"/>
      <c r="G284" s="130"/>
      <c r="H284" s="130"/>
      <c r="I284" s="130"/>
      <c r="J284" s="130"/>
      <c r="K284" s="130"/>
      <c r="L284" s="130"/>
      <c r="M284" s="130"/>
      <c r="N284" s="167"/>
      <c r="O284" s="130"/>
      <c r="P284" s="130"/>
      <c r="R284" s="597"/>
    </row>
    <row r="285" spans="1:18">
      <c r="A285" s="130"/>
      <c r="B285" s="130"/>
      <c r="C285" s="130"/>
      <c r="D285" s="130"/>
      <c r="E285" s="130"/>
      <c r="F285" s="600"/>
      <c r="G285" s="130"/>
      <c r="H285" s="130"/>
      <c r="I285" s="130"/>
      <c r="J285" s="130"/>
      <c r="K285" s="130"/>
      <c r="L285" s="130"/>
      <c r="M285" s="130"/>
      <c r="N285" s="167"/>
      <c r="O285" s="130"/>
      <c r="P285" s="130"/>
      <c r="R285" s="597"/>
    </row>
    <row r="286" spans="1:18">
      <c r="A286" s="130"/>
      <c r="B286" s="130"/>
      <c r="C286" s="130"/>
      <c r="D286" s="130"/>
      <c r="E286" s="130"/>
      <c r="F286" s="600"/>
      <c r="G286" s="130"/>
      <c r="H286" s="130"/>
      <c r="I286" s="130"/>
      <c r="J286" s="130"/>
      <c r="K286" s="130"/>
      <c r="L286" s="130"/>
      <c r="M286" s="130"/>
      <c r="N286" s="167"/>
      <c r="O286" s="130"/>
      <c r="P286" s="130"/>
      <c r="R286" s="597"/>
    </row>
    <row r="287" spans="1:18">
      <c r="A287" s="130"/>
      <c r="B287" s="130"/>
      <c r="C287" s="130"/>
      <c r="D287" s="130"/>
      <c r="E287" s="130"/>
      <c r="F287" s="600"/>
      <c r="G287" s="130"/>
      <c r="H287" s="130"/>
      <c r="I287" s="130"/>
      <c r="J287" s="130"/>
      <c r="K287" s="130"/>
      <c r="L287" s="130"/>
      <c r="M287" s="130"/>
      <c r="N287" s="167"/>
      <c r="O287" s="130"/>
      <c r="P287" s="130"/>
      <c r="R287" s="597"/>
    </row>
    <row r="288" spans="1:18">
      <c r="A288" s="130"/>
      <c r="B288" s="130"/>
      <c r="C288" s="130"/>
      <c r="D288" s="130"/>
      <c r="E288" s="130"/>
      <c r="F288" s="600"/>
      <c r="G288" s="130"/>
      <c r="H288" s="130"/>
      <c r="I288" s="130"/>
      <c r="J288" s="130"/>
      <c r="K288" s="130"/>
      <c r="L288" s="130"/>
      <c r="M288" s="130"/>
      <c r="N288" s="167"/>
      <c r="O288" s="130"/>
      <c r="P288" s="130"/>
      <c r="R288" s="597"/>
    </row>
    <row r="289" spans="1:18">
      <c r="A289" s="130"/>
      <c r="B289" s="130"/>
      <c r="C289" s="130"/>
      <c r="D289" s="130"/>
      <c r="E289" s="130"/>
      <c r="F289" s="600"/>
      <c r="G289" s="130"/>
      <c r="H289" s="130"/>
      <c r="I289" s="130"/>
      <c r="J289" s="130"/>
      <c r="K289" s="130"/>
      <c r="L289" s="130"/>
      <c r="M289" s="130"/>
      <c r="N289" s="167"/>
      <c r="O289" s="130"/>
      <c r="P289" s="130"/>
      <c r="R289" s="597"/>
    </row>
    <row r="290" spans="1:18">
      <c r="A290" s="130"/>
      <c r="B290" s="130"/>
      <c r="C290" s="130"/>
      <c r="D290" s="130"/>
      <c r="E290" s="130"/>
      <c r="F290" s="600"/>
      <c r="G290" s="130"/>
      <c r="H290" s="130"/>
      <c r="I290" s="130"/>
      <c r="J290" s="130"/>
      <c r="K290" s="130"/>
      <c r="L290" s="130"/>
      <c r="M290" s="130"/>
      <c r="N290" s="167"/>
      <c r="O290" s="130"/>
      <c r="P290" s="130"/>
      <c r="R290" s="597"/>
    </row>
    <row r="291" spans="1:18">
      <c r="A291" s="130"/>
      <c r="B291" s="130"/>
      <c r="C291" s="130"/>
      <c r="D291" s="130"/>
      <c r="E291" s="130"/>
      <c r="F291" s="600"/>
      <c r="G291" s="130"/>
      <c r="H291" s="130"/>
      <c r="I291" s="130"/>
      <c r="J291" s="130"/>
      <c r="K291" s="130"/>
      <c r="L291" s="130"/>
      <c r="M291" s="130"/>
      <c r="N291" s="167"/>
      <c r="O291" s="130"/>
      <c r="P291" s="130"/>
      <c r="R291" s="597"/>
    </row>
    <row r="292" spans="1:18">
      <c r="A292" s="130"/>
      <c r="B292" s="130"/>
      <c r="C292" s="130"/>
      <c r="D292" s="130"/>
      <c r="E292" s="130"/>
      <c r="F292" s="600"/>
      <c r="G292" s="130"/>
      <c r="H292" s="130"/>
      <c r="I292" s="130"/>
      <c r="J292" s="130"/>
      <c r="K292" s="130"/>
      <c r="L292" s="130"/>
      <c r="M292" s="130"/>
      <c r="N292" s="167"/>
      <c r="O292" s="130"/>
      <c r="P292" s="130"/>
      <c r="R292" s="597"/>
    </row>
    <row r="293" spans="1:18">
      <c r="A293" s="130"/>
      <c r="B293" s="130"/>
      <c r="C293" s="130"/>
      <c r="D293" s="130"/>
      <c r="E293" s="130"/>
      <c r="F293" s="600"/>
      <c r="G293" s="130"/>
      <c r="H293" s="130"/>
      <c r="I293" s="130"/>
      <c r="J293" s="130"/>
      <c r="K293" s="130"/>
      <c r="L293" s="130"/>
      <c r="M293" s="130"/>
      <c r="N293" s="167"/>
      <c r="O293" s="130"/>
      <c r="P293" s="130"/>
      <c r="R293" s="597"/>
    </row>
    <row r="294" spans="1:18">
      <c r="A294" s="130"/>
      <c r="B294" s="130"/>
      <c r="C294" s="130"/>
      <c r="D294" s="130"/>
      <c r="E294" s="130"/>
      <c r="F294" s="600"/>
      <c r="G294" s="130"/>
      <c r="H294" s="130"/>
      <c r="I294" s="130"/>
      <c r="J294" s="130"/>
      <c r="K294" s="130"/>
      <c r="L294" s="130"/>
      <c r="M294" s="130"/>
      <c r="N294" s="167"/>
      <c r="O294" s="130"/>
      <c r="P294" s="130"/>
      <c r="R294" s="597"/>
    </row>
    <row r="295" spans="1:18">
      <c r="A295" s="130"/>
      <c r="B295" s="130"/>
      <c r="C295" s="130"/>
      <c r="D295" s="130"/>
      <c r="E295" s="130"/>
      <c r="F295" s="600"/>
      <c r="G295" s="130"/>
      <c r="H295" s="130"/>
      <c r="I295" s="130"/>
      <c r="J295" s="130"/>
      <c r="K295" s="130"/>
      <c r="L295" s="130"/>
      <c r="M295" s="130"/>
      <c r="N295" s="167"/>
      <c r="O295" s="130"/>
      <c r="P295" s="130"/>
      <c r="R295" s="597"/>
    </row>
    <row r="296" spans="1:18">
      <c r="A296" s="130"/>
      <c r="B296" s="130"/>
      <c r="C296" s="130"/>
      <c r="D296" s="130"/>
      <c r="E296" s="130"/>
      <c r="F296" s="600"/>
      <c r="G296" s="130"/>
      <c r="H296" s="130"/>
      <c r="I296" s="130"/>
      <c r="J296" s="130"/>
      <c r="K296" s="130"/>
      <c r="L296" s="130"/>
      <c r="M296" s="130"/>
      <c r="N296" s="167"/>
      <c r="O296" s="130"/>
      <c r="P296" s="130"/>
      <c r="R296" s="597"/>
    </row>
    <row r="297" spans="1:18">
      <c r="A297" s="130"/>
      <c r="B297" s="130"/>
      <c r="C297" s="130"/>
      <c r="D297" s="130"/>
      <c r="E297" s="130"/>
      <c r="F297" s="600"/>
      <c r="G297" s="130"/>
      <c r="H297" s="130"/>
      <c r="I297" s="130"/>
      <c r="J297" s="130"/>
      <c r="K297" s="130"/>
      <c r="L297" s="130"/>
      <c r="M297" s="130"/>
      <c r="N297" s="167"/>
      <c r="O297" s="130"/>
      <c r="P297" s="130"/>
      <c r="R297" s="597"/>
    </row>
    <row r="298" spans="1:18">
      <c r="A298" s="130"/>
      <c r="B298" s="130"/>
      <c r="C298" s="130"/>
      <c r="D298" s="130"/>
      <c r="E298" s="130"/>
      <c r="F298" s="600"/>
      <c r="G298" s="130"/>
      <c r="H298" s="130"/>
      <c r="I298" s="130"/>
      <c r="J298" s="130"/>
      <c r="K298" s="130"/>
      <c r="L298" s="130"/>
      <c r="M298" s="130"/>
      <c r="N298" s="167"/>
      <c r="O298" s="130"/>
      <c r="P298" s="130"/>
      <c r="R298" s="597"/>
    </row>
    <row r="299" spans="1:18">
      <c r="A299" s="130"/>
      <c r="B299" s="130"/>
      <c r="C299" s="130"/>
      <c r="D299" s="130"/>
      <c r="E299" s="130"/>
      <c r="F299" s="600"/>
      <c r="G299" s="130"/>
      <c r="H299" s="130"/>
      <c r="I299" s="130"/>
      <c r="J299" s="130"/>
      <c r="K299" s="130"/>
      <c r="L299" s="130"/>
      <c r="M299" s="130"/>
      <c r="N299" s="167"/>
      <c r="O299" s="130"/>
      <c r="P299" s="130"/>
      <c r="R299" s="597"/>
    </row>
    <row r="300" spans="1:18">
      <c r="A300" s="130"/>
      <c r="B300" s="130"/>
      <c r="C300" s="130"/>
      <c r="D300" s="130"/>
      <c r="E300" s="130"/>
      <c r="F300" s="600"/>
      <c r="G300" s="130"/>
      <c r="H300" s="130"/>
      <c r="I300" s="130"/>
      <c r="J300" s="130"/>
      <c r="K300" s="130"/>
      <c r="L300" s="130"/>
      <c r="M300" s="130"/>
      <c r="N300" s="167"/>
      <c r="O300" s="130"/>
      <c r="P300" s="130"/>
      <c r="R300" s="597"/>
    </row>
    <row r="301" spans="1:18">
      <c r="A301" s="130"/>
      <c r="B301" s="130"/>
      <c r="C301" s="130"/>
      <c r="D301" s="130"/>
      <c r="E301" s="130"/>
      <c r="F301" s="600"/>
      <c r="G301" s="130"/>
      <c r="H301" s="130"/>
      <c r="I301" s="130"/>
      <c r="J301" s="130"/>
      <c r="K301" s="130"/>
      <c r="L301" s="130"/>
      <c r="M301" s="130"/>
      <c r="N301" s="167"/>
      <c r="O301" s="130"/>
      <c r="P301" s="130"/>
      <c r="R301" s="597"/>
    </row>
    <row r="302" spans="1:18">
      <c r="A302" s="130"/>
      <c r="B302" s="130"/>
      <c r="C302" s="130"/>
      <c r="D302" s="130"/>
      <c r="E302" s="130"/>
      <c r="F302" s="600"/>
      <c r="G302" s="130"/>
      <c r="H302" s="130"/>
      <c r="I302" s="130"/>
      <c r="J302" s="130"/>
      <c r="K302" s="130"/>
      <c r="L302" s="130"/>
      <c r="M302" s="130"/>
      <c r="N302" s="167"/>
      <c r="O302" s="130"/>
      <c r="P302" s="130"/>
      <c r="R302" s="597"/>
    </row>
    <row r="303" spans="1:18">
      <c r="A303" s="130"/>
      <c r="B303" s="130"/>
      <c r="C303" s="130"/>
      <c r="D303" s="130"/>
      <c r="E303" s="130"/>
      <c r="F303" s="600"/>
      <c r="G303" s="130"/>
      <c r="H303" s="130"/>
      <c r="I303" s="130"/>
      <c r="J303" s="130"/>
      <c r="K303" s="130"/>
      <c r="L303" s="130"/>
      <c r="M303" s="130"/>
      <c r="N303" s="167"/>
      <c r="O303" s="130"/>
      <c r="P303" s="130"/>
      <c r="R303" s="597"/>
    </row>
    <row r="304" spans="1:18">
      <c r="A304" s="130"/>
      <c r="B304" s="130"/>
      <c r="C304" s="130"/>
      <c r="D304" s="130"/>
      <c r="E304" s="130"/>
      <c r="F304" s="600"/>
      <c r="G304" s="130"/>
      <c r="H304" s="130"/>
      <c r="I304" s="130"/>
      <c r="J304" s="130"/>
      <c r="K304" s="130"/>
      <c r="L304" s="130"/>
      <c r="M304" s="130"/>
      <c r="N304" s="167"/>
      <c r="O304" s="130"/>
      <c r="P304" s="130"/>
      <c r="R304" s="597"/>
    </row>
    <row r="305" spans="1:18">
      <c r="A305" s="130"/>
      <c r="B305" s="130"/>
      <c r="C305" s="130"/>
      <c r="D305" s="130"/>
      <c r="E305" s="130"/>
      <c r="F305" s="600"/>
      <c r="G305" s="130"/>
      <c r="H305" s="130"/>
      <c r="I305" s="130"/>
      <c r="J305" s="130"/>
      <c r="K305" s="130"/>
      <c r="L305" s="130"/>
      <c r="M305" s="130"/>
      <c r="N305" s="167"/>
      <c r="O305" s="130"/>
      <c r="P305" s="130"/>
      <c r="R305" s="597"/>
    </row>
    <row r="306" spans="1:18">
      <c r="A306" s="130"/>
      <c r="B306" s="130"/>
      <c r="C306" s="130"/>
      <c r="D306" s="130"/>
      <c r="E306" s="130"/>
      <c r="F306" s="600"/>
      <c r="G306" s="130"/>
      <c r="H306" s="130"/>
      <c r="I306" s="130"/>
      <c r="J306" s="130"/>
      <c r="K306" s="130"/>
      <c r="L306" s="130"/>
      <c r="M306" s="130"/>
      <c r="N306" s="167"/>
      <c r="O306" s="130"/>
      <c r="P306" s="130"/>
      <c r="R306" s="597"/>
    </row>
    <row r="307" spans="1:18">
      <c r="A307" s="130"/>
      <c r="B307" s="130"/>
      <c r="C307" s="130"/>
      <c r="D307" s="130"/>
      <c r="E307" s="130"/>
      <c r="F307" s="600"/>
      <c r="G307" s="130"/>
      <c r="H307" s="130"/>
      <c r="I307" s="130"/>
      <c r="J307" s="130"/>
      <c r="K307" s="130"/>
      <c r="L307" s="130"/>
      <c r="M307" s="130"/>
      <c r="N307" s="167"/>
      <c r="O307" s="130"/>
      <c r="P307" s="130"/>
      <c r="R307" s="597"/>
    </row>
    <row r="308" spans="1:18">
      <c r="A308" s="130"/>
      <c r="B308" s="130"/>
      <c r="C308" s="130"/>
      <c r="D308" s="130"/>
      <c r="E308" s="130"/>
      <c r="F308" s="600"/>
      <c r="G308" s="130"/>
      <c r="H308" s="130"/>
      <c r="I308" s="130"/>
      <c r="J308" s="130"/>
      <c r="K308" s="130"/>
      <c r="L308" s="130"/>
      <c r="M308" s="130"/>
      <c r="N308" s="167"/>
      <c r="O308" s="130"/>
      <c r="P308" s="130"/>
    </row>
    <row r="309" spans="1:18">
      <c r="A309" s="130"/>
      <c r="B309" s="130"/>
      <c r="C309" s="130"/>
      <c r="D309" s="130"/>
      <c r="E309" s="130"/>
      <c r="F309" s="600"/>
      <c r="G309" s="130"/>
      <c r="H309" s="130"/>
      <c r="I309" s="130"/>
      <c r="J309" s="130"/>
      <c r="K309" s="130"/>
      <c r="L309" s="130"/>
      <c r="M309" s="130"/>
      <c r="N309" s="167"/>
      <c r="O309" s="130"/>
      <c r="P309" s="130"/>
    </row>
    <row r="310" spans="1:18">
      <c r="A310" s="130"/>
      <c r="B310" s="130"/>
      <c r="C310" s="130"/>
      <c r="D310" s="130"/>
      <c r="E310" s="130"/>
      <c r="F310" s="600"/>
      <c r="G310" s="130"/>
      <c r="H310" s="130"/>
      <c r="I310" s="130"/>
      <c r="J310" s="130"/>
      <c r="K310" s="130"/>
      <c r="L310" s="130"/>
      <c r="M310" s="130"/>
      <c r="N310" s="167"/>
      <c r="O310" s="130"/>
      <c r="P310" s="130"/>
    </row>
    <row r="311" spans="1:18">
      <c r="A311" s="130"/>
      <c r="B311" s="130"/>
      <c r="C311" s="130"/>
      <c r="D311" s="130"/>
      <c r="E311" s="130"/>
      <c r="F311" s="600"/>
      <c r="G311" s="130"/>
      <c r="H311" s="130"/>
      <c r="I311" s="130"/>
      <c r="J311" s="130"/>
      <c r="K311" s="130"/>
      <c r="L311" s="130"/>
      <c r="M311" s="130"/>
      <c r="N311" s="167"/>
      <c r="O311" s="130"/>
      <c r="P311" s="130"/>
    </row>
    <row r="312" spans="1:18">
      <c r="A312" s="130"/>
      <c r="B312" s="130"/>
      <c r="C312" s="130"/>
      <c r="D312" s="130"/>
      <c r="E312" s="130"/>
      <c r="F312" s="600"/>
      <c r="G312" s="130"/>
      <c r="H312" s="130"/>
      <c r="I312" s="130"/>
      <c r="J312" s="130"/>
      <c r="K312" s="130"/>
      <c r="L312" s="130"/>
      <c r="M312" s="130"/>
      <c r="N312" s="167"/>
      <c r="O312" s="130"/>
      <c r="P312" s="130"/>
    </row>
    <row r="313" spans="1:18">
      <c r="A313" s="130"/>
      <c r="B313" s="130"/>
      <c r="C313" s="130"/>
      <c r="D313" s="130"/>
      <c r="E313" s="130"/>
      <c r="F313" s="600"/>
      <c r="G313" s="130"/>
      <c r="H313" s="130"/>
      <c r="I313" s="130"/>
      <c r="J313" s="130"/>
      <c r="K313" s="130"/>
      <c r="L313" s="130"/>
      <c r="M313" s="130"/>
      <c r="N313" s="167"/>
      <c r="O313" s="130"/>
      <c r="P313" s="130"/>
    </row>
    <row r="314" spans="1:18">
      <c r="A314" s="130"/>
      <c r="B314" s="130"/>
      <c r="C314" s="130"/>
      <c r="D314" s="130"/>
      <c r="E314" s="130"/>
      <c r="F314" s="600"/>
      <c r="G314" s="130"/>
      <c r="H314" s="130"/>
      <c r="I314" s="130"/>
      <c r="J314" s="130"/>
      <c r="K314" s="130"/>
      <c r="L314" s="130"/>
      <c r="M314" s="130"/>
      <c r="N314" s="167"/>
      <c r="O314" s="130"/>
      <c r="P314" s="130"/>
    </row>
    <row r="315" spans="1:18">
      <c r="A315" s="130"/>
      <c r="B315" s="130"/>
      <c r="C315" s="130"/>
      <c r="D315" s="130"/>
      <c r="E315" s="130"/>
      <c r="F315" s="600"/>
      <c r="G315" s="130"/>
      <c r="H315" s="130"/>
      <c r="I315" s="130"/>
      <c r="J315" s="130"/>
      <c r="K315" s="130"/>
      <c r="L315" s="130"/>
      <c r="M315" s="130"/>
      <c r="N315" s="167"/>
      <c r="O315" s="130"/>
      <c r="P315" s="130"/>
    </row>
    <row r="316" spans="1:18">
      <c r="A316" s="130"/>
      <c r="B316" s="130"/>
      <c r="C316" s="130"/>
      <c r="D316" s="130"/>
      <c r="E316" s="130"/>
      <c r="F316" s="600"/>
      <c r="G316" s="130"/>
      <c r="H316" s="130"/>
      <c r="I316" s="130"/>
      <c r="J316" s="130"/>
      <c r="K316" s="130"/>
      <c r="L316" s="130"/>
      <c r="M316" s="130"/>
      <c r="N316" s="167"/>
      <c r="O316" s="130"/>
      <c r="P316" s="130"/>
    </row>
    <row r="317" spans="1:18">
      <c r="A317" s="130"/>
      <c r="B317" s="130"/>
      <c r="C317" s="130"/>
      <c r="D317" s="130"/>
      <c r="E317" s="130"/>
      <c r="F317" s="600"/>
      <c r="G317" s="130"/>
      <c r="H317" s="130"/>
      <c r="I317" s="130"/>
      <c r="J317" s="130"/>
      <c r="K317" s="130"/>
      <c r="L317" s="130"/>
      <c r="M317" s="130"/>
      <c r="N317" s="167"/>
      <c r="O317" s="130"/>
      <c r="P317" s="130"/>
    </row>
    <row r="318" spans="1:18">
      <c r="A318" s="130"/>
      <c r="B318" s="130"/>
      <c r="C318" s="130"/>
      <c r="D318" s="130"/>
      <c r="E318" s="130"/>
      <c r="F318" s="600"/>
      <c r="G318" s="130"/>
      <c r="H318" s="130"/>
      <c r="I318" s="130"/>
      <c r="J318" s="130"/>
      <c r="K318" s="130"/>
      <c r="L318" s="130"/>
      <c r="M318" s="130"/>
      <c r="N318" s="167"/>
      <c r="O318" s="130"/>
      <c r="P318" s="130"/>
    </row>
    <row r="319" spans="1:18">
      <c r="A319" s="130"/>
      <c r="B319" s="130"/>
      <c r="C319" s="130"/>
      <c r="D319" s="130"/>
      <c r="E319" s="130"/>
      <c r="F319" s="600"/>
      <c r="G319" s="130"/>
      <c r="H319" s="130"/>
      <c r="I319" s="130"/>
      <c r="J319" s="130"/>
      <c r="K319" s="130"/>
      <c r="L319" s="130"/>
      <c r="M319" s="130"/>
      <c r="N319" s="167"/>
      <c r="O319" s="130"/>
      <c r="P319" s="130"/>
    </row>
    <row r="320" spans="1:18">
      <c r="A320" s="130"/>
      <c r="B320" s="130"/>
      <c r="C320" s="130"/>
      <c r="D320" s="130"/>
      <c r="E320" s="130"/>
      <c r="F320" s="600"/>
      <c r="G320" s="130"/>
      <c r="H320" s="130"/>
      <c r="I320" s="130"/>
      <c r="J320" s="130"/>
      <c r="K320" s="130"/>
      <c r="L320" s="130"/>
      <c r="M320" s="130"/>
      <c r="N320" s="167"/>
      <c r="O320" s="130"/>
      <c r="P320" s="130"/>
    </row>
    <row r="321" spans="1:16">
      <c r="A321" s="130"/>
      <c r="B321" s="130"/>
      <c r="C321" s="130"/>
      <c r="D321" s="130"/>
      <c r="E321" s="130"/>
      <c r="F321" s="600"/>
      <c r="G321" s="130"/>
      <c r="H321" s="130"/>
      <c r="I321" s="130"/>
      <c r="J321" s="130"/>
      <c r="K321" s="130"/>
      <c r="L321" s="130"/>
      <c r="M321" s="130"/>
      <c r="N321" s="167"/>
      <c r="O321" s="130"/>
      <c r="P321" s="130"/>
    </row>
    <row r="322" spans="1:16">
      <c r="A322" s="130"/>
      <c r="B322" s="130"/>
      <c r="C322" s="130"/>
      <c r="D322" s="130"/>
      <c r="E322" s="130"/>
      <c r="F322" s="600"/>
      <c r="G322" s="130"/>
      <c r="H322" s="130"/>
      <c r="I322" s="130"/>
      <c r="J322" s="130"/>
      <c r="K322" s="130"/>
      <c r="L322" s="130"/>
      <c r="M322" s="130"/>
      <c r="N322" s="167"/>
      <c r="O322" s="130"/>
      <c r="P322" s="130"/>
    </row>
    <row r="323" spans="1:16">
      <c r="A323" s="130"/>
      <c r="B323" s="130"/>
      <c r="C323" s="130"/>
      <c r="D323" s="130"/>
      <c r="E323" s="130"/>
      <c r="F323" s="600"/>
      <c r="G323" s="130"/>
      <c r="H323" s="130"/>
      <c r="I323" s="130"/>
      <c r="J323" s="130"/>
      <c r="K323" s="130"/>
      <c r="L323" s="130"/>
      <c r="M323" s="130"/>
      <c r="N323" s="167"/>
      <c r="O323" s="130"/>
      <c r="P323" s="130"/>
    </row>
    <row r="324" spans="1:16">
      <c r="A324" s="130"/>
      <c r="B324" s="130"/>
      <c r="C324" s="130"/>
      <c r="D324" s="130"/>
      <c r="E324" s="130"/>
      <c r="F324" s="600"/>
      <c r="G324" s="130"/>
      <c r="H324" s="130"/>
      <c r="I324" s="130"/>
      <c r="J324" s="130"/>
      <c r="K324" s="130"/>
      <c r="L324" s="130"/>
      <c r="M324" s="130"/>
      <c r="N324" s="167"/>
      <c r="O324" s="130"/>
      <c r="P324" s="130"/>
    </row>
    <row r="325" spans="1:16">
      <c r="A325" s="130"/>
      <c r="B325" s="130"/>
      <c r="C325" s="130"/>
      <c r="D325" s="130"/>
      <c r="E325" s="130"/>
      <c r="F325" s="600"/>
      <c r="G325" s="130"/>
      <c r="H325" s="130"/>
      <c r="I325" s="130"/>
      <c r="J325" s="130"/>
      <c r="K325" s="130"/>
      <c r="L325" s="130"/>
      <c r="M325" s="130"/>
      <c r="N325" s="167"/>
      <c r="O325" s="130"/>
      <c r="P325" s="130"/>
    </row>
    <row r="326" spans="1:16">
      <c r="A326" s="130"/>
      <c r="B326" s="130"/>
      <c r="C326" s="130"/>
      <c r="D326" s="130"/>
      <c r="E326" s="130"/>
      <c r="F326" s="600"/>
      <c r="G326" s="130"/>
      <c r="H326" s="130"/>
      <c r="I326" s="130"/>
      <c r="J326" s="130"/>
      <c r="K326" s="130"/>
      <c r="L326" s="130"/>
      <c r="M326" s="130"/>
      <c r="N326" s="167"/>
      <c r="O326" s="130"/>
      <c r="P326" s="130"/>
    </row>
    <row r="327" spans="1:16">
      <c r="A327" s="130"/>
      <c r="B327" s="130"/>
      <c r="C327" s="130"/>
      <c r="D327" s="130"/>
      <c r="E327" s="130"/>
      <c r="F327" s="600"/>
      <c r="G327" s="130"/>
      <c r="H327" s="130"/>
      <c r="I327" s="130"/>
      <c r="J327" s="130"/>
      <c r="K327" s="130"/>
      <c r="L327" s="130"/>
      <c r="M327" s="130"/>
      <c r="N327" s="167"/>
      <c r="O327" s="130"/>
      <c r="P327" s="130"/>
    </row>
    <row r="328" spans="1:16">
      <c r="A328" s="130"/>
      <c r="B328" s="130"/>
      <c r="C328" s="130"/>
      <c r="D328" s="130"/>
      <c r="E328" s="130"/>
      <c r="F328" s="600"/>
      <c r="G328" s="130"/>
      <c r="H328" s="130"/>
      <c r="I328" s="130"/>
      <c r="J328" s="130"/>
      <c r="K328" s="130"/>
      <c r="L328" s="130"/>
      <c r="M328" s="130"/>
      <c r="N328" s="167"/>
      <c r="O328" s="130"/>
      <c r="P328" s="130"/>
    </row>
    <row r="329" spans="1:16">
      <c r="A329" s="130"/>
      <c r="B329" s="130"/>
      <c r="C329" s="130"/>
      <c r="D329" s="130"/>
      <c r="E329" s="130"/>
      <c r="F329" s="600"/>
      <c r="G329" s="130"/>
      <c r="H329" s="130"/>
      <c r="I329" s="130"/>
      <c r="J329" s="130"/>
      <c r="K329" s="130"/>
      <c r="L329" s="130"/>
      <c r="M329" s="130"/>
      <c r="N329" s="167"/>
      <c r="O329" s="130"/>
      <c r="P329" s="130"/>
    </row>
    <row r="330" spans="1:16">
      <c r="A330" s="130"/>
      <c r="B330" s="130"/>
      <c r="C330" s="130"/>
      <c r="D330" s="130"/>
      <c r="E330" s="130"/>
      <c r="F330" s="600"/>
      <c r="G330" s="130"/>
      <c r="H330" s="130"/>
      <c r="I330" s="130"/>
      <c r="J330" s="130"/>
      <c r="K330" s="130"/>
      <c r="L330" s="130"/>
      <c r="M330" s="130"/>
      <c r="N330" s="167"/>
      <c r="O330" s="130"/>
      <c r="P330" s="130"/>
    </row>
    <row r="331" spans="1:16">
      <c r="A331" s="130"/>
      <c r="B331" s="130"/>
      <c r="C331" s="130"/>
      <c r="D331" s="130"/>
      <c r="E331" s="130"/>
      <c r="F331" s="600"/>
      <c r="G331" s="130"/>
      <c r="H331" s="130"/>
      <c r="I331" s="130"/>
      <c r="J331" s="130"/>
      <c r="K331" s="130"/>
      <c r="L331" s="130"/>
      <c r="M331" s="130"/>
      <c r="N331" s="167"/>
      <c r="O331" s="130"/>
      <c r="P331" s="130"/>
    </row>
    <row r="332" spans="1:16">
      <c r="A332" s="130"/>
      <c r="B332" s="130"/>
      <c r="C332" s="130"/>
      <c r="D332" s="130"/>
      <c r="E332" s="130"/>
      <c r="F332" s="600"/>
      <c r="G332" s="130"/>
      <c r="H332" s="130"/>
      <c r="I332" s="130"/>
      <c r="J332" s="130"/>
      <c r="K332" s="130"/>
      <c r="L332" s="130"/>
      <c r="M332" s="130"/>
      <c r="N332" s="167"/>
      <c r="O332" s="130"/>
      <c r="P332" s="130"/>
    </row>
    <row r="333" spans="1:16">
      <c r="A333" s="130"/>
      <c r="B333" s="130"/>
      <c r="C333" s="130"/>
      <c r="D333" s="130"/>
      <c r="E333" s="130"/>
      <c r="F333" s="600"/>
      <c r="G333" s="130"/>
      <c r="H333" s="130"/>
      <c r="I333" s="130"/>
      <c r="J333" s="130"/>
      <c r="K333" s="130"/>
      <c r="L333" s="130"/>
      <c r="M333" s="130"/>
      <c r="N333" s="167"/>
      <c r="O333" s="130"/>
      <c r="P333" s="130"/>
    </row>
    <row r="334" spans="1:16">
      <c r="A334" s="130"/>
      <c r="B334" s="130"/>
      <c r="C334" s="130"/>
      <c r="D334" s="130"/>
      <c r="E334" s="130"/>
      <c r="F334" s="600"/>
      <c r="G334" s="130"/>
      <c r="H334" s="130"/>
      <c r="I334" s="130"/>
      <c r="J334" s="130"/>
      <c r="K334" s="130"/>
      <c r="L334" s="130"/>
      <c r="M334" s="130"/>
      <c r="N334" s="167"/>
      <c r="O334" s="130"/>
      <c r="P334" s="130"/>
    </row>
    <row r="335" spans="1:16">
      <c r="A335" s="130"/>
      <c r="B335" s="130"/>
      <c r="C335" s="130"/>
      <c r="D335" s="130"/>
      <c r="E335" s="130"/>
      <c r="F335" s="600"/>
      <c r="G335" s="130"/>
      <c r="H335" s="130"/>
      <c r="I335" s="130"/>
      <c r="J335" s="130"/>
      <c r="K335" s="130"/>
      <c r="L335" s="130"/>
      <c r="M335" s="130"/>
      <c r="N335" s="167"/>
      <c r="O335" s="130"/>
      <c r="P335" s="130"/>
    </row>
    <row r="336" spans="1:16">
      <c r="A336" s="130"/>
      <c r="B336" s="130"/>
      <c r="C336" s="130"/>
      <c r="D336" s="130"/>
      <c r="E336" s="130"/>
      <c r="F336" s="600"/>
      <c r="G336" s="130"/>
      <c r="H336" s="130"/>
      <c r="I336" s="130"/>
      <c r="J336" s="130"/>
      <c r="K336" s="130"/>
      <c r="L336" s="130"/>
      <c r="M336" s="130"/>
      <c r="N336" s="167"/>
      <c r="O336" s="130"/>
      <c r="P336" s="130"/>
    </row>
    <row r="337" spans="1:16">
      <c r="A337" s="130"/>
      <c r="B337" s="130"/>
      <c r="C337" s="130"/>
      <c r="D337" s="130"/>
      <c r="E337" s="130"/>
      <c r="F337" s="600"/>
      <c r="G337" s="130"/>
      <c r="H337" s="130"/>
      <c r="I337" s="130"/>
      <c r="J337" s="130"/>
      <c r="K337" s="130"/>
      <c r="L337" s="130"/>
      <c r="M337" s="130"/>
      <c r="N337" s="167"/>
      <c r="O337" s="130"/>
      <c r="P337" s="130"/>
    </row>
    <row r="338" spans="1:16">
      <c r="A338" s="130"/>
      <c r="B338" s="130"/>
      <c r="C338" s="130"/>
      <c r="D338" s="130"/>
      <c r="E338" s="130"/>
      <c r="F338" s="600"/>
      <c r="G338" s="130"/>
      <c r="H338" s="130"/>
      <c r="I338" s="130"/>
      <c r="J338" s="130"/>
      <c r="K338" s="130"/>
      <c r="L338" s="130"/>
      <c r="M338" s="130"/>
      <c r="N338" s="167"/>
      <c r="O338" s="130"/>
      <c r="P338" s="130"/>
    </row>
    <row r="339" spans="1:16">
      <c r="A339" s="130"/>
      <c r="B339" s="130"/>
      <c r="C339" s="130"/>
      <c r="D339" s="130"/>
      <c r="E339" s="130"/>
      <c r="F339" s="600"/>
      <c r="G339" s="130"/>
      <c r="H339" s="130"/>
      <c r="I339" s="130"/>
      <c r="J339" s="130"/>
      <c r="K339" s="130"/>
      <c r="L339" s="130"/>
      <c r="M339" s="130"/>
      <c r="N339" s="167"/>
      <c r="O339" s="130"/>
      <c r="P339" s="130"/>
    </row>
    <row r="340" spans="1:16">
      <c r="A340" s="130"/>
      <c r="B340" s="130"/>
      <c r="C340" s="130"/>
      <c r="D340" s="130"/>
      <c r="E340" s="130"/>
      <c r="F340" s="600"/>
      <c r="G340" s="130"/>
      <c r="H340" s="130"/>
      <c r="I340" s="130"/>
      <c r="J340" s="130"/>
      <c r="K340" s="130"/>
      <c r="L340" s="130"/>
      <c r="M340" s="130"/>
      <c r="N340" s="167"/>
      <c r="O340" s="130"/>
      <c r="P340" s="130"/>
    </row>
    <row r="341" spans="1:16">
      <c r="A341" s="130"/>
      <c r="B341" s="130"/>
      <c r="C341" s="130"/>
      <c r="D341" s="130"/>
      <c r="E341" s="130"/>
      <c r="F341" s="600"/>
      <c r="G341" s="130"/>
      <c r="H341" s="130"/>
      <c r="I341" s="130"/>
      <c r="J341" s="130"/>
      <c r="K341" s="130"/>
      <c r="L341" s="130"/>
      <c r="M341" s="130"/>
      <c r="N341" s="167"/>
      <c r="O341" s="130"/>
      <c r="P341" s="130"/>
    </row>
    <row r="342" spans="1:16">
      <c r="A342" s="130"/>
      <c r="B342" s="130"/>
      <c r="C342" s="130"/>
      <c r="D342" s="130"/>
      <c r="E342" s="130"/>
      <c r="F342" s="600"/>
      <c r="G342" s="130"/>
      <c r="H342" s="130"/>
      <c r="I342" s="130"/>
      <c r="J342" s="130"/>
      <c r="K342" s="130"/>
      <c r="L342" s="130"/>
      <c r="M342" s="130"/>
      <c r="N342" s="167"/>
      <c r="O342" s="130"/>
      <c r="P342" s="130"/>
    </row>
    <row r="343" spans="1:16">
      <c r="A343" s="130"/>
      <c r="B343" s="130"/>
      <c r="C343" s="130"/>
      <c r="D343" s="130"/>
      <c r="E343" s="130"/>
      <c r="F343" s="600"/>
      <c r="G343" s="130"/>
      <c r="H343" s="130"/>
      <c r="I343" s="130"/>
      <c r="J343" s="130"/>
      <c r="K343" s="130"/>
      <c r="L343" s="130"/>
      <c r="M343" s="130"/>
      <c r="N343" s="167"/>
      <c r="O343" s="130"/>
      <c r="P343" s="130"/>
    </row>
    <row r="344" spans="1:16">
      <c r="A344" s="130"/>
      <c r="B344" s="130"/>
      <c r="C344" s="130"/>
      <c r="D344" s="130"/>
      <c r="E344" s="130"/>
      <c r="F344" s="600"/>
      <c r="G344" s="130"/>
      <c r="H344" s="130"/>
      <c r="I344" s="130"/>
      <c r="J344" s="130"/>
      <c r="K344" s="130"/>
      <c r="L344" s="130"/>
      <c r="M344" s="130"/>
      <c r="N344" s="167"/>
      <c r="O344" s="130"/>
      <c r="P344" s="130"/>
    </row>
    <row r="345" spans="1:16">
      <c r="A345" s="130"/>
      <c r="B345" s="130"/>
      <c r="C345" s="130"/>
      <c r="D345" s="130"/>
      <c r="E345" s="130"/>
      <c r="F345" s="600"/>
      <c r="G345" s="130"/>
      <c r="H345" s="130"/>
      <c r="I345" s="130"/>
      <c r="J345" s="130"/>
      <c r="K345" s="130"/>
      <c r="L345" s="130"/>
      <c r="M345" s="130"/>
      <c r="N345" s="167"/>
      <c r="O345" s="130"/>
      <c r="P345" s="130"/>
    </row>
    <row r="346" spans="1:16">
      <c r="A346" s="130"/>
      <c r="B346" s="130"/>
      <c r="C346" s="130"/>
      <c r="D346" s="130"/>
      <c r="E346" s="130"/>
      <c r="F346" s="600"/>
      <c r="G346" s="130"/>
      <c r="H346" s="130"/>
      <c r="I346" s="130"/>
      <c r="J346" s="130"/>
      <c r="K346" s="130"/>
      <c r="L346" s="130"/>
      <c r="M346" s="130"/>
      <c r="N346" s="167"/>
      <c r="O346" s="130"/>
      <c r="P346" s="130"/>
    </row>
    <row r="347" spans="1:16">
      <c r="A347" s="130"/>
      <c r="B347" s="130"/>
      <c r="C347" s="130"/>
      <c r="D347" s="130"/>
      <c r="E347" s="130"/>
      <c r="F347" s="600"/>
      <c r="G347" s="130"/>
      <c r="H347" s="130"/>
      <c r="I347" s="130"/>
      <c r="J347" s="130"/>
      <c r="K347" s="130"/>
      <c r="L347" s="130"/>
      <c r="M347" s="130"/>
      <c r="N347" s="167"/>
      <c r="O347" s="130"/>
      <c r="P347" s="130"/>
    </row>
    <row r="348" spans="1:16">
      <c r="A348" s="130"/>
      <c r="B348" s="130"/>
      <c r="C348" s="130"/>
      <c r="D348" s="130"/>
      <c r="E348" s="130"/>
      <c r="F348" s="600"/>
      <c r="G348" s="130"/>
      <c r="H348" s="130"/>
      <c r="I348" s="130"/>
      <c r="J348" s="130"/>
      <c r="K348" s="130"/>
      <c r="L348" s="130"/>
      <c r="M348" s="130"/>
      <c r="N348" s="167"/>
      <c r="O348" s="130"/>
      <c r="P348" s="130"/>
    </row>
    <row r="349" spans="1:16">
      <c r="A349" s="130"/>
      <c r="B349" s="130"/>
      <c r="C349" s="130"/>
      <c r="D349" s="130"/>
      <c r="E349" s="130"/>
      <c r="F349" s="600"/>
      <c r="G349" s="130"/>
      <c r="H349" s="130"/>
      <c r="I349" s="130"/>
      <c r="J349" s="130"/>
      <c r="K349" s="130"/>
      <c r="L349" s="130"/>
      <c r="M349" s="130"/>
      <c r="N349" s="167"/>
      <c r="O349" s="130"/>
      <c r="P349" s="130"/>
    </row>
    <row r="350" spans="1:16">
      <c r="A350" s="130"/>
      <c r="B350" s="130"/>
      <c r="C350" s="130"/>
      <c r="D350" s="130"/>
      <c r="E350" s="130"/>
      <c r="F350" s="600"/>
      <c r="G350" s="130"/>
      <c r="H350" s="130"/>
      <c r="I350" s="130"/>
      <c r="J350" s="130"/>
      <c r="K350" s="130"/>
      <c r="L350" s="130"/>
      <c r="M350" s="130"/>
      <c r="N350" s="167"/>
      <c r="O350" s="130"/>
      <c r="P350" s="130"/>
    </row>
    <row r="351" spans="1:16">
      <c r="A351" s="130"/>
      <c r="B351" s="130"/>
      <c r="C351" s="130"/>
      <c r="D351" s="130"/>
      <c r="E351" s="130"/>
      <c r="F351" s="600"/>
      <c r="G351" s="130"/>
      <c r="H351" s="130"/>
      <c r="I351" s="130"/>
      <c r="J351" s="130"/>
      <c r="K351" s="130"/>
      <c r="L351" s="130"/>
      <c r="M351" s="130"/>
      <c r="N351" s="167"/>
      <c r="O351" s="130"/>
      <c r="P351" s="130"/>
    </row>
    <row r="352" spans="1:16">
      <c r="A352" s="130"/>
      <c r="B352" s="130"/>
      <c r="C352" s="130"/>
      <c r="D352" s="130"/>
      <c r="E352" s="130"/>
      <c r="F352" s="600"/>
      <c r="G352" s="130"/>
      <c r="H352" s="130"/>
      <c r="I352" s="130"/>
      <c r="J352" s="130"/>
      <c r="K352" s="130"/>
      <c r="L352" s="130"/>
      <c r="M352" s="130"/>
      <c r="N352" s="167"/>
      <c r="O352" s="130"/>
      <c r="P352" s="130"/>
    </row>
    <row r="353" spans="1:16">
      <c r="A353" s="130"/>
      <c r="B353" s="130"/>
      <c r="C353" s="130"/>
      <c r="D353" s="130"/>
      <c r="E353" s="130"/>
      <c r="F353" s="600"/>
      <c r="G353" s="130"/>
      <c r="H353" s="130"/>
      <c r="I353" s="130"/>
      <c r="J353" s="130"/>
      <c r="K353" s="130"/>
      <c r="L353" s="130"/>
      <c r="M353" s="130"/>
      <c r="N353" s="167"/>
      <c r="O353" s="130"/>
      <c r="P353" s="130"/>
    </row>
    <row r="354" spans="1:16">
      <c r="A354" s="130"/>
      <c r="B354" s="130"/>
      <c r="C354" s="130"/>
      <c r="D354" s="130"/>
      <c r="E354" s="130"/>
      <c r="F354" s="600"/>
      <c r="G354" s="130"/>
      <c r="H354" s="130"/>
      <c r="I354" s="130"/>
      <c r="J354" s="130"/>
      <c r="K354" s="130"/>
      <c r="L354" s="130"/>
      <c r="M354" s="130"/>
      <c r="N354" s="167"/>
      <c r="O354" s="130"/>
      <c r="P354" s="130"/>
    </row>
    <row r="355" spans="1:16">
      <c r="A355" s="130"/>
      <c r="B355" s="130"/>
      <c r="C355" s="130"/>
      <c r="D355" s="130"/>
      <c r="E355" s="130"/>
      <c r="F355" s="600"/>
      <c r="G355" s="130"/>
      <c r="H355" s="130"/>
      <c r="I355" s="130"/>
      <c r="J355" s="130"/>
      <c r="K355" s="130"/>
      <c r="L355" s="130"/>
      <c r="M355" s="130"/>
      <c r="N355" s="167"/>
      <c r="O355" s="130"/>
      <c r="P355" s="130"/>
    </row>
    <row r="356" spans="1:16">
      <c r="A356" s="130"/>
      <c r="B356" s="130"/>
      <c r="C356" s="130"/>
      <c r="D356" s="130"/>
      <c r="E356" s="130"/>
      <c r="F356" s="600"/>
      <c r="G356" s="130"/>
      <c r="H356" s="130"/>
      <c r="I356" s="130"/>
      <c r="J356" s="130"/>
      <c r="K356" s="130"/>
      <c r="L356" s="130"/>
      <c r="M356" s="130"/>
      <c r="N356" s="167"/>
      <c r="O356" s="130"/>
      <c r="P356" s="130"/>
    </row>
    <row r="357" spans="1:16">
      <c r="A357" s="130"/>
      <c r="B357" s="130"/>
      <c r="C357" s="130"/>
      <c r="D357" s="130"/>
      <c r="E357" s="130"/>
      <c r="F357" s="600"/>
      <c r="G357" s="130"/>
      <c r="H357" s="130"/>
      <c r="I357" s="130"/>
      <c r="J357" s="130"/>
      <c r="K357" s="130"/>
      <c r="L357" s="130"/>
      <c r="M357" s="130"/>
      <c r="N357" s="167"/>
      <c r="O357" s="130"/>
      <c r="P357" s="130"/>
    </row>
    <row r="358" spans="1:16">
      <c r="A358" s="130"/>
      <c r="B358" s="130"/>
      <c r="C358" s="130"/>
      <c r="D358" s="130"/>
      <c r="E358" s="130"/>
      <c r="F358" s="600"/>
      <c r="G358" s="130"/>
      <c r="H358" s="130"/>
      <c r="I358" s="130"/>
      <c r="J358" s="130"/>
      <c r="K358" s="130"/>
      <c r="L358" s="130"/>
      <c r="M358" s="130"/>
      <c r="N358" s="167"/>
      <c r="O358" s="130"/>
      <c r="P358" s="130"/>
    </row>
    <row r="359" spans="1:16">
      <c r="A359" s="130"/>
      <c r="B359" s="130"/>
      <c r="C359" s="130"/>
      <c r="D359" s="130"/>
      <c r="E359" s="130"/>
      <c r="F359" s="600"/>
      <c r="G359" s="130"/>
      <c r="H359" s="130"/>
      <c r="I359" s="130"/>
      <c r="J359" s="130"/>
      <c r="K359" s="130"/>
      <c r="L359" s="130"/>
      <c r="M359" s="130"/>
      <c r="N359" s="167"/>
      <c r="O359" s="130"/>
      <c r="P359" s="130"/>
    </row>
    <row r="360" spans="1:16">
      <c r="A360" s="130"/>
      <c r="B360" s="130"/>
      <c r="C360" s="130"/>
      <c r="D360" s="130"/>
      <c r="E360" s="130"/>
      <c r="F360" s="600"/>
      <c r="G360" s="130"/>
      <c r="H360" s="130"/>
      <c r="I360" s="130"/>
      <c r="J360" s="130"/>
      <c r="K360" s="130"/>
      <c r="L360" s="130"/>
      <c r="M360" s="130"/>
      <c r="N360" s="167"/>
      <c r="O360" s="130"/>
      <c r="P360" s="130"/>
    </row>
    <row r="361" spans="1:16">
      <c r="A361" s="130"/>
      <c r="B361" s="130"/>
      <c r="C361" s="130"/>
      <c r="D361" s="130"/>
      <c r="E361" s="130"/>
      <c r="F361" s="600"/>
      <c r="G361" s="130"/>
      <c r="H361" s="130"/>
      <c r="I361" s="130"/>
      <c r="J361" s="130"/>
      <c r="K361" s="130"/>
      <c r="L361" s="130"/>
      <c r="M361" s="130"/>
      <c r="N361" s="167"/>
      <c r="O361" s="130"/>
      <c r="P361" s="130"/>
    </row>
    <row r="362" spans="1:16">
      <c r="A362" s="130"/>
      <c r="B362" s="130"/>
      <c r="C362" s="130"/>
      <c r="D362" s="130"/>
      <c r="E362" s="130"/>
      <c r="F362" s="600"/>
      <c r="G362" s="130"/>
      <c r="H362" s="130"/>
      <c r="I362" s="130"/>
      <c r="J362" s="130"/>
      <c r="K362" s="130"/>
      <c r="L362" s="130"/>
      <c r="M362" s="130"/>
      <c r="N362" s="167"/>
      <c r="O362" s="130"/>
      <c r="P362" s="130"/>
    </row>
    <row r="363" spans="1:16">
      <c r="A363" s="130"/>
      <c r="B363" s="130"/>
      <c r="C363" s="130"/>
      <c r="D363" s="130"/>
      <c r="E363" s="130"/>
      <c r="F363" s="600"/>
      <c r="G363" s="130"/>
      <c r="H363" s="130"/>
      <c r="I363" s="130"/>
      <c r="J363" s="130"/>
      <c r="K363" s="130"/>
      <c r="L363" s="130"/>
      <c r="M363" s="130"/>
      <c r="N363" s="167"/>
      <c r="O363" s="130"/>
      <c r="P363" s="130"/>
    </row>
    <row r="364" spans="1:16">
      <c r="A364" s="130"/>
      <c r="B364" s="130"/>
      <c r="C364" s="130"/>
      <c r="D364" s="130"/>
      <c r="E364" s="130"/>
      <c r="F364" s="600"/>
      <c r="G364" s="130"/>
      <c r="H364" s="130"/>
      <c r="I364" s="130"/>
      <c r="J364" s="130"/>
      <c r="K364" s="130"/>
      <c r="L364" s="130"/>
      <c r="M364" s="130"/>
      <c r="N364" s="167"/>
      <c r="O364" s="130"/>
      <c r="P364" s="130"/>
    </row>
    <row r="365" spans="1:16">
      <c r="A365" s="130"/>
      <c r="B365" s="130"/>
      <c r="C365" s="130"/>
      <c r="D365" s="130"/>
      <c r="E365" s="130"/>
      <c r="F365" s="600"/>
      <c r="G365" s="130"/>
      <c r="H365" s="130"/>
      <c r="I365" s="130"/>
      <c r="J365" s="130"/>
      <c r="K365" s="130"/>
      <c r="L365" s="130"/>
      <c r="M365" s="130"/>
      <c r="N365" s="167"/>
      <c r="O365" s="130"/>
      <c r="P365" s="130"/>
    </row>
    <row r="366" spans="1:16">
      <c r="A366" s="130"/>
      <c r="B366" s="130"/>
      <c r="C366" s="130"/>
      <c r="D366" s="130"/>
      <c r="E366" s="130"/>
      <c r="F366" s="600"/>
      <c r="G366" s="130"/>
      <c r="H366" s="130"/>
      <c r="I366" s="130"/>
      <c r="J366" s="130"/>
      <c r="K366" s="130"/>
      <c r="L366" s="130"/>
      <c r="M366" s="130"/>
      <c r="N366" s="167"/>
      <c r="O366" s="130"/>
      <c r="P366" s="130"/>
    </row>
    <row r="367" spans="1:16">
      <c r="A367" s="130"/>
      <c r="B367" s="130"/>
      <c r="C367" s="130"/>
      <c r="D367" s="130"/>
      <c r="E367" s="130"/>
      <c r="F367" s="600"/>
      <c r="G367" s="130"/>
      <c r="H367" s="130"/>
      <c r="I367" s="130"/>
      <c r="J367" s="130"/>
      <c r="K367" s="130"/>
      <c r="L367" s="130"/>
      <c r="M367" s="130"/>
      <c r="N367" s="167"/>
      <c r="O367" s="130"/>
      <c r="P367" s="130"/>
    </row>
    <row r="368" spans="1:16">
      <c r="A368" s="130"/>
      <c r="B368" s="130"/>
      <c r="C368" s="130"/>
      <c r="D368" s="130"/>
      <c r="E368" s="130"/>
      <c r="F368" s="600"/>
      <c r="G368" s="130"/>
      <c r="H368" s="130"/>
      <c r="I368" s="130"/>
      <c r="J368" s="130"/>
      <c r="K368" s="130"/>
      <c r="L368" s="130"/>
      <c r="M368" s="130"/>
      <c r="N368" s="167"/>
      <c r="O368" s="130"/>
      <c r="P368" s="130"/>
    </row>
    <row r="369" spans="1:16">
      <c r="A369" s="130"/>
      <c r="B369" s="130"/>
      <c r="C369" s="130"/>
      <c r="D369" s="130"/>
      <c r="E369" s="130"/>
      <c r="F369" s="600"/>
      <c r="G369" s="130"/>
      <c r="H369" s="130"/>
      <c r="I369" s="130"/>
      <c r="J369" s="130"/>
      <c r="K369" s="130"/>
      <c r="L369" s="130"/>
      <c r="M369" s="130"/>
      <c r="N369" s="167"/>
      <c r="O369" s="130"/>
      <c r="P369" s="130"/>
    </row>
    <row r="370" spans="1:16">
      <c r="A370" s="130"/>
      <c r="B370" s="130"/>
      <c r="C370" s="130"/>
      <c r="D370" s="130"/>
      <c r="E370" s="130"/>
      <c r="F370" s="600"/>
      <c r="G370" s="130"/>
      <c r="H370" s="130"/>
      <c r="I370" s="130"/>
      <c r="J370" s="130"/>
      <c r="K370" s="130"/>
      <c r="L370" s="130"/>
      <c r="M370" s="130"/>
      <c r="N370" s="167"/>
      <c r="O370" s="130"/>
      <c r="P370" s="130"/>
    </row>
    <row r="371" spans="1:16">
      <c r="A371" s="130"/>
      <c r="B371" s="130"/>
      <c r="C371" s="130"/>
      <c r="D371" s="130"/>
      <c r="E371" s="130"/>
      <c r="F371" s="600"/>
      <c r="G371" s="130"/>
      <c r="H371" s="130"/>
      <c r="I371" s="130"/>
      <c r="J371" s="130"/>
      <c r="K371" s="130"/>
      <c r="L371" s="130"/>
      <c r="M371" s="130"/>
      <c r="N371" s="167"/>
      <c r="O371" s="130"/>
      <c r="P371" s="130"/>
    </row>
    <row r="372" spans="1:16">
      <c r="A372" s="130"/>
      <c r="B372" s="130"/>
      <c r="C372" s="130"/>
      <c r="D372" s="130"/>
      <c r="E372" s="130"/>
      <c r="F372" s="600"/>
      <c r="G372" s="130"/>
      <c r="H372" s="130"/>
      <c r="I372" s="130"/>
      <c r="J372" s="130"/>
      <c r="K372" s="130"/>
      <c r="L372" s="130"/>
      <c r="M372" s="130"/>
      <c r="N372" s="167"/>
      <c r="O372" s="130"/>
      <c r="P372" s="130"/>
    </row>
    <row r="373" spans="1:16">
      <c r="A373" s="130"/>
      <c r="B373" s="130"/>
      <c r="C373" s="130"/>
      <c r="D373" s="130"/>
      <c r="E373" s="130"/>
      <c r="F373" s="600"/>
      <c r="G373" s="130"/>
      <c r="H373" s="130"/>
      <c r="I373" s="130"/>
      <c r="J373" s="130"/>
      <c r="K373" s="130"/>
      <c r="L373" s="130"/>
      <c r="M373" s="130"/>
      <c r="N373" s="167"/>
      <c r="O373" s="130"/>
      <c r="P373" s="130"/>
    </row>
    <row r="374" spans="1:16">
      <c r="A374" s="130"/>
      <c r="B374" s="130"/>
      <c r="C374" s="130"/>
      <c r="D374" s="130"/>
      <c r="E374" s="130"/>
      <c r="F374" s="600"/>
      <c r="G374" s="130"/>
      <c r="H374" s="130"/>
      <c r="I374" s="130"/>
      <c r="J374" s="130"/>
      <c r="K374" s="130"/>
      <c r="L374" s="130"/>
      <c r="M374" s="130"/>
      <c r="N374" s="167"/>
      <c r="O374" s="130"/>
      <c r="P374" s="130"/>
    </row>
    <row r="375" spans="1:16">
      <c r="A375" s="130"/>
      <c r="B375" s="130"/>
      <c r="C375" s="130"/>
      <c r="D375" s="130"/>
      <c r="E375" s="130"/>
      <c r="F375" s="600"/>
      <c r="G375" s="130"/>
      <c r="H375" s="130"/>
      <c r="I375" s="130"/>
      <c r="J375" s="130"/>
      <c r="K375" s="130"/>
      <c r="L375" s="130"/>
      <c r="M375" s="130"/>
      <c r="N375" s="167"/>
      <c r="O375" s="130"/>
      <c r="P375" s="130"/>
    </row>
    <row r="376" spans="1:16">
      <c r="A376" s="130"/>
      <c r="B376" s="130"/>
      <c r="C376" s="130"/>
      <c r="D376" s="130"/>
      <c r="E376" s="130"/>
      <c r="F376" s="600"/>
      <c r="G376" s="130"/>
      <c r="H376" s="130"/>
      <c r="I376" s="130"/>
      <c r="J376" s="130"/>
      <c r="K376" s="130"/>
      <c r="L376" s="130"/>
      <c r="M376" s="130"/>
      <c r="N376" s="167"/>
      <c r="O376" s="130"/>
      <c r="P376" s="130"/>
    </row>
    <row r="377" spans="1:16">
      <c r="A377" s="130"/>
      <c r="B377" s="130"/>
      <c r="C377" s="130"/>
      <c r="D377" s="130"/>
      <c r="E377" s="130"/>
      <c r="F377" s="600"/>
      <c r="G377" s="130"/>
      <c r="H377" s="130"/>
      <c r="I377" s="130"/>
      <c r="J377" s="130"/>
      <c r="K377" s="130"/>
      <c r="L377" s="130"/>
      <c r="M377" s="130"/>
      <c r="N377" s="167"/>
      <c r="O377" s="130"/>
      <c r="P377" s="130"/>
    </row>
    <row r="378" spans="1:16">
      <c r="A378" s="130"/>
      <c r="B378" s="130"/>
      <c r="C378" s="130"/>
      <c r="D378" s="130"/>
      <c r="E378" s="130"/>
      <c r="F378" s="600"/>
      <c r="G378" s="130"/>
      <c r="H378" s="130"/>
      <c r="I378" s="130"/>
      <c r="J378" s="130"/>
      <c r="K378" s="130"/>
      <c r="L378" s="130"/>
      <c r="M378" s="130"/>
      <c r="N378" s="167"/>
      <c r="O378" s="130"/>
      <c r="P378" s="130"/>
    </row>
    <row r="379" spans="1:16">
      <c r="A379" s="130"/>
      <c r="B379" s="130"/>
      <c r="C379" s="130"/>
      <c r="D379" s="130"/>
      <c r="E379" s="130"/>
      <c r="F379" s="600"/>
      <c r="G379" s="130"/>
      <c r="H379" s="130"/>
      <c r="I379" s="130"/>
      <c r="J379" s="130"/>
      <c r="K379" s="130"/>
      <c r="L379" s="130"/>
      <c r="M379" s="130"/>
      <c r="N379" s="167"/>
      <c r="O379" s="130"/>
      <c r="P379" s="130"/>
    </row>
    <row r="380" spans="1:16">
      <c r="A380" s="130"/>
      <c r="B380" s="130"/>
      <c r="C380" s="130"/>
      <c r="D380" s="130"/>
      <c r="E380" s="130"/>
      <c r="F380" s="600"/>
      <c r="G380" s="130"/>
      <c r="H380" s="130"/>
      <c r="I380" s="130"/>
      <c r="J380" s="130"/>
      <c r="K380" s="130"/>
      <c r="L380" s="130"/>
      <c r="M380" s="130"/>
      <c r="N380" s="167"/>
      <c r="O380" s="130"/>
      <c r="P380" s="130"/>
    </row>
    <row r="381" spans="1:16">
      <c r="A381" s="130"/>
      <c r="B381" s="130"/>
      <c r="C381" s="130"/>
      <c r="D381" s="130"/>
      <c r="E381" s="130"/>
      <c r="F381" s="600"/>
      <c r="G381" s="130"/>
      <c r="H381" s="130"/>
      <c r="I381" s="130"/>
      <c r="J381" s="130"/>
      <c r="K381" s="130"/>
      <c r="L381" s="130"/>
      <c r="M381" s="130"/>
      <c r="N381" s="167"/>
      <c r="O381" s="130"/>
      <c r="P381" s="130"/>
    </row>
    <row r="382" spans="1:16">
      <c r="A382" s="130"/>
      <c r="B382" s="130"/>
      <c r="C382" s="130"/>
      <c r="D382" s="130"/>
      <c r="E382" s="130"/>
      <c r="F382" s="600"/>
      <c r="G382" s="130"/>
      <c r="H382" s="130"/>
      <c r="I382" s="130"/>
      <c r="J382" s="130"/>
      <c r="K382" s="130"/>
      <c r="L382" s="130"/>
      <c r="M382" s="130"/>
      <c r="N382" s="167"/>
      <c r="O382" s="130"/>
      <c r="P382" s="130"/>
    </row>
    <row r="383" spans="1:16">
      <c r="A383" s="130"/>
      <c r="B383" s="130"/>
      <c r="C383" s="130"/>
      <c r="D383" s="130"/>
      <c r="E383" s="130"/>
      <c r="F383" s="600"/>
      <c r="G383" s="130"/>
      <c r="H383" s="130"/>
      <c r="I383" s="130"/>
      <c r="J383" s="130"/>
      <c r="K383" s="130"/>
      <c r="L383" s="130"/>
      <c r="M383" s="130"/>
      <c r="N383" s="167"/>
      <c r="O383" s="130"/>
      <c r="P383" s="130"/>
    </row>
    <row r="384" spans="1:16">
      <c r="A384" s="130"/>
      <c r="B384" s="130"/>
      <c r="C384" s="130"/>
      <c r="D384" s="130"/>
      <c r="E384" s="130"/>
      <c r="F384" s="600"/>
      <c r="G384" s="130"/>
      <c r="H384" s="130"/>
      <c r="I384" s="130"/>
      <c r="J384" s="130"/>
      <c r="K384" s="130"/>
      <c r="L384" s="130"/>
      <c r="M384" s="130"/>
      <c r="N384" s="167"/>
      <c r="O384" s="130"/>
      <c r="P384" s="130"/>
    </row>
    <row r="385" spans="1:16">
      <c r="A385" s="130"/>
      <c r="B385" s="130"/>
      <c r="C385" s="130"/>
      <c r="D385" s="130"/>
      <c r="E385" s="130"/>
      <c r="F385" s="600"/>
      <c r="G385" s="130"/>
      <c r="H385" s="130"/>
      <c r="I385" s="130"/>
      <c r="J385" s="130"/>
      <c r="K385" s="130"/>
      <c r="L385" s="130"/>
      <c r="M385" s="130"/>
      <c r="N385" s="167"/>
      <c r="O385" s="130"/>
      <c r="P385" s="130"/>
    </row>
    <row r="386" spans="1:16">
      <c r="A386" s="130"/>
      <c r="B386" s="130"/>
      <c r="C386" s="130"/>
      <c r="D386" s="130"/>
      <c r="E386" s="130"/>
      <c r="F386" s="600"/>
      <c r="G386" s="130"/>
      <c r="H386" s="130"/>
      <c r="I386" s="130"/>
      <c r="J386" s="130"/>
      <c r="K386" s="130"/>
      <c r="L386" s="130"/>
      <c r="M386" s="130"/>
      <c r="N386" s="167"/>
      <c r="O386" s="130"/>
      <c r="P386" s="130"/>
    </row>
    <row r="387" spans="1:16">
      <c r="A387" s="130"/>
      <c r="B387" s="130"/>
      <c r="C387" s="130"/>
      <c r="D387" s="130"/>
      <c r="E387" s="130"/>
      <c r="F387" s="600"/>
      <c r="G387" s="130"/>
      <c r="H387" s="130"/>
      <c r="I387" s="130"/>
      <c r="J387" s="130"/>
      <c r="K387" s="130"/>
      <c r="L387" s="130"/>
      <c r="M387" s="130"/>
      <c r="N387" s="167"/>
      <c r="O387" s="130"/>
      <c r="P387" s="130"/>
    </row>
    <row r="388" spans="1:16">
      <c r="A388" s="130"/>
      <c r="B388" s="130"/>
      <c r="C388" s="130"/>
      <c r="D388" s="130"/>
      <c r="E388" s="130"/>
      <c r="F388" s="600"/>
      <c r="G388" s="130"/>
      <c r="H388" s="130"/>
      <c r="I388" s="130"/>
      <c r="J388" s="130"/>
      <c r="K388" s="130"/>
      <c r="L388" s="130"/>
      <c r="M388" s="130"/>
      <c r="N388" s="167"/>
      <c r="O388" s="130"/>
      <c r="P388" s="130"/>
    </row>
    <row r="389" spans="1:16">
      <c r="A389" s="130"/>
      <c r="B389" s="130"/>
      <c r="C389" s="130"/>
      <c r="D389" s="130"/>
      <c r="E389" s="130"/>
      <c r="F389" s="600"/>
      <c r="G389" s="130"/>
      <c r="H389" s="130"/>
      <c r="I389" s="130"/>
      <c r="J389" s="130"/>
      <c r="K389" s="130"/>
      <c r="L389" s="130"/>
      <c r="M389" s="130"/>
      <c r="N389" s="167"/>
      <c r="O389" s="130"/>
      <c r="P389" s="130"/>
    </row>
    <row r="390" spans="1:16">
      <c r="A390" s="130"/>
      <c r="B390" s="130"/>
      <c r="C390" s="130"/>
      <c r="D390" s="130"/>
      <c r="E390" s="130"/>
      <c r="F390" s="600"/>
      <c r="G390" s="130"/>
      <c r="H390" s="130"/>
      <c r="I390" s="130"/>
      <c r="J390" s="130"/>
      <c r="K390" s="130"/>
      <c r="L390" s="130"/>
      <c r="M390" s="130"/>
      <c r="N390" s="167"/>
      <c r="O390" s="130"/>
      <c r="P390" s="130"/>
    </row>
    <row r="391" spans="1:16">
      <c r="A391" s="130"/>
      <c r="B391" s="130"/>
      <c r="C391" s="130"/>
      <c r="D391" s="130"/>
      <c r="E391" s="130"/>
      <c r="F391" s="600"/>
      <c r="G391" s="130"/>
      <c r="H391" s="130"/>
      <c r="I391" s="130"/>
      <c r="J391" s="130"/>
      <c r="K391" s="130"/>
      <c r="L391" s="130"/>
      <c r="M391" s="130"/>
      <c r="N391" s="167"/>
      <c r="O391" s="130"/>
      <c r="P391" s="130"/>
    </row>
    <row r="392" spans="1:16">
      <c r="A392" s="130"/>
      <c r="B392" s="130"/>
      <c r="C392" s="130"/>
      <c r="D392" s="130"/>
      <c r="E392" s="130"/>
      <c r="F392" s="600"/>
      <c r="G392" s="130"/>
      <c r="H392" s="130"/>
      <c r="I392" s="130"/>
      <c r="J392" s="130"/>
      <c r="K392" s="130"/>
      <c r="L392" s="130"/>
      <c r="M392" s="130"/>
      <c r="N392" s="167"/>
      <c r="O392" s="130"/>
      <c r="P392" s="130"/>
    </row>
    <row r="393" spans="1:16">
      <c r="A393" s="130"/>
      <c r="B393" s="130"/>
      <c r="C393" s="130"/>
      <c r="D393" s="130"/>
      <c r="E393" s="130"/>
      <c r="F393" s="600"/>
      <c r="G393" s="130"/>
      <c r="H393" s="130"/>
      <c r="I393" s="130"/>
      <c r="J393" s="130"/>
      <c r="K393" s="130"/>
      <c r="L393" s="130"/>
      <c r="M393" s="130"/>
      <c r="N393" s="167"/>
      <c r="O393" s="130"/>
      <c r="P393" s="130"/>
    </row>
    <row r="394" spans="1:16">
      <c r="A394" s="130"/>
      <c r="B394" s="130"/>
      <c r="C394" s="130"/>
      <c r="D394" s="130"/>
      <c r="E394" s="130"/>
      <c r="F394" s="600"/>
      <c r="G394" s="130"/>
      <c r="H394" s="130"/>
      <c r="I394" s="130"/>
      <c r="J394" s="130"/>
      <c r="K394" s="130"/>
      <c r="L394" s="130"/>
      <c r="M394" s="130"/>
      <c r="N394" s="167"/>
      <c r="O394" s="130"/>
      <c r="P394" s="130"/>
    </row>
    <row r="395" spans="1:16">
      <c r="A395" s="130"/>
      <c r="B395" s="130"/>
      <c r="C395" s="130"/>
      <c r="D395" s="130"/>
      <c r="E395" s="130"/>
      <c r="F395" s="600"/>
      <c r="G395" s="130"/>
      <c r="H395" s="130"/>
      <c r="I395" s="130"/>
      <c r="J395" s="130"/>
      <c r="K395" s="130"/>
      <c r="L395" s="130"/>
      <c r="M395" s="130"/>
      <c r="N395" s="167"/>
      <c r="O395" s="130"/>
      <c r="P395" s="130"/>
    </row>
    <row r="396" spans="1:16">
      <c r="A396" s="130"/>
      <c r="B396" s="130"/>
      <c r="C396" s="130"/>
      <c r="D396" s="130"/>
      <c r="E396" s="130"/>
      <c r="F396" s="600"/>
      <c r="G396" s="130"/>
      <c r="H396" s="130"/>
      <c r="I396" s="130"/>
      <c r="J396" s="130"/>
      <c r="K396" s="130"/>
      <c r="L396" s="130"/>
      <c r="M396" s="130"/>
      <c r="N396" s="167"/>
      <c r="O396" s="130"/>
      <c r="P396" s="130"/>
    </row>
    <row r="397" spans="1:16">
      <c r="A397" s="130"/>
      <c r="B397" s="130"/>
      <c r="C397" s="130"/>
      <c r="D397" s="130"/>
      <c r="E397" s="130"/>
      <c r="F397" s="600"/>
      <c r="G397" s="130"/>
      <c r="H397" s="130"/>
      <c r="I397" s="130"/>
      <c r="J397" s="130"/>
      <c r="K397" s="130"/>
      <c r="L397" s="130"/>
      <c r="M397" s="130"/>
      <c r="N397" s="167"/>
      <c r="O397" s="130"/>
      <c r="P397" s="130"/>
    </row>
    <row r="398" spans="1:16">
      <c r="A398" s="130"/>
      <c r="B398" s="130"/>
      <c r="C398" s="130"/>
      <c r="D398" s="130"/>
      <c r="E398" s="130"/>
      <c r="F398" s="600"/>
      <c r="G398" s="130"/>
      <c r="H398" s="130"/>
      <c r="I398" s="130"/>
      <c r="J398" s="130"/>
      <c r="K398" s="130"/>
      <c r="L398" s="130"/>
      <c r="M398" s="130"/>
      <c r="N398" s="167"/>
      <c r="O398" s="130"/>
      <c r="P398" s="130"/>
    </row>
    <row r="399" spans="1:16">
      <c r="A399" s="130"/>
      <c r="B399" s="130"/>
      <c r="C399" s="130"/>
      <c r="D399" s="130"/>
      <c r="E399" s="130"/>
      <c r="F399" s="600"/>
      <c r="G399" s="130"/>
      <c r="H399" s="130"/>
      <c r="I399" s="130"/>
      <c r="J399" s="130"/>
      <c r="K399" s="130"/>
      <c r="L399" s="130"/>
      <c r="M399" s="130"/>
      <c r="N399" s="167"/>
      <c r="O399" s="130"/>
      <c r="P399" s="130"/>
    </row>
    <row r="400" spans="1:16">
      <c r="A400" s="130"/>
      <c r="B400" s="130"/>
      <c r="C400" s="130"/>
      <c r="D400" s="130"/>
      <c r="E400" s="130"/>
      <c r="F400" s="600"/>
      <c r="G400" s="130"/>
      <c r="H400" s="130"/>
      <c r="I400" s="130"/>
      <c r="J400" s="130"/>
      <c r="K400" s="130"/>
      <c r="L400" s="130"/>
      <c r="M400" s="130"/>
      <c r="N400" s="167"/>
      <c r="O400" s="130"/>
      <c r="P400" s="130"/>
    </row>
    <row r="401" spans="1:16">
      <c r="A401" s="130"/>
      <c r="B401" s="130"/>
      <c r="C401" s="130"/>
      <c r="D401" s="130"/>
      <c r="E401" s="130"/>
      <c r="F401" s="600"/>
      <c r="G401" s="130"/>
      <c r="H401" s="130"/>
      <c r="I401" s="130"/>
      <c r="J401" s="130"/>
      <c r="K401" s="130"/>
      <c r="L401" s="130"/>
      <c r="M401" s="130"/>
      <c r="N401" s="167"/>
      <c r="O401" s="130"/>
      <c r="P401" s="130"/>
    </row>
    <row r="402" spans="1:16">
      <c r="A402" s="130"/>
      <c r="B402" s="130"/>
      <c r="C402" s="130"/>
      <c r="D402" s="130"/>
      <c r="E402" s="130"/>
      <c r="F402" s="600"/>
      <c r="G402" s="130"/>
      <c r="H402" s="130"/>
      <c r="I402" s="130"/>
      <c r="J402" s="130"/>
      <c r="K402" s="130"/>
      <c r="L402" s="130"/>
      <c r="M402" s="130"/>
      <c r="N402" s="167"/>
      <c r="O402" s="130"/>
      <c r="P402" s="130"/>
    </row>
    <row r="403" spans="1:16">
      <c r="A403" s="130"/>
      <c r="B403" s="130"/>
      <c r="C403" s="130"/>
      <c r="D403" s="130"/>
      <c r="E403" s="130"/>
      <c r="F403" s="600"/>
      <c r="G403" s="130"/>
      <c r="H403" s="130"/>
      <c r="I403" s="130"/>
      <c r="J403" s="130"/>
      <c r="K403" s="130"/>
      <c r="L403" s="130"/>
      <c r="M403" s="130"/>
      <c r="N403" s="167"/>
      <c r="O403" s="130"/>
      <c r="P403" s="130"/>
    </row>
    <row r="404" spans="1:16">
      <c r="A404" s="130"/>
      <c r="B404" s="130"/>
      <c r="C404" s="130"/>
      <c r="D404" s="130"/>
      <c r="E404" s="130"/>
      <c r="F404" s="600"/>
      <c r="G404" s="130"/>
      <c r="H404" s="130"/>
      <c r="I404" s="130"/>
      <c r="J404" s="130"/>
      <c r="K404" s="130"/>
      <c r="L404" s="130"/>
      <c r="M404" s="130"/>
      <c r="N404" s="167"/>
      <c r="O404" s="130"/>
      <c r="P404" s="130"/>
    </row>
    <row r="405" spans="1:16">
      <c r="A405" s="130"/>
      <c r="B405" s="130"/>
      <c r="C405" s="130"/>
      <c r="D405" s="130"/>
      <c r="E405" s="130"/>
      <c r="F405" s="600"/>
      <c r="G405" s="130"/>
      <c r="H405" s="130"/>
      <c r="I405" s="130"/>
      <c r="J405" s="130"/>
      <c r="K405" s="130"/>
      <c r="L405" s="130"/>
      <c r="M405" s="130"/>
      <c r="N405" s="167"/>
      <c r="O405" s="130"/>
      <c r="P405" s="130"/>
    </row>
    <row r="406" spans="1:16">
      <c r="A406" s="130"/>
      <c r="B406" s="130"/>
      <c r="C406" s="130"/>
      <c r="D406" s="130"/>
      <c r="E406" s="130"/>
      <c r="F406" s="600"/>
      <c r="G406" s="130"/>
      <c r="H406" s="130"/>
      <c r="I406" s="130"/>
      <c r="J406" s="130"/>
      <c r="K406" s="130"/>
      <c r="L406" s="130"/>
      <c r="M406" s="130"/>
      <c r="N406" s="167"/>
      <c r="O406" s="130"/>
      <c r="P406" s="130"/>
    </row>
    <row r="407" spans="1:16">
      <c r="A407" s="130"/>
      <c r="B407" s="130"/>
      <c r="C407" s="130"/>
      <c r="D407" s="130"/>
      <c r="E407" s="130"/>
      <c r="F407" s="600"/>
      <c r="G407" s="130"/>
      <c r="H407" s="130"/>
      <c r="I407" s="130"/>
      <c r="J407" s="130"/>
      <c r="K407" s="130"/>
      <c r="L407" s="130"/>
      <c r="M407" s="130"/>
      <c r="N407" s="167"/>
      <c r="O407" s="130"/>
      <c r="P407" s="130"/>
    </row>
    <row r="408" spans="1:16">
      <c r="A408" s="130"/>
      <c r="B408" s="130"/>
      <c r="C408" s="130"/>
      <c r="D408" s="130"/>
      <c r="E408" s="130"/>
      <c r="F408" s="600"/>
      <c r="G408" s="130"/>
      <c r="H408" s="130"/>
      <c r="I408" s="130"/>
      <c r="J408" s="130"/>
      <c r="K408" s="130"/>
      <c r="L408" s="130"/>
      <c r="M408" s="130"/>
      <c r="N408" s="167"/>
      <c r="O408" s="130"/>
      <c r="P408" s="130"/>
    </row>
    <row r="409" spans="1:16">
      <c r="A409" s="130"/>
      <c r="B409" s="130"/>
      <c r="C409" s="130"/>
      <c r="D409" s="130"/>
      <c r="E409" s="130"/>
      <c r="F409" s="600"/>
      <c r="G409" s="130"/>
      <c r="H409" s="130"/>
      <c r="I409" s="130"/>
      <c r="J409" s="130"/>
      <c r="K409" s="130"/>
      <c r="L409" s="130"/>
      <c r="M409" s="130"/>
      <c r="N409" s="167"/>
      <c r="O409" s="130"/>
      <c r="P409" s="130"/>
    </row>
    <row r="410" spans="1:16">
      <c r="A410" s="130"/>
      <c r="B410" s="130"/>
      <c r="C410" s="130"/>
      <c r="D410" s="130"/>
      <c r="E410" s="130"/>
      <c r="F410" s="600"/>
      <c r="G410" s="130"/>
      <c r="H410" s="130"/>
      <c r="I410" s="130"/>
      <c r="J410" s="130"/>
      <c r="K410" s="130"/>
      <c r="L410" s="130"/>
      <c r="M410" s="130"/>
      <c r="N410" s="167"/>
      <c r="O410" s="130"/>
      <c r="P410" s="130"/>
    </row>
    <row r="411" spans="1:16">
      <c r="A411" s="130"/>
      <c r="B411" s="130"/>
      <c r="C411" s="130"/>
      <c r="D411" s="130"/>
      <c r="E411" s="130"/>
      <c r="F411" s="600"/>
      <c r="G411" s="130"/>
      <c r="H411" s="130"/>
      <c r="I411" s="130"/>
      <c r="J411" s="130"/>
      <c r="K411" s="130"/>
      <c r="L411" s="130"/>
      <c r="M411" s="130"/>
      <c r="N411" s="167"/>
      <c r="O411" s="130"/>
      <c r="P411" s="130"/>
    </row>
    <row r="412" spans="1:16">
      <c r="A412" s="130"/>
      <c r="B412" s="130"/>
      <c r="C412" s="130"/>
      <c r="D412" s="130"/>
      <c r="E412" s="130"/>
      <c r="F412" s="600"/>
      <c r="G412" s="130"/>
      <c r="H412" s="130"/>
      <c r="I412" s="130"/>
      <c r="J412" s="130"/>
      <c r="K412" s="130"/>
      <c r="L412" s="130"/>
      <c r="M412" s="130"/>
      <c r="N412" s="167"/>
      <c r="O412" s="130"/>
      <c r="P412" s="130"/>
    </row>
    <row r="413" spans="1:16">
      <c r="A413" s="130"/>
      <c r="B413" s="130"/>
      <c r="C413" s="130"/>
      <c r="D413" s="130"/>
      <c r="E413" s="130"/>
      <c r="F413" s="600"/>
      <c r="G413" s="130"/>
      <c r="H413" s="130"/>
      <c r="I413" s="130"/>
      <c r="J413" s="130"/>
      <c r="K413" s="130"/>
      <c r="L413" s="130"/>
      <c r="M413" s="130"/>
      <c r="N413" s="167"/>
      <c r="O413" s="130"/>
      <c r="P413" s="130"/>
    </row>
    <row r="414" spans="1:16">
      <c r="A414" s="130"/>
      <c r="B414" s="130"/>
      <c r="C414" s="130"/>
      <c r="D414" s="130"/>
      <c r="E414" s="130"/>
      <c r="F414" s="600"/>
      <c r="G414" s="130"/>
      <c r="H414" s="130"/>
      <c r="I414" s="130"/>
      <c r="J414" s="130"/>
      <c r="K414" s="130"/>
      <c r="L414" s="130"/>
      <c r="M414" s="130"/>
      <c r="N414" s="167"/>
      <c r="O414" s="130"/>
      <c r="P414" s="130"/>
    </row>
    <row r="415" spans="1:16">
      <c r="A415" s="130"/>
      <c r="B415" s="130"/>
      <c r="C415" s="130"/>
      <c r="D415" s="130"/>
      <c r="E415" s="130"/>
      <c r="F415" s="600"/>
      <c r="G415" s="130"/>
      <c r="H415" s="130"/>
      <c r="I415" s="130"/>
      <c r="J415" s="130"/>
      <c r="K415" s="130"/>
      <c r="L415" s="130"/>
      <c r="M415" s="130"/>
      <c r="N415" s="167"/>
      <c r="O415" s="130"/>
      <c r="P415" s="130"/>
    </row>
    <row r="416" spans="1:16">
      <c r="A416" s="130"/>
      <c r="B416" s="130"/>
      <c r="C416" s="130"/>
      <c r="D416" s="130"/>
      <c r="E416" s="130"/>
      <c r="F416" s="600"/>
      <c r="G416" s="130"/>
      <c r="H416" s="130"/>
      <c r="I416" s="130"/>
      <c r="J416" s="130"/>
      <c r="K416" s="130"/>
      <c r="L416" s="130"/>
      <c r="M416" s="130"/>
      <c r="N416" s="167"/>
      <c r="O416" s="130"/>
      <c r="P416" s="130"/>
    </row>
    <row r="417" spans="1:16">
      <c r="A417" s="130"/>
      <c r="B417" s="130"/>
      <c r="C417" s="130"/>
      <c r="D417" s="130"/>
      <c r="E417" s="130"/>
      <c r="F417" s="600"/>
      <c r="G417" s="130"/>
      <c r="H417" s="130"/>
      <c r="I417" s="130"/>
      <c r="J417" s="130"/>
      <c r="K417" s="130"/>
      <c r="L417" s="130"/>
      <c r="M417" s="130"/>
      <c r="N417" s="167"/>
      <c r="O417" s="130"/>
      <c r="P417" s="130"/>
    </row>
    <row r="418" spans="1:16">
      <c r="A418" s="130"/>
      <c r="B418" s="130"/>
      <c r="C418" s="130"/>
      <c r="D418" s="130"/>
      <c r="E418" s="130"/>
      <c r="F418" s="600"/>
      <c r="G418" s="130"/>
      <c r="H418" s="130"/>
      <c r="I418" s="130"/>
      <c r="J418" s="130"/>
      <c r="K418" s="130"/>
      <c r="L418" s="130"/>
      <c r="M418" s="130"/>
      <c r="N418" s="167"/>
      <c r="O418" s="130"/>
      <c r="P418" s="130"/>
    </row>
    <row r="419" spans="1:16">
      <c r="A419" s="130"/>
      <c r="B419" s="130"/>
      <c r="C419" s="130"/>
      <c r="D419" s="130"/>
      <c r="E419" s="130"/>
      <c r="F419" s="600"/>
      <c r="G419" s="130"/>
      <c r="H419" s="130"/>
      <c r="I419" s="130"/>
      <c r="J419" s="130"/>
      <c r="K419" s="130"/>
      <c r="L419" s="130"/>
      <c r="M419" s="130"/>
      <c r="N419" s="167"/>
      <c r="O419" s="130"/>
      <c r="P419" s="130"/>
    </row>
    <row r="420" spans="1:16">
      <c r="A420" s="130"/>
      <c r="B420" s="130"/>
      <c r="C420" s="130"/>
      <c r="D420" s="130"/>
      <c r="E420" s="130"/>
      <c r="F420" s="600"/>
      <c r="G420" s="130"/>
      <c r="H420" s="130"/>
      <c r="I420" s="130"/>
      <c r="J420" s="130"/>
      <c r="K420" s="130"/>
      <c r="L420" s="130"/>
      <c r="M420" s="130"/>
      <c r="N420" s="167"/>
      <c r="O420" s="130"/>
      <c r="P420" s="130"/>
    </row>
    <row r="421" spans="1:16">
      <c r="A421" s="130"/>
      <c r="B421" s="130"/>
      <c r="C421" s="130"/>
      <c r="D421" s="130"/>
      <c r="E421" s="130"/>
      <c r="F421" s="600"/>
      <c r="G421" s="130"/>
      <c r="H421" s="130"/>
      <c r="I421" s="130"/>
      <c r="J421" s="130"/>
      <c r="K421" s="130"/>
      <c r="L421" s="130"/>
      <c r="M421" s="130"/>
      <c r="N421" s="167"/>
      <c r="O421" s="130"/>
      <c r="P421" s="130"/>
    </row>
    <row r="422" spans="1:16">
      <c r="A422" s="130"/>
      <c r="B422" s="130"/>
      <c r="C422" s="130"/>
      <c r="D422" s="130"/>
      <c r="E422" s="130"/>
      <c r="F422" s="600"/>
      <c r="G422" s="130"/>
      <c r="H422" s="130"/>
      <c r="I422" s="130"/>
      <c r="J422" s="130"/>
      <c r="K422" s="130"/>
      <c r="L422" s="130"/>
      <c r="M422" s="130"/>
      <c r="N422" s="167"/>
      <c r="O422" s="130"/>
      <c r="P422" s="130"/>
    </row>
    <row r="423" spans="1:16">
      <c r="A423" s="130"/>
      <c r="B423" s="130"/>
      <c r="C423" s="130"/>
      <c r="D423" s="130"/>
      <c r="E423" s="130"/>
      <c r="F423" s="600"/>
      <c r="G423" s="130"/>
      <c r="H423" s="130"/>
      <c r="I423" s="130"/>
      <c r="J423" s="130"/>
      <c r="K423" s="130"/>
      <c r="L423" s="130"/>
      <c r="M423" s="130"/>
      <c r="N423" s="167"/>
      <c r="O423" s="130"/>
      <c r="P423" s="130"/>
    </row>
    <row r="424" spans="1:16">
      <c r="A424" s="130"/>
      <c r="B424" s="130"/>
      <c r="C424" s="130"/>
      <c r="D424" s="130"/>
      <c r="E424" s="130"/>
      <c r="F424" s="600"/>
      <c r="G424" s="130"/>
      <c r="H424" s="130"/>
      <c r="I424" s="130"/>
      <c r="J424" s="130"/>
      <c r="K424" s="130"/>
      <c r="L424" s="130"/>
      <c r="M424" s="130"/>
      <c r="N424" s="167"/>
      <c r="O424" s="130"/>
      <c r="P424" s="130"/>
    </row>
    <row r="425" spans="1:16">
      <c r="A425" s="130"/>
      <c r="B425" s="130"/>
      <c r="C425" s="130"/>
      <c r="D425" s="130"/>
      <c r="E425" s="130"/>
      <c r="F425" s="600"/>
      <c r="G425" s="130"/>
      <c r="H425" s="130"/>
      <c r="I425" s="130"/>
      <c r="J425" s="130"/>
      <c r="K425" s="130"/>
      <c r="L425" s="130"/>
      <c r="M425" s="130"/>
      <c r="N425" s="167"/>
      <c r="O425" s="130"/>
      <c r="P425" s="130"/>
    </row>
    <row r="426" spans="1:16">
      <c r="A426" s="130"/>
      <c r="B426" s="130"/>
      <c r="C426" s="130"/>
      <c r="D426" s="130"/>
      <c r="E426" s="130"/>
      <c r="F426" s="600"/>
      <c r="G426" s="130"/>
      <c r="H426" s="130"/>
      <c r="I426" s="130"/>
      <c r="J426" s="130"/>
      <c r="K426" s="130"/>
      <c r="L426" s="130"/>
      <c r="M426" s="130"/>
      <c r="N426" s="167"/>
      <c r="O426" s="130"/>
      <c r="P426" s="130"/>
    </row>
    <row r="427" spans="1:16">
      <c r="A427" s="130"/>
      <c r="B427" s="130"/>
      <c r="C427" s="130"/>
      <c r="D427" s="130"/>
      <c r="E427" s="130"/>
      <c r="F427" s="600"/>
      <c r="G427" s="130"/>
      <c r="H427" s="130"/>
      <c r="I427" s="130"/>
      <c r="J427" s="130"/>
      <c r="K427" s="130"/>
      <c r="L427" s="130"/>
      <c r="M427" s="130"/>
      <c r="N427" s="167"/>
      <c r="O427" s="130"/>
      <c r="P427" s="130"/>
    </row>
    <row r="428" spans="1:16">
      <c r="A428" s="130"/>
      <c r="B428" s="130"/>
      <c r="C428" s="130"/>
      <c r="D428" s="130"/>
      <c r="E428" s="130"/>
      <c r="F428" s="600"/>
      <c r="G428" s="130"/>
      <c r="H428" s="130"/>
      <c r="I428" s="130"/>
      <c r="J428" s="130"/>
      <c r="K428" s="130"/>
      <c r="L428" s="130"/>
      <c r="M428" s="130"/>
      <c r="N428" s="167"/>
      <c r="O428" s="130"/>
      <c r="P428" s="130"/>
    </row>
    <row r="429" spans="1:16">
      <c r="A429" s="130"/>
      <c r="B429" s="130"/>
      <c r="C429" s="130"/>
      <c r="D429" s="130"/>
      <c r="E429" s="130"/>
      <c r="F429" s="600"/>
      <c r="G429" s="130"/>
      <c r="H429" s="130"/>
      <c r="I429" s="130"/>
      <c r="J429" s="130"/>
      <c r="K429" s="130"/>
      <c r="L429" s="130"/>
      <c r="M429" s="130"/>
      <c r="N429" s="167"/>
      <c r="O429" s="130"/>
      <c r="P429" s="130"/>
    </row>
    <row r="430" spans="1:16">
      <c r="A430" s="130"/>
      <c r="B430" s="130"/>
      <c r="C430" s="130"/>
      <c r="D430" s="130"/>
      <c r="E430" s="130"/>
      <c r="F430" s="600"/>
      <c r="G430" s="130"/>
      <c r="H430" s="130"/>
      <c r="I430" s="130"/>
      <c r="J430" s="130"/>
      <c r="K430" s="130"/>
      <c r="L430" s="130"/>
      <c r="M430" s="130"/>
      <c r="N430" s="167"/>
      <c r="O430" s="130"/>
      <c r="P430" s="130"/>
    </row>
    <row r="431" spans="1:16">
      <c r="A431" s="130"/>
      <c r="B431" s="130"/>
      <c r="C431" s="130"/>
      <c r="D431" s="130"/>
      <c r="E431" s="130"/>
      <c r="F431" s="600"/>
      <c r="G431" s="130"/>
      <c r="H431" s="130"/>
      <c r="I431" s="130"/>
      <c r="J431" s="130"/>
      <c r="K431" s="130"/>
      <c r="L431" s="130"/>
      <c r="M431" s="130"/>
      <c r="N431" s="167"/>
      <c r="O431" s="130"/>
      <c r="P431" s="130"/>
    </row>
    <row r="432" spans="1:16">
      <c r="A432" s="130"/>
      <c r="B432" s="130"/>
      <c r="C432" s="130"/>
      <c r="D432" s="130"/>
      <c r="E432" s="130"/>
      <c r="F432" s="600"/>
      <c r="G432" s="130"/>
      <c r="H432" s="130"/>
      <c r="I432" s="130"/>
      <c r="J432" s="130"/>
      <c r="K432" s="130"/>
      <c r="L432" s="130"/>
      <c r="M432" s="130"/>
      <c r="N432" s="167"/>
      <c r="O432" s="130"/>
      <c r="P432" s="130"/>
    </row>
    <row r="433" spans="1:16">
      <c r="A433" s="130"/>
      <c r="B433" s="130"/>
      <c r="C433" s="130"/>
      <c r="D433" s="130"/>
      <c r="E433" s="130"/>
      <c r="F433" s="600"/>
      <c r="G433" s="130"/>
      <c r="H433" s="130"/>
      <c r="I433" s="130"/>
      <c r="J433" s="130"/>
      <c r="K433" s="130"/>
      <c r="L433" s="130"/>
      <c r="M433" s="130"/>
      <c r="N433" s="167"/>
      <c r="O433" s="130"/>
      <c r="P433" s="130"/>
    </row>
    <row r="434" spans="1:16">
      <c r="A434" s="130"/>
      <c r="B434" s="130"/>
      <c r="C434" s="130"/>
      <c r="D434" s="130"/>
      <c r="E434" s="130"/>
      <c r="F434" s="600"/>
      <c r="G434" s="130"/>
      <c r="H434" s="130"/>
      <c r="I434" s="130"/>
      <c r="J434" s="130"/>
      <c r="K434" s="130"/>
      <c r="L434" s="130"/>
      <c r="M434" s="130"/>
      <c r="N434" s="167"/>
      <c r="O434" s="130"/>
      <c r="P434" s="130"/>
    </row>
    <row r="435" spans="1:16">
      <c r="A435" s="130"/>
      <c r="B435" s="130"/>
      <c r="C435" s="130"/>
      <c r="D435" s="130"/>
      <c r="E435" s="130"/>
      <c r="F435" s="600"/>
      <c r="G435" s="130"/>
      <c r="H435" s="130"/>
      <c r="I435" s="130"/>
      <c r="J435" s="130"/>
      <c r="K435" s="130"/>
      <c r="L435" s="130"/>
      <c r="M435" s="130"/>
      <c r="N435" s="167"/>
      <c r="O435" s="130"/>
      <c r="P435" s="130"/>
    </row>
    <row r="436" spans="1:16">
      <c r="A436" s="130"/>
      <c r="B436" s="130"/>
      <c r="C436" s="130"/>
      <c r="D436" s="130"/>
      <c r="E436" s="130"/>
      <c r="F436" s="600"/>
      <c r="G436" s="130"/>
      <c r="H436" s="130"/>
      <c r="I436" s="130"/>
      <c r="J436" s="130"/>
      <c r="K436" s="130"/>
      <c r="L436" s="130"/>
      <c r="M436" s="130"/>
      <c r="N436" s="167"/>
      <c r="O436" s="130"/>
      <c r="P436" s="130"/>
    </row>
    <row r="437" spans="1:16">
      <c r="A437" s="130"/>
      <c r="B437" s="130"/>
      <c r="C437" s="130"/>
      <c r="D437" s="130"/>
      <c r="E437" s="130"/>
      <c r="F437" s="600"/>
      <c r="G437" s="130"/>
      <c r="H437" s="130"/>
      <c r="I437" s="130"/>
      <c r="J437" s="130"/>
      <c r="K437" s="130"/>
      <c r="L437" s="130"/>
      <c r="M437" s="130"/>
      <c r="N437" s="167"/>
      <c r="O437" s="130"/>
      <c r="P437" s="130"/>
    </row>
    <row r="438" spans="1:16">
      <c r="A438" s="130"/>
      <c r="B438" s="130"/>
      <c r="C438" s="130"/>
      <c r="D438" s="130"/>
      <c r="E438" s="130"/>
      <c r="F438" s="600"/>
      <c r="G438" s="130"/>
      <c r="H438" s="130"/>
      <c r="I438" s="130"/>
      <c r="J438" s="130"/>
      <c r="K438" s="130"/>
      <c r="L438" s="130"/>
      <c r="M438" s="130"/>
      <c r="N438" s="167"/>
      <c r="O438" s="130"/>
      <c r="P438" s="130"/>
    </row>
    <row r="439" spans="1:16">
      <c r="A439" s="130"/>
      <c r="B439" s="130"/>
      <c r="C439" s="130"/>
      <c r="D439" s="130"/>
      <c r="E439" s="130"/>
      <c r="F439" s="600"/>
      <c r="G439" s="130"/>
      <c r="H439" s="130"/>
      <c r="I439" s="130"/>
      <c r="J439" s="130"/>
      <c r="K439" s="130"/>
      <c r="L439" s="130"/>
      <c r="M439" s="130"/>
      <c r="N439" s="167"/>
      <c r="O439" s="130"/>
      <c r="P439" s="130"/>
    </row>
    <row r="440" spans="1:16">
      <c r="A440" s="130"/>
      <c r="B440" s="130"/>
      <c r="C440" s="130"/>
      <c r="D440" s="130"/>
      <c r="E440" s="130"/>
      <c r="F440" s="600"/>
      <c r="G440" s="130"/>
      <c r="H440" s="130"/>
      <c r="I440" s="130"/>
      <c r="J440" s="130"/>
      <c r="K440" s="130"/>
      <c r="L440" s="130"/>
      <c r="M440" s="130"/>
      <c r="N440" s="167"/>
      <c r="O440" s="130"/>
      <c r="P440" s="130"/>
    </row>
    <row r="441" spans="1:16">
      <c r="A441" s="130"/>
      <c r="B441" s="130"/>
      <c r="C441" s="130"/>
      <c r="D441" s="130"/>
      <c r="E441" s="130"/>
      <c r="F441" s="600"/>
      <c r="G441" s="130"/>
      <c r="H441" s="130"/>
      <c r="I441" s="130"/>
      <c r="J441" s="130"/>
      <c r="K441" s="130"/>
      <c r="L441" s="130"/>
      <c r="M441" s="130"/>
      <c r="N441" s="167"/>
      <c r="O441" s="130"/>
      <c r="P441" s="130"/>
    </row>
    <row r="442" spans="1:16">
      <c r="A442" s="130"/>
      <c r="B442" s="130"/>
      <c r="C442" s="130"/>
      <c r="D442" s="130"/>
      <c r="E442" s="130"/>
      <c r="F442" s="600"/>
      <c r="G442" s="130"/>
      <c r="H442" s="130"/>
      <c r="I442" s="130"/>
      <c r="J442" s="130"/>
      <c r="K442" s="130"/>
      <c r="L442" s="130"/>
      <c r="M442" s="130"/>
      <c r="N442" s="167"/>
      <c r="O442" s="130"/>
      <c r="P442" s="130"/>
    </row>
    <row r="443" spans="1:16">
      <c r="A443" s="130"/>
      <c r="B443" s="130"/>
      <c r="C443" s="130"/>
      <c r="D443" s="130"/>
      <c r="E443" s="130"/>
      <c r="F443" s="600"/>
      <c r="G443" s="130"/>
      <c r="H443" s="130"/>
      <c r="I443" s="130"/>
      <c r="J443" s="130"/>
      <c r="K443" s="130"/>
      <c r="L443" s="130"/>
      <c r="M443" s="130"/>
      <c r="N443" s="167"/>
      <c r="O443" s="130"/>
      <c r="P443" s="130"/>
    </row>
    <row r="444" spans="1:16">
      <c r="A444" s="130"/>
      <c r="B444" s="130"/>
      <c r="C444" s="130"/>
      <c r="D444" s="130"/>
      <c r="E444" s="130"/>
      <c r="F444" s="600"/>
      <c r="G444" s="130"/>
      <c r="H444" s="130"/>
      <c r="I444" s="130"/>
      <c r="J444" s="130"/>
      <c r="K444" s="130"/>
      <c r="L444" s="130"/>
      <c r="M444" s="130"/>
      <c r="N444" s="167"/>
      <c r="O444" s="130"/>
      <c r="P444" s="130"/>
    </row>
    <row r="445" spans="1:16">
      <c r="A445" s="130"/>
      <c r="B445" s="130"/>
      <c r="C445" s="130"/>
      <c r="D445" s="130"/>
      <c r="E445" s="130"/>
      <c r="F445" s="600"/>
      <c r="G445" s="130"/>
      <c r="H445" s="130"/>
      <c r="I445" s="130"/>
      <c r="J445" s="130"/>
      <c r="K445" s="130"/>
      <c r="L445" s="130"/>
      <c r="M445" s="130"/>
      <c r="N445" s="167"/>
      <c r="O445" s="130"/>
      <c r="P445" s="130"/>
    </row>
    <row r="446" spans="1:16">
      <c r="A446" s="130"/>
      <c r="B446" s="130"/>
      <c r="C446" s="130"/>
      <c r="D446" s="130"/>
      <c r="E446" s="130"/>
      <c r="F446" s="600"/>
      <c r="G446" s="130"/>
      <c r="H446" s="130"/>
      <c r="I446" s="130"/>
      <c r="J446" s="130"/>
      <c r="K446" s="130"/>
      <c r="L446" s="130"/>
      <c r="M446" s="130"/>
      <c r="N446" s="167"/>
      <c r="O446" s="130"/>
      <c r="P446" s="130"/>
    </row>
    <row r="447" spans="1:16">
      <c r="A447" s="130"/>
      <c r="B447" s="130"/>
      <c r="C447" s="130"/>
      <c r="D447" s="130"/>
      <c r="E447" s="130"/>
      <c r="F447" s="600"/>
      <c r="G447" s="130"/>
      <c r="H447" s="130"/>
      <c r="I447" s="130"/>
      <c r="J447" s="130"/>
      <c r="K447" s="130"/>
      <c r="L447" s="130"/>
      <c r="M447" s="130"/>
      <c r="N447" s="167"/>
      <c r="O447" s="130"/>
      <c r="P447" s="130"/>
    </row>
    <row r="448" spans="1:16">
      <c r="A448" s="130"/>
      <c r="B448" s="130"/>
      <c r="C448" s="130"/>
      <c r="D448" s="130"/>
      <c r="E448" s="130"/>
      <c r="F448" s="600"/>
      <c r="G448" s="130"/>
      <c r="H448" s="130"/>
      <c r="I448" s="130"/>
      <c r="J448" s="130"/>
      <c r="K448" s="130"/>
      <c r="L448" s="130"/>
      <c r="M448" s="130"/>
      <c r="N448" s="167"/>
      <c r="O448" s="130"/>
      <c r="P448" s="130"/>
    </row>
    <row r="449" spans="1:16">
      <c r="A449" s="130"/>
      <c r="B449" s="130"/>
      <c r="C449" s="130"/>
      <c r="D449" s="130"/>
      <c r="E449" s="130"/>
      <c r="F449" s="600"/>
      <c r="G449" s="130"/>
      <c r="H449" s="130"/>
      <c r="I449" s="130"/>
      <c r="J449" s="130"/>
      <c r="K449" s="130"/>
      <c r="L449" s="130"/>
      <c r="M449" s="130"/>
      <c r="N449" s="167"/>
      <c r="O449" s="130"/>
      <c r="P449" s="130"/>
    </row>
    <row r="450" spans="1:16">
      <c r="A450" s="130"/>
      <c r="B450" s="130"/>
      <c r="C450" s="130"/>
      <c r="D450" s="130"/>
      <c r="E450" s="130"/>
      <c r="F450" s="600"/>
      <c r="G450" s="130"/>
      <c r="H450" s="130"/>
      <c r="I450" s="130"/>
      <c r="J450" s="130"/>
      <c r="K450" s="130"/>
      <c r="L450" s="130"/>
      <c r="M450" s="130"/>
      <c r="N450" s="167"/>
      <c r="O450" s="130"/>
      <c r="P450" s="130"/>
    </row>
    <row r="451" spans="1:16">
      <c r="A451" s="130"/>
      <c r="B451" s="130"/>
      <c r="C451" s="130"/>
      <c r="D451" s="130"/>
      <c r="E451" s="130"/>
      <c r="F451" s="600"/>
      <c r="G451" s="130"/>
      <c r="H451" s="130"/>
      <c r="I451" s="130"/>
      <c r="J451" s="130"/>
      <c r="K451" s="130"/>
      <c r="L451" s="130"/>
      <c r="M451" s="130"/>
      <c r="N451" s="167"/>
      <c r="O451" s="130"/>
      <c r="P451" s="130"/>
    </row>
    <row r="452" spans="1:16">
      <c r="A452" s="130"/>
      <c r="B452" s="130"/>
      <c r="C452" s="130"/>
      <c r="D452" s="130"/>
      <c r="E452" s="130"/>
      <c r="F452" s="600"/>
      <c r="G452" s="130"/>
      <c r="H452" s="130"/>
      <c r="I452" s="130"/>
      <c r="J452" s="130"/>
      <c r="K452" s="130"/>
      <c r="L452" s="130"/>
      <c r="M452" s="130"/>
      <c r="N452" s="167"/>
      <c r="O452" s="130"/>
      <c r="P452" s="130"/>
    </row>
    <row r="453" spans="1:16">
      <c r="A453" s="130"/>
      <c r="B453" s="130"/>
      <c r="C453" s="130"/>
      <c r="D453" s="130"/>
      <c r="E453" s="130"/>
      <c r="F453" s="600"/>
      <c r="G453" s="130"/>
      <c r="H453" s="130"/>
      <c r="I453" s="130"/>
      <c r="J453" s="130"/>
      <c r="K453" s="130"/>
      <c r="L453" s="130"/>
      <c r="M453" s="130"/>
      <c r="N453" s="167"/>
      <c r="O453" s="130"/>
      <c r="P453" s="130"/>
    </row>
    <row r="454" spans="1:16">
      <c r="A454" s="130"/>
      <c r="B454" s="130"/>
      <c r="C454" s="130"/>
      <c r="D454" s="130"/>
      <c r="E454" s="130"/>
      <c r="F454" s="600"/>
      <c r="G454" s="130"/>
      <c r="H454" s="130"/>
      <c r="I454" s="130"/>
      <c r="J454" s="130"/>
      <c r="K454" s="130"/>
      <c r="L454" s="130"/>
      <c r="M454" s="130"/>
      <c r="N454" s="167"/>
      <c r="O454" s="130"/>
      <c r="P454" s="130"/>
    </row>
    <row r="455" spans="1:16">
      <c r="A455" s="130"/>
      <c r="B455" s="130"/>
      <c r="C455" s="130"/>
      <c r="D455" s="130"/>
      <c r="E455" s="130"/>
      <c r="F455" s="600"/>
      <c r="G455" s="130"/>
      <c r="H455" s="130"/>
      <c r="I455" s="130"/>
      <c r="J455" s="130"/>
      <c r="K455" s="130"/>
      <c r="L455" s="130"/>
      <c r="M455" s="130"/>
      <c r="N455" s="167"/>
      <c r="O455" s="130"/>
      <c r="P455" s="130"/>
    </row>
    <row r="456" spans="1:16">
      <c r="A456" s="130"/>
      <c r="B456" s="130"/>
      <c r="C456" s="130"/>
      <c r="D456" s="130"/>
      <c r="E456" s="130"/>
      <c r="F456" s="600"/>
      <c r="G456" s="130"/>
      <c r="H456" s="130"/>
      <c r="I456" s="130"/>
      <c r="J456" s="130"/>
      <c r="K456" s="130"/>
      <c r="L456" s="130"/>
      <c r="M456" s="130"/>
      <c r="N456" s="167"/>
      <c r="O456" s="130"/>
      <c r="P456" s="130"/>
    </row>
    <row r="457" spans="1:16">
      <c r="A457" s="130"/>
      <c r="B457" s="130"/>
      <c r="C457" s="130"/>
      <c r="D457" s="130"/>
      <c r="E457" s="130"/>
      <c r="F457" s="600"/>
      <c r="G457" s="130"/>
      <c r="H457" s="130"/>
      <c r="I457" s="130"/>
      <c r="J457" s="130"/>
      <c r="K457" s="130"/>
      <c r="L457" s="130"/>
      <c r="M457" s="130"/>
      <c r="N457" s="167"/>
      <c r="O457" s="130"/>
      <c r="P457" s="130"/>
    </row>
    <row r="458" spans="1:16">
      <c r="A458" s="130"/>
      <c r="B458" s="130"/>
      <c r="C458" s="130"/>
      <c r="D458" s="130"/>
      <c r="E458" s="130"/>
      <c r="F458" s="600"/>
      <c r="G458" s="130"/>
      <c r="H458" s="130"/>
      <c r="I458" s="130"/>
      <c r="J458" s="130"/>
      <c r="K458" s="130"/>
      <c r="L458" s="130"/>
      <c r="M458" s="130"/>
      <c r="N458" s="167"/>
      <c r="O458" s="130"/>
      <c r="P458" s="130"/>
    </row>
    <row r="459" spans="1:16">
      <c r="A459" s="130"/>
      <c r="B459" s="130"/>
      <c r="C459" s="130"/>
      <c r="D459" s="130"/>
      <c r="E459" s="130"/>
      <c r="F459" s="600"/>
      <c r="G459" s="130"/>
      <c r="H459" s="130"/>
      <c r="I459" s="130"/>
      <c r="J459" s="130"/>
      <c r="K459" s="130"/>
      <c r="L459" s="130"/>
      <c r="M459" s="130"/>
      <c r="N459" s="167"/>
      <c r="O459" s="130"/>
      <c r="P459" s="130"/>
    </row>
    <row r="460" spans="1:16">
      <c r="A460" s="130"/>
      <c r="B460" s="130"/>
      <c r="C460" s="130"/>
      <c r="D460" s="130"/>
      <c r="E460" s="130"/>
      <c r="F460" s="600"/>
      <c r="G460" s="130"/>
      <c r="H460" s="130"/>
      <c r="I460" s="130"/>
      <c r="J460" s="130"/>
      <c r="K460" s="130"/>
      <c r="L460" s="130"/>
      <c r="M460" s="130"/>
      <c r="N460" s="167"/>
      <c r="O460" s="130"/>
      <c r="P460" s="130"/>
    </row>
    <row r="461" spans="1:16">
      <c r="A461" s="130"/>
      <c r="B461" s="130"/>
      <c r="C461" s="130"/>
      <c r="D461" s="130"/>
      <c r="E461" s="130"/>
      <c r="F461" s="600"/>
      <c r="G461" s="130"/>
      <c r="H461" s="130"/>
      <c r="I461" s="130"/>
      <c r="J461" s="130"/>
      <c r="K461" s="130"/>
      <c r="L461" s="130"/>
      <c r="M461" s="130"/>
      <c r="N461" s="167"/>
      <c r="O461" s="130"/>
      <c r="P461" s="130"/>
    </row>
    <row r="462" spans="1:16">
      <c r="A462" s="130"/>
      <c r="B462" s="130"/>
      <c r="C462" s="130"/>
      <c r="D462" s="130"/>
      <c r="E462" s="130"/>
      <c r="F462" s="600"/>
      <c r="G462" s="130"/>
      <c r="H462" s="130"/>
      <c r="I462" s="130"/>
      <c r="J462" s="130"/>
      <c r="K462" s="130"/>
      <c r="L462" s="130"/>
      <c r="M462" s="130"/>
      <c r="N462" s="167"/>
      <c r="O462" s="130"/>
      <c r="P462" s="130"/>
    </row>
    <row r="463" spans="1:16">
      <c r="A463" s="130"/>
      <c r="B463" s="130"/>
      <c r="C463" s="130"/>
      <c r="D463" s="130"/>
      <c r="E463" s="130"/>
      <c r="F463" s="600"/>
      <c r="G463" s="130"/>
      <c r="H463" s="130"/>
      <c r="I463" s="130"/>
      <c r="J463" s="130"/>
      <c r="K463" s="130"/>
      <c r="L463" s="130"/>
      <c r="M463" s="130"/>
      <c r="N463" s="167"/>
      <c r="O463" s="130"/>
      <c r="P463" s="130"/>
    </row>
    <row r="464" spans="1:16">
      <c r="A464" s="130"/>
      <c r="B464" s="130"/>
      <c r="C464" s="130"/>
      <c r="D464" s="130"/>
      <c r="E464" s="130"/>
      <c r="F464" s="600"/>
      <c r="G464" s="130"/>
      <c r="H464" s="130"/>
      <c r="I464" s="130"/>
      <c r="J464" s="130"/>
      <c r="K464" s="130"/>
      <c r="L464" s="130"/>
      <c r="M464" s="130"/>
      <c r="N464" s="167"/>
      <c r="O464" s="130"/>
      <c r="P464" s="130"/>
    </row>
    <row r="465" spans="1:16">
      <c r="A465" s="130"/>
      <c r="B465" s="130"/>
      <c r="C465" s="130"/>
      <c r="D465" s="130"/>
      <c r="E465" s="130"/>
      <c r="F465" s="600"/>
      <c r="G465" s="130"/>
      <c r="H465" s="130"/>
      <c r="I465" s="130"/>
      <c r="J465" s="130"/>
      <c r="K465" s="130"/>
      <c r="L465" s="130"/>
      <c r="M465" s="130"/>
      <c r="N465" s="167"/>
      <c r="O465" s="130"/>
      <c r="P465" s="130"/>
    </row>
    <row r="466" spans="1:16">
      <c r="A466" s="130"/>
      <c r="B466" s="130"/>
      <c r="C466" s="130"/>
      <c r="D466" s="130"/>
      <c r="E466" s="130"/>
      <c r="F466" s="600"/>
      <c r="G466" s="130"/>
      <c r="H466" s="130"/>
      <c r="I466" s="130"/>
      <c r="J466" s="130"/>
      <c r="K466" s="130"/>
      <c r="L466" s="130"/>
      <c r="M466" s="130"/>
      <c r="N466" s="167"/>
      <c r="O466" s="130"/>
      <c r="P466" s="130"/>
    </row>
    <row r="467" spans="1:16">
      <c r="A467" s="130"/>
      <c r="B467" s="130"/>
      <c r="C467" s="130"/>
      <c r="D467" s="130"/>
      <c r="E467" s="130"/>
      <c r="F467" s="600"/>
      <c r="G467" s="130"/>
      <c r="H467" s="130"/>
      <c r="I467" s="130"/>
      <c r="J467" s="130"/>
      <c r="K467" s="130"/>
      <c r="L467" s="130"/>
      <c r="M467" s="130"/>
      <c r="N467" s="167"/>
      <c r="O467" s="130"/>
      <c r="P467" s="130"/>
    </row>
    <row r="468" spans="1:16">
      <c r="A468" s="130"/>
      <c r="B468" s="130"/>
      <c r="C468" s="130"/>
      <c r="D468" s="130"/>
      <c r="E468" s="130"/>
      <c r="F468" s="600"/>
      <c r="G468" s="130"/>
      <c r="H468" s="130"/>
      <c r="I468" s="130"/>
      <c r="J468" s="130"/>
      <c r="K468" s="130"/>
      <c r="L468" s="130"/>
      <c r="M468" s="130"/>
      <c r="N468" s="167"/>
      <c r="O468" s="130"/>
      <c r="P468" s="130"/>
    </row>
    <row r="469" spans="1:16">
      <c r="A469" s="130"/>
      <c r="B469" s="130"/>
      <c r="C469" s="130"/>
      <c r="D469" s="130"/>
      <c r="E469" s="130"/>
      <c r="F469" s="600"/>
      <c r="G469" s="130"/>
      <c r="H469" s="130"/>
      <c r="I469" s="130"/>
      <c r="J469" s="130"/>
      <c r="K469" s="130"/>
      <c r="L469" s="130"/>
      <c r="M469" s="130"/>
      <c r="N469" s="167"/>
      <c r="O469" s="130"/>
      <c r="P469" s="130"/>
    </row>
    <row r="470" spans="1:16">
      <c r="A470" s="130"/>
      <c r="B470" s="130"/>
      <c r="C470" s="130"/>
      <c r="D470" s="130"/>
      <c r="E470" s="130"/>
      <c r="F470" s="600"/>
      <c r="G470" s="130"/>
      <c r="H470" s="130"/>
      <c r="I470" s="130"/>
      <c r="J470" s="130"/>
      <c r="K470" s="130"/>
      <c r="L470" s="130"/>
      <c r="M470" s="130"/>
      <c r="N470" s="167"/>
      <c r="O470" s="130"/>
      <c r="P470" s="130"/>
    </row>
    <row r="471" spans="1:16">
      <c r="A471" s="130"/>
      <c r="B471" s="130"/>
      <c r="C471" s="130"/>
      <c r="D471" s="130"/>
      <c r="E471" s="130"/>
      <c r="F471" s="600"/>
      <c r="G471" s="130"/>
      <c r="H471" s="130"/>
      <c r="I471" s="130"/>
      <c r="J471" s="130"/>
      <c r="K471" s="130"/>
      <c r="L471" s="130"/>
      <c r="M471" s="130"/>
      <c r="N471" s="167"/>
      <c r="O471" s="130"/>
      <c r="P471" s="130"/>
    </row>
    <row r="472" spans="1:16">
      <c r="A472" s="130"/>
      <c r="B472" s="130"/>
      <c r="C472" s="130"/>
      <c r="D472" s="130"/>
      <c r="E472" s="130"/>
      <c r="F472" s="600"/>
      <c r="G472" s="130"/>
      <c r="H472" s="130"/>
      <c r="I472" s="130"/>
      <c r="J472" s="130"/>
      <c r="K472" s="130"/>
      <c r="L472" s="130"/>
      <c r="M472" s="130"/>
      <c r="N472" s="167"/>
      <c r="O472" s="130"/>
      <c r="P472" s="130"/>
    </row>
    <row r="473" spans="1:16">
      <c r="A473" s="130"/>
      <c r="B473" s="130"/>
      <c r="C473" s="130"/>
      <c r="D473" s="130"/>
      <c r="E473" s="130"/>
      <c r="F473" s="600"/>
      <c r="G473" s="130"/>
      <c r="H473" s="130"/>
      <c r="I473" s="130"/>
      <c r="J473" s="130"/>
      <c r="K473" s="130"/>
      <c r="L473" s="130"/>
      <c r="M473" s="130"/>
      <c r="N473" s="167"/>
      <c r="O473" s="130"/>
      <c r="P473" s="130"/>
    </row>
    <row r="474" spans="1:16">
      <c r="A474" s="130"/>
      <c r="B474" s="130"/>
      <c r="C474" s="130"/>
      <c r="D474" s="130"/>
      <c r="E474" s="130"/>
      <c r="F474" s="600"/>
      <c r="G474" s="130"/>
      <c r="H474" s="130"/>
      <c r="I474" s="130"/>
      <c r="J474" s="130"/>
      <c r="K474" s="130"/>
      <c r="L474" s="130"/>
      <c r="M474" s="130"/>
      <c r="N474" s="167"/>
      <c r="O474" s="130"/>
      <c r="P474" s="130"/>
    </row>
    <row r="475" spans="1:16">
      <c r="A475" s="130"/>
      <c r="B475" s="130"/>
      <c r="C475" s="130"/>
      <c r="D475" s="130"/>
      <c r="E475" s="130"/>
      <c r="F475" s="600"/>
      <c r="G475" s="130"/>
      <c r="H475" s="130"/>
      <c r="I475" s="130"/>
      <c r="J475" s="130"/>
      <c r="K475" s="130"/>
      <c r="L475" s="130"/>
      <c r="M475" s="130"/>
      <c r="N475" s="167"/>
      <c r="O475" s="130"/>
      <c r="P475" s="130"/>
    </row>
    <row r="476" spans="1:16">
      <c r="A476" s="130"/>
      <c r="B476" s="130"/>
      <c r="C476" s="130"/>
      <c r="D476" s="130"/>
      <c r="E476" s="130"/>
      <c r="F476" s="600"/>
      <c r="G476" s="130"/>
      <c r="H476" s="130"/>
      <c r="I476" s="130"/>
      <c r="J476" s="130"/>
      <c r="K476" s="130"/>
      <c r="L476" s="130"/>
      <c r="M476" s="130"/>
      <c r="N476" s="167"/>
      <c r="O476" s="130"/>
      <c r="P476" s="130"/>
    </row>
    <row r="477" spans="1:16">
      <c r="A477" s="130"/>
      <c r="B477" s="130"/>
      <c r="C477" s="130"/>
      <c r="D477" s="130"/>
      <c r="E477" s="130"/>
      <c r="F477" s="600"/>
      <c r="G477" s="130"/>
      <c r="H477" s="130"/>
      <c r="I477" s="130"/>
      <c r="J477" s="130"/>
      <c r="K477" s="130"/>
      <c r="L477" s="130"/>
      <c r="M477" s="130"/>
      <c r="N477" s="167"/>
      <c r="O477" s="130"/>
      <c r="P477" s="130"/>
    </row>
    <row r="478" spans="1:16">
      <c r="A478" s="130"/>
      <c r="B478" s="130"/>
      <c r="C478" s="130"/>
      <c r="D478" s="130"/>
      <c r="E478" s="130"/>
      <c r="F478" s="600"/>
      <c r="G478" s="130"/>
      <c r="H478" s="130"/>
      <c r="I478" s="130"/>
      <c r="J478" s="130"/>
      <c r="K478" s="130"/>
      <c r="L478" s="130"/>
      <c r="M478" s="130"/>
      <c r="N478" s="167"/>
      <c r="O478" s="130"/>
      <c r="P478" s="130"/>
    </row>
    <row r="479" spans="1:16">
      <c r="A479" s="130"/>
      <c r="B479" s="130"/>
      <c r="C479" s="130"/>
      <c r="D479" s="130"/>
      <c r="E479" s="130"/>
      <c r="F479" s="600"/>
      <c r="G479" s="130"/>
      <c r="H479" s="130"/>
      <c r="I479" s="130"/>
      <c r="J479" s="130"/>
      <c r="K479" s="130"/>
      <c r="L479" s="130"/>
      <c r="M479" s="130"/>
      <c r="N479" s="167"/>
      <c r="O479" s="130"/>
      <c r="P479" s="130"/>
    </row>
    <row r="480" spans="1:16">
      <c r="A480" s="130"/>
      <c r="B480" s="130"/>
      <c r="C480" s="130"/>
      <c r="D480" s="130"/>
      <c r="E480" s="130"/>
      <c r="F480" s="600"/>
      <c r="G480" s="130"/>
      <c r="H480" s="130"/>
      <c r="I480" s="130"/>
      <c r="J480" s="130"/>
      <c r="K480" s="130"/>
      <c r="L480" s="130"/>
      <c r="M480" s="130"/>
      <c r="N480" s="167"/>
      <c r="O480" s="130"/>
      <c r="P480" s="130"/>
    </row>
    <row r="481" spans="1:16">
      <c r="A481" s="130"/>
      <c r="B481" s="130"/>
      <c r="C481" s="130"/>
      <c r="D481" s="130"/>
      <c r="E481" s="130"/>
      <c r="F481" s="600"/>
      <c r="G481" s="130"/>
      <c r="H481" s="130"/>
      <c r="I481" s="130"/>
      <c r="J481" s="130"/>
      <c r="K481" s="130"/>
      <c r="L481" s="130"/>
      <c r="M481" s="130"/>
      <c r="N481" s="167"/>
      <c r="O481" s="130"/>
      <c r="P481" s="130"/>
    </row>
    <row r="482" spans="1:16">
      <c r="A482" s="130"/>
      <c r="B482" s="130"/>
      <c r="C482" s="130"/>
      <c r="D482" s="130"/>
      <c r="E482" s="130"/>
      <c r="F482" s="600"/>
      <c r="G482" s="130"/>
      <c r="H482" s="130"/>
      <c r="I482" s="130"/>
      <c r="J482" s="130"/>
      <c r="K482" s="130"/>
      <c r="L482" s="130"/>
      <c r="M482" s="130"/>
      <c r="N482" s="167"/>
      <c r="O482" s="130"/>
      <c r="P482" s="130"/>
    </row>
    <row r="483" spans="1:16">
      <c r="A483" s="130"/>
      <c r="B483" s="130"/>
      <c r="C483" s="130"/>
      <c r="D483" s="130"/>
      <c r="E483" s="130"/>
      <c r="F483" s="600"/>
      <c r="G483" s="130"/>
      <c r="H483" s="130"/>
      <c r="I483" s="130"/>
      <c r="J483" s="130"/>
      <c r="K483" s="130"/>
      <c r="L483" s="130"/>
      <c r="M483" s="130"/>
      <c r="N483" s="167"/>
      <c r="O483" s="130"/>
      <c r="P483" s="130"/>
    </row>
    <row r="484" spans="1:16">
      <c r="A484" s="130"/>
      <c r="B484" s="130"/>
      <c r="C484" s="130"/>
      <c r="D484" s="130"/>
      <c r="E484" s="130"/>
      <c r="F484" s="600"/>
      <c r="G484" s="130"/>
      <c r="H484" s="130"/>
      <c r="I484" s="130"/>
      <c r="J484" s="130"/>
      <c r="K484" s="130"/>
      <c r="L484" s="130"/>
      <c r="M484" s="130"/>
      <c r="N484" s="167"/>
      <c r="O484" s="130"/>
      <c r="P484" s="130"/>
    </row>
    <row r="485" spans="1:16">
      <c r="A485" s="130"/>
      <c r="B485" s="130"/>
      <c r="C485" s="130"/>
      <c r="D485" s="130"/>
      <c r="E485" s="130"/>
      <c r="F485" s="600"/>
      <c r="G485" s="130"/>
      <c r="H485" s="130"/>
      <c r="I485" s="130"/>
      <c r="J485" s="130"/>
      <c r="K485" s="130"/>
      <c r="L485" s="130"/>
      <c r="M485" s="130"/>
      <c r="N485" s="167"/>
      <c r="O485" s="130"/>
      <c r="P485" s="130"/>
    </row>
    <row r="486" spans="1:16">
      <c r="A486" s="130"/>
      <c r="B486" s="130"/>
      <c r="C486" s="130"/>
      <c r="D486" s="130"/>
      <c r="E486" s="130"/>
      <c r="F486" s="600"/>
      <c r="G486" s="130"/>
      <c r="H486" s="130"/>
      <c r="I486" s="130"/>
      <c r="J486" s="130"/>
      <c r="K486" s="130"/>
      <c r="L486" s="130"/>
      <c r="M486" s="130"/>
      <c r="N486" s="167"/>
      <c r="O486" s="130"/>
      <c r="P486" s="130"/>
    </row>
    <row r="487" spans="1:16">
      <c r="A487" s="130"/>
      <c r="B487" s="130"/>
      <c r="C487" s="130"/>
      <c r="D487" s="130"/>
      <c r="E487" s="130"/>
      <c r="F487" s="600"/>
      <c r="G487" s="130"/>
      <c r="H487" s="130"/>
      <c r="I487" s="130"/>
      <c r="J487" s="130"/>
      <c r="K487" s="130"/>
      <c r="L487" s="130"/>
      <c r="M487" s="130"/>
      <c r="N487" s="167"/>
      <c r="O487" s="130"/>
      <c r="P487" s="130"/>
    </row>
    <row r="488" spans="1:16">
      <c r="A488" s="130"/>
      <c r="B488" s="130"/>
      <c r="C488" s="130"/>
      <c r="D488" s="130"/>
      <c r="E488" s="130"/>
      <c r="F488" s="600"/>
      <c r="G488" s="130"/>
      <c r="H488" s="130"/>
      <c r="I488" s="130"/>
      <c r="J488" s="130"/>
      <c r="K488" s="130"/>
      <c r="L488" s="130"/>
      <c r="M488" s="130"/>
      <c r="N488" s="167"/>
      <c r="O488" s="130"/>
      <c r="P488" s="130"/>
    </row>
    <row r="489" spans="1:16">
      <c r="A489" s="130"/>
      <c r="B489" s="130"/>
      <c r="C489" s="130"/>
      <c r="D489" s="130"/>
      <c r="E489" s="130"/>
      <c r="F489" s="600"/>
      <c r="G489" s="130"/>
      <c r="H489" s="130"/>
      <c r="I489" s="130"/>
      <c r="J489" s="130"/>
      <c r="K489" s="130"/>
      <c r="L489" s="130"/>
      <c r="M489" s="130"/>
      <c r="N489" s="167"/>
      <c r="O489" s="130"/>
      <c r="P489" s="130"/>
    </row>
    <row r="490" spans="1:16">
      <c r="A490" s="130"/>
      <c r="B490" s="130"/>
      <c r="C490" s="130"/>
      <c r="D490" s="130"/>
      <c r="E490" s="130"/>
      <c r="F490" s="600"/>
      <c r="G490" s="130"/>
      <c r="H490" s="130"/>
      <c r="I490" s="130"/>
      <c r="J490" s="130"/>
      <c r="K490" s="130"/>
      <c r="L490" s="130"/>
      <c r="M490" s="130"/>
      <c r="N490" s="167"/>
      <c r="O490" s="130"/>
      <c r="P490" s="130"/>
    </row>
    <row r="491" spans="1:16">
      <c r="A491" s="130"/>
      <c r="B491" s="130"/>
      <c r="C491" s="130"/>
      <c r="D491" s="130"/>
      <c r="E491" s="130"/>
      <c r="F491" s="600"/>
      <c r="G491" s="130"/>
      <c r="H491" s="130"/>
      <c r="I491" s="130"/>
      <c r="J491" s="130"/>
      <c r="K491" s="130"/>
      <c r="L491" s="130"/>
      <c r="M491" s="130"/>
      <c r="N491" s="167"/>
      <c r="O491" s="130"/>
      <c r="P491" s="130"/>
    </row>
    <row r="492" spans="1:16">
      <c r="A492" s="130"/>
      <c r="B492" s="130"/>
      <c r="C492" s="130"/>
      <c r="D492" s="130"/>
      <c r="E492" s="130"/>
      <c r="F492" s="600"/>
      <c r="G492" s="130"/>
      <c r="H492" s="130"/>
      <c r="I492" s="130"/>
      <c r="J492" s="130"/>
      <c r="K492" s="130"/>
      <c r="L492" s="130"/>
      <c r="M492" s="130"/>
      <c r="N492" s="167"/>
      <c r="O492" s="130"/>
      <c r="P492" s="130"/>
    </row>
    <row r="493" spans="1:16">
      <c r="A493" s="130"/>
      <c r="B493" s="130"/>
      <c r="C493" s="130"/>
      <c r="D493" s="130"/>
      <c r="E493" s="130"/>
      <c r="F493" s="600"/>
      <c r="G493" s="130"/>
      <c r="H493" s="130"/>
      <c r="I493" s="130"/>
      <c r="J493" s="130"/>
      <c r="K493" s="130"/>
      <c r="L493" s="130"/>
      <c r="M493" s="130"/>
      <c r="N493" s="167"/>
      <c r="O493" s="130"/>
      <c r="P493" s="130"/>
    </row>
    <row r="494" spans="1:16">
      <c r="A494" s="130"/>
      <c r="B494" s="130"/>
      <c r="C494" s="130"/>
      <c r="D494" s="130"/>
      <c r="E494" s="130"/>
      <c r="F494" s="600"/>
      <c r="G494" s="130"/>
      <c r="H494" s="130"/>
      <c r="I494" s="130"/>
      <c r="J494" s="130"/>
      <c r="K494" s="130"/>
      <c r="L494" s="130"/>
      <c r="M494" s="130"/>
      <c r="N494" s="167"/>
      <c r="O494" s="130"/>
      <c r="P494" s="130"/>
    </row>
    <row r="495" spans="1:16">
      <c r="A495" s="130"/>
      <c r="B495" s="130"/>
      <c r="C495" s="130"/>
      <c r="D495" s="130"/>
      <c r="E495" s="130"/>
      <c r="F495" s="600"/>
      <c r="G495" s="130"/>
      <c r="H495" s="130"/>
      <c r="I495" s="130"/>
      <c r="J495" s="130"/>
      <c r="K495" s="130"/>
      <c r="L495" s="130"/>
      <c r="M495" s="130"/>
      <c r="N495" s="167"/>
      <c r="O495" s="130"/>
      <c r="P495" s="130"/>
    </row>
    <row r="496" spans="1:16">
      <c r="A496" s="130"/>
      <c r="B496" s="130"/>
      <c r="C496" s="130"/>
      <c r="D496" s="130"/>
      <c r="E496" s="130"/>
      <c r="F496" s="600"/>
      <c r="G496" s="130"/>
      <c r="H496" s="130"/>
      <c r="I496" s="130"/>
      <c r="J496" s="130"/>
      <c r="K496" s="130"/>
      <c r="L496" s="130"/>
      <c r="M496" s="130"/>
      <c r="N496" s="167"/>
      <c r="O496" s="130"/>
      <c r="P496" s="130"/>
    </row>
    <row r="497" spans="1:16">
      <c r="A497" s="130"/>
      <c r="B497" s="130"/>
      <c r="C497" s="130"/>
      <c r="D497" s="130"/>
      <c r="E497" s="130"/>
      <c r="F497" s="600"/>
      <c r="G497" s="130"/>
      <c r="H497" s="130"/>
      <c r="I497" s="130"/>
      <c r="J497" s="130"/>
      <c r="K497" s="130"/>
      <c r="L497" s="130"/>
      <c r="M497" s="130"/>
      <c r="N497" s="167"/>
      <c r="O497" s="130"/>
      <c r="P497" s="130"/>
    </row>
    <row r="498" spans="1:16">
      <c r="A498" s="130"/>
      <c r="B498" s="130"/>
      <c r="C498" s="130"/>
      <c r="D498" s="130"/>
      <c r="E498" s="130"/>
      <c r="F498" s="600"/>
      <c r="G498" s="130"/>
      <c r="H498" s="130"/>
      <c r="I498" s="130"/>
      <c r="J498" s="130"/>
      <c r="K498" s="130"/>
      <c r="L498" s="130"/>
      <c r="M498" s="130"/>
      <c r="N498" s="167"/>
      <c r="O498" s="130"/>
      <c r="P498" s="130"/>
    </row>
    <row r="499" spans="1:16">
      <c r="A499" s="130"/>
      <c r="B499" s="130"/>
      <c r="C499" s="130"/>
      <c r="D499" s="130"/>
      <c r="E499" s="130"/>
      <c r="F499" s="600"/>
      <c r="G499" s="130"/>
      <c r="H499" s="130"/>
      <c r="I499" s="130"/>
      <c r="J499" s="130"/>
      <c r="K499" s="130"/>
      <c r="L499" s="130"/>
      <c r="M499" s="130"/>
      <c r="N499" s="167"/>
      <c r="O499" s="130"/>
      <c r="P499" s="130"/>
    </row>
    <row r="500" spans="1:16">
      <c r="A500" s="130"/>
      <c r="B500" s="130"/>
      <c r="C500" s="130"/>
      <c r="D500" s="130"/>
      <c r="E500" s="130"/>
      <c r="F500" s="600"/>
      <c r="G500" s="130"/>
      <c r="H500" s="130"/>
      <c r="I500" s="130"/>
      <c r="J500" s="130"/>
      <c r="K500" s="130"/>
      <c r="L500" s="130"/>
      <c r="M500" s="130"/>
      <c r="N500" s="167"/>
      <c r="O500" s="130"/>
      <c r="P500" s="130"/>
    </row>
    <row r="501" spans="1:16">
      <c r="A501" s="130"/>
      <c r="B501" s="130"/>
      <c r="C501" s="130"/>
      <c r="D501" s="130"/>
      <c r="E501" s="130"/>
      <c r="F501" s="600"/>
      <c r="G501" s="130"/>
      <c r="H501" s="130"/>
      <c r="I501" s="130"/>
      <c r="J501" s="130"/>
      <c r="K501" s="130"/>
      <c r="L501" s="130"/>
      <c r="M501" s="130"/>
      <c r="N501" s="167"/>
      <c r="O501" s="130"/>
      <c r="P501" s="130"/>
    </row>
    <row r="502" spans="1:16">
      <c r="A502" s="130"/>
      <c r="B502" s="130"/>
      <c r="C502" s="130"/>
      <c r="D502" s="130"/>
      <c r="E502" s="130"/>
      <c r="F502" s="600"/>
      <c r="G502" s="130"/>
      <c r="H502" s="130"/>
      <c r="I502" s="130"/>
      <c r="J502" s="130"/>
      <c r="K502" s="130"/>
      <c r="L502" s="130"/>
      <c r="M502" s="130"/>
      <c r="N502" s="167"/>
      <c r="O502" s="130"/>
      <c r="P502" s="130"/>
    </row>
    <row r="503" spans="1:16">
      <c r="A503" s="130"/>
      <c r="B503" s="130"/>
      <c r="C503" s="130"/>
      <c r="D503" s="130"/>
      <c r="E503" s="130"/>
      <c r="F503" s="600"/>
      <c r="G503" s="130"/>
      <c r="H503" s="130"/>
      <c r="I503" s="130"/>
      <c r="J503" s="130"/>
      <c r="K503" s="130"/>
      <c r="L503" s="130"/>
      <c r="M503" s="130"/>
      <c r="N503" s="167"/>
      <c r="O503" s="130"/>
      <c r="P503" s="130"/>
    </row>
    <row r="504" spans="1:16">
      <c r="A504" s="130"/>
      <c r="B504" s="130"/>
      <c r="C504" s="130"/>
      <c r="D504" s="130"/>
      <c r="E504" s="130"/>
      <c r="F504" s="600"/>
      <c r="G504" s="130"/>
      <c r="H504" s="130"/>
      <c r="I504" s="130"/>
      <c r="J504" s="130"/>
      <c r="K504" s="130"/>
      <c r="L504" s="130"/>
      <c r="M504" s="130"/>
      <c r="N504" s="167"/>
      <c r="O504" s="130"/>
      <c r="P504" s="130"/>
    </row>
    <row r="505" spans="1:16">
      <c r="A505" s="130"/>
      <c r="B505" s="130"/>
      <c r="C505" s="130"/>
      <c r="D505" s="130"/>
      <c r="E505" s="130"/>
      <c r="F505" s="600"/>
      <c r="G505" s="130"/>
      <c r="H505" s="130"/>
      <c r="I505" s="130"/>
      <c r="J505" s="130"/>
      <c r="K505" s="130"/>
      <c r="L505" s="130"/>
      <c r="M505" s="130"/>
      <c r="N505" s="167"/>
      <c r="O505" s="130"/>
      <c r="P505" s="130"/>
    </row>
    <row r="506" spans="1:16">
      <c r="A506" s="130"/>
      <c r="B506" s="130"/>
      <c r="C506" s="130"/>
      <c r="D506" s="130"/>
      <c r="E506" s="130"/>
      <c r="F506" s="600"/>
      <c r="G506" s="130"/>
      <c r="H506" s="130"/>
      <c r="I506" s="130"/>
      <c r="J506" s="130"/>
      <c r="K506" s="130"/>
      <c r="L506" s="130"/>
      <c r="M506" s="130"/>
      <c r="N506" s="167"/>
      <c r="O506" s="130"/>
      <c r="P506" s="130"/>
    </row>
    <row r="507" spans="1:16">
      <c r="A507" s="130"/>
      <c r="B507" s="130"/>
      <c r="C507" s="130"/>
      <c r="D507" s="130"/>
      <c r="E507" s="130"/>
      <c r="F507" s="600"/>
      <c r="G507" s="130"/>
      <c r="H507" s="130"/>
      <c r="I507" s="130"/>
      <c r="J507" s="130"/>
      <c r="K507" s="130"/>
      <c r="L507" s="130"/>
      <c r="M507" s="130"/>
      <c r="N507" s="167"/>
      <c r="O507" s="130"/>
      <c r="P507" s="130"/>
    </row>
    <row r="508" spans="1:16">
      <c r="A508" s="130"/>
      <c r="B508" s="130"/>
      <c r="C508" s="130"/>
      <c r="D508" s="130"/>
      <c r="E508" s="130"/>
      <c r="F508" s="600"/>
      <c r="G508" s="130"/>
      <c r="H508" s="130"/>
      <c r="I508" s="130"/>
      <c r="J508" s="130"/>
      <c r="K508" s="130"/>
      <c r="L508" s="130"/>
      <c r="M508" s="130"/>
      <c r="N508" s="167"/>
      <c r="O508" s="130"/>
      <c r="P508" s="130"/>
    </row>
    <row r="509" spans="1:16">
      <c r="A509" s="130"/>
      <c r="B509" s="130"/>
      <c r="C509" s="130"/>
      <c r="D509" s="130"/>
      <c r="E509" s="130"/>
      <c r="F509" s="600"/>
      <c r="G509" s="130"/>
      <c r="H509" s="130"/>
      <c r="I509" s="130"/>
      <c r="J509" s="130"/>
      <c r="K509" s="130"/>
      <c r="L509" s="130"/>
      <c r="M509" s="130"/>
      <c r="N509" s="167"/>
      <c r="O509" s="130"/>
      <c r="P509" s="130"/>
    </row>
    <row r="510" spans="1:16">
      <c r="A510" s="130"/>
      <c r="B510" s="130"/>
      <c r="C510" s="130"/>
      <c r="D510" s="130"/>
      <c r="E510" s="130"/>
      <c r="F510" s="600"/>
      <c r="G510" s="130"/>
      <c r="H510" s="130"/>
      <c r="I510" s="130"/>
      <c r="J510" s="130"/>
      <c r="K510" s="130"/>
      <c r="L510" s="130"/>
      <c r="M510" s="130"/>
      <c r="N510" s="167"/>
      <c r="O510" s="130"/>
      <c r="P510" s="130"/>
    </row>
    <row r="511" spans="1:16">
      <c r="A511" s="130"/>
      <c r="B511" s="130"/>
      <c r="C511" s="130"/>
      <c r="D511" s="130"/>
      <c r="E511" s="130"/>
      <c r="F511" s="600"/>
      <c r="G511" s="130"/>
      <c r="H511" s="130"/>
      <c r="I511" s="130"/>
      <c r="J511" s="130"/>
      <c r="K511" s="130"/>
      <c r="L511" s="130"/>
      <c r="M511" s="130"/>
      <c r="N511" s="167"/>
      <c r="O511" s="130"/>
      <c r="P511" s="130"/>
    </row>
    <row r="512" spans="1:16">
      <c r="A512" s="130"/>
      <c r="B512" s="130"/>
      <c r="C512" s="130"/>
      <c r="D512" s="130"/>
      <c r="E512" s="130"/>
      <c r="F512" s="600"/>
      <c r="G512" s="130"/>
      <c r="H512" s="130"/>
      <c r="I512" s="130"/>
      <c r="J512" s="130"/>
      <c r="K512" s="130"/>
      <c r="L512" s="130"/>
      <c r="M512" s="130"/>
      <c r="N512" s="167"/>
      <c r="O512" s="130"/>
      <c r="P512" s="130"/>
    </row>
    <row r="513" spans="1:16">
      <c r="A513" s="130"/>
      <c r="B513" s="130"/>
      <c r="C513" s="130"/>
      <c r="D513" s="130"/>
      <c r="E513" s="130"/>
      <c r="F513" s="600"/>
      <c r="G513" s="130"/>
      <c r="H513" s="130"/>
      <c r="I513" s="130"/>
      <c r="J513" s="130"/>
      <c r="K513" s="130"/>
      <c r="L513" s="130"/>
      <c r="M513" s="130"/>
      <c r="N513" s="167"/>
      <c r="O513" s="130"/>
      <c r="P513" s="130"/>
    </row>
    <row r="514" spans="1:16">
      <c r="A514" s="130"/>
      <c r="B514" s="130"/>
      <c r="C514" s="130"/>
      <c r="D514" s="130"/>
      <c r="E514" s="130"/>
      <c r="F514" s="600"/>
      <c r="G514" s="130"/>
      <c r="H514" s="130"/>
      <c r="I514" s="130"/>
      <c r="J514" s="130"/>
      <c r="K514" s="130"/>
      <c r="L514" s="130"/>
      <c r="M514" s="130"/>
      <c r="N514" s="167"/>
      <c r="O514" s="130"/>
      <c r="P514" s="130"/>
    </row>
    <row r="515" spans="1:16">
      <c r="A515" s="130"/>
      <c r="B515" s="130"/>
      <c r="C515" s="130"/>
      <c r="D515" s="130"/>
      <c r="E515" s="130"/>
      <c r="F515" s="600"/>
      <c r="G515" s="130"/>
      <c r="H515" s="130"/>
      <c r="I515" s="130"/>
      <c r="J515" s="130"/>
      <c r="K515" s="130"/>
      <c r="L515" s="130"/>
      <c r="M515" s="130"/>
      <c r="N515" s="167"/>
      <c r="O515" s="130"/>
      <c r="P515" s="130"/>
    </row>
    <row r="516" spans="1:16">
      <c r="A516" s="130"/>
      <c r="B516" s="130"/>
      <c r="C516" s="130"/>
      <c r="D516" s="130"/>
      <c r="E516" s="130"/>
      <c r="F516" s="600"/>
      <c r="G516" s="130"/>
      <c r="H516" s="130"/>
      <c r="I516" s="130"/>
      <c r="J516" s="130"/>
      <c r="K516" s="130"/>
      <c r="L516" s="130"/>
      <c r="M516" s="130"/>
      <c r="N516" s="167"/>
      <c r="O516" s="130"/>
      <c r="P516" s="130"/>
    </row>
    <row r="517" spans="1:16">
      <c r="A517" s="130"/>
      <c r="B517" s="130"/>
      <c r="C517" s="130"/>
      <c r="D517" s="130"/>
      <c r="E517" s="130"/>
      <c r="F517" s="600"/>
      <c r="G517" s="130"/>
      <c r="H517" s="130"/>
      <c r="I517" s="130"/>
      <c r="J517" s="130"/>
      <c r="K517" s="130"/>
      <c r="L517" s="130"/>
      <c r="M517" s="130"/>
      <c r="N517" s="167"/>
      <c r="O517" s="130"/>
      <c r="P517" s="130"/>
    </row>
    <row r="518" spans="1:16">
      <c r="A518" s="130"/>
      <c r="B518" s="130"/>
      <c r="C518" s="130"/>
      <c r="D518" s="130"/>
      <c r="E518" s="130"/>
      <c r="F518" s="600"/>
      <c r="G518" s="130"/>
      <c r="H518" s="130"/>
      <c r="I518" s="130"/>
      <c r="J518" s="130"/>
      <c r="K518" s="130"/>
      <c r="L518" s="130"/>
      <c r="M518" s="130"/>
      <c r="N518" s="167"/>
      <c r="O518" s="130"/>
      <c r="P518" s="130"/>
    </row>
    <row r="519" spans="1:16">
      <c r="A519" s="130"/>
      <c r="B519" s="130"/>
      <c r="C519" s="130"/>
      <c r="D519" s="130"/>
      <c r="E519" s="130"/>
      <c r="F519" s="600"/>
      <c r="G519" s="130"/>
      <c r="H519" s="130"/>
      <c r="I519" s="130"/>
      <c r="J519" s="130"/>
      <c r="K519" s="130"/>
      <c r="L519" s="130"/>
      <c r="M519" s="130"/>
      <c r="N519" s="167"/>
      <c r="O519" s="130"/>
      <c r="P519" s="130"/>
    </row>
    <row r="520" spans="1:16">
      <c r="A520" s="130"/>
      <c r="B520" s="130"/>
      <c r="C520" s="130"/>
      <c r="D520" s="130"/>
      <c r="E520" s="130"/>
      <c r="F520" s="600"/>
      <c r="G520" s="130"/>
      <c r="H520" s="130"/>
      <c r="I520" s="130"/>
      <c r="J520" s="130"/>
      <c r="K520" s="130"/>
      <c r="L520" s="130"/>
      <c r="M520" s="130"/>
      <c r="N520" s="167"/>
      <c r="O520" s="130"/>
      <c r="P520" s="130"/>
    </row>
    <row r="521" spans="1:16">
      <c r="A521" s="130"/>
      <c r="B521" s="130"/>
      <c r="C521" s="130"/>
      <c r="D521" s="130"/>
      <c r="E521" s="130"/>
      <c r="F521" s="600"/>
      <c r="G521" s="130"/>
      <c r="H521" s="130"/>
      <c r="I521" s="130"/>
      <c r="J521" s="130"/>
      <c r="K521" s="130"/>
      <c r="L521" s="130"/>
      <c r="M521" s="130"/>
      <c r="N521" s="167"/>
      <c r="O521" s="130"/>
      <c r="P521" s="130"/>
    </row>
    <row r="522" spans="1:16">
      <c r="A522" s="130"/>
      <c r="B522" s="130"/>
      <c r="C522" s="130"/>
      <c r="D522" s="130"/>
      <c r="E522" s="130"/>
      <c r="F522" s="600"/>
      <c r="G522" s="130"/>
      <c r="H522" s="130"/>
      <c r="I522" s="130"/>
      <c r="J522" s="130"/>
      <c r="K522" s="130"/>
      <c r="L522" s="130"/>
      <c r="M522" s="130"/>
      <c r="N522" s="167"/>
      <c r="O522" s="130"/>
      <c r="P522" s="130"/>
    </row>
    <row r="523" spans="1:16">
      <c r="A523" s="130"/>
      <c r="B523" s="130"/>
      <c r="C523" s="130"/>
      <c r="D523" s="130"/>
      <c r="E523" s="130"/>
      <c r="F523" s="600"/>
      <c r="G523" s="130"/>
      <c r="H523" s="130"/>
      <c r="I523" s="130"/>
      <c r="J523" s="130"/>
      <c r="K523" s="130"/>
      <c r="L523" s="130"/>
      <c r="M523" s="130"/>
      <c r="N523" s="167"/>
      <c r="O523" s="130"/>
      <c r="P523" s="130"/>
    </row>
    <row r="524" spans="1:16">
      <c r="A524" s="130"/>
      <c r="B524" s="130"/>
      <c r="C524" s="130"/>
      <c r="D524" s="130"/>
      <c r="E524" s="130"/>
      <c r="F524" s="600"/>
      <c r="G524" s="130"/>
      <c r="H524" s="130"/>
      <c r="I524" s="130"/>
      <c r="J524" s="130"/>
      <c r="K524" s="130"/>
      <c r="L524" s="130"/>
      <c r="M524" s="130"/>
      <c r="N524" s="167"/>
      <c r="O524" s="130"/>
      <c r="P524" s="130"/>
    </row>
    <row r="525" spans="1:16">
      <c r="A525" s="130"/>
      <c r="B525" s="130"/>
      <c r="C525" s="130"/>
      <c r="D525" s="130"/>
      <c r="E525" s="130"/>
      <c r="F525" s="600"/>
      <c r="G525" s="130"/>
      <c r="H525" s="130"/>
      <c r="I525" s="130"/>
      <c r="J525" s="130"/>
      <c r="K525" s="130"/>
      <c r="L525" s="130"/>
      <c r="M525" s="130"/>
      <c r="N525" s="167"/>
      <c r="O525" s="130"/>
      <c r="P525" s="130"/>
    </row>
    <row r="526" spans="1:16">
      <c r="A526" s="130"/>
      <c r="B526" s="130"/>
      <c r="C526" s="130"/>
      <c r="D526" s="130"/>
      <c r="E526" s="130"/>
      <c r="F526" s="600"/>
      <c r="G526" s="130"/>
      <c r="H526" s="130"/>
      <c r="I526" s="130"/>
      <c r="J526" s="130"/>
      <c r="K526" s="130"/>
      <c r="L526" s="130"/>
      <c r="M526" s="130"/>
      <c r="N526" s="167"/>
      <c r="O526" s="130"/>
      <c r="P526" s="130"/>
    </row>
    <row r="527" spans="1:16">
      <c r="A527" s="130"/>
      <c r="B527" s="130"/>
      <c r="C527" s="130"/>
      <c r="D527" s="130"/>
      <c r="E527" s="130"/>
      <c r="F527" s="600"/>
      <c r="G527" s="130"/>
      <c r="H527" s="130"/>
      <c r="I527" s="130"/>
      <c r="J527" s="130"/>
      <c r="K527" s="130"/>
      <c r="L527" s="130"/>
      <c r="M527" s="130"/>
      <c r="N527" s="167"/>
      <c r="O527" s="130"/>
      <c r="P527" s="130"/>
    </row>
    <row r="528" spans="1:16">
      <c r="A528" s="130"/>
      <c r="B528" s="130"/>
      <c r="C528" s="130"/>
      <c r="D528" s="130"/>
      <c r="E528" s="130"/>
      <c r="F528" s="600"/>
      <c r="G528" s="130"/>
      <c r="H528" s="130"/>
      <c r="I528" s="130"/>
      <c r="J528" s="130"/>
      <c r="K528" s="130"/>
      <c r="L528" s="130"/>
      <c r="M528" s="130"/>
      <c r="N528" s="167"/>
      <c r="O528" s="130"/>
      <c r="P528" s="130"/>
    </row>
    <row r="529" spans="1:16">
      <c r="A529" s="130"/>
      <c r="B529" s="130"/>
      <c r="C529" s="130"/>
      <c r="D529" s="130"/>
      <c r="E529" s="130"/>
      <c r="F529" s="600"/>
      <c r="G529" s="130"/>
      <c r="H529" s="130"/>
      <c r="I529" s="130"/>
      <c r="J529" s="130"/>
      <c r="K529" s="130"/>
      <c r="L529" s="130"/>
      <c r="M529" s="130"/>
      <c r="N529" s="167"/>
      <c r="O529" s="130"/>
      <c r="P529" s="130"/>
    </row>
    <row r="530" spans="1:16">
      <c r="A530" s="130"/>
      <c r="B530" s="130"/>
      <c r="C530" s="130"/>
      <c r="D530" s="130"/>
      <c r="E530" s="130"/>
      <c r="F530" s="600"/>
      <c r="G530" s="130"/>
      <c r="H530" s="130"/>
      <c r="I530" s="130"/>
      <c r="J530" s="130"/>
      <c r="K530" s="130"/>
      <c r="L530" s="130"/>
      <c r="M530" s="130"/>
      <c r="N530" s="167"/>
      <c r="O530" s="130"/>
      <c r="P530" s="130"/>
    </row>
    <row r="531" spans="1:16">
      <c r="A531" s="130"/>
      <c r="B531" s="130"/>
      <c r="C531" s="130"/>
      <c r="D531" s="130"/>
      <c r="E531" s="130"/>
      <c r="F531" s="600"/>
      <c r="G531" s="130"/>
      <c r="H531" s="130"/>
      <c r="I531" s="130"/>
      <c r="J531" s="130"/>
      <c r="K531" s="130"/>
      <c r="L531" s="130"/>
      <c r="M531" s="130"/>
      <c r="N531" s="167"/>
      <c r="O531" s="130"/>
      <c r="P531" s="130"/>
    </row>
    <row r="532" spans="1:16">
      <c r="A532" s="130"/>
      <c r="B532" s="130"/>
      <c r="C532" s="130"/>
      <c r="D532" s="130"/>
      <c r="E532" s="130"/>
      <c r="F532" s="600"/>
      <c r="G532" s="130"/>
      <c r="H532" s="130"/>
      <c r="I532" s="130"/>
      <c r="J532" s="130"/>
      <c r="K532" s="130"/>
      <c r="L532" s="130"/>
      <c r="M532" s="130"/>
      <c r="N532" s="167"/>
      <c r="O532" s="130"/>
      <c r="P532" s="130"/>
    </row>
    <row r="533" spans="1:16">
      <c r="A533" s="130"/>
      <c r="B533" s="130"/>
      <c r="C533" s="130"/>
      <c r="D533" s="130"/>
      <c r="E533" s="130"/>
      <c r="F533" s="600"/>
      <c r="G533" s="130"/>
      <c r="H533" s="130"/>
      <c r="I533" s="130"/>
      <c r="J533" s="130"/>
      <c r="K533" s="130"/>
      <c r="L533" s="130"/>
      <c r="M533" s="130"/>
      <c r="N533" s="167"/>
      <c r="O533" s="130"/>
      <c r="P533" s="130"/>
    </row>
    <row r="534" spans="1:16">
      <c r="A534" s="130"/>
      <c r="B534" s="130"/>
      <c r="C534" s="130"/>
      <c r="D534" s="130"/>
      <c r="E534" s="130"/>
      <c r="F534" s="600"/>
      <c r="G534" s="130"/>
      <c r="H534" s="130"/>
      <c r="I534" s="130"/>
      <c r="J534" s="130"/>
      <c r="K534" s="130"/>
      <c r="L534" s="130"/>
      <c r="M534" s="130"/>
      <c r="N534" s="167"/>
      <c r="O534" s="130"/>
      <c r="P534" s="130"/>
    </row>
    <row r="535" spans="1:16">
      <c r="A535" s="130"/>
      <c r="B535" s="130"/>
      <c r="C535" s="130"/>
      <c r="D535" s="130"/>
      <c r="E535" s="130"/>
      <c r="F535" s="600"/>
      <c r="G535" s="130"/>
      <c r="H535" s="130"/>
      <c r="I535" s="130"/>
      <c r="J535" s="130"/>
      <c r="K535" s="130"/>
      <c r="L535" s="130"/>
      <c r="M535" s="130"/>
      <c r="N535" s="167"/>
      <c r="O535" s="130"/>
      <c r="P535" s="130"/>
    </row>
    <row r="536" spans="1:16">
      <c r="A536" s="130"/>
      <c r="B536" s="130"/>
      <c r="C536" s="130"/>
      <c r="D536" s="130"/>
      <c r="E536" s="130"/>
      <c r="F536" s="600"/>
      <c r="G536" s="130"/>
      <c r="H536" s="130"/>
      <c r="I536" s="130"/>
      <c r="J536" s="130"/>
      <c r="K536" s="130"/>
      <c r="L536" s="130"/>
      <c r="M536" s="130"/>
      <c r="N536" s="167"/>
      <c r="O536" s="130"/>
      <c r="P536" s="130"/>
    </row>
    <row r="537" spans="1:16">
      <c r="A537" s="130"/>
      <c r="B537" s="130"/>
      <c r="C537" s="130"/>
      <c r="D537" s="130"/>
      <c r="E537" s="130"/>
      <c r="F537" s="600"/>
      <c r="G537" s="130"/>
      <c r="H537" s="130"/>
      <c r="I537" s="130"/>
      <c r="J537" s="130"/>
      <c r="K537" s="130"/>
      <c r="L537" s="130"/>
      <c r="M537" s="130"/>
      <c r="N537" s="167"/>
      <c r="O537" s="130"/>
      <c r="P537" s="130"/>
    </row>
    <row r="538" spans="1:16">
      <c r="A538" s="130"/>
      <c r="B538" s="130"/>
      <c r="C538" s="130"/>
      <c r="D538" s="130"/>
      <c r="E538" s="130"/>
      <c r="F538" s="600"/>
      <c r="G538" s="130"/>
      <c r="H538" s="130"/>
      <c r="I538" s="130"/>
      <c r="J538" s="130"/>
      <c r="K538" s="130"/>
      <c r="L538" s="130"/>
      <c r="M538" s="130"/>
      <c r="N538" s="167"/>
      <c r="O538" s="130"/>
      <c r="P538" s="130"/>
    </row>
    <row r="539" spans="1:16">
      <c r="A539" s="130"/>
      <c r="B539" s="130"/>
      <c r="C539" s="130"/>
      <c r="D539" s="130"/>
      <c r="E539" s="130"/>
      <c r="F539" s="600"/>
      <c r="G539" s="130"/>
      <c r="H539" s="130"/>
      <c r="I539" s="130"/>
      <c r="J539" s="130"/>
      <c r="K539" s="130"/>
      <c r="L539" s="130"/>
      <c r="M539" s="130"/>
      <c r="N539" s="167"/>
      <c r="O539" s="130"/>
      <c r="P539" s="130"/>
    </row>
    <row r="540" spans="1:16">
      <c r="A540" s="130"/>
      <c r="B540" s="130"/>
      <c r="C540" s="130"/>
      <c r="D540" s="130"/>
      <c r="E540" s="130"/>
      <c r="F540" s="600"/>
      <c r="G540" s="130"/>
      <c r="H540" s="130"/>
      <c r="I540" s="130"/>
      <c r="J540" s="130"/>
      <c r="K540" s="130"/>
      <c r="L540" s="130"/>
      <c r="M540" s="130"/>
      <c r="N540" s="167"/>
      <c r="O540" s="130"/>
      <c r="P540" s="130"/>
    </row>
    <row r="541" spans="1:16">
      <c r="A541" s="130"/>
      <c r="B541" s="130"/>
      <c r="C541" s="130"/>
      <c r="D541" s="130"/>
      <c r="E541" s="130"/>
      <c r="F541" s="600"/>
      <c r="G541" s="130"/>
      <c r="H541" s="130"/>
      <c r="I541" s="130"/>
      <c r="J541" s="130"/>
      <c r="K541" s="130"/>
      <c r="L541" s="130"/>
      <c r="M541" s="130"/>
      <c r="N541" s="167"/>
      <c r="O541" s="130"/>
      <c r="P541" s="130"/>
    </row>
    <row r="542" spans="1:16">
      <c r="A542" s="130"/>
      <c r="B542" s="130"/>
      <c r="C542" s="130"/>
      <c r="D542" s="130"/>
      <c r="E542" s="130"/>
      <c r="F542" s="600"/>
      <c r="G542" s="130"/>
      <c r="H542" s="130"/>
      <c r="I542" s="130"/>
      <c r="J542" s="130"/>
      <c r="K542" s="130"/>
      <c r="L542" s="130"/>
      <c r="M542" s="130"/>
      <c r="N542" s="167"/>
      <c r="O542" s="130"/>
      <c r="P542" s="130"/>
    </row>
    <row r="543" spans="1:16">
      <c r="A543" s="130"/>
      <c r="B543" s="130"/>
      <c r="C543" s="130"/>
      <c r="D543" s="130"/>
      <c r="E543" s="130"/>
      <c r="F543" s="600"/>
      <c r="G543" s="130"/>
      <c r="H543" s="130"/>
      <c r="I543" s="130"/>
      <c r="J543" s="130"/>
      <c r="K543" s="130"/>
      <c r="L543" s="130"/>
      <c r="M543" s="130"/>
      <c r="N543" s="167"/>
      <c r="O543" s="130"/>
      <c r="P543" s="130"/>
    </row>
    <row r="544" spans="1:16">
      <c r="A544" s="130"/>
      <c r="B544" s="130"/>
      <c r="C544" s="130"/>
      <c r="D544" s="130"/>
      <c r="E544" s="130"/>
      <c r="F544" s="600"/>
      <c r="G544" s="130"/>
      <c r="H544" s="130"/>
      <c r="I544" s="130"/>
      <c r="J544" s="130"/>
      <c r="K544" s="130"/>
      <c r="L544" s="130"/>
      <c r="M544" s="130"/>
      <c r="N544" s="167"/>
      <c r="O544" s="130"/>
      <c r="P544" s="130"/>
    </row>
    <row r="545" spans="1:16">
      <c r="A545" s="130"/>
      <c r="B545" s="130"/>
      <c r="C545" s="130"/>
      <c r="D545" s="130"/>
      <c r="E545" s="130"/>
      <c r="F545" s="600"/>
      <c r="G545" s="130"/>
      <c r="H545" s="130"/>
      <c r="I545" s="130"/>
      <c r="J545" s="130"/>
      <c r="K545" s="130"/>
      <c r="L545" s="130"/>
      <c r="M545" s="130"/>
      <c r="N545" s="167"/>
      <c r="O545" s="130"/>
      <c r="P545" s="130"/>
    </row>
    <row r="546" spans="1:16">
      <c r="A546" s="130"/>
      <c r="B546" s="130"/>
      <c r="C546" s="130"/>
      <c r="D546" s="130"/>
      <c r="E546" s="130"/>
      <c r="F546" s="600"/>
      <c r="G546" s="130"/>
      <c r="H546" s="130"/>
      <c r="I546" s="130"/>
      <c r="J546" s="130"/>
      <c r="K546" s="130"/>
      <c r="L546" s="130"/>
      <c r="M546" s="130"/>
      <c r="N546" s="167"/>
      <c r="O546" s="130"/>
      <c r="P546" s="130"/>
    </row>
    <row r="547" spans="1:16">
      <c r="A547" s="130"/>
      <c r="B547" s="130"/>
      <c r="C547" s="130"/>
      <c r="D547" s="130"/>
      <c r="E547" s="130"/>
      <c r="F547" s="600"/>
      <c r="G547" s="130"/>
      <c r="H547" s="130"/>
      <c r="I547" s="130"/>
      <c r="J547" s="130"/>
      <c r="K547" s="130"/>
      <c r="L547" s="130"/>
      <c r="M547" s="130"/>
      <c r="N547" s="167"/>
      <c r="O547" s="130"/>
      <c r="P547" s="130"/>
    </row>
    <row r="548" spans="1:16">
      <c r="A548" s="130"/>
      <c r="B548" s="130"/>
      <c r="C548" s="130"/>
      <c r="D548" s="130"/>
      <c r="E548" s="130"/>
      <c r="F548" s="600"/>
      <c r="G548" s="130"/>
      <c r="H548" s="130"/>
      <c r="I548" s="130"/>
      <c r="J548" s="130"/>
      <c r="K548" s="130"/>
      <c r="L548" s="130"/>
      <c r="M548" s="130"/>
      <c r="N548" s="167"/>
      <c r="O548" s="130"/>
      <c r="P548" s="130"/>
    </row>
    <row r="549" spans="1:16">
      <c r="A549" s="130"/>
      <c r="B549" s="130"/>
      <c r="C549" s="130"/>
      <c r="D549" s="130"/>
      <c r="E549" s="130"/>
      <c r="F549" s="600"/>
      <c r="G549" s="130"/>
      <c r="H549" s="130"/>
      <c r="I549" s="130"/>
      <c r="J549" s="130"/>
      <c r="K549" s="130"/>
      <c r="L549" s="130"/>
      <c r="M549" s="130"/>
      <c r="N549" s="167"/>
      <c r="O549" s="130"/>
      <c r="P549" s="130"/>
    </row>
    <row r="550" spans="1:16">
      <c r="A550" s="130"/>
      <c r="B550" s="130"/>
      <c r="C550" s="130"/>
      <c r="D550" s="130"/>
      <c r="E550" s="130"/>
      <c r="F550" s="600"/>
      <c r="G550" s="130"/>
      <c r="H550" s="130"/>
      <c r="I550" s="130"/>
      <c r="J550" s="130"/>
      <c r="K550" s="130"/>
      <c r="L550" s="130"/>
      <c r="M550" s="130"/>
      <c r="N550" s="167"/>
      <c r="O550" s="130"/>
      <c r="P550" s="130"/>
    </row>
    <row r="551" spans="1:16">
      <c r="A551" s="130"/>
      <c r="B551" s="130"/>
      <c r="C551" s="130"/>
      <c r="D551" s="130"/>
      <c r="E551" s="130"/>
      <c r="F551" s="600"/>
      <c r="G551" s="130"/>
      <c r="H551" s="130"/>
      <c r="I551" s="130"/>
      <c r="J551" s="130"/>
      <c r="K551" s="130"/>
      <c r="L551" s="130"/>
      <c r="M551" s="130"/>
      <c r="N551" s="167"/>
      <c r="O551" s="130"/>
      <c r="P551" s="130"/>
    </row>
    <row r="552" spans="1:16">
      <c r="A552" s="130"/>
      <c r="B552" s="130"/>
      <c r="C552" s="130"/>
      <c r="D552" s="130"/>
      <c r="E552" s="130"/>
      <c r="F552" s="600"/>
      <c r="G552" s="130"/>
      <c r="H552" s="130"/>
      <c r="I552" s="130"/>
      <c r="J552" s="130"/>
      <c r="K552" s="130"/>
      <c r="L552" s="130"/>
      <c r="M552" s="130"/>
      <c r="N552" s="167"/>
      <c r="O552" s="130"/>
      <c r="P552" s="130"/>
    </row>
    <row r="553" spans="1:16">
      <c r="A553" s="130"/>
      <c r="B553" s="130"/>
      <c r="C553" s="130"/>
      <c r="D553" s="130"/>
      <c r="E553" s="130"/>
      <c r="F553" s="600"/>
      <c r="G553" s="130"/>
      <c r="H553" s="130"/>
      <c r="I553" s="130"/>
      <c r="J553" s="130"/>
      <c r="K553" s="130"/>
      <c r="L553" s="130"/>
      <c r="M553" s="130"/>
      <c r="N553" s="167"/>
      <c r="O553" s="130"/>
      <c r="P553" s="130"/>
    </row>
    <row r="554" spans="1:16">
      <c r="A554" s="130"/>
      <c r="B554" s="130"/>
      <c r="C554" s="130"/>
      <c r="D554" s="130"/>
      <c r="E554" s="130"/>
      <c r="F554" s="600"/>
      <c r="G554" s="130"/>
      <c r="H554" s="130"/>
      <c r="I554" s="130"/>
      <c r="J554" s="130"/>
      <c r="K554" s="130"/>
      <c r="L554" s="130"/>
      <c r="M554" s="130"/>
      <c r="N554" s="167"/>
      <c r="O554" s="130"/>
      <c r="P554" s="130"/>
    </row>
    <row r="555" spans="1:16">
      <c r="A555" s="130"/>
      <c r="B555" s="130"/>
      <c r="C555" s="130"/>
      <c r="D555" s="130"/>
      <c r="E555" s="130"/>
      <c r="F555" s="600"/>
      <c r="G555" s="130"/>
      <c r="H555" s="130"/>
      <c r="I555" s="130"/>
      <c r="J555" s="130"/>
      <c r="K555" s="130"/>
      <c r="L555" s="130"/>
      <c r="M555" s="130"/>
      <c r="N555" s="167"/>
      <c r="O555" s="130"/>
      <c r="P555" s="130"/>
    </row>
    <row r="556" spans="1:16">
      <c r="A556" s="130"/>
      <c r="B556" s="130"/>
      <c r="C556" s="130"/>
      <c r="D556" s="130"/>
      <c r="E556" s="130"/>
      <c r="F556" s="600"/>
      <c r="G556" s="130"/>
      <c r="H556" s="130"/>
      <c r="I556" s="130"/>
      <c r="J556" s="130"/>
      <c r="K556" s="130"/>
      <c r="L556" s="130"/>
      <c r="M556" s="130"/>
      <c r="N556" s="167"/>
      <c r="O556" s="130"/>
      <c r="P556" s="130"/>
    </row>
    <row r="557" spans="1:16">
      <c r="A557" s="130"/>
      <c r="B557" s="130"/>
      <c r="C557" s="130"/>
      <c r="D557" s="130"/>
      <c r="E557" s="130"/>
      <c r="F557" s="600"/>
      <c r="G557" s="130"/>
      <c r="H557" s="130"/>
      <c r="I557" s="130"/>
      <c r="J557" s="130"/>
      <c r="K557" s="130"/>
      <c r="L557" s="130"/>
      <c r="M557" s="130"/>
      <c r="N557" s="167"/>
      <c r="O557" s="130"/>
      <c r="P557" s="130"/>
    </row>
    <row r="558" spans="1:16">
      <c r="A558" s="130"/>
      <c r="B558" s="130"/>
      <c r="C558" s="130"/>
      <c r="D558" s="130"/>
      <c r="E558" s="130"/>
      <c r="F558" s="600"/>
      <c r="G558" s="130"/>
      <c r="H558" s="130"/>
      <c r="I558" s="130"/>
      <c r="J558" s="130"/>
      <c r="K558" s="130"/>
      <c r="L558" s="130"/>
      <c r="M558" s="130"/>
      <c r="N558" s="167"/>
      <c r="O558" s="130"/>
      <c r="P558" s="130"/>
    </row>
    <row r="559" spans="1:16">
      <c r="A559" s="130"/>
      <c r="B559" s="130"/>
      <c r="C559" s="130"/>
      <c r="D559" s="130"/>
      <c r="E559" s="130"/>
      <c r="F559" s="600"/>
      <c r="G559" s="130"/>
      <c r="H559" s="130"/>
      <c r="I559" s="130"/>
      <c r="J559" s="130"/>
      <c r="K559" s="130"/>
      <c r="L559" s="130"/>
      <c r="M559" s="130"/>
      <c r="N559" s="167"/>
      <c r="O559" s="130"/>
      <c r="P559" s="130"/>
    </row>
    <row r="560" spans="1:16">
      <c r="A560" s="130"/>
      <c r="B560" s="130"/>
      <c r="C560" s="130"/>
      <c r="D560" s="130"/>
      <c r="E560" s="130"/>
      <c r="F560" s="600"/>
      <c r="G560" s="130"/>
      <c r="H560" s="130"/>
      <c r="I560" s="130"/>
      <c r="J560" s="130"/>
      <c r="K560" s="130"/>
      <c r="L560" s="130"/>
      <c r="M560" s="130"/>
      <c r="N560" s="167"/>
      <c r="O560" s="130"/>
      <c r="P560" s="130"/>
    </row>
    <row r="561" spans="1:16">
      <c r="A561" s="130"/>
      <c r="B561" s="130"/>
      <c r="C561" s="130"/>
      <c r="D561" s="130"/>
      <c r="E561" s="130"/>
      <c r="F561" s="600"/>
      <c r="G561" s="130"/>
      <c r="H561" s="130"/>
      <c r="I561" s="130"/>
      <c r="J561" s="130"/>
      <c r="K561" s="130"/>
      <c r="L561" s="130"/>
      <c r="M561" s="130"/>
      <c r="N561" s="167"/>
      <c r="O561" s="130"/>
      <c r="P561" s="130"/>
    </row>
    <row r="562" spans="1:16">
      <c r="A562" s="130"/>
      <c r="B562" s="130"/>
      <c r="C562" s="130"/>
      <c r="D562" s="130"/>
      <c r="E562" s="130"/>
      <c r="F562" s="600"/>
      <c r="G562" s="130"/>
      <c r="H562" s="130"/>
      <c r="I562" s="130"/>
      <c r="J562" s="130"/>
      <c r="K562" s="130"/>
      <c r="L562" s="130"/>
      <c r="M562" s="130"/>
      <c r="N562" s="167"/>
      <c r="O562" s="130"/>
      <c r="P562" s="130"/>
    </row>
    <row r="563" spans="1:16">
      <c r="A563" s="130"/>
      <c r="B563" s="130"/>
      <c r="C563" s="130"/>
      <c r="D563" s="130"/>
      <c r="E563" s="130"/>
      <c r="F563" s="600"/>
      <c r="G563" s="130"/>
      <c r="H563" s="130"/>
      <c r="I563" s="130"/>
      <c r="J563" s="130"/>
      <c r="K563" s="130"/>
      <c r="L563" s="130"/>
      <c r="M563" s="130"/>
      <c r="N563" s="167"/>
      <c r="O563" s="130"/>
      <c r="P563" s="130"/>
    </row>
    <row r="564" spans="1:16">
      <c r="A564" s="130"/>
      <c r="B564" s="130"/>
      <c r="C564" s="130"/>
      <c r="D564" s="130"/>
      <c r="E564" s="130"/>
      <c r="F564" s="600"/>
      <c r="G564" s="130"/>
      <c r="H564" s="130"/>
      <c r="I564" s="130"/>
      <c r="J564" s="130"/>
      <c r="K564" s="130"/>
      <c r="L564" s="130"/>
      <c r="M564" s="130"/>
      <c r="N564" s="167"/>
      <c r="O564" s="130"/>
      <c r="P564" s="130"/>
    </row>
    <row r="565" spans="1:16">
      <c r="A565" s="130"/>
      <c r="B565" s="130"/>
      <c r="C565" s="130"/>
      <c r="D565" s="130"/>
      <c r="E565" s="130"/>
      <c r="F565" s="600"/>
      <c r="G565" s="130"/>
      <c r="H565" s="130"/>
      <c r="I565" s="130"/>
      <c r="J565" s="130"/>
      <c r="K565" s="130"/>
      <c r="L565" s="130"/>
      <c r="M565" s="130"/>
      <c r="N565" s="167"/>
      <c r="O565" s="130"/>
      <c r="P565" s="130"/>
    </row>
    <row r="566" spans="1:16">
      <c r="A566" s="130"/>
      <c r="B566" s="130"/>
      <c r="C566" s="130"/>
      <c r="D566" s="130"/>
      <c r="E566" s="130"/>
      <c r="F566" s="600"/>
      <c r="G566" s="130"/>
      <c r="H566" s="130"/>
      <c r="I566" s="130"/>
      <c r="J566" s="130"/>
      <c r="K566" s="130"/>
      <c r="L566" s="130"/>
      <c r="M566" s="130"/>
      <c r="N566" s="167"/>
      <c r="O566" s="130"/>
      <c r="P566" s="130"/>
    </row>
    <row r="567" spans="1:16">
      <c r="A567" s="130"/>
      <c r="B567" s="130"/>
      <c r="C567" s="130"/>
      <c r="D567" s="130"/>
      <c r="E567" s="130"/>
      <c r="F567" s="600"/>
      <c r="G567" s="130"/>
      <c r="H567" s="130"/>
      <c r="I567" s="130"/>
      <c r="J567" s="130"/>
      <c r="K567" s="130"/>
      <c r="L567" s="130"/>
      <c r="M567" s="130"/>
      <c r="N567" s="167"/>
      <c r="O567" s="130"/>
      <c r="P567" s="130"/>
    </row>
    <row r="568" spans="1:16">
      <c r="A568" s="130"/>
      <c r="B568" s="130"/>
      <c r="C568" s="130"/>
      <c r="D568" s="130"/>
      <c r="E568" s="130"/>
      <c r="F568" s="600"/>
      <c r="G568" s="130"/>
      <c r="H568" s="130"/>
      <c r="I568" s="130"/>
      <c r="J568" s="130"/>
      <c r="K568" s="130"/>
      <c r="L568" s="130"/>
      <c r="M568" s="130"/>
      <c r="N568" s="167"/>
      <c r="O568" s="130"/>
      <c r="P568" s="130"/>
    </row>
    <row r="569" spans="1:16">
      <c r="A569" s="130"/>
      <c r="B569" s="130"/>
      <c r="C569" s="130"/>
      <c r="D569" s="130"/>
      <c r="E569" s="130"/>
      <c r="F569" s="600"/>
      <c r="G569" s="130"/>
      <c r="H569" s="130"/>
      <c r="I569" s="130"/>
      <c r="J569" s="130"/>
      <c r="K569" s="130"/>
      <c r="L569" s="130"/>
      <c r="M569" s="130"/>
      <c r="N569" s="167"/>
      <c r="O569" s="130"/>
      <c r="P569" s="130"/>
    </row>
    <row r="570" spans="1:16">
      <c r="A570" s="130"/>
      <c r="B570" s="130"/>
      <c r="C570" s="130"/>
      <c r="D570" s="130"/>
      <c r="E570" s="130"/>
      <c r="F570" s="600"/>
      <c r="G570" s="130"/>
      <c r="H570" s="130"/>
      <c r="I570" s="130"/>
      <c r="J570" s="130"/>
      <c r="K570" s="130"/>
      <c r="L570" s="130"/>
      <c r="M570" s="130"/>
      <c r="N570" s="167"/>
      <c r="O570" s="130"/>
      <c r="P570" s="130"/>
    </row>
    <row r="571" spans="1:16">
      <c r="A571" s="130"/>
      <c r="B571" s="130"/>
      <c r="C571" s="130"/>
      <c r="D571" s="130"/>
      <c r="E571" s="130"/>
      <c r="F571" s="600"/>
      <c r="G571" s="130"/>
      <c r="H571" s="130"/>
      <c r="I571" s="130"/>
      <c r="J571" s="130"/>
      <c r="K571" s="130"/>
      <c r="L571" s="130"/>
      <c r="M571" s="130"/>
      <c r="N571" s="167"/>
      <c r="O571" s="130"/>
      <c r="P571" s="130"/>
    </row>
    <row r="572" spans="1:16">
      <c r="A572" s="130"/>
      <c r="B572" s="130"/>
      <c r="C572" s="130"/>
      <c r="D572" s="130"/>
      <c r="E572" s="130"/>
      <c r="F572" s="600"/>
      <c r="G572" s="130"/>
      <c r="H572" s="130"/>
      <c r="I572" s="130"/>
      <c r="J572" s="130"/>
      <c r="K572" s="130"/>
      <c r="L572" s="130"/>
      <c r="M572" s="130"/>
      <c r="N572" s="167"/>
      <c r="O572" s="130"/>
      <c r="P572" s="130"/>
    </row>
    <row r="573" spans="1:16">
      <c r="A573" s="130"/>
      <c r="B573" s="130"/>
      <c r="C573" s="130"/>
      <c r="D573" s="130"/>
      <c r="E573" s="130"/>
      <c r="F573" s="600"/>
      <c r="G573" s="130"/>
      <c r="H573" s="130"/>
      <c r="I573" s="130"/>
      <c r="J573" s="130"/>
      <c r="K573" s="130"/>
      <c r="L573" s="130"/>
      <c r="M573" s="130"/>
      <c r="N573" s="167"/>
      <c r="O573" s="130"/>
      <c r="P573" s="130"/>
    </row>
    <row r="574" spans="1:16">
      <c r="A574" s="130"/>
      <c r="B574" s="130"/>
      <c r="C574" s="130"/>
      <c r="D574" s="130"/>
      <c r="E574" s="130"/>
      <c r="F574" s="600"/>
      <c r="G574" s="130"/>
      <c r="H574" s="130"/>
      <c r="I574" s="130"/>
      <c r="J574" s="130"/>
      <c r="K574" s="130"/>
      <c r="L574" s="130"/>
      <c r="M574" s="130"/>
      <c r="N574" s="167"/>
      <c r="O574" s="130"/>
      <c r="P574" s="130"/>
    </row>
    <row r="575" spans="1:16">
      <c r="A575" s="130"/>
      <c r="B575" s="130"/>
      <c r="C575" s="130"/>
      <c r="D575" s="130"/>
      <c r="E575" s="130"/>
      <c r="F575" s="600"/>
      <c r="G575" s="130"/>
      <c r="H575" s="130"/>
      <c r="I575" s="130"/>
      <c r="J575" s="130"/>
      <c r="K575" s="130"/>
      <c r="L575" s="130"/>
      <c r="M575" s="130"/>
      <c r="N575" s="167"/>
      <c r="O575" s="130"/>
      <c r="P575" s="130"/>
    </row>
    <row r="576" spans="1:16">
      <c r="A576" s="130"/>
      <c r="B576" s="130"/>
      <c r="C576" s="130"/>
      <c r="D576" s="130"/>
      <c r="E576" s="130"/>
      <c r="F576" s="600"/>
      <c r="G576" s="130"/>
      <c r="H576" s="130"/>
      <c r="I576" s="130"/>
      <c r="J576" s="130"/>
      <c r="K576" s="130"/>
      <c r="L576" s="130"/>
      <c r="M576" s="130"/>
      <c r="N576" s="167"/>
      <c r="O576" s="130"/>
      <c r="P576" s="130"/>
    </row>
    <row r="577" spans="1:16">
      <c r="A577" s="130"/>
      <c r="B577" s="130"/>
      <c r="C577" s="130"/>
      <c r="D577" s="130"/>
      <c r="E577" s="130"/>
      <c r="F577" s="600"/>
      <c r="G577" s="130"/>
      <c r="H577" s="130"/>
      <c r="I577" s="130"/>
      <c r="J577" s="130"/>
      <c r="K577" s="130"/>
      <c r="L577" s="130"/>
      <c r="M577" s="130"/>
      <c r="N577" s="167"/>
      <c r="O577" s="130"/>
      <c r="P577" s="130"/>
    </row>
    <row r="578" spans="1:16">
      <c r="A578" s="130"/>
      <c r="B578" s="130"/>
      <c r="C578" s="130"/>
      <c r="D578" s="130"/>
      <c r="E578" s="130"/>
      <c r="F578" s="600"/>
      <c r="G578" s="130"/>
      <c r="H578" s="130"/>
      <c r="I578" s="130"/>
      <c r="J578" s="130"/>
      <c r="K578" s="130"/>
      <c r="L578" s="130"/>
      <c r="M578" s="130"/>
      <c r="N578" s="167"/>
      <c r="O578" s="130"/>
      <c r="P578" s="130"/>
    </row>
    <row r="579" spans="1:16">
      <c r="A579" s="130"/>
      <c r="B579" s="130"/>
      <c r="C579" s="130"/>
      <c r="D579" s="130"/>
      <c r="E579" s="130"/>
      <c r="F579" s="600"/>
      <c r="G579" s="130"/>
      <c r="H579" s="130"/>
      <c r="I579" s="130"/>
      <c r="J579" s="130"/>
      <c r="K579" s="130"/>
      <c r="L579" s="130"/>
      <c r="M579" s="130"/>
      <c r="N579" s="167"/>
      <c r="O579" s="130"/>
      <c r="P579" s="130"/>
    </row>
    <row r="580" spans="1:16">
      <c r="A580" s="130"/>
      <c r="B580" s="130"/>
      <c r="C580" s="130"/>
      <c r="D580" s="130"/>
      <c r="E580" s="130"/>
      <c r="F580" s="600"/>
      <c r="G580" s="130"/>
      <c r="H580" s="130"/>
      <c r="I580" s="130"/>
      <c r="J580" s="130"/>
      <c r="K580" s="130"/>
      <c r="L580" s="130"/>
      <c r="M580" s="130"/>
      <c r="N580" s="167"/>
      <c r="O580" s="130"/>
      <c r="P580" s="130"/>
    </row>
    <row r="581" spans="1:16">
      <c r="A581" s="130"/>
      <c r="B581" s="130"/>
      <c r="C581" s="130"/>
      <c r="D581" s="130"/>
      <c r="E581" s="130"/>
      <c r="F581" s="600"/>
      <c r="G581" s="130"/>
      <c r="H581" s="130"/>
      <c r="I581" s="130"/>
      <c r="J581" s="130"/>
      <c r="K581" s="130"/>
      <c r="L581" s="130"/>
      <c r="M581" s="130"/>
      <c r="N581" s="167"/>
      <c r="O581" s="130"/>
      <c r="P581" s="130"/>
    </row>
    <row r="582" spans="1:16">
      <c r="A582" s="130"/>
      <c r="B582" s="130"/>
      <c r="C582" s="130"/>
      <c r="D582" s="130"/>
      <c r="E582" s="130"/>
      <c r="F582" s="600"/>
      <c r="G582" s="130"/>
      <c r="H582" s="130"/>
      <c r="I582" s="130"/>
      <c r="J582" s="130"/>
      <c r="K582" s="130"/>
      <c r="L582" s="130"/>
      <c r="M582" s="130"/>
      <c r="N582" s="167"/>
      <c r="O582" s="130"/>
      <c r="P582" s="130"/>
    </row>
    <row r="583" spans="1:16">
      <c r="A583" s="130"/>
      <c r="B583" s="130"/>
      <c r="C583" s="130"/>
      <c r="D583" s="130"/>
      <c r="E583" s="130"/>
      <c r="F583" s="600"/>
      <c r="G583" s="130"/>
      <c r="H583" s="130"/>
      <c r="I583" s="130"/>
      <c r="J583" s="130"/>
      <c r="K583" s="130"/>
      <c r="L583" s="130"/>
      <c r="M583" s="130"/>
      <c r="N583" s="167"/>
      <c r="O583" s="130"/>
      <c r="P583" s="130"/>
    </row>
    <row r="584" spans="1:16">
      <c r="A584" s="130"/>
      <c r="B584" s="130"/>
      <c r="C584" s="130"/>
      <c r="D584" s="130"/>
      <c r="E584" s="130"/>
      <c r="F584" s="600"/>
      <c r="G584" s="130"/>
      <c r="H584" s="130"/>
      <c r="I584" s="130"/>
      <c r="J584" s="130"/>
      <c r="K584" s="130"/>
      <c r="L584" s="130"/>
      <c r="M584" s="130"/>
      <c r="N584" s="167"/>
      <c r="O584" s="130"/>
      <c r="P584" s="130"/>
    </row>
    <row r="585" spans="1:16">
      <c r="A585" s="130"/>
      <c r="B585" s="130"/>
      <c r="C585" s="130"/>
      <c r="D585" s="130"/>
      <c r="E585" s="130"/>
      <c r="F585" s="600"/>
      <c r="G585" s="130"/>
      <c r="H585" s="130"/>
      <c r="I585" s="130"/>
      <c r="J585" s="130"/>
      <c r="K585" s="130"/>
      <c r="L585" s="130"/>
      <c r="M585" s="130"/>
      <c r="N585" s="167"/>
      <c r="O585" s="130"/>
      <c r="P585" s="130"/>
    </row>
    <row r="586" spans="1:16">
      <c r="A586" s="130"/>
      <c r="B586" s="130"/>
      <c r="C586" s="130"/>
      <c r="D586" s="130"/>
      <c r="E586" s="130"/>
      <c r="F586" s="600"/>
      <c r="G586" s="130"/>
      <c r="H586" s="130"/>
      <c r="I586" s="130"/>
      <c r="J586" s="130"/>
      <c r="K586" s="130"/>
      <c r="L586" s="130"/>
      <c r="M586" s="130"/>
      <c r="N586" s="167"/>
      <c r="O586" s="130"/>
      <c r="P586" s="130"/>
    </row>
    <row r="587" spans="1:16">
      <c r="A587" s="130"/>
      <c r="B587" s="130"/>
      <c r="C587" s="130"/>
      <c r="D587" s="130"/>
      <c r="E587" s="130"/>
      <c r="F587" s="600"/>
      <c r="G587" s="130"/>
      <c r="H587" s="130"/>
      <c r="I587" s="130"/>
      <c r="J587" s="130"/>
      <c r="K587" s="130"/>
      <c r="L587" s="130"/>
      <c r="M587" s="130"/>
      <c r="N587" s="167"/>
      <c r="O587" s="130"/>
      <c r="P587" s="130"/>
    </row>
    <row r="588" spans="1:16">
      <c r="A588" s="130"/>
      <c r="B588" s="130"/>
      <c r="C588" s="130"/>
      <c r="D588" s="130"/>
      <c r="E588" s="130"/>
      <c r="F588" s="600"/>
      <c r="G588" s="130"/>
      <c r="H588" s="130"/>
      <c r="I588" s="130"/>
      <c r="J588" s="130"/>
      <c r="K588" s="130"/>
      <c r="L588" s="130"/>
      <c r="M588" s="130"/>
      <c r="N588" s="167"/>
      <c r="O588" s="130"/>
      <c r="P588" s="130"/>
    </row>
    <row r="589" spans="1:16">
      <c r="A589" s="130"/>
      <c r="B589" s="130"/>
      <c r="C589" s="130"/>
      <c r="D589" s="130"/>
      <c r="E589" s="130"/>
      <c r="F589" s="600"/>
      <c r="G589" s="130"/>
      <c r="H589" s="130"/>
      <c r="I589" s="130"/>
      <c r="J589" s="130"/>
      <c r="K589" s="130"/>
      <c r="L589" s="130"/>
      <c r="M589" s="130"/>
      <c r="N589" s="167"/>
      <c r="O589" s="130"/>
      <c r="P589" s="130"/>
    </row>
    <row r="590" spans="1:16">
      <c r="A590" s="130"/>
      <c r="B590" s="130"/>
      <c r="C590" s="130"/>
      <c r="D590" s="130"/>
      <c r="E590" s="130"/>
      <c r="F590" s="600"/>
      <c r="G590" s="130"/>
      <c r="H590" s="130"/>
      <c r="I590" s="130"/>
      <c r="J590" s="130"/>
      <c r="K590" s="130"/>
      <c r="L590" s="130"/>
      <c r="M590" s="130"/>
      <c r="N590" s="167"/>
      <c r="O590" s="130"/>
      <c r="P590" s="130"/>
    </row>
    <row r="591" spans="1:16">
      <c r="A591" s="130"/>
      <c r="B591" s="130"/>
      <c r="C591" s="130"/>
      <c r="D591" s="130"/>
      <c r="E591" s="130"/>
      <c r="F591" s="600"/>
      <c r="G591" s="130"/>
      <c r="H591" s="130"/>
      <c r="I591" s="130"/>
      <c r="J591" s="130"/>
      <c r="K591" s="130"/>
      <c r="L591" s="130"/>
      <c r="M591" s="130"/>
      <c r="N591" s="167"/>
      <c r="O591" s="130"/>
      <c r="P591" s="130"/>
    </row>
    <row r="592" spans="1:16">
      <c r="A592" s="130"/>
      <c r="B592" s="130"/>
      <c r="C592" s="130"/>
      <c r="D592" s="130"/>
      <c r="E592" s="130"/>
      <c r="F592" s="600"/>
      <c r="G592" s="130"/>
      <c r="H592" s="130"/>
      <c r="I592" s="130"/>
      <c r="J592" s="130"/>
      <c r="K592" s="130"/>
      <c r="L592" s="130"/>
      <c r="M592" s="130"/>
      <c r="N592" s="167"/>
      <c r="O592" s="130"/>
      <c r="P592" s="130"/>
    </row>
    <row r="593" spans="1:16">
      <c r="A593" s="130"/>
      <c r="B593" s="130"/>
      <c r="C593" s="130"/>
      <c r="D593" s="130"/>
      <c r="E593" s="130"/>
      <c r="F593" s="600"/>
      <c r="G593" s="130"/>
      <c r="H593" s="130"/>
      <c r="I593" s="130"/>
      <c r="J593" s="130"/>
      <c r="K593" s="130"/>
      <c r="L593" s="130"/>
      <c r="M593" s="130"/>
      <c r="N593" s="167"/>
      <c r="O593" s="130"/>
      <c r="P593" s="130"/>
    </row>
    <row r="594" spans="1:16">
      <c r="A594" s="130"/>
      <c r="B594" s="130"/>
      <c r="C594" s="130"/>
      <c r="D594" s="130"/>
      <c r="E594" s="130"/>
      <c r="F594" s="600"/>
      <c r="G594" s="130"/>
      <c r="H594" s="130"/>
      <c r="I594" s="130"/>
      <c r="J594" s="130"/>
      <c r="K594" s="130"/>
      <c r="L594" s="130"/>
      <c r="M594" s="130"/>
      <c r="N594" s="167"/>
      <c r="O594" s="130"/>
      <c r="P594" s="130"/>
    </row>
    <row r="595" spans="1:16">
      <c r="A595" s="130"/>
      <c r="B595" s="130"/>
      <c r="C595" s="130"/>
      <c r="D595" s="130"/>
      <c r="E595" s="130"/>
      <c r="F595" s="600"/>
      <c r="G595" s="130"/>
      <c r="H595" s="130"/>
      <c r="I595" s="130"/>
      <c r="J595" s="130"/>
      <c r="K595" s="130"/>
      <c r="L595" s="130"/>
      <c r="M595" s="130"/>
      <c r="N595" s="167"/>
      <c r="O595" s="130"/>
      <c r="P595" s="130"/>
    </row>
    <row r="596" spans="1:16">
      <c r="A596" s="130"/>
      <c r="B596" s="130"/>
      <c r="C596" s="130"/>
      <c r="D596" s="130"/>
      <c r="E596" s="130"/>
      <c r="F596" s="600"/>
      <c r="G596" s="130"/>
      <c r="H596" s="130"/>
      <c r="I596" s="130"/>
      <c r="J596" s="130"/>
      <c r="K596" s="130"/>
      <c r="L596" s="130"/>
      <c r="M596" s="130"/>
      <c r="N596" s="167"/>
      <c r="O596" s="130"/>
      <c r="P596" s="130"/>
    </row>
    <row r="597" spans="1:16">
      <c r="A597" s="130"/>
      <c r="B597" s="130"/>
      <c r="C597" s="130"/>
      <c r="D597" s="130"/>
      <c r="E597" s="130"/>
      <c r="F597" s="600"/>
      <c r="G597" s="130"/>
      <c r="H597" s="130"/>
      <c r="I597" s="130"/>
      <c r="J597" s="130"/>
      <c r="K597" s="130"/>
      <c r="L597" s="130"/>
      <c r="M597" s="130"/>
      <c r="N597" s="167"/>
      <c r="O597" s="130"/>
      <c r="P597" s="130"/>
    </row>
    <row r="598" spans="1:16">
      <c r="A598" s="130"/>
      <c r="B598" s="130"/>
      <c r="C598" s="130"/>
      <c r="D598" s="130"/>
      <c r="E598" s="130"/>
      <c r="F598" s="600"/>
      <c r="G598" s="130"/>
      <c r="H598" s="130"/>
      <c r="I598" s="130"/>
      <c r="J598" s="130"/>
      <c r="K598" s="130"/>
      <c r="L598" s="130"/>
      <c r="M598" s="130"/>
      <c r="N598" s="167"/>
      <c r="O598" s="130"/>
      <c r="P598" s="130"/>
    </row>
    <row r="599" spans="1:16">
      <c r="A599" s="130"/>
      <c r="B599" s="130"/>
      <c r="C599" s="130"/>
      <c r="D599" s="130"/>
      <c r="E599" s="130"/>
      <c r="F599" s="600"/>
      <c r="G599" s="130"/>
      <c r="H599" s="130"/>
      <c r="I599" s="130"/>
      <c r="J599" s="130"/>
      <c r="K599" s="130"/>
      <c r="L599" s="130"/>
      <c r="M599" s="130"/>
      <c r="N599" s="167"/>
      <c r="O599" s="130"/>
      <c r="P599" s="130"/>
    </row>
    <row r="600" spans="1:16">
      <c r="A600" s="130"/>
      <c r="B600" s="130"/>
      <c r="C600" s="130"/>
      <c r="D600" s="130"/>
      <c r="E600" s="130"/>
      <c r="F600" s="600"/>
      <c r="G600" s="130"/>
      <c r="H600" s="130"/>
      <c r="I600" s="130"/>
      <c r="J600" s="130"/>
      <c r="K600" s="130"/>
      <c r="L600" s="130"/>
      <c r="M600" s="130"/>
      <c r="N600" s="167"/>
      <c r="O600" s="130"/>
      <c r="P600" s="130"/>
    </row>
    <row r="601" spans="1:16">
      <c r="A601" s="130"/>
      <c r="B601" s="130"/>
      <c r="C601" s="130"/>
      <c r="D601" s="130"/>
      <c r="E601" s="130"/>
      <c r="F601" s="600"/>
      <c r="G601" s="130"/>
      <c r="H601" s="130"/>
      <c r="I601" s="130"/>
      <c r="J601" s="130"/>
      <c r="K601" s="130"/>
      <c r="L601" s="130"/>
      <c r="M601" s="130"/>
      <c r="N601" s="167"/>
      <c r="O601" s="130"/>
      <c r="P601" s="130"/>
    </row>
    <row r="602" spans="1:16">
      <c r="A602" s="130"/>
      <c r="B602" s="130"/>
      <c r="C602" s="130"/>
      <c r="D602" s="130"/>
      <c r="E602" s="130"/>
      <c r="F602" s="600"/>
      <c r="G602" s="130"/>
      <c r="H602" s="130"/>
      <c r="I602" s="130"/>
      <c r="J602" s="130"/>
      <c r="K602" s="130"/>
      <c r="L602" s="130"/>
      <c r="M602" s="130"/>
      <c r="N602" s="167"/>
      <c r="O602" s="130"/>
      <c r="P602" s="130"/>
    </row>
    <row r="603" spans="1:16">
      <c r="A603" s="130"/>
      <c r="B603" s="130"/>
      <c r="C603" s="130"/>
      <c r="D603" s="130"/>
      <c r="E603" s="130"/>
      <c r="F603" s="600"/>
      <c r="G603" s="130"/>
      <c r="H603" s="130"/>
      <c r="I603" s="130"/>
      <c r="J603" s="130"/>
      <c r="K603" s="130"/>
      <c r="L603" s="130"/>
      <c r="M603" s="130"/>
      <c r="N603" s="167"/>
      <c r="O603" s="130"/>
      <c r="P603" s="130"/>
    </row>
    <row r="604" spans="1:16">
      <c r="A604" s="130"/>
      <c r="B604" s="130"/>
      <c r="C604" s="130"/>
      <c r="D604" s="130"/>
      <c r="E604" s="130"/>
      <c r="F604" s="600"/>
      <c r="G604" s="130"/>
      <c r="H604" s="130"/>
      <c r="I604" s="130"/>
      <c r="J604" s="130"/>
      <c r="K604" s="130"/>
      <c r="L604" s="130"/>
      <c r="M604" s="130"/>
      <c r="N604" s="167"/>
      <c r="O604" s="130"/>
      <c r="P604" s="130"/>
    </row>
    <row r="605" spans="1:16">
      <c r="A605" s="130"/>
      <c r="B605" s="130"/>
      <c r="C605" s="130"/>
      <c r="D605" s="130"/>
      <c r="E605" s="130"/>
      <c r="F605" s="600"/>
      <c r="G605" s="130"/>
      <c r="H605" s="130"/>
      <c r="I605" s="130"/>
      <c r="J605" s="130"/>
      <c r="K605" s="130"/>
      <c r="L605" s="130"/>
      <c r="M605" s="130"/>
      <c r="N605" s="167"/>
      <c r="O605" s="130"/>
      <c r="P605" s="130"/>
    </row>
    <row r="606" spans="1:16">
      <c r="A606" s="130"/>
      <c r="B606" s="130"/>
      <c r="C606" s="130"/>
      <c r="D606" s="130"/>
      <c r="E606" s="130"/>
      <c r="F606" s="600"/>
      <c r="G606" s="130"/>
      <c r="H606" s="130"/>
      <c r="I606" s="130"/>
      <c r="J606" s="130"/>
      <c r="K606" s="130"/>
      <c r="L606" s="130"/>
      <c r="M606" s="130"/>
      <c r="N606" s="167"/>
      <c r="O606" s="130"/>
      <c r="P606" s="130"/>
    </row>
    <row r="607" spans="1:16">
      <c r="A607" s="130"/>
      <c r="B607" s="130"/>
      <c r="C607" s="130"/>
      <c r="D607" s="130"/>
      <c r="E607" s="130"/>
      <c r="F607" s="600"/>
      <c r="G607" s="130"/>
      <c r="H607" s="130"/>
      <c r="I607" s="130"/>
      <c r="J607" s="130"/>
      <c r="K607" s="130"/>
      <c r="L607" s="130"/>
      <c r="M607" s="130"/>
      <c r="N607" s="167"/>
      <c r="O607" s="130"/>
      <c r="P607" s="130"/>
    </row>
    <row r="608" spans="1:16">
      <c r="A608" s="130"/>
      <c r="B608" s="130"/>
      <c r="C608" s="130"/>
      <c r="D608" s="130"/>
      <c r="E608" s="130"/>
      <c r="F608" s="600"/>
      <c r="G608" s="130"/>
      <c r="H608" s="130"/>
      <c r="I608" s="130"/>
      <c r="J608" s="130"/>
      <c r="K608" s="130"/>
      <c r="L608" s="130"/>
      <c r="M608" s="130"/>
      <c r="N608" s="167"/>
      <c r="O608" s="130"/>
      <c r="P608" s="130"/>
    </row>
    <row r="609" spans="1:16">
      <c r="A609" s="130"/>
      <c r="B609" s="130"/>
      <c r="C609" s="130"/>
      <c r="D609" s="130"/>
      <c r="E609" s="130"/>
      <c r="F609" s="600"/>
      <c r="G609" s="130"/>
      <c r="H609" s="130"/>
      <c r="I609" s="130"/>
      <c r="J609" s="130"/>
      <c r="K609" s="130"/>
      <c r="L609" s="130"/>
      <c r="M609" s="130"/>
      <c r="N609" s="167"/>
      <c r="O609" s="130"/>
      <c r="P609" s="130"/>
    </row>
    <row r="610" spans="1:16">
      <c r="A610" s="130"/>
      <c r="B610" s="130"/>
      <c r="C610" s="130"/>
      <c r="D610" s="130"/>
      <c r="E610" s="130"/>
      <c r="F610" s="600"/>
      <c r="G610" s="130"/>
      <c r="H610" s="130"/>
      <c r="I610" s="130"/>
      <c r="J610" s="130"/>
      <c r="K610" s="130"/>
      <c r="L610" s="130"/>
      <c r="M610" s="130"/>
      <c r="N610" s="167"/>
      <c r="O610" s="130"/>
      <c r="P610" s="130"/>
    </row>
    <row r="611" spans="1:16">
      <c r="A611" s="130"/>
      <c r="B611" s="130"/>
      <c r="C611" s="130"/>
      <c r="D611" s="130"/>
      <c r="E611" s="130"/>
      <c r="F611" s="600"/>
      <c r="G611" s="130"/>
      <c r="H611" s="130"/>
      <c r="I611" s="130"/>
      <c r="J611" s="130"/>
      <c r="K611" s="130"/>
      <c r="L611" s="130"/>
      <c r="M611" s="130"/>
      <c r="N611" s="167"/>
      <c r="O611" s="130"/>
      <c r="P611" s="130"/>
    </row>
    <row r="612" spans="1:16">
      <c r="A612" s="130"/>
      <c r="B612" s="130"/>
      <c r="C612" s="130"/>
      <c r="D612" s="130"/>
      <c r="E612" s="130"/>
      <c r="F612" s="600"/>
      <c r="G612" s="130"/>
      <c r="H612" s="130"/>
      <c r="I612" s="130"/>
      <c r="J612" s="130"/>
      <c r="K612" s="130"/>
      <c r="L612" s="130"/>
      <c r="M612" s="130"/>
      <c r="N612" s="167"/>
      <c r="O612" s="130"/>
      <c r="P612" s="130"/>
    </row>
    <row r="613" spans="1:16">
      <c r="A613" s="130"/>
      <c r="B613" s="130"/>
      <c r="C613" s="130"/>
      <c r="D613" s="130"/>
      <c r="E613" s="130"/>
      <c r="F613" s="600"/>
      <c r="G613" s="130"/>
      <c r="H613" s="130"/>
      <c r="I613" s="130"/>
      <c r="J613" s="130"/>
      <c r="K613" s="130"/>
      <c r="L613" s="130"/>
      <c r="M613" s="130"/>
      <c r="N613" s="167"/>
      <c r="O613" s="130"/>
      <c r="P613" s="130"/>
    </row>
    <row r="614" spans="1:16">
      <c r="A614" s="130"/>
      <c r="B614" s="130"/>
      <c r="C614" s="130"/>
      <c r="D614" s="130"/>
      <c r="E614" s="130"/>
      <c r="F614" s="600"/>
      <c r="G614" s="130"/>
      <c r="H614" s="130"/>
      <c r="I614" s="130"/>
      <c r="J614" s="130"/>
      <c r="K614" s="130"/>
      <c r="L614" s="130"/>
      <c r="M614" s="130"/>
      <c r="N614" s="167"/>
      <c r="O614" s="130"/>
      <c r="P614" s="130"/>
    </row>
    <row r="615" spans="1:16">
      <c r="A615" s="130"/>
      <c r="B615" s="130"/>
      <c r="C615" s="130"/>
      <c r="D615" s="130"/>
      <c r="E615" s="130"/>
      <c r="F615" s="600"/>
      <c r="G615" s="130"/>
      <c r="H615" s="130"/>
      <c r="I615" s="130"/>
      <c r="J615" s="130"/>
      <c r="K615" s="130"/>
      <c r="L615" s="130"/>
      <c r="M615" s="130"/>
      <c r="N615" s="167"/>
      <c r="O615" s="130"/>
      <c r="P615" s="130"/>
    </row>
    <row r="616" spans="1:16">
      <c r="A616" s="130"/>
      <c r="B616" s="130"/>
      <c r="C616" s="130"/>
      <c r="D616" s="130"/>
      <c r="E616" s="130"/>
      <c r="F616" s="600"/>
      <c r="G616" s="130"/>
      <c r="H616" s="130"/>
      <c r="I616" s="130"/>
      <c r="J616" s="130"/>
      <c r="K616" s="130"/>
      <c r="L616" s="130"/>
      <c r="M616" s="130"/>
      <c r="N616" s="167"/>
      <c r="O616" s="130"/>
      <c r="P616" s="130"/>
    </row>
    <row r="617" spans="1:16">
      <c r="A617" s="130"/>
      <c r="B617" s="130"/>
      <c r="C617" s="130"/>
      <c r="D617" s="130"/>
      <c r="E617" s="130"/>
      <c r="F617" s="600"/>
      <c r="G617" s="130"/>
      <c r="H617" s="130"/>
      <c r="I617" s="130"/>
      <c r="J617" s="130"/>
      <c r="K617" s="130"/>
      <c r="L617" s="130"/>
      <c r="M617" s="130"/>
      <c r="N617" s="167"/>
      <c r="O617" s="130"/>
      <c r="P617" s="130"/>
    </row>
    <row r="618" spans="1:16">
      <c r="A618" s="130"/>
      <c r="B618" s="130"/>
      <c r="C618" s="130"/>
      <c r="D618" s="130"/>
      <c r="E618" s="130"/>
      <c r="F618" s="600"/>
      <c r="G618" s="130"/>
      <c r="H618" s="130"/>
      <c r="I618" s="130"/>
      <c r="J618" s="130"/>
      <c r="K618" s="130"/>
      <c r="L618" s="130"/>
      <c r="M618" s="130"/>
      <c r="N618" s="167"/>
      <c r="O618" s="130"/>
      <c r="P618" s="130"/>
    </row>
    <row r="619" spans="1:16">
      <c r="A619" s="130"/>
      <c r="B619" s="130"/>
      <c r="C619" s="130"/>
      <c r="D619" s="130"/>
      <c r="E619" s="130"/>
      <c r="F619" s="600"/>
      <c r="G619" s="130"/>
      <c r="H619" s="130"/>
      <c r="I619" s="130"/>
      <c r="J619" s="130"/>
      <c r="K619" s="130"/>
      <c r="L619" s="130"/>
      <c r="M619" s="130"/>
      <c r="N619" s="167"/>
      <c r="O619" s="130"/>
      <c r="P619" s="130"/>
    </row>
    <row r="620" spans="1:16">
      <c r="A620" s="130"/>
      <c r="B620" s="130"/>
      <c r="C620" s="130"/>
      <c r="D620" s="130"/>
      <c r="E620" s="130"/>
      <c r="F620" s="600"/>
      <c r="G620" s="130"/>
      <c r="H620" s="130"/>
      <c r="I620" s="130"/>
      <c r="J620" s="130"/>
      <c r="K620" s="130"/>
      <c r="L620" s="130"/>
      <c r="M620" s="130"/>
      <c r="N620" s="167"/>
      <c r="O620" s="130"/>
      <c r="P620" s="130"/>
    </row>
    <row r="621" spans="1:16">
      <c r="A621" s="130"/>
      <c r="B621" s="130"/>
      <c r="C621" s="130"/>
      <c r="D621" s="130"/>
      <c r="E621" s="130"/>
      <c r="F621" s="600"/>
      <c r="G621" s="130"/>
      <c r="H621" s="130"/>
      <c r="I621" s="130"/>
      <c r="J621" s="130"/>
      <c r="K621" s="130"/>
      <c r="L621" s="130"/>
      <c r="M621" s="130"/>
      <c r="N621" s="167"/>
      <c r="O621" s="130"/>
      <c r="P621" s="130"/>
    </row>
    <row r="622" spans="1:16">
      <c r="A622" s="130"/>
      <c r="B622" s="130"/>
      <c r="C622" s="130"/>
      <c r="D622" s="130"/>
      <c r="E622" s="130"/>
      <c r="F622" s="600"/>
      <c r="G622" s="130"/>
      <c r="H622" s="130"/>
      <c r="I622" s="130"/>
      <c r="J622" s="130"/>
      <c r="K622" s="130"/>
      <c r="L622" s="130"/>
      <c r="M622" s="130"/>
      <c r="N622" s="167"/>
      <c r="O622" s="130"/>
      <c r="P622" s="130"/>
    </row>
    <row r="623" spans="1:16">
      <c r="A623" s="130"/>
      <c r="B623" s="130"/>
      <c r="C623" s="130"/>
      <c r="D623" s="130"/>
      <c r="E623" s="130"/>
      <c r="F623" s="600"/>
      <c r="G623" s="130"/>
      <c r="H623" s="130"/>
      <c r="I623" s="130"/>
      <c r="J623" s="130"/>
      <c r="K623" s="130"/>
      <c r="L623" s="130"/>
      <c r="M623" s="130"/>
      <c r="N623" s="167"/>
      <c r="O623" s="130"/>
      <c r="P623" s="130"/>
    </row>
    <row r="624" spans="1:16">
      <c r="A624" s="130"/>
      <c r="B624" s="130"/>
      <c r="C624" s="130"/>
      <c r="D624" s="130"/>
      <c r="E624" s="130"/>
      <c r="F624" s="600"/>
      <c r="G624" s="130"/>
      <c r="H624" s="130"/>
      <c r="I624" s="130"/>
      <c r="J624" s="130"/>
      <c r="K624" s="130"/>
      <c r="L624" s="130"/>
      <c r="M624" s="130"/>
      <c r="N624" s="167"/>
      <c r="O624" s="130"/>
      <c r="P624" s="130"/>
    </row>
    <row r="625" spans="1:16">
      <c r="A625" s="130"/>
      <c r="B625" s="130"/>
      <c r="C625" s="130"/>
      <c r="D625" s="130"/>
      <c r="E625" s="130"/>
      <c r="F625" s="600"/>
      <c r="G625" s="130"/>
      <c r="H625" s="130"/>
      <c r="I625" s="130"/>
      <c r="J625" s="130"/>
      <c r="K625" s="130"/>
      <c r="L625" s="130"/>
      <c r="M625" s="130"/>
      <c r="N625" s="167"/>
      <c r="O625" s="130"/>
      <c r="P625" s="130"/>
    </row>
    <row r="626" spans="1:16">
      <c r="A626" s="130"/>
      <c r="B626" s="130"/>
      <c r="C626" s="130"/>
      <c r="D626" s="130"/>
      <c r="E626" s="130"/>
      <c r="F626" s="600"/>
      <c r="G626" s="130"/>
      <c r="H626" s="130"/>
      <c r="I626" s="130"/>
      <c r="J626" s="130"/>
      <c r="K626" s="130"/>
      <c r="L626" s="130"/>
      <c r="M626" s="130"/>
      <c r="N626" s="167"/>
      <c r="O626" s="130"/>
      <c r="P626" s="130"/>
    </row>
    <row r="627" spans="1:16">
      <c r="A627" s="130"/>
      <c r="B627" s="130"/>
      <c r="C627" s="130"/>
      <c r="D627" s="130"/>
      <c r="E627" s="130"/>
      <c r="F627" s="600"/>
      <c r="G627" s="130"/>
      <c r="H627" s="130"/>
      <c r="I627" s="130"/>
      <c r="J627" s="130"/>
      <c r="K627" s="130"/>
      <c r="L627" s="130"/>
      <c r="M627" s="130"/>
      <c r="N627" s="167"/>
      <c r="O627" s="130"/>
      <c r="P627" s="130"/>
    </row>
    <row r="628" spans="1:16">
      <c r="A628" s="130"/>
      <c r="B628" s="130"/>
      <c r="C628" s="130"/>
      <c r="D628" s="130"/>
      <c r="E628" s="130"/>
      <c r="F628" s="600"/>
      <c r="G628" s="130"/>
      <c r="H628" s="130"/>
      <c r="I628" s="130"/>
      <c r="J628" s="130"/>
      <c r="K628" s="130"/>
      <c r="L628" s="130"/>
      <c r="M628" s="130"/>
      <c r="N628" s="167"/>
      <c r="O628" s="130"/>
      <c r="P628" s="130"/>
    </row>
    <row r="629" spans="1:16">
      <c r="A629" s="130"/>
      <c r="B629" s="130"/>
      <c r="C629" s="130"/>
      <c r="D629" s="130"/>
      <c r="E629" s="130"/>
      <c r="F629" s="600"/>
      <c r="G629" s="130"/>
      <c r="H629" s="130"/>
      <c r="I629" s="130"/>
      <c r="J629" s="130"/>
      <c r="K629" s="130"/>
      <c r="L629" s="130"/>
      <c r="M629" s="130"/>
      <c r="N629" s="167"/>
      <c r="O629" s="130"/>
      <c r="P629" s="130"/>
    </row>
    <row r="630" spans="1:16">
      <c r="A630" s="130"/>
      <c r="B630" s="130"/>
      <c r="C630" s="130"/>
      <c r="D630" s="130"/>
      <c r="E630" s="130"/>
      <c r="F630" s="600"/>
      <c r="G630" s="130"/>
      <c r="H630" s="130"/>
      <c r="I630" s="130"/>
      <c r="J630" s="130"/>
      <c r="K630" s="130"/>
      <c r="L630" s="130"/>
      <c r="M630" s="130"/>
      <c r="N630" s="167"/>
      <c r="O630" s="130"/>
      <c r="P630" s="130"/>
    </row>
    <row r="631" spans="1:16">
      <c r="A631" s="130"/>
      <c r="B631" s="130"/>
      <c r="C631" s="130"/>
      <c r="D631" s="130"/>
      <c r="E631" s="130"/>
      <c r="F631" s="600"/>
      <c r="G631" s="130"/>
      <c r="H631" s="130"/>
      <c r="I631" s="130"/>
      <c r="J631" s="130"/>
      <c r="K631" s="130"/>
      <c r="L631" s="130"/>
      <c r="M631" s="130"/>
      <c r="N631" s="167"/>
      <c r="O631" s="130"/>
      <c r="P631" s="130"/>
    </row>
    <row r="632" spans="1:16">
      <c r="A632" s="130"/>
      <c r="B632" s="130"/>
      <c r="C632" s="130"/>
      <c r="D632" s="130"/>
      <c r="E632" s="130"/>
      <c r="F632" s="600"/>
      <c r="G632" s="130"/>
      <c r="H632" s="130"/>
      <c r="I632" s="130"/>
      <c r="J632" s="130"/>
      <c r="K632" s="130"/>
      <c r="L632" s="130"/>
      <c r="M632" s="130"/>
      <c r="N632" s="167"/>
      <c r="O632" s="130"/>
      <c r="P632" s="130"/>
    </row>
    <row r="633" spans="1:16">
      <c r="A633" s="130"/>
      <c r="B633" s="130"/>
      <c r="C633" s="130"/>
      <c r="D633" s="130"/>
      <c r="E633" s="130"/>
      <c r="F633" s="600"/>
      <c r="G633" s="130"/>
      <c r="H633" s="130"/>
      <c r="I633" s="130"/>
      <c r="J633" s="130"/>
      <c r="K633" s="130"/>
      <c r="L633" s="130"/>
      <c r="M633" s="130"/>
      <c r="N633" s="167"/>
      <c r="O633" s="130"/>
      <c r="P633" s="130"/>
    </row>
    <row r="634" spans="1:16">
      <c r="A634" s="130"/>
      <c r="B634" s="130"/>
      <c r="C634" s="130"/>
      <c r="D634" s="130"/>
      <c r="E634" s="130"/>
      <c r="F634" s="600"/>
      <c r="G634" s="130"/>
      <c r="H634" s="130"/>
      <c r="I634" s="130"/>
      <c r="J634" s="130"/>
      <c r="K634" s="130"/>
      <c r="L634" s="130"/>
      <c r="M634" s="130"/>
      <c r="N634" s="167"/>
      <c r="O634" s="130"/>
      <c r="P634" s="130"/>
    </row>
    <row r="635" spans="1:16">
      <c r="A635" s="130"/>
      <c r="B635" s="130"/>
      <c r="C635" s="130"/>
      <c r="D635" s="130"/>
      <c r="E635" s="130"/>
      <c r="F635" s="600"/>
      <c r="G635" s="130"/>
      <c r="H635" s="130"/>
      <c r="I635" s="130"/>
      <c r="J635" s="130"/>
      <c r="K635" s="130"/>
      <c r="L635" s="130"/>
      <c r="M635" s="130"/>
      <c r="N635" s="167"/>
      <c r="O635" s="130"/>
      <c r="P635" s="130"/>
    </row>
    <row r="636" spans="1:16">
      <c r="A636" s="130"/>
      <c r="B636" s="130"/>
      <c r="C636" s="130"/>
      <c r="D636" s="130"/>
      <c r="E636" s="130"/>
      <c r="F636" s="600"/>
      <c r="G636" s="130"/>
      <c r="H636" s="130"/>
      <c r="I636" s="130"/>
      <c r="J636" s="130"/>
      <c r="K636" s="130"/>
      <c r="L636" s="130"/>
      <c r="M636" s="130"/>
      <c r="N636" s="167"/>
      <c r="O636" s="130"/>
      <c r="P636" s="130"/>
    </row>
    <row r="637" spans="1:16">
      <c r="A637" s="130"/>
      <c r="B637" s="130"/>
      <c r="C637" s="130"/>
      <c r="D637" s="130"/>
      <c r="E637" s="130"/>
      <c r="F637" s="600"/>
      <c r="G637" s="130"/>
      <c r="H637" s="130"/>
      <c r="I637" s="130"/>
      <c r="J637" s="130"/>
      <c r="K637" s="130"/>
      <c r="L637" s="130"/>
      <c r="M637" s="130"/>
      <c r="N637" s="167"/>
      <c r="O637" s="130"/>
      <c r="P637" s="130"/>
    </row>
    <row r="638" spans="1:16">
      <c r="A638" s="130"/>
      <c r="B638" s="130"/>
      <c r="C638" s="130"/>
      <c r="D638" s="130"/>
      <c r="E638" s="130"/>
      <c r="F638" s="600"/>
      <c r="G638" s="130"/>
      <c r="H638" s="130"/>
      <c r="I638" s="130"/>
      <c r="J638" s="130"/>
      <c r="K638" s="130"/>
      <c r="L638" s="130"/>
      <c r="M638" s="130"/>
      <c r="N638" s="167"/>
      <c r="O638" s="130"/>
      <c r="P638" s="130"/>
    </row>
    <row r="639" spans="1:16">
      <c r="A639" s="130"/>
      <c r="B639" s="130"/>
      <c r="C639" s="130"/>
      <c r="D639" s="130"/>
      <c r="E639" s="130"/>
      <c r="F639" s="600"/>
      <c r="G639" s="130"/>
      <c r="H639" s="130"/>
      <c r="I639" s="130"/>
      <c r="J639" s="130"/>
      <c r="K639" s="130"/>
      <c r="L639" s="130"/>
      <c r="M639" s="130"/>
      <c r="N639" s="167"/>
      <c r="O639" s="130"/>
      <c r="P639" s="130"/>
    </row>
    <row r="640" spans="1:16">
      <c r="A640" s="130"/>
      <c r="B640" s="130"/>
      <c r="C640" s="130"/>
      <c r="D640" s="130"/>
      <c r="E640" s="130"/>
      <c r="F640" s="600"/>
      <c r="G640" s="130"/>
      <c r="H640" s="130"/>
      <c r="I640" s="130"/>
      <c r="J640" s="130"/>
      <c r="K640" s="130"/>
      <c r="L640" s="130"/>
      <c r="M640" s="130"/>
      <c r="N640" s="167"/>
      <c r="O640" s="130"/>
      <c r="P640" s="130"/>
    </row>
    <row r="641" spans="1:16">
      <c r="A641" s="130"/>
      <c r="B641" s="130"/>
      <c r="C641" s="130"/>
      <c r="D641" s="130"/>
      <c r="E641" s="130"/>
      <c r="F641" s="600"/>
      <c r="G641" s="130"/>
      <c r="H641" s="130"/>
      <c r="I641" s="130"/>
      <c r="J641" s="130"/>
      <c r="K641" s="130"/>
      <c r="L641" s="130"/>
      <c r="M641" s="130"/>
      <c r="N641" s="167"/>
      <c r="O641" s="130"/>
      <c r="P641" s="130"/>
    </row>
    <row r="642" spans="1:16">
      <c r="A642" s="130"/>
      <c r="B642" s="130"/>
      <c r="C642" s="130"/>
      <c r="D642" s="130"/>
      <c r="E642" s="130"/>
      <c r="F642" s="600"/>
      <c r="G642" s="130"/>
      <c r="H642" s="130"/>
      <c r="I642" s="130"/>
      <c r="J642" s="130"/>
      <c r="K642" s="130"/>
      <c r="L642" s="130"/>
      <c r="M642" s="130"/>
      <c r="N642" s="167"/>
      <c r="O642" s="130"/>
      <c r="P642" s="130"/>
    </row>
    <row r="643" spans="1:16">
      <c r="A643" s="130"/>
      <c r="B643" s="130"/>
      <c r="C643" s="130"/>
      <c r="D643" s="130"/>
      <c r="E643" s="130"/>
      <c r="F643" s="600"/>
      <c r="G643" s="130"/>
      <c r="H643" s="130"/>
      <c r="I643" s="130"/>
      <c r="J643" s="130"/>
      <c r="K643" s="130"/>
      <c r="L643" s="130"/>
      <c r="M643" s="130"/>
      <c r="N643" s="167"/>
      <c r="O643" s="130"/>
      <c r="P643" s="130"/>
    </row>
    <row r="644" spans="1:16">
      <c r="A644" s="130"/>
      <c r="B644" s="130"/>
      <c r="C644" s="130"/>
      <c r="D644" s="130"/>
      <c r="E644" s="130"/>
      <c r="F644" s="600"/>
      <c r="G644" s="130"/>
      <c r="H644" s="130"/>
      <c r="I644" s="130"/>
      <c r="J644" s="130"/>
      <c r="K644" s="130"/>
      <c r="L644" s="130"/>
      <c r="M644" s="130"/>
      <c r="N644" s="167"/>
      <c r="O644" s="130"/>
      <c r="P644" s="130"/>
    </row>
    <row r="645" spans="1:16">
      <c r="A645" s="130"/>
      <c r="B645" s="130"/>
      <c r="C645" s="130"/>
      <c r="D645" s="130"/>
      <c r="E645" s="130"/>
      <c r="F645" s="600"/>
      <c r="G645" s="130"/>
      <c r="H645" s="130"/>
      <c r="I645" s="130"/>
      <c r="J645" s="130"/>
      <c r="K645" s="130"/>
      <c r="L645" s="130"/>
      <c r="M645" s="130"/>
      <c r="N645" s="167"/>
      <c r="O645" s="130"/>
      <c r="P645" s="130"/>
    </row>
    <row r="646" spans="1:16">
      <c r="A646" s="130"/>
      <c r="B646" s="130"/>
      <c r="C646" s="130"/>
      <c r="D646" s="130"/>
      <c r="E646" s="130"/>
      <c r="F646" s="600"/>
      <c r="G646" s="130"/>
      <c r="H646" s="130"/>
      <c r="I646" s="130"/>
      <c r="J646" s="130"/>
      <c r="K646" s="130"/>
      <c r="L646" s="130"/>
      <c r="M646" s="130"/>
      <c r="N646" s="167"/>
      <c r="O646" s="130"/>
      <c r="P646" s="130"/>
    </row>
    <row r="647" spans="1:16">
      <c r="A647" s="130"/>
      <c r="B647" s="130"/>
      <c r="C647" s="130"/>
      <c r="D647" s="130"/>
      <c r="E647" s="130"/>
      <c r="F647" s="600"/>
      <c r="G647" s="130"/>
      <c r="H647" s="130"/>
      <c r="I647" s="130"/>
      <c r="J647" s="130"/>
      <c r="K647" s="130"/>
      <c r="L647" s="130"/>
      <c r="M647" s="130"/>
      <c r="N647" s="167"/>
      <c r="O647" s="130"/>
      <c r="P647" s="130"/>
    </row>
    <row r="648" spans="1:16">
      <c r="A648" s="130"/>
      <c r="B648" s="130"/>
      <c r="C648" s="130"/>
      <c r="D648" s="130"/>
      <c r="E648" s="130"/>
      <c r="F648" s="600"/>
      <c r="G648" s="130"/>
      <c r="H648" s="130"/>
      <c r="I648" s="130"/>
      <c r="J648" s="130"/>
      <c r="K648" s="130"/>
      <c r="L648" s="130"/>
      <c r="M648" s="130"/>
      <c r="N648" s="167"/>
      <c r="O648" s="130"/>
      <c r="P648" s="130"/>
    </row>
    <row r="649" spans="1:16">
      <c r="A649" s="130"/>
      <c r="B649" s="130"/>
      <c r="C649" s="130"/>
      <c r="D649" s="130"/>
      <c r="E649" s="130"/>
      <c r="F649" s="600"/>
      <c r="G649" s="130"/>
      <c r="H649" s="130"/>
      <c r="I649" s="130"/>
      <c r="J649" s="130"/>
      <c r="K649" s="130"/>
      <c r="L649" s="130"/>
      <c r="M649" s="130"/>
      <c r="N649" s="167"/>
      <c r="O649" s="130"/>
      <c r="P649" s="130"/>
    </row>
    <row r="650" spans="1:16">
      <c r="A650" s="130"/>
      <c r="B650" s="130"/>
      <c r="C650" s="130"/>
      <c r="D650" s="130"/>
      <c r="E650" s="130"/>
      <c r="F650" s="600"/>
      <c r="G650" s="130"/>
      <c r="H650" s="130"/>
      <c r="I650" s="130"/>
      <c r="J650" s="130"/>
      <c r="K650" s="130"/>
      <c r="L650" s="130"/>
      <c r="M650" s="130"/>
      <c r="N650" s="167"/>
      <c r="O650" s="130"/>
      <c r="P650" s="130"/>
    </row>
    <row r="651" spans="1:16">
      <c r="A651" s="130"/>
      <c r="B651" s="130"/>
      <c r="C651" s="130"/>
      <c r="D651" s="130"/>
      <c r="E651" s="130"/>
      <c r="F651" s="600"/>
      <c r="G651" s="130"/>
      <c r="H651" s="130"/>
      <c r="I651" s="130"/>
      <c r="J651" s="130"/>
      <c r="K651" s="130"/>
      <c r="L651" s="130"/>
      <c r="M651" s="130"/>
      <c r="N651" s="167"/>
      <c r="O651" s="130"/>
      <c r="P651" s="130"/>
    </row>
    <row r="652" spans="1:16">
      <c r="A652" s="130"/>
      <c r="B652" s="130"/>
      <c r="C652" s="130"/>
      <c r="D652" s="130"/>
      <c r="E652" s="130"/>
      <c r="F652" s="600"/>
      <c r="G652" s="130"/>
      <c r="H652" s="130"/>
      <c r="I652" s="130"/>
      <c r="J652" s="130"/>
      <c r="K652" s="130"/>
      <c r="L652" s="130"/>
      <c r="M652" s="130"/>
      <c r="N652" s="167"/>
      <c r="O652" s="130"/>
      <c r="P652" s="130"/>
    </row>
    <row r="653" spans="1:16">
      <c r="A653" s="130"/>
      <c r="B653" s="130"/>
      <c r="C653" s="130"/>
      <c r="D653" s="130"/>
      <c r="E653" s="130"/>
      <c r="F653" s="600"/>
      <c r="G653" s="130"/>
      <c r="H653" s="130"/>
      <c r="I653" s="130"/>
      <c r="J653" s="130"/>
      <c r="K653" s="130"/>
      <c r="L653" s="130"/>
      <c r="M653" s="130"/>
      <c r="N653" s="167"/>
      <c r="O653" s="130"/>
      <c r="P653" s="130"/>
    </row>
    <row r="654" spans="1:16">
      <c r="A654" s="130"/>
      <c r="B654" s="130"/>
      <c r="C654" s="130"/>
      <c r="D654" s="130"/>
      <c r="E654" s="130"/>
      <c r="F654" s="600"/>
      <c r="G654" s="130"/>
      <c r="H654" s="130"/>
      <c r="I654" s="130"/>
      <c r="J654" s="130"/>
      <c r="K654" s="130"/>
      <c r="L654" s="130"/>
      <c r="M654" s="130"/>
      <c r="N654" s="167"/>
      <c r="O654" s="130"/>
      <c r="P654" s="130"/>
    </row>
    <row r="655" spans="1:16">
      <c r="A655" s="130"/>
      <c r="B655" s="130"/>
      <c r="C655" s="130"/>
      <c r="D655" s="130"/>
      <c r="E655" s="130"/>
      <c r="F655" s="600"/>
      <c r="G655" s="130"/>
      <c r="H655" s="130"/>
      <c r="I655" s="130"/>
      <c r="J655" s="130"/>
      <c r="K655" s="130"/>
      <c r="L655" s="130"/>
      <c r="M655" s="130"/>
      <c r="N655" s="167"/>
      <c r="O655" s="130"/>
      <c r="P655" s="130"/>
    </row>
    <row r="656" spans="1:16">
      <c r="A656" s="130"/>
      <c r="B656" s="130"/>
      <c r="C656" s="130"/>
      <c r="D656" s="130"/>
      <c r="E656" s="130"/>
      <c r="F656" s="600"/>
      <c r="G656" s="130"/>
      <c r="H656" s="130"/>
      <c r="I656" s="130"/>
      <c r="J656" s="130"/>
      <c r="K656" s="130"/>
      <c r="L656" s="130"/>
      <c r="M656" s="130"/>
      <c r="N656" s="167"/>
      <c r="O656" s="130"/>
      <c r="P656" s="130"/>
    </row>
    <row r="657" spans="1:16">
      <c r="A657" s="130"/>
      <c r="B657" s="130"/>
      <c r="C657" s="130"/>
      <c r="D657" s="130"/>
      <c r="E657" s="130"/>
      <c r="F657" s="600"/>
      <c r="G657" s="130"/>
      <c r="H657" s="130"/>
      <c r="I657" s="130"/>
      <c r="J657" s="130"/>
      <c r="K657" s="130"/>
      <c r="L657" s="130"/>
      <c r="M657" s="130"/>
      <c r="N657" s="167"/>
      <c r="O657" s="130"/>
      <c r="P657" s="130"/>
    </row>
    <row r="658" spans="1:16">
      <c r="A658" s="130"/>
      <c r="B658" s="130"/>
      <c r="C658" s="130"/>
      <c r="D658" s="130"/>
      <c r="E658" s="130"/>
      <c r="F658" s="600"/>
      <c r="G658" s="130"/>
      <c r="H658" s="130"/>
      <c r="I658" s="130"/>
      <c r="J658" s="130"/>
      <c r="K658" s="130"/>
      <c r="L658" s="130"/>
      <c r="M658" s="130"/>
      <c r="N658" s="167"/>
      <c r="O658" s="130"/>
      <c r="P658" s="130"/>
    </row>
    <row r="659" spans="1:16">
      <c r="A659" s="130"/>
      <c r="B659" s="130"/>
      <c r="C659" s="130"/>
      <c r="D659" s="130"/>
      <c r="E659" s="130"/>
      <c r="F659" s="600"/>
      <c r="G659" s="130"/>
      <c r="H659" s="130"/>
      <c r="I659" s="130"/>
      <c r="J659" s="130"/>
      <c r="K659" s="130"/>
      <c r="L659" s="130"/>
      <c r="M659" s="130"/>
      <c r="N659" s="167"/>
      <c r="O659" s="130"/>
      <c r="P659" s="130"/>
    </row>
    <row r="660" spans="1:16">
      <c r="A660" s="130"/>
      <c r="B660" s="130"/>
      <c r="C660" s="130"/>
      <c r="D660" s="130"/>
      <c r="E660" s="130"/>
      <c r="F660" s="600"/>
      <c r="G660" s="130"/>
      <c r="H660" s="130"/>
      <c r="I660" s="130"/>
      <c r="J660" s="130"/>
      <c r="K660" s="130"/>
      <c r="L660" s="130"/>
      <c r="M660" s="130"/>
      <c r="N660" s="167"/>
      <c r="O660" s="130"/>
      <c r="P660" s="130"/>
    </row>
    <row r="661" spans="1:16">
      <c r="A661" s="130"/>
      <c r="B661" s="130"/>
      <c r="C661" s="130"/>
      <c r="D661" s="130"/>
      <c r="E661" s="130"/>
      <c r="F661" s="600"/>
      <c r="G661" s="130"/>
      <c r="H661" s="130"/>
      <c r="I661" s="130"/>
      <c r="J661" s="130"/>
      <c r="K661" s="130"/>
      <c r="L661" s="130"/>
      <c r="M661" s="130"/>
      <c r="N661" s="167"/>
      <c r="O661" s="130"/>
      <c r="P661" s="130"/>
    </row>
    <row r="662" spans="1:16">
      <c r="A662" s="130"/>
      <c r="B662" s="130"/>
      <c r="C662" s="130"/>
      <c r="D662" s="130"/>
      <c r="E662" s="130"/>
      <c r="F662" s="600"/>
      <c r="G662" s="130"/>
      <c r="H662" s="130"/>
      <c r="I662" s="130"/>
      <c r="J662" s="130"/>
      <c r="K662" s="130"/>
      <c r="L662" s="130"/>
      <c r="M662" s="130"/>
      <c r="N662" s="167"/>
      <c r="O662" s="130"/>
      <c r="P662" s="130"/>
    </row>
    <row r="663" spans="1:16">
      <c r="A663" s="130"/>
      <c r="B663" s="130"/>
      <c r="C663" s="130"/>
      <c r="D663" s="130"/>
      <c r="E663" s="130"/>
      <c r="F663" s="600"/>
      <c r="G663" s="130"/>
      <c r="H663" s="130"/>
      <c r="I663" s="130"/>
      <c r="J663" s="130"/>
      <c r="K663" s="130"/>
      <c r="L663" s="130"/>
      <c r="M663" s="130"/>
      <c r="N663" s="167"/>
      <c r="O663" s="130"/>
      <c r="P663" s="130"/>
    </row>
    <row r="664" spans="1:16">
      <c r="A664" s="130"/>
      <c r="B664" s="130"/>
      <c r="C664" s="130"/>
      <c r="D664" s="130"/>
      <c r="E664" s="130"/>
      <c r="F664" s="600"/>
      <c r="G664" s="130"/>
      <c r="H664" s="130"/>
      <c r="I664" s="130"/>
      <c r="J664" s="130"/>
      <c r="K664" s="130"/>
      <c r="L664" s="130"/>
      <c r="M664" s="130"/>
      <c r="N664" s="167"/>
      <c r="O664" s="130"/>
      <c r="P664" s="130"/>
    </row>
    <row r="665" spans="1:16">
      <c r="A665" s="130"/>
      <c r="B665" s="130"/>
      <c r="C665" s="130"/>
      <c r="D665" s="130"/>
      <c r="E665" s="130"/>
      <c r="F665" s="600"/>
      <c r="G665" s="130"/>
      <c r="H665" s="130"/>
      <c r="I665" s="130"/>
      <c r="J665" s="130"/>
      <c r="K665" s="130"/>
      <c r="L665" s="130"/>
      <c r="M665" s="130"/>
      <c r="N665" s="167"/>
      <c r="O665" s="130"/>
      <c r="P665" s="130"/>
    </row>
    <row r="666" spans="1:16">
      <c r="A666" s="130"/>
      <c r="B666" s="130"/>
      <c r="C666" s="130"/>
      <c r="D666" s="130"/>
      <c r="E666" s="130"/>
      <c r="F666" s="600"/>
      <c r="G666" s="130"/>
      <c r="H666" s="130"/>
      <c r="I666" s="130"/>
      <c r="J666" s="130"/>
      <c r="K666" s="130"/>
      <c r="L666" s="130"/>
      <c r="M666" s="130"/>
      <c r="N666" s="167"/>
      <c r="O666" s="130"/>
      <c r="P666" s="130"/>
    </row>
    <row r="667" spans="1:16">
      <c r="A667" s="130"/>
      <c r="B667" s="130"/>
      <c r="C667" s="130"/>
      <c r="D667" s="130"/>
      <c r="E667" s="130"/>
      <c r="F667" s="600"/>
      <c r="G667" s="130"/>
      <c r="H667" s="130"/>
      <c r="I667" s="130"/>
      <c r="J667" s="130"/>
      <c r="K667" s="130"/>
      <c r="L667" s="130"/>
      <c r="M667" s="130"/>
      <c r="N667" s="167"/>
      <c r="O667" s="130"/>
      <c r="P667" s="130"/>
    </row>
    <row r="668" spans="1:16">
      <c r="A668" s="130"/>
      <c r="B668" s="130"/>
      <c r="C668" s="130"/>
      <c r="D668" s="130"/>
      <c r="E668" s="130"/>
      <c r="F668" s="600"/>
      <c r="G668" s="130"/>
      <c r="H668" s="130"/>
      <c r="I668" s="130"/>
      <c r="J668" s="130"/>
      <c r="K668" s="130"/>
      <c r="L668" s="130"/>
      <c r="M668" s="130"/>
      <c r="N668" s="167"/>
      <c r="O668" s="130"/>
      <c r="P668" s="130"/>
    </row>
    <row r="669" spans="1:16">
      <c r="A669" s="130"/>
      <c r="B669" s="130"/>
      <c r="C669" s="130"/>
      <c r="D669" s="130"/>
      <c r="E669" s="130"/>
      <c r="F669" s="600"/>
      <c r="G669" s="130"/>
      <c r="H669" s="130"/>
      <c r="I669" s="130"/>
      <c r="J669" s="130"/>
      <c r="K669" s="130"/>
      <c r="L669" s="130"/>
      <c r="M669" s="130"/>
      <c r="N669" s="167"/>
      <c r="O669" s="130"/>
      <c r="P669" s="130"/>
    </row>
    <row r="670" spans="1:16">
      <c r="A670" s="130"/>
      <c r="B670" s="130"/>
      <c r="C670" s="130"/>
      <c r="D670" s="130"/>
      <c r="E670" s="130"/>
      <c r="F670" s="600"/>
      <c r="G670" s="130"/>
      <c r="H670" s="130"/>
      <c r="I670" s="130"/>
      <c r="J670" s="130"/>
      <c r="K670" s="130"/>
      <c r="L670" s="130"/>
      <c r="M670" s="130"/>
      <c r="N670" s="167"/>
      <c r="O670" s="130"/>
      <c r="P670" s="130"/>
    </row>
    <row r="671" spans="1:16">
      <c r="A671" s="130"/>
      <c r="B671" s="130"/>
      <c r="C671" s="130"/>
      <c r="D671" s="130"/>
      <c r="E671" s="130"/>
      <c r="F671" s="600"/>
      <c r="G671" s="130"/>
      <c r="H671" s="130"/>
      <c r="I671" s="130"/>
      <c r="J671" s="130"/>
      <c r="K671" s="130"/>
      <c r="L671" s="130"/>
      <c r="M671" s="130"/>
      <c r="N671" s="167"/>
      <c r="O671" s="130"/>
      <c r="P671" s="130"/>
    </row>
    <row r="672" spans="1:16">
      <c r="A672" s="130"/>
      <c r="B672" s="130"/>
      <c r="C672" s="130"/>
      <c r="D672" s="130"/>
      <c r="E672" s="130"/>
      <c r="F672" s="600"/>
      <c r="G672" s="130"/>
      <c r="H672" s="130"/>
      <c r="I672" s="130"/>
      <c r="J672" s="130"/>
      <c r="K672" s="130"/>
      <c r="L672" s="130"/>
      <c r="M672" s="130"/>
      <c r="N672" s="167"/>
      <c r="O672" s="130"/>
      <c r="P672" s="130"/>
    </row>
    <row r="673" spans="1:16">
      <c r="A673" s="130"/>
      <c r="B673" s="130"/>
      <c r="C673" s="130"/>
      <c r="D673" s="130"/>
      <c r="E673" s="130"/>
      <c r="F673" s="600"/>
      <c r="G673" s="130"/>
      <c r="H673" s="130"/>
      <c r="I673" s="130"/>
      <c r="J673" s="130"/>
      <c r="K673" s="130"/>
      <c r="L673" s="130"/>
      <c r="M673" s="130"/>
      <c r="N673" s="167"/>
      <c r="O673" s="130"/>
      <c r="P673" s="130"/>
    </row>
    <row r="674" spans="1:16">
      <c r="A674" s="130"/>
      <c r="B674" s="130"/>
      <c r="C674" s="130"/>
      <c r="D674" s="130"/>
      <c r="E674" s="130"/>
      <c r="F674" s="600"/>
      <c r="G674" s="130"/>
      <c r="H674" s="130"/>
      <c r="I674" s="130"/>
      <c r="J674" s="130"/>
      <c r="K674" s="130"/>
      <c r="L674" s="130"/>
      <c r="M674" s="130"/>
      <c r="N674" s="167"/>
      <c r="O674" s="130"/>
      <c r="P674" s="130"/>
    </row>
    <row r="675" spans="1:16">
      <c r="A675" s="130"/>
      <c r="B675" s="130"/>
      <c r="C675" s="130"/>
      <c r="D675" s="130"/>
      <c r="E675" s="130"/>
      <c r="F675" s="600"/>
      <c r="G675" s="130"/>
      <c r="H675" s="130"/>
      <c r="I675" s="130"/>
      <c r="J675" s="130"/>
      <c r="K675" s="130"/>
      <c r="L675" s="130"/>
      <c r="M675" s="130"/>
      <c r="N675" s="167"/>
      <c r="O675" s="130"/>
      <c r="P675" s="130"/>
    </row>
    <row r="676" spans="1:16">
      <c r="A676" s="130"/>
      <c r="B676" s="130"/>
      <c r="C676" s="130"/>
      <c r="D676" s="130"/>
      <c r="E676" s="130"/>
      <c r="F676" s="600"/>
      <c r="G676" s="130"/>
      <c r="H676" s="130"/>
      <c r="I676" s="130"/>
      <c r="J676" s="130"/>
      <c r="K676" s="130"/>
      <c r="L676" s="130"/>
      <c r="M676" s="130"/>
      <c r="N676" s="167"/>
      <c r="O676" s="130"/>
      <c r="P676" s="130"/>
    </row>
    <row r="677" spans="1:16">
      <c r="A677" s="130"/>
      <c r="B677" s="130"/>
      <c r="C677" s="130"/>
      <c r="D677" s="130"/>
      <c r="E677" s="130"/>
      <c r="F677" s="600"/>
      <c r="G677" s="130"/>
      <c r="H677" s="130"/>
      <c r="I677" s="130"/>
      <c r="J677" s="130"/>
      <c r="K677" s="130"/>
      <c r="L677" s="130"/>
      <c r="M677" s="130"/>
      <c r="N677" s="167"/>
      <c r="O677" s="130"/>
      <c r="P677" s="130"/>
    </row>
    <row r="678" spans="1:16">
      <c r="A678" s="130"/>
      <c r="B678" s="130"/>
      <c r="C678" s="130"/>
      <c r="D678" s="130"/>
      <c r="E678" s="130"/>
      <c r="F678" s="600"/>
      <c r="G678" s="130"/>
      <c r="H678" s="130"/>
      <c r="I678" s="130"/>
      <c r="J678" s="130"/>
      <c r="K678" s="130"/>
      <c r="L678" s="130"/>
      <c r="M678" s="130"/>
      <c r="N678" s="167"/>
      <c r="O678" s="130"/>
      <c r="P678" s="130"/>
    </row>
    <row r="679" spans="1:16">
      <c r="A679" s="130"/>
      <c r="B679" s="130"/>
      <c r="C679" s="130"/>
      <c r="D679" s="130"/>
      <c r="E679" s="130"/>
      <c r="F679" s="600"/>
      <c r="G679" s="130"/>
      <c r="H679" s="130"/>
      <c r="I679" s="130"/>
      <c r="J679" s="130"/>
      <c r="K679" s="130"/>
      <c r="L679" s="130"/>
      <c r="M679" s="130"/>
      <c r="N679" s="167"/>
      <c r="O679" s="130"/>
      <c r="P679" s="130"/>
    </row>
    <row r="680" spans="1:16">
      <c r="A680" s="130"/>
      <c r="B680" s="130"/>
      <c r="C680" s="130"/>
      <c r="D680" s="130"/>
      <c r="E680" s="130"/>
      <c r="F680" s="600"/>
      <c r="G680" s="130"/>
      <c r="H680" s="130"/>
      <c r="I680" s="130"/>
      <c r="J680" s="130"/>
      <c r="K680" s="130"/>
      <c r="L680" s="130"/>
      <c r="M680" s="130"/>
      <c r="N680" s="167"/>
      <c r="O680" s="130"/>
      <c r="P680" s="130"/>
    </row>
    <row r="681" spans="1:16">
      <c r="A681" s="130"/>
      <c r="B681" s="130"/>
      <c r="C681" s="130"/>
      <c r="D681" s="130"/>
      <c r="E681" s="130"/>
      <c r="F681" s="600"/>
      <c r="G681" s="130"/>
      <c r="H681" s="130"/>
      <c r="I681" s="130"/>
      <c r="J681" s="130"/>
      <c r="K681" s="130"/>
      <c r="L681" s="130"/>
      <c r="M681" s="130"/>
      <c r="N681" s="167"/>
      <c r="O681" s="130"/>
      <c r="P681" s="130"/>
    </row>
    <row r="682" spans="1:16">
      <c r="A682" s="130"/>
      <c r="B682" s="130"/>
      <c r="C682" s="130"/>
      <c r="D682" s="130"/>
      <c r="E682" s="130"/>
      <c r="F682" s="600"/>
      <c r="G682" s="130"/>
      <c r="H682" s="130"/>
      <c r="I682" s="130"/>
      <c r="J682" s="130"/>
      <c r="K682" s="130"/>
      <c r="L682" s="130"/>
      <c r="M682" s="130"/>
      <c r="N682" s="167"/>
      <c r="O682" s="130"/>
      <c r="P682" s="130"/>
    </row>
    <row r="683" spans="1:16">
      <c r="A683" s="130"/>
      <c r="B683" s="130"/>
      <c r="C683" s="130"/>
      <c r="D683" s="130"/>
      <c r="E683" s="130"/>
      <c r="F683" s="600"/>
      <c r="G683" s="130"/>
      <c r="H683" s="130"/>
      <c r="I683" s="130"/>
      <c r="J683" s="130"/>
      <c r="K683" s="130"/>
      <c r="L683" s="130"/>
      <c r="M683" s="130"/>
      <c r="N683" s="167"/>
      <c r="O683" s="130"/>
      <c r="P683" s="130"/>
    </row>
    <row r="684" spans="1:16">
      <c r="A684" s="130"/>
      <c r="B684" s="130"/>
      <c r="C684" s="130"/>
      <c r="D684" s="130"/>
      <c r="E684" s="130"/>
      <c r="F684" s="600"/>
      <c r="G684" s="130"/>
      <c r="H684" s="130"/>
      <c r="I684" s="130"/>
      <c r="J684" s="130"/>
      <c r="K684" s="130"/>
      <c r="L684" s="130"/>
      <c r="M684" s="130"/>
      <c r="N684" s="167"/>
      <c r="O684" s="130"/>
      <c r="P684" s="130"/>
    </row>
    <row r="685" spans="1:16">
      <c r="A685" s="130"/>
      <c r="B685" s="130"/>
      <c r="C685" s="130"/>
      <c r="D685" s="130"/>
      <c r="E685" s="130"/>
      <c r="F685" s="600"/>
      <c r="G685" s="130"/>
      <c r="H685" s="130"/>
      <c r="I685" s="130"/>
      <c r="J685" s="130"/>
      <c r="K685" s="130"/>
      <c r="L685" s="130"/>
      <c r="M685" s="130"/>
      <c r="N685" s="167"/>
      <c r="O685" s="130"/>
      <c r="P685" s="130"/>
    </row>
    <row r="686" spans="1:16">
      <c r="A686" s="130"/>
      <c r="B686" s="130"/>
      <c r="C686" s="130"/>
      <c r="D686" s="130"/>
      <c r="E686" s="130"/>
      <c r="F686" s="600"/>
      <c r="G686" s="130"/>
      <c r="H686" s="130"/>
      <c r="I686" s="130"/>
      <c r="J686" s="130"/>
      <c r="K686" s="130"/>
      <c r="L686" s="130"/>
      <c r="M686" s="130"/>
      <c r="N686" s="167"/>
      <c r="O686" s="130"/>
      <c r="P686" s="130"/>
    </row>
    <row r="687" spans="1:16">
      <c r="A687" s="130"/>
      <c r="B687" s="130"/>
      <c r="C687" s="130"/>
      <c r="D687" s="130"/>
      <c r="E687" s="130"/>
      <c r="F687" s="600"/>
      <c r="G687" s="130"/>
      <c r="H687" s="130"/>
      <c r="I687" s="130"/>
      <c r="J687" s="130"/>
      <c r="K687" s="130"/>
      <c r="L687" s="130"/>
      <c r="M687" s="130"/>
      <c r="N687" s="167"/>
      <c r="O687" s="130"/>
      <c r="P687" s="130"/>
    </row>
    <row r="688" spans="1:16">
      <c r="A688" s="130"/>
      <c r="B688" s="130"/>
      <c r="C688" s="130"/>
      <c r="D688" s="130"/>
      <c r="E688" s="130"/>
      <c r="F688" s="600"/>
      <c r="G688" s="130"/>
      <c r="H688" s="130"/>
      <c r="I688" s="130"/>
      <c r="J688" s="130"/>
      <c r="K688" s="130"/>
      <c r="L688" s="130"/>
      <c r="M688" s="130"/>
      <c r="N688" s="167"/>
      <c r="O688" s="130"/>
      <c r="P688" s="130"/>
    </row>
    <row r="689" spans="1:16">
      <c r="A689" s="130"/>
      <c r="B689" s="130"/>
      <c r="C689" s="130"/>
      <c r="D689" s="130"/>
      <c r="E689" s="130"/>
      <c r="F689" s="600"/>
      <c r="G689" s="130"/>
      <c r="H689" s="130"/>
      <c r="I689" s="130"/>
      <c r="J689" s="130"/>
      <c r="K689" s="130"/>
      <c r="L689" s="130"/>
      <c r="M689" s="130"/>
      <c r="N689" s="167"/>
      <c r="O689" s="130"/>
      <c r="P689" s="130"/>
    </row>
    <row r="690" spans="1:16">
      <c r="A690" s="130"/>
      <c r="B690" s="130"/>
      <c r="C690" s="130"/>
      <c r="D690" s="130"/>
      <c r="E690" s="130"/>
      <c r="F690" s="600"/>
      <c r="G690" s="130"/>
      <c r="H690" s="130"/>
      <c r="I690" s="130"/>
      <c r="J690" s="130"/>
      <c r="K690" s="130"/>
      <c r="L690" s="130"/>
      <c r="M690" s="130"/>
      <c r="N690" s="167"/>
      <c r="O690" s="130"/>
      <c r="P690" s="130"/>
    </row>
    <row r="691" spans="1:16">
      <c r="A691" s="130"/>
      <c r="B691" s="130"/>
      <c r="C691" s="130"/>
      <c r="D691" s="130"/>
      <c r="E691" s="130"/>
      <c r="F691" s="600"/>
      <c r="G691" s="130"/>
      <c r="H691" s="130"/>
      <c r="I691" s="130"/>
      <c r="J691" s="130"/>
      <c r="K691" s="130"/>
      <c r="L691" s="130"/>
      <c r="M691" s="130"/>
      <c r="N691" s="167"/>
      <c r="O691" s="130"/>
      <c r="P691" s="130"/>
    </row>
    <row r="692" spans="1:16">
      <c r="A692" s="130"/>
      <c r="B692" s="130"/>
      <c r="C692" s="130"/>
      <c r="D692" s="130"/>
      <c r="E692" s="130"/>
      <c r="F692" s="600"/>
      <c r="G692" s="130"/>
      <c r="H692" s="130"/>
      <c r="I692" s="130"/>
      <c r="J692" s="130"/>
      <c r="K692" s="130"/>
      <c r="L692" s="130"/>
      <c r="M692" s="130"/>
      <c r="N692" s="167"/>
      <c r="O692" s="130"/>
      <c r="P692" s="130"/>
    </row>
    <row r="693" spans="1:16">
      <c r="A693" s="130"/>
      <c r="B693" s="130"/>
      <c r="C693" s="130"/>
      <c r="D693" s="130"/>
      <c r="E693" s="130"/>
      <c r="F693" s="600"/>
      <c r="G693" s="130"/>
      <c r="H693" s="130"/>
      <c r="I693" s="130"/>
      <c r="J693" s="130"/>
      <c r="K693" s="130"/>
      <c r="L693" s="130"/>
      <c r="M693" s="130"/>
      <c r="N693" s="167"/>
      <c r="O693" s="130"/>
      <c r="P693" s="130"/>
    </row>
    <row r="694" spans="1:16">
      <c r="A694" s="130"/>
      <c r="B694" s="130"/>
      <c r="C694" s="130"/>
      <c r="D694" s="130"/>
      <c r="E694" s="130"/>
      <c r="F694" s="600"/>
      <c r="G694" s="130"/>
      <c r="H694" s="130"/>
      <c r="I694" s="130"/>
      <c r="J694" s="130"/>
      <c r="K694" s="130"/>
      <c r="L694" s="130"/>
      <c r="M694" s="130"/>
      <c r="N694" s="167"/>
      <c r="O694" s="130"/>
      <c r="P694" s="130"/>
    </row>
    <row r="695" spans="1:16">
      <c r="A695" s="130"/>
      <c r="B695" s="130"/>
      <c r="C695" s="130"/>
      <c r="D695" s="130"/>
      <c r="E695" s="130"/>
      <c r="F695" s="600"/>
      <c r="G695" s="130"/>
      <c r="H695" s="130"/>
      <c r="I695" s="130"/>
      <c r="J695" s="130"/>
      <c r="K695" s="130"/>
      <c r="L695" s="130"/>
      <c r="M695" s="130"/>
      <c r="N695" s="167"/>
      <c r="O695" s="130"/>
      <c r="P695" s="130"/>
    </row>
    <row r="696" spans="1:16">
      <c r="A696" s="130"/>
      <c r="B696" s="130"/>
      <c r="C696" s="130"/>
      <c r="D696" s="130"/>
      <c r="E696" s="130"/>
      <c r="F696" s="600"/>
      <c r="G696" s="130"/>
      <c r="H696" s="130"/>
      <c r="I696" s="130"/>
      <c r="J696" s="130"/>
      <c r="K696" s="130"/>
      <c r="L696" s="130"/>
      <c r="M696" s="130"/>
      <c r="N696" s="167"/>
      <c r="O696" s="130"/>
      <c r="P696" s="130"/>
    </row>
    <row r="697" spans="1:16">
      <c r="A697" s="130"/>
      <c r="B697" s="130"/>
      <c r="C697" s="130"/>
      <c r="D697" s="130"/>
      <c r="E697" s="130"/>
      <c r="F697" s="600"/>
      <c r="G697" s="130"/>
      <c r="H697" s="130"/>
      <c r="I697" s="130"/>
      <c r="J697" s="130"/>
      <c r="K697" s="130"/>
      <c r="L697" s="130"/>
      <c r="M697" s="130"/>
      <c r="N697" s="167"/>
      <c r="O697" s="130"/>
      <c r="P697" s="130"/>
    </row>
    <row r="698" spans="1:16">
      <c r="A698" s="130"/>
      <c r="B698" s="130"/>
      <c r="C698" s="130"/>
      <c r="D698" s="130"/>
      <c r="E698" s="130"/>
      <c r="F698" s="600"/>
      <c r="G698" s="130"/>
      <c r="H698" s="130"/>
      <c r="I698" s="130"/>
      <c r="J698" s="130"/>
      <c r="K698" s="130"/>
      <c r="L698" s="130"/>
      <c r="M698" s="130"/>
      <c r="N698" s="167"/>
      <c r="O698" s="130"/>
      <c r="P698" s="130"/>
    </row>
    <row r="699" spans="1:16">
      <c r="A699" s="130"/>
      <c r="B699" s="130"/>
      <c r="C699" s="130"/>
      <c r="D699" s="130"/>
      <c r="E699" s="130"/>
      <c r="F699" s="600"/>
      <c r="G699" s="130"/>
      <c r="H699" s="130"/>
      <c r="I699" s="130"/>
      <c r="J699" s="130"/>
      <c r="K699" s="130"/>
      <c r="L699" s="130"/>
      <c r="M699" s="130"/>
      <c r="N699" s="167"/>
      <c r="O699" s="130"/>
      <c r="P699" s="130"/>
    </row>
    <row r="700" spans="1:16">
      <c r="A700" s="130"/>
      <c r="B700" s="130"/>
      <c r="C700" s="130"/>
      <c r="D700" s="130"/>
      <c r="E700" s="130"/>
      <c r="F700" s="600"/>
      <c r="G700" s="130"/>
      <c r="H700" s="130"/>
      <c r="I700" s="130"/>
      <c r="J700" s="130"/>
      <c r="K700" s="130"/>
      <c r="L700" s="130"/>
      <c r="M700" s="130"/>
      <c r="N700" s="167"/>
      <c r="O700" s="130"/>
      <c r="P700" s="130"/>
    </row>
    <row r="701" spans="1:16">
      <c r="A701" s="130"/>
      <c r="B701" s="130"/>
      <c r="C701" s="130"/>
      <c r="D701" s="130"/>
      <c r="E701" s="130"/>
      <c r="F701" s="600"/>
      <c r="G701" s="130"/>
      <c r="H701" s="130"/>
      <c r="I701" s="130"/>
      <c r="J701" s="130"/>
      <c r="K701" s="130"/>
      <c r="L701" s="130"/>
      <c r="M701" s="130"/>
      <c r="N701" s="167"/>
      <c r="O701" s="130"/>
      <c r="P701" s="130"/>
    </row>
    <row r="702" spans="1:16">
      <c r="A702" s="130"/>
      <c r="B702" s="130"/>
      <c r="C702" s="130"/>
      <c r="D702" s="130"/>
      <c r="E702" s="130"/>
      <c r="F702" s="600"/>
      <c r="G702" s="130"/>
      <c r="H702" s="130"/>
      <c r="I702" s="130"/>
      <c r="J702" s="130"/>
      <c r="K702" s="130"/>
      <c r="L702" s="130"/>
      <c r="M702" s="130"/>
      <c r="N702" s="167"/>
      <c r="O702" s="130"/>
      <c r="P702" s="130"/>
    </row>
    <row r="703" spans="1:16">
      <c r="A703" s="130"/>
      <c r="B703" s="130"/>
      <c r="C703" s="130"/>
      <c r="D703" s="130"/>
      <c r="E703" s="130"/>
      <c r="F703" s="600"/>
      <c r="G703" s="130"/>
      <c r="H703" s="130"/>
      <c r="I703" s="130"/>
      <c r="J703" s="130"/>
      <c r="K703" s="130"/>
      <c r="L703" s="130"/>
      <c r="M703" s="130"/>
      <c r="N703" s="167"/>
      <c r="O703" s="130"/>
      <c r="P703" s="130"/>
    </row>
    <row r="704" spans="1:16">
      <c r="A704" s="130"/>
      <c r="B704" s="130"/>
      <c r="C704" s="130"/>
      <c r="D704" s="130"/>
      <c r="E704" s="130"/>
      <c r="F704" s="600"/>
      <c r="G704" s="130"/>
      <c r="H704" s="130"/>
      <c r="I704" s="130"/>
      <c r="J704" s="130"/>
      <c r="K704" s="130"/>
      <c r="L704" s="130"/>
      <c r="M704" s="130"/>
      <c r="N704" s="167"/>
      <c r="O704" s="130"/>
      <c r="P704" s="130"/>
    </row>
    <row r="705" spans="1:16">
      <c r="A705" s="130"/>
      <c r="B705" s="130"/>
      <c r="C705" s="130"/>
      <c r="D705" s="130"/>
      <c r="E705" s="130"/>
      <c r="F705" s="600"/>
      <c r="G705" s="130"/>
      <c r="H705" s="130"/>
      <c r="I705" s="130"/>
      <c r="J705" s="130"/>
      <c r="K705" s="130"/>
      <c r="L705" s="130"/>
      <c r="M705" s="130"/>
      <c r="N705" s="167"/>
      <c r="O705" s="130"/>
      <c r="P705" s="130"/>
    </row>
    <row r="706" spans="1:16">
      <c r="A706" s="130"/>
      <c r="B706" s="130"/>
      <c r="C706" s="130"/>
      <c r="D706" s="130"/>
      <c r="E706" s="130"/>
      <c r="F706" s="600"/>
      <c r="G706" s="130"/>
      <c r="H706" s="130"/>
      <c r="I706" s="130"/>
      <c r="J706" s="130"/>
      <c r="K706" s="130"/>
      <c r="L706" s="130"/>
      <c r="M706" s="130"/>
      <c r="N706" s="167"/>
      <c r="O706" s="130"/>
      <c r="P706" s="130"/>
    </row>
    <row r="707" spans="1:16">
      <c r="A707" s="130"/>
      <c r="B707" s="130"/>
      <c r="C707" s="130"/>
      <c r="D707" s="130"/>
      <c r="E707" s="130"/>
      <c r="F707" s="600"/>
      <c r="G707" s="130"/>
      <c r="H707" s="130"/>
      <c r="I707" s="130"/>
      <c r="J707" s="130"/>
      <c r="K707" s="130"/>
      <c r="L707" s="130"/>
      <c r="M707" s="130"/>
      <c r="N707" s="167"/>
      <c r="O707" s="130"/>
      <c r="P707" s="130"/>
    </row>
    <row r="708" spans="1:16">
      <c r="A708" s="130"/>
      <c r="B708" s="130"/>
      <c r="C708" s="130"/>
      <c r="D708" s="130"/>
      <c r="E708" s="130"/>
      <c r="F708" s="600"/>
      <c r="G708" s="130"/>
      <c r="H708" s="130"/>
      <c r="I708" s="130"/>
      <c r="J708" s="130"/>
      <c r="K708" s="130"/>
      <c r="L708" s="130"/>
      <c r="M708" s="130"/>
      <c r="N708" s="167"/>
      <c r="O708" s="130"/>
      <c r="P708" s="130"/>
    </row>
    <row r="709" spans="1:16">
      <c r="A709" s="130"/>
      <c r="B709" s="130"/>
      <c r="C709" s="130"/>
      <c r="D709" s="130"/>
      <c r="E709" s="130"/>
      <c r="F709" s="600"/>
      <c r="G709" s="130"/>
      <c r="H709" s="130"/>
      <c r="I709" s="130"/>
      <c r="J709" s="130"/>
      <c r="K709" s="130"/>
      <c r="L709" s="130"/>
      <c r="M709" s="130"/>
      <c r="N709" s="167"/>
      <c r="O709" s="130"/>
      <c r="P709" s="130"/>
    </row>
    <row r="710" spans="1:16">
      <c r="A710" s="130"/>
      <c r="B710" s="130"/>
      <c r="C710" s="130"/>
      <c r="D710" s="130"/>
      <c r="E710" s="130"/>
      <c r="F710" s="600"/>
      <c r="G710" s="130"/>
      <c r="H710" s="130"/>
      <c r="I710" s="130"/>
      <c r="J710" s="130"/>
      <c r="K710" s="130"/>
      <c r="L710" s="130"/>
      <c r="M710" s="130"/>
      <c r="N710" s="167"/>
      <c r="O710" s="130"/>
      <c r="P710" s="130"/>
    </row>
    <row r="711" spans="1:16">
      <c r="A711" s="130"/>
      <c r="B711" s="130"/>
      <c r="C711" s="130"/>
      <c r="D711" s="130"/>
      <c r="E711" s="130"/>
      <c r="F711" s="600"/>
      <c r="G711" s="130"/>
      <c r="H711" s="130"/>
      <c r="I711" s="130"/>
      <c r="J711" s="130"/>
      <c r="K711" s="130"/>
      <c r="L711" s="130"/>
      <c r="M711" s="130"/>
      <c r="N711" s="167"/>
      <c r="O711" s="130"/>
      <c r="P711" s="130"/>
    </row>
    <row r="712" spans="1:16">
      <c r="A712" s="130"/>
      <c r="B712" s="130"/>
      <c r="C712" s="130"/>
      <c r="D712" s="130"/>
      <c r="E712" s="130"/>
      <c r="F712" s="600"/>
      <c r="G712" s="130"/>
      <c r="H712" s="130"/>
      <c r="I712" s="130"/>
      <c r="J712" s="130"/>
      <c r="K712" s="130"/>
      <c r="L712" s="130"/>
      <c r="M712" s="130"/>
      <c r="N712" s="167"/>
      <c r="O712" s="130"/>
      <c r="P712" s="130"/>
    </row>
    <row r="713" spans="1:16">
      <c r="A713" s="130"/>
      <c r="B713" s="130"/>
      <c r="C713" s="130"/>
      <c r="D713" s="130"/>
      <c r="E713" s="130"/>
      <c r="F713" s="600"/>
      <c r="G713" s="130"/>
      <c r="H713" s="130"/>
      <c r="I713" s="130"/>
      <c r="J713" s="130"/>
      <c r="K713" s="130"/>
      <c r="L713" s="130"/>
      <c r="M713" s="130"/>
      <c r="N713" s="167"/>
      <c r="O713" s="130"/>
      <c r="P713" s="130"/>
    </row>
    <row r="714" spans="1:16">
      <c r="A714" s="130"/>
      <c r="B714" s="130"/>
      <c r="C714" s="130"/>
      <c r="D714" s="130"/>
      <c r="E714" s="130"/>
      <c r="F714" s="600"/>
      <c r="G714" s="130"/>
      <c r="H714" s="130"/>
      <c r="I714" s="130"/>
      <c r="J714" s="130"/>
      <c r="K714" s="130"/>
      <c r="L714" s="130"/>
      <c r="M714" s="130"/>
      <c r="N714" s="167"/>
      <c r="O714" s="130"/>
      <c r="P714" s="130"/>
    </row>
    <row r="715" spans="1:16">
      <c r="A715" s="130"/>
      <c r="B715" s="130"/>
      <c r="C715" s="130"/>
      <c r="D715" s="130"/>
      <c r="E715" s="130"/>
      <c r="F715" s="600"/>
      <c r="G715" s="130"/>
      <c r="H715" s="130"/>
      <c r="I715" s="130"/>
      <c r="J715" s="130"/>
      <c r="K715" s="130"/>
      <c r="L715" s="130"/>
      <c r="M715" s="130"/>
      <c r="N715" s="167"/>
      <c r="O715" s="130"/>
      <c r="P715" s="130"/>
    </row>
    <row r="716" spans="1:16">
      <c r="A716" s="130"/>
      <c r="B716" s="130"/>
      <c r="C716" s="130"/>
      <c r="D716" s="130"/>
      <c r="E716" s="130"/>
      <c r="F716" s="600"/>
      <c r="G716" s="130"/>
      <c r="H716" s="130"/>
      <c r="I716" s="130"/>
      <c r="J716" s="130"/>
      <c r="K716" s="130"/>
      <c r="L716" s="130"/>
      <c r="M716" s="130"/>
      <c r="N716" s="167"/>
      <c r="O716" s="130"/>
      <c r="P716" s="130"/>
    </row>
    <row r="717" spans="1:16">
      <c r="A717" s="130"/>
      <c r="B717" s="130"/>
      <c r="C717" s="130"/>
      <c r="D717" s="130"/>
      <c r="E717" s="130"/>
      <c r="F717" s="600"/>
      <c r="G717" s="130"/>
      <c r="H717" s="130"/>
      <c r="I717" s="130"/>
      <c r="J717" s="130"/>
      <c r="K717" s="130"/>
      <c r="L717" s="130"/>
      <c r="M717" s="130"/>
      <c r="N717" s="167"/>
      <c r="O717" s="130"/>
      <c r="P717" s="130"/>
    </row>
    <row r="718" spans="1:16">
      <c r="A718" s="130"/>
      <c r="B718" s="130"/>
      <c r="C718" s="130"/>
      <c r="D718" s="130"/>
      <c r="E718" s="130"/>
      <c r="F718" s="600"/>
      <c r="G718" s="130"/>
      <c r="H718" s="130"/>
      <c r="I718" s="130"/>
      <c r="J718" s="130"/>
      <c r="K718" s="130"/>
      <c r="L718" s="130"/>
      <c r="M718" s="130"/>
      <c r="N718" s="167"/>
      <c r="O718" s="130"/>
      <c r="P718" s="130"/>
    </row>
    <row r="719" spans="1:16">
      <c r="A719" s="130"/>
      <c r="B719" s="130"/>
      <c r="C719" s="130"/>
      <c r="D719" s="130"/>
      <c r="E719" s="130"/>
      <c r="F719" s="600"/>
      <c r="G719" s="130"/>
      <c r="H719" s="130"/>
      <c r="I719" s="130"/>
      <c r="J719" s="130"/>
      <c r="K719" s="130"/>
      <c r="L719" s="130"/>
      <c r="M719" s="130"/>
      <c r="N719" s="167"/>
      <c r="O719" s="130"/>
      <c r="P719" s="130"/>
    </row>
    <row r="720" spans="1:16">
      <c r="A720" s="130"/>
      <c r="B720" s="130"/>
      <c r="C720" s="130"/>
      <c r="D720" s="130"/>
      <c r="E720" s="130"/>
      <c r="F720" s="600"/>
      <c r="G720" s="130"/>
      <c r="H720" s="130"/>
      <c r="I720" s="130"/>
      <c r="J720" s="130"/>
      <c r="K720" s="130"/>
      <c r="L720" s="130"/>
      <c r="M720" s="130"/>
      <c r="N720" s="167"/>
      <c r="O720" s="130"/>
      <c r="P720" s="130"/>
    </row>
    <row r="721" spans="1:16">
      <c r="A721" s="130"/>
      <c r="B721" s="130"/>
      <c r="C721" s="130"/>
      <c r="D721" s="130"/>
      <c r="E721" s="130"/>
      <c r="F721" s="600"/>
      <c r="G721" s="130"/>
      <c r="H721" s="130"/>
      <c r="I721" s="130"/>
      <c r="J721" s="130"/>
      <c r="K721" s="130"/>
      <c r="L721" s="130"/>
      <c r="M721" s="130"/>
      <c r="N721" s="167"/>
      <c r="O721" s="130"/>
      <c r="P721" s="130"/>
    </row>
    <row r="722" spans="1:16">
      <c r="A722" s="130"/>
      <c r="B722" s="130"/>
      <c r="C722" s="130"/>
      <c r="D722" s="130"/>
      <c r="E722" s="130"/>
      <c r="F722" s="600"/>
      <c r="G722" s="130"/>
      <c r="H722" s="130"/>
      <c r="I722" s="130"/>
      <c r="J722" s="130"/>
      <c r="K722" s="130"/>
      <c r="L722" s="130"/>
      <c r="M722" s="130"/>
      <c r="N722" s="167"/>
      <c r="O722" s="130"/>
      <c r="P722" s="130"/>
    </row>
    <row r="723" spans="1:16">
      <c r="A723" s="130"/>
      <c r="B723" s="130"/>
      <c r="C723" s="130"/>
      <c r="D723" s="130"/>
      <c r="E723" s="130"/>
      <c r="F723" s="600"/>
      <c r="G723" s="130"/>
      <c r="H723" s="130"/>
      <c r="I723" s="130"/>
      <c r="J723" s="130"/>
      <c r="K723" s="130"/>
      <c r="L723" s="130"/>
      <c r="M723" s="130"/>
      <c r="N723" s="167"/>
      <c r="O723" s="130"/>
      <c r="P723" s="130"/>
    </row>
    <row r="724" spans="1:16">
      <c r="A724" s="130"/>
      <c r="B724" s="130"/>
      <c r="C724" s="130"/>
      <c r="D724" s="130"/>
      <c r="E724" s="130"/>
      <c r="F724" s="600"/>
      <c r="G724" s="130"/>
      <c r="H724" s="130"/>
      <c r="I724" s="130"/>
      <c r="J724" s="130"/>
      <c r="K724" s="130"/>
      <c r="L724" s="130"/>
      <c r="M724" s="130"/>
      <c r="N724" s="167"/>
      <c r="O724" s="130"/>
      <c r="P724" s="130"/>
    </row>
    <row r="725" spans="1:16">
      <c r="A725" s="130"/>
      <c r="B725" s="130"/>
      <c r="C725" s="130"/>
      <c r="D725" s="130"/>
      <c r="E725" s="130"/>
      <c r="F725" s="600"/>
      <c r="G725" s="130"/>
      <c r="H725" s="130"/>
      <c r="I725" s="130"/>
      <c r="J725" s="130"/>
      <c r="K725" s="130"/>
      <c r="L725" s="130"/>
      <c r="M725" s="130"/>
      <c r="N725" s="167"/>
      <c r="O725" s="130"/>
      <c r="P725" s="130"/>
    </row>
    <row r="726" spans="1:16">
      <c r="A726" s="130"/>
      <c r="B726" s="130"/>
      <c r="C726" s="130"/>
      <c r="D726" s="130"/>
      <c r="E726" s="130"/>
      <c r="F726" s="600"/>
      <c r="G726" s="130"/>
      <c r="H726" s="130"/>
      <c r="I726" s="130"/>
      <c r="J726" s="130"/>
      <c r="K726" s="130"/>
      <c r="L726" s="130"/>
      <c r="M726" s="130"/>
      <c r="N726" s="167"/>
      <c r="O726" s="130"/>
      <c r="P726" s="130"/>
    </row>
    <row r="727" spans="1:16">
      <c r="A727" s="130"/>
      <c r="B727" s="130"/>
      <c r="C727" s="130"/>
      <c r="D727" s="130"/>
      <c r="E727" s="130"/>
      <c r="F727" s="600"/>
      <c r="G727" s="130"/>
      <c r="H727" s="130"/>
      <c r="I727" s="130"/>
      <c r="J727" s="130"/>
      <c r="K727" s="130"/>
      <c r="L727" s="130"/>
      <c r="M727" s="130"/>
      <c r="N727" s="167"/>
      <c r="O727" s="130"/>
      <c r="P727" s="130"/>
    </row>
    <row r="728" spans="1:16">
      <c r="A728" s="130"/>
      <c r="B728" s="130"/>
      <c r="C728" s="130"/>
      <c r="D728" s="130"/>
      <c r="E728" s="130"/>
      <c r="F728" s="600"/>
      <c r="G728" s="130"/>
      <c r="H728" s="130"/>
      <c r="I728" s="130"/>
      <c r="J728" s="130"/>
      <c r="K728" s="130"/>
      <c r="L728" s="130"/>
      <c r="M728" s="130"/>
      <c r="N728" s="167"/>
      <c r="O728" s="130"/>
      <c r="P728" s="130"/>
    </row>
    <row r="729" spans="1:16">
      <c r="A729" s="130"/>
      <c r="B729" s="130"/>
      <c r="C729" s="130"/>
      <c r="D729" s="130"/>
      <c r="E729" s="130"/>
      <c r="F729" s="600"/>
      <c r="G729" s="130"/>
      <c r="H729" s="130"/>
      <c r="I729" s="130"/>
      <c r="J729" s="130"/>
      <c r="K729" s="130"/>
      <c r="L729" s="130"/>
      <c r="M729" s="130"/>
      <c r="N729" s="167"/>
      <c r="O729" s="130"/>
      <c r="P729" s="130"/>
    </row>
    <row r="730" spans="1:16">
      <c r="A730" s="130"/>
      <c r="B730" s="130"/>
      <c r="C730" s="130"/>
      <c r="D730" s="130"/>
      <c r="E730" s="130"/>
      <c r="F730" s="600"/>
      <c r="G730" s="130"/>
      <c r="H730" s="130"/>
      <c r="I730" s="130"/>
      <c r="J730" s="130"/>
      <c r="K730" s="130"/>
      <c r="L730" s="130"/>
      <c r="M730" s="130"/>
      <c r="N730" s="167"/>
      <c r="O730" s="130"/>
      <c r="P730" s="130"/>
    </row>
    <row r="731" spans="1:16">
      <c r="A731" s="130"/>
      <c r="B731" s="130"/>
      <c r="C731" s="130"/>
      <c r="D731" s="130"/>
      <c r="E731" s="130"/>
      <c r="F731" s="600"/>
      <c r="G731" s="130"/>
      <c r="H731" s="130"/>
      <c r="I731" s="130"/>
      <c r="J731" s="130"/>
      <c r="K731" s="130"/>
      <c r="L731" s="130"/>
      <c r="M731" s="130"/>
      <c r="N731" s="167"/>
      <c r="O731" s="130"/>
      <c r="P731" s="130"/>
    </row>
    <row r="732" spans="1:16">
      <c r="A732" s="130"/>
      <c r="B732" s="130"/>
      <c r="C732" s="130"/>
      <c r="D732" s="130"/>
      <c r="E732" s="130"/>
      <c r="F732" s="600"/>
      <c r="G732" s="130"/>
      <c r="H732" s="130"/>
      <c r="I732" s="130"/>
      <c r="J732" s="130"/>
      <c r="K732" s="130"/>
      <c r="L732" s="130"/>
      <c r="M732" s="130"/>
      <c r="N732" s="167"/>
      <c r="O732" s="130"/>
      <c r="P732" s="130"/>
    </row>
    <row r="733" spans="1:16">
      <c r="A733" s="130"/>
      <c r="B733" s="130"/>
      <c r="C733" s="130"/>
      <c r="D733" s="130"/>
      <c r="E733" s="130"/>
      <c r="F733" s="600"/>
      <c r="G733" s="130"/>
      <c r="H733" s="130"/>
      <c r="I733" s="130"/>
      <c r="J733" s="130"/>
      <c r="K733" s="130"/>
      <c r="L733" s="130"/>
      <c r="M733" s="130"/>
      <c r="N733" s="167"/>
      <c r="O733" s="130"/>
      <c r="P733" s="130"/>
    </row>
    <row r="734" spans="1:16">
      <c r="A734" s="130"/>
      <c r="B734" s="130"/>
      <c r="C734" s="130"/>
      <c r="D734" s="130"/>
      <c r="E734" s="130"/>
      <c r="F734" s="600"/>
      <c r="G734" s="130"/>
      <c r="H734" s="130"/>
      <c r="I734" s="130"/>
      <c r="J734" s="130"/>
      <c r="K734" s="130"/>
      <c r="L734" s="130"/>
      <c r="M734" s="130"/>
      <c r="N734" s="167"/>
      <c r="O734" s="130"/>
      <c r="P734" s="130"/>
    </row>
    <row r="735" spans="1:16">
      <c r="A735" s="130"/>
      <c r="B735" s="130"/>
      <c r="C735" s="130"/>
      <c r="D735" s="130"/>
      <c r="E735" s="130"/>
      <c r="F735" s="600"/>
      <c r="G735" s="130"/>
      <c r="H735" s="130"/>
      <c r="I735" s="130"/>
      <c r="J735" s="130"/>
      <c r="K735" s="130"/>
      <c r="L735" s="130"/>
      <c r="M735" s="130"/>
      <c r="N735" s="167"/>
      <c r="O735" s="130"/>
      <c r="P735" s="130"/>
    </row>
    <row r="736" spans="1:16">
      <c r="A736" s="130"/>
      <c r="B736" s="130"/>
      <c r="C736" s="130"/>
      <c r="D736" s="130"/>
      <c r="E736" s="130"/>
      <c r="F736" s="600"/>
      <c r="G736" s="130"/>
      <c r="H736" s="130"/>
      <c r="I736" s="130"/>
      <c r="J736" s="130"/>
      <c r="K736" s="130"/>
      <c r="L736" s="130"/>
      <c r="M736" s="130"/>
      <c r="N736" s="167"/>
      <c r="O736" s="130"/>
      <c r="P736" s="130"/>
    </row>
    <row r="737" spans="1:16">
      <c r="A737" s="130"/>
      <c r="B737" s="130"/>
      <c r="C737" s="130"/>
      <c r="D737" s="130"/>
      <c r="E737" s="130"/>
      <c r="F737" s="600"/>
      <c r="G737" s="130"/>
      <c r="H737" s="130"/>
      <c r="I737" s="130"/>
      <c r="J737" s="130"/>
      <c r="K737" s="130"/>
      <c r="L737" s="130"/>
      <c r="M737" s="130"/>
      <c r="N737" s="167"/>
      <c r="O737" s="130"/>
      <c r="P737" s="130"/>
    </row>
    <row r="738" spans="1:16">
      <c r="A738" s="130"/>
      <c r="B738" s="130"/>
      <c r="C738" s="130"/>
      <c r="D738" s="130"/>
      <c r="E738" s="130"/>
      <c r="F738" s="600"/>
      <c r="G738" s="130"/>
      <c r="H738" s="130"/>
      <c r="I738" s="130"/>
      <c r="J738" s="130"/>
      <c r="K738" s="130"/>
      <c r="L738" s="130"/>
      <c r="M738" s="130"/>
      <c r="N738" s="167"/>
      <c r="O738" s="130"/>
      <c r="P738" s="130"/>
    </row>
    <row r="739" spans="1:16">
      <c r="A739" s="130"/>
      <c r="B739" s="130"/>
      <c r="C739" s="130"/>
      <c r="D739" s="130"/>
      <c r="E739" s="130"/>
      <c r="F739" s="600"/>
      <c r="G739" s="130"/>
      <c r="H739" s="130"/>
      <c r="I739" s="130"/>
      <c r="J739" s="130"/>
      <c r="K739" s="130"/>
      <c r="L739" s="130"/>
      <c r="M739" s="130"/>
      <c r="N739" s="167"/>
      <c r="O739" s="130"/>
      <c r="P739" s="130"/>
    </row>
    <row r="740" spans="1:16">
      <c r="A740" s="130"/>
      <c r="B740" s="130"/>
      <c r="C740" s="130"/>
      <c r="D740" s="130"/>
      <c r="E740" s="130"/>
      <c r="F740" s="600"/>
      <c r="G740" s="130"/>
      <c r="H740" s="130"/>
      <c r="I740" s="130"/>
      <c r="J740" s="130"/>
      <c r="K740" s="130"/>
      <c r="L740" s="130"/>
      <c r="M740" s="130"/>
      <c r="N740" s="167"/>
      <c r="O740" s="130"/>
      <c r="P740" s="130"/>
    </row>
    <row r="741" spans="1:16">
      <c r="A741" s="130"/>
      <c r="B741" s="130"/>
      <c r="C741" s="130"/>
      <c r="D741" s="130"/>
      <c r="E741" s="130"/>
      <c r="F741" s="600"/>
      <c r="G741" s="130"/>
      <c r="H741" s="130"/>
      <c r="I741" s="130"/>
      <c r="J741" s="130"/>
      <c r="K741" s="130"/>
      <c r="L741" s="130"/>
      <c r="M741" s="130"/>
      <c r="N741" s="167"/>
      <c r="O741" s="130"/>
      <c r="P741" s="130"/>
    </row>
    <row r="742" spans="1:16">
      <c r="A742" s="130"/>
      <c r="B742" s="130"/>
      <c r="C742" s="130"/>
      <c r="D742" s="130"/>
      <c r="E742" s="130"/>
      <c r="F742" s="600"/>
      <c r="G742" s="130"/>
      <c r="H742" s="130"/>
      <c r="I742" s="130"/>
      <c r="J742" s="130"/>
      <c r="K742" s="130"/>
      <c r="L742" s="130"/>
      <c r="M742" s="130"/>
      <c r="N742" s="167"/>
      <c r="O742" s="130"/>
      <c r="P742" s="130"/>
    </row>
    <row r="743" spans="1:16">
      <c r="A743" s="130"/>
      <c r="B743" s="130"/>
      <c r="C743" s="130"/>
      <c r="D743" s="130"/>
      <c r="E743" s="130"/>
      <c r="F743" s="600"/>
      <c r="G743" s="130"/>
      <c r="H743" s="130"/>
      <c r="I743" s="130"/>
      <c r="J743" s="130"/>
      <c r="K743" s="130"/>
      <c r="L743" s="130"/>
      <c r="M743" s="130"/>
      <c r="N743" s="167"/>
      <c r="O743" s="130"/>
      <c r="P743" s="130"/>
    </row>
    <row r="744" spans="1:16">
      <c r="A744" s="130"/>
      <c r="B744" s="130"/>
      <c r="C744" s="130"/>
      <c r="D744" s="130"/>
      <c r="E744" s="130"/>
      <c r="F744" s="600"/>
      <c r="G744" s="130"/>
      <c r="H744" s="130"/>
      <c r="I744" s="130"/>
      <c r="J744" s="130"/>
      <c r="K744" s="130"/>
      <c r="L744" s="130"/>
      <c r="M744" s="130"/>
      <c r="N744" s="167"/>
      <c r="O744" s="130"/>
      <c r="P744" s="130"/>
    </row>
    <row r="745" spans="1:16">
      <c r="A745" s="130"/>
      <c r="B745" s="130"/>
      <c r="C745" s="130"/>
      <c r="D745" s="130"/>
      <c r="E745" s="130"/>
      <c r="F745" s="600"/>
      <c r="G745" s="130"/>
      <c r="H745" s="130"/>
      <c r="I745" s="130"/>
      <c r="J745" s="130"/>
      <c r="K745" s="130"/>
      <c r="L745" s="130"/>
      <c r="M745" s="130"/>
      <c r="N745" s="167"/>
      <c r="O745" s="130"/>
      <c r="P745" s="130"/>
    </row>
    <row r="746" spans="1:16">
      <c r="A746" s="130"/>
      <c r="B746" s="130"/>
      <c r="C746" s="130"/>
      <c r="D746" s="130"/>
      <c r="E746" s="130"/>
      <c r="F746" s="600"/>
      <c r="G746" s="130"/>
      <c r="H746" s="130"/>
      <c r="I746" s="130"/>
      <c r="J746" s="130"/>
      <c r="K746" s="130"/>
      <c r="L746" s="130"/>
      <c r="M746" s="130"/>
      <c r="N746" s="167"/>
      <c r="O746" s="130"/>
      <c r="P746" s="130"/>
    </row>
    <row r="747" spans="1:16">
      <c r="A747" s="130"/>
      <c r="B747" s="130"/>
      <c r="C747" s="130"/>
      <c r="D747" s="130"/>
      <c r="E747" s="130"/>
      <c r="F747" s="600"/>
      <c r="G747" s="130"/>
      <c r="H747" s="130"/>
      <c r="I747" s="130"/>
      <c r="J747" s="130"/>
      <c r="K747" s="130"/>
      <c r="L747" s="130"/>
      <c r="M747" s="130"/>
      <c r="N747" s="167"/>
      <c r="O747" s="130"/>
      <c r="P747" s="130"/>
    </row>
    <row r="748" spans="1:16">
      <c r="A748" s="130"/>
      <c r="B748" s="130"/>
      <c r="C748" s="130"/>
      <c r="D748" s="130"/>
      <c r="E748" s="130"/>
      <c r="F748" s="600"/>
      <c r="G748" s="130"/>
      <c r="H748" s="130"/>
      <c r="I748" s="130"/>
      <c r="J748" s="130"/>
      <c r="K748" s="130"/>
      <c r="L748" s="130"/>
      <c r="M748" s="130"/>
      <c r="N748" s="167"/>
      <c r="O748" s="130"/>
      <c r="P748" s="130"/>
    </row>
    <row r="749" spans="1:16">
      <c r="A749" s="130"/>
      <c r="B749" s="130"/>
      <c r="C749" s="130"/>
      <c r="D749" s="130"/>
      <c r="E749" s="130"/>
      <c r="F749" s="600"/>
      <c r="G749" s="130"/>
      <c r="H749" s="130"/>
      <c r="I749" s="130"/>
      <c r="J749" s="130"/>
      <c r="K749" s="130"/>
      <c r="L749" s="130"/>
      <c r="M749" s="130"/>
      <c r="N749" s="167"/>
      <c r="O749" s="130"/>
      <c r="P749" s="130"/>
    </row>
    <row r="750" spans="1:16">
      <c r="A750" s="130"/>
      <c r="B750" s="130"/>
      <c r="C750" s="130"/>
      <c r="D750" s="130"/>
      <c r="E750" s="130"/>
      <c r="F750" s="600"/>
      <c r="G750" s="130"/>
      <c r="H750" s="130"/>
      <c r="I750" s="130"/>
      <c r="J750" s="130"/>
      <c r="K750" s="130"/>
      <c r="L750" s="130"/>
      <c r="M750" s="130"/>
      <c r="N750" s="167"/>
      <c r="O750" s="130"/>
      <c r="P750" s="130"/>
    </row>
    <row r="751" spans="1:16">
      <c r="A751" s="130"/>
      <c r="B751" s="130"/>
      <c r="C751" s="130"/>
      <c r="D751" s="130"/>
      <c r="E751" s="130"/>
      <c r="F751" s="600"/>
      <c r="G751" s="130"/>
      <c r="H751" s="130"/>
      <c r="I751" s="130"/>
      <c r="J751" s="130"/>
      <c r="K751" s="130"/>
      <c r="L751" s="130"/>
      <c r="M751" s="130"/>
      <c r="N751" s="167"/>
      <c r="O751" s="130"/>
      <c r="P751" s="130"/>
    </row>
    <row r="752" spans="1:16">
      <c r="A752" s="130"/>
      <c r="B752" s="130"/>
      <c r="C752" s="130"/>
      <c r="D752" s="130"/>
      <c r="E752" s="130"/>
      <c r="F752" s="600"/>
      <c r="G752" s="130"/>
      <c r="H752" s="130"/>
      <c r="I752" s="130"/>
      <c r="J752" s="130"/>
      <c r="K752" s="130"/>
      <c r="L752" s="130"/>
      <c r="M752" s="130"/>
      <c r="N752" s="167"/>
      <c r="O752" s="130"/>
      <c r="P752" s="130"/>
    </row>
    <row r="753" spans="1:16">
      <c r="A753" s="130"/>
      <c r="B753" s="130"/>
      <c r="C753" s="130"/>
      <c r="D753" s="130"/>
      <c r="E753" s="130"/>
      <c r="F753" s="600"/>
      <c r="G753" s="130"/>
      <c r="H753" s="130"/>
      <c r="I753" s="130"/>
      <c r="J753" s="130"/>
      <c r="K753" s="130"/>
      <c r="L753" s="130"/>
      <c r="M753" s="130"/>
      <c r="N753" s="167"/>
      <c r="O753" s="130"/>
      <c r="P753" s="130"/>
    </row>
    <row r="754" spans="1:16">
      <c r="A754" s="130"/>
      <c r="B754" s="130"/>
      <c r="C754" s="130"/>
      <c r="D754" s="130"/>
      <c r="E754" s="130"/>
      <c r="F754" s="600"/>
      <c r="G754" s="130"/>
      <c r="H754" s="130"/>
      <c r="I754" s="130"/>
      <c r="J754" s="130"/>
      <c r="K754" s="130"/>
      <c r="L754" s="130"/>
      <c r="M754" s="130"/>
      <c r="N754" s="167"/>
      <c r="O754" s="130"/>
      <c r="P754" s="130"/>
    </row>
    <row r="755" spans="1:16">
      <c r="A755" s="130"/>
      <c r="B755" s="130"/>
      <c r="C755" s="130"/>
      <c r="D755" s="130"/>
      <c r="E755" s="130"/>
      <c r="F755" s="600"/>
      <c r="G755" s="130"/>
      <c r="H755" s="130"/>
      <c r="I755" s="130"/>
      <c r="J755" s="130"/>
      <c r="K755" s="130"/>
      <c r="L755" s="130"/>
      <c r="M755" s="130"/>
      <c r="N755" s="167"/>
      <c r="O755" s="130"/>
      <c r="P755" s="130"/>
    </row>
    <row r="756" spans="1:16">
      <c r="A756" s="130"/>
      <c r="B756" s="130"/>
      <c r="C756" s="130"/>
      <c r="D756" s="130"/>
      <c r="E756" s="130"/>
      <c r="F756" s="600"/>
      <c r="G756" s="130"/>
      <c r="H756" s="130"/>
      <c r="I756" s="130"/>
      <c r="J756" s="130"/>
      <c r="K756" s="130"/>
      <c r="L756" s="130"/>
      <c r="M756" s="130"/>
      <c r="N756" s="167"/>
      <c r="O756" s="130"/>
      <c r="P756" s="130"/>
    </row>
    <row r="757" spans="1:16">
      <c r="A757" s="130"/>
      <c r="B757" s="130"/>
      <c r="C757" s="130"/>
      <c r="D757" s="130"/>
      <c r="E757" s="130"/>
      <c r="F757" s="600"/>
      <c r="G757" s="130"/>
      <c r="H757" s="130"/>
      <c r="I757" s="130"/>
      <c r="J757" s="130"/>
      <c r="K757" s="130"/>
      <c r="L757" s="130"/>
      <c r="M757" s="130"/>
      <c r="N757" s="167"/>
      <c r="O757" s="130"/>
      <c r="P757" s="130"/>
    </row>
    <row r="758" spans="1:16">
      <c r="A758" s="130"/>
      <c r="B758" s="130"/>
      <c r="C758" s="130"/>
      <c r="D758" s="130"/>
      <c r="E758" s="130"/>
      <c r="F758" s="600"/>
      <c r="G758" s="130"/>
      <c r="H758" s="130"/>
      <c r="I758" s="130"/>
      <c r="J758" s="130"/>
      <c r="K758" s="130"/>
      <c r="L758" s="130"/>
      <c r="M758" s="130"/>
      <c r="N758" s="167"/>
      <c r="O758" s="130"/>
      <c r="P758" s="130"/>
    </row>
    <row r="759" spans="1:16">
      <c r="A759" s="130"/>
      <c r="B759" s="130"/>
      <c r="C759" s="130"/>
      <c r="D759" s="130"/>
      <c r="E759" s="130"/>
      <c r="F759" s="600"/>
      <c r="G759" s="130"/>
      <c r="H759" s="130"/>
      <c r="I759" s="130"/>
      <c r="J759" s="130"/>
      <c r="K759" s="130"/>
      <c r="L759" s="130"/>
      <c r="M759" s="130"/>
      <c r="N759" s="167"/>
      <c r="O759" s="130"/>
      <c r="P759" s="130"/>
    </row>
    <row r="760" spans="1:16">
      <c r="A760" s="130"/>
      <c r="B760" s="130"/>
      <c r="C760" s="130"/>
      <c r="D760" s="130"/>
      <c r="E760" s="130"/>
      <c r="F760" s="600"/>
      <c r="G760" s="130"/>
      <c r="H760" s="130"/>
      <c r="I760" s="130"/>
      <c r="J760" s="130"/>
      <c r="K760" s="130"/>
      <c r="L760" s="130"/>
      <c r="M760" s="130"/>
      <c r="N760" s="167"/>
      <c r="O760" s="130"/>
      <c r="P760" s="130"/>
    </row>
  </sheetData>
  <autoFilter ref="A8:HN174"/>
  <mergeCells count="29">
    <mergeCell ref="Q6:DE6"/>
    <mergeCell ref="L6:L8"/>
    <mergeCell ref="M6:M8"/>
    <mergeCell ref="N6:N8"/>
    <mergeCell ref="DG6:EC6"/>
    <mergeCell ref="AS7:AU7"/>
    <mergeCell ref="BU7:BW7"/>
    <mergeCell ref="CI7:CK7"/>
    <mergeCell ref="AP7:AP8"/>
    <mergeCell ref="A4:P4"/>
    <mergeCell ref="O6:O8"/>
    <mergeCell ref="P6:P8"/>
    <mergeCell ref="A5:P5"/>
    <mergeCell ref="A6:A8"/>
    <mergeCell ref="B6:B8"/>
    <mergeCell ref="C6:C8"/>
    <mergeCell ref="D6:D8"/>
    <mergeCell ref="E6:E8"/>
    <mergeCell ref="F6:F8"/>
    <mergeCell ref="G6:G8"/>
    <mergeCell ref="H6:H8"/>
    <mergeCell ref="I6:I8"/>
    <mergeCell ref="J6:J8"/>
    <mergeCell ref="K6:K8"/>
    <mergeCell ref="A1:G1"/>
    <mergeCell ref="K1:P1"/>
    <mergeCell ref="A2:G2"/>
    <mergeCell ref="K2:P2"/>
    <mergeCell ref="A3:P3"/>
  </mergeCells>
  <conditionalFormatting sqref="B4">
    <cfRule type="duplicateValues" dxfId="2" priority="1"/>
  </conditionalFormatting>
  <pageMargins left="0.23622047244094491" right="0.15748031496062992" top="0.31496062992125984" bottom="0.31496062992125984" header="0.31496062992125984" footer="0"/>
  <pageSetup paperSize="9" scale="80" orientation="landscape" r:id="rId1"/>
  <headerFooter>
    <oddFooter>&amp;C&amp;8Page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0000"/>
  </sheetPr>
  <dimension ref="A1:EG770"/>
  <sheetViews>
    <sheetView topLeftCell="B7" zoomScale="80" zoomScaleNormal="80" workbookViewId="0">
      <pane xSplit="15" ySplit="3" topLeftCell="DJ10" activePane="bottomRight" state="frozen"/>
      <selection activeCell="B7" sqref="B7"/>
      <selection pane="topRight" activeCell="S7" sqref="S7"/>
      <selection pane="bottomLeft" activeCell="B10" sqref="B10"/>
      <selection pane="bottomRight" activeCell="N12" sqref="N12"/>
    </sheetView>
  </sheetViews>
  <sheetFormatPr defaultColWidth="9.140625" defaultRowHeight="12.75"/>
  <cols>
    <col min="1" max="1" width="5.5703125" style="131" customWidth="1"/>
    <col min="2" max="2" width="8.140625" style="131" customWidth="1"/>
    <col min="3" max="3" width="6.85546875" style="131" hidden="1" customWidth="1"/>
    <col min="4" max="4" width="5" style="131" hidden="1" customWidth="1"/>
    <col min="5" max="5" width="3.28515625" style="131" hidden="1" customWidth="1"/>
    <col min="6" max="6" width="19" style="602" customWidth="1"/>
    <col min="7" max="7" width="18.28515625" style="131" customWidth="1"/>
    <col min="8" max="8" width="11.5703125" style="131" customWidth="1"/>
    <col min="9" max="9" width="19.42578125" style="131" hidden="1" customWidth="1"/>
    <col min="10" max="10" width="7.140625" style="131" hidden="1" customWidth="1"/>
    <col min="11" max="11" width="11.140625" style="131" customWidth="1"/>
    <col min="12" max="12" width="17.85546875" style="131" customWidth="1"/>
    <col min="13" max="13" width="7.140625" style="131" customWidth="1"/>
    <col min="14" max="14" width="11.5703125" style="132" customWidth="1"/>
    <col min="15" max="15" width="16.140625" style="131" customWidth="1"/>
    <col min="16" max="16" width="7.140625" style="131" hidden="1" customWidth="1"/>
    <col min="17" max="17" width="8.28515625" style="133" customWidth="1"/>
    <col min="18" max="18" width="9.140625" style="132"/>
    <col min="19" max="19" width="8.28515625" style="133" customWidth="1"/>
    <col min="20" max="20" width="9.140625" style="132"/>
    <col min="21" max="22" width="8.28515625" style="133" customWidth="1"/>
    <col min="23" max="23" width="9.140625" style="132"/>
    <col min="24" max="24" width="8.28515625" style="133" customWidth="1"/>
    <col min="25" max="25" width="9.140625" style="132"/>
    <col min="26" max="26" width="8.28515625" style="133" customWidth="1"/>
    <col min="27" max="27" width="9.140625" style="132"/>
    <col min="28" max="30" width="8.28515625" style="133" customWidth="1"/>
    <col min="31" max="31" width="9.140625" style="132"/>
    <col min="32" max="33" width="8.28515625" style="133" customWidth="1"/>
    <col min="34" max="34" width="8.28515625" style="132" customWidth="1"/>
    <col min="35" max="35" width="8.28515625" style="133" customWidth="1"/>
    <col min="36" max="36" width="9.140625" style="132"/>
    <col min="37" max="37" width="8.28515625" style="133" customWidth="1"/>
    <col min="38" max="38" width="10.5703125" style="132" customWidth="1"/>
    <col min="39" max="39" width="8.28515625" style="133" customWidth="1"/>
    <col min="40" max="40" width="9.140625" style="132"/>
    <col min="41" max="43" width="8.28515625" style="133" customWidth="1"/>
    <col min="44" max="44" width="9.140625" style="132"/>
    <col min="45" max="45" width="8.28515625" style="133" customWidth="1"/>
    <col min="46" max="46" width="9.140625" style="639"/>
    <col min="47" max="47" width="8.28515625" style="133" customWidth="1"/>
    <col min="48" max="48" width="9.140625" style="132"/>
    <col min="49" max="50" width="8.28515625" style="133" customWidth="1"/>
    <col min="51" max="51" width="9.140625" style="275"/>
    <col min="52" max="52" width="8.28515625" style="133" customWidth="1"/>
    <col min="53" max="53" width="10" style="132" bestFit="1" customWidth="1"/>
    <col min="54" max="54" width="8.28515625" style="133" customWidth="1"/>
    <col min="55" max="55" width="9.140625" style="132"/>
    <col min="56" max="56" width="8.28515625" style="133" customWidth="1"/>
    <col min="57" max="57" width="10.28515625" style="132" customWidth="1"/>
    <col min="58" max="58" width="8.28515625" style="133" customWidth="1"/>
    <col min="59" max="59" width="9.140625" style="132"/>
    <col min="60" max="60" width="8.28515625" style="133" customWidth="1"/>
    <col min="61" max="61" width="9.140625" style="132"/>
    <col min="62" max="62" width="8.28515625" style="133" customWidth="1"/>
    <col min="63" max="63" width="7.7109375" style="640" customWidth="1"/>
    <col min="64" max="67" width="8.28515625" style="133" customWidth="1"/>
    <col min="68" max="68" width="9.140625" style="132"/>
    <col min="69" max="71" width="8.28515625" style="133" customWidth="1"/>
    <col min="72" max="72" width="9.140625" style="132"/>
    <col min="73" max="73" width="8.28515625" style="133" customWidth="1"/>
    <col min="74" max="74" width="9.140625" style="132"/>
    <col min="75" max="75" width="8.28515625" style="133" customWidth="1"/>
    <col min="76" max="76" width="9.140625" style="132"/>
    <col min="77" max="77" width="8.28515625" style="133" customWidth="1"/>
    <col min="78" max="78" width="6.5703125" style="132" customWidth="1"/>
    <col min="79" max="79" width="8.28515625" style="133" customWidth="1"/>
    <col min="80" max="80" width="9.140625" style="132"/>
    <col min="81" max="81" width="8.28515625" style="133" customWidth="1"/>
    <col min="82" max="82" width="9.140625" style="132"/>
    <col min="83" max="83" width="8.140625" style="5" customWidth="1"/>
    <col min="84" max="85" width="8.28515625" style="133" customWidth="1"/>
    <col min="86" max="86" width="9.140625" style="132"/>
    <col min="87" max="87" width="8.28515625" style="133" customWidth="1"/>
    <col min="88" max="88" width="9.140625" style="132"/>
    <col min="89" max="89" width="8.28515625" style="133" customWidth="1"/>
    <col min="90" max="90" width="9.140625" style="640"/>
    <col min="91" max="91" width="8.28515625" style="133" customWidth="1"/>
    <col min="92" max="92" width="9.140625" style="132"/>
    <col min="93" max="93" width="8.28515625" style="133" customWidth="1"/>
    <col min="94" max="94" width="9.140625" style="132"/>
    <col min="95" max="96" width="8.28515625" style="133" customWidth="1"/>
    <col min="97" max="97" width="9.140625" style="639"/>
    <col min="98" max="99" width="8.28515625" style="133" customWidth="1"/>
    <col min="100" max="100" width="9.140625" style="639"/>
    <col min="101" max="101" width="8.28515625" style="133" customWidth="1"/>
    <col min="102" max="102" width="9.140625" style="132"/>
    <col min="103" max="103" width="8.28515625" style="133" customWidth="1"/>
    <col min="104" max="104" width="9.140625" style="132"/>
    <col min="105" max="106" width="8.140625" style="133" customWidth="1"/>
    <col min="107" max="107" width="9.140625" style="132"/>
    <col min="108" max="110" width="8.140625" style="133" customWidth="1"/>
    <col min="111" max="111" width="9.140625" style="132"/>
    <col min="112" max="112" width="8.140625" style="133" customWidth="1"/>
    <col min="113" max="113" width="9.140625" style="132"/>
    <col min="114" max="119" width="8.140625" style="133" customWidth="1"/>
    <col min="120" max="120" width="9.140625" style="132"/>
    <col min="121" max="122" width="8.140625" style="133" customWidth="1"/>
    <col min="123" max="123" width="9.140625" style="132"/>
    <col min="124" max="133" width="8.140625" style="133" customWidth="1"/>
    <col min="134" max="134" width="9.140625" style="639"/>
    <col min="135" max="135" width="9.140625" style="132"/>
    <col min="136" max="136" width="12.140625" style="132" customWidth="1"/>
    <col min="137" max="137" width="9.140625" style="132"/>
    <col min="138" max="16384" width="9.140625" style="131"/>
  </cols>
  <sheetData>
    <row r="1" spans="1:137" s="51" customFormat="1" ht="23.25" customHeight="1">
      <c r="A1" s="705" t="s">
        <v>3359</v>
      </c>
      <c r="B1" s="705"/>
      <c r="C1" s="705"/>
      <c r="D1" s="705"/>
      <c r="E1" s="705"/>
      <c r="F1" s="705"/>
      <c r="G1" s="705"/>
      <c r="H1" s="1"/>
      <c r="I1" s="1"/>
      <c r="J1" s="1"/>
      <c r="K1" s="705" t="s">
        <v>3360</v>
      </c>
      <c r="L1" s="705"/>
      <c r="M1" s="705"/>
      <c r="N1" s="705"/>
      <c r="O1" s="705"/>
      <c r="P1" s="705"/>
      <c r="Q1" s="603"/>
      <c r="R1" s="249"/>
      <c r="S1" s="603"/>
      <c r="T1" s="249"/>
      <c r="U1" s="249"/>
      <c r="V1" s="249"/>
      <c r="W1" s="249"/>
      <c r="X1" s="249"/>
      <c r="Y1" s="249"/>
      <c r="Z1" s="249"/>
      <c r="AA1" s="249"/>
      <c r="AB1" s="249"/>
      <c r="AC1" s="249"/>
      <c r="AD1" s="249"/>
      <c r="AE1" s="249"/>
      <c r="AF1" s="249"/>
      <c r="AG1" s="249"/>
      <c r="AH1" s="249"/>
      <c r="AI1" s="249"/>
      <c r="AJ1" s="249"/>
      <c r="AK1" s="249"/>
      <c r="AL1" s="249"/>
      <c r="AM1" s="249"/>
      <c r="AN1" s="249"/>
      <c r="AO1" s="249"/>
      <c r="AP1" s="249"/>
      <c r="AQ1" s="249"/>
      <c r="AR1" s="249"/>
      <c r="AS1" s="249"/>
      <c r="AT1" s="604"/>
      <c r="AU1" s="249"/>
      <c r="AV1" s="249"/>
      <c r="AW1" s="249"/>
      <c r="AX1" s="249"/>
      <c r="AY1" s="267"/>
      <c r="AZ1" s="249"/>
      <c r="BA1" s="249"/>
      <c r="BB1" s="249"/>
      <c r="BC1" s="249"/>
      <c r="BD1" s="249"/>
      <c r="BE1" s="249"/>
      <c r="BF1" s="249"/>
      <c r="BG1" s="249"/>
      <c r="BH1" s="249"/>
      <c r="BI1" s="249"/>
      <c r="BJ1" s="249"/>
      <c r="BK1" s="605"/>
      <c r="BL1" s="249"/>
      <c r="BM1" s="249"/>
      <c r="BN1" s="249"/>
      <c r="BO1" s="249"/>
      <c r="BP1" s="249"/>
      <c r="BQ1" s="249"/>
      <c r="BR1" s="249"/>
      <c r="BS1" s="249"/>
      <c r="BT1" s="249"/>
      <c r="BU1" s="249"/>
      <c r="BV1" s="249"/>
      <c r="BW1" s="249"/>
      <c r="BX1" s="249"/>
      <c r="BY1" s="249"/>
      <c r="BZ1" s="606"/>
      <c r="CA1" s="249"/>
      <c r="CB1" s="249"/>
      <c r="CC1" s="249"/>
      <c r="CD1" s="249"/>
      <c r="CE1" s="249"/>
      <c r="CF1" s="249"/>
      <c r="CG1" s="249"/>
      <c r="CH1" s="249"/>
      <c r="CI1" s="249"/>
      <c r="CJ1" s="249"/>
      <c r="CK1" s="249"/>
      <c r="CL1" s="605"/>
      <c r="CM1" s="249"/>
      <c r="CN1" s="249"/>
      <c r="CO1" s="249"/>
      <c r="CP1" s="249"/>
      <c r="CQ1" s="249"/>
      <c r="CR1" s="249"/>
      <c r="CS1" s="249"/>
      <c r="CT1" s="249"/>
      <c r="CU1" s="249"/>
      <c r="CV1" s="604"/>
      <c r="CW1" s="249"/>
      <c r="CX1" s="249"/>
      <c r="CY1" s="249"/>
      <c r="CZ1" s="249"/>
      <c r="DA1" s="249"/>
      <c r="DB1" s="249"/>
      <c r="DC1" s="249"/>
      <c r="DD1" s="249"/>
      <c r="DE1" s="249"/>
      <c r="DF1" s="249"/>
      <c r="DG1" s="249"/>
      <c r="DH1" s="249"/>
      <c r="DI1" s="249"/>
      <c r="DJ1" s="249"/>
      <c r="DK1" s="249"/>
      <c r="DL1" s="249"/>
      <c r="DM1" s="249"/>
      <c r="DN1" s="249"/>
      <c r="DO1" s="249"/>
      <c r="DP1" s="249"/>
      <c r="DQ1" s="249"/>
      <c r="DR1" s="249"/>
      <c r="DS1" s="249"/>
      <c r="DT1" s="249"/>
      <c r="DU1" s="249"/>
      <c r="DV1" s="249"/>
      <c r="DW1" s="249"/>
      <c r="DX1" s="249"/>
      <c r="DY1" s="249"/>
      <c r="DZ1" s="249"/>
      <c r="EA1" s="249"/>
      <c r="EB1" s="249"/>
      <c r="EC1" s="249"/>
      <c r="ED1" s="604"/>
      <c r="EE1" s="249"/>
      <c r="EF1" s="249"/>
      <c r="EG1" s="249"/>
    </row>
    <row r="2" spans="1:137" s="51" customFormat="1" ht="23.25" customHeight="1">
      <c r="A2" s="706" t="s">
        <v>3361</v>
      </c>
      <c r="B2" s="706"/>
      <c r="C2" s="706"/>
      <c r="D2" s="706"/>
      <c r="E2" s="706"/>
      <c r="F2" s="706"/>
      <c r="G2" s="706"/>
      <c r="H2" s="52"/>
      <c r="I2" s="52"/>
      <c r="J2" s="52"/>
      <c r="K2" s="706" t="s">
        <v>3362</v>
      </c>
      <c r="L2" s="706"/>
      <c r="M2" s="706"/>
      <c r="N2" s="706"/>
      <c r="O2" s="706"/>
      <c r="P2" s="706"/>
      <c r="Q2" s="607"/>
      <c r="R2" s="249"/>
      <c r="S2" s="607"/>
      <c r="T2" s="249"/>
      <c r="U2" s="249"/>
      <c r="V2" s="249"/>
      <c r="W2" s="249"/>
      <c r="X2" s="249"/>
      <c r="Y2" s="249"/>
      <c r="Z2" s="249"/>
      <c r="AA2" s="249"/>
      <c r="AB2" s="249"/>
      <c r="AC2" s="249"/>
      <c r="AD2" s="249"/>
      <c r="AE2" s="249"/>
      <c r="AF2" s="249"/>
      <c r="AG2" s="249"/>
      <c r="AH2" s="249"/>
      <c r="AI2" s="249"/>
      <c r="AJ2" s="249"/>
      <c r="AK2" s="249"/>
      <c r="AL2" s="249"/>
      <c r="AM2" s="249"/>
      <c r="AN2" s="249"/>
      <c r="AO2" s="249"/>
      <c r="AP2" s="249"/>
      <c r="AQ2" s="249"/>
      <c r="AR2" s="249"/>
      <c r="AS2" s="249"/>
      <c r="AT2" s="604"/>
      <c r="AU2" s="249"/>
      <c r="AV2" s="249"/>
      <c r="AW2" s="249"/>
      <c r="AX2" s="249"/>
      <c r="AY2" s="267"/>
      <c r="AZ2" s="249"/>
      <c r="BA2" s="249"/>
      <c r="BB2" s="249"/>
      <c r="BC2" s="249"/>
      <c r="BD2" s="249"/>
      <c r="BE2" s="249"/>
      <c r="BF2" s="249"/>
      <c r="BG2" s="249"/>
      <c r="BH2" s="249"/>
      <c r="BI2" s="249"/>
      <c r="BJ2" s="249"/>
      <c r="BK2" s="605"/>
      <c r="BL2" s="249"/>
      <c r="BM2" s="249"/>
      <c r="BN2" s="249"/>
      <c r="BO2" s="249"/>
      <c r="BP2" s="249"/>
      <c r="BQ2" s="249"/>
      <c r="BR2" s="249"/>
      <c r="BS2" s="249"/>
      <c r="BT2" s="249"/>
      <c r="BU2" s="249"/>
      <c r="BV2" s="249"/>
      <c r="BW2" s="249"/>
      <c r="BX2" s="249"/>
      <c r="BY2" s="249"/>
      <c r="BZ2" s="608"/>
      <c r="CA2" s="249"/>
      <c r="CB2" s="249"/>
      <c r="CC2" s="249"/>
      <c r="CD2" s="249"/>
      <c r="CE2" s="249"/>
      <c r="CF2" s="249"/>
      <c r="CG2" s="249"/>
      <c r="CH2" s="249"/>
      <c r="CI2" s="249"/>
      <c r="CJ2" s="249"/>
      <c r="CK2" s="249"/>
      <c r="CL2" s="605"/>
      <c r="CM2" s="249"/>
      <c r="CN2" s="249"/>
      <c r="CO2" s="249"/>
      <c r="CP2" s="249"/>
      <c r="CQ2" s="249"/>
      <c r="CR2" s="249"/>
      <c r="CS2" s="249"/>
      <c r="CT2" s="249"/>
      <c r="CU2" s="249"/>
      <c r="CV2" s="604"/>
      <c r="CW2" s="249"/>
      <c r="CX2" s="249"/>
      <c r="CY2" s="249"/>
      <c r="CZ2" s="249"/>
      <c r="DA2" s="249"/>
      <c r="DB2" s="249"/>
      <c r="DC2" s="249"/>
      <c r="DD2" s="249"/>
      <c r="DE2" s="249"/>
      <c r="DF2" s="249"/>
      <c r="DG2" s="249"/>
      <c r="DH2" s="249"/>
      <c r="DI2" s="249"/>
      <c r="DJ2" s="249"/>
      <c r="DK2" s="249"/>
      <c r="DL2" s="249"/>
      <c r="DM2" s="249"/>
      <c r="DN2" s="249"/>
      <c r="DO2" s="249"/>
      <c r="DP2" s="249"/>
      <c r="DQ2" s="249"/>
      <c r="DR2" s="249"/>
      <c r="DS2" s="249"/>
      <c r="DT2" s="249"/>
      <c r="DU2" s="249"/>
      <c r="DV2" s="249"/>
      <c r="DW2" s="249"/>
      <c r="DX2" s="249"/>
      <c r="DY2" s="249"/>
      <c r="DZ2" s="249"/>
      <c r="EA2" s="249"/>
      <c r="EB2" s="249"/>
      <c r="EC2" s="249"/>
      <c r="ED2" s="604"/>
      <c r="EE2" s="249"/>
      <c r="EF2" s="249"/>
      <c r="EG2" s="249"/>
    </row>
    <row r="3" spans="1:137" s="54" customFormat="1" ht="23.25" customHeight="1">
      <c r="A3" s="707" t="s">
        <v>7173</v>
      </c>
      <c r="B3" s="707"/>
      <c r="C3" s="707"/>
      <c r="D3" s="707"/>
      <c r="E3" s="707"/>
      <c r="F3" s="707"/>
      <c r="G3" s="707"/>
      <c r="H3" s="707"/>
      <c r="I3" s="707"/>
      <c r="J3" s="707"/>
      <c r="K3" s="707"/>
      <c r="L3" s="707"/>
      <c r="M3" s="707"/>
      <c r="N3" s="707"/>
      <c r="O3" s="707"/>
      <c r="P3" s="707"/>
      <c r="Q3" s="286"/>
      <c r="R3" s="286"/>
      <c r="S3" s="286"/>
      <c r="T3" s="286"/>
      <c r="U3" s="286"/>
      <c r="V3" s="286"/>
      <c r="W3" s="286"/>
      <c r="X3" s="286"/>
      <c r="Y3" s="286"/>
      <c r="Z3" s="286"/>
      <c r="AA3" s="286"/>
      <c r="AB3" s="286"/>
      <c r="AC3" s="286"/>
      <c r="AD3" s="286"/>
      <c r="AE3" s="286"/>
      <c r="AF3" s="286"/>
      <c r="AG3" s="286"/>
      <c r="AH3" s="286"/>
      <c r="AI3" s="286"/>
      <c r="AJ3" s="286"/>
      <c r="AK3" s="286"/>
      <c r="AL3" s="286"/>
      <c r="AM3" s="286"/>
      <c r="AN3" s="286"/>
      <c r="AO3" s="286"/>
      <c r="AP3" s="286"/>
      <c r="AQ3" s="286"/>
      <c r="AR3" s="286"/>
      <c r="AS3" s="286"/>
      <c r="AT3" s="609"/>
      <c r="AU3" s="286"/>
      <c r="AV3" s="286"/>
      <c r="AW3" s="286"/>
      <c r="AX3" s="286"/>
      <c r="AY3" s="268"/>
      <c r="AZ3" s="286"/>
      <c r="BA3" s="286"/>
      <c r="BB3" s="286"/>
      <c r="BC3" s="286"/>
      <c r="BD3" s="286"/>
      <c r="BE3" s="286"/>
      <c r="BF3" s="286"/>
      <c r="BG3" s="286"/>
      <c r="BH3" s="286"/>
      <c r="BI3" s="286"/>
      <c r="BJ3" s="286"/>
      <c r="BK3" s="610"/>
      <c r="BL3" s="286"/>
      <c r="BM3" s="286"/>
      <c r="BN3" s="286"/>
      <c r="BO3" s="286"/>
      <c r="BP3" s="286"/>
      <c r="BQ3" s="286"/>
      <c r="BR3" s="286"/>
      <c r="BS3" s="286"/>
      <c r="BT3" s="286"/>
      <c r="BU3" s="286"/>
      <c r="BV3" s="286"/>
      <c r="BW3" s="286"/>
      <c r="BX3" s="286"/>
      <c r="BY3" s="286"/>
      <c r="BZ3" s="611"/>
      <c r="CA3" s="286"/>
      <c r="CB3" s="286"/>
      <c r="CC3" s="286"/>
      <c r="CD3" s="286"/>
      <c r="CE3" s="286"/>
      <c r="CF3" s="286"/>
      <c r="CG3" s="286"/>
      <c r="CH3" s="286"/>
      <c r="CI3" s="286"/>
      <c r="CJ3" s="286"/>
      <c r="CK3" s="286"/>
      <c r="CL3" s="286"/>
      <c r="CM3" s="286"/>
      <c r="CN3" s="286"/>
      <c r="CO3" s="286"/>
      <c r="CP3" s="286"/>
      <c r="CQ3" s="286"/>
      <c r="CR3" s="286"/>
      <c r="CS3" s="286"/>
      <c r="CT3" s="286"/>
      <c r="CU3" s="286"/>
      <c r="CV3" s="609"/>
      <c r="CW3" s="286"/>
      <c r="CX3" s="286"/>
      <c r="CY3" s="286"/>
      <c r="CZ3" s="286"/>
      <c r="DA3" s="286"/>
      <c r="DB3" s="286"/>
      <c r="DC3" s="286"/>
      <c r="DD3" s="286"/>
      <c r="DE3" s="286"/>
      <c r="DF3" s="286"/>
      <c r="DG3" s="286"/>
      <c r="DH3" s="286"/>
      <c r="DI3" s="286"/>
      <c r="DJ3" s="286"/>
      <c r="DK3" s="286"/>
      <c r="DL3" s="286"/>
      <c r="DM3" s="286"/>
      <c r="DN3" s="286"/>
      <c r="DO3" s="286"/>
      <c r="DP3" s="286"/>
      <c r="DQ3" s="286"/>
      <c r="DR3" s="286"/>
      <c r="DS3" s="286"/>
      <c r="DT3" s="286"/>
      <c r="DU3" s="286"/>
      <c r="DV3" s="286"/>
      <c r="DW3" s="286"/>
      <c r="DX3" s="286"/>
      <c r="DY3" s="286"/>
      <c r="DZ3" s="286"/>
      <c r="EA3" s="286"/>
      <c r="EB3" s="286"/>
      <c r="EC3" s="286"/>
      <c r="ED3" s="609"/>
      <c r="EE3" s="286"/>
      <c r="EF3" s="286"/>
      <c r="EG3" s="286"/>
    </row>
    <row r="4" spans="1:137" s="54" customFormat="1" ht="23.25" customHeight="1">
      <c r="A4" s="703" t="s">
        <v>3364</v>
      </c>
      <c r="B4" s="703"/>
      <c r="C4" s="703"/>
      <c r="D4" s="703"/>
      <c r="E4" s="703"/>
      <c r="F4" s="703"/>
      <c r="G4" s="703"/>
      <c r="H4" s="703"/>
      <c r="I4" s="703"/>
      <c r="J4" s="703"/>
      <c r="K4" s="703"/>
      <c r="L4" s="703"/>
      <c r="M4" s="703"/>
      <c r="N4" s="703"/>
      <c r="O4" s="703"/>
      <c r="P4" s="703"/>
      <c r="Q4" s="286"/>
      <c r="R4" s="286"/>
      <c r="S4" s="286"/>
      <c r="T4" s="286"/>
      <c r="U4" s="286"/>
      <c r="V4" s="286"/>
      <c r="W4" s="286"/>
      <c r="X4" s="286"/>
      <c r="Y4" s="286"/>
      <c r="Z4" s="286"/>
      <c r="AA4" s="286"/>
      <c r="AB4" s="286"/>
      <c r="AC4" s="286"/>
      <c r="AD4" s="286"/>
      <c r="AE4" s="286"/>
      <c r="AF4" s="286"/>
      <c r="AG4" s="286"/>
      <c r="AH4" s="286"/>
      <c r="AI4" s="286"/>
      <c r="AJ4" s="286"/>
      <c r="AK4" s="286"/>
      <c r="AL4" s="286"/>
      <c r="AM4" s="286"/>
      <c r="AN4" s="286"/>
      <c r="AO4" s="286"/>
      <c r="AP4" s="286"/>
      <c r="AQ4" s="286"/>
      <c r="AR4" s="286"/>
      <c r="AS4" s="286"/>
      <c r="AT4" s="609"/>
      <c r="AU4" s="286"/>
      <c r="AV4" s="286"/>
      <c r="AW4" s="286"/>
      <c r="AX4" s="286"/>
      <c r="AY4" s="268"/>
      <c r="AZ4" s="286"/>
      <c r="BA4" s="286"/>
      <c r="BB4" s="286"/>
      <c r="BC4" s="286"/>
      <c r="BD4" s="286"/>
      <c r="BE4" s="286"/>
      <c r="BF4" s="286"/>
      <c r="BG4" s="286"/>
      <c r="BH4" s="286"/>
      <c r="BI4" s="286"/>
      <c r="BJ4" s="286"/>
      <c r="BK4" s="610"/>
      <c r="BL4" s="286"/>
      <c r="BM4" s="286"/>
      <c r="BN4" s="286"/>
      <c r="BO4" s="286"/>
      <c r="BP4" s="286"/>
      <c r="BQ4" s="286"/>
      <c r="BR4" s="286"/>
      <c r="BS4" s="286"/>
      <c r="BT4" s="286"/>
      <c r="BU4" s="286"/>
      <c r="BV4" s="286"/>
      <c r="BW4" s="286"/>
      <c r="BX4" s="286"/>
      <c r="BY4" s="286"/>
      <c r="BZ4" s="286"/>
      <c r="CA4" s="286"/>
      <c r="CB4" s="286"/>
      <c r="CC4" s="286"/>
      <c r="CD4" s="286"/>
      <c r="CE4" s="286"/>
      <c r="CF4" s="286"/>
      <c r="CG4" s="286"/>
      <c r="CH4" s="286"/>
      <c r="CI4" s="286"/>
      <c r="CJ4" s="286"/>
      <c r="CK4" s="286"/>
      <c r="CL4" s="286"/>
      <c r="CM4" s="286"/>
      <c r="CN4" s="286"/>
      <c r="CO4" s="286"/>
      <c r="CP4" s="286"/>
      <c r="CQ4" s="286"/>
      <c r="CR4" s="286"/>
      <c r="CS4" s="286"/>
      <c r="CT4" s="286"/>
      <c r="CU4" s="286"/>
      <c r="CV4" s="609"/>
      <c r="CW4" s="286"/>
      <c r="CX4" s="286"/>
      <c r="CY4" s="286"/>
      <c r="CZ4" s="286"/>
      <c r="DA4" s="286"/>
      <c r="DB4" s="286"/>
      <c r="DC4" s="286"/>
      <c r="DD4" s="286"/>
      <c r="DE4" s="286"/>
      <c r="DF4" s="286"/>
      <c r="DG4" s="286"/>
      <c r="DH4" s="286"/>
      <c r="DI4" s="286"/>
      <c r="DJ4" s="286"/>
      <c r="DK4" s="286"/>
      <c r="DL4" s="286"/>
      <c r="DM4" s="286"/>
      <c r="DN4" s="286"/>
      <c r="DO4" s="286"/>
      <c r="DP4" s="286"/>
      <c r="DQ4" s="286"/>
      <c r="DR4" s="286"/>
      <c r="DS4" s="286"/>
      <c r="DT4" s="286"/>
      <c r="DU4" s="286"/>
      <c r="DV4" s="286"/>
      <c r="DW4" s="286"/>
      <c r="DX4" s="286"/>
      <c r="DY4" s="286"/>
      <c r="DZ4" s="286"/>
      <c r="EA4" s="286"/>
      <c r="EB4" s="286"/>
      <c r="EC4" s="286"/>
      <c r="ED4" s="609"/>
      <c r="EE4" s="286"/>
      <c r="EF4" s="286"/>
      <c r="EG4" s="286"/>
    </row>
    <row r="5" spans="1:137" s="54" customFormat="1" ht="23.25" customHeight="1">
      <c r="A5" s="704" t="s">
        <v>247</v>
      </c>
      <c r="B5" s="704"/>
      <c r="C5" s="704"/>
      <c r="D5" s="704"/>
      <c r="E5" s="704"/>
      <c r="F5" s="704"/>
      <c r="G5" s="704"/>
      <c r="H5" s="704"/>
      <c r="I5" s="704"/>
      <c r="J5" s="704"/>
      <c r="K5" s="704"/>
      <c r="L5" s="704"/>
      <c r="M5" s="704"/>
      <c r="N5" s="704"/>
      <c r="O5" s="704"/>
      <c r="P5" s="704"/>
      <c r="Q5" s="286"/>
      <c r="R5" s="286"/>
      <c r="S5" s="286"/>
      <c r="T5" s="286"/>
      <c r="U5" s="286"/>
      <c r="V5" s="286"/>
      <c r="W5" s="286"/>
      <c r="X5" s="286"/>
      <c r="Y5" s="286"/>
      <c r="Z5" s="286"/>
      <c r="AA5" s="286"/>
      <c r="AB5" s="286"/>
      <c r="AC5" s="286"/>
      <c r="AD5" s="286"/>
      <c r="AE5" s="286"/>
      <c r="AF5" s="286"/>
      <c r="AG5" s="286"/>
      <c r="AH5" s="286"/>
      <c r="AI5" s="286"/>
      <c r="AJ5" s="286"/>
      <c r="AK5" s="286"/>
      <c r="AL5" s="286"/>
      <c r="AM5" s="286"/>
      <c r="AN5" s="286"/>
      <c r="AO5" s="286"/>
      <c r="AP5" s="286"/>
      <c r="AQ5" s="286"/>
      <c r="AR5" s="286"/>
      <c r="AS5" s="286"/>
      <c r="AT5" s="609"/>
      <c r="AU5" s="286"/>
      <c r="AV5" s="286"/>
      <c r="AW5" s="286"/>
      <c r="AX5" s="286"/>
      <c r="AY5" s="268"/>
      <c r="AZ5" s="286"/>
      <c r="BA5" s="286"/>
      <c r="BB5" s="286"/>
      <c r="BC5" s="286"/>
      <c r="BD5" s="286"/>
      <c r="BE5" s="286"/>
      <c r="BF5" s="286"/>
      <c r="BG5" s="286"/>
      <c r="BH5" s="286"/>
      <c r="BI5" s="286"/>
      <c r="BJ5" s="286"/>
      <c r="BK5" s="610"/>
      <c r="BL5" s="286"/>
      <c r="BM5" s="286"/>
      <c r="BN5" s="286"/>
      <c r="BO5" s="286"/>
      <c r="BP5" s="286"/>
      <c r="BQ5" s="286"/>
      <c r="BR5" s="286"/>
      <c r="BS5" s="286"/>
      <c r="BT5" s="286"/>
      <c r="BU5" s="286"/>
      <c r="BV5" s="286"/>
      <c r="BW5" s="286"/>
      <c r="BX5" s="286"/>
      <c r="BY5" s="286"/>
      <c r="BZ5" s="286"/>
      <c r="CA5" s="286"/>
      <c r="CB5" s="286"/>
      <c r="CC5" s="286"/>
      <c r="CD5" s="286"/>
      <c r="CE5" s="286"/>
      <c r="CF5" s="286"/>
      <c r="CG5" s="286"/>
      <c r="CH5" s="286"/>
      <c r="CI5" s="286"/>
      <c r="CJ5" s="286"/>
      <c r="CK5" s="286"/>
      <c r="CL5" s="286"/>
      <c r="CM5" s="286"/>
      <c r="CN5" s="286"/>
      <c r="CO5" s="286"/>
      <c r="CP5" s="286"/>
      <c r="CQ5" s="286"/>
      <c r="CR5" s="286"/>
      <c r="CS5" s="286"/>
      <c r="CT5" s="286"/>
      <c r="CU5" s="286"/>
      <c r="CV5" s="609"/>
      <c r="CW5" s="286"/>
      <c r="CX5" s="286"/>
      <c r="CY5" s="286"/>
      <c r="CZ5" s="286"/>
      <c r="DA5" s="286"/>
      <c r="DB5" s="286"/>
      <c r="DC5" s="286"/>
      <c r="DD5" s="286"/>
      <c r="DE5" s="286"/>
      <c r="DF5" s="286"/>
      <c r="DG5" s="286"/>
      <c r="DH5" s="286"/>
      <c r="DI5" s="286"/>
      <c r="DJ5" s="286"/>
      <c r="DK5" s="286"/>
      <c r="DL5" s="286"/>
      <c r="DM5" s="286"/>
      <c r="DN5" s="286"/>
      <c r="DO5" s="286"/>
      <c r="DP5" s="286"/>
      <c r="DQ5" s="286"/>
      <c r="DR5" s="286"/>
      <c r="DS5" s="286"/>
      <c r="DT5" s="286"/>
      <c r="DU5" s="286"/>
      <c r="DV5" s="286"/>
      <c r="DW5" s="286"/>
      <c r="DX5" s="286"/>
      <c r="DY5" s="286"/>
      <c r="DZ5" s="286"/>
      <c r="EA5" s="286"/>
      <c r="EB5" s="286"/>
      <c r="EC5" s="286"/>
      <c r="ED5" s="609"/>
      <c r="EE5" s="286"/>
      <c r="EF5" s="286"/>
      <c r="EG5" s="286"/>
    </row>
    <row r="6" spans="1:137" s="58" customFormat="1" ht="23.25" customHeight="1">
      <c r="A6" s="708" t="s">
        <v>3365</v>
      </c>
      <c r="B6" s="708"/>
      <c r="C6" s="708"/>
      <c r="D6" s="708"/>
      <c r="E6" s="708"/>
      <c r="F6" s="708"/>
      <c r="G6" s="708"/>
      <c r="H6" s="708"/>
      <c r="I6" s="708"/>
      <c r="J6" s="708"/>
      <c r="K6" s="708"/>
      <c r="L6" s="708"/>
      <c r="M6" s="708"/>
      <c r="N6" s="708"/>
      <c r="O6" s="708"/>
      <c r="P6" s="708"/>
      <c r="Q6" s="287"/>
      <c r="R6" s="287"/>
      <c r="S6" s="287"/>
      <c r="T6" s="287"/>
      <c r="U6" s="287"/>
      <c r="V6" s="287"/>
      <c r="W6" s="287"/>
      <c r="X6" s="287"/>
      <c r="Y6" s="287"/>
      <c r="Z6" s="287"/>
      <c r="AA6" s="287"/>
      <c r="AB6" s="287"/>
      <c r="AC6" s="287"/>
      <c r="AD6" s="287"/>
      <c r="AE6" s="287"/>
      <c r="AF6" s="287"/>
      <c r="AG6" s="287"/>
      <c r="AH6" s="287"/>
      <c r="AI6" s="287"/>
      <c r="AJ6" s="287"/>
      <c r="AK6" s="287"/>
      <c r="AL6" s="287"/>
      <c r="AM6" s="287"/>
      <c r="AN6" s="287"/>
      <c r="AO6" s="287"/>
      <c r="AP6" s="287"/>
      <c r="AQ6" s="287"/>
      <c r="AR6" s="287"/>
      <c r="AS6" s="287"/>
      <c r="AT6" s="612"/>
      <c r="AU6" s="287"/>
      <c r="AV6" s="287"/>
      <c r="AW6" s="287"/>
      <c r="AX6" s="287"/>
      <c r="AY6" s="269"/>
      <c r="AZ6" s="287"/>
      <c r="BA6" s="287"/>
      <c r="BB6" s="287"/>
      <c r="BC6" s="287"/>
      <c r="BD6" s="287"/>
      <c r="BE6" s="287"/>
      <c r="BF6" s="287"/>
      <c r="BG6" s="287"/>
      <c r="BH6" s="287"/>
      <c r="BI6" s="287"/>
      <c r="BJ6" s="287"/>
      <c r="BK6" s="613"/>
      <c r="BL6" s="287"/>
      <c r="BM6" s="287"/>
      <c r="BN6" s="287"/>
      <c r="BO6" s="287"/>
      <c r="BP6" s="287"/>
      <c r="BQ6" s="287"/>
      <c r="BR6" s="287"/>
      <c r="BS6" s="287"/>
      <c r="BT6" s="287"/>
      <c r="BU6" s="287"/>
      <c r="BV6" s="287"/>
      <c r="BW6" s="287"/>
      <c r="BX6" s="287"/>
      <c r="BY6" s="287"/>
      <c r="BZ6" s="287"/>
      <c r="CA6" s="287"/>
      <c r="CB6" s="287"/>
      <c r="CC6" s="287"/>
      <c r="CD6" s="287"/>
      <c r="CE6" s="287"/>
      <c r="CF6" s="287"/>
      <c r="CG6" s="287"/>
      <c r="CH6" s="287"/>
      <c r="CI6" s="287"/>
      <c r="CJ6" s="287"/>
      <c r="CK6" s="287"/>
      <c r="CL6" s="287"/>
      <c r="CM6" s="287"/>
      <c r="CN6" s="287"/>
      <c r="CO6" s="287"/>
      <c r="CP6" s="287"/>
      <c r="CQ6" s="287"/>
      <c r="CR6" s="287"/>
      <c r="CS6" s="287"/>
      <c r="CT6" s="287"/>
      <c r="CU6" s="287"/>
      <c r="CV6" s="612"/>
      <c r="CW6" s="287"/>
      <c r="CX6" s="287"/>
      <c r="CY6" s="287"/>
      <c r="CZ6" s="287"/>
      <c r="DA6" s="287"/>
      <c r="DB6" s="287"/>
      <c r="DC6" s="287"/>
      <c r="DD6" s="287"/>
      <c r="DE6" s="287"/>
      <c r="DF6" s="287"/>
      <c r="DG6" s="287"/>
      <c r="DH6" s="287"/>
      <c r="DI6" s="287"/>
      <c r="DJ6" s="287"/>
      <c r="DK6" s="287"/>
      <c r="DL6" s="287"/>
      <c r="DM6" s="287"/>
      <c r="DN6" s="287"/>
      <c r="DO6" s="287"/>
      <c r="DP6" s="287"/>
      <c r="DQ6" s="287"/>
      <c r="DR6" s="287"/>
      <c r="DS6" s="287"/>
      <c r="DT6" s="287"/>
      <c r="DU6" s="287"/>
      <c r="DV6" s="287"/>
      <c r="DW6" s="287"/>
      <c r="DX6" s="287"/>
      <c r="DY6" s="287"/>
      <c r="DZ6" s="287"/>
      <c r="EA6" s="287"/>
      <c r="EB6" s="287"/>
      <c r="EC6" s="287"/>
      <c r="ED6" s="612"/>
      <c r="EE6" s="287"/>
      <c r="EF6" s="287"/>
      <c r="EG6" s="287"/>
    </row>
    <row r="7" spans="1:137" s="134" customFormat="1" ht="23.25" customHeight="1">
      <c r="A7" s="815" t="s">
        <v>0</v>
      </c>
      <c r="B7" s="712" t="s">
        <v>3127</v>
      </c>
      <c r="C7" s="712" t="s">
        <v>3128</v>
      </c>
      <c r="D7" s="815" t="s">
        <v>7140</v>
      </c>
      <c r="E7" s="815" t="s">
        <v>7141</v>
      </c>
      <c r="F7" s="797" t="s">
        <v>248</v>
      </c>
      <c r="G7" s="716" t="s">
        <v>1</v>
      </c>
      <c r="H7" s="719" t="s">
        <v>2</v>
      </c>
      <c r="I7" s="716" t="s">
        <v>249</v>
      </c>
      <c r="J7" s="716" t="s">
        <v>250</v>
      </c>
      <c r="K7" s="713" t="s">
        <v>251</v>
      </c>
      <c r="L7" s="716" t="s">
        <v>252</v>
      </c>
      <c r="M7" s="716" t="s">
        <v>3</v>
      </c>
      <c r="N7" s="798" t="s">
        <v>3052</v>
      </c>
      <c r="O7" s="722" t="s">
        <v>3126</v>
      </c>
      <c r="P7" s="728" t="s">
        <v>2676</v>
      </c>
      <c r="Q7" s="809" t="s">
        <v>3131</v>
      </c>
      <c r="R7" s="810"/>
      <c r="S7" s="809"/>
      <c r="T7" s="810"/>
      <c r="U7" s="809"/>
      <c r="V7" s="809"/>
      <c r="W7" s="810"/>
      <c r="X7" s="809"/>
      <c r="Y7" s="810"/>
      <c r="Z7" s="809"/>
      <c r="AA7" s="810"/>
      <c r="AB7" s="809"/>
      <c r="AC7" s="809"/>
      <c r="AD7" s="809"/>
      <c r="AE7" s="810"/>
      <c r="AF7" s="809"/>
      <c r="AG7" s="809"/>
      <c r="AH7" s="810"/>
      <c r="AI7" s="809"/>
      <c r="AJ7" s="810"/>
      <c r="AK7" s="809"/>
      <c r="AL7" s="810"/>
      <c r="AM7" s="809"/>
      <c r="AN7" s="810"/>
      <c r="AO7" s="809"/>
      <c r="AP7" s="809"/>
      <c r="AQ7" s="809"/>
      <c r="AR7" s="810"/>
      <c r="AS7" s="809"/>
      <c r="AT7" s="810"/>
      <c r="AU7" s="809"/>
      <c r="AV7" s="810"/>
      <c r="AW7" s="809"/>
      <c r="AX7" s="809"/>
      <c r="AY7" s="810"/>
      <c r="AZ7" s="809"/>
      <c r="BA7" s="810"/>
      <c r="BB7" s="809"/>
      <c r="BC7" s="810"/>
      <c r="BD7" s="809"/>
      <c r="BE7" s="810"/>
      <c r="BF7" s="809"/>
      <c r="BG7" s="810"/>
      <c r="BH7" s="809"/>
      <c r="BI7" s="810"/>
      <c r="BJ7" s="809"/>
      <c r="BK7" s="810"/>
      <c r="BL7" s="809"/>
      <c r="BM7" s="809"/>
      <c r="BN7" s="809"/>
      <c r="BO7" s="809"/>
      <c r="BP7" s="810"/>
      <c r="BQ7" s="809"/>
      <c r="BR7" s="809"/>
      <c r="BS7" s="809"/>
      <c r="BT7" s="810"/>
      <c r="BU7" s="809"/>
      <c r="BV7" s="810"/>
      <c r="BW7" s="809"/>
      <c r="BX7" s="810"/>
      <c r="BY7" s="809"/>
      <c r="BZ7" s="810"/>
      <c r="CA7" s="809"/>
      <c r="CB7" s="810"/>
      <c r="CC7" s="810"/>
      <c r="CD7" s="810"/>
      <c r="CE7" s="810"/>
      <c r="CF7" s="809"/>
      <c r="CG7" s="809"/>
      <c r="CH7" s="810"/>
      <c r="CI7" s="809"/>
      <c r="CJ7" s="810"/>
      <c r="CK7" s="809"/>
      <c r="CL7" s="810"/>
      <c r="CM7" s="809"/>
      <c r="CN7" s="810"/>
      <c r="CO7" s="809"/>
      <c r="CP7" s="810"/>
      <c r="CQ7" s="809"/>
      <c r="CR7" s="809"/>
      <c r="CS7" s="810"/>
      <c r="CT7" s="809"/>
      <c r="CU7" s="809"/>
      <c r="CV7" s="810"/>
      <c r="CW7" s="809"/>
      <c r="CX7" s="810"/>
      <c r="CY7" s="809"/>
      <c r="CZ7" s="583"/>
      <c r="DA7" s="811" t="s">
        <v>3132</v>
      </c>
      <c r="DB7" s="811"/>
      <c r="DC7" s="816"/>
      <c r="DD7" s="811"/>
      <c r="DE7" s="811"/>
      <c r="DF7" s="811"/>
      <c r="DG7" s="817"/>
      <c r="DH7" s="811"/>
      <c r="DI7" s="817"/>
      <c r="DJ7" s="811"/>
      <c r="DK7" s="817"/>
      <c r="DL7" s="811"/>
      <c r="DM7" s="811"/>
      <c r="DN7" s="811"/>
      <c r="DO7" s="811"/>
      <c r="DP7" s="817"/>
      <c r="DQ7" s="811"/>
      <c r="DR7" s="811"/>
      <c r="DS7" s="817"/>
      <c r="DT7" s="811"/>
      <c r="DU7" s="811"/>
      <c r="DV7" s="811"/>
      <c r="DW7" s="811"/>
      <c r="DX7" s="811"/>
      <c r="DY7" s="811"/>
      <c r="DZ7" s="811"/>
      <c r="EA7" s="811"/>
      <c r="EB7" s="811"/>
      <c r="EC7" s="811"/>
      <c r="ED7" s="586"/>
      <c r="EE7" s="614"/>
      <c r="EF7" s="614"/>
      <c r="EG7" s="614"/>
    </row>
    <row r="8" spans="1:137" s="134" customFormat="1" ht="23.25" customHeight="1">
      <c r="A8" s="815"/>
      <c r="B8" s="712"/>
      <c r="C8" s="712"/>
      <c r="D8" s="815"/>
      <c r="E8" s="815"/>
      <c r="F8" s="792"/>
      <c r="G8" s="717"/>
      <c r="H8" s="720"/>
      <c r="I8" s="717"/>
      <c r="J8" s="717"/>
      <c r="K8" s="714"/>
      <c r="L8" s="717"/>
      <c r="M8" s="717"/>
      <c r="N8" s="789"/>
      <c r="O8" s="723"/>
      <c r="P8" s="729"/>
      <c r="Q8" s="584"/>
      <c r="R8" s="614"/>
      <c r="S8" s="584"/>
      <c r="T8" s="614"/>
      <c r="U8" s="584"/>
      <c r="V8" s="584"/>
      <c r="W8" s="614"/>
      <c r="X8" s="584"/>
      <c r="Y8" s="614"/>
      <c r="Z8" s="584"/>
      <c r="AA8" s="614"/>
      <c r="AB8" s="584"/>
      <c r="AC8" s="584"/>
      <c r="AD8" s="584"/>
      <c r="AE8" s="614"/>
      <c r="AF8" s="584"/>
      <c r="AG8" s="584"/>
      <c r="AH8" s="614"/>
      <c r="AI8" s="584"/>
      <c r="AJ8" s="614"/>
      <c r="AK8" s="584"/>
      <c r="AL8" s="819" t="s">
        <v>8238</v>
      </c>
      <c r="AM8" s="584"/>
      <c r="AN8" s="614"/>
      <c r="AO8" s="812" t="s">
        <v>3133</v>
      </c>
      <c r="AP8" s="812"/>
      <c r="AQ8" s="812"/>
      <c r="AR8" s="614"/>
      <c r="AS8" s="584"/>
      <c r="AT8" s="615"/>
      <c r="AU8" s="584"/>
      <c r="AV8" s="614"/>
      <c r="AW8" s="584"/>
      <c r="AX8" s="584"/>
      <c r="AY8" s="616"/>
      <c r="AZ8" s="584"/>
      <c r="BA8" s="614"/>
      <c r="BB8" s="584"/>
      <c r="BC8" s="614"/>
      <c r="BD8" s="584"/>
      <c r="BE8" s="614"/>
      <c r="BF8" s="584"/>
      <c r="BG8" s="614"/>
      <c r="BH8" s="584"/>
      <c r="BI8" s="585"/>
      <c r="BJ8" s="584"/>
      <c r="BK8" s="617"/>
      <c r="BL8" s="812" t="s">
        <v>3134</v>
      </c>
      <c r="BM8" s="812"/>
      <c r="BN8" s="812"/>
      <c r="BO8" s="584"/>
      <c r="BP8" s="614"/>
      <c r="BQ8" s="812" t="s">
        <v>3135</v>
      </c>
      <c r="BR8" s="812"/>
      <c r="BS8" s="812"/>
      <c r="BT8" s="614"/>
      <c r="BU8" s="584"/>
      <c r="BV8" s="614"/>
      <c r="BW8" s="584"/>
      <c r="BX8" s="614"/>
      <c r="BY8" s="584"/>
      <c r="BZ8" s="585"/>
      <c r="CA8" s="584"/>
      <c r="CB8" s="614"/>
      <c r="CC8" s="618"/>
      <c r="CD8" s="618"/>
      <c r="CE8" s="818" t="s">
        <v>3136</v>
      </c>
      <c r="CF8" s="818"/>
      <c r="CG8" s="818"/>
      <c r="CH8" s="614"/>
      <c r="CI8" s="618"/>
      <c r="CJ8" s="618"/>
      <c r="CK8" s="584"/>
      <c r="CL8" s="585"/>
      <c r="CM8" s="584"/>
      <c r="CN8" s="614"/>
      <c r="CO8" s="584"/>
      <c r="CP8" s="614"/>
      <c r="CQ8" s="584"/>
      <c r="CR8" s="584"/>
      <c r="CS8" s="585"/>
      <c r="CT8" s="584"/>
      <c r="CU8" s="584"/>
      <c r="CV8" s="615"/>
      <c r="CW8" s="584"/>
      <c r="CX8" s="614"/>
      <c r="CY8" s="584"/>
      <c r="CZ8" s="614"/>
      <c r="DA8" s="586"/>
      <c r="DB8" s="586"/>
      <c r="DC8" s="614"/>
      <c r="DD8" s="586"/>
      <c r="DE8" s="586"/>
      <c r="DF8" s="586"/>
      <c r="DG8" s="614"/>
      <c r="DH8" s="586"/>
      <c r="DI8" s="614"/>
      <c r="DJ8" s="586"/>
      <c r="DK8" s="619"/>
      <c r="DL8" s="586"/>
      <c r="DM8" s="586"/>
      <c r="DN8" s="586"/>
      <c r="DO8" s="586"/>
      <c r="DP8" s="614"/>
      <c r="DQ8" s="586"/>
      <c r="DR8" s="586"/>
      <c r="DS8" s="614"/>
      <c r="DT8" s="586"/>
      <c r="DU8" s="586"/>
      <c r="DV8" s="586"/>
      <c r="DW8" s="586"/>
      <c r="DX8" s="586"/>
      <c r="DY8" s="586"/>
      <c r="DZ8" s="586"/>
      <c r="EA8" s="586"/>
      <c r="EB8" s="586"/>
      <c r="EC8" s="586"/>
      <c r="ED8" s="586"/>
      <c r="EE8" s="614"/>
      <c r="EF8" s="614"/>
      <c r="EG8" s="614"/>
    </row>
    <row r="9" spans="1:137" s="135" customFormat="1" ht="38.25" customHeight="1">
      <c r="A9" s="815"/>
      <c r="B9" s="712"/>
      <c r="C9" s="712"/>
      <c r="D9" s="815"/>
      <c r="E9" s="815"/>
      <c r="F9" s="793"/>
      <c r="G9" s="718"/>
      <c r="H9" s="721"/>
      <c r="I9" s="718"/>
      <c r="J9" s="718"/>
      <c r="K9" s="715"/>
      <c r="L9" s="718"/>
      <c r="M9" s="718"/>
      <c r="N9" s="790"/>
      <c r="O9" s="724"/>
      <c r="P9" s="730"/>
      <c r="Q9" s="574" t="s">
        <v>3137</v>
      </c>
      <c r="R9" s="195" t="s">
        <v>8238</v>
      </c>
      <c r="S9" s="574" t="s">
        <v>3138</v>
      </c>
      <c r="T9" s="195" t="s">
        <v>8238</v>
      </c>
      <c r="U9" s="574" t="s">
        <v>3139</v>
      </c>
      <c r="V9" s="574" t="s">
        <v>3140</v>
      </c>
      <c r="W9" s="195" t="s">
        <v>8238</v>
      </c>
      <c r="X9" s="575" t="s">
        <v>3141</v>
      </c>
      <c r="Y9" s="195" t="s">
        <v>8238</v>
      </c>
      <c r="Z9" s="574" t="s">
        <v>3142</v>
      </c>
      <c r="AA9" s="195" t="s">
        <v>8238</v>
      </c>
      <c r="AB9" s="574" t="s">
        <v>3143</v>
      </c>
      <c r="AC9" s="574" t="s">
        <v>3144</v>
      </c>
      <c r="AD9" s="574" t="s">
        <v>3145</v>
      </c>
      <c r="AE9" s="195" t="s">
        <v>8238</v>
      </c>
      <c r="AF9" s="574" t="s">
        <v>3146</v>
      </c>
      <c r="AG9" s="574" t="s">
        <v>3147</v>
      </c>
      <c r="AH9" s="195" t="s">
        <v>8238</v>
      </c>
      <c r="AI9" s="574" t="s">
        <v>3148</v>
      </c>
      <c r="AJ9" s="195" t="s">
        <v>8238</v>
      </c>
      <c r="AK9" s="574" t="s">
        <v>3149</v>
      </c>
      <c r="AL9" s="820"/>
      <c r="AM9" s="574" t="s">
        <v>3150</v>
      </c>
      <c r="AN9" s="195" t="s">
        <v>8238</v>
      </c>
      <c r="AO9" s="575" t="s">
        <v>3151</v>
      </c>
      <c r="AP9" s="575" t="s">
        <v>3152</v>
      </c>
      <c r="AQ9" s="575" t="s">
        <v>3153</v>
      </c>
      <c r="AR9" s="195" t="s">
        <v>8238</v>
      </c>
      <c r="AS9" s="574" t="s">
        <v>3154</v>
      </c>
      <c r="AT9" s="620" t="s">
        <v>8238</v>
      </c>
      <c r="AU9" s="574" t="s">
        <v>3155</v>
      </c>
      <c r="AV9" s="195" t="s">
        <v>8238</v>
      </c>
      <c r="AW9" s="574" t="s">
        <v>3156</v>
      </c>
      <c r="AX9" s="574" t="s">
        <v>3157</v>
      </c>
      <c r="AY9" s="265" t="s">
        <v>8238</v>
      </c>
      <c r="AZ9" s="574" t="s">
        <v>3158</v>
      </c>
      <c r="BA9" s="195" t="s">
        <v>8238</v>
      </c>
      <c r="BB9" s="574" t="s">
        <v>3159</v>
      </c>
      <c r="BC9" s="195" t="s">
        <v>8238</v>
      </c>
      <c r="BD9" s="574" t="s">
        <v>3160</v>
      </c>
      <c r="BE9" s="195" t="s">
        <v>8238</v>
      </c>
      <c r="BF9" s="574" t="s">
        <v>3161</v>
      </c>
      <c r="BG9" s="195" t="s">
        <v>8238</v>
      </c>
      <c r="BH9" s="574" t="s">
        <v>3162</v>
      </c>
      <c r="BI9" s="195" t="s">
        <v>8238</v>
      </c>
      <c r="BJ9" s="574" t="s">
        <v>3163</v>
      </c>
      <c r="BK9" s="621" t="s">
        <v>8238</v>
      </c>
      <c r="BL9" s="575" t="s">
        <v>3151</v>
      </c>
      <c r="BM9" s="575" t="s">
        <v>3152</v>
      </c>
      <c r="BN9" s="575" t="s">
        <v>3153</v>
      </c>
      <c r="BO9" s="574" t="s">
        <v>3164</v>
      </c>
      <c r="BP9" s="195" t="s">
        <v>8238</v>
      </c>
      <c r="BQ9" s="575" t="s">
        <v>3151</v>
      </c>
      <c r="BR9" s="575" t="s">
        <v>3152</v>
      </c>
      <c r="BS9" s="575" t="s">
        <v>3153</v>
      </c>
      <c r="BT9" s="195" t="s">
        <v>8238</v>
      </c>
      <c r="BU9" s="574" t="s">
        <v>3165</v>
      </c>
      <c r="BV9" s="195" t="s">
        <v>8238</v>
      </c>
      <c r="BW9" s="574" t="s">
        <v>3166</v>
      </c>
      <c r="BX9" s="195" t="s">
        <v>8238</v>
      </c>
      <c r="BY9" s="574" t="s">
        <v>3167</v>
      </c>
      <c r="BZ9" s="195" t="s">
        <v>8238</v>
      </c>
      <c r="CA9" s="574" t="s">
        <v>3168</v>
      </c>
      <c r="CB9" s="195" t="s">
        <v>8238</v>
      </c>
      <c r="CC9" s="622" t="s">
        <v>3169</v>
      </c>
      <c r="CD9" s="195" t="s">
        <v>8238</v>
      </c>
      <c r="CE9" s="622" t="s">
        <v>3151</v>
      </c>
      <c r="CF9" s="575" t="s">
        <v>3152</v>
      </c>
      <c r="CG9" s="575" t="s">
        <v>3153</v>
      </c>
      <c r="CH9" s="195" t="s">
        <v>8238</v>
      </c>
      <c r="CI9" s="574" t="s">
        <v>3170</v>
      </c>
      <c r="CJ9" s="195" t="s">
        <v>8238</v>
      </c>
      <c r="CK9" s="574" t="s">
        <v>3171</v>
      </c>
      <c r="CL9" s="195" t="s">
        <v>8238</v>
      </c>
      <c r="CM9" s="574" t="s">
        <v>3172</v>
      </c>
      <c r="CN9" s="195" t="s">
        <v>8238</v>
      </c>
      <c r="CO9" s="574" t="s">
        <v>3173</v>
      </c>
      <c r="CP9" s="195" t="s">
        <v>8238</v>
      </c>
      <c r="CQ9" s="574" t="s">
        <v>3174</v>
      </c>
      <c r="CR9" s="574" t="s">
        <v>3175</v>
      </c>
      <c r="CS9" s="195" t="s">
        <v>8238</v>
      </c>
      <c r="CT9" s="574" t="s">
        <v>3176</v>
      </c>
      <c r="CU9" s="574" t="s">
        <v>3177</v>
      </c>
      <c r="CV9" s="620" t="s">
        <v>8238</v>
      </c>
      <c r="CW9" s="576" t="s">
        <v>3178</v>
      </c>
      <c r="CX9" s="195" t="s">
        <v>8238</v>
      </c>
      <c r="CY9" s="576" t="s">
        <v>3179</v>
      </c>
      <c r="CZ9" s="195" t="s">
        <v>8238</v>
      </c>
      <c r="DA9" s="588" t="s">
        <v>3150</v>
      </c>
      <c r="DB9" s="589" t="s">
        <v>3154</v>
      </c>
      <c r="DC9" s="623" t="s">
        <v>8238</v>
      </c>
      <c r="DD9" s="588" t="s">
        <v>3155</v>
      </c>
      <c r="DE9" s="589" t="s">
        <v>3156</v>
      </c>
      <c r="DF9" s="589" t="s">
        <v>3157</v>
      </c>
      <c r="DG9" s="195" t="s">
        <v>8238</v>
      </c>
      <c r="DH9" s="589" t="s">
        <v>3158</v>
      </c>
      <c r="DI9" s="195" t="s">
        <v>8238</v>
      </c>
      <c r="DJ9" s="589" t="s">
        <v>3159</v>
      </c>
      <c r="DK9" s="195" t="s">
        <v>8238</v>
      </c>
      <c r="DL9" s="589" t="s">
        <v>3160</v>
      </c>
      <c r="DM9" s="589" t="s">
        <v>3161</v>
      </c>
      <c r="DN9" s="589" t="s">
        <v>3162</v>
      </c>
      <c r="DO9" s="589" t="s">
        <v>3141</v>
      </c>
      <c r="DP9" s="195" t="s">
        <v>8238</v>
      </c>
      <c r="DQ9" s="589" t="s">
        <v>3142</v>
      </c>
      <c r="DR9" s="589" t="s">
        <v>3163</v>
      </c>
      <c r="DS9" s="195" t="s">
        <v>8238</v>
      </c>
      <c r="DT9" s="589" t="s">
        <v>3164</v>
      </c>
      <c r="DU9" s="589" t="s">
        <v>3165</v>
      </c>
      <c r="DV9" s="589" t="s">
        <v>3166</v>
      </c>
      <c r="DW9" s="589" t="s">
        <v>3167</v>
      </c>
      <c r="DX9" s="589" t="s">
        <v>3168</v>
      </c>
      <c r="DY9" s="589" t="s">
        <v>3169</v>
      </c>
      <c r="DZ9" s="589" t="s">
        <v>3170</v>
      </c>
      <c r="EA9" s="589" t="s">
        <v>3171</v>
      </c>
      <c r="EB9" s="589" t="s">
        <v>3172</v>
      </c>
      <c r="EC9" s="589" t="s">
        <v>3173</v>
      </c>
      <c r="ED9" s="620" t="s">
        <v>8238</v>
      </c>
      <c r="EE9" s="62" t="s">
        <v>8242</v>
      </c>
      <c r="EF9" s="62" t="s">
        <v>7674</v>
      </c>
      <c r="EG9" s="624"/>
    </row>
    <row r="10" spans="1:137" s="140" customFormat="1" ht="45" customHeight="1">
      <c r="A10" s="136"/>
      <c r="B10" s="136"/>
      <c r="C10" s="136"/>
      <c r="D10" s="137" t="s">
        <v>7142</v>
      </c>
      <c r="E10" s="136"/>
      <c r="F10" s="601" t="s">
        <v>7143</v>
      </c>
      <c r="G10" s="136"/>
      <c r="H10" s="136"/>
      <c r="I10" s="136"/>
      <c r="J10" s="136"/>
      <c r="K10" s="136"/>
      <c r="L10" s="136"/>
      <c r="M10" s="136"/>
      <c r="N10" s="138"/>
      <c r="O10" s="136"/>
      <c r="P10" s="136"/>
      <c r="Q10" s="139"/>
      <c r="R10" s="625"/>
      <c r="S10" s="139"/>
      <c r="T10" s="625"/>
      <c r="U10" s="139"/>
      <c r="V10" s="139"/>
      <c r="W10" s="625"/>
      <c r="X10" s="139"/>
      <c r="Y10" s="625"/>
      <c r="Z10" s="139"/>
      <c r="AA10" s="625"/>
      <c r="AB10" s="139"/>
      <c r="AC10" s="139"/>
      <c r="AD10" s="139"/>
      <c r="AE10" s="625"/>
      <c r="AF10" s="139"/>
      <c r="AG10" s="139"/>
      <c r="AH10" s="625"/>
      <c r="AI10" s="139"/>
      <c r="AJ10" s="625"/>
      <c r="AK10" s="139"/>
      <c r="AL10" s="625"/>
      <c r="AM10" s="139"/>
      <c r="AN10" s="625"/>
      <c r="AO10" s="139"/>
      <c r="AP10" s="139"/>
      <c r="AQ10" s="139"/>
      <c r="AR10" s="625"/>
      <c r="AS10" s="139"/>
      <c r="AT10" s="626"/>
      <c r="AU10" s="139"/>
      <c r="AV10" s="625"/>
      <c r="AW10" s="139"/>
      <c r="AX10" s="139"/>
      <c r="AY10" s="273"/>
      <c r="AZ10" s="139"/>
      <c r="BA10" s="625"/>
      <c r="BB10" s="139"/>
      <c r="BC10" s="625"/>
      <c r="BD10" s="139"/>
      <c r="BE10" s="625"/>
      <c r="BF10" s="139"/>
      <c r="BG10" s="625"/>
      <c r="BH10" s="139"/>
      <c r="BI10" s="625"/>
      <c r="BJ10" s="139"/>
      <c r="BK10" s="627"/>
      <c r="BL10" s="139"/>
      <c r="BM10" s="139"/>
      <c r="BN10" s="139"/>
      <c r="BO10" s="139"/>
      <c r="BP10" s="625"/>
      <c r="BQ10" s="139"/>
      <c r="BR10" s="139"/>
      <c r="BS10" s="139"/>
      <c r="BT10" s="625"/>
      <c r="BU10" s="139"/>
      <c r="BV10" s="271"/>
      <c r="BW10" s="139"/>
      <c r="BX10" s="625"/>
      <c r="BY10" s="139"/>
      <c r="BZ10" s="273"/>
      <c r="CA10" s="139"/>
      <c r="CB10" s="625"/>
      <c r="CC10" s="271"/>
      <c r="CD10" s="625"/>
      <c r="CE10" s="176"/>
      <c r="CF10" s="139"/>
      <c r="CG10" s="139"/>
      <c r="CH10" s="625"/>
      <c r="CI10" s="139"/>
      <c r="CJ10" s="625"/>
      <c r="CK10" s="139"/>
      <c r="CL10" s="627" t="s">
        <v>8239</v>
      </c>
      <c r="CM10" s="139"/>
      <c r="CN10" s="625"/>
      <c r="CO10" s="139"/>
      <c r="CP10" s="625"/>
      <c r="CQ10" s="139"/>
      <c r="CR10" s="139"/>
      <c r="CS10" s="626"/>
      <c r="CT10" s="139"/>
      <c r="CU10" s="139"/>
      <c r="CV10" s="626"/>
      <c r="CW10" s="139"/>
      <c r="CX10" s="625"/>
      <c r="CY10" s="139"/>
      <c r="CZ10" s="625"/>
      <c r="DA10" s="139"/>
      <c r="DB10" s="139"/>
      <c r="DC10" s="628"/>
      <c r="DD10" s="139"/>
      <c r="DE10" s="139"/>
      <c r="DF10" s="139"/>
      <c r="DG10" s="625"/>
      <c r="DH10" s="139"/>
      <c r="DI10" s="625"/>
      <c r="DJ10" s="139"/>
      <c r="DK10" s="271"/>
      <c r="DL10" s="139"/>
      <c r="DM10" s="139"/>
      <c r="DN10" s="139"/>
      <c r="DO10" s="139"/>
      <c r="DP10" s="625"/>
      <c r="DQ10" s="139"/>
      <c r="DR10" s="139"/>
      <c r="DS10" s="625"/>
      <c r="DT10" s="139"/>
      <c r="DU10" s="139"/>
      <c r="DV10" s="139"/>
      <c r="DW10" s="139"/>
      <c r="DX10" s="139"/>
      <c r="DY10" s="139"/>
      <c r="DZ10" s="139"/>
      <c r="EA10" s="139"/>
      <c r="EB10" s="139"/>
      <c r="EC10" s="139"/>
      <c r="ED10" s="626"/>
      <c r="EE10" s="138"/>
      <c r="EF10" s="138"/>
      <c r="EG10" s="132"/>
    </row>
    <row r="11" spans="1:137" s="140" customFormat="1" ht="45" customHeight="1">
      <c r="A11" s="136">
        <v>1</v>
      </c>
      <c r="B11" s="136" t="s">
        <v>7144</v>
      </c>
      <c r="C11" s="136" t="s">
        <v>3366</v>
      </c>
      <c r="D11" s="136">
        <v>7</v>
      </c>
      <c r="E11" s="136">
        <v>15</v>
      </c>
      <c r="F11" s="151" t="s">
        <v>7145</v>
      </c>
      <c r="G11" s="136" t="s">
        <v>7146</v>
      </c>
      <c r="H11" s="136" t="s">
        <v>1153</v>
      </c>
      <c r="I11" s="136" t="s">
        <v>7147</v>
      </c>
      <c r="J11" s="136">
        <v>36</v>
      </c>
      <c r="K11" s="136" t="s">
        <v>7148</v>
      </c>
      <c r="L11" s="136" t="s">
        <v>7149</v>
      </c>
      <c r="M11" s="136" t="s">
        <v>10</v>
      </c>
      <c r="N11" s="138">
        <v>235000</v>
      </c>
      <c r="O11" s="136" t="s">
        <v>3110</v>
      </c>
      <c r="P11" s="136">
        <v>33</v>
      </c>
      <c r="Q11" s="139">
        <v>0</v>
      </c>
      <c r="R11" s="625"/>
      <c r="S11" s="139"/>
      <c r="T11" s="625"/>
      <c r="U11" s="139"/>
      <c r="V11" s="139"/>
      <c r="W11" s="625"/>
      <c r="X11" s="139">
        <v>50000</v>
      </c>
      <c r="Y11" s="625">
        <v>50000</v>
      </c>
      <c r="Z11" s="139"/>
      <c r="AA11" s="625"/>
      <c r="AB11" s="139"/>
      <c r="AC11" s="139"/>
      <c r="AD11" s="139">
        <v>0</v>
      </c>
      <c r="AE11" s="625"/>
      <c r="AF11" s="139"/>
      <c r="AG11" s="139">
        <v>0</v>
      </c>
      <c r="AH11" s="625"/>
      <c r="AI11" s="139">
        <v>70000</v>
      </c>
      <c r="AJ11" s="625"/>
      <c r="AK11" s="139"/>
      <c r="AL11" s="625"/>
      <c r="AM11" s="139"/>
      <c r="AN11" s="625"/>
      <c r="AO11" s="139"/>
      <c r="AP11" s="139"/>
      <c r="AQ11" s="139">
        <v>0</v>
      </c>
      <c r="AR11" s="625"/>
      <c r="AS11" s="139"/>
      <c r="AT11" s="626"/>
      <c r="AU11" s="139"/>
      <c r="AV11" s="625"/>
      <c r="AW11" s="139"/>
      <c r="AX11" s="139">
        <v>0</v>
      </c>
      <c r="AY11" s="273"/>
      <c r="AZ11" s="139">
        <v>80000</v>
      </c>
      <c r="BA11" s="629">
        <v>54100</v>
      </c>
      <c r="BB11" s="139"/>
      <c r="BC11" s="625"/>
      <c r="BD11" s="139">
        <v>15000</v>
      </c>
      <c r="BE11" s="625">
        <v>15000</v>
      </c>
      <c r="BF11" s="139"/>
      <c r="BG11" s="625"/>
      <c r="BH11" s="139">
        <v>0</v>
      </c>
      <c r="BI11" s="625"/>
      <c r="BJ11" s="139">
        <v>0</v>
      </c>
      <c r="BK11" s="627"/>
      <c r="BL11" s="139"/>
      <c r="BM11" s="139"/>
      <c r="BN11" s="139">
        <v>0</v>
      </c>
      <c r="BO11" s="139"/>
      <c r="BP11" s="625"/>
      <c r="BQ11" s="139"/>
      <c r="BR11" s="139"/>
      <c r="BS11" s="139">
        <v>0</v>
      </c>
      <c r="BT11" s="625"/>
      <c r="BU11" s="139">
        <v>0</v>
      </c>
      <c r="BV11" s="271"/>
      <c r="BW11" s="139"/>
      <c r="BX11" s="625"/>
      <c r="BY11" s="139">
        <v>0</v>
      </c>
      <c r="BZ11" s="273">
        <v>0</v>
      </c>
      <c r="CA11" s="139">
        <v>0</v>
      </c>
      <c r="CB11" s="625"/>
      <c r="CC11" s="271"/>
      <c r="CD11" s="625"/>
      <c r="CE11" s="176"/>
      <c r="CF11" s="139">
        <v>0</v>
      </c>
      <c r="CG11" s="139">
        <v>0</v>
      </c>
      <c r="CH11" s="625"/>
      <c r="CI11" s="139"/>
      <c r="CJ11" s="625"/>
      <c r="CK11" s="139">
        <v>0</v>
      </c>
      <c r="CL11" s="625"/>
      <c r="CM11" s="139">
        <v>0</v>
      </c>
      <c r="CN11" s="625"/>
      <c r="CO11" s="139">
        <v>0</v>
      </c>
      <c r="CP11" s="625"/>
      <c r="CQ11" s="139"/>
      <c r="CR11" s="139"/>
      <c r="CS11" s="626"/>
      <c r="CT11" s="139"/>
      <c r="CU11" s="139">
        <v>0</v>
      </c>
      <c r="CV11" s="626"/>
      <c r="CW11" s="139">
        <v>20000</v>
      </c>
      <c r="CX11" s="625">
        <v>15000</v>
      </c>
      <c r="CY11" s="139">
        <v>0</v>
      </c>
      <c r="CZ11" s="625"/>
      <c r="DA11" s="139"/>
      <c r="DB11" s="139"/>
      <c r="DC11" s="628"/>
      <c r="DD11" s="139"/>
      <c r="DE11" s="139"/>
      <c r="DF11" s="139"/>
      <c r="DG11" s="625"/>
      <c r="DH11" s="139"/>
      <c r="DI11" s="625"/>
      <c r="DJ11" s="139"/>
      <c r="DK11" s="271"/>
      <c r="DL11" s="139"/>
      <c r="DM11" s="139"/>
      <c r="DN11" s="139"/>
      <c r="DO11" s="139"/>
      <c r="DP11" s="625"/>
      <c r="DQ11" s="139"/>
      <c r="DR11" s="139"/>
      <c r="DS11" s="625"/>
      <c r="DT11" s="139"/>
      <c r="DU11" s="139"/>
      <c r="DV11" s="139"/>
      <c r="DW11" s="139"/>
      <c r="DX11" s="139"/>
      <c r="DY11" s="139"/>
      <c r="DZ11" s="139"/>
      <c r="EA11" s="139"/>
      <c r="EB11" s="139"/>
      <c r="EC11" s="139"/>
      <c r="ED11" s="626"/>
      <c r="EE11" s="138">
        <f t="shared" ref="EE11:EE15" si="0">ED11+DS11+DP11+DK11+DI11+DG11+DC11+CZ11+CX11+CV11+CS11+CP11+CN11+CL11+CJ11+CH11+CD11+CB11+BZ11+BX11+BV11+BT11+BP11+BK11+BI11+BG11+BE11+BC11+BA11+AY11+AV11+AT11+AR11+AN11+AL11+AJ11+AH11+AE11+AA11+Y11+W11+T11+R11</f>
        <v>134100</v>
      </c>
      <c r="EF11" s="138">
        <f>N11-EE11</f>
        <v>100900</v>
      </c>
      <c r="EG11" s="132"/>
    </row>
    <row r="12" spans="1:137" s="140" customFormat="1" ht="45" customHeight="1">
      <c r="A12" s="136">
        <v>2</v>
      </c>
      <c r="B12" s="136" t="s">
        <v>7150</v>
      </c>
      <c r="C12" s="136" t="s">
        <v>3373</v>
      </c>
      <c r="D12" s="136">
        <v>7</v>
      </c>
      <c r="E12" s="136">
        <v>15</v>
      </c>
      <c r="F12" s="151" t="s">
        <v>7151</v>
      </c>
      <c r="G12" s="136" t="s">
        <v>7152</v>
      </c>
      <c r="H12" s="136" t="s">
        <v>13</v>
      </c>
      <c r="I12" s="136" t="s">
        <v>7153</v>
      </c>
      <c r="J12" s="136">
        <v>36</v>
      </c>
      <c r="K12" s="136" t="s">
        <v>7154</v>
      </c>
      <c r="L12" s="136" t="s">
        <v>7155</v>
      </c>
      <c r="M12" s="136" t="s">
        <v>10</v>
      </c>
      <c r="N12" s="138">
        <v>2990000</v>
      </c>
      <c r="O12" s="136" t="s">
        <v>3065</v>
      </c>
      <c r="P12" s="136">
        <v>96</v>
      </c>
      <c r="Q12" s="139">
        <v>50000</v>
      </c>
      <c r="R12" s="625">
        <v>10000</v>
      </c>
      <c r="S12" s="139">
        <v>80000</v>
      </c>
      <c r="T12" s="625"/>
      <c r="U12" s="139"/>
      <c r="V12" s="139">
        <v>200000</v>
      </c>
      <c r="W12" s="625">
        <v>99960</v>
      </c>
      <c r="X12" s="139">
        <v>100000</v>
      </c>
      <c r="Y12" s="625"/>
      <c r="Z12" s="139"/>
      <c r="AA12" s="625"/>
      <c r="AB12" s="139"/>
      <c r="AC12" s="139"/>
      <c r="AD12" s="139">
        <v>200000</v>
      </c>
      <c r="AE12" s="625"/>
      <c r="AF12" s="139"/>
      <c r="AG12" s="139">
        <v>200000</v>
      </c>
      <c r="AH12" s="625"/>
      <c r="AI12" s="139">
        <v>120000</v>
      </c>
      <c r="AJ12" s="625"/>
      <c r="AK12" s="139"/>
      <c r="AL12" s="625"/>
      <c r="AM12" s="139"/>
      <c r="AN12" s="625"/>
      <c r="AO12" s="139">
        <v>30000</v>
      </c>
      <c r="AP12" s="139">
        <v>170000</v>
      </c>
      <c r="AQ12" s="139">
        <v>200000</v>
      </c>
      <c r="AR12" s="625"/>
      <c r="AS12" s="139">
        <v>25000</v>
      </c>
      <c r="AT12" s="626"/>
      <c r="AU12" s="139"/>
      <c r="AV12" s="625"/>
      <c r="AW12" s="139"/>
      <c r="AX12" s="139">
        <v>200000</v>
      </c>
      <c r="AY12" s="273">
        <v>0</v>
      </c>
      <c r="AZ12" s="139">
        <v>200000</v>
      </c>
      <c r="BA12" s="629">
        <v>10000</v>
      </c>
      <c r="BB12" s="139">
        <v>5000</v>
      </c>
      <c r="BC12" s="625"/>
      <c r="BD12" s="139">
        <v>0</v>
      </c>
      <c r="BE12" s="625"/>
      <c r="BF12" s="139">
        <v>50000</v>
      </c>
      <c r="BG12" s="625"/>
      <c r="BH12" s="139">
        <v>100000</v>
      </c>
      <c r="BI12" s="625"/>
      <c r="BJ12" s="139">
        <v>20000</v>
      </c>
      <c r="BK12" s="627"/>
      <c r="BL12" s="139"/>
      <c r="BM12" s="139"/>
      <c r="BN12" s="139">
        <v>0</v>
      </c>
      <c r="BO12" s="139">
        <v>15000</v>
      </c>
      <c r="BP12" s="625">
        <v>5000</v>
      </c>
      <c r="BQ12" s="139"/>
      <c r="BR12" s="139"/>
      <c r="BS12" s="139">
        <v>0</v>
      </c>
      <c r="BT12" s="625"/>
      <c r="BU12" s="139">
        <v>190000</v>
      </c>
      <c r="BV12" s="271"/>
      <c r="BW12" s="139"/>
      <c r="BX12" s="625"/>
      <c r="BY12" s="139">
        <v>100000</v>
      </c>
      <c r="BZ12" s="273">
        <v>0</v>
      </c>
      <c r="CA12" s="139">
        <v>300000</v>
      </c>
      <c r="CB12" s="625">
        <v>69960</v>
      </c>
      <c r="CC12" s="271"/>
      <c r="CD12" s="625"/>
      <c r="CE12" s="176">
        <v>0</v>
      </c>
      <c r="CF12" s="139">
        <v>0</v>
      </c>
      <c r="CG12" s="139">
        <v>0</v>
      </c>
      <c r="CH12" s="625"/>
      <c r="CI12" s="139"/>
      <c r="CJ12" s="625"/>
      <c r="CK12" s="139">
        <v>200000</v>
      </c>
      <c r="CL12" s="625"/>
      <c r="CM12" s="139">
        <v>100000</v>
      </c>
      <c r="CN12" s="625"/>
      <c r="CO12" s="139">
        <v>0</v>
      </c>
      <c r="CP12" s="625"/>
      <c r="CQ12" s="139"/>
      <c r="CR12" s="139"/>
      <c r="CS12" s="626"/>
      <c r="CT12" s="139"/>
      <c r="CU12" s="139">
        <v>60000</v>
      </c>
      <c r="CV12" s="626">
        <v>0</v>
      </c>
      <c r="CW12" s="139">
        <v>10000</v>
      </c>
      <c r="CX12" s="625">
        <v>0</v>
      </c>
      <c r="CY12" s="139">
        <v>0</v>
      </c>
      <c r="CZ12" s="625"/>
      <c r="DA12" s="139"/>
      <c r="DB12" s="139"/>
      <c r="DC12" s="628"/>
      <c r="DD12" s="139"/>
      <c r="DE12" s="139"/>
      <c r="DF12" s="139">
        <v>120000</v>
      </c>
      <c r="DG12" s="630">
        <v>23900</v>
      </c>
      <c r="DH12" s="139">
        <v>50000</v>
      </c>
      <c r="DI12" s="630">
        <v>25000</v>
      </c>
      <c r="DJ12" s="139">
        <v>5000</v>
      </c>
      <c r="DK12" s="273">
        <v>1200</v>
      </c>
      <c r="DL12" s="139"/>
      <c r="DM12" s="139"/>
      <c r="DN12" s="139"/>
      <c r="DO12" s="139">
        <v>40000</v>
      </c>
      <c r="DP12" s="625">
        <v>0</v>
      </c>
      <c r="DQ12" s="139"/>
      <c r="DR12" s="139">
        <v>20000</v>
      </c>
      <c r="DS12" s="625">
        <v>0</v>
      </c>
      <c r="DT12" s="139"/>
      <c r="DU12" s="139"/>
      <c r="DV12" s="139"/>
      <c r="DW12" s="139"/>
      <c r="DX12" s="139"/>
      <c r="DY12" s="139"/>
      <c r="DZ12" s="139"/>
      <c r="EA12" s="139"/>
      <c r="EB12" s="139"/>
      <c r="EC12" s="139">
        <v>30000</v>
      </c>
      <c r="ED12" s="626">
        <v>0</v>
      </c>
      <c r="EE12" s="138">
        <f t="shared" si="0"/>
        <v>245020</v>
      </c>
      <c r="EF12" s="138">
        <f>N12-EE12</f>
        <v>2744980</v>
      </c>
      <c r="EG12" s="132"/>
    </row>
    <row r="13" spans="1:137" ht="45" customHeight="1">
      <c r="A13" s="136">
        <v>3</v>
      </c>
      <c r="B13" s="136" t="s">
        <v>7156</v>
      </c>
      <c r="C13" s="136" t="s">
        <v>3381</v>
      </c>
      <c r="D13" s="141">
        <v>8</v>
      </c>
      <c r="E13" s="136">
        <v>9</v>
      </c>
      <c r="F13" s="151" t="s">
        <v>7157</v>
      </c>
      <c r="G13" s="136" t="s">
        <v>7158</v>
      </c>
      <c r="H13" s="136" t="s">
        <v>7159</v>
      </c>
      <c r="I13" s="136" t="s">
        <v>7160</v>
      </c>
      <c r="J13" s="136">
        <v>24</v>
      </c>
      <c r="K13" s="136" t="s">
        <v>7161</v>
      </c>
      <c r="L13" s="136" t="s">
        <v>7162</v>
      </c>
      <c r="M13" s="136" t="s">
        <v>10</v>
      </c>
      <c r="N13" s="138">
        <v>1955000</v>
      </c>
      <c r="O13" s="136" t="s">
        <v>3089</v>
      </c>
      <c r="P13" s="136">
        <v>102</v>
      </c>
      <c r="Q13" s="139">
        <v>0</v>
      </c>
      <c r="R13" s="625"/>
      <c r="S13" s="139">
        <v>50000</v>
      </c>
      <c r="T13" s="625">
        <v>50000</v>
      </c>
      <c r="U13" s="139"/>
      <c r="V13" s="139">
        <v>100000</v>
      </c>
      <c r="W13" s="625">
        <v>50000</v>
      </c>
      <c r="X13" s="139"/>
      <c r="Y13" s="625"/>
      <c r="Z13" s="139">
        <v>70000</v>
      </c>
      <c r="AA13" s="625">
        <v>60000</v>
      </c>
      <c r="AB13" s="139"/>
      <c r="AC13" s="139"/>
      <c r="AD13" s="139">
        <v>100000</v>
      </c>
      <c r="AE13" s="625">
        <v>82000</v>
      </c>
      <c r="AF13" s="139"/>
      <c r="AG13" s="139">
        <v>120000</v>
      </c>
      <c r="AH13" s="625">
        <v>70000</v>
      </c>
      <c r="AI13" s="139"/>
      <c r="AJ13" s="625"/>
      <c r="AK13" s="139">
        <v>5000</v>
      </c>
      <c r="AL13" s="625">
        <v>0</v>
      </c>
      <c r="AM13" s="139">
        <v>15000</v>
      </c>
      <c r="AN13" s="625">
        <v>9000</v>
      </c>
      <c r="AO13" s="139"/>
      <c r="AP13" s="139"/>
      <c r="AQ13" s="139">
        <v>0</v>
      </c>
      <c r="AR13" s="625"/>
      <c r="AS13" s="139">
        <v>50000</v>
      </c>
      <c r="AT13" s="626">
        <v>20000</v>
      </c>
      <c r="AU13" s="139">
        <v>80000</v>
      </c>
      <c r="AV13" s="625">
        <v>30000</v>
      </c>
      <c r="AW13" s="139"/>
      <c r="AX13" s="139">
        <v>100000</v>
      </c>
      <c r="AY13" s="273">
        <v>50000</v>
      </c>
      <c r="AZ13" s="139">
        <v>90000</v>
      </c>
      <c r="BA13" s="629">
        <v>60000</v>
      </c>
      <c r="BB13" s="139">
        <v>10000</v>
      </c>
      <c r="BC13" s="625">
        <v>5000</v>
      </c>
      <c r="BD13" s="139">
        <v>0</v>
      </c>
      <c r="BE13" s="625"/>
      <c r="BF13" s="139">
        <v>100000</v>
      </c>
      <c r="BG13" s="625">
        <v>40000</v>
      </c>
      <c r="BH13" s="139">
        <v>150000</v>
      </c>
      <c r="BI13" s="625">
        <v>75000</v>
      </c>
      <c r="BJ13" s="139">
        <v>20000</v>
      </c>
      <c r="BK13" s="631">
        <v>24000</v>
      </c>
      <c r="BL13" s="139"/>
      <c r="BM13" s="139"/>
      <c r="BN13" s="139">
        <v>0</v>
      </c>
      <c r="BO13" s="139">
        <v>5000</v>
      </c>
      <c r="BP13" s="625">
        <v>5000</v>
      </c>
      <c r="BQ13" s="139">
        <v>5000</v>
      </c>
      <c r="BR13" s="139">
        <v>20000</v>
      </c>
      <c r="BS13" s="139">
        <v>25000</v>
      </c>
      <c r="BT13" s="625">
        <v>30000</v>
      </c>
      <c r="BU13" s="139">
        <v>0</v>
      </c>
      <c r="BV13" s="271"/>
      <c r="BW13" s="139">
        <v>20000</v>
      </c>
      <c r="BX13" s="625">
        <v>10000</v>
      </c>
      <c r="BY13" s="139">
        <v>20000</v>
      </c>
      <c r="BZ13" s="273">
        <v>20000</v>
      </c>
      <c r="CA13" s="139">
        <v>50000</v>
      </c>
      <c r="CB13" s="625">
        <v>0</v>
      </c>
      <c r="CC13" s="271">
        <v>100000</v>
      </c>
      <c r="CD13" s="625">
        <v>50000</v>
      </c>
      <c r="CE13" s="176">
        <v>0</v>
      </c>
      <c r="CF13" s="139">
        <v>200000</v>
      </c>
      <c r="CG13" s="139">
        <v>200000</v>
      </c>
      <c r="CH13" s="625">
        <v>130000</v>
      </c>
      <c r="CI13" s="139">
        <v>80000</v>
      </c>
      <c r="CJ13" s="625"/>
      <c r="CK13" s="139">
        <v>100000</v>
      </c>
      <c r="CL13" s="627">
        <v>100000</v>
      </c>
      <c r="CM13" s="139">
        <v>60000</v>
      </c>
      <c r="CN13" s="625">
        <v>5000</v>
      </c>
      <c r="CO13" s="139">
        <v>150000</v>
      </c>
      <c r="CP13" s="271">
        <v>0</v>
      </c>
      <c r="CQ13" s="139"/>
      <c r="CR13" s="139">
        <v>25000</v>
      </c>
      <c r="CS13" s="626">
        <v>15000</v>
      </c>
      <c r="CT13" s="139"/>
      <c r="CU13" s="139">
        <v>30000</v>
      </c>
      <c r="CV13" s="626">
        <v>0</v>
      </c>
      <c r="CW13" s="139"/>
      <c r="CX13" s="625"/>
      <c r="CY13" s="139">
        <v>0</v>
      </c>
      <c r="CZ13" s="625"/>
      <c r="DA13" s="139"/>
      <c r="DB13" s="139">
        <v>30000</v>
      </c>
      <c r="DC13" s="628">
        <v>15000</v>
      </c>
      <c r="DD13" s="139"/>
      <c r="DE13" s="139"/>
      <c r="DF13" s="139"/>
      <c r="DG13" s="625"/>
      <c r="DH13" s="139"/>
      <c r="DI13" s="625"/>
      <c r="DJ13" s="139"/>
      <c r="DK13" s="271"/>
      <c r="DL13" s="139"/>
      <c r="DM13" s="139"/>
      <c r="DN13" s="139"/>
      <c r="DO13" s="139"/>
      <c r="DP13" s="625"/>
      <c r="DQ13" s="139"/>
      <c r="DR13" s="139"/>
      <c r="DS13" s="625"/>
      <c r="DT13" s="139"/>
      <c r="DU13" s="139"/>
      <c r="DV13" s="139"/>
      <c r="DW13" s="139"/>
      <c r="DX13" s="139"/>
      <c r="DY13" s="139"/>
      <c r="DZ13" s="139"/>
      <c r="EA13" s="139"/>
      <c r="EB13" s="139"/>
      <c r="EC13" s="139"/>
      <c r="ED13" s="626"/>
      <c r="EE13" s="138">
        <f t="shared" si="0"/>
        <v>1005000</v>
      </c>
      <c r="EF13" s="138">
        <f>N13-EE13</f>
        <v>950000</v>
      </c>
    </row>
    <row r="14" spans="1:137" ht="45" customHeight="1">
      <c r="A14" s="136"/>
      <c r="B14" s="136"/>
      <c r="C14" s="136"/>
      <c r="D14" s="137" t="s">
        <v>7163</v>
      </c>
      <c r="E14" s="136"/>
      <c r="F14" s="601" t="s">
        <v>7164</v>
      </c>
      <c r="G14" s="136"/>
      <c r="H14" s="136"/>
      <c r="I14" s="136"/>
      <c r="J14" s="136"/>
      <c r="K14" s="136"/>
      <c r="L14" s="136"/>
      <c r="M14" s="136"/>
      <c r="N14" s="138"/>
      <c r="O14" s="136"/>
      <c r="P14" s="136"/>
      <c r="Q14" s="139"/>
      <c r="R14" s="625"/>
      <c r="S14" s="139"/>
      <c r="T14" s="625"/>
      <c r="U14" s="139"/>
      <c r="V14" s="139"/>
      <c r="W14" s="625"/>
      <c r="X14" s="139"/>
      <c r="Y14" s="625"/>
      <c r="Z14" s="139"/>
      <c r="AA14" s="625"/>
      <c r="AB14" s="139"/>
      <c r="AC14" s="139"/>
      <c r="AD14" s="139"/>
      <c r="AE14" s="625"/>
      <c r="AF14" s="139"/>
      <c r="AG14" s="139"/>
      <c r="AH14" s="625"/>
      <c r="AI14" s="139"/>
      <c r="AJ14" s="625"/>
      <c r="AK14" s="139"/>
      <c r="AL14" s="625"/>
      <c r="AM14" s="139"/>
      <c r="AN14" s="625"/>
      <c r="AO14" s="139"/>
      <c r="AP14" s="139"/>
      <c r="AQ14" s="139"/>
      <c r="AR14" s="625"/>
      <c r="AS14" s="139"/>
      <c r="AT14" s="626"/>
      <c r="AU14" s="139"/>
      <c r="AV14" s="625"/>
      <c r="AW14" s="139"/>
      <c r="AX14" s="139"/>
      <c r="AY14" s="273"/>
      <c r="AZ14" s="139"/>
      <c r="BA14" s="625"/>
      <c r="BB14" s="139"/>
      <c r="BC14" s="625"/>
      <c r="BD14" s="139"/>
      <c r="BE14" s="625"/>
      <c r="BF14" s="139"/>
      <c r="BG14" s="625"/>
      <c r="BH14" s="139"/>
      <c r="BI14" s="625"/>
      <c r="BJ14" s="139"/>
      <c r="BK14" s="627"/>
      <c r="BL14" s="139"/>
      <c r="BM14" s="139"/>
      <c r="BN14" s="139"/>
      <c r="BO14" s="139"/>
      <c r="BP14" s="625"/>
      <c r="BQ14" s="139"/>
      <c r="BR14" s="139"/>
      <c r="BS14" s="139"/>
      <c r="BT14" s="625"/>
      <c r="BU14" s="139"/>
      <c r="BV14" s="271"/>
      <c r="BW14" s="139"/>
      <c r="BX14" s="625"/>
      <c r="BY14" s="139"/>
      <c r="BZ14" s="273">
        <v>0</v>
      </c>
      <c r="CA14" s="139"/>
      <c r="CB14" s="625"/>
      <c r="CC14" s="271"/>
      <c r="CD14" s="625"/>
      <c r="CE14" s="176">
        <v>0</v>
      </c>
      <c r="CF14" s="139"/>
      <c r="CG14" s="139"/>
      <c r="CH14" s="625"/>
      <c r="CI14" s="139"/>
      <c r="CJ14" s="625"/>
      <c r="CK14" s="139"/>
      <c r="CL14" s="625"/>
      <c r="CM14" s="139"/>
      <c r="CN14" s="625"/>
      <c r="CO14" s="139"/>
      <c r="CP14" s="625"/>
      <c r="CQ14" s="139"/>
      <c r="CR14" s="139"/>
      <c r="CS14" s="626"/>
      <c r="CT14" s="139"/>
      <c r="CU14" s="139"/>
      <c r="CV14" s="626"/>
      <c r="CW14" s="139"/>
      <c r="CX14" s="625"/>
      <c r="CY14" s="139"/>
      <c r="CZ14" s="625"/>
      <c r="DA14" s="139"/>
      <c r="DB14" s="139"/>
      <c r="DC14" s="628"/>
      <c r="DD14" s="139"/>
      <c r="DE14" s="139"/>
      <c r="DF14" s="139"/>
      <c r="DG14" s="625"/>
      <c r="DH14" s="139"/>
      <c r="DI14" s="625"/>
      <c r="DJ14" s="139"/>
      <c r="DK14" s="271"/>
      <c r="DL14" s="139"/>
      <c r="DM14" s="139"/>
      <c r="DN14" s="139"/>
      <c r="DO14" s="139"/>
      <c r="DP14" s="625"/>
      <c r="DQ14" s="139"/>
      <c r="DR14" s="139"/>
      <c r="DS14" s="625"/>
      <c r="DT14" s="139"/>
      <c r="DU14" s="139"/>
      <c r="DV14" s="139"/>
      <c r="DW14" s="139"/>
      <c r="DX14" s="139"/>
      <c r="DY14" s="139"/>
      <c r="DZ14" s="139"/>
      <c r="EA14" s="139"/>
      <c r="EB14" s="139"/>
      <c r="EC14" s="139"/>
      <c r="ED14" s="626"/>
      <c r="EE14" s="138"/>
      <c r="EF14" s="138"/>
    </row>
    <row r="15" spans="1:137" ht="45" customHeight="1">
      <c r="A15" s="136">
        <v>4</v>
      </c>
      <c r="B15" s="136" t="s">
        <v>7165</v>
      </c>
      <c r="C15" s="136" t="s">
        <v>3387</v>
      </c>
      <c r="D15" s="141">
        <v>117</v>
      </c>
      <c r="E15" s="136">
        <v>362</v>
      </c>
      <c r="F15" s="151" t="s">
        <v>7166</v>
      </c>
      <c r="G15" s="136" t="s">
        <v>7167</v>
      </c>
      <c r="H15" s="136" t="s">
        <v>14</v>
      </c>
      <c r="I15" s="136" t="s">
        <v>7168</v>
      </c>
      <c r="J15" s="136">
        <v>24</v>
      </c>
      <c r="K15" s="136" t="s">
        <v>7169</v>
      </c>
      <c r="L15" s="136" t="s">
        <v>7170</v>
      </c>
      <c r="M15" s="136" t="s">
        <v>10</v>
      </c>
      <c r="N15" s="138">
        <v>88000</v>
      </c>
      <c r="O15" s="136" t="s">
        <v>3065</v>
      </c>
      <c r="P15" s="136">
        <v>96</v>
      </c>
      <c r="Q15" s="139">
        <v>0</v>
      </c>
      <c r="R15" s="625"/>
      <c r="S15" s="139"/>
      <c r="T15" s="625"/>
      <c r="U15" s="139"/>
      <c r="V15" s="139">
        <v>10000</v>
      </c>
      <c r="W15" s="625">
        <v>2000</v>
      </c>
      <c r="X15" s="139">
        <v>2000</v>
      </c>
      <c r="Y15" s="625"/>
      <c r="Z15" s="139"/>
      <c r="AA15" s="625"/>
      <c r="AB15" s="139"/>
      <c r="AC15" s="139"/>
      <c r="AD15" s="139">
        <v>0</v>
      </c>
      <c r="AE15" s="625"/>
      <c r="AF15" s="139"/>
      <c r="AG15" s="139">
        <v>0</v>
      </c>
      <c r="AH15" s="625"/>
      <c r="AI15" s="139"/>
      <c r="AJ15" s="625"/>
      <c r="AK15" s="139"/>
      <c r="AL15" s="625"/>
      <c r="AM15" s="139">
        <v>5000</v>
      </c>
      <c r="AN15" s="625">
        <v>5000</v>
      </c>
      <c r="AO15" s="139"/>
      <c r="AP15" s="139"/>
      <c r="AQ15" s="139">
        <v>0</v>
      </c>
      <c r="AR15" s="625"/>
      <c r="AS15" s="139">
        <v>10000</v>
      </c>
      <c r="AT15" s="626">
        <v>10000</v>
      </c>
      <c r="AU15" s="139"/>
      <c r="AV15" s="625"/>
      <c r="AW15" s="139"/>
      <c r="AX15" s="139">
        <v>0</v>
      </c>
      <c r="AY15" s="273"/>
      <c r="AZ15" s="139">
        <v>0</v>
      </c>
      <c r="BA15" s="625"/>
      <c r="BB15" s="139">
        <v>0</v>
      </c>
      <c r="BC15" s="625"/>
      <c r="BD15" s="139">
        <v>8000</v>
      </c>
      <c r="BE15" s="625">
        <v>5000</v>
      </c>
      <c r="BF15" s="139"/>
      <c r="BG15" s="625"/>
      <c r="BH15" s="139">
        <v>10000</v>
      </c>
      <c r="BI15" s="625"/>
      <c r="BJ15" s="139">
        <v>0</v>
      </c>
      <c r="BK15" s="627"/>
      <c r="BL15" s="139"/>
      <c r="BM15" s="139"/>
      <c r="BN15" s="139">
        <v>0</v>
      </c>
      <c r="BO15" s="139"/>
      <c r="BP15" s="625"/>
      <c r="BQ15" s="139"/>
      <c r="BR15" s="139"/>
      <c r="BS15" s="139">
        <v>0</v>
      </c>
      <c r="BT15" s="625"/>
      <c r="BU15" s="139">
        <v>0</v>
      </c>
      <c r="BV15" s="271"/>
      <c r="BW15" s="139"/>
      <c r="BX15" s="625"/>
      <c r="BY15" s="139">
        <v>10000</v>
      </c>
      <c r="BZ15" s="273">
        <v>0</v>
      </c>
      <c r="CA15" s="139">
        <v>10000</v>
      </c>
      <c r="CB15" s="625">
        <v>7000</v>
      </c>
      <c r="CC15" s="271"/>
      <c r="CD15" s="625"/>
      <c r="CE15" s="176">
        <v>0</v>
      </c>
      <c r="CF15" s="139">
        <v>0</v>
      </c>
      <c r="CG15" s="139">
        <v>0</v>
      </c>
      <c r="CH15" s="625"/>
      <c r="CI15" s="139">
        <v>1000</v>
      </c>
      <c r="CJ15" s="625"/>
      <c r="CK15" s="139">
        <v>0</v>
      </c>
      <c r="CL15" s="625"/>
      <c r="CM15" s="139">
        <v>20000</v>
      </c>
      <c r="CN15" s="625">
        <v>2000</v>
      </c>
      <c r="CO15" s="139">
        <v>0</v>
      </c>
      <c r="CP15" s="625"/>
      <c r="CQ15" s="139"/>
      <c r="CR15" s="139"/>
      <c r="CS15" s="626"/>
      <c r="CT15" s="139"/>
      <c r="CU15" s="139">
        <v>0</v>
      </c>
      <c r="CV15" s="626"/>
      <c r="CW15" s="139"/>
      <c r="CX15" s="625"/>
      <c r="CY15" s="139">
        <v>2000</v>
      </c>
      <c r="CZ15" s="625">
        <v>1000</v>
      </c>
      <c r="DA15" s="139"/>
      <c r="DB15" s="139"/>
      <c r="DC15" s="628"/>
      <c r="DD15" s="139"/>
      <c r="DE15" s="139"/>
      <c r="DF15" s="139"/>
      <c r="DG15" s="625"/>
      <c r="DH15" s="139"/>
      <c r="DI15" s="625"/>
      <c r="DJ15" s="139"/>
      <c r="DK15" s="271"/>
      <c r="DL15" s="139"/>
      <c r="DM15" s="139"/>
      <c r="DN15" s="139"/>
      <c r="DO15" s="139"/>
      <c r="DP15" s="625"/>
      <c r="DQ15" s="139"/>
      <c r="DR15" s="139"/>
      <c r="DS15" s="625"/>
      <c r="DT15" s="139"/>
      <c r="DU15" s="139"/>
      <c r="DV15" s="139"/>
      <c r="DW15" s="139"/>
      <c r="DX15" s="139"/>
      <c r="DY15" s="139"/>
      <c r="DZ15" s="139"/>
      <c r="EA15" s="139"/>
      <c r="EB15" s="139"/>
      <c r="EC15" s="139"/>
      <c r="ED15" s="626"/>
      <c r="EE15" s="138">
        <f t="shared" si="0"/>
        <v>32000</v>
      </c>
      <c r="EF15" s="138">
        <f>N15-EE15</f>
        <v>56000</v>
      </c>
    </row>
    <row r="16" spans="1:137" s="145" customFormat="1" ht="26.25" customHeight="1">
      <c r="A16" s="142"/>
      <c r="B16" s="142"/>
      <c r="C16" s="142"/>
      <c r="D16" s="142"/>
      <c r="E16" s="142"/>
      <c r="F16" s="601" t="s">
        <v>3053</v>
      </c>
      <c r="G16" s="142"/>
      <c r="H16" s="142"/>
      <c r="I16" s="142"/>
      <c r="J16" s="142"/>
      <c r="K16" s="142"/>
      <c r="L16" s="142"/>
      <c r="M16" s="142"/>
      <c r="N16" s="143"/>
      <c r="O16" s="142"/>
      <c r="P16" s="142"/>
      <c r="Q16" s="144"/>
      <c r="R16" s="632"/>
      <c r="S16" s="144"/>
      <c r="T16" s="632"/>
      <c r="U16" s="144"/>
      <c r="V16" s="144"/>
      <c r="W16" s="632"/>
      <c r="X16" s="144"/>
      <c r="Y16" s="632"/>
      <c r="Z16" s="144"/>
      <c r="AA16" s="632"/>
      <c r="AB16" s="144"/>
      <c r="AC16" s="144"/>
      <c r="AD16" s="144"/>
      <c r="AE16" s="632"/>
      <c r="AF16" s="144"/>
      <c r="AG16" s="144"/>
      <c r="AH16" s="632"/>
      <c r="AI16" s="144"/>
      <c r="AJ16" s="632"/>
      <c r="AK16" s="144"/>
      <c r="AL16" s="632"/>
      <c r="AM16" s="144"/>
      <c r="AN16" s="632"/>
      <c r="AO16" s="144"/>
      <c r="AP16" s="144"/>
      <c r="AQ16" s="144"/>
      <c r="AR16" s="632"/>
      <c r="AS16" s="144"/>
      <c r="AT16" s="633"/>
      <c r="AU16" s="144"/>
      <c r="AV16" s="632"/>
      <c r="AW16" s="144"/>
      <c r="AX16" s="144"/>
      <c r="AY16" s="274"/>
      <c r="AZ16" s="144"/>
      <c r="BA16" s="632"/>
      <c r="BB16" s="144"/>
      <c r="BC16" s="632"/>
      <c r="BD16" s="144"/>
      <c r="BE16" s="632"/>
      <c r="BF16" s="144"/>
      <c r="BG16" s="632"/>
      <c r="BH16" s="144"/>
      <c r="BI16" s="632"/>
      <c r="BJ16" s="144"/>
      <c r="BK16" s="634"/>
      <c r="BL16" s="144"/>
      <c r="BM16" s="144"/>
      <c r="BN16" s="144"/>
      <c r="BO16" s="144"/>
      <c r="BP16" s="632"/>
      <c r="BQ16" s="144"/>
      <c r="BR16" s="144"/>
      <c r="BS16" s="144"/>
      <c r="BT16" s="632"/>
      <c r="BU16" s="144"/>
      <c r="BV16" s="635"/>
      <c r="BW16" s="144"/>
      <c r="BX16" s="632"/>
      <c r="BY16" s="144"/>
      <c r="BZ16" s="274"/>
      <c r="CA16" s="144"/>
      <c r="CB16" s="625"/>
      <c r="CC16" s="272"/>
      <c r="CD16" s="632"/>
      <c r="CE16" s="176"/>
      <c r="CF16" s="144"/>
      <c r="CG16" s="144"/>
      <c r="CH16" s="632"/>
      <c r="CI16" s="144"/>
      <c r="CJ16" s="632"/>
      <c r="CK16" s="144"/>
      <c r="CL16" s="632"/>
      <c r="CM16" s="144"/>
      <c r="CN16" s="632"/>
      <c r="CO16" s="144"/>
      <c r="CP16" s="632"/>
      <c r="CQ16" s="144"/>
      <c r="CR16" s="144"/>
      <c r="CS16" s="633"/>
      <c r="CT16" s="144"/>
      <c r="CU16" s="144"/>
      <c r="CV16" s="633"/>
      <c r="CW16" s="144"/>
      <c r="CX16" s="632"/>
      <c r="CY16" s="144"/>
      <c r="CZ16" s="632"/>
      <c r="DA16" s="144"/>
      <c r="DB16" s="144"/>
      <c r="DC16" s="636"/>
      <c r="DD16" s="144"/>
      <c r="DE16" s="144"/>
      <c r="DF16" s="144"/>
      <c r="DG16" s="632"/>
      <c r="DH16" s="144"/>
      <c r="DI16" s="632"/>
      <c r="DJ16" s="144"/>
      <c r="DK16" s="272"/>
      <c r="DL16" s="144"/>
      <c r="DM16" s="144"/>
      <c r="DN16" s="144"/>
      <c r="DO16" s="144"/>
      <c r="DP16" s="632"/>
      <c r="DQ16" s="144"/>
      <c r="DR16" s="144"/>
      <c r="DS16" s="632"/>
      <c r="DT16" s="144"/>
      <c r="DU16" s="144"/>
      <c r="DV16" s="144"/>
      <c r="DW16" s="144"/>
      <c r="DX16" s="144"/>
      <c r="DY16" s="144"/>
      <c r="DZ16" s="144"/>
      <c r="EA16" s="144"/>
      <c r="EB16" s="144"/>
      <c r="EC16" s="144"/>
      <c r="ED16" s="633"/>
      <c r="EE16" s="138"/>
      <c r="EF16" s="143"/>
      <c r="EG16" s="637"/>
    </row>
    <row r="17" spans="14:133" ht="45" customHeight="1">
      <c r="R17" s="638"/>
      <c r="CE17" s="132"/>
      <c r="CF17" s="132"/>
      <c r="CG17" s="132"/>
      <c r="CH17" s="133"/>
      <c r="CI17" s="132"/>
      <c r="CJ17" s="133"/>
      <c r="CK17" s="640"/>
      <c r="CL17" s="133"/>
      <c r="CM17" s="132"/>
      <c r="CN17" s="133"/>
      <c r="CO17" s="132"/>
      <c r="CP17" s="133"/>
      <c r="CQ17" s="639"/>
      <c r="CR17" s="639"/>
      <c r="CS17" s="133"/>
      <c r="CT17" s="639"/>
      <c r="CU17" s="639"/>
      <c r="CV17" s="133"/>
      <c r="CW17" s="132"/>
      <c r="CX17" s="133"/>
      <c r="CY17" s="132"/>
      <c r="CZ17" s="133"/>
      <c r="DD17" s="132"/>
      <c r="DE17" s="132"/>
      <c r="DF17" s="132"/>
      <c r="DG17" s="133"/>
      <c r="DM17" s="132"/>
      <c r="DN17" s="132"/>
      <c r="DO17" s="132"/>
      <c r="DP17" s="133"/>
      <c r="DQ17" s="132"/>
      <c r="DR17" s="132"/>
      <c r="DS17" s="133"/>
      <c r="EA17" s="639"/>
      <c r="EB17" s="639"/>
      <c r="EC17" s="639"/>
    </row>
    <row r="18" spans="14:133" ht="45" customHeight="1">
      <c r="R18" s="638"/>
      <c r="CE18" s="132"/>
      <c r="CF18" s="132"/>
      <c r="CG18" s="132"/>
      <c r="CH18" s="133"/>
      <c r="CI18" s="132"/>
      <c r="CJ18" s="133"/>
      <c r="CK18" s="640"/>
      <c r="CL18" s="133"/>
      <c r="CM18" s="132"/>
      <c r="CN18" s="133"/>
      <c r="CO18" s="132"/>
      <c r="CP18" s="133"/>
      <c r="CQ18" s="639"/>
      <c r="CR18" s="639"/>
      <c r="CS18" s="133"/>
      <c r="CT18" s="639"/>
      <c r="CU18" s="639"/>
      <c r="CV18" s="133"/>
      <c r="CW18" s="132"/>
      <c r="CX18" s="133"/>
      <c r="CY18" s="132"/>
      <c r="CZ18" s="133"/>
      <c r="DD18" s="132"/>
      <c r="DE18" s="132"/>
      <c r="DF18" s="132"/>
      <c r="DG18" s="133"/>
      <c r="DM18" s="132"/>
      <c r="DN18" s="132"/>
      <c r="DO18" s="132"/>
      <c r="DP18" s="133"/>
      <c r="DQ18" s="132"/>
      <c r="DR18" s="132"/>
      <c r="DS18" s="133"/>
      <c r="EA18" s="639"/>
      <c r="EB18" s="639"/>
      <c r="EC18" s="639"/>
    </row>
    <row r="19" spans="14:133">
      <c r="Q19" s="132"/>
      <c r="R19" s="638"/>
      <c r="S19" s="132"/>
      <c r="U19" s="132"/>
      <c r="V19" s="132"/>
      <c r="X19" s="132"/>
      <c r="Z19" s="132"/>
      <c r="AB19" s="132"/>
      <c r="AC19" s="132"/>
      <c r="AD19" s="132"/>
      <c r="AF19" s="132"/>
      <c r="AG19" s="132"/>
      <c r="AI19" s="132"/>
      <c r="AK19" s="132"/>
      <c r="AM19" s="132"/>
      <c r="AO19" s="132"/>
      <c r="AP19" s="132"/>
      <c r="AQ19" s="132"/>
      <c r="AS19" s="132"/>
      <c r="AU19" s="132"/>
      <c r="AW19" s="132"/>
      <c r="AX19" s="132"/>
      <c r="AZ19" s="132"/>
      <c r="BB19" s="132"/>
      <c r="BD19" s="132"/>
      <c r="BF19" s="132"/>
      <c r="BH19" s="132"/>
      <c r="BJ19" s="132"/>
      <c r="BL19" s="132"/>
      <c r="BM19" s="132"/>
      <c r="BN19" s="132"/>
      <c r="BO19" s="132"/>
      <c r="BQ19" s="132"/>
      <c r="BR19" s="132"/>
      <c r="BS19" s="132"/>
      <c r="BU19" s="132"/>
      <c r="BW19" s="132"/>
      <c r="BY19" s="132"/>
      <c r="CA19" s="132"/>
      <c r="CC19" s="132"/>
      <c r="CE19" s="132"/>
      <c r="CF19" s="132"/>
      <c r="CG19" s="132"/>
      <c r="CI19" s="132"/>
      <c r="CK19" s="640"/>
      <c r="CL19" s="132"/>
      <c r="CM19" s="132"/>
      <c r="CO19" s="132"/>
      <c r="CQ19" s="639"/>
      <c r="CR19" s="639"/>
      <c r="CS19" s="132"/>
      <c r="CT19" s="639"/>
      <c r="CU19" s="639"/>
      <c r="CV19" s="132"/>
      <c r="CW19" s="132"/>
      <c r="CY19" s="132"/>
      <c r="DA19" s="132"/>
      <c r="DB19" s="132"/>
      <c r="DD19" s="132"/>
      <c r="DE19" s="132"/>
      <c r="DF19" s="132"/>
      <c r="DH19" s="132"/>
      <c r="DJ19" s="132"/>
      <c r="DK19" s="132"/>
      <c r="DL19" s="132"/>
      <c r="DM19" s="132"/>
      <c r="DN19" s="132"/>
      <c r="DO19" s="132"/>
      <c r="DQ19" s="132"/>
      <c r="DR19" s="132"/>
      <c r="DT19" s="132"/>
      <c r="DU19" s="132"/>
      <c r="DV19" s="132"/>
      <c r="DW19" s="132"/>
      <c r="DX19" s="132"/>
      <c r="DY19" s="132"/>
      <c r="DZ19" s="132"/>
      <c r="EA19" s="639"/>
      <c r="EB19" s="639"/>
      <c r="EC19" s="639"/>
    </row>
    <row r="20" spans="14:133">
      <c r="Q20" s="132"/>
      <c r="R20" s="638"/>
      <c r="S20" s="132"/>
      <c r="U20" s="132"/>
      <c r="V20" s="132"/>
      <c r="X20" s="132"/>
      <c r="Z20" s="132"/>
      <c r="AB20" s="132"/>
      <c r="AC20" s="132"/>
      <c r="AD20" s="132"/>
      <c r="AF20" s="132"/>
      <c r="AG20" s="132"/>
      <c r="AI20" s="132"/>
      <c r="AK20" s="132"/>
      <c r="AM20" s="132"/>
      <c r="AO20" s="132"/>
      <c r="AP20" s="132"/>
      <c r="AQ20" s="132"/>
      <c r="AS20" s="132"/>
      <c r="AU20" s="132"/>
      <c r="AW20" s="132"/>
      <c r="AX20" s="132"/>
      <c r="AZ20" s="132"/>
      <c r="BB20" s="132"/>
      <c r="BD20" s="132"/>
      <c r="BF20" s="132"/>
      <c r="BH20" s="132"/>
      <c r="BJ20" s="132"/>
      <c r="BL20" s="132"/>
      <c r="BM20" s="132"/>
      <c r="BN20" s="132"/>
      <c r="BO20" s="132"/>
      <c r="BQ20" s="132"/>
      <c r="BR20" s="132"/>
      <c r="BS20" s="132"/>
      <c r="BU20" s="132"/>
      <c r="BW20" s="132"/>
      <c r="BY20" s="132"/>
      <c r="CA20" s="132"/>
      <c r="CC20" s="132"/>
      <c r="CE20" s="132"/>
      <c r="CF20" s="132"/>
      <c r="CG20" s="132"/>
      <c r="CI20" s="132"/>
      <c r="CK20" s="640"/>
      <c r="CL20" s="132"/>
      <c r="CM20" s="132"/>
      <c r="CO20" s="132"/>
      <c r="CQ20" s="639"/>
      <c r="CR20" s="639"/>
      <c r="CS20" s="132"/>
      <c r="CT20" s="639"/>
      <c r="CU20" s="639"/>
      <c r="CV20" s="132"/>
      <c r="CW20" s="132"/>
      <c r="CY20" s="132"/>
      <c r="DA20" s="132"/>
      <c r="DB20" s="132"/>
      <c r="DD20" s="132"/>
      <c r="DE20" s="132"/>
      <c r="DF20" s="132"/>
      <c r="DH20" s="132"/>
      <c r="DJ20" s="132"/>
      <c r="DK20" s="132"/>
      <c r="DL20" s="132"/>
      <c r="DM20" s="132"/>
      <c r="DN20" s="132"/>
      <c r="DO20" s="132"/>
      <c r="DQ20" s="132"/>
      <c r="DR20" s="132"/>
      <c r="DT20" s="132"/>
      <c r="DU20" s="132"/>
      <c r="DV20" s="132"/>
      <c r="DW20" s="132"/>
      <c r="DX20" s="132"/>
      <c r="DY20" s="132"/>
      <c r="DZ20" s="132"/>
      <c r="EA20" s="639"/>
      <c r="EB20" s="639"/>
      <c r="EC20" s="639"/>
    </row>
    <row r="21" spans="14:133">
      <c r="Q21" s="132"/>
      <c r="R21" s="638"/>
      <c r="S21" s="132"/>
      <c r="U21" s="132"/>
      <c r="V21" s="132"/>
      <c r="X21" s="132"/>
      <c r="Z21" s="132"/>
      <c r="AB21" s="132"/>
      <c r="AC21" s="132"/>
      <c r="AD21" s="132"/>
      <c r="AF21" s="132"/>
      <c r="AG21" s="132"/>
      <c r="AI21" s="132"/>
      <c r="AK21" s="132"/>
      <c r="AM21" s="132"/>
      <c r="AO21" s="132"/>
      <c r="AP21" s="132"/>
      <c r="AQ21" s="132"/>
      <c r="AS21" s="132"/>
      <c r="AU21" s="132"/>
      <c r="AW21" s="132"/>
      <c r="AX21" s="132"/>
      <c r="AZ21" s="132"/>
      <c r="BB21" s="132"/>
      <c r="BD21" s="132"/>
      <c r="BF21" s="132"/>
      <c r="BH21" s="132"/>
      <c r="BJ21" s="132"/>
      <c r="BL21" s="132"/>
      <c r="BM21" s="132"/>
      <c r="BN21" s="132"/>
      <c r="BO21" s="132"/>
      <c r="BQ21" s="132"/>
      <c r="BR21" s="132"/>
      <c r="BS21" s="132"/>
      <c r="BU21" s="132"/>
      <c r="BW21" s="132"/>
      <c r="BY21" s="132"/>
      <c r="CA21" s="132"/>
      <c r="CC21" s="132"/>
      <c r="CE21" s="132"/>
      <c r="CF21" s="132"/>
      <c r="CG21" s="132"/>
      <c r="CI21" s="132"/>
      <c r="CK21" s="640"/>
      <c r="CL21" s="132"/>
      <c r="CM21" s="132"/>
      <c r="CO21" s="132"/>
      <c r="CQ21" s="639"/>
      <c r="CR21" s="639"/>
      <c r="CS21" s="132"/>
      <c r="CT21" s="639"/>
      <c r="CU21" s="639"/>
      <c r="CV21" s="132"/>
      <c r="CW21" s="132"/>
      <c r="CY21" s="132"/>
      <c r="DA21" s="132"/>
      <c r="DB21" s="132"/>
      <c r="DD21" s="132"/>
      <c r="DE21" s="132"/>
      <c r="DF21" s="132"/>
      <c r="DH21" s="132"/>
      <c r="DJ21" s="132"/>
      <c r="DK21" s="132"/>
      <c r="DL21" s="132"/>
      <c r="DM21" s="132"/>
      <c r="DN21" s="132"/>
      <c r="DO21" s="132"/>
      <c r="DQ21" s="132"/>
      <c r="DR21" s="132"/>
      <c r="DT21" s="132"/>
      <c r="DU21" s="132"/>
      <c r="DV21" s="132"/>
      <c r="DW21" s="132"/>
      <c r="DX21" s="132"/>
      <c r="DY21" s="132"/>
      <c r="DZ21" s="132"/>
      <c r="EA21" s="639"/>
      <c r="EB21" s="639"/>
      <c r="EC21" s="639"/>
    </row>
    <row r="22" spans="14:133">
      <c r="Q22" s="132"/>
      <c r="R22" s="638"/>
      <c r="S22" s="132"/>
      <c r="U22" s="132"/>
      <c r="V22" s="132"/>
      <c r="X22" s="132"/>
      <c r="Z22" s="132"/>
      <c r="AB22" s="132"/>
      <c r="AC22" s="132"/>
      <c r="AD22" s="132"/>
      <c r="AF22" s="132"/>
      <c r="AG22" s="132"/>
      <c r="AI22" s="132"/>
      <c r="AK22" s="132"/>
      <c r="AM22" s="132"/>
      <c r="AO22" s="132"/>
      <c r="AP22" s="132"/>
      <c r="AQ22" s="132"/>
      <c r="AS22" s="132"/>
      <c r="AU22" s="132"/>
      <c r="AW22" s="132"/>
      <c r="AX22" s="132"/>
      <c r="AZ22" s="132"/>
      <c r="BB22" s="132"/>
      <c r="BD22" s="132"/>
      <c r="BF22" s="132"/>
      <c r="BH22" s="132"/>
      <c r="BJ22" s="132"/>
      <c r="BL22" s="132"/>
      <c r="BM22" s="132"/>
      <c r="BN22" s="132"/>
      <c r="BO22" s="132"/>
      <c r="BQ22" s="132"/>
      <c r="BR22" s="132"/>
      <c r="BS22" s="132"/>
      <c r="BU22" s="132"/>
      <c r="BW22" s="132"/>
      <c r="BY22" s="132"/>
      <c r="CA22" s="132"/>
      <c r="CC22" s="132"/>
      <c r="CE22" s="132"/>
      <c r="CF22" s="132"/>
      <c r="CG22" s="132"/>
      <c r="CI22" s="132"/>
      <c r="CK22" s="640"/>
      <c r="CL22" s="132"/>
      <c r="CM22" s="132"/>
      <c r="CO22" s="132"/>
      <c r="CQ22" s="639"/>
      <c r="CR22" s="639"/>
      <c r="CS22" s="132"/>
      <c r="CT22" s="639"/>
      <c r="CU22" s="639"/>
      <c r="CV22" s="132"/>
      <c r="CW22" s="132"/>
      <c r="CY22" s="132"/>
      <c r="DA22" s="132"/>
      <c r="DB22" s="132"/>
      <c r="DD22" s="132"/>
      <c r="DE22" s="132"/>
      <c r="DF22" s="132"/>
      <c r="DH22" s="132"/>
      <c r="DJ22" s="132"/>
      <c r="DK22" s="132"/>
      <c r="DL22" s="132"/>
      <c r="DM22" s="132"/>
      <c r="DN22" s="132"/>
      <c r="DO22" s="132"/>
      <c r="DQ22" s="132"/>
      <c r="DR22" s="132"/>
      <c r="DT22" s="132"/>
      <c r="DU22" s="132"/>
      <c r="DV22" s="132"/>
      <c r="DW22" s="132"/>
      <c r="DX22" s="132"/>
      <c r="DY22" s="132"/>
      <c r="DZ22" s="132"/>
      <c r="EA22" s="639"/>
      <c r="EB22" s="639"/>
      <c r="EC22" s="639"/>
    </row>
    <row r="23" spans="14:133">
      <c r="Q23" s="132"/>
      <c r="R23" s="638"/>
      <c r="S23" s="132"/>
      <c r="U23" s="132"/>
      <c r="V23" s="132"/>
      <c r="X23" s="132"/>
      <c r="Z23" s="132"/>
      <c r="AB23" s="132"/>
      <c r="AC23" s="132"/>
      <c r="AD23" s="132"/>
      <c r="AF23" s="132"/>
      <c r="AG23" s="132"/>
      <c r="AI23" s="132"/>
      <c r="AK23" s="132"/>
      <c r="AM23" s="132"/>
      <c r="AO23" s="132"/>
      <c r="AP23" s="132"/>
      <c r="AQ23" s="132"/>
      <c r="AS23" s="132"/>
      <c r="AU23" s="132"/>
      <c r="AW23" s="132"/>
      <c r="AX23" s="132"/>
      <c r="AZ23" s="132"/>
      <c r="BB23" s="132"/>
      <c r="BD23" s="132"/>
      <c r="BF23" s="132"/>
      <c r="BH23" s="132"/>
      <c r="BJ23" s="132"/>
      <c r="BL23" s="132"/>
      <c r="BM23" s="132"/>
      <c r="BN23" s="132"/>
      <c r="BO23" s="132"/>
      <c r="BQ23" s="132"/>
      <c r="BR23" s="132"/>
      <c r="BS23" s="132"/>
      <c r="BU23" s="132"/>
      <c r="BW23" s="132"/>
      <c r="BY23" s="132"/>
      <c r="CA23" s="132"/>
      <c r="CC23" s="132"/>
      <c r="CE23" s="132"/>
      <c r="CF23" s="132"/>
      <c r="CG23" s="132"/>
      <c r="CI23" s="132"/>
      <c r="CK23" s="640"/>
      <c r="CL23" s="132"/>
      <c r="CM23" s="132"/>
      <c r="CO23" s="132"/>
      <c r="CQ23" s="639"/>
      <c r="CR23" s="639"/>
      <c r="CS23" s="132"/>
      <c r="CT23" s="639"/>
      <c r="CU23" s="639"/>
      <c r="CV23" s="132"/>
      <c r="CW23" s="132"/>
      <c r="CY23" s="132"/>
      <c r="DA23" s="132"/>
      <c r="DB23" s="132"/>
      <c r="DD23" s="132"/>
      <c r="DE23" s="132"/>
      <c r="DF23" s="132"/>
      <c r="DH23" s="132"/>
      <c r="DJ23" s="132"/>
      <c r="DK23" s="132"/>
      <c r="DL23" s="132"/>
      <c r="DM23" s="132"/>
      <c r="DN23" s="132"/>
      <c r="DO23" s="132"/>
      <c r="DQ23" s="132"/>
      <c r="DR23" s="132"/>
      <c r="DT23" s="132"/>
      <c r="DU23" s="132"/>
      <c r="DV23" s="132"/>
      <c r="DW23" s="132"/>
      <c r="DX23" s="132"/>
      <c r="DY23" s="132"/>
      <c r="DZ23" s="132"/>
      <c r="EA23" s="639"/>
      <c r="EB23" s="639"/>
      <c r="EC23" s="639"/>
    </row>
    <row r="24" spans="14:133">
      <c r="Q24" s="132"/>
      <c r="R24" s="638"/>
      <c r="S24" s="132"/>
      <c r="U24" s="132"/>
      <c r="V24" s="132"/>
      <c r="X24" s="132"/>
      <c r="Z24" s="132"/>
      <c r="AB24" s="132"/>
      <c r="AC24" s="132"/>
      <c r="AD24" s="132"/>
      <c r="AF24" s="132"/>
      <c r="AG24" s="132"/>
      <c r="AI24" s="132"/>
      <c r="AK24" s="132"/>
      <c r="AM24" s="132"/>
      <c r="AO24" s="132"/>
      <c r="AP24" s="132"/>
      <c r="AQ24" s="132"/>
      <c r="AS24" s="132"/>
      <c r="AU24" s="132"/>
      <c r="AW24" s="132"/>
      <c r="AX24" s="132"/>
      <c r="AZ24" s="132"/>
      <c r="BB24" s="132"/>
      <c r="BD24" s="132"/>
      <c r="BF24" s="132"/>
      <c r="BH24" s="132"/>
      <c r="BJ24" s="132"/>
      <c r="BL24" s="132"/>
      <c r="BM24" s="132"/>
      <c r="BN24" s="132"/>
      <c r="BO24" s="132"/>
      <c r="BQ24" s="132"/>
      <c r="BR24" s="132"/>
      <c r="BS24" s="132"/>
      <c r="BU24" s="132"/>
      <c r="BW24" s="132"/>
      <c r="BY24" s="132"/>
      <c r="CA24" s="132"/>
      <c r="CC24" s="132"/>
      <c r="CE24" s="132"/>
      <c r="CF24" s="132"/>
      <c r="CG24" s="132"/>
      <c r="CI24" s="132"/>
      <c r="CK24" s="640"/>
      <c r="CL24" s="132"/>
      <c r="CM24" s="132"/>
      <c r="CO24" s="132"/>
      <c r="CQ24" s="639"/>
      <c r="CR24" s="639"/>
      <c r="CS24" s="132"/>
      <c r="CT24" s="639"/>
      <c r="CU24" s="639"/>
      <c r="CV24" s="132"/>
      <c r="CW24" s="132"/>
      <c r="CY24" s="132"/>
      <c r="DA24" s="132"/>
      <c r="DB24" s="132"/>
      <c r="DD24" s="132"/>
      <c r="DE24" s="132"/>
      <c r="DF24" s="132"/>
      <c r="DH24" s="132"/>
      <c r="DJ24" s="132"/>
      <c r="DK24" s="132"/>
      <c r="DL24" s="132"/>
      <c r="DM24" s="132"/>
      <c r="DN24" s="132"/>
      <c r="DO24" s="132"/>
      <c r="DQ24" s="132"/>
      <c r="DR24" s="132"/>
      <c r="DT24" s="132"/>
      <c r="DU24" s="132"/>
      <c r="DV24" s="132"/>
      <c r="DW24" s="132"/>
      <c r="DX24" s="132"/>
      <c r="DY24" s="132"/>
      <c r="DZ24" s="132"/>
      <c r="EA24" s="639"/>
      <c r="EB24" s="639"/>
      <c r="EC24" s="639"/>
    </row>
    <row r="25" spans="14:133">
      <c r="Q25" s="132"/>
      <c r="R25" s="638"/>
      <c r="S25" s="132"/>
      <c r="U25" s="132"/>
      <c r="V25" s="132"/>
      <c r="X25" s="132"/>
      <c r="Z25" s="132"/>
      <c r="AB25" s="132"/>
      <c r="AC25" s="132"/>
      <c r="AD25" s="132"/>
      <c r="AF25" s="132"/>
      <c r="AG25" s="132"/>
      <c r="AI25" s="132"/>
      <c r="AK25" s="132"/>
      <c r="AM25" s="132"/>
      <c r="AO25" s="132"/>
      <c r="AP25" s="132"/>
      <c r="AQ25" s="132"/>
      <c r="AS25" s="132"/>
      <c r="AU25" s="132"/>
      <c r="AW25" s="132"/>
      <c r="AX25" s="132"/>
      <c r="AZ25" s="132"/>
      <c r="BB25" s="132"/>
      <c r="BD25" s="132"/>
      <c r="BF25" s="132"/>
      <c r="BH25" s="132"/>
      <c r="BJ25" s="132"/>
      <c r="BL25" s="132"/>
      <c r="BM25" s="132"/>
      <c r="BN25" s="132"/>
      <c r="BO25" s="132"/>
      <c r="BQ25" s="132"/>
      <c r="BR25" s="132"/>
      <c r="BS25" s="132"/>
      <c r="BU25" s="132"/>
      <c r="BW25" s="132"/>
      <c r="BY25" s="132"/>
      <c r="CA25" s="132"/>
      <c r="CC25" s="132"/>
      <c r="CE25" s="132"/>
      <c r="CF25" s="132"/>
      <c r="CG25" s="132"/>
      <c r="CI25" s="132"/>
      <c r="CK25" s="640"/>
      <c r="CL25" s="132"/>
      <c r="CM25" s="132"/>
      <c r="CO25" s="132"/>
      <c r="CQ25" s="639"/>
      <c r="CR25" s="639"/>
      <c r="CS25" s="132"/>
      <c r="CT25" s="639"/>
      <c r="CU25" s="639"/>
      <c r="CV25" s="132"/>
      <c r="CW25" s="132"/>
      <c r="CY25" s="132"/>
      <c r="DA25" s="132"/>
      <c r="DB25" s="132"/>
      <c r="DD25" s="132"/>
      <c r="DE25" s="132"/>
      <c r="DF25" s="132"/>
      <c r="DH25" s="132"/>
      <c r="DJ25" s="132"/>
      <c r="DK25" s="132"/>
      <c r="DL25" s="132"/>
      <c r="DM25" s="132"/>
      <c r="DN25" s="132"/>
      <c r="DO25" s="132"/>
      <c r="DQ25" s="132"/>
      <c r="DR25" s="132"/>
      <c r="DT25" s="132"/>
      <c r="DU25" s="132"/>
      <c r="DV25" s="132"/>
      <c r="DW25" s="132"/>
      <c r="DX25" s="132"/>
      <c r="DY25" s="132"/>
      <c r="DZ25" s="132"/>
      <c r="EA25" s="639"/>
      <c r="EB25" s="639"/>
      <c r="EC25" s="639"/>
    </row>
    <row r="26" spans="14:133">
      <c r="Q26" s="132"/>
      <c r="R26" s="638"/>
      <c r="S26" s="132"/>
      <c r="U26" s="132"/>
      <c r="V26" s="132"/>
      <c r="X26" s="132"/>
      <c r="Z26" s="132"/>
      <c r="AB26" s="132"/>
      <c r="AC26" s="132"/>
      <c r="AD26" s="132"/>
      <c r="AF26" s="132"/>
      <c r="AG26" s="132"/>
      <c r="AI26" s="132"/>
      <c r="AK26" s="132"/>
      <c r="AM26" s="132"/>
      <c r="AO26" s="132"/>
      <c r="AP26" s="132"/>
      <c r="AQ26" s="132"/>
      <c r="AS26" s="132"/>
      <c r="AU26" s="132"/>
      <c r="AW26" s="132"/>
      <c r="AX26" s="132"/>
      <c r="AZ26" s="132"/>
      <c r="BB26" s="132"/>
      <c r="BD26" s="132"/>
      <c r="BF26" s="132"/>
      <c r="BH26" s="132"/>
      <c r="BJ26" s="132"/>
      <c r="BL26" s="132"/>
      <c r="BM26" s="132"/>
      <c r="BN26" s="132"/>
      <c r="BO26" s="132"/>
      <c r="BQ26" s="132"/>
      <c r="BR26" s="132"/>
      <c r="BS26" s="132"/>
      <c r="BU26" s="132"/>
      <c r="BW26" s="132"/>
      <c r="BY26" s="132"/>
      <c r="CA26" s="132"/>
      <c r="CC26" s="132"/>
      <c r="CE26" s="132"/>
      <c r="CF26" s="132"/>
      <c r="CG26" s="132"/>
      <c r="CI26" s="132"/>
      <c r="CK26" s="640"/>
      <c r="CL26" s="132"/>
      <c r="CM26" s="132"/>
      <c r="CO26" s="132"/>
      <c r="CQ26" s="639"/>
      <c r="CR26" s="639"/>
      <c r="CS26" s="132"/>
      <c r="CT26" s="639"/>
      <c r="CU26" s="639"/>
      <c r="CV26" s="132"/>
      <c r="CW26" s="132"/>
      <c r="CY26" s="132"/>
      <c r="DA26" s="132"/>
      <c r="DB26" s="132"/>
      <c r="DD26" s="132"/>
      <c r="DE26" s="132"/>
      <c r="DF26" s="132"/>
      <c r="DH26" s="132"/>
      <c r="DJ26" s="132"/>
      <c r="DK26" s="132"/>
      <c r="DL26" s="132"/>
      <c r="DM26" s="132"/>
      <c r="DN26" s="132"/>
      <c r="DO26" s="132"/>
      <c r="DQ26" s="132"/>
      <c r="DR26" s="132"/>
      <c r="DT26" s="132"/>
      <c r="DU26" s="132"/>
      <c r="DV26" s="132"/>
      <c r="DW26" s="132"/>
      <c r="DX26" s="132"/>
      <c r="DY26" s="132"/>
      <c r="DZ26" s="132"/>
      <c r="EA26" s="639"/>
      <c r="EB26" s="639"/>
      <c r="EC26" s="639"/>
    </row>
    <row r="27" spans="14:133">
      <c r="Q27" s="132"/>
      <c r="S27" s="132"/>
      <c r="U27" s="132"/>
      <c r="V27" s="132"/>
      <c r="X27" s="132"/>
      <c r="Z27" s="132"/>
      <c r="AB27" s="132"/>
      <c r="AC27" s="132"/>
      <c r="AD27" s="132"/>
      <c r="AF27" s="132"/>
      <c r="AG27" s="132"/>
      <c r="AI27" s="132"/>
      <c r="AK27" s="132"/>
      <c r="AM27" s="132"/>
      <c r="AO27" s="132"/>
      <c r="AP27" s="132"/>
      <c r="AQ27" s="132"/>
      <c r="AS27" s="132"/>
      <c r="AU27" s="132"/>
      <c r="AW27" s="132"/>
      <c r="AX27" s="132"/>
      <c r="AZ27" s="132"/>
      <c r="BB27" s="132"/>
      <c r="BD27" s="132"/>
      <c r="BF27" s="132"/>
      <c r="BH27" s="132"/>
      <c r="BJ27" s="132"/>
      <c r="BL27" s="132"/>
      <c r="BM27" s="132"/>
      <c r="BN27" s="132"/>
      <c r="BO27" s="132"/>
      <c r="BQ27" s="132"/>
      <c r="BR27" s="132"/>
      <c r="BS27" s="132"/>
      <c r="BU27" s="132"/>
      <c r="BW27" s="132"/>
      <c r="BY27" s="132"/>
      <c r="CA27" s="132"/>
      <c r="CC27" s="132"/>
      <c r="CE27" s="132"/>
      <c r="CF27" s="132"/>
      <c r="CG27" s="132"/>
      <c r="CI27" s="132"/>
      <c r="CK27" s="640"/>
      <c r="CL27" s="132"/>
      <c r="CM27" s="132"/>
      <c r="CO27" s="132"/>
      <c r="CQ27" s="639"/>
      <c r="CR27" s="639"/>
      <c r="CS27" s="132"/>
      <c r="CT27" s="639"/>
      <c r="CU27" s="639"/>
      <c r="CV27" s="132"/>
      <c r="CW27" s="132"/>
      <c r="CY27" s="132"/>
      <c r="DA27" s="132"/>
      <c r="DB27" s="132"/>
      <c r="DD27" s="132"/>
      <c r="DE27" s="132"/>
      <c r="DF27" s="132"/>
      <c r="DH27" s="132"/>
      <c r="DJ27" s="132"/>
      <c r="DK27" s="132"/>
      <c r="DL27" s="132"/>
      <c r="DM27" s="132"/>
      <c r="DN27" s="132"/>
      <c r="DO27" s="132"/>
      <c r="DQ27" s="132"/>
      <c r="DR27" s="132"/>
      <c r="DT27" s="132"/>
      <c r="DU27" s="132"/>
      <c r="DV27" s="132"/>
      <c r="DW27" s="132"/>
      <c r="DX27" s="132"/>
      <c r="DY27" s="132"/>
      <c r="DZ27" s="132"/>
      <c r="EA27" s="639"/>
      <c r="EB27" s="639"/>
      <c r="EC27" s="639"/>
    </row>
    <row r="28" spans="14:133">
      <c r="Q28" s="132"/>
      <c r="S28" s="132"/>
      <c r="U28" s="132"/>
      <c r="V28" s="132"/>
      <c r="X28" s="132"/>
      <c r="Z28" s="132"/>
      <c r="AB28" s="132"/>
      <c r="AC28" s="132"/>
      <c r="AD28" s="132"/>
      <c r="AF28" s="132"/>
      <c r="AG28" s="132"/>
      <c r="AI28" s="132"/>
      <c r="AK28" s="132"/>
      <c r="AM28" s="132"/>
      <c r="AO28" s="132"/>
      <c r="AP28" s="132"/>
      <c r="AQ28" s="132"/>
      <c r="AS28" s="132"/>
      <c r="AU28" s="132"/>
      <c r="AW28" s="132"/>
      <c r="AX28" s="132"/>
      <c r="AZ28" s="132"/>
      <c r="BB28" s="132"/>
      <c r="BD28" s="132"/>
      <c r="BF28" s="132"/>
      <c r="BH28" s="132"/>
      <c r="BJ28" s="132"/>
      <c r="BL28" s="132"/>
      <c r="BM28" s="132"/>
      <c r="BN28" s="132"/>
      <c r="BO28" s="132"/>
      <c r="BQ28" s="132"/>
      <c r="BR28" s="132"/>
      <c r="BS28" s="132"/>
      <c r="BU28" s="132"/>
      <c r="BW28" s="132"/>
      <c r="BY28" s="132"/>
      <c r="CA28" s="132"/>
      <c r="CC28" s="132"/>
      <c r="CE28" s="132"/>
      <c r="CF28" s="132"/>
      <c r="CG28" s="132"/>
      <c r="CI28" s="132"/>
      <c r="CK28" s="640"/>
      <c r="CL28" s="132"/>
      <c r="CM28" s="132"/>
      <c r="CO28" s="132"/>
      <c r="CQ28" s="639"/>
      <c r="CR28" s="639"/>
      <c r="CS28" s="132"/>
      <c r="CT28" s="639"/>
      <c r="CU28" s="639"/>
      <c r="CV28" s="132"/>
      <c r="CW28" s="132"/>
      <c r="CY28" s="132"/>
      <c r="DA28" s="132"/>
      <c r="DB28" s="132"/>
      <c r="DD28" s="132"/>
      <c r="DE28" s="132"/>
      <c r="DF28" s="132"/>
      <c r="DH28" s="132"/>
      <c r="DJ28" s="132"/>
      <c r="DK28" s="132"/>
      <c r="DL28" s="132"/>
      <c r="DM28" s="132"/>
      <c r="DN28" s="132"/>
      <c r="DO28" s="132"/>
      <c r="DQ28" s="132"/>
      <c r="DR28" s="132"/>
      <c r="DT28" s="132"/>
      <c r="DU28" s="132"/>
      <c r="DV28" s="132"/>
      <c r="DW28" s="132"/>
      <c r="DX28" s="132"/>
      <c r="DY28" s="132"/>
      <c r="DZ28" s="132"/>
      <c r="EA28" s="639"/>
      <c r="EB28" s="639"/>
      <c r="EC28" s="639"/>
    </row>
    <row r="29" spans="14:133">
      <c r="Q29" s="132"/>
      <c r="S29" s="132"/>
      <c r="U29" s="132"/>
      <c r="V29" s="132"/>
      <c r="X29" s="132"/>
      <c r="Z29" s="132"/>
      <c r="AB29" s="132"/>
      <c r="AC29" s="132"/>
      <c r="AD29" s="132"/>
      <c r="AF29" s="132"/>
      <c r="AG29" s="132"/>
      <c r="AI29" s="132"/>
      <c r="AK29" s="132"/>
      <c r="AM29" s="132"/>
      <c r="AO29" s="132"/>
      <c r="AP29" s="132"/>
      <c r="AQ29" s="132"/>
      <c r="AS29" s="132"/>
      <c r="AU29" s="132"/>
      <c r="AW29" s="132"/>
      <c r="AX29" s="132"/>
      <c r="AZ29" s="132"/>
      <c r="BB29" s="132"/>
      <c r="BD29" s="132"/>
      <c r="BF29" s="132"/>
      <c r="BH29" s="132"/>
      <c r="BJ29" s="132"/>
      <c r="BL29" s="132"/>
      <c r="BM29" s="132"/>
      <c r="BN29" s="132"/>
      <c r="BO29" s="132"/>
      <c r="BQ29" s="132"/>
      <c r="BR29" s="132"/>
      <c r="BS29" s="132"/>
      <c r="BU29" s="132"/>
      <c r="BW29" s="132"/>
      <c r="BY29" s="132"/>
      <c r="CA29" s="132"/>
      <c r="CC29" s="132"/>
      <c r="CE29" s="132"/>
      <c r="CF29" s="132"/>
      <c r="CG29" s="132"/>
      <c r="CI29" s="132"/>
      <c r="CK29" s="640"/>
      <c r="CL29" s="132"/>
      <c r="CM29" s="132"/>
      <c r="CO29" s="132"/>
      <c r="CQ29" s="639"/>
      <c r="CR29" s="639"/>
      <c r="CS29" s="132"/>
      <c r="CT29" s="639"/>
      <c r="CU29" s="639"/>
      <c r="CV29" s="132"/>
      <c r="CW29" s="132"/>
      <c r="CY29" s="132"/>
      <c r="DA29" s="132"/>
      <c r="DB29" s="132"/>
      <c r="DD29" s="132"/>
      <c r="DE29" s="132"/>
      <c r="DF29" s="132"/>
      <c r="DH29" s="132"/>
      <c r="DJ29" s="132"/>
      <c r="DK29" s="132"/>
      <c r="DL29" s="132"/>
      <c r="DM29" s="132"/>
      <c r="DN29" s="132"/>
      <c r="DO29" s="132"/>
      <c r="DQ29" s="132"/>
      <c r="DR29" s="132"/>
      <c r="DT29" s="132"/>
      <c r="DU29" s="132"/>
      <c r="DV29" s="132"/>
      <c r="DW29" s="132"/>
      <c r="DX29" s="132"/>
      <c r="DY29" s="132"/>
      <c r="DZ29" s="132"/>
      <c r="EA29" s="639"/>
      <c r="EB29" s="639"/>
      <c r="EC29" s="639"/>
    </row>
    <row r="30" spans="14:133">
      <c r="N30" s="131"/>
      <c r="Q30" s="132"/>
      <c r="S30" s="132"/>
      <c r="U30" s="132"/>
      <c r="V30" s="132"/>
      <c r="X30" s="132"/>
      <c r="Z30" s="132"/>
      <c r="AB30" s="132"/>
      <c r="AC30" s="132"/>
      <c r="AD30" s="132"/>
      <c r="AF30" s="132"/>
      <c r="AG30" s="132"/>
      <c r="AI30" s="132"/>
      <c r="AK30" s="132"/>
      <c r="AM30" s="132"/>
      <c r="AO30" s="132"/>
      <c r="AP30" s="132"/>
      <c r="AQ30" s="132"/>
      <c r="AS30" s="132"/>
      <c r="AU30" s="132"/>
      <c r="AW30" s="132"/>
      <c r="AX30" s="132"/>
      <c r="AZ30" s="132"/>
      <c r="BB30" s="132"/>
      <c r="BD30" s="132"/>
      <c r="BF30" s="132"/>
      <c r="BH30" s="132"/>
      <c r="BJ30" s="132"/>
      <c r="BL30" s="132"/>
      <c r="BM30" s="132"/>
      <c r="BN30" s="132"/>
      <c r="BO30" s="132"/>
      <c r="BQ30" s="132"/>
      <c r="BR30" s="132"/>
      <c r="BS30" s="132"/>
      <c r="BU30" s="132"/>
      <c r="BW30" s="132"/>
      <c r="BY30" s="132"/>
      <c r="CA30" s="132"/>
      <c r="CC30" s="132"/>
      <c r="CE30" s="132"/>
      <c r="CF30" s="132"/>
      <c r="CG30" s="132"/>
      <c r="CI30" s="132"/>
      <c r="CK30" s="640"/>
      <c r="CL30" s="132"/>
      <c r="CM30" s="132"/>
      <c r="CO30" s="132"/>
      <c r="CQ30" s="639"/>
      <c r="CR30" s="639"/>
      <c r="CS30" s="132"/>
      <c r="CT30" s="639"/>
      <c r="CU30" s="639"/>
      <c r="CV30" s="132"/>
      <c r="CW30" s="132"/>
      <c r="CY30" s="132"/>
      <c r="DA30" s="132"/>
      <c r="DB30" s="132"/>
      <c r="DD30" s="132"/>
      <c r="DE30" s="132"/>
      <c r="DF30" s="132"/>
      <c r="DH30" s="132"/>
      <c r="DJ30" s="132"/>
      <c r="DK30" s="132"/>
      <c r="DL30" s="132"/>
      <c r="DM30" s="132"/>
      <c r="DN30" s="132"/>
      <c r="DO30" s="132"/>
      <c r="DQ30" s="132"/>
      <c r="DR30" s="132"/>
      <c r="DT30" s="132"/>
      <c r="DU30" s="132"/>
      <c r="DV30" s="132"/>
      <c r="DW30" s="132"/>
      <c r="DX30" s="132"/>
      <c r="DY30" s="132"/>
      <c r="DZ30" s="132"/>
      <c r="EA30" s="639"/>
      <c r="EB30" s="639"/>
      <c r="EC30" s="639"/>
    </row>
    <row r="31" spans="14:133">
      <c r="N31" s="131"/>
      <c r="Q31" s="132"/>
      <c r="S31" s="132"/>
      <c r="U31" s="132"/>
      <c r="V31" s="132"/>
      <c r="X31" s="132"/>
      <c r="Z31" s="132"/>
      <c r="AB31" s="132"/>
      <c r="AC31" s="132"/>
      <c r="AD31" s="132"/>
      <c r="AF31" s="132"/>
      <c r="AG31" s="132"/>
      <c r="AI31" s="132"/>
      <c r="AK31" s="132"/>
      <c r="AM31" s="132"/>
      <c r="AO31" s="132"/>
      <c r="AP31" s="132"/>
      <c r="AQ31" s="132"/>
      <c r="AS31" s="132"/>
      <c r="AU31" s="132"/>
      <c r="AW31" s="132"/>
      <c r="AX31" s="132"/>
      <c r="AZ31" s="132"/>
      <c r="BB31" s="132"/>
      <c r="BD31" s="132"/>
      <c r="BF31" s="132"/>
      <c r="BH31" s="132"/>
      <c r="BJ31" s="132"/>
      <c r="BL31" s="132"/>
      <c r="BM31" s="132"/>
      <c r="BN31" s="132"/>
      <c r="BO31" s="132"/>
      <c r="BQ31" s="132"/>
      <c r="BR31" s="132"/>
      <c r="BS31" s="132"/>
      <c r="BU31" s="132"/>
      <c r="BW31" s="132"/>
      <c r="BY31" s="132"/>
      <c r="CA31" s="132"/>
      <c r="CC31" s="132"/>
      <c r="CE31" s="132"/>
      <c r="CF31" s="132"/>
      <c r="CG31" s="132"/>
      <c r="CI31" s="132"/>
      <c r="CK31" s="640"/>
      <c r="CL31" s="132"/>
      <c r="CM31" s="132"/>
      <c r="CO31" s="132"/>
      <c r="CQ31" s="639"/>
      <c r="CR31" s="639"/>
      <c r="CS31" s="132"/>
      <c r="CT31" s="639"/>
      <c r="CU31" s="639"/>
      <c r="CV31" s="132"/>
      <c r="CW31" s="132"/>
      <c r="CY31" s="132"/>
      <c r="DA31" s="132"/>
      <c r="DB31" s="132"/>
      <c r="DD31" s="132"/>
      <c r="DE31" s="132"/>
      <c r="DF31" s="132"/>
      <c r="DH31" s="132"/>
      <c r="DJ31" s="132"/>
      <c r="DK31" s="132"/>
      <c r="DL31" s="132"/>
      <c r="DM31" s="132"/>
      <c r="DN31" s="132"/>
      <c r="DO31" s="132"/>
      <c r="DQ31" s="132"/>
      <c r="DR31" s="132"/>
      <c r="DT31" s="132"/>
      <c r="DU31" s="132"/>
      <c r="DV31" s="132"/>
      <c r="DW31" s="132"/>
      <c r="DX31" s="132"/>
      <c r="DY31" s="132"/>
      <c r="DZ31" s="132"/>
      <c r="EA31" s="639"/>
      <c r="EB31" s="639"/>
      <c r="EC31" s="639"/>
    </row>
    <row r="32" spans="14:133">
      <c r="N32" s="131"/>
      <c r="Q32" s="132"/>
      <c r="S32" s="132"/>
      <c r="U32" s="132"/>
      <c r="V32" s="132"/>
      <c r="X32" s="132"/>
      <c r="Z32" s="132"/>
      <c r="AB32" s="132"/>
      <c r="AC32" s="132"/>
      <c r="AD32" s="132"/>
      <c r="AF32" s="132"/>
      <c r="AG32" s="132"/>
      <c r="AI32" s="132"/>
      <c r="AK32" s="132"/>
      <c r="AM32" s="132"/>
      <c r="AO32" s="132"/>
      <c r="AP32" s="132"/>
      <c r="AQ32" s="132"/>
      <c r="AS32" s="132"/>
      <c r="AU32" s="132"/>
      <c r="AW32" s="132"/>
      <c r="AX32" s="132"/>
      <c r="AZ32" s="132"/>
      <c r="BB32" s="132"/>
      <c r="BD32" s="132"/>
      <c r="BF32" s="132"/>
      <c r="BH32" s="132"/>
      <c r="BJ32" s="132"/>
      <c r="BL32" s="132"/>
      <c r="BM32" s="132"/>
      <c r="BN32" s="132"/>
      <c r="BO32" s="132"/>
      <c r="BQ32" s="132"/>
      <c r="BR32" s="132"/>
      <c r="BS32" s="132"/>
      <c r="BU32" s="132"/>
      <c r="BW32" s="132"/>
      <c r="BY32" s="132"/>
      <c r="CA32" s="132"/>
      <c r="CC32" s="132"/>
      <c r="CE32" s="132"/>
      <c r="CF32" s="132"/>
      <c r="CG32" s="132"/>
      <c r="CI32" s="132"/>
      <c r="CK32" s="640"/>
      <c r="CL32" s="132"/>
      <c r="CM32" s="132"/>
      <c r="CO32" s="132"/>
      <c r="CQ32" s="639"/>
      <c r="CR32" s="639"/>
      <c r="CS32" s="132"/>
      <c r="CT32" s="639"/>
      <c r="CU32" s="639"/>
      <c r="CV32" s="132"/>
      <c r="CW32" s="132"/>
      <c r="CY32" s="132"/>
      <c r="DA32" s="132"/>
      <c r="DB32" s="132"/>
      <c r="DD32" s="132"/>
      <c r="DE32" s="132"/>
      <c r="DF32" s="132"/>
      <c r="DH32" s="132"/>
      <c r="DJ32" s="132"/>
      <c r="DK32" s="132"/>
      <c r="DL32" s="132"/>
      <c r="DM32" s="132"/>
      <c r="DN32" s="132"/>
      <c r="DO32" s="132"/>
      <c r="DQ32" s="132"/>
      <c r="DR32" s="132"/>
      <c r="DT32" s="132"/>
      <c r="DU32" s="132"/>
      <c r="DV32" s="132"/>
      <c r="DW32" s="132"/>
      <c r="DX32" s="132"/>
      <c r="DY32" s="132"/>
      <c r="DZ32" s="132"/>
      <c r="EA32" s="639"/>
      <c r="EB32" s="639"/>
      <c r="EC32" s="639"/>
    </row>
    <row r="33" spans="14:133">
      <c r="N33" s="131"/>
      <c r="Q33" s="132"/>
      <c r="S33" s="132"/>
      <c r="U33" s="132"/>
      <c r="V33" s="132"/>
      <c r="X33" s="132"/>
      <c r="Z33" s="132"/>
      <c r="AB33" s="132"/>
      <c r="AC33" s="132"/>
      <c r="AD33" s="132"/>
      <c r="AF33" s="132"/>
      <c r="AG33" s="132"/>
      <c r="AI33" s="132"/>
      <c r="AK33" s="132"/>
      <c r="AM33" s="132"/>
      <c r="AO33" s="132"/>
      <c r="AP33" s="132"/>
      <c r="AQ33" s="132"/>
      <c r="AS33" s="132"/>
      <c r="AU33" s="132"/>
      <c r="AW33" s="132"/>
      <c r="AX33" s="132"/>
      <c r="AZ33" s="132"/>
      <c r="BB33" s="132"/>
      <c r="BD33" s="132"/>
      <c r="BF33" s="132"/>
      <c r="BH33" s="132"/>
      <c r="BJ33" s="132"/>
      <c r="BL33" s="132"/>
      <c r="BM33" s="132"/>
      <c r="BN33" s="132"/>
      <c r="BO33" s="132"/>
      <c r="BQ33" s="132"/>
      <c r="BR33" s="132"/>
      <c r="BS33" s="132"/>
      <c r="BU33" s="132"/>
      <c r="BW33" s="132"/>
      <c r="BY33" s="132"/>
      <c r="CA33" s="132"/>
      <c r="CC33" s="132"/>
      <c r="CE33" s="132"/>
      <c r="CF33" s="132"/>
      <c r="CG33" s="132"/>
      <c r="CI33" s="132"/>
      <c r="CK33" s="640"/>
      <c r="CL33" s="132"/>
      <c r="CM33" s="132"/>
      <c r="CO33" s="132"/>
      <c r="CQ33" s="639"/>
      <c r="CR33" s="639"/>
      <c r="CS33" s="132"/>
      <c r="CT33" s="639"/>
      <c r="CU33" s="639"/>
      <c r="CV33" s="132"/>
      <c r="CW33" s="132"/>
      <c r="CY33" s="132"/>
      <c r="DA33" s="132"/>
      <c r="DB33" s="132"/>
      <c r="DD33" s="132"/>
      <c r="DE33" s="132"/>
      <c r="DF33" s="132"/>
      <c r="DH33" s="132"/>
      <c r="DJ33" s="132"/>
      <c r="DK33" s="132"/>
      <c r="DL33" s="132"/>
      <c r="DM33" s="132"/>
      <c r="DN33" s="132"/>
      <c r="DO33" s="132"/>
      <c r="DQ33" s="132"/>
      <c r="DR33" s="132"/>
      <c r="DT33" s="132"/>
      <c r="DU33" s="132"/>
      <c r="DV33" s="132"/>
      <c r="DW33" s="132"/>
      <c r="DX33" s="132"/>
      <c r="DY33" s="132"/>
      <c r="DZ33" s="132"/>
      <c r="EA33" s="639"/>
      <c r="EB33" s="639"/>
      <c r="EC33" s="639"/>
    </row>
    <row r="34" spans="14:133">
      <c r="N34" s="131"/>
      <c r="Q34" s="132"/>
      <c r="S34" s="132"/>
      <c r="U34" s="132"/>
      <c r="V34" s="132"/>
      <c r="X34" s="132"/>
      <c r="Z34" s="132"/>
      <c r="AB34" s="132"/>
      <c r="AC34" s="132"/>
      <c r="AD34" s="132"/>
      <c r="AF34" s="132"/>
      <c r="AG34" s="132"/>
      <c r="AI34" s="132"/>
      <c r="AK34" s="132"/>
      <c r="AM34" s="132"/>
      <c r="AO34" s="132"/>
      <c r="AP34" s="132"/>
      <c r="AQ34" s="132"/>
      <c r="AS34" s="132"/>
      <c r="AU34" s="132"/>
      <c r="AW34" s="132"/>
      <c r="AX34" s="132"/>
      <c r="AZ34" s="132"/>
      <c r="BB34" s="132"/>
      <c r="BD34" s="132"/>
      <c r="BF34" s="132"/>
      <c r="BH34" s="132"/>
      <c r="BJ34" s="132"/>
      <c r="BL34" s="132"/>
      <c r="BM34" s="132"/>
      <c r="BN34" s="132"/>
      <c r="BO34" s="132"/>
      <c r="BQ34" s="132"/>
      <c r="BR34" s="132"/>
      <c r="BS34" s="132"/>
      <c r="BU34" s="132"/>
      <c r="BW34" s="132"/>
      <c r="BY34" s="132"/>
      <c r="CA34" s="132"/>
      <c r="CC34" s="132"/>
      <c r="CE34" s="132"/>
      <c r="CF34" s="132"/>
      <c r="CG34" s="132"/>
      <c r="CI34" s="132"/>
      <c r="CK34" s="640"/>
      <c r="CL34" s="132"/>
      <c r="CM34" s="132"/>
      <c r="CO34" s="132"/>
      <c r="CQ34" s="639"/>
      <c r="CR34" s="639"/>
      <c r="CS34" s="132"/>
      <c r="CT34" s="639"/>
      <c r="CU34" s="639"/>
      <c r="CV34" s="132"/>
      <c r="CW34" s="132"/>
      <c r="CY34" s="132"/>
      <c r="DA34" s="132"/>
      <c r="DB34" s="132"/>
      <c r="DD34" s="132"/>
      <c r="DE34" s="132"/>
      <c r="DF34" s="132"/>
      <c r="DH34" s="132"/>
      <c r="DJ34" s="132"/>
      <c r="DK34" s="132"/>
      <c r="DL34" s="132"/>
      <c r="DM34" s="132"/>
      <c r="DN34" s="132"/>
      <c r="DO34" s="132"/>
      <c r="DQ34" s="132"/>
      <c r="DR34" s="132"/>
      <c r="DT34" s="132"/>
      <c r="DU34" s="132"/>
      <c r="DV34" s="132"/>
      <c r="DW34" s="132"/>
      <c r="DX34" s="132"/>
      <c r="DY34" s="132"/>
      <c r="DZ34" s="132"/>
      <c r="EA34" s="639"/>
      <c r="EB34" s="639"/>
      <c r="EC34" s="639"/>
    </row>
    <row r="35" spans="14:133">
      <c r="N35" s="131"/>
      <c r="Q35" s="132"/>
      <c r="S35" s="132"/>
      <c r="U35" s="132"/>
      <c r="V35" s="132"/>
      <c r="X35" s="132"/>
      <c r="Z35" s="132"/>
      <c r="AB35" s="132"/>
      <c r="AC35" s="132"/>
      <c r="AD35" s="132"/>
      <c r="AF35" s="132"/>
      <c r="AG35" s="132"/>
      <c r="AI35" s="132"/>
      <c r="AK35" s="132"/>
      <c r="AM35" s="132"/>
      <c r="AO35" s="132"/>
      <c r="AP35" s="132"/>
      <c r="AQ35" s="132"/>
      <c r="AS35" s="132"/>
      <c r="AU35" s="132"/>
      <c r="AW35" s="132"/>
      <c r="AX35" s="132"/>
      <c r="AZ35" s="132"/>
      <c r="BB35" s="132"/>
      <c r="BD35" s="132"/>
      <c r="BF35" s="132"/>
      <c r="BH35" s="132"/>
      <c r="BJ35" s="132"/>
      <c r="BL35" s="132"/>
      <c r="BM35" s="132"/>
      <c r="BN35" s="132"/>
      <c r="BO35" s="132"/>
      <c r="BQ35" s="132"/>
      <c r="BR35" s="132"/>
      <c r="BS35" s="132"/>
      <c r="BU35" s="132"/>
      <c r="BW35" s="132"/>
      <c r="BY35" s="132"/>
      <c r="CA35" s="132"/>
      <c r="CC35" s="132"/>
      <c r="CE35" s="132"/>
      <c r="CF35" s="132"/>
      <c r="CG35" s="132"/>
      <c r="CI35" s="132"/>
      <c r="CK35" s="640"/>
      <c r="CL35" s="132"/>
      <c r="CM35" s="132"/>
      <c r="CO35" s="132"/>
      <c r="CQ35" s="639"/>
      <c r="CR35" s="639"/>
      <c r="CS35" s="132"/>
      <c r="CT35" s="639"/>
      <c r="CU35" s="639"/>
      <c r="CV35" s="132"/>
      <c r="CW35" s="132"/>
      <c r="CY35" s="132"/>
      <c r="DA35" s="132"/>
      <c r="DB35" s="132"/>
      <c r="DD35" s="132"/>
      <c r="DE35" s="132"/>
      <c r="DF35" s="132"/>
      <c r="DH35" s="132"/>
      <c r="DJ35" s="132"/>
      <c r="DK35" s="132"/>
      <c r="DL35" s="132"/>
      <c r="DM35" s="132"/>
      <c r="DN35" s="132"/>
      <c r="DO35" s="132"/>
      <c r="DQ35" s="132"/>
      <c r="DR35" s="132"/>
      <c r="DT35" s="132"/>
      <c r="DU35" s="132"/>
      <c r="DV35" s="132"/>
      <c r="DW35" s="132"/>
      <c r="DX35" s="132"/>
      <c r="DY35" s="132"/>
      <c r="DZ35" s="132"/>
      <c r="EA35" s="639"/>
      <c r="EB35" s="639"/>
      <c r="EC35" s="639"/>
    </row>
    <row r="36" spans="14:133">
      <c r="N36" s="131"/>
      <c r="Q36" s="132"/>
      <c r="S36" s="132"/>
      <c r="U36" s="132"/>
      <c r="V36" s="132"/>
      <c r="X36" s="132"/>
      <c r="Z36" s="132"/>
      <c r="AB36" s="132"/>
      <c r="AC36" s="132"/>
      <c r="AD36" s="132"/>
      <c r="AF36" s="132"/>
      <c r="AG36" s="132"/>
      <c r="AI36" s="132"/>
      <c r="AK36" s="132"/>
      <c r="AM36" s="132"/>
      <c r="AO36" s="132"/>
      <c r="AP36" s="132"/>
      <c r="AQ36" s="132"/>
      <c r="AS36" s="132"/>
      <c r="AU36" s="132"/>
      <c r="AW36" s="132"/>
      <c r="AX36" s="132"/>
      <c r="AZ36" s="132"/>
      <c r="BB36" s="132"/>
      <c r="BD36" s="132"/>
      <c r="BF36" s="132"/>
      <c r="BH36" s="132"/>
      <c r="BJ36" s="132"/>
      <c r="BL36" s="132"/>
      <c r="BM36" s="132"/>
      <c r="BN36" s="132"/>
      <c r="BO36" s="132"/>
      <c r="BQ36" s="132"/>
      <c r="BR36" s="132"/>
      <c r="BS36" s="132"/>
      <c r="BU36" s="132"/>
      <c r="BW36" s="132"/>
      <c r="BY36" s="132"/>
      <c r="CA36" s="132"/>
      <c r="CC36" s="132"/>
      <c r="CE36" s="132"/>
      <c r="CF36" s="132"/>
      <c r="CG36" s="132"/>
      <c r="CI36" s="132"/>
      <c r="CK36" s="640"/>
      <c r="CL36" s="132"/>
      <c r="CM36" s="132"/>
      <c r="CO36" s="132"/>
      <c r="CQ36" s="639"/>
      <c r="CR36" s="639"/>
      <c r="CS36" s="132"/>
      <c r="CT36" s="639"/>
      <c r="CU36" s="639"/>
      <c r="CV36" s="132"/>
      <c r="CW36" s="132"/>
      <c r="CY36" s="132"/>
      <c r="DA36" s="132"/>
      <c r="DB36" s="132"/>
      <c r="DD36" s="132"/>
      <c r="DE36" s="132"/>
      <c r="DF36" s="132"/>
      <c r="DH36" s="132"/>
      <c r="DJ36" s="132"/>
      <c r="DK36" s="132"/>
      <c r="DL36" s="132"/>
      <c r="DM36" s="132"/>
      <c r="DN36" s="132"/>
      <c r="DO36" s="132"/>
      <c r="DQ36" s="132"/>
      <c r="DR36" s="132"/>
      <c r="DT36" s="132"/>
      <c r="DU36" s="132"/>
      <c r="DV36" s="132"/>
      <c r="DW36" s="132"/>
      <c r="DX36" s="132"/>
      <c r="DY36" s="132"/>
      <c r="DZ36" s="132"/>
      <c r="EA36" s="639"/>
      <c r="EB36" s="639"/>
      <c r="EC36" s="639"/>
    </row>
    <row r="37" spans="14:133">
      <c r="N37" s="131"/>
      <c r="Q37" s="132"/>
      <c r="S37" s="132"/>
      <c r="U37" s="132"/>
      <c r="V37" s="132"/>
      <c r="X37" s="132"/>
      <c r="Z37" s="132"/>
      <c r="AB37" s="132"/>
      <c r="AC37" s="132"/>
      <c r="AD37" s="132"/>
      <c r="AF37" s="132"/>
      <c r="AG37" s="132"/>
      <c r="AI37" s="132"/>
      <c r="AK37" s="132"/>
      <c r="AM37" s="132"/>
      <c r="AO37" s="132"/>
      <c r="AP37" s="132"/>
      <c r="AQ37" s="132"/>
      <c r="AS37" s="132"/>
      <c r="AU37" s="132"/>
      <c r="AW37" s="132"/>
      <c r="AX37" s="132"/>
      <c r="AZ37" s="132"/>
      <c r="BB37" s="132"/>
      <c r="BD37" s="132"/>
      <c r="BF37" s="132"/>
      <c r="BH37" s="132"/>
      <c r="BJ37" s="132"/>
      <c r="BL37" s="132"/>
      <c r="BM37" s="132"/>
      <c r="BN37" s="132"/>
      <c r="BO37" s="132"/>
      <c r="BQ37" s="132"/>
      <c r="BR37" s="132"/>
      <c r="BS37" s="132"/>
      <c r="BU37" s="132"/>
      <c r="BW37" s="132"/>
      <c r="BY37" s="132"/>
      <c r="CA37" s="132"/>
      <c r="CC37" s="132"/>
      <c r="CE37" s="132"/>
      <c r="CF37" s="132"/>
      <c r="CG37" s="132"/>
      <c r="CI37" s="132"/>
      <c r="CK37" s="640"/>
      <c r="CL37" s="132"/>
      <c r="CM37" s="132"/>
      <c r="CO37" s="132"/>
      <c r="CQ37" s="639"/>
      <c r="CR37" s="639"/>
      <c r="CS37" s="132"/>
      <c r="CT37" s="639"/>
      <c r="CU37" s="639"/>
      <c r="CV37" s="132"/>
      <c r="CW37" s="132"/>
      <c r="CY37" s="132"/>
      <c r="DA37" s="132"/>
      <c r="DB37" s="132"/>
      <c r="DD37" s="132"/>
      <c r="DE37" s="132"/>
      <c r="DF37" s="132"/>
      <c r="DH37" s="132"/>
      <c r="DJ37" s="132"/>
      <c r="DK37" s="132"/>
      <c r="DL37" s="132"/>
      <c r="DM37" s="132"/>
      <c r="DN37" s="132"/>
      <c r="DO37" s="132"/>
      <c r="DQ37" s="132"/>
      <c r="DR37" s="132"/>
      <c r="DT37" s="132"/>
      <c r="DU37" s="132"/>
      <c r="DV37" s="132"/>
      <c r="DW37" s="132"/>
      <c r="DX37" s="132"/>
      <c r="DY37" s="132"/>
      <c r="DZ37" s="132"/>
      <c r="EA37" s="639"/>
      <c r="EB37" s="639"/>
      <c r="EC37" s="639"/>
    </row>
    <row r="38" spans="14:133">
      <c r="N38" s="131"/>
      <c r="Q38" s="132"/>
      <c r="S38" s="132"/>
      <c r="U38" s="132"/>
      <c r="V38" s="132"/>
      <c r="X38" s="132"/>
      <c r="Z38" s="132"/>
      <c r="AB38" s="132"/>
      <c r="AC38" s="132"/>
      <c r="AD38" s="132"/>
      <c r="AF38" s="132"/>
      <c r="AG38" s="132"/>
      <c r="AI38" s="132"/>
      <c r="AK38" s="132"/>
      <c r="AM38" s="132"/>
      <c r="AO38" s="132"/>
      <c r="AP38" s="132"/>
      <c r="AQ38" s="132"/>
      <c r="AS38" s="132"/>
      <c r="AU38" s="132"/>
      <c r="AW38" s="132"/>
      <c r="AX38" s="132"/>
      <c r="AZ38" s="132"/>
      <c r="BB38" s="132"/>
      <c r="BD38" s="132"/>
      <c r="BF38" s="132"/>
      <c r="BH38" s="132"/>
      <c r="BJ38" s="132"/>
      <c r="BL38" s="132"/>
      <c r="BM38" s="132"/>
      <c r="BN38" s="132"/>
      <c r="BO38" s="132"/>
      <c r="BQ38" s="132"/>
      <c r="BR38" s="132"/>
      <c r="BS38" s="132"/>
      <c r="BU38" s="132"/>
      <c r="BW38" s="132"/>
      <c r="BY38" s="132"/>
      <c r="CA38" s="132"/>
      <c r="CC38" s="132"/>
      <c r="CE38" s="132"/>
      <c r="CF38" s="132"/>
      <c r="CG38" s="132"/>
      <c r="CI38" s="132"/>
      <c r="CK38" s="640"/>
      <c r="CL38" s="132"/>
      <c r="CM38" s="132"/>
      <c r="CO38" s="132"/>
      <c r="CQ38" s="639"/>
      <c r="CR38" s="639"/>
      <c r="CS38" s="132"/>
      <c r="CT38" s="639"/>
      <c r="CU38" s="639"/>
      <c r="CV38" s="132"/>
      <c r="CW38" s="132"/>
      <c r="CY38" s="132"/>
      <c r="DA38" s="132"/>
      <c r="DB38" s="132"/>
      <c r="DD38" s="132"/>
      <c r="DE38" s="132"/>
      <c r="DF38" s="132"/>
      <c r="DH38" s="132"/>
      <c r="DJ38" s="132"/>
      <c r="DK38" s="132"/>
      <c r="DL38" s="132"/>
      <c r="DM38" s="132"/>
      <c r="DN38" s="132"/>
      <c r="DO38" s="132"/>
      <c r="DQ38" s="132"/>
      <c r="DR38" s="132"/>
      <c r="DT38" s="132"/>
      <c r="DU38" s="132"/>
      <c r="DV38" s="132"/>
      <c r="DW38" s="132"/>
      <c r="DX38" s="132"/>
      <c r="DY38" s="132"/>
      <c r="DZ38" s="132"/>
      <c r="EA38" s="639"/>
      <c r="EB38" s="639"/>
      <c r="EC38" s="639"/>
    </row>
    <row r="39" spans="14:133">
      <c r="N39" s="131"/>
      <c r="Q39" s="132"/>
      <c r="S39" s="132"/>
      <c r="U39" s="132"/>
      <c r="V39" s="132"/>
      <c r="X39" s="132"/>
      <c r="Z39" s="132"/>
      <c r="AB39" s="132"/>
      <c r="AC39" s="132"/>
      <c r="AD39" s="132"/>
      <c r="AF39" s="132"/>
      <c r="AG39" s="132"/>
      <c r="AI39" s="132"/>
      <c r="AK39" s="132"/>
      <c r="AM39" s="132"/>
      <c r="AO39" s="132"/>
      <c r="AP39" s="132"/>
      <c r="AQ39" s="132"/>
      <c r="AS39" s="132"/>
      <c r="AU39" s="132"/>
      <c r="AW39" s="132"/>
      <c r="AX39" s="132"/>
      <c r="AZ39" s="132"/>
      <c r="BB39" s="132"/>
      <c r="BD39" s="132"/>
      <c r="BF39" s="132"/>
      <c r="BH39" s="132"/>
      <c r="BJ39" s="132"/>
      <c r="BL39" s="132"/>
      <c r="BM39" s="132"/>
      <c r="BN39" s="132"/>
      <c r="BO39" s="132"/>
      <c r="BQ39" s="132"/>
      <c r="BR39" s="132"/>
      <c r="BS39" s="132"/>
      <c r="BU39" s="132"/>
      <c r="BW39" s="132"/>
      <c r="BY39" s="132"/>
      <c r="CA39" s="132"/>
      <c r="CC39" s="132"/>
      <c r="CE39" s="132"/>
      <c r="CF39" s="132"/>
      <c r="CG39" s="132"/>
      <c r="CI39" s="132"/>
      <c r="CK39" s="640"/>
      <c r="CL39" s="132"/>
      <c r="CM39" s="132"/>
      <c r="CO39" s="132"/>
      <c r="CQ39" s="639"/>
      <c r="CR39" s="639"/>
      <c r="CS39" s="132"/>
      <c r="CT39" s="639"/>
      <c r="CU39" s="639"/>
      <c r="CV39" s="132"/>
      <c r="CW39" s="132"/>
      <c r="CY39" s="132"/>
      <c r="DA39" s="132"/>
      <c r="DB39" s="132"/>
      <c r="DD39" s="132"/>
      <c r="DE39" s="132"/>
      <c r="DF39" s="132"/>
      <c r="DH39" s="132"/>
      <c r="DJ39" s="132"/>
      <c r="DK39" s="132"/>
      <c r="DL39" s="132"/>
      <c r="DM39" s="132"/>
      <c r="DN39" s="132"/>
      <c r="DO39" s="132"/>
      <c r="DQ39" s="132"/>
      <c r="DR39" s="132"/>
      <c r="DT39" s="132"/>
      <c r="DU39" s="132"/>
      <c r="DV39" s="132"/>
      <c r="DW39" s="132"/>
      <c r="DX39" s="132"/>
      <c r="DY39" s="132"/>
      <c r="DZ39" s="132"/>
      <c r="EA39" s="639"/>
      <c r="EB39" s="639"/>
      <c r="EC39" s="639"/>
    </row>
    <row r="40" spans="14:133">
      <c r="N40" s="131"/>
      <c r="Q40" s="132"/>
      <c r="S40" s="132"/>
      <c r="U40" s="132"/>
      <c r="V40" s="132"/>
      <c r="X40" s="132"/>
      <c r="Z40" s="132"/>
      <c r="AB40" s="132"/>
      <c r="AC40" s="132"/>
      <c r="AD40" s="132"/>
      <c r="AF40" s="132"/>
      <c r="AG40" s="132"/>
      <c r="AI40" s="132"/>
      <c r="AK40" s="132"/>
      <c r="AM40" s="132"/>
      <c r="AO40" s="132"/>
      <c r="AP40" s="132"/>
      <c r="AQ40" s="132"/>
      <c r="AS40" s="132"/>
      <c r="AU40" s="132"/>
      <c r="AW40" s="132"/>
      <c r="AX40" s="132"/>
      <c r="AZ40" s="132"/>
      <c r="BB40" s="132"/>
      <c r="BD40" s="132"/>
      <c r="BF40" s="132"/>
      <c r="BH40" s="132"/>
      <c r="BJ40" s="132"/>
      <c r="BL40" s="132"/>
      <c r="BM40" s="132"/>
      <c r="BN40" s="132"/>
      <c r="BO40" s="132"/>
      <c r="BQ40" s="132"/>
      <c r="BR40" s="132"/>
      <c r="BS40" s="132"/>
      <c r="BU40" s="132"/>
      <c r="BW40" s="132"/>
      <c r="BY40" s="132"/>
      <c r="CA40" s="132"/>
      <c r="CC40" s="132"/>
      <c r="CE40" s="132"/>
      <c r="CF40" s="132"/>
      <c r="CG40" s="132"/>
      <c r="CI40" s="132"/>
      <c r="CK40" s="640"/>
      <c r="CL40" s="132"/>
      <c r="CM40" s="132"/>
      <c r="CO40" s="132"/>
      <c r="CQ40" s="639"/>
      <c r="CR40" s="639"/>
      <c r="CS40" s="132"/>
      <c r="CT40" s="639"/>
      <c r="CU40" s="639"/>
      <c r="CV40" s="132"/>
      <c r="CW40" s="132"/>
      <c r="CY40" s="132"/>
      <c r="DA40" s="132"/>
      <c r="DB40" s="132"/>
      <c r="DD40" s="132"/>
      <c r="DE40" s="132"/>
      <c r="DF40" s="132"/>
      <c r="DH40" s="132"/>
      <c r="DJ40" s="132"/>
      <c r="DK40" s="132"/>
      <c r="DL40" s="132"/>
      <c r="DM40" s="132"/>
      <c r="DN40" s="132"/>
      <c r="DO40" s="132"/>
      <c r="DQ40" s="132"/>
      <c r="DR40" s="132"/>
      <c r="DT40" s="132"/>
      <c r="DU40" s="132"/>
      <c r="DV40" s="132"/>
      <c r="DW40" s="132"/>
      <c r="DX40" s="132"/>
      <c r="DY40" s="132"/>
      <c r="DZ40" s="132"/>
      <c r="EA40" s="639"/>
      <c r="EB40" s="639"/>
      <c r="EC40" s="639"/>
    </row>
    <row r="41" spans="14:133">
      <c r="N41" s="131"/>
      <c r="Q41" s="132"/>
      <c r="S41" s="132"/>
      <c r="U41" s="132"/>
      <c r="V41" s="132"/>
      <c r="X41" s="132"/>
      <c r="Z41" s="132"/>
      <c r="AB41" s="132"/>
      <c r="AC41" s="132"/>
      <c r="AD41" s="132"/>
      <c r="AF41" s="132"/>
      <c r="AG41" s="132"/>
      <c r="AI41" s="132"/>
      <c r="AK41" s="132"/>
      <c r="AM41" s="132"/>
      <c r="AO41" s="132"/>
      <c r="AP41" s="132"/>
      <c r="AQ41" s="132"/>
      <c r="AS41" s="132"/>
      <c r="AU41" s="132"/>
      <c r="AW41" s="132"/>
      <c r="AX41" s="132"/>
      <c r="AZ41" s="132"/>
      <c r="BB41" s="132"/>
      <c r="BD41" s="132"/>
      <c r="BF41" s="132"/>
      <c r="BH41" s="132"/>
      <c r="BJ41" s="132"/>
      <c r="BL41" s="132"/>
      <c r="BM41" s="132"/>
      <c r="BN41" s="132"/>
      <c r="BO41" s="132"/>
      <c r="BQ41" s="132"/>
      <c r="BR41" s="132"/>
      <c r="BS41" s="132"/>
      <c r="BU41" s="132"/>
      <c r="BW41" s="132"/>
      <c r="BY41" s="132"/>
      <c r="CA41" s="132"/>
      <c r="CC41" s="132"/>
      <c r="CE41" s="132"/>
      <c r="CF41" s="132"/>
      <c r="CG41" s="132"/>
      <c r="CI41" s="132"/>
      <c r="CK41" s="640"/>
      <c r="CL41" s="132"/>
      <c r="CM41" s="132"/>
      <c r="CO41" s="132"/>
      <c r="CQ41" s="639"/>
      <c r="CR41" s="639"/>
      <c r="CS41" s="132"/>
      <c r="CT41" s="639"/>
      <c r="CU41" s="639"/>
      <c r="CV41" s="132"/>
      <c r="CW41" s="132"/>
      <c r="CY41" s="132"/>
      <c r="DA41" s="132"/>
      <c r="DB41" s="132"/>
      <c r="DD41" s="132"/>
      <c r="DE41" s="132"/>
      <c r="DF41" s="132"/>
      <c r="DH41" s="132"/>
      <c r="DJ41" s="132"/>
      <c r="DK41" s="132"/>
      <c r="DL41" s="132"/>
      <c r="DM41" s="132"/>
      <c r="DN41" s="132"/>
      <c r="DO41" s="132"/>
      <c r="DQ41" s="132"/>
      <c r="DR41" s="132"/>
      <c r="DT41" s="132"/>
      <c r="DU41" s="132"/>
      <c r="DV41" s="132"/>
      <c r="DW41" s="132"/>
      <c r="DX41" s="132"/>
      <c r="DY41" s="132"/>
      <c r="DZ41" s="132"/>
      <c r="EA41" s="639"/>
      <c r="EB41" s="639"/>
      <c r="EC41" s="639"/>
    </row>
    <row r="42" spans="14:133">
      <c r="N42" s="131"/>
      <c r="Q42" s="132"/>
      <c r="S42" s="132"/>
      <c r="U42" s="132"/>
      <c r="V42" s="132"/>
      <c r="X42" s="132"/>
      <c r="Z42" s="132"/>
      <c r="AB42" s="132"/>
      <c r="AC42" s="132"/>
      <c r="AD42" s="132"/>
      <c r="AF42" s="132"/>
      <c r="AG42" s="132"/>
      <c r="AI42" s="132"/>
      <c r="AK42" s="132"/>
      <c r="AM42" s="132"/>
      <c r="AO42" s="132"/>
      <c r="AP42" s="132"/>
      <c r="AQ42" s="132"/>
      <c r="AS42" s="132"/>
      <c r="AU42" s="132"/>
      <c r="AW42" s="132"/>
      <c r="AX42" s="132"/>
      <c r="AZ42" s="132"/>
      <c r="BB42" s="132"/>
      <c r="BD42" s="132"/>
      <c r="BF42" s="132"/>
      <c r="BH42" s="132"/>
      <c r="BJ42" s="132"/>
      <c r="BL42" s="132"/>
      <c r="BM42" s="132"/>
      <c r="BN42" s="132"/>
      <c r="BO42" s="132"/>
      <c r="BQ42" s="132"/>
      <c r="BR42" s="132"/>
      <c r="BS42" s="132"/>
      <c r="BU42" s="132"/>
      <c r="BW42" s="132"/>
      <c r="BY42" s="132"/>
      <c r="CA42" s="132"/>
      <c r="CC42" s="132"/>
      <c r="CE42" s="132"/>
      <c r="CF42" s="132"/>
      <c r="CG42" s="132"/>
      <c r="CI42" s="132"/>
      <c r="CK42" s="640"/>
      <c r="CL42" s="132"/>
      <c r="CM42" s="132"/>
      <c r="CO42" s="132"/>
      <c r="CQ42" s="639"/>
      <c r="CR42" s="639"/>
      <c r="CS42" s="132"/>
      <c r="CT42" s="639"/>
      <c r="CU42" s="639"/>
      <c r="CV42" s="132"/>
      <c r="CW42" s="132"/>
      <c r="CY42" s="132"/>
      <c r="DA42" s="132"/>
      <c r="DB42" s="132"/>
      <c r="DD42" s="132"/>
      <c r="DE42" s="132"/>
      <c r="DF42" s="132"/>
      <c r="DH42" s="132"/>
      <c r="DJ42" s="132"/>
      <c r="DK42" s="132"/>
      <c r="DL42" s="132"/>
      <c r="DM42" s="132"/>
      <c r="DN42" s="132"/>
      <c r="DO42" s="132"/>
      <c r="DQ42" s="132"/>
      <c r="DR42" s="132"/>
      <c r="DT42" s="132"/>
      <c r="DU42" s="132"/>
      <c r="DV42" s="132"/>
      <c r="DW42" s="132"/>
      <c r="DX42" s="132"/>
      <c r="DY42" s="132"/>
      <c r="DZ42" s="132"/>
      <c r="EA42" s="639"/>
      <c r="EB42" s="639"/>
      <c r="EC42" s="639"/>
    </row>
    <row r="43" spans="14:133">
      <c r="N43" s="131"/>
      <c r="Q43" s="132"/>
      <c r="S43" s="132"/>
      <c r="U43" s="132"/>
      <c r="V43" s="132"/>
      <c r="X43" s="132"/>
      <c r="Z43" s="132"/>
      <c r="AB43" s="132"/>
      <c r="AC43" s="132"/>
      <c r="AD43" s="132"/>
      <c r="AF43" s="132"/>
      <c r="AG43" s="132"/>
      <c r="AI43" s="132"/>
      <c r="AK43" s="132"/>
      <c r="AM43" s="132"/>
      <c r="AO43" s="132"/>
      <c r="AP43" s="132"/>
      <c r="AQ43" s="132"/>
      <c r="AS43" s="132"/>
      <c r="AU43" s="132"/>
      <c r="AW43" s="132"/>
      <c r="AX43" s="132"/>
      <c r="AZ43" s="132"/>
      <c r="BB43" s="132"/>
      <c r="BD43" s="132"/>
      <c r="BF43" s="132"/>
      <c r="BH43" s="132"/>
      <c r="BJ43" s="132"/>
      <c r="BL43" s="132"/>
      <c r="BM43" s="132"/>
      <c r="BN43" s="132"/>
      <c r="BO43" s="132"/>
      <c r="BQ43" s="132"/>
      <c r="BR43" s="132"/>
      <c r="BS43" s="132"/>
      <c r="BU43" s="132"/>
      <c r="BW43" s="132"/>
      <c r="BY43" s="132"/>
      <c r="CA43" s="132"/>
      <c r="CC43" s="132"/>
      <c r="CE43" s="132"/>
      <c r="CF43" s="132"/>
      <c r="CG43" s="132"/>
      <c r="CI43" s="132"/>
      <c r="CK43" s="640"/>
      <c r="CL43" s="132"/>
      <c r="CM43" s="132"/>
      <c r="CO43" s="132"/>
      <c r="CQ43" s="639"/>
      <c r="CR43" s="639"/>
      <c r="CS43" s="132"/>
      <c r="CT43" s="639"/>
      <c r="CU43" s="639"/>
      <c r="CV43" s="132"/>
      <c r="CW43" s="132"/>
      <c r="CY43" s="132"/>
      <c r="DA43" s="132"/>
      <c r="DB43" s="132"/>
      <c r="DD43" s="132"/>
      <c r="DE43" s="132"/>
      <c r="DF43" s="132"/>
      <c r="DH43" s="132"/>
      <c r="DJ43" s="132"/>
      <c r="DK43" s="132"/>
      <c r="DL43" s="132"/>
      <c r="DM43" s="132"/>
      <c r="DN43" s="132"/>
      <c r="DO43" s="132"/>
      <c r="DQ43" s="132"/>
      <c r="DR43" s="132"/>
      <c r="DT43" s="132"/>
      <c r="DU43" s="132"/>
      <c r="DV43" s="132"/>
      <c r="DW43" s="132"/>
      <c r="DX43" s="132"/>
      <c r="DY43" s="132"/>
      <c r="DZ43" s="132"/>
      <c r="EA43" s="639"/>
      <c r="EB43" s="639"/>
      <c r="EC43" s="639"/>
    </row>
    <row r="44" spans="14:133">
      <c r="N44" s="131"/>
      <c r="Q44" s="132"/>
      <c r="S44" s="132"/>
      <c r="U44" s="132"/>
      <c r="V44" s="132"/>
      <c r="X44" s="132"/>
      <c r="Z44" s="132"/>
      <c r="AB44" s="132"/>
      <c r="AC44" s="132"/>
      <c r="AD44" s="132"/>
      <c r="AF44" s="132"/>
      <c r="AG44" s="132"/>
      <c r="AI44" s="132"/>
      <c r="AK44" s="132"/>
      <c r="AM44" s="132"/>
      <c r="AO44" s="132"/>
      <c r="AP44" s="132"/>
      <c r="AQ44" s="132"/>
      <c r="AS44" s="132"/>
      <c r="AU44" s="132"/>
      <c r="AW44" s="132"/>
      <c r="AX44" s="132"/>
      <c r="AZ44" s="132"/>
      <c r="BB44" s="132"/>
      <c r="BD44" s="132"/>
      <c r="BF44" s="132"/>
      <c r="BH44" s="132"/>
      <c r="BJ44" s="132"/>
      <c r="BL44" s="132"/>
      <c r="BM44" s="132"/>
      <c r="BN44" s="132"/>
      <c r="BO44" s="132"/>
      <c r="BQ44" s="132"/>
      <c r="BR44" s="132"/>
      <c r="BS44" s="132"/>
      <c r="BU44" s="132"/>
      <c r="BW44" s="132"/>
      <c r="BY44" s="132"/>
      <c r="CA44" s="132"/>
      <c r="CC44" s="132"/>
      <c r="CE44" s="132"/>
      <c r="CF44" s="132"/>
      <c r="CG44" s="132"/>
      <c r="CI44" s="132"/>
      <c r="CK44" s="640"/>
      <c r="CL44" s="132"/>
      <c r="CM44" s="132"/>
      <c r="CO44" s="132"/>
      <c r="CQ44" s="639"/>
      <c r="CR44" s="639"/>
      <c r="CS44" s="132"/>
      <c r="CT44" s="639"/>
      <c r="CU44" s="639"/>
      <c r="CV44" s="132"/>
      <c r="CW44" s="132"/>
      <c r="CY44" s="132"/>
      <c r="DA44" s="132"/>
      <c r="DB44" s="132"/>
      <c r="DD44" s="132"/>
      <c r="DE44" s="132"/>
      <c r="DF44" s="132"/>
      <c r="DH44" s="132"/>
      <c r="DJ44" s="132"/>
      <c r="DK44" s="132"/>
      <c r="DL44" s="132"/>
      <c r="DM44" s="132"/>
      <c r="DN44" s="132"/>
      <c r="DO44" s="132"/>
      <c r="DQ44" s="132"/>
      <c r="DR44" s="132"/>
      <c r="DT44" s="132"/>
      <c r="DU44" s="132"/>
      <c r="DV44" s="132"/>
      <c r="DW44" s="132"/>
      <c r="DX44" s="132"/>
      <c r="DY44" s="132"/>
      <c r="DZ44" s="132"/>
      <c r="EA44" s="639"/>
      <c r="EB44" s="639"/>
      <c r="EC44" s="639"/>
    </row>
    <row r="45" spans="14:133">
      <c r="N45" s="131"/>
      <c r="Q45" s="132"/>
      <c r="S45" s="132"/>
      <c r="U45" s="132"/>
      <c r="V45" s="132"/>
      <c r="X45" s="132"/>
      <c r="Z45" s="132"/>
      <c r="AB45" s="132"/>
      <c r="AC45" s="132"/>
      <c r="AD45" s="132"/>
      <c r="AF45" s="132"/>
      <c r="AG45" s="132"/>
      <c r="AI45" s="132"/>
      <c r="AK45" s="132"/>
      <c r="AM45" s="132"/>
      <c r="AO45" s="132"/>
      <c r="AP45" s="132"/>
      <c r="AQ45" s="132"/>
      <c r="AS45" s="132"/>
      <c r="AU45" s="132"/>
      <c r="AW45" s="132"/>
      <c r="AX45" s="132"/>
      <c r="AZ45" s="132"/>
      <c r="BB45" s="132"/>
      <c r="BD45" s="132"/>
      <c r="BF45" s="132"/>
      <c r="BH45" s="132"/>
      <c r="BJ45" s="132"/>
      <c r="BL45" s="132"/>
      <c r="BM45" s="132"/>
      <c r="BN45" s="132"/>
      <c r="BO45" s="132"/>
      <c r="BQ45" s="132"/>
      <c r="BR45" s="132"/>
      <c r="BS45" s="132"/>
      <c r="BU45" s="132"/>
      <c r="BW45" s="132"/>
      <c r="BY45" s="132"/>
      <c r="CA45" s="132"/>
      <c r="CC45" s="132"/>
      <c r="CE45" s="132"/>
      <c r="CF45" s="132"/>
      <c r="CG45" s="132"/>
      <c r="CI45" s="132"/>
      <c r="CK45" s="640"/>
      <c r="CL45" s="132"/>
      <c r="CM45" s="132"/>
      <c r="CO45" s="132"/>
      <c r="CQ45" s="639"/>
      <c r="CR45" s="639"/>
      <c r="CS45" s="132"/>
      <c r="CT45" s="639"/>
      <c r="CU45" s="639"/>
      <c r="CV45" s="132"/>
      <c r="CW45" s="132"/>
      <c r="CY45" s="132"/>
      <c r="DA45" s="132"/>
      <c r="DB45" s="132"/>
      <c r="DD45" s="132"/>
      <c r="DE45" s="132"/>
      <c r="DF45" s="132"/>
      <c r="DH45" s="132"/>
      <c r="DJ45" s="132"/>
      <c r="DK45" s="132"/>
      <c r="DL45" s="132"/>
      <c r="DM45" s="132"/>
      <c r="DN45" s="132"/>
      <c r="DO45" s="132"/>
      <c r="DQ45" s="132"/>
      <c r="DR45" s="132"/>
      <c r="DT45" s="132"/>
      <c r="DU45" s="132"/>
      <c r="DV45" s="132"/>
      <c r="DW45" s="132"/>
      <c r="DX45" s="132"/>
      <c r="DY45" s="132"/>
      <c r="DZ45" s="132"/>
      <c r="EA45" s="639"/>
      <c r="EB45" s="639"/>
      <c r="EC45" s="639"/>
    </row>
    <row r="46" spans="14:133">
      <c r="N46" s="131"/>
      <c r="Q46" s="132"/>
      <c r="S46" s="132"/>
      <c r="U46" s="132"/>
      <c r="V46" s="132"/>
      <c r="X46" s="132"/>
      <c r="Z46" s="132"/>
      <c r="AB46" s="132"/>
      <c r="AC46" s="132"/>
      <c r="AD46" s="132"/>
      <c r="AF46" s="132"/>
      <c r="AG46" s="132"/>
      <c r="AI46" s="132"/>
      <c r="AK46" s="132"/>
      <c r="AM46" s="132"/>
      <c r="AO46" s="132"/>
      <c r="AP46" s="132"/>
      <c r="AQ46" s="132"/>
      <c r="AS46" s="132"/>
      <c r="AU46" s="132"/>
      <c r="AW46" s="132"/>
      <c r="AX46" s="132"/>
      <c r="AZ46" s="132"/>
      <c r="BB46" s="132"/>
      <c r="BD46" s="132"/>
      <c r="BF46" s="132"/>
      <c r="BH46" s="132"/>
      <c r="BJ46" s="132"/>
      <c r="BL46" s="132"/>
      <c r="BM46" s="132"/>
      <c r="BN46" s="132"/>
      <c r="BO46" s="132"/>
      <c r="BQ46" s="132"/>
      <c r="BR46" s="132"/>
      <c r="BS46" s="132"/>
      <c r="BU46" s="132"/>
      <c r="BW46" s="132"/>
      <c r="BY46" s="132"/>
      <c r="CA46" s="132"/>
      <c r="CC46" s="132"/>
      <c r="CE46" s="132"/>
      <c r="CF46" s="132"/>
      <c r="CG46" s="132"/>
      <c r="CI46" s="132"/>
      <c r="CK46" s="640"/>
      <c r="CL46" s="132"/>
      <c r="CM46" s="132"/>
      <c r="CO46" s="132"/>
      <c r="CQ46" s="639"/>
      <c r="CR46" s="639"/>
      <c r="CS46" s="132"/>
      <c r="CT46" s="639"/>
      <c r="CU46" s="639"/>
      <c r="CV46" s="132"/>
      <c r="CW46" s="132"/>
      <c r="CY46" s="132"/>
      <c r="DA46" s="132"/>
      <c r="DB46" s="132"/>
      <c r="DD46" s="132"/>
      <c r="DE46" s="132"/>
      <c r="DF46" s="132"/>
      <c r="DH46" s="132"/>
      <c r="DJ46" s="132"/>
      <c r="DK46" s="132"/>
      <c r="DL46" s="132"/>
      <c r="DM46" s="132"/>
      <c r="DN46" s="132"/>
      <c r="DO46" s="132"/>
      <c r="DQ46" s="132"/>
      <c r="DR46" s="132"/>
      <c r="DT46" s="132"/>
      <c r="DU46" s="132"/>
      <c r="DV46" s="132"/>
      <c r="DW46" s="132"/>
      <c r="DX46" s="132"/>
      <c r="DY46" s="132"/>
      <c r="DZ46" s="132"/>
      <c r="EA46" s="639"/>
      <c r="EB46" s="639"/>
      <c r="EC46" s="639"/>
    </row>
    <row r="47" spans="14:133">
      <c r="N47" s="131"/>
      <c r="Q47" s="132"/>
      <c r="S47" s="132"/>
      <c r="U47" s="132"/>
      <c r="V47" s="132"/>
      <c r="X47" s="132"/>
      <c r="Z47" s="132"/>
      <c r="AB47" s="132"/>
      <c r="AC47" s="132"/>
      <c r="AD47" s="132"/>
      <c r="AF47" s="132"/>
      <c r="AG47" s="132"/>
      <c r="AI47" s="132"/>
      <c r="AK47" s="132"/>
      <c r="AM47" s="132"/>
      <c r="AO47" s="132"/>
      <c r="AP47" s="132"/>
      <c r="AQ47" s="132"/>
      <c r="AS47" s="132"/>
      <c r="AU47" s="132"/>
      <c r="AW47" s="132"/>
      <c r="AX47" s="132"/>
      <c r="AZ47" s="132"/>
      <c r="BB47" s="132"/>
      <c r="BD47" s="132"/>
      <c r="BF47" s="132"/>
      <c r="BH47" s="132"/>
      <c r="BJ47" s="132"/>
      <c r="BL47" s="132"/>
      <c r="BM47" s="132"/>
      <c r="BN47" s="132"/>
      <c r="BO47" s="132"/>
      <c r="BQ47" s="132"/>
      <c r="BR47" s="132"/>
      <c r="BS47" s="132"/>
      <c r="BU47" s="132"/>
      <c r="BW47" s="132"/>
      <c r="BY47" s="132"/>
      <c r="CA47" s="132"/>
      <c r="CC47" s="132"/>
      <c r="CE47" s="132"/>
      <c r="CF47" s="132"/>
      <c r="CG47" s="132"/>
      <c r="CI47" s="132"/>
      <c r="CK47" s="640"/>
      <c r="CL47" s="132"/>
      <c r="CM47" s="132"/>
      <c r="CO47" s="132"/>
      <c r="CQ47" s="639"/>
      <c r="CR47" s="639"/>
      <c r="CS47" s="132"/>
      <c r="CT47" s="639"/>
      <c r="CU47" s="639"/>
      <c r="CV47" s="132"/>
      <c r="CW47" s="132"/>
      <c r="CY47" s="132"/>
      <c r="DA47" s="132"/>
      <c r="DB47" s="132"/>
      <c r="DD47" s="132"/>
      <c r="DE47" s="132"/>
      <c r="DF47" s="132"/>
      <c r="DH47" s="132"/>
      <c r="DJ47" s="132"/>
      <c r="DK47" s="132"/>
      <c r="DL47" s="132"/>
      <c r="DM47" s="132"/>
      <c r="DN47" s="132"/>
      <c r="DO47" s="132"/>
      <c r="DQ47" s="132"/>
      <c r="DR47" s="132"/>
      <c r="DT47" s="132"/>
      <c r="DU47" s="132"/>
      <c r="DV47" s="132"/>
      <c r="DW47" s="132"/>
      <c r="DX47" s="132"/>
      <c r="DY47" s="132"/>
      <c r="DZ47" s="132"/>
      <c r="EA47" s="639"/>
      <c r="EB47" s="639"/>
      <c r="EC47" s="639"/>
    </row>
    <row r="48" spans="14:133">
      <c r="N48" s="131"/>
      <c r="Q48" s="132"/>
      <c r="S48" s="132"/>
      <c r="U48" s="132"/>
      <c r="V48" s="132"/>
      <c r="X48" s="132"/>
      <c r="Z48" s="132"/>
      <c r="AB48" s="132"/>
      <c r="AC48" s="132"/>
      <c r="AD48" s="132"/>
      <c r="AF48" s="132"/>
      <c r="AG48" s="132"/>
      <c r="AI48" s="132"/>
      <c r="AK48" s="132"/>
      <c r="AM48" s="132"/>
      <c r="AO48" s="132"/>
      <c r="AP48" s="132"/>
      <c r="AQ48" s="132"/>
      <c r="AS48" s="132"/>
      <c r="AU48" s="132"/>
      <c r="AW48" s="132"/>
      <c r="AX48" s="132"/>
      <c r="AZ48" s="132"/>
      <c r="BB48" s="132"/>
      <c r="BD48" s="132"/>
      <c r="BF48" s="132"/>
      <c r="BH48" s="132"/>
      <c r="BJ48" s="132"/>
      <c r="BL48" s="132"/>
      <c r="BM48" s="132"/>
      <c r="BN48" s="132"/>
      <c r="BO48" s="132"/>
      <c r="BQ48" s="132"/>
      <c r="BR48" s="132"/>
      <c r="BS48" s="132"/>
      <c r="BU48" s="132"/>
      <c r="BW48" s="132"/>
      <c r="BY48" s="132"/>
      <c r="CA48" s="132"/>
      <c r="CC48" s="132"/>
      <c r="CE48" s="132"/>
      <c r="CF48" s="132"/>
      <c r="CG48" s="132"/>
      <c r="CI48" s="132"/>
      <c r="CK48" s="640"/>
      <c r="CL48" s="132"/>
      <c r="CM48" s="132"/>
      <c r="CO48" s="132"/>
      <c r="CQ48" s="639"/>
      <c r="CR48" s="639"/>
      <c r="CS48" s="132"/>
      <c r="CT48" s="639"/>
      <c r="CU48" s="639"/>
      <c r="CV48" s="132"/>
      <c r="CW48" s="132"/>
      <c r="CY48" s="132"/>
      <c r="DA48" s="132"/>
      <c r="DB48" s="132"/>
      <c r="DD48" s="132"/>
      <c r="DE48" s="132"/>
      <c r="DF48" s="132"/>
      <c r="DH48" s="132"/>
      <c r="DJ48" s="132"/>
      <c r="DK48" s="132"/>
      <c r="DL48" s="132"/>
      <c r="DM48" s="132"/>
      <c r="DN48" s="132"/>
      <c r="DO48" s="132"/>
      <c r="DQ48" s="132"/>
      <c r="DR48" s="132"/>
      <c r="DT48" s="132"/>
      <c r="DU48" s="132"/>
      <c r="DV48" s="132"/>
      <c r="DW48" s="132"/>
      <c r="DX48" s="132"/>
      <c r="DY48" s="132"/>
      <c r="DZ48" s="132"/>
      <c r="EA48" s="639"/>
      <c r="EB48" s="639"/>
      <c r="EC48" s="639"/>
    </row>
    <row r="49" spans="14:133">
      <c r="N49" s="131"/>
      <c r="Q49" s="132"/>
      <c r="S49" s="132"/>
      <c r="U49" s="132"/>
      <c r="V49" s="132"/>
      <c r="X49" s="132"/>
      <c r="Z49" s="132"/>
      <c r="AB49" s="132"/>
      <c r="AC49" s="132"/>
      <c r="AD49" s="132"/>
      <c r="AF49" s="132"/>
      <c r="AG49" s="132"/>
      <c r="AI49" s="132"/>
      <c r="AK49" s="132"/>
      <c r="AM49" s="132"/>
      <c r="AO49" s="132"/>
      <c r="AP49" s="132"/>
      <c r="AQ49" s="132"/>
      <c r="AS49" s="132"/>
      <c r="AU49" s="132"/>
      <c r="AW49" s="132"/>
      <c r="AX49" s="132"/>
      <c r="AZ49" s="132"/>
      <c r="BB49" s="132"/>
      <c r="BD49" s="132"/>
      <c r="BF49" s="132"/>
      <c r="BH49" s="132"/>
      <c r="BJ49" s="132"/>
      <c r="BL49" s="132"/>
      <c r="BM49" s="132"/>
      <c r="BN49" s="132"/>
      <c r="BO49" s="132"/>
      <c r="BQ49" s="132"/>
      <c r="BR49" s="132"/>
      <c r="BS49" s="132"/>
      <c r="BU49" s="132"/>
      <c r="BW49" s="132"/>
      <c r="BY49" s="132"/>
      <c r="CA49" s="132"/>
      <c r="CC49" s="132"/>
      <c r="CE49" s="132"/>
      <c r="CF49" s="132"/>
      <c r="CG49" s="132"/>
      <c r="CI49" s="132"/>
      <c r="CK49" s="640"/>
      <c r="CL49" s="132"/>
      <c r="CM49" s="132"/>
      <c r="CO49" s="132"/>
      <c r="CQ49" s="639"/>
      <c r="CR49" s="639"/>
      <c r="CS49" s="132"/>
      <c r="CT49" s="639"/>
      <c r="CU49" s="639"/>
      <c r="CV49" s="132"/>
      <c r="CW49" s="132"/>
      <c r="CY49" s="132"/>
      <c r="DA49" s="132"/>
      <c r="DB49" s="132"/>
      <c r="DD49" s="132"/>
      <c r="DE49" s="132"/>
      <c r="DF49" s="132"/>
      <c r="DH49" s="132"/>
      <c r="DJ49" s="132"/>
      <c r="DK49" s="132"/>
      <c r="DL49" s="132"/>
      <c r="DM49" s="132"/>
      <c r="DN49" s="132"/>
      <c r="DO49" s="132"/>
      <c r="DQ49" s="132"/>
      <c r="DR49" s="132"/>
      <c r="DT49" s="132"/>
      <c r="DU49" s="132"/>
      <c r="DV49" s="132"/>
      <c r="DW49" s="132"/>
      <c r="DX49" s="132"/>
      <c r="DY49" s="132"/>
      <c r="DZ49" s="132"/>
      <c r="EA49" s="639"/>
      <c r="EB49" s="639"/>
      <c r="EC49" s="639"/>
    </row>
    <row r="50" spans="14:133">
      <c r="N50" s="131"/>
      <c r="Q50" s="132"/>
      <c r="S50" s="132"/>
      <c r="U50" s="132"/>
      <c r="V50" s="132"/>
      <c r="X50" s="132"/>
      <c r="Z50" s="132"/>
      <c r="AB50" s="132"/>
      <c r="AC50" s="132"/>
      <c r="AD50" s="132"/>
      <c r="AF50" s="132"/>
      <c r="AG50" s="132"/>
      <c r="AI50" s="132"/>
      <c r="AK50" s="132"/>
      <c r="AM50" s="132"/>
      <c r="AO50" s="132"/>
      <c r="AP50" s="132"/>
      <c r="AQ50" s="132"/>
      <c r="AS50" s="132"/>
      <c r="AU50" s="132"/>
      <c r="AW50" s="132"/>
      <c r="AX50" s="132"/>
      <c r="AZ50" s="132"/>
      <c r="BB50" s="132"/>
      <c r="BD50" s="132"/>
      <c r="BF50" s="132"/>
      <c r="BH50" s="132"/>
      <c r="BJ50" s="132"/>
      <c r="BL50" s="132"/>
      <c r="BM50" s="132"/>
      <c r="BN50" s="132"/>
      <c r="BO50" s="132"/>
      <c r="BQ50" s="132"/>
      <c r="BR50" s="132"/>
      <c r="BS50" s="132"/>
      <c r="BU50" s="132"/>
      <c r="BW50" s="132"/>
      <c r="BY50" s="132"/>
      <c r="CA50" s="132"/>
      <c r="CC50" s="132"/>
      <c r="CE50" s="132"/>
      <c r="CF50" s="132"/>
      <c r="CG50" s="132"/>
      <c r="CI50" s="132"/>
      <c r="CK50" s="640"/>
      <c r="CL50" s="132"/>
      <c r="CM50" s="132"/>
      <c r="CO50" s="132"/>
      <c r="CQ50" s="639"/>
      <c r="CR50" s="639"/>
      <c r="CS50" s="132"/>
      <c r="CT50" s="639"/>
      <c r="CU50" s="639"/>
      <c r="CV50" s="132"/>
      <c r="CW50" s="132"/>
      <c r="CY50" s="132"/>
      <c r="DA50" s="132"/>
      <c r="DB50" s="132"/>
      <c r="DD50" s="132"/>
      <c r="DE50" s="132"/>
      <c r="DF50" s="132"/>
      <c r="DH50" s="132"/>
      <c r="DJ50" s="132"/>
      <c r="DK50" s="132"/>
      <c r="DL50" s="132"/>
      <c r="DM50" s="132"/>
      <c r="DN50" s="132"/>
      <c r="DO50" s="132"/>
      <c r="DQ50" s="132"/>
      <c r="DR50" s="132"/>
      <c r="DT50" s="132"/>
      <c r="DU50" s="132"/>
      <c r="DV50" s="132"/>
      <c r="DW50" s="132"/>
      <c r="DX50" s="132"/>
      <c r="DY50" s="132"/>
      <c r="DZ50" s="132"/>
      <c r="EA50" s="639"/>
      <c r="EB50" s="639"/>
      <c r="EC50" s="639"/>
    </row>
    <row r="51" spans="14:133">
      <c r="N51" s="131"/>
      <c r="Q51" s="132"/>
      <c r="S51" s="132"/>
      <c r="U51" s="132"/>
      <c r="V51" s="132"/>
      <c r="X51" s="132"/>
      <c r="Z51" s="132"/>
      <c r="AB51" s="132"/>
      <c r="AC51" s="132"/>
      <c r="AD51" s="132"/>
      <c r="AF51" s="132"/>
      <c r="AG51" s="132"/>
      <c r="AI51" s="132"/>
      <c r="AK51" s="132"/>
      <c r="AM51" s="132"/>
      <c r="AO51" s="132"/>
      <c r="AP51" s="132"/>
      <c r="AQ51" s="132"/>
      <c r="AS51" s="132"/>
      <c r="AU51" s="132"/>
      <c r="AW51" s="132"/>
      <c r="AX51" s="132"/>
      <c r="AZ51" s="132"/>
      <c r="BB51" s="132"/>
      <c r="BD51" s="132"/>
      <c r="BF51" s="132"/>
      <c r="BH51" s="132"/>
      <c r="BJ51" s="132"/>
      <c r="BL51" s="132"/>
      <c r="BM51" s="132"/>
      <c r="BN51" s="132"/>
      <c r="BO51" s="132"/>
      <c r="BQ51" s="132"/>
      <c r="BR51" s="132"/>
      <c r="BS51" s="132"/>
      <c r="BU51" s="132"/>
      <c r="BW51" s="132"/>
      <c r="BY51" s="132"/>
      <c r="CA51" s="132"/>
      <c r="CC51" s="132"/>
      <c r="CE51" s="132"/>
      <c r="CF51" s="132"/>
      <c r="CG51" s="132"/>
      <c r="CI51" s="132"/>
      <c r="CK51" s="640"/>
      <c r="CL51" s="132"/>
      <c r="CM51" s="132"/>
      <c r="CO51" s="132"/>
      <c r="CQ51" s="639"/>
      <c r="CR51" s="639"/>
      <c r="CS51" s="132"/>
      <c r="CT51" s="639"/>
      <c r="CU51" s="639"/>
      <c r="CV51" s="132"/>
      <c r="CW51" s="132"/>
      <c r="CY51" s="132"/>
      <c r="DA51" s="132"/>
      <c r="DB51" s="132"/>
      <c r="DD51" s="132"/>
      <c r="DE51" s="132"/>
      <c r="DF51" s="132"/>
      <c r="DH51" s="132"/>
      <c r="DJ51" s="132"/>
      <c r="DK51" s="132"/>
      <c r="DL51" s="132"/>
      <c r="DM51" s="132"/>
      <c r="DN51" s="132"/>
      <c r="DO51" s="132"/>
      <c r="DQ51" s="132"/>
      <c r="DR51" s="132"/>
      <c r="DT51" s="132"/>
      <c r="DU51" s="132"/>
      <c r="DV51" s="132"/>
      <c r="DW51" s="132"/>
      <c r="DX51" s="132"/>
      <c r="DY51" s="132"/>
      <c r="DZ51" s="132"/>
      <c r="EA51" s="639"/>
      <c r="EB51" s="639"/>
      <c r="EC51" s="639"/>
    </row>
    <row r="52" spans="14:133">
      <c r="N52" s="131"/>
      <c r="Q52" s="132"/>
      <c r="S52" s="132"/>
      <c r="U52" s="132"/>
      <c r="V52" s="132"/>
      <c r="X52" s="132"/>
      <c r="Z52" s="132"/>
      <c r="AB52" s="132"/>
      <c r="AC52" s="132"/>
      <c r="AD52" s="132"/>
      <c r="AF52" s="132"/>
      <c r="AG52" s="132"/>
      <c r="AI52" s="132"/>
      <c r="AK52" s="132"/>
      <c r="AM52" s="132"/>
      <c r="AO52" s="132"/>
      <c r="AP52" s="132"/>
      <c r="AQ52" s="132"/>
      <c r="AS52" s="132"/>
      <c r="AU52" s="132"/>
      <c r="AW52" s="132"/>
      <c r="AX52" s="132"/>
      <c r="AZ52" s="132"/>
      <c r="BB52" s="132"/>
      <c r="BD52" s="132"/>
      <c r="BF52" s="132"/>
      <c r="BH52" s="132"/>
      <c r="BJ52" s="132"/>
      <c r="BL52" s="132"/>
      <c r="BM52" s="132"/>
      <c r="BN52" s="132"/>
      <c r="BO52" s="132"/>
      <c r="BQ52" s="132"/>
      <c r="BR52" s="132"/>
      <c r="BS52" s="132"/>
      <c r="BU52" s="132"/>
      <c r="BW52" s="132"/>
      <c r="BY52" s="132"/>
      <c r="CA52" s="132"/>
      <c r="CC52" s="132"/>
      <c r="CE52" s="132"/>
      <c r="CF52" s="132"/>
      <c r="CG52" s="132"/>
      <c r="CI52" s="132"/>
      <c r="CK52" s="640"/>
      <c r="CL52" s="132"/>
      <c r="CM52" s="132"/>
      <c r="CO52" s="132"/>
      <c r="CQ52" s="639"/>
      <c r="CR52" s="639"/>
      <c r="CS52" s="132"/>
      <c r="CT52" s="639"/>
      <c r="CU52" s="639"/>
      <c r="CV52" s="132"/>
      <c r="CW52" s="132"/>
      <c r="CY52" s="132"/>
      <c r="DA52" s="132"/>
      <c r="DB52" s="132"/>
      <c r="DD52" s="132"/>
      <c r="DE52" s="132"/>
      <c r="DF52" s="132"/>
      <c r="DH52" s="132"/>
      <c r="DJ52" s="132"/>
      <c r="DK52" s="132"/>
      <c r="DL52" s="132"/>
      <c r="DM52" s="132"/>
      <c r="DN52" s="132"/>
      <c r="DO52" s="132"/>
      <c r="DQ52" s="132"/>
      <c r="DR52" s="132"/>
      <c r="DT52" s="132"/>
      <c r="DU52" s="132"/>
      <c r="DV52" s="132"/>
      <c r="DW52" s="132"/>
      <c r="DX52" s="132"/>
      <c r="DY52" s="132"/>
      <c r="DZ52" s="132"/>
      <c r="EA52" s="639"/>
      <c r="EB52" s="639"/>
      <c r="EC52" s="639"/>
    </row>
    <row r="53" spans="14:133">
      <c r="N53" s="131"/>
      <c r="Q53" s="132"/>
      <c r="S53" s="132"/>
      <c r="U53" s="132"/>
      <c r="V53" s="132"/>
      <c r="X53" s="132"/>
      <c r="Z53" s="132"/>
      <c r="AB53" s="132"/>
      <c r="AC53" s="132"/>
      <c r="AD53" s="132"/>
      <c r="AF53" s="132"/>
      <c r="AG53" s="132"/>
      <c r="AI53" s="132"/>
      <c r="AK53" s="132"/>
      <c r="AM53" s="132"/>
      <c r="AO53" s="132"/>
      <c r="AP53" s="132"/>
      <c r="AQ53" s="132"/>
      <c r="AS53" s="132"/>
      <c r="AU53" s="132"/>
      <c r="AW53" s="132"/>
      <c r="AX53" s="132"/>
      <c r="AZ53" s="132"/>
      <c r="BB53" s="132"/>
      <c r="BD53" s="132"/>
      <c r="BF53" s="132"/>
      <c r="BH53" s="132"/>
      <c r="BJ53" s="132"/>
      <c r="BL53" s="132"/>
      <c r="BM53" s="132"/>
      <c r="BN53" s="132"/>
      <c r="BO53" s="132"/>
      <c r="BQ53" s="132"/>
      <c r="BR53" s="132"/>
      <c r="BS53" s="132"/>
      <c r="BU53" s="132"/>
      <c r="BW53" s="132"/>
      <c r="BY53" s="132"/>
      <c r="CA53" s="132"/>
      <c r="CC53" s="132"/>
      <c r="CE53" s="132"/>
      <c r="CF53" s="132"/>
      <c r="CG53" s="132"/>
      <c r="CI53" s="132"/>
      <c r="CK53" s="640"/>
      <c r="CL53" s="132"/>
      <c r="CM53" s="132"/>
      <c r="CO53" s="132"/>
      <c r="CQ53" s="639"/>
      <c r="CR53" s="639"/>
      <c r="CS53" s="132"/>
      <c r="CT53" s="639"/>
      <c r="CU53" s="639"/>
      <c r="CV53" s="132"/>
      <c r="CW53" s="132"/>
      <c r="CY53" s="132"/>
      <c r="DA53" s="132"/>
      <c r="DB53" s="132"/>
      <c r="DD53" s="132"/>
      <c r="DE53" s="132"/>
      <c r="DF53" s="132"/>
      <c r="DH53" s="132"/>
      <c r="DJ53" s="132"/>
      <c r="DK53" s="132"/>
      <c r="DL53" s="132"/>
      <c r="DM53" s="132"/>
      <c r="DN53" s="132"/>
      <c r="DO53" s="132"/>
      <c r="DQ53" s="132"/>
      <c r="DR53" s="132"/>
      <c r="DT53" s="132"/>
      <c r="DU53" s="132"/>
      <c r="DV53" s="132"/>
      <c r="DW53" s="132"/>
      <c r="DX53" s="132"/>
      <c r="DY53" s="132"/>
      <c r="DZ53" s="132"/>
      <c r="EA53" s="639"/>
      <c r="EB53" s="639"/>
      <c r="EC53" s="639"/>
    </row>
    <row r="54" spans="14:133">
      <c r="N54" s="131"/>
      <c r="Q54" s="132"/>
      <c r="S54" s="132"/>
      <c r="U54" s="132"/>
      <c r="V54" s="132"/>
      <c r="X54" s="132"/>
      <c r="Z54" s="132"/>
      <c r="AB54" s="132"/>
      <c r="AC54" s="132"/>
      <c r="AD54" s="132"/>
      <c r="AF54" s="132"/>
      <c r="AG54" s="132"/>
      <c r="AI54" s="132"/>
      <c r="AK54" s="132"/>
      <c r="AM54" s="132"/>
      <c r="AO54" s="132"/>
      <c r="AP54" s="132"/>
      <c r="AQ54" s="132"/>
      <c r="AS54" s="132"/>
      <c r="AU54" s="132"/>
      <c r="AW54" s="132"/>
      <c r="AX54" s="132"/>
      <c r="AZ54" s="132"/>
      <c r="BB54" s="132"/>
      <c r="BD54" s="132"/>
      <c r="BF54" s="132"/>
      <c r="BH54" s="132"/>
      <c r="BJ54" s="132"/>
      <c r="BL54" s="132"/>
      <c r="BM54" s="132"/>
      <c r="BN54" s="132"/>
      <c r="BO54" s="132"/>
      <c r="BQ54" s="132"/>
      <c r="BR54" s="132"/>
      <c r="BS54" s="132"/>
      <c r="BU54" s="132"/>
      <c r="BW54" s="132"/>
      <c r="BY54" s="132"/>
      <c r="CA54" s="132"/>
      <c r="CC54" s="132"/>
      <c r="CE54" s="132"/>
      <c r="CF54" s="132"/>
      <c r="CG54" s="132"/>
      <c r="CI54" s="132"/>
      <c r="CK54" s="640"/>
      <c r="CL54" s="132"/>
      <c r="CM54" s="132"/>
      <c r="CO54" s="132"/>
      <c r="CQ54" s="639"/>
      <c r="CR54" s="639"/>
      <c r="CS54" s="132"/>
      <c r="CT54" s="639"/>
      <c r="CU54" s="639"/>
      <c r="CV54" s="132"/>
      <c r="CW54" s="132"/>
      <c r="CY54" s="132"/>
      <c r="DA54" s="132"/>
      <c r="DB54" s="132"/>
      <c r="DD54" s="132"/>
      <c r="DE54" s="132"/>
      <c r="DF54" s="132"/>
      <c r="DH54" s="132"/>
      <c r="DJ54" s="132"/>
      <c r="DK54" s="132"/>
      <c r="DL54" s="132"/>
      <c r="DM54" s="132"/>
      <c r="DN54" s="132"/>
      <c r="DO54" s="132"/>
      <c r="DQ54" s="132"/>
      <c r="DR54" s="132"/>
      <c r="DT54" s="132"/>
      <c r="DU54" s="132"/>
      <c r="DV54" s="132"/>
      <c r="DW54" s="132"/>
      <c r="DX54" s="132"/>
      <c r="DY54" s="132"/>
      <c r="DZ54" s="132"/>
      <c r="EA54" s="639"/>
      <c r="EB54" s="639"/>
      <c r="EC54" s="639"/>
    </row>
    <row r="55" spans="14:133">
      <c r="N55" s="131"/>
      <c r="Q55" s="132"/>
      <c r="S55" s="132"/>
      <c r="U55" s="132"/>
      <c r="V55" s="132"/>
      <c r="X55" s="132"/>
      <c r="Z55" s="132"/>
      <c r="AB55" s="132"/>
      <c r="AC55" s="132"/>
      <c r="AD55" s="132"/>
      <c r="AF55" s="132"/>
      <c r="AG55" s="132"/>
      <c r="AI55" s="132"/>
      <c r="AK55" s="132"/>
      <c r="AM55" s="132"/>
      <c r="AO55" s="132"/>
      <c r="AP55" s="132"/>
      <c r="AQ55" s="132"/>
      <c r="AS55" s="132"/>
      <c r="AU55" s="132"/>
      <c r="AW55" s="132"/>
      <c r="AX55" s="132"/>
      <c r="AZ55" s="132"/>
      <c r="BB55" s="132"/>
      <c r="BD55" s="132"/>
      <c r="BF55" s="132"/>
      <c r="BH55" s="132"/>
      <c r="BJ55" s="132"/>
      <c r="BL55" s="132"/>
      <c r="BM55" s="132"/>
      <c r="BN55" s="132"/>
      <c r="BO55" s="132"/>
      <c r="BQ55" s="132"/>
      <c r="BR55" s="132"/>
      <c r="BS55" s="132"/>
      <c r="BU55" s="132"/>
      <c r="BW55" s="132"/>
      <c r="BY55" s="132"/>
      <c r="CA55" s="132"/>
      <c r="CC55" s="132"/>
      <c r="CE55" s="132"/>
      <c r="CF55" s="132"/>
      <c r="CG55" s="132"/>
      <c r="CI55" s="132"/>
      <c r="CK55" s="640"/>
      <c r="CL55" s="132"/>
      <c r="CM55" s="132"/>
      <c r="CO55" s="132"/>
      <c r="CQ55" s="639"/>
      <c r="CR55" s="639"/>
      <c r="CS55" s="132"/>
      <c r="CT55" s="639"/>
      <c r="CU55" s="639"/>
      <c r="CV55" s="132"/>
      <c r="CW55" s="132"/>
      <c r="CY55" s="132"/>
      <c r="DA55" s="132"/>
      <c r="DB55" s="132"/>
      <c r="DD55" s="132"/>
      <c r="DE55" s="132"/>
      <c r="DF55" s="132"/>
      <c r="DH55" s="132"/>
      <c r="DJ55" s="132"/>
      <c r="DK55" s="132"/>
      <c r="DL55" s="132"/>
      <c r="DM55" s="132"/>
      <c r="DN55" s="132"/>
      <c r="DO55" s="132"/>
      <c r="DQ55" s="132"/>
      <c r="DR55" s="132"/>
      <c r="DT55" s="132"/>
      <c r="DU55" s="132"/>
      <c r="DV55" s="132"/>
      <c r="DW55" s="132"/>
      <c r="DX55" s="132"/>
      <c r="DY55" s="132"/>
      <c r="DZ55" s="132"/>
      <c r="EA55" s="639"/>
      <c r="EB55" s="639"/>
      <c r="EC55" s="639"/>
    </row>
    <row r="56" spans="14:133">
      <c r="N56" s="131"/>
      <c r="Q56" s="132"/>
      <c r="S56" s="132"/>
      <c r="U56" s="132"/>
      <c r="V56" s="132"/>
      <c r="X56" s="132"/>
      <c r="Z56" s="132"/>
      <c r="AB56" s="132"/>
      <c r="AC56" s="132"/>
      <c r="AD56" s="132"/>
      <c r="AF56" s="132"/>
      <c r="AG56" s="132"/>
      <c r="AI56" s="132"/>
      <c r="AK56" s="132"/>
      <c r="AM56" s="132"/>
      <c r="AO56" s="132"/>
      <c r="AP56" s="132"/>
      <c r="AQ56" s="132"/>
      <c r="AS56" s="132"/>
      <c r="AU56" s="132"/>
      <c r="AW56" s="132"/>
      <c r="AX56" s="132"/>
      <c r="AZ56" s="132"/>
      <c r="BB56" s="132"/>
      <c r="BD56" s="132"/>
      <c r="BF56" s="132"/>
      <c r="BH56" s="132"/>
      <c r="BJ56" s="132"/>
      <c r="BL56" s="132"/>
      <c r="BM56" s="132"/>
      <c r="BN56" s="132"/>
      <c r="BO56" s="132"/>
      <c r="BQ56" s="132"/>
      <c r="BR56" s="132"/>
      <c r="BS56" s="132"/>
      <c r="BU56" s="132"/>
      <c r="BW56" s="132"/>
      <c r="BY56" s="132"/>
      <c r="CA56" s="132"/>
      <c r="CC56" s="132"/>
      <c r="CE56" s="132"/>
      <c r="CF56" s="132"/>
      <c r="CG56" s="132"/>
      <c r="CI56" s="132"/>
      <c r="CK56" s="640"/>
      <c r="CL56" s="132"/>
      <c r="CM56" s="132"/>
      <c r="CO56" s="132"/>
      <c r="CQ56" s="639"/>
      <c r="CR56" s="639"/>
      <c r="CS56" s="132"/>
      <c r="CT56" s="639"/>
      <c r="CU56" s="639"/>
      <c r="CV56" s="132"/>
      <c r="CW56" s="132"/>
      <c r="CY56" s="132"/>
      <c r="DA56" s="132"/>
      <c r="DB56" s="132"/>
      <c r="DD56" s="132"/>
      <c r="DE56" s="132"/>
      <c r="DF56" s="132"/>
      <c r="DH56" s="132"/>
      <c r="DJ56" s="132"/>
      <c r="DK56" s="132"/>
      <c r="DL56" s="132"/>
      <c r="DM56" s="132"/>
      <c r="DN56" s="132"/>
      <c r="DO56" s="132"/>
      <c r="DQ56" s="132"/>
      <c r="DR56" s="132"/>
      <c r="DT56" s="132"/>
      <c r="DU56" s="132"/>
      <c r="DV56" s="132"/>
      <c r="DW56" s="132"/>
      <c r="DX56" s="132"/>
      <c r="DY56" s="132"/>
      <c r="DZ56" s="132"/>
      <c r="EA56" s="639"/>
      <c r="EB56" s="639"/>
      <c r="EC56" s="639"/>
    </row>
    <row r="57" spans="14:133">
      <c r="N57" s="131"/>
      <c r="Q57" s="132"/>
      <c r="S57" s="132"/>
      <c r="U57" s="132"/>
      <c r="V57" s="132"/>
      <c r="X57" s="132"/>
      <c r="Z57" s="132"/>
      <c r="AB57" s="132"/>
      <c r="AC57" s="132"/>
      <c r="AD57" s="132"/>
      <c r="AF57" s="132"/>
      <c r="AG57" s="132"/>
      <c r="AI57" s="132"/>
      <c r="AK57" s="132"/>
      <c r="AM57" s="132"/>
      <c r="AO57" s="132"/>
      <c r="AP57" s="132"/>
      <c r="AQ57" s="132"/>
      <c r="AS57" s="132"/>
      <c r="AU57" s="132"/>
      <c r="AW57" s="132"/>
      <c r="AX57" s="132"/>
      <c r="AZ57" s="132"/>
      <c r="BB57" s="132"/>
      <c r="BD57" s="132"/>
      <c r="BF57" s="132"/>
      <c r="BH57" s="132"/>
      <c r="BJ57" s="132"/>
      <c r="BL57" s="132"/>
      <c r="BM57" s="132"/>
      <c r="BN57" s="132"/>
      <c r="BO57" s="132"/>
      <c r="BQ57" s="132"/>
      <c r="BR57" s="132"/>
      <c r="BS57" s="132"/>
      <c r="BU57" s="132"/>
      <c r="BW57" s="132"/>
      <c r="BY57" s="132"/>
      <c r="CA57" s="132"/>
      <c r="CC57" s="132"/>
      <c r="CE57" s="132"/>
      <c r="CF57" s="132"/>
      <c r="CG57" s="132"/>
      <c r="CI57" s="132"/>
      <c r="CK57" s="640"/>
      <c r="CL57" s="132"/>
      <c r="CM57" s="132"/>
      <c r="CO57" s="132"/>
      <c r="CQ57" s="639"/>
      <c r="CR57" s="639"/>
      <c r="CS57" s="132"/>
      <c r="CT57" s="639"/>
      <c r="CU57" s="639"/>
      <c r="CV57" s="132"/>
      <c r="CW57" s="132"/>
      <c r="CY57" s="132"/>
      <c r="DA57" s="132"/>
      <c r="DB57" s="132"/>
      <c r="DD57" s="132"/>
      <c r="DE57" s="132"/>
      <c r="DF57" s="132"/>
      <c r="DH57" s="132"/>
      <c r="DJ57" s="132"/>
      <c r="DK57" s="132"/>
      <c r="DL57" s="132"/>
      <c r="DM57" s="132"/>
      <c r="DN57" s="132"/>
      <c r="DO57" s="132"/>
      <c r="DQ57" s="132"/>
      <c r="DR57" s="132"/>
      <c r="DT57" s="132"/>
      <c r="DU57" s="132"/>
      <c r="DV57" s="132"/>
      <c r="DW57" s="132"/>
      <c r="DX57" s="132"/>
      <c r="DY57" s="132"/>
      <c r="DZ57" s="132"/>
      <c r="EA57" s="639"/>
      <c r="EB57" s="639"/>
      <c r="EC57" s="639"/>
    </row>
    <row r="58" spans="14:133">
      <c r="N58" s="131"/>
      <c r="Q58" s="132"/>
      <c r="S58" s="132"/>
      <c r="U58" s="132"/>
      <c r="V58" s="132"/>
      <c r="X58" s="132"/>
      <c r="Z58" s="132"/>
      <c r="AB58" s="132"/>
      <c r="AC58" s="132"/>
      <c r="AD58" s="132"/>
      <c r="AF58" s="132"/>
      <c r="AG58" s="132"/>
      <c r="AI58" s="132"/>
      <c r="AK58" s="132"/>
      <c r="AM58" s="132"/>
      <c r="AO58" s="132"/>
      <c r="AP58" s="132"/>
      <c r="AQ58" s="132"/>
      <c r="AS58" s="132"/>
      <c r="AU58" s="132"/>
      <c r="AW58" s="132"/>
      <c r="AX58" s="132"/>
      <c r="AZ58" s="132"/>
      <c r="BB58" s="132"/>
      <c r="BD58" s="132"/>
      <c r="BF58" s="132"/>
      <c r="BH58" s="132"/>
      <c r="BJ58" s="132"/>
      <c r="BL58" s="132"/>
      <c r="BM58" s="132"/>
      <c r="BN58" s="132"/>
      <c r="BO58" s="132"/>
      <c r="BQ58" s="132"/>
      <c r="BR58" s="132"/>
      <c r="BS58" s="132"/>
      <c r="BU58" s="132"/>
      <c r="BW58" s="132"/>
      <c r="BY58" s="132"/>
      <c r="CA58" s="132"/>
      <c r="CC58" s="132"/>
      <c r="CE58" s="132"/>
      <c r="CF58" s="132"/>
      <c r="CG58" s="132"/>
      <c r="CI58" s="132"/>
      <c r="CK58" s="640"/>
      <c r="CL58" s="132"/>
      <c r="CM58" s="132"/>
      <c r="CO58" s="132"/>
      <c r="CQ58" s="639"/>
      <c r="CR58" s="639"/>
      <c r="CS58" s="132"/>
      <c r="CT58" s="639"/>
      <c r="CU58" s="639"/>
      <c r="CV58" s="132"/>
      <c r="CW58" s="132"/>
      <c r="CY58" s="132"/>
      <c r="DA58" s="132"/>
      <c r="DB58" s="132"/>
      <c r="DD58" s="132"/>
      <c r="DE58" s="132"/>
      <c r="DF58" s="132"/>
      <c r="DH58" s="132"/>
      <c r="DJ58" s="132"/>
      <c r="DK58" s="132"/>
      <c r="DL58" s="132"/>
      <c r="DM58" s="132"/>
      <c r="DN58" s="132"/>
      <c r="DO58" s="132"/>
      <c r="DQ58" s="132"/>
      <c r="DR58" s="132"/>
      <c r="DT58" s="132"/>
      <c r="DU58" s="132"/>
      <c r="DV58" s="132"/>
      <c r="DW58" s="132"/>
      <c r="DX58" s="132"/>
      <c r="DY58" s="132"/>
      <c r="DZ58" s="132"/>
      <c r="EA58" s="639"/>
      <c r="EB58" s="639"/>
      <c r="EC58" s="639"/>
    </row>
    <row r="59" spans="14:133">
      <c r="N59" s="131"/>
      <c r="Q59" s="132"/>
      <c r="S59" s="132"/>
      <c r="U59" s="132"/>
      <c r="V59" s="132"/>
      <c r="X59" s="132"/>
      <c r="Z59" s="132"/>
      <c r="AB59" s="132"/>
      <c r="AC59" s="132"/>
      <c r="AD59" s="132"/>
      <c r="AF59" s="132"/>
      <c r="AG59" s="132"/>
      <c r="AI59" s="132"/>
      <c r="AK59" s="132"/>
      <c r="AM59" s="132"/>
      <c r="AO59" s="132"/>
      <c r="AP59" s="132"/>
      <c r="AQ59" s="132"/>
      <c r="AS59" s="132"/>
      <c r="AU59" s="132"/>
      <c r="AW59" s="132"/>
      <c r="AX59" s="132"/>
      <c r="AZ59" s="132"/>
      <c r="BB59" s="132"/>
      <c r="BD59" s="132"/>
      <c r="BF59" s="132"/>
      <c r="BH59" s="132"/>
      <c r="BJ59" s="132"/>
      <c r="BL59" s="132"/>
      <c r="BM59" s="132"/>
      <c r="BN59" s="132"/>
      <c r="BO59" s="132"/>
      <c r="BQ59" s="132"/>
      <c r="BR59" s="132"/>
      <c r="BS59" s="132"/>
      <c r="BU59" s="132"/>
      <c r="BW59" s="132"/>
      <c r="BY59" s="132"/>
      <c r="CA59" s="132"/>
      <c r="CC59" s="132"/>
      <c r="CE59" s="132"/>
      <c r="CF59" s="132"/>
      <c r="CG59" s="132"/>
      <c r="CI59" s="132"/>
      <c r="CK59" s="640"/>
      <c r="CL59" s="132"/>
      <c r="CM59" s="132"/>
      <c r="CO59" s="132"/>
      <c r="CQ59" s="639"/>
      <c r="CR59" s="639"/>
      <c r="CS59" s="132"/>
      <c r="CT59" s="639"/>
      <c r="CU59" s="639"/>
      <c r="CV59" s="132"/>
      <c r="CW59" s="132"/>
      <c r="CY59" s="132"/>
      <c r="DA59" s="132"/>
      <c r="DB59" s="132"/>
      <c r="DD59" s="132"/>
      <c r="DE59" s="132"/>
      <c r="DF59" s="132"/>
      <c r="DH59" s="132"/>
      <c r="DJ59" s="132"/>
      <c r="DK59" s="132"/>
      <c r="DL59" s="132"/>
      <c r="DM59" s="132"/>
      <c r="DN59" s="132"/>
      <c r="DO59" s="132"/>
      <c r="DQ59" s="132"/>
      <c r="DR59" s="132"/>
      <c r="DT59" s="132"/>
      <c r="DU59" s="132"/>
      <c r="DV59" s="132"/>
      <c r="DW59" s="132"/>
      <c r="DX59" s="132"/>
      <c r="DY59" s="132"/>
      <c r="DZ59" s="132"/>
      <c r="EA59" s="639"/>
      <c r="EB59" s="639"/>
      <c r="EC59" s="639"/>
    </row>
    <row r="60" spans="14:133">
      <c r="N60" s="131"/>
      <c r="Q60" s="132"/>
      <c r="S60" s="132"/>
      <c r="U60" s="132"/>
      <c r="V60" s="132"/>
      <c r="X60" s="132"/>
      <c r="Z60" s="132"/>
      <c r="AB60" s="132"/>
      <c r="AC60" s="132"/>
      <c r="AD60" s="132"/>
      <c r="AF60" s="132"/>
      <c r="AG60" s="132"/>
      <c r="AI60" s="132"/>
      <c r="AK60" s="132"/>
      <c r="AM60" s="132"/>
      <c r="AO60" s="132"/>
      <c r="AP60" s="132"/>
      <c r="AQ60" s="132"/>
      <c r="AS60" s="132"/>
      <c r="AU60" s="132"/>
      <c r="AW60" s="132"/>
      <c r="AX60" s="132"/>
      <c r="AZ60" s="132"/>
      <c r="BB60" s="132"/>
      <c r="BD60" s="132"/>
      <c r="BF60" s="132"/>
      <c r="BH60" s="132"/>
      <c r="BJ60" s="132"/>
      <c r="BL60" s="132"/>
      <c r="BM60" s="132"/>
      <c r="BN60" s="132"/>
      <c r="BO60" s="132"/>
      <c r="BQ60" s="132"/>
      <c r="BR60" s="132"/>
      <c r="BS60" s="132"/>
      <c r="BU60" s="132"/>
      <c r="BW60" s="132"/>
      <c r="BY60" s="132"/>
      <c r="CA60" s="132"/>
      <c r="CC60" s="132"/>
      <c r="CE60" s="132"/>
      <c r="CF60" s="132"/>
      <c r="CG60" s="132"/>
      <c r="CI60" s="132"/>
      <c r="CK60" s="640"/>
      <c r="CL60" s="132"/>
      <c r="CM60" s="132"/>
      <c r="CO60" s="132"/>
      <c r="CQ60" s="639"/>
      <c r="CR60" s="639"/>
      <c r="CS60" s="132"/>
      <c r="CT60" s="639"/>
      <c r="CU60" s="639"/>
      <c r="CV60" s="132"/>
      <c r="CW60" s="132"/>
      <c r="CY60" s="132"/>
      <c r="DA60" s="132"/>
      <c r="DB60" s="132"/>
      <c r="DD60" s="132"/>
      <c r="DE60" s="132"/>
      <c r="DF60" s="132"/>
      <c r="DH60" s="132"/>
      <c r="DJ60" s="132"/>
      <c r="DK60" s="132"/>
      <c r="DL60" s="132"/>
      <c r="DM60" s="132"/>
      <c r="DN60" s="132"/>
      <c r="DO60" s="132"/>
      <c r="DQ60" s="132"/>
      <c r="DR60" s="132"/>
      <c r="DT60" s="132"/>
      <c r="DU60" s="132"/>
      <c r="DV60" s="132"/>
      <c r="DW60" s="132"/>
      <c r="DX60" s="132"/>
      <c r="DY60" s="132"/>
      <c r="DZ60" s="132"/>
      <c r="EA60" s="639"/>
      <c r="EB60" s="639"/>
      <c r="EC60" s="639"/>
    </row>
    <row r="61" spans="14:133">
      <c r="N61" s="131"/>
      <c r="Q61" s="132"/>
      <c r="S61" s="132"/>
      <c r="U61" s="132"/>
      <c r="V61" s="132"/>
      <c r="X61" s="132"/>
      <c r="Z61" s="132"/>
      <c r="AB61" s="132"/>
      <c r="AC61" s="132"/>
      <c r="AD61" s="132"/>
      <c r="AF61" s="132"/>
      <c r="AG61" s="132"/>
      <c r="AI61" s="132"/>
      <c r="AK61" s="132"/>
      <c r="AM61" s="132"/>
      <c r="AO61" s="132"/>
      <c r="AP61" s="132"/>
      <c r="AQ61" s="132"/>
      <c r="AS61" s="132"/>
      <c r="AU61" s="132"/>
      <c r="AW61" s="132"/>
      <c r="AX61" s="132"/>
      <c r="AZ61" s="132"/>
      <c r="BB61" s="132"/>
      <c r="BD61" s="132"/>
      <c r="BF61" s="132"/>
      <c r="BH61" s="132"/>
      <c r="BJ61" s="132"/>
      <c r="BL61" s="132"/>
      <c r="BM61" s="132"/>
      <c r="BN61" s="132"/>
      <c r="BO61" s="132"/>
      <c r="BQ61" s="132"/>
      <c r="BR61" s="132"/>
      <c r="BS61" s="132"/>
      <c r="BU61" s="132"/>
      <c r="BW61" s="132"/>
      <c r="BY61" s="132"/>
      <c r="CA61" s="132"/>
      <c r="CC61" s="132"/>
      <c r="CE61" s="132"/>
      <c r="CF61" s="132"/>
      <c r="CG61" s="132"/>
      <c r="CI61" s="132"/>
      <c r="CK61" s="640"/>
      <c r="CL61" s="132"/>
      <c r="CM61" s="132"/>
      <c r="CO61" s="132"/>
      <c r="CQ61" s="639"/>
      <c r="CR61" s="639"/>
      <c r="CS61" s="132"/>
      <c r="CT61" s="639"/>
      <c r="CU61" s="639"/>
      <c r="CV61" s="132"/>
      <c r="CW61" s="132"/>
      <c r="CY61" s="132"/>
      <c r="DA61" s="132"/>
      <c r="DB61" s="132"/>
      <c r="DD61" s="132"/>
      <c r="DE61" s="132"/>
      <c r="DF61" s="132"/>
      <c r="DH61" s="132"/>
      <c r="DJ61" s="132"/>
      <c r="DK61" s="132"/>
      <c r="DL61" s="132"/>
      <c r="DM61" s="132"/>
      <c r="DN61" s="132"/>
      <c r="DO61" s="132"/>
      <c r="DQ61" s="132"/>
      <c r="DR61" s="132"/>
      <c r="DT61" s="132"/>
      <c r="DU61" s="132"/>
      <c r="DV61" s="132"/>
      <c r="DW61" s="132"/>
      <c r="DX61" s="132"/>
      <c r="DY61" s="132"/>
      <c r="DZ61" s="132"/>
      <c r="EA61" s="639"/>
      <c r="EB61" s="639"/>
      <c r="EC61" s="639"/>
    </row>
    <row r="62" spans="14:133">
      <c r="N62" s="131"/>
      <c r="Q62" s="132"/>
      <c r="S62" s="132"/>
      <c r="U62" s="132"/>
      <c r="V62" s="132"/>
      <c r="X62" s="132"/>
      <c r="Z62" s="132"/>
      <c r="AB62" s="132"/>
      <c r="AC62" s="132"/>
      <c r="AD62" s="132"/>
      <c r="AF62" s="132"/>
      <c r="AG62" s="132"/>
      <c r="AI62" s="132"/>
      <c r="AK62" s="132"/>
      <c r="AM62" s="132"/>
      <c r="AO62" s="132"/>
      <c r="AP62" s="132"/>
      <c r="AQ62" s="132"/>
      <c r="AS62" s="132"/>
      <c r="AU62" s="132"/>
      <c r="AW62" s="132"/>
      <c r="AX62" s="132"/>
      <c r="AZ62" s="132"/>
      <c r="BB62" s="132"/>
      <c r="BD62" s="132"/>
      <c r="BF62" s="132"/>
      <c r="BH62" s="132"/>
      <c r="BJ62" s="132"/>
      <c r="BL62" s="132"/>
      <c r="BM62" s="132"/>
      <c r="BN62" s="132"/>
      <c r="BO62" s="132"/>
      <c r="BQ62" s="132"/>
      <c r="BR62" s="132"/>
      <c r="BS62" s="132"/>
      <c r="BU62" s="132"/>
      <c r="BW62" s="132"/>
      <c r="BY62" s="132"/>
      <c r="CA62" s="132"/>
      <c r="CC62" s="132"/>
      <c r="CE62" s="132"/>
      <c r="CF62" s="132"/>
      <c r="CG62" s="132"/>
      <c r="CI62" s="132"/>
      <c r="CK62" s="640"/>
      <c r="CL62" s="132"/>
      <c r="CM62" s="132"/>
      <c r="CO62" s="132"/>
      <c r="CQ62" s="639"/>
      <c r="CR62" s="639"/>
      <c r="CS62" s="132"/>
      <c r="CT62" s="639"/>
      <c r="CU62" s="639"/>
      <c r="CV62" s="132"/>
      <c r="CW62" s="132"/>
      <c r="CY62" s="132"/>
      <c r="DA62" s="132"/>
      <c r="DB62" s="132"/>
      <c r="DD62" s="132"/>
      <c r="DE62" s="132"/>
      <c r="DF62" s="132"/>
      <c r="DH62" s="132"/>
      <c r="DJ62" s="132"/>
      <c r="DK62" s="132"/>
      <c r="DL62" s="132"/>
      <c r="DM62" s="132"/>
      <c r="DN62" s="132"/>
      <c r="DO62" s="132"/>
      <c r="DQ62" s="132"/>
      <c r="DR62" s="132"/>
      <c r="DT62" s="132"/>
      <c r="DU62" s="132"/>
      <c r="DV62" s="132"/>
      <c r="DW62" s="132"/>
      <c r="DX62" s="132"/>
      <c r="DY62" s="132"/>
      <c r="DZ62" s="132"/>
      <c r="EA62" s="639"/>
      <c r="EB62" s="639"/>
      <c r="EC62" s="639"/>
    </row>
    <row r="63" spans="14:133">
      <c r="N63" s="131"/>
      <c r="Q63" s="132"/>
      <c r="S63" s="132"/>
      <c r="U63" s="132"/>
      <c r="V63" s="132"/>
      <c r="X63" s="132"/>
      <c r="Z63" s="132"/>
      <c r="AB63" s="132"/>
      <c r="AC63" s="132"/>
      <c r="AD63" s="132"/>
      <c r="AF63" s="132"/>
      <c r="AG63" s="132"/>
      <c r="AI63" s="132"/>
      <c r="AK63" s="132"/>
      <c r="AM63" s="132"/>
      <c r="AO63" s="132"/>
      <c r="AP63" s="132"/>
      <c r="AQ63" s="132"/>
      <c r="AS63" s="132"/>
      <c r="AU63" s="132"/>
      <c r="AW63" s="132"/>
      <c r="AX63" s="132"/>
      <c r="AZ63" s="132"/>
      <c r="BB63" s="132"/>
      <c r="BD63" s="132"/>
      <c r="BF63" s="132"/>
      <c r="BH63" s="132"/>
      <c r="BJ63" s="132"/>
      <c r="BL63" s="132"/>
      <c r="BM63" s="132"/>
      <c r="BN63" s="132"/>
      <c r="BO63" s="132"/>
      <c r="BQ63" s="132"/>
      <c r="BR63" s="132"/>
      <c r="BS63" s="132"/>
      <c r="BU63" s="132"/>
      <c r="BW63" s="132"/>
      <c r="BY63" s="132"/>
      <c r="CA63" s="132"/>
      <c r="CC63" s="132"/>
      <c r="CE63" s="132"/>
      <c r="CF63" s="132"/>
      <c r="CG63" s="132"/>
      <c r="CI63" s="132"/>
      <c r="CK63" s="640"/>
      <c r="CL63" s="132"/>
      <c r="CM63" s="132"/>
      <c r="CO63" s="132"/>
      <c r="CQ63" s="639"/>
      <c r="CR63" s="639"/>
      <c r="CS63" s="132"/>
      <c r="CT63" s="639"/>
      <c r="CU63" s="639"/>
      <c r="CV63" s="132"/>
      <c r="CW63" s="132"/>
      <c r="CY63" s="132"/>
      <c r="DA63" s="132"/>
      <c r="DB63" s="132"/>
      <c r="DD63" s="132"/>
      <c r="DE63" s="132"/>
      <c r="DF63" s="132"/>
      <c r="DH63" s="132"/>
      <c r="DJ63" s="132"/>
      <c r="DK63" s="132"/>
      <c r="DL63" s="132"/>
      <c r="DM63" s="132"/>
      <c r="DN63" s="132"/>
      <c r="DO63" s="132"/>
      <c r="DQ63" s="132"/>
      <c r="DR63" s="132"/>
      <c r="DT63" s="132"/>
      <c r="DU63" s="132"/>
      <c r="DV63" s="132"/>
      <c r="DW63" s="132"/>
      <c r="DX63" s="132"/>
      <c r="DY63" s="132"/>
      <c r="DZ63" s="132"/>
      <c r="EA63" s="639"/>
      <c r="EB63" s="639"/>
      <c r="EC63" s="639"/>
    </row>
    <row r="64" spans="14:133">
      <c r="N64" s="131"/>
      <c r="Q64" s="132"/>
      <c r="S64" s="132"/>
      <c r="U64" s="132"/>
      <c r="V64" s="132"/>
      <c r="X64" s="132"/>
      <c r="Z64" s="132"/>
      <c r="AB64" s="132"/>
      <c r="AC64" s="132"/>
      <c r="AD64" s="132"/>
      <c r="AF64" s="132"/>
      <c r="AG64" s="132"/>
      <c r="AI64" s="132"/>
      <c r="AK64" s="132"/>
      <c r="AM64" s="132"/>
      <c r="AO64" s="132"/>
      <c r="AP64" s="132"/>
      <c r="AQ64" s="132"/>
      <c r="AS64" s="132"/>
      <c r="AU64" s="132"/>
      <c r="AW64" s="132"/>
      <c r="AX64" s="132"/>
      <c r="AZ64" s="132"/>
      <c r="BB64" s="132"/>
      <c r="BD64" s="132"/>
      <c r="BF64" s="132"/>
      <c r="BH64" s="132"/>
      <c r="BJ64" s="132"/>
      <c r="BL64" s="132"/>
      <c r="BM64" s="132"/>
      <c r="BN64" s="132"/>
      <c r="BO64" s="132"/>
      <c r="BQ64" s="132"/>
      <c r="BR64" s="132"/>
      <c r="BS64" s="132"/>
      <c r="BU64" s="132"/>
      <c r="BW64" s="132"/>
      <c r="BY64" s="132"/>
      <c r="CA64" s="132"/>
      <c r="CC64" s="132"/>
      <c r="CE64" s="132"/>
      <c r="CF64" s="132"/>
      <c r="CG64" s="132"/>
      <c r="CI64" s="132"/>
      <c r="CK64" s="640"/>
      <c r="CL64" s="132"/>
      <c r="CM64" s="132"/>
      <c r="CO64" s="132"/>
      <c r="CQ64" s="639"/>
      <c r="CR64" s="639"/>
      <c r="CS64" s="132"/>
      <c r="CT64" s="639"/>
      <c r="CU64" s="639"/>
      <c r="CV64" s="132"/>
      <c r="CW64" s="132"/>
      <c r="CY64" s="132"/>
      <c r="DA64" s="132"/>
      <c r="DB64" s="132"/>
      <c r="DD64" s="132"/>
      <c r="DE64" s="132"/>
      <c r="DF64" s="132"/>
      <c r="DH64" s="132"/>
      <c r="DJ64" s="132"/>
      <c r="DK64" s="132"/>
      <c r="DL64" s="132"/>
      <c r="DM64" s="132"/>
      <c r="DN64" s="132"/>
      <c r="DO64" s="132"/>
      <c r="DQ64" s="132"/>
      <c r="DR64" s="132"/>
      <c r="DT64" s="132"/>
      <c r="DU64" s="132"/>
      <c r="DV64" s="132"/>
      <c r="DW64" s="132"/>
      <c r="DX64" s="132"/>
      <c r="DY64" s="132"/>
      <c r="DZ64" s="132"/>
      <c r="EA64" s="639"/>
      <c r="EB64" s="639"/>
      <c r="EC64" s="639"/>
    </row>
    <row r="65" spans="14:133">
      <c r="N65" s="131"/>
      <c r="Q65" s="132"/>
      <c r="S65" s="132"/>
      <c r="U65" s="132"/>
      <c r="V65" s="132"/>
      <c r="X65" s="132"/>
      <c r="Z65" s="132"/>
      <c r="AB65" s="132"/>
      <c r="AC65" s="132"/>
      <c r="AD65" s="132"/>
      <c r="AF65" s="132"/>
      <c r="AG65" s="132"/>
      <c r="AI65" s="132"/>
      <c r="AK65" s="132"/>
      <c r="AM65" s="132"/>
      <c r="AO65" s="132"/>
      <c r="AP65" s="132"/>
      <c r="AQ65" s="132"/>
      <c r="AS65" s="132"/>
      <c r="AU65" s="132"/>
      <c r="AW65" s="132"/>
      <c r="AX65" s="132"/>
      <c r="AZ65" s="132"/>
      <c r="BB65" s="132"/>
      <c r="BD65" s="132"/>
      <c r="BF65" s="132"/>
      <c r="BH65" s="132"/>
      <c r="BJ65" s="132"/>
      <c r="BL65" s="132"/>
      <c r="BM65" s="132"/>
      <c r="BN65" s="132"/>
      <c r="BO65" s="132"/>
      <c r="BQ65" s="132"/>
      <c r="BR65" s="132"/>
      <c r="BS65" s="132"/>
      <c r="BU65" s="132"/>
      <c r="BW65" s="132"/>
      <c r="BY65" s="132"/>
      <c r="CA65" s="132"/>
      <c r="CC65" s="132"/>
      <c r="CE65" s="132"/>
      <c r="CF65" s="132"/>
      <c r="CG65" s="132"/>
      <c r="CI65" s="132"/>
      <c r="CK65" s="640"/>
      <c r="CL65" s="132"/>
      <c r="CM65" s="132"/>
      <c r="CO65" s="132"/>
      <c r="CQ65" s="639"/>
      <c r="CR65" s="639"/>
      <c r="CS65" s="132"/>
      <c r="CT65" s="639"/>
      <c r="CU65" s="639"/>
      <c r="CV65" s="132"/>
      <c r="CW65" s="132"/>
      <c r="CY65" s="132"/>
      <c r="DA65" s="132"/>
      <c r="DB65" s="132"/>
      <c r="DD65" s="132"/>
      <c r="DE65" s="132"/>
      <c r="DF65" s="132"/>
      <c r="DH65" s="132"/>
      <c r="DJ65" s="132"/>
      <c r="DK65" s="132"/>
      <c r="DL65" s="132"/>
      <c r="DM65" s="132"/>
      <c r="DN65" s="132"/>
      <c r="DO65" s="132"/>
      <c r="DQ65" s="132"/>
      <c r="DR65" s="132"/>
      <c r="DT65" s="132"/>
      <c r="DU65" s="132"/>
      <c r="DV65" s="132"/>
      <c r="DW65" s="132"/>
      <c r="DX65" s="132"/>
      <c r="DY65" s="132"/>
      <c r="DZ65" s="132"/>
      <c r="EA65" s="639"/>
      <c r="EB65" s="639"/>
      <c r="EC65" s="639"/>
    </row>
    <row r="66" spans="14:133">
      <c r="N66" s="131"/>
      <c r="Q66" s="132"/>
      <c r="S66" s="132"/>
      <c r="U66" s="132"/>
      <c r="V66" s="132"/>
      <c r="X66" s="132"/>
      <c r="Z66" s="132"/>
      <c r="AB66" s="132"/>
      <c r="AC66" s="132"/>
      <c r="AD66" s="132"/>
      <c r="AF66" s="132"/>
      <c r="AG66" s="132"/>
      <c r="AI66" s="132"/>
      <c r="AK66" s="132"/>
      <c r="AM66" s="132"/>
      <c r="AO66" s="132"/>
      <c r="AP66" s="132"/>
      <c r="AQ66" s="132"/>
      <c r="AS66" s="132"/>
      <c r="AU66" s="132"/>
      <c r="AW66" s="132"/>
      <c r="AX66" s="132"/>
      <c r="AZ66" s="132"/>
      <c r="BB66" s="132"/>
      <c r="BD66" s="132"/>
      <c r="BF66" s="132"/>
      <c r="BH66" s="132"/>
      <c r="BJ66" s="132"/>
      <c r="BL66" s="132"/>
      <c r="BM66" s="132"/>
      <c r="BN66" s="132"/>
      <c r="BO66" s="132"/>
      <c r="BQ66" s="132"/>
      <c r="BR66" s="132"/>
      <c r="BS66" s="132"/>
      <c r="BU66" s="132"/>
      <c r="BW66" s="132"/>
      <c r="BY66" s="132"/>
      <c r="CA66" s="132"/>
      <c r="CC66" s="132"/>
      <c r="CE66" s="132"/>
      <c r="CF66" s="132"/>
      <c r="CG66" s="132"/>
      <c r="CI66" s="132"/>
      <c r="CK66" s="640"/>
      <c r="CL66" s="132"/>
      <c r="CM66" s="132"/>
      <c r="CO66" s="132"/>
      <c r="CQ66" s="639"/>
      <c r="CR66" s="639"/>
      <c r="CS66" s="132"/>
      <c r="CT66" s="639"/>
      <c r="CU66" s="639"/>
      <c r="CV66" s="132"/>
      <c r="CW66" s="132"/>
      <c r="CY66" s="132"/>
      <c r="DA66" s="132"/>
      <c r="DB66" s="132"/>
      <c r="DD66" s="132"/>
      <c r="DE66" s="132"/>
      <c r="DF66" s="132"/>
      <c r="DH66" s="132"/>
      <c r="DJ66" s="132"/>
      <c r="DK66" s="132"/>
      <c r="DL66" s="132"/>
      <c r="DM66" s="132"/>
      <c r="DN66" s="132"/>
      <c r="DO66" s="132"/>
      <c r="DQ66" s="132"/>
      <c r="DR66" s="132"/>
      <c r="DT66" s="132"/>
      <c r="DU66" s="132"/>
      <c r="DV66" s="132"/>
      <c r="DW66" s="132"/>
      <c r="DX66" s="132"/>
      <c r="DY66" s="132"/>
      <c r="DZ66" s="132"/>
      <c r="EA66" s="639"/>
      <c r="EB66" s="639"/>
      <c r="EC66" s="639"/>
    </row>
    <row r="67" spans="14:133">
      <c r="N67" s="131"/>
      <c r="Q67" s="132"/>
      <c r="S67" s="132"/>
      <c r="U67" s="132"/>
      <c r="V67" s="132"/>
      <c r="X67" s="132"/>
      <c r="Z67" s="132"/>
      <c r="AB67" s="132"/>
      <c r="AC67" s="132"/>
      <c r="AD67" s="132"/>
      <c r="AF67" s="132"/>
      <c r="AG67" s="132"/>
      <c r="AI67" s="132"/>
      <c r="AK67" s="132"/>
      <c r="AM67" s="132"/>
      <c r="AO67" s="132"/>
      <c r="AP67" s="132"/>
      <c r="AQ67" s="132"/>
      <c r="AS67" s="132"/>
      <c r="AU67" s="132"/>
      <c r="AW67" s="132"/>
      <c r="AX67" s="132"/>
      <c r="AZ67" s="132"/>
      <c r="BB67" s="132"/>
      <c r="BD67" s="132"/>
      <c r="BF67" s="132"/>
      <c r="BH67" s="132"/>
      <c r="BJ67" s="132"/>
      <c r="BL67" s="132"/>
      <c r="BM67" s="132"/>
      <c r="BN67" s="132"/>
      <c r="BO67" s="132"/>
      <c r="BQ67" s="132"/>
      <c r="BR67" s="132"/>
      <c r="BS67" s="132"/>
      <c r="BU67" s="132"/>
      <c r="BW67" s="132"/>
      <c r="BY67" s="132"/>
      <c r="CA67" s="132"/>
      <c r="CC67" s="132"/>
      <c r="CE67" s="132"/>
      <c r="CF67" s="132"/>
      <c r="CG67" s="132"/>
      <c r="CI67" s="132"/>
      <c r="CK67" s="640"/>
      <c r="CL67" s="132"/>
      <c r="CM67" s="132"/>
      <c r="CO67" s="132"/>
      <c r="CQ67" s="639"/>
      <c r="CR67" s="639"/>
      <c r="CS67" s="132"/>
      <c r="CT67" s="639"/>
      <c r="CU67" s="639"/>
      <c r="CV67" s="132"/>
      <c r="CW67" s="132"/>
      <c r="CY67" s="132"/>
      <c r="DA67" s="132"/>
      <c r="DB67" s="132"/>
      <c r="DD67" s="132"/>
      <c r="DE67" s="132"/>
      <c r="DF67" s="132"/>
      <c r="DH67" s="132"/>
      <c r="DJ67" s="132"/>
      <c r="DK67" s="132"/>
      <c r="DL67" s="132"/>
      <c r="DM67" s="132"/>
      <c r="DN67" s="132"/>
      <c r="DO67" s="132"/>
      <c r="DQ67" s="132"/>
      <c r="DR67" s="132"/>
      <c r="DT67" s="132"/>
      <c r="DU67" s="132"/>
      <c r="DV67" s="132"/>
      <c r="DW67" s="132"/>
      <c r="DX67" s="132"/>
      <c r="DY67" s="132"/>
      <c r="DZ67" s="132"/>
      <c r="EA67" s="639"/>
      <c r="EB67" s="639"/>
      <c r="EC67" s="639"/>
    </row>
    <row r="68" spans="14:133">
      <c r="N68" s="131"/>
      <c r="Q68" s="132"/>
      <c r="S68" s="132"/>
      <c r="U68" s="132"/>
      <c r="V68" s="132"/>
      <c r="X68" s="132"/>
      <c r="Z68" s="132"/>
      <c r="AB68" s="132"/>
      <c r="AC68" s="132"/>
      <c r="AD68" s="132"/>
      <c r="AF68" s="132"/>
      <c r="AG68" s="132"/>
      <c r="AI68" s="132"/>
      <c r="AK68" s="132"/>
      <c r="AM68" s="132"/>
      <c r="AO68" s="132"/>
      <c r="AP68" s="132"/>
      <c r="AQ68" s="132"/>
      <c r="AS68" s="132"/>
      <c r="AU68" s="132"/>
      <c r="AW68" s="132"/>
      <c r="AX68" s="132"/>
      <c r="AZ68" s="132"/>
      <c r="BB68" s="132"/>
      <c r="BD68" s="132"/>
      <c r="BF68" s="132"/>
      <c r="BH68" s="132"/>
      <c r="BJ68" s="132"/>
      <c r="BL68" s="132"/>
      <c r="BM68" s="132"/>
      <c r="BN68" s="132"/>
      <c r="BO68" s="132"/>
      <c r="BQ68" s="132"/>
      <c r="BR68" s="132"/>
      <c r="BS68" s="132"/>
      <c r="BU68" s="132"/>
      <c r="BW68" s="132"/>
      <c r="BY68" s="132"/>
      <c r="CA68" s="132"/>
      <c r="CC68" s="132"/>
      <c r="CE68" s="132"/>
      <c r="CF68" s="132"/>
      <c r="CG68" s="132"/>
      <c r="CI68" s="132"/>
      <c r="CK68" s="640"/>
      <c r="CL68" s="132"/>
      <c r="CM68" s="132"/>
      <c r="CO68" s="132"/>
      <c r="CQ68" s="639"/>
      <c r="CR68" s="639"/>
      <c r="CS68" s="132"/>
      <c r="CT68" s="639"/>
      <c r="CU68" s="639"/>
      <c r="CV68" s="132"/>
      <c r="CW68" s="132"/>
      <c r="CY68" s="132"/>
      <c r="DA68" s="132"/>
      <c r="DB68" s="132"/>
      <c r="DD68" s="132"/>
      <c r="DE68" s="132"/>
      <c r="DF68" s="132"/>
      <c r="DH68" s="132"/>
      <c r="DJ68" s="132"/>
      <c r="DK68" s="132"/>
      <c r="DL68" s="132"/>
      <c r="DM68" s="132"/>
      <c r="DN68" s="132"/>
      <c r="DO68" s="132"/>
      <c r="DQ68" s="132"/>
      <c r="DR68" s="132"/>
      <c r="DT68" s="132"/>
      <c r="DU68" s="132"/>
      <c r="DV68" s="132"/>
      <c r="DW68" s="132"/>
      <c r="DX68" s="132"/>
      <c r="DY68" s="132"/>
      <c r="DZ68" s="132"/>
      <c r="EA68" s="639"/>
      <c r="EB68" s="639"/>
      <c r="EC68" s="639"/>
    </row>
    <row r="69" spans="14:133">
      <c r="N69" s="131"/>
      <c r="Q69" s="132"/>
      <c r="S69" s="132"/>
      <c r="U69" s="132"/>
      <c r="V69" s="132"/>
      <c r="X69" s="132"/>
      <c r="Z69" s="132"/>
      <c r="AB69" s="132"/>
      <c r="AC69" s="132"/>
      <c r="AD69" s="132"/>
      <c r="AF69" s="132"/>
      <c r="AG69" s="132"/>
      <c r="AI69" s="132"/>
      <c r="AK69" s="132"/>
      <c r="AM69" s="132"/>
      <c r="AO69" s="132"/>
      <c r="AP69" s="132"/>
      <c r="AQ69" s="132"/>
      <c r="AS69" s="132"/>
      <c r="AU69" s="132"/>
      <c r="AW69" s="132"/>
      <c r="AX69" s="132"/>
      <c r="AZ69" s="132"/>
      <c r="BB69" s="132"/>
      <c r="BD69" s="132"/>
      <c r="BF69" s="132"/>
      <c r="BH69" s="132"/>
      <c r="BJ69" s="132"/>
      <c r="BL69" s="132"/>
      <c r="BM69" s="132"/>
      <c r="BN69" s="132"/>
      <c r="BO69" s="132"/>
      <c r="BQ69" s="132"/>
      <c r="BR69" s="132"/>
      <c r="BS69" s="132"/>
      <c r="BU69" s="132"/>
      <c r="BW69" s="132"/>
      <c r="BY69" s="132"/>
      <c r="CA69" s="132"/>
      <c r="CC69" s="132"/>
      <c r="CE69" s="132"/>
      <c r="CF69" s="132"/>
      <c r="CG69" s="132"/>
      <c r="CI69" s="132"/>
      <c r="CK69" s="640"/>
      <c r="CL69" s="132"/>
      <c r="CM69" s="132"/>
      <c r="CO69" s="132"/>
      <c r="CQ69" s="639"/>
      <c r="CR69" s="639"/>
      <c r="CS69" s="132"/>
      <c r="CT69" s="639"/>
      <c r="CU69" s="639"/>
      <c r="CV69" s="132"/>
      <c r="CW69" s="132"/>
      <c r="CY69" s="132"/>
      <c r="DA69" s="132"/>
      <c r="DB69" s="132"/>
      <c r="DD69" s="132"/>
      <c r="DE69" s="132"/>
      <c r="DF69" s="132"/>
      <c r="DH69" s="132"/>
      <c r="DJ69" s="132"/>
      <c r="DK69" s="132"/>
      <c r="DL69" s="132"/>
      <c r="DM69" s="132"/>
      <c r="DN69" s="132"/>
      <c r="DO69" s="132"/>
      <c r="DQ69" s="132"/>
      <c r="DR69" s="132"/>
      <c r="DT69" s="132"/>
      <c r="DU69" s="132"/>
      <c r="DV69" s="132"/>
      <c r="DW69" s="132"/>
      <c r="DX69" s="132"/>
      <c r="DY69" s="132"/>
      <c r="DZ69" s="132"/>
      <c r="EA69" s="639"/>
      <c r="EB69" s="639"/>
      <c r="EC69" s="639"/>
    </row>
    <row r="70" spans="14:133">
      <c r="N70" s="131"/>
      <c r="Q70" s="132"/>
      <c r="S70" s="132"/>
      <c r="U70" s="132"/>
      <c r="V70" s="132"/>
      <c r="X70" s="132"/>
      <c r="Z70" s="132"/>
      <c r="AB70" s="132"/>
      <c r="AC70" s="132"/>
      <c r="AD70" s="132"/>
      <c r="AF70" s="132"/>
      <c r="AG70" s="132"/>
      <c r="AI70" s="132"/>
      <c r="AK70" s="132"/>
      <c r="AM70" s="132"/>
      <c r="AO70" s="132"/>
      <c r="AP70" s="132"/>
      <c r="AQ70" s="132"/>
      <c r="AS70" s="132"/>
      <c r="AU70" s="132"/>
      <c r="AW70" s="132"/>
      <c r="AX70" s="132"/>
      <c r="AZ70" s="132"/>
      <c r="BB70" s="132"/>
      <c r="BD70" s="132"/>
      <c r="BF70" s="132"/>
      <c r="BH70" s="132"/>
      <c r="BJ70" s="132"/>
      <c r="BL70" s="132"/>
      <c r="BM70" s="132"/>
      <c r="BN70" s="132"/>
      <c r="BO70" s="132"/>
      <c r="BQ70" s="132"/>
      <c r="BR70" s="132"/>
      <c r="BS70" s="132"/>
      <c r="BU70" s="132"/>
      <c r="BW70" s="132"/>
      <c r="BY70" s="132"/>
      <c r="CA70" s="132"/>
      <c r="CC70" s="132"/>
      <c r="CE70" s="132"/>
      <c r="CF70" s="132"/>
      <c r="CG70" s="132"/>
      <c r="CI70" s="132"/>
      <c r="CK70" s="640"/>
      <c r="CL70" s="132"/>
      <c r="CM70" s="132"/>
      <c r="CO70" s="132"/>
      <c r="CQ70" s="639"/>
      <c r="CR70" s="639"/>
      <c r="CS70" s="132"/>
      <c r="CT70" s="639"/>
      <c r="CU70" s="639"/>
      <c r="CV70" s="132"/>
      <c r="CW70" s="132"/>
      <c r="CY70" s="132"/>
      <c r="DA70" s="132"/>
      <c r="DB70" s="132"/>
      <c r="DD70" s="132"/>
      <c r="DE70" s="132"/>
      <c r="DF70" s="132"/>
      <c r="DH70" s="132"/>
      <c r="DJ70" s="132"/>
      <c r="DK70" s="132"/>
      <c r="DL70" s="132"/>
      <c r="DM70" s="132"/>
      <c r="DN70" s="132"/>
      <c r="DO70" s="132"/>
      <c r="DQ70" s="132"/>
      <c r="DR70" s="132"/>
      <c r="DT70" s="132"/>
      <c r="DU70" s="132"/>
      <c r="DV70" s="132"/>
      <c r="DW70" s="132"/>
      <c r="DX70" s="132"/>
      <c r="DY70" s="132"/>
      <c r="DZ70" s="132"/>
      <c r="EA70" s="639"/>
      <c r="EB70" s="639"/>
      <c r="EC70" s="639"/>
    </row>
    <row r="71" spans="14:133">
      <c r="N71" s="131"/>
      <c r="Q71" s="132"/>
      <c r="S71" s="132"/>
      <c r="U71" s="132"/>
      <c r="V71" s="132"/>
      <c r="X71" s="132"/>
      <c r="Z71" s="132"/>
      <c r="AB71" s="132"/>
      <c r="AC71" s="132"/>
      <c r="AD71" s="132"/>
      <c r="AF71" s="132"/>
      <c r="AG71" s="132"/>
      <c r="AI71" s="132"/>
      <c r="AK71" s="132"/>
      <c r="AM71" s="132"/>
      <c r="AO71" s="132"/>
      <c r="AP71" s="132"/>
      <c r="AQ71" s="132"/>
      <c r="AS71" s="132"/>
      <c r="AU71" s="132"/>
      <c r="AW71" s="132"/>
      <c r="AX71" s="132"/>
      <c r="AZ71" s="132"/>
      <c r="BB71" s="132"/>
      <c r="BD71" s="132"/>
      <c r="BF71" s="132"/>
      <c r="BH71" s="132"/>
      <c r="BJ71" s="132"/>
      <c r="BL71" s="132"/>
      <c r="BM71" s="132"/>
      <c r="BN71" s="132"/>
      <c r="BO71" s="132"/>
      <c r="BQ71" s="132"/>
      <c r="BR71" s="132"/>
      <c r="BS71" s="132"/>
      <c r="BU71" s="132"/>
      <c r="BW71" s="132"/>
      <c r="BY71" s="132"/>
      <c r="CA71" s="132"/>
      <c r="CC71" s="132"/>
      <c r="CE71" s="132"/>
      <c r="CF71" s="132"/>
      <c r="CG71" s="132"/>
      <c r="CI71" s="132"/>
      <c r="CK71" s="640"/>
      <c r="CL71" s="132"/>
      <c r="CM71" s="132"/>
      <c r="CO71" s="132"/>
      <c r="CQ71" s="639"/>
      <c r="CR71" s="639"/>
      <c r="CS71" s="132"/>
      <c r="CT71" s="639"/>
      <c r="CU71" s="639"/>
      <c r="CV71" s="132"/>
      <c r="CW71" s="132"/>
      <c r="CY71" s="132"/>
      <c r="DA71" s="132"/>
      <c r="DB71" s="132"/>
      <c r="DD71" s="132"/>
      <c r="DE71" s="132"/>
      <c r="DF71" s="132"/>
      <c r="DH71" s="132"/>
      <c r="DJ71" s="132"/>
      <c r="DK71" s="132"/>
      <c r="DL71" s="132"/>
      <c r="DM71" s="132"/>
      <c r="DN71" s="132"/>
      <c r="DO71" s="132"/>
      <c r="DQ71" s="132"/>
      <c r="DR71" s="132"/>
      <c r="DT71" s="132"/>
      <c r="DU71" s="132"/>
      <c r="DV71" s="132"/>
      <c r="DW71" s="132"/>
      <c r="DX71" s="132"/>
      <c r="DY71" s="132"/>
      <c r="DZ71" s="132"/>
      <c r="EA71" s="639"/>
      <c r="EB71" s="639"/>
      <c r="EC71" s="639"/>
    </row>
    <row r="72" spans="14:133">
      <c r="N72" s="131"/>
      <c r="Q72" s="132"/>
      <c r="S72" s="132"/>
      <c r="U72" s="132"/>
      <c r="V72" s="132"/>
      <c r="X72" s="132"/>
      <c r="Z72" s="132"/>
      <c r="AB72" s="132"/>
      <c r="AC72" s="132"/>
      <c r="AD72" s="132"/>
      <c r="AF72" s="132"/>
      <c r="AG72" s="132"/>
      <c r="AI72" s="132"/>
      <c r="AK72" s="132"/>
      <c r="AM72" s="132"/>
      <c r="AO72" s="132"/>
      <c r="AP72" s="132"/>
      <c r="AQ72" s="132"/>
      <c r="AS72" s="132"/>
      <c r="AU72" s="132"/>
      <c r="AW72" s="132"/>
      <c r="AX72" s="132"/>
      <c r="AZ72" s="132"/>
      <c r="BB72" s="132"/>
      <c r="BD72" s="132"/>
      <c r="BF72" s="132"/>
      <c r="BH72" s="132"/>
      <c r="BJ72" s="132"/>
      <c r="BL72" s="132"/>
      <c r="BM72" s="132"/>
      <c r="BN72" s="132"/>
      <c r="BO72" s="132"/>
      <c r="BQ72" s="132"/>
      <c r="BR72" s="132"/>
      <c r="BS72" s="132"/>
      <c r="BU72" s="132"/>
      <c r="BW72" s="132"/>
      <c r="BY72" s="132"/>
      <c r="CA72" s="132"/>
      <c r="CC72" s="132"/>
      <c r="CE72" s="132"/>
      <c r="CF72" s="132"/>
      <c r="CG72" s="132"/>
      <c r="CI72" s="132"/>
      <c r="CK72" s="640"/>
      <c r="CL72" s="132"/>
      <c r="CM72" s="132"/>
      <c r="CO72" s="132"/>
      <c r="CQ72" s="639"/>
      <c r="CR72" s="639"/>
      <c r="CS72" s="132"/>
      <c r="CT72" s="639"/>
      <c r="CU72" s="639"/>
      <c r="CV72" s="132"/>
      <c r="CW72" s="132"/>
      <c r="CY72" s="132"/>
      <c r="DA72" s="132"/>
      <c r="DB72" s="132"/>
      <c r="DD72" s="132"/>
      <c r="DE72" s="132"/>
      <c r="DF72" s="132"/>
      <c r="DH72" s="132"/>
      <c r="DJ72" s="132"/>
      <c r="DK72" s="132"/>
      <c r="DL72" s="132"/>
      <c r="DM72" s="132"/>
      <c r="DN72" s="132"/>
      <c r="DO72" s="132"/>
      <c r="DQ72" s="132"/>
      <c r="DR72" s="132"/>
      <c r="DT72" s="132"/>
      <c r="DU72" s="132"/>
      <c r="DV72" s="132"/>
      <c r="DW72" s="132"/>
      <c r="DX72" s="132"/>
      <c r="DY72" s="132"/>
      <c r="DZ72" s="132"/>
      <c r="EA72" s="639"/>
      <c r="EB72" s="639"/>
      <c r="EC72" s="639"/>
    </row>
    <row r="73" spans="14:133">
      <c r="N73" s="131"/>
      <c r="Q73" s="132"/>
      <c r="S73" s="132"/>
      <c r="U73" s="132"/>
      <c r="V73" s="132"/>
      <c r="X73" s="132"/>
      <c r="Z73" s="132"/>
      <c r="AB73" s="132"/>
      <c r="AC73" s="132"/>
      <c r="AD73" s="132"/>
      <c r="AF73" s="132"/>
      <c r="AG73" s="132"/>
      <c r="AI73" s="132"/>
      <c r="AK73" s="132"/>
      <c r="AM73" s="132"/>
      <c r="AO73" s="132"/>
      <c r="AP73" s="132"/>
      <c r="AQ73" s="132"/>
      <c r="AS73" s="132"/>
      <c r="AU73" s="132"/>
      <c r="AW73" s="132"/>
      <c r="AX73" s="132"/>
      <c r="AZ73" s="132"/>
      <c r="BB73" s="132"/>
      <c r="BD73" s="132"/>
      <c r="BF73" s="132"/>
      <c r="BH73" s="132"/>
      <c r="BJ73" s="132"/>
      <c r="BL73" s="132"/>
      <c r="BM73" s="132"/>
      <c r="BN73" s="132"/>
      <c r="BO73" s="132"/>
      <c r="BQ73" s="132"/>
      <c r="BR73" s="132"/>
      <c r="BS73" s="132"/>
      <c r="BU73" s="132"/>
      <c r="BW73" s="132"/>
      <c r="BY73" s="132"/>
      <c r="CA73" s="132"/>
      <c r="CC73" s="132"/>
      <c r="CE73" s="132"/>
      <c r="CF73" s="132"/>
      <c r="CG73" s="132"/>
      <c r="CI73" s="132"/>
      <c r="CK73" s="640"/>
      <c r="CL73" s="132"/>
      <c r="CM73" s="132"/>
      <c r="CO73" s="132"/>
      <c r="CQ73" s="639"/>
      <c r="CR73" s="639"/>
      <c r="CS73" s="132"/>
      <c r="CT73" s="639"/>
      <c r="CU73" s="639"/>
      <c r="CV73" s="132"/>
      <c r="CW73" s="132"/>
      <c r="CY73" s="132"/>
      <c r="DA73" s="132"/>
      <c r="DB73" s="132"/>
      <c r="DD73" s="132"/>
      <c r="DE73" s="132"/>
      <c r="DF73" s="132"/>
      <c r="DH73" s="132"/>
      <c r="DJ73" s="132"/>
      <c r="DK73" s="132"/>
      <c r="DL73" s="132"/>
      <c r="DM73" s="132"/>
      <c r="DN73" s="132"/>
      <c r="DO73" s="132"/>
      <c r="DQ73" s="132"/>
      <c r="DR73" s="132"/>
      <c r="DT73" s="132"/>
      <c r="DU73" s="132"/>
      <c r="DV73" s="132"/>
      <c r="DW73" s="132"/>
      <c r="DX73" s="132"/>
      <c r="DY73" s="132"/>
      <c r="DZ73" s="132"/>
      <c r="EA73" s="639"/>
      <c r="EB73" s="639"/>
      <c r="EC73" s="639"/>
    </row>
    <row r="74" spans="14:133">
      <c r="N74" s="131"/>
      <c r="Q74" s="132"/>
      <c r="S74" s="132"/>
      <c r="U74" s="132"/>
      <c r="V74" s="132"/>
      <c r="X74" s="132"/>
      <c r="Z74" s="132"/>
      <c r="AB74" s="132"/>
      <c r="AC74" s="132"/>
      <c r="AD74" s="132"/>
      <c r="AF74" s="132"/>
      <c r="AG74" s="132"/>
      <c r="AI74" s="132"/>
      <c r="AK74" s="132"/>
      <c r="AM74" s="132"/>
      <c r="AO74" s="132"/>
      <c r="AP74" s="132"/>
      <c r="AQ74" s="132"/>
      <c r="AS74" s="132"/>
      <c r="AU74" s="132"/>
      <c r="AW74" s="132"/>
      <c r="AX74" s="132"/>
      <c r="AZ74" s="132"/>
      <c r="BB74" s="132"/>
      <c r="BD74" s="132"/>
      <c r="BF74" s="132"/>
      <c r="BH74" s="132"/>
      <c r="BJ74" s="132"/>
      <c r="BL74" s="132"/>
      <c r="BM74" s="132"/>
      <c r="BN74" s="132"/>
      <c r="BO74" s="132"/>
      <c r="BQ74" s="132"/>
      <c r="BR74" s="132"/>
      <c r="BS74" s="132"/>
      <c r="BU74" s="132"/>
      <c r="BW74" s="132"/>
      <c r="BY74" s="132"/>
      <c r="CA74" s="132"/>
      <c r="CC74" s="132"/>
      <c r="CE74" s="132"/>
      <c r="CF74" s="132"/>
      <c r="CG74" s="132"/>
      <c r="CI74" s="132"/>
      <c r="CK74" s="640"/>
      <c r="CL74" s="132"/>
      <c r="CM74" s="132"/>
      <c r="CO74" s="132"/>
      <c r="CQ74" s="639"/>
      <c r="CR74" s="639"/>
      <c r="CS74" s="132"/>
      <c r="CT74" s="639"/>
      <c r="CU74" s="639"/>
      <c r="CV74" s="132"/>
      <c r="CW74" s="132"/>
      <c r="CY74" s="132"/>
      <c r="DA74" s="132"/>
      <c r="DB74" s="132"/>
      <c r="DD74" s="132"/>
      <c r="DE74" s="132"/>
      <c r="DF74" s="132"/>
      <c r="DH74" s="132"/>
      <c r="DJ74" s="132"/>
      <c r="DK74" s="132"/>
      <c r="DL74" s="132"/>
      <c r="DM74" s="132"/>
      <c r="DN74" s="132"/>
      <c r="DO74" s="132"/>
      <c r="DQ74" s="132"/>
      <c r="DR74" s="132"/>
      <c r="DT74" s="132"/>
      <c r="DU74" s="132"/>
      <c r="DV74" s="132"/>
      <c r="DW74" s="132"/>
      <c r="DX74" s="132"/>
      <c r="DY74" s="132"/>
      <c r="DZ74" s="132"/>
      <c r="EA74" s="639"/>
      <c r="EB74" s="639"/>
      <c r="EC74" s="639"/>
    </row>
    <row r="75" spans="14:133">
      <c r="N75" s="131"/>
      <c r="Q75" s="132"/>
      <c r="S75" s="132"/>
      <c r="U75" s="132"/>
      <c r="V75" s="132"/>
      <c r="X75" s="132"/>
      <c r="Z75" s="132"/>
      <c r="AB75" s="132"/>
      <c r="AC75" s="132"/>
      <c r="AD75" s="132"/>
      <c r="AF75" s="132"/>
      <c r="AG75" s="132"/>
      <c r="AI75" s="132"/>
      <c r="AK75" s="132"/>
      <c r="AM75" s="132"/>
      <c r="AO75" s="132"/>
      <c r="AP75" s="132"/>
      <c r="AQ75" s="132"/>
      <c r="AS75" s="132"/>
      <c r="AU75" s="132"/>
      <c r="AW75" s="132"/>
      <c r="AX75" s="132"/>
      <c r="AZ75" s="132"/>
      <c r="BB75" s="132"/>
      <c r="BD75" s="132"/>
      <c r="BF75" s="132"/>
      <c r="BH75" s="132"/>
      <c r="BJ75" s="132"/>
      <c r="BL75" s="132"/>
      <c r="BM75" s="132"/>
      <c r="BN75" s="132"/>
      <c r="BO75" s="132"/>
      <c r="BQ75" s="132"/>
      <c r="BR75" s="132"/>
      <c r="BS75" s="132"/>
      <c r="BU75" s="132"/>
      <c r="BW75" s="132"/>
      <c r="BY75" s="132"/>
      <c r="CA75" s="132"/>
      <c r="CC75" s="132"/>
      <c r="CE75" s="132"/>
      <c r="CF75" s="132"/>
      <c r="CG75" s="132"/>
      <c r="CI75" s="132"/>
      <c r="CK75" s="640"/>
      <c r="CL75" s="132"/>
      <c r="CM75" s="132"/>
      <c r="CO75" s="132"/>
      <c r="CQ75" s="639"/>
      <c r="CR75" s="639"/>
      <c r="CS75" s="132"/>
      <c r="CT75" s="639"/>
      <c r="CU75" s="639"/>
      <c r="CV75" s="132"/>
      <c r="CW75" s="132"/>
      <c r="CY75" s="132"/>
      <c r="DA75" s="132"/>
      <c r="DB75" s="132"/>
      <c r="DD75" s="132"/>
      <c r="DE75" s="132"/>
      <c r="DF75" s="132"/>
      <c r="DH75" s="132"/>
      <c r="DJ75" s="132"/>
      <c r="DK75" s="132"/>
      <c r="DL75" s="132"/>
      <c r="DM75" s="132"/>
      <c r="DN75" s="132"/>
      <c r="DO75" s="132"/>
      <c r="DQ75" s="132"/>
      <c r="DR75" s="132"/>
      <c r="DT75" s="132"/>
      <c r="DU75" s="132"/>
      <c r="DV75" s="132"/>
      <c r="DW75" s="132"/>
      <c r="DX75" s="132"/>
      <c r="DY75" s="132"/>
      <c r="DZ75" s="132"/>
      <c r="EA75" s="639"/>
      <c r="EB75" s="639"/>
      <c r="EC75" s="639"/>
    </row>
    <row r="76" spans="14:133">
      <c r="N76" s="131"/>
      <c r="Q76" s="132"/>
      <c r="S76" s="132"/>
      <c r="U76" s="132"/>
      <c r="V76" s="132"/>
      <c r="X76" s="132"/>
      <c r="Z76" s="132"/>
      <c r="AB76" s="132"/>
      <c r="AC76" s="132"/>
      <c r="AD76" s="132"/>
      <c r="AF76" s="132"/>
      <c r="AG76" s="132"/>
      <c r="AI76" s="132"/>
      <c r="AK76" s="132"/>
      <c r="AM76" s="132"/>
      <c r="AO76" s="132"/>
      <c r="AP76" s="132"/>
      <c r="AQ76" s="132"/>
      <c r="AS76" s="132"/>
      <c r="AU76" s="132"/>
      <c r="AW76" s="132"/>
      <c r="AX76" s="132"/>
      <c r="AZ76" s="132"/>
      <c r="BB76" s="132"/>
      <c r="BD76" s="132"/>
      <c r="BF76" s="132"/>
      <c r="BH76" s="132"/>
      <c r="BJ76" s="132"/>
      <c r="BL76" s="132"/>
      <c r="BM76" s="132"/>
      <c r="BN76" s="132"/>
      <c r="BO76" s="132"/>
      <c r="BQ76" s="132"/>
      <c r="BR76" s="132"/>
      <c r="BS76" s="132"/>
      <c r="BU76" s="132"/>
      <c r="BW76" s="132"/>
      <c r="BY76" s="132"/>
      <c r="CA76" s="132"/>
      <c r="CC76" s="132"/>
      <c r="CE76" s="132"/>
      <c r="CF76" s="132"/>
      <c r="CG76" s="132"/>
      <c r="CI76" s="132"/>
      <c r="CK76" s="640"/>
      <c r="CL76" s="132"/>
      <c r="CM76" s="132"/>
      <c r="CO76" s="132"/>
      <c r="CQ76" s="639"/>
      <c r="CR76" s="639"/>
      <c r="CS76" s="132"/>
      <c r="CT76" s="639"/>
      <c r="CU76" s="639"/>
      <c r="CV76" s="132"/>
      <c r="CW76" s="132"/>
      <c r="CY76" s="132"/>
      <c r="DA76" s="132"/>
      <c r="DB76" s="132"/>
      <c r="DD76" s="132"/>
      <c r="DE76" s="132"/>
      <c r="DF76" s="132"/>
      <c r="DH76" s="132"/>
      <c r="DJ76" s="132"/>
      <c r="DK76" s="132"/>
      <c r="DL76" s="132"/>
      <c r="DM76" s="132"/>
      <c r="DN76" s="132"/>
      <c r="DO76" s="132"/>
      <c r="DQ76" s="132"/>
      <c r="DR76" s="132"/>
      <c r="DT76" s="132"/>
      <c r="DU76" s="132"/>
      <c r="DV76" s="132"/>
      <c r="DW76" s="132"/>
      <c r="DX76" s="132"/>
      <c r="DY76" s="132"/>
      <c r="DZ76" s="132"/>
      <c r="EA76" s="639"/>
      <c r="EB76" s="639"/>
      <c r="EC76" s="639"/>
    </row>
    <row r="77" spans="14:133">
      <c r="N77" s="131"/>
      <c r="Q77" s="132"/>
      <c r="S77" s="132"/>
      <c r="U77" s="132"/>
      <c r="V77" s="132"/>
      <c r="X77" s="132"/>
      <c r="Z77" s="132"/>
      <c r="AB77" s="132"/>
      <c r="AC77" s="132"/>
      <c r="AD77" s="132"/>
      <c r="AF77" s="132"/>
      <c r="AG77" s="132"/>
      <c r="AI77" s="132"/>
      <c r="AK77" s="132"/>
      <c r="AM77" s="132"/>
      <c r="AO77" s="132"/>
      <c r="AP77" s="132"/>
      <c r="AQ77" s="132"/>
      <c r="AS77" s="132"/>
      <c r="AU77" s="132"/>
      <c r="AW77" s="132"/>
      <c r="AX77" s="132"/>
      <c r="AZ77" s="132"/>
      <c r="BB77" s="132"/>
      <c r="BD77" s="132"/>
      <c r="BF77" s="132"/>
      <c r="BH77" s="132"/>
      <c r="BJ77" s="132"/>
      <c r="BL77" s="132"/>
      <c r="BM77" s="132"/>
      <c r="BN77" s="132"/>
      <c r="BO77" s="132"/>
      <c r="BQ77" s="132"/>
      <c r="BR77" s="132"/>
      <c r="BS77" s="132"/>
      <c r="BU77" s="132"/>
      <c r="BW77" s="132"/>
      <c r="BY77" s="132"/>
      <c r="CA77" s="132"/>
      <c r="CC77" s="132"/>
      <c r="CE77" s="132"/>
      <c r="CF77" s="132"/>
      <c r="CG77" s="132"/>
      <c r="CI77" s="132"/>
      <c r="CK77" s="640"/>
      <c r="CL77" s="132"/>
      <c r="CM77" s="132"/>
      <c r="CO77" s="132"/>
      <c r="CQ77" s="639"/>
      <c r="CR77" s="639"/>
      <c r="CS77" s="132"/>
      <c r="CT77" s="639"/>
      <c r="CU77" s="639"/>
      <c r="CV77" s="132"/>
      <c r="CW77" s="132"/>
      <c r="CY77" s="132"/>
      <c r="DA77" s="132"/>
      <c r="DB77" s="132"/>
      <c r="DD77" s="132"/>
      <c r="DE77" s="132"/>
      <c r="DF77" s="132"/>
      <c r="DH77" s="132"/>
      <c r="DJ77" s="132"/>
      <c r="DK77" s="132"/>
      <c r="DL77" s="132"/>
      <c r="DM77" s="132"/>
      <c r="DN77" s="132"/>
      <c r="DO77" s="132"/>
      <c r="DQ77" s="132"/>
      <c r="DR77" s="132"/>
      <c r="DT77" s="132"/>
      <c r="DU77" s="132"/>
      <c r="DV77" s="132"/>
      <c r="DW77" s="132"/>
      <c r="DX77" s="132"/>
      <c r="DY77" s="132"/>
      <c r="DZ77" s="132"/>
      <c r="EA77" s="639"/>
      <c r="EB77" s="639"/>
      <c r="EC77" s="639"/>
    </row>
    <row r="78" spans="14:133">
      <c r="N78" s="131"/>
      <c r="Q78" s="132"/>
      <c r="S78" s="132"/>
      <c r="U78" s="132"/>
      <c r="V78" s="132"/>
      <c r="X78" s="132"/>
      <c r="Z78" s="132"/>
      <c r="AB78" s="132"/>
      <c r="AC78" s="132"/>
      <c r="AD78" s="132"/>
      <c r="AF78" s="132"/>
      <c r="AG78" s="132"/>
      <c r="AI78" s="132"/>
      <c r="AK78" s="132"/>
      <c r="AM78" s="132"/>
      <c r="AO78" s="132"/>
      <c r="AP78" s="132"/>
      <c r="AQ78" s="132"/>
      <c r="AS78" s="132"/>
      <c r="AU78" s="132"/>
      <c r="AW78" s="132"/>
      <c r="AX78" s="132"/>
      <c r="AZ78" s="132"/>
      <c r="BB78" s="132"/>
      <c r="BD78" s="132"/>
      <c r="BF78" s="132"/>
      <c r="BH78" s="132"/>
      <c r="BJ78" s="132"/>
      <c r="BL78" s="132"/>
      <c r="BM78" s="132"/>
      <c r="BN78" s="132"/>
      <c r="BO78" s="132"/>
      <c r="BQ78" s="132"/>
      <c r="BR78" s="132"/>
      <c r="BS78" s="132"/>
      <c r="BU78" s="132"/>
      <c r="BW78" s="132"/>
      <c r="BY78" s="132"/>
      <c r="CA78" s="132"/>
      <c r="CC78" s="132"/>
      <c r="CE78" s="132"/>
      <c r="CF78" s="132"/>
      <c r="CG78" s="132"/>
      <c r="CI78" s="132"/>
      <c r="CK78" s="640"/>
      <c r="CL78" s="132"/>
      <c r="CM78" s="132"/>
      <c r="CO78" s="132"/>
      <c r="CQ78" s="639"/>
      <c r="CR78" s="639"/>
      <c r="CS78" s="132"/>
      <c r="CT78" s="639"/>
      <c r="CU78" s="639"/>
      <c r="CV78" s="132"/>
      <c r="CW78" s="132"/>
      <c r="CY78" s="132"/>
      <c r="DA78" s="132"/>
      <c r="DB78" s="132"/>
      <c r="DD78" s="132"/>
      <c r="DE78" s="132"/>
      <c r="DF78" s="132"/>
      <c r="DH78" s="132"/>
      <c r="DJ78" s="132"/>
      <c r="DK78" s="132"/>
      <c r="DL78" s="132"/>
      <c r="DM78" s="132"/>
      <c r="DN78" s="132"/>
      <c r="DO78" s="132"/>
      <c r="DQ78" s="132"/>
      <c r="DR78" s="132"/>
      <c r="DT78" s="132"/>
      <c r="DU78" s="132"/>
      <c r="DV78" s="132"/>
      <c r="DW78" s="132"/>
      <c r="DX78" s="132"/>
      <c r="DY78" s="132"/>
      <c r="DZ78" s="132"/>
      <c r="EA78" s="639"/>
      <c r="EB78" s="639"/>
      <c r="EC78" s="639"/>
    </row>
    <row r="79" spans="14:133">
      <c r="N79" s="131"/>
      <c r="Q79" s="132"/>
      <c r="S79" s="132"/>
      <c r="U79" s="132"/>
      <c r="V79" s="132"/>
      <c r="X79" s="132"/>
      <c r="Z79" s="132"/>
      <c r="AB79" s="132"/>
      <c r="AC79" s="132"/>
      <c r="AD79" s="132"/>
      <c r="AF79" s="132"/>
      <c r="AG79" s="132"/>
      <c r="AI79" s="132"/>
      <c r="AK79" s="132"/>
      <c r="AM79" s="132"/>
      <c r="AO79" s="132"/>
      <c r="AP79" s="132"/>
      <c r="AQ79" s="132"/>
      <c r="AS79" s="132"/>
      <c r="AU79" s="132"/>
      <c r="AW79" s="132"/>
      <c r="AX79" s="132"/>
      <c r="AZ79" s="132"/>
      <c r="BB79" s="132"/>
      <c r="BD79" s="132"/>
      <c r="BF79" s="132"/>
      <c r="BH79" s="132"/>
      <c r="BJ79" s="132"/>
      <c r="BL79" s="132"/>
      <c r="BM79" s="132"/>
      <c r="BN79" s="132"/>
      <c r="BO79" s="132"/>
      <c r="BQ79" s="132"/>
      <c r="BR79" s="132"/>
      <c r="BS79" s="132"/>
      <c r="BU79" s="132"/>
      <c r="BW79" s="132"/>
      <c r="BY79" s="132"/>
      <c r="CA79" s="132"/>
      <c r="CC79" s="132"/>
      <c r="CE79" s="132"/>
      <c r="CF79" s="132"/>
      <c r="CG79" s="132"/>
      <c r="CI79" s="132"/>
      <c r="CK79" s="640"/>
      <c r="CL79" s="132"/>
      <c r="CM79" s="132"/>
      <c r="CO79" s="132"/>
      <c r="CQ79" s="639"/>
      <c r="CR79" s="639"/>
      <c r="CS79" s="132"/>
      <c r="CT79" s="639"/>
      <c r="CU79" s="639"/>
      <c r="CV79" s="132"/>
      <c r="CW79" s="132"/>
      <c r="CY79" s="132"/>
      <c r="DA79" s="132"/>
      <c r="DB79" s="132"/>
      <c r="DD79" s="132"/>
      <c r="DE79" s="132"/>
      <c r="DF79" s="132"/>
      <c r="DH79" s="132"/>
      <c r="DJ79" s="132"/>
      <c r="DK79" s="132"/>
      <c r="DL79" s="132"/>
      <c r="DM79" s="132"/>
      <c r="DN79" s="132"/>
      <c r="DO79" s="132"/>
      <c r="DQ79" s="132"/>
      <c r="DR79" s="132"/>
      <c r="DT79" s="132"/>
      <c r="DU79" s="132"/>
      <c r="DV79" s="132"/>
      <c r="DW79" s="132"/>
      <c r="DX79" s="132"/>
      <c r="DY79" s="132"/>
      <c r="DZ79" s="132"/>
      <c r="EA79" s="639"/>
      <c r="EB79" s="639"/>
      <c r="EC79" s="639"/>
    </row>
    <row r="80" spans="14:133">
      <c r="N80" s="131"/>
      <c r="CE80" s="132"/>
      <c r="CF80" s="132"/>
      <c r="CG80" s="132"/>
      <c r="CH80" s="133"/>
      <c r="CI80" s="132"/>
      <c r="CJ80" s="133"/>
      <c r="CK80" s="640"/>
      <c r="CL80" s="133"/>
      <c r="CM80" s="132"/>
      <c r="CN80" s="133"/>
      <c r="CO80" s="132"/>
      <c r="CP80" s="133"/>
      <c r="CQ80" s="639"/>
      <c r="CR80" s="639"/>
      <c r="CS80" s="133"/>
      <c r="CT80" s="639"/>
      <c r="CU80" s="639"/>
      <c r="CV80" s="133"/>
      <c r="CW80" s="132"/>
      <c r="CX80" s="133"/>
      <c r="CY80" s="132"/>
      <c r="CZ80" s="133"/>
      <c r="DD80" s="132"/>
      <c r="DE80" s="132"/>
      <c r="DF80" s="132"/>
      <c r="DG80" s="133"/>
      <c r="DM80" s="132"/>
      <c r="DN80" s="132"/>
      <c r="DO80" s="132"/>
      <c r="DP80" s="133"/>
      <c r="DQ80" s="132"/>
      <c r="DR80" s="132"/>
      <c r="DS80" s="133"/>
      <c r="EA80" s="639"/>
      <c r="EB80" s="639"/>
      <c r="EC80" s="639"/>
    </row>
    <row r="81" spans="14:133">
      <c r="N81" s="131"/>
      <c r="CE81" s="132"/>
      <c r="CF81" s="132"/>
      <c r="CG81" s="132"/>
      <c r="CH81" s="133"/>
      <c r="CI81" s="132"/>
      <c r="CJ81" s="133"/>
      <c r="CK81" s="640"/>
      <c r="CL81" s="133"/>
      <c r="CM81" s="132"/>
      <c r="CN81" s="133"/>
      <c r="CO81" s="132"/>
      <c r="CP81" s="133"/>
      <c r="CQ81" s="639"/>
      <c r="CR81" s="639"/>
      <c r="CS81" s="133"/>
      <c r="CT81" s="639"/>
      <c r="CU81" s="639"/>
      <c r="CV81" s="133"/>
      <c r="CW81" s="132"/>
      <c r="CX81" s="133"/>
      <c r="CY81" s="132"/>
      <c r="CZ81" s="133"/>
      <c r="DD81" s="132"/>
      <c r="DE81" s="132"/>
      <c r="DF81" s="132"/>
      <c r="DG81" s="133"/>
      <c r="DM81" s="132"/>
      <c r="DN81" s="132"/>
      <c r="DO81" s="132"/>
      <c r="DP81" s="133"/>
      <c r="DQ81" s="132"/>
      <c r="DR81" s="132"/>
      <c r="DS81" s="133"/>
      <c r="EA81" s="639"/>
      <c r="EB81" s="639"/>
      <c r="EC81" s="639"/>
    </row>
    <row r="82" spans="14:133">
      <c r="N82" s="131"/>
      <c r="CE82" s="132"/>
      <c r="CF82" s="132"/>
      <c r="CG82" s="132"/>
      <c r="CH82" s="133"/>
      <c r="CI82" s="132"/>
      <c r="CJ82" s="133"/>
      <c r="CK82" s="640"/>
      <c r="CL82" s="133"/>
      <c r="CM82" s="132"/>
      <c r="CN82" s="133"/>
      <c r="CO82" s="132"/>
      <c r="CP82" s="133"/>
      <c r="CQ82" s="639"/>
      <c r="CR82" s="639"/>
      <c r="CS82" s="133"/>
      <c r="CT82" s="639"/>
      <c r="CU82" s="639"/>
      <c r="CV82" s="133"/>
      <c r="CW82" s="132"/>
      <c r="CX82" s="133"/>
      <c r="CY82" s="132"/>
      <c r="CZ82" s="133"/>
      <c r="DD82" s="132"/>
      <c r="DE82" s="132"/>
      <c r="DF82" s="132"/>
      <c r="DG82" s="133"/>
      <c r="DM82" s="132"/>
      <c r="DN82" s="132"/>
      <c r="DO82" s="132"/>
      <c r="DP82" s="133"/>
      <c r="DQ82" s="132"/>
      <c r="DR82" s="132"/>
      <c r="DS82" s="133"/>
      <c r="EA82" s="639"/>
      <c r="EB82" s="639"/>
      <c r="EC82" s="639"/>
    </row>
    <row r="83" spans="14:133">
      <c r="N83" s="131"/>
      <c r="CE83" s="132"/>
      <c r="CF83" s="132"/>
      <c r="CG83" s="132"/>
      <c r="CH83" s="133"/>
      <c r="CI83" s="132"/>
      <c r="CJ83" s="133"/>
      <c r="CK83" s="640"/>
      <c r="CL83" s="133"/>
      <c r="CM83" s="132"/>
      <c r="CN83" s="133"/>
      <c r="CO83" s="132"/>
      <c r="CP83" s="133"/>
      <c r="CQ83" s="639"/>
      <c r="CR83" s="639"/>
      <c r="CS83" s="133"/>
      <c r="CT83" s="639"/>
      <c r="CU83" s="639"/>
      <c r="CV83" s="133"/>
      <c r="CW83" s="132"/>
      <c r="CX83" s="133"/>
      <c r="CY83" s="132"/>
      <c r="CZ83" s="133"/>
      <c r="DD83" s="132"/>
      <c r="DE83" s="132"/>
      <c r="DF83" s="132"/>
      <c r="DG83" s="133"/>
      <c r="DM83" s="132"/>
      <c r="DN83" s="132"/>
      <c r="DO83" s="132"/>
      <c r="DP83" s="133"/>
      <c r="DQ83" s="132"/>
      <c r="DR83" s="132"/>
      <c r="DS83" s="133"/>
      <c r="EA83" s="639"/>
      <c r="EB83" s="639"/>
      <c r="EC83" s="639"/>
    </row>
    <row r="84" spans="14:133">
      <c r="N84" s="131"/>
      <c r="CE84" s="132"/>
      <c r="CF84" s="132"/>
      <c r="CG84" s="132"/>
      <c r="CH84" s="133"/>
      <c r="CI84" s="132"/>
      <c r="CJ84" s="133"/>
      <c r="CK84" s="640"/>
      <c r="CL84" s="133"/>
      <c r="CM84" s="132"/>
      <c r="CN84" s="133"/>
      <c r="CO84" s="132"/>
      <c r="CP84" s="133"/>
      <c r="CQ84" s="639"/>
      <c r="CR84" s="639"/>
      <c r="CS84" s="133"/>
      <c r="CT84" s="639"/>
      <c r="CU84" s="639"/>
      <c r="CV84" s="133"/>
      <c r="CW84" s="132"/>
      <c r="CX84" s="133"/>
      <c r="CY84" s="132"/>
      <c r="CZ84" s="133"/>
      <c r="DD84" s="132"/>
      <c r="DE84" s="132"/>
      <c r="DF84" s="132"/>
      <c r="DG84" s="133"/>
      <c r="DM84" s="132"/>
      <c r="DN84" s="132"/>
      <c r="DO84" s="132"/>
      <c r="DP84" s="133"/>
      <c r="DQ84" s="132"/>
      <c r="DR84" s="132"/>
      <c r="DS84" s="133"/>
      <c r="EA84" s="639"/>
      <c r="EB84" s="639"/>
      <c r="EC84" s="639"/>
    </row>
    <row r="85" spans="14:133">
      <c r="N85" s="131"/>
      <c r="CE85" s="132"/>
      <c r="CF85" s="132"/>
      <c r="CG85" s="132"/>
      <c r="CH85" s="133"/>
      <c r="CI85" s="132"/>
      <c r="CJ85" s="133"/>
      <c r="CK85" s="640"/>
      <c r="CL85" s="133"/>
      <c r="CM85" s="132"/>
      <c r="CN85" s="133"/>
      <c r="CO85" s="132"/>
      <c r="CP85" s="133"/>
      <c r="CQ85" s="639"/>
      <c r="CR85" s="639"/>
      <c r="CS85" s="133"/>
      <c r="CT85" s="639"/>
      <c r="CU85" s="639"/>
      <c r="CV85" s="133"/>
      <c r="CW85" s="132"/>
      <c r="CX85" s="133"/>
      <c r="CY85" s="132"/>
      <c r="CZ85" s="133"/>
      <c r="DD85" s="132"/>
      <c r="DE85" s="132"/>
      <c r="DF85" s="132"/>
      <c r="DG85" s="133"/>
      <c r="DM85" s="132"/>
      <c r="DN85" s="132"/>
      <c r="DO85" s="132"/>
      <c r="DP85" s="133"/>
      <c r="DQ85" s="132"/>
      <c r="DR85" s="132"/>
      <c r="DS85" s="133"/>
      <c r="EA85" s="639"/>
      <c r="EB85" s="639"/>
      <c r="EC85" s="639"/>
    </row>
    <row r="86" spans="14:133">
      <c r="N86" s="131"/>
      <c r="CE86" s="132"/>
      <c r="CF86" s="132"/>
      <c r="CG86" s="132"/>
      <c r="CH86" s="133"/>
      <c r="CI86" s="132"/>
      <c r="CJ86" s="133"/>
      <c r="CK86" s="640"/>
      <c r="CL86" s="133"/>
      <c r="CM86" s="132"/>
      <c r="CN86" s="133"/>
      <c r="CO86" s="132"/>
      <c r="CP86" s="133"/>
      <c r="CQ86" s="639"/>
      <c r="CR86" s="639"/>
      <c r="CS86" s="133"/>
      <c r="CT86" s="639"/>
      <c r="CU86" s="639"/>
      <c r="CV86" s="133"/>
      <c r="CW86" s="132"/>
      <c r="CX86" s="133"/>
      <c r="CY86" s="132"/>
      <c r="CZ86" s="133"/>
      <c r="DD86" s="132"/>
      <c r="DE86" s="132"/>
      <c r="DF86" s="132"/>
      <c r="DG86" s="133"/>
      <c r="DM86" s="132"/>
      <c r="DN86" s="132"/>
      <c r="DO86" s="132"/>
      <c r="DP86" s="133"/>
      <c r="DQ86" s="132"/>
      <c r="DR86" s="132"/>
      <c r="DS86" s="133"/>
      <c r="EA86" s="639"/>
      <c r="EB86" s="639"/>
      <c r="EC86" s="639"/>
    </row>
    <row r="87" spans="14:133">
      <c r="N87" s="131"/>
      <c r="CE87" s="132"/>
      <c r="CF87" s="132"/>
      <c r="CG87" s="132"/>
      <c r="CH87" s="133"/>
      <c r="CI87" s="132"/>
      <c r="CJ87" s="133"/>
      <c r="CK87" s="640"/>
      <c r="CL87" s="133"/>
      <c r="CM87" s="132"/>
      <c r="CN87" s="133"/>
      <c r="CO87" s="132"/>
      <c r="CP87" s="133"/>
      <c r="CQ87" s="639"/>
      <c r="CR87" s="639"/>
      <c r="CS87" s="133"/>
      <c r="CT87" s="639"/>
      <c r="CU87" s="639"/>
      <c r="CV87" s="133"/>
      <c r="CW87" s="132"/>
      <c r="CX87" s="133"/>
      <c r="CY87" s="132"/>
      <c r="CZ87" s="133"/>
      <c r="DD87" s="132"/>
      <c r="DE87" s="132"/>
      <c r="DF87" s="132"/>
      <c r="DG87" s="133"/>
      <c r="DM87" s="132"/>
      <c r="DN87" s="132"/>
      <c r="DO87" s="132"/>
      <c r="DP87" s="133"/>
      <c r="DQ87" s="132"/>
      <c r="DR87" s="132"/>
      <c r="DS87" s="133"/>
      <c r="EA87" s="639"/>
      <c r="EB87" s="639"/>
      <c r="EC87" s="639"/>
    </row>
    <row r="88" spans="14:133">
      <c r="N88" s="131"/>
      <c r="CE88" s="132"/>
      <c r="CF88" s="132"/>
      <c r="CG88" s="132"/>
      <c r="CH88" s="133"/>
      <c r="CI88" s="132"/>
      <c r="CJ88" s="133"/>
      <c r="CK88" s="640"/>
      <c r="CL88" s="133"/>
      <c r="CM88" s="132"/>
      <c r="CN88" s="133"/>
      <c r="CO88" s="132"/>
      <c r="CP88" s="133"/>
      <c r="CQ88" s="639"/>
      <c r="CR88" s="639"/>
      <c r="CS88" s="133"/>
      <c r="CT88" s="639"/>
      <c r="CU88" s="639"/>
      <c r="CV88" s="133"/>
      <c r="CW88" s="132"/>
      <c r="CX88" s="133"/>
      <c r="CY88" s="132"/>
      <c r="CZ88" s="133"/>
      <c r="DD88" s="132"/>
      <c r="DE88" s="132"/>
      <c r="DF88" s="132"/>
      <c r="DG88" s="133"/>
      <c r="DM88" s="132"/>
      <c r="DN88" s="132"/>
      <c r="DO88" s="132"/>
      <c r="DP88" s="133"/>
      <c r="DQ88" s="132"/>
      <c r="DR88" s="132"/>
      <c r="DS88" s="133"/>
      <c r="EA88" s="639"/>
      <c r="EB88" s="639"/>
      <c r="EC88" s="639"/>
    </row>
    <row r="89" spans="14:133">
      <c r="N89" s="131"/>
      <c r="CE89" s="132"/>
      <c r="CF89" s="132"/>
      <c r="CG89" s="132"/>
      <c r="CH89" s="133"/>
      <c r="CI89" s="132"/>
      <c r="CJ89" s="133"/>
      <c r="CK89" s="640"/>
      <c r="CL89" s="133"/>
      <c r="CM89" s="132"/>
      <c r="CN89" s="133"/>
      <c r="CO89" s="132"/>
      <c r="CP89" s="133"/>
      <c r="CQ89" s="639"/>
      <c r="CR89" s="639"/>
      <c r="CS89" s="133"/>
      <c r="CT89" s="639"/>
      <c r="CU89" s="639"/>
      <c r="CV89" s="133"/>
      <c r="CW89" s="132"/>
      <c r="CX89" s="133"/>
      <c r="CY89" s="132"/>
      <c r="CZ89" s="133"/>
      <c r="DD89" s="132"/>
      <c r="DE89" s="132"/>
      <c r="DF89" s="132"/>
      <c r="DG89" s="133"/>
      <c r="DM89" s="132"/>
      <c r="DN89" s="132"/>
      <c r="DO89" s="132"/>
      <c r="DP89" s="133"/>
      <c r="DQ89" s="132"/>
      <c r="DR89" s="132"/>
      <c r="DS89" s="133"/>
      <c r="EA89" s="639"/>
      <c r="EB89" s="639"/>
      <c r="EC89" s="639"/>
    </row>
    <row r="90" spans="14:133">
      <c r="N90" s="131"/>
      <c r="CE90" s="132"/>
      <c r="CF90" s="132"/>
      <c r="CG90" s="132"/>
      <c r="CH90" s="133"/>
      <c r="CI90" s="132"/>
      <c r="CJ90" s="133"/>
      <c r="CK90" s="640"/>
      <c r="CL90" s="133"/>
      <c r="CM90" s="132"/>
      <c r="CN90" s="133"/>
      <c r="CO90" s="132"/>
      <c r="CP90" s="133"/>
      <c r="CQ90" s="639"/>
      <c r="CR90" s="639"/>
      <c r="CS90" s="133"/>
      <c r="CT90" s="639"/>
      <c r="CU90" s="639"/>
      <c r="CV90" s="133"/>
      <c r="CW90" s="132"/>
      <c r="CX90" s="133"/>
      <c r="CY90" s="132"/>
      <c r="CZ90" s="133"/>
      <c r="DD90" s="132"/>
      <c r="DE90" s="132"/>
      <c r="DF90" s="132"/>
      <c r="DG90" s="133"/>
      <c r="DM90" s="132"/>
      <c r="DN90" s="132"/>
      <c r="DO90" s="132"/>
      <c r="DP90" s="133"/>
      <c r="DQ90" s="132"/>
      <c r="DR90" s="132"/>
      <c r="DS90" s="133"/>
      <c r="EA90" s="639"/>
      <c r="EB90" s="639"/>
      <c r="EC90" s="639"/>
    </row>
    <row r="91" spans="14:133">
      <c r="N91" s="131"/>
      <c r="CE91" s="132"/>
      <c r="CF91" s="132"/>
      <c r="CG91" s="132"/>
      <c r="CH91" s="133"/>
      <c r="CI91" s="132"/>
      <c r="CJ91" s="133"/>
      <c r="CK91" s="640"/>
      <c r="CL91" s="133"/>
      <c r="CM91" s="132"/>
      <c r="CN91" s="133"/>
      <c r="CO91" s="132"/>
      <c r="CP91" s="133"/>
      <c r="CQ91" s="639"/>
      <c r="CR91" s="639"/>
      <c r="CS91" s="133"/>
      <c r="CT91" s="639"/>
      <c r="CU91" s="639"/>
      <c r="CV91" s="133"/>
      <c r="CW91" s="132"/>
      <c r="CX91" s="133"/>
      <c r="CY91" s="132"/>
      <c r="CZ91" s="133"/>
      <c r="DD91" s="132"/>
      <c r="DE91" s="132"/>
      <c r="DF91" s="132"/>
      <c r="DG91" s="133"/>
      <c r="DM91" s="132"/>
      <c r="DN91" s="132"/>
      <c r="DO91" s="132"/>
      <c r="DP91" s="133"/>
      <c r="DQ91" s="132"/>
      <c r="DR91" s="132"/>
      <c r="DS91" s="133"/>
      <c r="EA91" s="639"/>
      <c r="EB91" s="639"/>
      <c r="EC91" s="639"/>
    </row>
    <row r="92" spans="14:133">
      <c r="N92" s="131"/>
      <c r="CE92" s="132"/>
      <c r="CF92" s="132"/>
      <c r="CG92" s="132"/>
      <c r="CH92" s="133"/>
      <c r="CI92" s="132"/>
      <c r="CJ92" s="133"/>
      <c r="CK92" s="640"/>
      <c r="CL92" s="133"/>
      <c r="CM92" s="132"/>
      <c r="CN92" s="133"/>
      <c r="CO92" s="132"/>
      <c r="CP92" s="133"/>
      <c r="CQ92" s="639"/>
      <c r="CR92" s="639"/>
      <c r="CS92" s="133"/>
      <c r="CT92" s="639"/>
      <c r="CU92" s="639"/>
      <c r="CV92" s="133"/>
      <c r="CW92" s="132"/>
      <c r="CX92" s="133"/>
      <c r="CY92" s="132"/>
      <c r="CZ92" s="133"/>
      <c r="DD92" s="132"/>
      <c r="DE92" s="132"/>
      <c r="DF92" s="132"/>
      <c r="DG92" s="133"/>
      <c r="DM92" s="132"/>
      <c r="DN92" s="132"/>
      <c r="DO92" s="132"/>
      <c r="DP92" s="133"/>
      <c r="DQ92" s="132"/>
      <c r="DR92" s="132"/>
      <c r="DS92" s="133"/>
      <c r="EA92" s="639"/>
      <c r="EB92" s="639"/>
      <c r="EC92" s="639"/>
    </row>
    <row r="93" spans="14:133">
      <c r="N93" s="131"/>
      <c r="CE93" s="132"/>
      <c r="CF93" s="132"/>
      <c r="CG93" s="132"/>
      <c r="CH93" s="133"/>
      <c r="CI93" s="132"/>
      <c r="CJ93" s="133"/>
      <c r="CK93" s="640"/>
      <c r="CL93" s="133"/>
      <c r="CM93" s="132"/>
      <c r="CN93" s="133"/>
      <c r="CO93" s="132"/>
      <c r="CP93" s="133"/>
      <c r="CQ93" s="639"/>
      <c r="CR93" s="639"/>
      <c r="CS93" s="133"/>
      <c r="CT93" s="639"/>
      <c r="CU93" s="639"/>
      <c r="CV93" s="133"/>
      <c r="CW93" s="132"/>
      <c r="CX93" s="133"/>
      <c r="CY93" s="132"/>
      <c r="CZ93" s="133"/>
      <c r="DD93" s="132"/>
      <c r="DE93" s="132"/>
      <c r="DF93" s="132"/>
      <c r="DG93" s="133"/>
      <c r="DM93" s="132"/>
      <c r="DN93" s="132"/>
      <c r="DO93" s="132"/>
      <c r="DP93" s="133"/>
      <c r="DQ93" s="132"/>
      <c r="DR93" s="132"/>
      <c r="DS93" s="133"/>
      <c r="EA93" s="639"/>
      <c r="EB93" s="639"/>
      <c r="EC93" s="639"/>
    </row>
    <row r="94" spans="14:133">
      <c r="N94" s="131"/>
      <c r="Q94" s="132"/>
      <c r="S94" s="132"/>
      <c r="U94" s="132"/>
      <c r="V94" s="132"/>
      <c r="X94" s="132"/>
      <c r="Z94" s="132"/>
      <c r="AB94" s="132"/>
      <c r="AC94" s="132"/>
      <c r="AD94" s="132"/>
      <c r="AF94" s="132"/>
      <c r="AG94" s="132"/>
      <c r="AI94" s="132"/>
      <c r="AK94" s="132"/>
      <c r="AM94" s="132"/>
      <c r="AO94" s="132"/>
      <c r="AP94" s="132"/>
      <c r="AQ94" s="132"/>
      <c r="AS94" s="132"/>
      <c r="AU94" s="132"/>
      <c r="AW94" s="132"/>
      <c r="AX94" s="132"/>
      <c r="AZ94" s="132"/>
      <c r="BB94" s="132"/>
      <c r="BD94" s="132"/>
      <c r="BF94" s="132"/>
      <c r="BH94" s="132"/>
      <c r="BJ94" s="132"/>
      <c r="BL94" s="132"/>
      <c r="BM94" s="132"/>
      <c r="BN94" s="132"/>
      <c r="BO94" s="132"/>
      <c r="BQ94" s="132"/>
      <c r="BR94" s="132"/>
      <c r="BS94" s="132"/>
      <c r="BU94" s="132"/>
      <c r="BW94" s="132"/>
      <c r="BY94" s="132"/>
      <c r="CA94" s="132"/>
      <c r="CC94" s="132"/>
      <c r="CE94" s="132"/>
      <c r="CF94" s="132"/>
      <c r="CG94" s="132"/>
      <c r="CI94" s="132"/>
      <c r="CK94" s="640"/>
      <c r="CL94" s="132"/>
      <c r="CM94" s="132"/>
      <c r="CO94" s="132"/>
      <c r="CQ94" s="639"/>
      <c r="CR94" s="639"/>
      <c r="CS94" s="132"/>
      <c r="CT94" s="639"/>
      <c r="CU94" s="639"/>
      <c r="CV94" s="132"/>
      <c r="CW94" s="132"/>
      <c r="CY94" s="132"/>
      <c r="DA94" s="132"/>
      <c r="DB94" s="132"/>
      <c r="DD94" s="132"/>
      <c r="DE94" s="132"/>
      <c r="DF94" s="132"/>
      <c r="DH94" s="132"/>
      <c r="DJ94" s="132"/>
      <c r="DK94" s="132"/>
      <c r="DL94" s="132"/>
      <c r="DM94" s="132"/>
      <c r="DN94" s="132"/>
      <c r="DO94" s="132"/>
      <c r="DQ94" s="132"/>
      <c r="DR94" s="132"/>
      <c r="DT94" s="132"/>
      <c r="DU94" s="132"/>
      <c r="DV94" s="132"/>
      <c r="DW94" s="132"/>
      <c r="DX94" s="132"/>
      <c r="DY94" s="132"/>
      <c r="DZ94" s="132"/>
      <c r="EA94" s="639"/>
      <c r="EB94" s="639"/>
      <c r="EC94" s="639"/>
    </row>
    <row r="95" spans="14:133">
      <c r="N95" s="131"/>
      <c r="Q95" s="132"/>
      <c r="S95" s="132"/>
      <c r="U95" s="132"/>
      <c r="V95" s="132"/>
      <c r="X95" s="132"/>
      <c r="Z95" s="132"/>
      <c r="AB95" s="132"/>
      <c r="AC95" s="132"/>
      <c r="AD95" s="132"/>
      <c r="AF95" s="132"/>
      <c r="AG95" s="132"/>
      <c r="AI95" s="132"/>
      <c r="AK95" s="132"/>
      <c r="AM95" s="132"/>
      <c r="AO95" s="132"/>
      <c r="AP95" s="132"/>
      <c r="AQ95" s="132"/>
      <c r="AS95" s="132"/>
      <c r="AU95" s="132"/>
      <c r="AW95" s="132"/>
      <c r="AX95" s="132"/>
      <c r="AZ95" s="132"/>
      <c r="BB95" s="132"/>
      <c r="BD95" s="132"/>
      <c r="BF95" s="132"/>
      <c r="BH95" s="132"/>
      <c r="BJ95" s="132"/>
      <c r="BL95" s="132"/>
      <c r="BM95" s="132"/>
      <c r="BN95" s="132"/>
      <c r="BO95" s="132"/>
      <c r="BQ95" s="132"/>
      <c r="BR95" s="132"/>
      <c r="BS95" s="132"/>
      <c r="BU95" s="132"/>
      <c r="BW95" s="132"/>
      <c r="BY95" s="132"/>
      <c r="CA95" s="132"/>
      <c r="CC95" s="132"/>
      <c r="CF95" s="132"/>
      <c r="CG95" s="132"/>
      <c r="CI95" s="132"/>
      <c r="CK95" s="132"/>
      <c r="CM95" s="132"/>
      <c r="CO95" s="132"/>
      <c r="CQ95" s="132"/>
      <c r="CR95" s="132"/>
      <c r="CT95" s="132"/>
      <c r="CU95" s="132"/>
      <c r="CW95" s="132"/>
      <c r="CY95" s="132"/>
      <c r="DA95" s="132"/>
      <c r="DB95" s="132"/>
      <c r="DD95" s="132"/>
      <c r="DE95" s="132"/>
      <c r="DF95" s="132"/>
      <c r="DH95" s="132"/>
      <c r="DJ95" s="132"/>
      <c r="DK95" s="132"/>
      <c r="DL95" s="132"/>
      <c r="DM95" s="132"/>
      <c r="DN95" s="132"/>
      <c r="DO95" s="132"/>
      <c r="DQ95" s="132"/>
      <c r="DR95" s="132"/>
      <c r="DT95" s="132"/>
      <c r="DU95" s="132"/>
      <c r="DV95" s="132"/>
      <c r="DW95" s="132"/>
      <c r="DX95" s="132"/>
      <c r="DY95" s="132"/>
      <c r="DZ95" s="132"/>
      <c r="EA95" s="132"/>
      <c r="EB95" s="132"/>
      <c r="EC95" s="132"/>
    </row>
    <row r="96" spans="14:133">
      <c r="N96" s="131"/>
      <c r="Q96" s="132"/>
      <c r="S96" s="132"/>
      <c r="U96" s="132"/>
      <c r="V96" s="132"/>
      <c r="X96" s="132"/>
      <c r="Z96" s="132"/>
      <c r="AB96" s="132"/>
      <c r="AC96" s="132"/>
      <c r="AD96" s="132"/>
      <c r="AF96" s="132"/>
      <c r="AG96" s="132"/>
      <c r="AI96" s="132"/>
      <c r="AK96" s="132"/>
      <c r="AM96" s="132"/>
      <c r="AO96" s="132"/>
      <c r="AP96" s="132"/>
      <c r="AQ96" s="132"/>
      <c r="AS96" s="132"/>
      <c r="AU96" s="132"/>
      <c r="AW96" s="132"/>
      <c r="AX96" s="132"/>
      <c r="AZ96" s="132"/>
      <c r="BB96" s="132"/>
      <c r="BD96" s="132"/>
      <c r="BF96" s="132"/>
      <c r="BH96" s="132"/>
      <c r="BJ96" s="132"/>
      <c r="BL96" s="132"/>
      <c r="BM96" s="132"/>
      <c r="BN96" s="132"/>
      <c r="BO96" s="132"/>
      <c r="BQ96" s="132"/>
      <c r="BR96" s="132"/>
      <c r="BS96" s="132"/>
      <c r="BU96" s="132"/>
      <c r="BW96" s="132"/>
      <c r="BY96" s="132"/>
      <c r="CA96" s="132"/>
      <c r="CC96" s="132"/>
      <c r="CF96" s="132"/>
      <c r="CG96" s="132"/>
      <c r="CI96" s="132"/>
      <c r="CK96" s="132"/>
      <c r="CM96" s="132"/>
      <c r="CO96" s="132"/>
      <c r="CQ96" s="132"/>
      <c r="CR96" s="132"/>
      <c r="CT96" s="132"/>
      <c r="CU96" s="132"/>
      <c r="CW96" s="132"/>
      <c r="CY96" s="132"/>
      <c r="DA96" s="132"/>
      <c r="DB96" s="132"/>
      <c r="DD96" s="132"/>
      <c r="DE96" s="132"/>
      <c r="DF96" s="132"/>
      <c r="DH96" s="132"/>
      <c r="DJ96" s="132"/>
      <c r="DK96" s="132"/>
      <c r="DL96" s="132"/>
      <c r="DM96" s="132"/>
      <c r="DN96" s="132"/>
      <c r="DO96" s="132"/>
      <c r="DQ96" s="132"/>
      <c r="DR96" s="132"/>
      <c r="DT96" s="132"/>
      <c r="DU96" s="132"/>
      <c r="DV96" s="132"/>
      <c r="DW96" s="132"/>
      <c r="DX96" s="132"/>
      <c r="DY96" s="132"/>
      <c r="DZ96" s="132"/>
      <c r="EA96" s="132"/>
      <c r="EB96" s="132"/>
      <c r="EC96" s="132"/>
    </row>
    <row r="97" spans="14:133">
      <c r="N97" s="131"/>
      <c r="Q97" s="132"/>
      <c r="S97" s="132"/>
      <c r="U97" s="132"/>
      <c r="V97" s="132"/>
      <c r="X97" s="132"/>
      <c r="Z97" s="132"/>
      <c r="AB97" s="132"/>
      <c r="AC97" s="132"/>
      <c r="AD97" s="132"/>
      <c r="AF97" s="132"/>
      <c r="AG97" s="132"/>
      <c r="AI97" s="132"/>
      <c r="AK97" s="132"/>
      <c r="AM97" s="132"/>
      <c r="AO97" s="132"/>
      <c r="AP97" s="132"/>
      <c r="AQ97" s="132"/>
      <c r="AS97" s="132"/>
      <c r="AU97" s="132"/>
      <c r="AW97" s="132"/>
      <c r="AX97" s="132"/>
      <c r="AZ97" s="132"/>
      <c r="BB97" s="132"/>
      <c r="BD97" s="132"/>
      <c r="BF97" s="132"/>
      <c r="BH97" s="132"/>
      <c r="BJ97" s="132"/>
      <c r="BL97" s="132"/>
      <c r="BM97" s="132"/>
      <c r="BN97" s="132"/>
      <c r="BO97" s="132"/>
      <c r="BQ97" s="132"/>
      <c r="BR97" s="132"/>
      <c r="BS97" s="132"/>
      <c r="BU97" s="132"/>
      <c r="BW97" s="132"/>
      <c r="BY97" s="132"/>
      <c r="CA97" s="132"/>
      <c r="CC97" s="132"/>
      <c r="CF97" s="132"/>
      <c r="CG97" s="132"/>
      <c r="CI97" s="132"/>
      <c r="CK97" s="132"/>
      <c r="CM97" s="132"/>
      <c r="CO97" s="132"/>
      <c r="CQ97" s="132"/>
      <c r="CR97" s="132"/>
      <c r="CT97" s="132"/>
      <c r="CU97" s="132"/>
      <c r="CW97" s="132"/>
      <c r="CY97" s="132"/>
      <c r="DA97" s="132"/>
      <c r="DB97" s="132"/>
      <c r="DD97" s="132"/>
      <c r="DE97" s="132"/>
      <c r="DF97" s="132"/>
      <c r="DH97" s="132"/>
      <c r="DJ97" s="132"/>
      <c r="DK97" s="132"/>
      <c r="DL97" s="132"/>
      <c r="DM97" s="132"/>
      <c r="DN97" s="132"/>
      <c r="DO97" s="132"/>
      <c r="DQ97" s="132"/>
      <c r="DR97" s="132"/>
      <c r="DT97" s="132"/>
      <c r="DU97" s="132"/>
      <c r="DV97" s="132"/>
      <c r="DW97" s="132"/>
      <c r="DX97" s="132"/>
      <c r="DY97" s="132"/>
      <c r="DZ97" s="132"/>
      <c r="EA97" s="132"/>
      <c r="EB97" s="132"/>
      <c r="EC97" s="132"/>
    </row>
    <row r="98" spans="14:133">
      <c r="N98" s="131"/>
      <c r="Q98" s="132"/>
      <c r="S98" s="132"/>
      <c r="U98" s="132"/>
      <c r="V98" s="132"/>
      <c r="X98" s="132"/>
      <c r="Z98" s="132"/>
      <c r="AB98" s="132"/>
      <c r="AC98" s="132"/>
      <c r="AD98" s="132"/>
      <c r="AF98" s="132"/>
      <c r="AG98" s="132"/>
      <c r="AI98" s="132"/>
      <c r="AK98" s="132"/>
      <c r="AM98" s="132"/>
      <c r="AO98" s="132"/>
      <c r="AP98" s="132"/>
      <c r="AQ98" s="132"/>
      <c r="AS98" s="132"/>
      <c r="AU98" s="132"/>
      <c r="AW98" s="132"/>
      <c r="AX98" s="132"/>
      <c r="AZ98" s="132"/>
      <c r="BB98" s="132"/>
      <c r="BD98" s="132"/>
      <c r="BF98" s="132"/>
      <c r="BH98" s="132"/>
      <c r="BJ98" s="132"/>
      <c r="BL98" s="132"/>
      <c r="BM98" s="132"/>
      <c r="BN98" s="132"/>
      <c r="BO98" s="132"/>
      <c r="BQ98" s="132"/>
      <c r="BR98" s="132"/>
      <c r="BS98" s="132"/>
      <c r="BU98" s="132"/>
      <c r="BW98" s="132"/>
      <c r="BY98" s="132"/>
      <c r="CA98" s="132"/>
      <c r="CC98" s="132"/>
      <c r="CF98" s="132"/>
      <c r="CG98" s="132"/>
      <c r="CI98" s="132"/>
      <c r="CK98" s="132"/>
      <c r="CM98" s="132"/>
      <c r="CO98" s="132"/>
      <c r="CQ98" s="132"/>
      <c r="CR98" s="132"/>
      <c r="CT98" s="132"/>
      <c r="CU98" s="132"/>
      <c r="CW98" s="132"/>
      <c r="CY98" s="132"/>
      <c r="DA98" s="132"/>
      <c r="DB98" s="132"/>
      <c r="DD98" s="132"/>
      <c r="DE98" s="132"/>
      <c r="DF98" s="132"/>
      <c r="DH98" s="132"/>
      <c r="DJ98" s="132"/>
      <c r="DK98" s="132"/>
      <c r="DL98" s="132"/>
      <c r="DM98" s="132"/>
      <c r="DN98" s="132"/>
      <c r="DO98" s="132"/>
      <c r="DQ98" s="132"/>
      <c r="DR98" s="132"/>
      <c r="DT98" s="132"/>
      <c r="DU98" s="132"/>
      <c r="DV98" s="132"/>
      <c r="DW98" s="132"/>
      <c r="DX98" s="132"/>
      <c r="DY98" s="132"/>
      <c r="DZ98" s="132"/>
      <c r="EA98" s="132"/>
      <c r="EB98" s="132"/>
      <c r="EC98" s="132"/>
    </row>
    <row r="99" spans="14:133">
      <c r="N99" s="131"/>
      <c r="Q99" s="132"/>
      <c r="S99" s="132"/>
      <c r="U99" s="132"/>
      <c r="V99" s="132"/>
      <c r="X99" s="132"/>
      <c r="Z99" s="132"/>
      <c r="AB99" s="132"/>
      <c r="AC99" s="132"/>
      <c r="AD99" s="132"/>
      <c r="AF99" s="132"/>
      <c r="AG99" s="132"/>
      <c r="AI99" s="132"/>
      <c r="AK99" s="132"/>
      <c r="AM99" s="132"/>
      <c r="AO99" s="132"/>
      <c r="AP99" s="132"/>
      <c r="AQ99" s="132"/>
      <c r="AS99" s="132"/>
      <c r="AU99" s="132"/>
      <c r="AW99" s="132"/>
      <c r="AX99" s="132"/>
      <c r="AZ99" s="132"/>
      <c r="BB99" s="132"/>
      <c r="BD99" s="132"/>
      <c r="BF99" s="132"/>
      <c r="BH99" s="132"/>
      <c r="BJ99" s="132"/>
      <c r="BL99" s="132"/>
      <c r="BM99" s="132"/>
      <c r="BN99" s="132"/>
      <c r="BO99" s="132"/>
      <c r="BQ99" s="132"/>
      <c r="BR99" s="132"/>
      <c r="BS99" s="132"/>
      <c r="BU99" s="132"/>
      <c r="BW99" s="132"/>
      <c r="BY99" s="132"/>
      <c r="CA99" s="132"/>
      <c r="CC99" s="132"/>
      <c r="CF99" s="132"/>
      <c r="CG99" s="132"/>
      <c r="CI99" s="132"/>
      <c r="CK99" s="132"/>
      <c r="CM99" s="132"/>
      <c r="CO99" s="132"/>
      <c r="CQ99" s="132"/>
      <c r="CR99" s="132"/>
      <c r="CT99" s="132"/>
      <c r="CU99" s="132"/>
      <c r="CW99" s="132"/>
      <c r="CY99" s="132"/>
      <c r="DA99" s="132"/>
      <c r="DB99" s="132"/>
      <c r="DD99" s="132"/>
      <c r="DE99" s="132"/>
      <c r="DF99" s="132"/>
      <c r="DH99" s="132"/>
      <c r="DJ99" s="132"/>
      <c r="DK99" s="132"/>
      <c r="DL99" s="132"/>
      <c r="DM99" s="132"/>
      <c r="DN99" s="132"/>
      <c r="DO99" s="132"/>
      <c r="DQ99" s="132"/>
      <c r="DR99" s="132"/>
      <c r="DT99" s="132"/>
      <c r="DU99" s="132"/>
      <c r="DV99" s="132"/>
      <c r="DW99" s="132"/>
      <c r="DX99" s="132"/>
      <c r="DY99" s="132"/>
      <c r="DZ99" s="132"/>
      <c r="EA99" s="132"/>
      <c r="EB99" s="132"/>
      <c r="EC99" s="132"/>
    </row>
    <row r="100" spans="14:133">
      <c r="N100" s="131"/>
      <c r="Q100" s="132"/>
      <c r="S100" s="132"/>
      <c r="U100" s="132"/>
      <c r="V100" s="132"/>
      <c r="X100" s="132"/>
      <c r="Z100" s="132"/>
      <c r="AB100" s="132"/>
      <c r="AC100" s="132"/>
      <c r="AD100" s="132"/>
      <c r="AF100" s="132"/>
      <c r="AG100" s="132"/>
      <c r="AI100" s="132"/>
      <c r="AK100" s="132"/>
      <c r="AM100" s="132"/>
      <c r="AO100" s="132"/>
      <c r="AP100" s="132"/>
      <c r="AQ100" s="132"/>
      <c r="AS100" s="132"/>
      <c r="AU100" s="132"/>
      <c r="AW100" s="132"/>
      <c r="AX100" s="132"/>
      <c r="AZ100" s="132"/>
      <c r="BB100" s="132"/>
      <c r="BD100" s="132"/>
      <c r="BF100" s="132"/>
      <c r="BH100" s="132"/>
      <c r="BJ100" s="132"/>
      <c r="BL100" s="132"/>
      <c r="BM100" s="132"/>
      <c r="BN100" s="132"/>
      <c r="BO100" s="132"/>
      <c r="BQ100" s="132"/>
      <c r="BR100" s="132"/>
      <c r="BS100" s="132"/>
      <c r="BU100" s="132"/>
      <c r="BW100" s="132"/>
      <c r="BY100" s="132"/>
      <c r="CA100" s="132"/>
      <c r="CC100" s="132"/>
      <c r="CF100" s="132"/>
      <c r="CG100" s="132"/>
      <c r="CI100" s="132"/>
      <c r="CK100" s="132"/>
      <c r="CM100" s="132"/>
      <c r="CO100" s="132"/>
      <c r="CQ100" s="132"/>
      <c r="CR100" s="132"/>
      <c r="CT100" s="132"/>
      <c r="CU100" s="132"/>
      <c r="CW100" s="132"/>
      <c r="CY100" s="132"/>
      <c r="DA100" s="132"/>
      <c r="DB100" s="132"/>
      <c r="DD100" s="132"/>
      <c r="DE100" s="132"/>
      <c r="DF100" s="132"/>
      <c r="DH100" s="132"/>
      <c r="DJ100" s="132"/>
      <c r="DK100" s="132"/>
      <c r="DL100" s="132"/>
      <c r="DM100" s="132"/>
      <c r="DN100" s="132"/>
      <c r="DO100" s="132"/>
      <c r="DQ100" s="132"/>
      <c r="DR100" s="132"/>
      <c r="DT100" s="132"/>
      <c r="DU100" s="132"/>
      <c r="DV100" s="132"/>
      <c r="DW100" s="132"/>
      <c r="DX100" s="132"/>
      <c r="DY100" s="132"/>
      <c r="DZ100" s="132"/>
      <c r="EA100" s="132"/>
      <c r="EB100" s="132"/>
      <c r="EC100" s="132"/>
    </row>
    <row r="101" spans="14:133">
      <c r="N101" s="131"/>
      <c r="Q101" s="132"/>
      <c r="S101" s="132"/>
      <c r="U101" s="132"/>
      <c r="V101" s="132"/>
      <c r="X101" s="132"/>
      <c r="Z101" s="132"/>
      <c r="AB101" s="132"/>
      <c r="AC101" s="132"/>
      <c r="AD101" s="132"/>
      <c r="AF101" s="132"/>
      <c r="AG101" s="132"/>
      <c r="AI101" s="132"/>
      <c r="AK101" s="132"/>
      <c r="AM101" s="132"/>
      <c r="AO101" s="132"/>
      <c r="AP101" s="132"/>
      <c r="AQ101" s="132"/>
      <c r="AS101" s="132"/>
      <c r="AU101" s="132"/>
      <c r="AW101" s="132"/>
      <c r="AX101" s="132"/>
      <c r="AZ101" s="132"/>
      <c r="BB101" s="132"/>
      <c r="BD101" s="132"/>
      <c r="BF101" s="132"/>
      <c r="BH101" s="132"/>
      <c r="BJ101" s="132"/>
      <c r="BL101" s="132"/>
      <c r="BM101" s="132"/>
      <c r="BN101" s="132"/>
      <c r="BO101" s="132"/>
      <c r="BQ101" s="132"/>
      <c r="BR101" s="132"/>
      <c r="BS101" s="132"/>
      <c r="BU101" s="132"/>
      <c r="BW101" s="132"/>
      <c r="BY101" s="132"/>
      <c r="CA101" s="132"/>
      <c r="CC101" s="132"/>
      <c r="CF101" s="132"/>
      <c r="CG101" s="132"/>
      <c r="CI101" s="132"/>
      <c r="CK101" s="132"/>
      <c r="CM101" s="132"/>
      <c r="CO101" s="132"/>
      <c r="CQ101" s="132"/>
      <c r="CR101" s="132"/>
      <c r="CT101" s="132"/>
      <c r="CU101" s="132"/>
      <c r="CW101" s="132"/>
      <c r="CY101" s="132"/>
      <c r="DA101" s="132"/>
      <c r="DB101" s="132"/>
      <c r="DD101" s="132"/>
      <c r="DE101" s="132"/>
      <c r="DF101" s="132"/>
      <c r="DH101" s="132"/>
      <c r="DJ101" s="132"/>
      <c r="DK101" s="132"/>
      <c r="DL101" s="132"/>
      <c r="DM101" s="132"/>
      <c r="DN101" s="132"/>
      <c r="DO101" s="132"/>
      <c r="DQ101" s="132"/>
      <c r="DR101" s="132"/>
      <c r="DT101" s="132"/>
      <c r="DU101" s="132"/>
      <c r="DV101" s="132"/>
      <c r="DW101" s="132"/>
      <c r="DX101" s="132"/>
      <c r="DY101" s="132"/>
      <c r="DZ101" s="132"/>
      <c r="EA101" s="132"/>
      <c r="EB101" s="132"/>
      <c r="EC101" s="132"/>
    </row>
    <row r="102" spans="14:133">
      <c r="N102" s="131"/>
      <c r="Q102" s="132"/>
      <c r="S102" s="132"/>
      <c r="U102" s="132"/>
      <c r="V102" s="132"/>
      <c r="X102" s="132"/>
      <c r="Z102" s="132"/>
      <c r="AB102" s="132"/>
      <c r="AC102" s="132"/>
      <c r="AD102" s="132"/>
      <c r="AF102" s="132"/>
      <c r="AG102" s="132"/>
      <c r="AI102" s="132"/>
      <c r="AK102" s="132"/>
      <c r="AM102" s="132"/>
      <c r="AO102" s="132"/>
      <c r="AP102" s="132"/>
      <c r="AQ102" s="132"/>
      <c r="AS102" s="132"/>
      <c r="AU102" s="132"/>
      <c r="AW102" s="132"/>
      <c r="AX102" s="132"/>
      <c r="AZ102" s="132"/>
      <c r="BB102" s="132"/>
      <c r="BD102" s="132"/>
      <c r="BF102" s="132"/>
      <c r="BH102" s="132"/>
      <c r="BJ102" s="132"/>
      <c r="BL102" s="132"/>
      <c r="BM102" s="132"/>
      <c r="BN102" s="132"/>
      <c r="BO102" s="132"/>
      <c r="BQ102" s="132"/>
      <c r="BR102" s="132"/>
      <c r="BS102" s="132"/>
      <c r="BU102" s="132"/>
      <c r="BW102" s="132"/>
      <c r="BY102" s="132"/>
      <c r="CA102" s="132"/>
      <c r="CC102" s="132"/>
      <c r="CF102" s="132"/>
      <c r="CG102" s="132"/>
      <c r="CI102" s="132"/>
      <c r="CK102" s="132"/>
      <c r="CM102" s="132"/>
      <c r="CO102" s="132"/>
      <c r="CQ102" s="132"/>
      <c r="CR102" s="132"/>
      <c r="CT102" s="132"/>
      <c r="CU102" s="132"/>
      <c r="CW102" s="132"/>
      <c r="CY102" s="132"/>
      <c r="DA102" s="132"/>
      <c r="DB102" s="132"/>
      <c r="DD102" s="132"/>
      <c r="DE102" s="132"/>
      <c r="DF102" s="132"/>
      <c r="DH102" s="132"/>
      <c r="DJ102" s="132"/>
      <c r="DK102" s="132"/>
      <c r="DL102" s="132"/>
      <c r="DM102" s="132"/>
      <c r="DN102" s="132"/>
      <c r="DO102" s="132"/>
      <c r="DQ102" s="132"/>
      <c r="DR102" s="132"/>
      <c r="DT102" s="132"/>
      <c r="DU102" s="132"/>
      <c r="DV102" s="132"/>
      <c r="DW102" s="132"/>
      <c r="DX102" s="132"/>
      <c r="DY102" s="132"/>
      <c r="DZ102" s="132"/>
      <c r="EA102" s="132"/>
      <c r="EB102" s="132"/>
      <c r="EC102" s="132"/>
    </row>
    <row r="103" spans="14:133">
      <c r="N103" s="131"/>
      <c r="Q103" s="132"/>
      <c r="S103" s="132"/>
      <c r="U103" s="132"/>
      <c r="V103" s="132"/>
      <c r="X103" s="132"/>
      <c r="Z103" s="132"/>
      <c r="AB103" s="132"/>
      <c r="AC103" s="132"/>
      <c r="AD103" s="132"/>
      <c r="AF103" s="132"/>
      <c r="AG103" s="132"/>
      <c r="AI103" s="132"/>
      <c r="AK103" s="132"/>
      <c r="AM103" s="132"/>
      <c r="AO103" s="132"/>
      <c r="AP103" s="132"/>
      <c r="AQ103" s="132"/>
      <c r="AS103" s="132"/>
      <c r="AU103" s="132"/>
      <c r="AW103" s="132"/>
      <c r="AX103" s="132"/>
      <c r="AZ103" s="132"/>
      <c r="BB103" s="132"/>
      <c r="BD103" s="132"/>
      <c r="BF103" s="132"/>
      <c r="BH103" s="132"/>
      <c r="BJ103" s="132"/>
      <c r="BL103" s="132"/>
      <c r="BM103" s="132"/>
      <c r="BN103" s="132"/>
      <c r="BO103" s="132"/>
      <c r="BQ103" s="132"/>
      <c r="BR103" s="132"/>
      <c r="BS103" s="132"/>
      <c r="BU103" s="132"/>
      <c r="BW103" s="132"/>
      <c r="BY103" s="132"/>
      <c r="CA103" s="132"/>
      <c r="CC103" s="132"/>
      <c r="CF103" s="132"/>
      <c r="CG103" s="132"/>
      <c r="CI103" s="132"/>
      <c r="CK103" s="132"/>
      <c r="CM103" s="132"/>
      <c r="CO103" s="132"/>
      <c r="CQ103" s="132"/>
      <c r="CR103" s="132"/>
      <c r="CT103" s="132"/>
      <c r="CU103" s="132"/>
      <c r="CW103" s="132"/>
      <c r="CY103" s="132"/>
      <c r="DA103" s="132"/>
      <c r="DB103" s="132"/>
      <c r="DD103" s="132"/>
      <c r="DE103" s="132"/>
      <c r="DF103" s="132"/>
      <c r="DH103" s="132"/>
      <c r="DJ103" s="132"/>
      <c r="DK103" s="132"/>
      <c r="DL103" s="132"/>
      <c r="DM103" s="132"/>
      <c r="DN103" s="132"/>
      <c r="DO103" s="132"/>
      <c r="DQ103" s="132"/>
      <c r="DR103" s="132"/>
      <c r="DT103" s="132"/>
      <c r="DU103" s="132"/>
      <c r="DV103" s="132"/>
      <c r="DW103" s="132"/>
      <c r="DX103" s="132"/>
      <c r="DY103" s="132"/>
      <c r="DZ103" s="132"/>
      <c r="EA103" s="132"/>
      <c r="EB103" s="132"/>
      <c r="EC103" s="132"/>
    </row>
    <row r="104" spans="14:133">
      <c r="N104" s="131"/>
      <c r="Q104" s="132"/>
      <c r="S104" s="132"/>
      <c r="U104" s="132"/>
      <c r="V104" s="132"/>
      <c r="X104" s="132"/>
      <c r="Z104" s="132"/>
      <c r="AB104" s="132"/>
      <c r="AC104" s="132"/>
      <c r="AD104" s="132"/>
      <c r="AF104" s="132"/>
      <c r="AG104" s="132"/>
      <c r="AI104" s="132"/>
      <c r="AK104" s="132"/>
      <c r="AM104" s="132"/>
      <c r="AO104" s="132"/>
      <c r="AP104" s="132"/>
      <c r="AQ104" s="132"/>
      <c r="AS104" s="132"/>
      <c r="AU104" s="132"/>
      <c r="AW104" s="132"/>
      <c r="AX104" s="132"/>
      <c r="AZ104" s="132"/>
      <c r="BB104" s="132"/>
      <c r="BD104" s="132"/>
      <c r="BF104" s="132"/>
      <c r="BH104" s="132"/>
      <c r="BJ104" s="132"/>
      <c r="BL104" s="132"/>
      <c r="BM104" s="132"/>
      <c r="BN104" s="132"/>
      <c r="BO104" s="132"/>
      <c r="BQ104" s="132"/>
      <c r="BR104" s="132"/>
      <c r="BS104" s="132"/>
      <c r="BU104" s="132"/>
      <c r="BW104" s="132"/>
      <c r="BY104" s="132"/>
      <c r="CA104" s="132"/>
      <c r="CC104" s="132"/>
      <c r="CF104" s="132"/>
      <c r="CG104" s="132"/>
      <c r="CI104" s="132"/>
      <c r="CK104" s="132"/>
      <c r="CM104" s="132"/>
      <c r="CO104" s="132"/>
      <c r="CQ104" s="132"/>
      <c r="CR104" s="132"/>
      <c r="CT104" s="132"/>
      <c r="CU104" s="132"/>
      <c r="CW104" s="132"/>
      <c r="CY104" s="132"/>
      <c r="DA104" s="132"/>
      <c r="DB104" s="132"/>
      <c r="DD104" s="132"/>
      <c r="DE104" s="132"/>
      <c r="DF104" s="132"/>
      <c r="DH104" s="132"/>
      <c r="DJ104" s="132"/>
      <c r="DK104" s="132"/>
      <c r="DL104" s="132"/>
      <c r="DM104" s="132"/>
      <c r="DN104" s="132"/>
      <c r="DO104" s="132"/>
      <c r="DQ104" s="132"/>
      <c r="DR104" s="132"/>
      <c r="DT104" s="132"/>
      <c r="DU104" s="132"/>
      <c r="DV104" s="132"/>
      <c r="DW104" s="132"/>
      <c r="DX104" s="132"/>
      <c r="DY104" s="132"/>
      <c r="DZ104" s="132"/>
      <c r="EA104" s="132"/>
      <c r="EB104" s="132"/>
      <c r="EC104" s="132"/>
    </row>
    <row r="105" spans="14:133">
      <c r="N105" s="131"/>
      <c r="Q105" s="132"/>
      <c r="S105" s="132"/>
      <c r="U105" s="132"/>
      <c r="V105" s="132"/>
      <c r="X105" s="132"/>
      <c r="Z105" s="132"/>
      <c r="AB105" s="132"/>
      <c r="AC105" s="132"/>
      <c r="AD105" s="132"/>
      <c r="AF105" s="132"/>
      <c r="AG105" s="132"/>
      <c r="AI105" s="132"/>
      <c r="AK105" s="132"/>
      <c r="AM105" s="132"/>
      <c r="AO105" s="132"/>
      <c r="AP105" s="132"/>
      <c r="AQ105" s="132"/>
      <c r="AS105" s="132"/>
      <c r="AU105" s="132"/>
      <c r="AW105" s="132"/>
      <c r="AX105" s="132"/>
      <c r="AZ105" s="132"/>
      <c r="BB105" s="132"/>
      <c r="BD105" s="132"/>
      <c r="BF105" s="132"/>
      <c r="BH105" s="132"/>
      <c r="BJ105" s="132"/>
      <c r="BL105" s="132"/>
      <c r="BM105" s="132"/>
      <c r="BN105" s="132"/>
      <c r="BO105" s="132"/>
      <c r="BQ105" s="132"/>
      <c r="BR105" s="132"/>
      <c r="BS105" s="132"/>
      <c r="BU105" s="132"/>
      <c r="BW105" s="132"/>
      <c r="BY105" s="132"/>
      <c r="CA105" s="132"/>
      <c r="CC105" s="132"/>
      <c r="CF105" s="132"/>
      <c r="CG105" s="132"/>
      <c r="CI105" s="132"/>
      <c r="CK105" s="132"/>
      <c r="CM105" s="132"/>
      <c r="CO105" s="132"/>
      <c r="CQ105" s="132"/>
      <c r="CR105" s="132"/>
      <c r="CT105" s="132"/>
      <c r="CU105" s="132"/>
      <c r="CW105" s="132"/>
      <c r="CY105" s="132"/>
      <c r="DA105" s="132"/>
      <c r="DB105" s="132"/>
      <c r="DD105" s="132"/>
      <c r="DE105" s="132"/>
      <c r="DF105" s="132"/>
      <c r="DH105" s="132"/>
      <c r="DJ105" s="132"/>
      <c r="DK105" s="132"/>
      <c r="DL105" s="132"/>
      <c r="DM105" s="132"/>
      <c r="DN105" s="132"/>
      <c r="DO105" s="132"/>
      <c r="DQ105" s="132"/>
      <c r="DR105" s="132"/>
      <c r="DT105" s="132"/>
      <c r="DU105" s="132"/>
      <c r="DV105" s="132"/>
      <c r="DW105" s="132"/>
      <c r="DX105" s="132"/>
      <c r="DY105" s="132"/>
      <c r="DZ105" s="132"/>
      <c r="EA105" s="132"/>
      <c r="EB105" s="132"/>
      <c r="EC105" s="132"/>
    </row>
    <row r="106" spans="14:133">
      <c r="N106" s="131"/>
      <c r="Q106" s="132"/>
      <c r="S106" s="132"/>
      <c r="U106" s="132"/>
      <c r="V106" s="132"/>
      <c r="X106" s="132"/>
      <c r="Z106" s="132"/>
      <c r="AB106" s="132"/>
      <c r="AC106" s="132"/>
      <c r="AD106" s="132"/>
      <c r="AF106" s="132"/>
      <c r="AG106" s="132"/>
      <c r="AI106" s="132"/>
      <c r="AK106" s="132"/>
      <c r="AM106" s="132"/>
      <c r="AO106" s="132"/>
      <c r="AP106" s="132"/>
      <c r="AQ106" s="132"/>
      <c r="AS106" s="132"/>
      <c r="AU106" s="132"/>
      <c r="AW106" s="132"/>
      <c r="AX106" s="132"/>
      <c r="AZ106" s="132"/>
      <c r="BB106" s="132"/>
      <c r="BD106" s="132"/>
      <c r="BF106" s="132"/>
      <c r="BH106" s="132"/>
      <c r="BJ106" s="132"/>
      <c r="BL106" s="132"/>
      <c r="BM106" s="132"/>
      <c r="BN106" s="132"/>
      <c r="BO106" s="132"/>
      <c r="BQ106" s="132"/>
      <c r="BR106" s="132"/>
      <c r="BS106" s="132"/>
      <c r="BU106" s="132"/>
      <c r="BW106" s="132"/>
      <c r="BY106" s="132"/>
      <c r="CA106" s="132"/>
      <c r="CC106" s="132"/>
      <c r="CF106" s="132"/>
      <c r="CG106" s="132"/>
      <c r="CI106" s="132"/>
      <c r="CK106" s="132"/>
      <c r="CM106" s="132"/>
      <c r="CO106" s="132"/>
      <c r="CQ106" s="132"/>
      <c r="CR106" s="132"/>
      <c r="CT106" s="132"/>
      <c r="CU106" s="132"/>
      <c r="CW106" s="132"/>
      <c r="CY106" s="132"/>
      <c r="DA106" s="132"/>
      <c r="DB106" s="132"/>
      <c r="DD106" s="132"/>
      <c r="DE106" s="132"/>
      <c r="DF106" s="132"/>
      <c r="DH106" s="132"/>
      <c r="DJ106" s="132"/>
      <c r="DK106" s="132"/>
      <c r="DL106" s="132"/>
      <c r="DM106" s="132"/>
      <c r="DN106" s="132"/>
      <c r="DO106" s="132"/>
      <c r="DQ106" s="132"/>
      <c r="DR106" s="132"/>
      <c r="DT106" s="132"/>
      <c r="DU106" s="132"/>
      <c r="DV106" s="132"/>
      <c r="DW106" s="132"/>
      <c r="DX106" s="132"/>
      <c r="DY106" s="132"/>
      <c r="DZ106" s="132"/>
      <c r="EA106" s="132"/>
      <c r="EB106" s="132"/>
      <c r="EC106" s="132"/>
    </row>
    <row r="107" spans="14:133">
      <c r="N107" s="131"/>
      <c r="Q107" s="132"/>
      <c r="S107" s="132"/>
      <c r="U107" s="132"/>
      <c r="V107" s="132"/>
      <c r="X107" s="132"/>
      <c r="Z107" s="132"/>
      <c r="AB107" s="132"/>
      <c r="AC107" s="132"/>
      <c r="AD107" s="132"/>
      <c r="AF107" s="132"/>
      <c r="AG107" s="132"/>
      <c r="AI107" s="132"/>
      <c r="AK107" s="132"/>
      <c r="AM107" s="132"/>
      <c r="AO107" s="132"/>
      <c r="AP107" s="132"/>
      <c r="AQ107" s="132"/>
      <c r="AS107" s="132"/>
      <c r="AU107" s="132"/>
      <c r="AW107" s="132"/>
      <c r="AX107" s="132"/>
      <c r="AZ107" s="132"/>
      <c r="BB107" s="132"/>
      <c r="BD107" s="132"/>
      <c r="BF107" s="132"/>
      <c r="BH107" s="132"/>
      <c r="BJ107" s="132"/>
      <c r="BL107" s="132"/>
      <c r="BM107" s="132"/>
      <c r="BN107" s="132"/>
      <c r="BO107" s="132"/>
      <c r="BQ107" s="132"/>
      <c r="BR107" s="132"/>
      <c r="BS107" s="132"/>
      <c r="BU107" s="132"/>
      <c r="BW107" s="132"/>
      <c r="BY107" s="132"/>
      <c r="CA107" s="132"/>
      <c r="CC107" s="132"/>
      <c r="CF107" s="132"/>
      <c r="CG107" s="132"/>
      <c r="CI107" s="132"/>
      <c r="CK107" s="132"/>
      <c r="CM107" s="132"/>
      <c r="CO107" s="132"/>
      <c r="CQ107" s="132"/>
      <c r="CR107" s="132"/>
      <c r="CT107" s="132"/>
      <c r="CU107" s="132"/>
      <c r="CW107" s="132"/>
      <c r="CY107" s="132"/>
      <c r="DA107" s="132"/>
      <c r="DB107" s="132"/>
      <c r="DD107" s="132"/>
      <c r="DE107" s="132"/>
      <c r="DF107" s="132"/>
      <c r="DH107" s="132"/>
      <c r="DJ107" s="132"/>
      <c r="DK107" s="132"/>
      <c r="DL107" s="132"/>
      <c r="DM107" s="132"/>
      <c r="DN107" s="132"/>
      <c r="DO107" s="132"/>
      <c r="DQ107" s="132"/>
      <c r="DR107" s="132"/>
      <c r="DT107" s="132"/>
      <c r="DU107" s="132"/>
      <c r="DV107" s="132"/>
      <c r="DW107" s="132"/>
      <c r="DX107" s="132"/>
      <c r="DY107" s="132"/>
      <c r="DZ107" s="132"/>
      <c r="EA107" s="132"/>
      <c r="EB107" s="132"/>
      <c r="EC107" s="132"/>
    </row>
    <row r="108" spans="14:133">
      <c r="N108" s="131"/>
      <c r="Q108" s="132"/>
      <c r="S108" s="132"/>
      <c r="U108" s="132"/>
      <c r="V108" s="132"/>
      <c r="X108" s="132"/>
      <c r="Z108" s="132"/>
      <c r="AB108" s="132"/>
      <c r="AC108" s="132"/>
      <c r="AD108" s="132"/>
      <c r="AF108" s="132"/>
      <c r="AG108" s="132"/>
      <c r="AI108" s="132"/>
      <c r="AK108" s="132"/>
      <c r="AM108" s="132"/>
      <c r="AO108" s="132"/>
      <c r="AP108" s="132"/>
      <c r="AQ108" s="132"/>
      <c r="AS108" s="132"/>
      <c r="AU108" s="132"/>
      <c r="AW108" s="132"/>
      <c r="AX108" s="132"/>
      <c r="AZ108" s="132"/>
      <c r="BB108" s="132"/>
      <c r="BD108" s="132"/>
      <c r="BF108" s="132"/>
      <c r="BH108" s="132"/>
      <c r="BJ108" s="132"/>
      <c r="BL108" s="132"/>
      <c r="BM108" s="132"/>
      <c r="BN108" s="132"/>
      <c r="BO108" s="132"/>
      <c r="BQ108" s="132"/>
      <c r="BR108" s="132"/>
      <c r="BS108" s="132"/>
      <c r="BU108" s="132"/>
      <c r="BW108" s="132"/>
      <c r="BY108" s="132"/>
      <c r="CA108" s="132"/>
      <c r="CC108" s="132"/>
      <c r="CF108" s="132"/>
      <c r="CG108" s="132"/>
      <c r="CI108" s="132"/>
      <c r="CK108" s="132"/>
      <c r="CM108" s="132"/>
      <c r="CO108" s="132"/>
      <c r="CQ108" s="132"/>
      <c r="CR108" s="132"/>
      <c r="CT108" s="132"/>
      <c r="CU108" s="132"/>
      <c r="CW108" s="132"/>
      <c r="CY108" s="132"/>
      <c r="DA108" s="132"/>
      <c r="DB108" s="132"/>
      <c r="DD108" s="132"/>
      <c r="DE108" s="132"/>
      <c r="DF108" s="132"/>
      <c r="DH108" s="132"/>
      <c r="DJ108" s="132"/>
      <c r="DK108" s="132"/>
      <c r="DL108" s="132"/>
      <c r="DM108" s="132"/>
      <c r="DN108" s="132"/>
      <c r="DO108" s="132"/>
      <c r="DQ108" s="132"/>
      <c r="DR108" s="132"/>
      <c r="DT108" s="132"/>
      <c r="DU108" s="132"/>
      <c r="DV108" s="132"/>
      <c r="DW108" s="132"/>
      <c r="DX108" s="132"/>
      <c r="DY108" s="132"/>
      <c r="DZ108" s="132"/>
      <c r="EA108" s="132"/>
      <c r="EB108" s="132"/>
      <c r="EC108" s="132"/>
    </row>
    <row r="109" spans="14:133">
      <c r="N109" s="131"/>
      <c r="Q109" s="132"/>
      <c r="S109" s="132"/>
      <c r="U109" s="132"/>
      <c r="V109" s="132"/>
      <c r="X109" s="132"/>
      <c r="Z109" s="132"/>
      <c r="AB109" s="132"/>
      <c r="AC109" s="132"/>
      <c r="AD109" s="132"/>
      <c r="AF109" s="132"/>
      <c r="AG109" s="132"/>
      <c r="AI109" s="132"/>
      <c r="AK109" s="132"/>
      <c r="AM109" s="132"/>
      <c r="AO109" s="132"/>
      <c r="AP109" s="132"/>
      <c r="AQ109" s="132"/>
      <c r="AS109" s="132"/>
      <c r="AU109" s="132"/>
      <c r="AW109" s="132"/>
      <c r="AX109" s="132"/>
      <c r="AZ109" s="132"/>
      <c r="BB109" s="132"/>
      <c r="BD109" s="132"/>
      <c r="BF109" s="132"/>
      <c r="BH109" s="132"/>
      <c r="BJ109" s="132"/>
      <c r="BL109" s="132"/>
      <c r="BM109" s="132"/>
      <c r="BN109" s="132"/>
      <c r="BO109" s="132"/>
      <c r="BQ109" s="132"/>
      <c r="BR109" s="132"/>
      <c r="BS109" s="132"/>
      <c r="BU109" s="132"/>
      <c r="BW109" s="132"/>
      <c r="BY109" s="132"/>
      <c r="CA109" s="132"/>
      <c r="CC109" s="132"/>
      <c r="CF109" s="132"/>
      <c r="CG109" s="132"/>
      <c r="CI109" s="132"/>
      <c r="CK109" s="132"/>
      <c r="CM109" s="132"/>
      <c r="CO109" s="132"/>
      <c r="CQ109" s="132"/>
      <c r="CR109" s="132"/>
      <c r="CT109" s="132"/>
      <c r="CU109" s="132"/>
      <c r="CW109" s="132"/>
      <c r="CY109" s="132"/>
      <c r="DA109" s="132"/>
      <c r="DB109" s="132"/>
      <c r="DD109" s="132"/>
      <c r="DE109" s="132"/>
      <c r="DF109" s="132"/>
      <c r="DH109" s="132"/>
      <c r="DJ109" s="132"/>
      <c r="DK109" s="132"/>
      <c r="DL109" s="132"/>
      <c r="DM109" s="132"/>
      <c r="DN109" s="132"/>
      <c r="DO109" s="132"/>
      <c r="DQ109" s="132"/>
      <c r="DR109" s="132"/>
      <c r="DT109" s="132"/>
      <c r="DU109" s="132"/>
      <c r="DV109" s="132"/>
      <c r="DW109" s="132"/>
      <c r="DX109" s="132"/>
      <c r="DY109" s="132"/>
      <c r="DZ109" s="132"/>
      <c r="EA109" s="132"/>
      <c r="EB109" s="132"/>
      <c r="EC109" s="132"/>
    </row>
    <row r="110" spans="14:133">
      <c r="N110" s="131"/>
      <c r="Q110" s="132"/>
      <c r="S110" s="132"/>
      <c r="U110" s="132"/>
      <c r="V110" s="132"/>
      <c r="X110" s="132"/>
      <c r="Z110" s="132"/>
      <c r="AB110" s="132"/>
      <c r="AC110" s="132"/>
      <c r="AD110" s="132"/>
      <c r="AF110" s="132"/>
      <c r="AG110" s="132"/>
      <c r="AI110" s="132"/>
      <c r="AK110" s="132"/>
      <c r="AM110" s="132"/>
      <c r="AO110" s="132"/>
      <c r="AP110" s="132"/>
      <c r="AQ110" s="132"/>
      <c r="AS110" s="132"/>
      <c r="AU110" s="132"/>
      <c r="AW110" s="132"/>
      <c r="AX110" s="132"/>
      <c r="AZ110" s="132"/>
      <c r="BB110" s="132"/>
      <c r="BD110" s="132"/>
      <c r="BF110" s="132"/>
      <c r="BH110" s="132"/>
      <c r="BJ110" s="132"/>
      <c r="BL110" s="132"/>
      <c r="BM110" s="132"/>
      <c r="BN110" s="132"/>
      <c r="BO110" s="132"/>
      <c r="BQ110" s="132"/>
      <c r="BR110" s="132"/>
      <c r="BS110" s="132"/>
      <c r="BU110" s="132"/>
      <c r="BW110" s="132"/>
      <c r="BY110" s="132"/>
      <c r="CA110" s="132"/>
      <c r="CC110" s="132"/>
      <c r="CF110" s="132"/>
      <c r="CG110" s="132"/>
      <c r="CI110" s="132"/>
      <c r="CK110" s="132"/>
      <c r="CM110" s="132"/>
      <c r="CO110" s="132"/>
      <c r="CQ110" s="132"/>
      <c r="CR110" s="132"/>
      <c r="CT110" s="132"/>
      <c r="CU110" s="132"/>
      <c r="CW110" s="132"/>
      <c r="CY110" s="132"/>
      <c r="DA110" s="132"/>
      <c r="DB110" s="132"/>
      <c r="DD110" s="132"/>
      <c r="DE110" s="132"/>
      <c r="DF110" s="132"/>
      <c r="DH110" s="132"/>
      <c r="DJ110" s="132"/>
      <c r="DK110" s="132"/>
      <c r="DL110" s="132"/>
      <c r="DM110" s="132"/>
      <c r="DN110" s="132"/>
      <c r="DO110" s="132"/>
      <c r="DQ110" s="132"/>
      <c r="DR110" s="132"/>
      <c r="DT110" s="132"/>
      <c r="DU110" s="132"/>
      <c r="DV110" s="132"/>
      <c r="DW110" s="132"/>
      <c r="DX110" s="132"/>
      <c r="DY110" s="132"/>
      <c r="DZ110" s="132"/>
      <c r="EA110" s="132"/>
      <c r="EB110" s="132"/>
      <c r="EC110" s="132"/>
    </row>
    <row r="111" spans="14:133">
      <c r="N111" s="131"/>
      <c r="Q111" s="132"/>
      <c r="S111" s="132"/>
      <c r="U111" s="132"/>
      <c r="V111" s="132"/>
      <c r="X111" s="132"/>
      <c r="Z111" s="132"/>
      <c r="AB111" s="132"/>
      <c r="AC111" s="132"/>
      <c r="AD111" s="132"/>
      <c r="AF111" s="132"/>
      <c r="AG111" s="132"/>
      <c r="AI111" s="132"/>
      <c r="AK111" s="132"/>
      <c r="AM111" s="132"/>
      <c r="AO111" s="132"/>
      <c r="AP111" s="132"/>
      <c r="AQ111" s="132"/>
      <c r="AS111" s="132"/>
      <c r="AU111" s="132"/>
      <c r="AW111" s="132"/>
      <c r="AX111" s="132"/>
      <c r="AZ111" s="132"/>
      <c r="BB111" s="132"/>
      <c r="BD111" s="132"/>
      <c r="BF111" s="132"/>
      <c r="BH111" s="132"/>
      <c r="BJ111" s="132"/>
      <c r="BL111" s="132"/>
      <c r="BM111" s="132"/>
      <c r="BN111" s="132"/>
      <c r="BO111" s="132"/>
      <c r="BQ111" s="132"/>
      <c r="BR111" s="132"/>
      <c r="BS111" s="132"/>
      <c r="BU111" s="132"/>
      <c r="BW111" s="132"/>
      <c r="BY111" s="132"/>
      <c r="CA111" s="132"/>
      <c r="CC111" s="132"/>
      <c r="CF111" s="132"/>
      <c r="CG111" s="132"/>
      <c r="CI111" s="132"/>
      <c r="CK111" s="132"/>
      <c r="CM111" s="132"/>
      <c r="CO111" s="132"/>
      <c r="CQ111" s="132"/>
      <c r="CR111" s="132"/>
      <c r="CT111" s="132"/>
      <c r="CU111" s="132"/>
      <c r="CW111" s="132"/>
      <c r="CY111" s="132"/>
      <c r="DA111" s="132"/>
      <c r="DB111" s="132"/>
      <c r="DD111" s="132"/>
      <c r="DE111" s="132"/>
      <c r="DF111" s="132"/>
      <c r="DH111" s="132"/>
      <c r="DJ111" s="132"/>
      <c r="DK111" s="132"/>
      <c r="DL111" s="132"/>
      <c r="DM111" s="132"/>
      <c r="DN111" s="132"/>
      <c r="DO111" s="132"/>
      <c r="DQ111" s="132"/>
      <c r="DR111" s="132"/>
      <c r="DT111" s="132"/>
      <c r="DU111" s="132"/>
      <c r="DV111" s="132"/>
      <c r="DW111" s="132"/>
      <c r="DX111" s="132"/>
      <c r="DY111" s="132"/>
      <c r="DZ111" s="132"/>
      <c r="EA111" s="132"/>
      <c r="EB111" s="132"/>
      <c r="EC111" s="132"/>
    </row>
    <row r="112" spans="14:133">
      <c r="N112" s="131"/>
      <c r="Q112" s="132"/>
      <c r="S112" s="132"/>
      <c r="U112" s="132"/>
      <c r="V112" s="132"/>
      <c r="X112" s="132"/>
      <c r="Z112" s="132"/>
      <c r="AB112" s="132"/>
      <c r="AC112" s="132"/>
      <c r="AD112" s="132"/>
      <c r="AF112" s="132"/>
      <c r="AG112" s="132"/>
      <c r="AI112" s="132"/>
      <c r="AK112" s="132"/>
      <c r="AM112" s="132"/>
      <c r="AO112" s="132"/>
      <c r="AP112" s="132"/>
      <c r="AQ112" s="132"/>
      <c r="AS112" s="132"/>
      <c r="AU112" s="132"/>
      <c r="AW112" s="132"/>
      <c r="AX112" s="132"/>
      <c r="AZ112" s="132"/>
      <c r="BB112" s="132"/>
      <c r="BD112" s="132"/>
      <c r="BF112" s="132"/>
      <c r="BH112" s="132"/>
      <c r="BJ112" s="132"/>
      <c r="BL112" s="132"/>
      <c r="BM112" s="132"/>
      <c r="BN112" s="132"/>
      <c r="BO112" s="132"/>
      <c r="BQ112" s="132"/>
      <c r="BR112" s="132"/>
      <c r="BS112" s="132"/>
      <c r="BU112" s="132"/>
      <c r="BW112" s="132"/>
      <c r="BY112" s="132"/>
      <c r="CA112" s="132"/>
      <c r="CC112" s="132"/>
      <c r="CF112" s="132"/>
      <c r="CG112" s="132"/>
      <c r="CI112" s="132"/>
      <c r="CK112" s="132"/>
      <c r="CM112" s="132"/>
      <c r="CO112" s="132"/>
      <c r="CQ112" s="132"/>
      <c r="CR112" s="132"/>
      <c r="CT112" s="132"/>
      <c r="CU112" s="132"/>
      <c r="CW112" s="132"/>
      <c r="CY112" s="132"/>
      <c r="DA112" s="132"/>
      <c r="DB112" s="132"/>
      <c r="DD112" s="132"/>
      <c r="DE112" s="132"/>
      <c r="DF112" s="132"/>
      <c r="DH112" s="132"/>
      <c r="DJ112" s="132"/>
      <c r="DK112" s="132"/>
      <c r="DL112" s="132"/>
      <c r="DM112" s="132"/>
      <c r="DN112" s="132"/>
      <c r="DO112" s="132"/>
      <c r="DQ112" s="132"/>
      <c r="DR112" s="132"/>
      <c r="DT112" s="132"/>
      <c r="DU112" s="132"/>
      <c r="DV112" s="132"/>
      <c r="DW112" s="132"/>
      <c r="DX112" s="132"/>
      <c r="DY112" s="132"/>
      <c r="DZ112" s="132"/>
      <c r="EA112" s="132"/>
      <c r="EB112" s="132"/>
      <c r="EC112" s="132"/>
    </row>
    <row r="113" spans="14:133">
      <c r="N113" s="131"/>
      <c r="Q113" s="132"/>
      <c r="S113" s="132"/>
      <c r="U113" s="132"/>
      <c r="V113" s="132"/>
      <c r="X113" s="132"/>
      <c r="Z113" s="132"/>
      <c r="AB113" s="132"/>
      <c r="AC113" s="132"/>
      <c r="AD113" s="132"/>
      <c r="AF113" s="132"/>
      <c r="AG113" s="132"/>
      <c r="AI113" s="132"/>
      <c r="AK113" s="132"/>
      <c r="AM113" s="132"/>
      <c r="AO113" s="132"/>
      <c r="AP113" s="132"/>
      <c r="AQ113" s="132"/>
      <c r="AS113" s="132"/>
      <c r="AU113" s="132"/>
      <c r="AW113" s="132"/>
      <c r="AX113" s="132"/>
      <c r="AZ113" s="132"/>
      <c r="BB113" s="132"/>
      <c r="BD113" s="132"/>
      <c r="BF113" s="132"/>
      <c r="BH113" s="132"/>
      <c r="BJ113" s="132"/>
      <c r="BL113" s="132"/>
      <c r="BM113" s="132"/>
      <c r="BN113" s="132"/>
      <c r="BO113" s="132"/>
      <c r="BQ113" s="132"/>
      <c r="BR113" s="132"/>
      <c r="BS113" s="132"/>
      <c r="BU113" s="132"/>
      <c r="BW113" s="132"/>
      <c r="BY113" s="132"/>
      <c r="CA113" s="132"/>
      <c r="CC113" s="132"/>
      <c r="CF113" s="132"/>
      <c r="CG113" s="132"/>
      <c r="CI113" s="132"/>
      <c r="CK113" s="132"/>
      <c r="CM113" s="132"/>
      <c r="CO113" s="132"/>
      <c r="CQ113" s="132"/>
      <c r="CR113" s="132"/>
      <c r="CT113" s="132"/>
      <c r="CU113" s="132"/>
      <c r="CW113" s="132"/>
      <c r="CY113" s="132"/>
      <c r="DA113" s="132"/>
      <c r="DB113" s="132"/>
      <c r="DD113" s="132"/>
      <c r="DE113" s="132"/>
      <c r="DF113" s="132"/>
      <c r="DH113" s="132"/>
      <c r="DJ113" s="132"/>
      <c r="DK113" s="132"/>
      <c r="DL113" s="132"/>
      <c r="DM113" s="132"/>
      <c r="DN113" s="132"/>
      <c r="DO113" s="132"/>
      <c r="DQ113" s="132"/>
      <c r="DR113" s="132"/>
      <c r="DT113" s="132"/>
      <c r="DU113" s="132"/>
      <c r="DV113" s="132"/>
      <c r="DW113" s="132"/>
      <c r="DX113" s="132"/>
      <c r="DY113" s="132"/>
      <c r="DZ113" s="132"/>
      <c r="EA113" s="132"/>
      <c r="EB113" s="132"/>
      <c r="EC113" s="132"/>
    </row>
    <row r="114" spans="14:133">
      <c r="N114" s="131"/>
      <c r="Q114" s="132"/>
      <c r="S114" s="132"/>
      <c r="U114" s="132"/>
      <c r="V114" s="132"/>
      <c r="X114" s="132"/>
      <c r="Z114" s="132"/>
      <c r="AB114" s="132"/>
      <c r="AC114" s="132"/>
      <c r="AD114" s="132"/>
      <c r="AF114" s="132"/>
      <c r="AG114" s="132"/>
      <c r="AI114" s="132"/>
      <c r="AK114" s="132"/>
      <c r="AM114" s="132"/>
      <c r="AO114" s="132"/>
      <c r="AP114" s="132"/>
      <c r="AQ114" s="132"/>
      <c r="AS114" s="132"/>
      <c r="AU114" s="132"/>
      <c r="AW114" s="132"/>
      <c r="AX114" s="132"/>
      <c r="AZ114" s="132"/>
      <c r="BB114" s="132"/>
      <c r="BD114" s="132"/>
      <c r="BF114" s="132"/>
      <c r="BH114" s="132"/>
      <c r="BJ114" s="132"/>
      <c r="BL114" s="132"/>
      <c r="BM114" s="132"/>
      <c r="BN114" s="132"/>
      <c r="BO114" s="132"/>
      <c r="BQ114" s="132"/>
      <c r="BR114" s="132"/>
      <c r="BS114" s="132"/>
      <c r="BU114" s="132"/>
      <c r="BW114" s="132"/>
      <c r="BY114" s="132"/>
      <c r="CA114" s="132"/>
      <c r="CC114" s="132"/>
      <c r="CF114" s="132"/>
      <c r="CG114" s="132"/>
      <c r="CI114" s="132"/>
      <c r="CK114" s="132"/>
      <c r="CM114" s="132"/>
      <c r="CO114" s="132"/>
      <c r="CQ114" s="132"/>
      <c r="CR114" s="132"/>
      <c r="CT114" s="132"/>
      <c r="CU114" s="132"/>
      <c r="CW114" s="132"/>
      <c r="CY114" s="132"/>
      <c r="DA114" s="132"/>
      <c r="DB114" s="132"/>
      <c r="DD114" s="132"/>
      <c r="DE114" s="132"/>
      <c r="DF114" s="132"/>
      <c r="DH114" s="132"/>
      <c r="DJ114" s="132"/>
      <c r="DK114" s="132"/>
      <c r="DL114" s="132"/>
      <c r="DM114" s="132"/>
      <c r="DN114" s="132"/>
      <c r="DO114" s="132"/>
      <c r="DQ114" s="132"/>
      <c r="DR114" s="132"/>
      <c r="DT114" s="132"/>
      <c r="DU114" s="132"/>
      <c r="DV114" s="132"/>
      <c r="DW114" s="132"/>
      <c r="DX114" s="132"/>
      <c r="DY114" s="132"/>
      <c r="DZ114" s="132"/>
      <c r="EA114" s="132"/>
      <c r="EB114" s="132"/>
      <c r="EC114" s="132"/>
    </row>
    <row r="115" spans="14:133">
      <c r="N115" s="131"/>
      <c r="Q115" s="132"/>
      <c r="S115" s="132"/>
      <c r="U115" s="132"/>
      <c r="V115" s="132"/>
      <c r="X115" s="132"/>
      <c r="Z115" s="132"/>
      <c r="AB115" s="132"/>
      <c r="AC115" s="132"/>
      <c r="AD115" s="132"/>
      <c r="AF115" s="132"/>
      <c r="AG115" s="132"/>
      <c r="AI115" s="132"/>
      <c r="AK115" s="132"/>
      <c r="AM115" s="132"/>
      <c r="AO115" s="132"/>
      <c r="AP115" s="132"/>
      <c r="AQ115" s="132"/>
      <c r="AS115" s="132"/>
      <c r="AU115" s="132"/>
      <c r="AW115" s="132"/>
      <c r="AX115" s="132"/>
      <c r="AZ115" s="132"/>
      <c r="BB115" s="132"/>
      <c r="BD115" s="132"/>
      <c r="BF115" s="132"/>
      <c r="BH115" s="132"/>
      <c r="BJ115" s="132"/>
      <c r="BL115" s="132"/>
      <c r="BM115" s="132"/>
      <c r="BN115" s="132"/>
      <c r="BO115" s="132"/>
      <c r="BQ115" s="132"/>
      <c r="BR115" s="132"/>
      <c r="BS115" s="132"/>
      <c r="BU115" s="132"/>
      <c r="BW115" s="132"/>
      <c r="BY115" s="132"/>
      <c r="CA115" s="132"/>
      <c r="CC115" s="132"/>
      <c r="CF115" s="132"/>
      <c r="CG115" s="132"/>
      <c r="CI115" s="132"/>
      <c r="CK115" s="132"/>
      <c r="CM115" s="132"/>
      <c r="CO115" s="132"/>
      <c r="CQ115" s="132"/>
      <c r="CR115" s="132"/>
      <c r="CT115" s="132"/>
      <c r="CU115" s="132"/>
      <c r="CW115" s="132"/>
      <c r="CY115" s="132"/>
      <c r="DA115" s="132"/>
      <c r="DB115" s="132"/>
      <c r="DD115" s="132"/>
      <c r="DE115" s="132"/>
      <c r="DF115" s="132"/>
      <c r="DH115" s="132"/>
      <c r="DJ115" s="132"/>
      <c r="DK115" s="132"/>
      <c r="DL115" s="132"/>
      <c r="DM115" s="132"/>
      <c r="DN115" s="132"/>
      <c r="DO115" s="132"/>
      <c r="DQ115" s="132"/>
      <c r="DR115" s="132"/>
      <c r="DT115" s="132"/>
      <c r="DU115" s="132"/>
      <c r="DV115" s="132"/>
      <c r="DW115" s="132"/>
      <c r="DX115" s="132"/>
      <c r="DY115" s="132"/>
      <c r="DZ115" s="132"/>
      <c r="EA115" s="132"/>
      <c r="EB115" s="132"/>
      <c r="EC115" s="132"/>
    </row>
    <row r="116" spans="14:133">
      <c r="N116" s="131"/>
      <c r="Q116" s="132"/>
      <c r="S116" s="132"/>
      <c r="U116" s="132"/>
      <c r="V116" s="132"/>
      <c r="X116" s="132"/>
      <c r="Z116" s="132"/>
      <c r="AB116" s="132"/>
      <c r="AC116" s="132"/>
      <c r="AD116" s="132"/>
      <c r="AF116" s="132"/>
      <c r="AG116" s="132"/>
      <c r="AI116" s="132"/>
      <c r="AK116" s="132"/>
      <c r="AM116" s="132"/>
      <c r="AO116" s="132"/>
      <c r="AP116" s="132"/>
      <c r="AQ116" s="132"/>
      <c r="AS116" s="132"/>
      <c r="AU116" s="132"/>
      <c r="AW116" s="132"/>
      <c r="AX116" s="132"/>
      <c r="AZ116" s="132"/>
      <c r="BB116" s="132"/>
      <c r="BD116" s="132"/>
      <c r="BF116" s="132"/>
      <c r="BH116" s="132"/>
      <c r="BJ116" s="132"/>
      <c r="BL116" s="132"/>
      <c r="BM116" s="132"/>
      <c r="BN116" s="132"/>
      <c r="BO116" s="132"/>
      <c r="BQ116" s="132"/>
      <c r="BR116" s="132"/>
      <c r="BS116" s="132"/>
      <c r="BU116" s="132"/>
      <c r="BW116" s="132"/>
      <c r="BY116" s="132"/>
      <c r="CA116" s="132"/>
      <c r="CC116" s="132"/>
      <c r="CF116" s="132"/>
      <c r="CG116" s="132"/>
      <c r="CI116" s="132"/>
      <c r="CK116" s="132"/>
      <c r="CM116" s="132"/>
      <c r="CO116" s="132"/>
      <c r="CQ116" s="132"/>
      <c r="CR116" s="132"/>
      <c r="CT116" s="132"/>
      <c r="CU116" s="132"/>
      <c r="CW116" s="132"/>
      <c r="CY116" s="132"/>
      <c r="DA116" s="132"/>
      <c r="DB116" s="132"/>
      <c r="DD116" s="132"/>
      <c r="DE116" s="132"/>
      <c r="DF116" s="132"/>
      <c r="DH116" s="132"/>
      <c r="DJ116" s="132"/>
      <c r="DK116" s="132"/>
      <c r="DL116" s="132"/>
      <c r="DM116" s="132"/>
      <c r="DN116" s="132"/>
      <c r="DO116" s="132"/>
      <c r="DQ116" s="132"/>
      <c r="DR116" s="132"/>
      <c r="DT116" s="132"/>
      <c r="DU116" s="132"/>
      <c r="DV116" s="132"/>
      <c r="DW116" s="132"/>
      <c r="DX116" s="132"/>
      <c r="DY116" s="132"/>
      <c r="DZ116" s="132"/>
      <c r="EA116" s="132"/>
      <c r="EB116" s="132"/>
      <c r="EC116" s="132"/>
    </row>
    <row r="117" spans="14:133">
      <c r="N117" s="131"/>
      <c r="Q117" s="132"/>
      <c r="S117" s="132"/>
      <c r="U117" s="132"/>
      <c r="V117" s="132"/>
      <c r="X117" s="132"/>
      <c r="Z117" s="132"/>
      <c r="AB117" s="132"/>
      <c r="AC117" s="132"/>
      <c r="AD117" s="132"/>
      <c r="AF117" s="132"/>
      <c r="AG117" s="132"/>
      <c r="AI117" s="132"/>
      <c r="AK117" s="132"/>
      <c r="AM117" s="132"/>
      <c r="AO117" s="132"/>
      <c r="AP117" s="132"/>
      <c r="AQ117" s="132"/>
      <c r="AS117" s="132"/>
      <c r="AU117" s="132"/>
      <c r="AW117" s="132"/>
      <c r="AX117" s="132"/>
      <c r="AZ117" s="132"/>
      <c r="BB117" s="132"/>
      <c r="BD117" s="132"/>
      <c r="BF117" s="132"/>
      <c r="BH117" s="132"/>
      <c r="BJ117" s="132"/>
      <c r="BL117" s="132"/>
      <c r="BM117" s="132"/>
      <c r="BN117" s="132"/>
      <c r="BO117" s="132"/>
      <c r="BQ117" s="132"/>
      <c r="BR117" s="132"/>
      <c r="BS117" s="132"/>
      <c r="BU117" s="132"/>
      <c r="BW117" s="132"/>
      <c r="BY117" s="132"/>
      <c r="CA117" s="132"/>
      <c r="CC117" s="132"/>
      <c r="CF117" s="132"/>
      <c r="CG117" s="132"/>
      <c r="CI117" s="132"/>
      <c r="CK117" s="132"/>
      <c r="CM117" s="132"/>
      <c r="CO117" s="132"/>
      <c r="CQ117" s="132"/>
      <c r="CR117" s="132"/>
      <c r="CT117" s="132"/>
      <c r="CU117" s="132"/>
      <c r="CW117" s="132"/>
      <c r="CY117" s="132"/>
      <c r="DA117" s="132"/>
      <c r="DB117" s="132"/>
      <c r="DD117" s="132"/>
      <c r="DE117" s="132"/>
      <c r="DF117" s="132"/>
      <c r="DH117" s="132"/>
      <c r="DJ117" s="132"/>
      <c r="DK117" s="132"/>
      <c r="DL117" s="132"/>
      <c r="DM117" s="132"/>
      <c r="DN117" s="132"/>
      <c r="DO117" s="132"/>
      <c r="DQ117" s="132"/>
      <c r="DR117" s="132"/>
      <c r="DT117" s="132"/>
      <c r="DU117" s="132"/>
      <c r="DV117" s="132"/>
      <c r="DW117" s="132"/>
      <c r="DX117" s="132"/>
      <c r="DY117" s="132"/>
      <c r="DZ117" s="132"/>
      <c r="EA117" s="132"/>
      <c r="EB117" s="132"/>
      <c r="EC117" s="132"/>
    </row>
    <row r="118" spans="14:133">
      <c r="N118" s="131"/>
      <c r="Q118" s="132"/>
      <c r="S118" s="132"/>
      <c r="U118" s="132"/>
      <c r="V118" s="132"/>
      <c r="X118" s="132"/>
      <c r="Z118" s="132"/>
      <c r="AB118" s="132"/>
      <c r="AC118" s="132"/>
      <c r="AD118" s="132"/>
      <c r="AF118" s="132"/>
      <c r="AG118" s="132"/>
      <c r="AI118" s="132"/>
      <c r="AK118" s="132"/>
      <c r="AM118" s="132"/>
      <c r="AO118" s="132"/>
      <c r="AP118" s="132"/>
      <c r="AQ118" s="132"/>
      <c r="AS118" s="132"/>
      <c r="AU118" s="132"/>
      <c r="AW118" s="132"/>
      <c r="AX118" s="132"/>
      <c r="AY118" s="275" t="s">
        <v>8240</v>
      </c>
      <c r="AZ118" s="132"/>
      <c r="BB118" s="132"/>
      <c r="BD118" s="132"/>
      <c r="BF118" s="132"/>
      <c r="BH118" s="132"/>
      <c r="BJ118" s="132"/>
      <c r="BL118" s="132"/>
      <c r="BM118" s="132"/>
      <c r="BN118" s="132"/>
      <c r="BO118" s="132"/>
      <c r="BQ118" s="132"/>
      <c r="BR118" s="132"/>
      <c r="BS118" s="132"/>
      <c r="BU118" s="132"/>
      <c r="BW118" s="132"/>
      <c r="BY118" s="132"/>
      <c r="CA118" s="132"/>
      <c r="CC118" s="132"/>
      <c r="CF118" s="132"/>
      <c r="CG118" s="132"/>
      <c r="CI118" s="132"/>
      <c r="CK118" s="132"/>
      <c r="CM118" s="132"/>
      <c r="CO118" s="132"/>
      <c r="CQ118" s="132"/>
      <c r="CR118" s="132"/>
      <c r="CT118" s="132"/>
      <c r="CU118" s="132"/>
      <c r="CW118" s="132"/>
      <c r="CY118" s="132"/>
      <c r="DA118" s="132"/>
      <c r="DB118" s="132"/>
      <c r="DD118" s="132"/>
      <c r="DE118" s="132"/>
      <c r="DF118" s="132"/>
      <c r="DH118" s="132"/>
      <c r="DJ118" s="132"/>
      <c r="DK118" s="132"/>
      <c r="DL118" s="132"/>
      <c r="DM118" s="132"/>
      <c r="DN118" s="132"/>
      <c r="DO118" s="132"/>
      <c r="DQ118" s="132"/>
      <c r="DR118" s="132"/>
      <c r="DT118" s="132"/>
      <c r="DU118" s="132"/>
      <c r="DV118" s="132"/>
      <c r="DW118" s="132"/>
      <c r="DX118" s="132"/>
      <c r="DY118" s="132"/>
      <c r="DZ118" s="132"/>
      <c r="EA118" s="132"/>
      <c r="EB118" s="132"/>
      <c r="EC118" s="132"/>
    </row>
    <row r="119" spans="14:133">
      <c r="N119" s="131"/>
      <c r="Q119" s="132"/>
      <c r="S119" s="132"/>
      <c r="U119" s="132"/>
      <c r="V119" s="132"/>
      <c r="X119" s="132"/>
      <c r="Z119" s="132"/>
      <c r="AB119" s="132"/>
      <c r="AC119" s="132"/>
      <c r="AD119" s="132"/>
      <c r="AF119" s="132"/>
      <c r="AG119" s="132"/>
      <c r="AI119" s="132"/>
      <c r="AK119" s="132"/>
      <c r="AM119" s="132"/>
      <c r="AO119" s="132"/>
      <c r="AP119" s="132"/>
      <c r="AQ119" s="132"/>
      <c r="AS119" s="132"/>
      <c r="AU119" s="132"/>
      <c r="AW119" s="132"/>
      <c r="AX119" s="132"/>
      <c r="AZ119" s="132"/>
      <c r="BB119" s="132"/>
      <c r="BD119" s="132"/>
      <c r="BF119" s="132"/>
      <c r="BH119" s="132"/>
      <c r="BJ119" s="132"/>
      <c r="BL119" s="132"/>
      <c r="BM119" s="132"/>
      <c r="BN119" s="132"/>
      <c r="BO119" s="132"/>
      <c r="BQ119" s="132"/>
      <c r="BR119" s="132"/>
      <c r="BS119" s="132"/>
      <c r="BU119" s="132"/>
      <c r="BW119" s="132"/>
      <c r="BY119" s="132"/>
      <c r="CA119" s="132"/>
      <c r="CC119" s="132"/>
      <c r="CF119" s="132"/>
      <c r="CG119" s="132"/>
      <c r="CI119" s="132"/>
      <c r="CK119" s="132"/>
      <c r="CM119" s="132"/>
      <c r="CO119" s="132"/>
      <c r="CQ119" s="132"/>
      <c r="CR119" s="132"/>
      <c r="CT119" s="132"/>
      <c r="CU119" s="132"/>
      <c r="CW119" s="132"/>
      <c r="CY119" s="132"/>
      <c r="DA119" s="132"/>
      <c r="DB119" s="132"/>
      <c r="DD119" s="132"/>
      <c r="DE119" s="132"/>
      <c r="DF119" s="132"/>
      <c r="DH119" s="132"/>
      <c r="DJ119" s="132"/>
      <c r="DK119" s="132"/>
      <c r="DL119" s="132"/>
      <c r="DM119" s="132"/>
      <c r="DN119" s="132"/>
      <c r="DO119" s="132"/>
      <c r="DQ119" s="132"/>
      <c r="DR119" s="132"/>
      <c r="DT119" s="132"/>
      <c r="DU119" s="132"/>
      <c r="DV119" s="132"/>
      <c r="DW119" s="132"/>
      <c r="DX119" s="132"/>
      <c r="DY119" s="132"/>
      <c r="DZ119" s="132"/>
      <c r="EA119" s="132"/>
      <c r="EB119" s="132"/>
      <c r="EC119" s="132"/>
    </row>
    <row r="120" spans="14:133">
      <c r="N120" s="131"/>
      <c r="Q120" s="132"/>
      <c r="S120" s="132"/>
      <c r="U120" s="132"/>
      <c r="V120" s="132"/>
      <c r="X120" s="132"/>
      <c r="Z120" s="132"/>
      <c r="AB120" s="132"/>
      <c r="AC120" s="132"/>
      <c r="AD120" s="132"/>
      <c r="AF120" s="132"/>
      <c r="AG120" s="132"/>
      <c r="AI120" s="132"/>
      <c r="AK120" s="132"/>
      <c r="AM120" s="132"/>
      <c r="AO120" s="132"/>
      <c r="AP120" s="132"/>
      <c r="AQ120" s="132"/>
      <c r="AS120" s="132"/>
      <c r="AU120" s="132"/>
      <c r="AW120" s="132"/>
      <c r="AX120" s="132"/>
      <c r="AZ120" s="132"/>
      <c r="BB120" s="132"/>
      <c r="BD120" s="132"/>
      <c r="BF120" s="132"/>
      <c r="BH120" s="132"/>
      <c r="BJ120" s="132"/>
      <c r="BL120" s="132"/>
      <c r="BM120" s="132"/>
      <c r="BN120" s="132"/>
      <c r="BO120" s="132"/>
      <c r="BQ120" s="132"/>
      <c r="BR120" s="132"/>
      <c r="BS120" s="132"/>
      <c r="BU120" s="132"/>
      <c r="BW120" s="132"/>
      <c r="BY120" s="132"/>
      <c r="CA120" s="132"/>
      <c r="CC120" s="132"/>
      <c r="CF120" s="132"/>
      <c r="CG120" s="132"/>
      <c r="CI120" s="132"/>
      <c r="CK120" s="132"/>
      <c r="CM120" s="132"/>
      <c r="CO120" s="132"/>
      <c r="CQ120" s="132"/>
      <c r="CR120" s="132"/>
      <c r="CT120" s="132"/>
      <c r="CU120" s="132"/>
      <c r="CW120" s="132"/>
      <c r="CY120" s="132"/>
      <c r="DA120" s="132"/>
      <c r="DB120" s="132"/>
      <c r="DD120" s="132"/>
      <c r="DE120" s="132"/>
      <c r="DF120" s="132"/>
      <c r="DH120" s="132"/>
      <c r="DJ120" s="132"/>
      <c r="DK120" s="132"/>
      <c r="DL120" s="132"/>
      <c r="DM120" s="132"/>
      <c r="DN120" s="132"/>
      <c r="DO120" s="132"/>
      <c r="DQ120" s="132"/>
      <c r="DR120" s="132"/>
      <c r="DT120" s="132"/>
      <c r="DU120" s="132"/>
      <c r="DV120" s="132"/>
      <c r="DW120" s="132"/>
      <c r="DX120" s="132"/>
      <c r="DY120" s="132"/>
      <c r="DZ120" s="132"/>
      <c r="EA120" s="132"/>
      <c r="EB120" s="132"/>
      <c r="EC120" s="132"/>
    </row>
    <row r="121" spans="14:133">
      <c r="N121" s="131"/>
      <c r="Q121" s="132"/>
      <c r="S121" s="132"/>
      <c r="U121" s="132"/>
      <c r="V121" s="132"/>
      <c r="X121" s="132"/>
      <c r="Z121" s="132"/>
      <c r="AB121" s="132"/>
      <c r="AC121" s="132"/>
      <c r="AD121" s="132"/>
      <c r="AF121" s="132"/>
      <c r="AG121" s="132"/>
      <c r="AI121" s="132"/>
      <c r="AK121" s="132"/>
      <c r="AM121" s="132"/>
      <c r="AO121" s="132"/>
      <c r="AP121" s="132"/>
      <c r="AQ121" s="132"/>
      <c r="AS121" s="132"/>
      <c r="AU121" s="132"/>
      <c r="AW121" s="132"/>
      <c r="AX121" s="132"/>
      <c r="AZ121" s="132"/>
      <c r="BB121" s="132"/>
      <c r="BD121" s="132"/>
      <c r="BF121" s="132"/>
      <c r="BH121" s="132"/>
      <c r="BJ121" s="132"/>
      <c r="BL121" s="132"/>
      <c r="BM121" s="132"/>
      <c r="BN121" s="132"/>
      <c r="BO121" s="132"/>
      <c r="BQ121" s="132"/>
      <c r="BR121" s="132"/>
      <c r="BS121" s="132"/>
      <c r="BU121" s="132"/>
      <c r="BW121" s="132"/>
      <c r="BY121" s="132"/>
      <c r="CA121" s="132"/>
      <c r="CC121" s="132"/>
      <c r="CF121" s="132"/>
      <c r="CG121" s="132"/>
      <c r="CI121" s="132"/>
      <c r="CK121" s="132"/>
      <c r="CM121" s="132"/>
      <c r="CO121" s="132"/>
      <c r="CQ121" s="132"/>
      <c r="CR121" s="132"/>
      <c r="CT121" s="132"/>
      <c r="CU121" s="132"/>
      <c r="CW121" s="132"/>
      <c r="CY121" s="132"/>
      <c r="DA121" s="132"/>
      <c r="DB121" s="132"/>
      <c r="DD121" s="132"/>
      <c r="DE121" s="132"/>
      <c r="DF121" s="132"/>
      <c r="DH121" s="132"/>
      <c r="DJ121" s="132"/>
      <c r="DK121" s="132"/>
      <c r="DL121" s="132"/>
      <c r="DM121" s="132"/>
      <c r="DN121" s="132"/>
      <c r="DO121" s="132"/>
      <c r="DQ121" s="132"/>
      <c r="DR121" s="132"/>
      <c r="DT121" s="132"/>
      <c r="DU121" s="132"/>
      <c r="DV121" s="132"/>
      <c r="DW121" s="132"/>
      <c r="DX121" s="132"/>
      <c r="DY121" s="132"/>
      <c r="DZ121" s="132"/>
      <c r="EA121" s="132"/>
      <c r="EB121" s="132"/>
      <c r="EC121" s="132"/>
    </row>
    <row r="122" spans="14:133">
      <c r="N122" s="131"/>
      <c r="Q122" s="132"/>
      <c r="S122" s="132"/>
      <c r="U122" s="132"/>
      <c r="V122" s="132"/>
      <c r="X122" s="132"/>
      <c r="Z122" s="132"/>
      <c r="AB122" s="132"/>
      <c r="AC122" s="132"/>
      <c r="AD122" s="132"/>
      <c r="AF122" s="132"/>
      <c r="AG122" s="132"/>
      <c r="AI122" s="132"/>
      <c r="AK122" s="132"/>
      <c r="AM122" s="132"/>
      <c r="AO122" s="132"/>
      <c r="AP122" s="132"/>
      <c r="AQ122" s="132"/>
      <c r="AS122" s="132"/>
      <c r="AU122" s="132"/>
      <c r="AW122" s="132"/>
      <c r="AX122" s="132"/>
      <c r="AZ122" s="132"/>
      <c r="BB122" s="132"/>
      <c r="BD122" s="132"/>
      <c r="BF122" s="132"/>
      <c r="BH122" s="132"/>
      <c r="BJ122" s="132"/>
      <c r="BL122" s="132"/>
      <c r="BM122" s="132"/>
      <c r="BN122" s="132"/>
      <c r="BO122" s="132"/>
      <c r="BQ122" s="132"/>
      <c r="BR122" s="132"/>
      <c r="BS122" s="132"/>
      <c r="BU122" s="132"/>
      <c r="BW122" s="132"/>
      <c r="BY122" s="132"/>
      <c r="CA122" s="132"/>
      <c r="CC122" s="132"/>
      <c r="CF122" s="132"/>
      <c r="CG122" s="132"/>
      <c r="CI122" s="132"/>
      <c r="CK122" s="132"/>
      <c r="CM122" s="132"/>
      <c r="CO122" s="132"/>
      <c r="CQ122" s="132"/>
      <c r="CR122" s="132"/>
      <c r="CT122" s="132"/>
      <c r="CU122" s="132"/>
      <c r="CW122" s="132"/>
      <c r="CY122" s="132"/>
      <c r="DA122" s="132"/>
      <c r="DB122" s="132"/>
      <c r="DD122" s="132"/>
      <c r="DE122" s="132"/>
      <c r="DF122" s="132"/>
      <c r="DH122" s="132"/>
      <c r="DJ122" s="132"/>
      <c r="DK122" s="132"/>
      <c r="DL122" s="132"/>
      <c r="DM122" s="132"/>
      <c r="DN122" s="132"/>
      <c r="DO122" s="132"/>
      <c r="DQ122" s="132"/>
      <c r="DR122" s="132"/>
      <c r="DT122" s="132"/>
      <c r="DU122" s="132"/>
      <c r="DV122" s="132"/>
      <c r="DW122" s="132"/>
      <c r="DX122" s="132"/>
      <c r="DY122" s="132"/>
      <c r="DZ122" s="132"/>
      <c r="EA122" s="132"/>
      <c r="EB122" s="132"/>
      <c r="EC122" s="132"/>
    </row>
    <row r="123" spans="14:133">
      <c r="N123" s="131"/>
      <c r="Q123" s="132"/>
      <c r="S123" s="132"/>
      <c r="U123" s="132"/>
      <c r="V123" s="132"/>
      <c r="X123" s="132"/>
      <c r="Z123" s="132"/>
      <c r="AB123" s="132"/>
      <c r="AC123" s="132"/>
      <c r="AD123" s="132"/>
      <c r="AF123" s="132"/>
      <c r="AG123" s="132"/>
      <c r="AI123" s="132"/>
      <c r="AK123" s="132"/>
      <c r="AM123" s="132"/>
      <c r="AO123" s="132"/>
      <c r="AP123" s="132"/>
      <c r="AQ123" s="132"/>
      <c r="AS123" s="132"/>
      <c r="AU123" s="132"/>
      <c r="AW123" s="132"/>
      <c r="AX123" s="132"/>
      <c r="AZ123" s="132"/>
      <c r="BB123" s="132"/>
      <c r="BD123" s="132"/>
      <c r="BF123" s="132"/>
      <c r="BH123" s="132"/>
      <c r="BJ123" s="132"/>
      <c r="BL123" s="132"/>
      <c r="BM123" s="132"/>
      <c r="BN123" s="132"/>
      <c r="BO123" s="132"/>
      <c r="BQ123" s="132"/>
      <c r="BR123" s="132"/>
      <c r="BS123" s="132"/>
      <c r="BU123" s="132"/>
      <c r="BW123" s="132"/>
      <c r="BY123" s="132"/>
      <c r="CA123" s="132"/>
      <c r="CC123" s="132"/>
      <c r="CF123" s="132"/>
      <c r="CG123" s="132"/>
      <c r="CI123" s="132"/>
      <c r="CK123" s="132"/>
      <c r="CM123" s="132"/>
      <c r="CO123" s="132"/>
      <c r="CQ123" s="132"/>
      <c r="CR123" s="132"/>
      <c r="CT123" s="132"/>
      <c r="CU123" s="132"/>
      <c r="CW123" s="132"/>
      <c r="CY123" s="132"/>
      <c r="DA123" s="132"/>
      <c r="DB123" s="132"/>
      <c r="DD123" s="132"/>
      <c r="DE123" s="132"/>
      <c r="DF123" s="132"/>
      <c r="DH123" s="132"/>
      <c r="DJ123" s="132"/>
      <c r="DK123" s="132"/>
      <c r="DL123" s="132"/>
      <c r="DM123" s="132"/>
      <c r="DN123" s="132"/>
      <c r="DO123" s="132"/>
      <c r="DQ123" s="132"/>
      <c r="DR123" s="132"/>
      <c r="DT123" s="132"/>
      <c r="DU123" s="132"/>
      <c r="DV123" s="132"/>
      <c r="DW123" s="132"/>
      <c r="DX123" s="132"/>
      <c r="DY123" s="132"/>
      <c r="DZ123" s="132"/>
      <c r="EA123" s="132"/>
      <c r="EB123" s="132"/>
      <c r="EC123" s="132"/>
    </row>
    <row r="124" spans="14:133">
      <c r="N124" s="131"/>
      <c r="Q124" s="132"/>
      <c r="S124" s="132"/>
      <c r="U124" s="132"/>
      <c r="V124" s="132"/>
      <c r="X124" s="132"/>
      <c r="Z124" s="132"/>
      <c r="AB124" s="132"/>
      <c r="AC124" s="132"/>
      <c r="AD124" s="132"/>
      <c r="AF124" s="132"/>
      <c r="AG124" s="132"/>
      <c r="AI124" s="132"/>
      <c r="AK124" s="132"/>
      <c r="AM124" s="132"/>
      <c r="AO124" s="132"/>
      <c r="AP124" s="132"/>
      <c r="AQ124" s="132"/>
      <c r="AS124" s="132"/>
      <c r="AU124" s="132"/>
      <c r="AW124" s="132"/>
      <c r="AX124" s="132"/>
      <c r="AZ124" s="132"/>
      <c r="BB124" s="132"/>
      <c r="BD124" s="132"/>
      <c r="BF124" s="132"/>
      <c r="BH124" s="132"/>
      <c r="BJ124" s="132"/>
      <c r="BL124" s="132"/>
      <c r="BM124" s="132"/>
      <c r="BN124" s="132"/>
      <c r="BO124" s="132"/>
      <c r="BQ124" s="132"/>
      <c r="BR124" s="132"/>
      <c r="BS124" s="132"/>
      <c r="BU124" s="132"/>
      <c r="BW124" s="132"/>
      <c r="BY124" s="132"/>
      <c r="CA124" s="132"/>
      <c r="CC124" s="132"/>
      <c r="CF124" s="132"/>
      <c r="CG124" s="132"/>
      <c r="CI124" s="132"/>
      <c r="CK124" s="132"/>
      <c r="CM124" s="132"/>
      <c r="CO124" s="132"/>
      <c r="CQ124" s="132"/>
      <c r="CR124" s="132"/>
      <c r="CT124" s="132"/>
      <c r="CU124" s="132"/>
      <c r="CW124" s="132"/>
      <c r="CY124" s="132"/>
      <c r="DA124" s="132"/>
      <c r="DB124" s="132"/>
      <c r="DD124" s="132"/>
      <c r="DE124" s="132"/>
      <c r="DF124" s="132"/>
      <c r="DH124" s="132"/>
      <c r="DJ124" s="132"/>
      <c r="DK124" s="132"/>
      <c r="DL124" s="132"/>
      <c r="DM124" s="132"/>
      <c r="DN124" s="132"/>
      <c r="DO124" s="132"/>
      <c r="DQ124" s="132"/>
      <c r="DR124" s="132"/>
      <c r="DT124" s="132"/>
      <c r="DU124" s="132"/>
      <c r="DV124" s="132"/>
      <c r="DW124" s="132"/>
      <c r="DX124" s="132"/>
      <c r="DY124" s="132"/>
      <c r="DZ124" s="132"/>
      <c r="EA124" s="132"/>
      <c r="EB124" s="132"/>
      <c r="EC124" s="132"/>
    </row>
    <row r="125" spans="14:133">
      <c r="N125" s="131"/>
      <c r="Q125" s="132"/>
      <c r="S125" s="132"/>
      <c r="U125" s="132"/>
      <c r="V125" s="132"/>
      <c r="X125" s="132"/>
      <c r="Z125" s="132"/>
      <c r="AB125" s="132"/>
      <c r="AC125" s="132"/>
      <c r="AD125" s="132"/>
      <c r="AF125" s="132"/>
      <c r="AG125" s="132"/>
      <c r="AI125" s="132"/>
      <c r="AK125" s="132"/>
      <c r="AM125" s="132"/>
      <c r="AO125" s="132"/>
      <c r="AP125" s="132"/>
      <c r="AQ125" s="132"/>
      <c r="AS125" s="132"/>
      <c r="AU125" s="132"/>
      <c r="AW125" s="132"/>
      <c r="AX125" s="132"/>
      <c r="AZ125" s="132"/>
      <c r="BB125" s="132"/>
      <c r="BD125" s="132"/>
      <c r="BF125" s="132"/>
      <c r="BH125" s="132"/>
      <c r="BJ125" s="132"/>
      <c r="BL125" s="132"/>
      <c r="BM125" s="132"/>
      <c r="BN125" s="132"/>
      <c r="BO125" s="132"/>
      <c r="BQ125" s="132"/>
      <c r="BR125" s="132"/>
      <c r="BS125" s="132"/>
      <c r="BU125" s="132"/>
      <c r="BW125" s="132"/>
      <c r="BY125" s="132"/>
      <c r="CA125" s="132"/>
      <c r="CC125" s="132"/>
      <c r="CF125" s="132"/>
      <c r="CG125" s="132"/>
      <c r="CI125" s="132"/>
      <c r="CK125" s="132"/>
      <c r="CM125" s="132"/>
      <c r="CO125" s="132"/>
      <c r="CQ125" s="132"/>
      <c r="CR125" s="132"/>
      <c r="CT125" s="132"/>
      <c r="CU125" s="132"/>
      <c r="CW125" s="132"/>
      <c r="CY125" s="132"/>
      <c r="DA125" s="132"/>
      <c r="DB125" s="132"/>
      <c r="DD125" s="132"/>
      <c r="DE125" s="132"/>
      <c r="DF125" s="132"/>
      <c r="DH125" s="132"/>
      <c r="DJ125" s="132"/>
      <c r="DK125" s="132"/>
      <c r="DL125" s="132"/>
      <c r="DM125" s="132"/>
      <c r="DN125" s="132"/>
      <c r="DO125" s="132"/>
      <c r="DQ125" s="132"/>
      <c r="DR125" s="132"/>
      <c r="DT125" s="132"/>
      <c r="DU125" s="132"/>
      <c r="DV125" s="132"/>
      <c r="DW125" s="132"/>
      <c r="DX125" s="132"/>
      <c r="DY125" s="132"/>
      <c r="DZ125" s="132"/>
      <c r="EA125" s="132"/>
      <c r="EB125" s="132"/>
      <c r="EC125" s="132"/>
    </row>
    <row r="126" spans="14:133">
      <c r="N126" s="131"/>
      <c r="Q126" s="132"/>
      <c r="S126" s="132"/>
      <c r="U126" s="132"/>
      <c r="V126" s="132"/>
      <c r="X126" s="132"/>
      <c r="Z126" s="132"/>
      <c r="AB126" s="132"/>
      <c r="AC126" s="132"/>
      <c r="AD126" s="132"/>
      <c r="AF126" s="132"/>
      <c r="AG126" s="132"/>
      <c r="AI126" s="132"/>
      <c r="AK126" s="132"/>
      <c r="AM126" s="132"/>
      <c r="AO126" s="132"/>
      <c r="AP126" s="132"/>
      <c r="AQ126" s="132"/>
      <c r="AS126" s="132"/>
      <c r="AU126" s="132"/>
      <c r="AW126" s="132"/>
      <c r="AX126" s="132"/>
      <c r="AZ126" s="132"/>
      <c r="BB126" s="132"/>
      <c r="BD126" s="132"/>
      <c r="BF126" s="132"/>
      <c r="BH126" s="132"/>
      <c r="BJ126" s="132"/>
      <c r="BL126" s="132"/>
      <c r="BM126" s="132"/>
      <c r="BN126" s="132"/>
      <c r="BO126" s="132"/>
      <c r="BQ126" s="132"/>
      <c r="BR126" s="132"/>
      <c r="BS126" s="132"/>
      <c r="BU126" s="132"/>
      <c r="BW126" s="132"/>
      <c r="BY126" s="132"/>
      <c r="CA126" s="132"/>
      <c r="CC126" s="132"/>
      <c r="CF126" s="132"/>
      <c r="CG126" s="132"/>
      <c r="CI126" s="132"/>
      <c r="CK126" s="132"/>
      <c r="CM126" s="132"/>
      <c r="CO126" s="132"/>
      <c r="CQ126" s="132"/>
      <c r="CR126" s="132"/>
      <c r="CT126" s="132"/>
      <c r="CU126" s="132"/>
      <c r="CW126" s="132"/>
      <c r="CY126" s="132"/>
      <c r="DA126" s="132"/>
      <c r="DB126" s="132"/>
      <c r="DD126" s="132"/>
      <c r="DE126" s="132"/>
      <c r="DF126" s="132"/>
      <c r="DH126" s="132"/>
      <c r="DJ126" s="132"/>
      <c r="DK126" s="132"/>
      <c r="DL126" s="132"/>
      <c r="DM126" s="132"/>
      <c r="DN126" s="132"/>
      <c r="DO126" s="132"/>
      <c r="DQ126" s="132"/>
      <c r="DR126" s="132"/>
      <c r="DT126" s="132"/>
      <c r="DU126" s="132"/>
      <c r="DV126" s="132"/>
      <c r="DW126" s="132"/>
      <c r="DX126" s="132"/>
      <c r="DY126" s="132"/>
      <c r="DZ126" s="132"/>
      <c r="EA126" s="132"/>
      <c r="EB126" s="132"/>
      <c r="EC126" s="132"/>
    </row>
    <row r="127" spans="14:133">
      <c r="N127" s="131"/>
      <c r="Q127" s="132"/>
      <c r="S127" s="132"/>
      <c r="U127" s="132"/>
      <c r="V127" s="132"/>
      <c r="X127" s="132"/>
      <c r="Z127" s="132"/>
      <c r="AB127" s="132"/>
      <c r="AC127" s="132"/>
      <c r="AD127" s="132"/>
      <c r="AF127" s="132"/>
      <c r="AG127" s="132"/>
      <c r="AI127" s="132"/>
      <c r="AK127" s="132"/>
      <c r="AM127" s="132"/>
      <c r="AO127" s="132"/>
      <c r="AP127" s="132"/>
      <c r="AQ127" s="132"/>
      <c r="AS127" s="132"/>
      <c r="AU127" s="132"/>
      <c r="AW127" s="132"/>
      <c r="AX127" s="132"/>
      <c r="AZ127" s="132"/>
      <c r="BB127" s="132"/>
      <c r="BD127" s="132"/>
      <c r="BF127" s="132"/>
      <c r="BH127" s="132"/>
      <c r="BJ127" s="132"/>
      <c r="BL127" s="132"/>
      <c r="BM127" s="132"/>
      <c r="BN127" s="132"/>
      <c r="BO127" s="132"/>
      <c r="BQ127" s="132"/>
      <c r="BR127" s="132"/>
      <c r="BS127" s="132"/>
      <c r="BU127" s="132"/>
      <c r="BW127" s="132"/>
      <c r="BY127" s="132"/>
      <c r="CA127" s="132"/>
      <c r="CC127" s="132"/>
      <c r="CF127" s="132"/>
      <c r="CG127" s="132"/>
      <c r="CI127" s="132"/>
      <c r="CK127" s="132"/>
      <c r="CM127" s="132"/>
      <c r="CO127" s="132"/>
      <c r="CQ127" s="132"/>
      <c r="CR127" s="132"/>
      <c r="CT127" s="132"/>
      <c r="CU127" s="132"/>
      <c r="CW127" s="132"/>
      <c r="CY127" s="132"/>
      <c r="DA127" s="132"/>
      <c r="DB127" s="132"/>
      <c r="DD127" s="132"/>
      <c r="DE127" s="132"/>
      <c r="DF127" s="132"/>
      <c r="DH127" s="132"/>
      <c r="DJ127" s="132"/>
      <c r="DK127" s="132"/>
      <c r="DL127" s="132"/>
      <c r="DM127" s="132"/>
      <c r="DN127" s="132"/>
      <c r="DO127" s="132"/>
      <c r="DQ127" s="132"/>
      <c r="DR127" s="132"/>
      <c r="DT127" s="132"/>
      <c r="DU127" s="132"/>
      <c r="DV127" s="132"/>
      <c r="DW127" s="132"/>
      <c r="DX127" s="132"/>
      <c r="DY127" s="132"/>
      <c r="DZ127" s="132"/>
      <c r="EA127" s="132"/>
      <c r="EB127" s="132"/>
      <c r="EC127" s="132"/>
    </row>
    <row r="128" spans="14:133">
      <c r="N128" s="131"/>
      <c r="Q128" s="132"/>
      <c r="S128" s="132"/>
      <c r="U128" s="132"/>
      <c r="V128" s="132"/>
      <c r="X128" s="132"/>
      <c r="Z128" s="132"/>
      <c r="AB128" s="132"/>
      <c r="AC128" s="132"/>
      <c r="AD128" s="132"/>
      <c r="AF128" s="132"/>
      <c r="AG128" s="132"/>
      <c r="AI128" s="132"/>
      <c r="AK128" s="132"/>
      <c r="AM128" s="132"/>
      <c r="AO128" s="132"/>
      <c r="AP128" s="132"/>
      <c r="AQ128" s="132"/>
      <c r="AS128" s="132"/>
      <c r="AU128" s="132"/>
      <c r="AW128" s="132"/>
      <c r="AX128" s="132"/>
      <c r="AZ128" s="132"/>
      <c r="BB128" s="132"/>
      <c r="BD128" s="132"/>
      <c r="BF128" s="132"/>
      <c r="BH128" s="132"/>
      <c r="BJ128" s="132"/>
      <c r="BL128" s="132"/>
      <c r="BM128" s="132"/>
      <c r="BN128" s="132"/>
      <c r="BO128" s="132"/>
      <c r="BQ128" s="132"/>
      <c r="BR128" s="132"/>
      <c r="BS128" s="132"/>
      <c r="BU128" s="132"/>
      <c r="BW128" s="132"/>
      <c r="BY128" s="132"/>
      <c r="CA128" s="132"/>
      <c r="CC128" s="132"/>
      <c r="CF128" s="132"/>
      <c r="CG128" s="132"/>
      <c r="CI128" s="132"/>
      <c r="CK128" s="132"/>
      <c r="CM128" s="132"/>
      <c r="CO128" s="132"/>
      <c r="CQ128" s="132"/>
      <c r="CR128" s="132"/>
      <c r="CT128" s="132"/>
      <c r="CU128" s="132"/>
      <c r="CW128" s="132"/>
      <c r="CY128" s="132"/>
      <c r="DA128" s="132"/>
      <c r="DB128" s="132"/>
      <c r="DD128" s="132"/>
      <c r="DE128" s="132"/>
      <c r="DF128" s="132"/>
      <c r="DH128" s="132"/>
      <c r="DJ128" s="132"/>
      <c r="DK128" s="132"/>
      <c r="DL128" s="132"/>
      <c r="DM128" s="132"/>
      <c r="DN128" s="132"/>
      <c r="DO128" s="132"/>
      <c r="DQ128" s="132"/>
      <c r="DR128" s="132"/>
      <c r="DT128" s="132"/>
      <c r="DU128" s="132"/>
      <c r="DV128" s="132"/>
      <c r="DW128" s="132"/>
      <c r="DX128" s="132"/>
      <c r="DY128" s="132"/>
      <c r="DZ128" s="132"/>
      <c r="EA128" s="132"/>
      <c r="EB128" s="132"/>
      <c r="EC128" s="132"/>
    </row>
    <row r="129" spans="14:133">
      <c r="N129" s="131"/>
      <c r="Q129" s="132"/>
      <c r="S129" s="132"/>
      <c r="U129" s="132"/>
      <c r="V129" s="132"/>
      <c r="X129" s="132"/>
      <c r="Z129" s="132"/>
      <c r="AB129" s="132"/>
      <c r="AC129" s="132"/>
      <c r="AD129" s="132"/>
      <c r="AF129" s="132"/>
      <c r="AG129" s="132"/>
      <c r="AI129" s="132"/>
      <c r="AK129" s="132"/>
      <c r="AM129" s="132"/>
      <c r="AO129" s="132"/>
      <c r="AP129" s="132"/>
      <c r="AQ129" s="132"/>
      <c r="AS129" s="132"/>
      <c r="AU129" s="132"/>
      <c r="AW129" s="132"/>
      <c r="AX129" s="132"/>
      <c r="AZ129" s="132"/>
      <c r="BB129" s="132"/>
      <c r="BD129" s="132"/>
      <c r="BF129" s="132"/>
      <c r="BH129" s="132"/>
      <c r="BJ129" s="132"/>
      <c r="BL129" s="132"/>
      <c r="BM129" s="132"/>
      <c r="BN129" s="132"/>
      <c r="BO129" s="132"/>
      <c r="BQ129" s="132"/>
      <c r="BR129" s="132"/>
      <c r="BS129" s="132"/>
      <c r="BU129" s="132"/>
      <c r="BW129" s="132"/>
      <c r="BY129" s="132"/>
      <c r="CA129" s="132"/>
      <c r="CC129" s="132"/>
      <c r="CF129" s="132"/>
      <c r="CG129" s="132"/>
      <c r="CI129" s="132"/>
      <c r="CK129" s="132"/>
      <c r="CM129" s="132"/>
      <c r="CO129" s="132"/>
      <c r="CQ129" s="132"/>
      <c r="CR129" s="132"/>
      <c r="CT129" s="132"/>
      <c r="CU129" s="132"/>
      <c r="CW129" s="132"/>
      <c r="CY129" s="132"/>
      <c r="DA129" s="132"/>
      <c r="DB129" s="132"/>
      <c r="DD129" s="132"/>
      <c r="DE129" s="132"/>
      <c r="DF129" s="132"/>
      <c r="DH129" s="132"/>
      <c r="DJ129" s="132"/>
      <c r="DK129" s="132"/>
      <c r="DL129" s="132"/>
      <c r="DM129" s="132"/>
      <c r="DN129" s="132"/>
      <c r="DO129" s="132"/>
      <c r="DQ129" s="132"/>
      <c r="DR129" s="132"/>
      <c r="DT129" s="132"/>
      <c r="DU129" s="132"/>
      <c r="DV129" s="132"/>
      <c r="DW129" s="132"/>
      <c r="DX129" s="132"/>
      <c r="DY129" s="132"/>
      <c r="DZ129" s="132"/>
      <c r="EA129" s="132"/>
      <c r="EB129" s="132"/>
      <c r="EC129" s="132"/>
    </row>
    <row r="130" spans="14:133">
      <c r="N130" s="131"/>
      <c r="Q130" s="132"/>
      <c r="S130" s="132"/>
      <c r="U130" s="132"/>
      <c r="V130" s="132"/>
      <c r="X130" s="132"/>
      <c r="Z130" s="132"/>
      <c r="AB130" s="132"/>
      <c r="AC130" s="132"/>
      <c r="AD130" s="132"/>
      <c r="AF130" s="132"/>
      <c r="AG130" s="132"/>
      <c r="AI130" s="132"/>
      <c r="AK130" s="132"/>
      <c r="AM130" s="132"/>
      <c r="AO130" s="132"/>
      <c r="AP130" s="132"/>
      <c r="AQ130" s="132"/>
      <c r="AS130" s="132"/>
      <c r="AU130" s="132"/>
      <c r="AW130" s="132"/>
      <c r="AX130" s="132"/>
      <c r="AZ130" s="132"/>
      <c r="BB130" s="132"/>
      <c r="BD130" s="132"/>
      <c r="BF130" s="132"/>
      <c r="BH130" s="132"/>
      <c r="BJ130" s="132"/>
      <c r="BL130" s="132"/>
      <c r="BM130" s="132"/>
      <c r="BN130" s="132"/>
      <c r="BO130" s="132"/>
      <c r="BQ130" s="132"/>
      <c r="BR130" s="132"/>
      <c r="BS130" s="132"/>
      <c r="BU130" s="132"/>
      <c r="BW130" s="132"/>
      <c r="BY130" s="132"/>
      <c r="CA130" s="132"/>
      <c r="CC130" s="132"/>
      <c r="CF130" s="132"/>
      <c r="CG130" s="132"/>
      <c r="CI130" s="132"/>
      <c r="CK130" s="132"/>
      <c r="CM130" s="132"/>
      <c r="CO130" s="132"/>
      <c r="CQ130" s="132"/>
      <c r="CR130" s="132"/>
      <c r="CT130" s="132"/>
      <c r="CU130" s="132"/>
      <c r="CW130" s="132"/>
      <c r="CY130" s="132"/>
      <c r="DA130" s="132"/>
      <c r="DB130" s="132"/>
      <c r="DD130" s="132"/>
      <c r="DE130" s="132"/>
      <c r="DF130" s="132"/>
      <c r="DH130" s="132"/>
      <c r="DJ130" s="132"/>
      <c r="DK130" s="132"/>
      <c r="DL130" s="132"/>
      <c r="DM130" s="132"/>
      <c r="DN130" s="132"/>
      <c r="DO130" s="132"/>
      <c r="DQ130" s="132"/>
      <c r="DR130" s="132"/>
      <c r="DT130" s="132"/>
      <c r="DU130" s="132"/>
      <c r="DV130" s="132"/>
      <c r="DW130" s="132"/>
      <c r="DX130" s="132"/>
      <c r="DY130" s="132"/>
      <c r="DZ130" s="132"/>
      <c r="EA130" s="132"/>
      <c r="EB130" s="132"/>
      <c r="EC130" s="132"/>
    </row>
    <row r="131" spans="14:133">
      <c r="N131" s="131"/>
      <c r="Q131" s="132"/>
      <c r="S131" s="132"/>
      <c r="U131" s="132"/>
      <c r="V131" s="132"/>
      <c r="X131" s="132"/>
      <c r="Z131" s="132"/>
      <c r="AB131" s="132"/>
      <c r="AC131" s="132"/>
      <c r="AD131" s="132"/>
      <c r="AF131" s="132"/>
      <c r="AG131" s="132"/>
      <c r="AI131" s="132"/>
      <c r="AK131" s="132"/>
      <c r="AM131" s="132"/>
      <c r="AO131" s="132"/>
      <c r="AP131" s="132"/>
      <c r="AQ131" s="132"/>
      <c r="AS131" s="132"/>
      <c r="AU131" s="132"/>
      <c r="AW131" s="132"/>
      <c r="AX131" s="132"/>
      <c r="AZ131" s="132"/>
      <c r="BB131" s="132"/>
      <c r="BD131" s="132"/>
      <c r="BF131" s="132"/>
      <c r="BH131" s="132"/>
      <c r="BJ131" s="132"/>
      <c r="BL131" s="132"/>
      <c r="BM131" s="132"/>
      <c r="BN131" s="132"/>
      <c r="BO131" s="132"/>
      <c r="BQ131" s="132"/>
      <c r="BR131" s="132"/>
      <c r="BS131" s="132"/>
      <c r="BU131" s="132"/>
      <c r="BW131" s="132"/>
      <c r="BY131" s="132"/>
      <c r="CA131" s="132"/>
      <c r="CC131" s="132"/>
      <c r="CF131" s="132"/>
      <c r="CG131" s="132"/>
      <c r="CI131" s="132"/>
      <c r="CK131" s="132"/>
      <c r="CM131" s="132"/>
      <c r="CO131" s="132"/>
      <c r="CQ131" s="132"/>
      <c r="CR131" s="132"/>
      <c r="CT131" s="132"/>
      <c r="CU131" s="132"/>
      <c r="CW131" s="132"/>
      <c r="CY131" s="132"/>
      <c r="DA131" s="132"/>
      <c r="DB131" s="132"/>
      <c r="DD131" s="132"/>
      <c r="DE131" s="132"/>
      <c r="DF131" s="132"/>
      <c r="DH131" s="132"/>
      <c r="DJ131" s="132"/>
      <c r="DK131" s="132"/>
      <c r="DL131" s="132"/>
      <c r="DM131" s="132"/>
      <c r="DN131" s="132"/>
      <c r="DO131" s="132"/>
      <c r="DQ131" s="132"/>
      <c r="DR131" s="132"/>
      <c r="DT131" s="132"/>
      <c r="DU131" s="132"/>
      <c r="DV131" s="132"/>
      <c r="DW131" s="132"/>
      <c r="DX131" s="132"/>
      <c r="DY131" s="132"/>
      <c r="DZ131" s="132"/>
      <c r="EA131" s="132"/>
      <c r="EB131" s="132"/>
      <c r="EC131" s="132"/>
    </row>
    <row r="132" spans="14:133">
      <c r="N132" s="131"/>
      <c r="Q132" s="132"/>
      <c r="S132" s="132"/>
      <c r="U132" s="132"/>
      <c r="V132" s="132"/>
      <c r="X132" s="132"/>
      <c r="Z132" s="132"/>
      <c r="AB132" s="132"/>
      <c r="AC132" s="132"/>
      <c r="AD132" s="132"/>
      <c r="AF132" s="132"/>
      <c r="AG132" s="132"/>
      <c r="AI132" s="132"/>
      <c r="AK132" s="132"/>
      <c r="AM132" s="132"/>
      <c r="AO132" s="132"/>
      <c r="AP132" s="132"/>
      <c r="AQ132" s="132"/>
      <c r="AS132" s="132"/>
      <c r="AU132" s="132"/>
      <c r="AW132" s="132"/>
      <c r="AX132" s="132"/>
      <c r="AZ132" s="132"/>
      <c r="BB132" s="132"/>
      <c r="BD132" s="132"/>
      <c r="BF132" s="132"/>
      <c r="BH132" s="132"/>
      <c r="BJ132" s="132"/>
      <c r="BL132" s="132"/>
      <c r="BM132" s="132"/>
      <c r="BN132" s="132"/>
      <c r="BO132" s="132"/>
      <c r="BQ132" s="132"/>
      <c r="BR132" s="132"/>
      <c r="BS132" s="132"/>
      <c r="BU132" s="132"/>
      <c r="BW132" s="132"/>
      <c r="BY132" s="132"/>
      <c r="CA132" s="132"/>
      <c r="CC132" s="132"/>
      <c r="CF132" s="132"/>
      <c r="CG132" s="132"/>
      <c r="CI132" s="132"/>
      <c r="CK132" s="132"/>
      <c r="CM132" s="132"/>
      <c r="CO132" s="132"/>
      <c r="CQ132" s="132"/>
      <c r="CR132" s="132"/>
      <c r="CT132" s="132"/>
      <c r="CU132" s="132"/>
      <c r="CW132" s="132"/>
      <c r="CY132" s="132"/>
      <c r="DA132" s="132"/>
      <c r="DB132" s="132"/>
      <c r="DD132" s="132"/>
      <c r="DE132" s="132"/>
      <c r="DF132" s="132"/>
      <c r="DH132" s="132"/>
      <c r="DJ132" s="132"/>
      <c r="DK132" s="132"/>
      <c r="DL132" s="132"/>
      <c r="DM132" s="132"/>
      <c r="DN132" s="132"/>
      <c r="DO132" s="132"/>
      <c r="DQ132" s="132"/>
      <c r="DR132" s="132"/>
      <c r="DT132" s="132"/>
      <c r="DU132" s="132"/>
      <c r="DV132" s="132"/>
      <c r="DW132" s="132"/>
      <c r="DX132" s="132"/>
      <c r="DY132" s="132"/>
      <c r="DZ132" s="132"/>
      <c r="EA132" s="132"/>
      <c r="EB132" s="132"/>
      <c r="EC132" s="132"/>
    </row>
    <row r="133" spans="14:133">
      <c r="N133" s="131"/>
      <c r="Q133" s="132"/>
      <c r="S133" s="132"/>
      <c r="U133" s="132"/>
      <c r="V133" s="132"/>
      <c r="X133" s="132"/>
      <c r="Z133" s="132"/>
      <c r="AB133" s="132"/>
      <c r="AC133" s="132"/>
      <c r="AD133" s="132"/>
      <c r="AF133" s="132"/>
      <c r="AG133" s="132"/>
      <c r="AI133" s="132"/>
      <c r="AK133" s="132"/>
      <c r="AM133" s="132"/>
      <c r="AO133" s="132"/>
      <c r="AP133" s="132"/>
      <c r="AQ133" s="132"/>
      <c r="AS133" s="132"/>
      <c r="AU133" s="132"/>
      <c r="AW133" s="132"/>
      <c r="AX133" s="132"/>
      <c r="AZ133" s="132"/>
      <c r="BB133" s="132"/>
      <c r="BD133" s="132"/>
      <c r="BF133" s="132"/>
      <c r="BH133" s="132"/>
      <c r="BJ133" s="132"/>
      <c r="BL133" s="132"/>
      <c r="BM133" s="132"/>
      <c r="BN133" s="132"/>
      <c r="BO133" s="132"/>
      <c r="BQ133" s="132"/>
      <c r="BR133" s="132"/>
      <c r="BS133" s="132"/>
      <c r="BU133" s="132"/>
      <c r="BW133" s="132"/>
      <c r="BY133" s="132"/>
      <c r="CA133" s="132"/>
      <c r="CC133" s="132"/>
      <c r="CF133" s="132"/>
      <c r="CG133" s="132"/>
      <c r="CI133" s="132"/>
      <c r="CK133" s="132"/>
      <c r="CM133" s="132"/>
      <c r="CO133" s="132"/>
      <c r="CQ133" s="132"/>
      <c r="CR133" s="132"/>
      <c r="CT133" s="132"/>
      <c r="CU133" s="132"/>
      <c r="CW133" s="132"/>
      <c r="CY133" s="132"/>
      <c r="DA133" s="132"/>
      <c r="DB133" s="132"/>
      <c r="DD133" s="132"/>
      <c r="DE133" s="132"/>
      <c r="DF133" s="132"/>
      <c r="DH133" s="132"/>
      <c r="DJ133" s="132"/>
      <c r="DK133" s="132"/>
      <c r="DL133" s="132"/>
      <c r="DM133" s="132"/>
      <c r="DN133" s="132"/>
      <c r="DO133" s="132"/>
      <c r="DQ133" s="132"/>
      <c r="DR133" s="132"/>
      <c r="DT133" s="132"/>
      <c r="DU133" s="132"/>
      <c r="DV133" s="132"/>
      <c r="DW133" s="132"/>
      <c r="DX133" s="132"/>
      <c r="DY133" s="132"/>
      <c r="DZ133" s="132"/>
      <c r="EA133" s="132"/>
      <c r="EB133" s="132"/>
      <c r="EC133" s="132"/>
    </row>
    <row r="134" spans="14:133">
      <c r="N134" s="131"/>
      <c r="Q134" s="132"/>
      <c r="S134" s="132"/>
      <c r="U134" s="132"/>
      <c r="V134" s="132"/>
      <c r="X134" s="132"/>
      <c r="Z134" s="132"/>
      <c r="AB134" s="132"/>
      <c r="AC134" s="132"/>
      <c r="AD134" s="132"/>
      <c r="AF134" s="132"/>
      <c r="AG134" s="132"/>
      <c r="AI134" s="132"/>
      <c r="AK134" s="132"/>
      <c r="AM134" s="132"/>
      <c r="AO134" s="132"/>
      <c r="AP134" s="132"/>
      <c r="AQ134" s="132"/>
      <c r="AS134" s="132"/>
      <c r="AU134" s="132"/>
      <c r="AW134" s="132"/>
      <c r="AX134" s="132"/>
      <c r="AZ134" s="132"/>
      <c r="BB134" s="132"/>
      <c r="BD134" s="132"/>
      <c r="BF134" s="132"/>
      <c r="BH134" s="132"/>
      <c r="BJ134" s="132"/>
      <c r="BL134" s="132"/>
      <c r="BM134" s="132"/>
      <c r="BN134" s="132"/>
      <c r="BO134" s="132"/>
      <c r="BQ134" s="132"/>
      <c r="BR134" s="132"/>
      <c r="BS134" s="132"/>
      <c r="BU134" s="132"/>
      <c r="BW134" s="132"/>
      <c r="BY134" s="132"/>
      <c r="CA134" s="132"/>
      <c r="CC134" s="132"/>
      <c r="CF134" s="132"/>
      <c r="CG134" s="132"/>
      <c r="CI134" s="132"/>
      <c r="CK134" s="132"/>
      <c r="CM134" s="132"/>
      <c r="CO134" s="132"/>
      <c r="CQ134" s="132"/>
      <c r="CR134" s="132"/>
      <c r="CT134" s="132"/>
      <c r="CU134" s="132"/>
      <c r="CW134" s="132"/>
      <c r="CY134" s="132"/>
      <c r="DA134" s="132"/>
      <c r="DB134" s="132"/>
      <c r="DD134" s="132"/>
      <c r="DE134" s="132"/>
      <c r="DF134" s="132"/>
      <c r="DH134" s="132"/>
      <c r="DJ134" s="132"/>
      <c r="DK134" s="132"/>
      <c r="DL134" s="132"/>
      <c r="DM134" s="132"/>
      <c r="DN134" s="132"/>
      <c r="DO134" s="132"/>
      <c r="DQ134" s="132"/>
      <c r="DR134" s="132"/>
      <c r="DT134" s="132"/>
      <c r="DU134" s="132"/>
      <c r="DV134" s="132"/>
      <c r="DW134" s="132"/>
      <c r="DX134" s="132"/>
      <c r="DY134" s="132"/>
      <c r="DZ134" s="132"/>
      <c r="EA134" s="132"/>
      <c r="EB134" s="132"/>
      <c r="EC134" s="132"/>
    </row>
    <row r="135" spans="14:133">
      <c r="N135" s="131"/>
      <c r="Q135" s="132"/>
      <c r="S135" s="132"/>
      <c r="U135" s="132"/>
      <c r="V135" s="132"/>
      <c r="X135" s="132"/>
      <c r="Z135" s="132"/>
      <c r="AB135" s="132"/>
      <c r="AC135" s="132"/>
      <c r="AD135" s="132"/>
      <c r="AF135" s="132"/>
      <c r="AG135" s="132"/>
      <c r="AI135" s="132"/>
      <c r="AK135" s="132"/>
      <c r="AM135" s="132"/>
      <c r="AO135" s="132"/>
      <c r="AP135" s="132"/>
      <c r="AQ135" s="132"/>
      <c r="AS135" s="132"/>
      <c r="AU135" s="132"/>
      <c r="AW135" s="132"/>
      <c r="AX135" s="132"/>
      <c r="AZ135" s="132"/>
      <c r="BB135" s="132"/>
      <c r="BD135" s="132"/>
      <c r="BF135" s="132"/>
      <c r="BH135" s="132"/>
      <c r="BJ135" s="132"/>
      <c r="BL135" s="132"/>
      <c r="BM135" s="132"/>
      <c r="BN135" s="132"/>
      <c r="BO135" s="132"/>
      <c r="BQ135" s="132"/>
      <c r="BR135" s="132"/>
      <c r="BS135" s="132"/>
      <c r="BU135" s="132"/>
      <c r="BW135" s="132"/>
      <c r="BY135" s="132"/>
      <c r="CA135" s="132"/>
      <c r="CC135" s="132"/>
      <c r="CF135" s="132"/>
      <c r="CG135" s="132"/>
      <c r="CI135" s="132"/>
      <c r="CK135" s="132"/>
      <c r="CM135" s="132"/>
      <c r="CO135" s="132"/>
      <c r="CQ135" s="132"/>
      <c r="CR135" s="132"/>
      <c r="CT135" s="132"/>
      <c r="CU135" s="132"/>
      <c r="CW135" s="132"/>
      <c r="CY135" s="132"/>
      <c r="DA135" s="132"/>
      <c r="DB135" s="132"/>
      <c r="DD135" s="132"/>
      <c r="DE135" s="132"/>
      <c r="DF135" s="132"/>
      <c r="DH135" s="132"/>
      <c r="DJ135" s="132"/>
      <c r="DK135" s="132"/>
      <c r="DL135" s="132"/>
      <c r="DM135" s="132"/>
      <c r="DN135" s="132"/>
      <c r="DO135" s="132"/>
      <c r="DQ135" s="132"/>
      <c r="DR135" s="132"/>
      <c r="DT135" s="132"/>
      <c r="DU135" s="132"/>
      <c r="DV135" s="132"/>
      <c r="DW135" s="132"/>
      <c r="DX135" s="132"/>
      <c r="DY135" s="132"/>
      <c r="DZ135" s="132"/>
      <c r="EA135" s="132"/>
      <c r="EB135" s="132"/>
      <c r="EC135" s="132"/>
    </row>
    <row r="136" spans="14:133">
      <c r="N136" s="131"/>
      <c r="Q136" s="132"/>
      <c r="S136" s="132"/>
      <c r="U136" s="132"/>
      <c r="V136" s="132"/>
      <c r="X136" s="132"/>
      <c r="Z136" s="132"/>
      <c r="AB136" s="132"/>
      <c r="AC136" s="132"/>
      <c r="AD136" s="132"/>
      <c r="AF136" s="132"/>
      <c r="AG136" s="132"/>
      <c r="AI136" s="132"/>
      <c r="AK136" s="132"/>
      <c r="AM136" s="132"/>
      <c r="AO136" s="132"/>
      <c r="AP136" s="132"/>
      <c r="AQ136" s="132"/>
      <c r="AS136" s="132"/>
      <c r="AU136" s="132"/>
      <c r="AW136" s="132"/>
      <c r="AX136" s="132"/>
      <c r="AZ136" s="132"/>
      <c r="BB136" s="132"/>
      <c r="BD136" s="132"/>
      <c r="BF136" s="132"/>
      <c r="BH136" s="132"/>
      <c r="BJ136" s="132"/>
      <c r="BL136" s="132"/>
      <c r="BM136" s="132"/>
      <c r="BN136" s="132"/>
      <c r="BO136" s="132"/>
      <c r="BQ136" s="132"/>
      <c r="BR136" s="132"/>
      <c r="BS136" s="132"/>
      <c r="BU136" s="132"/>
      <c r="BW136" s="132"/>
      <c r="BY136" s="132"/>
      <c r="CA136" s="132"/>
      <c r="CC136" s="132"/>
      <c r="CF136" s="132"/>
      <c r="CG136" s="132"/>
      <c r="CI136" s="132"/>
      <c r="CK136" s="132"/>
      <c r="CM136" s="132"/>
      <c r="CO136" s="132"/>
      <c r="CQ136" s="132"/>
      <c r="CR136" s="132"/>
      <c r="CT136" s="132"/>
      <c r="CU136" s="132"/>
      <c r="CW136" s="132"/>
      <c r="CY136" s="132"/>
      <c r="DA136" s="132"/>
      <c r="DB136" s="132"/>
      <c r="DD136" s="132"/>
      <c r="DE136" s="132"/>
      <c r="DF136" s="132"/>
      <c r="DH136" s="132"/>
      <c r="DJ136" s="132"/>
      <c r="DK136" s="132"/>
      <c r="DL136" s="132"/>
      <c r="DM136" s="132"/>
      <c r="DN136" s="132"/>
      <c r="DO136" s="132"/>
      <c r="DQ136" s="132"/>
      <c r="DR136" s="132"/>
      <c r="DT136" s="132"/>
      <c r="DU136" s="132"/>
      <c r="DV136" s="132"/>
      <c r="DW136" s="132"/>
      <c r="DX136" s="132"/>
      <c r="DY136" s="132"/>
      <c r="DZ136" s="132"/>
      <c r="EA136" s="132"/>
      <c r="EB136" s="132"/>
      <c r="EC136" s="132"/>
    </row>
    <row r="137" spans="14:133">
      <c r="N137" s="131"/>
      <c r="Q137" s="132"/>
      <c r="S137" s="132"/>
      <c r="U137" s="132"/>
      <c r="V137" s="132"/>
      <c r="X137" s="132"/>
      <c r="Z137" s="132"/>
      <c r="AB137" s="132"/>
      <c r="AC137" s="132"/>
      <c r="AD137" s="132"/>
      <c r="AF137" s="132"/>
      <c r="AG137" s="132"/>
      <c r="AI137" s="132"/>
      <c r="AK137" s="132"/>
      <c r="AM137" s="132"/>
      <c r="AO137" s="132"/>
      <c r="AP137" s="132"/>
      <c r="AQ137" s="132"/>
      <c r="AS137" s="132"/>
      <c r="AU137" s="132"/>
      <c r="AW137" s="132"/>
      <c r="AX137" s="132"/>
      <c r="AZ137" s="132"/>
      <c r="BB137" s="132"/>
      <c r="BD137" s="132"/>
      <c r="BF137" s="132"/>
      <c r="BH137" s="132"/>
      <c r="BJ137" s="132"/>
      <c r="BL137" s="132"/>
      <c r="BM137" s="132"/>
      <c r="BN137" s="132"/>
      <c r="BO137" s="132"/>
      <c r="BQ137" s="132"/>
      <c r="BR137" s="132"/>
      <c r="BS137" s="132"/>
      <c r="BU137" s="132"/>
      <c r="BW137" s="132"/>
      <c r="BY137" s="132"/>
      <c r="CA137" s="132"/>
      <c r="CC137" s="132"/>
      <c r="CF137" s="132"/>
      <c r="CG137" s="132"/>
      <c r="CI137" s="132"/>
      <c r="CK137" s="132"/>
      <c r="CM137" s="132"/>
      <c r="CO137" s="132"/>
      <c r="CQ137" s="132"/>
      <c r="CR137" s="132"/>
      <c r="CT137" s="132"/>
      <c r="CU137" s="132"/>
      <c r="CW137" s="132"/>
      <c r="CY137" s="132"/>
      <c r="DA137" s="132"/>
      <c r="DB137" s="132"/>
      <c r="DD137" s="132"/>
      <c r="DE137" s="132"/>
      <c r="DF137" s="132"/>
      <c r="DH137" s="132"/>
      <c r="DJ137" s="132"/>
      <c r="DK137" s="132"/>
      <c r="DL137" s="132"/>
      <c r="DM137" s="132"/>
      <c r="DN137" s="132"/>
      <c r="DO137" s="132"/>
      <c r="DQ137" s="132"/>
      <c r="DR137" s="132"/>
      <c r="DT137" s="132"/>
      <c r="DU137" s="132"/>
      <c r="DV137" s="132"/>
      <c r="DW137" s="132"/>
      <c r="DX137" s="132"/>
      <c r="DY137" s="132"/>
      <c r="DZ137" s="132"/>
      <c r="EA137" s="132"/>
      <c r="EB137" s="132"/>
      <c r="EC137" s="132"/>
    </row>
    <row r="138" spans="14:133">
      <c r="N138" s="131"/>
      <c r="Q138" s="132"/>
      <c r="S138" s="132"/>
      <c r="U138" s="132"/>
      <c r="V138" s="132"/>
      <c r="X138" s="132"/>
      <c r="Z138" s="132"/>
      <c r="AB138" s="132"/>
      <c r="AC138" s="132"/>
      <c r="AD138" s="132"/>
      <c r="AF138" s="132"/>
      <c r="AG138" s="132"/>
      <c r="AI138" s="132"/>
      <c r="AK138" s="132"/>
      <c r="AM138" s="132"/>
      <c r="AO138" s="132"/>
      <c r="AP138" s="132"/>
      <c r="AQ138" s="132"/>
      <c r="AS138" s="132"/>
      <c r="AU138" s="132"/>
      <c r="AW138" s="132"/>
      <c r="AX138" s="132"/>
      <c r="AZ138" s="132"/>
      <c r="BB138" s="132"/>
      <c r="BD138" s="132"/>
      <c r="BF138" s="132"/>
      <c r="BH138" s="132"/>
      <c r="BJ138" s="132"/>
      <c r="BL138" s="132"/>
      <c r="BM138" s="132"/>
      <c r="BN138" s="132"/>
      <c r="BO138" s="132"/>
      <c r="BQ138" s="132"/>
      <c r="BR138" s="132"/>
      <c r="BS138" s="132"/>
      <c r="BU138" s="132"/>
      <c r="BW138" s="132"/>
      <c r="BY138" s="132"/>
      <c r="CA138" s="132"/>
      <c r="CC138" s="132"/>
      <c r="CF138" s="132"/>
      <c r="CG138" s="132"/>
      <c r="CI138" s="132"/>
      <c r="CK138" s="132"/>
      <c r="CM138" s="132"/>
      <c r="CO138" s="132"/>
      <c r="CQ138" s="132"/>
      <c r="CR138" s="132"/>
      <c r="CT138" s="132"/>
      <c r="CU138" s="132"/>
      <c r="CW138" s="132"/>
      <c r="CY138" s="132"/>
      <c r="DA138" s="132"/>
      <c r="DB138" s="132"/>
      <c r="DD138" s="132"/>
      <c r="DE138" s="132"/>
      <c r="DF138" s="132"/>
      <c r="DH138" s="132"/>
      <c r="DJ138" s="132"/>
      <c r="DK138" s="132"/>
      <c r="DL138" s="132"/>
      <c r="DM138" s="132"/>
      <c r="DN138" s="132"/>
      <c r="DO138" s="132"/>
      <c r="DQ138" s="132"/>
      <c r="DR138" s="132"/>
      <c r="DT138" s="132"/>
      <c r="DU138" s="132"/>
      <c r="DV138" s="132"/>
      <c r="DW138" s="132"/>
      <c r="DX138" s="132"/>
      <c r="DY138" s="132"/>
      <c r="DZ138" s="132"/>
      <c r="EA138" s="132"/>
      <c r="EB138" s="132"/>
      <c r="EC138" s="132"/>
    </row>
    <row r="139" spans="14:133">
      <c r="N139" s="131"/>
      <c r="Q139" s="132"/>
      <c r="S139" s="132"/>
      <c r="U139" s="132"/>
      <c r="V139" s="132"/>
      <c r="X139" s="132"/>
      <c r="Z139" s="132"/>
      <c r="AB139" s="132"/>
      <c r="AC139" s="132"/>
      <c r="AD139" s="132"/>
      <c r="AF139" s="132"/>
      <c r="AG139" s="132"/>
      <c r="AI139" s="132"/>
      <c r="AK139" s="132"/>
      <c r="AM139" s="132"/>
      <c r="AO139" s="132"/>
      <c r="AP139" s="132"/>
      <c r="AQ139" s="132"/>
      <c r="AS139" s="132"/>
      <c r="AU139" s="132"/>
      <c r="AW139" s="132"/>
      <c r="AX139" s="132"/>
      <c r="AZ139" s="132"/>
      <c r="BB139" s="132"/>
      <c r="BD139" s="132"/>
      <c r="BF139" s="132"/>
      <c r="BH139" s="132"/>
      <c r="BJ139" s="132"/>
      <c r="BL139" s="132"/>
      <c r="BM139" s="132"/>
      <c r="BN139" s="132"/>
      <c r="BO139" s="132"/>
      <c r="BQ139" s="132"/>
      <c r="BR139" s="132"/>
      <c r="BS139" s="132"/>
      <c r="BU139" s="132"/>
      <c r="BW139" s="132"/>
      <c r="BY139" s="132"/>
      <c r="CA139" s="132"/>
      <c r="CC139" s="132"/>
      <c r="CF139" s="132"/>
      <c r="CG139" s="132"/>
      <c r="CI139" s="132"/>
      <c r="CK139" s="132"/>
      <c r="CM139" s="132"/>
      <c r="CO139" s="132"/>
      <c r="CQ139" s="132"/>
      <c r="CR139" s="132"/>
      <c r="CT139" s="132"/>
      <c r="CU139" s="132"/>
      <c r="CW139" s="132"/>
      <c r="CY139" s="132"/>
      <c r="DA139" s="132"/>
      <c r="DB139" s="132"/>
      <c r="DD139" s="132"/>
      <c r="DE139" s="132"/>
      <c r="DF139" s="132"/>
      <c r="DH139" s="132"/>
      <c r="DJ139" s="132"/>
      <c r="DK139" s="132"/>
      <c r="DL139" s="132"/>
      <c r="DM139" s="132"/>
      <c r="DN139" s="132"/>
      <c r="DO139" s="132"/>
      <c r="DQ139" s="132"/>
      <c r="DR139" s="132"/>
      <c r="DT139" s="132"/>
      <c r="DU139" s="132"/>
      <c r="DV139" s="132"/>
      <c r="DW139" s="132"/>
      <c r="DX139" s="132"/>
      <c r="DY139" s="132"/>
      <c r="DZ139" s="132"/>
      <c r="EA139" s="132"/>
      <c r="EB139" s="132"/>
      <c r="EC139" s="132"/>
    </row>
    <row r="140" spans="14:133">
      <c r="N140" s="131"/>
      <c r="Q140" s="132"/>
      <c r="S140" s="132"/>
      <c r="U140" s="132"/>
      <c r="V140" s="132"/>
      <c r="X140" s="132"/>
      <c r="Z140" s="132"/>
      <c r="AB140" s="132"/>
      <c r="AC140" s="132"/>
      <c r="AD140" s="132"/>
      <c r="AF140" s="132"/>
      <c r="AG140" s="132"/>
      <c r="AI140" s="132"/>
      <c r="AK140" s="132"/>
      <c r="AM140" s="132"/>
      <c r="AO140" s="132"/>
      <c r="AP140" s="132"/>
      <c r="AQ140" s="132"/>
      <c r="AS140" s="132"/>
      <c r="AU140" s="132"/>
      <c r="AW140" s="132"/>
      <c r="AX140" s="132"/>
      <c r="AZ140" s="132"/>
      <c r="BB140" s="132"/>
      <c r="BD140" s="132"/>
      <c r="BF140" s="132"/>
      <c r="BH140" s="132"/>
      <c r="BJ140" s="132"/>
      <c r="BL140" s="132"/>
      <c r="BM140" s="132"/>
      <c r="BN140" s="132"/>
      <c r="BO140" s="132"/>
      <c r="BQ140" s="132"/>
      <c r="BR140" s="132"/>
      <c r="BS140" s="132"/>
      <c r="BU140" s="132"/>
      <c r="BW140" s="132"/>
      <c r="BY140" s="132"/>
      <c r="CA140" s="132"/>
      <c r="CC140" s="132"/>
      <c r="CF140" s="132"/>
      <c r="CG140" s="132"/>
      <c r="CI140" s="132"/>
      <c r="CK140" s="132"/>
      <c r="CM140" s="132"/>
      <c r="CO140" s="132"/>
      <c r="CQ140" s="132"/>
      <c r="CR140" s="132"/>
      <c r="CT140" s="132"/>
      <c r="CU140" s="132"/>
      <c r="CW140" s="132"/>
      <c r="CY140" s="132"/>
      <c r="DA140" s="132"/>
      <c r="DB140" s="132"/>
      <c r="DD140" s="132"/>
      <c r="DE140" s="132"/>
      <c r="DF140" s="132"/>
      <c r="DH140" s="132"/>
      <c r="DJ140" s="132"/>
      <c r="DK140" s="132"/>
      <c r="DL140" s="132"/>
      <c r="DM140" s="132"/>
      <c r="DN140" s="132"/>
      <c r="DO140" s="132"/>
      <c r="DQ140" s="132"/>
      <c r="DR140" s="132"/>
      <c r="DT140" s="132"/>
      <c r="DU140" s="132"/>
      <c r="DV140" s="132"/>
      <c r="DW140" s="132"/>
      <c r="DX140" s="132"/>
      <c r="DY140" s="132"/>
      <c r="DZ140" s="132"/>
      <c r="EA140" s="132"/>
      <c r="EB140" s="132"/>
      <c r="EC140" s="132"/>
    </row>
    <row r="141" spans="14:133">
      <c r="N141" s="131"/>
      <c r="Q141" s="132"/>
      <c r="S141" s="132"/>
      <c r="U141" s="132"/>
      <c r="V141" s="132"/>
      <c r="X141" s="132"/>
      <c r="Z141" s="132"/>
      <c r="AB141" s="132"/>
      <c r="AC141" s="132"/>
      <c r="AD141" s="132"/>
      <c r="AF141" s="132"/>
      <c r="AG141" s="132"/>
      <c r="AI141" s="132"/>
      <c r="AK141" s="132"/>
      <c r="AM141" s="132"/>
      <c r="AO141" s="132"/>
      <c r="AP141" s="132"/>
      <c r="AQ141" s="132"/>
      <c r="AS141" s="132"/>
      <c r="AU141" s="132"/>
      <c r="AW141" s="132"/>
      <c r="AX141" s="132"/>
      <c r="AZ141" s="132"/>
      <c r="BB141" s="132"/>
      <c r="BD141" s="132"/>
      <c r="BF141" s="132"/>
      <c r="BH141" s="132"/>
      <c r="BJ141" s="132"/>
      <c r="BL141" s="132"/>
      <c r="BM141" s="132"/>
      <c r="BN141" s="132"/>
      <c r="BO141" s="132"/>
      <c r="BQ141" s="132"/>
      <c r="BR141" s="132"/>
      <c r="BS141" s="132"/>
      <c r="BU141" s="132"/>
      <c r="BW141" s="132"/>
      <c r="BY141" s="132"/>
      <c r="CA141" s="132"/>
      <c r="CC141" s="132"/>
      <c r="CF141" s="132"/>
      <c r="CG141" s="132"/>
      <c r="CI141" s="132"/>
      <c r="CK141" s="132"/>
      <c r="CM141" s="132"/>
      <c r="CO141" s="132"/>
      <c r="CQ141" s="132"/>
      <c r="CR141" s="132"/>
      <c r="CT141" s="132"/>
      <c r="CU141" s="132"/>
      <c r="CW141" s="132"/>
      <c r="CY141" s="132"/>
      <c r="DA141" s="132"/>
      <c r="DB141" s="132"/>
      <c r="DD141" s="132"/>
      <c r="DE141" s="132"/>
      <c r="DF141" s="132"/>
      <c r="DH141" s="132"/>
      <c r="DJ141" s="132"/>
      <c r="DK141" s="132"/>
      <c r="DL141" s="132"/>
      <c r="DM141" s="132"/>
      <c r="DN141" s="132"/>
      <c r="DO141" s="132"/>
      <c r="DQ141" s="132"/>
      <c r="DR141" s="132"/>
      <c r="DT141" s="132"/>
      <c r="DU141" s="132"/>
      <c r="DV141" s="132"/>
      <c r="DW141" s="132"/>
      <c r="DX141" s="132"/>
      <c r="DY141" s="132"/>
      <c r="DZ141" s="132"/>
      <c r="EA141" s="132"/>
      <c r="EB141" s="132"/>
      <c r="EC141" s="132"/>
    </row>
    <row r="142" spans="14:133">
      <c r="N142" s="131"/>
      <c r="Q142" s="132"/>
      <c r="S142" s="132"/>
      <c r="U142" s="132"/>
      <c r="V142" s="132"/>
      <c r="X142" s="132"/>
      <c r="Z142" s="132"/>
      <c r="AB142" s="132"/>
      <c r="AC142" s="132"/>
      <c r="AD142" s="132"/>
      <c r="AF142" s="132"/>
      <c r="AG142" s="132"/>
      <c r="AI142" s="132"/>
      <c r="AK142" s="132"/>
      <c r="AM142" s="132"/>
      <c r="AO142" s="132"/>
      <c r="AP142" s="132"/>
      <c r="AQ142" s="132"/>
      <c r="AS142" s="132"/>
      <c r="AU142" s="132"/>
      <c r="AW142" s="132"/>
      <c r="AX142" s="132"/>
      <c r="AZ142" s="132"/>
      <c r="BB142" s="132"/>
      <c r="BD142" s="132"/>
      <c r="BF142" s="132"/>
      <c r="BH142" s="132"/>
      <c r="BJ142" s="132"/>
      <c r="BL142" s="132"/>
      <c r="BM142" s="132"/>
      <c r="BN142" s="132"/>
      <c r="BO142" s="132"/>
      <c r="BQ142" s="132"/>
      <c r="BR142" s="132"/>
      <c r="BS142" s="132"/>
      <c r="BU142" s="132"/>
      <c r="BW142" s="132"/>
      <c r="BY142" s="132"/>
      <c r="CA142" s="132"/>
      <c r="CC142" s="132"/>
      <c r="CF142" s="132"/>
      <c r="CG142" s="132"/>
      <c r="CI142" s="132"/>
      <c r="CK142" s="132"/>
      <c r="CM142" s="132"/>
      <c r="CO142" s="132"/>
      <c r="CQ142" s="132"/>
      <c r="CR142" s="132"/>
      <c r="CT142" s="132"/>
      <c r="CU142" s="132"/>
      <c r="CW142" s="132"/>
      <c r="CY142" s="132"/>
      <c r="DA142" s="132"/>
      <c r="DB142" s="132"/>
      <c r="DD142" s="132"/>
      <c r="DE142" s="132"/>
      <c r="DF142" s="132"/>
      <c r="DH142" s="132"/>
      <c r="DJ142" s="132"/>
      <c r="DK142" s="132"/>
      <c r="DL142" s="132"/>
      <c r="DM142" s="132"/>
      <c r="DN142" s="132"/>
      <c r="DO142" s="132"/>
      <c r="DQ142" s="132"/>
      <c r="DR142" s="132"/>
      <c r="DT142" s="132"/>
      <c r="DU142" s="132"/>
      <c r="DV142" s="132"/>
      <c r="DW142" s="132"/>
      <c r="DX142" s="132"/>
      <c r="DY142" s="132"/>
      <c r="DZ142" s="132"/>
      <c r="EA142" s="132"/>
      <c r="EB142" s="132"/>
      <c r="EC142" s="132"/>
    </row>
    <row r="143" spans="14:133">
      <c r="N143" s="131"/>
      <c r="Q143" s="132"/>
      <c r="S143" s="132"/>
      <c r="U143" s="132"/>
      <c r="V143" s="132"/>
      <c r="X143" s="132"/>
      <c r="Z143" s="132"/>
      <c r="AB143" s="132"/>
      <c r="AC143" s="132"/>
      <c r="AD143" s="132"/>
      <c r="AF143" s="132"/>
      <c r="AG143" s="132"/>
      <c r="AI143" s="132"/>
      <c r="AK143" s="132"/>
      <c r="AM143" s="132"/>
      <c r="AO143" s="132"/>
      <c r="AP143" s="132"/>
      <c r="AQ143" s="132"/>
      <c r="AS143" s="132"/>
      <c r="AU143" s="132"/>
      <c r="AW143" s="132"/>
      <c r="AX143" s="132"/>
      <c r="AZ143" s="132"/>
      <c r="BB143" s="132"/>
      <c r="BD143" s="132"/>
      <c r="BF143" s="132"/>
      <c r="BH143" s="132"/>
      <c r="BJ143" s="132"/>
      <c r="BL143" s="132"/>
      <c r="BM143" s="132"/>
      <c r="BN143" s="132"/>
      <c r="BO143" s="132"/>
      <c r="BQ143" s="132"/>
      <c r="BR143" s="132"/>
      <c r="BS143" s="132"/>
      <c r="BU143" s="132"/>
      <c r="BW143" s="132"/>
      <c r="BY143" s="132"/>
      <c r="CA143" s="132"/>
      <c r="CC143" s="132"/>
      <c r="CF143" s="132"/>
      <c r="CG143" s="132"/>
      <c r="CI143" s="132"/>
      <c r="CK143" s="132"/>
      <c r="CM143" s="132"/>
      <c r="CO143" s="132"/>
      <c r="CQ143" s="132"/>
      <c r="CR143" s="132"/>
      <c r="CT143" s="132"/>
      <c r="CU143" s="132"/>
      <c r="CW143" s="132"/>
      <c r="CY143" s="132"/>
      <c r="DA143" s="132"/>
      <c r="DB143" s="132"/>
      <c r="DD143" s="132"/>
      <c r="DE143" s="132"/>
      <c r="DF143" s="132"/>
      <c r="DH143" s="132"/>
      <c r="DJ143" s="132"/>
      <c r="DK143" s="132"/>
      <c r="DL143" s="132"/>
      <c r="DM143" s="132"/>
      <c r="DN143" s="132"/>
      <c r="DO143" s="132"/>
      <c r="DQ143" s="132"/>
      <c r="DR143" s="132"/>
      <c r="DT143" s="132"/>
      <c r="DU143" s="132"/>
      <c r="DV143" s="132"/>
      <c r="DW143" s="132"/>
      <c r="DX143" s="132"/>
      <c r="DY143" s="132"/>
      <c r="DZ143" s="132"/>
      <c r="EA143" s="132"/>
      <c r="EB143" s="132"/>
      <c r="EC143" s="132"/>
    </row>
    <row r="144" spans="14:133">
      <c r="N144" s="131"/>
      <c r="Q144" s="132"/>
      <c r="S144" s="132"/>
      <c r="U144" s="132"/>
      <c r="V144" s="132"/>
      <c r="X144" s="132"/>
      <c r="Z144" s="132"/>
      <c r="AB144" s="132"/>
      <c r="AC144" s="132"/>
      <c r="AD144" s="132"/>
      <c r="AF144" s="132"/>
      <c r="AG144" s="132"/>
      <c r="AI144" s="132"/>
      <c r="AK144" s="132"/>
      <c r="AM144" s="132"/>
      <c r="AO144" s="132"/>
      <c r="AP144" s="132"/>
      <c r="AQ144" s="132"/>
      <c r="AS144" s="132"/>
      <c r="AU144" s="132"/>
      <c r="AW144" s="132"/>
      <c r="AX144" s="132"/>
      <c r="AZ144" s="132"/>
      <c r="BB144" s="132"/>
      <c r="BD144" s="132"/>
      <c r="BF144" s="132"/>
      <c r="BH144" s="132"/>
      <c r="BJ144" s="132"/>
      <c r="BL144" s="132"/>
      <c r="BM144" s="132"/>
      <c r="BN144" s="132"/>
      <c r="BO144" s="132"/>
      <c r="BQ144" s="132"/>
      <c r="BR144" s="132"/>
      <c r="BS144" s="132"/>
      <c r="BU144" s="132"/>
      <c r="BW144" s="132"/>
      <c r="BY144" s="132"/>
      <c r="CA144" s="132"/>
      <c r="CC144" s="132"/>
      <c r="CF144" s="132"/>
      <c r="CG144" s="132"/>
      <c r="CI144" s="132"/>
      <c r="CK144" s="132"/>
      <c r="CM144" s="132"/>
      <c r="CO144" s="132"/>
      <c r="CQ144" s="132"/>
      <c r="CR144" s="132"/>
      <c r="CT144" s="132"/>
      <c r="CU144" s="132"/>
      <c r="CW144" s="132"/>
      <c r="CY144" s="132"/>
      <c r="DA144" s="132"/>
      <c r="DB144" s="132"/>
      <c r="DD144" s="132"/>
      <c r="DE144" s="132"/>
      <c r="DF144" s="132"/>
      <c r="DH144" s="132"/>
      <c r="DJ144" s="132"/>
      <c r="DK144" s="132"/>
      <c r="DL144" s="132"/>
      <c r="DM144" s="132"/>
      <c r="DN144" s="132"/>
      <c r="DO144" s="132"/>
      <c r="DQ144" s="132"/>
      <c r="DR144" s="132"/>
      <c r="DT144" s="132"/>
      <c r="DU144" s="132"/>
      <c r="DV144" s="132"/>
      <c r="DW144" s="132"/>
      <c r="DX144" s="132"/>
      <c r="DY144" s="132"/>
      <c r="DZ144" s="132"/>
      <c r="EA144" s="132"/>
      <c r="EB144" s="132"/>
      <c r="EC144" s="132"/>
    </row>
    <row r="145" spans="14:133">
      <c r="N145" s="131"/>
      <c r="Q145" s="132"/>
      <c r="S145" s="132"/>
      <c r="U145" s="132"/>
      <c r="V145" s="132"/>
      <c r="X145" s="132"/>
      <c r="Z145" s="132"/>
      <c r="AB145" s="132"/>
      <c r="AC145" s="132"/>
      <c r="AD145" s="132"/>
      <c r="AF145" s="132"/>
      <c r="AG145" s="132"/>
      <c r="AI145" s="132"/>
      <c r="AK145" s="132"/>
      <c r="AM145" s="132"/>
      <c r="AO145" s="132"/>
      <c r="AP145" s="132"/>
      <c r="AQ145" s="132"/>
      <c r="AS145" s="132"/>
      <c r="AU145" s="132"/>
      <c r="AW145" s="132"/>
      <c r="AX145" s="132"/>
      <c r="AZ145" s="132"/>
      <c r="BB145" s="132"/>
      <c r="BD145" s="132"/>
      <c r="BF145" s="132"/>
      <c r="BH145" s="132"/>
      <c r="BJ145" s="132"/>
      <c r="BL145" s="132"/>
      <c r="BM145" s="132"/>
      <c r="BN145" s="132"/>
      <c r="BO145" s="132"/>
      <c r="BQ145" s="132"/>
      <c r="BR145" s="132"/>
      <c r="BS145" s="132"/>
      <c r="BU145" s="132"/>
      <c r="BW145" s="132"/>
      <c r="BY145" s="132"/>
      <c r="CA145" s="132"/>
      <c r="CC145" s="132"/>
      <c r="CF145" s="132"/>
      <c r="CG145" s="132"/>
      <c r="CI145" s="132"/>
      <c r="CK145" s="132"/>
      <c r="CM145" s="132"/>
      <c r="CO145" s="132"/>
      <c r="CQ145" s="132"/>
      <c r="CR145" s="132"/>
      <c r="CT145" s="132"/>
      <c r="CU145" s="132"/>
      <c r="CW145" s="132"/>
      <c r="CY145" s="132"/>
      <c r="DA145" s="132"/>
      <c r="DB145" s="132"/>
      <c r="DD145" s="132"/>
      <c r="DE145" s="132"/>
      <c r="DF145" s="132"/>
      <c r="DH145" s="132"/>
      <c r="DJ145" s="132"/>
      <c r="DK145" s="132"/>
      <c r="DL145" s="132"/>
      <c r="DM145" s="132"/>
      <c r="DN145" s="132"/>
      <c r="DO145" s="132"/>
      <c r="DQ145" s="132"/>
      <c r="DR145" s="132"/>
      <c r="DT145" s="132"/>
      <c r="DU145" s="132"/>
      <c r="DV145" s="132"/>
      <c r="DW145" s="132"/>
      <c r="DX145" s="132"/>
      <c r="DY145" s="132"/>
      <c r="DZ145" s="132"/>
      <c r="EA145" s="132"/>
      <c r="EB145" s="132"/>
      <c r="EC145" s="132"/>
    </row>
    <row r="146" spans="14:133">
      <c r="N146" s="131"/>
      <c r="Q146" s="132"/>
      <c r="S146" s="132"/>
      <c r="U146" s="132"/>
      <c r="V146" s="132"/>
      <c r="X146" s="132"/>
      <c r="Z146" s="132"/>
      <c r="AB146" s="132"/>
      <c r="AC146" s="132"/>
      <c r="AD146" s="132"/>
      <c r="AF146" s="132"/>
      <c r="AG146" s="132"/>
      <c r="AI146" s="132"/>
      <c r="AK146" s="132"/>
      <c r="AM146" s="132"/>
      <c r="AO146" s="132"/>
      <c r="AP146" s="132"/>
      <c r="AQ146" s="132"/>
      <c r="AS146" s="132"/>
      <c r="AU146" s="132"/>
      <c r="AW146" s="132"/>
      <c r="AX146" s="132"/>
      <c r="AZ146" s="132"/>
      <c r="BB146" s="132"/>
      <c r="BD146" s="132"/>
      <c r="BF146" s="132"/>
      <c r="BH146" s="132"/>
      <c r="BJ146" s="132"/>
      <c r="BL146" s="132"/>
      <c r="BM146" s="132"/>
      <c r="BN146" s="132"/>
      <c r="BO146" s="132"/>
      <c r="BQ146" s="132"/>
      <c r="BR146" s="132"/>
      <c r="BS146" s="132"/>
      <c r="BU146" s="132"/>
      <c r="BW146" s="132"/>
      <c r="BY146" s="132"/>
      <c r="CA146" s="132"/>
      <c r="CC146" s="132"/>
      <c r="CF146" s="132"/>
      <c r="CG146" s="132"/>
      <c r="CI146" s="132"/>
      <c r="CK146" s="132"/>
      <c r="CM146" s="132"/>
      <c r="CO146" s="132"/>
      <c r="CQ146" s="132"/>
      <c r="CR146" s="132"/>
      <c r="CT146" s="132"/>
      <c r="CU146" s="132"/>
      <c r="CW146" s="132"/>
      <c r="CY146" s="132"/>
      <c r="DA146" s="132"/>
      <c r="DB146" s="132"/>
      <c r="DD146" s="132"/>
      <c r="DE146" s="132"/>
      <c r="DF146" s="132"/>
      <c r="DH146" s="132"/>
      <c r="DJ146" s="132"/>
      <c r="DK146" s="132"/>
      <c r="DL146" s="132"/>
      <c r="DM146" s="132"/>
      <c r="DN146" s="132"/>
      <c r="DO146" s="132"/>
      <c r="DQ146" s="132"/>
      <c r="DR146" s="132"/>
      <c r="DT146" s="132"/>
      <c r="DU146" s="132"/>
      <c r="DV146" s="132"/>
      <c r="DW146" s="132"/>
      <c r="DX146" s="132"/>
      <c r="DY146" s="132"/>
      <c r="DZ146" s="132"/>
      <c r="EA146" s="132"/>
      <c r="EB146" s="132"/>
      <c r="EC146" s="132"/>
    </row>
    <row r="147" spans="14:133">
      <c r="N147" s="131"/>
      <c r="Q147" s="132"/>
      <c r="S147" s="132"/>
      <c r="U147" s="132"/>
      <c r="V147" s="132"/>
      <c r="X147" s="132"/>
      <c r="Z147" s="132"/>
      <c r="AB147" s="132"/>
      <c r="AC147" s="132"/>
      <c r="AD147" s="132"/>
      <c r="AF147" s="132"/>
      <c r="AG147" s="132"/>
      <c r="AI147" s="132"/>
      <c r="AK147" s="132"/>
      <c r="AM147" s="132"/>
      <c r="AO147" s="132"/>
      <c r="AP147" s="132"/>
      <c r="AQ147" s="132"/>
      <c r="AS147" s="132"/>
      <c r="AU147" s="132"/>
      <c r="AW147" s="132"/>
      <c r="AX147" s="132"/>
      <c r="AZ147" s="132"/>
      <c r="BB147" s="132"/>
      <c r="BD147" s="132"/>
      <c r="BF147" s="132"/>
      <c r="BH147" s="132"/>
      <c r="BJ147" s="132"/>
      <c r="BL147" s="132"/>
      <c r="BM147" s="132"/>
      <c r="BN147" s="132"/>
      <c r="BO147" s="132"/>
      <c r="BQ147" s="132"/>
      <c r="BR147" s="132"/>
      <c r="BS147" s="132"/>
      <c r="BU147" s="132"/>
      <c r="BW147" s="132"/>
      <c r="BY147" s="132"/>
      <c r="CA147" s="132"/>
      <c r="CC147" s="132"/>
      <c r="CF147" s="132"/>
      <c r="CG147" s="132"/>
      <c r="CI147" s="132"/>
      <c r="CK147" s="132"/>
      <c r="CM147" s="132"/>
      <c r="CO147" s="132"/>
      <c r="CQ147" s="132"/>
      <c r="CR147" s="132"/>
      <c r="CT147" s="132"/>
      <c r="CU147" s="132"/>
      <c r="CW147" s="132"/>
      <c r="CY147" s="132"/>
      <c r="DA147" s="132"/>
      <c r="DB147" s="132"/>
      <c r="DD147" s="132"/>
      <c r="DE147" s="132"/>
      <c r="DF147" s="132"/>
      <c r="DH147" s="132"/>
      <c r="DJ147" s="132"/>
      <c r="DK147" s="132"/>
      <c r="DL147" s="132"/>
      <c r="DM147" s="132"/>
      <c r="DN147" s="132"/>
      <c r="DO147" s="132"/>
      <c r="DQ147" s="132"/>
      <c r="DR147" s="132"/>
      <c r="DT147" s="132"/>
      <c r="DU147" s="132"/>
      <c r="DV147" s="132"/>
      <c r="DW147" s="132"/>
      <c r="DX147" s="132"/>
      <c r="DY147" s="132"/>
      <c r="DZ147" s="132"/>
      <c r="EA147" s="132"/>
      <c r="EB147" s="132"/>
      <c r="EC147" s="132"/>
    </row>
    <row r="148" spans="14:133">
      <c r="N148" s="131"/>
      <c r="Q148" s="132"/>
      <c r="S148" s="132"/>
      <c r="U148" s="132"/>
      <c r="V148" s="132"/>
      <c r="X148" s="132"/>
      <c r="Z148" s="132"/>
      <c r="AB148" s="132"/>
      <c r="AC148" s="132"/>
      <c r="AD148" s="132"/>
      <c r="AF148" s="132"/>
      <c r="AG148" s="132"/>
      <c r="AI148" s="132"/>
      <c r="AK148" s="132"/>
      <c r="AM148" s="132"/>
      <c r="AO148" s="132"/>
      <c r="AP148" s="132"/>
      <c r="AQ148" s="132"/>
      <c r="AS148" s="132"/>
      <c r="AU148" s="132"/>
      <c r="AW148" s="132"/>
      <c r="AX148" s="132"/>
      <c r="AZ148" s="132"/>
      <c r="BB148" s="132"/>
      <c r="BD148" s="132"/>
      <c r="BF148" s="132"/>
      <c r="BH148" s="132"/>
      <c r="BJ148" s="132"/>
      <c r="BL148" s="132"/>
      <c r="BM148" s="132"/>
      <c r="BN148" s="132"/>
      <c r="BO148" s="132"/>
      <c r="BQ148" s="132"/>
      <c r="BR148" s="132"/>
      <c r="BS148" s="132"/>
      <c r="BU148" s="132"/>
      <c r="BW148" s="132"/>
      <c r="BY148" s="132"/>
      <c r="CA148" s="132"/>
      <c r="CC148" s="132"/>
      <c r="CF148" s="132"/>
      <c r="CG148" s="132"/>
      <c r="CI148" s="132"/>
      <c r="CK148" s="132"/>
      <c r="CM148" s="132"/>
      <c r="CO148" s="132"/>
      <c r="CQ148" s="132"/>
      <c r="CR148" s="132"/>
      <c r="CT148" s="132"/>
      <c r="CU148" s="132"/>
      <c r="CW148" s="132"/>
      <c r="CY148" s="132"/>
      <c r="DA148" s="132"/>
      <c r="DB148" s="132"/>
      <c r="DD148" s="132"/>
      <c r="DE148" s="132"/>
      <c r="DF148" s="132"/>
      <c r="DH148" s="132"/>
      <c r="DJ148" s="132"/>
      <c r="DK148" s="132"/>
      <c r="DL148" s="132"/>
      <c r="DM148" s="132"/>
      <c r="DN148" s="132"/>
      <c r="DO148" s="132"/>
      <c r="DQ148" s="132"/>
      <c r="DR148" s="132"/>
      <c r="DT148" s="132"/>
      <c r="DU148" s="132"/>
      <c r="DV148" s="132"/>
      <c r="DW148" s="132"/>
      <c r="DX148" s="132"/>
      <c r="DY148" s="132"/>
      <c r="DZ148" s="132"/>
      <c r="EA148" s="132"/>
      <c r="EB148" s="132"/>
      <c r="EC148" s="132"/>
    </row>
    <row r="149" spans="14:133">
      <c r="N149" s="131"/>
      <c r="Q149" s="132"/>
      <c r="S149" s="132"/>
      <c r="U149" s="132"/>
      <c r="V149" s="132"/>
      <c r="X149" s="132"/>
      <c r="Z149" s="132"/>
      <c r="AB149" s="132"/>
      <c r="AC149" s="132"/>
      <c r="AD149" s="132"/>
      <c r="AF149" s="132"/>
      <c r="AG149" s="132"/>
      <c r="AI149" s="132"/>
      <c r="AK149" s="132"/>
      <c r="AM149" s="132"/>
      <c r="AO149" s="132"/>
      <c r="AP149" s="132"/>
      <c r="AQ149" s="132"/>
      <c r="AS149" s="132"/>
      <c r="AU149" s="132"/>
      <c r="AW149" s="132"/>
      <c r="AX149" s="132"/>
      <c r="AZ149" s="132"/>
      <c r="BB149" s="132"/>
      <c r="BD149" s="132"/>
      <c r="BF149" s="132"/>
      <c r="BH149" s="132"/>
      <c r="BJ149" s="132"/>
      <c r="BL149" s="132"/>
      <c r="BM149" s="132"/>
      <c r="BN149" s="132"/>
      <c r="BO149" s="132"/>
      <c r="BQ149" s="132"/>
      <c r="BR149" s="132"/>
      <c r="BS149" s="132"/>
      <c r="BU149" s="132"/>
      <c r="BW149" s="132"/>
      <c r="BY149" s="132"/>
      <c r="CA149" s="132"/>
      <c r="CC149" s="132"/>
      <c r="CF149" s="132"/>
      <c r="CG149" s="132"/>
      <c r="CI149" s="132"/>
      <c r="CK149" s="132"/>
      <c r="CM149" s="132"/>
      <c r="CO149" s="132"/>
      <c r="CQ149" s="132"/>
      <c r="CR149" s="132"/>
      <c r="CT149" s="132"/>
      <c r="CU149" s="132"/>
      <c r="CW149" s="132"/>
      <c r="CY149" s="132"/>
      <c r="DA149" s="132"/>
      <c r="DB149" s="132"/>
      <c r="DD149" s="132"/>
      <c r="DE149" s="132"/>
      <c r="DF149" s="132"/>
      <c r="DH149" s="132"/>
      <c r="DJ149" s="132"/>
      <c r="DK149" s="132"/>
      <c r="DL149" s="132"/>
      <c r="DM149" s="132"/>
      <c r="DN149" s="132"/>
      <c r="DO149" s="132"/>
      <c r="DQ149" s="132"/>
      <c r="DR149" s="132"/>
      <c r="DT149" s="132"/>
      <c r="DU149" s="132"/>
      <c r="DV149" s="132"/>
      <c r="DW149" s="132"/>
      <c r="DX149" s="132"/>
      <c r="DY149" s="132"/>
      <c r="DZ149" s="132"/>
      <c r="EA149" s="132"/>
      <c r="EB149" s="132"/>
      <c r="EC149" s="132"/>
    </row>
    <row r="150" spans="14:133">
      <c r="N150" s="131"/>
      <c r="Q150" s="132"/>
      <c r="S150" s="132"/>
      <c r="U150" s="132"/>
      <c r="V150" s="132"/>
      <c r="X150" s="132"/>
      <c r="Z150" s="132"/>
      <c r="AB150" s="132"/>
      <c r="AC150" s="132"/>
      <c r="AD150" s="132"/>
      <c r="AF150" s="132"/>
      <c r="AG150" s="132"/>
      <c r="AI150" s="132"/>
      <c r="AK150" s="132"/>
      <c r="AM150" s="132"/>
      <c r="AO150" s="132"/>
      <c r="AP150" s="132"/>
      <c r="AQ150" s="132"/>
      <c r="AS150" s="132"/>
      <c r="AU150" s="132"/>
      <c r="AW150" s="132"/>
      <c r="AX150" s="132"/>
      <c r="AZ150" s="132"/>
      <c r="BB150" s="132"/>
      <c r="BD150" s="132"/>
      <c r="BF150" s="132"/>
      <c r="BH150" s="132"/>
      <c r="BJ150" s="132"/>
      <c r="BL150" s="132"/>
      <c r="BM150" s="132"/>
      <c r="BN150" s="132"/>
      <c r="BO150" s="132"/>
      <c r="BQ150" s="132"/>
      <c r="BR150" s="132"/>
      <c r="BS150" s="132"/>
      <c r="BU150" s="132"/>
      <c r="BW150" s="132"/>
      <c r="BY150" s="132"/>
      <c r="CA150" s="132"/>
      <c r="CC150" s="132"/>
      <c r="CF150" s="132"/>
      <c r="CG150" s="132"/>
      <c r="CI150" s="132"/>
      <c r="CK150" s="132"/>
      <c r="CM150" s="132"/>
      <c r="CO150" s="132"/>
      <c r="CQ150" s="132"/>
      <c r="CR150" s="132"/>
      <c r="CT150" s="132"/>
      <c r="CU150" s="132"/>
      <c r="CW150" s="132"/>
      <c r="CY150" s="132"/>
      <c r="DA150" s="132"/>
      <c r="DB150" s="132"/>
      <c r="DD150" s="132"/>
      <c r="DE150" s="132"/>
      <c r="DF150" s="132"/>
      <c r="DH150" s="132"/>
      <c r="DJ150" s="132"/>
      <c r="DK150" s="132"/>
      <c r="DL150" s="132"/>
      <c r="DM150" s="132"/>
      <c r="DN150" s="132"/>
      <c r="DO150" s="132"/>
      <c r="DQ150" s="132"/>
      <c r="DR150" s="132"/>
      <c r="DT150" s="132"/>
      <c r="DU150" s="132"/>
      <c r="DV150" s="132"/>
      <c r="DW150" s="132"/>
      <c r="DX150" s="132"/>
      <c r="DY150" s="132"/>
      <c r="DZ150" s="132"/>
      <c r="EA150" s="132"/>
      <c r="EB150" s="132"/>
      <c r="EC150" s="132"/>
    </row>
    <row r="151" spans="14:133">
      <c r="N151" s="131"/>
      <c r="Q151" s="132"/>
      <c r="S151" s="132"/>
      <c r="U151" s="132"/>
      <c r="V151" s="132"/>
      <c r="X151" s="132"/>
      <c r="Z151" s="132"/>
      <c r="AB151" s="132"/>
      <c r="AC151" s="132"/>
      <c r="AD151" s="132"/>
      <c r="AF151" s="132"/>
      <c r="AG151" s="132"/>
      <c r="AI151" s="132"/>
      <c r="AK151" s="132"/>
      <c r="AM151" s="132"/>
      <c r="AO151" s="132"/>
      <c r="AP151" s="132"/>
      <c r="AQ151" s="132"/>
      <c r="AS151" s="132"/>
      <c r="AU151" s="132"/>
      <c r="AW151" s="132"/>
      <c r="AX151" s="132"/>
      <c r="AZ151" s="132"/>
      <c r="BB151" s="132"/>
      <c r="BD151" s="132"/>
      <c r="BF151" s="132"/>
      <c r="BH151" s="132"/>
      <c r="BJ151" s="132"/>
      <c r="BL151" s="132"/>
      <c r="BM151" s="132"/>
      <c r="BN151" s="132"/>
      <c r="BO151" s="132"/>
      <c r="BQ151" s="132"/>
      <c r="BR151" s="132"/>
      <c r="BS151" s="132"/>
      <c r="BU151" s="132"/>
      <c r="BW151" s="132"/>
      <c r="BY151" s="132"/>
      <c r="CA151" s="132"/>
      <c r="CC151" s="132"/>
      <c r="CF151" s="132"/>
      <c r="CG151" s="132"/>
      <c r="CI151" s="132"/>
      <c r="CK151" s="132"/>
      <c r="CM151" s="132"/>
      <c r="CO151" s="132"/>
      <c r="CQ151" s="132"/>
      <c r="CR151" s="132"/>
      <c r="CT151" s="132"/>
      <c r="CU151" s="132"/>
      <c r="CW151" s="132"/>
      <c r="CY151" s="132"/>
      <c r="DA151" s="132"/>
      <c r="DB151" s="132"/>
      <c r="DD151" s="132"/>
      <c r="DE151" s="132"/>
      <c r="DF151" s="132"/>
      <c r="DH151" s="132"/>
      <c r="DJ151" s="132"/>
      <c r="DK151" s="132"/>
      <c r="DL151" s="132"/>
      <c r="DM151" s="132"/>
      <c r="DN151" s="132"/>
      <c r="DO151" s="132"/>
      <c r="DQ151" s="132"/>
      <c r="DR151" s="132"/>
      <c r="DT151" s="132"/>
      <c r="DU151" s="132"/>
      <c r="DV151" s="132"/>
      <c r="DW151" s="132"/>
      <c r="DX151" s="132"/>
      <c r="DY151" s="132"/>
      <c r="DZ151" s="132"/>
      <c r="EA151" s="132"/>
      <c r="EB151" s="132"/>
      <c r="EC151" s="132"/>
    </row>
    <row r="152" spans="14:133">
      <c r="N152" s="131"/>
      <c r="Q152" s="132"/>
      <c r="S152" s="132"/>
      <c r="U152" s="132"/>
      <c r="V152" s="132"/>
      <c r="X152" s="132"/>
      <c r="Z152" s="132"/>
      <c r="AB152" s="132"/>
      <c r="AC152" s="132"/>
      <c r="AD152" s="132"/>
      <c r="AF152" s="132"/>
      <c r="AG152" s="132"/>
      <c r="AI152" s="132"/>
      <c r="AK152" s="132"/>
      <c r="AM152" s="132"/>
      <c r="AO152" s="132"/>
      <c r="AP152" s="132"/>
      <c r="AQ152" s="132"/>
      <c r="AS152" s="132"/>
      <c r="AU152" s="132"/>
      <c r="AW152" s="132"/>
      <c r="AX152" s="132"/>
      <c r="AZ152" s="132"/>
      <c r="BB152" s="132"/>
      <c r="BD152" s="132"/>
      <c r="BF152" s="132"/>
      <c r="BH152" s="132"/>
      <c r="BJ152" s="132"/>
      <c r="BL152" s="132"/>
      <c r="BM152" s="132"/>
      <c r="BN152" s="132"/>
      <c r="BO152" s="132"/>
      <c r="BQ152" s="132"/>
      <c r="BR152" s="132"/>
      <c r="BS152" s="132"/>
      <c r="BU152" s="132"/>
      <c r="BW152" s="132"/>
      <c r="BY152" s="132"/>
      <c r="CA152" s="132"/>
      <c r="CC152" s="132"/>
      <c r="CF152" s="132"/>
      <c r="CG152" s="132"/>
      <c r="CI152" s="132"/>
      <c r="CK152" s="132"/>
      <c r="CM152" s="132"/>
      <c r="CO152" s="132"/>
      <c r="CQ152" s="132"/>
      <c r="CR152" s="132"/>
      <c r="CT152" s="132"/>
      <c r="CU152" s="132"/>
      <c r="CW152" s="132"/>
      <c r="CY152" s="132"/>
      <c r="DA152" s="132"/>
      <c r="DB152" s="132"/>
      <c r="DD152" s="132"/>
      <c r="DE152" s="132"/>
      <c r="DF152" s="132"/>
      <c r="DH152" s="132"/>
      <c r="DJ152" s="132"/>
      <c r="DK152" s="132"/>
      <c r="DL152" s="132"/>
      <c r="DM152" s="132"/>
      <c r="DN152" s="132"/>
      <c r="DO152" s="132"/>
      <c r="DQ152" s="132"/>
      <c r="DR152" s="132"/>
      <c r="DT152" s="132"/>
      <c r="DU152" s="132"/>
      <c r="DV152" s="132"/>
      <c r="DW152" s="132"/>
      <c r="DX152" s="132"/>
      <c r="DY152" s="132"/>
      <c r="DZ152" s="132"/>
      <c r="EA152" s="132"/>
      <c r="EB152" s="132"/>
      <c r="EC152" s="132"/>
    </row>
    <row r="153" spans="14:133">
      <c r="N153" s="131"/>
      <c r="Q153" s="132"/>
      <c r="S153" s="132"/>
      <c r="U153" s="132"/>
      <c r="V153" s="132"/>
      <c r="X153" s="132"/>
      <c r="Z153" s="132"/>
      <c r="AB153" s="132"/>
      <c r="AC153" s="132"/>
      <c r="AD153" s="132"/>
      <c r="AF153" s="132"/>
      <c r="AG153" s="132"/>
      <c r="AI153" s="132"/>
      <c r="AK153" s="132"/>
      <c r="AM153" s="132"/>
      <c r="AO153" s="132"/>
      <c r="AP153" s="132"/>
      <c r="AQ153" s="132"/>
      <c r="AS153" s="132"/>
      <c r="AU153" s="132"/>
      <c r="AW153" s="132"/>
      <c r="AX153" s="132"/>
      <c r="AZ153" s="132"/>
      <c r="BB153" s="132"/>
      <c r="BD153" s="132"/>
      <c r="BF153" s="132"/>
      <c r="BH153" s="132"/>
      <c r="BJ153" s="132"/>
      <c r="BL153" s="132"/>
      <c r="BM153" s="132"/>
      <c r="BN153" s="132"/>
      <c r="BO153" s="132"/>
      <c r="BQ153" s="132"/>
      <c r="BR153" s="132"/>
      <c r="BS153" s="132"/>
      <c r="BU153" s="132"/>
      <c r="BW153" s="132"/>
      <c r="BY153" s="132"/>
      <c r="CA153" s="132"/>
      <c r="CC153" s="132"/>
      <c r="CF153" s="132"/>
      <c r="CG153" s="132"/>
      <c r="CI153" s="132"/>
      <c r="CK153" s="132"/>
      <c r="CM153" s="132"/>
      <c r="CO153" s="132"/>
      <c r="CQ153" s="132"/>
      <c r="CR153" s="132"/>
      <c r="CT153" s="132"/>
      <c r="CU153" s="132"/>
      <c r="CW153" s="132"/>
      <c r="CY153" s="132"/>
      <c r="DA153" s="132"/>
      <c r="DB153" s="132"/>
      <c r="DD153" s="132"/>
      <c r="DE153" s="132"/>
      <c r="DF153" s="132"/>
      <c r="DH153" s="132"/>
      <c r="DJ153" s="132"/>
      <c r="DK153" s="132"/>
      <c r="DL153" s="132"/>
      <c r="DM153" s="132"/>
      <c r="DN153" s="132"/>
      <c r="DO153" s="132"/>
      <c r="DQ153" s="132"/>
      <c r="DR153" s="132"/>
      <c r="DT153" s="132"/>
      <c r="DU153" s="132"/>
      <c r="DV153" s="132"/>
      <c r="DW153" s="132"/>
      <c r="DX153" s="132"/>
      <c r="DY153" s="132"/>
      <c r="DZ153" s="132"/>
      <c r="EA153" s="132"/>
      <c r="EB153" s="132"/>
      <c r="EC153" s="132"/>
    </row>
    <row r="154" spans="14:133">
      <c r="N154" s="131"/>
      <c r="Q154" s="132"/>
      <c r="S154" s="132"/>
      <c r="U154" s="132"/>
      <c r="V154" s="132"/>
      <c r="X154" s="132"/>
      <c r="Z154" s="132"/>
      <c r="AB154" s="132"/>
      <c r="AC154" s="132"/>
      <c r="AD154" s="132"/>
      <c r="AF154" s="132"/>
      <c r="AG154" s="132"/>
      <c r="AI154" s="132"/>
      <c r="AK154" s="132"/>
      <c r="AM154" s="132"/>
      <c r="AO154" s="132"/>
      <c r="AP154" s="132"/>
      <c r="AQ154" s="132"/>
      <c r="AS154" s="132"/>
      <c r="AU154" s="132"/>
      <c r="AW154" s="132"/>
      <c r="AX154" s="132"/>
      <c r="AZ154" s="132"/>
      <c r="BB154" s="132"/>
      <c r="BD154" s="132"/>
      <c r="BF154" s="132"/>
      <c r="BH154" s="132"/>
      <c r="BJ154" s="132"/>
      <c r="BL154" s="132"/>
      <c r="BM154" s="132"/>
      <c r="BN154" s="132"/>
      <c r="BO154" s="132"/>
      <c r="BQ154" s="132"/>
      <c r="BR154" s="132"/>
      <c r="BS154" s="132"/>
      <c r="BU154" s="132"/>
      <c r="BW154" s="132"/>
      <c r="BY154" s="132"/>
      <c r="CA154" s="132"/>
      <c r="CC154" s="132"/>
      <c r="CF154" s="132"/>
      <c r="CG154" s="132"/>
      <c r="CI154" s="132"/>
      <c r="CK154" s="132"/>
      <c r="CM154" s="132"/>
      <c r="CO154" s="132"/>
      <c r="CQ154" s="132"/>
      <c r="CR154" s="132"/>
      <c r="CT154" s="132"/>
      <c r="CU154" s="132"/>
      <c r="CW154" s="132"/>
      <c r="CY154" s="132"/>
      <c r="DA154" s="132"/>
      <c r="DB154" s="132"/>
      <c r="DD154" s="132"/>
      <c r="DE154" s="132"/>
      <c r="DF154" s="132"/>
      <c r="DH154" s="132"/>
      <c r="DJ154" s="132"/>
      <c r="DK154" s="132"/>
      <c r="DL154" s="132"/>
      <c r="DM154" s="132"/>
      <c r="DN154" s="132"/>
      <c r="DO154" s="132"/>
      <c r="DQ154" s="132"/>
      <c r="DR154" s="132"/>
      <c r="DT154" s="132"/>
      <c r="DU154" s="132"/>
      <c r="DV154" s="132"/>
      <c r="DW154" s="132"/>
      <c r="DX154" s="132"/>
      <c r="DY154" s="132"/>
      <c r="DZ154" s="132"/>
      <c r="EA154" s="132"/>
      <c r="EB154" s="132"/>
      <c r="EC154" s="132"/>
    </row>
    <row r="155" spans="14:133">
      <c r="N155" s="131"/>
      <c r="Q155" s="132"/>
      <c r="S155" s="132"/>
      <c r="U155" s="132"/>
      <c r="V155" s="132"/>
      <c r="X155" s="132"/>
      <c r="Z155" s="132"/>
      <c r="AB155" s="132"/>
      <c r="AC155" s="132"/>
      <c r="AD155" s="132"/>
      <c r="AF155" s="132"/>
      <c r="AG155" s="132"/>
      <c r="AI155" s="132"/>
      <c r="AK155" s="132"/>
      <c r="AM155" s="132"/>
      <c r="AO155" s="132"/>
      <c r="AP155" s="132"/>
      <c r="AQ155" s="132"/>
      <c r="AS155" s="132"/>
      <c r="AU155" s="132"/>
      <c r="AW155" s="132"/>
      <c r="AX155" s="132"/>
      <c r="AZ155" s="132"/>
      <c r="BB155" s="132"/>
      <c r="BD155" s="132"/>
      <c r="BF155" s="132"/>
      <c r="BH155" s="132"/>
      <c r="BJ155" s="132"/>
      <c r="BL155" s="132"/>
      <c r="BM155" s="132"/>
      <c r="BN155" s="132"/>
      <c r="BO155" s="132"/>
      <c r="BQ155" s="132"/>
      <c r="BR155" s="132"/>
      <c r="BS155" s="132"/>
      <c r="BU155" s="132"/>
      <c r="BW155" s="132"/>
      <c r="BY155" s="132"/>
      <c r="CA155" s="132"/>
      <c r="CC155" s="132"/>
      <c r="CF155" s="132"/>
      <c r="CG155" s="132"/>
      <c r="CI155" s="132"/>
      <c r="CK155" s="132"/>
      <c r="CM155" s="132"/>
      <c r="CO155" s="132"/>
      <c r="CQ155" s="132"/>
      <c r="CR155" s="132"/>
      <c r="CT155" s="132"/>
      <c r="CU155" s="132"/>
      <c r="CW155" s="132"/>
      <c r="CY155" s="132"/>
      <c r="DA155" s="132"/>
      <c r="DB155" s="132"/>
      <c r="DD155" s="132"/>
      <c r="DE155" s="132"/>
      <c r="DF155" s="132"/>
      <c r="DH155" s="132"/>
      <c r="DJ155" s="132"/>
      <c r="DK155" s="132"/>
      <c r="DL155" s="132"/>
      <c r="DM155" s="132"/>
      <c r="DN155" s="132"/>
      <c r="DO155" s="132"/>
      <c r="DQ155" s="132"/>
      <c r="DR155" s="132"/>
      <c r="DT155" s="132"/>
      <c r="DU155" s="132"/>
      <c r="DV155" s="132"/>
      <c r="DW155" s="132"/>
      <c r="DX155" s="132"/>
      <c r="DY155" s="132"/>
      <c r="DZ155" s="132"/>
      <c r="EA155" s="132"/>
      <c r="EB155" s="132"/>
      <c r="EC155" s="132"/>
    </row>
    <row r="156" spans="14:133">
      <c r="N156" s="131"/>
      <c r="Q156" s="132"/>
      <c r="S156" s="132"/>
      <c r="U156" s="132"/>
      <c r="V156" s="132"/>
      <c r="X156" s="132"/>
      <c r="Z156" s="132"/>
      <c r="AB156" s="132"/>
      <c r="AC156" s="132"/>
      <c r="AD156" s="132"/>
      <c r="AF156" s="132"/>
      <c r="AG156" s="132"/>
      <c r="AI156" s="132"/>
      <c r="AK156" s="132"/>
      <c r="AM156" s="132"/>
      <c r="AO156" s="132"/>
      <c r="AP156" s="132"/>
      <c r="AQ156" s="132"/>
      <c r="AS156" s="132"/>
      <c r="AU156" s="132"/>
      <c r="AW156" s="132"/>
      <c r="AX156" s="132"/>
      <c r="AZ156" s="132"/>
      <c r="BB156" s="132"/>
      <c r="BD156" s="132"/>
      <c r="BF156" s="132"/>
      <c r="BH156" s="132"/>
      <c r="BJ156" s="132"/>
      <c r="BL156" s="132"/>
      <c r="BM156" s="132"/>
      <c r="BN156" s="132"/>
      <c r="BO156" s="132"/>
      <c r="BQ156" s="132"/>
      <c r="BR156" s="132"/>
      <c r="BS156" s="132"/>
      <c r="BU156" s="132"/>
      <c r="BW156" s="132"/>
      <c r="BY156" s="132"/>
      <c r="CA156" s="132"/>
      <c r="CC156" s="132"/>
      <c r="CF156" s="132"/>
      <c r="CG156" s="132"/>
      <c r="CI156" s="132"/>
      <c r="CK156" s="132"/>
      <c r="CM156" s="132"/>
      <c r="CO156" s="132"/>
      <c r="CQ156" s="132"/>
      <c r="CR156" s="132"/>
      <c r="CT156" s="132"/>
      <c r="CU156" s="132"/>
      <c r="CW156" s="132"/>
      <c r="CY156" s="132"/>
      <c r="DA156" s="132"/>
      <c r="DB156" s="132"/>
      <c r="DD156" s="132"/>
      <c r="DE156" s="132"/>
      <c r="DF156" s="132"/>
      <c r="DH156" s="132"/>
      <c r="DJ156" s="132"/>
      <c r="DK156" s="132"/>
      <c r="DL156" s="132"/>
      <c r="DM156" s="132"/>
      <c r="DN156" s="132"/>
      <c r="DO156" s="132"/>
      <c r="DQ156" s="132"/>
      <c r="DR156" s="132"/>
      <c r="DT156" s="132"/>
      <c r="DU156" s="132"/>
      <c r="DV156" s="132"/>
      <c r="DW156" s="132"/>
      <c r="DX156" s="132"/>
      <c r="DY156" s="132"/>
      <c r="DZ156" s="132"/>
      <c r="EA156" s="132"/>
      <c r="EB156" s="132"/>
      <c r="EC156" s="132"/>
    </row>
    <row r="157" spans="14:133">
      <c r="N157" s="131"/>
      <c r="Q157" s="132"/>
      <c r="S157" s="132"/>
      <c r="U157" s="132"/>
      <c r="V157" s="132"/>
      <c r="X157" s="132"/>
      <c r="Z157" s="132"/>
      <c r="AB157" s="132"/>
      <c r="AC157" s="132"/>
      <c r="AD157" s="132"/>
      <c r="AF157" s="132"/>
      <c r="AG157" s="132"/>
      <c r="AI157" s="132"/>
      <c r="AK157" s="132"/>
      <c r="AM157" s="132"/>
      <c r="AO157" s="132"/>
      <c r="AP157" s="132"/>
      <c r="AQ157" s="132"/>
      <c r="AS157" s="132"/>
      <c r="AU157" s="132"/>
      <c r="AW157" s="132"/>
      <c r="AX157" s="132"/>
      <c r="AZ157" s="132"/>
      <c r="BB157" s="132"/>
      <c r="BD157" s="132"/>
      <c r="BF157" s="132"/>
      <c r="BH157" s="132"/>
      <c r="BJ157" s="132"/>
      <c r="BL157" s="132"/>
      <c r="BM157" s="132"/>
      <c r="BN157" s="132"/>
      <c r="BO157" s="132"/>
      <c r="BQ157" s="132"/>
      <c r="BR157" s="132"/>
      <c r="BS157" s="132"/>
      <c r="BU157" s="132"/>
      <c r="BW157" s="132"/>
      <c r="BY157" s="132"/>
      <c r="CA157" s="132"/>
      <c r="CC157" s="132"/>
      <c r="CF157" s="132"/>
      <c r="CG157" s="132"/>
      <c r="CI157" s="132"/>
      <c r="CK157" s="132"/>
      <c r="CM157" s="132"/>
      <c r="CO157" s="132"/>
      <c r="CQ157" s="132"/>
      <c r="CR157" s="132"/>
      <c r="CT157" s="132"/>
      <c r="CU157" s="132"/>
      <c r="CW157" s="132"/>
      <c r="CY157" s="132"/>
      <c r="DA157" s="132"/>
      <c r="DB157" s="132"/>
      <c r="DD157" s="132"/>
      <c r="DE157" s="132"/>
      <c r="DF157" s="132"/>
      <c r="DH157" s="132"/>
      <c r="DJ157" s="132"/>
      <c r="DK157" s="132"/>
      <c r="DL157" s="132"/>
      <c r="DM157" s="132"/>
      <c r="DN157" s="132"/>
      <c r="DO157" s="132"/>
      <c r="DQ157" s="132"/>
      <c r="DR157" s="132"/>
      <c r="DT157" s="132"/>
      <c r="DU157" s="132"/>
      <c r="DV157" s="132"/>
      <c r="DW157" s="132"/>
      <c r="DX157" s="132"/>
      <c r="DY157" s="132"/>
      <c r="DZ157" s="132"/>
      <c r="EA157" s="132"/>
      <c r="EB157" s="132"/>
      <c r="EC157" s="132"/>
    </row>
    <row r="158" spans="14:133">
      <c r="N158" s="131"/>
      <c r="Q158" s="132"/>
      <c r="S158" s="132"/>
      <c r="U158" s="132"/>
      <c r="V158" s="132"/>
      <c r="X158" s="132"/>
      <c r="Z158" s="132"/>
      <c r="AB158" s="132"/>
      <c r="AC158" s="132"/>
      <c r="AD158" s="132"/>
      <c r="AF158" s="132"/>
      <c r="AG158" s="132"/>
      <c r="AI158" s="132"/>
      <c r="AK158" s="132"/>
      <c r="AM158" s="132"/>
      <c r="AO158" s="132"/>
      <c r="AP158" s="132"/>
      <c r="AQ158" s="132"/>
      <c r="AS158" s="132"/>
      <c r="AU158" s="132"/>
      <c r="AW158" s="132"/>
      <c r="AX158" s="132"/>
      <c r="AZ158" s="132"/>
      <c r="BB158" s="132"/>
      <c r="BD158" s="132"/>
      <c r="BF158" s="132"/>
      <c r="BH158" s="132"/>
      <c r="BJ158" s="132"/>
      <c r="BL158" s="132"/>
      <c r="BM158" s="132"/>
      <c r="BN158" s="132"/>
      <c r="BO158" s="132"/>
      <c r="BQ158" s="132"/>
      <c r="BR158" s="132"/>
      <c r="BS158" s="132"/>
      <c r="BU158" s="132"/>
      <c r="BW158" s="132"/>
      <c r="BY158" s="132"/>
      <c r="CA158" s="132"/>
      <c r="CC158" s="132"/>
      <c r="CF158" s="132"/>
      <c r="CG158" s="132"/>
      <c r="CI158" s="132"/>
      <c r="CK158" s="132"/>
      <c r="CM158" s="132"/>
      <c r="CO158" s="132"/>
      <c r="CQ158" s="132"/>
      <c r="CR158" s="132"/>
      <c r="CT158" s="132"/>
      <c r="CU158" s="132"/>
      <c r="CW158" s="132"/>
      <c r="CY158" s="132"/>
      <c r="DA158" s="132"/>
      <c r="DB158" s="132"/>
      <c r="DD158" s="132"/>
      <c r="DE158" s="132"/>
      <c r="DF158" s="132"/>
      <c r="DH158" s="132"/>
      <c r="DJ158" s="132"/>
      <c r="DK158" s="132"/>
      <c r="DL158" s="132"/>
      <c r="DM158" s="132"/>
      <c r="DN158" s="132"/>
      <c r="DO158" s="132"/>
      <c r="DQ158" s="132"/>
      <c r="DR158" s="132"/>
      <c r="DT158" s="132"/>
      <c r="DU158" s="132"/>
      <c r="DV158" s="132"/>
      <c r="DW158" s="132"/>
      <c r="DX158" s="132"/>
      <c r="DY158" s="132"/>
      <c r="DZ158" s="132"/>
      <c r="EA158" s="132"/>
      <c r="EB158" s="132"/>
      <c r="EC158" s="132"/>
    </row>
    <row r="159" spans="14:133">
      <c r="N159" s="131"/>
      <c r="Q159" s="132"/>
      <c r="S159" s="132"/>
      <c r="U159" s="132"/>
      <c r="V159" s="132"/>
      <c r="X159" s="132"/>
      <c r="Z159" s="132"/>
      <c r="AB159" s="132"/>
      <c r="AC159" s="132"/>
      <c r="AD159" s="132"/>
      <c r="AF159" s="132"/>
      <c r="AG159" s="132"/>
      <c r="AI159" s="132"/>
      <c r="AK159" s="132"/>
      <c r="AM159" s="132"/>
      <c r="AO159" s="132"/>
      <c r="AP159" s="132"/>
      <c r="AQ159" s="132"/>
      <c r="AS159" s="132"/>
      <c r="AU159" s="132"/>
      <c r="AW159" s="132"/>
      <c r="AX159" s="132"/>
      <c r="AZ159" s="132"/>
      <c r="BB159" s="132"/>
      <c r="BD159" s="132"/>
      <c r="BF159" s="132"/>
      <c r="BH159" s="132"/>
      <c r="BJ159" s="132"/>
      <c r="BL159" s="132"/>
      <c r="BM159" s="132"/>
      <c r="BN159" s="132"/>
      <c r="BO159" s="132"/>
      <c r="BQ159" s="132"/>
      <c r="BR159" s="132"/>
      <c r="BS159" s="132"/>
      <c r="BU159" s="132"/>
      <c r="BW159" s="132"/>
      <c r="BY159" s="132"/>
      <c r="CA159" s="132"/>
      <c r="CC159" s="132"/>
      <c r="CF159" s="132"/>
      <c r="CG159" s="132"/>
      <c r="CI159" s="132"/>
      <c r="CK159" s="132"/>
      <c r="CM159" s="132"/>
      <c r="CO159" s="132"/>
      <c r="CQ159" s="132"/>
      <c r="CR159" s="132"/>
      <c r="CT159" s="132"/>
      <c r="CU159" s="132"/>
      <c r="CW159" s="132"/>
      <c r="CY159" s="132"/>
      <c r="DA159" s="132"/>
      <c r="DB159" s="132"/>
      <c r="DD159" s="132"/>
      <c r="DE159" s="132"/>
      <c r="DF159" s="132"/>
      <c r="DH159" s="132"/>
      <c r="DJ159" s="132"/>
      <c r="DK159" s="132"/>
      <c r="DL159" s="132"/>
      <c r="DM159" s="132"/>
      <c r="DN159" s="132"/>
      <c r="DO159" s="132"/>
      <c r="DQ159" s="132"/>
      <c r="DR159" s="132"/>
      <c r="DT159" s="132"/>
      <c r="DU159" s="132"/>
      <c r="DV159" s="132"/>
      <c r="DW159" s="132"/>
      <c r="DX159" s="132"/>
      <c r="DY159" s="132"/>
      <c r="DZ159" s="132"/>
      <c r="EA159" s="132"/>
      <c r="EB159" s="132"/>
      <c r="EC159" s="132"/>
    </row>
    <row r="160" spans="14:133">
      <c r="N160" s="131"/>
      <c r="Q160" s="132"/>
      <c r="S160" s="132"/>
      <c r="U160" s="132"/>
      <c r="V160" s="132"/>
      <c r="X160" s="132"/>
      <c r="Z160" s="132"/>
      <c r="AB160" s="132"/>
      <c r="AC160" s="132"/>
      <c r="AD160" s="132"/>
      <c r="AF160" s="132"/>
      <c r="AG160" s="132"/>
      <c r="AI160" s="132"/>
      <c r="AK160" s="132"/>
      <c r="AM160" s="132"/>
      <c r="AO160" s="132"/>
      <c r="AP160" s="132"/>
      <c r="AQ160" s="132"/>
      <c r="AS160" s="132"/>
      <c r="AU160" s="132"/>
      <c r="AW160" s="132"/>
      <c r="AX160" s="132"/>
      <c r="AZ160" s="132"/>
      <c r="BB160" s="132"/>
      <c r="BD160" s="132"/>
      <c r="BF160" s="132"/>
      <c r="BH160" s="132"/>
      <c r="BJ160" s="132"/>
      <c r="BL160" s="132"/>
      <c r="BM160" s="132"/>
      <c r="BN160" s="132"/>
      <c r="BO160" s="132"/>
      <c r="BQ160" s="132"/>
      <c r="BR160" s="132"/>
      <c r="BS160" s="132"/>
      <c r="BU160" s="132"/>
      <c r="BW160" s="132"/>
      <c r="BY160" s="132"/>
      <c r="CA160" s="132"/>
      <c r="CC160" s="132"/>
      <c r="CF160" s="132"/>
      <c r="CG160" s="132"/>
      <c r="CI160" s="132"/>
      <c r="CK160" s="132"/>
      <c r="CM160" s="132"/>
      <c r="CO160" s="132"/>
      <c r="CQ160" s="132"/>
      <c r="CR160" s="132"/>
      <c r="CT160" s="132"/>
      <c r="CU160" s="132"/>
      <c r="CW160" s="132"/>
      <c r="CY160" s="132"/>
      <c r="DA160" s="132"/>
      <c r="DB160" s="132"/>
      <c r="DD160" s="132"/>
      <c r="DE160" s="132"/>
      <c r="DF160" s="132"/>
      <c r="DH160" s="132"/>
      <c r="DJ160" s="132"/>
      <c r="DK160" s="132"/>
      <c r="DL160" s="132"/>
      <c r="DM160" s="132"/>
      <c r="DN160" s="132"/>
      <c r="DO160" s="132"/>
      <c r="DQ160" s="132"/>
      <c r="DR160" s="132"/>
      <c r="DT160" s="132"/>
      <c r="DU160" s="132"/>
      <c r="DV160" s="132"/>
      <c r="DW160" s="132"/>
      <c r="DX160" s="132"/>
      <c r="DY160" s="132"/>
      <c r="DZ160" s="132"/>
      <c r="EA160" s="132"/>
      <c r="EB160" s="132"/>
      <c r="EC160" s="132"/>
    </row>
    <row r="161" spans="14:133">
      <c r="N161" s="131"/>
      <c r="Q161" s="132"/>
      <c r="S161" s="132"/>
      <c r="U161" s="132"/>
      <c r="V161" s="132"/>
      <c r="X161" s="132"/>
      <c r="Z161" s="132"/>
      <c r="AB161" s="132"/>
      <c r="AC161" s="132"/>
      <c r="AD161" s="132"/>
      <c r="AF161" s="132"/>
      <c r="AG161" s="132"/>
      <c r="AI161" s="132"/>
      <c r="AK161" s="132"/>
      <c r="AM161" s="132"/>
      <c r="AO161" s="132"/>
      <c r="AP161" s="132"/>
      <c r="AQ161" s="132"/>
      <c r="AS161" s="132"/>
      <c r="AU161" s="132"/>
      <c r="AW161" s="132"/>
      <c r="AX161" s="132"/>
      <c r="AZ161" s="132"/>
      <c r="BB161" s="132"/>
      <c r="BD161" s="132"/>
      <c r="BF161" s="132"/>
      <c r="BH161" s="132"/>
      <c r="BJ161" s="132"/>
      <c r="BL161" s="132"/>
      <c r="BM161" s="132"/>
      <c r="BN161" s="132"/>
      <c r="BO161" s="132"/>
      <c r="BQ161" s="132"/>
      <c r="BR161" s="132"/>
      <c r="BS161" s="132"/>
      <c r="BU161" s="132"/>
      <c r="BW161" s="132"/>
      <c r="BY161" s="132"/>
      <c r="CA161" s="132"/>
      <c r="CC161" s="132"/>
      <c r="CF161" s="132"/>
      <c r="CG161" s="132"/>
      <c r="CI161" s="132"/>
      <c r="CK161" s="132"/>
      <c r="CM161" s="132"/>
      <c r="CO161" s="132"/>
      <c r="CQ161" s="132"/>
      <c r="CR161" s="132"/>
      <c r="CT161" s="132"/>
      <c r="CU161" s="132"/>
      <c r="CW161" s="132"/>
      <c r="CY161" s="132"/>
      <c r="DA161" s="132"/>
      <c r="DB161" s="132"/>
      <c r="DD161" s="132"/>
      <c r="DE161" s="132"/>
      <c r="DF161" s="132"/>
      <c r="DH161" s="132"/>
      <c r="DJ161" s="132"/>
      <c r="DK161" s="132"/>
      <c r="DL161" s="132"/>
      <c r="DM161" s="132"/>
      <c r="DN161" s="132"/>
      <c r="DO161" s="132"/>
      <c r="DQ161" s="132"/>
      <c r="DR161" s="132"/>
      <c r="DT161" s="132"/>
      <c r="DU161" s="132"/>
      <c r="DV161" s="132"/>
      <c r="DW161" s="132"/>
      <c r="DX161" s="132"/>
      <c r="DY161" s="132"/>
      <c r="DZ161" s="132"/>
      <c r="EA161" s="132"/>
      <c r="EB161" s="132"/>
      <c r="EC161" s="132"/>
    </row>
    <row r="162" spans="14:133">
      <c r="N162" s="131"/>
      <c r="Q162" s="132"/>
      <c r="S162" s="132"/>
      <c r="U162" s="132"/>
      <c r="V162" s="132"/>
      <c r="X162" s="132"/>
      <c r="Z162" s="132"/>
      <c r="AB162" s="132"/>
      <c r="AC162" s="132"/>
      <c r="AD162" s="132"/>
      <c r="AF162" s="132"/>
      <c r="AG162" s="132"/>
      <c r="AI162" s="132"/>
      <c r="AK162" s="132"/>
      <c r="AM162" s="132"/>
      <c r="AO162" s="132"/>
      <c r="AP162" s="132"/>
      <c r="AQ162" s="132"/>
      <c r="AS162" s="132"/>
      <c r="AU162" s="132"/>
      <c r="AW162" s="132"/>
      <c r="AX162" s="132"/>
      <c r="AZ162" s="132"/>
      <c r="BB162" s="132"/>
      <c r="BD162" s="132"/>
      <c r="BF162" s="132"/>
      <c r="BH162" s="132"/>
      <c r="BJ162" s="132"/>
      <c r="BL162" s="132"/>
      <c r="BM162" s="132"/>
      <c r="BN162" s="132"/>
      <c r="BO162" s="132"/>
      <c r="BQ162" s="132"/>
      <c r="BR162" s="132"/>
      <c r="BS162" s="132"/>
      <c r="BU162" s="132"/>
      <c r="BW162" s="132"/>
      <c r="BY162" s="132"/>
      <c r="CA162" s="132"/>
      <c r="CC162" s="132"/>
      <c r="CF162" s="132"/>
      <c r="CG162" s="132"/>
      <c r="CI162" s="132"/>
      <c r="CK162" s="132"/>
      <c r="CM162" s="132"/>
      <c r="CO162" s="132"/>
      <c r="CQ162" s="132"/>
      <c r="CR162" s="132"/>
      <c r="CT162" s="132"/>
      <c r="CU162" s="132"/>
      <c r="CW162" s="132"/>
      <c r="CY162" s="132"/>
      <c r="DA162" s="132"/>
      <c r="DB162" s="132"/>
      <c r="DD162" s="132"/>
      <c r="DE162" s="132"/>
      <c r="DF162" s="132"/>
      <c r="DH162" s="132"/>
      <c r="DJ162" s="132"/>
      <c r="DK162" s="132"/>
      <c r="DL162" s="132"/>
      <c r="DM162" s="132"/>
      <c r="DN162" s="132"/>
      <c r="DO162" s="132"/>
      <c r="DQ162" s="132"/>
      <c r="DR162" s="132"/>
      <c r="DT162" s="132"/>
      <c r="DU162" s="132"/>
      <c r="DV162" s="132"/>
      <c r="DW162" s="132"/>
      <c r="DX162" s="132"/>
      <c r="DY162" s="132"/>
      <c r="DZ162" s="132"/>
      <c r="EA162" s="132"/>
      <c r="EB162" s="132"/>
      <c r="EC162" s="132"/>
    </row>
    <row r="163" spans="14:133">
      <c r="N163" s="131"/>
      <c r="Q163" s="132"/>
      <c r="S163" s="132"/>
      <c r="U163" s="132"/>
      <c r="V163" s="132"/>
      <c r="X163" s="132"/>
      <c r="Z163" s="132"/>
      <c r="AB163" s="132"/>
      <c r="AC163" s="132"/>
      <c r="AD163" s="132"/>
      <c r="AF163" s="132"/>
      <c r="AG163" s="132"/>
      <c r="AI163" s="132"/>
      <c r="AK163" s="132"/>
      <c r="AM163" s="132"/>
      <c r="AO163" s="132"/>
      <c r="AP163" s="132"/>
      <c r="AQ163" s="132"/>
      <c r="AS163" s="132"/>
      <c r="AU163" s="132"/>
      <c r="AW163" s="132"/>
      <c r="AX163" s="132"/>
      <c r="AZ163" s="132"/>
      <c r="BB163" s="132"/>
      <c r="BD163" s="132"/>
      <c r="BF163" s="132"/>
      <c r="BH163" s="132"/>
      <c r="BJ163" s="132"/>
      <c r="BL163" s="132"/>
      <c r="BM163" s="132"/>
      <c r="BN163" s="132"/>
      <c r="BO163" s="132"/>
      <c r="BQ163" s="132"/>
      <c r="BR163" s="132"/>
      <c r="BS163" s="132"/>
      <c r="BU163" s="132"/>
      <c r="BW163" s="132"/>
      <c r="BY163" s="132"/>
      <c r="CA163" s="132"/>
      <c r="CC163" s="132"/>
      <c r="CF163" s="132"/>
      <c r="CG163" s="132"/>
      <c r="CI163" s="132"/>
      <c r="CK163" s="132"/>
      <c r="CM163" s="132"/>
      <c r="CO163" s="132"/>
      <c r="CQ163" s="132"/>
      <c r="CR163" s="132"/>
      <c r="CT163" s="132"/>
      <c r="CU163" s="132"/>
      <c r="CW163" s="132"/>
      <c r="CY163" s="132"/>
      <c r="DA163" s="132"/>
      <c r="DB163" s="132"/>
      <c r="DD163" s="132"/>
      <c r="DE163" s="132"/>
      <c r="DF163" s="132"/>
      <c r="DH163" s="132"/>
      <c r="DJ163" s="132"/>
      <c r="DK163" s="132"/>
      <c r="DL163" s="132"/>
      <c r="DM163" s="132"/>
      <c r="DN163" s="132"/>
      <c r="DO163" s="132"/>
      <c r="DQ163" s="132"/>
      <c r="DR163" s="132"/>
      <c r="DT163" s="132"/>
      <c r="DU163" s="132"/>
      <c r="DV163" s="132"/>
      <c r="DW163" s="132"/>
      <c r="DX163" s="132"/>
      <c r="DY163" s="132"/>
      <c r="DZ163" s="132"/>
      <c r="EA163" s="132"/>
      <c r="EB163" s="132"/>
      <c r="EC163" s="132"/>
    </row>
    <row r="164" spans="14:133">
      <c r="N164" s="131"/>
      <c r="Q164" s="132"/>
      <c r="S164" s="132"/>
      <c r="U164" s="132"/>
      <c r="V164" s="132"/>
      <c r="X164" s="132"/>
      <c r="Z164" s="132"/>
      <c r="AB164" s="132"/>
      <c r="AC164" s="132"/>
      <c r="AD164" s="132"/>
      <c r="AF164" s="132"/>
      <c r="AG164" s="132"/>
      <c r="AI164" s="132"/>
      <c r="AK164" s="132"/>
      <c r="AM164" s="132"/>
      <c r="AO164" s="132"/>
      <c r="AP164" s="132"/>
      <c r="AQ164" s="132"/>
      <c r="AS164" s="132"/>
      <c r="AU164" s="132"/>
      <c r="AW164" s="132"/>
      <c r="AX164" s="132"/>
      <c r="AZ164" s="132"/>
      <c r="BB164" s="132"/>
      <c r="BD164" s="132"/>
      <c r="BF164" s="132"/>
      <c r="BH164" s="132"/>
      <c r="BJ164" s="132"/>
      <c r="BL164" s="132"/>
      <c r="BM164" s="132"/>
      <c r="BN164" s="132"/>
      <c r="BO164" s="132"/>
      <c r="BQ164" s="132"/>
      <c r="BR164" s="132"/>
      <c r="BS164" s="132"/>
      <c r="BU164" s="132"/>
      <c r="BW164" s="132"/>
      <c r="BY164" s="132"/>
      <c r="CA164" s="132"/>
      <c r="CC164" s="132"/>
      <c r="CF164" s="132"/>
      <c r="CG164" s="132"/>
      <c r="CI164" s="132"/>
      <c r="CK164" s="132"/>
      <c r="CM164" s="132"/>
      <c r="CO164" s="132"/>
      <c r="CQ164" s="132"/>
      <c r="CR164" s="132"/>
      <c r="CT164" s="132"/>
      <c r="CU164" s="132"/>
      <c r="CW164" s="132"/>
      <c r="CY164" s="132"/>
      <c r="DA164" s="132"/>
      <c r="DB164" s="132"/>
      <c r="DD164" s="132"/>
      <c r="DE164" s="132"/>
      <c r="DF164" s="132"/>
      <c r="DH164" s="132"/>
      <c r="DJ164" s="132"/>
      <c r="DK164" s="132"/>
      <c r="DL164" s="132"/>
      <c r="DM164" s="132"/>
      <c r="DN164" s="132"/>
      <c r="DO164" s="132"/>
      <c r="DQ164" s="132"/>
      <c r="DR164" s="132"/>
      <c r="DT164" s="132"/>
      <c r="DU164" s="132"/>
      <c r="DV164" s="132"/>
      <c r="DW164" s="132"/>
      <c r="DX164" s="132"/>
      <c r="DY164" s="132"/>
      <c r="DZ164" s="132"/>
      <c r="EA164" s="132"/>
      <c r="EB164" s="132"/>
      <c r="EC164" s="132"/>
    </row>
    <row r="165" spans="14:133">
      <c r="N165" s="131"/>
      <c r="Q165" s="132"/>
      <c r="S165" s="132"/>
      <c r="U165" s="132"/>
      <c r="V165" s="132"/>
      <c r="X165" s="132"/>
      <c r="Z165" s="132"/>
      <c r="AB165" s="132"/>
      <c r="AC165" s="132"/>
      <c r="AD165" s="132"/>
      <c r="AF165" s="132"/>
      <c r="AG165" s="132"/>
      <c r="AI165" s="132"/>
      <c r="AK165" s="132"/>
      <c r="AM165" s="132"/>
      <c r="AO165" s="132"/>
      <c r="AP165" s="132"/>
      <c r="AQ165" s="132"/>
      <c r="AS165" s="132"/>
      <c r="AU165" s="132"/>
      <c r="AW165" s="132"/>
      <c r="AX165" s="132"/>
      <c r="AZ165" s="132"/>
      <c r="BB165" s="132"/>
      <c r="BD165" s="132"/>
      <c r="BF165" s="132"/>
      <c r="BH165" s="132"/>
      <c r="BJ165" s="132"/>
      <c r="BL165" s="132"/>
      <c r="BM165" s="132"/>
      <c r="BN165" s="132"/>
      <c r="BO165" s="132"/>
      <c r="BQ165" s="132"/>
      <c r="BR165" s="132"/>
      <c r="BS165" s="132"/>
      <c r="BU165" s="132"/>
      <c r="BW165" s="132"/>
      <c r="BY165" s="132"/>
      <c r="CA165" s="132"/>
      <c r="CC165" s="132"/>
      <c r="CF165" s="132"/>
      <c r="CG165" s="132"/>
      <c r="CI165" s="132"/>
      <c r="CK165" s="132"/>
      <c r="CM165" s="132"/>
      <c r="CO165" s="132"/>
      <c r="CQ165" s="132"/>
      <c r="CR165" s="132"/>
      <c r="CT165" s="132"/>
      <c r="CU165" s="132"/>
      <c r="CW165" s="132"/>
      <c r="CY165" s="132"/>
      <c r="DA165" s="132"/>
      <c r="DB165" s="132"/>
      <c r="DD165" s="132"/>
      <c r="DE165" s="132"/>
      <c r="DF165" s="132"/>
      <c r="DH165" s="132"/>
      <c r="DJ165" s="132"/>
      <c r="DK165" s="132"/>
      <c r="DL165" s="132"/>
      <c r="DM165" s="132"/>
      <c r="DN165" s="132"/>
      <c r="DO165" s="132"/>
      <c r="DQ165" s="132"/>
      <c r="DR165" s="132"/>
      <c r="DT165" s="132"/>
      <c r="DU165" s="132"/>
      <c r="DV165" s="132"/>
      <c r="DW165" s="132"/>
      <c r="DX165" s="132"/>
      <c r="DY165" s="132"/>
      <c r="DZ165" s="132"/>
      <c r="EA165" s="132"/>
      <c r="EB165" s="132"/>
      <c r="EC165" s="132"/>
    </row>
    <row r="166" spans="14:133">
      <c r="N166" s="131"/>
      <c r="Q166" s="132"/>
      <c r="S166" s="132"/>
      <c r="U166" s="132"/>
      <c r="V166" s="132"/>
      <c r="X166" s="132"/>
      <c r="Z166" s="132"/>
      <c r="AB166" s="132"/>
      <c r="AC166" s="132"/>
      <c r="AD166" s="132"/>
      <c r="AF166" s="132"/>
      <c r="AG166" s="132"/>
      <c r="AI166" s="132"/>
      <c r="AK166" s="132"/>
      <c r="AM166" s="132"/>
      <c r="AO166" s="132"/>
      <c r="AP166" s="132"/>
      <c r="AQ166" s="132"/>
      <c r="AS166" s="132"/>
      <c r="AU166" s="132"/>
      <c r="AW166" s="132"/>
      <c r="AX166" s="132"/>
      <c r="AZ166" s="132"/>
      <c r="BB166" s="132"/>
      <c r="BD166" s="132"/>
      <c r="BF166" s="132"/>
      <c r="BH166" s="132"/>
      <c r="BJ166" s="132"/>
      <c r="BL166" s="132"/>
      <c r="BM166" s="132"/>
      <c r="BN166" s="132"/>
      <c r="BO166" s="132"/>
      <c r="BQ166" s="132"/>
      <c r="BR166" s="132"/>
      <c r="BS166" s="132"/>
      <c r="BU166" s="132"/>
      <c r="BW166" s="132"/>
      <c r="BY166" s="132"/>
      <c r="CA166" s="132"/>
      <c r="CC166" s="132"/>
      <c r="CF166" s="132"/>
      <c r="CG166" s="132"/>
      <c r="CI166" s="132"/>
      <c r="CK166" s="132"/>
      <c r="CM166" s="132"/>
      <c r="CO166" s="132"/>
      <c r="CQ166" s="132"/>
      <c r="CR166" s="132"/>
      <c r="CT166" s="132"/>
      <c r="CU166" s="132"/>
      <c r="CW166" s="132"/>
      <c r="CY166" s="132"/>
      <c r="DA166" s="132"/>
      <c r="DB166" s="132"/>
      <c r="DD166" s="132"/>
      <c r="DE166" s="132"/>
      <c r="DF166" s="132"/>
      <c r="DH166" s="132"/>
      <c r="DJ166" s="132"/>
      <c r="DK166" s="132"/>
      <c r="DL166" s="132"/>
      <c r="DM166" s="132"/>
      <c r="DN166" s="132"/>
      <c r="DO166" s="132"/>
      <c r="DQ166" s="132"/>
      <c r="DR166" s="132"/>
      <c r="DT166" s="132"/>
      <c r="DU166" s="132"/>
      <c r="DV166" s="132"/>
      <c r="DW166" s="132"/>
      <c r="DX166" s="132"/>
      <c r="DY166" s="132"/>
      <c r="DZ166" s="132"/>
      <c r="EA166" s="132"/>
      <c r="EB166" s="132"/>
      <c r="EC166" s="132"/>
    </row>
    <row r="167" spans="14:133">
      <c r="N167" s="131"/>
      <c r="Q167" s="132"/>
      <c r="S167" s="132"/>
      <c r="U167" s="132"/>
      <c r="V167" s="132"/>
      <c r="X167" s="132"/>
      <c r="Z167" s="132"/>
      <c r="AB167" s="132"/>
      <c r="AC167" s="132"/>
      <c r="AD167" s="132"/>
      <c r="AF167" s="132"/>
      <c r="AG167" s="132"/>
      <c r="AI167" s="132"/>
      <c r="AK167" s="132"/>
      <c r="AM167" s="132"/>
      <c r="AO167" s="132"/>
      <c r="AP167" s="132"/>
      <c r="AQ167" s="132"/>
      <c r="AS167" s="132"/>
      <c r="AU167" s="132"/>
      <c r="AW167" s="132"/>
      <c r="AX167" s="132"/>
      <c r="AZ167" s="132"/>
      <c r="BB167" s="132"/>
      <c r="BD167" s="132"/>
      <c r="BF167" s="132"/>
      <c r="BH167" s="132"/>
      <c r="BJ167" s="132"/>
      <c r="BL167" s="132"/>
      <c r="BM167" s="132"/>
      <c r="BN167" s="132"/>
      <c r="BO167" s="132"/>
      <c r="BQ167" s="132"/>
      <c r="BR167" s="132"/>
      <c r="BS167" s="132"/>
      <c r="BU167" s="132"/>
      <c r="BW167" s="132"/>
      <c r="BY167" s="132"/>
      <c r="CA167" s="132"/>
      <c r="CC167" s="132"/>
      <c r="CF167" s="132"/>
      <c r="CG167" s="132"/>
      <c r="CI167" s="132"/>
      <c r="CK167" s="132"/>
      <c r="CM167" s="132"/>
      <c r="CO167" s="132"/>
      <c r="CQ167" s="132"/>
      <c r="CR167" s="132"/>
      <c r="CT167" s="132"/>
      <c r="CU167" s="132"/>
      <c r="CW167" s="132"/>
      <c r="CY167" s="132"/>
      <c r="DA167" s="132"/>
      <c r="DB167" s="132"/>
      <c r="DD167" s="132"/>
      <c r="DE167" s="132"/>
      <c r="DF167" s="132"/>
      <c r="DH167" s="132"/>
      <c r="DJ167" s="132"/>
      <c r="DK167" s="132"/>
      <c r="DL167" s="132"/>
      <c r="DM167" s="132"/>
      <c r="DN167" s="132"/>
      <c r="DO167" s="132"/>
      <c r="DQ167" s="132"/>
      <c r="DR167" s="132"/>
      <c r="DT167" s="132"/>
      <c r="DU167" s="132"/>
      <c r="DV167" s="132"/>
      <c r="DW167" s="132"/>
      <c r="DX167" s="132"/>
      <c r="DY167" s="132"/>
      <c r="DZ167" s="132"/>
      <c r="EA167" s="132"/>
      <c r="EB167" s="132"/>
      <c r="EC167" s="132"/>
    </row>
    <row r="168" spans="14:133">
      <c r="N168" s="131"/>
      <c r="Q168" s="132"/>
      <c r="S168" s="132"/>
      <c r="U168" s="132"/>
      <c r="V168" s="132"/>
      <c r="X168" s="132"/>
      <c r="Z168" s="132"/>
      <c r="AB168" s="132"/>
      <c r="AC168" s="132"/>
      <c r="AD168" s="132"/>
      <c r="AF168" s="132"/>
      <c r="AG168" s="132"/>
      <c r="AI168" s="132"/>
      <c r="AK168" s="132"/>
      <c r="AM168" s="132"/>
      <c r="AO168" s="132"/>
      <c r="AP168" s="132"/>
      <c r="AQ168" s="132"/>
      <c r="AS168" s="132"/>
      <c r="AU168" s="132"/>
      <c r="AW168" s="132"/>
      <c r="AX168" s="132"/>
      <c r="AZ168" s="132"/>
      <c r="BB168" s="132"/>
      <c r="BD168" s="132"/>
      <c r="BF168" s="132"/>
      <c r="BH168" s="132"/>
      <c r="BJ168" s="132"/>
      <c r="BL168" s="132"/>
      <c r="BM168" s="132"/>
      <c r="BN168" s="132"/>
      <c r="BO168" s="132"/>
      <c r="BQ168" s="132"/>
      <c r="BR168" s="132"/>
      <c r="BS168" s="132"/>
      <c r="BU168" s="132"/>
      <c r="BW168" s="132"/>
      <c r="BY168" s="132"/>
      <c r="CA168" s="132"/>
      <c r="CC168" s="132"/>
      <c r="CF168" s="132"/>
      <c r="CG168" s="132"/>
      <c r="CI168" s="132"/>
      <c r="CK168" s="132"/>
      <c r="CM168" s="132"/>
      <c r="CO168" s="132"/>
      <c r="CQ168" s="132"/>
      <c r="CR168" s="132"/>
      <c r="CT168" s="132"/>
      <c r="CU168" s="132"/>
      <c r="CW168" s="132"/>
      <c r="CY168" s="132"/>
      <c r="DA168" s="132"/>
      <c r="DB168" s="132"/>
      <c r="DD168" s="132"/>
      <c r="DE168" s="132"/>
      <c r="DF168" s="132"/>
      <c r="DH168" s="132"/>
      <c r="DJ168" s="132"/>
      <c r="DK168" s="132"/>
      <c r="DL168" s="132"/>
      <c r="DM168" s="132"/>
      <c r="DN168" s="132"/>
      <c r="DO168" s="132"/>
      <c r="DQ168" s="132"/>
      <c r="DR168" s="132"/>
      <c r="DT168" s="132"/>
      <c r="DU168" s="132"/>
      <c r="DV168" s="132"/>
      <c r="DW168" s="132"/>
      <c r="DX168" s="132"/>
      <c r="DY168" s="132"/>
      <c r="DZ168" s="132"/>
      <c r="EA168" s="132"/>
      <c r="EB168" s="132"/>
      <c r="EC168" s="132"/>
    </row>
    <row r="169" spans="14:133">
      <c r="N169" s="131"/>
      <c r="Q169" s="132"/>
      <c r="S169" s="132"/>
      <c r="U169" s="132"/>
      <c r="V169" s="132"/>
      <c r="X169" s="132"/>
      <c r="Z169" s="132"/>
      <c r="AB169" s="132"/>
      <c r="AC169" s="132"/>
      <c r="AD169" s="132"/>
      <c r="AF169" s="132"/>
      <c r="AG169" s="132"/>
      <c r="AI169" s="132"/>
      <c r="AK169" s="132"/>
      <c r="AM169" s="132"/>
      <c r="AO169" s="132"/>
      <c r="AP169" s="132"/>
      <c r="AQ169" s="132"/>
      <c r="AS169" s="132"/>
      <c r="AU169" s="132"/>
      <c r="AW169" s="132"/>
      <c r="AX169" s="132"/>
      <c r="AZ169" s="132"/>
      <c r="BB169" s="132"/>
      <c r="BD169" s="132"/>
      <c r="BF169" s="132"/>
      <c r="BH169" s="132"/>
      <c r="BJ169" s="132"/>
      <c r="BL169" s="132"/>
      <c r="BM169" s="132"/>
      <c r="BN169" s="132"/>
      <c r="BO169" s="132"/>
      <c r="BQ169" s="132"/>
      <c r="BR169" s="132"/>
      <c r="BS169" s="132"/>
      <c r="BU169" s="132"/>
      <c r="BW169" s="132"/>
      <c r="BY169" s="132"/>
      <c r="CA169" s="132"/>
      <c r="CC169" s="132"/>
      <c r="CF169" s="132"/>
      <c r="CG169" s="132"/>
      <c r="CI169" s="132"/>
      <c r="CK169" s="132"/>
      <c r="CM169" s="132"/>
      <c r="CO169" s="132"/>
      <c r="CQ169" s="132"/>
      <c r="CR169" s="132"/>
      <c r="CT169" s="132"/>
      <c r="CU169" s="132"/>
      <c r="CW169" s="132"/>
      <c r="CY169" s="132"/>
      <c r="DA169" s="132"/>
      <c r="DB169" s="132"/>
      <c r="DD169" s="132"/>
      <c r="DE169" s="132"/>
      <c r="DF169" s="132"/>
      <c r="DH169" s="132"/>
      <c r="DJ169" s="132"/>
      <c r="DK169" s="132"/>
      <c r="DL169" s="132"/>
      <c r="DM169" s="132"/>
      <c r="DN169" s="132"/>
      <c r="DO169" s="132"/>
      <c r="DQ169" s="132"/>
      <c r="DR169" s="132"/>
      <c r="DT169" s="132"/>
      <c r="DU169" s="132"/>
      <c r="DV169" s="132"/>
      <c r="DW169" s="132"/>
      <c r="DX169" s="132"/>
      <c r="DY169" s="132"/>
      <c r="DZ169" s="132"/>
      <c r="EA169" s="132"/>
      <c r="EB169" s="132"/>
      <c r="EC169" s="132"/>
    </row>
    <row r="170" spans="14:133">
      <c r="N170" s="131"/>
      <c r="Q170" s="132"/>
      <c r="S170" s="132"/>
      <c r="U170" s="132"/>
      <c r="V170" s="132"/>
      <c r="X170" s="132"/>
      <c r="Z170" s="132"/>
      <c r="AB170" s="132"/>
      <c r="AC170" s="132"/>
      <c r="AD170" s="132"/>
      <c r="AF170" s="132"/>
      <c r="AG170" s="132"/>
      <c r="AI170" s="132"/>
      <c r="AK170" s="132"/>
      <c r="AM170" s="132"/>
      <c r="AO170" s="132"/>
      <c r="AP170" s="132"/>
      <c r="AQ170" s="132"/>
      <c r="AS170" s="132"/>
      <c r="AU170" s="132"/>
      <c r="AW170" s="132"/>
      <c r="AX170" s="132"/>
      <c r="AZ170" s="132"/>
      <c r="BB170" s="132"/>
      <c r="BD170" s="132"/>
      <c r="BF170" s="132"/>
      <c r="BH170" s="132"/>
      <c r="BJ170" s="132"/>
      <c r="BL170" s="132"/>
      <c r="BM170" s="132"/>
      <c r="BN170" s="132"/>
      <c r="BO170" s="132"/>
      <c r="BQ170" s="132"/>
      <c r="BR170" s="132"/>
      <c r="BS170" s="132"/>
      <c r="BU170" s="132"/>
      <c r="BW170" s="132"/>
      <c r="BY170" s="132"/>
      <c r="CA170" s="132"/>
      <c r="CC170" s="132"/>
      <c r="CF170" s="132"/>
      <c r="CG170" s="132"/>
      <c r="CI170" s="132"/>
      <c r="CK170" s="132"/>
      <c r="CM170" s="132"/>
      <c r="CO170" s="132"/>
      <c r="CQ170" s="132"/>
      <c r="CR170" s="132"/>
      <c r="CT170" s="132"/>
      <c r="CU170" s="132"/>
      <c r="CW170" s="132"/>
      <c r="CY170" s="132"/>
      <c r="DA170" s="132"/>
      <c r="DB170" s="132"/>
      <c r="DD170" s="132"/>
      <c r="DE170" s="132"/>
      <c r="DF170" s="132"/>
      <c r="DH170" s="132"/>
      <c r="DJ170" s="132"/>
      <c r="DK170" s="132"/>
      <c r="DL170" s="132"/>
      <c r="DM170" s="132"/>
      <c r="DN170" s="132"/>
      <c r="DO170" s="132"/>
      <c r="DQ170" s="132"/>
      <c r="DR170" s="132"/>
      <c r="DT170" s="132"/>
      <c r="DU170" s="132"/>
      <c r="DV170" s="132"/>
      <c r="DW170" s="132"/>
      <c r="DX170" s="132"/>
      <c r="DY170" s="132"/>
      <c r="DZ170" s="132"/>
      <c r="EA170" s="132"/>
      <c r="EB170" s="132"/>
      <c r="EC170" s="132"/>
    </row>
    <row r="171" spans="14:133">
      <c r="N171" s="131"/>
      <c r="Q171" s="132"/>
      <c r="S171" s="132"/>
      <c r="U171" s="132"/>
      <c r="V171" s="132"/>
      <c r="X171" s="132"/>
      <c r="Z171" s="132"/>
      <c r="AB171" s="132"/>
      <c r="AC171" s="132"/>
      <c r="AD171" s="132"/>
      <c r="AF171" s="132"/>
      <c r="AG171" s="132"/>
      <c r="AI171" s="132"/>
      <c r="AK171" s="132"/>
      <c r="AM171" s="132"/>
      <c r="AO171" s="132"/>
      <c r="AP171" s="132"/>
      <c r="AQ171" s="132"/>
      <c r="AS171" s="132"/>
      <c r="AU171" s="132"/>
      <c r="AW171" s="132"/>
      <c r="AX171" s="132"/>
      <c r="AZ171" s="132"/>
      <c r="BB171" s="132"/>
      <c r="BD171" s="132"/>
      <c r="BF171" s="132"/>
      <c r="BH171" s="132"/>
      <c r="BJ171" s="132"/>
      <c r="BL171" s="132"/>
      <c r="BM171" s="132"/>
      <c r="BN171" s="132"/>
      <c r="BO171" s="132"/>
      <c r="BQ171" s="132"/>
      <c r="BR171" s="132"/>
      <c r="BS171" s="132"/>
      <c r="BU171" s="132"/>
      <c r="BW171" s="132"/>
      <c r="BY171" s="132"/>
      <c r="CA171" s="132"/>
      <c r="CC171" s="132"/>
      <c r="CF171" s="132"/>
      <c r="CG171" s="132"/>
      <c r="CI171" s="132"/>
      <c r="CK171" s="132"/>
      <c r="CM171" s="132"/>
      <c r="CO171" s="132"/>
      <c r="CQ171" s="132"/>
      <c r="CR171" s="132"/>
      <c r="CT171" s="132"/>
      <c r="CU171" s="132"/>
      <c r="CW171" s="132"/>
      <c r="CY171" s="132"/>
      <c r="DA171" s="132"/>
      <c r="DB171" s="132"/>
      <c r="DD171" s="132"/>
      <c r="DE171" s="132"/>
      <c r="DF171" s="132"/>
      <c r="DH171" s="132"/>
      <c r="DJ171" s="132"/>
      <c r="DK171" s="132"/>
      <c r="DL171" s="132"/>
      <c r="DM171" s="132"/>
      <c r="DN171" s="132"/>
      <c r="DO171" s="132"/>
      <c r="DQ171" s="132"/>
      <c r="DR171" s="132"/>
      <c r="DT171" s="132"/>
      <c r="DU171" s="132"/>
      <c r="DV171" s="132"/>
      <c r="DW171" s="132"/>
      <c r="DX171" s="132"/>
      <c r="DY171" s="132"/>
      <c r="DZ171" s="132"/>
      <c r="EA171" s="132"/>
      <c r="EB171" s="132"/>
      <c r="EC171" s="132"/>
    </row>
    <row r="172" spans="14:133">
      <c r="N172" s="131"/>
      <c r="Q172" s="132"/>
      <c r="S172" s="132"/>
      <c r="U172" s="132"/>
      <c r="V172" s="132"/>
      <c r="X172" s="132"/>
      <c r="Z172" s="132"/>
      <c r="AB172" s="132"/>
      <c r="AC172" s="132"/>
      <c r="AD172" s="132"/>
      <c r="AF172" s="132"/>
      <c r="AG172" s="132"/>
      <c r="AI172" s="132"/>
      <c r="AK172" s="132"/>
      <c r="AM172" s="132"/>
      <c r="AO172" s="132"/>
      <c r="AP172" s="132"/>
      <c r="AQ172" s="132"/>
      <c r="AS172" s="132"/>
      <c r="AU172" s="132"/>
      <c r="AW172" s="132"/>
      <c r="AX172" s="132"/>
      <c r="AZ172" s="132"/>
      <c r="BB172" s="132"/>
      <c r="BD172" s="132"/>
      <c r="BF172" s="132"/>
      <c r="BH172" s="132"/>
      <c r="BJ172" s="132"/>
      <c r="BL172" s="132"/>
      <c r="BM172" s="132"/>
      <c r="BN172" s="132"/>
      <c r="BO172" s="132"/>
      <c r="BQ172" s="132"/>
      <c r="BR172" s="132"/>
      <c r="BS172" s="132"/>
      <c r="BU172" s="132"/>
      <c r="BW172" s="132"/>
      <c r="BY172" s="132"/>
      <c r="CA172" s="132"/>
      <c r="CC172" s="132"/>
      <c r="CF172" s="132"/>
      <c r="CG172" s="132"/>
      <c r="CI172" s="132"/>
      <c r="CK172" s="132"/>
      <c r="CM172" s="132"/>
      <c r="CO172" s="132"/>
      <c r="CQ172" s="132"/>
      <c r="CR172" s="132"/>
      <c r="CT172" s="132"/>
      <c r="CU172" s="132"/>
      <c r="CW172" s="132"/>
      <c r="CY172" s="132"/>
      <c r="DA172" s="132"/>
      <c r="DB172" s="132"/>
      <c r="DD172" s="132"/>
      <c r="DE172" s="132"/>
      <c r="DF172" s="132"/>
      <c r="DH172" s="132"/>
      <c r="DJ172" s="132"/>
      <c r="DK172" s="132"/>
      <c r="DL172" s="132"/>
      <c r="DM172" s="132"/>
      <c r="DN172" s="132"/>
      <c r="DO172" s="132"/>
      <c r="DQ172" s="132"/>
      <c r="DR172" s="132"/>
      <c r="DT172" s="132"/>
      <c r="DU172" s="132"/>
      <c r="DV172" s="132"/>
      <c r="DW172" s="132"/>
      <c r="DX172" s="132"/>
      <c r="DY172" s="132"/>
      <c r="DZ172" s="132"/>
      <c r="EA172" s="132"/>
      <c r="EB172" s="132"/>
      <c r="EC172" s="132"/>
    </row>
    <row r="173" spans="14:133">
      <c r="N173" s="131"/>
      <c r="Q173" s="132"/>
      <c r="S173" s="132"/>
      <c r="U173" s="132"/>
      <c r="V173" s="132"/>
      <c r="X173" s="132"/>
      <c r="Z173" s="132"/>
      <c r="AB173" s="132"/>
      <c r="AC173" s="132"/>
      <c r="AD173" s="132"/>
      <c r="AF173" s="132"/>
      <c r="AG173" s="132"/>
      <c r="AI173" s="132"/>
      <c r="AK173" s="132"/>
      <c r="AM173" s="132"/>
      <c r="AO173" s="132"/>
      <c r="AP173" s="132"/>
      <c r="AQ173" s="132"/>
      <c r="AS173" s="132"/>
      <c r="AU173" s="132"/>
      <c r="AW173" s="132"/>
      <c r="AX173" s="132"/>
      <c r="AZ173" s="132"/>
      <c r="BB173" s="132"/>
      <c r="BD173" s="132"/>
      <c r="BF173" s="132"/>
      <c r="BH173" s="132"/>
      <c r="BJ173" s="132"/>
      <c r="BL173" s="132"/>
      <c r="BM173" s="132"/>
      <c r="BN173" s="132"/>
      <c r="BO173" s="132"/>
      <c r="BQ173" s="132"/>
      <c r="BR173" s="132"/>
      <c r="BS173" s="132"/>
      <c r="BU173" s="132"/>
      <c r="BW173" s="132"/>
      <c r="BY173" s="132"/>
      <c r="CA173" s="132"/>
      <c r="CC173" s="132"/>
      <c r="CF173" s="132"/>
      <c r="CG173" s="132"/>
      <c r="CI173" s="132"/>
      <c r="CK173" s="132"/>
      <c r="CM173" s="132"/>
      <c r="CO173" s="132"/>
      <c r="CQ173" s="132"/>
      <c r="CR173" s="132"/>
      <c r="CT173" s="132"/>
      <c r="CU173" s="132"/>
      <c r="CW173" s="132"/>
      <c r="CY173" s="132"/>
      <c r="DA173" s="132"/>
      <c r="DB173" s="132"/>
      <c r="DD173" s="132"/>
      <c r="DE173" s="132"/>
      <c r="DF173" s="132"/>
      <c r="DH173" s="132"/>
      <c r="DJ173" s="132"/>
      <c r="DK173" s="132"/>
      <c r="DL173" s="132"/>
      <c r="DM173" s="132"/>
      <c r="DN173" s="132"/>
      <c r="DO173" s="132"/>
      <c r="DQ173" s="132"/>
      <c r="DR173" s="132"/>
      <c r="DT173" s="132"/>
      <c r="DU173" s="132"/>
      <c r="DV173" s="132"/>
      <c r="DW173" s="132"/>
      <c r="DX173" s="132"/>
      <c r="DY173" s="132"/>
      <c r="DZ173" s="132"/>
      <c r="EA173" s="132"/>
      <c r="EB173" s="132"/>
      <c r="EC173" s="132"/>
    </row>
    <row r="174" spans="14:133">
      <c r="N174" s="131"/>
      <c r="Q174" s="132"/>
      <c r="S174" s="132"/>
      <c r="U174" s="132"/>
      <c r="V174" s="132"/>
      <c r="X174" s="132"/>
      <c r="Z174" s="132"/>
      <c r="AB174" s="132"/>
      <c r="AC174" s="132"/>
      <c r="AD174" s="132"/>
      <c r="AF174" s="132"/>
      <c r="AG174" s="132"/>
      <c r="AI174" s="132"/>
      <c r="AK174" s="132"/>
      <c r="AM174" s="132"/>
      <c r="AO174" s="132"/>
      <c r="AP174" s="132"/>
      <c r="AQ174" s="132"/>
      <c r="AS174" s="132"/>
      <c r="AU174" s="132"/>
      <c r="AW174" s="132"/>
      <c r="AX174" s="132"/>
      <c r="AZ174" s="132"/>
      <c r="BB174" s="132"/>
      <c r="BD174" s="132"/>
      <c r="BF174" s="132"/>
      <c r="BH174" s="132"/>
      <c r="BJ174" s="132"/>
      <c r="BL174" s="132"/>
      <c r="BM174" s="132"/>
      <c r="BN174" s="132"/>
      <c r="BO174" s="132"/>
      <c r="BQ174" s="132"/>
      <c r="BR174" s="132"/>
      <c r="BS174" s="132"/>
      <c r="BU174" s="132"/>
      <c r="BW174" s="132"/>
      <c r="BY174" s="132"/>
      <c r="CA174" s="132"/>
      <c r="CC174" s="132"/>
      <c r="CF174" s="132"/>
      <c r="CG174" s="132"/>
      <c r="CI174" s="132"/>
      <c r="CK174" s="132"/>
      <c r="CM174" s="132"/>
      <c r="CO174" s="132"/>
      <c r="CQ174" s="132"/>
      <c r="CR174" s="132"/>
      <c r="CT174" s="132"/>
      <c r="CU174" s="132"/>
      <c r="CW174" s="132"/>
      <c r="CY174" s="132"/>
      <c r="DA174" s="132"/>
      <c r="DB174" s="132"/>
      <c r="DD174" s="132"/>
      <c r="DE174" s="132"/>
      <c r="DF174" s="132"/>
      <c r="DH174" s="132"/>
      <c r="DJ174" s="132"/>
      <c r="DK174" s="132"/>
      <c r="DL174" s="132"/>
      <c r="DM174" s="132"/>
      <c r="DN174" s="132"/>
      <c r="DO174" s="132"/>
      <c r="DQ174" s="132"/>
      <c r="DR174" s="132"/>
      <c r="DT174" s="132"/>
      <c r="DU174" s="132"/>
      <c r="DV174" s="132"/>
      <c r="DW174" s="132"/>
      <c r="DX174" s="132"/>
      <c r="DY174" s="132"/>
      <c r="DZ174" s="132"/>
      <c r="EA174" s="132"/>
      <c r="EB174" s="132"/>
      <c r="EC174" s="132"/>
    </row>
    <row r="175" spans="14:133">
      <c r="N175" s="131"/>
      <c r="Q175" s="132"/>
      <c r="S175" s="132"/>
      <c r="U175" s="132"/>
      <c r="V175" s="132"/>
      <c r="X175" s="132"/>
      <c r="Z175" s="132"/>
      <c r="AB175" s="132"/>
      <c r="AC175" s="132"/>
      <c r="AD175" s="132"/>
      <c r="AF175" s="132"/>
      <c r="AG175" s="132"/>
      <c r="AI175" s="132"/>
      <c r="AK175" s="132"/>
      <c r="AM175" s="132"/>
      <c r="AO175" s="132"/>
      <c r="AP175" s="132"/>
      <c r="AQ175" s="132"/>
      <c r="AS175" s="132"/>
      <c r="AU175" s="132"/>
      <c r="AW175" s="132"/>
      <c r="AX175" s="132"/>
      <c r="AZ175" s="132"/>
      <c r="BB175" s="132"/>
      <c r="BD175" s="132"/>
      <c r="BF175" s="132"/>
      <c r="BH175" s="132"/>
      <c r="BJ175" s="132"/>
      <c r="BL175" s="132"/>
      <c r="BM175" s="132"/>
      <c r="BN175" s="132"/>
      <c r="BO175" s="132"/>
      <c r="BQ175" s="132"/>
      <c r="BR175" s="132"/>
      <c r="BS175" s="132"/>
      <c r="BU175" s="132"/>
      <c r="BW175" s="132"/>
      <c r="BY175" s="132"/>
      <c r="CA175" s="132"/>
      <c r="CC175" s="132"/>
      <c r="CF175" s="132"/>
      <c r="CG175" s="132"/>
      <c r="CI175" s="132"/>
      <c r="CK175" s="132"/>
      <c r="CM175" s="132"/>
      <c r="CO175" s="132"/>
      <c r="CQ175" s="132"/>
      <c r="CR175" s="132"/>
      <c r="CT175" s="132"/>
      <c r="CU175" s="132"/>
      <c r="CW175" s="132"/>
      <c r="CY175" s="132"/>
      <c r="DA175" s="132"/>
      <c r="DB175" s="132"/>
      <c r="DD175" s="132"/>
      <c r="DE175" s="132"/>
      <c r="DF175" s="132"/>
      <c r="DH175" s="132"/>
      <c r="DJ175" s="132"/>
      <c r="DK175" s="132"/>
      <c r="DL175" s="132"/>
      <c r="DM175" s="132"/>
      <c r="DN175" s="132"/>
      <c r="DO175" s="132"/>
      <c r="DQ175" s="132"/>
      <c r="DR175" s="132"/>
      <c r="DT175" s="132"/>
      <c r="DU175" s="132"/>
      <c r="DV175" s="132"/>
      <c r="DW175" s="132"/>
      <c r="DX175" s="132"/>
      <c r="DY175" s="132"/>
      <c r="DZ175" s="132"/>
      <c r="EA175" s="132"/>
      <c r="EB175" s="132"/>
      <c r="EC175" s="132"/>
    </row>
    <row r="176" spans="14:133">
      <c r="N176" s="131"/>
      <c r="Q176" s="132"/>
      <c r="S176" s="132"/>
      <c r="U176" s="132"/>
      <c r="V176" s="132"/>
      <c r="X176" s="132"/>
      <c r="Z176" s="132"/>
      <c r="AB176" s="132"/>
      <c r="AC176" s="132"/>
      <c r="AD176" s="132"/>
      <c r="AF176" s="132"/>
      <c r="AG176" s="132"/>
      <c r="AI176" s="132"/>
      <c r="AK176" s="132"/>
      <c r="AM176" s="132"/>
      <c r="AO176" s="132"/>
      <c r="AP176" s="132"/>
      <c r="AQ176" s="132"/>
      <c r="AS176" s="132"/>
      <c r="AU176" s="132"/>
      <c r="AW176" s="132"/>
      <c r="AX176" s="132"/>
      <c r="AZ176" s="132"/>
      <c r="BB176" s="132"/>
      <c r="BD176" s="132"/>
      <c r="BF176" s="132"/>
      <c r="BH176" s="132"/>
      <c r="BJ176" s="132"/>
      <c r="BL176" s="132"/>
      <c r="BM176" s="132"/>
      <c r="BN176" s="132"/>
      <c r="BO176" s="132"/>
      <c r="BQ176" s="132"/>
      <c r="BR176" s="132"/>
      <c r="BS176" s="132"/>
      <c r="BU176" s="132"/>
      <c r="BW176" s="132"/>
      <c r="BY176" s="132"/>
      <c r="CA176" s="132"/>
      <c r="CC176" s="132"/>
      <c r="CF176" s="132"/>
      <c r="CG176" s="132"/>
      <c r="CI176" s="132"/>
      <c r="CK176" s="132"/>
      <c r="CM176" s="132"/>
      <c r="CO176" s="132"/>
      <c r="CQ176" s="132"/>
      <c r="CR176" s="132"/>
      <c r="CT176" s="132"/>
      <c r="CU176" s="132"/>
      <c r="CW176" s="132"/>
      <c r="CY176" s="132"/>
      <c r="DA176" s="132"/>
      <c r="DB176" s="132"/>
      <c r="DD176" s="132"/>
      <c r="DE176" s="132"/>
      <c r="DF176" s="132"/>
      <c r="DH176" s="132"/>
      <c r="DJ176" s="132"/>
      <c r="DK176" s="132"/>
      <c r="DL176" s="132"/>
      <c r="DM176" s="132"/>
      <c r="DN176" s="132"/>
      <c r="DO176" s="132"/>
      <c r="DQ176" s="132"/>
      <c r="DR176" s="132"/>
      <c r="DT176" s="132"/>
      <c r="DU176" s="132"/>
      <c r="DV176" s="132"/>
      <c r="DW176" s="132"/>
      <c r="DX176" s="132"/>
      <c r="DY176" s="132"/>
      <c r="DZ176" s="132"/>
      <c r="EA176" s="132"/>
      <c r="EB176" s="132"/>
      <c r="EC176" s="132"/>
    </row>
    <row r="177" spans="14:133">
      <c r="N177" s="131"/>
      <c r="Q177" s="132"/>
      <c r="S177" s="132"/>
      <c r="U177" s="132"/>
      <c r="V177" s="132"/>
      <c r="X177" s="132"/>
      <c r="Z177" s="132"/>
      <c r="AB177" s="132"/>
      <c r="AC177" s="132"/>
      <c r="AD177" s="132"/>
      <c r="AF177" s="132"/>
      <c r="AG177" s="132"/>
      <c r="AI177" s="132"/>
      <c r="AK177" s="132"/>
      <c r="AM177" s="132"/>
      <c r="AO177" s="132"/>
      <c r="AP177" s="132"/>
      <c r="AQ177" s="132"/>
      <c r="AS177" s="132"/>
      <c r="AU177" s="132"/>
      <c r="AW177" s="132"/>
      <c r="AX177" s="132"/>
      <c r="AZ177" s="132"/>
      <c r="BB177" s="132"/>
      <c r="BD177" s="132"/>
      <c r="BF177" s="132"/>
      <c r="BH177" s="132"/>
      <c r="BJ177" s="132"/>
      <c r="BL177" s="132"/>
      <c r="BM177" s="132"/>
      <c r="BN177" s="132"/>
      <c r="BO177" s="132"/>
      <c r="BQ177" s="132"/>
      <c r="BR177" s="132"/>
      <c r="BS177" s="132"/>
      <c r="BU177" s="132"/>
      <c r="BW177" s="132"/>
      <c r="BY177" s="132"/>
      <c r="CA177" s="132"/>
      <c r="CC177" s="132"/>
      <c r="CF177" s="132"/>
      <c r="CG177" s="132"/>
      <c r="CI177" s="132"/>
      <c r="CK177" s="132"/>
      <c r="CM177" s="132"/>
      <c r="CO177" s="132"/>
      <c r="CQ177" s="132"/>
      <c r="CR177" s="132"/>
      <c r="CT177" s="132"/>
      <c r="CU177" s="132"/>
      <c r="CW177" s="132"/>
      <c r="CY177" s="132"/>
      <c r="DA177" s="132"/>
      <c r="DB177" s="132"/>
      <c r="DD177" s="132"/>
      <c r="DE177" s="132"/>
      <c r="DF177" s="132"/>
      <c r="DH177" s="132"/>
      <c r="DJ177" s="132"/>
      <c r="DK177" s="132"/>
      <c r="DL177" s="132"/>
      <c r="DM177" s="132"/>
      <c r="DN177" s="132"/>
      <c r="DO177" s="132"/>
      <c r="DQ177" s="132"/>
      <c r="DR177" s="132"/>
      <c r="DT177" s="132"/>
      <c r="DU177" s="132"/>
      <c r="DV177" s="132"/>
      <c r="DW177" s="132"/>
      <c r="DX177" s="132"/>
      <c r="DY177" s="132"/>
      <c r="DZ177" s="132"/>
      <c r="EA177" s="132"/>
      <c r="EB177" s="132"/>
      <c r="EC177" s="132"/>
    </row>
    <row r="178" spans="14:133">
      <c r="N178" s="131"/>
      <c r="Q178" s="132"/>
      <c r="S178" s="132"/>
      <c r="U178" s="132"/>
      <c r="V178" s="132"/>
      <c r="X178" s="132"/>
      <c r="Z178" s="132"/>
      <c r="AB178" s="132"/>
      <c r="AC178" s="132"/>
      <c r="AD178" s="132"/>
      <c r="AF178" s="132"/>
      <c r="AG178" s="132"/>
      <c r="AI178" s="132"/>
      <c r="AK178" s="132"/>
      <c r="AM178" s="132"/>
      <c r="AO178" s="132"/>
      <c r="AP178" s="132"/>
      <c r="AQ178" s="132"/>
      <c r="AS178" s="132"/>
      <c r="AU178" s="132"/>
      <c r="AW178" s="132"/>
      <c r="AX178" s="132"/>
      <c r="AZ178" s="132"/>
      <c r="BB178" s="132"/>
      <c r="BD178" s="132"/>
      <c r="BF178" s="132"/>
      <c r="BH178" s="132"/>
      <c r="BJ178" s="132"/>
      <c r="BL178" s="132"/>
      <c r="BM178" s="132"/>
      <c r="BN178" s="132"/>
      <c r="BO178" s="132"/>
      <c r="BQ178" s="132"/>
      <c r="BR178" s="132"/>
      <c r="BS178" s="132"/>
      <c r="BU178" s="132"/>
      <c r="BW178" s="132"/>
      <c r="BY178" s="132"/>
      <c r="CA178" s="132"/>
      <c r="CC178" s="132"/>
      <c r="CF178" s="132"/>
      <c r="CG178" s="132"/>
      <c r="CI178" s="132"/>
      <c r="CK178" s="132"/>
      <c r="CM178" s="132"/>
      <c r="CO178" s="132"/>
      <c r="CQ178" s="132"/>
      <c r="CR178" s="132"/>
      <c r="CT178" s="132"/>
      <c r="CU178" s="132"/>
      <c r="CW178" s="132"/>
      <c r="CY178" s="132"/>
      <c r="DA178" s="132"/>
      <c r="DB178" s="132"/>
      <c r="DD178" s="132"/>
      <c r="DE178" s="132"/>
      <c r="DF178" s="132"/>
      <c r="DH178" s="132"/>
      <c r="DJ178" s="132"/>
      <c r="DK178" s="132"/>
      <c r="DL178" s="132"/>
      <c r="DM178" s="132"/>
      <c r="DN178" s="132"/>
      <c r="DO178" s="132"/>
      <c r="DQ178" s="132"/>
      <c r="DR178" s="132"/>
      <c r="DT178" s="132"/>
      <c r="DU178" s="132"/>
      <c r="DV178" s="132"/>
      <c r="DW178" s="132"/>
      <c r="DX178" s="132"/>
      <c r="DY178" s="132"/>
      <c r="DZ178" s="132"/>
      <c r="EA178" s="132"/>
      <c r="EB178" s="132"/>
      <c r="EC178" s="132"/>
    </row>
    <row r="179" spans="14:133">
      <c r="N179" s="131"/>
      <c r="Q179" s="132"/>
      <c r="S179" s="132"/>
      <c r="U179" s="132"/>
      <c r="V179" s="132"/>
      <c r="X179" s="132"/>
      <c r="Z179" s="132"/>
      <c r="AB179" s="132"/>
      <c r="AC179" s="132"/>
      <c r="AD179" s="132"/>
      <c r="AF179" s="132"/>
      <c r="AG179" s="132"/>
      <c r="AI179" s="132"/>
      <c r="AK179" s="132"/>
      <c r="AM179" s="132"/>
      <c r="AO179" s="132"/>
      <c r="AP179" s="132"/>
      <c r="AQ179" s="132"/>
      <c r="AS179" s="132"/>
      <c r="AU179" s="132"/>
      <c r="AW179" s="132"/>
      <c r="AX179" s="132"/>
      <c r="AZ179" s="132"/>
      <c r="BB179" s="132"/>
      <c r="BD179" s="132"/>
      <c r="BF179" s="132"/>
      <c r="BH179" s="132"/>
      <c r="BJ179" s="132"/>
      <c r="BL179" s="132"/>
      <c r="BM179" s="132"/>
      <c r="BN179" s="132"/>
      <c r="BO179" s="132"/>
      <c r="BQ179" s="132"/>
      <c r="BR179" s="132"/>
      <c r="BS179" s="132"/>
      <c r="BU179" s="132"/>
      <c r="BW179" s="132"/>
      <c r="BY179" s="132"/>
      <c r="CA179" s="132"/>
      <c r="CC179" s="132"/>
      <c r="CF179" s="132"/>
      <c r="CG179" s="132"/>
      <c r="CI179" s="132"/>
      <c r="CK179" s="132"/>
      <c r="CM179" s="132"/>
      <c r="CO179" s="132"/>
      <c r="CQ179" s="132"/>
      <c r="CR179" s="132"/>
      <c r="CT179" s="132"/>
      <c r="CU179" s="132"/>
      <c r="CW179" s="132"/>
      <c r="CY179" s="132"/>
      <c r="DA179" s="132"/>
      <c r="DB179" s="132"/>
      <c r="DD179" s="132"/>
      <c r="DE179" s="132"/>
      <c r="DF179" s="132"/>
      <c r="DH179" s="132"/>
      <c r="DJ179" s="132"/>
      <c r="DK179" s="132"/>
      <c r="DL179" s="132"/>
      <c r="DM179" s="132"/>
      <c r="DN179" s="132"/>
      <c r="DO179" s="132"/>
      <c r="DQ179" s="132"/>
      <c r="DR179" s="132"/>
      <c r="DT179" s="132"/>
      <c r="DU179" s="132"/>
      <c r="DV179" s="132"/>
      <c r="DW179" s="132"/>
      <c r="DX179" s="132"/>
      <c r="DY179" s="132"/>
      <c r="DZ179" s="132"/>
      <c r="EA179" s="132"/>
      <c r="EB179" s="132"/>
      <c r="EC179" s="132"/>
    </row>
    <row r="180" spans="14:133">
      <c r="N180" s="131"/>
      <c r="Q180" s="132"/>
      <c r="S180" s="132"/>
      <c r="U180" s="132"/>
      <c r="V180" s="132"/>
      <c r="X180" s="132"/>
      <c r="Z180" s="132"/>
      <c r="AB180" s="132"/>
      <c r="AC180" s="132"/>
      <c r="AD180" s="132"/>
      <c r="AF180" s="132"/>
      <c r="AG180" s="132"/>
      <c r="AI180" s="132"/>
      <c r="AK180" s="132"/>
      <c r="AM180" s="132"/>
      <c r="AO180" s="132"/>
      <c r="AP180" s="132"/>
      <c r="AQ180" s="132"/>
      <c r="AS180" s="132"/>
      <c r="AU180" s="132"/>
      <c r="AW180" s="132"/>
      <c r="AX180" s="132"/>
      <c r="AZ180" s="132"/>
      <c r="BB180" s="132"/>
      <c r="BD180" s="132"/>
      <c r="BF180" s="132"/>
      <c r="BH180" s="132"/>
      <c r="BJ180" s="132"/>
      <c r="BL180" s="132"/>
      <c r="BM180" s="132"/>
      <c r="BN180" s="132"/>
      <c r="BO180" s="132"/>
      <c r="BQ180" s="132"/>
      <c r="BR180" s="132"/>
      <c r="BS180" s="132"/>
      <c r="BU180" s="132"/>
      <c r="BW180" s="132"/>
      <c r="BY180" s="132"/>
      <c r="CA180" s="132"/>
      <c r="CC180" s="132"/>
      <c r="CF180" s="132"/>
      <c r="CG180" s="132"/>
      <c r="CI180" s="132"/>
      <c r="CK180" s="132"/>
      <c r="CM180" s="132"/>
      <c r="CO180" s="132"/>
      <c r="CQ180" s="132"/>
      <c r="CR180" s="132"/>
      <c r="CT180" s="132"/>
      <c r="CU180" s="132"/>
      <c r="CW180" s="132"/>
      <c r="CY180" s="132"/>
      <c r="DA180" s="132"/>
      <c r="DB180" s="132"/>
      <c r="DD180" s="132"/>
      <c r="DE180" s="132"/>
      <c r="DF180" s="132"/>
      <c r="DH180" s="132"/>
      <c r="DJ180" s="132"/>
      <c r="DK180" s="132"/>
      <c r="DL180" s="132"/>
      <c r="DM180" s="132"/>
      <c r="DN180" s="132"/>
      <c r="DO180" s="132"/>
      <c r="DQ180" s="132"/>
      <c r="DR180" s="132"/>
      <c r="DT180" s="132"/>
      <c r="DU180" s="132"/>
      <c r="DV180" s="132"/>
      <c r="DW180" s="132"/>
      <c r="DX180" s="132"/>
      <c r="DY180" s="132"/>
      <c r="DZ180" s="132"/>
      <c r="EA180" s="132"/>
      <c r="EB180" s="132"/>
      <c r="EC180" s="132"/>
    </row>
    <row r="181" spans="14:133">
      <c r="N181" s="131"/>
      <c r="Q181" s="132"/>
      <c r="S181" s="132"/>
      <c r="U181" s="132"/>
      <c r="V181" s="132"/>
      <c r="X181" s="132"/>
      <c r="Z181" s="132"/>
      <c r="AB181" s="132"/>
      <c r="AC181" s="132"/>
      <c r="AD181" s="132"/>
      <c r="AF181" s="132"/>
      <c r="AG181" s="132"/>
      <c r="AI181" s="132"/>
      <c r="AK181" s="132"/>
      <c r="AM181" s="132"/>
      <c r="AO181" s="132"/>
      <c r="AP181" s="132"/>
      <c r="AQ181" s="132"/>
      <c r="AS181" s="132"/>
      <c r="AU181" s="132"/>
      <c r="AW181" s="132"/>
      <c r="AX181" s="132"/>
      <c r="AZ181" s="132"/>
      <c r="BB181" s="132"/>
      <c r="BD181" s="132"/>
      <c r="BF181" s="132"/>
      <c r="BH181" s="132"/>
      <c r="BJ181" s="132"/>
      <c r="BL181" s="132"/>
      <c r="BM181" s="132"/>
      <c r="BN181" s="132"/>
      <c r="BO181" s="132"/>
      <c r="BQ181" s="132"/>
      <c r="BR181" s="132"/>
      <c r="BS181" s="132"/>
      <c r="BU181" s="132"/>
      <c r="BW181" s="132"/>
      <c r="BY181" s="132"/>
      <c r="CA181" s="132"/>
      <c r="CC181" s="132"/>
      <c r="CF181" s="132"/>
      <c r="CG181" s="132"/>
      <c r="CI181" s="132"/>
      <c r="CK181" s="132"/>
      <c r="CM181" s="132"/>
      <c r="CO181" s="132"/>
      <c r="CQ181" s="132"/>
      <c r="CR181" s="132"/>
      <c r="CT181" s="132"/>
      <c r="CU181" s="132"/>
      <c r="CW181" s="132"/>
      <c r="CY181" s="132"/>
      <c r="DA181" s="132"/>
      <c r="DB181" s="132"/>
      <c r="DD181" s="132"/>
      <c r="DE181" s="132"/>
      <c r="DF181" s="132"/>
      <c r="DH181" s="132"/>
      <c r="DJ181" s="132"/>
      <c r="DK181" s="132"/>
      <c r="DL181" s="132"/>
      <c r="DM181" s="132"/>
      <c r="DN181" s="132"/>
      <c r="DO181" s="132"/>
      <c r="DQ181" s="132"/>
      <c r="DR181" s="132"/>
      <c r="DT181" s="132"/>
      <c r="DU181" s="132"/>
      <c r="DV181" s="132"/>
      <c r="DW181" s="132"/>
      <c r="DX181" s="132"/>
      <c r="DY181" s="132"/>
      <c r="DZ181" s="132"/>
      <c r="EA181" s="132"/>
      <c r="EB181" s="132"/>
      <c r="EC181" s="132"/>
    </row>
    <row r="182" spans="14:133">
      <c r="N182" s="131"/>
      <c r="Q182" s="132"/>
      <c r="S182" s="132"/>
      <c r="U182" s="132"/>
      <c r="V182" s="132"/>
      <c r="X182" s="132"/>
      <c r="Z182" s="132"/>
      <c r="AB182" s="132"/>
      <c r="AC182" s="132"/>
      <c r="AD182" s="132"/>
      <c r="AF182" s="132"/>
      <c r="AG182" s="132"/>
      <c r="AI182" s="132"/>
      <c r="AK182" s="132"/>
      <c r="AM182" s="132"/>
      <c r="AO182" s="132"/>
      <c r="AP182" s="132"/>
      <c r="AQ182" s="132"/>
      <c r="AS182" s="132"/>
      <c r="AU182" s="132"/>
      <c r="AW182" s="132"/>
      <c r="AX182" s="132"/>
      <c r="AZ182" s="132"/>
      <c r="BB182" s="132"/>
      <c r="BD182" s="132"/>
      <c r="BF182" s="132"/>
      <c r="BH182" s="132"/>
      <c r="BJ182" s="132"/>
      <c r="BL182" s="132"/>
      <c r="BM182" s="132"/>
      <c r="BN182" s="132"/>
      <c r="BO182" s="132"/>
      <c r="BQ182" s="132"/>
      <c r="BR182" s="132"/>
      <c r="BS182" s="132"/>
      <c r="BU182" s="132"/>
      <c r="BW182" s="132"/>
      <c r="BY182" s="132"/>
      <c r="CA182" s="132"/>
      <c r="CC182" s="132"/>
      <c r="CF182" s="132"/>
      <c r="CG182" s="132"/>
      <c r="CI182" s="132"/>
      <c r="CK182" s="132"/>
      <c r="CM182" s="132"/>
      <c r="CO182" s="132"/>
      <c r="CQ182" s="132"/>
      <c r="CR182" s="132"/>
      <c r="CT182" s="132"/>
      <c r="CU182" s="132"/>
      <c r="CW182" s="132"/>
      <c r="CY182" s="132"/>
      <c r="DA182" s="132"/>
      <c r="DB182" s="132"/>
      <c r="DD182" s="132"/>
      <c r="DE182" s="132"/>
      <c r="DF182" s="132"/>
      <c r="DH182" s="132"/>
      <c r="DJ182" s="132"/>
      <c r="DK182" s="132"/>
      <c r="DL182" s="132"/>
      <c r="DM182" s="132"/>
      <c r="DN182" s="132"/>
      <c r="DO182" s="132"/>
      <c r="DQ182" s="132"/>
      <c r="DR182" s="132"/>
      <c r="DT182" s="132"/>
      <c r="DU182" s="132"/>
      <c r="DV182" s="132"/>
      <c r="DW182" s="132"/>
      <c r="DX182" s="132"/>
      <c r="DY182" s="132"/>
      <c r="DZ182" s="132"/>
      <c r="EA182" s="132"/>
      <c r="EB182" s="132"/>
      <c r="EC182" s="132"/>
    </row>
    <row r="183" spans="14:133">
      <c r="N183" s="131"/>
      <c r="Q183" s="132"/>
      <c r="S183" s="132"/>
      <c r="U183" s="132"/>
      <c r="V183" s="132"/>
      <c r="X183" s="132"/>
      <c r="Z183" s="132"/>
      <c r="AB183" s="132"/>
      <c r="AC183" s="132"/>
      <c r="AD183" s="132"/>
      <c r="AF183" s="132"/>
      <c r="AG183" s="132"/>
      <c r="AI183" s="132"/>
      <c r="AK183" s="132"/>
      <c r="AM183" s="132"/>
      <c r="AO183" s="132"/>
      <c r="AP183" s="132"/>
      <c r="AQ183" s="132"/>
      <c r="AS183" s="132"/>
      <c r="AU183" s="132"/>
      <c r="AW183" s="132"/>
      <c r="AX183" s="132"/>
      <c r="AZ183" s="132"/>
      <c r="BB183" s="132"/>
      <c r="BD183" s="132"/>
      <c r="BF183" s="132"/>
      <c r="BH183" s="132"/>
      <c r="BJ183" s="132"/>
      <c r="BL183" s="132"/>
      <c r="BM183" s="132"/>
      <c r="BN183" s="132"/>
      <c r="BO183" s="132"/>
      <c r="BQ183" s="132"/>
      <c r="BR183" s="132"/>
      <c r="BS183" s="132"/>
      <c r="BU183" s="132"/>
      <c r="BW183" s="132"/>
      <c r="BY183" s="132"/>
      <c r="CA183" s="132"/>
      <c r="CC183" s="132"/>
      <c r="CF183" s="132"/>
      <c r="CG183" s="132"/>
      <c r="CI183" s="132"/>
      <c r="CK183" s="132"/>
      <c r="CM183" s="132"/>
      <c r="CO183" s="132"/>
      <c r="CQ183" s="132"/>
      <c r="CR183" s="132"/>
      <c r="CT183" s="132"/>
      <c r="CU183" s="132"/>
      <c r="CW183" s="132"/>
      <c r="CY183" s="132"/>
      <c r="DA183" s="132"/>
      <c r="DB183" s="132"/>
      <c r="DD183" s="132"/>
      <c r="DE183" s="132"/>
      <c r="DF183" s="132"/>
      <c r="DH183" s="132"/>
      <c r="DJ183" s="132"/>
      <c r="DK183" s="132"/>
      <c r="DL183" s="132"/>
      <c r="DM183" s="132"/>
      <c r="DN183" s="132"/>
      <c r="DO183" s="132"/>
      <c r="DQ183" s="132"/>
      <c r="DR183" s="132"/>
      <c r="DT183" s="132"/>
      <c r="DU183" s="132"/>
      <c r="DV183" s="132"/>
      <c r="DW183" s="132"/>
      <c r="DX183" s="132"/>
      <c r="DY183" s="132"/>
      <c r="DZ183" s="132"/>
      <c r="EA183" s="132"/>
      <c r="EB183" s="132"/>
      <c r="EC183" s="132"/>
    </row>
    <row r="184" spans="14:133">
      <c r="N184" s="131"/>
      <c r="Q184" s="132"/>
      <c r="S184" s="132"/>
      <c r="U184" s="132"/>
      <c r="V184" s="132"/>
      <c r="X184" s="132"/>
      <c r="Z184" s="132"/>
      <c r="AB184" s="132"/>
      <c r="AC184" s="132"/>
      <c r="AD184" s="132"/>
      <c r="AF184" s="132"/>
      <c r="AG184" s="132"/>
      <c r="AI184" s="132"/>
      <c r="AK184" s="132"/>
      <c r="AM184" s="132"/>
      <c r="AO184" s="132"/>
      <c r="AP184" s="132"/>
      <c r="AQ184" s="132"/>
      <c r="AS184" s="132"/>
      <c r="AU184" s="132"/>
      <c r="AW184" s="132"/>
      <c r="AX184" s="132"/>
      <c r="AZ184" s="132"/>
      <c r="BB184" s="132"/>
      <c r="BD184" s="132"/>
      <c r="BF184" s="132"/>
      <c r="BH184" s="132"/>
      <c r="BJ184" s="132"/>
      <c r="BL184" s="132"/>
      <c r="BM184" s="132"/>
      <c r="BN184" s="132"/>
      <c r="BO184" s="132"/>
      <c r="BQ184" s="132"/>
      <c r="BR184" s="132"/>
      <c r="BS184" s="132"/>
      <c r="BU184" s="132"/>
      <c r="BW184" s="132"/>
      <c r="BY184" s="132"/>
      <c r="CA184" s="132"/>
      <c r="CC184" s="132"/>
      <c r="CF184" s="132"/>
      <c r="CG184" s="132"/>
      <c r="CI184" s="132"/>
      <c r="CK184" s="132"/>
      <c r="CM184" s="132"/>
      <c r="CO184" s="132"/>
      <c r="CQ184" s="132"/>
      <c r="CR184" s="132"/>
      <c r="CT184" s="132"/>
      <c r="CU184" s="132"/>
      <c r="CW184" s="132"/>
      <c r="CY184" s="132"/>
      <c r="DA184" s="132"/>
      <c r="DB184" s="132"/>
      <c r="DD184" s="132"/>
      <c r="DE184" s="132"/>
      <c r="DF184" s="132"/>
      <c r="DH184" s="132"/>
      <c r="DJ184" s="132"/>
      <c r="DK184" s="132"/>
      <c r="DL184" s="132"/>
      <c r="DM184" s="132"/>
      <c r="DN184" s="132"/>
      <c r="DO184" s="132"/>
      <c r="DQ184" s="132"/>
      <c r="DR184" s="132"/>
      <c r="DT184" s="132"/>
      <c r="DU184" s="132"/>
      <c r="DV184" s="132"/>
      <c r="DW184" s="132"/>
      <c r="DX184" s="132"/>
      <c r="DY184" s="132"/>
      <c r="DZ184" s="132"/>
      <c r="EA184" s="132"/>
      <c r="EB184" s="132"/>
      <c r="EC184" s="132"/>
    </row>
    <row r="185" spans="14:133">
      <c r="N185" s="131"/>
      <c r="Q185" s="132"/>
      <c r="S185" s="132"/>
      <c r="U185" s="132"/>
      <c r="V185" s="132"/>
      <c r="X185" s="132"/>
      <c r="Z185" s="132"/>
      <c r="AB185" s="132"/>
      <c r="AC185" s="132"/>
      <c r="AD185" s="132"/>
      <c r="AF185" s="132"/>
      <c r="AG185" s="132"/>
      <c r="AI185" s="132"/>
      <c r="AK185" s="132"/>
      <c r="AM185" s="132"/>
      <c r="AO185" s="132"/>
      <c r="AP185" s="132"/>
      <c r="AQ185" s="132"/>
      <c r="AS185" s="132"/>
      <c r="AU185" s="132"/>
      <c r="AW185" s="132"/>
      <c r="AX185" s="132"/>
      <c r="AZ185" s="132"/>
      <c r="BB185" s="132"/>
      <c r="BD185" s="132"/>
      <c r="BF185" s="132"/>
      <c r="BH185" s="132"/>
      <c r="BJ185" s="132"/>
      <c r="BL185" s="132"/>
      <c r="BM185" s="132"/>
      <c r="BN185" s="132"/>
      <c r="BO185" s="132"/>
      <c r="BQ185" s="132"/>
      <c r="BR185" s="132"/>
      <c r="BS185" s="132"/>
      <c r="BU185" s="132"/>
      <c r="BW185" s="132"/>
      <c r="BY185" s="132"/>
      <c r="CA185" s="132"/>
      <c r="CC185" s="132"/>
      <c r="CF185" s="132"/>
      <c r="CG185" s="132"/>
      <c r="CI185" s="132"/>
      <c r="CK185" s="132"/>
      <c r="CM185" s="132"/>
      <c r="CO185" s="132"/>
      <c r="CQ185" s="132"/>
      <c r="CR185" s="132"/>
      <c r="CT185" s="132"/>
      <c r="CU185" s="132"/>
      <c r="CW185" s="132"/>
      <c r="CY185" s="132"/>
      <c r="DA185" s="132"/>
      <c r="DB185" s="132"/>
      <c r="DD185" s="132"/>
      <c r="DE185" s="132"/>
      <c r="DF185" s="132"/>
      <c r="DH185" s="132"/>
      <c r="DJ185" s="132"/>
      <c r="DK185" s="132"/>
      <c r="DL185" s="132"/>
      <c r="DM185" s="132"/>
      <c r="DN185" s="132"/>
      <c r="DO185" s="132"/>
      <c r="DQ185" s="132"/>
      <c r="DR185" s="132"/>
      <c r="DT185" s="132"/>
      <c r="DU185" s="132"/>
      <c r="DV185" s="132"/>
      <c r="DW185" s="132"/>
      <c r="DX185" s="132"/>
      <c r="DY185" s="132"/>
      <c r="DZ185" s="132"/>
      <c r="EA185" s="132"/>
      <c r="EB185" s="132"/>
      <c r="EC185" s="132"/>
    </row>
    <row r="186" spans="14:133">
      <c r="N186" s="131"/>
      <c r="Q186" s="132"/>
      <c r="S186" s="132"/>
      <c r="U186" s="132"/>
      <c r="V186" s="132"/>
      <c r="X186" s="132"/>
      <c r="Z186" s="132"/>
      <c r="AB186" s="132"/>
      <c r="AC186" s="132"/>
      <c r="AD186" s="132"/>
      <c r="AF186" s="132"/>
      <c r="AG186" s="132"/>
      <c r="AI186" s="132"/>
      <c r="AK186" s="132"/>
      <c r="AM186" s="132"/>
      <c r="AO186" s="132"/>
      <c r="AP186" s="132"/>
      <c r="AQ186" s="132"/>
      <c r="AS186" s="132"/>
      <c r="AU186" s="132"/>
      <c r="AW186" s="132"/>
      <c r="AX186" s="132"/>
      <c r="AZ186" s="132"/>
      <c r="BB186" s="132"/>
      <c r="BD186" s="132"/>
      <c r="BF186" s="132"/>
      <c r="BH186" s="132"/>
      <c r="BJ186" s="132"/>
      <c r="BL186" s="132"/>
      <c r="BM186" s="132"/>
      <c r="BN186" s="132"/>
      <c r="BO186" s="132"/>
      <c r="BQ186" s="132"/>
      <c r="BR186" s="132"/>
      <c r="BS186" s="132"/>
      <c r="BU186" s="132"/>
      <c r="BW186" s="132"/>
      <c r="BY186" s="132"/>
      <c r="CA186" s="132"/>
      <c r="CC186" s="132"/>
      <c r="CF186" s="132"/>
      <c r="CG186" s="132"/>
      <c r="CI186" s="132"/>
      <c r="CK186" s="132"/>
      <c r="CM186" s="132"/>
      <c r="CO186" s="132"/>
      <c r="CQ186" s="132"/>
      <c r="CR186" s="132"/>
      <c r="CT186" s="132"/>
      <c r="CU186" s="132"/>
      <c r="CW186" s="132"/>
      <c r="CY186" s="132"/>
      <c r="DA186" s="132"/>
      <c r="DB186" s="132"/>
      <c r="DD186" s="132"/>
      <c r="DE186" s="132"/>
      <c r="DF186" s="132"/>
      <c r="DH186" s="132"/>
      <c r="DJ186" s="132"/>
      <c r="DK186" s="132"/>
      <c r="DL186" s="132"/>
      <c r="DM186" s="132"/>
      <c r="DN186" s="132"/>
      <c r="DO186" s="132"/>
      <c r="DQ186" s="132"/>
      <c r="DR186" s="132"/>
      <c r="DT186" s="132"/>
      <c r="DU186" s="132"/>
      <c r="DV186" s="132"/>
      <c r="DW186" s="132"/>
      <c r="DX186" s="132"/>
      <c r="DY186" s="132"/>
      <c r="DZ186" s="132"/>
      <c r="EA186" s="132"/>
      <c r="EB186" s="132"/>
      <c r="EC186" s="132"/>
    </row>
    <row r="187" spans="14:133">
      <c r="N187" s="131"/>
      <c r="Q187" s="132"/>
      <c r="S187" s="132"/>
      <c r="U187" s="132"/>
      <c r="V187" s="132"/>
      <c r="X187" s="132"/>
      <c r="Z187" s="132"/>
      <c r="AB187" s="132"/>
      <c r="AC187" s="132"/>
      <c r="AD187" s="132"/>
      <c r="AF187" s="132"/>
      <c r="AG187" s="132"/>
      <c r="AI187" s="132"/>
      <c r="AK187" s="132"/>
      <c r="AM187" s="132"/>
      <c r="AO187" s="132"/>
      <c r="AP187" s="132"/>
      <c r="AQ187" s="132"/>
      <c r="AS187" s="132"/>
      <c r="AU187" s="132"/>
      <c r="AW187" s="132"/>
      <c r="AX187" s="132"/>
      <c r="AZ187" s="132"/>
      <c r="BB187" s="132"/>
      <c r="BD187" s="132"/>
      <c r="BF187" s="132"/>
      <c r="BH187" s="132"/>
      <c r="BJ187" s="132"/>
      <c r="BL187" s="132"/>
      <c r="BM187" s="132"/>
      <c r="BN187" s="132"/>
      <c r="BO187" s="132"/>
      <c r="BQ187" s="132"/>
      <c r="BR187" s="132"/>
      <c r="BS187" s="132"/>
      <c r="BU187" s="132"/>
      <c r="BW187" s="132"/>
      <c r="BY187" s="132"/>
      <c r="CA187" s="132"/>
      <c r="CC187" s="132"/>
      <c r="CF187" s="132"/>
      <c r="CG187" s="132"/>
      <c r="CI187" s="132"/>
      <c r="CK187" s="132"/>
      <c r="CM187" s="132"/>
      <c r="CO187" s="132"/>
      <c r="CQ187" s="132"/>
      <c r="CR187" s="132"/>
      <c r="CT187" s="132"/>
      <c r="CU187" s="132"/>
      <c r="CW187" s="132"/>
      <c r="CY187" s="132"/>
      <c r="DA187" s="132"/>
      <c r="DB187" s="132"/>
      <c r="DD187" s="132"/>
      <c r="DE187" s="132"/>
      <c r="DF187" s="132"/>
      <c r="DH187" s="132"/>
      <c r="DJ187" s="132"/>
      <c r="DK187" s="132"/>
      <c r="DL187" s="132"/>
      <c r="DM187" s="132"/>
      <c r="DN187" s="132"/>
      <c r="DO187" s="132"/>
      <c r="DQ187" s="132"/>
      <c r="DR187" s="132"/>
      <c r="DT187" s="132"/>
      <c r="DU187" s="132"/>
      <c r="DV187" s="132"/>
      <c r="DW187" s="132"/>
      <c r="DX187" s="132"/>
      <c r="DY187" s="132"/>
      <c r="DZ187" s="132"/>
      <c r="EA187" s="132"/>
      <c r="EB187" s="132"/>
      <c r="EC187" s="132"/>
    </row>
    <row r="188" spans="14:133">
      <c r="N188" s="131"/>
      <c r="Q188" s="132"/>
      <c r="S188" s="132"/>
      <c r="U188" s="132"/>
      <c r="V188" s="132"/>
      <c r="X188" s="132"/>
      <c r="Z188" s="132"/>
      <c r="AB188" s="132"/>
      <c r="AC188" s="132"/>
      <c r="AD188" s="132"/>
      <c r="AF188" s="132"/>
      <c r="AG188" s="132"/>
      <c r="AI188" s="132"/>
      <c r="AK188" s="132"/>
      <c r="AM188" s="132"/>
      <c r="AO188" s="132"/>
      <c r="AP188" s="132"/>
      <c r="AQ188" s="132"/>
      <c r="AS188" s="132"/>
      <c r="AU188" s="132"/>
      <c r="AW188" s="132"/>
      <c r="AX188" s="132"/>
      <c r="AZ188" s="132"/>
      <c r="BB188" s="132"/>
      <c r="BD188" s="132"/>
      <c r="BF188" s="132"/>
      <c r="BH188" s="132"/>
      <c r="BJ188" s="132"/>
      <c r="BL188" s="132"/>
      <c r="BM188" s="132"/>
      <c r="BN188" s="132"/>
      <c r="BO188" s="132"/>
      <c r="BQ188" s="132"/>
      <c r="BR188" s="132"/>
      <c r="BS188" s="132"/>
      <c r="BU188" s="132"/>
      <c r="BW188" s="132"/>
      <c r="BY188" s="132"/>
      <c r="CA188" s="132"/>
      <c r="CC188" s="132"/>
      <c r="CF188" s="132"/>
      <c r="CG188" s="132"/>
      <c r="CI188" s="132"/>
      <c r="CK188" s="132"/>
      <c r="CM188" s="132"/>
      <c r="CO188" s="132"/>
      <c r="CQ188" s="132"/>
      <c r="CR188" s="132"/>
      <c r="CT188" s="132"/>
      <c r="CU188" s="132"/>
      <c r="CW188" s="132"/>
      <c r="CY188" s="132"/>
      <c r="DA188" s="132"/>
      <c r="DB188" s="132"/>
      <c r="DD188" s="132"/>
      <c r="DE188" s="132"/>
      <c r="DF188" s="132"/>
      <c r="DH188" s="132"/>
      <c r="DJ188" s="132"/>
      <c r="DK188" s="132"/>
      <c r="DL188" s="132"/>
      <c r="DM188" s="132"/>
      <c r="DN188" s="132"/>
      <c r="DO188" s="132"/>
      <c r="DQ188" s="132"/>
      <c r="DR188" s="132"/>
      <c r="DT188" s="132"/>
      <c r="DU188" s="132"/>
      <c r="DV188" s="132"/>
      <c r="DW188" s="132"/>
      <c r="DX188" s="132"/>
      <c r="DY188" s="132"/>
      <c r="DZ188" s="132"/>
      <c r="EA188" s="132"/>
      <c r="EB188" s="132"/>
      <c r="EC188" s="132"/>
    </row>
    <row r="189" spans="14:133">
      <c r="N189" s="131"/>
      <c r="Q189" s="132"/>
      <c r="S189" s="132"/>
      <c r="U189" s="132"/>
      <c r="V189" s="132"/>
      <c r="X189" s="132"/>
      <c r="Z189" s="132"/>
      <c r="AB189" s="132"/>
      <c r="AC189" s="132"/>
      <c r="AD189" s="132"/>
      <c r="AF189" s="132"/>
      <c r="AG189" s="132"/>
      <c r="AI189" s="132"/>
      <c r="AK189" s="132"/>
      <c r="AM189" s="132"/>
      <c r="AO189" s="132"/>
      <c r="AP189" s="132"/>
      <c r="AQ189" s="132"/>
      <c r="AS189" s="132"/>
      <c r="AU189" s="132"/>
      <c r="AW189" s="132"/>
      <c r="AX189" s="132"/>
      <c r="AZ189" s="132"/>
      <c r="BB189" s="132"/>
      <c r="BD189" s="132"/>
      <c r="BF189" s="132"/>
      <c r="BH189" s="132"/>
      <c r="BJ189" s="132"/>
      <c r="BL189" s="132"/>
      <c r="BM189" s="132"/>
      <c r="BN189" s="132"/>
      <c r="BO189" s="132"/>
      <c r="BQ189" s="132"/>
      <c r="BR189" s="132"/>
      <c r="BS189" s="132"/>
      <c r="BU189" s="132"/>
      <c r="BW189" s="132"/>
      <c r="BY189" s="132"/>
      <c r="CA189" s="132"/>
      <c r="CC189" s="132"/>
      <c r="CF189" s="132"/>
      <c r="CG189" s="132"/>
      <c r="CI189" s="132"/>
      <c r="CK189" s="132"/>
      <c r="CM189" s="132"/>
      <c r="CO189" s="132"/>
      <c r="CQ189" s="132"/>
      <c r="CR189" s="132"/>
      <c r="CT189" s="132"/>
      <c r="CU189" s="132"/>
      <c r="CW189" s="132"/>
      <c r="CY189" s="132"/>
      <c r="DA189" s="132"/>
      <c r="DB189" s="132"/>
      <c r="DD189" s="132"/>
      <c r="DE189" s="132"/>
      <c r="DF189" s="132"/>
      <c r="DH189" s="132"/>
      <c r="DJ189" s="132"/>
      <c r="DK189" s="132"/>
      <c r="DL189" s="132"/>
      <c r="DM189" s="132"/>
      <c r="DN189" s="132"/>
      <c r="DO189" s="132"/>
      <c r="DQ189" s="132"/>
      <c r="DR189" s="132"/>
      <c r="DT189" s="132"/>
      <c r="DU189" s="132"/>
      <c r="DV189" s="132"/>
      <c r="DW189" s="132"/>
      <c r="DX189" s="132"/>
      <c r="DY189" s="132"/>
      <c r="DZ189" s="132"/>
      <c r="EA189" s="132"/>
      <c r="EB189" s="132"/>
      <c r="EC189" s="132"/>
    </row>
    <row r="190" spans="14:133">
      <c r="N190" s="131"/>
      <c r="Q190" s="132"/>
      <c r="S190" s="132"/>
      <c r="U190" s="132"/>
      <c r="V190" s="132"/>
      <c r="X190" s="132"/>
      <c r="Z190" s="132"/>
      <c r="AB190" s="132"/>
      <c r="AC190" s="132"/>
      <c r="AD190" s="132"/>
      <c r="AF190" s="132"/>
      <c r="AG190" s="132"/>
      <c r="AI190" s="132"/>
      <c r="AK190" s="132"/>
      <c r="AM190" s="132"/>
      <c r="AO190" s="132"/>
      <c r="AP190" s="132"/>
      <c r="AQ190" s="132"/>
      <c r="AS190" s="132"/>
      <c r="AU190" s="132"/>
      <c r="AW190" s="132"/>
      <c r="AX190" s="132"/>
      <c r="AZ190" s="132"/>
      <c r="BB190" s="132"/>
      <c r="BD190" s="132"/>
      <c r="BF190" s="132"/>
      <c r="BH190" s="132"/>
      <c r="BJ190" s="132"/>
      <c r="BL190" s="132"/>
      <c r="BM190" s="132"/>
      <c r="BN190" s="132"/>
      <c r="BO190" s="132"/>
      <c r="BQ190" s="132"/>
      <c r="BR190" s="132"/>
      <c r="BS190" s="132"/>
      <c r="BU190" s="132"/>
      <c r="BW190" s="132"/>
      <c r="BY190" s="132"/>
      <c r="CA190" s="132"/>
      <c r="CC190" s="132"/>
      <c r="CF190" s="132"/>
      <c r="CG190" s="132"/>
      <c r="CI190" s="132"/>
      <c r="CK190" s="132"/>
      <c r="CM190" s="132"/>
      <c r="CO190" s="132"/>
      <c r="CQ190" s="132"/>
      <c r="CR190" s="132"/>
      <c r="CT190" s="132"/>
      <c r="CU190" s="132"/>
      <c r="CW190" s="132"/>
      <c r="CY190" s="132"/>
      <c r="DA190" s="132"/>
      <c r="DB190" s="132"/>
      <c r="DD190" s="132"/>
      <c r="DE190" s="132"/>
      <c r="DF190" s="132"/>
      <c r="DH190" s="132"/>
      <c r="DJ190" s="132"/>
      <c r="DK190" s="132"/>
      <c r="DL190" s="132"/>
      <c r="DM190" s="132"/>
      <c r="DN190" s="132"/>
      <c r="DO190" s="132"/>
      <c r="DQ190" s="132"/>
      <c r="DR190" s="132"/>
      <c r="DT190" s="132"/>
      <c r="DU190" s="132"/>
      <c r="DV190" s="132"/>
      <c r="DW190" s="132"/>
      <c r="DX190" s="132"/>
      <c r="DY190" s="132"/>
      <c r="DZ190" s="132"/>
      <c r="EA190" s="132"/>
      <c r="EB190" s="132"/>
      <c r="EC190" s="132"/>
    </row>
    <row r="191" spans="14:133">
      <c r="N191" s="131"/>
      <c r="Q191" s="132"/>
      <c r="S191" s="132"/>
      <c r="U191" s="132"/>
      <c r="V191" s="132"/>
      <c r="X191" s="132"/>
      <c r="Z191" s="132"/>
      <c r="AB191" s="132"/>
      <c r="AC191" s="132"/>
      <c r="AD191" s="132"/>
      <c r="AF191" s="132"/>
      <c r="AG191" s="132"/>
      <c r="AI191" s="132"/>
      <c r="AK191" s="132"/>
      <c r="AM191" s="132"/>
      <c r="AO191" s="132"/>
      <c r="AP191" s="132"/>
      <c r="AQ191" s="132"/>
      <c r="AS191" s="132"/>
      <c r="AU191" s="132"/>
      <c r="AW191" s="132"/>
      <c r="AX191" s="132"/>
      <c r="AZ191" s="132"/>
      <c r="BB191" s="132"/>
      <c r="BD191" s="132"/>
      <c r="BF191" s="132"/>
      <c r="BH191" s="132"/>
      <c r="BJ191" s="132"/>
      <c r="BL191" s="132"/>
      <c r="BM191" s="132"/>
      <c r="BN191" s="132"/>
      <c r="BO191" s="132"/>
      <c r="BQ191" s="132"/>
      <c r="BR191" s="132"/>
      <c r="BS191" s="132"/>
      <c r="BU191" s="132"/>
      <c r="BW191" s="132"/>
      <c r="BY191" s="132"/>
      <c r="CA191" s="132"/>
      <c r="CC191" s="132"/>
      <c r="CF191" s="132"/>
      <c r="CG191" s="132"/>
      <c r="CI191" s="132"/>
      <c r="CK191" s="132"/>
      <c r="CM191" s="132"/>
      <c r="CO191" s="132"/>
      <c r="CQ191" s="132"/>
      <c r="CR191" s="132"/>
      <c r="CT191" s="132"/>
      <c r="CU191" s="132"/>
      <c r="CW191" s="132"/>
      <c r="CY191" s="132"/>
      <c r="DA191" s="132"/>
      <c r="DB191" s="132"/>
      <c r="DD191" s="132"/>
      <c r="DE191" s="132"/>
      <c r="DF191" s="132"/>
      <c r="DH191" s="132"/>
      <c r="DJ191" s="132"/>
      <c r="DK191" s="132"/>
      <c r="DL191" s="132"/>
      <c r="DM191" s="132"/>
      <c r="DN191" s="132"/>
      <c r="DO191" s="132"/>
      <c r="DQ191" s="132"/>
      <c r="DR191" s="132"/>
      <c r="DT191" s="132"/>
      <c r="DU191" s="132"/>
      <c r="DV191" s="132"/>
      <c r="DW191" s="132"/>
      <c r="DX191" s="132"/>
      <c r="DY191" s="132"/>
      <c r="DZ191" s="132"/>
      <c r="EA191" s="132"/>
      <c r="EB191" s="132"/>
      <c r="EC191" s="132"/>
    </row>
    <row r="192" spans="14:133">
      <c r="N192" s="131"/>
      <c r="Q192" s="132"/>
      <c r="S192" s="132"/>
      <c r="U192" s="132"/>
      <c r="V192" s="132"/>
      <c r="X192" s="132"/>
      <c r="Z192" s="132"/>
      <c r="AB192" s="132"/>
      <c r="AC192" s="132"/>
      <c r="AD192" s="132"/>
      <c r="AF192" s="132"/>
      <c r="AG192" s="132"/>
      <c r="AI192" s="132"/>
      <c r="AK192" s="132"/>
      <c r="AM192" s="132"/>
      <c r="AO192" s="132"/>
      <c r="AP192" s="132"/>
      <c r="AQ192" s="132"/>
      <c r="AS192" s="132"/>
      <c r="AU192" s="132"/>
      <c r="AW192" s="132"/>
      <c r="AX192" s="132"/>
      <c r="AZ192" s="132"/>
      <c r="BB192" s="132"/>
      <c r="BD192" s="132"/>
      <c r="BF192" s="132"/>
      <c r="BH192" s="132"/>
      <c r="BJ192" s="132"/>
      <c r="BL192" s="132"/>
      <c r="BM192" s="132"/>
      <c r="BN192" s="132"/>
      <c r="BO192" s="132"/>
      <c r="BQ192" s="132"/>
      <c r="BR192" s="132"/>
      <c r="BS192" s="132"/>
      <c r="BU192" s="132"/>
      <c r="BW192" s="132"/>
      <c r="BY192" s="132"/>
      <c r="CA192" s="132"/>
      <c r="CC192" s="132"/>
      <c r="CF192" s="132"/>
      <c r="CG192" s="132"/>
      <c r="CI192" s="132"/>
      <c r="CK192" s="132"/>
      <c r="CM192" s="132"/>
      <c r="CO192" s="132"/>
      <c r="CQ192" s="132"/>
      <c r="CR192" s="132"/>
      <c r="CT192" s="132"/>
      <c r="CU192" s="132"/>
      <c r="CW192" s="132"/>
      <c r="CY192" s="132"/>
      <c r="DA192" s="132"/>
      <c r="DB192" s="132"/>
      <c r="DD192" s="132"/>
      <c r="DE192" s="132"/>
      <c r="DF192" s="132"/>
      <c r="DH192" s="132"/>
      <c r="DJ192" s="132"/>
      <c r="DK192" s="132"/>
      <c r="DL192" s="132"/>
      <c r="DM192" s="132"/>
      <c r="DN192" s="132"/>
      <c r="DO192" s="132"/>
      <c r="DQ192" s="132"/>
      <c r="DR192" s="132"/>
      <c r="DT192" s="132"/>
      <c r="DU192" s="132"/>
      <c r="DV192" s="132"/>
      <c r="DW192" s="132"/>
      <c r="DX192" s="132"/>
      <c r="DY192" s="132"/>
      <c r="DZ192" s="132"/>
      <c r="EA192" s="132"/>
      <c r="EB192" s="132"/>
      <c r="EC192" s="132"/>
    </row>
    <row r="193" spans="14:133">
      <c r="N193" s="131"/>
      <c r="Q193" s="132"/>
      <c r="S193" s="132"/>
      <c r="U193" s="132"/>
      <c r="V193" s="132"/>
      <c r="X193" s="132"/>
      <c r="Z193" s="132"/>
      <c r="AB193" s="132"/>
      <c r="AC193" s="132"/>
      <c r="AD193" s="132"/>
      <c r="AF193" s="132"/>
      <c r="AG193" s="132"/>
      <c r="AI193" s="132"/>
      <c r="AK193" s="132"/>
      <c r="AM193" s="132"/>
      <c r="AO193" s="132"/>
      <c r="AP193" s="132"/>
      <c r="AQ193" s="132"/>
      <c r="AS193" s="132"/>
      <c r="AU193" s="132"/>
      <c r="AW193" s="132"/>
      <c r="AX193" s="132"/>
      <c r="AZ193" s="132"/>
      <c r="BB193" s="132"/>
      <c r="BD193" s="132"/>
      <c r="BF193" s="132"/>
      <c r="BH193" s="132"/>
      <c r="BJ193" s="132"/>
      <c r="BL193" s="132"/>
      <c r="BM193" s="132"/>
      <c r="BN193" s="132"/>
      <c r="BO193" s="132"/>
      <c r="BQ193" s="132"/>
      <c r="BR193" s="132"/>
      <c r="BS193" s="132"/>
      <c r="BU193" s="132"/>
      <c r="BW193" s="132"/>
      <c r="BY193" s="132"/>
      <c r="CA193" s="132"/>
      <c r="CC193" s="132"/>
      <c r="CF193" s="132"/>
      <c r="CG193" s="132"/>
      <c r="CI193" s="132"/>
      <c r="CK193" s="132"/>
      <c r="CM193" s="132"/>
      <c r="CO193" s="132"/>
      <c r="CQ193" s="132"/>
      <c r="CR193" s="132"/>
      <c r="CT193" s="132"/>
      <c r="CU193" s="132"/>
      <c r="CW193" s="132"/>
      <c r="CY193" s="132"/>
      <c r="DA193" s="132"/>
      <c r="DB193" s="132"/>
      <c r="DD193" s="132"/>
      <c r="DE193" s="132"/>
      <c r="DF193" s="132"/>
      <c r="DH193" s="132"/>
      <c r="DJ193" s="132"/>
      <c r="DK193" s="132"/>
      <c r="DL193" s="132"/>
      <c r="DM193" s="132"/>
      <c r="DN193" s="132"/>
      <c r="DO193" s="132"/>
      <c r="DQ193" s="132"/>
      <c r="DR193" s="132"/>
      <c r="DT193" s="132"/>
      <c r="DU193" s="132"/>
      <c r="DV193" s="132"/>
      <c r="DW193" s="132"/>
      <c r="DX193" s="132"/>
      <c r="DY193" s="132"/>
      <c r="DZ193" s="132"/>
      <c r="EA193" s="132"/>
      <c r="EB193" s="132"/>
      <c r="EC193" s="132"/>
    </row>
    <row r="194" spans="14:133">
      <c r="N194" s="131"/>
      <c r="Q194" s="132"/>
      <c r="S194" s="132"/>
      <c r="U194" s="132"/>
      <c r="V194" s="132"/>
      <c r="X194" s="132"/>
      <c r="Z194" s="132"/>
      <c r="AB194" s="132"/>
      <c r="AC194" s="132"/>
      <c r="AD194" s="132"/>
      <c r="AF194" s="132"/>
      <c r="AG194" s="132"/>
      <c r="AI194" s="132"/>
      <c r="AK194" s="132"/>
      <c r="AM194" s="132"/>
      <c r="AO194" s="132"/>
      <c r="AP194" s="132"/>
      <c r="AQ194" s="132"/>
      <c r="AS194" s="132"/>
      <c r="AU194" s="132"/>
      <c r="AW194" s="132"/>
      <c r="AX194" s="132"/>
      <c r="AZ194" s="132"/>
      <c r="BB194" s="132"/>
      <c r="BD194" s="132"/>
      <c r="BF194" s="132"/>
      <c r="BH194" s="132"/>
      <c r="BJ194" s="132"/>
      <c r="BL194" s="132"/>
      <c r="BM194" s="132"/>
      <c r="BN194" s="132"/>
      <c r="BO194" s="132"/>
      <c r="BQ194" s="132"/>
      <c r="BR194" s="132"/>
      <c r="BS194" s="132"/>
      <c r="BU194" s="132"/>
      <c r="BW194" s="132"/>
      <c r="BY194" s="132"/>
      <c r="CA194" s="132"/>
      <c r="CC194" s="132"/>
      <c r="CF194" s="132"/>
      <c r="CG194" s="132"/>
      <c r="CI194" s="132"/>
      <c r="CK194" s="132"/>
      <c r="CM194" s="132"/>
      <c r="CO194" s="132"/>
      <c r="CQ194" s="132"/>
      <c r="CR194" s="132"/>
      <c r="CT194" s="132"/>
      <c r="CU194" s="132"/>
      <c r="CW194" s="132"/>
      <c r="CY194" s="132"/>
      <c r="DA194" s="132"/>
      <c r="DB194" s="132"/>
      <c r="DD194" s="132"/>
      <c r="DE194" s="132"/>
      <c r="DF194" s="132"/>
      <c r="DH194" s="132"/>
      <c r="DJ194" s="132"/>
      <c r="DK194" s="132"/>
      <c r="DL194" s="132"/>
      <c r="DM194" s="132"/>
      <c r="DN194" s="132"/>
      <c r="DO194" s="132"/>
      <c r="DQ194" s="132"/>
      <c r="DR194" s="132"/>
      <c r="DT194" s="132"/>
      <c r="DU194" s="132"/>
      <c r="DV194" s="132"/>
      <c r="DW194" s="132"/>
      <c r="DX194" s="132"/>
      <c r="DY194" s="132"/>
      <c r="DZ194" s="132"/>
      <c r="EA194" s="132"/>
      <c r="EB194" s="132"/>
      <c r="EC194" s="132"/>
    </row>
    <row r="195" spans="14:133">
      <c r="N195" s="131"/>
      <c r="Q195" s="132"/>
      <c r="S195" s="132"/>
      <c r="U195" s="132"/>
      <c r="V195" s="132"/>
      <c r="X195" s="132"/>
      <c r="Z195" s="132"/>
      <c r="AB195" s="132"/>
      <c r="AC195" s="132"/>
      <c r="AD195" s="132"/>
      <c r="AF195" s="132"/>
      <c r="AG195" s="132"/>
      <c r="AI195" s="132"/>
      <c r="AK195" s="132"/>
      <c r="AM195" s="132"/>
      <c r="AO195" s="132"/>
      <c r="AP195" s="132"/>
      <c r="AQ195" s="132"/>
      <c r="AS195" s="132"/>
      <c r="AU195" s="132"/>
      <c r="AW195" s="132"/>
      <c r="AX195" s="132"/>
      <c r="AZ195" s="132"/>
      <c r="BB195" s="132"/>
      <c r="BD195" s="132"/>
      <c r="BF195" s="132"/>
      <c r="BH195" s="132"/>
      <c r="BJ195" s="132"/>
      <c r="BL195" s="132"/>
      <c r="BM195" s="132"/>
      <c r="BN195" s="132"/>
      <c r="BO195" s="132"/>
      <c r="BQ195" s="132"/>
      <c r="BR195" s="132"/>
      <c r="BS195" s="132"/>
      <c r="BU195" s="132"/>
      <c r="BW195" s="132"/>
      <c r="BY195" s="132"/>
      <c r="CA195" s="132"/>
      <c r="CC195" s="132"/>
      <c r="CF195" s="132"/>
      <c r="CG195" s="132"/>
      <c r="CI195" s="132"/>
      <c r="CK195" s="132"/>
      <c r="CM195" s="132"/>
      <c r="CO195" s="132"/>
      <c r="CQ195" s="132"/>
      <c r="CR195" s="132"/>
      <c r="CT195" s="132"/>
      <c r="CU195" s="132"/>
      <c r="CW195" s="132"/>
      <c r="CY195" s="132"/>
      <c r="DA195" s="132"/>
      <c r="DB195" s="132"/>
      <c r="DD195" s="132"/>
      <c r="DE195" s="132"/>
      <c r="DF195" s="132"/>
      <c r="DH195" s="132"/>
      <c r="DJ195" s="132"/>
      <c r="DK195" s="132"/>
      <c r="DL195" s="132"/>
      <c r="DM195" s="132"/>
      <c r="DN195" s="132"/>
      <c r="DO195" s="132"/>
      <c r="DQ195" s="132"/>
      <c r="DR195" s="132"/>
      <c r="DT195" s="132"/>
      <c r="DU195" s="132"/>
      <c r="DV195" s="132"/>
      <c r="DW195" s="132"/>
      <c r="DX195" s="132"/>
      <c r="DY195" s="132"/>
      <c r="DZ195" s="132"/>
      <c r="EA195" s="132"/>
      <c r="EB195" s="132"/>
      <c r="EC195" s="132"/>
    </row>
    <row r="196" spans="14:133">
      <c r="N196" s="131"/>
      <c r="Q196" s="132"/>
      <c r="S196" s="132"/>
      <c r="U196" s="132"/>
      <c r="V196" s="132"/>
      <c r="X196" s="132"/>
      <c r="Z196" s="132"/>
      <c r="AB196" s="132"/>
      <c r="AC196" s="132"/>
      <c r="AD196" s="132"/>
      <c r="AF196" s="132"/>
      <c r="AG196" s="132"/>
      <c r="AI196" s="132"/>
      <c r="AK196" s="132"/>
      <c r="AM196" s="132"/>
      <c r="AO196" s="132"/>
      <c r="AP196" s="132"/>
      <c r="AQ196" s="132"/>
      <c r="AS196" s="132"/>
      <c r="AU196" s="132"/>
      <c r="AW196" s="132"/>
      <c r="AX196" s="132"/>
      <c r="AZ196" s="132"/>
      <c r="BB196" s="132"/>
      <c r="BD196" s="132"/>
      <c r="BF196" s="132"/>
      <c r="BH196" s="132"/>
      <c r="BJ196" s="132"/>
      <c r="BL196" s="132"/>
      <c r="BM196" s="132"/>
      <c r="BN196" s="132"/>
      <c r="BO196" s="132"/>
      <c r="BQ196" s="132"/>
      <c r="BR196" s="132"/>
      <c r="BS196" s="132"/>
      <c r="BU196" s="132"/>
      <c r="BW196" s="132"/>
      <c r="BY196" s="132"/>
      <c r="CA196" s="132"/>
      <c r="CC196" s="132"/>
      <c r="CF196" s="132"/>
      <c r="CG196" s="132"/>
      <c r="CI196" s="132"/>
      <c r="CK196" s="132"/>
      <c r="CM196" s="132"/>
      <c r="CO196" s="132"/>
      <c r="CQ196" s="132"/>
      <c r="CR196" s="132"/>
      <c r="CT196" s="132"/>
      <c r="CU196" s="132"/>
      <c r="CW196" s="132"/>
      <c r="CY196" s="132"/>
      <c r="DA196" s="132"/>
      <c r="DB196" s="132"/>
      <c r="DD196" s="132"/>
      <c r="DE196" s="132"/>
      <c r="DF196" s="132"/>
      <c r="DH196" s="132"/>
      <c r="DJ196" s="132"/>
      <c r="DK196" s="132"/>
      <c r="DL196" s="132"/>
      <c r="DM196" s="132"/>
      <c r="DN196" s="132"/>
      <c r="DO196" s="132"/>
      <c r="DQ196" s="132"/>
      <c r="DR196" s="132"/>
      <c r="DT196" s="132"/>
      <c r="DU196" s="132"/>
      <c r="DV196" s="132"/>
      <c r="DW196" s="132"/>
      <c r="DX196" s="132"/>
      <c r="DY196" s="132"/>
      <c r="DZ196" s="132"/>
      <c r="EA196" s="132"/>
      <c r="EB196" s="132"/>
      <c r="EC196" s="132"/>
    </row>
    <row r="197" spans="14:133">
      <c r="N197" s="131"/>
      <c r="Q197" s="132"/>
      <c r="S197" s="132"/>
      <c r="U197" s="132"/>
      <c r="V197" s="132"/>
      <c r="X197" s="132"/>
      <c r="Z197" s="132"/>
      <c r="AB197" s="132"/>
      <c r="AC197" s="132"/>
      <c r="AD197" s="132"/>
      <c r="AF197" s="132"/>
      <c r="AG197" s="132"/>
      <c r="AI197" s="132"/>
      <c r="AK197" s="132"/>
      <c r="AM197" s="132"/>
      <c r="AO197" s="132"/>
      <c r="AP197" s="132"/>
      <c r="AQ197" s="132"/>
      <c r="AS197" s="132"/>
      <c r="AU197" s="132"/>
      <c r="AW197" s="132"/>
      <c r="AX197" s="132"/>
      <c r="AZ197" s="132"/>
      <c r="BB197" s="132"/>
      <c r="BD197" s="132"/>
      <c r="BF197" s="132"/>
      <c r="BH197" s="132"/>
      <c r="BJ197" s="132"/>
      <c r="BL197" s="132"/>
      <c r="BM197" s="132"/>
      <c r="BN197" s="132"/>
      <c r="BO197" s="132"/>
      <c r="BQ197" s="132"/>
      <c r="BR197" s="132"/>
      <c r="BS197" s="132"/>
      <c r="BU197" s="132"/>
      <c r="BW197" s="132"/>
      <c r="BY197" s="132"/>
      <c r="CA197" s="132"/>
      <c r="CC197" s="132"/>
      <c r="CF197" s="132"/>
      <c r="CG197" s="132"/>
      <c r="CI197" s="132"/>
      <c r="CK197" s="132"/>
      <c r="CM197" s="132"/>
      <c r="CO197" s="132"/>
      <c r="CQ197" s="132"/>
      <c r="CR197" s="132"/>
      <c r="CT197" s="132"/>
      <c r="CU197" s="132"/>
      <c r="CW197" s="132"/>
      <c r="CY197" s="132"/>
      <c r="DA197" s="132"/>
      <c r="DB197" s="132"/>
      <c r="DD197" s="132"/>
      <c r="DE197" s="132"/>
      <c r="DF197" s="132"/>
      <c r="DH197" s="132"/>
      <c r="DJ197" s="132"/>
      <c r="DK197" s="132"/>
      <c r="DL197" s="132"/>
      <c r="DM197" s="132"/>
      <c r="DN197" s="132"/>
      <c r="DO197" s="132"/>
      <c r="DQ197" s="132"/>
      <c r="DR197" s="132"/>
      <c r="DT197" s="132"/>
      <c r="DU197" s="132"/>
      <c r="DV197" s="132"/>
      <c r="DW197" s="132"/>
      <c r="DX197" s="132"/>
      <c r="DY197" s="132"/>
      <c r="DZ197" s="132"/>
      <c r="EA197" s="132"/>
      <c r="EB197" s="132"/>
      <c r="EC197" s="132"/>
    </row>
    <row r="198" spans="14:133">
      <c r="N198" s="131"/>
      <c r="Q198" s="132"/>
      <c r="S198" s="132"/>
      <c r="U198" s="132"/>
      <c r="V198" s="132"/>
      <c r="X198" s="132"/>
      <c r="Z198" s="132"/>
      <c r="AB198" s="132"/>
      <c r="AC198" s="132"/>
      <c r="AD198" s="132"/>
      <c r="AF198" s="132"/>
      <c r="AG198" s="132"/>
      <c r="AI198" s="132"/>
      <c r="AK198" s="132"/>
      <c r="AM198" s="132"/>
      <c r="AO198" s="132"/>
      <c r="AP198" s="132"/>
      <c r="AQ198" s="132"/>
      <c r="AS198" s="132"/>
      <c r="AU198" s="132"/>
      <c r="AW198" s="132"/>
      <c r="AX198" s="132"/>
      <c r="AZ198" s="132"/>
      <c r="BB198" s="132"/>
      <c r="BD198" s="132"/>
      <c r="BF198" s="132"/>
      <c r="BH198" s="132"/>
      <c r="BJ198" s="132"/>
      <c r="BL198" s="132"/>
      <c r="BM198" s="132"/>
      <c r="BN198" s="132"/>
      <c r="BO198" s="132"/>
      <c r="BQ198" s="132"/>
      <c r="BR198" s="132"/>
      <c r="BS198" s="132"/>
      <c r="BU198" s="132"/>
      <c r="BW198" s="132"/>
      <c r="BY198" s="132"/>
      <c r="CA198" s="132"/>
      <c r="CC198" s="132"/>
      <c r="CF198" s="132"/>
      <c r="CG198" s="132"/>
      <c r="CI198" s="132"/>
      <c r="CK198" s="132"/>
      <c r="CM198" s="132"/>
      <c r="CO198" s="132"/>
      <c r="CQ198" s="132"/>
      <c r="CR198" s="132"/>
      <c r="CT198" s="132"/>
      <c r="CU198" s="132"/>
      <c r="CW198" s="132"/>
      <c r="CY198" s="132"/>
      <c r="DA198" s="132"/>
      <c r="DB198" s="132"/>
      <c r="DD198" s="132"/>
      <c r="DE198" s="132"/>
      <c r="DF198" s="132"/>
      <c r="DH198" s="132"/>
      <c r="DJ198" s="132"/>
      <c r="DK198" s="132"/>
      <c r="DL198" s="132"/>
      <c r="DM198" s="132"/>
      <c r="DN198" s="132"/>
      <c r="DO198" s="132"/>
      <c r="DQ198" s="132"/>
      <c r="DR198" s="132"/>
      <c r="DT198" s="132"/>
      <c r="DU198" s="132"/>
      <c r="DV198" s="132"/>
      <c r="DW198" s="132"/>
      <c r="DX198" s="132"/>
      <c r="DY198" s="132"/>
      <c r="DZ198" s="132"/>
      <c r="EA198" s="132"/>
      <c r="EB198" s="132"/>
      <c r="EC198" s="132"/>
    </row>
    <row r="199" spans="14:133">
      <c r="N199" s="131"/>
      <c r="Q199" s="132"/>
      <c r="S199" s="132"/>
      <c r="U199" s="132"/>
      <c r="V199" s="132"/>
      <c r="X199" s="132"/>
      <c r="Z199" s="132"/>
      <c r="AB199" s="132"/>
      <c r="AC199" s="132"/>
      <c r="AD199" s="132"/>
      <c r="AF199" s="132"/>
      <c r="AG199" s="132"/>
      <c r="AI199" s="132"/>
      <c r="AK199" s="132"/>
      <c r="AM199" s="132"/>
      <c r="AO199" s="132"/>
      <c r="AP199" s="132"/>
      <c r="AQ199" s="132"/>
      <c r="AS199" s="132"/>
      <c r="AU199" s="132"/>
      <c r="AW199" s="132"/>
      <c r="AX199" s="132"/>
      <c r="AZ199" s="132"/>
      <c r="BB199" s="132"/>
      <c r="BD199" s="132"/>
      <c r="BF199" s="132"/>
      <c r="BH199" s="132"/>
      <c r="BJ199" s="132"/>
      <c r="BL199" s="132"/>
      <c r="BM199" s="132"/>
      <c r="BN199" s="132"/>
      <c r="BO199" s="132"/>
      <c r="BQ199" s="132"/>
      <c r="BR199" s="132"/>
      <c r="BS199" s="132"/>
      <c r="BU199" s="132"/>
      <c r="BW199" s="132"/>
      <c r="BY199" s="132"/>
      <c r="CA199" s="132"/>
      <c r="CC199" s="132"/>
      <c r="CF199" s="132"/>
      <c r="CG199" s="132"/>
      <c r="CI199" s="132"/>
      <c r="CK199" s="132"/>
      <c r="CM199" s="132"/>
      <c r="CO199" s="132"/>
      <c r="CQ199" s="132"/>
      <c r="CR199" s="132"/>
      <c r="CT199" s="132"/>
      <c r="CU199" s="132"/>
      <c r="CW199" s="132"/>
      <c r="CY199" s="132"/>
      <c r="DA199" s="132"/>
      <c r="DB199" s="132"/>
      <c r="DD199" s="132"/>
      <c r="DE199" s="132"/>
      <c r="DF199" s="132"/>
      <c r="DH199" s="132"/>
      <c r="DJ199" s="132"/>
      <c r="DK199" s="132"/>
      <c r="DL199" s="132"/>
      <c r="DM199" s="132"/>
      <c r="DN199" s="132"/>
      <c r="DO199" s="132"/>
      <c r="DQ199" s="132"/>
      <c r="DR199" s="132"/>
      <c r="DT199" s="132"/>
      <c r="DU199" s="132"/>
      <c r="DV199" s="132"/>
      <c r="DW199" s="132"/>
      <c r="DX199" s="132"/>
      <c r="DY199" s="132"/>
      <c r="DZ199" s="132"/>
      <c r="EA199" s="132"/>
      <c r="EB199" s="132"/>
      <c r="EC199" s="132"/>
    </row>
    <row r="200" spans="14:133">
      <c r="N200" s="131"/>
      <c r="Q200" s="132"/>
      <c r="S200" s="132"/>
      <c r="U200" s="132"/>
      <c r="V200" s="132"/>
      <c r="X200" s="132"/>
      <c r="Z200" s="132"/>
      <c r="AB200" s="132"/>
      <c r="AC200" s="132"/>
      <c r="AD200" s="132"/>
      <c r="AF200" s="132"/>
      <c r="AG200" s="132"/>
      <c r="AI200" s="132"/>
      <c r="AK200" s="132"/>
      <c r="AM200" s="132"/>
      <c r="AO200" s="132"/>
      <c r="AP200" s="132"/>
      <c r="AQ200" s="132"/>
      <c r="AS200" s="132"/>
      <c r="AU200" s="132"/>
      <c r="AW200" s="132"/>
      <c r="AX200" s="132"/>
      <c r="AZ200" s="132"/>
      <c r="BB200" s="132"/>
      <c r="BD200" s="132"/>
      <c r="BF200" s="132"/>
      <c r="BH200" s="132"/>
      <c r="BJ200" s="132"/>
      <c r="BL200" s="132"/>
      <c r="BM200" s="132"/>
      <c r="BN200" s="132"/>
      <c r="BO200" s="132"/>
      <c r="BQ200" s="132"/>
      <c r="BR200" s="132"/>
      <c r="BS200" s="132"/>
      <c r="BU200" s="132"/>
      <c r="BW200" s="132"/>
      <c r="BY200" s="132"/>
      <c r="CA200" s="132"/>
      <c r="CC200" s="132"/>
      <c r="CF200" s="132"/>
      <c r="CG200" s="132"/>
      <c r="CI200" s="132"/>
      <c r="CK200" s="132"/>
      <c r="CM200" s="132"/>
      <c r="CO200" s="132"/>
      <c r="CQ200" s="132"/>
      <c r="CR200" s="132"/>
      <c r="CT200" s="132"/>
      <c r="CU200" s="132"/>
      <c r="CW200" s="132"/>
      <c r="CY200" s="132"/>
      <c r="DA200" s="132"/>
      <c r="DB200" s="132"/>
      <c r="DD200" s="132"/>
      <c r="DE200" s="132"/>
      <c r="DF200" s="132"/>
      <c r="DH200" s="132"/>
      <c r="DJ200" s="132"/>
      <c r="DK200" s="132"/>
      <c r="DL200" s="132"/>
      <c r="DM200" s="132"/>
      <c r="DN200" s="132"/>
      <c r="DO200" s="132"/>
      <c r="DQ200" s="132"/>
      <c r="DR200" s="132"/>
      <c r="DT200" s="132"/>
      <c r="DU200" s="132"/>
      <c r="DV200" s="132"/>
      <c r="DW200" s="132"/>
      <c r="DX200" s="132"/>
      <c r="DY200" s="132"/>
      <c r="DZ200" s="132"/>
      <c r="EA200" s="132"/>
      <c r="EB200" s="132"/>
      <c r="EC200" s="132"/>
    </row>
    <row r="201" spans="14:133">
      <c r="N201" s="131"/>
      <c r="Q201" s="132"/>
      <c r="S201" s="132"/>
      <c r="U201" s="132"/>
      <c r="V201" s="132"/>
      <c r="X201" s="132"/>
      <c r="Z201" s="132"/>
      <c r="AB201" s="132"/>
      <c r="AC201" s="132"/>
      <c r="AD201" s="132"/>
      <c r="AF201" s="132"/>
      <c r="AG201" s="132"/>
      <c r="AI201" s="132"/>
      <c r="AK201" s="132"/>
      <c r="AM201" s="132"/>
      <c r="AO201" s="132"/>
      <c r="AP201" s="132"/>
      <c r="AQ201" s="132"/>
      <c r="AS201" s="132"/>
      <c r="AU201" s="132"/>
      <c r="AW201" s="132"/>
      <c r="AX201" s="132"/>
      <c r="AZ201" s="132"/>
      <c r="BB201" s="132"/>
      <c r="BD201" s="132"/>
      <c r="BF201" s="132"/>
      <c r="BH201" s="132"/>
      <c r="BJ201" s="132"/>
      <c r="BL201" s="132"/>
      <c r="BM201" s="132"/>
      <c r="BN201" s="132"/>
      <c r="BO201" s="132"/>
      <c r="BQ201" s="132"/>
      <c r="BR201" s="132"/>
      <c r="BS201" s="132"/>
      <c r="BU201" s="132"/>
      <c r="BW201" s="132"/>
      <c r="BY201" s="132"/>
      <c r="CA201" s="132"/>
      <c r="CC201" s="132"/>
      <c r="CF201" s="132"/>
      <c r="CG201" s="132"/>
      <c r="CI201" s="132"/>
      <c r="CK201" s="132"/>
      <c r="CM201" s="132"/>
      <c r="CO201" s="132"/>
      <c r="CQ201" s="132"/>
      <c r="CR201" s="132"/>
      <c r="CT201" s="132"/>
      <c r="CU201" s="132"/>
      <c r="CW201" s="132"/>
      <c r="CY201" s="132"/>
      <c r="DA201" s="132"/>
      <c r="DB201" s="132"/>
      <c r="DD201" s="132"/>
      <c r="DE201" s="132"/>
      <c r="DF201" s="132"/>
      <c r="DH201" s="132"/>
      <c r="DJ201" s="132"/>
      <c r="DK201" s="132"/>
      <c r="DL201" s="132"/>
      <c r="DM201" s="132"/>
      <c r="DN201" s="132"/>
      <c r="DO201" s="132"/>
      <c r="DQ201" s="132"/>
      <c r="DR201" s="132"/>
      <c r="DT201" s="132"/>
      <c r="DU201" s="132"/>
      <c r="DV201" s="132"/>
      <c r="DW201" s="132"/>
      <c r="DX201" s="132"/>
      <c r="DY201" s="132"/>
      <c r="DZ201" s="132"/>
      <c r="EA201" s="132"/>
      <c r="EB201" s="132"/>
      <c r="EC201" s="132"/>
    </row>
    <row r="202" spans="14:133">
      <c r="N202" s="131"/>
      <c r="Q202" s="132"/>
      <c r="S202" s="132"/>
      <c r="U202" s="132"/>
      <c r="V202" s="132"/>
      <c r="X202" s="132"/>
      <c r="Z202" s="132"/>
      <c r="AB202" s="132"/>
      <c r="AC202" s="132"/>
      <c r="AD202" s="132"/>
      <c r="AF202" s="132"/>
      <c r="AG202" s="132"/>
      <c r="AI202" s="132"/>
      <c r="AK202" s="132"/>
      <c r="AM202" s="132"/>
      <c r="AO202" s="132"/>
      <c r="AP202" s="132"/>
      <c r="AQ202" s="132"/>
      <c r="AS202" s="132"/>
      <c r="AU202" s="132"/>
      <c r="AW202" s="132"/>
      <c r="AX202" s="132"/>
      <c r="AZ202" s="132"/>
      <c r="BB202" s="132"/>
      <c r="BD202" s="132"/>
      <c r="BF202" s="132"/>
      <c r="BH202" s="132"/>
      <c r="BJ202" s="132"/>
      <c r="BL202" s="132"/>
      <c r="BM202" s="132"/>
      <c r="BN202" s="132"/>
      <c r="BO202" s="132"/>
      <c r="BQ202" s="132"/>
      <c r="BR202" s="132"/>
      <c r="BS202" s="132"/>
      <c r="BU202" s="132"/>
      <c r="BW202" s="132"/>
      <c r="BY202" s="132"/>
      <c r="CA202" s="132"/>
      <c r="CC202" s="132"/>
      <c r="CF202" s="132"/>
      <c r="CG202" s="132"/>
      <c r="CI202" s="132"/>
      <c r="CK202" s="132"/>
      <c r="CM202" s="132"/>
      <c r="CO202" s="132"/>
      <c r="CQ202" s="132"/>
      <c r="CR202" s="132"/>
      <c r="CT202" s="132"/>
      <c r="CU202" s="132"/>
      <c r="CW202" s="132"/>
      <c r="CY202" s="132"/>
      <c r="DA202" s="132"/>
      <c r="DB202" s="132"/>
      <c r="DD202" s="132"/>
      <c r="DE202" s="132"/>
      <c r="DF202" s="132"/>
      <c r="DH202" s="132"/>
      <c r="DJ202" s="132"/>
      <c r="DK202" s="132"/>
      <c r="DL202" s="132"/>
      <c r="DM202" s="132"/>
      <c r="DN202" s="132"/>
      <c r="DO202" s="132"/>
      <c r="DQ202" s="132"/>
      <c r="DR202" s="132"/>
      <c r="DT202" s="132"/>
      <c r="DU202" s="132"/>
      <c r="DV202" s="132"/>
      <c r="DW202" s="132"/>
      <c r="DX202" s="132"/>
      <c r="DY202" s="132"/>
      <c r="DZ202" s="132"/>
      <c r="EA202" s="132"/>
      <c r="EB202" s="132"/>
      <c r="EC202" s="132"/>
    </row>
    <row r="203" spans="14:133">
      <c r="N203" s="131"/>
      <c r="Q203" s="132"/>
      <c r="S203" s="132"/>
      <c r="U203" s="132"/>
      <c r="V203" s="132"/>
      <c r="X203" s="132"/>
      <c r="Z203" s="132"/>
      <c r="AB203" s="132"/>
      <c r="AC203" s="132"/>
      <c r="AD203" s="132"/>
      <c r="AF203" s="132"/>
      <c r="AG203" s="132"/>
      <c r="AI203" s="132"/>
      <c r="AK203" s="132"/>
      <c r="AM203" s="132"/>
      <c r="AO203" s="132"/>
      <c r="AP203" s="132"/>
      <c r="AQ203" s="132"/>
      <c r="AS203" s="132"/>
      <c r="AU203" s="132"/>
      <c r="AW203" s="132"/>
      <c r="AX203" s="132"/>
      <c r="AZ203" s="132"/>
      <c r="BB203" s="132"/>
      <c r="BD203" s="132"/>
      <c r="BF203" s="132"/>
      <c r="BH203" s="132"/>
      <c r="BJ203" s="132"/>
      <c r="BL203" s="132"/>
      <c r="BM203" s="132"/>
      <c r="BN203" s="132"/>
      <c r="BO203" s="132"/>
      <c r="BQ203" s="132"/>
      <c r="BR203" s="132"/>
      <c r="BS203" s="132"/>
      <c r="BU203" s="132"/>
      <c r="BW203" s="132"/>
      <c r="BY203" s="132"/>
      <c r="CA203" s="132"/>
      <c r="CC203" s="132"/>
      <c r="CF203" s="132"/>
      <c r="CG203" s="132"/>
      <c r="CI203" s="132"/>
      <c r="CK203" s="132"/>
      <c r="CM203" s="132"/>
      <c r="CO203" s="132"/>
      <c r="CQ203" s="132"/>
      <c r="CR203" s="132"/>
      <c r="CT203" s="132"/>
      <c r="CU203" s="132"/>
      <c r="CW203" s="132"/>
      <c r="CY203" s="132"/>
      <c r="DA203" s="132"/>
      <c r="DB203" s="132"/>
      <c r="DD203" s="132"/>
      <c r="DE203" s="132"/>
      <c r="DF203" s="132"/>
      <c r="DH203" s="132"/>
      <c r="DJ203" s="132"/>
      <c r="DK203" s="132"/>
      <c r="DL203" s="132"/>
      <c r="DM203" s="132"/>
      <c r="DN203" s="132"/>
      <c r="DO203" s="132"/>
      <c r="DQ203" s="132"/>
      <c r="DR203" s="132"/>
      <c r="DT203" s="132"/>
      <c r="DU203" s="132"/>
      <c r="DV203" s="132"/>
      <c r="DW203" s="132"/>
      <c r="DX203" s="132"/>
      <c r="DY203" s="132"/>
      <c r="DZ203" s="132"/>
      <c r="EA203" s="132"/>
      <c r="EB203" s="132"/>
      <c r="EC203" s="132"/>
    </row>
    <row r="204" spans="14:133">
      <c r="N204" s="131"/>
      <c r="Q204" s="132"/>
      <c r="S204" s="132"/>
      <c r="U204" s="132"/>
      <c r="V204" s="132"/>
      <c r="X204" s="132"/>
      <c r="Z204" s="132"/>
      <c r="AB204" s="132"/>
      <c r="AC204" s="132"/>
      <c r="AD204" s="132"/>
      <c r="AF204" s="132"/>
      <c r="AG204" s="132"/>
      <c r="AI204" s="132"/>
      <c r="AK204" s="132"/>
      <c r="AM204" s="132"/>
      <c r="AO204" s="132"/>
      <c r="AP204" s="132"/>
      <c r="AQ204" s="132"/>
      <c r="AS204" s="132"/>
      <c r="AU204" s="132"/>
      <c r="AW204" s="132"/>
      <c r="AX204" s="132"/>
      <c r="AZ204" s="132"/>
      <c r="BB204" s="132"/>
      <c r="BD204" s="132"/>
      <c r="BF204" s="132"/>
      <c r="BH204" s="132"/>
      <c r="BJ204" s="132"/>
      <c r="BL204" s="132"/>
      <c r="BM204" s="132"/>
      <c r="BN204" s="132"/>
      <c r="BO204" s="132"/>
      <c r="BQ204" s="132"/>
      <c r="BR204" s="132"/>
      <c r="BS204" s="132"/>
      <c r="BU204" s="132"/>
      <c r="BW204" s="132"/>
      <c r="BY204" s="132"/>
      <c r="CA204" s="132"/>
      <c r="CC204" s="132"/>
      <c r="CF204" s="132"/>
      <c r="CG204" s="132"/>
      <c r="CI204" s="132"/>
      <c r="CK204" s="132"/>
      <c r="CM204" s="132"/>
      <c r="CO204" s="132"/>
      <c r="CQ204" s="132"/>
      <c r="CR204" s="132"/>
      <c r="CT204" s="132"/>
      <c r="CU204" s="132"/>
      <c r="CW204" s="132"/>
      <c r="CY204" s="132"/>
      <c r="DA204" s="132"/>
      <c r="DB204" s="132"/>
      <c r="DD204" s="132"/>
      <c r="DE204" s="132"/>
      <c r="DF204" s="132"/>
      <c r="DH204" s="132"/>
      <c r="DJ204" s="132"/>
      <c r="DK204" s="132"/>
      <c r="DL204" s="132"/>
      <c r="DM204" s="132"/>
      <c r="DN204" s="132"/>
      <c r="DO204" s="132"/>
      <c r="DQ204" s="132"/>
      <c r="DR204" s="132"/>
      <c r="DT204" s="132"/>
      <c r="DU204" s="132"/>
      <c r="DV204" s="132"/>
      <c r="DW204" s="132"/>
      <c r="DX204" s="132"/>
      <c r="DY204" s="132"/>
      <c r="DZ204" s="132"/>
      <c r="EA204" s="132"/>
      <c r="EB204" s="132"/>
      <c r="EC204" s="132"/>
    </row>
    <row r="205" spans="14:133">
      <c r="N205" s="131"/>
      <c r="Q205" s="132"/>
      <c r="S205" s="132"/>
      <c r="U205" s="132"/>
      <c r="V205" s="132"/>
      <c r="X205" s="132"/>
      <c r="Z205" s="132"/>
      <c r="AB205" s="132"/>
      <c r="AC205" s="132"/>
      <c r="AD205" s="132"/>
      <c r="AF205" s="132"/>
      <c r="AG205" s="132"/>
      <c r="AI205" s="132"/>
      <c r="AK205" s="132"/>
      <c r="AM205" s="132"/>
      <c r="AO205" s="132"/>
      <c r="AP205" s="132"/>
      <c r="AQ205" s="132"/>
      <c r="AS205" s="132"/>
      <c r="AU205" s="132"/>
      <c r="AW205" s="132"/>
      <c r="AX205" s="132"/>
      <c r="AZ205" s="132"/>
      <c r="BB205" s="132"/>
      <c r="BD205" s="132"/>
      <c r="BF205" s="132"/>
      <c r="BH205" s="132"/>
      <c r="BJ205" s="132"/>
      <c r="BL205" s="132"/>
      <c r="BM205" s="132"/>
      <c r="BN205" s="132"/>
      <c r="BO205" s="132"/>
      <c r="BQ205" s="132"/>
      <c r="BR205" s="132"/>
      <c r="BS205" s="132"/>
      <c r="BU205" s="132"/>
      <c r="BW205" s="132"/>
      <c r="BY205" s="132"/>
      <c r="CA205" s="132"/>
      <c r="CC205" s="132"/>
      <c r="CF205" s="132"/>
      <c r="CG205" s="132"/>
      <c r="CI205" s="132"/>
      <c r="CK205" s="132"/>
      <c r="CM205" s="132"/>
      <c r="CO205" s="132"/>
      <c r="CQ205" s="132"/>
      <c r="CR205" s="132"/>
      <c r="CT205" s="132"/>
      <c r="CU205" s="132"/>
      <c r="CW205" s="132"/>
      <c r="CY205" s="132"/>
      <c r="DA205" s="132"/>
      <c r="DB205" s="132"/>
      <c r="DD205" s="132"/>
      <c r="DE205" s="132"/>
      <c r="DF205" s="132"/>
      <c r="DH205" s="132"/>
      <c r="DJ205" s="132"/>
      <c r="DK205" s="132"/>
      <c r="DL205" s="132"/>
      <c r="DM205" s="132"/>
      <c r="DN205" s="132"/>
      <c r="DO205" s="132"/>
      <c r="DQ205" s="132"/>
      <c r="DR205" s="132"/>
      <c r="DT205" s="132"/>
      <c r="DU205" s="132"/>
      <c r="DV205" s="132"/>
      <c r="DW205" s="132"/>
      <c r="DX205" s="132"/>
      <c r="DY205" s="132"/>
      <c r="DZ205" s="132"/>
      <c r="EA205" s="132"/>
      <c r="EB205" s="132"/>
      <c r="EC205" s="132"/>
    </row>
    <row r="206" spans="14:133">
      <c r="N206" s="131"/>
      <c r="Q206" s="132"/>
      <c r="S206" s="132"/>
      <c r="U206" s="132"/>
      <c r="V206" s="132"/>
      <c r="X206" s="132"/>
      <c r="Z206" s="132"/>
      <c r="AB206" s="132"/>
      <c r="AC206" s="132"/>
      <c r="AD206" s="132"/>
      <c r="AF206" s="132"/>
      <c r="AG206" s="132"/>
      <c r="AI206" s="132"/>
      <c r="AK206" s="132"/>
      <c r="AM206" s="132"/>
      <c r="AO206" s="132"/>
      <c r="AP206" s="132"/>
      <c r="AQ206" s="132"/>
      <c r="AS206" s="132"/>
      <c r="AU206" s="132"/>
      <c r="AW206" s="132"/>
      <c r="AX206" s="132"/>
      <c r="AZ206" s="132"/>
      <c r="BB206" s="132"/>
      <c r="BD206" s="132"/>
      <c r="BF206" s="132"/>
      <c r="BH206" s="132"/>
      <c r="BJ206" s="132"/>
      <c r="BL206" s="132"/>
      <c r="BM206" s="132"/>
      <c r="BN206" s="132"/>
      <c r="BO206" s="132"/>
      <c r="BQ206" s="132"/>
      <c r="BR206" s="132"/>
      <c r="BS206" s="132"/>
      <c r="BU206" s="132"/>
      <c r="BW206" s="132"/>
      <c r="BY206" s="132"/>
      <c r="CA206" s="132"/>
      <c r="CC206" s="132"/>
      <c r="CF206" s="132"/>
      <c r="CG206" s="132"/>
      <c r="CI206" s="132"/>
      <c r="CK206" s="132"/>
      <c r="CM206" s="132"/>
      <c r="CO206" s="132"/>
      <c r="CQ206" s="132"/>
      <c r="CR206" s="132"/>
      <c r="CT206" s="132"/>
      <c r="CU206" s="132"/>
      <c r="CW206" s="132"/>
      <c r="CY206" s="132"/>
      <c r="DA206" s="132"/>
      <c r="DB206" s="132"/>
      <c r="DD206" s="132"/>
      <c r="DE206" s="132"/>
      <c r="DF206" s="132"/>
      <c r="DH206" s="132"/>
      <c r="DJ206" s="132"/>
      <c r="DK206" s="132"/>
      <c r="DL206" s="132"/>
      <c r="DM206" s="132"/>
      <c r="DN206" s="132"/>
      <c r="DO206" s="132"/>
      <c r="DQ206" s="132"/>
      <c r="DR206" s="132"/>
      <c r="DT206" s="132"/>
      <c r="DU206" s="132"/>
      <c r="DV206" s="132"/>
      <c r="DW206" s="132"/>
      <c r="DX206" s="132"/>
      <c r="DY206" s="132"/>
      <c r="DZ206" s="132"/>
      <c r="EA206" s="132"/>
      <c r="EB206" s="132"/>
      <c r="EC206" s="132"/>
    </row>
    <row r="207" spans="14:133">
      <c r="N207" s="131"/>
      <c r="Q207" s="132"/>
      <c r="S207" s="132"/>
      <c r="U207" s="132"/>
      <c r="V207" s="132"/>
      <c r="X207" s="132"/>
      <c r="Z207" s="132"/>
      <c r="AB207" s="132"/>
      <c r="AC207" s="132"/>
      <c r="AD207" s="132"/>
      <c r="AF207" s="132"/>
      <c r="AG207" s="132"/>
      <c r="AI207" s="132"/>
      <c r="AK207" s="132"/>
      <c r="AM207" s="132"/>
      <c r="AO207" s="132"/>
      <c r="AP207" s="132"/>
      <c r="AQ207" s="132"/>
      <c r="AS207" s="132"/>
      <c r="AU207" s="132"/>
      <c r="AW207" s="132"/>
      <c r="AX207" s="132"/>
      <c r="AZ207" s="132"/>
      <c r="BB207" s="132"/>
      <c r="BD207" s="132"/>
      <c r="BF207" s="132"/>
      <c r="BH207" s="132"/>
      <c r="BJ207" s="132"/>
      <c r="BL207" s="132"/>
      <c r="BM207" s="132"/>
      <c r="BN207" s="132"/>
      <c r="BO207" s="132"/>
      <c r="BQ207" s="132"/>
      <c r="BR207" s="132"/>
      <c r="BS207" s="132"/>
      <c r="BU207" s="132"/>
      <c r="BW207" s="132"/>
      <c r="BY207" s="132"/>
      <c r="CA207" s="132"/>
      <c r="CC207" s="132"/>
      <c r="CF207" s="132"/>
      <c r="CG207" s="132"/>
      <c r="CI207" s="132"/>
      <c r="CK207" s="132"/>
      <c r="CM207" s="132"/>
      <c r="CO207" s="132"/>
      <c r="CQ207" s="132"/>
      <c r="CR207" s="132"/>
      <c r="CT207" s="132"/>
      <c r="CU207" s="132"/>
      <c r="CW207" s="132"/>
      <c r="CY207" s="132"/>
      <c r="DA207" s="132"/>
      <c r="DB207" s="132"/>
      <c r="DD207" s="132"/>
      <c r="DE207" s="132"/>
      <c r="DF207" s="132"/>
      <c r="DH207" s="132"/>
      <c r="DJ207" s="132"/>
      <c r="DK207" s="132"/>
      <c r="DL207" s="132"/>
      <c r="DM207" s="132"/>
      <c r="DN207" s="132"/>
      <c r="DO207" s="132"/>
      <c r="DQ207" s="132"/>
      <c r="DR207" s="132"/>
      <c r="DT207" s="132"/>
      <c r="DU207" s="132"/>
      <c r="DV207" s="132"/>
      <c r="DW207" s="132"/>
      <c r="DX207" s="132"/>
      <c r="DY207" s="132"/>
      <c r="DZ207" s="132"/>
      <c r="EA207" s="132"/>
      <c r="EB207" s="132"/>
      <c r="EC207" s="132"/>
    </row>
    <row r="208" spans="14:133">
      <c r="N208" s="131"/>
      <c r="Q208" s="132"/>
      <c r="S208" s="132"/>
      <c r="U208" s="132"/>
      <c r="V208" s="132"/>
      <c r="X208" s="132"/>
      <c r="Z208" s="132"/>
      <c r="AB208" s="132"/>
      <c r="AC208" s="132"/>
      <c r="AD208" s="132"/>
      <c r="AF208" s="132"/>
      <c r="AG208" s="132"/>
      <c r="AI208" s="132"/>
      <c r="AK208" s="132"/>
      <c r="AM208" s="132"/>
      <c r="AO208" s="132"/>
      <c r="AP208" s="132"/>
      <c r="AQ208" s="132"/>
      <c r="AS208" s="132"/>
      <c r="AU208" s="132"/>
      <c r="AW208" s="132"/>
      <c r="AX208" s="132"/>
      <c r="AZ208" s="132"/>
      <c r="BB208" s="132"/>
      <c r="BD208" s="132"/>
      <c r="BF208" s="132"/>
      <c r="BH208" s="132"/>
      <c r="BJ208" s="132"/>
      <c r="BL208" s="132"/>
      <c r="BM208" s="132"/>
      <c r="BN208" s="132"/>
      <c r="BO208" s="132"/>
      <c r="BQ208" s="132"/>
      <c r="BR208" s="132"/>
      <c r="BS208" s="132"/>
      <c r="BU208" s="132"/>
      <c r="BW208" s="132"/>
      <c r="BY208" s="132"/>
      <c r="CA208" s="132"/>
      <c r="CC208" s="132"/>
      <c r="CF208" s="132"/>
      <c r="CG208" s="132"/>
      <c r="CI208" s="132"/>
      <c r="CK208" s="132"/>
      <c r="CM208" s="132"/>
      <c r="CO208" s="132"/>
      <c r="CQ208" s="132"/>
      <c r="CR208" s="132"/>
      <c r="CT208" s="132"/>
      <c r="CU208" s="132"/>
      <c r="CW208" s="132"/>
      <c r="CY208" s="132"/>
      <c r="DA208" s="132"/>
      <c r="DB208" s="132"/>
      <c r="DD208" s="132"/>
      <c r="DE208" s="132"/>
      <c r="DF208" s="132"/>
      <c r="DH208" s="132"/>
      <c r="DJ208" s="132"/>
      <c r="DK208" s="132"/>
      <c r="DL208" s="132"/>
      <c r="DM208" s="132"/>
      <c r="DN208" s="132"/>
      <c r="DO208" s="132"/>
      <c r="DQ208" s="132"/>
      <c r="DR208" s="132"/>
      <c r="DT208" s="132"/>
      <c r="DU208" s="132"/>
      <c r="DV208" s="132"/>
      <c r="DW208" s="132"/>
      <c r="DX208" s="132"/>
      <c r="DY208" s="132"/>
      <c r="DZ208" s="132"/>
      <c r="EA208" s="132"/>
      <c r="EB208" s="132"/>
      <c r="EC208" s="132"/>
    </row>
    <row r="209" spans="14:133">
      <c r="N209" s="131"/>
      <c r="Q209" s="132"/>
      <c r="S209" s="132"/>
      <c r="U209" s="132"/>
      <c r="V209" s="132"/>
      <c r="X209" s="132"/>
      <c r="Z209" s="132"/>
      <c r="AB209" s="132"/>
      <c r="AC209" s="132"/>
      <c r="AD209" s="132"/>
      <c r="AF209" s="132"/>
      <c r="AG209" s="132"/>
      <c r="AI209" s="132"/>
      <c r="AK209" s="132"/>
      <c r="AM209" s="132"/>
      <c r="AO209" s="132"/>
      <c r="AP209" s="132"/>
      <c r="AQ209" s="132"/>
      <c r="AS209" s="132"/>
      <c r="AU209" s="132"/>
      <c r="AW209" s="132"/>
      <c r="AX209" s="132"/>
      <c r="AZ209" s="132"/>
      <c r="BB209" s="132"/>
      <c r="BD209" s="132"/>
      <c r="BF209" s="132"/>
      <c r="BH209" s="132"/>
      <c r="BJ209" s="132"/>
      <c r="BL209" s="132"/>
      <c r="BM209" s="132"/>
      <c r="BN209" s="132"/>
      <c r="BO209" s="132"/>
      <c r="BQ209" s="132"/>
      <c r="BR209" s="132"/>
      <c r="BS209" s="132"/>
      <c r="BU209" s="132"/>
      <c r="BW209" s="132"/>
      <c r="BY209" s="132"/>
      <c r="CA209" s="132"/>
      <c r="CC209" s="132"/>
      <c r="CF209" s="132"/>
      <c r="CG209" s="132"/>
      <c r="CI209" s="132"/>
      <c r="CK209" s="132"/>
      <c r="CM209" s="132"/>
      <c r="CO209" s="132"/>
      <c r="CQ209" s="132"/>
      <c r="CR209" s="132"/>
      <c r="CT209" s="132"/>
      <c r="CU209" s="132"/>
      <c r="CW209" s="132"/>
      <c r="CY209" s="132"/>
      <c r="DA209" s="132"/>
      <c r="DB209" s="132"/>
      <c r="DD209" s="132"/>
      <c r="DE209" s="132"/>
      <c r="DF209" s="132"/>
      <c r="DH209" s="132"/>
      <c r="DJ209" s="132"/>
      <c r="DK209" s="132"/>
      <c r="DL209" s="132"/>
      <c r="DM209" s="132"/>
      <c r="DN209" s="132"/>
      <c r="DO209" s="132"/>
      <c r="DQ209" s="132"/>
      <c r="DR209" s="132"/>
      <c r="DT209" s="132"/>
      <c r="DU209" s="132"/>
      <c r="DV209" s="132"/>
      <c r="DW209" s="132"/>
      <c r="DX209" s="132"/>
      <c r="DY209" s="132"/>
      <c r="DZ209" s="132"/>
      <c r="EA209" s="132"/>
      <c r="EB209" s="132"/>
      <c r="EC209" s="132"/>
    </row>
    <row r="210" spans="14:133">
      <c r="N210" s="131"/>
      <c r="Q210" s="132"/>
      <c r="S210" s="132"/>
      <c r="U210" s="132"/>
      <c r="V210" s="132"/>
      <c r="X210" s="132"/>
      <c r="Z210" s="132"/>
      <c r="AB210" s="132"/>
      <c r="AC210" s="132"/>
      <c r="AD210" s="132"/>
      <c r="AF210" s="132"/>
      <c r="AG210" s="132"/>
      <c r="AI210" s="132"/>
      <c r="AK210" s="132"/>
      <c r="AM210" s="132"/>
      <c r="AO210" s="132"/>
      <c r="AP210" s="132"/>
      <c r="AQ210" s="132"/>
      <c r="AS210" s="132"/>
      <c r="AU210" s="132"/>
      <c r="AW210" s="132"/>
      <c r="AX210" s="132"/>
      <c r="AZ210" s="132"/>
      <c r="BB210" s="132"/>
      <c r="BD210" s="132"/>
      <c r="BF210" s="132"/>
      <c r="BH210" s="132"/>
      <c r="BJ210" s="132"/>
      <c r="BL210" s="132"/>
      <c r="BM210" s="132"/>
      <c r="BN210" s="132"/>
      <c r="BO210" s="132"/>
      <c r="BQ210" s="132"/>
      <c r="BR210" s="132"/>
      <c r="BS210" s="132"/>
      <c r="BU210" s="132"/>
      <c r="BW210" s="132"/>
      <c r="BY210" s="132"/>
      <c r="CA210" s="132"/>
      <c r="CC210" s="132"/>
      <c r="CF210" s="132"/>
      <c r="CG210" s="132"/>
      <c r="CI210" s="132"/>
      <c r="CK210" s="132"/>
      <c r="CM210" s="132"/>
      <c r="CO210" s="132"/>
      <c r="CQ210" s="132"/>
      <c r="CR210" s="132"/>
      <c r="CT210" s="132"/>
      <c r="CU210" s="132"/>
      <c r="CW210" s="132"/>
      <c r="CY210" s="132"/>
      <c r="DA210" s="132"/>
      <c r="DB210" s="132"/>
      <c r="DD210" s="132"/>
      <c r="DE210" s="132"/>
      <c r="DF210" s="132"/>
      <c r="DH210" s="132"/>
      <c r="DJ210" s="132"/>
      <c r="DK210" s="132"/>
      <c r="DL210" s="132"/>
      <c r="DM210" s="132"/>
      <c r="DN210" s="132"/>
      <c r="DO210" s="132"/>
      <c r="DQ210" s="132"/>
      <c r="DR210" s="132"/>
      <c r="DT210" s="132"/>
      <c r="DU210" s="132"/>
      <c r="DV210" s="132"/>
      <c r="DW210" s="132"/>
      <c r="DX210" s="132"/>
      <c r="DY210" s="132"/>
      <c r="DZ210" s="132"/>
      <c r="EA210" s="132"/>
      <c r="EB210" s="132"/>
      <c r="EC210" s="132"/>
    </row>
    <row r="211" spans="14:133">
      <c r="N211" s="131"/>
      <c r="Q211" s="132"/>
      <c r="S211" s="132"/>
      <c r="U211" s="132"/>
      <c r="V211" s="132"/>
      <c r="X211" s="132"/>
      <c r="Z211" s="132"/>
      <c r="AB211" s="132"/>
      <c r="AC211" s="132"/>
      <c r="AD211" s="132"/>
      <c r="AF211" s="132"/>
      <c r="AG211" s="132"/>
      <c r="AI211" s="132"/>
      <c r="AK211" s="132"/>
      <c r="AM211" s="132"/>
      <c r="AO211" s="132"/>
      <c r="AP211" s="132"/>
      <c r="AQ211" s="132"/>
      <c r="AS211" s="132"/>
      <c r="AU211" s="132"/>
      <c r="AW211" s="132"/>
      <c r="AX211" s="132"/>
      <c r="AZ211" s="132"/>
      <c r="BB211" s="132"/>
      <c r="BD211" s="132"/>
      <c r="BF211" s="132"/>
      <c r="BH211" s="132"/>
      <c r="BJ211" s="132"/>
      <c r="BL211" s="132"/>
      <c r="BM211" s="132"/>
      <c r="BN211" s="132"/>
      <c r="BO211" s="132"/>
      <c r="BQ211" s="132"/>
      <c r="BR211" s="132"/>
      <c r="BS211" s="132"/>
      <c r="BU211" s="132"/>
      <c r="BW211" s="132"/>
      <c r="BY211" s="132"/>
      <c r="CA211" s="132"/>
      <c r="CC211" s="132"/>
      <c r="CF211" s="132"/>
      <c r="CG211" s="132"/>
      <c r="CI211" s="132"/>
      <c r="CK211" s="132"/>
      <c r="CM211" s="132"/>
      <c r="CO211" s="132"/>
      <c r="CQ211" s="132"/>
      <c r="CR211" s="132"/>
      <c r="CT211" s="132"/>
      <c r="CU211" s="132"/>
      <c r="CW211" s="132"/>
      <c r="CY211" s="132"/>
      <c r="DA211" s="132"/>
      <c r="DB211" s="132"/>
      <c r="DD211" s="132"/>
      <c r="DE211" s="132"/>
      <c r="DF211" s="132"/>
      <c r="DH211" s="132"/>
      <c r="DJ211" s="132"/>
      <c r="DK211" s="132"/>
      <c r="DL211" s="132"/>
      <c r="DM211" s="132"/>
      <c r="DN211" s="132"/>
      <c r="DO211" s="132"/>
      <c r="DQ211" s="132"/>
      <c r="DR211" s="132"/>
      <c r="DT211" s="132"/>
      <c r="DU211" s="132"/>
      <c r="DV211" s="132"/>
      <c r="DW211" s="132"/>
      <c r="DX211" s="132"/>
      <c r="DY211" s="132"/>
      <c r="DZ211" s="132"/>
      <c r="EA211" s="132"/>
      <c r="EB211" s="132"/>
      <c r="EC211" s="132"/>
    </row>
    <row r="212" spans="14:133">
      <c r="N212" s="131"/>
      <c r="Q212" s="132"/>
      <c r="S212" s="132"/>
      <c r="U212" s="132"/>
      <c r="V212" s="132"/>
      <c r="X212" s="132"/>
      <c r="Z212" s="132"/>
      <c r="AB212" s="132"/>
      <c r="AC212" s="132"/>
      <c r="AD212" s="132"/>
      <c r="AF212" s="132"/>
      <c r="AG212" s="132"/>
      <c r="AI212" s="132"/>
      <c r="AK212" s="132"/>
      <c r="AM212" s="132"/>
      <c r="AO212" s="132"/>
      <c r="AP212" s="132"/>
      <c r="AQ212" s="132"/>
      <c r="AS212" s="132"/>
      <c r="AU212" s="132"/>
      <c r="AW212" s="132"/>
      <c r="AX212" s="132"/>
      <c r="AZ212" s="132"/>
      <c r="BB212" s="132"/>
      <c r="BD212" s="132"/>
      <c r="BF212" s="132"/>
      <c r="BH212" s="132"/>
      <c r="BJ212" s="132"/>
      <c r="BL212" s="132"/>
      <c r="BM212" s="132"/>
      <c r="BN212" s="132"/>
      <c r="BO212" s="132"/>
      <c r="BQ212" s="132"/>
      <c r="BR212" s="132"/>
      <c r="BS212" s="132"/>
      <c r="BU212" s="132"/>
      <c r="BW212" s="132"/>
      <c r="BY212" s="132"/>
      <c r="CA212" s="132"/>
      <c r="CC212" s="132"/>
      <c r="CF212" s="132"/>
      <c r="CG212" s="132"/>
      <c r="CI212" s="132"/>
      <c r="CK212" s="132"/>
      <c r="CM212" s="132"/>
      <c r="CO212" s="132"/>
      <c r="CQ212" s="132"/>
      <c r="CR212" s="132"/>
      <c r="CT212" s="132"/>
      <c r="CU212" s="132"/>
      <c r="CW212" s="132"/>
      <c r="CY212" s="132"/>
      <c r="DA212" s="132"/>
      <c r="DB212" s="132"/>
      <c r="DD212" s="132"/>
      <c r="DE212" s="132"/>
      <c r="DF212" s="132"/>
      <c r="DH212" s="132"/>
      <c r="DJ212" s="132"/>
      <c r="DK212" s="132"/>
      <c r="DL212" s="132"/>
      <c r="DM212" s="132"/>
      <c r="DN212" s="132"/>
      <c r="DO212" s="132"/>
      <c r="DQ212" s="132"/>
      <c r="DR212" s="132"/>
      <c r="DT212" s="132"/>
      <c r="DU212" s="132"/>
      <c r="DV212" s="132"/>
      <c r="DW212" s="132"/>
      <c r="DX212" s="132"/>
      <c r="DY212" s="132"/>
      <c r="DZ212" s="132"/>
      <c r="EA212" s="132"/>
      <c r="EB212" s="132"/>
      <c r="EC212" s="132"/>
    </row>
    <row r="213" spans="14:133">
      <c r="N213" s="131"/>
      <c r="Q213" s="132"/>
      <c r="S213" s="132"/>
      <c r="U213" s="132"/>
      <c r="V213" s="132"/>
      <c r="X213" s="132"/>
      <c r="Z213" s="132"/>
      <c r="AB213" s="132"/>
      <c r="AC213" s="132"/>
      <c r="AD213" s="132"/>
      <c r="AF213" s="132"/>
      <c r="AG213" s="132"/>
      <c r="AI213" s="132"/>
      <c r="AK213" s="132"/>
      <c r="AM213" s="132"/>
      <c r="AO213" s="132"/>
      <c r="AP213" s="132"/>
      <c r="AQ213" s="132"/>
      <c r="AS213" s="132"/>
      <c r="AU213" s="132"/>
      <c r="AW213" s="132"/>
      <c r="AX213" s="132"/>
      <c r="AZ213" s="132"/>
      <c r="BB213" s="132"/>
      <c r="BD213" s="132"/>
      <c r="BF213" s="132"/>
      <c r="BH213" s="132"/>
      <c r="BJ213" s="132"/>
      <c r="BL213" s="132"/>
      <c r="BM213" s="132"/>
      <c r="BN213" s="132"/>
      <c r="BO213" s="132"/>
      <c r="BQ213" s="132"/>
      <c r="BR213" s="132"/>
      <c r="BS213" s="132"/>
      <c r="BU213" s="132"/>
      <c r="BW213" s="132"/>
      <c r="BY213" s="132"/>
      <c r="CA213" s="132"/>
      <c r="CC213" s="132"/>
      <c r="CF213" s="132"/>
      <c r="CG213" s="132"/>
      <c r="CI213" s="132"/>
      <c r="CK213" s="132"/>
      <c r="CM213" s="132"/>
      <c r="CO213" s="132"/>
      <c r="CQ213" s="132"/>
      <c r="CR213" s="132"/>
      <c r="CT213" s="132"/>
      <c r="CU213" s="132"/>
      <c r="CW213" s="132"/>
      <c r="CY213" s="132"/>
      <c r="DA213" s="132"/>
      <c r="DB213" s="132"/>
      <c r="DD213" s="132"/>
      <c r="DE213" s="132"/>
      <c r="DF213" s="132"/>
      <c r="DH213" s="132"/>
      <c r="DJ213" s="132"/>
      <c r="DK213" s="132"/>
      <c r="DL213" s="132"/>
      <c r="DM213" s="132"/>
      <c r="DN213" s="132"/>
      <c r="DO213" s="132"/>
      <c r="DQ213" s="132"/>
      <c r="DR213" s="132"/>
      <c r="DT213" s="132"/>
      <c r="DU213" s="132"/>
      <c r="DV213" s="132"/>
      <c r="DW213" s="132"/>
      <c r="DX213" s="132"/>
      <c r="DY213" s="132"/>
      <c r="DZ213" s="132"/>
      <c r="EA213" s="132"/>
      <c r="EB213" s="132"/>
      <c r="EC213" s="132"/>
    </row>
    <row r="214" spans="14:133">
      <c r="N214" s="131"/>
      <c r="Q214" s="132"/>
      <c r="S214" s="132"/>
      <c r="U214" s="132"/>
      <c r="V214" s="132"/>
      <c r="X214" s="132"/>
      <c r="Z214" s="132"/>
      <c r="AB214" s="132"/>
      <c r="AC214" s="132"/>
      <c r="AD214" s="132"/>
      <c r="AF214" s="132"/>
      <c r="AG214" s="132"/>
      <c r="AI214" s="132"/>
      <c r="AK214" s="132"/>
      <c r="AM214" s="132"/>
      <c r="AO214" s="132"/>
      <c r="AP214" s="132"/>
      <c r="AQ214" s="132"/>
      <c r="AS214" s="132"/>
      <c r="AU214" s="132"/>
      <c r="AW214" s="132"/>
      <c r="AX214" s="132"/>
      <c r="AZ214" s="132"/>
      <c r="BB214" s="132"/>
      <c r="BD214" s="132"/>
      <c r="BF214" s="132"/>
      <c r="BH214" s="132"/>
      <c r="BJ214" s="132"/>
      <c r="BL214" s="132"/>
      <c r="BM214" s="132"/>
      <c r="BN214" s="132"/>
      <c r="BO214" s="132"/>
      <c r="BQ214" s="132"/>
      <c r="BR214" s="132"/>
      <c r="BS214" s="132"/>
      <c r="BU214" s="132"/>
      <c r="BW214" s="132"/>
      <c r="BY214" s="132"/>
      <c r="CA214" s="132"/>
      <c r="CC214" s="132"/>
      <c r="CF214" s="132"/>
      <c r="CG214" s="132"/>
      <c r="CI214" s="132"/>
      <c r="CK214" s="132"/>
      <c r="CM214" s="132"/>
      <c r="CO214" s="132"/>
      <c r="CQ214" s="132"/>
      <c r="CR214" s="132"/>
      <c r="CT214" s="132"/>
      <c r="CU214" s="132"/>
      <c r="CW214" s="132"/>
      <c r="CY214" s="132"/>
      <c r="DA214" s="132"/>
      <c r="DB214" s="132"/>
      <c r="DD214" s="132"/>
      <c r="DE214" s="132"/>
      <c r="DF214" s="132"/>
      <c r="DH214" s="132"/>
      <c r="DJ214" s="132"/>
      <c r="DK214" s="132"/>
      <c r="DL214" s="132"/>
      <c r="DM214" s="132"/>
      <c r="DN214" s="132"/>
      <c r="DO214" s="132"/>
      <c r="DQ214" s="132"/>
      <c r="DR214" s="132"/>
      <c r="DT214" s="132"/>
      <c r="DU214" s="132"/>
      <c r="DV214" s="132"/>
      <c r="DW214" s="132"/>
      <c r="DX214" s="132"/>
      <c r="DY214" s="132"/>
      <c r="DZ214" s="132"/>
      <c r="EA214" s="132"/>
      <c r="EB214" s="132"/>
      <c r="EC214" s="132"/>
    </row>
    <row r="215" spans="14:133">
      <c r="N215" s="131"/>
      <c r="Q215" s="132"/>
      <c r="S215" s="132"/>
      <c r="U215" s="132"/>
      <c r="V215" s="132"/>
      <c r="X215" s="132"/>
      <c r="Z215" s="132"/>
      <c r="AB215" s="132"/>
      <c r="AC215" s="132"/>
      <c r="AD215" s="132"/>
      <c r="AF215" s="132"/>
      <c r="AG215" s="132"/>
      <c r="AI215" s="132"/>
      <c r="AK215" s="132"/>
      <c r="AM215" s="132"/>
      <c r="AO215" s="132"/>
      <c r="AP215" s="132"/>
      <c r="AQ215" s="132"/>
      <c r="AS215" s="132"/>
      <c r="AU215" s="132"/>
      <c r="AW215" s="132"/>
      <c r="AX215" s="132"/>
      <c r="AZ215" s="132"/>
      <c r="BB215" s="132"/>
      <c r="BD215" s="132"/>
      <c r="BF215" s="132"/>
      <c r="BH215" s="132"/>
      <c r="BJ215" s="132"/>
      <c r="BL215" s="132"/>
      <c r="BM215" s="132"/>
      <c r="BN215" s="132"/>
      <c r="BO215" s="132"/>
      <c r="BQ215" s="132"/>
      <c r="BR215" s="132"/>
      <c r="BS215" s="132"/>
      <c r="BU215" s="132"/>
      <c r="BW215" s="132"/>
      <c r="BY215" s="132"/>
      <c r="CA215" s="132"/>
      <c r="CC215" s="132"/>
      <c r="CF215" s="132"/>
      <c r="CG215" s="132"/>
      <c r="CI215" s="132"/>
      <c r="CK215" s="132"/>
      <c r="CM215" s="132"/>
      <c r="CO215" s="132"/>
      <c r="CQ215" s="132"/>
      <c r="CR215" s="132"/>
      <c r="CT215" s="132"/>
      <c r="CU215" s="132"/>
      <c r="CW215" s="132"/>
      <c r="CY215" s="132"/>
      <c r="DA215" s="132"/>
      <c r="DB215" s="132"/>
      <c r="DD215" s="132"/>
      <c r="DE215" s="132"/>
      <c r="DF215" s="132"/>
      <c r="DH215" s="132"/>
      <c r="DJ215" s="132"/>
      <c r="DK215" s="132"/>
      <c r="DL215" s="132"/>
      <c r="DM215" s="132"/>
      <c r="DN215" s="132"/>
      <c r="DO215" s="132"/>
      <c r="DQ215" s="132"/>
      <c r="DR215" s="132"/>
      <c r="DT215" s="132"/>
      <c r="DU215" s="132"/>
      <c r="DV215" s="132"/>
      <c r="DW215" s="132"/>
      <c r="DX215" s="132"/>
      <c r="DY215" s="132"/>
      <c r="DZ215" s="132"/>
      <c r="EA215" s="132"/>
      <c r="EB215" s="132"/>
      <c r="EC215" s="132"/>
    </row>
    <row r="216" spans="14:133">
      <c r="N216" s="131"/>
      <c r="Q216" s="132"/>
      <c r="S216" s="132"/>
      <c r="U216" s="132"/>
      <c r="V216" s="132"/>
      <c r="X216" s="132"/>
      <c r="Z216" s="132"/>
      <c r="AB216" s="132"/>
      <c r="AC216" s="132"/>
      <c r="AD216" s="132"/>
      <c r="AF216" s="132"/>
      <c r="AG216" s="132"/>
      <c r="AI216" s="132"/>
      <c r="AK216" s="132"/>
      <c r="AM216" s="132"/>
      <c r="AO216" s="132"/>
      <c r="AP216" s="132"/>
      <c r="AQ216" s="132"/>
      <c r="AS216" s="132"/>
      <c r="AU216" s="132"/>
      <c r="AW216" s="132"/>
      <c r="AX216" s="132"/>
      <c r="AZ216" s="132"/>
      <c r="BB216" s="132"/>
      <c r="BD216" s="132"/>
      <c r="BF216" s="132"/>
      <c r="BH216" s="132"/>
      <c r="BJ216" s="132"/>
      <c r="BL216" s="132"/>
      <c r="BM216" s="132"/>
      <c r="BN216" s="132"/>
      <c r="BO216" s="132"/>
      <c r="BQ216" s="132"/>
      <c r="BR216" s="132"/>
      <c r="BS216" s="132"/>
      <c r="BU216" s="132"/>
      <c r="BW216" s="132"/>
      <c r="BY216" s="132"/>
      <c r="CA216" s="132"/>
      <c r="CC216" s="132"/>
      <c r="CF216" s="132"/>
      <c r="CG216" s="132"/>
      <c r="CI216" s="132"/>
      <c r="CK216" s="132"/>
      <c r="CM216" s="132"/>
      <c r="CO216" s="132"/>
      <c r="CQ216" s="132"/>
      <c r="CR216" s="132"/>
      <c r="CT216" s="132"/>
      <c r="CU216" s="132"/>
      <c r="CW216" s="132"/>
      <c r="CY216" s="132"/>
      <c r="DA216" s="132"/>
      <c r="DB216" s="132"/>
      <c r="DD216" s="132"/>
      <c r="DE216" s="132"/>
      <c r="DF216" s="132"/>
      <c r="DH216" s="132"/>
      <c r="DJ216" s="132"/>
      <c r="DK216" s="132"/>
      <c r="DL216" s="132"/>
      <c r="DM216" s="132"/>
      <c r="DN216" s="132"/>
      <c r="DO216" s="132"/>
      <c r="DQ216" s="132"/>
      <c r="DR216" s="132"/>
      <c r="DT216" s="132"/>
      <c r="DU216" s="132"/>
      <c r="DV216" s="132"/>
      <c r="DW216" s="132"/>
      <c r="DX216" s="132"/>
      <c r="DY216" s="132"/>
      <c r="DZ216" s="132"/>
      <c r="EA216" s="132"/>
      <c r="EB216" s="132"/>
      <c r="EC216" s="132"/>
    </row>
    <row r="217" spans="14:133">
      <c r="N217" s="131"/>
      <c r="Q217" s="132"/>
      <c r="S217" s="132"/>
      <c r="U217" s="132"/>
      <c r="V217" s="132"/>
      <c r="X217" s="132"/>
      <c r="Z217" s="132"/>
      <c r="AB217" s="132"/>
      <c r="AC217" s="132"/>
      <c r="AD217" s="132"/>
      <c r="AF217" s="132"/>
      <c r="AG217" s="132"/>
      <c r="AI217" s="132"/>
      <c r="AK217" s="132"/>
      <c r="AM217" s="132"/>
      <c r="AO217" s="132"/>
      <c r="AP217" s="132"/>
      <c r="AQ217" s="132"/>
      <c r="AS217" s="132"/>
      <c r="AU217" s="132"/>
      <c r="AW217" s="132"/>
      <c r="AX217" s="132"/>
      <c r="AZ217" s="132"/>
      <c r="BB217" s="132"/>
      <c r="BD217" s="132"/>
      <c r="BF217" s="132"/>
      <c r="BH217" s="132"/>
      <c r="BJ217" s="132"/>
      <c r="BL217" s="132"/>
      <c r="BM217" s="132"/>
      <c r="BN217" s="132"/>
      <c r="BO217" s="132"/>
      <c r="BQ217" s="132"/>
      <c r="BR217" s="132"/>
      <c r="BS217" s="132"/>
      <c r="BU217" s="132"/>
      <c r="BW217" s="132"/>
      <c r="BY217" s="132"/>
      <c r="CA217" s="132"/>
      <c r="CC217" s="132"/>
      <c r="CF217" s="132"/>
      <c r="CG217" s="132"/>
      <c r="CI217" s="132"/>
      <c r="CK217" s="132"/>
      <c r="CM217" s="132"/>
      <c r="CO217" s="132"/>
      <c r="CQ217" s="132"/>
      <c r="CR217" s="132"/>
      <c r="CT217" s="132"/>
      <c r="CU217" s="132"/>
      <c r="CW217" s="132"/>
      <c r="CY217" s="132"/>
      <c r="DA217" s="132"/>
      <c r="DB217" s="132"/>
      <c r="DD217" s="132"/>
      <c r="DE217" s="132"/>
      <c r="DF217" s="132"/>
      <c r="DH217" s="132"/>
      <c r="DJ217" s="132"/>
      <c r="DK217" s="132"/>
      <c r="DL217" s="132"/>
      <c r="DM217" s="132"/>
      <c r="DN217" s="132"/>
      <c r="DO217" s="132"/>
      <c r="DQ217" s="132"/>
      <c r="DR217" s="132"/>
      <c r="DT217" s="132"/>
      <c r="DU217" s="132"/>
      <c r="DV217" s="132"/>
      <c r="DW217" s="132"/>
      <c r="DX217" s="132"/>
      <c r="DY217" s="132"/>
      <c r="DZ217" s="132"/>
      <c r="EA217" s="132"/>
      <c r="EB217" s="132"/>
      <c r="EC217" s="132"/>
    </row>
    <row r="218" spans="14:133">
      <c r="N218" s="131"/>
      <c r="Q218" s="132"/>
      <c r="S218" s="132"/>
      <c r="U218" s="132"/>
      <c r="V218" s="132"/>
      <c r="X218" s="132"/>
      <c r="Z218" s="132"/>
      <c r="AB218" s="132"/>
      <c r="AC218" s="132"/>
      <c r="AD218" s="132"/>
      <c r="AF218" s="132"/>
      <c r="AG218" s="132"/>
      <c r="AI218" s="132"/>
      <c r="AK218" s="132"/>
      <c r="AM218" s="132"/>
      <c r="AO218" s="132"/>
      <c r="AP218" s="132"/>
      <c r="AQ218" s="132"/>
      <c r="AS218" s="132"/>
      <c r="AU218" s="132"/>
      <c r="AW218" s="132"/>
      <c r="AX218" s="132"/>
      <c r="AZ218" s="132"/>
      <c r="BB218" s="132"/>
      <c r="BD218" s="132"/>
      <c r="BF218" s="132"/>
      <c r="BH218" s="132"/>
      <c r="BJ218" s="132"/>
      <c r="BL218" s="132"/>
      <c r="BM218" s="132"/>
      <c r="BN218" s="132"/>
      <c r="BO218" s="132"/>
      <c r="BQ218" s="132"/>
      <c r="BR218" s="132"/>
      <c r="BS218" s="132"/>
      <c r="BU218" s="132"/>
      <c r="BW218" s="132"/>
      <c r="BY218" s="132"/>
      <c r="CA218" s="132"/>
      <c r="CC218" s="132"/>
      <c r="CF218" s="132"/>
      <c r="CG218" s="132"/>
      <c r="CI218" s="132"/>
      <c r="CK218" s="132"/>
      <c r="CM218" s="132"/>
      <c r="CO218" s="132"/>
      <c r="CQ218" s="132"/>
      <c r="CR218" s="132"/>
      <c r="CT218" s="132"/>
      <c r="CU218" s="132"/>
      <c r="CW218" s="132"/>
      <c r="CY218" s="132"/>
      <c r="DA218" s="132"/>
      <c r="DB218" s="132"/>
      <c r="DD218" s="132"/>
      <c r="DE218" s="132"/>
      <c r="DF218" s="132"/>
      <c r="DH218" s="132"/>
      <c r="DJ218" s="132"/>
      <c r="DK218" s="132"/>
      <c r="DL218" s="132"/>
      <c r="DM218" s="132"/>
      <c r="DN218" s="132"/>
      <c r="DO218" s="132"/>
      <c r="DQ218" s="132"/>
      <c r="DR218" s="132"/>
      <c r="DT218" s="132"/>
      <c r="DU218" s="132"/>
      <c r="DV218" s="132"/>
      <c r="DW218" s="132"/>
      <c r="DX218" s="132"/>
      <c r="DY218" s="132"/>
      <c r="DZ218" s="132"/>
      <c r="EA218" s="132"/>
      <c r="EB218" s="132"/>
      <c r="EC218" s="132"/>
    </row>
    <row r="219" spans="14:133">
      <c r="N219" s="131"/>
      <c r="Q219" s="132"/>
      <c r="S219" s="132"/>
      <c r="U219" s="132"/>
      <c r="V219" s="132"/>
      <c r="X219" s="132"/>
      <c r="Z219" s="132"/>
      <c r="AB219" s="132"/>
      <c r="AC219" s="132"/>
      <c r="AD219" s="132"/>
      <c r="AF219" s="132"/>
      <c r="AG219" s="132"/>
      <c r="AI219" s="132"/>
      <c r="AK219" s="132"/>
      <c r="AM219" s="132"/>
      <c r="AO219" s="132"/>
      <c r="AP219" s="132"/>
      <c r="AQ219" s="132"/>
      <c r="AS219" s="132"/>
      <c r="AU219" s="132"/>
      <c r="AW219" s="132"/>
      <c r="AX219" s="132"/>
      <c r="AZ219" s="132"/>
      <c r="BB219" s="132"/>
      <c r="BD219" s="132"/>
      <c r="BF219" s="132"/>
      <c r="BH219" s="132"/>
      <c r="BJ219" s="132"/>
      <c r="BL219" s="132"/>
      <c r="BM219" s="132"/>
      <c r="BN219" s="132"/>
      <c r="BO219" s="132"/>
      <c r="BQ219" s="132"/>
      <c r="BR219" s="132"/>
      <c r="BS219" s="132"/>
      <c r="BU219" s="132"/>
      <c r="BW219" s="132"/>
      <c r="BY219" s="132"/>
      <c r="CA219" s="132"/>
      <c r="CC219" s="132"/>
      <c r="CF219" s="132"/>
      <c r="CG219" s="132"/>
      <c r="CI219" s="132"/>
      <c r="CK219" s="132"/>
      <c r="CM219" s="132"/>
      <c r="CO219" s="132"/>
      <c r="CQ219" s="132"/>
      <c r="CR219" s="132"/>
      <c r="CT219" s="132"/>
      <c r="CU219" s="132"/>
      <c r="CW219" s="132"/>
      <c r="CY219" s="132"/>
      <c r="DA219" s="132"/>
      <c r="DB219" s="132"/>
      <c r="DD219" s="132"/>
      <c r="DE219" s="132"/>
      <c r="DF219" s="132"/>
      <c r="DH219" s="132"/>
      <c r="DJ219" s="132"/>
      <c r="DK219" s="132"/>
      <c r="DL219" s="132"/>
      <c r="DM219" s="132"/>
      <c r="DN219" s="132"/>
      <c r="DO219" s="132"/>
      <c r="DQ219" s="132"/>
      <c r="DR219" s="132"/>
      <c r="DT219" s="132"/>
      <c r="DU219" s="132"/>
      <c r="DV219" s="132"/>
      <c r="DW219" s="132"/>
      <c r="DX219" s="132"/>
      <c r="DY219" s="132"/>
      <c r="DZ219" s="132"/>
      <c r="EA219" s="132"/>
      <c r="EB219" s="132"/>
      <c r="EC219" s="132"/>
    </row>
    <row r="220" spans="14:133">
      <c r="N220" s="131"/>
      <c r="Q220" s="132"/>
      <c r="S220" s="132"/>
      <c r="U220" s="132"/>
      <c r="V220" s="132"/>
      <c r="X220" s="132"/>
      <c r="Z220" s="132"/>
      <c r="AB220" s="132"/>
      <c r="AC220" s="132"/>
      <c r="AD220" s="132"/>
      <c r="AF220" s="132"/>
      <c r="AG220" s="132"/>
      <c r="AI220" s="132"/>
      <c r="AK220" s="132"/>
      <c r="AM220" s="132"/>
      <c r="AO220" s="132"/>
      <c r="AP220" s="132"/>
      <c r="AQ220" s="132"/>
      <c r="AS220" s="132"/>
      <c r="AU220" s="132"/>
      <c r="AW220" s="132"/>
      <c r="AX220" s="132"/>
      <c r="AZ220" s="132"/>
      <c r="BB220" s="132"/>
      <c r="BD220" s="132"/>
      <c r="BF220" s="132"/>
      <c r="BH220" s="132"/>
      <c r="BJ220" s="132"/>
      <c r="BL220" s="132"/>
      <c r="BM220" s="132"/>
      <c r="BN220" s="132"/>
      <c r="BO220" s="132"/>
      <c r="BQ220" s="132"/>
      <c r="BR220" s="132"/>
      <c r="BS220" s="132"/>
      <c r="BU220" s="132"/>
      <c r="BW220" s="132"/>
      <c r="BY220" s="132"/>
      <c r="CA220" s="132"/>
      <c r="CC220" s="132"/>
      <c r="CF220" s="132"/>
      <c r="CG220" s="132"/>
      <c r="CI220" s="132"/>
      <c r="CK220" s="132"/>
      <c r="CM220" s="132"/>
      <c r="CO220" s="132"/>
      <c r="CQ220" s="132"/>
      <c r="CR220" s="132"/>
      <c r="CT220" s="132"/>
      <c r="CU220" s="132"/>
      <c r="CW220" s="132"/>
      <c r="CY220" s="132"/>
      <c r="DA220" s="132"/>
      <c r="DB220" s="132"/>
      <c r="DD220" s="132"/>
      <c r="DE220" s="132"/>
      <c r="DF220" s="132"/>
      <c r="DH220" s="132"/>
      <c r="DJ220" s="132"/>
      <c r="DK220" s="132"/>
      <c r="DL220" s="132"/>
      <c r="DM220" s="132"/>
      <c r="DN220" s="132"/>
      <c r="DO220" s="132"/>
      <c r="DQ220" s="132"/>
      <c r="DR220" s="132"/>
      <c r="DT220" s="132"/>
      <c r="DU220" s="132"/>
      <c r="DV220" s="132"/>
      <c r="DW220" s="132"/>
      <c r="DX220" s="132"/>
      <c r="DY220" s="132"/>
      <c r="DZ220" s="132"/>
      <c r="EA220" s="132"/>
      <c r="EB220" s="132"/>
      <c r="EC220" s="132"/>
    </row>
    <row r="221" spans="14:133">
      <c r="N221" s="131"/>
      <c r="Q221" s="132"/>
      <c r="S221" s="132"/>
      <c r="U221" s="132"/>
      <c r="V221" s="132"/>
      <c r="X221" s="132"/>
      <c r="Z221" s="132"/>
      <c r="AB221" s="132"/>
      <c r="AC221" s="132"/>
      <c r="AD221" s="132"/>
      <c r="AF221" s="132"/>
      <c r="AG221" s="132"/>
      <c r="AI221" s="132"/>
      <c r="AK221" s="132"/>
      <c r="AM221" s="132"/>
      <c r="AO221" s="132"/>
      <c r="AP221" s="132"/>
      <c r="AQ221" s="132"/>
      <c r="AS221" s="132"/>
      <c r="AU221" s="132"/>
      <c r="AW221" s="132"/>
      <c r="AX221" s="132"/>
      <c r="AZ221" s="132"/>
      <c r="BB221" s="132"/>
      <c r="BD221" s="132"/>
      <c r="BF221" s="132"/>
      <c r="BH221" s="132"/>
      <c r="BJ221" s="132"/>
      <c r="BL221" s="132"/>
      <c r="BM221" s="132"/>
      <c r="BN221" s="132"/>
      <c r="BO221" s="132"/>
      <c r="BQ221" s="132"/>
      <c r="BR221" s="132"/>
      <c r="BS221" s="132"/>
      <c r="BU221" s="132"/>
      <c r="BW221" s="132"/>
      <c r="BY221" s="132"/>
      <c r="CA221" s="132"/>
      <c r="CC221" s="132"/>
      <c r="CF221" s="132"/>
      <c r="CG221" s="132"/>
      <c r="CI221" s="132"/>
      <c r="CK221" s="132"/>
      <c r="CM221" s="132"/>
      <c r="CO221" s="132"/>
      <c r="CQ221" s="132"/>
      <c r="CR221" s="132"/>
      <c r="CT221" s="132"/>
      <c r="CU221" s="132"/>
      <c r="CW221" s="132"/>
      <c r="CY221" s="132"/>
      <c r="DA221" s="132"/>
      <c r="DB221" s="132"/>
      <c r="DD221" s="132"/>
      <c r="DE221" s="132"/>
      <c r="DF221" s="132"/>
      <c r="DH221" s="132"/>
      <c r="DJ221" s="132"/>
      <c r="DK221" s="132"/>
      <c r="DL221" s="132"/>
      <c r="DM221" s="132"/>
      <c r="DN221" s="132"/>
      <c r="DO221" s="132"/>
      <c r="DQ221" s="132"/>
      <c r="DR221" s="132"/>
      <c r="DT221" s="132"/>
      <c r="DU221" s="132"/>
      <c r="DV221" s="132"/>
      <c r="DW221" s="132"/>
      <c r="DX221" s="132"/>
      <c r="DY221" s="132"/>
      <c r="DZ221" s="132"/>
      <c r="EA221" s="132"/>
      <c r="EB221" s="132"/>
      <c r="EC221" s="132"/>
    </row>
    <row r="222" spans="14:133">
      <c r="N222" s="131"/>
      <c r="Q222" s="132"/>
      <c r="S222" s="132"/>
      <c r="U222" s="132"/>
      <c r="V222" s="132"/>
      <c r="X222" s="132"/>
      <c r="Z222" s="132"/>
      <c r="AB222" s="132"/>
      <c r="AC222" s="132"/>
      <c r="AD222" s="132"/>
      <c r="AF222" s="132"/>
      <c r="AG222" s="132"/>
      <c r="AI222" s="132"/>
      <c r="AK222" s="132"/>
      <c r="AM222" s="132"/>
      <c r="AO222" s="132"/>
      <c r="AP222" s="132"/>
      <c r="AQ222" s="132"/>
      <c r="AS222" s="132"/>
      <c r="AU222" s="132"/>
      <c r="AW222" s="132"/>
      <c r="AX222" s="132"/>
      <c r="AZ222" s="132"/>
      <c r="BB222" s="132"/>
      <c r="BD222" s="132"/>
      <c r="BF222" s="132"/>
      <c r="BH222" s="132"/>
      <c r="BJ222" s="132"/>
      <c r="BL222" s="132"/>
      <c r="BM222" s="132"/>
      <c r="BN222" s="132"/>
      <c r="BO222" s="132"/>
      <c r="BQ222" s="132"/>
      <c r="BR222" s="132"/>
      <c r="BS222" s="132"/>
      <c r="BU222" s="132"/>
      <c r="BW222" s="132"/>
      <c r="BY222" s="132"/>
      <c r="CA222" s="132"/>
      <c r="CC222" s="132"/>
      <c r="CF222" s="132"/>
      <c r="CG222" s="132"/>
      <c r="CI222" s="132"/>
      <c r="CK222" s="132"/>
      <c r="CM222" s="132"/>
      <c r="CO222" s="132"/>
      <c r="CQ222" s="132"/>
      <c r="CR222" s="132"/>
      <c r="CT222" s="132"/>
      <c r="CU222" s="132"/>
      <c r="CW222" s="132"/>
      <c r="CY222" s="132"/>
      <c r="DA222" s="132"/>
      <c r="DB222" s="132"/>
      <c r="DD222" s="132"/>
      <c r="DE222" s="132"/>
      <c r="DF222" s="132"/>
      <c r="DH222" s="132"/>
      <c r="DJ222" s="132"/>
      <c r="DK222" s="132"/>
      <c r="DL222" s="132"/>
      <c r="DM222" s="132"/>
      <c r="DN222" s="132"/>
      <c r="DO222" s="132"/>
      <c r="DQ222" s="132"/>
      <c r="DR222" s="132"/>
      <c r="DT222" s="132"/>
      <c r="DU222" s="132"/>
      <c r="DV222" s="132"/>
      <c r="DW222" s="132"/>
      <c r="DX222" s="132"/>
      <c r="DY222" s="132"/>
      <c r="DZ222" s="132"/>
      <c r="EA222" s="132"/>
      <c r="EB222" s="132"/>
      <c r="EC222" s="132"/>
    </row>
    <row r="223" spans="14:133">
      <c r="N223" s="131"/>
      <c r="Q223" s="132"/>
      <c r="S223" s="132"/>
      <c r="U223" s="132"/>
      <c r="V223" s="132"/>
      <c r="X223" s="132"/>
      <c r="Z223" s="132"/>
      <c r="AB223" s="132"/>
      <c r="AC223" s="132"/>
      <c r="AD223" s="132"/>
      <c r="AF223" s="132"/>
      <c r="AG223" s="132"/>
      <c r="AI223" s="132"/>
      <c r="AK223" s="132"/>
      <c r="AM223" s="132"/>
      <c r="AO223" s="132"/>
      <c r="AP223" s="132"/>
      <c r="AQ223" s="132"/>
      <c r="AS223" s="132"/>
      <c r="AU223" s="132"/>
      <c r="AW223" s="132"/>
      <c r="AX223" s="132"/>
      <c r="AZ223" s="132"/>
      <c r="BB223" s="132"/>
      <c r="BD223" s="132"/>
      <c r="BF223" s="132"/>
      <c r="BH223" s="132"/>
      <c r="BJ223" s="132"/>
      <c r="BL223" s="132"/>
      <c r="BM223" s="132"/>
      <c r="BN223" s="132"/>
      <c r="BO223" s="132"/>
      <c r="BQ223" s="132"/>
      <c r="BR223" s="132"/>
      <c r="BS223" s="132"/>
      <c r="BU223" s="132"/>
      <c r="BW223" s="132"/>
      <c r="BY223" s="132"/>
      <c r="CA223" s="132"/>
      <c r="CC223" s="132"/>
      <c r="CF223" s="132"/>
      <c r="CG223" s="132"/>
      <c r="CI223" s="132"/>
      <c r="CK223" s="132"/>
      <c r="CM223" s="132"/>
      <c r="CO223" s="132"/>
      <c r="CQ223" s="132"/>
      <c r="CR223" s="132"/>
      <c r="CT223" s="132"/>
      <c r="CU223" s="132"/>
      <c r="CW223" s="132"/>
      <c r="CY223" s="132"/>
      <c r="DA223" s="132"/>
      <c r="DB223" s="132"/>
      <c r="DD223" s="132"/>
      <c r="DE223" s="132"/>
      <c r="DF223" s="132"/>
      <c r="DH223" s="132"/>
      <c r="DJ223" s="132"/>
      <c r="DK223" s="132"/>
      <c r="DL223" s="132"/>
      <c r="DM223" s="132"/>
      <c r="DN223" s="132"/>
      <c r="DO223" s="132"/>
      <c r="DQ223" s="132"/>
      <c r="DR223" s="132"/>
      <c r="DT223" s="132"/>
      <c r="DU223" s="132"/>
      <c r="DV223" s="132"/>
      <c r="DW223" s="132"/>
      <c r="DX223" s="132"/>
      <c r="DY223" s="132"/>
      <c r="DZ223" s="132"/>
      <c r="EA223" s="132"/>
      <c r="EB223" s="132"/>
      <c r="EC223" s="132"/>
    </row>
    <row r="224" spans="14:133">
      <c r="N224" s="131"/>
      <c r="Q224" s="132"/>
      <c r="S224" s="132"/>
      <c r="U224" s="132"/>
      <c r="V224" s="132"/>
      <c r="X224" s="132"/>
      <c r="Z224" s="132"/>
      <c r="AB224" s="132"/>
      <c r="AC224" s="132"/>
      <c r="AD224" s="132"/>
      <c r="AF224" s="132"/>
      <c r="AG224" s="132"/>
      <c r="AI224" s="132"/>
      <c r="AK224" s="132"/>
      <c r="AM224" s="132"/>
      <c r="AO224" s="132"/>
      <c r="AP224" s="132"/>
      <c r="AQ224" s="132"/>
      <c r="AS224" s="132"/>
      <c r="AU224" s="132"/>
      <c r="AW224" s="132"/>
      <c r="AX224" s="132"/>
      <c r="AZ224" s="132"/>
      <c r="BB224" s="132"/>
      <c r="BD224" s="132"/>
      <c r="BF224" s="132"/>
      <c r="BH224" s="132"/>
      <c r="BJ224" s="132"/>
      <c r="BL224" s="132"/>
      <c r="BM224" s="132"/>
      <c r="BN224" s="132"/>
      <c r="BO224" s="132"/>
      <c r="BQ224" s="132"/>
      <c r="BR224" s="132"/>
      <c r="BS224" s="132"/>
      <c r="BU224" s="132"/>
      <c r="BW224" s="132"/>
      <c r="BY224" s="132"/>
      <c r="CA224" s="132"/>
      <c r="CC224" s="132"/>
      <c r="CF224" s="132"/>
      <c r="CG224" s="132"/>
      <c r="CI224" s="132"/>
      <c r="CK224" s="132"/>
      <c r="CM224" s="132"/>
      <c r="CO224" s="132"/>
      <c r="CQ224" s="132"/>
      <c r="CR224" s="132"/>
      <c r="CT224" s="132"/>
      <c r="CU224" s="132"/>
      <c r="CW224" s="132"/>
      <c r="CY224" s="132"/>
      <c r="DA224" s="132"/>
      <c r="DB224" s="132"/>
      <c r="DD224" s="132"/>
      <c r="DE224" s="132"/>
      <c r="DF224" s="132"/>
      <c r="DH224" s="132"/>
      <c r="DJ224" s="132"/>
      <c r="DK224" s="132"/>
      <c r="DL224" s="132"/>
      <c r="DM224" s="132"/>
      <c r="DN224" s="132"/>
      <c r="DO224" s="132"/>
      <c r="DQ224" s="132"/>
      <c r="DR224" s="132"/>
      <c r="DT224" s="132"/>
      <c r="DU224" s="132"/>
      <c r="DV224" s="132"/>
      <c r="DW224" s="132"/>
      <c r="DX224" s="132"/>
      <c r="DY224" s="132"/>
      <c r="DZ224" s="132"/>
      <c r="EA224" s="132"/>
      <c r="EB224" s="132"/>
      <c r="EC224" s="132"/>
    </row>
    <row r="225" spans="14:133">
      <c r="N225" s="131"/>
      <c r="Q225" s="132"/>
      <c r="S225" s="132"/>
      <c r="U225" s="132"/>
      <c r="V225" s="132"/>
      <c r="X225" s="132"/>
      <c r="Z225" s="132"/>
      <c r="AB225" s="132"/>
      <c r="AC225" s="132"/>
      <c r="AD225" s="132"/>
      <c r="AF225" s="132"/>
      <c r="AG225" s="132"/>
      <c r="AI225" s="132"/>
      <c r="AK225" s="132"/>
      <c r="AM225" s="132"/>
      <c r="AO225" s="132"/>
      <c r="AP225" s="132"/>
      <c r="AQ225" s="132"/>
      <c r="AS225" s="132"/>
      <c r="AU225" s="132"/>
      <c r="AW225" s="132"/>
      <c r="AX225" s="132"/>
      <c r="AZ225" s="132"/>
      <c r="BB225" s="132"/>
      <c r="BD225" s="132"/>
      <c r="BF225" s="132"/>
      <c r="BH225" s="132"/>
      <c r="BJ225" s="132"/>
      <c r="BL225" s="132"/>
      <c r="BM225" s="132"/>
      <c r="BN225" s="132"/>
      <c r="BO225" s="132"/>
      <c r="BQ225" s="132"/>
      <c r="BR225" s="132"/>
      <c r="BS225" s="132"/>
      <c r="BU225" s="132"/>
      <c r="BW225" s="132"/>
      <c r="BY225" s="132"/>
      <c r="CA225" s="132"/>
      <c r="CC225" s="132"/>
      <c r="CF225" s="132"/>
      <c r="CG225" s="132"/>
      <c r="CI225" s="132"/>
      <c r="CK225" s="132"/>
      <c r="CM225" s="132"/>
      <c r="CO225" s="132"/>
      <c r="CQ225" s="132"/>
      <c r="CR225" s="132"/>
      <c r="CT225" s="132"/>
      <c r="CU225" s="132"/>
      <c r="CW225" s="132"/>
      <c r="CY225" s="132"/>
      <c r="DA225" s="132"/>
      <c r="DB225" s="132"/>
      <c r="DD225" s="132"/>
      <c r="DE225" s="132"/>
      <c r="DF225" s="132"/>
      <c r="DH225" s="132"/>
      <c r="DJ225" s="132"/>
      <c r="DK225" s="132"/>
      <c r="DL225" s="132"/>
      <c r="DM225" s="132"/>
      <c r="DN225" s="132"/>
      <c r="DO225" s="132"/>
      <c r="DQ225" s="132"/>
      <c r="DR225" s="132"/>
      <c r="DT225" s="132"/>
      <c r="DU225" s="132"/>
      <c r="DV225" s="132"/>
      <c r="DW225" s="132"/>
      <c r="DX225" s="132"/>
      <c r="DY225" s="132"/>
      <c r="DZ225" s="132"/>
      <c r="EA225" s="132"/>
      <c r="EB225" s="132"/>
      <c r="EC225" s="132"/>
    </row>
    <row r="226" spans="14:133">
      <c r="N226" s="131"/>
      <c r="Q226" s="132"/>
      <c r="S226" s="132"/>
      <c r="U226" s="132"/>
      <c r="V226" s="132"/>
      <c r="X226" s="132"/>
      <c r="Z226" s="132"/>
      <c r="AB226" s="132"/>
      <c r="AC226" s="132"/>
      <c r="AD226" s="132"/>
      <c r="AF226" s="132"/>
      <c r="AG226" s="132"/>
      <c r="AI226" s="132"/>
      <c r="AK226" s="132"/>
      <c r="AM226" s="132"/>
      <c r="AO226" s="132"/>
      <c r="AP226" s="132"/>
      <c r="AQ226" s="132"/>
      <c r="AS226" s="132"/>
      <c r="AU226" s="132"/>
      <c r="AW226" s="132"/>
      <c r="AX226" s="132"/>
      <c r="AZ226" s="132"/>
      <c r="BB226" s="132"/>
      <c r="BD226" s="132"/>
      <c r="BF226" s="132"/>
      <c r="BH226" s="132"/>
      <c r="BJ226" s="132"/>
      <c r="BL226" s="132"/>
      <c r="BM226" s="132"/>
      <c r="BN226" s="132"/>
      <c r="BO226" s="132"/>
      <c r="BQ226" s="132"/>
      <c r="BR226" s="132"/>
      <c r="BS226" s="132"/>
      <c r="BU226" s="132"/>
      <c r="BW226" s="132"/>
      <c r="BY226" s="132"/>
      <c r="CA226" s="132"/>
      <c r="CC226" s="132"/>
      <c r="CF226" s="132"/>
      <c r="CG226" s="132"/>
      <c r="CI226" s="132"/>
      <c r="CK226" s="132"/>
      <c r="CM226" s="132"/>
      <c r="CO226" s="132"/>
      <c r="CQ226" s="132"/>
      <c r="CR226" s="132"/>
      <c r="CT226" s="132"/>
      <c r="CU226" s="132"/>
      <c r="CW226" s="132"/>
      <c r="CY226" s="132"/>
      <c r="DA226" s="132"/>
      <c r="DB226" s="132"/>
      <c r="DD226" s="132"/>
      <c r="DE226" s="132"/>
      <c r="DF226" s="132"/>
      <c r="DH226" s="132"/>
      <c r="DJ226" s="132"/>
      <c r="DK226" s="132"/>
      <c r="DL226" s="132"/>
      <c r="DM226" s="132"/>
      <c r="DN226" s="132"/>
      <c r="DO226" s="132"/>
      <c r="DQ226" s="132"/>
      <c r="DR226" s="132"/>
      <c r="DT226" s="132"/>
      <c r="DU226" s="132"/>
      <c r="DV226" s="132"/>
      <c r="DW226" s="132"/>
      <c r="DX226" s="132"/>
      <c r="DY226" s="132"/>
      <c r="DZ226" s="132"/>
      <c r="EA226" s="132"/>
      <c r="EB226" s="132"/>
      <c r="EC226" s="132"/>
    </row>
    <row r="227" spans="14:133">
      <c r="N227" s="131"/>
      <c r="Q227" s="132"/>
      <c r="S227" s="132"/>
      <c r="U227" s="132"/>
      <c r="V227" s="132"/>
      <c r="X227" s="132"/>
      <c r="Z227" s="132"/>
      <c r="AB227" s="132"/>
      <c r="AC227" s="132"/>
      <c r="AD227" s="132"/>
      <c r="AF227" s="132"/>
      <c r="AG227" s="132"/>
      <c r="AI227" s="132"/>
      <c r="AK227" s="132"/>
      <c r="AM227" s="132"/>
      <c r="AO227" s="132"/>
      <c r="AP227" s="132"/>
      <c r="AQ227" s="132"/>
      <c r="AS227" s="132"/>
      <c r="AU227" s="132"/>
      <c r="AW227" s="132"/>
      <c r="AX227" s="132"/>
      <c r="AZ227" s="132"/>
      <c r="BB227" s="132"/>
      <c r="BD227" s="132"/>
      <c r="BF227" s="132"/>
      <c r="BH227" s="132"/>
      <c r="BJ227" s="132"/>
      <c r="BL227" s="132"/>
      <c r="BM227" s="132"/>
      <c r="BN227" s="132"/>
      <c r="BO227" s="132"/>
      <c r="BQ227" s="132"/>
      <c r="BR227" s="132"/>
      <c r="BS227" s="132"/>
      <c r="BU227" s="132"/>
      <c r="BW227" s="132"/>
      <c r="BY227" s="132"/>
      <c r="CA227" s="132"/>
      <c r="CC227" s="132"/>
      <c r="CF227" s="132"/>
      <c r="CG227" s="132"/>
      <c r="CI227" s="132"/>
      <c r="CK227" s="132"/>
      <c r="CM227" s="132"/>
      <c r="CO227" s="132"/>
      <c r="CQ227" s="132"/>
      <c r="CR227" s="132"/>
      <c r="CT227" s="132"/>
      <c r="CU227" s="132"/>
      <c r="CW227" s="132"/>
      <c r="CY227" s="132"/>
      <c r="DA227" s="132"/>
      <c r="DB227" s="132"/>
      <c r="DD227" s="132"/>
      <c r="DE227" s="132"/>
      <c r="DF227" s="132"/>
      <c r="DH227" s="132"/>
      <c r="DJ227" s="132"/>
      <c r="DK227" s="132"/>
      <c r="DL227" s="132"/>
      <c r="DM227" s="132"/>
      <c r="DN227" s="132"/>
      <c r="DO227" s="132"/>
      <c r="DQ227" s="132"/>
      <c r="DR227" s="132"/>
      <c r="DT227" s="132"/>
      <c r="DU227" s="132"/>
      <c r="DV227" s="132"/>
      <c r="DW227" s="132"/>
      <c r="DX227" s="132"/>
      <c r="DY227" s="132"/>
      <c r="DZ227" s="132"/>
      <c r="EA227" s="132"/>
      <c r="EB227" s="132"/>
      <c r="EC227" s="132"/>
    </row>
    <row r="228" spans="14:133">
      <c r="N228" s="131"/>
      <c r="Q228" s="132"/>
      <c r="S228" s="132"/>
      <c r="U228" s="132"/>
      <c r="V228" s="132"/>
      <c r="X228" s="132"/>
      <c r="Z228" s="132"/>
      <c r="AB228" s="132"/>
      <c r="AC228" s="132"/>
      <c r="AD228" s="132"/>
      <c r="AF228" s="132"/>
      <c r="AG228" s="132"/>
      <c r="AI228" s="132"/>
      <c r="AK228" s="132"/>
      <c r="AM228" s="132"/>
      <c r="AO228" s="132"/>
      <c r="AP228" s="132"/>
      <c r="AQ228" s="132"/>
      <c r="AS228" s="132"/>
      <c r="AU228" s="132"/>
      <c r="AW228" s="132"/>
      <c r="AX228" s="132"/>
      <c r="AZ228" s="132"/>
      <c r="BB228" s="132"/>
      <c r="BD228" s="132"/>
      <c r="BF228" s="132"/>
      <c r="BH228" s="132"/>
      <c r="BJ228" s="132"/>
      <c r="BL228" s="132"/>
      <c r="BM228" s="132"/>
      <c r="BN228" s="132"/>
      <c r="BO228" s="132"/>
      <c r="BQ228" s="132"/>
      <c r="BR228" s="132"/>
      <c r="BS228" s="132"/>
      <c r="BU228" s="132"/>
      <c r="BW228" s="132"/>
      <c r="BY228" s="132"/>
      <c r="CA228" s="132"/>
      <c r="CC228" s="132"/>
      <c r="CF228" s="132"/>
      <c r="CG228" s="132"/>
      <c r="CI228" s="132"/>
      <c r="CK228" s="132"/>
      <c r="CM228" s="132"/>
      <c r="CO228" s="132"/>
      <c r="CQ228" s="132"/>
      <c r="CR228" s="132"/>
      <c r="CT228" s="132"/>
      <c r="CU228" s="132"/>
      <c r="CW228" s="132"/>
      <c r="CY228" s="132"/>
      <c r="DA228" s="132"/>
      <c r="DB228" s="132"/>
      <c r="DD228" s="132"/>
      <c r="DE228" s="132"/>
      <c r="DF228" s="132"/>
      <c r="DH228" s="132"/>
      <c r="DJ228" s="132"/>
      <c r="DK228" s="132"/>
      <c r="DL228" s="132"/>
      <c r="DM228" s="132"/>
      <c r="DN228" s="132"/>
      <c r="DO228" s="132"/>
      <c r="DQ228" s="132"/>
      <c r="DR228" s="132"/>
      <c r="DT228" s="132"/>
      <c r="DU228" s="132"/>
      <c r="DV228" s="132"/>
      <c r="DW228" s="132"/>
      <c r="DX228" s="132"/>
      <c r="DY228" s="132"/>
      <c r="DZ228" s="132"/>
      <c r="EA228" s="132"/>
      <c r="EB228" s="132"/>
      <c r="EC228" s="132"/>
    </row>
    <row r="229" spans="14:133">
      <c r="N229" s="131"/>
      <c r="Q229" s="132"/>
      <c r="S229" s="132"/>
      <c r="U229" s="132"/>
      <c r="V229" s="132"/>
      <c r="X229" s="132"/>
      <c r="Z229" s="132"/>
      <c r="AB229" s="132"/>
      <c r="AC229" s="132"/>
      <c r="AD229" s="132"/>
      <c r="AF229" s="132"/>
      <c r="AG229" s="132"/>
      <c r="AI229" s="132"/>
      <c r="AK229" s="132"/>
      <c r="AM229" s="132"/>
      <c r="AO229" s="132"/>
      <c r="AP229" s="132"/>
      <c r="AQ229" s="132"/>
      <c r="AS229" s="132"/>
      <c r="AU229" s="132"/>
      <c r="AW229" s="132"/>
      <c r="AX229" s="132"/>
      <c r="AZ229" s="132"/>
      <c r="BB229" s="132"/>
      <c r="BD229" s="132"/>
      <c r="BF229" s="132"/>
      <c r="BH229" s="132"/>
      <c r="BJ229" s="132"/>
      <c r="BL229" s="132"/>
      <c r="BM229" s="132"/>
      <c r="BN229" s="132"/>
      <c r="BO229" s="132"/>
      <c r="BQ229" s="132"/>
      <c r="BR229" s="132"/>
      <c r="BS229" s="132"/>
      <c r="BU229" s="132"/>
      <c r="BW229" s="132"/>
      <c r="BY229" s="132"/>
      <c r="CA229" s="132"/>
      <c r="CC229" s="132"/>
      <c r="CF229" s="132"/>
      <c r="CG229" s="132"/>
      <c r="CI229" s="132"/>
      <c r="CK229" s="132"/>
      <c r="CM229" s="132"/>
      <c r="CO229" s="132"/>
      <c r="CQ229" s="132"/>
      <c r="CR229" s="132"/>
      <c r="CT229" s="132"/>
      <c r="CU229" s="132"/>
      <c r="CW229" s="132"/>
      <c r="CY229" s="132"/>
      <c r="DA229" s="132"/>
      <c r="DB229" s="132"/>
      <c r="DD229" s="132"/>
      <c r="DE229" s="132"/>
      <c r="DF229" s="132"/>
      <c r="DH229" s="132"/>
      <c r="DJ229" s="132"/>
      <c r="DK229" s="132"/>
      <c r="DL229" s="132"/>
      <c r="DM229" s="132"/>
      <c r="DN229" s="132"/>
      <c r="DO229" s="132"/>
      <c r="DQ229" s="132"/>
      <c r="DR229" s="132"/>
      <c r="DT229" s="132"/>
      <c r="DU229" s="132"/>
      <c r="DV229" s="132"/>
      <c r="DW229" s="132"/>
      <c r="DX229" s="132"/>
      <c r="DY229" s="132"/>
      <c r="DZ229" s="132"/>
      <c r="EA229" s="132"/>
      <c r="EB229" s="132"/>
      <c r="EC229" s="132"/>
    </row>
    <row r="230" spans="14:133">
      <c r="N230" s="131"/>
      <c r="Q230" s="132"/>
      <c r="S230" s="132"/>
      <c r="U230" s="132"/>
      <c r="V230" s="132"/>
      <c r="X230" s="132"/>
      <c r="Z230" s="132"/>
      <c r="AB230" s="132"/>
      <c r="AC230" s="132"/>
      <c r="AD230" s="132"/>
      <c r="AF230" s="132"/>
      <c r="AG230" s="132"/>
      <c r="AI230" s="132"/>
      <c r="AK230" s="132"/>
      <c r="AM230" s="132"/>
      <c r="AO230" s="132"/>
      <c r="AP230" s="132"/>
      <c r="AQ230" s="132"/>
      <c r="AS230" s="132"/>
      <c r="AU230" s="132"/>
      <c r="AW230" s="132"/>
      <c r="AX230" s="132"/>
      <c r="AZ230" s="132"/>
      <c r="BB230" s="132"/>
      <c r="BD230" s="132"/>
      <c r="BF230" s="132"/>
      <c r="BH230" s="132"/>
      <c r="BJ230" s="132"/>
      <c r="BL230" s="132"/>
      <c r="BM230" s="132"/>
      <c r="BN230" s="132"/>
      <c r="BO230" s="132"/>
      <c r="BQ230" s="132"/>
      <c r="BR230" s="132"/>
      <c r="BS230" s="132"/>
      <c r="BU230" s="132"/>
      <c r="BW230" s="132"/>
      <c r="BY230" s="132"/>
      <c r="CA230" s="132"/>
      <c r="CC230" s="132"/>
      <c r="CF230" s="132"/>
      <c r="CG230" s="132"/>
      <c r="CI230" s="132"/>
      <c r="CK230" s="132"/>
      <c r="CM230" s="132"/>
      <c r="CO230" s="132"/>
      <c r="CQ230" s="132"/>
      <c r="CR230" s="132"/>
      <c r="CT230" s="132"/>
      <c r="CU230" s="132"/>
      <c r="CW230" s="132"/>
      <c r="CY230" s="132"/>
      <c r="DA230" s="132"/>
      <c r="DB230" s="132"/>
      <c r="DD230" s="132"/>
      <c r="DE230" s="132"/>
      <c r="DF230" s="132"/>
      <c r="DH230" s="132"/>
      <c r="DJ230" s="132"/>
      <c r="DK230" s="132"/>
      <c r="DL230" s="132"/>
      <c r="DM230" s="132"/>
      <c r="DN230" s="132"/>
      <c r="DO230" s="132"/>
      <c r="DQ230" s="132"/>
      <c r="DR230" s="132"/>
      <c r="DT230" s="132"/>
      <c r="DU230" s="132"/>
      <c r="DV230" s="132"/>
      <c r="DW230" s="132"/>
      <c r="DX230" s="132"/>
      <c r="DY230" s="132"/>
      <c r="DZ230" s="132"/>
      <c r="EA230" s="132"/>
      <c r="EB230" s="132"/>
      <c r="EC230" s="132"/>
    </row>
    <row r="231" spans="14:133">
      <c r="N231" s="131"/>
      <c r="Q231" s="132"/>
      <c r="S231" s="132"/>
      <c r="U231" s="132"/>
      <c r="V231" s="132"/>
      <c r="X231" s="132"/>
      <c r="Z231" s="132"/>
      <c r="AB231" s="132"/>
      <c r="AC231" s="132"/>
      <c r="AD231" s="132"/>
      <c r="AF231" s="132"/>
      <c r="AG231" s="132"/>
      <c r="AI231" s="132"/>
      <c r="AK231" s="132"/>
      <c r="AM231" s="132"/>
      <c r="AO231" s="132"/>
      <c r="AP231" s="132"/>
      <c r="AQ231" s="132"/>
      <c r="AS231" s="132"/>
      <c r="AU231" s="132"/>
      <c r="AW231" s="132"/>
      <c r="AX231" s="132"/>
      <c r="AZ231" s="132"/>
      <c r="BB231" s="132"/>
      <c r="BD231" s="132"/>
      <c r="BF231" s="132"/>
      <c r="BH231" s="132"/>
      <c r="BJ231" s="132"/>
      <c r="BL231" s="132"/>
      <c r="BM231" s="132"/>
      <c r="BN231" s="132"/>
      <c r="BO231" s="132"/>
      <c r="BQ231" s="132"/>
      <c r="BR231" s="132"/>
      <c r="BS231" s="132"/>
      <c r="BU231" s="132"/>
      <c r="BW231" s="132"/>
      <c r="BY231" s="132"/>
      <c r="CA231" s="132"/>
      <c r="CC231" s="132"/>
      <c r="CF231" s="132"/>
      <c r="CG231" s="132"/>
      <c r="CI231" s="132"/>
      <c r="CK231" s="132"/>
      <c r="CM231" s="132"/>
      <c r="CO231" s="132"/>
      <c r="CQ231" s="132"/>
      <c r="CR231" s="132"/>
      <c r="CT231" s="132"/>
      <c r="CU231" s="132"/>
      <c r="CW231" s="132"/>
      <c r="CY231" s="132"/>
      <c r="DA231" s="132"/>
      <c r="DB231" s="132"/>
      <c r="DD231" s="132"/>
      <c r="DE231" s="132"/>
      <c r="DF231" s="132"/>
      <c r="DH231" s="132"/>
      <c r="DJ231" s="132"/>
      <c r="DK231" s="132"/>
      <c r="DL231" s="132"/>
      <c r="DM231" s="132"/>
      <c r="DN231" s="132"/>
      <c r="DO231" s="132"/>
      <c r="DQ231" s="132"/>
      <c r="DR231" s="132"/>
      <c r="DT231" s="132"/>
      <c r="DU231" s="132"/>
      <c r="DV231" s="132"/>
      <c r="DW231" s="132"/>
      <c r="DX231" s="132"/>
      <c r="DY231" s="132"/>
      <c r="DZ231" s="132"/>
      <c r="EA231" s="132"/>
      <c r="EB231" s="132"/>
      <c r="EC231" s="132"/>
    </row>
    <row r="232" spans="14:133">
      <c r="N232" s="131"/>
      <c r="Q232" s="132"/>
      <c r="S232" s="132"/>
      <c r="U232" s="132"/>
      <c r="V232" s="132"/>
      <c r="X232" s="132"/>
      <c r="Z232" s="132"/>
      <c r="AB232" s="132"/>
      <c r="AC232" s="132"/>
      <c r="AD232" s="132"/>
      <c r="AF232" s="132"/>
      <c r="AG232" s="132"/>
      <c r="AI232" s="132"/>
      <c r="AK232" s="132"/>
      <c r="AM232" s="132"/>
      <c r="AO232" s="132"/>
      <c r="AP232" s="132"/>
      <c r="AQ232" s="132"/>
      <c r="AS232" s="132"/>
      <c r="AU232" s="132"/>
      <c r="AW232" s="132"/>
      <c r="AX232" s="132"/>
      <c r="AZ232" s="132"/>
      <c r="BB232" s="132"/>
      <c r="BD232" s="132"/>
      <c r="BF232" s="132"/>
      <c r="BH232" s="132"/>
      <c r="BJ232" s="132"/>
      <c r="BL232" s="132"/>
      <c r="BM232" s="132"/>
      <c r="BN232" s="132"/>
      <c r="BO232" s="132"/>
      <c r="BQ232" s="132"/>
      <c r="BR232" s="132"/>
      <c r="BS232" s="132"/>
      <c r="BU232" s="132"/>
      <c r="BW232" s="132"/>
      <c r="BY232" s="132"/>
      <c r="CA232" s="132"/>
      <c r="CC232" s="132"/>
      <c r="CF232" s="132"/>
      <c r="CG232" s="132"/>
      <c r="CI232" s="132"/>
      <c r="CK232" s="132"/>
      <c r="CM232" s="132"/>
      <c r="CO232" s="132"/>
      <c r="CQ232" s="132"/>
      <c r="CR232" s="132"/>
      <c r="CT232" s="132"/>
      <c r="CU232" s="132"/>
      <c r="CW232" s="132"/>
      <c r="CY232" s="132"/>
      <c r="DA232" s="132"/>
      <c r="DB232" s="132"/>
      <c r="DD232" s="132"/>
      <c r="DE232" s="132"/>
      <c r="DF232" s="132"/>
      <c r="DH232" s="132"/>
      <c r="DJ232" s="132"/>
      <c r="DK232" s="132"/>
      <c r="DL232" s="132"/>
      <c r="DM232" s="132"/>
      <c r="DN232" s="132"/>
      <c r="DO232" s="132"/>
      <c r="DQ232" s="132"/>
      <c r="DR232" s="132"/>
      <c r="DT232" s="132"/>
      <c r="DU232" s="132"/>
      <c r="DV232" s="132"/>
      <c r="DW232" s="132"/>
      <c r="DX232" s="132"/>
      <c r="DY232" s="132"/>
      <c r="DZ232" s="132"/>
      <c r="EA232" s="132"/>
      <c r="EB232" s="132"/>
      <c r="EC232" s="132"/>
    </row>
    <row r="233" spans="14:133">
      <c r="N233" s="131"/>
      <c r="Q233" s="132"/>
      <c r="S233" s="132"/>
      <c r="U233" s="132"/>
      <c r="V233" s="132"/>
      <c r="X233" s="132"/>
      <c r="Z233" s="132"/>
      <c r="AB233" s="132"/>
      <c r="AC233" s="132"/>
      <c r="AD233" s="132"/>
      <c r="AF233" s="132"/>
      <c r="AG233" s="132"/>
      <c r="AI233" s="132"/>
      <c r="AK233" s="132"/>
      <c r="AM233" s="132"/>
      <c r="AO233" s="132"/>
      <c r="AP233" s="132"/>
      <c r="AQ233" s="132"/>
      <c r="AS233" s="132"/>
      <c r="AU233" s="132"/>
      <c r="AW233" s="132"/>
      <c r="AX233" s="132"/>
      <c r="AZ233" s="132"/>
      <c r="BB233" s="132"/>
      <c r="BD233" s="132"/>
      <c r="BF233" s="132"/>
      <c r="BH233" s="132"/>
      <c r="BJ233" s="132"/>
      <c r="BL233" s="132"/>
      <c r="BM233" s="132"/>
      <c r="BN233" s="132"/>
      <c r="BO233" s="132"/>
      <c r="BQ233" s="132"/>
      <c r="BR233" s="132"/>
      <c r="BS233" s="132"/>
      <c r="BU233" s="132"/>
      <c r="BW233" s="132"/>
      <c r="BY233" s="132"/>
      <c r="CA233" s="132"/>
      <c r="CC233" s="132"/>
      <c r="CF233" s="132"/>
      <c r="CG233" s="132"/>
      <c r="CI233" s="132"/>
      <c r="CK233" s="132"/>
      <c r="CM233" s="132"/>
      <c r="CO233" s="132"/>
      <c r="CQ233" s="132"/>
      <c r="CR233" s="132"/>
      <c r="CT233" s="132"/>
      <c r="CU233" s="132"/>
      <c r="CW233" s="132"/>
      <c r="CY233" s="132"/>
      <c r="DA233" s="132"/>
      <c r="DB233" s="132"/>
      <c r="DD233" s="132"/>
      <c r="DE233" s="132"/>
      <c r="DF233" s="132"/>
      <c r="DH233" s="132"/>
      <c r="DJ233" s="132"/>
      <c r="DK233" s="132"/>
      <c r="DL233" s="132"/>
      <c r="DM233" s="132"/>
      <c r="DN233" s="132"/>
      <c r="DO233" s="132"/>
      <c r="DQ233" s="132"/>
      <c r="DR233" s="132"/>
      <c r="DT233" s="132"/>
      <c r="DU233" s="132"/>
      <c r="DV233" s="132"/>
      <c r="DW233" s="132"/>
      <c r="DX233" s="132"/>
      <c r="DY233" s="132"/>
      <c r="DZ233" s="132"/>
      <c r="EA233" s="132"/>
      <c r="EB233" s="132"/>
      <c r="EC233" s="132"/>
    </row>
    <row r="234" spans="14:133">
      <c r="N234" s="131"/>
      <c r="Q234" s="132"/>
      <c r="S234" s="132"/>
      <c r="U234" s="132"/>
      <c r="V234" s="132"/>
      <c r="X234" s="132"/>
      <c r="Z234" s="132"/>
      <c r="AB234" s="132"/>
      <c r="AC234" s="132"/>
      <c r="AD234" s="132"/>
      <c r="AF234" s="132"/>
      <c r="AG234" s="132"/>
      <c r="AI234" s="132"/>
      <c r="AK234" s="132"/>
      <c r="AM234" s="132"/>
      <c r="AO234" s="132"/>
      <c r="AP234" s="132"/>
      <c r="AQ234" s="132"/>
      <c r="AS234" s="132"/>
      <c r="AU234" s="132"/>
      <c r="AW234" s="132"/>
      <c r="AX234" s="132"/>
      <c r="AZ234" s="132"/>
      <c r="BB234" s="132"/>
      <c r="BD234" s="132"/>
      <c r="BF234" s="132"/>
      <c r="BH234" s="132"/>
      <c r="BJ234" s="132"/>
      <c r="BL234" s="132"/>
      <c r="BM234" s="132"/>
      <c r="BN234" s="132"/>
      <c r="BO234" s="132"/>
      <c r="BQ234" s="132"/>
      <c r="BR234" s="132"/>
      <c r="BS234" s="132"/>
      <c r="BU234" s="132"/>
      <c r="BW234" s="132"/>
      <c r="BY234" s="132"/>
      <c r="CA234" s="132"/>
      <c r="CC234" s="132"/>
      <c r="CF234" s="132"/>
      <c r="CG234" s="132"/>
      <c r="CI234" s="132"/>
      <c r="CK234" s="132"/>
      <c r="CM234" s="132"/>
      <c r="CO234" s="132"/>
      <c r="CQ234" s="132"/>
      <c r="CR234" s="132"/>
      <c r="CT234" s="132"/>
      <c r="CU234" s="132"/>
      <c r="CW234" s="132"/>
      <c r="CY234" s="132"/>
      <c r="DA234" s="132"/>
      <c r="DB234" s="132"/>
      <c r="DD234" s="132"/>
      <c r="DE234" s="132"/>
      <c r="DF234" s="132"/>
      <c r="DH234" s="132"/>
      <c r="DJ234" s="132"/>
      <c r="DK234" s="132"/>
      <c r="DL234" s="132"/>
      <c r="DM234" s="132"/>
      <c r="DN234" s="132"/>
      <c r="DO234" s="132"/>
      <c r="DQ234" s="132"/>
      <c r="DR234" s="132"/>
      <c r="DT234" s="132"/>
      <c r="DU234" s="132"/>
      <c r="DV234" s="132"/>
      <c r="DW234" s="132"/>
      <c r="DX234" s="132"/>
      <c r="DY234" s="132"/>
      <c r="DZ234" s="132"/>
      <c r="EA234" s="132"/>
      <c r="EB234" s="132"/>
      <c r="EC234" s="132"/>
    </row>
    <row r="235" spans="14:133">
      <c r="N235" s="131"/>
      <c r="Q235" s="132"/>
      <c r="S235" s="132"/>
      <c r="U235" s="132"/>
      <c r="V235" s="132"/>
      <c r="X235" s="132"/>
      <c r="Z235" s="132"/>
      <c r="AB235" s="132"/>
      <c r="AC235" s="132"/>
      <c r="AD235" s="132"/>
      <c r="AF235" s="132"/>
      <c r="AG235" s="132"/>
      <c r="AI235" s="132"/>
      <c r="AK235" s="132"/>
      <c r="AM235" s="132"/>
      <c r="AO235" s="132"/>
      <c r="AP235" s="132"/>
      <c r="AQ235" s="132"/>
      <c r="AS235" s="132"/>
      <c r="AU235" s="132"/>
      <c r="AW235" s="132"/>
      <c r="AX235" s="132"/>
      <c r="AZ235" s="132"/>
      <c r="BB235" s="132"/>
      <c r="BD235" s="132"/>
      <c r="BF235" s="132"/>
      <c r="BH235" s="132"/>
      <c r="BJ235" s="132"/>
      <c r="BL235" s="132"/>
      <c r="BM235" s="132"/>
      <c r="BN235" s="132"/>
      <c r="BO235" s="132"/>
      <c r="BQ235" s="132"/>
      <c r="BR235" s="132"/>
      <c r="BS235" s="132"/>
      <c r="BU235" s="132"/>
      <c r="BW235" s="132"/>
      <c r="BY235" s="132"/>
      <c r="CA235" s="132"/>
      <c r="CC235" s="132"/>
      <c r="CF235" s="132"/>
      <c r="CG235" s="132"/>
      <c r="CI235" s="132"/>
      <c r="CK235" s="132"/>
      <c r="CM235" s="132"/>
      <c r="CO235" s="132"/>
      <c r="CQ235" s="132"/>
      <c r="CR235" s="132"/>
      <c r="CT235" s="132"/>
      <c r="CU235" s="132"/>
      <c r="CW235" s="132"/>
      <c r="CY235" s="132"/>
      <c r="DA235" s="132"/>
      <c r="DB235" s="132"/>
      <c r="DD235" s="132"/>
      <c r="DE235" s="132"/>
      <c r="DF235" s="132"/>
      <c r="DH235" s="132"/>
      <c r="DJ235" s="132"/>
      <c r="DK235" s="132"/>
      <c r="DL235" s="132"/>
      <c r="DM235" s="132"/>
      <c r="DN235" s="132"/>
      <c r="DO235" s="132"/>
      <c r="DQ235" s="132"/>
      <c r="DR235" s="132"/>
      <c r="DT235" s="132"/>
      <c r="DU235" s="132"/>
      <c r="DV235" s="132"/>
      <c r="DW235" s="132"/>
      <c r="DX235" s="132"/>
      <c r="DY235" s="132"/>
      <c r="DZ235" s="132"/>
      <c r="EA235" s="132"/>
      <c r="EB235" s="132"/>
      <c r="EC235" s="132"/>
    </row>
    <row r="236" spans="14:133">
      <c r="N236" s="131"/>
      <c r="Q236" s="132"/>
      <c r="S236" s="132"/>
      <c r="U236" s="132"/>
      <c r="V236" s="132"/>
      <c r="X236" s="132"/>
      <c r="Z236" s="132"/>
      <c r="AB236" s="132"/>
      <c r="AC236" s="132"/>
      <c r="AD236" s="132"/>
      <c r="AF236" s="132"/>
      <c r="AG236" s="132"/>
      <c r="AI236" s="132"/>
      <c r="AK236" s="132"/>
      <c r="AM236" s="132"/>
      <c r="AO236" s="132"/>
      <c r="AP236" s="132"/>
      <c r="AQ236" s="132"/>
      <c r="AS236" s="132"/>
      <c r="AU236" s="132"/>
      <c r="AW236" s="132"/>
      <c r="AX236" s="132"/>
      <c r="AZ236" s="132"/>
      <c r="BB236" s="132"/>
      <c r="BD236" s="132"/>
      <c r="BF236" s="132"/>
      <c r="BH236" s="132"/>
      <c r="BJ236" s="132"/>
      <c r="BL236" s="132"/>
      <c r="BM236" s="132"/>
      <c r="BN236" s="132"/>
      <c r="BO236" s="132"/>
      <c r="BQ236" s="132"/>
      <c r="BR236" s="132"/>
      <c r="BS236" s="132"/>
      <c r="BU236" s="132"/>
      <c r="BW236" s="132"/>
      <c r="BY236" s="132"/>
      <c r="CA236" s="132"/>
      <c r="CC236" s="132"/>
      <c r="CF236" s="132"/>
      <c r="CG236" s="132"/>
      <c r="CI236" s="132"/>
      <c r="CK236" s="132"/>
      <c r="CM236" s="132"/>
      <c r="CO236" s="132"/>
      <c r="CQ236" s="132"/>
      <c r="CR236" s="132"/>
      <c r="CT236" s="132"/>
      <c r="CU236" s="132"/>
      <c r="CW236" s="132"/>
      <c r="CY236" s="132"/>
      <c r="DA236" s="132"/>
      <c r="DB236" s="132"/>
      <c r="DD236" s="132"/>
      <c r="DE236" s="132"/>
      <c r="DF236" s="132"/>
      <c r="DH236" s="132"/>
      <c r="DJ236" s="132"/>
      <c r="DK236" s="132"/>
      <c r="DL236" s="132"/>
      <c r="DM236" s="132"/>
      <c r="DN236" s="132"/>
      <c r="DO236" s="132"/>
      <c r="DQ236" s="132"/>
      <c r="DR236" s="132"/>
      <c r="DT236" s="132"/>
      <c r="DU236" s="132"/>
      <c r="DV236" s="132"/>
      <c r="DW236" s="132"/>
      <c r="DX236" s="132"/>
      <c r="DY236" s="132"/>
      <c r="DZ236" s="132"/>
      <c r="EA236" s="132"/>
      <c r="EB236" s="132"/>
      <c r="EC236" s="132"/>
    </row>
    <row r="237" spans="14:133">
      <c r="N237" s="131"/>
      <c r="Q237" s="132"/>
      <c r="S237" s="132"/>
      <c r="U237" s="132"/>
      <c r="V237" s="132"/>
      <c r="X237" s="132"/>
      <c r="Z237" s="132"/>
      <c r="AB237" s="132"/>
      <c r="AC237" s="132"/>
      <c r="AD237" s="132"/>
      <c r="AF237" s="132"/>
      <c r="AG237" s="132"/>
      <c r="AI237" s="132"/>
      <c r="AK237" s="132"/>
      <c r="AM237" s="132"/>
      <c r="AO237" s="132"/>
      <c r="AP237" s="132"/>
      <c r="AQ237" s="132"/>
      <c r="AS237" s="132"/>
      <c r="AU237" s="132"/>
      <c r="AW237" s="132"/>
      <c r="AX237" s="132"/>
      <c r="AZ237" s="132"/>
      <c r="BB237" s="132"/>
      <c r="BD237" s="132"/>
      <c r="BF237" s="132"/>
      <c r="BH237" s="132"/>
      <c r="BJ237" s="132"/>
      <c r="BL237" s="132"/>
      <c r="BM237" s="132"/>
      <c r="BN237" s="132"/>
      <c r="BO237" s="132"/>
      <c r="BQ237" s="132"/>
      <c r="BR237" s="132"/>
      <c r="BS237" s="132"/>
      <c r="BU237" s="132"/>
      <c r="BW237" s="132"/>
      <c r="BY237" s="132"/>
      <c r="CA237" s="132"/>
      <c r="CC237" s="132"/>
      <c r="CF237" s="132"/>
      <c r="CG237" s="132"/>
      <c r="CI237" s="132"/>
      <c r="CK237" s="132"/>
      <c r="CM237" s="132"/>
      <c r="CO237" s="132"/>
      <c r="CQ237" s="132"/>
      <c r="CR237" s="132"/>
      <c r="CT237" s="132"/>
      <c r="CU237" s="132"/>
      <c r="CW237" s="132"/>
      <c r="CY237" s="132"/>
      <c r="DA237" s="132"/>
      <c r="DB237" s="132"/>
      <c r="DD237" s="132"/>
      <c r="DE237" s="132"/>
      <c r="DF237" s="132"/>
      <c r="DH237" s="132"/>
      <c r="DJ237" s="132"/>
      <c r="DK237" s="132"/>
      <c r="DL237" s="132"/>
      <c r="DM237" s="132"/>
      <c r="DN237" s="132"/>
      <c r="DO237" s="132"/>
      <c r="DQ237" s="132"/>
      <c r="DR237" s="132"/>
      <c r="DT237" s="132"/>
      <c r="DU237" s="132"/>
      <c r="DV237" s="132"/>
      <c r="DW237" s="132"/>
      <c r="DX237" s="132"/>
      <c r="DY237" s="132"/>
      <c r="DZ237" s="132"/>
      <c r="EA237" s="132"/>
      <c r="EB237" s="132"/>
      <c r="EC237" s="132"/>
    </row>
    <row r="238" spans="14:133">
      <c r="N238" s="131"/>
      <c r="Q238" s="132"/>
      <c r="S238" s="132"/>
      <c r="U238" s="132"/>
      <c r="V238" s="132"/>
      <c r="X238" s="132"/>
      <c r="Z238" s="132"/>
      <c r="AB238" s="132"/>
      <c r="AC238" s="132"/>
      <c r="AD238" s="132"/>
      <c r="AF238" s="132"/>
      <c r="AG238" s="132"/>
      <c r="AI238" s="132"/>
      <c r="AK238" s="132"/>
      <c r="AM238" s="132"/>
      <c r="AO238" s="132"/>
      <c r="AP238" s="132"/>
      <c r="AQ238" s="132"/>
      <c r="AS238" s="132"/>
      <c r="AU238" s="132"/>
      <c r="AW238" s="132"/>
      <c r="AX238" s="132"/>
      <c r="AZ238" s="132"/>
      <c r="BB238" s="132"/>
      <c r="BD238" s="132"/>
      <c r="BF238" s="132"/>
      <c r="BH238" s="132"/>
      <c r="BJ238" s="132"/>
      <c r="BL238" s="132"/>
      <c r="BM238" s="132"/>
      <c r="BN238" s="132"/>
      <c r="BO238" s="132"/>
      <c r="BQ238" s="132"/>
      <c r="BR238" s="132"/>
      <c r="BS238" s="132"/>
      <c r="BU238" s="132"/>
      <c r="BW238" s="132"/>
      <c r="BY238" s="132"/>
      <c r="CA238" s="132"/>
      <c r="CC238" s="132"/>
      <c r="CF238" s="132"/>
      <c r="CG238" s="132"/>
      <c r="CI238" s="132"/>
      <c r="CK238" s="132"/>
      <c r="CM238" s="132"/>
      <c r="CO238" s="132"/>
      <c r="CQ238" s="132"/>
      <c r="CR238" s="132"/>
      <c r="CT238" s="132"/>
      <c r="CU238" s="132"/>
      <c r="CW238" s="132"/>
      <c r="CY238" s="132"/>
      <c r="DA238" s="132"/>
      <c r="DB238" s="132"/>
      <c r="DD238" s="132"/>
      <c r="DE238" s="132"/>
      <c r="DF238" s="132"/>
      <c r="DH238" s="132"/>
      <c r="DJ238" s="132"/>
      <c r="DK238" s="132"/>
      <c r="DL238" s="132"/>
      <c r="DM238" s="132"/>
      <c r="DN238" s="132"/>
      <c r="DO238" s="132"/>
      <c r="DQ238" s="132"/>
      <c r="DR238" s="132"/>
      <c r="DT238" s="132"/>
      <c r="DU238" s="132"/>
      <c r="DV238" s="132"/>
      <c r="DW238" s="132"/>
      <c r="DX238" s="132"/>
      <c r="DY238" s="132"/>
      <c r="DZ238" s="132"/>
      <c r="EA238" s="132"/>
      <c r="EB238" s="132"/>
      <c r="EC238" s="132"/>
    </row>
    <row r="239" spans="14:133">
      <c r="N239" s="131"/>
      <c r="Q239" s="132"/>
      <c r="S239" s="132"/>
      <c r="U239" s="132"/>
      <c r="V239" s="132"/>
      <c r="X239" s="132"/>
      <c r="Z239" s="132"/>
      <c r="AB239" s="132"/>
      <c r="AC239" s="132"/>
      <c r="AD239" s="132"/>
      <c r="AF239" s="132"/>
      <c r="AG239" s="132"/>
      <c r="AI239" s="132"/>
      <c r="AK239" s="132"/>
      <c r="AM239" s="132"/>
      <c r="AO239" s="132"/>
      <c r="AP239" s="132"/>
      <c r="AQ239" s="132"/>
      <c r="AS239" s="132"/>
      <c r="AU239" s="132"/>
      <c r="AW239" s="132"/>
      <c r="AX239" s="132"/>
      <c r="AZ239" s="132"/>
      <c r="BB239" s="132"/>
      <c r="BD239" s="132"/>
      <c r="BF239" s="132"/>
      <c r="BH239" s="132"/>
      <c r="BJ239" s="132"/>
      <c r="BL239" s="132"/>
      <c r="BM239" s="132"/>
      <c r="BN239" s="132"/>
      <c r="BO239" s="132"/>
      <c r="BQ239" s="132"/>
      <c r="BR239" s="132"/>
      <c r="BS239" s="132"/>
      <c r="BU239" s="132"/>
      <c r="BW239" s="132"/>
      <c r="BY239" s="132"/>
      <c r="CA239" s="132"/>
      <c r="CC239" s="132"/>
      <c r="CF239" s="132"/>
      <c r="CG239" s="132"/>
      <c r="CI239" s="132"/>
      <c r="CK239" s="132"/>
      <c r="CM239" s="132"/>
      <c r="CO239" s="132"/>
      <c r="CQ239" s="132"/>
      <c r="CR239" s="132"/>
      <c r="CT239" s="132"/>
      <c r="CU239" s="132"/>
      <c r="CW239" s="132"/>
      <c r="CY239" s="132"/>
      <c r="DA239" s="132"/>
      <c r="DB239" s="132"/>
      <c r="DD239" s="132"/>
      <c r="DE239" s="132"/>
      <c r="DF239" s="132"/>
      <c r="DH239" s="132"/>
      <c r="DJ239" s="132"/>
      <c r="DK239" s="132"/>
      <c r="DL239" s="132"/>
      <c r="DM239" s="132"/>
      <c r="DN239" s="132"/>
      <c r="DO239" s="132"/>
      <c r="DQ239" s="132"/>
      <c r="DR239" s="132"/>
      <c r="DT239" s="132"/>
      <c r="DU239" s="132"/>
      <c r="DV239" s="132"/>
      <c r="DW239" s="132"/>
      <c r="DX239" s="132"/>
      <c r="DY239" s="132"/>
      <c r="DZ239" s="132"/>
      <c r="EA239" s="132"/>
      <c r="EB239" s="132"/>
      <c r="EC239" s="132"/>
    </row>
    <row r="240" spans="14:133">
      <c r="N240" s="131"/>
      <c r="Q240" s="132"/>
      <c r="S240" s="132"/>
      <c r="U240" s="132"/>
      <c r="V240" s="132"/>
      <c r="X240" s="132"/>
      <c r="Z240" s="132"/>
      <c r="AB240" s="132"/>
      <c r="AC240" s="132"/>
      <c r="AD240" s="132"/>
      <c r="AF240" s="132"/>
      <c r="AG240" s="132"/>
      <c r="AI240" s="132"/>
      <c r="AK240" s="132"/>
      <c r="AM240" s="132"/>
      <c r="AO240" s="132"/>
      <c r="AP240" s="132"/>
      <c r="AQ240" s="132"/>
      <c r="AS240" s="132"/>
      <c r="AU240" s="132"/>
      <c r="AW240" s="132"/>
      <c r="AX240" s="132"/>
      <c r="AZ240" s="132"/>
      <c r="BB240" s="132"/>
      <c r="BD240" s="132"/>
      <c r="BF240" s="132"/>
      <c r="BH240" s="132"/>
      <c r="BJ240" s="132"/>
      <c r="BL240" s="132"/>
      <c r="BM240" s="132"/>
      <c r="BN240" s="132"/>
      <c r="BO240" s="132"/>
      <c r="BQ240" s="132"/>
      <c r="BR240" s="132"/>
      <c r="BS240" s="132"/>
      <c r="BU240" s="132"/>
      <c r="BW240" s="132"/>
      <c r="BY240" s="132"/>
      <c r="CA240" s="132"/>
      <c r="CC240" s="132"/>
      <c r="CF240" s="132"/>
      <c r="CG240" s="132"/>
      <c r="CI240" s="132"/>
      <c r="CK240" s="132"/>
      <c r="CM240" s="132"/>
      <c r="CO240" s="132"/>
      <c r="CQ240" s="132"/>
      <c r="CR240" s="132"/>
      <c r="CT240" s="132"/>
      <c r="CU240" s="132"/>
      <c r="CW240" s="132"/>
      <c r="CY240" s="132"/>
      <c r="DA240" s="132"/>
      <c r="DB240" s="132"/>
      <c r="DD240" s="132"/>
      <c r="DE240" s="132"/>
      <c r="DF240" s="132"/>
      <c r="DH240" s="132"/>
      <c r="DJ240" s="132"/>
      <c r="DK240" s="132"/>
      <c r="DL240" s="132"/>
      <c r="DM240" s="132"/>
      <c r="DN240" s="132"/>
      <c r="DO240" s="132"/>
      <c r="DQ240" s="132"/>
      <c r="DR240" s="132"/>
      <c r="DT240" s="132"/>
      <c r="DU240" s="132"/>
      <c r="DV240" s="132"/>
      <c r="DW240" s="132"/>
      <c r="DX240" s="132"/>
      <c r="DY240" s="132"/>
      <c r="DZ240" s="132"/>
      <c r="EA240" s="132"/>
      <c r="EB240" s="132"/>
      <c r="EC240" s="132"/>
    </row>
    <row r="241" spans="14:133">
      <c r="N241" s="131"/>
      <c r="Q241" s="132"/>
      <c r="S241" s="132"/>
      <c r="U241" s="132"/>
      <c r="V241" s="132"/>
      <c r="X241" s="132"/>
      <c r="Z241" s="132"/>
      <c r="AB241" s="132"/>
      <c r="AC241" s="132"/>
      <c r="AD241" s="132"/>
      <c r="AF241" s="132"/>
      <c r="AG241" s="132"/>
      <c r="AI241" s="132"/>
      <c r="AK241" s="132"/>
      <c r="AM241" s="132"/>
      <c r="AO241" s="132"/>
      <c r="AP241" s="132"/>
      <c r="AQ241" s="132"/>
      <c r="AS241" s="132"/>
      <c r="AU241" s="132"/>
      <c r="AW241" s="132"/>
      <c r="AX241" s="132"/>
      <c r="AZ241" s="132"/>
      <c r="BB241" s="132"/>
      <c r="BD241" s="132"/>
      <c r="BF241" s="132"/>
      <c r="BH241" s="132"/>
      <c r="BJ241" s="132"/>
      <c r="BL241" s="132"/>
      <c r="BM241" s="132"/>
      <c r="BN241" s="132"/>
      <c r="BO241" s="132"/>
      <c r="BQ241" s="132"/>
      <c r="BR241" s="132"/>
      <c r="BS241" s="132"/>
      <c r="BU241" s="132"/>
      <c r="BW241" s="132"/>
      <c r="BY241" s="132"/>
      <c r="CA241" s="132"/>
      <c r="CC241" s="132"/>
      <c r="CF241" s="132"/>
      <c r="CG241" s="132"/>
      <c r="CI241" s="132"/>
      <c r="CK241" s="132"/>
      <c r="CM241" s="132"/>
      <c r="CO241" s="132"/>
      <c r="CQ241" s="132"/>
      <c r="CR241" s="132"/>
      <c r="CT241" s="132"/>
      <c r="CU241" s="132"/>
      <c r="CW241" s="132"/>
      <c r="CY241" s="132"/>
      <c r="DA241" s="132"/>
      <c r="DB241" s="132"/>
      <c r="DD241" s="132"/>
      <c r="DE241" s="132"/>
      <c r="DF241" s="132"/>
      <c r="DH241" s="132"/>
      <c r="DJ241" s="132"/>
      <c r="DK241" s="132"/>
      <c r="DL241" s="132"/>
      <c r="DM241" s="132"/>
      <c r="DN241" s="132"/>
      <c r="DO241" s="132"/>
      <c r="DQ241" s="132"/>
      <c r="DR241" s="132"/>
      <c r="DT241" s="132"/>
      <c r="DU241" s="132"/>
      <c r="DV241" s="132"/>
      <c r="DW241" s="132"/>
      <c r="DX241" s="132"/>
      <c r="DY241" s="132"/>
      <c r="DZ241" s="132"/>
      <c r="EA241" s="132"/>
      <c r="EB241" s="132"/>
      <c r="EC241" s="132"/>
    </row>
    <row r="242" spans="14:133">
      <c r="N242" s="131"/>
      <c r="Q242" s="132"/>
      <c r="S242" s="132"/>
      <c r="U242" s="132"/>
      <c r="V242" s="132"/>
      <c r="X242" s="132"/>
      <c r="Z242" s="132"/>
      <c r="AB242" s="132"/>
      <c r="AC242" s="132"/>
      <c r="AD242" s="132"/>
      <c r="AF242" s="132"/>
      <c r="AG242" s="132"/>
      <c r="AI242" s="132"/>
      <c r="AK242" s="132"/>
      <c r="AM242" s="132"/>
      <c r="AO242" s="132"/>
      <c r="AP242" s="132"/>
      <c r="AQ242" s="132"/>
      <c r="AS242" s="132"/>
      <c r="AU242" s="132"/>
      <c r="AW242" s="132"/>
      <c r="AX242" s="132"/>
      <c r="AZ242" s="132"/>
      <c r="BB242" s="132"/>
      <c r="BD242" s="132"/>
      <c r="BF242" s="132"/>
      <c r="BH242" s="132"/>
      <c r="BJ242" s="132"/>
      <c r="BL242" s="132"/>
      <c r="BM242" s="132"/>
      <c r="BN242" s="132"/>
      <c r="BO242" s="132"/>
      <c r="BQ242" s="132"/>
      <c r="BR242" s="132"/>
      <c r="BS242" s="132"/>
      <c r="BU242" s="132"/>
      <c r="BW242" s="132"/>
      <c r="BY242" s="132"/>
      <c r="CA242" s="132"/>
      <c r="CC242" s="132"/>
      <c r="CF242" s="132"/>
      <c r="CG242" s="132"/>
      <c r="CI242" s="132"/>
      <c r="CK242" s="132"/>
      <c r="CM242" s="132"/>
      <c r="CO242" s="132"/>
      <c r="CQ242" s="132"/>
      <c r="CR242" s="132"/>
      <c r="CT242" s="132"/>
      <c r="CU242" s="132"/>
      <c r="CW242" s="132"/>
      <c r="CY242" s="132"/>
      <c r="DA242" s="132"/>
      <c r="DB242" s="132"/>
      <c r="DD242" s="132"/>
      <c r="DE242" s="132"/>
      <c r="DF242" s="132"/>
      <c r="DH242" s="132"/>
      <c r="DJ242" s="132"/>
      <c r="DK242" s="132"/>
      <c r="DL242" s="132"/>
      <c r="DM242" s="132"/>
      <c r="DN242" s="132"/>
      <c r="DO242" s="132"/>
      <c r="DQ242" s="132"/>
      <c r="DR242" s="132"/>
      <c r="DT242" s="132"/>
      <c r="DU242" s="132"/>
      <c r="DV242" s="132"/>
      <c r="DW242" s="132"/>
      <c r="DX242" s="132"/>
      <c r="DY242" s="132"/>
      <c r="DZ242" s="132"/>
      <c r="EA242" s="132"/>
      <c r="EB242" s="132"/>
      <c r="EC242" s="132"/>
    </row>
    <row r="243" spans="14:133">
      <c r="N243" s="131"/>
      <c r="Q243" s="132"/>
      <c r="S243" s="132"/>
      <c r="U243" s="132"/>
      <c r="V243" s="132"/>
      <c r="X243" s="132"/>
      <c r="Z243" s="132"/>
      <c r="AB243" s="132"/>
      <c r="AC243" s="132"/>
      <c r="AD243" s="132"/>
      <c r="AF243" s="132"/>
      <c r="AG243" s="132"/>
      <c r="AI243" s="132"/>
      <c r="AK243" s="132"/>
      <c r="AM243" s="132"/>
      <c r="AO243" s="132"/>
      <c r="AP243" s="132"/>
      <c r="AQ243" s="132"/>
      <c r="AS243" s="132"/>
      <c r="AU243" s="132"/>
      <c r="AW243" s="132"/>
      <c r="AX243" s="132"/>
      <c r="AZ243" s="132"/>
      <c r="BB243" s="132"/>
      <c r="BD243" s="132"/>
      <c r="BF243" s="132"/>
      <c r="BH243" s="132"/>
      <c r="BJ243" s="132"/>
      <c r="BL243" s="132"/>
      <c r="BM243" s="132"/>
      <c r="BN243" s="132"/>
      <c r="BO243" s="132"/>
      <c r="BQ243" s="132"/>
      <c r="BR243" s="132"/>
      <c r="BS243" s="132"/>
      <c r="BU243" s="132"/>
      <c r="BW243" s="132"/>
      <c r="BY243" s="132"/>
      <c r="CA243" s="132"/>
      <c r="CC243" s="132"/>
      <c r="CF243" s="132"/>
      <c r="CG243" s="132"/>
      <c r="CI243" s="132"/>
      <c r="CK243" s="132"/>
      <c r="CM243" s="132"/>
      <c r="CO243" s="132"/>
      <c r="CQ243" s="132"/>
      <c r="CR243" s="132"/>
      <c r="CT243" s="132"/>
      <c r="CU243" s="132"/>
      <c r="CW243" s="132"/>
      <c r="CY243" s="132"/>
      <c r="DA243" s="132"/>
      <c r="DB243" s="132"/>
      <c r="DD243" s="132"/>
      <c r="DE243" s="132"/>
      <c r="DF243" s="132"/>
      <c r="DH243" s="132"/>
      <c r="DJ243" s="132"/>
      <c r="DK243" s="132"/>
      <c r="DL243" s="132"/>
      <c r="DM243" s="132"/>
      <c r="DN243" s="132"/>
      <c r="DO243" s="132"/>
      <c r="DQ243" s="132"/>
      <c r="DR243" s="132"/>
      <c r="DT243" s="132"/>
      <c r="DU243" s="132"/>
      <c r="DV243" s="132"/>
      <c r="DW243" s="132"/>
      <c r="DX243" s="132"/>
      <c r="DY243" s="132"/>
      <c r="DZ243" s="132"/>
      <c r="EA243" s="132"/>
      <c r="EB243" s="132"/>
      <c r="EC243" s="132"/>
    </row>
    <row r="244" spans="14:133">
      <c r="N244" s="131"/>
      <c r="Q244" s="132"/>
      <c r="S244" s="132"/>
      <c r="U244" s="132"/>
      <c r="V244" s="132"/>
      <c r="X244" s="132"/>
      <c r="Z244" s="132"/>
      <c r="AB244" s="132"/>
      <c r="AC244" s="132"/>
      <c r="AD244" s="132"/>
      <c r="AF244" s="132"/>
      <c r="AG244" s="132"/>
      <c r="AI244" s="132"/>
      <c r="AK244" s="132"/>
      <c r="AM244" s="132"/>
      <c r="AO244" s="132"/>
      <c r="AP244" s="132"/>
      <c r="AQ244" s="132"/>
      <c r="AS244" s="132"/>
      <c r="AU244" s="132"/>
      <c r="AW244" s="132"/>
      <c r="AX244" s="132"/>
      <c r="AZ244" s="132"/>
      <c r="BB244" s="132"/>
      <c r="BD244" s="132"/>
      <c r="BF244" s="132"/>
      <c r="BH244" s="132"/>
      <c r="BJ244" s="132"/>
      <c r="BL244" s="132"/>
      <c r="BM244" s="132"/>
      <c r="BN244" s="132"/>
      <c r="BO244" s="132"/>
      <c r="BQ244" s="132"/>
      <c r="BR244" s="132"/>
      <c r="BS244" s="132"/>
      <c r="BU244" s="132"/>
      <c r="BW244" s="132"/>
      <c r="BY244" s="132"/>
      <c r="CA244" s="132"/>
      <c r="CC244" s="132"/>
      <c r="CF244" s="132"/>
      <c r="CG244" s="132"/>
      <c r="CI244" s="132"/>
      <c r="CK244" s="132"/>
      <c r="CM244" s="132"/>
      <c r="CO244" s="132"/>
      <c r="CQ244" s="132"/>
      <c r="CR244" s="132"/>
      <c r="CT244" s="132"/>
      <c r="CU244" s="132"/>
      <c r="CW244" s="132"/>
      <c r="CY244" s="132"/>
      <c r="DA244" s="132"/>
      <c r="DB244" s="132"/>
      <c r="DD244" s="132"/>
      <c r="DE244" s="132"/>
      <c r="DF244" s="132"/>
      <c r="DH244" s="132"/>
      <c r="DJ244" s="132"/>
      <c r="DK244" s="132"/>
      <c r="DL244" s="132"/>
      <c r="DM244" s="132"/>
      <c r="DN244" s="132"/>
      <c r="DO244" s="132"/>
      <c r="DQ244" s="132"/>
      <c r="DR244" s="132"/>
      <c r="DT244" s="132"/>
      <c r="DU244" s="132"/>
      <c r="DV244" s="132"/>
      <c r="DW244" s="132"/>
      <c r="DX244" s="132"/>
      <c r="DY244" s="132"/>
      <c r="DZ244" s="132"/>
      <c r="EA244" s="132"/>
      <c r="EB244" s="132"/>
      <c r="EC244" s="132"/>
    </row>
    <row r="245" spans="14:133">
      <c r="N245" s="131"/>
      <c r="Q245" s="132"/>
      <c r="S245" s="132"/>
      <c r="U245" s="132"/>
      <c r="V245" s="132"/>
      <c r="X245" s="132"/>
      <c r="Z245" s="132"/>
      <c r="AB245" s="132"/>
      <c r="AC245" s="132"/>
      <c r="AD245" s="132"/>
      <c r="AF245" s="132"/>
      <c r="AG245" s="132"/>
      <c r="AI245" s="132"/>
      <c r="AK245" s="132"/>
      <c r="AM245" s="132"/>
      <c r="AO245" s="132"/>
      <c r="AP245" s="132"/>
      <c r="AQ245" s="132"/>
      <c r="AS245" s="132"/>
      <c r="AU245" s="132"/>
      <c r="AW245" s="132"/>
      <c r="AX245" s="132"/>
      <c r="AZ245" s="132"/>
      <c r="BB245" s="132"/>
      <c r="BD245" s="132"/>
      <c r="BF245" s="132"/>
      <c r="BH245" s="132"/>
      <c r="BJ245" s="132"/>
      <c r="BL245" s="132"/>
      <c r="BM245" s="132"/>
      <c r="BN245" s="132"/>
      <c r="BO245" s="132"/>
      <c r="BQ245" s="132"/>
      <c r="BR245" s="132"/>
      <c r="BS245" s="132"/>
      <c r="BU245" s="132"/>
      <c r="BW245" s="132"/>
      <c r="BY245" s="132"/>
      <c r="CA245" s="132"/>
      <c r="CC245" s="132"/>
      <c r="CF245" s="132"/>
      <c r="CG245" s="132"/>
      <c r="CI245" s="132"/>
      <c r="CK245" s="132"/>
      <c r="CM245" s="132"/>
      <c r="CO245" s="132"/>
      <c r="CQ245" s="132"/>
      <c r="CR245" s="132"/>
      <c r="CT245" s="132"/>
      <c r="CU245" s="132"/>
      <c r="CW245" s="132"/>
      <c r="CY245" s="132"/>
      <c r="DA245" s="132"/>
      <c r="DB245" s="132"/>
      <c r="DD245" s="132"/>
      <c r="DE245" s="132"/>
      <c r="DF245" s="132"/>
      <c r="DH245" s="132"/>
      <c r="DJ245" s="132"/>
      <c r="DK245" s="132"/>
      <c r="DL245" s="132"/>
      <c r="DM245" s="132"/>
      <c r="DN245" s="132"/>
      <c r="DO245" s="132"/>
      <c r="DQ245" s="132"/>
      <c r="DR245" s="132"/>
      <c r="DT245" s="132"/>
      <c r="DU245" s="132"/>
      <c r="DV245" s="132"/>
      <c r="DW245" s="132"/>
      <c r="DX245" s="132"/>
      <c r="DY245" s="132"/>
      <c r="DZ245" s="132"/>
      <c r="EA245" s="132"/>
      <c r="EB245" s="132"/>
      <c r="EC245" s="132"/>
    </row>
    <row r="246" spans="14:133">
      <c r="N246" s="131"/>
      <c r="Q246" s="132"/>
      <c r="S246" s="132"/>
      <c r="U246" s="132"/>
      <c r="V246" s="132"/>
      <c r="X246" s="132"/>
      <c r="Z246" s="132"/>
      <c r="AB246" s="132"/>
      <c r="AC246" s="132"/>
      <c r="AD246" s="132"/>
      <c r="AF246" s="132"/>
      <c r="AG246" s="132"/>
      <c r="AI246" s="132"/>
      <c r="AK246" s="132"/>
      <c r="AM246" s="132"/>
      <c r="AO246" s="132"/>
      <c r="AP246" s="132"/>
      <c r="AQ246" s="132"/>
      <c r="AS246" s="132"/>
      <c r="AU246" s="132"/>
      <c r="AW246" s="132"/>
      <c r="AX246" s="132"/>
      <c r="AZ246" s="132"/>
      <c r="BB246" s="132"/>
      <c r="BD246" s="132"/>
      <c r="BF246" s="132"/>
      <c r="BH246" s="132"/>
      <c r="BJ246" s="132"/>
      <c r="BL246" s="132"/>
      <c r="BM246" s="132"/>
      <c r="BN246" s="132"/>
      <c r="BO246" s="132"/>
      <c r="BQ246" s="132"/>
      <c r="BR246" s="132"/>
      <c r="BS246" s="132"/>
      <c r="BU246" s="132"/>
      <c r="BW246" s="132"/>
      <c r="BY246" s="132"/>
      <c r="CA246" s="132"/>
      <c r="CC246" s="132"/>
      <c r="CF246" s="132"/>
      <c r="CG246" s="132"/>
      <c r="CI246" s="132"/>
      <c r="CK246" s="132"/>
      <c r="CM246" s="132"/>
      <c r="CO246" s="132"/>
      <c r="CQ246" s="132"/>
      <c r="CR246" s="132"/>
      <c r="CT246" s="132"/>
      <c r="CU246" s="132"/>
      <c r="CW246" s="132"/>
      <c r="CY246" s="132"/>
      <c r="DA246" s="132"/>
      <c r="DB246" s="132"/>
      <c r="DD246" s="132"/>
      <c r="DE246" s="132"/>
      <c r="DF246" s="132"/>
      <c r="DH246" s="132"/>
      <c r="DJ246" s="132"/>
      <c r="DK246" s="132"/>
      <c r="DL246" s="132"/>
      <c r="DM246" s="132"/>
      <c r="DN246" s="132"/>
      <c r="DO246" s="132"/>
      <c r="DQ246" s="132"/>
      <c r="DR246" s="132"/>
      <c r="DT246" s="132"/>
      <c r="DU246" s="132"/>
      <c r="DV246" s="132"/>
      <c r="DW246" s="132"/>
      <c r="DX246" s="132"/>
      <c r="DY246" s="132"/>
      <c r="DZ246" s="132"/>
      <c r="EA246" s="132"/>
      <c r="EB246" s="132"/>
      <c r="EC246" s="132"/>
    </row>
    <row r="247" spans="14:133">
      <c r="N247" s="131"/>
      <c r="Q247" s="132"/>
      <c r="S247" s="132"/>
      <c r="U247" s="132"/>
      <c r="V247" s="132"/>
      <c r="X247" s="132"/>
      <c r="Z247" s="132"/>
      <c r="AB247" s="132"/>
      <c r="AC247" s="132"/>
      <c r="AD247" s="132"/>
      <c r="AF247" s="132"/>
      <c r="AG247" s="132"/>
      <c r="AI247" s="132"/>
      <c r="AK247" s="132"/>
      <c r="AM247" s="132"/>
      <c r="AO247" s="132"/>
      <c r="AP247" s="132"/>
      <c r="AQ247" s="132"/>
      <c r="AS247" s="132"/>
      <c r="AU247" s="132"/>
      <c r="AW247" s="132"/>
      <c r="AX247" s="132"/>
      <c r="AZ247" s="132"/>
      <c r="BB247" s="132"/>
      <c r="BD247" s="132"/>
      <c r="BF247" s="132"/>
      <c r="BH247" s="132"/>
      <c r="BJ247" s="132"/>
      <c r="BL247" s="132"/>
      <c r="BM247" s="132"/>
      <c r="BN247" s="132"/>
      <c r="BO247" s="132"/>
      <c r="BQ247" s="132"/>
      <c r="BR247" s="132"/>
      <c r="BS247" s="132"/>
      <c r="BU247" s="132"/>
      <c r="BW247" s="132"/>
      <c r="BY247" s="132"/>
      <c r="CA247" s="132"/>
      <c r="CC247" s="132"/>
      <c r="CF247" s="132"/>
      <c r="CG247" s="132"/>
      <c r="CI247" s="132"/>
      <c r="CK247" s="132"/>
      <c r="CM247" s="132"/>
      <c r="CO247" s="132"/>
      <c r="CQ247" s="132"/>
      <c r="CR247" s="132"/>
      <c r="CT247" s="132"/>
      <c r="CU247" s="132"/>
      <c r="CW247" s="132"/>
      <c r="CY247" s="132"/>
      <c r="DA247" s="132"/>
      <c r="DB247" s="132"/>
      <c r="DD247" s="132"/>
      <c r="DE247" s="132"/>
      <c r="DF247" s="132"/>
      <c r="DH247" s="132"/>
      <c r="DJ247" s="132"/>
      <c r="DK247" s="132"/>
      <c r="DL247" s="132"/>
      <c r="DM247" s="132"/>
      <c r="DN247" s="132"/>
      <c r="DO247" s="132"/>
      <c r="DQ247" s="132"/>
      <c r="DR247" s="132"/>
      <c r="DT247" s="132"/>
      <c r="DU247" s="132"/>
      <c r="DV247" s="132"/>
      <c r="DW247" s="132"/>
      <c r="DX247" s="132"/>
      <c r="DY247" s="132"/>
      <c r="DZ247" s="132"/>
      <c r="EA247" s="132"/>
      <c r="EB247" s="132"/>
      <c r="EC247" s="132"/>
    </row>
    <row r="248" spans="14:133">
      <c r="N248" s="131"/>
      <c r="Q248" s="132"/>
      <c r="S248" s="132"/>
      <c r="U248" s="132"/>
      <c r="V248" s="132"/>
      <c r="X248" s="132"/>
      <c r="Z248" s="132"/>
      <c r="AB248" s="132"/>
      <c r="AC248" s="132"/>
      <c r="AD248" s="132"/>
      <c r="AF248" s="132"/>
      <c r="AG248" s="132"/>
      <c r="AI248" s="132"/>
      <c r="AK248" s="132"/>
      <c r="AM248" s="132"/>
      <c r="AO248" s="132"/>
      <c r="AP248" s="132"/>
      <c r="AQ248" s="132"/>
      <c r="AS248" s="132"/>
      <c r="AU248" s="132"/>
      <c r="AW248" s="132"/>
      <c r="AX248" s="132"/>
      <c r="AZ248" s="132"/>
      <c r="BB248" s="132"/>
      <c r="BD248" s="132"/>
      <c r="BF248" s="132"/>
      <c r="BH248" s="132"/>
      <c r="BJ248" s="132"/>
      <c r="BL248" s="132"/>
      <c r="BM248" s="132"/>
      <c r="BN248" s="132"/>
      <c r="BO248" s="132"/>
      <c r="BQ248" s="132"/>
      <c r="BR248" s="132"/>
      <c r="BS248" s="132"/>
      <c r="BU248" s="132"/>
      <c r="BW248" s="132"/>
      <c r="BY248" s="132"/>
      <c r="CA248" s="132"/>
      <c r="CC248" s="132"/>
      <c r="CF248" s="132"/>
      <c r="CG248" s="132"/>
      <c r="CI248" s="132"/>
      <c r="CK248" s="132"/>
      <c r="CM248" s="132"/>
      <c r="CO248" s="132"/>
      <c r="CQ248" s="132"/>
      <c r="CR248" s="132"/>
      <c r="CT248" s="132"/>
      <c r="CU248" s="132"/>
      <c r="CW248" s="132"/>
      <c r="CY248" s="132"/>
      <c r="DA248" s="132"/>
      <c r="DB248" s="132"/>
      <c r="DD248" s="132"/>
      <c r="DE248" s="132"/>
      <c r="DF248" s="132"/>
      <c r="DH248" s="132"/>
      <c r="DJ248" s="132"/>
      <c r="DK248" s="132"/>
      <c r="DL248" s="132"/>
      <c r="DM248" s="132"/>
      <c r="DN248" s="132"/>
      <c r="DO248" s="132"/>
      <c r="DQ248" s="132"/>
      <c r="DR248" s="132"/>
      <c r="DT248" s="132"/>
      <c r="DU248" s="132"/>
      <c r="DV248" s="132"/>
      <c r="DW248" s="132"/>
      <c r="DX248" s="132"/>
      <c r="DY248" s="132"/>
      <c r="DZ248" s="132"/>
      <c r="EA248" s="132"/>
      <c r="EB248" s="132"/>
      <c r="EC248" s="132"/>
    </row>
    <row r="249" spans="14:133">
      <c r="N249" s="131"/>
      <c r="Q249" s="132"/>
      <c r="S249" s="132"/>
      <c r="U249" s="132"/>
      <c r="V249" s="132"/>
      <c r="X249" s="132"/>
      <c r="Z249" s="132"/>
      <c r="AB249" s="132"/>
      <c r="AC249" s="132"/>
      <c r="AD249" s="132"/>
      <c r="AF249" s="132"/>
      <c r="AG249" s="132"/>
      <c r="AI249" s="132"/>
      <c r="AK249" s="132"/>
      <c r="AM249" s="132"/>
      <c r="AO249" s="132"/>
      <c r="AP249" s="132"/>
      <c r="AQ249" s="132"/>
      <c r="AS249" s="132"/>
      <c r="AU249" s="132"/>
      <c r="AW249" s="132"/>
      <c r="AX249" s="132"/>
      <c r="AZ249" s="132"/>
      <c r="BB249" s="132"/>
      <c r="BD249" s="132"/>
      <c r="BF249" s="132"/>
      <c r="BH249" s="132"/>
      <c r="BJ249" s="132"/>
      <c r="BL249" s="132"/>
      <c r="BM249" s="132"/>
      <c r="BN249" s="132"/>
      <c r="BO249" s="132"/>
      <c r="BQ249" s="132"/>
      <c r="BR249" s="132"/>
      <c r="BS249" s="132"/>
      <c r="BU249" s="132"/>
      <c r="BW249" s="132"/>
      <c r="BY249" s="132"/>
      <c r="CA249" s="132"/>
      <c r="CC249" s="132"/>
      <c r="CF249" s="132"/>
      <c r="CG249" s="132"/>
      <c r="CI249" s="132"/>
      <c r="CK249" s="132"/>
      <c r="CM249" s="132"/>
      <c r="CO249" s="132"/>
      <c r="CQ249" s="132"/>
      <c r="CR249" s="132"/>
      <c r="CT249" s="132"/>
      <c r="CU249" s="132"/>
      <c r="CW249" s="132"/>
      <c r="CY249" s="132"/>
      <c r="DA249" s="132"/>
      <c r="DB249" s="132"/>
      <c r="DD249" s="132"/>
      <c r="DE249" s="132"/>
      <c r="DF249" s="132"/>
      <c r="DH249" s="132"/>
      <c r="DJ249" s="132"/>
      <c r="DK249" s="132"/>
      <c r="DL249" s="132"/>
      <c r="DM249" s="132"/>
      <c r="DN249" s="132"/>
      <c r="DO249" s="132"/>
      <c r="DQ249" s="132"/>
      <c r="DR249" s="132"/>
      <c r="DT249" s="132"/>
      <c r="DU249" s="132"/>
      <c r="DV249" s="132"/>
      <c r="DW249" s="132"/>
      <c r="DX249" s="132"/>
      <c r="DY249" s="132"/>
      <c r="DZ249" s="132"/>
      <c r="EA249" s="132"/>
      <c r="EB249" s="132"/>
      <c r="EC249" s="132"/>
    </row>
    <row r="250" spans="14:133">
      <c r="N250" s="131"/>
      <c r="Q250" s="132"/>
      <c r="S250" s="132"/>
      <c r="U250" s="132"/>
      <c r="V250" s="132"/>
      <c r="X250" s="132"/>
      <c r="Z250" s="132"/>
      <c r="AB250" s="132"/>
      <c r="AC250" s="132"/>
      <c r="AD250" s="132"/>
      <c r="AF250" s="132"/>
      <c r="AG250" s="132"/>
      <c r="AI250" s="132"/>
      <c r="AK250" s="132"/>
      <c r="AM250" s="132"/>
      <c r="AO250" s="132"/>
      <c r="AP250" s="132"/>
      <c r="AQ250" s="132"/>
      <c r="AS250" s="132"/>
      <c r="AU250" s="132"/>
      <c r="AW250" s="132"/>
      <c r="AX250" s="132"/>
      <c r="AZ250" s="132"/>
      <c r="BB250" s="132"/>
      <c r="BD250" s="132"/>
      <c r="BF250" s="132"/>
      <c r="BH250" s="132"/>
      <c r="BJ250" s="132"/>
      <c r="BL250" s="132"/>
      <c r="BM250" s="132"/>
      <c r="BN250" s="132"/>
      <c r="BO250" s="132"/>
      <c r="BQ250" s="132"/>
      <c r="BR250" s="132"/>
      <c r="BS250" s="132"/>
      <c r="BU250" s="132"/>
      <c r="BW250" s="132"/>
      <c r="BY250" s="132"/>
      <c r="CA250" s="132"/>
      <c r="CC250" s="132"/>
      <c r="CF250" s="132"/>
      <c r="CG250" s="132"/>
      <c r="CI250" s="132"/>
      <c r="CK250" s="132"/>
      <c r="CM250" s="132"/>
      <c r="CO250" s="132"/>
      <c r="CQ250" s="132"/>
      <c r="CR250" s="132"/>
      <c r="CT250" s="132"/>
      <c r="CU250" s="132"/>
      <c r="CW250" s="132"/>
      <c r="CY250" s="132"/>
      <c r="DA250" s="132"/>
      <c r="DB250" s="132"/>
      <c r="DD250" s="132"/>
      <c r="DE250" s="132"/>
      <c r="DF250" s="132"/>
      <c r="DH250" s="132"/>
      <c r="DJ250" s="132"/>
      <c r="DK250" s="132"/>
      <c r="DL250" s="132"/>
      <c r="DM250" s="132"/>
      <c r="DN250" s="132"/>
      <c r="DO250" s="132"/>
      <c r="DQ250" s="132"/>
      <c r="DR250" s="132"/>
      <c r="DT250" s="132"/>
      <c r="DU250" s="132"/>
      <c r="DV250" s="132"/>
      <c r="DW250" s="132"/>
      <c r="DX250" s="132"/>
      <c r="DY250" s="132"/>
      <c r="DZ250" s="132"/>
      <c r="EA250" s="132"/>
      <c r="EB250" s="132"/>
      <c r="EC250" s="132"/>
    </row>
    <row r="251" spans="14:133">
      <c r="N251" s="131"/>
      <c r="Q251" s="132"/>
      <c r="S251" s="132"/>
      <c r="U251" s="132"/>
      <c r="V251" s="132"/>
      <c r="X251" s="132"/>
      <c r="Z251" s="132"/>
      <c r="AB251" s="132"/>
      <c r="AC251" s="132"/>
      <c r="AD251" s="132"/>
      <c r="AF251" s="132"/>
      <c r="AG251" s="132"/>
      <c r="AI251" s="132"/>
      <c r="AK251" s="132"/>
      <c r="AM251" s="132"/>
      <c r="AO251" s="132"/>
      <c r="AP251" s="132"/>
      <c r="AQ251" s="132"/>
      <c r="AS251" s="132"/>
      <c r="AU251" s="132"/>
      <c r="AW251" s="132"/>
      <c r="AX251" s="132"/>
      <c r="AZ251" s="132"/>
      <c r="BB251" s="132"/>
      <c r="BD251" s="132"/>
      <c r="BF251" s="132"/>
      <c r="BH251" s="132"/>
      <c r="BJ251" s="132"/>
      <c r="BL251" s="132"/>
      <c r="BM251" s="132"/>
      <c r="BN251" s="132"/>
      <c r="BO251" s="132"/>
      <c r="BQ251" s="132"/>
      <c r="BR251" s="132"/>
      <c r="BS251" s="132"/>
      <c r="BU251" s="132"/>
      <c r="BW251" s="132"/>
      <c r="BY251" s="132"/>
      <c r="CA251" s="132"/>
      <c r="CC251" s="132"/>
      <c r="CF251" s="132"/>
      <c r="CG251" s="132"/>
      <c r="CI251" s="132"/>
      <c r="CK251" s="132"/>
      <c r="CM251" s="132"/>
      <c r="CO251" s="132"/>
      <c r="CQ251" s="132"/>
      <c r="CR251" s="132"/>
      <c r="CT251" s="132"/>
      <c r="CU251" s="132"/>
      <c r="CW251" s="132"/>
      <c r="CY251" s="132"/>
      <c r="DA251" s="132"/>
      <c r="DB251" s="132"/>
      <c r="DD251" s="132"/>
      <c r="DE251" s="132"/>
      <c r="DF251" s="132"/>
      <c r="DH251" s="132"/>
      <c r="DJ251" s="132"/>
      <c r="DK251" s="132"/>
      <c r="DL251" s="132"/>
      <c r="DM251" s="132"/>
      <c r="DN251" s="132"/>
      <c r="DO251" s="132"/>
      <c r="DQ251" s="132"/>
      <c r="DR251" s="132"/>
      <c r="DT251" s="132"/>
      <c r="DU251" s="132"/>
      <c r="DV251" s="132"/>
      <c r="DW251" s="132"/>
      <c r="DX251" s="132"/>
      <c r="DY251" s="132"/>
      <c r="DZ251" s="132"/>
      <c r="EA251" s="132"/>
      <c r="EB251" s="132"/>
      <c r="EC251" s="132"/>
    </row>
    <row r="252" spans="14:133">
      <c r="N252" s="131"/>
      <c r="Q252" s="132"/>
      <c r="S252" s="132"/>
      <c r="U252" s="132"/>
      <c r="V252" s="132"/>
      <c r="X252" s="132"/>
      <c r="Z252" s="132"/>
      <c r="AB252" s="132"/>
      <c r="AC252" s="132"/>
      <c r="AD252" s="132"/>
      <c r="AF252" s="132"/>
      <c r="AG252" s="132"/>
      <c r="AI252" s="132"/>
      <c r="AK252" s="132"/>
      <c r="AM252" s="132"/>
      <c r="AO252" s="132"/>
      <c r="AP252" s="132"/>
      <c r="AQ252" s="132"/>
      <c r="AS252" s="132"/>
      <c r="AU252" s="132"/>
      <c r="AW252" s="132"/>
      <c r="AX252" s="132"/>
      <c r="AZ252" s="132"/>
      <c r="BB252" s="132"/>
      <c r="BD252" s="132"/>
      <c r="BF252" s="132"/>
      <c r="BH252" s="132"/>
      <c r="BJ252" s="132"/>
      <c r="BL252" s="132"/>
      <c r="BM252" s="132"/>
      <c r="BN252" s="132"/>
      <c r="BO252" s="132"/>
      <c r="BQ252" s="132"/>
      <c r="BR252" s="132"/>
      <c r="BS252" s="132"/>
      <c r="BU252" s="132"/>
      <c r="BW252" s="132"/>
      <c r="BY252" s="132"/>
      <c r="CA252" s="132"/>
      <c r="CC252" s="132"/>
      <c r="CF252" s="132"/>
      <c r="CG252" s="132"/>
      <c r="CI252" s="132"/>
      <c r="CK252" s="132"/>
      <c r="CM252" s="132"/>
      <c r="CO252" s="132"/>
      <c r="CQ252" s="132"/>
      <c r="CR252" s="132"/>
      <c r="CT252" s="132"/>
      <c r="CU252" s="132"/>
      <c r="CW252" s="132"/>
      <c r="CY252" s="132"/>
      <c r="DA252" s="132"/>
      <c r="DB252" s="132"/>
      <c r="DD252" s="132"/>
      <c r="DE252" s="132"/>
      <c r="DF252" s="132"/>
      <c r="DH252" s="132"/>
      <c r="DJ252" s="132"/>
      <c r="DK252" s="132"/>
      <c r="DL252" s="132"/>
      <c r="DM252" s="132"/>
      <c r="DN252" s="132"/>
      <c r="DO252" s="132"/>
      <c r="DQ252" s="132"/>
      <c r="DR252" s="132"/>
      <c r="DT252" s="132"/>
      <c r="DU252" s="132"/>
      <c r="DV252" s="132"/>
      <c r="DW252" s="132"/>
      <c r="DX252" s="132"/>
      <c r="DY252" s="132"/>
      <c r="DZ252" s="132"/>
      <c r="EA252" s="132"/>
      <c r="EB252" s="132"/>
      <c r="EC252" s="132"/>
    </row>
    <row r="253" spans="14:133">
      <c r="N253" s="131"/>
      <c r="Q253" s="132"/>
      <c r="S253" s="132"/>
      <c r="U253" s="132"/>
      <c r="V253" s="132"/>
      <c r="X253" s="132"/>
      <c r="Z253" s="132"/>
      <c r="AB253" s="132"/>
      <c r="AC253" s="132"/>
      <c r="AD253" s="132"/>
      <c r="AF253" s="132"/>
      <c r="AG253" s="132"/>
      <c r="AI253" s="132"/>
      <c r="AK253" s="132"/>
      <c r="AM253" s="132"/>
      <c r="AO253" s="132"/>
      <c r="AP253" s="132"/>
      <c r="AQ253" s="132"/>
      <c r="AS253" s="132"/>
      <c r="AU253" s="132"/>
      <c r="AW253" s="132"/>
      <c r="AX253" s="132"/>
      <c r="AZ253" s="132"/>
      <c r="BB253" s="132"/>
      <c r="BD253" s="132"/>
      <c r="BF253" s="132"/>
      <c r="BH253" s="132"/>
      <c r="BJ253" s="132"/>
      <c r="BL253" s="132"/>
      <c r="BM253" s="132"/>
      <c r="BN253" s="132"/>
      <c r="BO253" s="132"/>
      <c r="BQ253" s="132"/>
      <c r="BR253" s="132"/>
      <c r="BS253" s="132"/>
      <c r="BU253" s="132"/>
      <c r="BW253" s="132"/>
      <c r="BY253" s="132"/>
      <c r="CA253" s="132"/>
      <c r="CC253" s="132"/>
      <c r="CF253" s="132"/>
      <c r="CG253" s="132"/>
      <c r="CI253" s="132"/>
      <c r="CK253" s="132"/>
      <c r="CM253" s="132"/>
      <c r="CO253" s="132"/>
      <c r="CQ253" s="132"/>
      <c r="CR253" s="132"/>
      <c r="CT253" s="132"/>
      <c r="CU253" s="132"/>
      <c r="CW253" s="132"/>
      <c r="CY253" s="132"/>
      <c r="DA253" s="132"/>
      <c r="DB253" s="132"/>
      <c r="DD253" s="132"/>
      <c r="DE253" s="132"/>
      <c r="DF253" s="132"/>
      <c r="DH253" s="132"/>
      <c r="DJ253" s="132"/>
      <c r="DK253" s="132"/>
      <c r="DL253" s="132"/>
      <c r="DM253" s="132"/>
      <c r="DN253" s="132"/>
      <c r="DO253" s="132"/>
      <c r="DQ253" s="132"/>
      <c r="DR253" s="132"/>
      <c r="DT253" s="132"/>
      <c r="DU253" s="132"/>
      <c r="DV253" s="132"/>
      <c r="DW253" s="132"/>
      <c r="DX253" s="132"/>
      <c r="DY253" s="132"/>
      <c r="DZ253" s="132"/>
      <c r="EA253" s="132"/>
      <c r="EB253" s="132"/>
      <c r="EC253" s="132"/>
    </row>
    <row r="254" spans="14:133">
      <c r="N254" s="131"/>
      <c r="Q254" s="132"/>
      <c r="S254" s="132"/>
      <c r="U254" s="132"/>
      <c r="V254" s="132"/>
      <c r="X254" s="132"/>
      <c r="Z254" s="132"/>
      <c r="AB254" s="132"/>
      <c r="AC254" s="132"/>
      <c r="AD254" s="132"/>
      <c r="AF254" s="132"/>
      <c r="AG254" s="132"/>
      <c r="AI254" s="132"/>
      <c r="AK254" s="132"/>
      <c r="AM254" s="132"/>
      <c r="AO254" s="132"/>
      <c r="AP254" s="132"/>
      <c r="AQ254" s="132"/>
      <c r="AS254" s="132"/>
      <c r="AU254" s="132"/>
      <c r="AW254" s="132"/>
      <c r="AX254" s="132"/>
      <c r="AZ254" s="132"/>
      <c r="BB254" s="132"/>
      <c r="BD254" s="132"/>
      <c r="BF254" s="132"/>
      <c r="BH254" s="132"/>
      <c r="BJ254" s="132"/>
      <c r="BL254" s="132"/>
      <c r="BM254" s="132"/>
      <c r="BN254" s="132"/>
      <c r="BO254" s="132"/>
      <c r="BQ254" s="132"/>
      <c r="BR254" s="132"/>
      <c r="BS254" s="132"/>
      <c r="BU254" s="132"/>
      <c r="BW254" s="132"/>
      <c r="BY254" s="132"/>
      <c r="CA254" s="132"/>
      <c r="CC254" s="132"/>
      <c r="CF254" s="132"/>
      <c r="CG254" s="132"/>
      <c r="CI254" s="132"/>
      <c r="CK254" s="132"/>
      <c r="CM254" s="132"/>
      <c r="CO254" s="132"/>
      <c r="CQ254" s="132"/>
      <c r="CR254" s="132"/>
      <c r="CT254" s="132"/>
      <c r="CU254" s="132"/>
      <c r="CW254" s="132"/>
      <c r="CY254" s="132"/>
      <c r="DA254" s="132"/>
      <c r="DB254" s="132"/>
      <c r="DD254" s="132"/>
      <c r="DE254" s="132"/>
      <c r="DF254" s="132"/>
      <c r="DH254" s="132"/>
      <c r="DJ254" s="132"/>
      <c r="DK254" s="132"/>
      <c r="DL254" s="132"/>
      <c r="DM254" s="132"/>
      <c r="DN254" s="132"/>
      <c r="DO254" s="132"/>
      <c r="DQ254" s="132"/>
      <c r="DR254" s="132"/>
      <c r="DT254" s="132"/>
      <c r="DU254" s="132"/>
      <c r="DV254" s="132"/>
      <c r="DW254" s="132"/>
      <c r="DX254" s="132"/>
      <c r="DY254" s="132"/>
      <c r="DZ254" s="132"/>
      <c r="EA254" s="132"/>
      <c r="EB254" s="132"/>
      <c r="EC254" s="132"/>
    </row>
    <row r="255" spans="14:133">
      <c r="N255" s="131"/>
      <c r="Q255" s="132"/>
      <c r="S255" s="132"/>
      <c r="U255" s="132"/>
      <c r="V255" s="132"/>
      <c r="X255" s="132"/>
      <c r="Z255" s="132"/>
      <c r="AB255" s="132"/>
      <c r="AC255" s="132"/>
      <c r="AD255" s="132"/>
      <c r="AF255" s="132"/>
      <c r="AG255" s="132"/>
      <c r="AI255" s="132"/>
      <c r="AK255" s="132"/>
      <c r="AM255" s="132"/>
      <c r="AO255" s="132"/>
      <c r="AP255" s="132"/>
      <c r="AQ255" s="132"/>
      <c r="AS255" s="132"/>
      <c r="AU255" s="132"/>
      <c r="AW255" s="132"/>
      <c r="AX255" s="132"/>
      <c r="AZ255" s="132"/>
      <c r="BB255" s="132"/>
      <c r="BD255" s="132"/>
      <c r="BF255" s="132"/>
      <c r="BH255" s="132"/>
      <c r="BJ255" s="132"/>
      <c r="BL255" s="132"/>
      <c r="BM255" s="132"/>
      <c r="BN255" s="132"/>
      <c r="BO255" s="132"/>
      <c r="BQ255" s="132"/>
      <c r="BR255" s="132"/>
      <c r="BS255" s="132"/>
      <c r="BU255" s="132"/>
      <c r="BW255" s="132"/>
      <c r="BY255" s="132"/>
      <c r="CA255" s="132"/>
      <c r="CC255" s="132"/>
      <c r="CF255" s="132"/>
      <c r="CG255" s="132"/>
      <c r="CI255" s="132"/>
      <c r="CK255" s="132"/>
      <c r="CM255" s="132"/>
      <c r="CO255" s="132"/>
      <c r="CQ255" s="132"/>
      <c r="CR255" s="132"/>
      <c r="CT255" s="132"/>
      <c r="CU255" s="132"/>
      <c r="CW255" s="132"/>
      <c r="CY255" s="132"/>
      <c r="DA255" s="132"/>
      <c r="DB255" s="132"/>
      <c r="DD255" s="132"/>
      <c r="DE255" s="132"/>
      <c r="DF255" s="132"/>
      <c r="DH255" s="132"/>
      <c r="DJ255" s="132"/>
      <c r="DK255" s="132"/>
      <c r="DL255" s="132"/>
      <c r="DM255" s="132"/>
      <c r="DN255" s="132"/>
      <c r="DO255" s="132"/>
      <c r="DQ255" s="132"/>
      <c r="DR255" s="132"/>
      <c r="DT255" s="132"/>
      <c r="DU255" s="132"/>
      <c r="DV255" s="132"/>
      <c r="DW255" s="132"/>
      <c r="DX255" s="132"/>
      <c r="DY255" s="132"/>
      <c r="DZ255" s="132"/>
      <c r="EA255" s="132"/>
      <c r="EB255" s="132"/>
      <c r="EC255" s="132"/>
    </row>
    <row r="256" spans="14:133">
      <c r="N256" s="131"/>
      <c r="Q256" s="132"/>
      <c r="S256" s="132"/>
      <c r="U256" s="132"/>
      <c r="V256" s="132"/>
      <c r="X256" s="132"/>
      <c r="Z256" s="132"/>
      <c r="AB256" s="132"/>
      <c r="AC256" s="132"/>
      <c r="AD256" s="132"/>
      <c r="AF256" s="132"/>
      <c r="AG256" s="132"/>
      <c r="AI256" s="132"/>
      <c r="AK256" s="132"/>
      <c r="AM256" s="132"/>
      <c r="AO256" s="132"/>
      <c r="AP256" s="132"/>
      <c r="AQ256" s="132"/>
      <c r="AS256" s="132"/>
      <c r="AU256" s="132"/>
      <c r="AW256" s="132"/>
      <c r="AX256" s="132"/>
      <c r="AZ256" s="132"/>
      <c r="BB256" s="132"/>
      <c r="BD256" s="132"/>
      <c r="BF256" s="132"/>
      <c r="BH256" s="132"/>
      <c r="BJ256" s="132"/>
      <c r="BL256" s="132"/>
      <c r="BM256" s="132"/>
      <c r="BN256" s="132"/>
      <c r="BO256" s="132"/>
      <c r="BQ256" s="132"/>
      <c r="BR256" s="132"/>
      <c r="BS256" s="132"/>
      <c r="BU256" s="132"/>
      <c r="BW256" s="132"/>
      <c r="BY256" s="132"/>
      <c r="CA256" s="132"/>
      <c r="CC256" s="132"/>
      <c r="CF256" s="132"/>
      <c r="CG256" s="132"/>
      <c r="CI256" s="132"/>
      <c r="CK256" s="132"/>
      <c r="CM256" s="132"/>
      <c r="CO256" s="132"/>
      <c r="CQ256" s="132"/>
      <c r="CR256" s="132"/>
      <c r="CT256" s="132"/>
      <c r="CU256" s="132"/>
      <c r="CW256" s="132"/>
      <c r="CY256" s="132"/>
      <c r="DA256" s="132"/>
      <c r="DB256" s="132"/>
      <c r="DD256" s="132"/>
      <c r="DE256" s="132"/>
      <c r="DF256" s="132"/>
      <c r="DH256" s="132"/>
      <c r="DJ256" s="132"/>
      <c r="DK256" s="132"/>
      <c r="DL256" s="132"/>
      <c r="DM256" s="132"/>
      <c r="DN256" s="132"/>
      <c r="DO256" s="132"/>
      <c r="DQ256" s="132"/>
      <c r="DR256" s="132"/>
      <c r="DT256" s="132"/>
      <c r="DU256" s="132"/>
      <c r="DV256" s="132"/>
      <c r="DW256" s="132"/>
      <c r="DX256" s="132"/>
      <c r="DY256" s="132"/>
      <c r="DZ256" s="132"/>
      <c r="EA256" s="132"/>
      <c r="EB256" s="132"/>
      <c r="EC256" s="132"/>
    </row>
    <row r="257" spans="14:133">
      <c r="N257" s="131"/>
      <c r="Q257" s="132"/>
      <c r="S257" s="132"/>
      <c r="U257" s="132"/>
      <c r="V257" s="132"/>
      <c r="X257" s="132"/>
      <c r="Z257" s="132"/>
      <c r="AB257" s="132"/>
      <c r="AC257" s="132"/>
      <c r="AD257" s="132"/>
      <c r="AF257" s="132"/>
      <c r="AG257" s="132"/>
      <c r="AI257" s="132"/>
      <c r="AK257" s="132"/>
      <c r="AM257" s="132"/>
      <c r="AO257" s="132"/>
      <c r="AP257" s="132"/>
      <c r="AQ257" s="132"/>
      <c r="AS257" s="132"/>
      <c r="AU257" s="132"/>
      <c r="AW257" s="132"/>
      <c r="AX257" s="132"/>
      <c r="AZ257" s="132"/>
      <c r="BB257" s="132"/>
      <c r="BD257" s="132"/>
      <c r="BF257" s="132"/>
      <c r="BH257" s="132"/>
      <c r="BJ257" s="132"/>
      <c r="BL257" s="132"/>
      <c r="BM257" s="132"/>
      <c r="BN257" s="132"/>
      <c r="BO257" s="132"/>
      <c r="BQ257" s="132"/>
      <c r="BR257" s="132"/>
      <c r="BS257" s="132"/>
      <c r="BU257" s="132"/>
      <c r="BW257" s="132"/>
      <c r="BY257" s="132"/>
      <c r="CA257" s="132"/>
      <c r="CC257" s="132"/>
      <c r="CF257" s="132"/>
      <c r="CG257" s="132"/>
      <c r="CI257" s="132"/>
      <c r="CK257" s="132"/>
      <c r="CM257" s="132"/>
      <c r="CO257" s="132"/>
      <c r="CQ257" s="132"/>
      <c r="CR257" s="132"/>
      <c r="CT257" s="132"/>
      <c r="CU257" s="132"/>
      <c r="CW257" s="132"/>
      <c r="CY257" s="132"/>
      <c r="DA257" s="132"/>
      <c r="DB257" s="132"/>
      <c r="DD257" s="132"/>
      <c r="DE257" s="132"/>
      <c r="DF257" s="132"/>
      <c r="DH257" s="132"/>
      <c r="DJ257" s="132"/>
      <c r="DK257" s="132"/>
      <c r="DL257" s="132"/>
      <c r="DM257" s="132"/>
      <c r="DN257" s="132"/>
      <c r="DO257" s="132"/>
      <c r="DQ257" s="132"/>
      <c r="DR257" s="132"/>
      <c r="DT257" s="132"/>
      <c r="DU257" s="132"/>
      <c r="DV257" s="132"/>
      <c r="DW257" s="132"/>
      <c r="DX257" s="132"/>
      <c r="DY257" s="132"/>
      <c r="DZ257" s="132"/>
      <c r="EA257" s="132"/>
      <c r="EB257" s="132"/>
      <c r="EC257" s="132"/>
    </row>
    <row r="258" spans="14:133">
      <c r="N258" s="131"/>
      <c r="Q258" s="132"/>
      <c r="S258" s="132"/>
      <c r="U258" s="132"/>
      <c r="V258" s="132"/>
      <c r="X258" s="132"/>
      <c r="Z258" s="132"/>
      <c r="AB258" s="132"/>
      <c r="AC258" s="132"/>
      <c r="AD258" s="132"/>
      <c r="AF258" s="132"/>
      <c r="AG258" s="132"/>
      <c r="AI258" s="132"/>
      <c r="AK258" s="132"/>
      <c r="AM258" s="132"/>
      <c r="AO258" s="132"/>
      <c r="AP258" s="132"/>
      <c r="AQ258" s="132"/>
      <c r="AS258" s="132"/>
      <c r="AU258" s="132"/>
      <c r="AW258" s="132"/>
      <c r="AX258" s="132"/>
      <c r="AZ258" s="132"/>
      <c r="BB258" s="132"/>
      <c r="BD258" s="132"/>
      <c r="BF258" s="132"/>
      <c r="BH258" s="132"/>
      <c r="BJ258" s="132"/>
      <c r="BL258" s="132"/>
      <c r="BM258" s="132"/>
      <c r="BN258" s="132"/>
      <c r="BO258" s="132"/>
      <c r="BQ258" s="132"/>
      <c r="BR258" s="132"/>
      <c r="BS258" s="132"/>
      <c r="BU258" s="132"/>
      <c r="BW258" s="132"/>
      <c r="BY258" s="132"/>
      <c r="CA258" s="132"/>
      <c r="CC258" s="132"/>
      <c r="CF258" s="132"/>
      <c r="CG258" s="132"/>
      <c r="CI258" s="132"/>
      <c r="CK258" s="132"/>
      <c r="CM258" s="132"/>
      <c r="CO258" s="132"/>
      <c r="CQ258" s="132"/>
      <c r="CR258" s="132"/>
      <c r="CT258" s="132"/>
      <c r="CU258" s="132"/>
      <c r="CW258" s="132"/>
      <c r="CY258" s="132"/>
      <c r="DA258" s="132"/>
      <c r="DB258" s="132"/>
      <c r="DD258" s="132"/>
      <c r="DE258" s="132"/>
      <c r="DF258" s="132"/>
      <c r="DH258" s="132"/>
      <c r="DJ258" s="132"/>
      <c r="DK258" s="132"/>
      <c r="DL258" s="132"/>
      <c r="DM258" s="132"/>
      <c r="DN258" s="132"/>
      <c r="DO258" s="132"/>
      <c r="DQ258" s="132"/>
      <c r="DR258" s="132"/>
      <c r="DT258" s="132"/>
      <c r="DU258" s="132"/>
      <c r="DV258" s="132"/>
      <c r="DW258" s="132"/>
      <c r="DX258" s="132"/>
      <c r="DY258" s="132"/>
      <c r="DZ258" s="132"/>
      <c r="EA258" s="132"/>
      <c r="EB258" s="132"/>
      <c r="EC258" s="132"/>
    </row>
    <row r="259" spans="14:133">
      <c r="N259" s="131"/>
      <c r="Q259" s="132"/>
      <c r="S259" s="132"/>
      <c r="U259" s="132"/>
      <c r="V259" s="132"/>
      <c r="X259" s="132"/>
      <c r="Z259" s="132"/>
      <c r="AB259" s="132"/>
      <c r="AC259" s="132"/>
      <c r="AD259" s="132"/>
      <c r="AF259" s="132"/>
      <c r="AG259" s="132"/>
      <c r="AI259" s="132"/>
      <c r="AK259" s="132"/>
      <c r="AM259" s="132"/>
      <c r="AO259" s="132"/>
      <c r="AP259" s="132"/>
      <c r="AQ259" s="132"/>
      <c r="AS259" s="132"/>
      <c r="AU259" s="132"/>
      <c r="AW259" s="132"/>
      <c r="AX259" s="132"/>
      <c r="AZ259" s="132"/>
      <c r="BB259" s="132"/>
      <c r="BD259" s="132"/>
      <c r="BF259" s="132"/>
      <c r="BH259" s="132"/>
      <c r="BJ259" s="132"/>
      <c r="BL259" s="132"/>
      <c r="BM259" s="132"/>
      <c r="BN259" s="132"/>
      <c r="BO259" s="132"/>
      <c r="BQ259" s="132"/>
      <c r="BR259" s="132"/>
      <c r="BS259" s="132"/>
      <c r="BU259" s="132"/>
      <c r="BW259" s="132"/>
      <c r="BY259" s="132"/>
      <c r="CA259" s="132"/>
      <c r="CC259" s="132"/>
      <c r="CF259" s="132"/>
      <c r="CG259" s="132"/>
      <c r="CI259" s="132"/>
      <c r="CK259" s="132"/>
      <c r="CM259" s="132"/>
      <c r="CO259" s="132"/>
      <c r="CQ259" s="132"/>
      <c r="CR259" s="132"/>
      <c r="CT259" s="132"/>
      <c r="CU259" s="132"/>
      <c r="CW259" s="132"/>
      <c r="CY259" s="132"/>
      <c r="DA259" s="132"/>
      <c r="DB259" s="132"/>
      <c r="DD259" s="132"/>
      <c r="DE259" s="132"/>
      <c r="DF259" s="132"/>
      <c r="DH259" s="132"/>
      <c r="DJ259" s="132"/>
      <c r="DK259" s="132"/>
      <c r="DL259" s="132"/>
      <c r="DM259" s="132"/>
      <c r="DN259" s="132"/>
      <c r="DO259" s="132"/>
      <c r="DQ259" s="132"/>
      <c r="DR259" s="132"/>
      <c r="DT259" s="132"/>
      <c r="DU259" s="132"/>
      <c r="DV259" s="132"/>
      <c r="DW259" s="132"/>
      <c r="DX259" s="132"/>
      <c r="DY259" s="132"/>
      <c r="DZ259" s="132"/>
      <c r="EA259" s="132"/>
      <c r="EB259" s="132"/>
      <c r="EC259" s="132"/>
    </row>
    <row r="260" spans="14:133">
      <c r="N260" s="131"/>
      <c r="Q260" s="132"/>
      <c r="S260" s="132"/>
      <c r="U260" s="132"/>
      <c r="V260" s="132"/>
      <c r="X260" s="132"/>
      <c r="Z260" s="132"/>
      <c r="AB260" s="132"/>
      <c r="AC260" s="132"/>
      <c r="AD260" s="132"/>
      <c r="AF260" s="132"/>
      <c r="AG260" s="132"/>
      <c r="AI260" s="132"/>
      <c r="AK260" s="132"/>
      <c r="AM260" s="132"/>
      <c r="AO260" s="132"/>
      <c r="AP260" s="132"/>
      <c r="AQ260" s="132"/>
      <c r="AS260" s="132"/>
      <c r="AU260" s="132"/>
      <c r="AW260" s="132"/>
      <c r="AX260" s="132"/>
      <c r="AZ260" s="132"/>
      <c r="BB260" s="132"/>
      <c r="BD260" s="132"/>
      <c r="BF260" s="132"/>
      <c r="BH260" s="132"/>
      <c r="BJ260" s="132"/>
      <c r="BL260" s="132"/>
      <c r="BM260" s="132"/>
      <c r="BN260" s="132"/>
      <c r="BO260" s="132"/>
      <c r="BQ260" s="132"/>
      <c r="BR260" s="132"/>
      <c r="BS260" s="132"/>
      <c r="BU260" s="132"/>
      <c r="BW260" s="132"/>
      <c r="BY260" s="132"/>
      <c r="CA260" s="132"/>
      <c r="CC260" s="132"/>
      <c r="CF260" s="132"/>
      <c r="CG260" s="132"/>
      <c r="CI260" s="132"/>
      <c r="CK260" s="132"/>
      <c r="CM260" s="132"/>
      <c r="CO260" s="132"/>
      <c r="CQ260" s="132"/>
      <c r="CR260" s="132"/>
      <c r="CT260" s="132"/>
      <c r="CU260" s="132"/>
      <c r="CW260" s="132"/>
      <c r="CY260" s="132"/>
      <c r="DA260" s="132"/>
      <c r="DB260" s="132"/>
      <c r="DD260" s="132"/>
      <c r="DE260" s="132"/>
      <c r="DF260" s="132"/>
      <c r="DH260" s="132"/>
      <c r="DJ260" s="132"/>
      <c r="DK260" s="132"/>
      <c r="DL260" s="132"/>
      <c r="DM260" s="132"/>
      <c r="DN260" s="132"/>
      <c r="DO260" s="132"/>
      <c r="DQ260" s="132"/>
      <c r="DR260" s="132"/>
      <c r="DT260" s="132"/>
      <c r="DU260" s="132"/>
      <c r="DV260" s="132"/>
      <c r="DW260" s="132"/>
      <c r="DX260" s="132"/>
      <c r="DY260" s="132"/>
      <c r="DZ260" s="132"/>
      <c r="EA260" s="132"/>
      <c r="EB260" s="132"/>
      <c r="EC260" s="132"/>
    </row>
    <row r="261" spans="14:133">
      <c r="N261" s="131"/>
      <c r="Q261" s="132"/>
      <c r="S261" s="132"/>
      <c r="U261" s="132"/>
      <c r="V261" s="132"/>
      <c r="X261" s="132"/>
      <c r="Z261" s="132"/>
      <c r="AB261" s="132"/>
      <c r="AC261" s="132"/>
      <c r="AD261" s="132"/>
      <c r="AF261" s="132"/>
      <c r="AG261" s="132"/>
      <c r="AI261" s="132"/>
      <c r="AK261" s="132"/>
      <c r="AM261" s="132"/>
      <c r="AO261" s="132"/>
      <c r="AP261" s="132"/>
      <c r="AQ261" s="132"/>
      <c r="AS261" s="132"/>
      <c r="AU261" s="132"/>
      <c r="AW261" s="132"/>
      <c r="AX261" s="132"/>
      <c r="AZ261" s="132"/>
      <c r="BB261" s="132"/>
      <c r="BD261" s="132"/>
      <c r="BF261" s="132"/>
      <c r="BH261" s="132"/>
      <c r="BJ261" s="132"/>
      <c r="BL261" s="132"/>
      <c r="BM261" s="132"/>
      <c r="BN261" s="132"/>
      <c r="BO261" s="132"/>
      <c r="BQ261" s="132"/>
      <c r="BR261" s="132"/>
      <c r="BS261" s="132"/>
      <c r="BU261" s="132"/>
      <c r="BW261" s="132"/>
      <c r="BY261" s="132"/>
      <c r="CA261" s="132"/>
      <c r="CC261" s="132"/>
      <c r="CF261" s="132"/>
      <c r="CG261" s="132"/>
      <c r="CI261" s="132"/>
      <c r="CK261" s="132"/>
      <c r="CM261" s="132"/>
      <c r="CO261" s="132"/>
      <c r="CQ261" s="132"/>
      <c r="CR261" s="132"/>
      <c r="CT261" s="132"/>
      <c r="CU261" s="132"/>
      <c r="CW261" s="132"/>
      <c r="CY261" s="132"/>
      <c r="DA261" s="132"/>
      <c r="DB261" s="132"/>
      <c r="DD261" s="132"/>
      <c r="DE261" s="132"/>
      <c r="DF261" s="132"/>
      <c r="DH261" s="132"/>
      <c r="DJ261" s="132"/>
      <c r="DK261" s="132"/>
      <c r="DL261" s="132"/>
      <c r="DM261" s="132"/>
      <c r="DN261" s="132"/>
      <c r="DO261" s="132"/>
      <c r="DQ261" s="132"/>
      <c r="DR261" s="132"/>
      <c r="DT261" s="132"/>
      <c r="DU261" s="132"/>
      <c r="DV261" s="132"/>
      <c r="DW261" s="132"/>
      <c r="DX261" s="132"/>
      <c r="DY261" s="132"/>
      <c r="DZ261" s="132"/>
      <c r="EA261" s="132"/>
      <c r="EB261" s="132"/>
      <c r="EC261" s="132"/>
    </row>
    <row r="262" spans="14:133">
      <c r="N262" s="131"/>
      <c r="Q262" s="132"/>
      <c r="S262" s="132"/>
      <c r="U262" s="132"/>
      <c r="V262" s="132"/>
      <c r="X262" s="132"/>
      <c r="Z262" s="132"/>
      <c r="AB262" s="132"/>
      <c r="AC262" s="132"/>
      <c r="AD262" s="132"/>
      <c r="AF262" s="132"/>
      <c r="AG262" s="132"/>
      <c r="AI262" s="132"/>
      <c r="AK262" s="132"/>
      <c r="AM262" s="132"/>
      <c r="AO262" s="132"/>
      <c r="AP262" s="132"/>
      <c r="AQ262" s="132"/>
      <c r="AS262" s="132"/>
      <c r="AU262" s="132"/>
      <c r="AW262" s="132"/>
      <c r="AX262" s="132"/>
      <c r="AZ262" s="132"/>
      <c r="BB262" s="132"/>
      <c r="BD262" s="132"/>
      <c r="BF262" s="132"/>
      <c r="BH262" s="132"/>
      <c r="BJ262" s="132"/>
      <c r="BL262" s="132"/>
      <c r="BM262" s="132"/>
      <c r="BN262" s="132"/>
      <c r="BO262" s="132"/>
      <c r="BQ262" s="132"/>
      <c r="BR262" s="132"/>
      <c r="BS262" s="132"/>
      <c r="BU262" s="132"/>
      <c r="BW262" s="132"/>
      <c r="BY262" s="132"/>
      <c r="CA262" s="132"/>
      <c r="CC262" s="132"/>
      <c r="CF262" s="132"/>
      <c r="CG262" s="132"/>
      <c r="CI262" s="132"/>
      <c r="CK262" s="132"/>
      <c r="CM262" s="132"/>
      <c r="CO262" s="132"/>
      <c r="CQ262" s="132"/>
      <c r="CR262" s="132"/>
      <c r="CT262" s="132"/>
      <c r="CU262" s="132"/>
      <c r="CW262" s="132"/>
      <c r="CY262" s="132"/>
      <c r="DA262" s="132"/>
      <c r="DB262" s="132"/>
      <c r="DD262" s="132"/>
      <c r="DE262" s="132"/>
      <c r="DF262" s="132"/>
      <c r="DH262" s="132"/>
      <c r="DJ262" s="132"/>
      <c r="DK262" s="132"/>
      <c r="DL262" s="132"/>
      <c r="DM262" s="132"/>
      <c r="DN262" s="132"/>
      <c r="DO262" s="132"/>
      <c r="DQ262" s="132"/>
      <c r="DR262" s="132"/>
      <c r="DT262" s="132"/>
      <c r="DU262" s="132"/>
      <c r="DV262" s="132"/>
      <c r="DW262" s="132"/>
      <c r="DX262" s="132"/>
      <c r="DY262" s="132"/>
      <c r="DZ262" s="132"/>
      <c r="EA262" s="132"/>
      <c r="EB262" s="132"/>
      <c r="EC262" s="132"/>
    </row>
    <row r="263" spans="14:133">
      <c r="N263" s="131"/>
      <c r="Q263" s="132"/>
      <c r="S263" s="132"/>
      <c r="U263" s="132"/>
      <c r="V263" s="132"/>
      <c r="X263" s="132"/>
      <c r="Z263" s="132"/>
      <c r="AB263" s="132"/>
      <c r="AC263" s="132"/>
      <c r="AD263" s="132"/>
      <c r="AF263" s="132"/>
      <c r="AG263" s="132"/>
      <c r="AI263" s="132"/>
      <c r="AK263" s="132"/>
      <c r="AM263" s="132"/>
      <c r="AO263" s="132"/>
      <c r="AP263" s="132"/>
      <c r="AQ263" s="132"/>
      <c r="AS263" s="132"/>
      <c r="AU263" s="132"/>
      <c r="AW263" s="132"/>
      <c r="AX263" s="132"/>
      <c r="AZ263" s="132"/>
      <c r="BB263" s="132"/>
      <c r="BD263" s="132"/>
      <c r="BF263" s="132"/>
      <c r="BH263" s="132"/>
      <c r="BJ263" s="132"/>
      <c r="BL263" s="132"/>
      <c r="BM263" s="132"/>
      <c r="BN263" s="132"/>
      <c r="BO263" s="132"/>
      <c r="BQ263" s="132"/>
      <c r="BR263" s="132"/>
      <c r="BS263" s="132"/>
      <c r="BU263" s="132"/>
      <c r="BW263" s="132"/>
      <c r="BY263" s="132"/>
      <c r="CA263" s="132"/>
      <c r="CC263" s="132"/>
      <c r="CF263" s="132"/>
      <c r="CG263" s="132"/>
      <c r="CI263" s="132"/>
      <c r="CK263" s="132"/>
      <c r="CM263" s="132"/>
      <c r="CO263" s="132"/>
      <c r="CQ263" s="132"/>
      <c r="CR263" s="132"/>
      <c r="CT263" s="132"/>
      <c r="CU263" s="132"/>
      <c r="CW263" s="132"/>
      <c r="CY263" s="132"/>
      <c r="DA263" s="132"/>
      <c r="DB263" s="132"/>
      <c r="DD263" s="132"/>
      <c r="DE263" s="132"/>
      <c r="DF263" s="132"/>
      <c r="DH263" s="132"/>
      <c r="DJ263" s="132"/>
      <c r="DK263" s="132"/>
      <c r="DL263" s="132"/>
      <c r="DM263" s="132"/>
      <c r="DN263" s="132"/>
      <c r="DO263" s="132"/>
      <c r="DQ263" s="132"/>
      <c r="DR263" s="132"/>
      <c r="DT263" s="132"/>
      <c r="DU263" s="132"/>
      <c r="DV263" s="132"/>
      <c r="DW263" s="132"/>
      <c r="DX263" s="132"/>
      <c r="DY263" s="132"/>
      <c r="DZ263" s="132"/>
      <c r="EA263" s="132"/>
      <c r="EB263" s="132"/>
      <c r="EC263" s="132"/>
    </row>
    <row r="264" spans="14:133">
      <c r="N264" s="131"/>
      <c r="Q264" s="132"/>
      <c r="S264" s="132"/>
      <c r="U264" s="132"/>
      <c r="V264" s="132"/>
      <c r="X264" s="132"/>
      <c r="Z264" s="132"/>
      <c r="AB264" s="132"/>
      <c r="AC264" s="132"/>
      <c r="AD264" s="132"/>
      <c r="AF264" s="132"/>
      <c r="AG264" s="132"/>
      <c r="AI264" s="132"/>
      <c r="AK264" s="132"/>
      <c r="AM264" s="132"/>
      <c r="AO264" s="132"/>
      <c r="AP264" s="132"/>
      <c r="AQ264" s="132"/>
      <c r="AS264" s="132"/>
      <c r="AU264" s="132"/>
      <c r="AW264" s="132"/>
      <c r="AX264" s="132"/>
      <c r="AZ264" s="132"/>
      <c r="BB264" s="132"/>
      <c r="BD264" s="132"/>
      <c r="BF264" s="132"/>
      <c r="BH264" s="132"/>
      <c r="BJ264" s="132"/>
      <c r="BL264" s="132"/>
      <c r="BM264" s="132"/>
      <c r="BN264" s="132"/>
      <c r="BO264" s="132"/>
      <c r="BQ264" s="132"/>
      <c r="BR264" s="132"/>
      <c r="BS264" s="132"/>
      <c r="BU264" s="132"/>
      <c r="BW264" s="132"/>
      <c r="BY264" s="132"/>
      <c r="CA264" s="132"/>
      <c r="CC264" s="132"/>
      <c r="CF264" s="132"/>
      <c r="CG264" s="132"/>
      <c r="CI264" s="132"/>
      <c r="CK264" s="132"/>
      <c r="CM264" s="132"/>
      <c r="CO264" s="132"/>
      <c r="CQ264" s="132"/>
      <c r="CR264" s="132"/>
      <c r="CT264" s="132"/>
      <c r="CU264" s="132"/>
      <c r="CW264" s="132"/>
      <c r="CY264" s="132"/>
      <c r="DA264" s="132"/>
      <c r="DB264" s="132"/>
      <c r="DD264" s="132"/>
      <c r="DE264" s="132"/>
      <c r="DF264" s="132"/>
      <c r="DH264" s="132"/>
      <c r="DJ264" s="132"/>
      <c r="DK264" s="132"/>
      <c r="DL264" s="132"/>
      <c r="DM264" s="132"/>
      <c r="DN264" s="132"/>
      <c r="DO264" s="132"/>
      <c r="DQ264" s="132"/>
      <c r="DR264" s="132"/>
      <c r="DT264" s="132"/>
      <c r="DU264" s="132"/>
      <c r="DV264" s="132"/>
      <c r="DW264" s="132"/>
      <c r="DX264" s="132"/>
      <c r="DY264" s="132"/>
      <c r="DZ264" s="132"/>
      <c r="EA264" s="132"/>
      <c r="EB264" s="132"/>
      <c r="EC264" s="132"/>
    </row>
    <row r="265" spans="14:133">
      <c r="N265" s="131"/>
      <c r="Q265" s="132"/>
      <c r="S265" s="132"/>
      <c r="U265" s="132"/>
      <c r="V265" s="132"/>
      <c r="X265" s="132"/>
      <c r="Z265" s="132"/>
      <c r="AB265" s="132"/>
      <c r="AC265" s="132"/>
      <c r="AD265" s="132"/>
      <c r="AF265" s="132"/>
      <c r="AG265" s="132"/>
      <c r="AI265" s="132"/>
      <c r="AK265" s="132"/>
      <c r="AM265" s="132"/>
      <c r="AO265" s="132"/>
      <c r="AP265" s="132"/>
      <c r="AQ265" s="132"/>
      <c r="AS265" s="132"/>
      <c r="AU265" s="132"/>
      <c r="AW265" s="132"/>
      <c r="AX265" s="132"/>
      <c r="AZ265" s="132"/>
      <c r="BB265" s="132"/>
      <c r="BD265" s="132"/>
      <c r="BF265" s="132"/>
      <c r="BH265" s="132"/>
      <c r="BJ265" s="132"/>
      <c r="BL265" s="132"/>
      <c r="BM265" s="132"/>
      <c r="BN265" s="132"/>
      <c r="BO265" s="132"/>
      <c r="BQ265" s="132"/>
      <c r="BR265" s="132"/>
      <c r="BS265" s="132"/>
      <c r="BU265" s="132"/>
      <c r="BW265" s="132"/>
      <c r="BY265" s="132"/>
      <c r="CA265" s="132"/>
      <c r="CC265" s="132"/>
      <c r="CF265" s="132"/>
      <c r="CG265" s="132"/>
      <c r="CI265" s="132"/>
      <c r="CK265" s="132"/>
      <c r="CM265" s="132"/>
      <c r="CO265" s="132"/>
      <c r="CQ265" s="132"/>
      <c r="CR265" s="132"/>
      <c r="CT265" s="132"/>
      <c r="CU265" s="132"/>
      <c r="CW265" s="132"/>
      <c r="CY265" s="132"/>
      <c r="DA265" s="132"/>
      <c r="DB265" s="132"/>
      <c r="DD265" s="132"/>
      <c r="DE265" s="132"/>
      <c r="DF265" s="132"/>
      <c r="DH265" s="132"/>
      <c r="DJ265" s="132"/>
      <c r="DK265" s="132"/>
      <c r="DL265" s="132"/>
      <c r="DM265" s="132"/>
      <c r="DN265" s="132"/>
      <c r="DO265" s="132"/>
      <c r="DQ265" s="132"/>
      <c r="DR265" s="132"/>
      <c r="DT265" s="132"/>
      <c r="DU265" s="132"/>
      <c r="DV265" s="132"/>
      <c r="DW265" s="132"/>
      <c r="DX265" s="132"/>
      <c r="DY265" s="132"/>
      <c r="DZ265" s="132"/>
      <c r="EA265" s="132"/>
      <c r="EB265" s="132"/>
      <c r="EC265" s="132"/>
    </row>
    <row r="266" spans="14:133">
      <c r="N266" s="131"/>
      <c r="Q266" s="132"/>
      <c r="S266" s="132"/>
      <c r="U266" s="132"/>
      <c r="V266" s="132"/>
      <c r="X266" s="132"/>
      <c r="Z266" s="132"/>
      <c r="AB266" s="132"/>
      <c r="AC266" s="132"/>
      <c r="AD266" s="132"/>
      <c r="AF266" s="132"/>
      <c r="AG266" s="132"/>
      <c r="AI266" s="132"/>
      <c r="AK266" s="132"/>
      <c r="AM266" s="132"/>
      <c r="AO266" s="132"/>
      <c r="AP266" s="132"/>
      <c r="AQ266" s="132"/>
      <c r="AS266" s="132"/>
      <c r="AU266" s="132"/>
      <c r="AW266" s="132"/>
      <c r="AX266" s="132"/>
      <c r="AZ266" s="132"/>
      <c r="BB266" s="132"/>
      <c r="BD266" s="132"/>
      <c r="BF266" s="132"/>
      <c r="BH266" s="132"/>
      <c r="BJ266" s="132"/>
      <c r="BL266" s="132"/>
      <c r="BM266" s="132"/>
      <c r="BN266" s="132"/>
      <c r="BO266" s="132"/>
      <c r="BQ266" s="132"/>
      <c r="BR266" s="132"/>
      <c r="BS266" s="132"/>
      <c r="BU266" s="132"/>
      <c r="BW266" s="132"/>
      <c r="BY266" s="132"/>
      <c r="CA266" s="132"/>
      <c r="CC266" s="132"/>
      <c r="CF266" s="132"/>
      <c r="CG266" s="132"/>
      <c r="CI266" s="132"/>
      <c r="CK266" s="132"/>
      <c r="CM266" s="132"/>
      <c r="CO266" s="132"/>
      <c r="CQ266" s="132"/>
      <c r="CR266" s="132"/>
      <c r="CT266" s="132"/>
      <c r="CU266" s="132"/>
      <c r="CW266" s="132"/>
      <c r="CY266" s="132"/>
      <c r="DA266" s="132"/>
      <c r="DB266" s="132"/>
      <c r="DD266" s="132"/>
      <c r="DE266" s="132"/>
      <c r="DF266" s="132"/>
      <c r="DH266" s="132"/>
      <c r="DJ266" s="132"/>
      <c r="DK266" s="132"/>
      <c r="DL266" s="132"/>
      <c r="DM266" s="132"/>
      <c r="DN266" s="132"/>
      <c r="DO266" s="132"/>
      <c r="DQ266" s="132"/>
      <c r="DR266" s="132"/>
      <c r="DT266" s="132"/>
      <c r="DU266" s="132"/>
      <c r="DV266" s="132"/>
      <c r="DW266" s="132"/>
      <c r="DX266" s="132"/>
      <c r="DY266" s="132"/>
      <c r="DZ266" s="132"/>
      <c r="EA266" s="132"/>
      <c r="EB266" s="132"/>
      <c r="EC266" s="132"/>
    </row>
    <row r="267" spans="14:133">
      <c r="N267" s="131"/>
      <c r="Q267" s="132"/>
      <c r="S267" s="132"/>
      <c r="U267" s="132"/>
      <c r="V267" s="132"/>
      <c r="X267" s="132"/>
      <c r="Z267" s="132"/>
      <c r="AB267" s="132"/>
      <c r="AC267" s="132"/>
      <c r="AD267" s="132"/>
      <c r="AF267" s="132"/>
      <c r="AG267" s="132"/>
      <c r="AI267" s="132"/>
      <c r="AK267" s="132"/>
      <c r="AM267" s="132"/>
      <c r="AO267" s="132"/>
      <c r="AP267" s="132"/>
      <c r="AQ267" s="132"/>
      <c r="AS267" s="132"/>
      <c r="AU267" s="132"/>
      <c r="AW267" s="132"/>
      <c r="AX267" s="132"/>
      <c r="AZ267" s="132"/>
      <c r="BB267" s="132"/>
      <c r="BD267" s="132"/>
      <c r="BF267" s="132"/>
      <c r="BH267" s="132"/>
      <c r="BJ267" s="132"/>
      <c r="BL267" s="132"/>
      <c r="BM267" s="132"/>
      <c r="BN267" s="132"/>
      <c r="BO267" s="132"/>
      <c r="BQ267" s="132"/>
      <c r="BR267" s="132"/>
      <c r="BS267" s="132"/>
      <c r="BU267" s="132"/>
      <c r="BW267" s="132"/>
      <c r="BY267" s="132"/>
      <c r="CA267" s="132"/>
      <c r="CC267" s="132"/>
      <c r="CF267" s="132"/>
      <c r="CG267" s="132"/>
      <c r="CI267" s="132"/>
      <c r="CK267" s="132"/>
      <c r="CM267" s="132"/>
      <c r="CO267" s="132"/>
      <c r="CQ267" s="132"/>
      <c r="CR267" s="132"/>
      <c r="CT267" s="132"/>
      <c r="CU267" s="132"/>
      <c r="CW267" s="132"/>
      <c r="CY267" s="132"/>
      <c r="DA267" s="132"/>
      <c r="DB267" s="132"/>
      <c r="DD267" s="132"/>
      <c r="DE267" s="132"/>
      <c r="DF267" s="132"/>
      <c r="DH267" s="132"/>
      <c r="DJ267" s="132"/>
      <c r="DK267" s="132"/>
      <c r="DL267" s="132"/>
      <c r="DM267" s="132"/>
      <c r="DN267" s="132"/>
      <c r="DO267" s="132"/>
      <c r="DQ267" s="132"/>
      <c r="DR267" s="132"/>
      <c r="DT267" s="132"/>
      <c r="DU267" s="132"/>
      <c r="DV267" s="132"/>
      <c r="DW267" s="132"/>
      <c r="DX267" s="132"/>
      <c r="DY267" s="132"/>
      <c r="DZ267" s="132"/>
      <c r="EA267" s="132"/>
      <c r="EB267" s="132"/>
      <c r="EC267" s="132"/>
    </row>
    <row r="268" spans="14:133">
      <c r="N268" s="131"/>
      <c r="Q268" s="132"/>
      <c r="S268" s="132"/>
      <c r="U268" s="132"/>
      <c r="V268" s="132"/>
      <c r="X268" s="132"/>
      <c r="Z268" s="132"/>
      <c r="AB268" s="132"/>
      <c r="AC268" s="132"/>
      <c r="AD268" s="132"/>
      <c r="AF268" s="132"/>
      <c r="AG268" s="132"/>
      <c r="AI268" s="132"/>
      <c r="AK268" s="132"/>
      <c r="AM268" s="132"/>
      <c r="AO268" s="132"/>
      <c r="AP268" s="132"/>
      <c r="AQ268" s="132"/>
      <c r="AS268" s="132"/>
      <c r="AU268" s="132"/>
      <c r="AW268" s="132"/>
      <c r="AX268" s="132"/>
      <c r="AZ268" s="132"/>
      <c r="BB268" s="132"/>
      <c r="BD268" s="132"/>
      <c r="BF268" s="132"/>
      <c r="BH268" s="132"/>
      <c r="BJ268" s="132"/>
      <c r="BL268" s="132"/>
      <c r="BM268" s="132"/>
      <c r="BN268" s="132"/>
      <c r="BO268" s="132"/>
      <c r="BQ268" s="132"/>
      <c r="BR268" s="132"/>
      <c r="BS268" s="132"/>
      <c r="BU268" s="132"/>
      <c r="BW268" s="132"/>
      <c r="BY268" s="132"/>
      <c r="CA268" s="132"/>
      <c r="CC268" s="132"/>
      <c r="CF268" s="132"/>
      <c r="CG268" s="132"/>
      <c r="CI268" s="132"/>
      <c r="CK268" s="132"/>
      <c r="CM268" s="132"/>
      <c r="CO268" s="132"/>
      <c r="CQ268" s="132"/>
      <c r="CR268" s="132"/>
      <c r="CT268" s="132"/>
      <c r="CU268" s="132"/>
      <c r="CW268" s="132"/>
      <c r="CY268" s="132"/>
      <c r="DA268" s="132"/>
      <c r="DB268" s="132"/>
      <c r="DD268" s="132"/>
      <c r="DE268" s="132"/>
      <c r="DF268" s="132"/>
      <c r="DH268" s="132"/>
      <c r="DJ268" s="132"/>
      <c r="DK268" s="132"/>
      <c r="DL268" s="132"/>
      <c r="DM268" s="132"/>
      <c r="DN268" s="132"/>
      <c r="DO268" s="132"/>
      <c r="DQ268" s="132"/>
      <c r="DR268" s="132"/>
      <c r="DT268" s="132"/>
      <c r="DU268" s="132"/>
      <c r="DV268" s="132"/>
      <c r="DW268" s="132"/>
      <c r="DX268" s="132"/>
      <c r="DY268" s="132"/>
      <c r="DZ268" s="132"/>
      <c r="EA268" s="132"/>
      <c r="EB268" s="132"/>
      <c r="EC268" s="132"/>
    </row>
    <row r="269" spans="14:133">
      <c r="N269" s="131"/>
      <c r="Q269" s="132"/>
      <c r="S269" s="132"/>
      <c r="U269" s="132"/>
      <c r="V269" s="132"/>
      <c r="X269" s="132"/>
      <c r="Z269" s="132"/>
      <c r="AB269" s="132"/>
      <c r="AC269" s="132"/>
      <c r="AD269" s="132"/>
      <c r="AF269" s="132"/>
      <c r="AG269" s="132"/>
      <c r="AI269" s="132"/>
      <c r="AK269" s="132"/>
      <c r="AM269" s="132"/>
      <c r="AO269" s="132"/>
      <c r="AP269" s="132"/>
      <c r="AQ269" s="132"/>
      <c r="AS269" s="132"/>
      <c r="AU269" s="132"/>
      <c r="AW269" s="132"/>
      <c r="AX269" s="132"/>
      <c r="AZ269" s="132"/>
      <c r="BB269" s="132"/>
      <c r="BD269" s="132"/>
      <c r="BF269" s="132"/>
      <c r="BH269" s="132"/>
      <c r="BJ269" s="132"/>
      <c r="BL269" s="132"/>
      <c r="BM269" s="132"/>
      <c r="BN269" s="132"/>
      <c r="BO269" s="132"/>
      <c r="BQ269" s="132"/>
      <c r="BR269" s="132"/>
      <c r="BS269" s="132"/>
      <c r="BU269" s="132"/>
      <c r="BW269" s="132"/>
      <c r="BY269" s="132"/>
      <c r="CA269" s="132"/>
      <c r="CC269" s="132"/>
      <c r="CF269" s="132"/>
      <c r="CG269" s="132"/>
      <c r="CI269" s="132"/>
      <c r="CK269" s="132"/>
      <c r="CM269" s="132"/>
      <c r="CO269" s="132"/>
      <c r="CQ269" s="132"/>
      <c r="CR269" s="132"/>
      <c r="CT269" s="132"/>
      <c r="CU269" s="132"/>
      <c r="CW269" s="132"/>
      <c r="CY269" s="132"/>
      <c r="DA269" s="132"/>
      <c r="DB269" s="132"/>
      <c r="DD269" s="132"/>
      <c r="DE269" s="132"/>
      <c r="DF269" s="132"/>
      <c r="DH269" s="132"/>
      <c r="DJ269" s="132"/>
      <c r="DK269" s="132"/>
      <c r="DL269" s="132"/>
      <c r="DM269" s="132"/>
      <c r="DN269" s="132"/>
      <c r="DO269" s="132"/>
      <c r="DQ269" s="132"/>
      <c r="DR269" s="132"/>
      <c r="DT269" s="132"/>
      <c r="DU269" s="132"/>
      <c r="DV269" s="132"/>
      <c r="DW269" s="132"/>
      <c r="DX269" s="132"/>
      <c r="DY269" s="132"/>
      <c r="DZ269" s="132"/>
      <c r="EA269" s="132"/>
      <c r="EB269" s="132"/>
      <c r="EC269" s="132"/>
    </row>
    <row r="270" spans="14:133">
      <c r="N270" s="131"/>
      <c r="Q270" s="132"/>
      <c r="S270" s="132"/>
      <c r="U270" s="132"/>
      <c r="V270" s="132"/>
      <c r="X270" s="132"/>
      <c r="Z270" s="132"/>
      <c r="AB270" s="132"/>
      <c r="AC270" s="132"/>
      <c r="AD270" s="132"/>
      <c r="AF270" s="132"/>
      <c r="AG270" s="132"/>
      <c r="AI270" s="132"/>
      <c r="AK270" s="132"/>
      <c r="AM270" s="132"/>
      <c r="AO270" s="132"/>
      <c r="AP270" s="132"/>
      <c r="AQ270" s="132"/>
      <c r="AS270" s="132"/>
      <c r="AU270" s="132"/>
      <c r="AW270" s="132"/>
      <c r="AX270" s="132"/>
      <c r="AZ270" s="132"/>
      <c r="BB270" s="132"/>
      <c r="BD270" s="132"/>
      <c r="BF270" s="132"/>
      <c r="BH270" s="132"/>
      <c r="BJ270" s="132"/>
      <c r="BL270" s="132"/>
      <c r="BM270" s="132"/>
      <c r="BN270" s="132"/>
      <c r="BO270" s="132"/>
      <c r="BQ270" s="132"/>
      <c r="BR270" s="132"/>
      <c r="BS270" s="132"/>
      <c r="BU270" s="132"/>
      <c r="BW270" s="132"/>
      <c r="BY270" s="132"/>
      <c r="CA270" s="132"/>
      <c r="CC270" s="132"/>
      <c r="CF270" s="132"/>
      <c r="CG270" s="132"/>
      <c r="CI270" s="132"/>
      <c r="CK270" s="132"/>
      <c r="CM270" s="132"/>
      <c r="CO270" s="132"/>
      <c r="CQ270" s="132"/>
      <c r="CR270" s="132"/>
      <c r="CT270" s="132"/>
      <c r="CU270" s="132"/>
      <c r="CW270" s="132"/>
      <c r="CY270" s="132"/>
      <c r="DA270" s="132"/>
      <c r="DB270" s="132"/>
      <c r="DD270" s="132"/>
      <c r="DE270" s="132"/>
      <c r="DF270" s="132"/>
      <c r="DH270" s="132"/>
      <c r="DJ270" s="132"/>
      <c r="DK270" s="132"/>
      <c r="DL270" s="132"/>
      <c r="DM270" s="132"/>
      <c r="DN270" s="132"/>
      <c r="DO270" s="132"/>
      <c r="DQ270" s="132"/>
      <c r="DR270" s="132"/>
      <c r="DT270" s="132"/>
      <c r="DU270" s="132"/>
      <c r="DV270" s="132"/>
      <c r="DW270" s="132"/>
      <c r="DX270" s="132"/>
      <c r="DY270" s="132"/>
      <c r="DZ270" s="132"/>
      <c r="EA270" s="132"/>
      <c r="EB270" s="132"/>
      <c r="EC270" s="132"/>
    </row>
    <row r="271" spans="14:133">
      <c r="N271" s="131"/>
      <c r="Q271" s="132"/>
      <c r="S271" s="132"/>
      <c r="U271" s="132"/>
      <c r="V271" s="132"/>
      <c r="X271" s="132"/>
      <c r="Z271" s="132"/>
      <c r="AB271" s="132"/>
      <c r="AC271" s="132"/>
      <c r="AD271" s="132"/>
      <c r="AF271" s="132"/>
      <c r="AG271" s="132"/>
      <c r="AI271" s="132"/>
      <c r="AK271" s="132"/>
      <c r="AM271" s="132"/>
      <c r="AO271" s="132"/>
      <c r="AP271" s="132"/>
      <c r="AQ271" s="132"/>
      <c r="AS271" s="132"/>
      <c r="AU271" s="132"/>
      <c r="AW271" s="132"/>
      <c r="AX271" s="132"/>
      <c r="AZ271" s="132"/>
      <c r="BB271" s="132"/>
      <c r="BD271" s="132"/>
      <c r="BF271" s="132"/>
      <c r="BH271" s="132"/>
      <c r="BJ271" s="132"/>
      <c r="BL271" s="132"/>
      <c r="BM271" s="132"/>
      <c r="BN271" s="132"/>
      <c r="BO271" s="132"/>
      <c r="BQ271" s="132"/>
      <c r="BR271" s="132"/>
      <c r="BS271" s="132"/>
      <c r="BU271" s="132"/>
      <c r="BW271" s="132"/>
      <c r="BY271" s="132"/>
      <c r="CA271" s="132"/>
      <c r="CC271" s="132"/>
      <c r="CF271" s="132"/>
      <c r="CG271" s="132"/>
      <c r="CI271" s="132"/>
      <c r="CK271" s="132"/>
      <c r="CM271" s="132"/>
      <c r="CO271" s="132"/>
      <c r="CQ271" s="132"/>
      <c r="CR271" s="132"/>
      <c r="CT271" s="132"/>
      <c r="CU271" s="132"/>
      <c r="CW271" s="132"/>
      <c r="CY271" s="132"/>
      <c r="DA271" s="132"/>
      <c r="DB271" s="132"/>
      <c r="DD271" s="132"/>
      <c r="DE271" s="132"/>
      <c r="DF271" s="132"/>
      <c r="DH271" s="132"/>
      <c r="DJ271" s="132"/>
      <c r="DK271" s="132"/>
      <c r="DL271" s="132"/>
      <c r="DM271" s="132"/>
      <c r="DN271" s="132"/>
      <c r="DO271" s="132"/>
      <c r="DQ271" s="132"/>
      <c r="DR271" s="132"/>
      <c r="DT271" s="132"/>
      <c r="DU271" s="132"/>
      <c r="DV271" s="132"/>
      <c r="DW271" s="132"/>
      <c r="DX271" s="132"/>
      <c r="DY271" s="132"/>
      <c r="DZ271" s="132"/>
      <c r="EA271" s="132"/>
      <c r="EB271" s="132"/>
      <c r="EC271" s="132"/>
    </row>
    <row r="272" spans="14:133">
      <c r="N272" s="131"/>
      <c r="Q272" s="132"/>
      <c r="S272" s="132"/>
      <c r="U272" s="132"/>
      <c r="V272" s="132"/>
      <c r="X272" s="132"/>
      <c r="Z272" s="132"/>
      <c r="AB272" s="132"/>
      <c r="AC272" s="132"/>
      <c r="AD272" s="132"/>
      <c r="AF272" s="132"/>
      <c r="AG272" s="132"/>
      <c r="AI272" s="132"/>
      <c r="AK272" s="132"/>
      <c r="AM272" s="132"/>
      <c r="AO272" s="132"/>
      <c r="AP272" s="132"/>
      <c r="AQ272" s="132"/>
      <c r="AS272" s="132"/>
      <c r="AU272" s="132"/>
      <c r="AW272" s="132"/>
      <c r="AX272" s="132"/>
      <c r="AZ272" s="132"/>
      <c r="BB272" s="132"/>
      <c r="BD272" s="132"/>
      <c r="BF272" s="132"/>
      <c r="BH272" s="132"/>
      <c r="BJ272" s="132"/>
      <c r="BL272" s="132"/>
      <c r="BM272" s="132"/>
      <c r="BN272" s="132"/>
      <c r="BO272" s="132"/>
      <c r="BQ272" s="132"/>
      <c r="BR272" s="132"/>
      <c r="BS272" s="132"/>
      <c r="BU272" s="132"/>
      <c r="BW272" s="132"/>
      <c r="BY272" s="132"/>
      <c r="CA272" s="132"/>
      <c r="CC272" s="132"/>
      <c r="CF272" s="132"/>
      <c r="CG272" s="132"/>
      <c r="CI272" s="132"/>
      <c r="CK272" s="132"/>
      <c r="CM272" s="132"/>
      <c r="CO272" s="132"/>
      <c r="CQ272" s="132"/>
      <c r="CR272" s="132"/>
      <c r="CT272" s="132"/>
      <c r="CU272" s="132"/>
      <c r="CW272" s="132"/>
      <c r="CY272" s="132"/>
      <c r="DA272" s="132"/>
      <c r="DB272" s="132"/>
      <c r="DD272" s="132"/>
      <c r="DE272" s="132"/>
      <c r="DF272" s="132"/>
      <c r="DH272" s="132"/>
      <c r="DJ272" s="132"/>
      <c r="DK272" s="132"/>
      <c r="DL272" s="132"/>
      <c r="DM272" s="132"/>
      <c r="DN272" s="132"/>
      <c r="DO272" s="132"/>
      <c r="DQ272" s="132"/>
      <c r="DR272" s="132"/>
      <c r="DT272" s="132"/>
      <c r="DU272" s="132"/>
      <c r="DV272" s="132"/>
      <c r="DW272" s="132"/>
      <c r="DX272" s="132"/>
      <c r="DY272" s="132"/>
      <c r="DZ272" s="132"/>
      <c r="EA272" s="132"/>
      <c r="EB272" s="132"/>
      <c r="EC272" s="132"/>
    </row>
    <row r="273" spans="14:133">
      <c r="N273" s="131"/>
      <c r="Q273" s="132"/>
      <c r="S273" s="132"/>
      <c r="U273" s="132"/>
      <c r="V273" s="132"/>
      <c r="X273" s="132"/>
      <c r="Z273" s="132"/>
      <c r="AB273" s="132"/>
      <c r="AC273" s="132"/>
      <c r="AD273" s="132"/>
      <c r="AF273" s="132"/>
      <c r="AG273" s="132"/>
      <c r="AI273" s="132"/>
      <c r="AK273" s="132"/>
      <c r="AM273" s="132"/>
      <c r="AO273" s="132"/>
      <c r="AP273" s="132"/>
      <c r="AQ273" s="132"/>
      <c r="AS273" s="132"/>
      <c r="AU273" s="132"/>
      <c r="AW273" s="132"/>
      <c r="AX273" s="132"/>
      <c r="AZ273" s="132"/>
      <c r="BB273" s="132"/>
      <c r="BD273" s="132"/>
      <c r="BF273" s="132"/>
      <c r="BH273" s="132"/>
      <c r="BJ273" s="132"/>
      <c r="BL273" s="132"/>
      <c r="BM273" s="132"/>
      <c r="BN273" s="132"/>
      <c r="BO273" s="132"/>
      <c r="BQ273" s="132"/>
      <c r="BR273" s="132"/>
      <c r="BS273" s="132"/>
      <c r="BU273" s="132"/>
      <c r="BW273" s="132"/>
      <c r="BY273" s="132"/>
      <c r="CA273" s="132"/>
      <c r="CC273" s="132"/>
      <c r="CF273" s="132"/>
      <c r="CG273" s="132"/>
      <c r="CI273" s="132"/>
      <c r="CK273" s="132"/>
      <c r="CM273" s="132"/>
      <c r="CO273" s="132"/>
      <c r="CQ273" s="132"/>
      <c r="CR273" s="132"/>
      <c r="CT273" s="132"/>
      <c r="CU273" s="132"/>
      <c r="CW273" s="132"/>
      <c r="CY273" s="132"/>
      <c r="DA273" s="132"/>
      <c r="DB273" s="132"/>
      <c r="DD273" s="132"/>
      <c r="DE273" s="132"/>
      <c r="DF273" s="132"/>
      <c r="DH273" s="132"/>
      <c r="DJ273" s="132"/>
      <c r="DK273" s="132"/>
      <c r="DL273" s="132"/>
      <c r="DM273" s="132"/>
      <c r="DN273" s="132"/>
      <c r="DO273" s="132"/>
      <c r="DQ273" s="132"/>
      <c r="DR273" s="132"/>
      <c r="DT273" s="132"/>
      <c r="DU273" s="132"/>
      <c r="DV273" s="132"/>
      <c r="DW273" s="132"/>
      <c r="DX273" s="132"/>
      <c r="DY273" s="132"/>
      <c r="DZ273" s="132"/>
      <c r="EA273" s="132"/>
      <c r="EB273" s="132"/>
      <c r="EC273" s="132"/>
    </row>
    <row r="274" spans="14:133">
      <c r="N274" s="131"/>
      <c r="Q274" s="132"/>
      <c r="S274" s="132"/>
      <c r="U274" s="132"/>
      <c r="V274" s="132"/>
      <c r="X274" s="132"/>
      <c r="Z274" s="132"/>
      <c r="AB274" s="132"/>
      <c r="AC274" s="132"/>
      <c r="AD274" s="132"/>
      <c r="AF274" s="132"/>
      <c r="AG274" s="132"/>
      <c r="AI274" s="132"/>
      <c r="AK274" s="132"/>
      <c r="AM274" s="132"/>
      <c r="AO274" s="132"/>
      <c r="AP274" s="132"/>
      <c r="AQ274" s="132"/>
      <c r="AS274" s="132"/>
      <c r="AU274" s="132"/>
      <c r="AW274" s="132"/>
      <c r="AX274" s="132"/>
      <c r="AZ274" s="132"/>
      <c r="BB274" s="132"/>
      <c r="BD274" s="132"/>
      <c r="BF274" s="132"/>
      <c r="BH274" s="132"/>
      <c r="BJ274" s="132"/>
      <c r="BL274" s="132"/>
      <c r="BM274" s="132"/>
      <c r="BN274" s="132"/>
      <c r="BO274" s="132"/>
      <c r="BQ274" s="132"/>
      <c r="BR274" s="132"/>
      <c r="BS274" s="132"/>
      <c r="BU274" s="132"/>
      <c r="BW274" s="132"/>
      <c r="BY274" s="132"/>
      <c r="CA274" s="132"/>
      <c r="CC274" s="132"/>
      <c r="CF274" s="132"/>
      <c r="CG274" s="132"/>
      <c r="CI274" s="132"/>
      <c r="CK274" s="132"/>
      <c r="CM274" s="132"/>
      <c r="CO274" s="132"/>
      <c r="CQ274" s="132"/>
      <c r="CR274" s="132"/>
      <c r="CT274" s="132"/>
      <c r="CU274" s="132"/>
      <c r="CW274" s="132"/>
      <c r="CY274" s="132"/>
      <c r="DA274" s="132"/>
      <c r="DB274" s="132"/>
      <c r="DD274" s="132"/>
      <c r="DE274" s="132"/>
      <c r="DF274" s="132"/>
      <c r="DH274" s="132"/>
      <c r="DJ274" s="132"/>
      <c r="DK274" s="132"/>
      <c r="DL274" s="132"/>
      <c r="DM274" s="132"/>
      <c r="DN274" s="132"/>
      <c r="DO274" s="132"/>
      <c r="DQ274" s="132"/>
      <c r="DR274" s="132"/>
      <c r="DT274" s="132"/>
      <c r="DU274" s="132"/>
      <c r="DV274" s="132"/>
      <c r="DW274" s="132"/>
      <c r="DX274" s="132"/>
      <c r="DY274" s="132"/>
      <c r="DZ274" s="132"/>
      <c r="EA274" s="132"/>
      <c r="EB274" s="132"/>
      <c r="EC274" s="132"/>
    </row>
    <row r="275" spans="14:133">
      <c r="N275" s="131"/>
      <c r="Q275" s="132"/>
      <c r="S275" s="132"/>
      <c r="U275" s="132"/>
      <c r="V275" s="132"/>
      <c r="X275" s="132"/>
      <c r="Z275" s="132"/>
      <c r="AB275" s="132"/>
      <c r="AC275" s="132"/>
      <c r="AD275" s="132"/>
      <c r="AF275" s="132"/>
      <c r="AG275" s="132"/>
      <c r="AI275" s="132"/>
      <c r="AK275" s="132"/>
      <c r="AM275" s="132"/>
      <c r="AO275" s="132"/>
      <c r="AP275" s="132"/>
      <c r="AQ275" s="132"/>
      <c r="AS275" s="132"/>
      <c r="AU275" s="132"/>
      <c r="AW275" s="132"/>
      <c r="AX275" s="132"/>
      <c r="AZ275" s="132"/>
      <c r="BB275" s="132"/>
      <c r="BD275" s="132"/>
      <c r="BF275" s="132"/>
      <c r="BH275" s="132"/>
      <c r="BJ275" s="132"/>
      <c r="BL275" s="132"/>
      <c r="BM275" s="132"/>
      <c r="BN275" s="132"/>
      <c r="BO275" s="132"/>
      <c r="BQ275" s="132"/>
      <c r="BR275" s="132"/>
      <c r="BS275" s="132"/>
      <c r="BU275" s="132"/>
      <c r="BW275" s="132"/>
      <c r="BY275" s="132"/>
      <c r="CA275" s="132"/>
      <c r="CC275" s="132"/>
      <c r="CF275" s="132"/>
      <c r="CG275" s="132"/>
      <c r="CI275" s="132"/>
      <c r="CK275" s="132"/>
      <c r="CM275" s="132"/>
      <c r="CO275" s="132"/>
      <c r="CQ275" s="132"/>
      <c r="CR275" s="132"/>
      <c r="CT275" s="132"/>
      <c r="CU275" s="132"/>
      <c r="CW275" s="132"/>
      <c r="CY275" s="132"/>
      <c r="DA275" s="132"/>
      <c r="DB275" s="132"/>
      <c r="DD275" s="132"/>
      <c r="DE275" s="132"/>
      <c r="DF275" s="132"/>
      <c r="DH275" s="132"/>
      <c r="DJ275" s="132"/>
      <c r="DK275" s="132"/>
      <c r="DL275" s="132"/>
      <c r="DM275" s="132"/>
      <c r="DN275" s="132"/>
      <c r="DO275" s="132"/>
      <c r="DQ275" s="132"/>
      <c r="DR275" s="132"/>
      <c r="DT275" s="132"/>
      <c r="DU275" s="132"/>
      <c r="DV275" s="132"/>
      <c r="DW275" s="132"/>
      <c r="DX275" s="132"/>
      <c r="DY275" s="132"/>
      <c r="DZ275" s="132"/>
      <c r="EA275" s="132"/>
      <c r="EB275" s="132"/>
      <c r="EC275" s="132"/>
    </row>
    <row r="276" spans="14:133">
      <c r="N276" s="131"/>
      <c r="Q276" s="132"/>
      <c r="S276" s="132"/>
      <c r="U276" s="132"/>
      <c r="V276" s="132"/>
      <c r="X276" s="132"/>
      <c r="Z276" s="132"/>
      <c r="AB276" s="132"/>
      <c r="AC276" s="132"/>
      <c r="AD276" s="132"/>
      <c r="AF276" s="132"/>
      <c r="AG276" s="132"/>
      <c r="AI276" s="132"/>
      <c r="AK276" s="132"/>
      <c r="AM276" s="132"/>
      <c r="AO276" s="132"/>
      <c r="AP276" s="132"/>
      <c r="AQ276" s="132"/>
      <c r="AS276" s="132"/>
      <c r="AU276" s="132"/>
      <c r="AW276" s="132"/>
      <c r="AX276" s="132"/>
      <c r="AZ276" s="132"/>
      <c r="BB276" s="132"/>
      <c r="BD276" s="132"/>
      <c r="BF276" s="132"/>
      <c r="BH276" s="132"/>
      <c r="BJ276" s="132"/>
      <c r="BL276" s="132"/>
      <c r="BM276" s="132"/>
      <c r="BN276" s="132"/>
      <c r="BO276" s="132"/>
      <c r="BQ276" s="132"/>
      <c r="BR276" s="132"/>
      <c r="BS276" s="132"/>
      <c r="BU276" s="132"/>
      <c r="BW276" s="132"/>
      <c r="BY276" s="132"/>
      <c r="CA276" s="132"/>
      <c r="CC276" s="132"/>
      <c r="CF276" s="132"/>
      <c r="CG276" s="132"/>
      <c r="CI276" s="132"/>
      <c r="CK276" s="132"/>
      <c r="CM276" s="132"/>
      <c r="CO276" s="132"/>
      <c r="CQ276" s="132"/>
      <c r="CR276" s="132"/>
      <c r="CT276" s="132"/>
      <c r="CU276" s="132"/>
      <c r="CW276" s="132"/>
      <c r="CY276" s="132"/>
      <c r="DA276" s="132"/>
      <c r="DB276" s="132"/>
      <c r="DD276" s="132"/>
      <c r="DE276" s="132"/>
      <c r="DF276" s="132"/>
      <c r="DH276" s="132"/>
      <c r="DJ276" s="132"/>
      <c r="DK276" s="132"/>
      <c r="DL276" s="132"/>
      <c r="DM276" s="132"/>
      <c r="DN276" s="132"/>
      <c r="DO276" s="132"/>
      <c r="DQ276" s="132"/>
      <c r="DR276" s="132"/>
      <c r="DT276" s="132"/>
      <c r="DU276" s="132"/>
      <c r="DV276" s="132"/>
      <c r="DW276" s="132"/>
      <c r="DX276" s="132"/>
      <c r="DY276" s="132"/>
      <c r="DZ276" s="132"/>
      <c r="EA276" s="132"/>
      <c r="EB276" s="132"/>
      <c r="EC276" s="132"/>
    </row>
    <row r="277" spans="14:133">
      <c r="N277" s="131"/>
      <c r="Q277" s="132"/>
      <c r="S277" s="132"/>
      <c r="U277" s="132"/>
      <c r="V277" s="132"/>
      <c r="X277" s="132"/>
      <c r="Z277" s="132"/>
      <c r="AB277" s="132"/>
      <c r="AC277" s="132"/>
      <c r="AD277" s="132"/>
      <c r="AF277" s="132"/>
      <c r="AG277" s="132"/>
      <c r="AI277" s="132"/>
      <c r="AK277" s="132"/>
      <c r="AM277" s="132"/>
      <c r="AO277" s="132"/>
      <c r="AP277" s="132"/>
      <c r="AQ277" s="132"/>
      <c r="AS277" s="132"/>
      <c r="AU277" s="132"/>
      <c r="AW277" s="132"/>
      <c r="AX277" s="132"/>
      <c r="AZ277" s="132"/>
      <c r="BB277" s="132"/>
      <c r="BD277" s="132"/>
      <c r="BF277" s="132"/>
      <c r="BH277" s="132"/>
      <c r="BJ277" s="132"/>
      <c r="BL277" s="132"/>
      <c r="BM277" s="132"/>
      <c r="BN277" s="132"/>
      <c r="BO277" s="132"/>
      <c r="BQ277" s="132"/>
      <c r="BR277" s="132"/>
      <c r="BS277" s="132"/>
      <c r="BU277" s="132"/>
      <c r="BW277" s="132"/>
      <c r="BY277" s="132"/>
      <c r="CA277" s="132"/>
      <c r="CC277" s="132"/>
      <c r="CF277" s="132"/>
      <c r="CG277" s="132"/>
      <c r="CI277" s="132"/>
      <c r="CK277" s="132"/>
      <c r="CM277" s="132"/>
      <c r="CO277" s="132"/>
      <c r="CQ277" s="132"/>
      <c r="CR277" s="132"/>
      <c r="CT277" s="132"/>
      <c r="CU277" s="132"/>
      <c r="CW277" s="132"/>
      <c r="CY277" s="132"/>
      <c r="DA277" s="132"/>
      <c r="DB277" s="132"/>
      <c r="DD277" s="132"/>
      <c r="DE277" s="132"/>
      <c r="DF277" s="132"/>
      <c r="DH277" s="132"/>
      <c r="DJ277" s="132"/>
      <c r="DK277" s="132"/>
      <c r="DL277" s="132"/>
      <c r="DM277" s="132"/>
      <c r="DN277" s="132"/>
      <c r="DO277" s="132"/>
      <c r="DQ277" s="132"/>
      <c r="DR277" s="132"/>
      <c r="DT277" s="132"/>
      <c r="DU277" s="132"/>
      <c r="DV277" s="132"/>
      <c r="DW277" s="132"/>
      <c r="DX277" s="132"/>
      <c r="DY277" s="132"/>
      <c r="DZ277" s="132"/>
      <c r="EA277" s="132"/>
      <c r="EB277" s="132"/>
      <c r="EC277" s="132"/>
    </row>
    <row r="278" spans="14:133">
      <c r="N278" s="131"/>
      <c r="Q278" s="132"/>
      <c r="S278" s="132"/>
      <c r="U278" s="132"/>
      <c r="V278" s="132"/>
      <c r="X278" s="132"/>
      <c r="Z278" s="132"/>
      <c r="AB278" s="132"/>
      <c r="AC278" s="132"/>
      <c r="AD278" s="132"/>
      <c r="AF278" s="132"/>
      <c r="AG278" s="132"/>
      <c r="AI278" s="132"/>
      <c r="AK278" s="132"/>
      <c r="AM278" s="132"/>
      <c r="AO278" s="132"/>
      <c r="AP278" s="132"/>
      <c r="AQ278" s="132"/>
      <c r="AS278" s="132"/>
      <c r="AU278" s="132"/>
      <c r="AW278" s="132"/>
      <c r="AX278" s="132"/>
      <c r="AZ278" s="132"/>
      <c r="BB278" s="132"/>
      <c r="BD278" s="132"/>
      <c r="BF278" s="132"/>
      <c r="BH278" s="132"/>
      <c r="BJ278" s="132"/>
      <c r="BL278" s="132"/>
      <c r="BM278" s="132"/>
      <c r="BN278" s="132"/>
      <c r="BO278" s="132"/>
      <c r="BQ278" s="132"/>
      <c r="BR278" s="132"/>
      <c r="BS278" s="132"/>
      <c r="BU278" s="132"/>
      <c r="BW278" s="132"/>
      <c r="BY278" s="132"/>
      <c r="CA278" s="132"/>
      <c r="CC278" s="132"/>
      <c r="CF278" s="132"/>
      <c r="CG278" s="132"/>
      <c r="CI278" s="132"/>
      <c r="CK278" s="132"/>
      <c r="CM278" s="132"/>
      <c r="CO278" s="132"/>
      <c r="CQ278" s="132"/>
      <c r="CR278" s="132"/>
      <c r="CT278" s="132"/>
      <c r="CU278" s="132"/>
      <c r="CW278" s="132"/>
      <c r="CY278" s="132"/>
      <c r="DA278" s="132"/>
      <c r="DB278" s="132"/>
      <c r="DD278" s="132"/>
      <c r="DE278" s="132"/>
      <c r="DF278" s="132"/>
      <c r="DH278" s="132"/>
      <c r="DJ278" s="132"/>
      <c r="DK278" s="132"/>
      <c r="DL278" s="132"/>
      <c r="DM278" s="132"/>
      <c r="DN278" s="132"/>
      <c r="DO278" s="132"/>
      <c r="DQ278" s="132"/>
      <c r="DR278" s="132"/>
      <c r="DT278" s="132"/>
      <c r="DU278" s="132"/>
      <c r="DV278" s="132"/>
      <c r="DW278" s="132"/>
      <c r="DX278" s="132"/>
      <c r="DY278" s="132"/>
      <c r="DZ278" s="132"/>
      <c r="EA278" s="132"/>
      <c r="EB278" s="132"/>
      <c r="EC278" s="132"/>
    </row>
    <row r="279" spans="14:133">
      <c r="N279" s="131"/>
      <c r="Q279" s="132"/>
      <c r="S279" s="132"/>
      <c r="U279" s="132"/>
      <c r="V279" s="132"/>
      <c r="X279" s="132"/>
      <c r="Z279" s="132"/>
      <c r="AB279" s="132"/>
      <c r="AC279" s="132"/>
      <c r="AD279" s="132"/>
      <c r="AF279" s="132"/>
      <c r="AG279" s="132"/>
      <c r="AI279" s="132"/>
      <c r="AK279" s="132"/>
      <c r="AM279" s="132"/>
      <c r="AO279" s="132"/>
      <c r="AP279" s="132"/>
      <c r="AQ279" s="132"/>
      <c r="AS279" s="132"/>
      <c r="AU279" s="132"/>
      <c r="AW279" s="132"/>
      <c r="AX279" s="132"/>
      <c r="AZ279" s="132"/>
      <c r="BB279" s="132"/>
      <c r="BD279" s="132"/>
      <c r="BF279" s="132"/>
      <c r="BH279" s="132"/>
      <c r="BJ279" s="132"/>
      <c r="BL279" s="132"/>
      <c r="BM279" s="132"/>
      <c r="BN279" s="132"/>
      <c r="BO279" s="132"/>
      <c r="BQ279" s="132"/>
      <c r="BR279" s="132"/>
      <c r="BS279" s="132"/>
      <c r="BU279" s="132"/>
      <c r="BW279" s="132"/>
      <c r="BY279" s="132"/>
      <c r="CA279" s="132"/>
      <c r="CC279" s="132"/>
      <c r="CF279" s="132"/>
      <c r="CG279" s="132"/>
      <c r="CI279" s="132"/>
      <c r="CK279" s="132"/>
      <c r="CM279" s="132"/>
      <c r="CO279" s="132"/>
      <c r="CQ279" s="132"/>
      <c r="CR279" s="132"/>
      <c r="CT279" s="132"/>
      <c r="CU279" s="132"/>
      <c r="CW279" s="132"/>
      <c r="CY279" s="132"/>
      <c r="DA279" s="132"/>
      <c r="DB279" s="132"/>
      <c r="DD279" s="132"/>
      <c r="DE279" s="132"/>
      <c r="DF279" s="132"/>
      <c r="DH279" s="132"/>
      <c r="DJ279" s="132"/>
      <c r="DK279" s="132"/>
      <c r="DL279" s="132"/>
      <c r="DM279" s="132"/>
      <c r="DN279" s="132"/>
      <c r="DO279" s="132"/>
      <c r="DQ279" s="132"/>
      <c r="DR279" s="132"/>
      <c r="DT279" s="132"/>
      <c r="DU279" s="132"/>
      <c r="DV279" s="132"/>
      <c r="DW279" s="132"/>
      <c r="DX279" s="132"/>
      <c r="DY279" s="132"/>
      <c r="DZ279" s="132"/>
      <c r="EA279" s="132"/>
      <c r="EB279" s="132"/>
      <c r="EC279" s="132"/>
    </row>
    <row r="280" spans="14:133">
      <c r="N280" s="131"/>
      <c r="Q280" s="132"/>
      <c r="S280" s="132"/>
      <c r="U280" s="132"/>
      <c r="V280" s="132"/>
      <c r="X280" s="132"/>
      <c r="Z280" s="132"/>
      <c r="AB280" s="132"/>
      <c r="AC280" s="132"/>
      <c r="AD280" s="132"/>
      <c r="AF280" s="132"/>
      <c r="AG280" s="132"/>
      <c r="AI280" s="132"/>
      <c r="AK280" s="132"/>
      <c r="AM280" s="132"/>
      <c r="AO280" s="132"/>
      <c r="AP280" s="132"/>
      <c r="AQ280" s="132"/>
      <c r="AS280" s="132"/>
      <c r="AU280" s="132"/>
      <c r="AW280" s="132"/>
      <c r="AX280" s="132"/>
      <c r="AZ280" s="132"/>
      <c r="BB280" s="132"/>
      <c r="BD280" s="132"/>
      <c r="BF280" s="132"/>
      <c r="BH280" s="132"/>
      <c r="BJ280" s="132"/>
      <c r="BL280" s="132"/>
      <c r="BM280" s="132"/>
      <c r="BN280" s="132"/>
      <c r="BO280" s="132"/>
      <c r="BQ280" s="132"/>
      <c r="BR280" s="132"/>
      <c r="BS280" s="132"/>
      <c r="BU280" s="132"/>
      <c r="BW280" s="132"/>
      <c r="BY280" s="132"/>
      <c r="CA280" s="132"/>
      <c r="CC280" s="132"/>
      <c r="CF280" s="132"/>
      <c r="CG280" s="132"/>
      <c r="CI280" s="132"/>
      <c r="CK280" s="132"/>
      <c r="CM280" s="132"/>
      <c r="CO280" s="132"/>
      <c r="CQ280" s="132"/>
      <c r="CR280" s="132"/>
      <c r="CT280" s="132"/>
      <c r="CU280" s="132"/>
      <c r="CW280" s="132"/>
      <c r="CY280" s="132"/>
      <c r="DA280" s="132"/>
      <c r="DB280" s="132"/>
      <c r="DD280" s="132"/>
      <c r="DE280" s="132"/>
      <c r="DF280" s="132"/>
      <c r="DH280" s="132"/>
      <c r="DJ280" s="132"/>
      <c r="DK280" s="132"/>
      <c r="DL280" s="132"/>
      <c r="DM280" s="132"/>
      <c r="DN280" s="132"/>
      <c r="DO280" s="132"/>
      <c r="DQ280" s="132"/>
      <c r="DR280" s="132"/>
      <c r="DT280" s="132"/>
      <c r="DU280" s="132"/>
      <c r="DV280" s="132"/>
      <c r="DW280" s="132"/>
      <c r="DX280" s="132"/>
      <c r="DY280" s="132"/>
      <c r="DZ280" s="132"/>
      <c r="EA280" s="132"/>
      <c r="EB280" s="132"/>
      <c r="EC280" s="132"/>
    </row>
    <row r="281" spans="14:133">
      <c r="N281" s="131"/>
      <c r="Q281" s="132"/>
      <c r="S281" s="132"/>
      <c r="U281" s="132"/>
      <c r="V281" s="132"/>
      <c r="X281" s="132"/>
      <c r="Z281" s="132"/>
      <c r="AB281" s="132"/>
      <c r="AC281" s="132"/>
      <c r="AD281" s="132"/>
      <c r="AF281" s="132"/>
      <c r="AG281" s="132"/>
      <c r="AI281" s="132"/>
      <c r="AK281" s="132"/>
      <c r="AM281" s="132"/>
      <c r="AO281" s="132"/>
      <c r="AP281" s="132"/>
      <c r="AQ281" s="132"/>
      <c r="AS281" s="132"/>
      <c r="AU281" s="132"/>
      <c r="AW281" s="132"/>
      <c r="AX281" s="132"/>
      <c r="AZ281" s="132"/>
      <c r="BB281" s="132"/>
      <c r="BD281" s="132"/>
      <c r="BF281" s="132"/>
      <c r="BH281" s="132"/>
      <c r="BJ281" s="132"/>
      <c r="BL281" s="132"/>
      <c r="BM281" s="132"/>
      <c r="BN281" s="132"/>
      <c r="BO281" s="132"/>
      <c r="BQ281" s="132"/>
      <c r="BR281" s="132"/>
      <c r="BS281" s="132"/>
      <c r="BU281" s="132"/>
      <c r="BW281" s="132"/>
      <c r="BY281" s="132"/>
      <c r="CA281" s="132"/>
      <c r="CC281" s="132"/>
      <c r="CF281" s="132"/>
      <c r="CG281" s="132"/>
      <c r="CI281" s="132"/>
      <c r="CK281" s="132"/>
      <c r="CM281" s="132"/>
      <c r="CO281" s="132"/>
      <c r="CQ281" s="132"/>
      <c r="CR281" s="132"/>
      <c r="CT281" s="132"/>
      <c r="CU281" s="132"/>
      <c r="CW281" s="132"/>
      <c r="CY281" s="132"/>
      <c r="DA281" s="132"/>
      <c r="DB281" s="132"/>
      <c r="DD281" s="132"/>
      <c r="DE281" s="132"/>
      <c r="DF281" s="132"/>
      <c r="DH281" s="132"/>
      <c r="DJ281" s="132"/>
      <c r="DK281" s="132"/>
      <c r="DL281" s="132"/>
      <c r="DM281" s="132"/>
      <c r="DN281" s="132"/>
      <c r="DO281" s="132"/>
      <c r="DQ281" s="132"/>
      <c r="DR281" s="132"/>
      <c r="DT281" s="132"/>
      <c r="DU281" s="132"/>
      <c r="DV281" s="132"/>
      <c r="DW281" s="132"/>
      <c r="DX281" s="132"/>
      <c r="DY281" s="132"/>
      <c r="DZ281" s="132"/>
      <c r="EA281" s="132"/>
      <c r="EB281" s="132"/>
      <c r="EC281" s="132"/>
    </row>
    <row r="282" spans="14:133">
      <c r="N282" s="131"/>
      <c r="Q282" s="132"/>
      <c r="S282" s="132"/>
      <c r="U282" s="132"/>
      <c r="V282" s="132"/>
      <c r="X282" s="132"/>
      <c r="Z282" s="132"/>
      <c r="AB282" s="132"/>
      <c r="AC282" s="132"/>
      <c r="AD282" s="132"/>
      <c r="AF282" s="132"/>
      <c r="AG282" s="132"/>
      <c r="AI282" s="132"/>
      <c r="AK282" s="132"/>
      <c r="AM282" s="132"/>
      <c r="AO282" s="132"/>
      <c r="AP282" s="132"/>
      <c r="AQ282" s="132"/>
      <c r="AS282" s="132"/>
      <c r="AU282" s="132"/>
      <c r="AW282" s="132"/>
      <c r="AX282" s="132"/>
      <c r="AY282" s="275">
        <v>59970</v>
      </c>
      <c r="AZ282" s="132"/>
      <c r="BB282" s="132"/>
      <c r="BD282" s="132"/>
      <c r="BF282" s="132"/>
      <c r="BH282" s="132"/>
      <c r="BJ282" s="132"/>
      <c r="BL282" s="132"/>
      <c r="BM282" s="132"/>
      <c r="BN282" s="132"/>
      <c r="BO282" s="132"/>
      <c r="BQ282" s="132"/>
      <c r="BR282" s="132"/>
      <c r="BS282" s="132"/>
      <c r="BU282" s="132"/>
      <c r="BW282" s="132"/>
      <c r="BY282" s="132"/>
      <c r="CA282" s="132"/>
      <c r="CC282" s="132"/>
      <c r="CF282" s="132"/>
      <c r="CG282" s="132"/>
      <c r="CI282" s="132"/>
      <c r="CK282" s="132"/>
      <c r="CM282" s="132"/>
      <c r="CO282" s="132"/>
      <c r="CQ282" s="132"/>
      <c r="CR282" s="132"/>
      <c r="CT282" s="132"/>
      <c r="CU282" s="132"/>
      <c r="CW282" s="132"/>
      <c r="CY282" s="132"/>
      <c r="DA282" s="132"/>
      <c r="DB282" s="132"/>
      <c r="DD282" s="132"/>
      <c r="DE282" s="132"/>
      <c r="DF282" s="132"/>
      <c r="DH282" s="132"/>
      <c r="DJ282" s="132"/>
      <c r="DK282" s="132"/>
      <c r="DL282" s="132"/>
      <c r="DM282" s="132"/>
      <c r="DN282" s="132"/>
      <c r="DO282" s="132"/>
      <c r="DQ282" s="132"/>
      <c r="DR282" s="132"/>
      <c r="DT282" s="132"/>
      <c r="DU282" s="132"/>
      <c r="DV282" s="132"/>
      <c r="DW282" s="132"/>
      <c r="DX282" s="132"/>
      <c r="DY282" s="132"/>
      <c r="DZ282" s="132"/>
      <c r="EA282" s="132"/>
      <c r="EB282" s="132"/>
      <c r="EC282" s="132"/>
    </row>
    <row r="283" spans="14:133">
      <c r="N283" s="131"/>
      <c r="Q283" s="132"/>
      <c r="S283" s="132"/>
      <c r="U283" s="132"/>
      <c r="V283" s="132"/>
      <c r="X283" s="132"/>
      <c r="Z283" s="132"/>
      <c r="AB283" s="132"/>
      <c r="AC283" s="132"/>
      <c r="AD283" s="132"/>
      <c r="AF283" s="132"/>
      <c r="AG283" s="132"/>
      <c r="AI283" s="132"/>
      <c r="AK283" s="132"/>
      <c r="AM283" s="132"/>
      <c r="AO283" s="132"/>
      <c r="AP283" s="132"/>
      <c r="AQ283" s="132"/>
      <c r="AS283" s="132"/>
      <c r="AU283" s="132"/>
      <c r="AW283" s="132"/>
      <c r="AX283" s="132"/>
      <c r="AZ283" s="132"/>
      <c r="BB283" s="132"/>
      <c r="BD283" s="132"/>
      <c r="BF283" s="132"/>
      <c r="BH283" s="132"/>
      <c r="BJ283" s="132"/>
      <c r="BL283" s="132"/>
      <c r="BM283" s="132"/>
      <c r="BN283" s="132"/>
      <c r="BO283" s="132"/>
      <c r="BQ283" s="132"/>
      <c r="BR283" s="132"/>
      <c r="BS283" s="132"/>
      <c r="BU283" s="132"/>
      <c r="BW283" s="132"/>
      <c r="BY283" s="132"/>
      <c r="CA283" s="132"/>
      <c r="CC283" s="132"/>
      <c r="CF283" s="132"/>
      <c r="CG283" s="132"/>
      <c r="CI283" s="132"/>
      <c r="CK283" s="132"/>
      <c r="CM283" s="132"/>
      <c r="CO283" s="132"/>
      <c r="CQ283" s="132"/>
      <c r="CR283" s="132"/>
      <c r="CT283" s="132"/>
      <c r="CU283" s="132"/>
      <c r="CW283" s="132"/>
      <c r="CY283" s="132"/>
      <c r="DA283" s="132"/>
      <c r="DB283" s="132"/>
      <c r="DD283" s="132"/>
      <c r="DE283" s="132"/>
      <c r="DF283" s="132"/>
      <c r="DH283" s="132"/>
      <c r="DJ283" s="132"/>
      <c r="DK283" s="132"/>
      <c r="DL283" s="132"/>
      <c r="DM283" s="132"/>
      <c r="DN283" s="132"/>
      <c r="DO283" s="132"/>
      <c r="DQ283" s="132"/>
      <c r="DR283" s="132"/>
      <c r="DT283" s="132"/>
      <c r="DU283" s="132"/>
      <c r="DV283" s="132"/>
      <c r="DW283" s="132"/>
      <c r="DX283" s="132"/>
      <c r="DY283" s="132"/>
      <c r="DZ283" s="132"/>
      <c r="EA283" s="132"/>
      <c r="EB283" s="132"/>
      <c r="EC283" s="132"/>
    </row>
    <row r="284" spans="14:133">
      <c r="N284" s="131"/>
      <c r="Q284" s="132"/>
      <c r="S284" s="132"/>
      <c r="U284" s="132"/>
      <c r="V284" s="132"/>
      <c r="X284" s="132"/>
      <c r="Z284" s="132"/>
      <c r="AB284" s="132"/>
      <c r="AC284" s="132"/>
      <c r="AD284" s="132"/>
      <c r="AF284" s="132"/>
      <c r="AG284" s="132"/>
      <c r="AI284" s="132"/>
      <c r="AK284" s="132"/>
      <c r="AM284" s="132"/>
      <c r="AO284" s="132"/>
      <c r="AP284" s="132"/>
      <c r="AQ284" s="132"/>
      <c r="AS284" s="132"/>
      <c r="AU284" s="132"/>
      <c r="AW284" s="132"/>
      <c r="AX284" s="132"/>
      <c r="AZ284" s="132"/>
      <c r="BB284" s="132"/>
      <c r="BD284" s="132"/>
      <c r="BF284" s="132"/>
      <c r="BH284" s="132"/>
      <c r="BJ284" s="132"/>
      <c r="BL284" s="132"/>
      <c r="BM284" s="132"/>
      <c r="BN284" s="132"/>
      <c r="BO284" s="132"/>
      <c r="BQ284" s="132"/>
      <c r="BR284" s="132"/>
      <c r="BS284" s="132"/>
      <c r="BU284" s="132"/>
      <c r="BW284" s="132"/>
      <c r="BY284" s="132"/>
      <c r="CA284" s="132"/>
      <c r="CC284" s="132"/>
      <c r="CF284" s="132"/>
      <c r="CG284" s="132"/>
      <c r="CI284" s="132"/>
      <c r="CK284" s="132"/>
      <c r="CM284" s="132"/>
      <c r="CO284" s="132"/>
      <c r="CQ284" s="132"/>
      <c r="CR284" s="132"/>
      <c r="CT284" s="132"/>
      <c r="CU284" s="132"/>
      <c r="CW284" s="132"/>
      <c r="CY284" s="132"/>
      <c r="DA284" s="132"/>
      <c r="DB284" s="132"/>
      <c r="DD284" s="132"/>
      <c r="DE284" s="132"/>
      <c r="DF284" s="132"/>
      <c r="DH284" s="132"/>
      <c r="DJ284" s="132"/>
      <c r="DK284" s="132"/>
      <c r="DL284" s="132"/>
      <c r="DM284" s="132"/>
      <c r="DN284" s="132"/>
      <c r="DO284" s="132"/>
      <c r="DQ284" s="132"/>
      <c r="DR284" s="132"/>
      <c r="DT284" s="132"/>
      <c r="DU284" s="132"/>
      <c r="DV284" s="132"/>
      <c r="DW284" s="132"/>
      <c r="DX284" s="132"/>
      <c r="DY284" s="132"/>
      <c r="DZ284" s="132"/>
      <c r="EA284" s="132"/>
      <c r="EB284" s="132"/>
      <c r="EC284" s="132"/>
    </row>
    <row r="285" spans="14:133">
      <c r="N285" s="131"/>
      <c r="Q285" s="132"/>
      <c r="S285" s="132"/>
      <c r="U285" s="132"/>
      <c r="V285" s="132"/>
      <c r="X285" s="132"/>
      <c r="Z285" s="132"/>
      <c r="AB285" s="132"/>
      <c r="AC285" s="132"/>
      <c r="AD285" s="132"/>
      <c r="AF285" s="132"/>
      <c r="AG285" s="132"/>
      <c r="AI285" s="132"/>
      <c r="AK285" s="132"/>
      <c r="AM285" s="132"/>
      <c r="AO285" s="132"/>
      <c r="AP285" s="132"/>
      <c r="AQ285" s="132"/>
      <c r="AS285" s="132"/>
      <c r="AU285" s="132"/>
      <c r="AW285" s="132"/>
      <c r="AX285" s="132"/>
      <c r="AZ285" s="132"/>
      <c r="BB285" s="132"/>
      <c r="BD285" s="132"/>
      <c r="BF285" s="132"/>
      <c r="BH285" s="132"/>
      <c r="BJ285" s="132"/>
      <c r="BL285" s="132"/>
      <c r="BM285" s="132"/>
      <c r="BN285" s="132"/>
      <c r="BO285" s="132"/>
      <c r="BQ285" s="132"/>
      <c r="BR285" s="132"/>
      <c r="BS285" s="132"/>
      <c r="BU285" s="132"/>
      <c r="BW285" s="132"/>
      <c r="BY285" s="132"/>
      <c r="CA285" s="132"/>
      <c r="CC285" s="132"/>
      <c r="CF285" s="132"/>
      <c r="CG285" s="132"/>
      <c r="CI285" s="132"/>
      <c r="CK285" s="132"/>
      <c r="CM285" s="132"/>
      <c r="CO285" s="132"/>
      <c r="CQ285" s="132"/>
      <c r="CR285" s="132"/>
      <c r="CT285" s="132"/>
      <c r="CU285" s="132"/>
      <c r="CW285" s="132"/>
      <c r="CY285" s="132"/>
      <c r="DA285" s="132"/>
      <c r="DB285" s="132"/>
      <c r="DD285" s="132"/>
      <c r="DE285" s="132"/>
      <c r="DF285" s="132"/>
      <c r="DH285" s="132"/>
      <c r="DJ285" s="132"/>
      <c r="DK285" s="132"/>
      <c r="DL285" s="132"/>
      <c r="DM285" s="132"/>
      <c r="DN285" s="132"/>
      <c r="DO285" s="132"/>
      <c r="DQ285" s="132"/>
      <c r="DR285" s="132"/>
      <c r="DT285" s="132"/>
      <c r="DU285" s="132"/>
      <c r="DV285" s="132"/>
      <c r="DW285" s="132"/>
      <c r="DX285" s="132"/>
      <c r="DY285" s="132"/>
      <c r="DZ285" s="132"/>
      <c r="EA285" s="132"/>
      <c r="EB285" s="132"/>
      <c r="EC285" s="132"/>
    </row>
    <row r="286" spans="14:133">
      <c r="N286" s="131"/>
      <c r="Q286" s="132"/>
      <c r="S286" s="132"/>
      <c r="U286" s="132"/>
      <c r="V286" s="132"/>
      <c r="X286" s="132"/>
      <c r="Z286" s="132"/>
      <c r="AB286" s="132"/>
      <c r="AC286" s="132"/>
      <c r="AD286" s="132"/>
      <c r="AF286" s="132"/>
      <c r="AG286" s="132"/>
      <c r="AI286" s="132"/>
      <c r="AK286" s="132"/>
      <c r="AM286" s="132"/>
      <c r="AO286" s="132"/>
      <c r="AP286" s="132"/>
      <c r="AQ286" s="132"/>
      <c r="AS286" s="132"/>
      <c r="AU286" s="132"/>
      <c r="AW286" s="132"/>
      <c r="AX286" s="132"/>
      <c r="AZ286" s="132"/>
      <c r="BB286" s="132"/>
      <c r="BD286" s="132"/>
      <c r="BF286" s="132"/>
      <c r="BH286" s="132"/>
      <c r="BJ286" s="132"/>
      <c r="BL286" s="132"/>
      <c r="BM286" s="132"/>
      <c r="BN286" s="132"/>
      <c r="BO286" s="132"/>
      <c r="BQ286" s="132"/>
      <c r="BR286" s="132"/>
      <c r="BS286" s="132"/>
      <c r="BU286" s="132"/>
      <c r="BW286" s="132"/>
      <c r="BY286" s="132"/>
      <c r="CA286" s="132"/>
      <c r="CC286" s="132"/>
      <c r="CF286" s="132"/>
      <c r="CG286" s="132"/>
      <c r="CI286" s="132"/>
      <c r="CK286" s="132"/>
      <c r="CM286" s="132"/>
      <c r="CO286" s="132"/>
      <c r="CQ286" s="132"/>
      <c r="CR286" s="132"/>
      <c r="CT286" s="132"/>
      <c r="CU286" s="132"/>
      <c r="CW286" s="132"/>
      <c r="CY286" s="132"/>
      <c r="DA286" s="132"/>
      <c r="DB286" s="132"/>
      <c r="DD286" s="132"/>
      <c r="DE286" s="132"/>
      <c r="DF286" s="132"/>
      <c r="DH286" s="132"/>
      <c r="DJ286" s="132"/>
      <c r="DK286" s="132"/>
      <c r="DL286" s="132"/>
      <c r="DM286" s="132"/>
      <c r="DN286" s="132"/>
      <c r="DO286" s="132"/>
      <c r="DQ286" s="132"/>
      <c r="DR286" s="132"/>
      <c r="DT286" s="132"/>
      <c r="DU286" s="132"/>
      <c r="DV286" s="132"/>
      <c r="DW286" s="132"/>
      <c r="DX286" s="132"/>
      <c r="DY286" s="132"/>
      <c r="DZ286" s="132"/>
      <c r="EA286" s="132"/>
      <c r="EB286" s="132"/>
      <c r="EC286" s="132"/>
    </row>
    <row r="287" spans="14:133">
      <c r="N287" s="131"/>
      <c r="Q287" s="132"/>
      <c r="S287" s="132"/>
      <c r="U287" s="132"/>
      <c r="V287" s="132"/>
      <c r="X287" s="132"/>
      <c r="Z287" s="132"/>
      <c r="AB287" s="132"/>
      <c r="AC287" s="132"/>
      <c r="AD287" s="132"/>
      <c r="AF287" s="132"/>
      <c r="AG287" s="132"/>
      <c r="AI287" s="132"/>
      <c r="AK287" s="132"/>
      <c r="AM287" s="132"/>
      <c r="AO287" s="132"/>
      <c r="AP287" s="132"/>
      <c r="AQ287" s="132"/>
      <c r="AS287" s="132"/>
      <c r="AU287" s="132"/>
      <c r="AW287" s="132"/>
      <c r="AX287" s="132"/>
      <c r="AZ287" s="132"/>
      <c r="BB287" s="132"/>
      <c r="BD287" s="132"/>
      <c r="BF287" s="132"/>
      <c r="BH287" s="132"/>
      <c r="BJ287" s="132"/>
      <c r="BL287" s="132"/>
      <c r="BM287" s="132"/>
      <c r="BN287" s="132"/>
      <c r="BO287" s="132"/>
      <c r="BQ287" s="132"/>
      <c r="BR287" s="132"/>
      <c r="BS287" s="132"/>
      <c r="BU287" s="132"/>
      <c r="BW287" s="132"/>
      <c r="BY287" s="132"/>
      <c r="CA287" s="132"/>
      <c r="CC287" s="132"/>
      <c r="CF287" s="132"/>
      <c r="CG287" s="132"/>
      <c r="CI287" s="132"/>
      <c r="CK287" s="132"/>
      <c r="CM287" s="132"/>
      <c r="CO287" s="132"/>
      <c r="CQ287" s="132"/>
      <c r="CR287" s="132"/>
      <c r="CT287" s="132"/>
      <c r="CU287" s="132"/>
      <c r="CW287" s="132"/>
      <c r="CY287" s="132"/>
      <c r="DA287" s="132"/>
      <c r="DB287" s="132"/>
      <c r="DD287" s="132"/>
      <c r="DE287" s="132"/>
      <c r="DF287" s="132"/>
      <c r="DH287" s="132"/>
      <c r="DJ287" s="132"/>
      <c r="DK287" s="132"/>
      <c r="DL287" s="132"/>
      <c r="DM287" s="132"/>
      <c r="DN287" s="132"/>
      <c r="DO287" s="132"/>
      <c r="DQ287" s="132"/>
      <c r="DR287" s="132"/>
      <c r="DT287" s="132"/>
      <c r="DU287" s="132"/>
      <c r="DV287" s="132"/>
      <c r="DW287" s="132"/>
      <c r="DX287" s="132"/>
      <c r="DY287" s="132"/>
      <c r="DZ287" s="132"/>
      <c r="EA287" s="132"/>
      <c r="EB287" s="132"/>
      <c r="EC287" s="132"/>
    </row>
    <row r="288" spans="14:133">
      <c r="N288" s="131"/>
      <c r="Q288" s="132"/>
      <c r="S288" s="132"/>
      <c r="U288" s="132"/>
      <c r="V288" s="132"/>
      <c r="X288" s="132"/>
      <c r="Z288" s="132"/>
      <c r="AB288" s="132"/>
      <c r="AC288" s="132"/>
      <c r="AD288" s="132"/>
      <c r="AF288" s="132"/>
      <c r="AG288" s="132"/>
      <c r="AI288" s="132"/>
      <c r="AK288" s="132"/>
      <c r="AM288" s="132"/>
      <c r="AO288" s="132"/>
      <c r="AP288" s="132"/>
      <c r="AQ288" s="132"/>
      <c r="AS288" s="132"/>
      <c r="AU288" s="132"/>
      <c r="AW288" s="132"/>
      <c r="AX288" s="132"/>
      <c r="AZ288" s="132"/>
      <c r="BB288" s="132"/>
      <c r="BD288" s="132"/>
      <c r="BF288" s="132"/>
      <c r="BH288" s="132"/>
      <c r="BJ288" s="132"/>
      <c r="BL288" s="132"/>
      <c r="BM288" s="132"/>
      <c r="BN288" s="132"/>
      <c r="BO288" s="132"/>
      <c r="BQ288" s="132"/>
      <c r="BR288" s="132"/>
      <c r="BS288" s="132"/>
      <c r="BU288" s="132"/>
      <c r="BW288" s="132"/>
      <c r="BY288" s="132"/>
      <c r="CA288" s="132"/>
      <c r="CC288" s="132"/>
      <c r="CF288" s="132"/>
      <c r="CG288" s="132"/>
      <c r="CI288" s="132"/>
      <c r="CK288" s="132"/>
      <c r="CM288" s="132"/>
      <c r="CO288" s="132"/>
      <c r="CQ288" s="132"/>
      <c r="CR288" s="132"/>
      <c r="CT288" s="132"/>
      <c r="CU288" s="132"/>
      <c r="CW288" s="132"/>
      <c r="CY288" s="132"/>
      <c r="DA288" s="132"/>
      <c r="DB288" s="132"/>
      <c r="DD288" s="132"/>
      <c r="DE288" s="132"/>
      <c r="DF288" s="132"/>
      <c r="DH288" s="132"/>
      <c r="DJ288" s="132"/>
      <c r="DK288" s="132"/>
      <c r="DL288" s="132"/>
      <c r="DM288" s="132"/>
      <c r="DN288" s="132"/>
      <c r="DO288" s="132"/>
      <c r="DQ288" s="132"/>
      <c r="DR288" s="132"/>
      <c r="DT288" s="132"/>
      <c r="DU288" s="132"/>
      <c r="DV288" s="132"/>
      <c r="DW288" s="132"/>
      <c r="DX288" s="132"/>
      <c r="DY288" s="132"/>
      <c r="DZ288" s="132"/>
      <c r="EA288" s="132"/>
      <c r="EB288" s="132"/>
      <c r="EC288" s="132"/>
    </row>
    <row r="289" spans="14:133">
      <c r="N289" s="131"/>
      <c r="Q289" s="132"/>
      <c r="S289" s="132"/>
      <c r="U289" s="132"/>
      <c r="V289" s="132"/>
      <c r="X289" s="132"/>
      <c r="Z289" s="132"/>
      <c r="AB289" s="132"/>
      <c r="AC289" s="132"/>
      <c r="AD289" s="132"/>
      <c r="AF289" s="132"/>
      <c r="AG289" s="132"/>
      <c r="AI289" s="132"/>
      <c r="AK289" s="132"/>
      <c r="AM289" s="132"/>
      <c r="AO289" s="132"/>
      <c r="AP289" s="132"/>
      <c r="AQ289" s="132"/>
      <c r="AS289" s="132"/>
      <c r="AU289" s="132"/>
      <c r="AW289" s="132"/>
      <c r="AX289" s="132"/>
      <c r="AZ289" s="132"/>
      <c r="BB289" s="132"/>
      <c r="BD289" s="132"/>
      <c r="BF289" s="132"/>
      <c r="BH289" s="132"/>
      <c r="BJ289" s="132"/>
      <c r="BL289" s="132"/>
      <c r="BM289" s="132"/>
      <c r="BN289" s="132"/>
      <c r="BO289" s="132"/>
      <c r="BQ289" s="132"/>
      <c r="BR289" s="132"/>
      <c r="BS289" s="132"/>
      <c r="BU289" s="132"/>
      <c r="BW289" s="132"/>
      <c r="BY289" s="132"/>
      <c r="CA289" s="132"/>
      <c r="CC289" s="132"/>
      <c r="CF289" s="132"/>
      <c r="CG289" s="132"/>
      <c r="CI289" s="132"/>
      <c r="CK289" s="132"/>
      <c r="CM289" s="132"/>
      <c r="CO289" s="132"/>
      <c r="CQ289" s="132"/>
      <c r="CR289" s="132"/>
      <c r="CT289" s="132"/>
      <c r="CU289" s="132"/>
      <c r="CW289" s="132"/>
      <c r="CY289" s="132"/>
      <c r="DA289" s="132"/>
      <c r="DB289" s="132"/>
      <c r="DD289" s="132"/>
      <c r="DE289" s="132"/>
      <c r="DF289" s="132"/>
      <c r="DH289" s="132"/>
      <c r="DJ289" s="132"/>
      <c r="DK289" s="132"/>
      <c r="DL289" s="132"/>
      <c r="DM289" s="132"/>
      <c r="DN289" s="132"/>
      <c r="DO289" s="132"/>
      <c r="DQ289" s="132"/>
      <c r="DR289" s="132"/>
      <c r="DT289" s="132"/>
      <c r="DU289" s="132"/>
      <c r="DV289" s="132"/>
      <c r="DW289" s="132"/>
      <c r="DX289" s="132"/>
      <c r="DY289" s="132"/>
      <c r="DZ289" s="132"/>
      <c r="EA289" s="132"/>
      <c r="EB289" s="132"/>
      <c r="EC289" s="132"/>
    </row>
    <row r="290" spans="14:133">
      <c r="N290" s="131"/>
      <c r="Q290" s="132"/>
      <c r="S290" s="132"/>
      <c r="U290" s="132"/>
      <c r="V290" s="132"/>
      <c r="X290" s="132"/>
      <c r="Z290" s="132"/>
      <c r="AB290" s="132"/>
      <c r="AC290" s="132"/>
      <c r="AD290" s="132"/>
      <c r="AF290" s="132"/>
      <c r="AG290" s="132"/>
      <c r="AI290" s="132"/>
      <c r="AK290" s="132"/>
      <c r="AM290" s="132"/>
      <c r="AO290" s="132"/>
      <c r="AP290" s="132"/>
      <c r="AQ290" s="132"/>
      <c r="AS290" s="132"/>
      <c r="AU290" s="132"/>
      <c r="AW290" s="132"/>
      <c r="AX290" s="132"/>
      <c r="AZ290" s="132"/>
      <c r="BB290" s="132"/>
      <c r="BD290" s="132"/>
      <c r="BF290" s="132"/>
      <c r="BH290" s="132"/>
      <c r="BJ290" s="132"/>
      <c r="BL290" s="132"/>
      <c r="BM290" s="132"/>
      <c r="BN290" s="132"/>
      <c r="BO290" s="132"/>
      <c r="BQ290" s="132"/>
      <c r="BR290" s="132"/>
      <c r="BS290" s="132"/>
      <c r="BU290" s="132"/>
      <c r="BW290" s="132"/>
      <c r="BY290" s="132"/>
      <c r="CA290" s="132"/>
      <c r="CC290" s="132"/>
      <c r="CF290" s="132"/>
      <c r="CG290" s="132"/>
      <c r="CI290" s="132"/>
      <c r="CK290" s="132"/>
      <c r="CM290" s="132"/>
      <c r="CO290" s="132"/>
      <c r="CQ290" s="132"/>
      <c r="CR290" s="132"/>
      <c r="CT290" s="132"/>
      <c r="CU290" s="132"/>
      <c r="CW290" s="132"/>
      <c r="CY290" s="132"/>
      <c r="DA290" s="132"/>
      <c r="DB290" s="132"/>
      <c r="DD290" s="132"/>
      <c r="DE290" s="132"/>
      <c r="DF290" s="132"/>
      <c r="DH290" s="132"/>
      <c r="DJ290" s="132"/>
      <c r="DK290" s="132"/>
      <c r="DL290" s="132"/>
      <c r="DM290" s="132"/>
      <c r="DN290" s="132"/>
      <c r="DO290" s="132"/>
      <c r="DQ290" s="132"/>
      <c r="DR290" s="132"/>
      <c r="DT290" s="132"/>
      <c r="DU290" s="132"/>
      <c r="DV290" s="132"/>
      <c r="DW290" s="132"/>
      <c r="DX290" s="132"/>
      <c r="DY290" s="132"/>
      <c r="DZ290" s="132"/>
      <c r="EA290" s="132"/>
      <c r="EB290" s="132"/>
      <c r="EC290" s="132"/>
    </row>
    <row r="291" spans="14:133">
      <c r="N291" s="131"/>
      <c r="Q291" s="132"/>
      <c r="S291" s="132"/>
      <c r="U291" s="132"/>
      <c r="V291" s="132"/>
      <c r="X291" s="132"/>
      <c r="Z291" s="132"/>
      <c r="AB291" s="132"/>
      <c r="AC291" s="132"/>
      <c r="AD291" s="132"/>
      <c r="AF291" s="132"/>
      <c r="AG291" s="132"/>
      <c r="AI291" s="132"/>
      <c r="AK291" s="132"/>
      <c r="AM291" s="132"/>
      <c r="AO291" s="132"/>
      <c r="AP291" s="132"/>
      <c r="AQ291" s="132"/>
      <c r="AS291" s="132"/>
      <c r="AU291" s="132"/>
      <c r="AW291" s="132"/>
      <c r="AX291" s="132"/>
      <c r="AZ291" s="132"/>
      <c r="BB291" s="132"/>
      <c r="BD291" s="132"/>
      <c r="BF291" s="132"/>
      <c r="BH291" s="132"/>
      <c r="BJ291" s="132"/>
      <c r="BL291" s="132"/>
      <c r="BM291" s="132"/>
      <c r="BN291" s="132"/>
      <c r="BO291" s="132"/>
      <c r="BQ291" s="132"/>
      <c r="BR291" s="132"/>
      <c r="BS291" s="132"/>
      <c r="BU291" s="132"/>
      <c r="BW291" s="132"/>
      <c r="BY291" s="132"/>
      <c r="CA291" s="132"/>
      <c r="CC291" s="132"/>
      <c r="CF291" s="132"/>
      <c r="CG291" s="132"/>
      <c r="CI291" s="132"/>
      <c r="CK291" s="132"/>
      <c r="CM291" s="132"/>
      <c r="CO291" s="132"/>
      <c r="CQ291" s="132"/>
      <c r="CR291" s="132"/>
      <c r="CT291" s="132"/>
      <c r="CU291" s="132"/>
      <c r="CW291" s="132"/>
      <c r="CY291" s="132"/>
      <c r="DA291" s="132"/>
      <c r="DB291" s="132"/>
      <c r="DD291" s="132"/>
      <c r="DE291" s="132"/>
      <c r="DF291" s="132"/>
      <c r="DH291" s="132"/>
      <c r="DJ291" s="132"/>
      <c r="DK291" s="132"/>
      <c r="DL291" s="132"/>
      <c r="DM291" s="132"/>
      <c r="DN291" s="132"/>
      <c r="DO291" s="132"/>
      <c r="DQ291" s="132"/>
      <c r="DR291" s="132"/>
      <c r="DT291" s="132"/>
      <c r="DU291" s="132"/>
      <c r="DV291" s="132"/>
      <c r="DW291" s="132"/>
      <c r="DX291" s="132"/>
      <c r="DY291" s="132"/>
      <c r="DZ291" s="132"/>
      <c r="EA291" s="132"/>
      <c r="EB291" s="132"/>
      <c r="EC291" s="132"/>
    </row>
    <row r="292" spans="14:133">
      <c r="N292" s="131"/>
      <c r="Q292" s="132"/>
      <c r="S292" s="132"/>
      <c r="U292" s="132"/>
      <c r="V292" s="132"/>
      <c r="X292" s="132"/>
      <c r="Z292" s="132"/>
      <c r="AB292" s="132"/>
      <c r="AC292" s="132"/>
      <c r="AD292" s="132"/>
      <c r="AF292" s="132"/>
      <c r="AG292" s="132"/>
      <c r="AI292" s="132"/>
      <c r="AK292" s="132"/>
      <c r="AM292" s="132"/>
      <c r="AO292" s="132"/>
      <c r="AP292" s="132"/>
      <c r="AQ292" s="132"/>
      <c r="AS292" s="132"/>
      <c r="AU292" s="132"/>
      <c r="AW292" s="132"/>
      <c r="AX292" s="132"/>
      <c r="AZ292" s="132"/>
      <c r="BB292" s="132"/>
      <c r="BD292" s="132"/>
      <c r="BF292" s="132"/>
      <c r="BH292" s="132"/>
      <c r="BJ292" s="132"/>
      <c r="BL292" s="132"/>
      <c r="BM292" s="132"/>
      <c r="BN292" s="132"/>
      <c r="BO292" s="132"/>
      <c r="BQ292" s="132"/>
      <c r="BR292" s="132"/>
      <c r="BS292" s="132"/>
      <c r="BU292" s="132"/>
      <c r="BW292" s="132"/>
      <c r="BY292" s="132"/>
      <c r="CA292" s="132"/>
      <c r="CC292" s="132"/>
      <c r="CF292" s="132"/>
      <c r="CG292" s="132"/>
      <c r="CI292" s="132"/>
      <c r="CK292" s="132"/>
      <c r="CM292" s="132"/>
      <c r="CO292" s="132"/>
      <c r="CQ292" s="132"/>
      <c r="CR292" s="132"/>
      <c r="CT292" s="132"/>
      <c r="CU292" s="132"/>
      <c r="CW292" s="132"/>
      <c r="CY292" s="132"/>
      <c r="DA292" s="132"/>
      <c r="DB292" s="132"/>
      <c r="DD292" s="132"/>
      <c r="DE292" s="132"/>
      <c r="DF292" s="132"/>
      <c r="DH292" s="132"/>
      <c r="DJ292" s="132"/>
      <c r="DK292" s="132"/>
      <c r="DL292" s="132"/>
      <c r="DM292" s="132"/>
      <c r="DN292" s="132"/>
      <c r="DO292" s="132"/>
      <c r="DQ292" s="132"/>
      <c r="DR292" s="132"/>
      <c r="DT292" s="132"/>
      <c r="DU292" s="132"/>
      <c r="DV292" s="132"/>
      <c r="DW292" s="132"/>
      <c r="DX292" s="132"/>
      <c r="DY292" s="132"/>
      <c r="DZ292" s="132"/>
      <c r="EA292" s="132"/>
      <c r="EB292" s="132"/>
      <c r="EC292" s="132"/>
    </row>
    <row r="293" spans="14:133">
      <c r="N293" s="131"/>
      <c r="Q293" s="132"/>
      <c r="S293" s="132"/>
      <c r="U293" s="132"/>
      <c r="V293" s="132"/>
      <c r="X293" s="132"/>
      <c r="Z293" s="132"/>
      <c r="AB293" s="132"/>
      <c r="AC293" s="132"/>
      <c r="AD293" s="132"/>
      <c r="AF293" s="132"/>
      <c r="AG293" s="132"/>
      <c r="AI293" s="132"/>
      <c r="AK293" s="132"/>
      <c r="AM293" s="132"/>
      <c r="AO293" s="132"/>
      <c r="AP293" s="132"/>
      <c r="AQ293" s="132"/>
      <c r="AS293" s="132"/>
      <c r="AU293" s="132"/>
      <c r="AW293" s="132"/>
      <c r="AX293" s="132"/>
      <c r="AZ293" s="132"/>
      <c r="BB293" s="132"/>
      <c r="BD293" s="132"/>
      <c r="BF293" s="132"/>
      <c r="BH293" s="132"/>
      <c r="BJ293" s="132"/>
      <c r="BL293" s="132"/>
      <c r="BM293" s="132"/>
      <c r="BN293" s="132"/>
      <c r="BO293" s="132"/>
      <c r="BQ293" s="132"/>
      <c r="BR293" s="132"/>
      <c r="BS293" s="132"/>
      <c r="BU293" s="132"/>
      <c r="BW293" s="132"/>
      <c r="BY293" s="132"/>
      <c r="CA293" s="132"/>
      <c r="CC293" s="132"/>
      <c r="CF293" s="132"/>
      <c r="CG293" s="132"/>
      <c r="CI293" s="132"/>
      <c r="CK293" s="132"/>
      <c r="CM293" s="132"/>
      <c r="CO293" s="132"/>
      <c r="CQ293" s="132"/>
      <c r="CR293" s="132"/>
      <c r="CT293" s="132"/>
      <c r="CU293" s="132"/>
      <c r="CW293" s="132"/>
      <c r="CY293" s="132"/>
      <c r="DA293" s="132"/>
      <c r="DB293" s="132"/>
      <c r="DD293" s="132"/>
      <c r="DE293" s="132"/>
      <c r="DF293" s="132"/>
      <c r="DH293" s="132"/>
      <c r="DJ293" s="132"/>
      <c r="DK293" s="132"/>
      <c r="DL293" s="132"/>
      <c r="DM293" s="132"/>
      <c r="DN293" s="132"/>
      <c r="DO293" s="132"/>
      <c r="DQ293" s="132"/>
      <c r="DR293" s="132"/>
      <c r="DT293" s="132"/>
      <c r="DU293" s="132"/>
      <c r="DV293" s="132"/>
      <c r="DW293" s="132"/>
      <c r="DX293" s="132"/>
      <c r="DY293" s="132"/>
      <c r="DZ293" s="132"/>
      <c r="EA293" s="132"/>
      <c r="EB293" s="132"/>
      <c r="EC293" s="132"/>
    </row>
    <row r="294" spans="14:133">
      <c r="N294" s="131"/>
      <c r="Q294" s="132"/>
      <c r="S294" s="132"/>
      <c r="U294" s="132"/>
      <c r="V294" s="132"/>
      <c r="X294" s="132"/>
      <c r="Z294" s="132"/>
      <c r="AB294" s="132"/>
      <c r="AC294" s="132"/>
      <c r="AD294" s="132"/>
      <c r="AF294" s="132"/>
      <c r="AG294" s="132"/>
      <c r="AI294" s="132"/>
      <c r="AK294" s="132"/>
      <c r="AM294" s="132"/>
      <c r="AO294" s="132"/>
      <c r="AP294" s="132"/>
      <c r="AQ294" s="132"/>
      <c r="AS294" s="132"/>
      <c r="AU294" s="132"/>
      <c r="AW294" s="132"/>
      <c r="AX294" s="132"/>
      <c r="AZ294" s="132"/>
      <c r="BB294" s="132"/>
      <c r="BD294" s="132"/>
      <c r="BF294" s="132"/>
      <c r="BH294" s="132"/>
      <c r="BJ294" s="132"/>
      <c r="BL294" s="132"/>
      <c r="BM294" s="132"/>
      <c r="BN294" s="132"/>
      <c r="BO294" s="132"/>
      <c r="BQ294" s="132"/>
      <c r="BR294" s="132"/>
      <c r="BS294" s="132"/>
      <c r="BU294" s="132"/>
      <c r="BW294" s="132"/>
      <c r="BY294" s="132"/>
      <c r="CA294" s="132"/>
      <c r="CC294" s="132"/>
      <c r="CF294" s="132"/>
      <c r="CG294" s="132"/>
      <c r="CI294" s="132"/>
      <c r="CK294" s="132"/>
      <c r="CM294" s="132"/>
      <c r="CO294" s="132"/>
      <c r="CQ294" s="132"/>
      <c r="CR294" s="132"/>
      <c r="CT294" s="132"/>
      <c r="CU294" s="132"/>
      <c r="CW294" s="132"/>
      <c r="CY294" s="132"/>
      <c r="DA294" s="132"/>
      <c r="DB294" s="132"/>
      <c r="DD294" s="132"/>
      <c r="DE294" s="132"/>
      <c r="DF294" s="132"/>
      <c r="DH294" s="132"/>
      <c r="DJ294" s="132"/>
      <c r="DK294" s="132"/>
      <c r="DL294" s="132"/>
      <c r="DM294" s="132"/>
      <c r="DN294" s="132"/>
      <c r="DO294" s="132"/>
      <c r="DQ294" s="132"/>
      <c r="DR294" s="132"/>
      <c r="DT294" s="132"/>
      <c r="DU294" s="132"/>
      <c r="DV294" s="132"/>
      <c r="DW294" s="132"/>
      <c r="DX294" s="132"/>
      <c r="DY294" s="132"/>
      <c r="DZ294" s="132"/>
      <c r="EA294" s="132"/>
      <c r="EB294" s="132"/>
      <c r="EC294" s="132"/>
    </row>
    <row r="295" spans="14:133">
      <c r="N295" s="131"/>
      <c r="Q295" s="132"/>
      <c r="S295" s="132"/>
      <c r="U295" s="132"/>
      <c r="V295" s="132"/>
      <c r="X295" s="132"/>
      <c r="Z295" s="132"/>
      <c r="AB295" s="132"/>
      <c r="AC295" s="132"/>
      <c r="AD295" s="132"/>
      <c r="AF295" s="132"/>
      <c r="AG295" s="132"/>
      <c r="AI295" s="132"/>
      <c r="AK295" s="132"/>
      <c r="AM295" s="132"/>
      <c r="AO295" s="132"/>
      <c r="AP295" s="132"/>
      <c r="AQ295" s="132"/>
      <c r="AS295" s="132"/>
      <c r="AU295" s="132"/>
      <c r="AW295" s="132"/>
      <c r="AX295" s="132"/>
      <c r="AZ295" s="132"/>
      <c r="BB295" s="132"/>
      <c r="BD295" s="132"/>
      <c r="BF295" s="132"/>
      <c r="BH295" s="132"/>
      <c r="BJ295" s="132"/>
      <c r="BL295" s="132"/>
      <c r="BM295" s="132"/>
      <c r="BN295" s="132"/>
      <c r="BO295" s="132"/>
      <c r="BQ295" s="132"/>
      <c r="BR295" s="132"/>
      <c r="BS295" s="132"/>
      <c r="BU295" s="132"/>
      <c r="BW295" s="132"/>
      <c r="BY295" s="132"/>
      <c r="CA295" s="132"/>
      <c r="CC295" s="132"/>
      <c r="CF295" s="132"/>
      <c r="CG295" s="132"/>
      <c r="CI295" s="132"/>
      <c r="CK295" s="132"/>
      <c r="CM295" s="132"/>
      <c r="CO295" s="132"/>
      <c r="CQ295" s="132"/>
      <c r="CR295" s="132"/>
      <c r="CT295" s="132"/>
      <c r="CU295" s="132"/>
      <c r="CW295" s="132"/>
      <c r="CY295" s="132"/>
      <c r="DA295" s="132"/>
      <c r="DB295" s="132"/>
      <c r="DD295" s="132"/>
      <c r="DE295" s="132"/>
      <c r="DF295" s="132"/>
      <c r="DH295" s="132"/>
      <c r="DJ295" s="132"/>
      <c r="DK295" s="132"/>
      <c r="DL295" s="132"/>
      <c r="DM295" s="132"/>
      <c r="DN295" s="132"/>
      <c r="DO295" s="132"/>
      <c r="DQ295" s="132"/>
      <c r="DR295" s="132"/>
      <c r="DT295" s="132"/>
      <c r="DU295" s="132"/>
      <c r="DV295" s="132"/>
      <c r="DW295" s="132"/>
      <c r="DX295" s="132"/>
      <c r="DY295" s="132"/>
      <c r="DZ295" s="132"/>
      <c r="EA295" s="132"/>
      <c r="EB295" s="132"/>
      <c r="EC295" s="132"/>
    </row>
    <row r="296" spans="14:133">
      <c r="N296" s="131"/>
      <c r="Q296" s="132"/>
      <c r="S296" s="132"/>
      <c r="U296" s="132"/>
      <c r="V296" s="132"/>
      <c r="X296" s="132"/>
      <c r="Z296" s="132"/>
      <c r="AB296" s="132"/>
      <c r="AC296" s="132"/>
      <c r="AD296" s="132"/>
      <c r="AF296" s="132"/>
      <c r="AG296" s="132"/>
      <c r="AI296" s="132"/>
      <c r="AK296" s="132"/>
      <c r="AM296" s="132"/>
      <c r="AO296" s="132"/>
      <c r="AP296" s="132"/>
      <c r="AQ296" s="132"/>
      <c r="AS296" s="132"/>
      <c r="AU296" s="132"/>
      <c r="AW296" s="132"/>
      <c r="AX296" s="132"/>
      <c r="AZ296" s="132"/>
      <c r="BB296" s="132"/>
      <c r="BD296" s="132"/>
      <c r="BF296" s="132"/>
      <c r="BH296" s="132"/>
      <c r="BJ296" s="132"/>
      <c r="BL296" s="132"/>
      <c r="BM296" s="132"/>
      <c r="BN296" s="132"/>
      <c r="BO296" s="132"/>
      <c r="BQ296" s="132"/>
      <c r="BR296" s="132"/>
      <c r="BS296" s="132"/>
      <c r="BU296" s="132"/>
      <c r="BW296" s="132"/>
      <c r="BY296" s="132"/>
      <c r="CA296" s="132"/>
      <c r="CC296" s="132"/>
      <c r="CF296" s="132"/>
      <c r="CG296" s="132"/>
      <c r="CI296" s="132"/>
      <c r="CK296" s="132"/>
      <c r="CM296" s="132"/>
      <c r="CO296" s="132"/>
      <c r="CQ296" s="132"/>
      <c r="CR296" s="132"/>
      <c r="CT296" s="132"/>
      <c r="CU296" s="132"/>
      <c r="CW296" s="132"/>
      <c r="CY296" s="132"/>
      <c r="DA296" s="132"/>
      <c r="DB296" s="132"/>
      <c r="DD296" s="132"/>
      <c r="DE296" s="132"/>
      <c r="DF296" s="132"/>
      <c r="DH296" s="132"/>
      <c r="DJ296" s="132"/>
      <c r="DK296" s="132"/>
      <c r="DL296" s="132"/>
      <c r="DM296" s="132"/>
      <c r="DN296" s="132"/>
      <c r="DO296" s="132"/>
      <c r="DQ296" s="132"/>
      <c r="DR296" s="132"/>
      <c r="DT296" s="132"/>
      <c r="DU296" s="132"/>
      <c r="DV296" s="132"/>
      <c r="DW296" s="132"/>
      <c r="DX296" s="132"/>
      <c r="DY296" s="132"/>
      <c r="DZ296" s="132"/>
      <c r="EA296" s="132"/>
      <c r="EB296" s="132"/>
      <c r="EC296" s="132"/>
    </row>
    <row r="297" spans="14:133">
      <c r="N297" s="131"/>
      <c r="Q297" s="132"/>
      <c r="S297" s="132"/>
      <c r="U297" s="132"/>
      <c r="V297" s="132"/>
      <c r="X297" s="132"/>
      <c r="Z297" s="132"/>
      <c r="AB297" s="132"/>
      <c r="AC297" s="132"/>
      <c r="AD297" s="132"/>
      <c r="AF297" s="132"/>
      <c r="AG297" s="132"/>
      <c r="AI297" s="132"/>
      <c r="AK297" s="132"/>
      <c r="AM297" s="132"/>
      <c r="AO297" s="132"/>
      <c r="AP297" s="132"/>
      <c r="AQ297" s="132"/>
      <c r="AS297" s="132"/>
      <c r="AU297" s="132"/>
      <c r="AW297" s="132"/>
      <c r="AX297" s="132"/>
      <c r="AZ297" s="132"/>
      <c r="BB297" s="132"/>
      <c r="BD297" s="132"/>
      <c r="BF297" s="132"/>
      <c r="BH297" s="132"/>
      <c r="BJ297" s="132"/>
      <c r="BL297" s="132"/>
      <c r="BM297" s="132"/>
      <c r="BN297" s="132"/>
      <c r="BO297" s="132"/>
      <c r="BQ297" s="132"/>
      <c r="BR297" s="132"/>
      <c r="BS297" s="132"/>
      <c r="BU297" s="132"/>
      <c r="BW297" s="132"/>
      <c r="BY297" s="132"/>
      <c r="CA297" s="132"/>
      <c r="CC297" s="132"/>
      <c r="CF297" s="132"/>
      <c r="CG297" s="132"/>
      <c r="CI297" s="132"/>
      <c r="CK297" s="132"/>
      <c r="CM297" s="132"/>
      <c r="CO297" s="132"/>
      <c r="CQ297" s="132"/>
      <c r="CR297" s="132"/>
      <c r="CT297" s="132"/>
      <c r="CU297" s="132"/>
      <c r="CW297" s="132"/>
      <c r="CY297" s="132"/>
      <c r="DA297" s="132"/>
      <c r="DB297" s="132"/>
      <c r="DD297" s="132"/>
      <c r="DE297" s="132"/>
      <c r="DF297" s="132"/>
      <c r="DH297" s="132"/>
      <c r="DJ297" s="132"/>
      <c r="DK297" s="132"/>
      <c r="DL297" s="132"/>
      <c r="DM297" s="132"/>
      <c r="DN297" s="132"/>
      <c r="DO297" s="132"/>
      <c r="DQ297" s="132"/>
      <c r="DR297" s="132"/>
      <c r="DT297" s="132"/>
      <c r="DU297" s="132"/>
      <c r="DV297" s="132"/>
      <c r="DW297" s="132"/>
      <c r="DX297" s="132"/>
      <c r="DY297" s="132"/>
      <c r="DZ297" s="132"/>
      <c r="EA297" s="132"/>
      <c r="EB297" s="132"/>
      <c r="EC297" s="132"/>
    </row>
    <row r="298" spans="14:133">
      <c r="N298" s="131"/>
      <c r="Q298" s="132"/>
      <c r="S298" s="132"/>
      <c r="U298" s="132"/>
      <c r="V298" s="132"/>
      <c r="X298" s="132"/>
      <c r="Z298" s="132"/>
      <c r="AB298" s="132"/>
      <c r="AC298" s="132"/>
      <c r="AD298" s="132"/>
      <c r="AF298" s="132"/>
      <c r="AG298" s="132"/>
      <c r="AI298" s="132"/>
      <c r="AK298" s="132"/>
      <c r="AM298" s="132"/>
      <c r="AO298" s="132"/>
      <c r="AP298" s="132"/>
      <c r="AQ298" s="132"/>
      <c r="AS298" s="132"/>
      <c r="AU298" s="132"/>
      <c r="AW298" s="132"/>
      <c r="AX298" s="132"/>
      <c r="AZ298" s="132"/>
      <c r="BB298" s="132"/>
      <c r="BD298" s="132"/>
      <c r="BF298" s="132"/>
      <c r="BH298" s="132"/>
      <c r="BJ298" s="132"/>
      <c r="BL298" s="132"/>
      <c r="BM298" s="132"/>
      <c r="BN298" s="132"/>
      <c r="BO298" s="132"/>
      <c r="BQ298" s="132"/>
      <c r="BR298" s="132"/>
      <c r="BS298" s="132"/>
      <c r="BU298" s="132"/>
      <c r="BW298" s="132"/>
      <c r="BY298" s="132"/>
      <c r="CA298" s="132"/>
      <c r="CC298" s="132"/>
      <c r="CF298" s="132"/>
      <c r="CG298" s="132"/>
      <c r="CI298" s="132"/>
      <c r="CK298" s="132"/>
      <c r="CM298" s="132"/>
      <c r="CO298" s="132"/>
      <c r="CQ298" s="132"/>
      <c r="CR298" s="132"/>
      <c r="CT298" s="132"/>
      <c r="CU298" s="132"/>
      <c r="CW298" s="132"/>
      <c r="CY298" s="132"/>
      <c r="DA298" s="132"/>
      <c r="DB298" s="132"/>
      <c r="DD298" s="132"/>
      <c r="DE298" s="132"/>
      <c r="DF298" s="132"/>
      <c r="DH298" s="132"/>
      <c r="DJ298" s="132"/>
      <c r="DK298" s="132"/>
      <c r="DL298" s="132"/>
      <c r="DM298" s="132"/>
      <c r="DN298" s="132"/>
      <c r="DO298" s="132"/>
      <c r="DQ298" s="132"/>
      <c r="DR298" s="132"/>
      <c r="DT298" s="132"/>
      <c r="DU298" s="132"/>
      <c r="DV298" s="132"/>
      <c r="DW298" s="132"/>
      <c r="DX298" s="132"/>
      <c r="DY298" s="132"/>
      <c r="DZ298" s="132"/>
      <c r="EA298" s="132"/>
      <c r="EB298" s="132"/>
      <c r="EC298" s="132"/>
    </row>
    <row r="299" spans="14:133">
      <c r="N299" s="131"/>
      <c r="Q299" s="132"/>
      <c r="S299" s="132"/>
      <c r="U299" s="132"/>
      <c r="V299" s="132"/>
      <c r="X299" s="132"/>
      <c r="Z299" s="132"/>
      <c r="AB299" s="132"/>
      <c r="AC299" s="132"/>
      <c r="AD299" s="132"/>
      <c r="AF299" s="132"/>
      <c r="AG299" s="132"/>
      <c r="AI299" s="132"/>
      <c r="AK299" s="132"/>
      <c r="AM299" s="132"/>
      <c r="AO299" s="132"/>
      <c r="AP299" s="132"/>
      <c r="AQ299" s="132"/>
      <c r="AS299" s="132"/>
      <c r="AU299" s="132"/>
      <c r="AW299" s="132"/>
      <c r="AX299" s="132"/>
      <c r="AZ299" s="132"/>
      <c r="BB299" s="132"/>
      <c r="BD299" s="132"/>
      <c r="BF299" s="132"/>
      <c r="BH299" s="132"/>
      <c r="BJ299" s="132"/>
      <c r="BL299" s="132"/>
      <c r="BM299" s="132"/>
      <c r="BN299" s="132"/>
      <c r="BO299" s="132"/>
      <c r="BQ299" s="132"/>
      <c r="BR299" s="132"/>
      <c r="BS299" s="132"/>
      <c r="BU299" s="132"/>
      <c r="BW299" s="132"/>
      <c r="BY299" s="132"/>
      <c r="CA299" s="132"/>
      <c r="CC299" s="132"/>
      <c r="CF299" s="132"/>
      <c r="CG299" s="132"/>
      <c r="CI299" s="132"/>
      <c r="CK299" s="132"/>
      <c r="CM299" s="132"/>
      <c r="CO299" s="132"/>
      <c r="CQ299" s="132"/>
      <c r="CR299" s="132"/>
      <c r="CT299" s="132"/>
      <c r="CU299" s="132"/>
      <c r="CW299" s="132"/>
      <c r="CY299" s="132"/>
      <c r="DA299" s="132"/>
      <c r="DB299" s="132"/>
      <c r="DD299" s="132"/>
      <c r="DE299" s="132"/>
      <c r="DF299" s="132"/>
      <c r="DH299" s="132"/>
      <c r="DJ299" s="132"/>
      <c r="DK299" s="132"/>
      <c r="DL299" s="132"/>
      <c r="DM299" s="132"/>
      <c r="DN299" s="132"/>
      <c r="DO299" s="132"/>
      <c r="DQ299" s="132"/>
      <c r="DR299" s="132"/>
      <c r="DT299" s="132"/>
      <c r="DU299" s="132"/>
      <c r="DV299" s="132"/>
      <c r="DW299" s="132"/>
      <c r="DX299" s="132"/>
      <c r="DY299" s="132"/>
      <c r="DZ299" s="132"/>
      <c r="EA299" s="132"/>
      <c r="EB299" s="132"/>
      <c r="EC299" s="132"/>
    </row>
    <row r="300" spans="14:133">
      <c r="N300" s="131"/>
      <c r="Q300" s="132"/>
      <c r="S300" s="132"/>
      <c r="U300" s="132"/>
      <c r="V300" s="132"/>
      <c r="X300" s="132"/>
      <c r="Z300" s="132"/>
      <c r="AB300" s="132"/>
      <c r="AC300" s="132"/>
      <c r="AD300" s="132"/>
      <c r="AF300" s="132"/>
      <c r="AG300" s="132"/>
      <c r="AI300" s="132"/>
      <c r="AK300" s="132"/>
      <c r="AM300" s="132"/>
      <c r="AO300" s="132"/>
      <c r="AP300" s="132"/>
      <c r="AQ300" s="132"/>
      <c r="AS300" s="132"/>
      <c r="AU300" s="132"/>
      <c r="AW300" s="132"/>
      <c r="AX300" s="132"/>
      <c r="AZ300" s="132"/>
      <c r="BB300" s="132"/>
      <c r="BD300" s="132"/>
      <c r="BF300" s="132"/>
      <c r="BH300" s="132"/>
      <c r="BJ300" s="132"/>
      <c r="BL300" s="132"/>
      <c r="BM300" s="132"/>
      <c r="BN300" s="132"/>
      <c r="BO300" s="132"/>
      <c r="BQ300" s="132"/>
      <c r="BR300" s="132"/>
      <c r="BS300" s="132"/>
      <c r="BU300" s="132"/>
      <c r="BW300" s="132"/>
      <c r="BY300" s="132"/>
      <c r="CA300" s="132"/>
      <c r="CC300" s="132"/>
      <c r="CF300" s="132"/>
      <c r="CG300" s="132"/>
      <c r="CI300" s="132"/>
      <c r="CK300" s="132"/>
      <c r="CM300" s="132"/>
      <c r="CO300" s="132"/>
      <c r="CQ300" s="132"/>
      <c r="CR300" s="132"/>
      <c r="CT300" s="132"/>
      <c r="CU300" s="132"/>
      <c r="CW300" s="132"/>
      <c r="CY300" s="132"/>
      <c r="DA300" s="132"/>
      <c r="DB300" s="132"/>
      <c r="DD300" s="132"/>
      <c r="DE300" s="132"/>
      <c r="DF300" s="132"/>
      <c r="DH300" s="132"/>
      <c r="DJ300" s="132"/>
      <c r="DK300" s="132"/>
      <c r="DL300" s="132"/>
      <c r="DM300" s="132"/>
      <c r="DN300" s="132"/>
      <c r="DO300" s="132"/>
      <c r="DQ300" s="132"/>
      <c r="DR300" s="132"/>
      <c r="DT300" s="132"/>
      <c r="DU300" s="132"/>
      <c r="DV300" s="132"/>
      <c r="DW300" s="132"/>
      <c r="DX300" s="132"/>
      <c r="DY300" s="132"/>
      <c r="DZ300" s="132"/>
      <c r="EA300" s="132"/>
      <c r="EB300" s="132"/>
      <c r="EC300" s="132"/>
    </row>
    <row r="301" spans="14:133">
      <c r="N301" s="131"/>
      <c r="Q301" s="132"/>
      <c r="S301" s="132"/>
      <c r="U301" s="132"/>
      <c r="V301" s="132"/>
      <c r="X301" s="132"/>
      <c r="Z301" s="132"/>
      <c r="AB301" s="132"/>
      <c r="AC301" s="132"/>
      <c r="AD301" s="132"/>
      <c r="AF301" s="132"/>
      <c r="AG301" s="132"/>
      <c r="AI301" s="132"/>
      <c r="AK301" s="132"/>
      <c r="AM301" s="132"/>
      <c r="AO301" s="132"/>
      <c r="AP301" s="132"/>
      <c r="AQ301" s="132"/>
      <c r="AS301" s="132"/>
      <c r="AU301" s="132"/>
      <c r="AW301" s="132"/>
      <c r="AX301" s="132"/>
      <c r="AZ301" s="132"/>
      <c r="BB301" s="132"/>
      <c r="BD301" s="132"/>
      <c r="BF301" s="132"/>
      <c r="BH301" s="132"/>
      <c r="BJ301" s="132"/>
      <c r="BL301" s="132"/>
      <c r="BM301" s="132"/>
      <c r="BN301" s="132"/>
      <c r="BO301" s="132"/>
      <c r="BQ301" s="132"/>
      <c r="BR301" s="132"/>
      <c r="BS301" s="132"/>
      <c r="BU301" s="132"/>
      <c r="BW301" s="132"/>
      <c r="BY301" s="132"/>
      <c r="CA301" s="132"/>
      <c r="CC301" s="132"/>
      <c r="CF301" s="132"/>
      <c r="CG301" s="132"/>
      <c r="CI301" s="132"/>
      <c r="CK301" s="132"/>
      <c r="CM301" s="132"/>
      <c r="CO301" s="132"/>
      <c r="CQ301" s="132"/>
      <c r="CR301" s="132"/>
      <c r="CT301" s="132"/>
      <c r="CU301" s="132"/>
      <c r="CW301" s="132"/>
      <c r="CY301" s="132"/>
      <c r="DA301" s="132"/>
      <c r="DB301" s="132"/>
      <c r="DD301" s="132"/>
      <c r="DE301" s="132"/>
      <c r="DF301" s="132"/>
      <c r="DH301" s="132"/>
      <c r="DJ301" s="132"/>
      <c r="DK301" s="132"/>
      <c r="DL301" s="132"/>
      <c r="DM301" s="132"/>
      <c r="DN301" s="132"/>
      <c r="DO301" s="132"/>
      <c r="DQ301" s="132"/>
      <c r="DR301" s="132"/>
      <c r="DT301" s="132"/>
      <c r="DU301" s="132"/>
      <c r="DV301" s="132"/>
      <c r="DW301" s="132"/>
      <c r="DX301" s="132"/>
      <c r="DY301" s="132"/>
      <c r="DZ301" s="132"/>
      <c r="EA301" s="132"/>
      <c r="EB301" s="132"/>
      <c r="EC301" s="132"/>
    </row>
    <row r="302" spans="14:133">
      <c r="N302" s="131"/>
      <c r="Q302" s="132"/>
      <c r="S302" s="132"/>
      <c r="U302" s="132"/>
      <c r="V302" s="132"/>
      <c r="X302" s="132"/>
      <c r="Z302" s="132"/>
      <c r="AB302" s="132"/>
      <c r="AC302" s="132"/>
      <c r="AD302" s="132"/>
      <c r="AF302" s="132"/>
      <c r="AG302" s="132"/>
      <c r="AI302" s="132"/>
      <c r="AK302" s="132"/>
      <c r="AM302" s="132"/>
      <c r="AO302" s="132"/>
      <c r="AP302" s="132"/>
      <c r="AQ302" s="132"/>
      <c r="AS302" s="132"/>
      <c r="AU302" s="132"/>
      <c r="AW302" s="132"/>
      <c r="AX302" s="132"/>
      <c r="AZ302" s="132"/>
      <c r="BB302" s="132"/>
      <c r="BD302" s="132"/>
      <c r="BF302" s="132"/>
      <c r="BH302" s="132"/>
      <c r="BJ302" s="132"/>
      <c r="BL302" s="132"/>
      <c r="BM302" s="132"/>
      <c r="BN302" s="132"/>
      <c r="BO302" s="132"/>
      <c r="BQ302" s="132"/>
      <c r="BR302" s="132"/>
      <c r="BS302" s="132"/>
      <c r="BU302" s="132"/>
      <c r="BW302" s="132"/>
      <c r="BY302" s="132"/>
      <c r="CA302" s="132"/>
      <c r="CC302" s="132"/>
      <c r="CF302" s="132"/>
      <c r="CG302" s="132"/>
      <c r="CI302" s="132"/>
      <c r="CK302" s="132"/>
      <c r="CM302" s="132"/>
      <c r="CO302" s="132"/>
      <c r="CQ302" s="132"/>
      <c r="CR302" s="132"/>
      <c r="CT302" s="132"/>
      <c r="CU302" s="132"/>
      <c r="CW302" s="132"/>
      <c r="CY302" s="132"/>
      <c r="DA302" s="132"/>
      <c r="DB302" s="132"/>
      <c r="DD302" s="132"/>
      <c r="DE302" s="132"/>
      <c r="DF302" s="132"/>
      <c r="DH302" s="132"/>
      <c r="DJ302" s="132"/>
      <c r="DK302" s="132"/>
      <c r="DL302" s="132"/>
      <c r="DM302" s="132"/>
      <c r="DN302" s="132"/>
      <c r="DO302" s="132"/>
      <c r="DQ302" s="132"/>
      <c r="DR302" s="132"/>
      <c r="DT302" s="132"/>
      <c r="DU302" s="132"/>
      <c r="DV302" s="132"/>
      <c r="DW302" s="132"/>
      <c r="DX302" s="132"/>
      <c r="DY302" s="132"/>
      <c r="DZ302" s="132"/>
      <c r="EA302" s="132"/>
      <c r="EB302" s="132"/>
      <c r="EC302" s="132"/>
    </row>
    <row r="303" spans="14:133">
      <c r="N303" s="131"/>
      <c r="Q303" s="132"/>
      <c r="S303" s="132"/>
      <c r="U303" s="132"/>
      <c r="V303" s="132"/>
      <c r="X303" s="132"/>
      <c r="Z303" s="132"/>
      <c r="AB303" s="132"/>
      <c r="AC303" s="132"/>
      <c r="AD303" s="132"/>
      <c r="AF303" s="132"/>
      <c r="AG303" s="132"/>
      <c r="AI303" s="132"/>
      <c r="AK303" s="132"/>
      <c r="AM303" s="132"/>
      <c r="AO303" s="132"/>
      <c r="AP303" s="132"/>
      <c r="AQ303" s="132"/>
      <c r="AS303" s="132"/>
      <c r="AU303" s="132"/>
      <c r="AW303" s="132"/>
      <c r="AX303" s="132"/>
      <c r="AZ303" s="132"/>
      <c r="BB303" s="132"/>
      <c r="BD303" s="132"/>
      <c r="BF303" s="132"/>
      <c r="BH303" s="132"/>
      <c r="BJ303" s="132"/>
      <c r="BL303" s="132"/>
      <c r="BM303" s="132"/>
      <c r="BN303" s="132"/>
      <c r="BO303" s="132"/>
      <c r="BQ303" s="132"/>
      <c r="BR303" s="132"/>
      <c r="BS303" s="132"/>
      <c r="BU303" s="132"/>
      <c r="BW303" s="132"/>
      <c r="BY303" s="132"/>
      <c r="CA303" s="132"/>
      <c r="CC303" s="132"/>
      <c r="CF303" s="132"/>
      <c r="CG303" s="132"/>
      <c r="CI303" s="132"/>
      <c r="CK303" s="132"/>
      <c r="CM303" s="132"/>
      <c r="CO303" s="132"/>
      <c r="CQ303" s="132"/>
      <c r="CR303" s="132"/>
      <c r="CT303" s="132"/>
      <c r="CU303" s="132"/>
      <c r="CW303" s="132"/>
      <c r="CY303" s="132"/>
      <c r="DA303" s="132"/>
      <c r="DB303" s="132"/>
      <c r="DD303" s="132"/>
      <c r="DE303" s="132"/>
      <c r="DF303" s="132"/>
      <c r="DH303" s="132"/>
      <c r="DJ303" s="132"/>
      <c r="DK303" s="132"/>
      <c r="DL303" s="132"/>
      <c r="DM303" s="132"/>
      <c r="DN303" s="132"/>
      <c r="DO303" s="132"/>
      <c r="DQ303" s="132"/>
      <c r="DR303" s="132"/>
      <c r="DT303" s="132"/>
      <c r="DU303" s="132"/>
      <c r="DV303" s="132"/>
      <c r="DW303" s="132"/>
      <c r="DX303" s="132"/>
      <c r="DY303" s="132"/>
      <c r="DZ303" s="132"/>
      <c r="EA303" s="132"/>
      <c r="EB303" s="132"/>
      <c r="EC303" s="132"/>
    </row>
    <row r="304" spans="14:133">
      <c r="N304" s="131"/>
      <c r="Q304" s="132"/>
      <c r="S304" s="132"/>
      <c r="U304" s="132"/>
      <c r="V304" s="132"/>
      <c r="X304" s="132"/>
      <c r="Z304" s="132"/>
      <c r="AB304" s="132"/>
      <c r="AC304" s="132"/>
      <c r="AD304" s="132"/>
      <c r="AF304" s="132"/>
      <c r="AG304" s="132"/>
      <c r="AI304" s="132"/>
      <c r="AK304" s="132"/>
      <c r="AM304" s="132"/>
      <c r="AO304" s="132"/>
      <c r="AP304" s="132"/>
      <c r="AQ304" s="132"/>
      <c r="AS304" s="132"/>
      <c r="AU304" s="132"/>
      <c r="AW304" s="132"/>
      <c r="AX304" s="132"/>
      <c r="AZ304" s="132"/>
      <c r="BB304" s="132"/>
      <c r="BD304" s="132"/>
      <c r="BF304" s="132"/>
      <c r="BH304" s="132"/>
      <c r="BJ304" s="132"/>
      <c r="BL304" s="132"/>
      <c r="BM304" s="132"/>
      <c r="BN304" s="132"/>
      <c r="BO304" s="132"/>
      <c r="BQ304" s="132"/>
      <c r="BR304" s="132"/>
      <c r="BS304" s="132"/>
      <c r="BU304" s="132"/>
      <c r="BW304" s="132"/>
      <c r="BY304" s="132"/>
      <c r="CA304" s="132"/>
      <c r="CC304" s="132"/>
      <c r="CF304" s="132"/>
      <c r="CG304" s="132"/>
      <c r="CI304" s="132"/>
      <c r="CK304" s="132"/>
      <c r="CM304" s="132"/>
      <c r="CO304" s="132"/>
      <c r="CQ304" s="132"/>
      <c r="CR304" s="132"/>
      <c r="CT304" s="132"/>
      <c r="CU304" s="132"/>
      <c r="CW304" s="132"/>
      <c r="CY304" s="132"/>
      <c r="DA304" s="132"/>
      <c r="DB304" s="132"/>
      <c r="DD304" s="132"/>
      <c r="DE304" s="132"/>
      <c r="DF304" s="132"/>
      <c r="DH304" s="132"/>
      <c r="DJ304" s="132"/>
      <c r="DK304" s="132"/>
      <c r="DL304" s="132"/>
      <c r="DM304" s="132"/>
      <c r="DN304" s="132"/>
      <c r="DO304" s="132"/>
      <c r="DQ304" s="132"/>
      <c r="DR304" s="132"/>
      <c r="DT304" s="132"/>
      <c r="DU304" s="132"/>
      <c r="DV304" s="132"/>
      <c r="DW304" s="132"/>
      <c r="DX304" s="132"/>
      <c r="DY304" s="132"/>
      <c r="DZ304" s="132"/>
      <c r="EA304" s="132"/>
      <c r="EB304" s="132"/>
      <c r="EC304" s="132"/>
    </row>
    <row r="305" spans="14:133">
      <c r="N305" s="131"/>
      <c r="Q305" s="132"/>
      <c r="S305" s="132"/>
      <c r="U305" s="132"/>
      <c r="V305" s="132"/>
      <c r="X305" s="132"/>
      <c r="Z305" s="132"/>
      <c r="AB305" s="132"/>
      <c r="AC305" s="132"/>
      <c r="AD305" s="132"/>
      <c r="AF305" s="132"/>
      <c r="AG305" s="132"/>
      <c r="AI305" s="132"/>
      <c r="AK305" s="132"/>
      <c r="AM305" s="132"/>
      <c r="AO305" s="132"/>
      <c r="AP305" s="132"/>
      <c r="AQ305" s="132"/>
      <c r="AS305" s="132"/>
      <c r="AU305" s="132"/>
      <c r="AW305" s="132"/>
      <c r="AX305" s="132"/>
      <c r="AZ305" s="132"/>
      <c r="BB305" s="132"/>
      <c r="BD305" s="132"/>
      <c r="BF305" s="132"/>
      <c r="BH305" s="132"/>
      <c r="BJ305" s="132"/>
      <c r="BL305" s="132"/>
      <c r="BM305" s="132"/>
      <c r="BN305" s="132"/>
      <c r="BO305" s="132"/>
      <c r="BQ305" s="132"/>
      <c r="BR305" s="132"/>
      <c r="BS305" s="132"/>
      <c r="BU305" s="132"/>
      <c r="BW305" s="132"/>
      <c r="BY305" s="132"/>
      <c r="CA305" s="132"/>
      <c r="CC305" s="132"/>
      <c r="CF305" s="132"/>
      <c r="CG305" s="132"/>
      <c r="CI305" s="132"/>
      <c r="CK305" s="132"/>
      <c r="CM305" s="132"/>
      <c r="CO305" s="132"/>
      <c r="CQ305" s="132"/>
      <c r="CR305" s="132"/>
      <c r="CT305" s="132"/>
      <c r="CU305" s="132"/>
      <c r="CW305" s="132"/>
      <c r="CY305" s="132"/>
      <c r="DA305" s="132"/>
      <c r="DB305" s="132"/>
      <c r="DD305" s="132"/>
      <c r="DE305" s="132"/>
      <c r="DF305" s="132"/>
      <c r="DH305" s="132"/>
      <c r="DJ305" s="132"/>
      <c r="DK305" s="132"/>
      <c r="DL305" s="132"/>
      <c r="DM305" s="132"/>
      <c r="DN305" s="132"/>
      <c r="DO305" s="132"/>
      <c r="DQ305" s="132"/>
      <c r="DR305" s="132"/>
      <c r="DT305" s="132"/>
      <c r="DU305" s="132"/>
      <c r="DV305" s="132"/>
      <c r="DW305" s="132"/>
      <c r="DX305" s="132"/>
      <c r="DY305" s="132"/>
      <c r="DZ305" s="132"/>
      <c r="EA305" s="132"/>
      <c r="EB305" s="132"/>
      <c r="EC305" s="132"/>
    </row>
    <row r="306" spans="14:133">
      <c r="N306" s="131"/>
      <c r="Q306" s="132"/>
      <c r="S306" s="132"/>
      <c r="U306" s="132"/>
      <c r="V306" s="132"/>
      <c r="X306" s="132"/>
      <c r="Z306" s="132"/>
      <c r="AB306" s="132"/>
      <c r="AC306" s="132"/>
      <c r="AD306" s="132"/>
      <c r="AF306" s="132"/>
      <c r="AG306" s="132"/>
      <c r="AI306" s="132"/>
      <c r="AK306" s="132"/>
      <c r="AM306" s="132"/>
      <c r="AO306" s="132"/>
      <c r="AP306" s="132"/>
      <c r="AQ306" s="132"/>
      <c r="AS306" s="132"/>
      <c r="AU306" s="132"/>
      <c r="AW306" s="132"/>
      <c r="AX306" s="132"/>
      <c r="AZ306" s="132"/>
      <c r="BB306" s="132"/>
      <c r="BD306" s="132"/>
      <c r="BF306" s="132"/>
      <c r="BH306" s="132"/>
      <c r="BJ306" s="132"/>
      <c r="BL306" s="132"/>
      <c r="BM306" s="132"/>
      <c r="BN306" s="132"/>
      <c r="BO306" s="132"/>
      <c r="BQ306" s="132"/>
      <c r="BR306" s="132"/>
      <c r="BS306" s="132"/>
      <c r="BU306" s="132"/>
      <c r="BW306" s="132"/>
      <c r="BY306" s="132"/>
      <c r="CA306" s="132"/>
      <c r="CC306" s="132"/>
      <c r="CF306" s="132"/>
      <c r="CG306" s="132"/>
      <c r="CI306" s="132"/>
      <c r="CK306" s="132"/>
      <c r="CM306" s="132"/>
      <c r="CO306" s="132"/>
      <c r="CQ306" s="132"/>
      <c r="CR306" s="132"/>
      <c r="CT306" s="132"/>
      <c r="CU306" s="132"/>
      <c r="CW306" s="132"/>
      <c r="CY306" s="132"/>
      <c r="DA306" s="132"/>
      <c r="DB306" s="132"/>
      <c r="DD306" s="132"/>
      <c r="DE306" s="132"/>
      <c r="DF306" s="132"/>
      <c r="DH306" s="132"/>
      <c r="DJ306" s="132"/>
      <c r="DK306" s="132"/>
      <c r="DL306" s="132"/>
      <c r="DM306" s="132"/>
      <c r="DN306" s="132"/>
      <c r="DO306" s="132"/>
      <c r="DQ306" s="132"/>
      <c r="DR306" s="132"/>
      <c r="DT306" s="132"/>
      <c r="DU306" s="132"/>
      <c r="DV306" s="132"/>
      <c r="DW306" s="132"/>
      <c r="DX306" s="132"/>
      <c r="DY306" s="132"/>
      <c r="DZ306" s="132"/>
      <c r="EA306" s="132"/>
      <c r="EB306" s="132"/>
      <c r="EC306" s="132"/>
    </row>
    <row r="307" spans="14:133">
      <c r="N307" s="131"/>
      <c r="Q307" s="132"/>
      <c r="S307" s="132"/>
      <c r="U307" s="132"/>
      <c r="V307" s="132"/>
      <c r="X307" s="132"/>
      <c r="Z307" s="132"/>
      <c r="AB307" s="132"/>
      <c r="AC307" s="132"/>
      <c r="AD307" s="132"/>
      <c r="AF307" s="132"/>
      <c r="AG307" s="132"/>
      <c r="AI307" s="132"/>
      <c r="AK307" s="132"/>
      <c r="AM307" s="132"/>
      <c r="AO307" s="132"/>
      <c r="AP307" s="132"/>
      <c r="AQ307" s="132"/>
      <c r="AS307" s="132"/>
      <c r="AU307" s="132"/>
      <c r="AW307" s="132"/>
      <c r="AX307" s="132"/>
      <c r="AZ307" s="132"/>
      <c r="BB307" s="132"/>
      <c r="BD307" s="132"/>
      <c r="BF307" s="132"/>
      <c r="BH307" s="132"/>
      <c r="BJ307" s="132"/>
      <c r="BL307" s="132"/>
      <c r="BM307" s="132"/>
      <c r="BN307" s="132"/>
      <c r="BO307" s="132"/>
      <c r="BQ307" s="132"/>
      <c r="BR307" s="132"/>
      <c r="BS307" s="132"/>
      <c r="BU307" s="132"/>
      <c r="BW307" s="132"/>
      <c r="BY307" s="132"/>
      <c r="CA307" s="132"/>
      <c r="CC307" s="132"/>
      <c r="CF307" s="132"/>
      <c r="CG307" s="132"/>
      <c r="CI307" s="132"/>
      <c r="CK307" s="132"/>
      <c r="CM307" s="132"/>
      <c r="CO307" s="132"/>
      <c r="CQ307" s="132"/>
      <c r="CR307" s="132"/>
      <c r="CT307" s="132"/>
      <c r="CU307" s="132"/>
      <c r="CW307" s="132"/>
      <c r="CY307" s="132"/>
      <c r="DA307" s="132"/>
      <c r="DB307" s="132"/>
      <c r="DD307" s="132"/>
      <c r="DE307" s="132"/>
      <c r="DF307" s="132"/>
      <c r="DH307" s="132"/>
      <c r="DJ307" s="132"/>
      <c r="DK307" s="132"/>
      <c r="DL307" s="132"/>
      <c r="DM307" s="132"/>
      <c r="DN307" s="132"/>
      <c r="DO307" s="132"/>
      <c r="DQ307" s="132"/>
      <c r="DR307" s="132"/>
      <c r="DT307" s="132"/>
      <c r="DU307" s="132"/>
      <c r="DV307" s="132"/>
      <c r="DW307" s="132"/>
      <c r="DX307" s="132"/>
      <c r="DY307" s="132"/>
      <c r="DZ307" s="132"/>
      <c r="EA307" s="132"/>
      <c r="EB307" s="132"/>
      <c r="EC307" s="132"/>
    </row>
    <row r="308" spans="14:133">
      <c r="N308" s="131"/>
      <c r="Q308" s="132"/>
      <c r="S308" s="132"/>
      <c r="U308" s="132"/>
      <c r="V308" s="132"/>
      <c r="X308" s="132"/>
      <c r="Z308" s="132"/>
      <c r="AB308" s="132"/>
      <c r="AC308" s="132"/>
      <c r="AD308" s="132"/>
      <c r="AF308" s="132"/>
      <c r="AG308" s="132"/>
      <c r="AI308" s="132"/>
      <c r="AK308" s="132"/>
      <c r="AM308" s="132"/>
      <c r="AO308" s="132"/>
      <c r="AP308" s="132"/>
      <c r="AQ308" s="132"/>
      <c r="AS308" s="132"/>
      <c r="AU308" s="132"/>
      <c r="AW308" s="132"/>
      <c r="AX308" s="132"/>
      <c r="AZ308" s="132"/>
      <c r="BB308" s="132"/>
      <c r="BD308" s="132"/>
      <c r="BF308" s="132"/>
      <c r="BH308" s="132"/>
      <c r="BJ308" s="132"/>
      <c r="BL308" s="132"/>
      <c r="BM308" s="132"/>
      <c r="BN308" s="132"/>
      <c r="BO308" s="132"/>
      <c r="BQ308" s="132"/>
      <c r="BR308" s="132"/>
      <c r="BS308" s="132"/>
      <c r="BU308" s="132"/>
      <c r="BW308" s="132"/>
      <c r="BY308" s="132"/>
      <c r="CA308" s="132"/>
      <c r="CC308" s="132"/>
      <c r="CF308" s="132"/>
      <c r="CG308" s="132"/>
      <c r="CI308" s="132"/>
      <c r="CK308" s="132"/>
      <c r="CM308" s="132"/>
      <c r="CO308" s="132"/>
      <c r="CQ308" s="132"/>
      <c r="CR308" s="132"/>
      <c r="CT308" s="132"/>
      <c r="CU308" s="132"/>
      <c r="CW308" s="132"/>
      <c r="CY308" s="132"/>
      <c r="DA308" s="132"/>
      <c r="DB308" s="132"/>
      <c r="DD308" s="132"/>
      <c r="DE308" s="132"/>
      <c r="DF308" s="132"/>
      <c r="DH308" s="132"/>
      <c r="DJ308" s="132"/>
      <c r="DK308" s="132"/>
      <c r="DL308" s="132"/>
      <c r="DM308" s="132"/>
      <c r="DN308" s="132"/>
      <c r="DO308" s="132"/>
      <c r="DQ308" s="132"/>
      <c r="DR308" s="132"/>
      <c r="DT308" s="132"/>
      <c r="DU308" s="132"/>
      <c r="DV308" s="132"/>
      <c r="DW308" s="132"/>
      <c r="DX308" s="132"/>
      <c r="DY308" s="132"/>
      <c r="DZ308" s="132"/>
      <c r="EA308" s="132"/>
      <c r="EB308" s="132"/>
      <c r="EC308" s="132"/>
    </row>
    <row r="309" spans="14:133">
      <c r="N309" s="131"/>
      <c r="Q309" s="132"/>
      <c r="S309" s="132"/>
      <c r="U309" s="132"/>
      <c r="V309" s="132"/>
      <c r="X309" s="132"/>
      <c r="Z309" s="132"/>
      <c r="AB309" s="132"/>
      <c r="AC309" s="132"/>
      <c r="AD309" s="132"/>
      <c r="AF309" s="132"/>
      <c r="AG309" s="132"/>
      <c r="AI309" s="132"/>
      <c r="AK309" s="132"/>
      <c r="AM309" s="132"/>
      <c r="AO309" s="132"/>
      <c r="AP309" s="132"/>
      <c r="AQ309" s="132"/>
      <c r="AS309" s="132"/>
      <c r="AU309" s="132"/>
      <c r="AW309" s="132"/>
      <c r="AX309" s="132"/>
      <c r="AZ309" s="132"/>
      <c r="BB309" s="132"/>
      <c r="BD309" s="132"/>
      <c r="BF309" s="132"/>
      <c r="BH309" s="132"/>
      <c r="BJ309" s="132"/>
      <c r="BL309" s="132"/>
      <c r="BM309" s="132"/>
      <c r="BN309" s="132"/>
      <c r="BO309" s="132"/>
      <c r="BQ309" s="132"/>
      <c r="BR309" s="132"/>
      <c r="BS309" s="132"/>
      <c r="BU309" s="132"/>
      <c r="BW309" s="132"/>
      <c r="BY309" s="132"/>
      <c r="CA309" s="132"/>
      <c r="CC309" s="132"/>
      <c r="CF309" s="132"/>
      <c r="CG309" s="132"/>
      <c r="CI309" s="132"/>
      <c r="CK309" s="132"/>
      <c r="CM309" s="132"/>
      <c r="CO309" s="132"/>
      <c r="CQ309" s="132"/>
      <c r="CR309" s="132"/>
      <c r="CT309" s="132"/>
      <c r="CU309" s="132"/>
      <c r="CW309" s="132"/>
      <c r="CY309" s="132"/>
      <c r="DA309" s="132"/>
      <c r="DB309" s="132"/>
      <c r="DD309" s="132"/>
      <c r="DE309" s="132"/>
      <c r="DF309" s="132"/>
      <c r="DH309" s="132"/>
      <c r="DJ309" s="132"/>
      <c r="DK309" s="132"/>
      <c r="DL309" s="132"/>
      <c r="DM309" s="132"/>
      <c r="DN309" s="132"/>
      <c r="DO309" s="132"/>
      <c r="DQ309" s="132"/>
      <c r="DR309" s="132"/>
      <c r="DT309" s="132"/>
      <c r="DU309" s="132"/>
      <c r="DV309" s="132"/>
      <c r="DW309" s="132"/>
      <c r="DX309" s="132"/>
      <c r="DY309" s="132"/>
      <c r="DZ309" s="132"/>
      <c r="EA309" s="132"/>
      <c r="EB309" s="132"/>
      <c r="EC309" s="132"/>
    </row>
    <row r="310" spans="14:133">
      <c r="N310" s="131"/>
      <c r="Q310" s="132"/>
      <c r="S310" s="132"/>
      <c r="U310" s="132"/>
      <c r="V310" s="132"/>
      <c r="X310" s="132"/>
      <c r="Z310" s="132"/>
      <c r="AB310" s="132"/>
      <c r="AC310" s="132"/>
      <c r="AD310" s="132"/>
      <c r="AF310" s="132"/>
      <c r="AG310" s="132"/>
      <c r="AI310" s="132"/>
      <c r="AK310" s="132"/>
      <c r="AM310" s="132"/>
      <c r="AO310" s="132"/>
      <c r="AP310" s="132"/>
      <c r="AQ310" s="132"/>
      <c r="AS310" s="132"/>
      <c r="AU310" s="132"/>
      <c r="AW310" s="132"/>
      <c r="AX310" s="132"/>
      <c r="AZ310" s="132"/>
      <c r="BB310" s="132"/>
      <c r="BD310" s="132"/>
      <c r="BF310" s="132"/>
      <c r="BH310" s="132"/>
      <c r="BJ310" s="132"/>
      <c r="BL310" s="132"/>
      <c r="BM310" s="132"/>
      <c r="BN310" s="132"/>
      <c r="BO310" s="132"/>
      <c r="BQ310" s="132"/>
      <c r="BR310" s="132"/>
      <c r="BS310" s="132"/>
      <c r="BU310" s="132"/>
      <c r="BW310" s="132"/>
      <c r="BY310" s="132"/>
      <c r="CA310" s="132"/>
      <c r="CC310" s="132"/>
      <c r="CF310" s="132"/>
      <c r="CG310" s="132"/>
      <c r="CI310" s="132"/>
      <c r="CK310" s="132"/>
      <c r="CM310" s="132"/>
      <c r="CO310" s="132"/>
      <c r="CQ310" s="132"/>
      <c r="CR310" s="132"/>
      <c r="CT310" s="132"/>
      <c r="CU310" s="132"/>
      <c r="CW310" s="132"/>
      <c r="CY310" s="132"/>
      <c r="DA310" s="132"/>
      <c r="DB310" s="132"/>
      <c r="DD310" s="132"/>
      <c r="DE310" s="132"/>
      <c r="DF310" s="132"/>
      <c r="DH310" s="132"/>
      <c r="DJ310" s="132"/>
      <c r="DK310" s="132"/>
      <c r="DL310" s="132"/>
      <c r="DM310" s="132"/>
      <c r="DN310" s="132"/>
      <c r="DO310" s="132"/>
      <c r="DQ310" s="132"/>
      <c r="DR310" s="132"/>
      <c r="DT310" s="132"/>
      <c r="DU310" s="132"/>
      <c r="DV310" s="132"/>
      <c r="DW310" s="132"/>
      <c r="DX310" s="132"/>
      <c r="DY310" s="132"/>
      <c r="DZ310" s="132"/>
      <c r="EA310" s="132"/>
      <c r="EB310" s="132"/>
      <c r="EC310" s="132"/>
    </row>
    <row r="311" spans="14:133">
      <c r="N311" s="131"/>
      <c r="Q311" s="132"/>
      <c r="S311" s="132"/>
      <c r="U311" s="132"/>
      <c r="V311" s="132"/>
      <c r="X311" s="132"/>
      <c r="Z311" s="132"/>
      <c r="AB311" s="132"/>
      <c r="AC311" s="132"/>
      <c r="AD311" s="132"/>
      <c r="AF311" s="132"/>
      <c r="AG311" s="132"/>
      <c r="AI311" s="132"/>
      <c r="AK311" s="132"/>
      <c r="AM311" s="132"/>
      <c r="AO311" s="132"/>
      <c r="AP311" s="132"/>
      <c r="AQ311" s="132"/>
      <c r="AS311" s="132"/>
      <c r="AU311" s="132"/>
      <c r="AW311" s="132"/>
      <c r="AX311" s="132"/>
      <c r="AZ311" s="132"/>
      <c r="BB311" s="132"/>
      <c r="BD311" s="132"/>
      <c r="BF311" s="132"/>
      <c r="BH311" s="132"/>
      <c r="BJ311" s="132"/>
      <c r="BL311" s="132"/>
      <c r="BM311" s="132"/>
      <c r="BN311" s="132"/>
      <c r="BO311" s="132"/>
      <c r="BQ311" s="132"/>
      <c r="BR311" s="132"/>
      <c r="BS311" s="132"/>
      <c r="BU311" s="132"/>
      <c r="BW311" s="132"/>
      <c r="BY311" s="132"/>
      <c r="CA311" s="132"/>
      <c r="CC311" s="132"/>
      <c r="CF311" s="132"/>
      <c r="CG311" s="132"/>
      <c r="CI311" s="132"/>
      <c r="CK311" s="132"/>
      <c r="CM311" s="132"/>
      <c r="CO311" s="132"/>
      <c r="CQ311" s="132"/>
      <c r="CR311" s="132"/>
      <c r="CT311" s="132"/>
      <c r="CU311" s="132"/>
      <c r="CW311" s="132"/>
      <c r="CY311" s="132"/>
      <c r="DA311" s="132"/>
      <c r="DB311" s="132"/>
      <c r="DD311" s="132"/>
      <c r="DE311" s="132"/>
      <c r="DF311" s="132"/>
      <c r="DH311" s="132"/>
      <c r="DJ311" s="132"/>
      <c r="DK311" s="132"/>
      <c r="DL311" s="132"/>
      <c r="DM311" s="132"/>
      <c r="DN311" s="132"/>
      <c r="DO311" s="132"/>
      <c r="DQ311" s="132"/>
      <c r="DR311" s="132"/>
      <c r="DT311" s="132"/>
      <c r="DU311" s="132"/>
      <c r="DV311" s="132"/>
      <c r="DW311" s="132"/>
      <c r="DX311" s="132"/>
      <c r="DY311" s="132"/>
      <c r="DZ311" s="132"/>
      <c r="EA311" s="132"/>
      <c r="EB311" s="132"/>
      <c r="EC311" s="132"/>
    </row>
    <row r="312" spans="14:133">
      <c r="N312" s="131"/>
      <c r="Q312" s="132"/>
      <c r="S312" s="132"/>
      <c r="U312" s="132"/>
      <c r="V312" s="132"/>
      <c r="X312" s="132"/>
      <c r="Z312" s="132"/>
      <c r="AB312" s="132"/>
      <c r="AC312" s="132"/>
      <c r="AD312" s="132"/>
      <c r="AF312" s="132"/>
      <c r="AG312" s="132"/>
      <c r="AI312" s="132"/>
      <c r="AK312" s="132"/>
      <c r="AM312" s="132"/>
      <c r="AO312" s="132"/>
      <c r="AP312" s="132"/>
      <c r="AQ312" s="132"/>
      <c r="AS312" s="132"/>
      <c r="AU312" s="132"/>
      <c r="AW312" s="132"/>
      <c r="AX312" s="132"/>
      <c r="AZ312" s="132"/>
      <c r="BB312" s="132"/>
      <c r="BD312" s="132"/>
      <c r="BF312" s="132"/>
      <c r="BH312" s="132"/>
      <c r="BJ312" s="132"/>
      <c r="BL312" s="132"/>
      <c r="BM312" s="132"/>
      <c r="BN312" s="132"/>
      <c r="BO312" s="132"/>
      <c r="BQ312" s="132"/>
      <c r="BR312" s="132"/>
      <c r="BS312" s="132"/>
      <c r="BU312" s="132"/>
      <c r="BW312" s="132"/>
      <c r="BY312" s="132"/>
      <c r="CA312" s="132"/>
      <c r="CC312" s="132"/>
      <c r="CF312" s="132"/>
      <c r="CG312" s="132"/>
      <c r="CI312" s="132"/>
      <c r="CK312" s="132"/>
      <c r="CM312" s="132"/>
      <c r="CO312" s="132"/>
      <c r="CQ312" s="132"/>
      <c r="CR312" s="132"/>
      <c r="CT312" s="132"/>
      <c r="CU312" s="132"/>
      <c r="CW312" s="132"/>
      <c r="CY312" s="132"/>
      <c r="DA312" s="132"/>
      <c r="DB312" s="132"/>
      <c r="DD312" s="132"/>
      <c r="DE312" s="132"/>
      <c r="DF312" s="132"/>
      <c r="DH312" s="132"/>
      <c r="DJ312" s="132"/>
      <c r="DK312" s="132"/>
      <c r="DL312" s="132"/>
      <c r="DM312" s="132"/>
      <c r="DN312" s="132"/>
      <c r="DO312" s="132"/>
      <c r="DQ312" s="132"/>
      <c r="DR312" s="132"/>
      <c r="DT312" s="132"/>
      <c r="DU312" s="132"/>
      <c r="DV312" s="132"/>
      <c r="DW312" s="132"/>
      <c r="DX312" s="132"/>
      <c r="DY312" s="132"/>
      <c r="DZ312" s="132"/>
      <c r="EA312" s="132"/>
      <c r="EB312" s="132"/>
      <c r="EC312" s="132"/>
    </row>
    <row r="313" spans="14:133">
      <c r="N313" s="131"/>
      <c r="Q313" s="132"/>
      <c r="S313" s="132"/>
      <c r="U313" s="132"/>
      <c r="V313" s="132"/>
      <c r="X313" s="132"/>
      <c r="Z313" s="132"/>
      <c r="AB313" s="132"/>
      <c r="AC313" s="132"/>
      <c r="AD313" s="132"/>
      <c r="AF313" s="132"/>
      <c r="AG313" s="132"/>
      <c r="AI313" s="132"/>
      <c r="AK313" s="132"/>
      <c r="AM313" s="132"/>
      <c r="AO313" s="132"/>
      <c r="AP313" s="132"/>
      <c r="AQ313" s="132"/>
      <c r="AS313" s="132"/>
      <c r="AU313" s="132"/>
      <c r="AW313" s="132"/>
      <c r="AX313" s="132"/>
      <c r="AZ313" s="132"/>
      <c r="BB313" s="132"/>
      <c r="BD313" s="132"/>
      <c r="BF313" s="132"/>
      <c r="BH313" s="132"/>
      <c r="BJ313" s="132"/>
      <c r="BL313" s="132"/>
      <c r="BM313" s="132"/>
      <c r="BN313" s="132"/>
      <c r="BO313" s="132"/>
      <c r="BQ313" s="132"/>
      <c r="BR313" s="132"/>
      <c r="BS313" s="132"/>
      <c r="BU313" s="132"/>
      <c r="BW313" s="132"/>
      <c r="BY313" s="132"/>
      <c r="CA313" s="132"/>
      <c r="CC313" s="132"/>
      <c r="CF313" s="132"/>
      <c r="CG313" s="132"/>
      <c r="CI313" s="132"/>
      <c r="CK313" s="132"/>
      <c r="CM313" s="132"/>
      <c r="CO313" s="132"/>
      <c r="CQ313" s="132"/>
      <c r="CR313" s="132"/>
      <c r="CT313" s="132"/>
      <c r="CU313" s="132"/>
      <c r="CW313" s="132"/>
      <c r="CY313" s="132"/>
      <c r="DA313" s="132"/>
      <c r="DB313" s="132"/>
      <c r="DD313" s="132"/>
      <c r="DE313" s="132"/>
      <c r="DF313" s="132"/>
      <c r="DH313" s="132"/>
      <c r="DJ313" s="132"/>
      <c r="DK313" s="132"/>
      <c r="DL313" s="132"/>
      <c r="DM313" s="132"/>
      <c r="DN313" s="132"/>
      <c r="DO313" s="132"/>
      <c r="DQ313" s="132"/>
      <c r="DR313" s="132"/>
      <c r="DT313" s="132"/>
      <c r="DU313" s="132"/>
      <c r="DV313" s="132"/>
      <c r="DW313" s="132"/>
      <c r="DX313" s="132"/>
      <c r="DY313" s="132"/>
      <c r="DZ313" s="132"/>
      <c r="EA313" s="132"/>
      <c r="EB313" s="132"/>
      <c r="EC313" s="132"/>
    </row>
    <row r="314" spans="14:133">
      <c r="N314" s="131"/>
      <c r="Q314" s="132"/>
      <c r="S314" s="132"/>
      <c r="U314" s="132"/>
      <c r="V314" s="132"/>
      <c r="X314" s="132"/>
      <c r="Z314" s="132"/>
      <c r="AB314" s="132"/>
      <c r="AC314" s="132"/>
      <c r="AD314" s="132"/>
      <c r="AF314" s="132"/>
      <c r="AG314" s="132"/>
      <c r="AI314" s="132"/>
      <c r="AK314" s="132"/>
      <c r="AM314" s="132"/>
      <c r="AO314" s="132"/>
      <c r="AP314" s="132"/>
      <c r="AQ314" s="132"/>
      <c r="AS314" s="132"/>
      <c r="AU314" s="132"/>
      <c r="AW314" s="132"/>
      <c r="AX314" s="132"/>
      <c r="AZ314" s="132"/>
      <c r="BB314" s="132"/>
      <c r="BD314" s="132"/>
      <c r="BF314" s="132"/>
      <c r="BH314" s="132"/>
      <c r="BJ314" s="132"/>
      <c r="BL314" s="132"/>
      <c r="BM314" s="132"/>
      <c r="BN314" s="132"/>
      <c r="BO314" s="132"/>
      <c r="BQ314" s="132"/>
      <c r="BR314" s="132"/>
      <c r="BS314" s="132"/>
      <c r="BU314" s="132"/>
      <c r="BW314" s="132"/>
      <c r="BY314" s="132"/>
      <c r="CA314" s="132"/>
      <c r="CC314" s="132"/>
      <c r="CF314" s="132"/>
      <c r="CG314" s="132"/>
      <c r="CI314" s="132"/>
      <c r="CK314" s="132"/>
      <c r="CM314" s="132"/>
      <c r="CO314" s="132"/>
      <c r="CQ314" s="132"/>
      <c r="CR314" s="132"/>
      <c r="CT314" s="132"/>
      <c r="CU314" s="132"/>
      <c r="CW314" s="132"/>
      <c r="CY314" s="132"/>
      <c r="DA314" s="132"/>
      <c r="DB314" s="132"/>
      <c r="DD314" s="132"/>
      <c r="DE314" s="132"/>
      <c r="DF314" s="132"/>
      <c r="DH314" s="132"/>
      <c r="DJ314" s="132"/>
      <c r="DK314" s="132"/>
      <c r="DL314" s="132"/>
      <c r="DM314" s="132"/>
      <c r="DN314" s="132"/>
      <c r="DO314" s="132"/>
      <c r="DQ314" s="132"/>
      <c r="DR314" s="132"/>
      <c r="DT314" s="132"/>
      <c r="DU314" s="132"/>
      <c r="DV314" s="132"/>
      <c r="DW314" s="132"/>
      <c r="DX314" s="132"/>
      <c r="DY314" s="132"/>
      <c r="DZ314" s="132"/>
      <c r="EA314" s="132"/>
      <c r="EB314" s="132"/>
      <c r="EC314" s="132"/>
    </row>
    <row r="315" spans="14:133">
      <c r="N315" s="131"/>
      <c r="Q315" s="132"/>
      <c r="S315" s="132"/>
      <c r="U315" s="132"/>
      <c r="V315" s="132"/>
      <c r="X315" s="132"/>
      <c r="Z315" s="132"/>
      <c r="AB315" s="132"/>
      <c r="AC315" s="132"/>
      <c r="AD315" s="132"/>
      <c r="AF315" s="132"/>
      <c r="AG315" s="132"/>
      <c r="AI315" s="132"/>
      <c r="AK315" s="132"/>
      <c r="AM315" s="132"/>
      <c r="AO315" s="132"/>
      <c r="AP315" s="132"/>
      <c r="AQ315" s="132"/>
      <c r="AS315" s="132"/>
      <c r="AU315" s="132"/>
      <c r="AW315" s="132"/>
      <c r="AX315" s="132"/>
      <c r="AZ315" s="132"/>
      <c r="BB315" s="132"/>
      <c r="BD315" s="132"/>
      <c r="BF315" s="132"/>
      <c r="BH315" s="132"/>
      <c r="BJ315" s="132"/>
      <c r="BL315" s="132"/>
      <c r="BM315" s="132"/>
      <c r="BN315" s="132"/>
      <c r="BO315" s="132"/>
      <c r="BQ315" s="132"/>
      <c r="BR315" s="132"/>
      <c r="BS315" s="132"/>
      <c r="BU315" s="132"/>
      <c r="BW315" s="132"/>
      <c r="BY315" s="132"/>
      <c r="CA315" s="132"/>
      <c r="CC315" s="132"/>
      <c r="CF315" s="132"/>
      <c r="CG315" s="132"/>
      <c r="CI315" s="132"/>
      <c r="CK315" s="132"/>
      <c r="CM315" s="132"/>
      <c r="CO315" s="132"/>
      <c r="CQ315" s="132"/>
      <c r="CR315" s="132"/>
      <c r="CT315" s="132"/>
      <c r="CU315" s="132"/>
      <c r="CW315" s="132"/>
      <c r="CY315" s="132"/>
      <c r="DA315" s="132"/>
      <c r="DB315" s="132"/>
      <c r="DD315" s="132"/>
      <c r="DE315" s="132"/>
      <c r="DF315" s="132"/>
      <c r="DH315" s="132"/>
      <c r="DJ315" s="132"/>
      <c r="DK315" s="132"/>
      <c r="DL315" s="132"/>
      <c r="DM315" s="132"/>
      <c r="DN315" s="132"/>
      <c r="DO315" s="132"/>
      <c r="DQ315" s="132"/>
      <c r="DR315" s="132"/>
      <c r="DT315" s="132"/>
      <c r="DU315" s="132"/>
      <c r="DV315" s="132"/>
      <c r="DW315" s="132"/>
      <c r="DX315" s="132"/>
      <c r="DY315" s="132"/>
      <c r="DZ315" s="132"/>
      <c r="EA315" s="132"/>
      <c r="EB315" s="132"/>
      <c r="EC315" s="132"/>
    </row>
    <row r="316" spans="14:133">
      <c r="N316" s="131"/>
      <c r="Q316" s="132"/>
      <c r="S316" s="132"/>
      <c r="U316" s="132"/>
      <c r="V316" s="132"/>
      <c r="X316" s="132"/>
      <c r="Z316" s="132"/>
      <c r="AB316" s="132"/>
      <c r="AC316" s="132"/>
      <c r="AD316" s="132"/>
      <c r="AF316" s="132"/>
      <c r="AG316" s="132"/>
      <c r="AI316" s="132"/>
      <c r="AK316" s="132"/>
      <c r="AM316" s="132"/>
      <c r="AO316" s="132"/>
      <c r="AP316" s="132"/>
      <c r="AQ316" s="132"/>
      <c r="AS316" s="132"/>
      <c r="AU316" s="132"/>
      <c r="AW316" s="132"/>
      <c r="AX316" s="132"/>
      <c r="AZ316" s="132"/>
      <c r="BB316" s="132"/>
      <c r="BD316" s="132"/>
      <c r="BF316" s="132"/>
      <c r="BH316" s="132"/>
      <c r="BJ316" s="132"/>
      <c r="BL316" s="132"/>
      <c r="BM316" s="132"/>
      <c r="BN316" s="132"/>
      <c r="BO316" s="132"/>
      <c r="BQ316" s="132"/>
      <c r="BR316" s="132"/>
      <c r="BS316" s="132"/>
      <c r="BU316" s="132"/>
      <c r="BW316" s="132"/>
      <c r="BY316" s="132"/>
      <c r="CA316" s="132"/>
      <c r="CC316" s="132"/>
      <c r="CF316" s="132"/>
      <c r="CG316" s="132"/>
      <c r="CI316" s="132"/>
      <c r="CK316" s="132"/>
      <c r="CM316" s="132"/>
      <c r="CO316" s="132"/>
      <c r="CQ316" s="132"/>
      <c r="CR316" s="132"/>
      <c r="CT316" s="132"/>
      <c r="CU316" s="132"/>
      <c r="CW316" s="132"/>
      <c r="CY316" s="132"/>
      <c r="DA316" s="132"/>
      <c r="DB316" s="132"/>
      <c r="DD316" s="132"/>
      <c r="DE316" s="132"/>
      <c r="DF316" s="132"/>
      <c r="DH316" s="132"/>
      <c r="DJ316" s="132"/>
      <c r="DK316" s="132"/>
      <c r="DL316" s="132"/>
      <c r="DM316" s="132"/>
      <c r="DN316" s="132"/>
      <c r="DO316" s="132"/>
      <c r="DQ316" s="132"/>
      <c r="DR316" s="132"/>
      <c r="DT316" s="132"/>
      <c r="DU316" s="132"/>
      <c r="DV316" s="132"/>
      <c r="DW316" s="132"/>
      <c r="DX316" s="132"/>
      <c r="DY316" s="132"/>
      <c r="DZ316" s="132"/>
      <c r="EA316" s="132"/>
      <c r="EB316" s="132"/>
      <c r="EC316" s="132"/>
    </row>
    <row r="317" spans="14:133">
      <c r="N317" s="131"/>
      <c r="Q317" s="132"/>
      <c r="S317" s="132"/>
      <c r="U317" s="132"/>
      <c r="V317" s="132"/>
      <c r="X317" s="132"/>
      <c r="Z317" s="132"/>
      <c r="AB317" s="132"/>
      <c r="AC317" s="132"/>
      <c r="AD317" s="132"/>
      <c r="AF317" s="132"/>
      <c r="AG317" s="132"/>
      <c r="AI317" s="132"/>
      <c r="AK317" s="132"/>
      <c r="AM317" s="132"/>
      <c r="AO317" s="132"/>
      <c r="AP317" s="132"/>
      <c r="AQ317" s="132"/>
      <c r="AS317" s="132"/>
      <c r="AU317" s="132"/>
      <c r="AW317" s="132"/>
      <c r="AX317" s="132"/>
      <c r="AZ317" s="132"/>
      <c r="BB317" s="132"/>
      <c r="BD317" s="132"/>
      <c r="BF317" s="132"/>
      <c r="BH317" s="132"/>
      <c r="BJ317" s="132"/>
      <c r="BL317" s="132"/>
      <c r="BM317" s="132"/>
      <c r="BN317" s="132"/>
      <c r="BO317" s="132"/>
      <c r="BQ317" s="132"/>
      <c r="BR317" s="132"/>
      <c r="BS317" s="132"/>
      <c r="BU317" s="132"/>
      <c r="BW317" s="132"/>
      <c r="BY317" s="132"/>
      <c r="CA317" s="132"/>
      <c r="CC317" s="132"/>
      <c r="CF317" s="132"/>
      <c r="CG317" s="132"/>
      <c r="CI317" s="132"/>
      <c r="CK317" s="132"/>
      <c r="CM317" s="132"/>
      <c r="CO317" s="132"/>
      <c r="CQ317" s="132"/>
      <c r="CR317" s="132"/>
      <c r="CT317" s="132"/>
      <c r="CU317" s="132"/>
      <c r="CW317" s="132"/>
      <c r="CY317" s="132"/>
      <c r="DA317" s="132"/>
      <c r="DB317" s="132"/>
      <c r="DD317" s="132"/>
      <c r="DE317" s="132"/>
      <c r="DF317" s="132"/>
      <c r="DH317" s="132"/>
      <c r="DJ317" s="132"/>
      <c r="DK317" s="132"/>
      <c r="DL317" s="132"/>
      <c r="DM317" s="132"/>
      <c r="DN317" s="132"/>
      <c r="DO317" s="132"/>
      <c r="DQ317" s="132"/>
      <c r="DR317" s="132"/>
      <c r="DT317" s="132"/>
      <c r="DU317" s="132"/>
      <c r="DV317" s="132"/>
      <c r="DW317" s="132"/>
      <c r="DX317" s="132"/>
      <c r="DY317" s="132"/>
      <c r="DZ317" s="132"/>
      <c r="EA317" s="132"/>
      <c r="EB317" s="132"/>
      <c r="EC317" s="132"/>
    </row>
    <row r="318" spans="14:133">
      <c r="N318" s="131"/>
      <c r="Q318" s="132"/>
      <c r="S318" s="132"/>
      <c r="U318" s="132"/>
      <c r="V318" s="132"/>
      <c r="X318" s="132"/>
      <c r="Z318" s="132"/>
      <c r="AB318" s="132"/>
      <c r="AC318" s="132"/>
      <c r="AD318" s="132"/>
      <c r="AF318" s="132"/>
      <c r="AG318" s="132"/>
      <c r="AI318" s="132"/>
      <c r="AK318" s="132"/>
      <c r="AM318" s="132"/>
      <c r="AO318" s="132"/>
      <c r="AP318" s="132"/>
      <c r="AQ318" s="132"/>
      <c r="AS318" s="132"/>
      <c r="AU318" s="132"/>
      <c r="AW318" s="132"/>
      <c r="AX318" s="132"/>
      <c r="AZ318" s="132"/>
      <c r="BB318" s="132"/>
      <c r="BD318" s="132"/>
      <c r="BF318" s="132"/>
      <c r="BH318" s="132"/>
      <c r="BJ318" s="132"/>
      <c r="BL318" s="132"/>
      <c r="BM318" s="132"/>
      <c r="BN318" s="132"/>
      <c r="BO318" s="132"/>
      <c r="BQ318" s="132"/>
      <c r="BR318" s="132"/>
      <c r="BS318" s="132"/>
      <c r="BU318" s="132"/>
      <c r="BW318" s="132"/>
      <c r="BY318" s="132"/>
      <c r="CA318" s="132"/>
      <c r="CC318" s="132"/>
      <c r="CF318" s="132"/>
      <c r="CG318" s="132"/>
      <c r="CI318" s="132"/>
      <c r="CK318" s="132"/>
      <c r="CM318" s="132"/>
      <c r="CO318" s="132"/>
      <c r="CQ318" s="132"/>
      <c r="CR318" s="132"/>
      <c r="CT318" s="132"/>
      <c r="CU318" s="132"/>
      <c r="CW318" s="132"/>
      <c r="CY318" s="132"/>
      <c r="DA318" s="132"/>
      <c r="DB318" s="132"/>
      <c r="DD318" s="132"/>
      <c r="DE318" s="132"/>
      <c r="DF318" s="132"/>
      <c r="DH318" s="132"/>
      <c r="DJ318" s="132"/>
      <c r="DK318" s="132"/>
      <c r="DL318" s="132"/>
      <c r="DM318" s="132"/>
      <c r="DN318" s="132"/>
      <c r="DO318" s="132"/>
      <c r="DQ318" s="132"/>
      <c r="DR318" s="132"/>
      <c r="DT318" s="132"/>
      <c r="DU318" s="132"/>
      <c r="DV318" s="132"/>
      <c r="DW318" s="132"/>
      <c r="DX318" s="132"/>
      <c r="DY318" s="132"/>
      <c r="DZ318" s="132"/>
      <c r="EA318" s="132"/>
      <c r="EB318" s="132"/>
      <c r="EC318" s="132"/>
    </row>
    <row r="319" spans="14:133">
      <c r="N319" s="131"/>
      <c r="Q319" s="132"/>
      <c r="S319" s="132"/>
      <c r="U319" s="132"/>
      <c r="V319" s="132"/>
      <c r="X319" s="132"/>
      <c r="Z319" s="132"/>
      <c r="AB319" s="132"/>
      <c r="AC319" s="132"/>
      <c r="AD319" s="132"/>
      <c r="AF319" s="132"/>
      <c r="AG319" s="132"/>
      <c r="AI319" s="132"/>
      <c r="AK319" s="132"/>
      <c r="AM319" s="132"/>
      <c r="AO319" s="132"/>
      <c r="AP319" s="132"/>
      <c r="AQ319" s="132"/>
      <c r="AS319" s="132"/>
      <c r="AU319" s="132"/>
      <c r="AW319" s="132"/>
      <c r="AX319" s="132"/>
      <c r="AZ319" s="132"/>
      <c r="BB319" s="132"/>
      <c r="BD319" s="132"/>
      <c r="BF319" s="132"/>
      <c r="BH319" s="132"/>
      <c r="BJ319" s="132"/>
      <c r="BL319" s="132"/>
      <c r="BM319" s="132"/>
      <c r="BN319" s="132"/>
      <c r="BO319" s="132"/>
      <c r="BQ319" s="132"/>
      <c r="BR319" s="132"/>
      <c r="BS319" s="132"/>
      <c r="BU319" s="132"/>
      <c r="BW319" s="132"/>
      <c r="BY319" s="132"/>
      <c r="CA319" s="132"/>
      <c r="CC319" s="132"/>
      <c r="CF319" s="132"/>
      <c r="CG319" s="132"/>
      <c r="CI319" s="132"/>
      <c r="CK319" s="132"/>
      <c r="CM319" s="132"/>
      <c r="CO319" s="132"/>
      <c r="CQ319" s="132"/>
      <c r="CR319" s="132"/>
      <c r="CT319" s="132"/>
      <c r="CU319" s="132"/>
      <c r="CW319" s="132"/>
      <c r="CY319" s="132"/>
      <c r="DA319" s="132"/>
      <c r="DB319" s="132"/>
      <c r="DD319" s="132"/>
      <c r="DE319" s="132"/>
      <c r="DF319" s="132"/>
      <c r="DH319" s="132"/>
      <c r="DJ319" s="132"/>
      <c r="DK319" s="132"/>
      <c r="DL319" s="132"/>
      <c r="DM319" s="132"/>
      <c r="DN319" s="132"/>
      <c r="DO319" s="132"/>
      <c r="DQ319" s="132"/>
      <c r="DR319" s="132"/>
      <c r="DT319" s="132"/>
      <c r="DU319" s="132"/>
      <c r="DV319" s="132"/>
      <c r="DW319" s="132"/>
      <c r="DX319" s="132"/>
      <c r="DY319" s="132"/>
      <c r="DZ319" s="132"/>
      <c r="EA319" s="132"/>
      <c r="EB319" s="132"/>
      <c r="EC319" s="132"/>
    </row>
    <row r="320" spans="14:133">
      <c r="N320" s="131"/>
      <c r="Q320" s="132"/>
      <c r="S320" s="132"/>
      <c r="U320" s="132"/>
      <c r="V320" s="132"/>
      <c r="X320" s="132"/>
      <c r="Z320" s="132"/>
      <c r="AB320" s="132"/>
      <c r="AC320" s="132"/>
      <c r="AD320" s="132"/>
      <c r="AF320" s="132"/>
      <c r="AG320" s="132"/>
      <c r="AI320" s="132"/>
      <c r="AK320" s="132"/>
      <c r="AM320" s="132"/>
      <c r="AO320" s="132"/>
      <c r="AP320" s="132"/>
      <c r="AQ320" s="132"/>
      <c r="AS320" s="132"/>
      <c r="AU320" s="132"/>
      <c r="AW320" s="132"/>
      <c r="AX320" s="132"/>
      <c r="AZ320" s="132"/>
      <c r="BB320" s="132"/>
      <c r="BD320" s="132"/>
      <c r="BF320" s="132"/>
      <c r="BH320" s="132"/>
      <c r="BJ320" s="132"/>
      <c r="BL320" s="132"/>
      <c r="BM320" s="132"/>
      <c r="BN320" s="132"/>
      <c r="BO320" s="132"/>
      <c r="BQ320" s="132"/>
      <c r="BR320" s="132"/>
      <c r="BS320" s="132"/>
      <c r="BU320" s="132"/>
      <c r="BW320" s="132"/>
      <c r="BY320" s="132"/>
      <c r="CA320" s="132"/>
      <c r="CC320" s="132"/>
      <c r="CF320" s="132"/>
      <c r="CG320" s="132"/>
      <c r="CI320" s="132"/>
      <c r="CK320" s="132"/>
      <c r="CM320" s="132"/>
      <c r="CO320" s="132"/>
      <c r="CQ320" s="132"/>
      <c r="CR320" s="132"/>
      <c r="CT320" s="132"/>
      <c r="CU320" s="132"/>
      <c r="CW320" s="132"/>
      <c r="CY320" s="132"/>
      <c r="DA320" s="132"/>
      <c r="DB320" s="132"/>
      <c r="DD320" s="132"/>
      <c r="DE320" s="132"/>
      <c r="DF320" s="132"/>
      <c r="DH320" s="132"/>
      <c r="DJ320" s="132"/>
      <c r="DK320" s="132"/>
      <c r="DL320" s="132"/>
      <c r="DM320" s="132"/>
      <c r="DN320" s="132"/>
      <c r="DO320" s="132"/>
      <c r="DQ320" s="132"/>
      <c r="DR320" s="132"/>
      <c r="DT320" s="132"/>
      <c r="DU320" s="132"/>
      <c r="DV320" s="132"/>
      <c r="DW320" s="132"/>
      <c r="DX320" s="132"/>
      <c r="DY320" s="132"/>
      <c r="DZ320" s="132"/>
      <c r="EA320" s="132"/>
      <c r="EB320" s="132"/>
      <c r="EC320" s="132"/>
    </row>
    <row r="321" spans="14:133">
      <c r="N321" s="131"/>
      <c r="Q321" s="132"/>
      <c r="S321" s="132"/>
      <c r="U321" s="132"/>
      <c r="V321" s="132"/>
      <c r="X321" s="132"/>
      <c r="Z321" s="132"/>
      <c r="AB321" s="132"/>
      <c r="AC321" s="132"/>
      <c r="AD321" s="132"/>
      <c r="AF321" s="132"/>
      <c r="AG321" s="132"/>
      <c r="AI321" s="132"/>
      <c r="AK321" s="132"/>
      <c r="AM321" s="132"/>
      <c r="AO321" s="132"/>
      <c r="AP321" s="132"/>
      <c r="AQ321" s="132"/>
      <c r="AS321" s="132"/>
      <c r="AU321" s="132"/>
      <c r="AW321" s="132"/>
      <c r="AX321" s="132"/>
      <c r="AZ321" s="132"/>
      <c r="BB321" s="132"/>
      <c r="BD321" s="132"/>
      <c r="BF321" s="132"/>
      <c r="BH321" s="132"/>
      <c r="BJ321" s="132"/>
      <c r="BL321" s="132"/>
      <c r="BM321" s="132"/>
      <c r="BN321" s="132"/>
      <c r="BO321" s="132"/>
      <c r="BQ321" s="132"/>
      <c r="BR321" s="132"/>
      <c r="BS321" s="132"/>
      <c r="BU321" s="132"/>
      <c r="BW321" s="132"/>
      <c r="BY321" s="132"/>
      <c r="CA321" s="132"/>
      <c r="CC321" s="132"/>
      <c r="CF321" s="132"/>
      <c r="CG321" s="132"/>
      <c r="CI321" s="132"/>
      <c r="CK321" s="132"/>
      <c r="CM321" s="132"/>
      <c r="CO321" s="132"/>
      <c r="CQ321" s="132"/>
      <c r="CR321" s="132"/>
      <c r="CT321" s="132"/>
      <c r="CU321" s="132"/>
      <c r="CW321" s="132"/>
      <c r="CY321" s="132"/>
      <c r="DA321" s="132"/>
      <c r="DB321" s="132"/>
      <c r="DD321" s="132"/>
      <c r="DE321" s="132"/>
      <c r="DF321" s="132"/>
      <c r="DH321" s="132"/>
      <c r="DJ321" s="132"/>
      <c r="DK321" s="132"/>
      <c r="DL321" s="132"/>
      <c r="DM321" s="132"/>
      <c r="DN321" s="132"/>
      <c r="DO321" s="132"/>
      <c r="DQ321" s="132"/>
      <c r="DR321" s="132"/>
      <c r="DT321" s="132"/>
      <c r="DU321" s="132"/>
      <c r="DV321" s="132"/>
      <c r="DW321" s="132"/>
      <c r="DX321" s="132"/>
      <c r="DY321" s="132"/>
      <c r="DZ321" s="132"/>
      <c r="EA321" s="132"/>
      <c r="EB321" s="132"/>
      <c r="EC321" s="132"/>
    </row>
    <row r="322" spans="14:133">
      <c r="N322" s="131"/>
      <c r="Q322" s="132"/>
      <c r="S322" s="132"/>
      <c r="U322" s="132"/>
      <c r="V322" s="132"/>
      <c r="X322" s="132"/>
      <c r="Z322" s="132"/>
      <c r="AB322" s="132"/>
      <c r="AC322" s="132"/>
      <c r="AD322" s="132"/>
      <c r="AF322" s="132"/>
      <c r="AG322" s="132"/>
      <c r="AI322" s="132"/>
      <c r="AK322" s="132"/>
      <c r="AM322" s="132"/>
      <c r="AO322" s="132"/>
      <c r="AP322" s="132"/>
      <c r="AQ322" s="132"/>
      <c r="AS322" s="132"/>
      <c r="AU322" s="132"/>
      <c r="AW322" s="132"/>
      <c r="AX322" s="132"/>
      <c r="AZ322" s="132"/>
      <c r="BB322" s="132"/>
      <c r="BD322" s="132"/>
      <c r="BF322" s="132"/>
      <c r="BH322" s="132"/>
      <c r="BJ322" s="132"/>
      <c r="BL322" s="132"/>
      <c r="BM322" s="132"/>
      <c r="BN322" s="132"/>
      <c r="BO322" s="132"/>
      <c r="BQ322" s="132"/>
      <c r="BR322" s="132"/>
      <c r="BS322" s="132"/>
      <c r="BU322" s="132"/>
      <c r="BW322" s="132"/>
      <c r="BY322" s="132"/>
      <c r="CA322" s="132"/>
      <c r="CC322" s="132"/>
      <c r="CF322" s="132"/>
      <c r="CG322" s="132"/>
      <c r="CI322" s="132"/>
      <c r="CK322" s="132"/>
      <c r="CM322" s="132"/>
      <c r="CO322" s="132"/>
      <c r="CQ322" s="132"/>
      <c r="CR322" s="132"/>
      <c r="CT322" s="132"/>
      <c r="CU322" s="132"/>
      <c r="CW322" s="132"/>
      <c r="CY322" s="132"/>
      <c r="DA322" s="132"/>
      <c r="DB322" s="132"/>
      <c r="DD322" s="132"/>
      <c r="DE322" s="132"/>
      <c r="DF322" s="132"/>
      <c r="DH322" s="132"/>
      <c r="DJ322" s="132"/>
      <c r="DK322" s="132"/>
      <c r="DL322" s="132"/>
      <c r="DM322" s="132"/>
      <c r="DN322" s="132"/>
      <c r="DO322" s="132"/>
      <c r="DQ322" s="132"/>
      <c r="DR322" s="132"/>
      <c r="DT322" s="132"/>
      <c r="DU322" s="132"/>
      <c r="DV322" s="132"/>
      <c r="DW322" s="132"/>
      <c r="DX322" s="132"/>
      <c r="DY322" s="132"/>
      <c r="DZ322" s="132"/>
      <c r="EA322" s="132"/>
      <c r="EB322" s="132"/>
      <c r="EC322" s="132"/>
    </row>
    <row r="323" spans="14:133">
      <c r="N323" s="131"/>
      <c r="Q323" s="132"/>
      <c r="S323" s="132"/>
      <c r="U323" s="132"/>
      <c r="V323" s="132"/>
      <c r="X323" s="132"/>
      <c r="Z323" s="132"/>
      <c r="AB323" s="132"/>
      <c r="AC323" s="132"/>
      <c r="AD323" s="132"/>
      <c r="AF323" s="132"/>
      <c r="AG323" s="132"/>
      <c r="AI323" s="132"/>
      <c r="AK323" s="132"/>
      <c r="AM323" s="132"/>
      <c r="AO323" s="132"/>
      <c r="AP323" s="132"/>
      <c r="AQ323" s="132"/>
      <c r="AS323" s="132"/>
      <c r="AU323" s="132"/>
      <c r="AW323" s="132"/>
      <c r="AX323" s="132"/>
      <c r="AZ323" s="132"/>
      <c r="BB323" s="132"/>
      <c r="BD323" s="132"/>
      <c r="BF323" s="132"/>
      <c r="BH323" s="132"/>
      <c r="BJ323" s="132"/>
      <c r="BL323" s="132"/>
      <c r="BM323" s="132"/>
      <c r="BN323" s="132"/>
      <c r="BO323" s="132"/>
      <c r="BQ323" s="132"/>
      <c r="BR323" s="132"/>
      <c r="BS323" s="132"/>
      <c r="BU323" s="132"/>
      <c r="BW323" s="132"/>
      <c r="BY323" s="132"/>
      <c r="CA323" s="132"/>
      <c r="CC323" s="132"/>
      <c r="CF323" s="132"/>
      <c r="CG323" s="132"/>
      <c r="CI323" s="132"/>
      <c r="CK323" s="132"/>
      <c r="CM323" s="132"/>
      <c r="CO323" s="132"/>
      <c r="CQ323" s="132"/>
      <c r="CR323" s="132"/>
      <c r="CT323" s="132"/>
      <c r="CU323" s="132"/>
      <c r="CW323" s="132"/>
      <c r="CY323" s="132"/>
      <c r="DA323" s="132"/>
      <c r="DB323" s="132"/>
      <c r="DD323" s="132"/>
      <c r="DE323" s="132"/>
      <c r="DF323" s="132"/>
      <c r="DH323" s="132"/>
      <c r="DJ323" s="132"/>
      <c r="DK323" s="132"/>
      <c r="DL323" s="132"/>
      <c r="DM323" s="132"/>
      <c r="DN323" s="132"/>
      <c r="DO323" s="132"/>
      <c r="DQ323" s="132"/>
      <c r="DR323" s="132"/>
      <c r="DT323" s="132"/>
      <c r="DU323" s="132"/>
      <c r="DV323" s="132"/>
      <c r="DW323" s="132"/>
      <c r="DX323" s="132"/>
      <c r="DY323" s="132"/>
      <c r="DZ323" s="132"/>
      <c r="EA323" s="132"/>
      <c r="EB323" s="132"/>
      <c r="EC323" s="132"/>
    </row>
    <row r="324" spans="14:133">
      <c r="N324" s="131"/>
      <c r="Q324" s="132"/>
      <c r="S324" s="132"/>
      <c r="U324" s="132"/>
      <c r="V324" s="132"/>
      <c r="X324" s="132"/>
      <c r="Z324" s="132"/>
      <c r="AB324" s="132"/>
      <c r="AC324" s="132"/>
      <c r="AD324" s="132"/>
      <c r="AF324" s="132"/>
      <c r="AG324" s="132"/>
      <c r="AI324" s="132"/>
      <c r="AK324" s="132"/>
      <c r="AM324" s="132"/>
      <c r="AO324" s="132"/>
      <c r="AP324" s="132"/>
      <c r="AQ324" s="132"/>
      <c r="AS324" s="132"/>
      <c r="AU324" s="132"/>
      <c r="AW324" s="132"/>
      <c r="AX324" s="132"/>
      <c r="AZ324" s="132"/>
      <c r="BB324" s="132"/>
      <c r="BD324" s="132"/>
      <c r="BF324" s="132"/>
      <c r="BH324" s="132"/>
      <c r="BJ324" s="132"/>
      <c r="BL324" s="132"/>
      <c r="BM324" s="132"/>
      <c r="BN324" s="132"/>
      <c r="BO324" s="132"/>
      <c r="BQ324" s="132"/>
      <c r="BR324" s="132"/>
      <c r="BS324" s="132"/>
      <c r="BU324" s="132"/>
      <c r="BW324" s="132"/>
      <c r="BY324" s="132"/>
      <c r="CA324" s="132"/>
      <c r="CC324" s="132"/>
      <c r="CF324" s="132"/>
      <c r="CG324" s="132"/>
      <c r="CI324" s="132"/>
      <c r="CK324" s="132"/>
      <c r="CM324" s="132"/>
      <c r="CO324" s="132"/>
      <c r="CQ324" s="132"/>
      <c r="CR324" s="132"/>
      <c r="CT324" s="132"/>
      <c r="CU324" s="132"/>
      <c r="CW324" s="132"/>
      <c r="CY324" s="132"/>
      <c r="DA324" s="132"/>
      <c r="DB324" s="132"/>
      <c r="DD324" s="132"/>
      <c r="DE324" s="132"/>
      <c r="DF324" s="132"/>
      <c r="DH324" s="132"/>
      <c r="DJ324" s="132"/>
      <c r="DK324" s="132"/>
      <c r="DL324" s="132"/>
      <c r="DM324" s="132"/>
      <c r="DN324" s="132"/>
      <c r="DO324" s="132"/>
      <c r="DQ324" s="132"/>
      <c r="DR324" s="132"/>
      <c r="DT324" s="132"/>
      <c r="DU324" s="132"/>
      <c r="DV324" s="132"/>
      <c r="DW324" s="132"/>
      <c r="DX324" s="132"/>
      <c r="DY324" s="132"/>
      <c r="DZ324" s="132"/>
      <c r="EA324" s="132"/>
      <c r="EB324" s="132"/>
      <c r="EC324" s="132"/>
    </row>
    <row r="325" spans="14:133">
      <c r="N325" s="131"/>
      <c r="Q325" s="132"/>
      <c r="S325" s="132"/>
      <c r="U325" s="132"/>
      <c r="V325" s="132"/>
      <c r="X325" s="132"/>
      <c r="Z325" s="132"/>
      <c r="AB325" s="132"/>
      <c r="AC325" s="132"/>
      <c r="AD325" s="132"/>
      <c r="AF325" s="132"/>
      <c r="AG325" s="132"/>
      <c r="AI325" s="132"/>
      <c r="AK325" s="132"/>
      <c r="AM325" s="132"/>
      <c r="AO325" s="132"/>
      <c r="AP325" s="132"/>
      <c r="AQ325" s="132"/>
      <c r="AS325" s="132"/>
      <c r="AU325" s="132"/>
      <c r="AW325" s="132"/>
      <c r="AX325" s="132"/>
      <c r="AZ325" s="132"/>
      <c r="BB325" s="132"/>
      <c r="BD325" s="132"/>
      <c r="BF325" s="132"/>
      <c r="BH325" s="132"/>
      <c r="BJ325" s="132"/>
      <c r="BL325" s="132"/>
      <c r="BM325" s="132"/>
      <c r="BN325" s="132"/>
      <c r="BO325" s="132"/>
      <c r="BQ325" s="132"/>
      <c r="BR325" s="132"/>
      <c r="BS325" s="132"/>
      <c r="BU325" s="132"/>
      <c r="BW325" s="132"/>
      <c r="BY325" s="132"/>
      <c r="CA325" s="132"/>
      <c r="CC325" s="132"/>
      <c r="CF325" s="132"/>
      <c r="CG325" s="132"/>
      <c r="CI325" s="132"/>
      <c r="CK325" s="132"/>
      <c r="CM325" s="132"/>
      <c r="CO325" s="132"/>
      <c r="CQ325" s="132"/>
      <c r="CR325" s="132"/>
      <c r="CT325" s="132"/>
      <c r="CU325" s="132"/>
      <c r="CW325" s="132"/>
      <c r="CY325" s="132"/>
      <c r="DA325" s="132"/>
      <c r="DB325" s="132"/>
      <c r="DD325" s="132"/>
      <c r="DE325" s="132"/>
      <c r="DF325" s="132"/>
      <c r="DH325" s="132"/>
      <c r="DJ325" s="132"/>
      <c r="DK325" s="132"/>
      <c r="DL325" s="132"/>
      <c r="DM325" s="132"/>
      <c r="DN325" s="132"/>
      <c r="DO325" s="132"/>
      <c r="DQ325" s="132"/>
      <c r="DR325" s="132"/>
      <c r="DT325" s="132"/>
      <c r="DU325" s="132"/>
      <c r="DV325" s="132"/>
      <c r="DW325" s="132"/>
      <c r="DX325" s="132"/>
      <c r="DY325" s="132"/>
      <c r="DZ325" s="132"/>
      <c r="EA325" s="132"/>
      <c r="EB325" s="132"/>
      <c r="EC325" s="132"/>
    </row>
    <row r="326" spans="14:133">
      <c r="N326" s="131"/>
      <c r="Q326" s="132"/>
      <c r="S326" s="132"/>
      <c r="U326" s="132"/>
      <c r="V326" s="132"/>
      <c r="X326" s="132"/>
      <c r="Z326" s="132"/>
      <c r="AB326" s="132"/>
      <c r="AC326" s="132"/>
      <c r="AD326" s="132"/>
      <c r="AF326" s="132"/>
      <c r="AG326" s="132"/>
      <c r="AI326" s="132"/>
      <c r="AK326" s="132"/>
      <c r="AM326" s="132"/>
      <c r="AO326" s="132"/>
      <c r="AP326" s="132"/>
      <c r="AQ326" s="132"/>
      <c r="AS326" s="132"/>
      <c r="AU326" s="132"/>
      <c r="AW326" s="132"/>
      <c r="AX326" s="132"/>
      <c r="AZ326" s="132"/>
      <c r="BB326" s="132"/>
      <c r="BD326" s="132"/>
      <c r="BF326" s="132"/>
      <c r="BH326" s="132"/>
      <c r="BJ326" s="132"/>
      <c r="BL326" s="132"/>
      <c r="BM326" s="132"/>
      <c r="BN326" s="132"/>
      <c r="BO326" s="132"/>
      <c r="BQ326" s="132"/>
      <c r="BR326" s="132"/>
      <c r="BS326" s="132"/>
      <c r="BU326" s="132"/>
      <c r="BW326" s="132"/>
      <c r="BY326" s="132"/>
      <c r="CA326" s="132"/>
      <c r="CC326" s="132"/>
      <c r="CF326" s="132"/>
      <c r="CG326" s="132"/>
      <c r="CI326" s="132"/>
      <c r="CK326" s="132"/>
      <c r="CM326" s="132"/>
      <c r="CO326" s="132"/>
      <c r="CQ326" s="132"/>
      <c r="CR326" s="132"/>
      <c r="CT326" s="132"/>
      <c r="CU326" s="132"/>
      <c r="CW326" s="132"/>
      <c r="CY326" s="132"/>
      <c r="DA326" s="132"/>
      <c r="DB326" s="132"/>
      <c r="DD326" s="132"/>
      <c r="DE326" s="132"/>
      <c r="DF326" s="132"/>
      <c r="DH326" s="132"/>
      <c r="DJ326" s="132"/>
      <c r="DK326" s="132"/>
      <c r="DL326" s="132"/>
      <c r="DM326" s="132"/>
      <c r="DN326" s="132"/>
      <c r="DO326" s="132"/>
      <c r="DQ326" s="132"/>
      <c r="DR326" s="132"/>
      <c r="DT326" s="132"/>
      <c r="DU326" s="132"/>
      <c r="DV326" s="132"/>
      <c r="DW326" s="132"/>
      <c r="DX326" s="132"/>
      <c r="DY326" s="132"/>
      <c r="DZ326" s="132"/>
      <c r="EA326" s="132"/>
      <c r="EB326" s="132"/>
      <c r="EC326" s="132"/>
    </row>
    <row r="327" spans="14:133">
      <c r="N327" s="131"/>
      <c r="Q327" s="132"/>
      <c r="S327" s="132"/>
      <c r="U327" s="132"/>
      <c r="V327" s="132"/>
      <c r="X327" s="132"/>
      <c r="Z327" s="132"/>
      <c r="AB327" s="132"/>
      <c r="AC327" s="132"/>
      <c r="AD327" s="132"/>
      <c r="AF327" s="132"/>
      <c r="AG327" s="132"/>
      <c r="AI327" s="132"/>
      <c r="AK327" s="132"/>
      <c r="AM327" s="132"/>
      <c r="AO327" s="132"/>
      <c r="AP327" s="132"/>
      <c r="AQ327" s="132"/>
      <c r="AS327" s="132"/>
      <c r="AU327" s="132"/>
      <c r="AW327" s="132"/>
      <c r="AX327" s="132"/>
      <c r="AZ327" s="132"/>
      <c r="BB327" s="132"/>
      <c r="BD327" s="132"/>
      <c r="BF327" s="132"/>
      <c r="BH327" s="132"/>
      <c r="BJ327" s="132"/>
      <c r="BL327" s="132"/>
      <c r="BM327" s="132"/>
      <c r="BN327" s="132"/>
      <c r="BO327" s="132"/>
      <c r="BQ327" s="132"/>
      <c r="BR327" s="132"/>
      <c r="BS327" s="132"/>
      <c r="BU327" s="132"/>
      <c r="BW327" s="132"/>
      <c r="BY327" s="132"/>
      <c r="CA327" s="132"/>
      <c r="CC327" s="132"/>
      <c r="CF327" s="132"/>
      <c r="CG327" s="132"/>
      <c r="CI327" s="132"/>
      <c r="CK327" s="132"/>
      <c r="CM327" s="132"/>
      <c r="CO327" s="132"/>
      <c r="CQ327" s="132"/>
      <c r="CR327" s="132"/>
      <c r="CT327" s="132"/>
      <c r="CU327" s="132"/>
      <c r="CW327" s="132"/>
      <c r="CY327" s="132"/>
      <c r="DA327" s="132"/>
      <c r="DB327" s="132"/>
      <c r="DD327" s="132"/>
      <c r="DE327" s="132"/>
      <c r="DF327" s="132"/>
      <c r="DH327" s="132"/>
      <c r="DJ327" s="132"/>
      <c r="DK327" s="132"/>
      <c r="DL327" s="132"/>
      <c r="DM327" s="132"/>
      <c r="DN327" s="132"/>
      <c r="DO327" s="132"/>
      <c r="DQ327" s="132"/>
      <c r="DR327" s="132"/>
      <c r="DT327" s="132"/>
      <c r="DU327" s="132"/>
      <c r="DV327" s="132"/>
      <c r="DW327" s="132"/>
      <c r="DX327" s="132"/>
      <c r="DY327" s="132"/>
      <c r="DZ327" s="132"/>
      <c r="EA327" s="132"/>
      <c r="EB327" s="132"/>
      <c r="EC327" s="132"/>
    </row>
    <row r="328" spans="14:133">
      <c r="N328" s="131"/>
      <c r="Q328" s="132"/>
      <c r="S328" s="132"/>
      <c r="U328" s="132"/>
      <c r="V328" s="132"/>
      <c r="X328" s="132"/>
      <c r="Z328" s="132"/>
      <c r="AB328" s="132"/>
      <c r="AC328" s="132"/>
      <c r="AD328" s="132"/>
      <c r="AF328" s="132"/>
      <c r="AG328" s="132"/>
      <c r="AI328" s="132"/>
      <c r="AK328" s="132"/>
      <c r="AM328" s="132"/>
      <c r="AO328" s="132"/>
      <c r="AP328" s="132"/>
      <c r="AQ328" s="132"/>
      <c r="AS328" s="132"/>
      <c r="AU328" s="132"/>
      <c r="AW328" s="132"/>
      <c r="AX328" s="132"/>
      <c r="AZ328" s="132"/>
      <c r="BB328" s="132"/>
      <c r="BD328" s="132"/>
      <c r="BF328" s="132"/>
      <c r="BH328" s="132"/>
      <c r="BJ328" s="132"/>
      <c r="BL328" s="132"/>
      <c r="BM328" s="132"/>
      <c r="BN328" s="132"/>
      <c r="BO328" s="132"/>
      <c r="BQ328" s="132"/>
      <c r="BR328" s="132"/>
      <c r="BS328" s="132"/>
      <c r="BU328" s="132"/>
      <c r="BW328" s="132"/>
      <c r="BY328" s="132"/>
      <c r="CA328" s="132"/>
      <c r="CC328" s="132"/>
      <c r="CF328" s="132"/>
      <c r="CG328" s="132"/>
      <c r="CI328" s="132"/>
      <c r="CK328" s="132"/>
      <c r="CM328" s="132"/>
      <c r="CO328" s="132"/>
      <c r="CQ328" s="132"/>
      <c r="CR328" s="132"/>
      <c r="CT328" s="132"/>
      <c r="CU328" s="132"/>
      <c r="CW328" s="132"/>
      <c r="CY328" s="132"/>
      <c r="DA328" s="132"/>
      <c r="DB328" s="132"/>
      <c r="DD328" s="132"/>
      <c r="DE328" s="132"/>
      <c r="DF328" s="132"/>
      <c r="DH328" s="132"/>
      <c r="DJ328" s="132"/>
      <c r="DK328" s="132"/>
      <c r="DL328" s="132"/>
      <c r="DM328" s="132"/>
      <c r="DN328" s="132"/>
      <c r="DO328" s="132"/>
      <c r="DQ328" s="132"/>
      <c r="DR328" s="132"/>
      <c r="DT328" s="132"/>
      <c r="DU328" s="132"/>
      <c r="DV328" s="132"/>
      <c r="DW328" s="132"/>
      <c r="DX328" s="132"/>
      <c r="DY328" s="132"/>
      <c r="DZ328" s="132"/>
      <c r="EA328" s="132"/>
      <c r="EB328" s="132"/>
      <c r="EC328" s="132"/>
    </row>
    <row r="329" spans="14:133">
      <c r="N329" s="131"/>
      <c r="Q329" s="132"/>
      <c r="S329" s="132"/>
      <c r="U329" s="132"/>
      <c r="V329" s="132"/>
      <c r="X329" s="132"/>
      <c r="Z329" s="132"/>
      <c r="AB329" s="132"/>
      <c r="AC329" s="132"/>
      <c r="AD329" s="132"/>
      <c r="AF329" s="132"/>
      <c r="AG329" s="132"/>
      <c r="AI329" s="132"/>
      <c r="AK329" s="132"/>
      <c r="AM329" s="132"/>
      <c r="AO329" s="132"/>
      <c r="AP329" s="132"/>
      <c r="AQ329" s="132"/>
      <c r="AS329" s="132"/>
      <c r="AU329" s="132"/>
      <c r="AW329" s="132"/>
      <c r="AX329" s="132"/>
      <c r="AZ329" s="132"/>
      <c r="BB329" s="132"/>
      <c r="BD329" s="132"/>
      <c r="BF329" s="132"/>
      <c r="BH329" s="132"/>
      <c r="BJ329" s="132"/>
      <c r="BL329" s="132"/>
      <c r="BM329" s="132"/>
      <c r="BN329" s="132"/>
      <c r="BO329" s="132"/>
      <c r="BQ329" s="132"/>
      <c r="BR329" s="132"/>
      <c r="BS329" s="132"/>
      <c r="BU329" s="132"/>
      <c r="BW329" s="132"/>
      <c r="BY329" s="132"/>
      <c r="CA329" s="132"/>
      <c r="CC329" s="132"/>
      <c r="CF329" s="132"/>
      <c r="CG329" s="132"/>
      <c r="CI329" s="132"/>
      <c r="CK329" s="132"/>
      <c r="CM329" s="132"/>
      <c r="CO329" s="132"/>
      <c r="CQ329" s="132"/>
      <c r="CR329" s="132"/>
      <c r="CT329" s="132"/>
      <c r="CU329" s="132"/>
      <c r="CW329" s="132"/>
      <c r="CY329" s="132"/>
      <c r="DA329" s="132"/>
      <c r="DB329" s="132"/>
      <c r="DD329" s="132"/>
      <c r="DE329" s="132"/>
      <c r="DF329" s="132"/>
      <c r="DH329" s="132"/>
      <c r="DJ329" s="132"/>
      <c r="DK329" s="132"/>
      <c r="DL329" s="132"/>
      <c r="DM329" s="132"/>
      <c r="DN329" s="132"/>
      <c r="DO329" s="132"/>
      <c r="DQ329" s="132"/>
      <c r="DR329" s="132"/>
      <c r="DT329" s="132"/>
      <c r="DU329" s="132"/>
      <c r="DV329" s="132"/>
      <c r="DW329" s="132"/>
      <c r="DX329" s="132"/>
      <c r="DY329" s="132"/>
      <c r="DZ329" s="132"/>
      <c r="EA329" s="132"/>
      <c r="EB329" s="132"/>
      <c r="EC329" s="132"/>
    </row>
    <row r="330" spans="14:133">
      <c r="N330" s="131"/>
      <c r="Q330" s="132"/>
      <c r="S330" s="132"/>
      <c r="U330" s="132"/>
      <c r="V330" s="132"/>
      <c r="X330" s="132"/>
      <c r="Z330" s="132"/>
      <c r="AB330" s="132"/>
      <c r="AC330" s="132"/>
      <c r="AD330" s="132"/>
      <c r="AF330" s="132"/>
      <c r="AG330" s="132"/>
      <c r="AI330" s="132"/>
      <c r="AK330" s="132"/>
      <c r="AM330" s="132"/>
      <c r="AO330" s="132"/>
      <c r="AP330" s="132"/>
      <c r="AQ330" s="132"/>
      <c r="AS330" s="132"/>
      <c r="AU330" s="132"/>
      <c r="AW330" s="132"/>
      <c r="AX330" s="132"/>
      <c r="AZ330" s="132"/>
      <c r="BB330" s="132"/>
      <c r="BD330" s="132"/>
      <c r="BF330" s="132"/>
      <c r="BH330" s="132"/>
      <c r="BJ330" s="132"/>
      <c r="BL330" s="132"/>
      <c r="BM330" s="132"/>
      <c r="BN330" s="132"/>
      <c r="BO330" s="132"/>
      <c r="BQ330" s="132"/>
      <c r="BR330" s="132"/>
      <c r="BS330" s="132"/>
      <c r="BU330" s="132"/>
      <c r="BW330" s="132"/>
      <c r="BY330" s="132"/>
      <c r="CA330" s="132"/>
      <c r="CC330" s="132"/>
      <c r="CF330" s="132"/>
      <c r="CG330" s="132"/>
      <c r="CI330" s="132"/>
      <c r="CK330" s="132"/>
      <c r="CM330" s="132"/>
      <c r="CO330" s="132"/>
      <c r="CQ330" s="132"/>
      <c r="CR330" s="132"/>
      <c r="CT330" s="132"/>
      <c r="CU330" s="132"/>
      <c r="CW330" s="132"/>
      <c r="CY330" s="132"/>
      <c r="DA330" s="132"/>
      <c r="DB330" s="132"/>
      <c r="DD330" s="132"/>
      <c r="DE330" s="132"/>
      <c r="DF330" s="132"/>
      <c r="DH330" s="132"/>
      <c r="DJ330" s="132"/>
      <c r="DK330" s="132"/>
      <c r="DL330" s="132"/>
      <c r="DM330" s="132"/>
      <c r="DN330" s="132"/>
      <c r="DO330" s="132"/>
      <c r="DQ330" s="132"/>
      <c r="DR330" s="132"/>
      <c r="DT330" s="132"/>
      <c r="DU330" s="132"/>
      <c r="DV330" s="132"/>
      <c r="DW330" s="132"/>
      <c r="DX330" s="132"/>
      <c r="DY330" s="132"/>
      <c r="DZ330" s="132"/>
      <c r="EA330" s="132"/>
      <c r="EB330" s="132"/>
      <c r="EC330" s="132"/>
    </row>
    <row r="331" spans="14:133">
      <c r="N331" s="131"/>
      <c r="Q331" s="132"/>
      <c r="S331" s="132"/>
      <c r="U331" s="132"/>
      <c r="V331" s="132"/>
      <c r="X331" s="132"/>
      <c r="Z331" s="132"/>
      <c r="AB331" s="132"/>
      <c r="AC331" s="132"/>
      <c r="AD331" s="132"/>
      <c r="AF331" s="132"/>
      <c r="AG331" s="132"/>
      <c r="AI331" s="132"/>
      <c r="AK331" s="132"/>
      <c r="AM331" s="132"/>
      <c r="AO331" s="132"/>
      <c r="AP331" s="132"/>
      <c r="AQ331" s="132"/>
      <c r="AS331" s="132"/>
      <c r="AU331" s="132"/>
      <c r="AW331" s="132"/>
      <c r="AX331" s="132"/>
      <c r="AZ331" s="132"/>
      <c r="BB331" s="132"/>
      <c r="BD331" s="132"/>
      <c r="BF331" s="132"/>
      <c r="BH331" s="132"/>
      <c r="BJ331" s="132"/>
      <c r="BL331" s="132"/>
      <c r="BM331" s="132"/>
      <c r="BN331" s="132"/>
      <c r="BO331" s="132"/>
      <c r="BQ331" s="132"/>
      <c r="BR331" s="132"/>
      <c r="BS331" s="132"/>
      <c r="BU331" s="132"/>
      <c r="BW331" s="132"/>
      <c r="BY331" s="132"/>
      <c r="CA331" s="132"/>
      <c r="CC331" s="132"/>
      <c r="CF331" s="132"/>
      <c r="CG331" s="132"/>
      <c r="CI331" s="132"/>
      <c r="CK331" s="132"/>
      <c r="CM331" s="132"/>
      <c r="CO331" s="132"/>
      <c r="CQ331" s="132"/>
      <c r="CR331" s="132"/>
      <c r="CT331" s="132"/>
      <c r="CU331" s="132"/>
      <c r="CW331" s="132"/>
      <c r="CY331" s="132"/>
      <c r="DA331" s="132"/>
      <c r="DB331" s="132"/>
      <c r="DD331" s="132"/>
      <c r="DE331" s="132"/>
      <c r="DF331" s="132"/>
      <c r="DH331" s="132"/>
      <c r="DJ331" s="132"/>
      <c r="DK331" s="132"/>
      <c r="DL331" s="132"/>
      <c r="DM331" s="132"/>
      <c r="DN331" s="132"/>
      <c r="DO331" s="132"/>
      <c r="DQ331" s="132"/>
      <c r="DR331" s="132"/>
      <c r="DT331" s="132"/>
      <c r="DU331" s="132"/>
      <c r="DV331" s="132"/>
      <c r="DW331" s="132"/>
      <c r="DX331" s="132"/>
      <c r="DY331" s="132"/>
      <c r="DZ331" s="132"/>
      <c r="EA331" s="132"/>
      <c r="EB331" s="132"/>
      <c r="EC331" s="132"/>
    </row>
    <row r="332" spans="14:133">
      <c r="N332" s="131"/>
      <c r="Q332" s="132"/>
      <c r="S332" s="132"/>
      <c r="U332" s="132"/>
      <c r="V332" s="132"/>
      <c r="X332" s="132"/>
      <c r="Z332" s="132"/>
      <c r="AB332" s="132"/>
      <c r="AC332" s="132"/>
      <c r="AD332" s="132"/>
      <c r="AF332" s="132"/>
      <c r="AG332" s="132"/>
      <c r="AI332" s="132"/>
      <c r="AK332" s="132"/>
      <c r="AM332" s="132"/>
      <c r="AO332" s="132"/>
      <c r="AP332" s="132"/>
      <c r="AQ332" s="132"/>
      <c r="AS332" s="132"/>
      <c r="AU332" s="132"/>
      <c r="AW332" s="132"/>
      <c r="AX332" s="132"/>
      <c r="AZ332" s="132"/>
      <c r="BB332" s="132"/>
      <c r="BD332" s="132"/>
      <c r="BF332" s="132"/>
      <c r="BH332" s="132"/>
      <c r="BJ332" s="132"/>
      <c r="BL332" s="132"/>
      <c r="BM332" s="132"/>
      <c r="BN332" s="132"/>
      <c r="BO332" s="132"/>
      <c r="BQ332" s="132"/>
      <c r="BR332" s="132"/>
      <c r="BS332" s="132"/>
      <c r="BU332" s="132"/>
      <c r="BW332" s="132"/>
      <c r="BY332" s="132"/>
      <c r="CA332" s="132"/>
      <c r="CC332" s="132"/>
      <c r="CF332" s="132"/>
      <c r="CG332" s="132"/>
      <c r="CI332" s="132"/>
      <c r="CK332" s="132"/>
      <c r="CM332" s="132"/>
      <c r="CO332" s="132"/>
      <c r="CQ332" s="132"/>
      <c r="CR332" s="132"/>
      <c r="CT332" s="132"/>
      <c r="CU332" s="132"/>
      <c r="CW332" s="132"/>
      <c r="CY332" s="132"/>
      <c r="DA332" s="132"/>
      <c r="DB332" s="132"/>
      <c r="DD332" s="132"/>
      <c r="DE332" s="132"/>
      <c r="DF332" s="132"/>
      <c r="DH332" s="132"/>
      <c r="DJ332" s="132"/>
      <c r="DK332" s="132"/>
      <c r="DL332" s="132"/>
      <c r="DM332" s="132"/>
      <c r="DN332" s="132"/>
      <c r="DO332" s="132"/>
      <c r="DQ332" s="132"/>
      <c r="DR332" s="132"/>
      <c r="DT332" s="132"/>
      <c r="DU332" s="132"/>
      <c r="DV332" s="132"/>
      <c r="DW332" s="132"/>
      <c r="DX332" s="132"/>
      <c r="DY332" s="132"/>
      <c r="DZ332" s="132"/>
      <c r="EA332" s="132"/>
      <c r="EB332" s="132"/>
      <c r="EC332" s="132"/>
    </row>
    <row r="333" spans="14:133">
      <c r="N333" s="131"/>
      <c r="Q333" s="132"/>
      <c r="S333" s="132"/>
      <c r="U333" s="132"/>
      <c r="V333" s="132"/>
      <c r="X333" s="132"/>
      <c r="Z333" s="132"/>
      <c r="AB333" s="132"/>
      <c r="AC333" s="132"/>
      <c r="AD333" s="132"/>
      <c r="AF333" s="132"/>
      <c r="AG333" s="132"/>
      <c r="AI333" s="132"/>
      <c r="AK333" s="132"/>
      <c r="AM333" s="132"/>
      <c r="AO333" s="132"/>
      <c r="AP333" s="132"/>
      <c r="AQ333" s="132"/>
      <c r="AS333" s="132"/>
      <c r="AU333" s="132"/>
      <c r="AW333" s="132"/>
      <c r="AX333" s="132"/>
      <c r="AZ333" s="132"/>
      <c r="BB333" s="132"/>
      <c r="BD333" s="132"/>
      <c r="BF333" s="132"/>
      <c r="BH333" s="132"/>
      <c r="BJ333" s="132"/>
      <c r="BL333" s="132"/>
      <c r="BM333" s="132"/>
      <c r="BN333" s="132"/>
      <c r="BO333" s="132"/>
      <c r="BQ333" s="132"/>
      <c r="BR333" s="132"/>
      <c r="BS333" s="132"/>
      <c r="BU333" s="132"/>
      <c r="BW333" s="132"/>
      <c r="BY333" s="132"/>
      <c r="CA333" s="132"/>
      <c r="CC333" s="132"/>
      <c r="CF333" s="132"/>
      <c r="CG333" s="132"/>
      <c r="CI333" s="132"/>
      <c r="CK333" s="132"/>
      <c r="CM333" s="132"/>
      <c r="CO333" s="132"/>
      <c r="CQ333" s="132"/>
      <c r="CR333" s="132"/>
      <c r="CT333" s="132"/>
      <c r="CU333" s="132"/>
      <c r="CW333" s="132"/>
      <c r="CY333" s="132"/>
      <c r="DA333" s="132"/>
      <c r="DB333" s="132"/>
      <c r="DD333" s="132"/>
      <c r="DE333" s="132"/>
      <c r="DF333" s="132"/>
      <c r="DH333" s="132"/>
      <c r="DJ333" s="132"/>
      <c r="DK333" s="132"/>
      <c r="DL333" s="132"/>
      <c r="DM333" s="132"/>
      <c r="DN333" s="132"/>
      <c r="DO333" s="132"/>
      <c r="DQ333" s="132"/>
      <c r="DR333" s="132"/>
      <c r="DT333" s="132"/>
      <c r="DU333" s="132"/>
      <c r="DV333" s="132"/>
      <c r="DW333" s="132"/>
      <c r="DX333" s="132"/>
      <c r="DY333" s="132"/>
      <c r="DZ333" s="132"/>
      <c r="EA333" s="132"/>
      <c r="EB333" s="132"/>
      <c r="EC333" s="132"/>
    </row>
    <row r="334" spans="14:133">
      <c r="N334" s="131"/>
      <c r="Q334" s="132"/>
      <c r="S334" s="132"/>
      <c r="U334" s="132"/>
      <c r="V334" s="132"/>
      <c r="X334" s="132"/>
      <c r="Z334" s="132"/>
      <c r="AB334" s="132"/>
      <c r="AC334" s="132"/>
      <c r="AD334" s="132"/>
      <c r="AF334" s="132"/>
      <c r="AG334" s="132"/>
      <c r="AI334" s="132"/>
      <c r="AK334" s="132"/>
      <c r="AM334" s="132"/>
      <c r="AO334" s="132"/>
      <c r="AP334" s="132"/>
      <c r="AQ334" s="132"/>
      <c r="AS334" s="132"/>
      <c r="AU334" s="132"/>
      <c r="AW334" s="132"/>
      <c r="AX334" s="132"/>
      <c r="AZ334" s="132"/>
      <c r="BB334" s="132"/>
      <c r="BD334" s="132"/>
      <c r="BF334" s="132"/>
      <c r="BH334" s="132"/>
      <c r="BJ334" s="132"/>
      <c r="BL334" s="132"/>
      <c r="BM334" s="132"/>
      <c r="BN334" s="132"/>
      <c r="BO334" s="132"/>
      <c r="BQ334" s="132"/>
      <c r="BR334" s="132"/>
      <c r="BS334" s="132"/>
      <c r="BU334" s="132"/>
      <c r="BW334" s="132"/>
      <c r="BY334" s="132"/>
      <c r="CA334" s="132"/>
      <c r="CC334" s="132"/>
      <c r="CF334" s="132"/>
      <c r="CG334" s="132"/>
      <c r="CI334" s="132"/>
      <c r="CK334" s="132"/>
      <c r="CM334" s="132"/>
      <c r="CO334" s="132"/>
      <c r="CQ334" s="132"/>
      <c r="CR334" s="132"/>
      <c r="CT334" s="132"/>
      <c r="CU334" s="132"/>
      <c r="CW334" s="132"/>
      <c r="CY334" s="132"/>
      <c r="DA334" s="132"/>
      <c r="DB334" s="132"/>
      <c r="DD334" s="132"/>
      <c r="DE334" s="132"/>
      <c r="DF334" s="132"/>
      <c r="DH334" s="132"/>
      <c r="DJ334" s="132"/>
      <c r="DK334" s="132"/>
      <c r="DL334" s="132"/>
      <c r="DM334" s="132"/>
      <c r="DN334" s="132"/>
      <c r="DO334" s="132"/>
      <c r="DQ334" s="132"/>
      <c r="DR334" s="132"/>
      <c r="DT334" s="132"/>
      <c r="DU334" s="132"/>
      <c r="DV334" s="132"/>
      <c r="DW334" s="132"/>
      <c r="DX334" s="132"/>
      <c r="DY334" s="132"/>
      <c r="DZ334" s="132"/>
      <c r="EA334" s="132"/>
      <c r="EB334" s="132"/>
      <c r="EC334" s="132"/>
    </row>
    <row r="335" spans="14:133">
      <c r="N335" s="131"/>
      <c r="Q335" s="132"/>
      <c r="S335" s="132"/>
      <c r="U335" s="132"/>
      <c r="V335" s="132"/>
      <c r="X335" s="132"/>
      <c r="Z335" s="132"/>
      <c r="AB335" s="132"/>
      <c r="AC335" s="132"/>
      <c r="AD335" s="132"/>
      <c r="AF335" s="132"/>
      <c r="AG335" s="132"/>
      <c r="AI335" s="132"/>
      <c r="AK335" s="132"/>
      <c r="AM335" s="132"/>
      <c r="AO335" s="132"/>
      <c r="AP335" s="132"/>
      <c r="AQ335" s="132"/>
      <c r="AS335" s="132"/>
      <c r="AU335" s="132"/>
      <c r="AW335" s="132"/>
      <c r="AX335" s="132"/>
      <c r="AZ335" s="132"/>
      <c r="BB335" s="132"/>
      <c r="BD335" s="132"/>
      <c r="BF335" s="132"/>
      <c r="BH335" s="132"/>
      <c r="BJ335" s="132"/>
      <c r="BL335" s="132"/>
      <c r="BM335" s="132"/>
      <c r="BN335" s="132"/>
      <c r="BO335" s="132"/>
      <c r="BQ335" s="132"/>
      <c r="BR335" s="132"/>
      <c r="BS335" s="132"/>
      <c r="BU335" s="132"/>
      <c r="BW335" s="132"/>
      <c r="BY335" s="132"/>
      <c r="CA335" s="132"/>
      <c r="CC335" s="132"/>
      <c r="CF335" s="132"/>
      <c r="CG335" s="132"/>
      <c r="CI335" s="132"/>
      <c r="CK335" s="132"/>
      <c r="CM335" s="132"/>
      <c r="CO335" s="132"/>
      <c r="CQ335" s="132"/>
      <c r="CR335" s="132"/>
      <c r="CT335" s="132"/>
      <c r="CU335" s="132"/>
      <c r="CW335" s="132"/>
      <c r="CY335" s="132"/>
      <c r="DA335" s="132"/>
      <c r="DB335" s="132"/>
      <c r="DD335" s="132"/>
      <c r="DE335" s="132"/>
      <c r="DF335" s="132"/>
      <c r="DH335" s="132"/>
      <c r="DJ335" s="132"/>
      <c r="DK335" s="132"/>
      <c r="DL335" s="132"/>
      <c r="DM335" s="132"/>
      <c r="DN335" s="132"/>
      <c r="DO335" s="132"/>
      <c r="DQ335" s="132"/>
      <c r="DR335" s="132"/>
      <c r="DT335" s="132"/>
      <c r="DU335" s="132"/>
      <c r="DV335" s="132"/>
      <c r="DW335" s="132"/>
      <c r="DX335" s="132"/>
      <c r="DY335" s="132"/>
      <c r="DZ335" s="132"/>
      <c r="EA335" s="132"/>
      <c r="EB335" s="132"/>
      <c r="EC335" s="132"/>
    </row>
    <row r="336" spans="14:133">
      <c r="N336" s="131"/>
      <c r="Q336" s="132"/>
      <c r="S336" s="132"/>
      <c r="U336" s="132"/>
      <c r="V336" s="132"/>
      <c r="X336" s="132"/>
      <c r="Z336" s="132"/>
      <c r="AB336" s="132"/>
      <c r="AC336" s="132"/>
      <c r="AD336" s="132"/>
      <c r="AF336" s="132"/>
      <c r="AG336" s="132"/>
      <c r="AI336" s="132"/>
      <c r="AK336" s="132"/>
      <c r="AM336" s="132"/>
      <c r="AO336" s="132"/>
      <c r="AP336" s="132"/>
      <c r="AQ336" s="132"/>
      <c r="AS336" s="132"/>
      <c r="AU336" s="132"/>
      <c r="AW336" s="132"/>
      <c r="AX336" s="132"/>
      <c r="AZ336" s="132"/>
      <c r="BB336" s="132"/>
      <c r="BD336" s="132"/>
      <c r="BF336" s="132"/>
      <c r="BH336" s="132"/>
      <c r="BJ336" s="132"/>
      <c r="BL336" s="132"/>
      <c r="BM336" s="132"/>
      <c r="BN336" s="132"/>
      <c r="BO336" s="132"/>
      <c r="BQ336" s="132"/>
      <c r="BR336" s="132"/>
      <c r="BS336" s="132"/>
      <c r="BU336" s="132"/>
      <c r="BW336" s="132"/>
      <c r="BY336" s="132"/>
      <c r="CA336" s="132"/>
      <c r="CC336" s="132"/>
      <c r="CF336" s="132"/>
      <c r="CG336" s="132"/>
      <c r="CI336" s="132"/>
      <c r="CK336" s="132"/>
      <c r="CM336" s="132"/>
      <c r="CO336" s="132"/>
      <c r="CQ336" s="132"/>
      <c r="CR336" s="132"/>
      <c r="CT336" s="132"/>
      <c r="CU336" s="132"/>
      <c r="CW336" s="132"/>
      <c r="CY336" s="132"/>
      <c r="DA336" s="132"/>
      <c r="DB336" s="132"/>
      <c r="DD336" s="132"/>
      <c r="DE336" s="132"/>
      <c r="DF336" s="132"/>
      <c r="DH336" s="132"/>
      <c r="DJ336" s="132"/>
      <c r="DK336" s="132"/>
      <c r="DL336" s="132"/>
      <c r="DM336" s="132"/>
      <c r="DN336" s="132"/>
      <c r="DO336" s="132"/>
      <c r="DQ336" s="132"/>
      <c r="DR336" s="132"/>
      <c r="DT336" s="132"/>
      <c r="DU336" s="132"/>
      <c r="DV336" s="132"/>
      <c r="DW336" s="132"/>
      <c r="DX336" s="132"/>
      <c r="DY336" s="132"/>
      <c r="DZ336" s="132"/>
      <c r="EA336" s="132"/>
      <c r="EB336" s="132"/>
      <c r="EC336" s="132"/>
    </row>
    <row r="337" spans="14:133">
      <c r="N337" s="131"/>
      <c r="Q337" s="132"/>
      <c r="S337" s="132"/>
      <c r="U337" s="132"/>
      <c r="V337" s="132"/>
      <c r="X337" s="132"/>
      <c r="Z337" s="132"/>
      <c r="AB337" s="132"/>
      <c r="AC337" s="132"/>
      <c r="AD337" s="132"/>
      <c r="AF337" s="132"/>
      <c r="AG337" s="132"/>
      <c r="AI337" s="132"/>
      <c r="AK337" s="132"/>
      <c r="AM337" s="132"/>
      <c r="AO337" s="132"/>
      <c r="AP337" s="132"/>
      <c r="AQ337" s="132"/>
      <c r="AS337" s="132"/>
      <c r="AU337" s="132"/>
      <c r="AW337" s="132"/>
      <c r="AX337" s="132"/>
      <c r="AZ337" s="132"/>
      <c r="BB337" s="132"/>
      <c r="BD337" s="132"/>
      <c r="BF337" s="132"/>
      <c r="BH337" s="132"/>
      <c r="BJ337" s="132"/>
      <c r="BL337" s="132"/>
      <c r="BM337" s="132"/>
      <c r="BN337" s="132"/>
      <c r="BO337" s="132"/>
      <c r="BQ337" s="132"/>
      <c r="BR337" s="132"/>
      <c r="BS337" s="132"/>
      <c r="BU337" s="132"/>
      <c r="BW337" s="132"/>
      <c r="BY337" s="132"/>
      <c r="CA337" s="132"/>
      <c r="CC337" s="132"/>
      <c r="CF337" s="132"/>
      <c r="CG337" s="132"/>
      <c r="CI337" s="132"/>
      <c r="CK337" s="132"/>
      <c r="CM337" s="132"/>
      <c r="CO337" s="132"/>
      <c r="CQ337" s="132"/>
      <c r="CR337" s="132"/>
      <c r="CT337" s="132"/>
      <c r="CU337" s="132"/>
      <c r="CW337" s="132"/>
      <c r="CY337" s="132"/>
      <c r="DA337" s="132"/>
      <c r="DB337" s="132"/>
      <c r="DD337" s="132"/>
      <c r="DE337" s="132"/>
      <c r="DF337" s="132"/>
      <c r="DH337" s="132"/>
      <c r="DJ337" s="132"/>
      <c r="DK337" s="132"/>
      <c r="DL337" s="132"/>
      <c r="DM337" s="132"/>
      <c r="DN337" s="132"/>
      <c r="DO337" s="132"/>
      <c r="DQ337" s="132"/>
      <c r="DR337" s="132"/>
      <c r="DT337" s="132"/>
      <c r="DU337" s="132"/>
      <c r="DV337" s="132"/>
      <c r="DW337" s="132"/>
      <c r="DX337" s="132"/>
      <c r="DY337" s="132"/>
      <c r="DZ337" s="132"/>
      <c r="EA337" s="132"/>
      <c r="EB337" s="132"/>
      <c r="EC337" s="132"/>
    </row>
    <row r="338" spans="14:133">
      <c r="N338" s="131"/>
      <c r="Q338" s="132"/>
      <c r="S338" s="132"/>
      <c r="U338" s="132"/>
      <c r="V338" s="132"/>
      <c r="X338" s="132"/>
      <c r="Z338" s="132"/>
      <c r="AB338" s="132"/>
      <c r="AC338" s="132"/>
      <c r="AD338" s="132"/>
      <c r="AF338" s="132"/>
      <c r="AG338" s="132"/>
      <c r="AI338" s="132"/>
      <c r="AK338" s="132"/>
      <c r="AM338" s="132"/>
      <c r="AO338" s="132"/>
      <c r="AP338" s="132"/>
      <c r="AQ338" s="132"/>
      <c r="AS338" s="132"/>
      <c r="AU338" s="132"/>
      <c r="AW338" s="132"/>
      <c r="AX338" s="132"/>
      <c r="AZ338" s="132"/>
      <c r="BB338" s="132"/>
      <c r="BD338" s="132"/>
      <c r="BF338" s="132"/>
      <c r="BH338" s="132"/>
      <c r="BJ338" s="132"/>
      <c r="BL338" s="132"/>
      <c r="BM338" s="132"/>
      <c r="BN338" s="132"/>
      <c r="BO338" s="132"/>
      <c r="BQ338" s="132"/>
      <c r="BR338" s="132"/>
      <c r="BS338" s="132"/>
      <c r="BU338" s="132"/>
      <c r="BW338" s="132"/>
      <c r="BY338" s="132"/>
      <c r="CA338" s="132"/>
      <c r="CC338" s="132"/>
      <c r="CF338" s="132"/>
      <c r="CG338" s="132"/>
      <c r="CI338" s="132"/>
      <c r="CK338" s="132"/>
      <c r="CM338" s="132"/>
      <c r="CO338" s="132"/>
      <c r="CQ338" s="132"/>
      <c r="CR338" s="132"/>
      <c r="CT338" s="132"/>
      <c r="CU338" s="132"/>
      <c r="CW338" s="132"/>
      <c r="CY338" s="132"/>
      <c r="DA338" s="132"/>
      <c r="DB338" s="132"/>
      <c r="DD338" s="132"/>
      <c r="DE338" s="132"/>
      <c r="DF338" s="132"/>
      <c r="DH338" s="132"/>
      <c r="DJ338" s="132"/>
      <c r="DK338" s="132"/>
      <c r="DL338" s="132"/>
      <c r="DM338" s="132"/>
      <c r="DN338" s="132"/>
      <c r="DO338" s="132"/>
      <c r="DQ338" s="132"/>
      <c r="DR338" s="132"/>
      <c r="DT338" s="132"/>
      <c r="DU338" s="132"/>
      <c r="DV338" s="132"/>
      <c r="DW338" s="132"/>
      <c r="DX338" s="132"/>
      <c r="DY338" s="132"/>
      <c r="DZ338" s="132"/>
      <c r="EA338" s="132"/>
      <c r="EB338" s="132"/>
      <c r="EC338" s="132"/>
    </row>
    <row r="339" spans="14:133">
      <c r="N339" s="131"/>
      <c r="Q339" s="132"/>
      <c r="S339" s="132"/>
      <c r="U339" s="132"/>
      <c r="V339" s="132"/>
      <c r="X339" s="132"/>
      <c r="Z339" s="132"/>
      <c r="AB339" s="132"/>
      <c r="AC339" s="132"/>
      <c r="AD339" s="132"/>
      <c r="AF339" s="132"/>
      <c r="AG339" s="132"/>
      <c r="AI339" s="132"/>
      <c r="AK339" s="132"/>
      <c r="AM339" s="132"/>
      <c r="AO339" s="132"/>
      <c r="AP339" s="132"/>
      <c r="AQ339" s="132"/>
      <c r="AS339" s="132"/>
      <c r="AU339" s="132"/>
      <c r="AW339" s="132"/>
      <c r="AX339" s="132"/>
      <c r="AZ339" s="132"/>
      <c r="BB339" s="132"/>
      <c r="BD339" s="132"/>
      <c r="BF339" s="132"/>
      <c r="BH339" s="132"/>
      <c r="BJ339" s="132"/>
      <c r="BL339" s="132"/>
      <c r="BM339" s="132"/>
      <c r="BN339" s="132"/>
      <c r="BO339" s="132"/>
      <c r="BQ339" s="132"/>
      <c r="BR339" s="132"/>
      <c r="BS339" s="132"/>
      <c r="BU339" s="132"/>
      <c r="BW339" s="132"/>
      <c r="BY339" s="132"/>
      <c r="CA339" s="132"/>
      <c r="CC339" s="132"/>
      <c r="CF339" s="132"/>
      <c r="CG339" s="132"/>
      <c r="CI339" s="132"/>
      <c r="CK339" s="132"/>
      <c r="CM339" s="132"/>
      <c r="CO339" s="132"/>
      <c r="CQ339" s="132"/>
      <c r="CR339" s="132"/>
      <c r="CT339" s="132"/>
      <c r="CU339" s="132"/>
      <c r="CW339" s="132"/>
      <c r="CY339" s="132"/>
      <c r="DA339" s="132"/>
      <c r="DB339" s="132"/>
      <c r="DD339" s="132"/>
      <c r="DE339" s="132"/>
      <c r="DF339" s="132"/>
      <c r="DH339" s="132"/>
      <c r="DJ339" s="132"/>
      <c r="DK339" s="132"/>
      <c r="DL339" s="132"/>
      <c r="DM339" s="132"/>
      <c r="DN339" s="132"/>
      <c r="DO339" s="132"/>
      <c r="DQ339" s="132"/>
      <c r="DR339" s="132"/>
      <c r="DT339" s="132"/>
      <c r="DU339" s="132"/>
      <c r="DV339" s="132"/>
      <c r="DW339" s="132"/>
      <c r="DX339" s="132"/>
      <c r="DY339" s="132"/>
      <c r="DZ339" s="132"/>
      <c r="EA339" s="132"/>
      <c r="EB339" s="132"/>
      <c r="EC339" s="132"/>
    </row>
    <row r="340" spans="14:133">
      <c r="N340" s="131"/>
      <c r="Q340" s="132"/>
      <c r="S340" s="132"/>
      <c r="U340" s="132"/>
      <c r="V340" s="132"/>
      <c r="X340" s="132"/>
      <c r="Z340" s="132"/>
      <c r="AB340" s="132"/>
      <c r="AC340" s="132"/>
      <c r="AD340" s="132"/>
      <c r="AF340" s="132"/>
      <c r="AG340" s="132"/>
      <c r="AI340" s="132"/>
      <c r="AK340" s="132"/>
      <c r="AM340" s="132"/>
      <c r="AO340" s="132"/>
      <c r="AP340" s="132"/>
      <c r="AQ340" s="132"/>
      <c r="AS340" s="132"/>
      <c r="AU340" s="132"/>
      <c r="AW340" s="132"/>
      <c r="AX340" s="132"/>
      <c r="AZ340" s="132"/>
      <c r="BB340" s="132"/>
      <c r="BD340" s="132"/>
      <c r="BF340" s="132"/>
      <c r="BH340" s="132"/>
      <c r="BJ340" s="132"/>
      <c r="BL340" s="132"/>
      <c r="BM340" s="132"/>
      <c r="BN340" s="132"/>
      <c r="BO340" s="132"/>
      <c r="BQ340" s="132"/>
      <c r="BR340" s="132"/>
      <c r="BS340" s="132"/>
      <c r="BU340" s="132"/>
      <c r="BW340" s="132"/>
      <c r="BY340" s="132"/>
      <c r="CA340" s="132"/>
      <c r="CC340" s="132"/>
      <c r="CF340" s="132"/>
      <c r="CG340" s="132"/>
      <c r="CI340" s="132"/>
      <c r="CK340" s="132"/>
      <c r="CM340" s="132"/>
      <c r="CO340" s="132"/>
      <c r="CQ340" s="132"/>
      <c r="CR340" s="132"/>
      <c r="CT340" s="132"/>
      <c r="CU340" s="132"/>
      <c r="CW340" s="132"/>
      <c r="CY340" s="132"/>
      <c r="DA340" s="132"/>
      <c r="DB340" s="132"/>
      <c r="DD340" s="132"/>
      <c r="DE340" s="132"/>
      <c r="DF340" s="132"/>
      <c r="DH340" s="132"/>
      <c r="DJ340" s="132"/>
      <c r="DK340" s="132"/>
      <c r="DL340" s="132"/>
      <c r="DM340" s="132"/>
      <c r="DN340" s="132"/>
      <c r="DO340" s="132"/>
      <c r="DQ340" s="132"/>
      <c r="DR340" s="132"/>
      <c r="DT340" s="132"/>
      <c r="DU340" s="132"/>
      <c r="DV340" s="132"/>
      <c r="DW340" s="132"/>
      <c r="DX340" s="132"/>
      <c r="DY340" s="132"/>
      <c r="DZ340" s="132"/>
      <c r="EA340" s="132"/>
      <c r="EB340" s="132"/>
      <c r="EC340" s="132"/>
    </row>
    <row r="341" spans="14:133">
      <c r="N341" s="131"/>
      <c r="Q341" s="132"/>
      <c r="S341" s="132"/>
      <c r="U341" s="132"/>
      <c r="V341" s="132"/>
      <c r="X341" s="132"/>
      <c r="Z341" s="132"/>
      <c r="AB341" s="132"/>
      <c r="AC341" s="132"/>
      <c r="AD341" s="132"/>
      <c r="AF341" s="132"/>
      <c r="AG341" s="132"/>
      <c r="AI341" s="132"/>
      <c r="AK341" s="132"/>
      <c r="AM341" s="132"/>
      <c r="AO341" s="132"/>
      <c r="AP341" s="132"/>
      <c r="AQ341" s="132"/>
      <c r="AS341" s="132"/>
      <c r="AU341" s="132"/>
      <c r="AW341" s="132"/>
      <c r="AX341" s="132"/>
      <c r="AZ341" s="132"/>
      <c r="BB341" s="132"/>
      <c r="BD341" s="132"/>
      <c r="BF341" s="132"/>
      <c r="BH341" s="132"/>
      <c r="BJ341" s="132"/>
      <c r="BL341" s="132"/>
      <c r="BM341" s="132"/>
      <c r="BN341" s="132"/>
      <c r="BO341" s="132"/>
      <c r="BQ341" s="132"/>
      <c r="BR341" s="132"/>
      <c r="BS341" s="132"/>
      <c r="BU341" s="132"/>
      <c r="BW341" s="132"/>
      <c r="BY341" s="132"/>
      <c r="CA341" s="132"/>
      <c r="CC341" s="132"/>
      <c r="CF341" s="132"/>
      <c r="CG341" s="132"/>
      <c r="CI341" s="132"/>
      <c r="CK341" s="132"/>
      <c r="CM341" s="132"/>
      <c r="CO341" s="132"/>
      <c r="CQ341" s="132"/>
      <c r="CR341" s="132"/>
      <c r="CT341" s="132"/>
      <c r="CU341" s="132"/>
      <c r="CW341" s="132"/>
      <c r="CY341" s="132"/>
      <c r="DA341" s="132"/>
      <c r="DB341" s="132"/>
      <c r="DD341" s="132"/>
      <c r="DE341" s="132"/>
      <c r="DF341" s="132"/>
      <c r="DH341" s="132"/>
      <c r="DJ341" s="132"/>
      <c r="DK341" s="132"/>
      <c r="DL341" s="132"/>
      <c r="DM341" s="132"/>
      <c r="DN341" s="132"/>
      <c r="DO341" s="132"/>
      <c r="DQ341" s="132"/>
      <c r="DR341" s="132"/>
      <c r="DT341" s="132"/>
      <c r="DU341" s="132"/>
      <c r="DV341" s="132"/>
      <c r="DW341" s="132"/>
      <c r="DX341" s="132"/>
      <c r="DY341" s="132"/>
      <c r="DZ341" s="132"/>
      <c r="EA341" s="132"/>
      <c r="EB341" s="132"/>
      <c r="EC341" s="132"/>
    </row>
    <row r="342" spans="14:133">
      <c r="N342" s="131"/>
      <c r="Q342" s="132"/>
      <c r="S342" s="132"/>
      <c r="U342" s="132"/>
      <c r="V342" s="132"/>
      <c r="X342" s="132"/>
      <c r="Z342" s="132"/>
      <c r="AB342" s="132"/>
      <c r="AC342" s="132"/>
      <c r="AD342" s="132"/>
      <c r="AF342" s="132"/>
      <c r="AG342" s="132"/>
      <c r="AI342" s="132"/>
      <c r="AK342" s="132"/>
      <c r="AM342" s="132"/>
      <c r="AO342" s="132"/>
      <c r="AP342" s="132"/>
      <c r="AQ342" s="132"/>
      <c r="AS342" s="132"/>
      <c r="AU342" s="132"/>
      <c r="AW342" s="132"/>
      <c r="AX342" s="132"/>
      <c r="AZ342" s="132"/>
      <c r="BB342" s="132"/>
      <c r="BD342" s="132"/>
      <c r="BF342" s="132"/>
      <c r="BH342" s="132"/>
      <c r="BJ342" s="132"/>
      <c r="BL342" s="132"/>
      <c r="BM342" s="132"/>
      <c r="BN342" s="132"/>
      <c r="BO342" s="132"/>
      <c r="BQ342" s="132"/>
      <c r="BR342" s="132"/>
      <c r="BS342" s="132"/>
      <c r="BU342" s="132"/>
      <c r="BW342" s="132"/>
      <c r="BY342" s="132"/>
      <c r="CA342" s="132"/>
      <c r="CC342" s="132"/>
      <c r="CF342" s="132"/>
      <c r="CG342" s="132"/>
      <c r="CI342" s="132"/>
      <c r="CK342" s="132"/>
      <c r="CM342" s="132"/>
      <c r="CO342" s="132"/>
      <c r="CQ342" s="132"/>
      <c r="CR342" s="132"/>
      <c r="CT342" s="132"/>
      <c r="CU342" s="132"/>
      <c r="CW342" s="132"/>
      <c r="CY342" s="132"/>
      <c r="DA342" s="132"/>
      <c r="DB342" s="132"/>
      <c r="DD342" s="132"/>
      <c r="DE342" s="132"/>
      <c r="DF342" s="132"/>
      <c r="DH342" s="132"/>
      <c r="DJ342" s="132"/>
      <c r="DK342" s="132"/>
      <c r="DL342" s="132"/>
      <c r="DM342" s="132"/>
      <c r="DN342" s="132"/>
      <c r="DO342" s="132"/>
      <c r="DQ342" s="132"/>
      <c r="DR342" s="132"/>
      <c r="DT342" s="132"/>
      <c r="DU342" s="132"/>
      <c r="DV342" s="132"/>
      <c r="DW342" s="132"/>
      <c r="DX342" s="132"/>
      <c r="DY342" s="132"/>
      <c r="DZ342" s="132"/>
      <c r="EA342" s="132"/>
      <c r="EB342" s="132"/>
      <c r="EC342" s="132"/>
    </row>
    <row r="343" spans="14:133">
      <c r="N343" s="131"/>
      <c r="Q343" s="132"/>
      <c r="S343" s="132"/>
      <c r="U343" s="132"/>
      <c r="V343" s="132"/>
      <c r="X343" s="132"/>
      <c r="Z343" s="132"/>
      <c r="AB343" s="132"/>
      <c r="AC343" s="132"/>
      <c r="AD343" s="132"/>
      <c r="AF343" s="132"/>
      <c r="AG343" s="132"/>
      <c r="AI343" s="132"/>
      <c r="AK343" s="132"/>
      <c r="AM343" s="132"/>
      <c r="AO343" s="132"/>
      <c r="AP343" s="132"/>
      <c r="AQ343" s="132"/>
      <c r="AS343" s="132"/>
      <c r="AU343" s="132"/>
      <c r="AW343" s="132"/>
      <c r="AX343" s="132"/>
      <c r="AZ343" s="132"/>
      <c r="BB343" s="132"/>
      <c r="BD343" s="132"/>
      <c r="BF343" s="132"/>
      <c r="BH343" s="132"/>
      <c r="BJ343" s="132"/>
      <c r="BL343" s="132"/>
      <c r="BM343" s="132"/>
      <c r="BN343" s="132"/>
      <c r="BO343" s="132"/>
      <c r="BQ343" s="132"/>
      <c r="BR343" s="132"/>
      <c r="BS343" s="132"/>
      <c r="BU343" s="132"/>
      <c r="BW343" s="132"/>
      <c r="BY343" s="132"/>
      <c r="CA343" s="132"/>
      <c r="CC343" s="132"/>
      <c r="CF343" s="132"/>
      <c r="CG343" s="132"/>
      <c r="CI343" s="132"/>
      <c r="CK343" s="132"/>
      <c r="CM343" s="132"/>
      <c r="CO343" s="132"/>
      <c r="CQ343" s="132"/>
      <c r="CR343" s="132"/>
      <c r="CT343" s="132"/>
      <c r="CU343" s="132"/>
      <c r="CW343" s="132"/>
      <c r="CY343" s="132"/>
      <c r="DA343" s="132"/>
      <c r="DB343" s="132"/>
      <c r="DD343" s="132"/>
      <c r="DE343" s="132"/>
      <c r="DF343" s="132"/>
      <c r="DH343" s="132"/>
      <c r="DJ343" s="132"/>
      <c r="DK343" s="132"/>
      <c r="DL343" s="132"/>
      <c r="DM343" s="132"/>
      <c r="DN343" s="132"/>
      <c r="DO343" s="132"/>
      <c r="DQ343" s="132"/>
      <c r="DR343" s="132"/>
      <c r="DT343" s="132"/>
      <c r="DU343" s="132"/>
      <c r="DV343" s="132"/>
      <c r="DW343" s="132"/>
      <c r="DX343" s="132"/>
      <c r="DY343" s="132"/>
      <c r="DZ343" s="132"/>
      <c r="EA343" s="132"/>
      <c r="EB343" s="132"/>
      <c r="EC343" s="132"/>
    </row>
    <row r="344" spans="14:133">
      <c r="N344" s="131"/>
      <c r="Q344" s="132"/>
      <c r="S344" s="132"/>
      <c r="U344" s="132"/>
      <c r="V344" s="132"/>
      <c r="X344" s="132"/>
      <c r="Z344" s="132"/>
      <c r="AB344" s="132"/>
      <c r="AC344" s="132"/>
      <c r="AD344" s="132"/>
      <c r="AF344" s="132"/>
      <c r="AG344" s="132"/>
      <c r="AI344" s="132"/>
      <c r="AK344" s="132"/>
      <c r="AM344" s="132"/>
      <c r="AO344" s="132"/>
      <c r="AP344" s="132"/>
      <c r="AQ344" s="132"/>
      <c r="AS344" s="132"/>
      <c r="AU344" s="132"/>
      <c r="AW344" s="132"/>
      <c r="AX344" s="132"/>
      <c r="AZ344" s="132"/>
      <c r="BB344" s="132"/>
      <c r="BD344" s="132"/>
      <c r="BF344" s="132"/>
      <c r="BH344" s="132"/>
      <c r="BJ344" s="132"/>
      <c r="BL344" s="132"/>
      <c r="BM344" s="132"/>
      <c r="BN344" s="132"/>
      <c r="BO344" s="132"/>
      <c r="BQ344" s="132"/>
      <c r="BR344" s="132"/>
      <c r="BS344" s="132"/>
      <c r="BU344" s="132"/>
      <c r="BW344" s="132"/>
      <c r="BY344" s="132"/>
      <c r="CA344" s="132"/>
      <c r="CC344" s="132"/>
      <c r="CF344" s="132"/>
      <c r="CG344" s="132"/>
      <c r="CI344" s="132"/>
      <c r="CK344" s="132"/>
      <c r="CM344" s="132"/>
      <c r="CO344" s="132"/>
      <c r="CQ344" s="132"/>
      <c r="CR344" s="132"/>
      <c r="CT344" s="132"/>
      <c r="CU344" s="132"/>
      <c r="CW344" s="132"/>
      <c r="CY344" s="132"/>
      <c r="DA344" s="132"/>
      <c r="DB344" s="132"/>
      <c r="DD344" s="132"/>
      <c r="DE344" s="132"/>
      <c r="DF344" s="132"/>
      <c r="DH344" s="132"/>
      <c r="DJ344" s="132"/>
      <c r="DK344" s="132"/>
      <c r="DL344" s="132"/>
      <c r="DM344" s="132"/>
      <c r="DN344" s="132"/>
      <c r="DO344" s="132"/>
      <c r="DQ344" s="132"/>
      <c r="DR344" s="132"/>
      <c r="DT344" s="132"/>
      <c r="DU344" s="132"/>
      <c r="DV344" s="132"/>
      <c r="DW344" s="132"/>
      <c r="DX344" s="132"/>
      <c r="DY344" s="132"/>
      <c r="DZ344" s="132"/>
      <c r="EA344" s="132"/>
      <c r="EB344" s="132"/>
      <c r="EC344" s="132"/>
    </row>
    <row r="345" spans="14:133">
      <c r="N345" s="131"/>
      <c r="Q345" s="132"/>
      <c r="S345" s="132"/>
      <c r="U345" s="132"/>
      <c r="V345" s="132"/>
      <c r="X345" s="132"/>
      <c r="Z345" s="132"/>
      <c r="AB345" s="132"/>
      <c r="AC345" s="132"/>
      <c r="AD345" s="132"/>
      <c r="AF345" s="132"/>
      <c r="AG345" s="132"/>
      <c r="AI345" s="132"/>
      <c r="AK345" s="132"/>
      <c r="AM345" s="132"/>
      <c r="AO345" s="132"/>
      <c r="AP345" s="132"/>
      <c r="AQ345" s="132"/>
      <c r="AS345" s="132"/>
      <c r="AU345" s="132"/>
      <c r="AW345" s="132"/>
      <c r="AX345" s="132"/>
      <c r="AZ345" s="132"/>
      <c r="BB345" s="132"/>
      <c r="BD345" s="132"/>
      <c r="BF345" s="132"/>
      <c r="BH345" s="132"/>
      <c r="BJ345" s="132"/>
      <c r="BL345" s="132"/>
      <c r="BM345" s="132"/>
      <c r="BN345" s="132"/>
      <c r="BO345" s="132"/>
      <c r="BQ345" s="132"/>
      <c r="BR345" s="132"/>
      <c r="BS345" s="132"/>
      <c r="BU345" s="132"/>
      <c r="BW345" s="132"/>
      <c r="BY345" s="132"/>
      <c r="CA345" s="132"/>
      <c r="CC345" s="132"/>
      <c r="CF345" s="132"/>
      <c r="CG345" s="132"/>
      <c r="CI345" s="132"/>
      <c r="CK345" s="132"/>
      <c r="CM345" s="132"/>
      <c r="CO345" s="132"/>
      <c r="CQ345" s="132"/>
      <c r="CR345" s="132"/>
      <c r="CT345" s="132"/>
      <c r="CU345" s="132"/>
      <c r="CW345" s="132"/>
      <c r="CY345" s="132"/>
      <c r="DA345" s="132"/>
      <c r="DB345" s="132"/>
      <c r="DD345" s="132"/>
      <c r="DE345" s="132"/>
      <c r="DF345" s="132"/>
      <c r="DH345" s="132"/>
      <c r="DJ345" s="132"/>
      <c r="DK345" s="132"/>
      <c r="DL345" s="132"/>
      <c r="DM345" s="132"/>
      <c r="DN345" s="132"/>
      <c r="DO345" s="132"/>
      <c r="DQ345" s="132"/>
      <c r="DR345" s="132"/>
      <c r="DT345" s="132"/>
      <c r="DU345" s="132"/>
      <c r="DV345" s="132"/>
      <c r="DW345" s="132"/>
      <c r="DX345" s="132"/>
      <c r="DY345" s="132"/>
      <c r="DZ345" s="132"/>
      <c r="EA345" s="132"/>
      <c r="EB345" s="132"/>
      <c r="EC345" s="132"/>
    </row>
    <row r="346" spans="14:133">
      <c r="N346" s="131"/>
      <c r="Q346" s="132"/>
      <c r="S346" s="132"/>
      <c r="U346" s="132"/>
      <c r="V346" s="132"/>
      <c r="X346" s="132"/>
      <c r="Z346" s="132"/>
      <c r="AB346" s="132"/>
      <c r="AC346" s="132"/>
      <c r="AD346" s="132"/>
      <c r="AF346" s="132"/>
      <c r="AG346" s="132"/>
      <c r="AI346" s="132"/>
      <c r="AK346" s="132"/>
      <c r="AM346" s="132"/>
      <c r="AO346" s="132"/>
      <c r="AP346" s="132"/>
      <c r="AQ346" s="132"/>
      <c r="AS346" s="132"/>
      <c r="AU346" s="132"/>
      <c r="AW346" s="132"/>
      <c r="AX346" s="132"/>
      <c r="AZ346" s="132"/>
      <c r="BB346" s="132"/>
      <c r="BD346" s="132"/>
      <c r="BF346" s="132"/>
      <c r="BH346" s="132"/>
      <c r="BJ346" s="132"/>
      <c r="BL346" s="132"/>
      <c r="BM346" s="132"/>
      <c r="BN346" s="132"/>
      <c r="BO346" s="132"/>
      <c r="BQ346" s="132"/>
      <c r="BR346" s="132"/>
      <c r="BS346" s="132"/>
      <c r="BU346" s="132"/>
      <c r="BW346" s="132"/>
      <c r="BY346" s="132"/>
      <c r="CA346" s="132"/>
      <c r="CC346" s="132"/>
      <c r="CF346" s="132"/>
      <c r="CG346" s="132"/>
      <c r="CI346" s="132"/>
      <c r="CK346" s="132"/>
      <c r="CM346" s="132"/>
      <c r="CO346" s="132"/>
      <c r="CQ346" s="132"/>
      <c r="CR346" s="132"/>
      <c r="CT346" s="132"/>
      <c r="CU346" s="132"/>
      <c r="CW346" s="132"/>
      <c r="CY346" s="132"/>
      <c r="DA346" s="132"/>
      <c r="DB346" s="132"/>
      <c r="DD346" s="132"/>
      <c r="DE346" s="132"/>
      <c r="DF346" s="132"/>
      <c r="DH346" s="132"/>
      <c r="DJ346" s="132"/>
      <c r="DK346" s="132"/>
      <c r="DL346" s="132"/>
      <c r="DM346" s="132"/>
      <c r="DN346" s="132"/>
      <c r="DO346" s="132"/>
      <c r="DQ346" s="132"/>
      <c r="DR346" s="132"/>
      <c r="DT346" s="132"/>
      <c r="DU346" s="132"/>
      <c r="DV346" s="132"/>
      <c r="DW346" s="132"/>
      <c r="DX346" s="132"/>
      <c r="DY346" s="132"/>
      <c r="DZ346" s="132"/>
      <c r="EA346" s="132"/>
      <c r="EB346" s="132"/>
      <c r="EC346" s="132"/>
    </row>
    <row r="347" spans="14:133">
      <c r="N347" s="131"/>
      <c r="Q347" s="132"/>
      <c r="S347" s="132"/>
      <c r="U347" s="132"/>
      <c r="V347" s="132"/>
      <c r="X347" s="132"/>
      <c r="Z347" s="132"/>
      <c r="AB347" s="132"/>
      <c r="AC347" s="132"/>
      <c r="AD347" s="132"/>
      <c r="AF347" s="132"/>
      <c r="AG347" s="132"/>
      <c r="AI347" s="132"/>
      <c r="AK347" s="132"/>
      <c r="AM347" s="132"/>
      <c r="AO347" s="132"/>
      <c r="AP347" s="132"/>
      <c r="AQ347" s="132"/>
      <c r="AS347" s="132"/>
      <c r="AU347" s="132"/>
      <c r="AW347" s="132"/>
      <c r="AX347" s="132"/>
      <c r="AZ347" s="132"/>
      <c r="BB347" s="132"/>
      <c r="BD347" s="132"/>
      <c r="BF347" s="132"/>
      <c r="BH347" s="132"/>
      <c r="BJ347" s="132"/>
      <c r="BL347" s="132"/>
      <c r="BM347" s="132"/>
      <c r="BN347" s="132"/>
      <c r="BO347" s="132"/>
      <c r="BQ347" s="132"/>
      <c r="BR347" s="132"/>
      <c r="BS347" s="132"/>
      <c r="BU347" s="132"/>
      <c r="BW347" s="132"/>
      <c r="BY347" s="132"/>
      <c r="CA347" s="132"/>
      <c r="CC347" s="132"/>
      <c r="CF347" s="132"/>
      <c r="CG347" s="132"/>
      <c r="CI347" s="132"/>
      <c r="CK347" s="132"/>
      <c r="CM347" s="132"/>
      <c r="CO347" s="132"/>
      <c r="CQ347" s="132"/>
      <c r="CR347" s="132"/>
      <c r="CT347" s="132"/>
      <c r="CU347" s="132"/>
      <c r="CW347" s="132"/>
      <c r="CY347" s="132"/>
      <c r="DA347" s="132"/>
      <c r="DB347" s="132"/>
      <c r="DD347" s="132"/>
      <c r="DE347" s="132"/>
      <c r="DF347" s="132"/>
      <c r="DH347" s="132"/>
      <c r="DJ347" s="132"/>
      <c r="DK347" s="132"/>
      <c r="DL347" s="132"/>
      <c r="DM347" s="132"/>
      <c r="DN347" s="132"/>
      <c r="DO347" s="132"/>
      <c r="DQ347" s="132"/>
      <c r="DR347" s="132"/>
      <c r="DT347" s="132"/>
      <c r="DU347" s="132"/>
      <c r="DV347" s="132"/>
      <c r="DW347" s="132"/>
      <c r="DX347" s="132"/>
      <c r="DY347" s="132"/>
      <c r="DZ347" s="132"/>
      <c r="EA347" s="132"/>
      <c r="EB347" s="132"/>
      <c r="EC347" s="132"/>
    </row>
    <row r="348" spans="14:133">
      <c r="N348" s="131"/>
      <c r="Q348" s="132"/>
      <c r="S348" s="132"/>
      <c r="U348" s="132"/>
      <c r="V348" s="132"/>
      <c r="X348" s="132"/>
      <c r="Z348" s="132"/>
      <c r="AB348" s="132"/>
      <c r="AC348" s="132"/>
      <c r="AD348" s="132"/>
      <c r="AF348" s="132"/>
      <c r="AG348" s="132"/>
      <c r="AI348" s="132"/>
      <c r="AK348" s="132"/>
      <c r="AM348" s="132"/>
      <c r="AO348" s="132"/>
      <c r="AP348" s="132"/>
      <c r="AQ348" s="132"/>
      <c r="AS348" s="132"/>
      <c r="AU348" s="132"/>
      <c r="AW348" s="132"/>
      <c r="AX348" s="132"/>
      <c r="AZ348" s="132"/>
      <c r="BB348" s="132"/>
      <c r="BD348" s="132"/>
      <c r="BF348" s="132"/>
      <c r="BH348" s="132"/>
      <c r="BJ348" s="132"/>
      <c r="BL348" s="132"/>
      <c r="BM348" s="132"/>
      <c r="BN348" s="132"/>
      <c r="BO348" s="132"/>
      <c r="BQ348" s="132"/>
      <c r="BR348" s="132"/>
      <c r="BS348" s="132"/>
      <c r="BU348" s="132"/>
      <c r="BW348" s="132"/>
      <c r="BY348" s="132"/>
      <c r="CA348" s="132"/>
      <c r="CC348" s="132"/>
      <c r="CF348" s="132"/>
      <c r="CG348" s="132"/>
      <c r="CI348" s="132"/>
      <c r="CK348" s="132"/>
      <c r="CM348" s="132"/>
      <c r="CO348" s="132"/>
      <c r="CQ348" s="132"/>
      <c r="CR348" s="132"/>
      <c r="CT348" s="132"/>
      <c r="CU348" s="132"/>
      <c r="CW348" s="132"/>
      <c r="CY348" s="132"/>
      <c r="DA348" s="132"/>
      <c r="DB348" s="132"/>
      <c r="DD348" s="132"/>
      <c r="DE348" s="132"/>
      <c r="DF348" s="132"/>
      <c r="DH348" s="132"/>
      <c r="DJ348" s="132"/>
      <c r="DK348" s="132"/>
      <c r="DL348" s="132"/>
      <c r="DM348" s="132"/>
      <c r="DN348" s="132"/>
      <c r="DO348" s="132"/>
      <c r="DQ348" s="132"/>
      <c r="DR348" s="132"/>
      <c r="DT348" s="132"/>
      <c r="DU348" s="132"/>
      <c r="DV348" s="132"/>
      <c r="DW348" s="132"/>
      <c r="DX348" s="132"/>
      <c r="DY348" s="132"/>
      <c r="DZ348" s="132"/>
      <c r="EA348" s="132"/>
      <c r="EB348" s="132"/>
      <c r="EC348" s="132"/>
    </row>
    <row r="349" spans="14:133">
      <c r="N349" s="131"/>
      <c r="Q349" s="132"/>
      <c r="S349" s="132"/>
      <c r="U349" s="132"/>
      <c r="V349" s="132"/>
      <c r="X349" s="132"/>
      <c r="Z349" s="132"/>
      <c r="AB349" s="132"/>
      <c r="AC349" s="132"/>
      <c r="AD349" s="132"/>
      <c r="AF349" s="132"/>
      <c r="AG349" s="132"/>
      <c r="AI349" s="132"/>
      <c r="AK349" s="132"/>
      <c r="AM349" s="132"/>
      <c r="AO349" s="132"/>
      <c r="AP349" s="132"/>
      <c r="AQ349" s="132"/>
      <c r="AS349" s="132"/>
      <c r="AU349" s="132"/>
      <c r="AW349" s="132"/>
      <c r="AX349" s="132"/>
      <c r="AZ349" s="132"/>
      <c r="BB349" s="132"/>
      <c r="BD349" s="132"/>
      <c r="BF349" s="132"/>
      <c r="BH349" s="132"/>
      <c r="BJ349" s="132"/>
      <c r="BL349" s="132"/>
      <c r="BM349" s="132"/>
      <c r="BN349" s="132"/>
      <c r="BO349" s="132"/>
      <c r="BQ349" s="132"/>
      <c r="BR349" s="132"/>
      <c r="BS349" s="132"/>
      <c r="BU349" s="132"/>
      <c r="BW349" s="132"/>
      <c r="BY349" s="132"/>
      <c r="CA349" s="132"/>
      <c r="CC349" s="132"/>
      <c r="CF349" s="132"/>
      <c r="CG349" s="132"/>
      <c r="CI349" s="132"/>
      <c r="CK349" s="132"/>
      <c r="CM349" s="132"/>
      <c r="CO349" s="132"/>
      <c r="CQ349" s="132"/>
      <c r="CR349" s="132"/>
      <c r="CT349" s="132"/>
      <c r="CU349" s="132"/>
      <c r="CW349" s="132"/>
      <c r="CY349" s="132"/>
      <c r="DA349" s="132"/>
      <c r="DB349" s="132"/>
      <c r="DD349" s="132"/>
      <c r="DE349" s="132"/>
      <c r="DF349" s="132"/>
      <c r="DH349" s="132"/>
      <c r="DJ349" s="132"/>
      <c r="DK349" s="132"/>
      <c r="DL349" s="132"/>
      <c r="DM349" s="132"/>
      <c r="DN349" s="132"/>
      <c r="DO349" s="132"/>
      <c r="DQ349" s="132"/>
      <c r="DR349" s="132"/>
      <c r="DT349" s="132"/>
      <c r="DU349" s="132"/>
      <c r="DV349" s="132"/>
      <c r="DW349" s="132"/>
      <c r="DX349" s="132"/>
      <c r="DY349" s="132"/>
      <c r="DZ349" s="132"/>
      <c r="EA349" s="132"/>
      <c r="EB349" s="132"/>
      <c r="EC349" s="132"/>
    </row>
    <row r="350" spans="14:133">
      <c r="N350" s="131"/>
      <c r="Q350" s="132"/>
      <c r="S350" s="132"/>
      <c r="U350" s="132"/>
      <c r="V350" s="132"/>
      <c r="X350" s="132"/>
      <c r="Z350" s="132"/>
      <c r="AB350" s="132"/>
      <c r="AC350" s="132"/>
      <c r="AD350" s="132"/>
      <c r="AF350" s="132"/>
      <c r="AG350" s="132"/>
      <c r="AI350" s="132"/>
      <c r="AK350" s="132"/>
      <c r="AM350" s="132"/>
      <c r="AO350" s="132"/>
      <c r="AP350" s="132"/>
      <c r="AQ350" s="132"/>
      <c r="AS350" s="132"/>
      <c r="AU350" s="132"/>
      <c r="AW350" s="132"/>
      <c r="AX350" s="132"/>
      <c r="AZ350" s="132"/>
      <c r="BB350" s="132"/>
      <c r="BD350" s="132"/>
      <c r="BF350" s="132"/>
      <c r="BH350" s="132"/>
      <c r="BJ350" s="132"/>
      <c r="BL350" s="132"/>
      <c r="BM350" s="132"/>
      <c r="BN350" s="132"/>
      <c r="BO350" s="132"/>
      <c r="BQ350" s="132"/>
      <c r="BR350" s="132"/>
      <c r="BS350" s="132"/>
      <c r="BU350" s="132"/>
      <c r="BW350" s="132"/>
      <c r="BY350" s="132"/>
      <c r="CA350" s="132"/>
      <c r="CC350" s="132"/>
      <c r="CF350" s="132"/>
      <c r="CG350" s="132"/>
      <c r="CI350" s="132"/>
      <c r="CK350" s="132"/>
      <c r="CM350" s="132"/>
      <c r="CO350" s="132"/>
      <c r="CQ350" s="132"/>
      <c r="CR350" s="132"/>
      <c r="CT350" s="132"/>
      <c r="CU350" s="132"/>
      <c r="CW350" s="132"/>
      <c r="CY350" s="132"/>
      <c r="DA350" s="132"/>
      <c r="DB350" s="132"/>
      <c r="DD350" s="132"/>
      <c r="DE350" s="132"/>
      <c r="DF350" s="132"/>
      <c r="DH350" s="132"/>
      <c r="DJ350" s="132"/>
      <c r="DK350" s="132"/>
      <c r="DL350" s="132"/>
      <c r="DM350" s="132"/>
      <c r="DN350" s="132"/>
      <c r="DO350" s="132"/>
      <c r="DQ350" s="132"/>
      <c r="DR350" s="132"/>
      <c r="DT350" s="132"/>
      <c r="DU350" s="132"/>
      <c r="DV350" s="132"/>
      <c r="DW350" s="132"/>
      <c r="DX350" s="132"/>
      <c r="DY350" s="132"/>
      <c r="DZ350" s="132"/>
      <c r="EA350" s="132"/>
      <c r="EB350" s="132"/>
      <c r="EC350" s="132"/>
    </row>
    <row r="351" spans="14:133">
      <c r="N351" s="131"/>
      <c r="Q351" s="132"/>
      <c r="S351" s="132"/>
      <c r="U351" s="132"/>
      <c r="V351" s="132"/>
      <c r="X351" s="132"/>
      <c r="Z351" s="132"/>
      <c r="AB351" s="132"/>
      <c r="AC351" s="132"/>
      <c r="AD351" s="132"/>
      <c r="AF351" s="132"/>
      <c r="AG351" s="132"/>
      <c r="AI351" s="132"/>
      <c r="AK351" s="132"/>
      <c r="AM351" s="132"/>
      <c r="AO351" s="132"/>
      <c r="AP351" s="132"/>
      <c r="AQ351" s="132"/>
      <c r="AS351" s="132"/>
      <c r="AU351" s="132"/>
      <c r="AW351" s="132"/>
      <c r="AX351" s="132"/>
      <c r="AZ351" s="132"/>
      <c r="BB351" s="132"/>
      <c r="BD351" s="132"/>
      <c r="BF351" s="132"/>
      <c r="BH351" s="132"/>
      <c r="BJ351" s="132"/>
      <c r="BL351" s="132"/>
      <c r="BM351" s="132"/>
      <c r="BN351" s="132"/>
      <c r="BO351" s="132"/>
      <c r="BQ351" s="132"/>
      <c r="BR351" s="132"/>
      <c r="BS351" s="132"/>
      <c r="BU351" s="132"/>
      <c r="BW351" s="132"/>
      <c r="BY351" s="132"/>
      <c r="CA351" s="132"/>
      <c r="CC351" s="132"/>
      <c r="CF351" s="132"/>
      <c r="CG351" s="132"/>
      <c r="CI351" s="132"/>
      <c r="CK351" s="132"/>
      <c r="CM351" s="132"/>
      <c r="CO351" s="132"/>
      <c r="CQ351" s="132"/>
      <c r="CR351" s="132"/>
      <c r="CT351" s="132"/>
      <c r="CU351" s="132"/>
      <c r="CW351" s="132"/>
      <c r="CY351" s="132"/>
      <c r="DA351" s="132"/>
      <c r="DB351" s="132"/>
      <c r="DD351" s="132"/>
      <c r="DE351" s="132"/>
      <c r="DF351" s="132"/>
      <c r="DH351" s="132"/>
      <c r="DJ351" s="132"/>
      <c r="DK351" s="132"/>
      <c r="DL351" s="132"/>
      <c r="DM351" s="132"/>
      <c r="DN351" s="132"/>
      <c r="DO351" s="132"/>
      <c r="DQ351" s="132"/>
      <c r="DR351" s="132"/>
      <c r="DT351" s="132"/>
      <c r="DU351" s="132"/>
      <c r="DV351" s="132"/>
      <c r="DW351" s="132"/>
      <c r="DX351" s="132"/>
      <c r="DY351" s="132"/>
      <c r="DZ351" s="132"/>
      <c r="EA351" s="132"/>
      <c r="EB351" s="132"/>
      <c r="EC351" s="132"/>
    </row>
    <row r="352" spans="14:133">
      <c r="N352" s="131"/>
      <c r="Q352" s="132"/>
      <c r="S352" s="132"/>
      <c r="U352" s="132"/>
      <c r="V352" s="132"/>
      <c r="X352" s="132"/>
      <c r="Z352" s="132"/>
      <c r="AB352" s="132"/>
      <c r="AC352" s="132"/>
      <c r="AD352" s="132"/>
      <c r="AF352" s="132"/>
      <c r="AG352" s="132"/>
      <c r="AI352" s="132"/>
      <c r="AK352" s="132"/>
      <c r="AM352" s="132"/>
      <c r="AO352" s="132"/>
      <c r="AP352" s="132"/>
      <c r="AQ352" s="132"/>
      <c r="AS352" s="132"/>
      <c r="AU352" s="132"/>
      <c r="AW352" s="132"/>
      <c r="AX352" s="132"/>
      <c r="AZ352" s="132"/>
      <c r="BB352" s="132"/>
      <c r="BD352" s="132"/>
      <c r="BF352" s="132"/>
      <c r="BH352" s="132"/>
      <c r="BJ352" s="132"/>
      <c r="BL352" s="132"/>
      <c r="BM352" s="132"/>
      <c r="BN352" s="132"/>
      <c r="BO352" s="132"/>
      <c r="BQ352" s="132"/>
      <c r="BR352" s="132"/>
      <c r="BS352" s="132"/>
      <c r="BU352" s="132"/>
      <c r="BW352" s="132"/>
      <c r="BY352" s="132"/>
      <c r="CA352" s="132"/>
      <c r="CC352" s="132"/>
      <c r="CF352" s="132"/>
      <c r="CG352" s="132"/>
      <c r="CI352" s="132"/>
      <c r="CK352" s="132"/>
      <c r="CM352" s="132"/>
      <c r="CO352" s="132"/>
      <c r="CQ352" s="132"/>
      <c r="CR352" s="132"/>
      <c r="CT352" s="132"/>
      <c r="CU352" s="132"/>
      <c r="CW352" s="132"/>
      <c r="CY352" s="132"/>
      <c r="DA352" s="132"/>
      <c r="DB352" s="132"/>
      <c r="DD352" s="132"/>
      <c r="DE352" s="132"/>
      <c r="DF352" s="132"/>
      <c r="DH352" s="132"/>
      <c r="DJ352" s="132"/>
      <c r="DK352" s="132"/>
      <c r="DL352" s="132"/>
      <c r="DM352" s="132"/>
      <c r="DN352" s="132"/>
      <c r="DO352" s="132"/>
      <c r="DQ352" s="132"/>
      <c r="DR352" s="132"/>
      <c r="DT352" s="132"/>
      <c r="DU352" s="132"/>
      <c r="DV352" s="132"/>
      <c r="DW352" s="132"/>
      <c r="DX352" s="132"/>
      <c r="DY352" s="132"/>
      <c r="DZ352" s="132"/>
      <c r="EA352" s="132"/>
      <c r="EB352" s="132"/>
      <c r="EC352" s="132"/>
    </row>
    <row r="353" spans="14:133">
      <c r="N353" s="131"/>
      <c r="Q353" s="132"/>
      <c r="S353" s="132"/>
      <c r="U353" s="132"/>
      <c r="V353" s="132"/>
      <c r="X353" s="132"/>
      <c r="Z353" s="132"/>
      <c r="AB353" s="132"/>
      <c r="AC353" s="132"/>
      <c r="AD353" s="132"/>
      <c r="AF353" s="132"/>
      <c r="AG353" s="132"/>
      <c r="AI353" s="132"/>
      <c r="AK353" s="132"/>
      <c r="AM353" s="132"/>
      <c r="AO353" s="132"/>
      <c r="AP353" s="132"/>
      <c r="AQ353" s="132"/>
      <c r="AS353" s="132"/>
      <c r="AU353" s="132"/>
      <c r="AW353" s="132"/>
      <c r="AX353" s="132"/>
      <c r="AZ353" s="132"/>
      <c r="BB353" s="132"/>
      <c r="BD353" s="132"/>
      <c r="BF353" s="132"/>
      <c r="BH353" s="132"/>
      <c r="BJ353" s="132"/>
      <c r="BL353" s="132"/>
      <c r="BM353" s="132"/>
      <c r="BN353" s="132"/>
      <c r="BO353" s="132"/>
      <c r="BQ353" s="132"/>
      <c r="BR353" s="132"/>
      <c r="BS353" s="132"/>
      <c r="BU353" s="132"/>
      <c r="BW353" s="132"/>
      <c r="BY353" s="132"/>
      <c r="CA353" s="132"/>
      <c r="CC353" s="132"/>
      <c r="CF353" s="132"/>
      <c r="CG353" s="132"/>
      <c r="CI353" s="132"/>
      <c r="CK353" s="132"/>
      <c r="CM353" s="132"/>
      <c r="CO353" s="132"/>
      <c r="CQ353" s="132"/>
      <c r="CR353" s="132"/>
      <c r="CT353" s="132"/>
      <c r="CU353" s="132"/>
      <c r="CW353" s="132"/>
      <c r="CY353" s="132"/>
      <c r="DA353" s="132"/>
      <c r="DB353" s="132"/>
      <c r="DD353" s="132"/>
      <c r="DE353" s="132"/>
      <c r="DF353" s="132"/>
      <c r="DH353" s="132"/>
      <c r="DJ353" s="132"/>
      <c r="DK353" s="132"/>
      <c r="DL353" s="132"/>
      <c r="DM353" s="132"/>
      <c r="DN353" s="132"/>
      <c r="DO353" s="132"/>
      <c r="DQ353" s="132"/>
      <c r="DR353" s="132"/>
      <c r="DT353" s="132"/>
      <c r="DU353" s="132"/>
      <c r="DV353" s="132"/>
      <c r="DW353" s="132"/>
      <c r="DX353" s="132"/>
      <c r="DY353" s="132"/>
      <c r="DZ353" s="132"/>
      <c r="EA353" s="132"/>
      <c r="EB353" s="132"/>
      <c r="EC353" s="132"/>
    </row>
    <row r="354" spans="14:133">
      <c r="N354" s="131"/>
      <c r="Q354" s="132"/>
      <c r="S354" s="132"/>
      <c r="U354" s="132"/>
      <c r="V354" s="132"/>
      <c r="X354" s="132"/>
      <c r="Z354" s="132"/>
      <c r="AB354" s="132"/>
      <c r="AC354" s="132"/>
      <c r="AD354" s="132"/>
      <c r="AF354" s="132"/>
      <c r="AG354" s="132"/>
      <c r="AI354" s="132"/>
      <c r="AK354" s="132"/>
      <c r="AM354" s="132"/>
      <c r="AO354" s="132"/>
      <c r="AP354" s="132"/>
      <c r="AQ354" s="132"/>
      <c r="AS354" s="132"/>
      <c r="AU354" s="132"/>
      <c r="AW354" s="132"/>
      <c r="AX354" s="132"/>
      <c r="AZ354" s="132"/>
      <c r="BB354" s="132"/>
      <c r="BD354" s="132"/>
      <c r="BF354" s="132"/>
      <c r="BH354" s="132"/>
      <c r="BJ354" s="132"/>
      <c r="BL354" s="132"/>
      <c r="BM354" s="132"/>
      <c r="BN354" s="132"/>
      <c r="BO354" s="132"/>
      <c r="BQ354" s="132"/>
      <c r="BR354" s="132"/>
      <c r="BS354" s="132"/>
      <c r="BU354" s="132"/>
      <c r="BW354" s="132"/>
      <c r="BY354" s="132"/>
      <c r="CA354" s="132"/>
      <c r="CC354" s="132"/>
      <c r="CF354" s="132"/>
      <c r="CG354" s="132"/>
      <c r="CI354" s="132"/>
      <c r="CK354" s="132"/>
      <c r="CM354" s="132"/>
      <c r="CO354" s="132"/>
      <c r="CQ354" s="132"/>
      <c r="CR354" s="132"/>
      <c r="CT354" s="132"/>
      <c r="CU354" s="132"/>
      <c r="CW354" s="132"/>
      <c r="CY354" s="132"/>
      <c r="DA354" s="132"/>
      <c r="DB354" s="132"/>
      <c r="DD354" s="132"/>
      <c r="DE354" s="132"/>
      <c r="DF354" s="132"/>
      <c r="DH354" s="132"/>
      <c r="DJ354" s="132"/>
      <c r="DK354" s="132"/>
      <c r="DL354" s="132"/>
      <c r="DM354" s="132"/>
      <c r="DN354" s="132"/>
      <c r="DO354" s="132"/>
      <c r="DQ354" s="132"/>
      <c r="DR354" s="132"/>
      <c r="DT354" s="132"/>
      <c r="DU354" s="132"/>
      <c r="DV354" s="132"/>
      <c r="DW354" s="132"/>
      <c r="DX354" s="132"/>
      <c r="DY354" s="132"/>
      <c r="DZ354" s="132"/>
      <c r="EA354" s="132"/>
      <c r="EB354" s="132"/>
      <c r="EC354" s="132"/>
    </row>
    <row r="355" spans="14:133">
      <c r="N355" s="131"/>
      <c r="Q355" s="132"/>
      <c r="S355" s="132"/>
      <c r="U355" s="132"/>
      <c r="V355" s="132"/>
      <c r="X355" s="132"/>
      <c r="Z355" s="132"/>
      <c r="AB355" s="132"/>
      <c r="AC355" s="132"/>
      <c r="AD355" s="132"/>
      <c r="AF355" s="132"/>
      <c r="AG355" s="132"/>
      <c r="AI355" s="132"/>
      <c r="AK355" s="132"/>
      <c r="AM355" s="132"/>
      <c r="AO355" s="132"/>
      <c r="AP355" s="132"/>
      <c r="AQ355" s="132"/>
      <c r="AS355" s="132"/>
      <c r="AU355" s="132"/>
      <c r="AW355" s="132"/>
      <c r="AX355" s="132"/>
      <c r="AZ355" s="132"/>
      <c r="BB355" s="132"/>
      <c r="BD355" s="132"/>
      <c r="BF355" s="132"/>
      <c r="BH355" s="132"/>
      <c r="BJ355" s="132"/>
      <c r="BL355" s="132"/>
      <c r="BM355" s="132"/>
      <c r="BN355" s="132"/>
      <c r="BO355" s="132"/>
      <c r="BQ355" s="132"/>
      <c r="BR355" s="132"/>
      <c r="BS355" s="132"/>
      <c r="BU355" s="132"/>
      <c r="BW355" s="132"/>
      <c r="BY355" s="132"/>
      <c r="CA355" s="132"/>
      <c r="CC355" s="132"/>
      <c r="CF355" s="132"/>
      <c r="CG355" s="132"/>
      <c r="CI355" s="132"/>
      <c r="CK355" s="132"/>
      <c r="CM355" s="132"/>
      <c r="CO355" s="132"/>
      <c r="CQ355" s="132"/>
      <c r="CR355" s="132"/>
      <c r="CT355" s="132"/>
      <c r="CU355" s="132"/>
      <c r="CW355" s="132"/>
      <c r="CY355" s="132"/>
      <c r="DA355" s="132"/>
      <c r="DB355" s="132"/>
      <c r="DD355" s="132"/>
      <c r="DE355" s="132"/>
      <c r="DF355" s="132"/>
      <c r="DH355" s="132"/>
      <c r="DJ355" s="132"/>
      <c r="DK355" s="132"/>
      <c r="DL355" s="132"/>
      <c r="DM355" s="132"/>
      <c r="DN355" s="132"/>
      <c r="DO355" s="132"/>
      <c r="DQ355" s="132"/>
      <c r="DR355" s="132"/>
      <c r="DT355" s="132"/>
      <c r="DU355" s="132"/>
      <c r="DV355" s="132"/>
      <c r="DW355" s="132"/>
      <c r="DX355" s="132"/>
      <c r="DY355" s="132"/>
      <c r="DZ355" s="132"/>
      <c r="EA355" s="132"/>
      <c r="EB355" s="132"/>
      <c r="EC355" s="132"/>
    </row>
    <row r="356" spans="14:133">
      <c r="N356" s="131"/>
      <c r="Q356" s="132"/>
      <c r="S356" s="132"/>
      <c r="U356" s="132"/>
      <c r="V356" s="132"/>
      <c r="X356" s="132"/>
      <c r="Z356" s="132"/>
      <c r="AB356" s="132"/>
      <c r="AC356" s="132"/>
      <c r="AD356" s="132"/>
      <c r="AF356" s="132"/>
      <c r="AG356" s="132"/>
      <c r="AI356" s="132"/>
      <c r="AK356" s="132"/>
      <c r="AM356" s="132"/>
      <c r="AO356" s="132"/>
      <c r="AP356" s="132"/>
      <c r="AQ356" s="132"/>
      <c r="AS356" s="132"/>
      <c r="AU356" s="132"/>
      <c r="AW356" s="132"/>
      <c r="AX356" s="132"/>
      <c r="AZ356" s="132"/>
      <c r="BB356" s="132"/>
      <c r="BD356" s="132"/>
      <c r="BF356" s="132"/>
      <c r="BH356" s="132"/>
      <c r="BJ356" s="132"/>
      <c r="BL356" s="132"/>
      <c r="BM356" s="132"/>
      <c r="BN356" s="132"/>
      <c r="BO356" s="132"/>
      <c r="BQ356" s="132"/>
      <c r="BR356" s="132"/>
      <c r="BS356" s="132"/>
      <c r="BU356" s="132"/>
      <c r="BW356" s="132"/>
      <c r="BY356" s="132"/>
      <c r="CA356" s="132"/>
      <c r="CC356" s="132"/>
      <c r="CF356" s="132"/>
      <c r="CG356" s="132"/>
      <c r="CI356" s="132"/>
      <c r="CK356" s="132"/>
      <c r="CM356" s="132"/>
      <c r="CO356" s="132"/>
      <c r="CQ356" s="132"/>
      <c r="CR356" s="132"/>
      <c r="CT356" s="132"/>
      <c r="CU356" s="132"/>
      <c r="CW356" s="132"/>
      <c r="CY356" s="132"/>
      <c r="DA356" s="132"/>
      <c r="DB356" s="132"/>
      <c r="DD356" s="132"/>
      <c r="DE356" s="132"/>
      <c r="DF356" s="132"/>
      <c r="DH356" s="132"/>
      <c r="DJ356" s="132"/>
      <c r="DK356" s="132"/>
      <c r="DL356" s="132"/>
      <c r="DM356" s="132"/>
      <c r="DN356" s="132"/>
      <c r="DO356" s="132"/>
      <c r="DQ356" s="132"/>
      <c r="DR356" s="132"/>
      <c r="DT356" s="132"/>
      <c r="DU356" s="132"/>
      <c r="DV356" s="132"/>
      <c r="DW356" s="132"/>
      <c r="DX356" s="132"/>
      <c r="DY356" s="132"/>
      <c r="DZ356" s="132"/>
      <c r="EA356" s="132"/>
      <c r="EB356" s="132"/>
      <c r="EC356" s="132"/>
    </row>
    <row r="357" spans="14:133">
      <c r="N357" s="131"/>
      <c r="Q357" s="132"/>
      <c r="S357" s="132"/>
      <c r="U357" s="132"/>
      <c r="V357" s="132"/>
      <c r="X357" s="132"/>
      <c r="Z357" s="132"/>
      <c r="AB357" s="132"/>
      <c r="AC357" s="132"/>
      <c r="AD357" s="132"/>
      <c r="AF357" s="132"/>
      <c r="AG357" s="132"/>
      <c r="AI357" s="132"/>
      <c r="AK357" s="132"/>
      <c r="AM357" s="132"/>
      <c r="AO357" s="132"/>
      <c r="AP357" s="132"/>
      <c r="AQ357" s="132"/>
      <c r="AS357" s="132"/>
      <c r="AU357" s="132"/>
      <c r="AW357" s="132"/>
      <c r="AX357" s="132"/>
      <c r="AZ357" s="132"/>
      <c r="BB357" s="132"/>
      <c r="BD357" s="132"/>
      <c r="BF357" s="132"/>
      <c r="BH357" s="132"/>
      <c r="BJ357" s="132"/>
      <c r="BL357" s="132"/>
      <c r="BM357" s="132"/>
      <c r="BN357" s="132"/>
      <c r="BO357" s="132"/>
      <c r="BQ357" s="132"/>
      <c r="BR357" s="132"/>
      <c r="BS357" s="132"/>
      <c r="BU357" s="132"/>
      <c r="BW357" s="132"/>
      <c r="BY357" s="132"/>
      <c r="CA357" s="132"/>
      <c r="CC357" s="132"/>
      <c r="CF357" s="132"/>
      <c r="CG357" s="132"/>
      <c r="CI357" s="132"/>
      <c r="CK357" s="132"/>
      <c r="CM357" s="132"/>
      <c r="CO357" s="132"/>
      <c r="CQ357" s="132"/>
      <c r="CR357" s="132"/>
      <c r="CT357" s="132"/>
      <c r="CU357" s="132"/>
      <c r="CW357" s="132"/>
      <c r="CY357" s="132"/>
      <c r="DA357" s="132"/>
      <c r="DB357" s="132"/>
      <c r="DD357" s="132"/>
      <c r="DE357" s="132"/>
      <c r="DF357" s="132"/>
      <c r="DH357" s="132"/>
      <c r="DJ357" s="132"/>
      <c r="DK357" s="132"/>
      <c r="DL357" s="132"/>
      <c r="DM357" s="132"/>
      <c r="DN357" s="132"/>
      <c r="DO357" s="132"/>
      <c r="DQ357" s="132"/>
      <c r="DR357" s="132"/>
      <c r="DT357" s="132"/>
      <c r="DU357" s="132"/>
      <c r="DV357" s="132"/>
      <c r="DW357" s="132"/>
      <c r="DX357" s="132"/>
      <c r="DY357" s="132"/>
      <c r="DZ357" s="132"/>
      <c r="EA357" s="132"/>
      <c r="EB357" s="132"/>
      <c r="EC357" s="132"/>
    </row>
    <row r="358" spans="14:133">
      <c r="N358" s="131"/>
      <c r="Q358" s="132"/>
      <c r="S358" s="132"/>
      <c r="U358" s="132"/>
      <c r="V358" s="132"/>
      <c r="X358" s="132"/>
      <c r="Z358" s="132"/>
      <c r="AB358" s="132"/>
      <c r="AC358" s="132"/>
      <c r="AD358" s="132"/>
      <c r="AF358" s="132"/>
      <c r="AG358" s="132"/>
      <c r="AI358" s="132"/>
      <c r="AK358" s="132"/>
      <c r="AM358" s="132"/>
      <c r="AO358" s="132"/>
      <c r="AP358" s="132"/>
      <c r="AQ358" s="132"/>
      <c r="AS358" s="132"/>
      <c r="AU358" s="132"/>
      <c r="AW358" s="132"/>
      <c r="AX358" s="132"/>
      <c r="AZ358" s="132"/>
      <c r="BB358" s="132"/>
      <c r="BD358" s="132"/>
      <c r="BF358" s="132"/>
      <c r="BH358" s="132"/>
      <c r="BJ358" s="132"/>
      <c r="BL358" s="132"/>
      <c r="BM358" s="132"/>
      <c r="BN358" s="132"/>
      <c r="BO358" s="132"/>
      <c r="BQ358" s="132"/>
      <c r="BR358" s="132"/>
      <c r="BS358" s="132"/>
      <c r="BU358" s="132"/>
      <c r="BW358" s="132"/>
      <c r="BY358" s="132"/>
      <c r="CA358" s="132"/>
      <c r="CC358" s="132"/>
      <c r="CF358" s="132"/>
      <c r="CG358" s="132"/>
      <c r="CI358" s="132"/>
      <c r="CK358" s="132"/>
      <c r="CM358" s="132"/>
      <c r="CO358" s="132"/>
      <c r="CQ358" s="132"/>
      <c r="CR358" s="132"/>
      <c r="CT358" s="132"/>
      <c r="CU358" s="132"/>
      <c r="CW358" s="132"/>
      <c r="CY358" s="132"/>
      <c r="DA358" s="132"/>
      <c r="DB358" s="132"/>
      <c r="DD358" s="132"/>
      <c r="DE358" s="132"/>
      <c r="DF358" s="132"/>
      <c r="DH358" s="132"/>
      <c r="DJ358" s="132"/>
      <c r="DK358" s="132"/>
      <c r="DL358" s="132"/>
      <c r="DM358" s="132"/>
      <c r="DN358" s="132"/>
      <c r="DO358" s="132"/>
      <c r="DQ358" s="132"/>
      <c r="DR358" s="132"/>
      <c r="DT358" s="132"/>
      <c r="DU358" s="132"/>
      <c r="DV358" s="132"/>
      <c r="DW358" s="132"/>
      <c r="DX358" s="132"/>
      <c r="DY358" s="132"/>
      <c r="DZ358" s="132"/>
      <c r="EA358" s="132"/>
      <c r="EB358" s="132"/>
      <c r="EC358" s="132"/>
    </row>
    <row r="359" spans="14:133">
      <c r="N359" s="131"/>
      <c r="Q359" s="132"/>
      <c r="S359" s="132"/>
      <c r="U359" s="132"/>
      <c r="V359" s="132"/>
      <c r="X359" s="132"/>
      <c r="Z359" s="132"/>
      <c r="AB359" s="132"/>
      <c r="AC359" s="132"/>
      <c r="AD359" s="132"/>
      <c r="AF359" s="132"/>
      <c r="AG359" s="132"/>
      <c r="AI359" s="132"/>
      <c r="AK359" s="132"/>
      <c r="AM359" s="132"/>
      <c r="AO359" s="132"/>
      <c r="AP359" s="132"/>
      <c r="AQ359" s="132"/>
      <c r="AS359" s="132"/>
      <c r="AU359" s="132"/>
      <c r="AW359" s="132"/>
      <c r="AX359" s="132"/>
      <c r="AZ359" s="132"/>
      <c r="BB359" s="132"/>
      <c r="BD359" s="132"/>
      <c r="BF359" s="132"/>
      <c r="BH359" s="132"/>
      <c r="BJ359" s="132"/>
      <c r="BL359" s="132"/>
      <c r="BM359" s="132"/>
      <c r="BN359" s="132"/>
      <c r="BO359" s="132"/>
      <c r="BQ359" s="132"/>
      <c r="BR359" s="132"/>
      <c r="BS359" s="132"/>
      <c r="BU359" s="132"/>
      <c r="BW359" s="132"/>
      <c r="BY359" s="132"/>
      <c r="CA359" s="132"/>
      <c r="CC359" s="132"/>
      <c r="CF359" s="132"/>
      <c r="CG359" s="132"/>
      <c r="CI359" s="132"/>
      <c r="CK359" s="132"/>
      <c r="CM359" s="132"/>
      <c r="CO359" s="132"/>
      <c r="CQ359" s="132"/>
      <c r="CR359" s="132"/>
      <c r="CT359" s="132"/>
      <c r="CU359" s="132"/>
      <c r="CW359" s="132"/>
      <c r="CY359" s="132"/>
      <c r="DA359" s="132"/>
      <c r="DB359" s="132"/>
      <c r="DD359" s="132"/>
      <c r="DE359" s="132"/>
      <c r="DF359" s="132"/>
      <c r="DH359" s="132"/>
      <c r="DJ359" s="132"/>
      <c r="DK359" s="132"/>
      <c r="DL359" s="132"/>
      <c r="DM359" s="132"/>
      <c r="DN359" s="132"/>
      <c r="DO359" s="132"/>
      <c r="DQ359" s="132"/>
      <c r="DR359" s="132"/>
      <c r="DT359" s="132"/>
      <c r="DU359" s="132"/>
      <c r="DV359" s="132"/>
      <c r="DW359" s="132"/>
      <c r="DX359" s="132"/>
      <c r="DY359" s="132"/>
      <c r="DZ359" s="132"/>
      <c r="EA359" s="132"/>
      <c r="EB359" s="132"/>
      <c r="EC359" s="132"/>
    </row>
    <row r="360" spans="14:133">
      <c r="N360" s="131"/>
      <c r="Q360" s="132"/>
      <c r="S360" s="132"/>
      <c r="U360" s="132"/>
      <c r="V360" s="132"/>
      <c r="X360" s="132"/>
      <c r="Z360" s="132"/>
      <c r="AB360" s="132"/>
      <c r="AC360" s="132"/>
      <c r="AD360" s="132"/>
      <c r="AF360" s="132"/>
      <c r="AG360" s="132"/>
      <c r="AI360" s="132"/>
      <c r="AK360" s="132"/>
      <c r="AM360" s="132"/>
      <c r="AO360" s="132"/>
      <c r="AP360" s="132"/>
      <c r="AQ360" s="132"/>
      <c r="AS360" s="132"/>
      <c r="AU360" s="132"/>
      <c r="AW360" s="132"/>
      <c r="AX360" s="132"/>
      <c r="AZ360" s="132"/>
      <c r="BB360" s="132"/>
      <c r="BD360" s="132"/>
      <c r="BF360" s="132"/>
      <c r="BH360" s="132"/>
      <c r="BJ360" s="132"/>
      <c r="BL360" s="132"/>
      <c r="BM360" s="132"/>
      <c r="BN360" s="132"/>
      <c r="BO360" s="132"/>
      <c r="BQ360" s="132"/>
      <c r="BR360" s="132"/>
      <c r="BS360" s="132"/>
      <c r="BU360" s="132"/>
      <c r="BW360" s="132"/>
      <c r="BY360" s="132"/>
      <c r="CA360" s="132"/>
      <c r="CC360" s="132"/>
      <c r="CF360" s="132"/>
      <c r="CG360" s="132"/>
      <c r="CI360" s="132"/>
      <c r="CK360" s="132"/>
      <c r="CM360" s="132"/>
      <c r="CO360" s="132"/>
      <c r="CQ360" s="132"/>
      <c r="CR360" s="132"/>
      <c r="CT360" s="132"/>
      <c r="CU360" s="132"/>
      <c r="CW360" s="132"/>
      <c r="CY360" s="132"/>
      <c r="DA360" s="132"/>
      <c r="DB360" s="132"/>
      <c r="DD360" s="132"/>
      <c r="DE360" s="132"/>
      <c r="DF360" s="132"/>
      <c r="DH360" s="132"/>
      <c r="DJ360" s="132"/>
      <c r="DK360" s="132"/>
      <c r="DL360" s="132"/>
      <c r="DM360" s="132"/>
      <c r="DN360" s="132"/>
      <c r="DO360" s="132"/>
      <c r="DQ360" s="132"/>
      <c r="DR360" s="132"/>
      <c r="DT360" s="132"/>
      <c r="DU360" s="132"/>
      <c r="DV360" s="132"/>
      <c r="DW360" s="132"/>
      <c r="DX360" s="132"/>
      <c r="DY360" s="132"/>
      <c r="DZ360" s="132"/>
      <c r="EA360" s="132"/>
      <c r="EB360" s="132"/>
      <c r="EC360" s="132"/>
    </row>
    <row r="361" spans="14:133">
      <c r="N361" s="131"/>
      <c r="Q361" s="132"/>
      <c r="S361" s="132"/>
      <c r="U361" s="132"/>
      <c r="V361" s="132"/>
      <c r="X361" s="132"/>
      <c r="Z361" s="132"/>
      <c r="AB361" s="132"/>
      <c r="AC361" s="132"/>
      <c r="AD361" s="132"/>
      <c r="AF361" s="132"/>
      <c r="AG361" s="132"/>
      <c r="AI361" s="132"/>
      <c r="AK361" s="132"/>
      <c r="AM361" s="132"/>
      <c r="AO361" s="132"/>
      <c r="AP361" s="132"/>
      <c r="AQ361" s="132"/>
      <c r="AS361" s="132"/>
      <c r="AU361" s="132"/>
      <c r="AW361" s="132"/>
      <c r="AX361" s="132"/>
      <c r="AZ361" s="132"/>
      <c r="BB361" s="132"/>
      <c r="BD361" s="132"/>
      <c r="BF361" s="132"/>
      <c r="BH361" s="132"/>
      <c r="BJ361" s="132"/>
      <c r="BL361" s="132"/>
      <c r="BM361" s="132"/>
      <c r="BN361" s="132"/>
      <c r="BO361" s="132"/>
      <c r="BQ361" s="132"/>
      <c r="BR361" s="132"/>
      <c r="BS361" s="132"/>
      <c r="BU361" s="132"/>
      <c r="BW361" s="132"/>
      <c r="BY361" s="132"/>
      <c r="CA361" s="132"/>
      <c r="CC361" s="132"/>
      <c r="CF361" s="132"/>
      <c r="CG361" s="132"/>
      <c r="CI361" s="132"/>
      <c r="CK361" s="132"/>
      <c r="CM361" s="132"/>
      <c r="CO361" s="132"/>
      <c r="CQ361" s="132"/>
      <c r="CR361" s="132"/>
      <c r="CT361" s="132"/>
      <c r="CU361" s="132"/>
      <c r="CW361" s="132"/>
      <c r="CY361" s="132"/>
      <c r="DA361" s="132"/>
      <c r="DB361" s="132"/>
      <c r="DD361" s="132"/>
      <c r="DE361" s="132"/>
      <c r="DF361" s="132"/>
      <c r="DH361" s="132"/>
      <c r="DJ361" s="132"/>
      <c r="DK361" s="132"/>
      <c r="DL361" s="132"/>
      <c r="DM361" s="132"/>
      <c r="DN361" s="132"/>
      <c r="DO361" s="132"/>
      <c r="DQ361" s="132"/>
      <c r="DR361" s="132"/>
      <c r="DT361" s="132"/>
      <c r="DU361" s="132"/>
      <c r="DV361" s="132"/>
      <c r="DW361" s="132"/>
      <c r="DX361" s="132"/>
      <c r="DY361" s="132"/>
      <c r="DZ361" s="132"/>
      <c r="EA361" s="132"/>
      <c r="EB361" s="132"/>
      <c r="EC361" s="132"/>
    </row>
    <row r="362" spans="14:133">
      <c r="N362" s="131"/>
      <c r="Q362" s="132"/>
      <c r="S362" s="132"/>
      <c r="U362" s="132"/>
      <c r="V362" s="132"/>
      <c r="X362" s="132"/>
      <c r="Z362" s="132"/>
      <c r="AB362" s="132"/>
      <c r="AC362" s="132"/>
      <c r="AD362" s="132"/>
      <c r="AF362" s="132"/>
      <c r="AG362" s="132"/>
      <c r="AI362" s="132"/>
      <c r="AK362" s="132"/>
      <c r="AM362" s="132"/>
      <c r="AO362" s="132"/>
      <c r="AP362" s="132"/>
      <c r="AQ362" s="132"/>
      <c r="AS362" s="132"/>
      <c r="AU362" s="132"/>
      <c r="AW362" s="132"/>
      <c r="AX362" s="132"/>
      <c r="AZ362" s="132"/>
      <c r="BB362" s="132"/>
      <c r="BD362" s="132"/>
      <c r="BF362" s="132"/>
      <c r="BH362" s="132"/>
      <c r="BJ362" s="132"/>
      <c r="BL362" s="132"/>
      <c r="BM362" s="132"/>
      <c r="BN362" s="132"/>
      <c r="BO362" s="132"/>
      <c r="BQ362" s="132"/>
      <c r="BR362" s="132"/>
      <c r="BS362" s="132"/>
      <c r="BU362" s="132"/>
      <c r="BW362" s="132"/>
      <c r="BY362" s="132"/>
      <c r="CA362" s="132"/>
      <c r="CC362" s="132"/>
      <c r="CF362" s="132"/>
      <c r="CG362" s="132"/>
      <c r="CI362" s="132"/>
      <c r="CK362" s="132"/>
      <c r="CM362" s="132"/>
      <c r="CO362" s="132"/>
      <c r="CQ362" s="132"/>
      <c r="CR362" s="132"/>
      <c r="CT362" s="132"/>
      <c r="CU362" s="132"/>
      <c r="CW362" s="132"/>
      <c r="CY362" s="132"/>
      <c r="DA362" s="132"/>
      <c r="DB362" s="132"/>
      <c r="DD362" s="132"/>
      <c r="DE362" s="132"/>
      <c r="DF362" s="132"/>
      <c r="DH362" s="132"/>
      <c r="DJ362" s="132"/>
      <c r="DK362" s="132"/>
      <c r="DL362" s="132"/>
      <c r="DM362" s="132"/>
      <c r="DN362" s="132"/>
      <c r="DO362" s="132"/>
      <c r="DQ362" s="132"/>
      <c r="DR362" s="132"/>
      <c r="DT362" s="132"/>
      <c r="DU362" s="132"/>
      <c r="DV362" s="132"/>
      <c r="DW362" s="132"/>
      <c r="DX362" s="132"/>
      <c r="DY362" s="132"/>
      <c r="DZ362" s="132"/>
      <c r="EA362" s="132"/>
      <c r="EB362" s="132"/>
      <c r="EC362" s="132"/>
    </row>
    <row r="363" spans="14:133">
      <c r="N363" s="131"/>
      <c r="Q363" s="132"/>
      <c r="S363" s="132"/>
      <c r="U363" s="132"/>
      <c r="V363" s="132"/>
      <c r="X363" s="132"/>
      <c r="Z363" s="132"/>
      <c r="AB363" s="132"/>
      <c r="AC363" s="132"/>
      <c r="AD363" s="132"/>
      <c r="AF363" s="132"/>
      <c r="AG363" s="132"/>
      <c r="AI363" s="132"/>
      <c r="AK363" s="132"/>
      <c r="AM363" s="132"/>
      <c r="AO363" s="132"/>
      <c r="AP363" s="132"/>
      <c r="AQ363" s="132"/>
      <c r="AS363" s="132"/>
      <c r="AU363" s="132"/>
      <c r="AW363" s="132"/>
      <c r="AX363" s="132"/>
      <c r="AZ363" s="132"/>
      <c r="BB363" s="132"/>
      <c r="BD363" s="132"/>
      <c r="BF363" s="132"/>
      <c r="BH363" s="132"/>
      <c r="BJ363" s="132"/>
      <c r="BL363" s="132"/>
      <c r="BM363" s="132"/>
      <c r="BN363" s="132"/>
      <c r="BO363" s="132"/>
      <c r="BQ363" s="132"/>
      <c r="BR363" s="132"/>
      <c r="BS363" s="132"/>
      <c r="BU363" s="132"/>
      <c r="BW363" s="132"/>
      <c r="BY363" s="132"/>
      <c r="CA363" s="132"/>
      <c r="CC363" s="132"/>
      <c r="CF363" s="132"/>
      <c r="CG363" s="132"/>
      <c r="CI363" s="132"/>
      <c r="CK363" s="132"/>
      <c r="CM363" s="132"/>
      <c r="CO363" s="132"/>
      <c r="CQ363" s="132"/>
      <c r="CR363" s="132"/>
      <c r="CT363" s="132"/>
      <c r="CU363" s="132"/>
      <c r="CW363" s="132"/>
      <c r="CY363" s="132"/>
      <c r="DA363" s="132"/>
      <c r="DB363" s="132"/>
      <c r="DD363" s="132"/>
      <c r="DE363" s="132"/>
      <c r="DF363" s="132"/>
      <c r="DH363" s="132"/>
      <c r="DJ363" s="132"/>
      <c r="DK363" s="132"/>
      <c r="DL363" s="132"/>
      <c r="DM363" s="132"/>
      <c r="DN363" s="132"/>
      <c r="DO363" s="132"/>
      <c r="DQ363" s="132"/>
      <c r="DR363" s="132"/>
      <c r="DT363" s="132"/>
      <c r="DU363" s="132"/>
      <c r="DV363" s="132"/>
      <c r="DW363" s="132"/>
      <c r="DX363" s="132"/>
      <c r="DY363" s="132"/>
      <c r="DZ363" s="132"/>
      <c r="EA363" s="132"/>
      <c r="EB363" s="132"/>
      <c r="EC363" s="132"/>
    </row>
    <row r="364" spans="14:133">
      <c r="N364" s="131"/>
      <c r="Q364" s="132"/>
      <c r="S364" s="132"/>
      <c r="U364" s="132"/>
      <c r="V364" s="132"/>
      <c r="X364" s="132"/>
      <c r="Z364" s="132"/>
      <c r="AB364" s="132"/>
      <c r="AC364" s="132"/>
      <c r="AD364" s="132"/>
      <c r="AF364" s="132"/>
      <c r="AG364" s="132"/>
      <c r="AI364" s="132"/>
      <c r="AK364" s="132"/>
      <c r="AM364" s="132"/>
      <c r="AO364" s="132"/>
      <c r="AP364" s="132"/>
      <c r="AQ364" s="132"/>
      <c r="AS364" s="132"/>
      <c r="AU364" s="132"/>
      <c r="AW364" s="132"/>
      <c r="AX364" s="132"/>
      <c r="AZ364" s="132"/>
      <c r="BB364" s="132"/>
      <c r="BD364" s="132"/>
      <c r="BF364" s="132"/>
      <c r="BH364" s="132"/>
      <c r="BJ364" s="132"/>
      <c r="BL364" s="132"/>
      <c r="BM364" s="132"/>
      <c r="BN364" s="132"/>
      <c r="BO364" s="132"/>
      <c r="BQ364" s="132"/>
      <c r="BR364" s="132"/>
      <c r="BS364" s="132"/>
      <c r="BU364" s="132"/>
      <c r="BW364" s="132"/>
      <c r="BY364" s="132"/>
      <c r="CA364" s="132"/>
      <c r="CC364" s="132"/>
      <c r="CF364" s="132"/>
      <c r="CG364" s="132"/>
      <c r="CI364" s="132"/>
      <c r="CK364" s="132"/>
      <c r="CM364" s="132"/>
      <c r="CO364" s="132"/>
      <c r="CQ364" s="132"/>
      <c r="CR364" s="132"/>
      <c r="CT364" s="132"/>
      <c r="CU364" s="132"/>
      <c r="CW364" s="132"/>
      <c r="CY364" s="132"/>
      <c r="DA364" s="132"/>
      <c r="DB364" s="132"/>
      <c r="DD364" s="132"/>
      <c r="DE364" s="132"/>
      <c r="DF364" s="132"/>
      <c r="DH364" s="132"/>
      <c r="DJ364" s="132"/>
      <c r="DK364" s="132"/>
      <c r="DL364" s="132"/>
      <c r="DM364" s="132"/>
      <c r="DN364" s="132"/>
      <c r="DO364" s="132"/>
      <c r="DQ364" s="132"/>
      <c r="DR364" s="132"/>
      <c r="DT364" s="132"/>
      <c r="DU364" s="132"/>
      <c r="DV364" s="132"/>
      <c r="DW364" s="132"/>
      <c r="DX364" s="132"/>
      <c r="DY364" s="132"/>
      <c r="DZ364" s="132"/>
      <c r="EA364" s="132"/>
      <c r="EB364" s="132"/>
      <c r="EC364" s="132"/>
    </row>
    <row r="365" spans="14:133">
      <c r="N365" s="131"/>
      <c r="Q365" s="132"/>
      <c r="S365" s="132"/>
      <c r="U365" s="132"/>
      <c r="V365" s="132"/>
      <c r="X365" s="132"/>
      <c r="Z365" s="132"/>
      <c r="AB365" s="132"/>
      <c r="AC365" s="132"/>
      <c r="AD365" s="132"/>
      <c r="AF365" s="132"/>
      <c r="AG365" s="132"/>
      <c r="AI365" s="132"/>
      <c r="AK365" s="132"/>
      <c r="AM365" s="132"/>
      <c r="AO365" s="132"/>
      <c r="AP365" s="132"/>
      <c r="AQ365" s="132"/>
      <c r="AS365" s="132"/>
      <c r="AU365" s="132"/>
      <c r="AW365" s="132"/>
      <c r="AX365" s="132"/>
      <c r="AZ365" s="132"/>
      <c r="BB365" s="132"/>
      <c r="BD365" s="132"/>
      <c r="BF365" s="132"/>
      <c r="BH365" s="132"/>
      <c r="BJ365" s="132"/>
      <c r="BL365" s="132"/>
      <c r="BM365" s="132"/>
      <c r="BN365" s="132"/>
      <c r="BO365" s="132"/>
      <c r="BQ365" s="132"/>
      <c r="BR365" s="132"/>
      <c r="BS365" s="132"/>
      <c r="BU365" s="132"/>
      <c r="BW365" s="132"/>
      <c r="BY365" s="132"/>
      <c r="CA365" s="132"/>
      <c r="CC365" s="132"/>
      <c r="CF365" s="132"/>
      <c r="CG365" s="132"/>
      <c r="CI365" s="132"/>
      <c r="CK365" s="132"/>
      <c r="CM365" s="132"/>
      <c r="CO365" s="132"/>
      <c r="CQ365" s="132"/>
      <c r="CR365" s="132"/>
      <c r="CT365" s="132"/>
      <c r="CU365" s="132"/>
      <c r="CW365" s="132"/>
      <c r="CY365" s="132"/>
      <c r="DA365" s="132"/>
      <c r="DB365" s="132"/>
      <c r="DD365" s="132"/>
      <c r="DE365" s="132"/>
      <c r="DF365" s="132"/>
      <c r="DH365" s="132"/>
      <c r="DJ365" s="132"/>
      <c r="DK365" s="132"/>
      <c r="DL365" s="132"/>
      <c r="DM365" s="132"/>
      <c r="DN365" s="132"/>
      <c r="DO365" s="132"/>
      <c r="DQ365" s="132"/>
      <c r="DR365" s="132"/>
      <c r="DT365" s="132"/>
      <c r="DU365" s="132"/>
      <c r="DV365" s="132"/>
      <c r="DW365" s="132"/>
      <c r="DX365" s="132"/>
      <c r="DY365" s="132"/>
      <c r="DZ365" s="132"/>
      <c r="EA365" s="132"/>
      <c r="EB365" s="132"/>
      <c r="EC365" s="132"/>
    </row>
    <row r="366" spans="14:133">
      <c r="N366" s="131"/>
      <c r="Q366" s="132"/>
      <c r="S366" s="132"/>
      <c r="U366" s="132"/>
      <c r="V366" s="132"/>
      <c r="X366" s="132"/>
      <c r="Z366" s="132"/>
      <c r="AB366" s="132"/>
      <c r="AC366" s="132"/>
      <c r="AD366" s="132"/>
      <c r="AF366" s="132"/>
      <c r="AG366" s="132"/>
      <c r="AI366" s="132"/>
      <c r="AK366" s="132"/>
      <c r="AM366" s="132"/>
      <c r="AO366" s="132"/>
      <c r="AP366" s="132"/>
      <c r="AQ366" s="132"/>
      <c r="AS366" s="132"/>
      <c r="AU366" s="132"/>
      <c r="AW366" s="132"/>
      <c r="AX366" s="132"/>
      <c r="AZ366" s="132"/>
      <c r="BB366" s="132"/>
      <c r="BD366" s="132"/>
      <c r="BF366" s="132"/>
      <c r="BH366" s="132"/>
      <c r="BJ366" s="132"/>
      <c r="BL366" s="132"/>
      <c r="BM366" s="132"/>
      <c r="BN366" s="132"/>
      <c r="BO366" s="132"/>
      <c r="BQ366" s="132"/>
      <c r="BR366" s="132"/>
      <c r="BS366" s="132"/>
      <c r="BU366" s="132"/>
      <c r="BW366" s="132"/>
      <c r="BY366" s="132"/>
      <c r="CA366" s="132"/>
      <c r="CC366" s="132"/>
      <c r="CF366" s="132"/>
      <c r="CG366" s="132"/>
      <c r="CI366" s="132"/>
      <c r="CK366" s="132"/>
      <c r="CM366" s="132"/>
      <c r="CO366" s="132"/>
      <c r="CQ366" s="132"/>
      <c r="CR366" s="132"/>
      <c r="CT366" s="132"/>
      <c r="CU366" s="132"/>
      <c r="CW366" s="132"/>
      <c r="CY366" s="132"/>
      <c r="DA366" s="132"/>
      <c r="DB366" s="132"/>
      <c r="DD366" s="132"/>
      <c r="DE366" s="132"/>
      <c r="DF366" s="132"/>
      <c r="DH366" s="132"/>
      <c r="DJ366" s="132"/>
      <c r="DK366" s="132"/>
      <c r="DL366" s="132"/>
      <c r="DM366" s="132"/>
      <c r="DN366" s="132"/>
      <c r="DO366" s="132"/>
      <c r="DQ366" s="132"/>
      <c r="DR366" s="132"/>
      <c r="DT366" s="132"/>
      <c r="DU366" s="132"/>
      <c r="DV366" s="132"/>
      <c r="DW366" s="132"/>
      <c r="DX366" s="132"/>
      <c r="DY366" s="132"/>
      <c r="DZ366" s="132"/>
      <c r="EA366" s="132"/>
      <c r="EB366" s="132"/>
      <c r="EC366" s="132"/>
    </row>
    <row r="367" spans="14:133">
      <c r="N367" s="131"/>
      <c r="Q367" s="132"/>
      <c r="S367" s="132"/>
      <c r="U367" s="132"/>
      <c r="V367" s="132"/>
      <c r="X367" s="132"/>
      <c r="Z367" s="132"/>
      <c r="AB367" s="132"/>
      <c r="AC367" s="132"/>
      <c r="AD367" s="132"/>
      <c r="AF367" s="132"/>
      <c r="AG367" s="132"/>
      <c r="AI367" s="132"/>
      <c r="AK367" s="132"/>
      <c r="AM367" s="132"/>
      <c r="AO367" s="132"/>
      <c r="AP367" s="132"/>
      <c r="AQ367" s="132"/>
      <c r="AS367" s="132"/>
      <c r="AU367" s="132"/>
      <c r="AW367" s="132"/>
      <c r="AX367" s="132"/>
      <c r="AZ367" s="132"/>
      <c r="BB367" s="132"/>
      <c r="BD367" s="132"/>
      <c r="BF367" s="132"/>
      <c r="BH367" s="132"/>
      <c r="BJ367" s="132"/>
      <c r="BL367" s="132"/>
      <c r="BM367" s="132"/>
      <c r="BN367" s="132"/>
      <c r="BO367" s="132"/>
      <c r="BQ367" s="132"/>
      <c r="BR367" s="132"/>
      <c r="BS367" s="132"/>
      <c r="BU367" s="132"/>
      <c r="BW367" s="132"/>
      <c r="BY367" s="132"/>
      <c r="CA367" s="132"/>
      <c r="CC367" s="132"/>
      <c r="CF367" s="132"/>
      <c r="CG367" s="132"/>
      <c r="CI367" s="132"/>
      <c r="CK367" s="132"/>
      <c r="CM367" s="132"/>
      <c r="CO367" s="132"/>
      <c r="CQ367" s="132"/>
      <c r="CR367" s="132"/>
      <c r="CT367" s="132"/>
      <c r="CU367" s="132"/>
      <c r="CW367" s="132"/>
      <c r="CY367" s="132"/>
      <c r="DA367" s="132"/>
      <c r="DB367" s="132"/>
      <c r="DD367" s="132"/>
      <c r="DE367" s="132"/>
      <c r="DF367" s="132"/>
      <c r="DH367" s="132"/>
      <c r="DJ367" s="132"/>
      <c r="DK367" s="132"/>
      <c r="DL367" s="132"/>
      <c r="DM367" s="132"/>
      <c r="DN367" s="132"/>
      <c r="DO367" s="132"/>
      <c r="DQ367" s="132"/>
      <c r="DR367" s="132"/>
      <c r="DT367" s="132"/>
      <c r="DU367" s="132"/>
      <c r="DV367" s="132"/>
      <c r="DW367" s="132"/>
      <c r="DX367" s="132"/>
      <c r="DY367" s="132"/>
      <c r="DZ367" s="132"/>
      <c r="EA367" s="132"/>
      <c r="EB367" s="132"/>
      <c r="EC367" s="132"/>
    </row>
    <row r="368" spans="14:133">
      <c r="N368" s="131"/>
      <c r="Q368" s="132"/>
      <c r="S368" s="132"/>
      <c r="U368" s="132"/>
      <c r="V368" s="132"/>
      <c r="X368" s="132"/>
      <c r="Z368" s="132"/>
      <c r="AB368" s="132"/>
      <c r="AC368" s="132"/>
      <c r="AD368" s="132"/>
      <c r="AF368" s="132"/>
      <c r="AG368" s="132"/>
      <c r="AI368" s="132"/>
      <c r="AK368" s="132"/>
      <c r="AM368" s="132"/>
      <c r="AO368" s="132"/>
      <c r="AP368" s="132"/>
      <c r="AQ368" s="132"/>
      <c r="AS368" s="132"/>
      <c r="AU368" s="132"/>
      <c r="AW368" s="132"/>
      <c r="AX368" s="132"/>
      <c r="AZ368" s="132"/>
      <c r="BB368" s="132"/>
      <c r="BD368" s="132"/>
      <c r="BF368" s="132"/>
      <c r="BH368" s="132"/>
      <c r="BJ368" s="132"/>
      <c r="BL368" s="132"/>
      <c r="BM368" s="132"/>
      <c r="BN368" s="132"/>
      <c r="BO368" s="132"/>
      <c r="BQ368" s="132"/>
      <c r="BR368" s="132"/>
      <c r="BS368" s="132"/>
      <c r="BU368" s="132"/>
      <c r="BW368" s="132"/>
      <c r="BY368" s="132"/>
      <c r="CA368" s="132"/>
      <c r="CC368" s="132"/>
      <c r="CF368" s="132"/>
      <c r="CG368" s="132"/>
      <c r="CI368" s="132"/>
      <c r="CK368" s="132"/>
      <c r="CM368" s="132"/>
      <c r="CO368" s="132"/>
      <c r="CQ368" s="132"/>
      <c r="CR368" s="132"/>
      <c r="CT368" s="132"/>
      <c r="CU368" s="132"/>
      <c r="CW368" s="132"/>
      <c r="CY368" s="132"/>
      <c r="DA368" s="132"/>
      <c r="DB368" s="132"/>
      <c r="DD368" s="132"/>
      <c r="DE368" s="132"/>
      <c r="DF368" s="132"/>
      <c r="DH368" s="132"/>
      <c r="DJ368" s="132"/>
      <c r="DK368" s="132"/>
      <c r="DL368" s="132"/>
      <c r="DM368" s="132"/>
      <c r="DN368" s="132"/>
      <c r="DO368" s="132"/>
      <c r="DQ368" s="132"/>
      <c r="DR368" s="132"/>
      <c r="DT368" s="132"/>
      <c r="DU368" s="132"/>
      <c r="DV368" s="132"/>
      <c r="DW368" s="132"/>
      <c r="DX368" s="132"/>
      <c r="DY368" s="132"/>
      <c r="DZ368" s="132"/>
      <c r="EA368" s="132"/>
      <c r="EB368" s="132"/>
      <c r="EC368" s="132"/>
    </row>
    <row r="369" spans="14:133">
      <c r="N369" s="131"/>
      <c r="Q369" s="132"/>
      <c r="S369" s="132"/>
      <c r="U369" s="132"/>
      <c r="V369" s="132"/>
      <c r="X369" s="132"/>
      <c r="Z369" s="132"/>
      <c r="AB369" s="132"/>
      <c r="AC369" s="132"/>
      <c r="AD369" s="132"/>
      <c r="AF369" s="132"/>
      <c r="AG369" s="132"/>
      <c r="AI369" s="132"/>
      <c r="AK369" s="132"/>
      <c r="AM369" s="132"/>
      <c r="AO369" s="132"/>
      <c r="AP369" s="132"/>
      <c r="AQ369" s="132"/>
      <c r="AS369" s="132"/>
      <c r="AU369" s="132"/>
      <c r="AW369" s="132"/>
      <c r="AX369" s="132"/>
      <c r="AZ369" s="132"/>
      <c r="BB369" s="132"/>
      <c r="BD369" s="132"/>
      <c r="BF369" s="132"/>
      <c r="BH369" s="132"/>
      <c r="BJ369" s="132"/>
      <c r="BL369" s="132"/>
      <c r="BM369" s="132"/>
      <c r="BN369" s="132"/>
      <c r="BO369" s="132"/>
      <c r="BQ369" s="132"/>
      <c r="BR369" s="132"/>
      <c r="BS369" s="132"/>
      <c r="BU369" s="132"/>
      <c r="BW369" s="132"/>
      <c r="BY369" s="132"/>
      <c r="CA369" s="132"/>
      <c r="CC369" s="132"/>
      <c r="CF369" s="132"/>
      <c r="CG369" s="132"/>
      <c r="CI369" s="132"/>
      <c r="CK369" s="132"/>
      <c r="CM369" s="132"/>
      <c r="CO369" s="132"/>
      <c r="CQ369" s="132"/>
      <c r="CR369" s="132"/>
      <c r="CT369" s="132"/>
      <c r="CU369" s="132"/>
      <c r="CW369" s="132"/>
      <c r="CY369" s="132"/>
      <c r="DA369" s="132"/>
      <c r="DB369" s="132"/>
      <c r="DD369" s="132"/>
      <c r="DE369" s="132"/>
      <c r="DF369" s="132"/>
      <c r="DH369" s="132"/>
      <c r="DJ369" s="132"/>
      <c r="DK369" s="132"/>
      <c r="DL369" s="132"/>
      <c r="DM369" s="132"/>
      <c r="DN369" s="132"/>
      <c r="DO369" s="132"/>
      <c r="DQ369" s="132"/>
      <c r="DR369" s="132"/>
      <c r="DT369" s="132"/>
      <c r="DU369" s="132"/>
      <c r="DV369" s="132"/>
      <c r="DW369" s="132"/>
      <c r="DX369" s="132"/>
      <c r="DY369" s="132"/>
      <c r="DZ369" s="132"/>
      <c r="EA369" s="132"/>
      <c r="EB369" s="132"/>
      <c r="EC369" s="132"/>
    </row>
    <row r="370" spans="14:133">
      <c r="N370" s="131"/>
      <c r="Q370" s="132"/>
      <c r="S370" s="132"/>
      <c r="U370" s="132"/>
      <c r="V370" s="132"/>
      <c r="X370" s="132"/>
      <c r="Z370" s="132"/>
      <c r="AB370" s="132"/>
      <c r="AC370" s="132"/>
      <c r="AD370" s="132"/>
      <c r="AF370" s="132"/>
      <c r="AG370" s="132"/>
      <c r="AI370" s="132"/>
      <c r="AK370" s="132"/>
      <c r="AM370" s="132"/>
      <c r="AO370" s="132"/>
      <c r="AP370" s="132"/>
      <c r="AQ370" s="132"/>
      <c r="AS370" s="132"/>
      <c r="AU370" s="132"/>
      <c r="AW370" s="132"/>
      <c r="AX370" s="132"/>
      <c r="AZ370" s="132"/>
      <c r="BB370" s="132"/>
      <c r="BD370" s="132"/>
      <c r="BF370" s="132"/>
      <c r="BH370" s="132"/>
      <c r="BJ370" s="132"/>
      <c r="BL370" s="132"/>
      <c r="BM370" s="132"/>
      <c r="BN370" s="132"/>
      <c r="BO370" s="132"/>
      <c r="BQ370" s="132"/>
      <c r="BR370" s="132"/>
      <c r="BS370" s="132"/>
      <c r="BU370" s="132"/>
      <c r="BW370" s="132"/>
      <c r="BY370" s="132"/>
      <c r="CA370" s="132"/>
      <c r="CC370" s="132"/>
      <c r="CF370" s="132"/>
      <c r="CG370" s="132"/>
      <c r="CI370" s="132"/>
      <c r="CK370" s="132"/>
      <c r="CM370" s="132"/>
      <c r="CO370" s="132"/>
      <c r="CQ370" s="132"/>
      <c r="CR370" s="132"/>
      <c r="CT370" s="132"/>
      <c r="CU370" s="132"/>
      <c r="CW370" s="132"/>
      <c r="CY370" s="132"/>
      <c r="DA370" s="132"/>
      <c r="DB370" s="132"/>
      <c r="DD370" s="132"/>
      <c r="DE370" s="132"/>
      <c r="DF370" s="132"/>
      <c r="DH370" s="132"/>
      <c r="DJ370" s="132"/>
      <c r="DK370" s="132"/>
      <c r="DL370" s="132"/>
      <c r="DM370" s="132"/>
      <c r="DN370" s="132"/>
      <c r="DO370" s="132"/>
      <c r="DQ370" s="132"/>
      <c r="DR370" s="132"/>
      <c r="DT370" s="132"/>
      <c r="DU370" s="132"/>
      <c r="DV370" s="132"/>
      <c r="DW370" s="132"/>
      <c r="DX370" s="132"/>
      <c r="DY370" s="132"/>
      <c r="DZ370" s="132"/>
      <c r="EA370" s="132"/>
      <c r="EB370" s="132"/>
      <c r="EC370" s="132"/>
    </row>
    <row r="371" spans="14:133">
      <c r="N371" s="131"/>
      <c r="Q371" s="132"/>
      <c r="S371" s="132"/>
      <c r="U371" s="132"/>
      <c r="V371" s="132"/>
      <c r="X371" s="132"/>
      <c r="Z371" s="132"/>
      <c r="AB371" s="132"/>
      <c r="AC371" s="132"/>
      <c r="AD371" s="132"/>
      <c r="AF371" s="132"/>
      <c r="AG371" s="132"/>
      <c r="AI371" s="132"/>
      <c r="AK371" s="132"/>
      <c r="AM371" s="132"/>
      <c r="AO371" s="132"/>
      <c r="AP371" s="132"/>
      <c r="AQ371" s="132"/>
      <c r="AS371" s="132"/>
      <c r="AU371" s="132"/>
      <c r="AW371" s="132"/>
      <c r="AX371" s="132"/>
      <c r="AZ371" s="132"/>
      <c r="BB371" s="132"/>
      <c r="BD371" s="132"/>
      <c r="BF371" s="132"/>
      <c r="BH371" s="132"/>
      <c r="BJ371" s="132"/>
      <c r="BL371" s="132"/>
      <c r="BM371" s="132"/>
      <c r="BN371" s="132"/>
      <c r="BO371" s="132"/>
      <c r="BQ371" s="132"/>
      <c r="BR371" s="132"/>
      <c r="BS371" s="132"/>
      <c r="BU371" s="132"/>
      <c r="BW371" s="132"/>
      <c r="BY371" s="132"/>
      <c r="CA371" s="132"/>
      <c r="CC371" s="132"/>
      <c r="CF371" s="132"/>
      <c r="CG371" s="132"/>
      <c r="CI371" s="132"/>
      <c r="CK371" s="132"/>
      <c r="CM371" s="132"/>
      <c r="CO371" s="132"/>
      <c r="CQ371" s="132"/>
      <c r="CR371" s="132"/>
      <c r="CT371" s="132"/>
      <c r="CU371" s="132"/>
      <c r="CW371" s="132"/>
      <c r="CY371" s="132"/>
      <c r="DA371" s="132"/>
      <c r="DB371" s="132"/>
      <c r="DD371" s="132"/>
      <c r="DE371" s="132"/>
      <c r="DF371" s="132"/>
      <c r="DH371" s="132"/>
      <c r="DJ371" s="132"/>
      <c r="DK371" s="132"/>
      <c r="DL371" s="132"/>
      <c r="DM371" s="132"/>
      <c r="DN371" s="132"/>
      <c r="DO371" s="132"/>
      <c r="DQ371" s="132"/>
      <c r="DR371" s="132"/>
      <c r="DT371" s="132"/>
      <c r="DU371" s="132"/>
      <c r="DV371" s="132"/>
      <c r="DW371" s="132"/>
      <c r="DX371" s="132"/>
      <c r="DY371" s="132"/>
      <c r="DZ371" s="132"/>
      <c r="EA371" s="132"/>
      <c r="EB371" s="132"/>
      <c r="EC371" s="132"/>
    </row>
    <row r="372" spans="14:133">
      <c r="N372" s="131"/>
      <c r="Q372" s="132"/>
      <c r="S372" s="132"/>
      <c r="U372" s="132"/>
      <c r="V372" s="132"/>
      <c r="X372" s="132"/>
      <c r="Z372" s="132"/>
      <c r="AB372" s="132"/>
      <c r="AC372" s="132"/>
      <c r="AD372" s="132"/>
      <c r="AF372" s="132"/>
      <c r="AG372" s="132"/>
      <c r="AI372" s="132"/>
      <c r="AK372" s="132"/>
      <c r="AM372" s="132"/>
      <c r="AO372" s="132"/>
      <c r="AP372" s="132"/>
      <c r="AQ372" s="132"/>
      <c r="AS372" s="132"/>
      <c r="AU372" s="132"/>
      <c r="AW372" s="132"/>
      <c r="AX372" s="132"/>
      <c r="AZ372" s="132"/>
      <c r="BB372" s="132"/>
      <c r="BD372" s="132"/>
      <c r="BF372" s="132"/>
      <c r="BH372" s="132"/>
      <c r="BJ372" s="132"/>
      <c r="BL372" s="132"/>
      <c r="BM372" s="132"/>
      <c r="BN372" s="132"/>
      <c r="BO372" s="132"/>
      <c r="BQ372" s="132"/>
      <c r="BR372" s="132"/>
      <c r="BS372" s="132"/>
      <c r="BU372" s="132"/>
      <c r="BW372" s="132"/>
      <c r="BY372" s="132"/>
      <c r="CA372" s="132"/>
      <c r="CC372" s="132"/>
      <c r="CF372" s="132"/>
      <c r="CG372" s="132"/>
      <c r="CI372" s="132"/>
      <c r="CK372" s="132"/>
      <c r="CM372" s="132"/>
      <c r="CO372" s="132"/>
      <c r="CQ372" s="132"/>
      <c r="CR372" s="132"/>
      <c r="CT372" s="132"/>
      <c r="CU372" s="132"/>
      <c r="CW372" s="132"/>
      <c r="CY372" s="132"/>
      <c r="DA372" s="132"/>
      <c r="DB372" s="132"/>
      <c r="DD372" s="132"/>
      <c r="DE372" s="132"/>
      <c r="DF372" s="132"/>
      <c r="DH372" s="132"/>
      <c r="DJ372" s="132"/>
      <c r="DK372" s="132"/>
      <c r="DL372" s="132"/>
      <c r="DM372" s="132"/>
      <c r="DN372" s="132"/>
      <c r="DO372" s="132"/>
      <c r="DQ372" s="132"/>
      <c r="DR372" s="132"/>
      <c r="DT372" s="132"/>
      <c r="DU372" s="132"/>
      <c r="DV372" s="132"/>
      <c r="DW372" s="132"/>
      <c r="DX372" s="132"/>
      <c r="DY372" s="132"/>
      <c r="DZ372" s="132"/>
      <c r="EA372" s="132"/>
      <c r="EB372" s="132"/>
      <c r="EC372" s="132"/>
    </row>
    <row r="373" spans="14:133">
      <c r="N373" s="131"/>
      <c r="Q373" s="132"/>
      <c r="S373" s="132"/>
      <c r="U373" s="132"/>
      <c r="V373" s="132"/>
      <c r="X373" s="132"/>
      <c r="Z373" s="132"/>
      <c r="AB373" s="132"/>
      <c r="AC373" s="132"/>
      <c r="AD373" s="132"/>
      <c r="AF373" s="132"/>
      <c r="AG373" s="132"/>
      <c r="AI373" s="132"/>
      <c r="AK373" s="132"/>
      <c r="AM373" s="132"/>
      <c r="AO373" s="132"/>
      <c r="AP373" s="132"/>
      <c r="AQ373" s="132"/>
      <c r="AS373" s="132"/>
      <c r="AU373" s="132"/>
      <c r="AW373" s="132"/>
      <c r="AX373" s="132"/>
      <c r="AZ373" s="132"/>
      <c r="BB373" s="132"/>
      <c r="BD373" s="132"/>
      <c r="BF373" s="132"/>
      <c r="BH373" s="132"/>
      <c r="BJ373" s="132"/>
      <c r="BL373" s="132"/>
      <c r="BM373" s="132"/>
      <c r="BN373" s="132"/>
      <c r="BO373" s="132"/>
      <c r="BQ373" s="132"/>
      <c r="BR373" s="132"/>
      <c r="BS373" s="132"/>
      <c r="BU373" s="132"/>
      <c r="BW373" s="132"/>
      <c r="BY373" s="132"/>
      <c r="CA373" s="132"/>
      <c r="CC373" s="132"/>
      <c r="CF373" s="132"/>
      <c r="CG373" s="132"/>
      <c r="CI373" s="132"/>
      <c r="CK373" s="132"/>
      <c r="CM373" s="132"/>
      <c r="CO373" s="132"/>
      <c r="CQ373" s="132"/>
      <c r="CR373" s="132"/>
      <c r="CT373" s="132"/>
      <c r="CU373" s="132"/>
      <c r="CW373" s="132"/>
      <c r="CY373" s="132"/>
      <c r="DA373" s="132"/>
      <c r="DB373" s="132"/>
      <c r="DD373" s="132"/>
      <c r="DE373" s="132"/>
      <c r="DF373" s="132"/>
      <c r="DH373" s="132"/>
      <c r="DJ373" s="132"/>
      <c r="DK373" s="132"/>
      <c r="DL373" s="132"/>
      <c r="DM373" s="132"/>
      <c r="DN373" s="132"/>
      <c r="DO373" s="132"/>
      <c r="DQ373" s="132"/>
      <c r="DR373" s="132"/>
      <c r="DT373" s="132"/>
      <c r="DU373" s="132"/>
      <c r="DV373" s="132"/>
      <c r="DW373" s="132"/>
      <c r="DX373" s="132"/>
      <c r="DY373" s="132"/>
      <c r="DZ373" s="132"/>
      <c r="EA373" s="132"/>
      <c r="EB373" s="132"/>
      <c r="EC373" s="132"/>
    </row>
    <row r="374" spans="14:133">
      <c r="N374" s="131"/>
      <c r="Q374" s="132"/>
      <c r="S374" s="132"/>
      <c r="U374" s="132"/>
      <c r="V374" s="132"/>
      <c r="X374" s="132"/>
      <c r="Z374" s="132"/>
      <c r="AB374" s="132"/>
      <c r="AC374" s="132"/>
      <c r="AD374" s="132"/>
      <c r="AF374" s="132"/>
      <c r="AG374" s="132"/>
      <c r="AI374" s="132"/>
      <c r="AK374" s="132"/>
      <c r="AM374" s="132"/>
      <c r="AO374" s="132"/>
      <c r="AP374" s="132"/>
      <c r="AQ374" s="132"/>
      <c r="AS374" s="132"/>
      <c r="AU374" s="132"/>
      <c r="AW374" s="132"/>
      <c r="AX374" s="132"/>
      <c r="AZ374" s="132"/>
      <c r="BB374" s="132"/>
      <c r="BD374" s="132"/>
      <c r="BF374" s="132"/>
      <c r="BH374" s="132"/>
      <c r="BJ374" s="132"/>
      <c r="BL374" s="132"/>
      <c r="BM374" s="132"/>
      <c r="BN374" s="132"/>
      <c r="BO374" s="132"/>
      <c r="BQ374" s="132"/>
      <c r="BR374" s="132"/>
      <c r="BS374" s="132"/>
      <c r="BU374" s="132"/>
      <c r="BW374" s="132"/>
      <c r="BY374" s="132"/>
      <c r="CA374" s="132"/>
      <c r="CC374" s="132"/>
      <c r="CF374" s="132"/>
      <c r="CG374" s="132"/>
      <c r="CI374" s="132"/>
      <c r="CK374" s="132"/>
      <c r="CM374" s="132"/>
      <c r="CO374" s="132"/>
      <c r="CQ374" s="132"/>
      <c r="CR374" s="132"/>
      <c r="CT374" s="132"/>
      <c r="CU374" s="132"/>
      <c r="CW374" s="132"/>
      <c r="CY374" s="132"/>
      <c r="DA374" s="132"/>
      <c r="DB374" s="132"/>
      <c r="DD374" s="132"/>
      <c r="DE374" s="132"/>
      <c r="DF374" s="132"/>
      <c r="DH374" s="132"/>
      <c r="DJ374" s="132"/>
      <c r="DK374" s="132"/>
      <c r="DL374" s="132"/>
      <c r="DM374" s="132"/>
      <c r="DN374" s="132"/>
      <c r="DO374" s="132"/>
      <c r="DQ374" s="132"/>
      <c r="DR374" s="132"/>
      <c r="DT374" s="132"/>
      <c r="DU374" s="132"/>
      <c r="DV374" s="132"/>
      <c r="DW374" s="132"/>
      <c r="DX374" s="132"/>
      <c r="DY374" s="132"/>
      <c r="DZ374" s="132"/>
      <c r="EA374" s="132"/>
      <c r="EB374" s="132"/>
      <c r="EC374" s="132"/>
    </row>
    <row r="375" spans="14:133">
      <c r="N375" s="131"/>
      <c r="Q375" s="132"/>
      <c r="S375" s="132"/>
      <c r="U375" s="132"/>
      <c r="V375" s="132"/>
      <c r="X375" s="132"/>
      <c r="Z375" s="132"/>
      <c r="AB375" s="132"/>
      <c r="AC375" s="132"/>
      <c r="AD375" s="132"/>
      <c r="AF375" s="132"/>
      <c r="AG375" s="132"/>
      <c r="AI375" s="132"/>
      <c r="AK375" s="132"/>
      <c r="AM375" s="132"/>
      <c r="AO375" s="132"/>
      <c r="AP375" s="132"/>
      <c r="AQ375" s="132"/>
      <c r="AS375" s="132"/>
      <c r="AU375" s="132"/>
      <c r="AW375" s="132"/>
      <c r="AX375" s="132"/>
      <c r="AZ375" s="132"/>
      <c r="BB375" s="132"/>
      <c r="BD375" s="132"/>
      <c r="BF375" s="132"/>
      <c r="BH375" s="132"/>
      <c r="BJ375" s="132"/>
      <c r="BL375" s="132"/>
      <c r="BM375" s="132"/>
      <c r="BN375" s="132"/>
      <c r="BO375" s="132"/>
      <c r="BQ375" s="132"/>
      <c r="BR375" s="132"/>
      <c r="BS375" s="132"/>
      <c r="BU375" s="132"/>
      <c r="BW375" s="132"/>
      <c r="BY375" s="132"/>
      <c r="CA375" s="132"/>
      <c r="CC375" s="132"/>
      <c r="CF375" s="132"/>
      <c r="CG375" s="132"/>
      <c r="CI375" s="132"/>
      <c r="CK375" s="132"/>
      <c r="CM375" s="132"/>
      <c r="CO375" s="132"/>
      <c r="CQ375" s="132"/>
      <c r="CR375" s="132"/>
      <c r="CT375" s="132"/>
      <c r="CU375" s="132"/>
      <c r="CW375" s="132"/>
      <c r="CY375" s="132"/>
      <c r="DA375" s="132"/>
      <c r="DB375" s="132"/>
      <c r="DD375" s="132"/>
      <c r="DE375" s="132"/>
      <c r="DF375" s="132"/>
      <c r="DH375" s="132"/>
      <c r="DJ375" s="132"/>
      <c r="DK375" s="132"/>
      <c r="DL375" s="132"/>
      <c r="DM375" s="132"/>
      <c r="DN375" s="132"/>
      <c r="DO375" s="132"/>
      <c r="DQ375" s="132"/>
      <c r="DR375" s="132"/>
      <c r="DT375" s="132"/>
      <c r="DU375" s="132"/>
      <c r="DV375" s="132"/>
      <c r="DW375" s="132"/>
      <c r="DX375" s="132"/>
      <c r="DY375" s="132"/>
      <c r="DZ375" s="132"/>
      <c r="EA375" s="132"/>
      <c r="EB375" s="132"/>
      <c r="EC375" s="132"/>
    </row>
    <row r="376" spans="14:133">
      <c r="N376" s="131"/>
      <c r="Q376" s="132"/>
      <c r="S376" s="132"/>
      <c r="U376" s="132"/>
      <c r="V376" s="132"/>
      <c r="X376" s="132"/>
      <c r="Z376" s="132"/>
      <c r="AB376" s="132"/>
      <c r="AC376" s="132"/>
      <c r="AD376" s="132"/>
      <c r="AF376" s="132"/>
      <c r="AG376" s="132"/>
      <c r="AI376" s="132"/>
      <c r="AK376" s="132"/>
      <c r="AM376" s="132"/>
      <c r="AO376" s="132"/>
      <c r="AP376" s="132"/>
      <c r="AQ376" s="132"/>
      <c r="AS376" s="132"/>
      <c r="AU376" s="132"/>
      <c r="AW376" s="132"/>
      <c r="AX376" s="132"/>
      <c r="AZ376" s="132"/>
      <c r="BB376" s="132"/>
      <c r="BD376" s="132"/>
      <c r="BF376" s="132"/>
      <c r="BH376" s="132"/>
      <c r="BJ376" s="132"/>
      <c r="BL376" s="132"/>
      <c r="BM376" s="132"/>
      <c r="BN376" s="132"/>
      <c r="BO376" s="132"/>
      <c r="BQ376" s="132"/>
      <c r="BR376" s="132"/>
      <c r="BS376" s="132"/>
      <c r="BU376" s="132"/>
      <c r="BW376" s="132"/>
      <c r="BY376" s="132"/>
      <c r="CA376" s="132"/>
      <c r="CC376" s="132"/>
      <c r="CF376" s="132"/>
      <c r="CG376" s="132"/>
      <c r="CI376" s="132"/>
      <c r="CK376" s="132"/>
      <c r="CM376" s="132"/>
      <c r="CO376" s="132"/>
      <c r="CQ376" s="132"/>
      <c r="CR376" s="132"/>
      <c r="CT376" s="132"/>
      <c r="CU376" s="132"/>
      <c r="CW376" s="132"/>
      <c r="CY376" s="132"/>
      <c r="DA376" s="132"/>
      <c r="DB376" s="132"/>
      <c r="DD376" s="132"/>
      <c r="DE376" s="132"/>
      <c r="DF376" s="132"/>
      <c r="DH376" s="132"/>
      <c r="DJ376" s="132"/>
      <c r="DK376" s="132"/>
      <c r="DL376" s="132"/>
      <c r="DM376" s="132"/>
      <c r="DN376" s="132"/>
      <c r="DO376" s="132"/>
      <c r="DQ376" s="132"/>
      <c r="DR376" s="132"/>
      <c r="DT376" s="132"/>
      <c r="DU376" s="132"/>
      <c r="DV376" s="132"/>
      <c r="DW376" s="132"/>
      <c r="DX376" s="132"/>
      <c r="DY376" s="132"/>
      <c r="DZ376" s="132"/>
      <c r="EA376" s="132"/>
      <c r="EB376" s="132"/>
      <c r="EC376" s="132"/>
    </row>
    <row r="377" spans="14:133">
      <c r="N377" s="131"/>
      <c r="Q377" s="132"/>
      <c r="S377" s="132"/>
      <c r="U377" s="132"/>
      <c r="V377" s="132"/>
      <c r="X377" s="132"/>
      <c r="Z377" s="132"/>
      <c r="AB377" s="132"/>
      <c r="AC377" s="132"/>
      <c r="AD377" s="132"/>
      <c r="AF377" s="132"/>
      <c r="AG377" s="132"/>
      <c r="AI377" s="132"/>
      <c r="AK377" s="132"/>
      <c r="AM377" s="132"/>
      <c r="AO377" s="132"/>
      <c r="AP377" s="132"/>
      <c r="AQ377" s="132"/>
      <c r="AS377" s="132"/>
      <c r="AU377" s="132"/>
      <c r="AW377" s="132"/>
      <c r="AX377" s="132"/>
      <c r="AZ377" s="132"/>
      <c r="BB377" s="132"/>
      <c r="BD377" s="132"/>
      <c r="BF377" s="132"/>
      <c r="BH377" s="132"/>
      <c r="BJ377" s="132"/>
      <c r="BL377" s="132"/>
      <c r="BM377" s="132"/>
      <c r="BN377" s="132"/>
      <c r="BO377" s="132"/>
      <c r="BQ377" s="132"/>
      <c r="BR377" s="132"/>
      <c r="BS377" s="132"/>
      <c r="BU377" s="132"/>
      <c r="BW377" s="132"/>
      <c r="BY377" s="132"/>
      <c r="CA377" s="132"/>
      <c r="CC377" s="132"/>
      <c r="CF377" s="132"/>
      <c r="CG377" s="132"/>
      <c r="CI377" s="132"/>
      <c r="CK377" s="132"/>
      <c r="CM377" s="132"/>
      <c r="CO377" s="132"/>
      <c r="CQ377" s="132"/>
      <c r="CR377" s="132"/>
      <c r="CT377" s="132"/>
      <c r="CU377" s="132"/>
      <c r="CW377" s="132"/>
      <c r="CY377" s="132"/>
      <c r="DA377" s="132"/>
      <c r="DB377" s="132"/>
      <c r="DD377" s="132"/>
      <c r="DE377" s="132"/>
      <c r="DF377" s="132"/>
      <c r="DH377" s="132"/>
      <c r="DJ377" s="132"/>
      <c r="DK377" s="132"/>
      <c r="DL377" s="132"/>
      <c r="DM377" s="132"/>
      <c r="DN377" s="132"/>
      <c r="DO377" s="132"/>
      <c r="DQ377" s="132"/>
      <c r="DR377" s="132"/>
      <c r="DT377" s="132"/>
      <c r="DU377" s="132"/>
      <c r="DV377" s="132"/>
      <c r="DW377" s="132"/>
      <c r="DX377" s="132"/>
      <c r="DY377" s="132"/>
      <c r="DZ377" s="132"/>
      <c r="EA377" s="132"/>
      <c r="EB377" s="132"/>
      <c r="EC377" s="132"/>
    </row>
    <row r="378" spans="14:133">
      <c r="N378" s="131"/>
      <c r="Q378" s="132"/>
      <c r="S378" s="132"/>
      <c r="U378" s="132"/>
      <c r="V378" s="132"/>
      <c r="X378" s="132"/>
      <c r="Z378" s="132"/>
      <c r="AB378" s="132"/>
      <c r="AC378" s="132"/>
      <c r="AD378" s="132"/>
      <c r="AF378" s="132"/>
      <c r="AG378" s="132"/>
      <c r="AI378" s="132"/>
      <c r="AK378" s="132"/>
      <c r="AM378" s="132"/>
      <c r="AO378" s="132"/>
      <c r="AP378" s="132"/>
      <c r="AQ378" s="132"/>
      <c r="AS378" s="132"/>
      <c r="AU378" s="132"/>
      <c r="AW378" s="132"/>
      <c r="AX378" s="132"/>
      <c r="AZ378" s="132"/>
      <c r="BB378" s="132"/>
      <c r="BD378" s="132"/>
      <c r="BF378" s="132"/>
      <c r="BH378" s="132"/>
      <c r="BJ378" s="132"/>
      <c r="BL378" s="132"/>
      <c r="BM378" s="132"/>
      <c r="BN378" s="132"/>
      <c r="BO378" s="132"/>
      <c r="BQ378" s="132"/>
      <c r="BR378" s="132"/>
      <c r="BS378" s="132"/>
      <c r="BU378" s="132"/>
      <c r="BW378" s="132"/>
      <c r="BY378" s="132"/>
      <c r="CA378" s="132"/>
      <c r="CC378" s="132"/>
      <c r="CF378" s="132"/>
      <c r="CG378" s="132"/>
      <c r="CI378" s="132"/>
      <c r="CK378" s="132"/>
      <c r="CM378" s="132"/>
      <c r="CO378" s="132"/>
      <c r="CQ378" s="132"/>
      <c r="CR378" s="132"/>
      <c r="CT378" s="132"/>
      <c r="CU378" s="132"/>
      <c r="CW378" s="132"/>
      <c r="CY378" s="132"/>
      <c r="DA378" s="132"/>
      <c r="DB378" s="132"/>
      <c r="DD378" s="132"/>
      <c r="DE378" s="132"/>
      <c r="DF378" s="132"/>
      <c r="DH378" s="132"/>
      <c r="DJ378" s="132"/>
      <c r="DK378" s="132"/>
      <c r="DL378" s="132"/>
      <c r="DM378" s="132"/>
      <c r="DN378" s="132"/>
      <c r="DO378" s="132"/>
      <c r="DQ378" s="132"/>
      <c r="DR378" s="132"/>
      <c r="DT378" s="132"/>
      <c r="DU378" s="132"/>
      <c r="DV378" s="132"/>
      <c r="DW378" s="132"/>
      <c r="DX378" s="132"/>
      <c r="DY378" s="132"/>
      <c r="DZ378" s="132"/>
      <c r="EA378" s="132"/>
      <c r="EB378" s="132"/>
      <c r="EC378" s="132"/>
    </row>
    <row r="379" spans="14:133">
      <c r="N379" s="131"/>
      <c r="Q379" s="132"/>
      <c r="S379" s="132"/>
      <c r="U379" s="132"/>
      <c r="V379" s="132"/>
      <c r="X379" s="132"/>
      <c r="Z379" s="132"/>
      <c r="AB379" s="132"/>
      <c r="AC379" s="132"/>
      <c r="AD379" s="132"/>
      <c r="AF379" s="132"/>
      <c r="AG379" s="132"/>
      <c r="AI379" s="132"/>
      <c r="AK379" s="132"/>
      <c r="AM379" s="132"/>
      <c r="AO379" s="132"/>
      <c r="AP379" s="132"/>
      <c r="AQ379" s="132"/>
      <c r="AS379" s="132"/>
      <c r="AU379" s="132"/>
      <c r="AW379" s="132"/>
      <c r="AX379" s="132"/>
      <c r="AZ379" s="132"/>
      <c r="BB379" s="132"/>
      <c r="BD379" s="132"/>
      <c r="BF379" s="132"/>
      <c r="BH379" s="132"/>
      <c r="BJ379" s="132"/>
      <c r="BL379" s="132"/>
      <c r="BM379" s="132"/>
      <c r="BN379" s="132"/>
      <c r="BO379" s="132"/>
      <c r="BQ379" s="132"/>
      <c r="BR379" s="132"/>
      <c r="BS379" s="132"/>
      <c r="BU379" s="132"/>
      <c r="BW379" s="132"/>
      <c r="BY379" s="132"/>
      <c r="CA379" s="132"/>
      <c r="CC379" s="132"/>
      <c r="CF379" s="132"/>
      <c r="CG379" s="132"/>
      <c r="CI379" s="132"/>
      <c r="CK379" s="132"/>
      <c r="CM379" s="132"/>
      <c r="CO379" s="132"/>
      <c r="CQ379" s="132"/>
      <c r="CR379" s="132"/>
      <c r="CT379" s="132"/>
      <c r="CU379" s="132"/>
      <c r="CW379" s="132"/>
      <c r="CY379" s="132"/>
      <c r="DA379" s="132"/>
      <c r="DB379" s="132"/>
      <c r="DD379" s="132"/>
      <c r="DE379" s="132"/>
      <c r="DF379" s="132"/>
      <c r="DH379" s="132"/>
      <c r="DJ379" s="132"/>
      <c r="DK379" s="132"/>
      <c r="DL379" s="132"/>
      <c r="DM379" s="132"/>
      <c r="DN379" s="132"/>
      <c r="DO379" s="132"/>
      <c r="DQ379" s="132"/>
      <c r="DR379" s="132"/>
      <c r="DT379" s="132"/>
      <c r="DU379" s="132"/>
      <c r="DV379" s="132"/>
      <c r="DW379" s="132"/>
      <c r="DX379" s="132"/>
      <c r="DY379" s="132"/>
      <c r="DZ379" s="132"/>
      <c r="EA379" s="132"/>
      <c r="EB379" s="132"/>
      <c r="EC379" s="132"/>
    </row>
    <row r="380" spans="14:133">
      <c r="N380" s="131"/>
      <c r="Q380" s="132"/>
      <c r="S380" s="132"/>
      <c r="U380" s="132"/>
      <c r="V380" s="132"/>
      <c r="X380" s="132"/>
      <c r="Z380" s="132"/>
      <c r="AB380" s="132"/>
      <c r="AC380" s="132"/>
      <c r="AD380" s="132"/>
      <c r="AF380" s="132"/>
      <c r="AG380" s="132"/>
      <c r="AI380" s="132"/>
      <c r="AK380" s="132"/>
      <c r="AM380" s="132"/>
      <c r="AO380" s="132"/>
      <c r="AP380" s="132"/>
      <c r="AQ380" s="132"/>
      <c r="AS380" s="132"/>
      <c r="AU380" s="132"/>
      <c r="AW380" s="132"/>
      <c r="AX380" s="132"/>
      <c r="AZ380" s="132"/>
      <c r="BB380" s="132"/>
      <c r="BD380" s="132"/>
      <c r="BF380" s="132"/>
      <c r="BH380" s="132"/>
      <c r="BJ380" s="132"/>
      <c r="BL380" s="132"/>
      <c r="BM380" s="132"/>
      <c r="BN380" s="132"/>
      <c r="BO380" s="132"/>
      <c r="BQ380" s="132"/>
      <c r="BR380" s="132"/>
      <c r="BS380" s="132"/>
      <c r="BU380" s="132"/>
      <c r="BW380" s="132"/>
      <c r="BY380" s="132"/>
      <c r="CA380" s="132"/>
      <c r="CC380" s="132"/>
      <c r="CF380" s="132"/>
      <c r="CG380" s="132"/>
      <c r="CI380" s="132"/>
      <c r="CK380" s="132"/>
      <c r="CM380" s="132"/>
      <c r="CO380" s="132"/>
      <c r="CQ380" s="132"/>
      <c r="CR380" s="132"/>
      <c r="CT380" s="132"/>
      <c r="CU380" s="132"/>
      <c r="CW380" s="132"/>
      <c r="CY380" s="132"/>
      <c r="DA380" s="132"/>
      <c r="DB380" s="132"/>
      <c r="DD380" s="132"/>
      <c r="DE380" s="132"/>
      <c r="DF380" s="132"/>
      <c r="DH380" s="132"/>
      <c r="DJ380" s="132"/>
      <c r="DK380" s="132"/>
      <c r="DL380" s="132"/>
      <c r="DM380" s="132"/>
      <c r="DN380" s="132"/>
      <c r="DO380" s="132"/>
      <c r="DQ380" s="132"/>
      <c r="DR380" s="132"/>
      <c r="DT380" s="132"/>
      <c r="DU380" s="132"/>
      <c r="DV380" s="132"/>
      <c r="DW380" s="132"/>
      <c r="DX380" s="132"/>
      <c r="DY380" s="132"/>
      <c r="DZ380" s="132"/>
      <c r="EA380" s="132"/>
      <c r="EB380" s="132"/>
      <c r="EC380" s="132"/>
    </row>
    <row r="381" spans="14:133">
      <c r="N381" s="131"/>
      <c r="Q381" s="132"/>
      <c r="S381" s="132"/>
      <c r="U381" s="132"/>
      <c r="V381" s="132"/>
      <c r="X381" s="132"/>
      <c r="Z381" s="132"/>
      <c r="AB381" s="132"/>
      <c r="AC381" s="132"/>
      <c r="AD381" s="132"/>
      <c r="AF381" s="132"/>
      <c r="AG381" s="132"/>
      <c r="AI381" s="132"/>
      <c r="AK381" s="132"/>
      <c r="AM381" s="132"/>
      <c r="AO381" s="132"/>
      <c r="AP381" s="132"/>
      <c r="AQ381" s="132"/>
      <c r="AS381" s="132"/>
      <c r="AU381" s="132"/>
      <c r="AW381" s="132"/>
      <c r="AX381" s="132"/>
      <c r="AZ381" s="132"/>
      <c r="BB381" s="132"/>
      <c r="BD381" s="132"/>
      <c r="BF381" s="132"/>
      <c r="BH381" s="132"/>
      <c r="BJ381" s="132"/>
      <c r="BL381" s="132"/>
      <c r="BM381" s="132"/>
      <c r="BN381" s="132"/>
      <c r="BO381" s="132"/>
      <c r="BQ381" s="132"/>
      <c r="BR381" s="132"/>
      <c r="BS381" s="132"/>
      <c r="BU381" s="132"/>
      <c r="BW381" s="132"/>
      <c r="BY381" s="132"/>
      <c r="CA381" s="132"/>
      <c r="CC381" s="132"/>
      <c r="CF381" s="132"/>
      <c r="CG381" s="132"/>
      <c r="CI381" s="132"/>
      <c r="CK381" s="132"/>
      <c r="CM381" s="132"/>
      <c r="CO381" s="132"/>
      <c r="CQ381" s="132"/>
      <c r="CR381" s="132"/>
      <c r="CT381" s="132"/>
      <c r="CU381" s="132"/>
      <c r="CW381" s="132"/>
      <c r="CY381" s="132"/>
      <c r="DA381" s="132"/>
      <c r="DB381" s="132"/>
      <c r="DD381" s="132"/>
      <c r="DE381" s="132"/>
      <c r="DF381" s="132"/>
      <c r="DH381" s="132"/>
      <c r="DJ381" s="132"/>
      <c r="DK381" s="132"/>
      <c r="DL381" s="132"/>
      <c r="DM381" s="132"/>
      <c r="DN381" s="132"/>
      <c r="DO381" s="132"/>
      <c r="DQ381" s="132"/>
      <c r="DR381" s="132"/>
      <c r="DT381" s="132"/>
      <c r="DU381" s="132"/>
      <c r="DV381" s="132"/>
      <c r="DW381" s="132"/>
      <c r="DX381" s="132"/>
      <c r="DY381" s="132"/>
      <c r="DZ381" s="132"/>
      <c r="EA381" s="132"/>
      <c r="EB381" s="132"/>
      <c r="EC381" s="132"/>
    </row>
    <row r="382" spans="14:133">
      <c r="N382" s="131"/>
      <c r="Q382" s="132"/>
      <c r="S382" s="132"/>
      <c r="U382" s="132"/>
      <c r="V382" s="132"/>
      <c r="X382" s="132"/>
      <c r="Z382" s="132"/>
      <c r="AB382" s="132"/>
      <c r="AC382" s="132"/>
      <c r="AD382" s="132"/>
      <c r="AF382" s="132"/>
      <c r="AG382" s="132"/>
      <c r="AI382" s="132"/>
      <c r="AK382" s="132"/>
      <c r="AM382" s="132"/>
      <c r="AO382" s="132"/>
      <c r="AP382" s="132"/>
      <c r="AQ382" s="132"/>
      <c r="AS382" s="132"/>
      <c r="AU382" s="132"/>
      <c r="AW382" s="132"/>
      <c r="AX382" s="132"/>
      <c r="AZ382" s="132"/>
      <c r="BB382" s="132"/>
      <c r="BD382" s="132"/>
      <c r="BF382" s="132"/>
      <c r="BH382" s="132"/>
      <c r="BJ382" s="132"/>
      <c r="BL382" s="132"/>
      <c r="BM382" s="132"/>
      <c r="BN382" s="132"/>
      <c r="BO382" s="132"/>
      <c r="BQ382" s="132"/>
      <c r="BR382" s="132"/>
      <c r="BS382" s="132"/>
      <c r="BU382" s="132"/>
      <c r="BW382" s="132"/>
      <c r="BY382" s="132"/>
      <c r="CA382" s="132"/>
      <c r="CC382" s="132"/>
      <c r="CF382" s="132"/>
      <c r="CG382" s="132"/>
      <c r="CI382" s="132"/>
      <c r="CK382" s="132"/>
      <c r="CM382" s="132"/>
      <c r="CO382" s="132"/>
      <c r="CQ382" s="132"/>
      <c r="CR382" s="132"/>
      <c r="CT382" s="132"/>
      <c r="CU382" s="132"/>
      <c r="CW382" s="132"/>
      <c r="CY382" s="132"/>
      <c r="DA382" s="132"/>
      <c r="DB382" s="132"/>
      <c r="DD382" s="132"/>
      <c r="DE382" s="132"/>
      <c r="DF382" s="132"/>
      <c r="DH382" s="132"/>
      <c r="DJ382" s="132"/>
      <c r="DK382" s="132"/>
      <c r="DL382" s="132"/>
      <c r="DM382" s="132"/>
      <c r="DN382" s="132"/>
      <c r="DO382" s="132"/>
      <c r="DQ382" s="132"/>
      <c r="DR382" s="132"/>
      <c r="DT382" s="132"/>
      <c r="DU382" s="132"/>
      <c r="DV382" s="132"/>
      <c r="DW382" s="132"/>
      <c r="DX382" s="132"/>
      <c r="DY382" s="132"/>
      <c r="DZ382" s="132"/>
      <c r="EA382" s="132"/>
      <c r="EB382" s="132"/>
      <c r="EC382" s="132"/>
    </row>
    <row r="383" spans="14:133">
      <c r="N383" s="131"/>
      <c r="Q383" s="132"/>
      <c r="S383" s="132"/>
      <c r="U383" s="132"/>
      <c r="V383" s="132"/>
      <c r="X383" s="132"/>
      <c r="Z383" s="132"/>
      <c r="AB383" s="132"/>
      <c r="AC383" s="132"/>
      <c r="AD383" s="132"/>
      <c r="AF383" s="132"/>
      <c r="AG383" s="132"/>
      <c r="AI383" s="132"/>
      <c r="AK383" s="132"/>
      <c r="AM383" s="132"/>
      <c r="AO383" s="132"/>
      <c r="AP383" s="132"/>
      <c r="AQ383" s="132"/>
      <c r="AS383" s="132"/>
      <c r="AU383" s="132"/>
      <c r="AW383" s="132"/>
      <c r="AX383" s="132"/>
      <c r="AZ383" s="132"/>
      <c r="BB383" s="132"/>
      <c r="BD383" s="132"/>
      <c r="BF383" s="132"/>
      <c r="BH383" s="132"/>
      <c r="BJ383" s="132"/>
      <c r="BL383" s="132"/>
      <c r="BM383" s="132"/>
      <c r="BN383" s="132"/>
      <c r="BO383" s="132"/>
      <c r="BQ383" s="132"/>
      <c r="BR383" s="132"/>
      <c r="BS383" s="132"/>
      <c r="BU383" s="132"/>
      <c r="BW383" s="132"/>
      <c r="BY383" s="132"/>
      <c r="CA383" s="132"/>
      <c r="CC383" s="132"/>
      <c r="CF383" s="132"/>
      <c r="CG383" s="132"/>
      <c r="CI383" s="132"/>
      <c r="CK383" s="132"/>
      <c r="CM383" s="132"/>
      <c r="CO383" s="132"/>
      <c r="CQ383" s="132"/>
      <c r="CR383" s="132"/>
      <c r="CT383" s="132"/>
      <c r="CU383" s="132"/>
      <c r="CW383" s="132"/>
      <c r="CY383" s="132"/>
      <c r="DA383" s="132"/>
      <c r="DB383" s="132"/>
      <c r="DD383" s="132"/>
      <c r="DE383" s="132"/>
      <c r="DF383" s="132"/>
      <c r="DH383" s="132"/>
      <c r="DJ383" s="132"/>
      <c r="DK383" s="132"/>
      <c r="DL383" s="132"/>
      <c r="DM383" s="132"/>
      <c r="DN383" s="132"/>
      <c r="DO383" s="132"/>
      <c r="DQ383" s="132"/>
      <c r="DR383" s="132"/>
      <c r="DT383" s="132"/>
      <c r="DU383" s="132"/>
      <c r="DV383" s="132"/>
      <c r="DW383" s="132"/>
      <c r="DX383" s="132"/>
      <c r="DY383" s="132"/>
      <c r="DZ383" s="132"/>
      <c r="EA383" s="132"/>
      <c r="EB383" s="132"/>
      <c r="EC383" s="132"/>
    </row>
    <row r="384" spans="14:133">
      <c r="N384" s="131"/>
      <c r="Q384" s="132"/>
      <c r="S384" s="132"/>
      <c r="U384" s="132"/>
      <c r="V384" s="132"/>
      <c r="X384" s="132"/>
      <c r="Z384" s="132"/>
      <c r="AB384" s="132"/>
      <c r="AC384" s="132"/>
      <c r="AD384" s="132"/>
      <c r="AF384" s="132"/>
      <c r="AG384" s="132"/>
      <c r="AI384" s="132"/>
      <c r="AK384" s="132"/>
      <c r="AM384" s="132"/>
      <c r="AO384" s="132"/>
      <c r="AP384" s="132"/>
      <c r="AQ384" s="132"/>
      <c r="AS384" s="132"/>
      <c r="AU384" s="132"/>
      <c r="AW384" s="132"/>
      <c r="AX384" s="132"/>
      <c r="AZ384" s="132"/>
      <c r="BB384" s="132"/>
      <c r="BD384" s="132"/>
      <c r="BF384" s="132"/>
      <c r="BH384" s="132"/>
      <c r="BJ384" s="132"/>
      <c r="BL384" s="132"/>
      <c r="BM384" s="132"/>
      <c r="BN384" s="132"/>
      <c r="BO384" s="132"/>
      <c r="BQ384" s="132"/>
      <c r="BR384" s="132"/>
      <c r="BS384" s="132"/>
      <c r="BU384" s="132"/>
      <c r="BW384" s="132"/>
      <c r="BY384" s="132"/>
      <c r="CA384" s="132"/>
      <c r="CC384" s="132"/>
      <c r="CF384" s="132"/>
      <c r="CG384" s="132"/>
      <c r="CI384" s="132"/>
      <c r="CK384" s="132"/>
      <c r="CM384" s="132"/>
      <c r="CO384" s="132"/>
      <c r="CQ384" s="132"/>
      <c r="CR384" s="132"/>
      <c r="CT384" s="132"/>
      <c r="CU384" s="132"/>
      <c r="CW384" s="132"/>
      <c r="CY384" s="132"/>
      <c r="DA384" s="132"/>
      <c r="DB384" s="132"/>
      <c r="DD384" s="132"/>
      <c r="DE384" s="132"/>
      <c r="DF384" s="132"/>
      <c r="DH384" s="132"/>
      <c r="DJ384" s="132"/>
      <c r="DK384" s="132"/>
      <c r="DL384" s="132"/>
      <c r="DM384" s="132"/>
      <c r="DN384" s="132"/>
      <c r="DO384" s="132"/>
      <c r="DQ384" s="132"/>
      <c r="DR384" s="132"/>
      <c r="DT384" s="132"/>
      <c r="DU384" s="132"/>
      <c r="DV384" s="132"/>
      <c r="DW384" s="132"/>
      <c r="DX384" s="132"/>
      <c r="DY384" s="132"/>
      <c r="DZ384" s="132"/>
      <c r="EA384" s="132"/>
      <c r="EB384" s="132"/>
      <c r="EC384" s="132"/>
    </row>
    <row r="385" spans="14:133">
      <c r="N385" s="131"/>
      <c r="Q385" s="132"/>
      <c r="S385" s="132"/>
      <c r="U385" s="132"/>
      <c r="V385" s="132"/>
      <c r="X385" s="132"/>
      <c r="Z385" s="132"/>
      <c r="AB385" s="132"/>
      <c r="AC385" s="132"/>
      <c r="AD385" s="132"/>
      <c r="AF385" s="132"/>
      <c r="AG385" s="132"/>
      <c r="AI385" s="132"/>
      <c r="AK385" s="132"/>
      <c r="AM385" s="132"/>
      <c r="AO385" s="132"/>
      <c r="AP385" s="132"/>
      <c r="AQ385" s="132"/>
      <c r="AS385" s="132"/>
      <c r="AU385" s="132"/>
      <c r="AW385" s="132"/>
      <c r="AX385" s="132"/>
      <c r="AZ385" s="132"/>
      <c r="BB385" s="132"/>
      <c r="BD385" s="132"/>
      <c r="BF385" s="132"/>
      <c r="BH385" s="132"/>
      <c r="BJ385" s="132"/>
      <c r="BL385" s="132"/>
      <c r="BM385" s="132"/>
      <c r="BN385" s="132"/>
      <c r="BO385" s="132"/>
      <c r="BQ385" s="132"/>
      <c r="BR385" s="132"/>
      <c r="BS385" s="132"/>
      <c r="BU385" s="132"/>
      <c r="BW385" s="132"/>
      <c r="BY385" s="132"/>
      <c r="CA385" s="132"/>
      <c r="CC385" s="132"/>
      <c r="CF385" s="132"/>
      <c r="CG385" s="132"/>
      <c r="CI385" s="132"/>
      <c r="CK385" s="132"/>
      <c r="CM385" s="132"/>
      <c r="CO385" s="132"/>
      <c r="CQ385" s="132"/>
      <c r="CR385" s="132"/>
      <c r="CT385" s="132"/>
      <c r="CU385" s="132"/>
      <c r="CW385" s="132"/>
      <c r="CY385" s="132"/>
      <c r="DA385" s="132"/>
      <c r="DB385" s="132"/>
      <c r="DD385" s="132"/>
      <c r="DE385" s="132"/>
      <c r="DF385" s="132"/>
      <c r="DH385" s="132"/>
      <c r="DJ385" s="132"/>
      <c r="DK385" s="132"/>
      <c r="DL385" s="132"/>
      <c r="DM385" s="132"/>
      <c r="DN385" s="132"/>
      <c r="DO385" s="132"/>
      <c r="DQ385" s="132"/>
      <c r="DR385" s="132"/>
      <c r="DT385" s="132"/>
      <c r="DU385" s="132"/>
      <c r="DV385" s="132"/>
      <c r="DW385" s="132"/>
      <c r="DX385" s="132"/>
      <c r="DY385" s="132"/>
      <c r="DZ385" s="132"/>
      <c r="EA385" s="132"/>
      <c r="EB385" s="132"/>
      <c r="EC385" s="132"/>
    </row>
    <row r="386" spans="14:133">
      <c r="N386" s="131"/>
      <c r="Q386" s="132"/>
      <c r="S386" s="132"/>
      <c r="U386" s="132"/>
      <c r="V386" s="132"/>
      <c r="X386" s="132"/>
      <c r="Z386" s="132"/>
      <c r="AB386" s="132"/>
      <c r="AC386" s="132"/>
      <c r="AD386" s="132"/>
      <c r="AF386" s="132"/>
      <c r="AG386" s="132"/>
      <c r="AI386" s="132"/>
      <c r="AK386" s="132"/>
      <c r="AM386" s="132"/>
      <c r="AO386" s="132"/>
      <c r="AP386" s="132"/>
      <c r="AQ386" s="132"/>
      <c r="AS386" s="132"/>
      <c r="AU386" s="132"/>
      <c r="AW386" s="132"/>
      <c r="AX386" s="132"/>
      <c r="AZ386" s="132"/>
      <c r="BB386" s="132"/>
      <c r="BD386" s="132"/>
      <c r="BF386" s="132"/>
      <c r="BH386" s="132"/>
      <c r="BJ386" s="132"/>
      <c r="BL386" s="132"/>
      <c r="BM386" s="132"/>
      <c r="BN386" s="132"/>
      <c r="BO386" s="132"/>
      <c r="BQ386" s="132"/>
      <c r="BR386" s="132"/>
      <c r="BS386" s="132"/>
      <c r="BU386" s="132"/>
      <c r="BW386" s="132"/>
      <c r="BY386" s="132"/>
      <c r="CA386" s="132"/>
      <c r="CC386" s="132"/>
      <c r="CF386" s="132"/>
      <c r="CG386" s="132"/>
      <c r="CI386" s="132"/>
      <c r="CK386" s="132"/>
      <c r="CM386" s="132"/>
      <c r="CO386" s="132"/>
      <c r="CQ386" s="132"/>
      <c r="CR386" s="132"/>
      <c r="CT386" s="132"/>
      <c r="CU386" s="132"/>
      <c r="CW386" s="132"/>
      <c r="CY386" s="132"/>
      <c r="DA386" s="132"/>
      <c r="DB386" s="132"/>
      <c r="DD386" s="132"/>
      <c r="DE386" s="132"/>
      <c r="DF386" s="132"/>
      <c r="DH386" s="132"/>
      <c r="DJ386" s="132"/>
      <c r="DK386" s="132"/>
      <c r="DL386" s="132"/>
      <c r="DM386" s="132"/>
      <c r="DN386" s="132"/>
      <c r="DO386" s="132"/>
      <c r="DQ386" s="132"/>
      <c r="DR386" s="132"/>
      <c r="DT386" s="132"/>
      <c r="DU386" s="132"/>
      <c r="DV386" s="132"/>
      <c r="DW386" s="132"/>
      <c r="DX386" s="132"/>
      <c r="DY386" s="132"/>
      <c r="DZ386" s="132"/>
      <c r="EA386" s="132"/>
      <c r="EB386" s="132"/>
      <c r="EC386" s="132"/>
    </row>
    <row r="387" spans="14:133">
      <c r="N387" s="131"/>
      <c r="Q387" s="132"/>
      <c r="S387" s="132"/>
      <c r="U387" s="132"/>
      <c r="V387" s="132"/>
      <c r="X387" s="132"/>
      <c r="Z387" s="132"/>
      <c r="AB387" s="132"/>
      <c r="AC387" s="132"/>
      <c r="AD387" s="132"/>
      <c r="AF387" s="132"/>
      <c r="AG387" s="132"/>
      <c r="AI387" s="132"/>
      <c r="AK387" s="132"/>
      <c r="AM387" s="132"/>
      <c r="AO387" s="132"/>
      <c r="AP387" s="132"/>
      <c r="AQ387" s="132"/>
      <c r="AS387" s="132"/>
      <c r="AU387" s="132"/>
      <c r="AW387" s="132"/>
      <c r="AX387" s="132"/>
      <c r="AZ387" s="132"/>
      <c r="BB387" s="132"/>
      <c r="BD387" s="132"/>
      <c r="BF387" s="132"/>
      <c r="BH387" s="132"/>
      <c r="BJ387" s="132"/>
      <c r="BL387" s="132"/>
      <c r="BM387" s="132"/>
      <c r="BN387" s="132"/>
      <c r="BO387" s="132"/>
      <c r="BQ387" s="132"/>
      <c r="BR387" s="132"/>
      <c r="BS387" s="132"/>
      <c r="BU387" s="132"/>
      <c r="BW387" s="132"/>
      <c r="BY387" s="132"/>
      <c r="CA387" s="132"/>
      <c r="CC387" s="132"/>
      <c r="CF387" s="132"/>
      <c r="CG387" s="132"/>
      <c r="CI387" s="132"/>
      <c r="CK387" s="132"/>
      <c r="CM387" s="132"/>
      <c r="CO387" s="132"/>
      <c r="CQ387" s="132"/>
      <c r="CR387" s="132"/>
      <c r="CT387" s="132"/>
      <c r="CU387" s="132"/>
      <c r="CW387" s="132"/>
      <c r="CY387" s="132"/>
      <c r="DA387" s="132"/>
      <c r="DB387" s="132"/>
      <c r="DD387" s="132"/>
      <c r="DE387" s="132"/>
      <c r="DF387" s="132"/>
      <c r="DH387" s="132"/>
      <c r="DJ387" s="132"/>
      <c r="DK387" s="132"/>
      <c r="DL387" s="132"/>
      <c r="DM387" s="132"/>
      <c r="DN387" s="132"/>
      <c r="DO387" s="132"/>
      <c r="DQ387" s="132"/>
      <c r="DR387" s="132"/>
      <c r="DT387" s="132"/>
      <c r="DU387" s="132"/>
      <c r="DV387" s="132"/>
      <c r="DW387" s="132"/>
      <c r="DX387" s="132"/>
      <c r="DY387" s="132"/>
      <c r="DZ387" s="132"/>
      <c r="EA387" s="132"/>
      <c r="EB387" s="132"/>
      <c r="EC387" s="132"/>
    </row>
    <row r="388" spans="14:133">
      <c r="N388" s="131"/>
      <c r="Q388" s="132"/>
      <c r="S388" s="132"/>
      <c r="U388" s="132"/>
      <c r="V388" s="132"/>
      <c r="X388" s="132"/>
      <c r="Z388" s="132"/>
      <c r="AB388" s="132"/>
      <c r="AC388" s="132"/>
      <c r="AD388" s="132"/>
      <c r="AF388" s="132"/>
      <c r="AG388" s="132"/>
      <c r="AI388" s="132"/>
      <c r="AK388" s="132"/>
      <c r="AM388" s="132"/>
      <c r="AO388" s="132"/>
      <c r="AP388" s="132"/>
      <c r="AQ388" s="132"/>
      <c r="AS388" s="132"/>
      <c r="AU388" s="132"/>
      <c r="AW388" s="132"/>
      <c r="AX388" s="132"/>
      <c r="AZ388" s="132"/>
      <c r="BB388" s="132"/>
      <c r="BD388" s="132"/>
      <c r="BF388" s="132"/>
      <c r="BH388" s="132"/>
      <c r="BJ388" s="132"/>
      <c r="BL388" s="132"/>
      <c r="BM388" s="132"/>
      <c r="BN388" s="132"/>
      <c r="BO388" s="132"/>
      <c r="BQ388" s="132"/>
      <c r="BR388" s="132"/>
      <c r="BS388" s="132"/>
      <c r="BU388" s="132"/>
      <c r="BW388" s="132"/>
      <c r="BY388" s="132"/>
      <c r="CA388" s="132"/>
      <c r="CC388" s="132"/>
      <c r="CF388" s="132"/>
      <c r="CG388" s="132"/>
      <c r="CI388" s="132"/>
      <c r="CK388" s="132"/>
      <c r="CM388" s="132"/>
      <c r="CO388" s="132"/>
      <c r="CQ388" s="132"/>
      <c r="CR388" s="132"/>
      <c r="CT388" s="132"/>
      <c r="CU388" s="132"/>
      <c r="CW388" s="132"/>
      <c r="CY388" s="132"/>
      <c r="DA388" s="132"/>
      <c r="DB388" s="132"/>
      <c r="DD388" s="132"/>
      <c r="DE388" s="132"/>
      <c r="DF388" s="132"/>
      <c r="DH388" s="132"/>
      <c r="DJ388" s="132"/>
      <c r="DK388" s="132"/>
      <c r="DL388" s="132"/>
      <c r="DM388" s="132"/>
      <c r="DN388" s="132"/>
      <c r="DO388" s="132"/>
      <c r="DQ388" s="132"/>
      <c r="DR388" s="132"/>
      <c r="DT388" s="132"/>
      <c r="DU388" s="132"/>
      <c r="DV388" s="132"/>
      <c r="DW388" s="132"/>
      <c r="DX388" s="132"/>
      <c r="DY388" s="132"/>
      <c r="DZ388" s="132"/>
      <c r="EA388" s="132"/>
      <c r="EB388" s="132"/>
      <c r="EC388" s="132"/>
    </row>
    <row r="389" spans="14:133">
      <c r="N389" s="131"/>
      <c r="Q389" s="132"/>
      <c r="S389" s="132"/>
      <c r="U389" s="132"/>
      <c r="V389" s="132"/>
      <c r="X389" s="132"/>
      <c r="Z389" s="132"/>
      <c r="AB389" s="132"/>
      <c r="AC389" s="132"/>
      <c r="AD389" s="132"/>
      <c r="AF389" s="132"/>
      <c r="AG389" s="132"/>
      <c r="AI389" s="132"/>
      <c r="AK389" s="132"/>
      <c r="AM389" s="132"/>
      <c r="AO389" s="132"/>
      <c r="AP389" s="132"/>
      <c r="AQ389" s="132"/>
      <c r="AS389" s="132"/>
      <c r="AU389" s="132"/>
      <c r="AW389" s="132"/>
      <c r="AX389" s="132"/>
      <c r="AZ389" s="132"/>
      <c r="BB389" s="132"/>
      <c r="BD389" s="132"/>
      <c r="BF389" s="132"/>
      <c r="BH389" s="132"/>
      <c r="BJ389" s="132"/>
      <c r="BL389" s="132"/>
      <c r="BM389" s="132"/>
      <c r="BN389" s="132"/>
      <c r="BO389" s="132"/>
      <c r="BQ389" s="132"/>
      <c r="BR389" s="132"/>
      <c r="BS389" s="132"/>
      <c r="BU389" s="132"/>
      <c r="BW389" s="132"/>
      <c r="BY389" s="132"/>
      <c r="CA389" s="132"/>
      <c r="CC389" s="132"/>
      <c r="CF389" s="132"/>
      <c r="CG389" s="132"/>
      <c r="CI389" s="132"/>
      <c r="CK389" s="132"/>
      <c r="CM389" s="132"/>
      <c r="CO389" s="132"/>
      <c r="CQ389" s="132"/>
      <c r="CR389" s="132"/>
      <c r="CT389" s="132"/>
      <c r="CU389" s="132"/>
      <c r="CW389" s="132"/>
      <c r="CY389" s="132"/>
      <c r="DA389" s="132"/>
      <c r="DB389" s="132"/>
      <c r="DD389" s="132"/>
      <c r="DE389" s="132"/>
      <c r="DF389" s="132"/>
      <c r="DH389" s="132"/>
      <c r="DJ389" s="132"/>
      <c r="DK389" s="132"/>
      <c r="DL389" s="132"/>
      <c r="DM389" s="132"/>
      <c r="DN389" s="132"/>
      <c r="DO389" s="132"/>
      <c r="DQ389" s="132"/>
      <c r="DR389" s="132"/>
      <c r="DT389" s="132"/>
      <c r="DU389" s="132"/>
      <c r="DV389" s="132"/>
      <c r="DW389" s="132"/>
      <c r="DX389" s="132"/>
      <c r="DY389" s="132"/>
      <c r="DZ389" s="132"/>
      <c r="EA389" s="132"/>
      <c r="EB389" s="132"/>
      <c r="EC389" s="132"/>
    </row>
    <row r="390" spans="14:133">
      <c r="N390" s="131"/>
      <c r="Q390" s="132"/>
      <c r="S390" s="132"/>
      <c r="U390" s="132"/>
      <c r="V390" s="132"/>
      <c r="X390" s="132"/>
      <c r="Z390" s="132"/>
      <c r="AB390" s="132"/>
      <c r="AC390" s="132"/>
      <c r="AD390" s="132"/>
      <c r="AF390" s="132"/>
      <c r="AG390" s="132"/>
      <c r="AI390" s="132"/>
      <c r="AK390" s="132"/>
      <c r="AM390" s="132"/>
      <c r="AO390" s="132"/>
      <c r="AP390" s="132"/>
      <c r="AQ390" s="132"/>
      <c r="AS390" s="132"/>
      <c r="AU390" s="132"/>
      <c r="AW390" s="132"/>
      <c r="AX390" s="132"/>
      <c r="AZ390" s="132"/>
      <c r="BB390" s="132"/>
      <c r="BD390" s="132"/>
      <c r="BF390" s="132"/>
      <c r="BH390" s="132"/>
      <c r="BJ390" s="132"/>
      <c r="BL390" s="132"/>
      <c r="BM390" s="132"/>
      <c r="BN390" s="132"/>
      <c r="BO390" s="132"/>
      <c r="BQ390" s="132"/>
      <c r="BR390" s="132"/>
      <c r="BS390" s="132"/>
      <c r="BU390" s="132"/>
      <c r="BW390" s="132"/>
      <c r="BY390" s="132"/>
      <c r="CA390" s="132"/>
      <c r="CC390" s="132"/>
      <c r="CF390" s="132"/>
      <c r="CG390" s="132"/>
      <c r="CI390" s="132"/>
      <c r="CK390" s="132"/>
      <c r="CM390" s="132"/>
      <c r="CO390" s="132"/>
      <c r="CQ390" s="132"/>
      <c r="CR390" s="132"/>
      <c r="CT390" s="132"/>
      <c r="CU390" s="132"/>
      <c r="CW390" s="132"/>
      <c r="CY390" s="132"/>
      <c r="DA390" s="132"/>
      <c r="DB390" s="132"/>
      <c r="DD390" s="132"/>
      <c r="DE390" s="132"/>
      <c r="DF390" s="132"/>
      <c r="DH390" s="132"/>
      <c r="DJ390" s="132"/>
      <c r="DK390" s="132"/>
      <c r="DL390" s="132"/>
      <c r="DM390" s="132"/>
      <c r="DN390" s="132"/>
      <c r="DO390" s="132"/>
      <c r="DQ390" s="132"/>
      <c r="DR390" s="132"/>
      <c r="DT390" s="132"/>
      <c r="DU390" s="132"/>
      <c r="DV390" s="132"/>
      <c r="DW390" s="132"/>
      <c r="DX390" s="132"/>
      <c r="DY390" s="132"/>
      <c r="DZ390" s="132"/>
      <c r="EA390" s="132"/>
      <c r="EB390" s="132"/>
      <c r="EC390" s="132"/>
    </row>
    <row r="391" spans="14:133">
      <c r="N391" s="131"/>
      <c r="Q391" s="132"/>
      <c r="S391" s="132"/>
      <c r="U391" s="132"/>
      <c r="V391" s="132"/>
      <c r="X391" s="132"/>
      <c r="Z391" s="132"/>
      <c r="AB391" s="132"/>
      <c r="AC391" s="132"/>
      <c r="AD391" s="132"/>
      <c r="AF391" s="132"/>
      <c r="AG391" s="132"/>
      <c r="AI391" s="132"/>
      <c r="AK391" s="132"/>
      <c r="AM391" s="132"/>
      <c r="AO391" s="132"/>
      <c r="AP391" s="132"/>
      <c r="AQ391" s="132"/>
      <c r="AS391" s="132"/>
      <c r="AU391" s="132"/>
      <c r="AW391" s="132"/>
      <c r="AX391" s="132"/>
      <c r="AZ391" s="132"/>
      <c r="BB391" s="132"/>
      <c r="BD391" s="132"/>
      <c r="BF391" s="132"/>
      <c r="BH391" s="132"/>
      <c r="BJ391" s="132"/>
      <c r="BL391" s="132"/>
      <c r="BM391" s="132"/>
      <c r="BN391" s="132"/>
      <c r="BO391" s="132"/>
      <c r="BQ391" s="132"/>
      <c r="BR391" s="132"/>
      <c r="BS391" s="132"/>
      <c r="BU391" s="132"/>
      <c r="BW391" s="132"/>
      <c r="BY391" s="132"/>
      <c r="CA391" s="132"/>
      <c r="CC391" s="132"/>
      <c r="CF391" s="132"/>
      <c r="CG391" s="132"/>
      <c r="CI391" s="132"/>
      <c r="CK391" s="132"/>
      <c r="CM391" s="132"/>
      <c r="CO391" s="132"/>
      <c r="CQ391" s="132"/>
      <c r="CR391" s="132"/>
      <c r="CT391" s="132"/>
      <c r="CU391" s="132"/>
      <c r="CW391" s="132"/>
      <c r="CY391" s="132"/>
      <c r="DA391" s="132"/>
      <c r="DB391" s="132"/>
      <c r="DD391" s="132"/>
      <c r="DE391" s="132"/>
      <c r="DF391" s="132"/>
      <c r="DH391" s="132"/>
      <c r="DJ391" s="132"/>
      <c r="DK391" s="132"/>
      <c r="DL391" s="132"/>
      <c r="DM391" s="132"/>
      <c r="DN391" s="132"/>
      <c r="DO391" s="132"/>
      <c r="DQ391" s="132"/>
      <c r="DR391" s="132"/>
      <c r="DT391" s="132"/>
      <c r="DU391" s="132"/>
      <c r="DV391" s="132"/>
      <c r="DW391" s="132"/>
      <c r="DX391" s="132"/>
      <c r="DY391" s="132"/>
      <c r="DZ391" s="132"/>
      <c r="EA391" s="132"/>
      <c r="EB391" s="132"/>
      <c r="EC391" s="132"/>
    </row>
    <row r="392" spans="14:133">
      <c r="N392" s="131"/>
      <c r="Q392" s="132"/>
      <c r="S392" s="132"/>
      <c r="U392" s="132"/>
      <c r="V392" s="132"/>
      <c r="X392" s="132"/>
      <c r="Z392" s="132"/>
      <c r="AB392" s="132"/>
      <c r="AC392" s="132"/>
      <c r="AD392" s="132"/>
      <c r="AF392" s="132"/>
      <c r="AG392" s="132"/>
      <c r="AI392" s="132"/>
      <c r="AK392" s="132"/>
      <c r="AM392" s="132"/>
      <c r="AO392" s="132"/>
      <c r="AP392" s="132"/>
      <c r="AQ392" s="132"/>
      <c r="AS392" s="132"/>
      <c r="AU392" s="132"/>
      <c r="AW392" s="132"/>
      <c r="AX392" s="132"/>
      <c r="AZ392" s="132"/>
      <c r="BB392" s="132"/>
      <c r="BD392" s="132"/>
      <c r="BF392" s="132"/>
      <c r="BH392" s="132"/>
      <c r="BJ392" s="132"/>
      <c r="BL392" s="132"/>
      <c r="BM392" s="132"/>
      <c r="BN392" s="132"/>
      <c r="BO392" s="132"/>
      <c r="BQ392" s="132"/>
      <c r="BR392" s="132"/>
      <c r="BS392" s="132"/>
      <c r="BU392" s="132"/>
      <c r="BW392" s="132"/>
      <c r="BY392" s="132"/>
      <c r="CA392" s="132"/>
      <c r="CC392" s="132"/>
      <c r="CF392" s="132"/>
      <c r="CG392" s="132"/>
      <c r="CI392" s="132"/>
      <c r="CK392" s="132"/>
      <c r="CM392" s="132"/>
      <c r="CO392" s="132"/>
      <c r="CQ392" s="132"/>
      <c r="CR392" s="132"/>
      <c r="CT392" s="132"/>
      <c r="CU392" s="132"/>
      <c r="CW392" s="132"/>
      <c r="CY392" s="132"/>
      <c r="DA392" s="132"/>
      <c r="DB392" s="132"/>
      <c r="DD392" s="132"/>
      <c r="DE392" s="132"/>
      <c r="DF392" s="132"/>
      <c r="DH392" s="132"/>
      <c r="DJ392" s="132"/>
      <c r="DK392" s="132"/>
      <c r="DL392" s="132"/>
      <c r="DM392" s="132"/>
      <c r="DN392" s="132"/>
      <c r="DO392" s="132"/>
      <c r="DQ392" s="132"/>
      <c r="DR392" s="132"/>
      <c r="DT392" s="132"/>
      <c r="DU392" s="132"/>
      <c r="DV392" s="132"/>
      <c r="DW392" s="132"/>
      <c r="DX392" s="132"/>
      <c r="DY392" s="132"/>
      <c r="DZ392" s="132"/>
      <c r="EA392" s="132"/>
      <c r="EB392" s="132"/>
      <c r="EC392" s="132"/>
    </row>
    <row r="393" spans="14:133">
      <c r="N393" s="131"/>
      <c r="Q393" s="132"/>
      <c r="S393" s="132"/>
      <c r="U393" s="132"/>
      <c r="V393" s="132"/>
      <c r="X393" s="132"/>
      <c r="Z393" s="132"/>
      <c r="AB393" s="132"/>
      <c r="AC393" s="132"/>
      <c r="AD393" s="132"/>
      <c r="AF393" s="132"/>
      <c r="AG393" s="132"/>
      <c r="AI393" s="132"/>
      <c r="AK393" s="132"/>
      <c r="AM393" s="132"/>
      <c r="AO393" s="132"/>
      <c r="AP393" s="132"/>
      <c r="AQ393" s="132"/>
      <c r="AS393" s="132"/>
      <c r="AU393" s="132"/>
      <c r="AW393" s="132"/>
      <c r="AX393" s="132"/>
      <c r="AZ393" s="132"/>
      <c r="BB393" s="132"/>
      <c r="BD393" s="132"/>
      <c r="BF393" s="132"/>
      <c r="BH393" s="132"/>
      <c r="BJ393" s="132"/>
      <c r="BL393" s="132"/>
      <c r="BM393" s="132"/>
      <c r="BN393" s="132"/>
      <c r="BO393" s="132"/>
      <c r="BQ393" s="132"/>
      <c r="BR393" s="132"/>
      <c r="BS393" s="132"/>
      <c r="BU393" s="132"/>
      <c r="BW393" s="132"/>
      <c r="BY393" s="132"/>
      <c r="CA393" s="132"/>
      <c r="CC393" s="132"/>
      <c r="CF393" s="132"/>
      <c r="CG393" s="132"/>
      <c r="CI393" s="132"/>
      <c r="CK393" s="132"/>
      <c r="CM393" s="132"/>
      <c r="CO393" s="132"/>
      <c r="CQ393" s="132"/>
      <c r="CR393" s="132"/>
      <c r="CT393" s="132"/>
      <c r="CU393" s="132"/>
      <c r="CW393" s="132"/>
      <c r="CY393" s="132"/>
      <c r="DA393" s="132"/>
      <c r="DB393" s="132"/>
      <c r="DD393" s="132"/>
      <c r="DE393" s="132"/>
      <c r="DF393" s="132"/>
      <c r="DH393" s="132"/>
      <c r="DJ393" s="132"/>
      <c r="DK393" s="132"/>
      <c r="DL393" s="132"/>
      <c r="DM393" s="132"/>
      <c r="DN393" s="132"/>
      <c r="DO393" s="132"/>
      <c r="DQ393" s="132"/>
      <c r="DR393" s="132"/>
      <c r="DT393" s="132"/>
      <c r="DU393" s="132"/>
      <c r="DV393" s="132"/>
      <c r="DW393" s="132"/>
      <c r="DX393" s="132"/>
      <c r="DY393" s="132"/>
      <c r="DZ393" s="132"/>
      <c r="EA393" s="132"/>
      <c r="EB393" s="132"/>
      <c r="EC393" s="132"/>
    </row>
    <row r="394" spans="14:133">
      <c r="N394" s="131"/>
      <c r="Q394" s="132"/>
      <c r="S394" s="132"/>
      <c r="U394" s="132"/>
      <c r="V394" s="132"/>
      <c r="X394" s="132"/>
      <c r="Z394" s="132"/>
      <c r="AB394" s="132"/>
      <c r="AC394" s="132"/>
      <c r="AD394" s="132"/>
      <c r="AF394" s="132"/>
      <c r="AG394" s="132"/>
      <c r="AI394" s="132"/>
      <c r="AK394" s="132"/>
      <c r="AM394" s="132"/>
      <c r="AO394" s="132"/>
      <c r="AP394" s="132"/>
      <c r="AQ394" s="132"/>
      <c r="AS394" s="132"/>
      <c r="AU394" s="132"/>
      <c r="AW394" s="132"/>
      <c r="AX394" s="132"/>
      <c r="AZ394" s="132"/>
      <c r="BB394" s="132"/>
      <c r="BD394" s="132"/>
      <c r="BF394" s="132"/>
      <c r="BH394" s="132"/>
      <c r="BJ394" s="132"/>
      <c r="BL394" s="132"/>
      <c r="BM394" s="132"/>
      <c r="BN394" s="132"/>
      <c r="BO394" s="132"/>
      <c r="BQ394" s="132"/>
      <c r="BR394" s="132"/>
      <c r="BS394" s="132"/>
      <c r="BU394" s="132"/>
      <c r="BW394" s="132"/>
      <c r="BY394" s="132"/>
      <c r="CA394" s="132"/>
      <c r="CC394" s="132"/>
      <c r="CF394" s="132"/>
      <c r="CG394" s="132"/>
      <c r="CI394" s="132"/>
      <c r="CK394" s="132"/>
      <c r="CM394" s="132"/>
      <c r="CO394" s="132"/>
      <c r="CQ394" s="132"/>
      <c r="CR394" s="132"/>
      <c r="CT394" s="132"/>
      <c r="CU394" s="132"/>
      <c r="CW394" s="132"/>
      <c r="CY394" s="132"/>
      <c r="DA394" s="132"/>
      <c r="DB394" s="132"/>
      <c r="DD394" s="132"/>
      <c r="DE394" s="132"/>
      <c r="DF394" s="132"/>
      <c r="DH394" s="132"/>
      <c r="DJ394" s="132"/>
      <c r="DK394" s="132"/>
      <c r="DL394" s="132"/>
      <c r="DM394" s="132"/>
      <c r="DN394" s="132"/>
      <c r="DO394" s="132"/>
      <c r="DQ394" s="132"/>
      <c r="DR394" s="132"/>
      <c r="DT394" s="132"/>
      <c r="DU394" s="132"/>
      <c r="DV394" s="132"/>
      <c r="DW394" s="132"/>
      <c r="DX394" s="132"/>
      <c r="DY394" s="132"/>
      <c r="DZ394" s="132"/>
      <c r="EA394" s="132"/>
      <c r="EB394" s="132"/>
      <c r="EC394" s="132"/>
    </row>
    <row r="395" spans="14:133">
      <c r="N395" s="131"/>
      <c r="Q395" s="132"/>
      <c r="S395" s="132"/>
      <c r="U395" s="132"/>
      <c r="V395" s="132"/>
      <c r="X395" s="132"/>
      <c r="Z395" s="132"/>
      <c r="AB395" s="132"/>
      <c r="AC395" s="132"/>
      <c r="AD395" s="132"/>
      <c r="AF395" s="132"/>
      <c r="AG395" s="132"/>
      <c r="AI395" s="132"/>
      <c r="AK395" s="132"/>
      <c r="AM395" s="132"/>
      <c r="AO395" s="132"/>
      <c r="AP395" s="132"/>
      <c r="AQ395" s="132"/>
      <c r="AS395" s="132"/>
      <c r="AU395" s="132"/>
      <c r="AW395" s="132"/>
      <c r="AX395" s="132"/>
      <c r="AZ395" s="132"/>
      <c r="BB395" s="132"/>
      <c r="BD395" s="132"/>
      <c r="BF395" s="132"/>
      <c r="BH395" s="132"/>
      <c r="BJ395" s="132"/>
      <c r="BL395" s="132"/>
      <c r="BM395" s="132"/>
      <c r="BN395" s="132"/>
      <c r="BO395" s="132"/>
      <c r="BQ395" s="132"/>
      <c r="BR395" s="132"/>
      <c r="BS395" s="132"/>
      <c r="BU395" s="132"/>
      <c r="BW395" s="132"/>
      <c r="BY395" s="132"/>
      <c r="CA395" s="132"/>
      <c r="CC395" s="132"/>
      <c r="CF395" s="132"/>
      <c r="CG395" s="132"/>
      <c r="CI395" s="132"/>
      <c r="CK395" s="132"/>
      <c r="CM395" s="132"/>
      <c r="CO395" s="132"/>
      <c r="CQ395" s="132"/>
      <c r="CR395" s="132"/>
      <c r="CT395" s="132"/>
      <c r="CU395" s="132"/>
      <c r="CW395" s="132"/>
      <c r="CY395" s="132"/>
      <c r="DA395" s="132"/>
      <c r="DB395" s="132"/>
      <c r="DD395" s="132"/>
      <c r="DE395" s="132"/>
      <c r="DF395" s="132"/>
      <c r="DH395" s="132"/>
      <c r="DJ395" s="132"/>
      <c r="DK395" s="132"/>
      <c r="DL395" s="132"/>
      <c r="DM395" s="132"/>
      <c r="DN395" s="132"/>
      <c r="DO395" s="132"/>
      <c r="DQ395" s="132"/>
      <c r="DR395" s="132"/>
      <c r="DT395" s="132"/>
      <c r="DU395" s="132"/>
      <c r="DV395" s="132"/>
      <c r="DW395" s="132"/>
      <c r="DX395" s="132"/>
      <c r="DY395" s="132"/>
      <c r="DZ395" s="132"/>
      <c r="EA395" s="132"/>
      <c r="EB395" s="132"/>
      <c r="EC395" s="132"/>
    </row>
    <row r="396" spans="14:133">
      <c r="N396" s="131"/>
      <c r="Q396" s="132"/>
      <c r="S396" s="132"/>
      <c r="U396" s="132"/>
      <c r="V396" s="132"/>
      <c r="X396" s="132"/>
      <c r="Z396" s="132"/>
      <c r="AB396" s="132"/>
      <c r="AC396" s="132"/>
      <c r="AD396" s="132"/>
      <c r="AF396" s="132"/>
      <c r="AG396" s="132"/>
      <c r="AI396" s="132"/>
      <c r="AK396" s="132"/>
      <c r="AM396" s="132"/>
      <c r="AO396" s="132"/>
      <c r="AP396" s="132"/>
      <c r="AQ396" s="132"/>
      <c r="AS396" s="132"/>
      <c r="AU396" s="132"/>
      <c r="AW396" s="132"/>
      <c r="AX396" s="132"/>
      <c r="AZ396" s="132"/>
      <c r="BB396" s="132"/>
      <c r="BD396" s="132"/>
      <c r="BF396" s="132"/>
      <c r="BH396" s="132"/>
      <c r="BJ396" s="132"/>
      <c r="BL396" s="132"/>
      <c r="BM396" s="132"/>
      <c r="BN396" s="132"/>
      <c r="BO396" s="132"/>
      <c r="BQ396" s="132"/>
      <c r="BR396" s="132"/>
      <c r="BS396" s="132"/>
      <c r="BU396" s="132"/>
      <c r="BW396" s="132"/>
      <c r="BY396" s="132"/>
      <c r="CA396" s="132"/>
      <c r="CC396" s="132"/>
      <c r="CF396" s="132"/>
      <c r="CG396" s="132"/>
      <c r="CI396" s="132"/>
      <c r="CK396" s="132"/>
      <c r="CM396" s="132"/>
      <c r="CO396" s="132"/>
      <c r="CQ396" s="132"/>
      <c r="CR396" s="132"/>
      <c r="CT396" s="132"/>
      <c r="CU396" s="132"/>
      <c r="CW396" s="132"/>
      <c r="CY396" s="132"/>
      <c r="DA396" s="132"/>
      <c r="DB396" s="132"/>
      <c r="DD396" s="132"/>
      <c r="DE396" s="132"/>
      <c r="DF396" s="132"/>
      <c r="DH396" s="132"/>
      <c r="DJ396" s="132"/>
      <c r="DK396" s="132"/>
      <c r="DL396" s="132"/>
      <c r="DM396" s="132"/>
      <c r="DN396" s="132"/>
      <c r="DO396" s="132"/>
      <c r="DQ396" s="132"/>
      <c r="DR396" s="132"/>
      <c r="DT396" s="132"/>
      <c r="DU396" s="132"/>
      <c r="DV396" s="132"/>
      <c r="DW396" s="132"/>
      <c r="DX396" s="132"/>
      <c r="DY396" s="132"/>
      <c r="DZ396" s="132"/>
      <c r="EA396" s="132"/>
      <c r="EB396" s="132"/>
      <c r="EC396" s="132"/>
    </row>
    <row r="397" spans="14:133">
      <c r="N397" s="131"/>
      <c r="Q397" s="132"/>
      <c r="S397" s="132"/>
      <c r="U397" s="132"/>
      <c r="V397" s="132"/>
      <c r="X397" s="132"/>
      <c r="Z397" s="132"/>
      <c r="AB397" s="132"/>
      <c r="AC397" s="132"/>
      <c r="AD397" s="132"/>
      <c r="AF397" s="132"/>
      <c r="AG397" s="132"/>
      <c r="AI397" s="132"/>
      <c r="AK397" s="132"/>
      <c r="AM397" s="132"/>
      <c r="AO397" s="132"/>
      <c r="AP397" s="132"/>
      <c r="AQ397" s="132"/>
      <c r="AS397" s="132"/>
      <c r="AU397" s="132"/>
      <c r="AW397" s="132"/>
      <c r="AX397" s="132"/>
      <c r="AZ397" s="132"/>
      <c r="BB397" s="132"/>
      <c r="BD397" s="132"/>
      <c r="BF397" s="132"/>
      <c r="BH397" s="132"/>
      <c r="BJ397" s="132"/>
      <c r="BL397" s="132"/>
      <c r="BM397" s="132"/>
      <c r="BN397" s="132"/>
      <c r="BO397" s="132"/>
      <c r="BQ397" s="132"/>
      <c r="BR397" s="132"/>
      <c r="BS397" s="132"/>
      <c r="BU397" s="132"/>
      <c r="BW397" s="132"/>
      <c r="BY397" s="132"/>
      <c r="CA397" s="132"/>
      <c r="CC397" s="132"/>
      <c r="CF397" s="132"/>
      <c r="CG397" s="132"/>
      <c r="CI397" s="132"/>
      <c r="CK397" s="132"/>
      <c r="CM397" s="132"/>
      <c r="CO397" s="132"/>
      <c r="CQ397" s="132"/>
      <c r="CR397" s="132"/>
      <c r="CT397" s="132"/>
      <c r="CU397" s="132"/>
      <c r="CW397" s="132"/>
      <c r="CY397" s="132"/>
      <c r="DA397" s="132"/>
      <c r="DB397" s="132"/>
      <c r="DD397" s="132"/>
      <c r="DE397" s="132"/>
      <c r="DF397" s="132"/>
      <c r="DH397" s="132"/>
      <c r="DJ397" s="132"/>
      <c r="DK397" s="132"/>
      <c r="DL397" s="132"/>
      <c r="DM397" s="132"/>
      <c r="DN397" s="132"/>
      <c r="DO397" s="132"/>
      <c r="DQ397" s="132"/>
      <c r="DR397" s="132"/>
      <c r="DT397" s="132"/>
      <c r="DU397" s="132"/>
      <c r="DV397" s="132"/>
      <c r="DW397" s="132"/>
      <c r="DX397" s="132"/>
      <c r="DY397" s="132"/>
      <c r="DZ397" s="132"/>
      <c r="EA397" s="132"/>
      <c r="EB397" s="132"/>
      <c r="EC397" s="132"/>
    </row>
    <row r="398" spans="14:133">
      <c r="N398" s="131"/>
      <c r="Q398" s="132"/>
      <c r="S398" s="132"/>
      <c r="U398" s="132"/>
      <c r="V398" s="132"/>
      <c r="X398" s="132"/>
      <c r="Z398" s="132"/>
      <c r="AB398" s="132"/>
      <c r="AC398" s="132"/>
      <c r="AD398" s="132"/>
      <c r="AF398" s="132"/>
      <c r="AG398" s="132"/>
      <c r="AI398" s="132"/>
      <c r="AK398" s="132"/>
      <c r="AM398" s="132"/>
      <c r="AO398" s="132"/>
      <c r="AP398" s="132"/>
      <c r="AQ398" s="132"/>
      <c r="AS398" s="132"/>
      <c r="AU398" s="132"/>
      <c r="AW398" s="132"/>
      <c r="AX398" s="132"/>
      <c r="AZ398" s="132"/>
      <c r="BB398" s="132"/>
      <c r="BD398" s="132"/>
      <c r="BF398" s="132"/>
      <c r="BH398" s="132"/>
      <c r="BJ398" s="132"/>
      <c r="BL398" s="132"/>
      <c r="BM398" s="132"/>
      <c r="BN398" s="132"/>
      <c r="BO398" s="132"/>
      <c r="BQ398" s="132"/>
      <c r="BR398" s="132"/>
      <c r="BS398" s="132"/>
      <c r="BU398" s="132"/>
      <c r="BW398" s="132"/>
      <c r="BY398" s="132"/>
      <c r="CA398" s="132"/>
      <c r="CC398" s="132"/>
      <c r="CF398" s="132"/>
      <c r="CG398" s="132"/>
      <c r="CI398" s="132"/>
      <c r="CK398" s="132"/>
      <c r="CM398" s="132"/>
      <c r="CO398" s="132"/>
      <c r="CQ398" s="132"/>
      <c r="CR398" s="132"/>
      <c r="CT398" s="132"/>
      <c r="CU398" s="132"/>
      <c r="CW398" s="132"/>
      <c r="CY398" s="132"/>
      <c r="DA398" s="132"/>
      <c r="DB398" s="132"/>
      <c r="DD398" s="132"/>
      <c r="DE398" s="132"/>
      <c r="DF398" s="132"/>
      <c r="DH398" s="132"/>
      <c r="DJ398" s="132"/>
      <c r="DK398" s="132"/>
      <c r="DL398" s="132"/>
      <c r="DM398" s="132"/>
      <c r="DN398" s="132"/>
      <c r="DO398" s="132"/>
      <c r="DQ398" s="132"/>
      <c r="DR398" s="132"/>
      <c r="DT398" s="132"/>
      <c r="DU398" s="132"/>
      <c r="DV398" s="132"/>
      <c r="DW398" s="132"/>
      <c r="DX398" s="132"/>
      <c r="DY398" s="132"/>
      <c r="DZ398" s="132"/>
      <c r="EA398" s="132"/>
      <c r="EB398" s="132"/>
      <c r="EC398" s="132"/>
    </row>
    <row r="399" spans="14:133">
      <c r="N399" s="131"/>
      <c r="Q399" s="132"/>
      <c r="S399" s="132"/>
      <c r="U399" s="132"/>
      <c r="V399" s="132"/>
      <c r="X399" s="132"/>
      <c r="Z399" s="132"/>
      <c r="AB399" s="132"/>
      <c r="AC399" s="132"/>
      <c r="AD399" s="132"/>
      <c r="AF399" s="132"/>
      <c r="AG399" s="132"/>
      <c r="AI399" s="132"/>
      <c r="AK399" s="132"/>
      <c r="AM399" s="132"/>
      <c r="AO399" s="132"/>
      <c r="AP399" s="132"/>
      <c r="AQ399" s="132"/>
      <c r="AS399" s="132"/>
      <c r="AU399" s="132"/>
      <c r="AW399" s="132"/>
      <c r="AX399" s="132"/>
      <c r="AZ399" s="132"/>
      <c r="BB399" s="132"/>
      <c r="BD399" s="132"/>
      <c r="BF399" s="132"/>
      <c r="BH399" s="132"/>
      <c r="BJ399" s="132"/>
      <c r="BL399" s="132"/>
      <c r="BM399" s="132"/>
      <c r="BN399" s="132"/>
      <c r="BO399" s="132"/>
      <c r="BQ399" s="132"/>
      <c r="BR399" s="132"/>
      <c r="BS399" s="132"/>
      <c r="BU399" s="132"/>
      <c r="BW399" s="132"/>
      <c r="BY399" s="132"/>
      <c r="CA399" s="132"/>
      <c r="CC399" s="132"/>
      <c r="CF399" s="132"/>
      <c r="CG399" s="132"/>
      <c r="CI399" s="132"/>
      <c r="CK399" s="132"/>
      <c r="CM399" s="132"/>
      <c r="CO399" s="132"/>
      <c r="CQ399" s="132"/>
      <c r="CR399" s="132"/>
      <c r="CT399" s="132"/>
      <c r="CU399" s="132"/>
      <c r="CW399" s="132"/>
      <c r="CY399" s="132"/>
      <c r="DA399" s="132"/>
      <c r="DB399" s="132"/>
      <c r="DD399" s="132"/>
      <c r="DE399" s="132"/>
      <c r="DF399" s="132"/>
      <c r="DH399" s="132"/>
      <c r="DJ399" s="132"/>
      <c r="DK399" s="132"/>
      <c r="DL399" s="132"/>
      <c r="DM399" s="132"/>
      <c r="DN399" s="132"/>
      <c r="DO399" s="132"/>
      <c r="DQ399" s="132"/>
      <c r="DR399" s="132"/>
      <c r="DT399" s="132"/>
      <c r="DU399" s="132"/>
      <c r="DV399" s="132"/>
      <c r="DW399" s="132"/>
      <c r="DX399" s="132"/>
      <c r="DY399" s="132"/>
      <c r="DZ399" s="132"/>
      <c r="EA399" s="132"/>
      <c r="EB399" s="132"/>
      <c r="EC399" s="132"/>
    </row>
    <row r="400" spans="14:133">
      <c r="N400" s="131"/>
      <c r="Q400" s="132"/>
      <c r="S400" s="132"/>
      <c r="U400" s="132"/>
      <c r="V400" s="132"/>
      <c r="X400" s="132"/>
      <c r="Z400" s="132"/>
      <c r="AB400" s="132"/>
      <c r="AC400" s="132"/>
      <c r="AD400" s="132"/>
      <c r="AF400" s="132"/>
      <c r="AG400" s="132"/>
      <c r="AI400" s="132"/>
      <c r="AK400" s="132"/>
      <c r="AM400" s="132"/>
      <c r="AO400" s="132"/>
      <c r="AP400" s="132"/>
      <c r="AQ400" s="132"/>
      <c r="AS400" s="132"/>
      <c r="AU400" s="132"/>
      <c r="AW400" s="132"/>
      <c r="AX400" s="132"/>
      <c r="AZ400" s="132"/>
      <c r="BB400" s="132"/>
      <c r="BD400" s="132"/>
      <c r="BF400" s="132"/>
      <c r="BH400" s="132"/>
      <c r="BJ400" s="132"/>
      <c r="BL400" s="132"/>
      <c r="BM400" s="132"/>
      <c r="BN400" s="132"/>
      <c r="BO400" s="132"/>
      <c r="BQ400" s="132"/>
      <c r="BR400" s="132"/>
      <c r="BS400" s="132"/>
      <c r="BU400" s="132"/>
      <c r="BW400" s="132"/>
      <c r="BY400" s="132"/>
      <c r="CA400" s="132"/>
      <c r="CC400" s="132"/>
      <c r="CF400" s="132"/>
      <c r="CG400" s="132"/>
      <c r="CI400" s="132"/>
      <c r="CK400" s="132"/>
      <c r="CM400" s="132"/>
      <c r="CO400" s="132"/>
      <c r="CQ400" s="132"/>
      <c r="CR400" s="132"/>
      <c r="CT400" s="132"/>
      <c r="CU400" s="132"/>
      <c r="CW400" s="132"/>
      <c r="CY400" s="132"/>
      <c r="DA400" s="132"/>
      <c r="DB400" s="132"/>
      <c r="DD400" s="132"/>
      <c r="DE400" s="132"/>
      <c r="DF400" s="132"/>
      <c r="DH400" s="132"/>
      <c r="DJ400" s="132"/>
      <c r="DK400" s="132"/>
      <c r="DL400" s="132"/>
      <c r="DM400" s="132"/>
      <c r="DN400" s="132"/>
      <c r="DO400" s="132"/>
      <c r="DQ400" s="132"/>
      <c r="DR400" s="132"/>
      <c r="DT400" s="132"/>
      <c r="DU400" s="132"/>
      <c r="DV400" s="132"/>
      <c r="DW400" s="132"/>
      <c r="DX400" s="132"/>
      <c r="DY400" s="132"/>
      <c r="DZ400" s="132"/>
      <c r="EA400" s="132"/>
      <c r="EB400" s="132"/>
      <c r="EC400" s="132"/>
    </row>
    <row r="401" spans="14:133">
      <c r="N401" s="131"/>
      <c r="Q401" s="132"/>
      <c r="S401" s="132"/>
      <c r="U401" s="132"/>
      <c r="V401" s="132"/>
      <c r="X401" s="132"/>
      <c r="Z401" s="132"/>
      <c r="AB401" s="132"/>
      <c r="AC401" s="132"/>
      <c r="AD401" s="132"/>
      <c r="AF401" s="132"/>
      <c r="AG401" s="132"/>
      <c r="AI401" s="132"/>
      <c r="AK401" s="132"/>
      <c r="AM401" s="132"/>
      <c r="AO401" s="132"/>
      <c r="AP401" s="132"/>
      <c r="AQ401" s="132"/>
      <c r="AS401" s="132"/>
      <c r="AU401" s="132"/>
      <c r="AW401" s="132"/>
      <c r="AX401" s="132"/>
      <c r="AZ401" s="132"/>
      <c r="BB401" s="132"/>
      <c r="BD401" s="132"/>
      <c r="BF401" s="132"/>
      <c r="BH401" s="132"/>
      <c r="BJ401" s="132"/>
      <c r="BL401" s="132"/>
      <c r="BM401" s="132"/>
      <c r="BN401" s="132"/>
      <c r="BO401" s="132"/>
      <c r="BQ401" s="132"/>
      <c r="BR401" s="132"/>
      <c r="BS401" s="132"/>
      <c r="BU401" s="132"/>
      <c r="BW401" s="132"/>
      <c r="BY401" s="132"/>
      <c r="CA401" s="132"/>
      <c r="CC401" s="132"/>
      <c r="CF401" s="132"/>
      <c r="CG401" s="132"/>
      <c r="CI401" s="132"/>
      <c r="CK401" s="132"/>
      <c r="CM401" s="132"/>
      <c r="CO401" s="132"/>
      <c r="CQ401" s="132"/>
      <c r="CR401" s="132"/>
      <c r="CT401" s="132"/>
      <c r="CU401" s="132"/>
      <c r="CW401" s="132"/>
      <c r="CY401" s="132"/>
      <c r="DA401" s="132"/>
      <c r="DB401" s="132"/>
      <c r="DD401" s="132"/>
      <c r="DE401" s="132"/>
      <c r="DF401" s="132"/>
      <c r="DH401" s="132"/>
      <c r="DJ401" s="132"/>
      <c r="DK401" s="132"/>
      <c r="DL401" s="132"/>
      <c r="DM401" s="132"/>
      <c r="DN401" s="132"/>
      <c r="DO401" s="132"/>
      <c r="DQ401" s="132"/>
      <c r="DR401" s="132"/>
      <c r="DT401" s="132"/>
      <c r="DU401" s="132"/>
      <c r="DV401" s="132"/>
      <c r="DW401" s="132"/>
      <c r="DX401" s="132"/>
      <c r="DY401" s="132"/>
      <c r="DZ401" s="132"/>
      <c r="EA401" s="132"/>
      <c r="EB401" s="132"/>
      <c r="EC401" s="132"/>
    </row>
    <row r="402" spans="14:133">
      <c r="N402" s="131"/>
      <c r="Q402" s="132"/>
      <c r="S402" s="132"/>
      <c r="U402" s="132"/>
      <c r="V402" s="132"/>
      <c r="X402" s="132"/>
      <c r="Z402" s="132"/>
      <c r="AB402" s="132"/>
      <c r="AC402" s="132"/>
      <c r="AD402" s="132"/>
      <c r="AF402" s="132"/>
      <c r="AG402" s="132"/>
      <c r="AI402" s="132"/>
      <c r="AK402" s="132"/>
      <c r="AM402" s="132"/>
      <c r="AO402" s="132"/>
      <c r="AP402" s="132"/>
      <c r="AQ402" s="132"/>
      <c r="AS402" s="132"/>
      <c r="AU402" s="132"/>
      <c r="AW402" s="132"/>
      <c r="AX402" s="132"/>
      <c r="AZ402" s="132"/>
      <c r="BB402" s="132"/>
      <c r="BD402" s="132"/>
      <c r="BF402" s="132"/>
      <c r="BH402" s="132"/>
      <c r="BJ402" s="132"/>
      <c r="BL402" s="132"/>
      <c r="BM402" s="132"/>
      <c r="BN402" s="132"/>
      <c r="BO402" s="132"/>
      <c r="BQ402" s="132"/>
      <c r="BR402" s="132"/>
      <c r="BS402" s="132"/>
      <c r="BU402" s="132"/>
      <c r="BW402" s="132"/>
      <c r="BY402" s="132"/>
      <c r="CA402" s="132"/>
      <c r="CC402" s="132"/>
      <c r="CF402" s="132"/>
      <c r="CG402" s="132"/>
      <c r="CI402" s="132"/>
      <c r="CK402" s="132"/>
      <c r="CM402" s="132"/>
      <c r="CO402" s="132"/>
      <c r="CQ402" s="132"/>
      <c r="CR402" s="132"/>
      <c r="CT402" s="132"/>
      <c r="CU402" s="132"/>
      <c r="CW402" s="132"/>
      <c r="CY402" s="132"/>
      <c r="DA402" s="132"/>
      <c r="DB402" s="132"/>
      <c r="DD402" s="132"/>
      <c r="DE402" s="132"/>
      <c r="DF402" s="132"/>
      <c r="DH402" s="132"/>
      <c r="DJ402" s="132"/>
      <c r="DK402" s="132"/>
      <c r="DL402" s="132"/>
      <c r="DM402" s="132"/>
      <c r="DN402" s="132"/>
      <c r="DO402" s="132"/>
      <c r="DQ402" s="132"/>
      <c r="DR402" s="132"/>
      <c r="DT402" s="132"/>
      <c r="DU402" s="132"/>
      <c r="DV402" s="132"/>
      <c r="DW402" s="132"/>
      <c r="DX402" s="132"/>
      <c r="DY402" s="132"/>
      <c r="DZ402" s="132"/>
      <c r="EA402" s="132"/>
      <c r="EB402" s="132"/>
      <c r="EC402" s="132"/>
    </row>
    <row r="403" spans="14:133">
      <c r="N403" s="131"/>
      <c r="Q403" s="132"/>
      <c r="S403" s="132"/>
      <c r="U403" s="132"/>
      <c r="V403" s="132"/>
      <c r="X403" s="132"/>
      <c r="Z403" s="132"/>
      <c r="AB403" s="132"/>
      <c r="AC403" s="132"/>
      <c r="AD403" s="132"/>
      <c r="AF403" s="132"/>
      <c r="AG403" s="132"/>
      <c r="AI403" s="132"/>
      <c r="AK403" s="132"/>
      <c r="AM403" s="132"/>
      <c r="AO403" s="132"/>
      <c r="AP403" s="132"/>
      <c r="AQ403" s="132"/>
      <c r="AS403" s="132"/>
      <c r="AU403" s="132"/>
      <c r="AW403" s="132"/>
      <c r="AX403" s="132"/>
      <c r="AZ403" s="132"/>
      <c r="BB403" s="132"/>
      <c r="BD403" s="132"/>
      <c r="BF403" s="132"/>
      <c r="BH403" s="132"/>
      <c r="BJ403" s="132"/>
      <c r="BL403" s="132"/>
      <c r="BM403" s="132"/>
      <c r="BN403" s="132"/>
      <c r="BO403" s="132"/>
      <c r="BQ403" s="132"/>
      <c r="BR403" s="132"/>
      <c r="BS403" s="132"/>
      <c r="BU403" s="132"/>
      <c r="BW403" s="132"/>
      <c r="BY403" s="132"/>
      <c r="CA403" s="132"/>
      <c r="CC403" s="132"/>
      <c r="CF403" s="132"/>
      <c r="CG403" s="132"/>
      <c r="CI403" s="132"/>
      <c r="CK403" s="132"/>
      <c r="CM403" s="132"/>
      <c r="CO403" s="132"/>
      <c r="CQ403" s="132"/>
      <c r="CR403" s="132"/>
      <c r="CT403" s="132"/>
      <c r="CU403" s="132"/>
      <c r="CW403" s="132"/>
      <c r="CY403" s="132"/>
      <c r="DA403" s="132"/>
      <c r="DB403" s="132"/>
      <c r="DD403" s="132"/>
      <c r="DE403" s="132"/>
      <c r="DF403" s="132"/>
      <c r="DH403" s="132"/>
      <c r="DJ403" s="132"/>
      <c r="DK403" s="132"/>
      <c r="DL403" s="132"/>
      <c r="DM403" s="132"/>
      <c r="DN403" s="132"/>
      <c r="DO403" s="132"/>
      <c r="DQ403" s="132"/>
      <c r="DR403" s="132"/>
      <c r="DT403" s="132"/>
      <c r="DU403" s="132"/>
      <c r="DV403" s="132"/>
      <c r="DW403" s="132"/>
      <c r="DX403" s="132"/>
      <c r="DY403" s="132"/>
      <c r="DZ403" s="132"/>
      <c r="EA403" s="132"/>
      <c r="EB403" s="132"/>
      <c r="EC403" s="132"/>
    </row>
    <row r="404" spans="14:133">
      <c r="N404" s="131"/>
      <c r="Q404" s="132"/>
      <c r="S404" s="132"/>
      <c r="U404" s="132"/>
      <c r="V404" s="132"/>
      <c r="X404" s="132"/>
      <c r="Z404" s="132"/>
      <c r="AB404" s="132"/>
      <c r="AC404" s="132"/>
      <c r="AD404" s="132"/>
      <c r="AF404" s="132"/>
      <c r="AG404" s="132"/>
      <c r="AI404" s="132"/>
      <c r="AK404" s="132"/>
      <c r="AM404" s="132"/>
      <c r="AO404" s="132"/>
      <c r="AP404" s="132"/>
      <c r="AQ404" s="132"/>
      <c r="AS404" s="132"/>
      <c r="AU404" s="132"/>
      <c r="AW404" s="132"/>
      <c r="AX404" s="132"/>
      <c r="AZ404" s="132"/>
      <c r="BB404" s="132"/>
      <c r="BD404" s="132"/>
      <c r="BF404" s="132"/>
      <c r="BH404" s="132"/>
      <c r="BJ404" s="132"/>
      <c r="BL404" s="132"/>
      <c r="BM404" s="132"/>
      <c r="BN404" s="132"/>
      <c r="BO404" s="132"/>
      <c r="BQ404" s="132"/>
      <c r="BR404" s="132"/>
      <c r="BS404" s="132"/>
      <c r="BU404" s="132"/>
      <c r="BW404" s="132"/>
      <c r="BY404" s="132"/>
      <c r="CA404" s="132"/>
      <c r="CC404" s="132"/>
      <c r="CF404" s="132"/>
      <c r="CG404" s="132"/>
      <c r="CI404" s="132"/>
      <c r="CK404" s="132"/>
      <c r="CM404" s="132"/>
      <c r="CO404" s="132"/>
      <c r="CQ404" s="132"/>
      <c r="CR404" s="132"/>
      <c r="CT404" s="132"/>
      <c r="CU404" s="132"/>
      <c r="CW404" s="132"/>
      <c r="CY404" s="132"/>
      <c r="DA404" s="132"/>
      <c r="DB404" s="132"/>
      <c r="DD404" s="132"/>
      <c r="DE404" s="132"/>
      <c r="DF404" s="132"/>
      <c r="DH404" s="132"/>
      <c r="DJ404" s="132"/>
      <c r="DK404" s="132"/>
      <c r="DL404" s="132"/>
      <c r="DM404" s="132"/>
      <c r="DN404" s="132"/>
      <c r="DO404" s="132"/>
      <c r="DQ404" s="132"/>
      <c r="DR404" s="132"/>
      <c r="DT404" s="132"/>
      <c r="DU404" s="132"/>
      <c r="DV404" s="132"/>
      <c r="DW404" s="132"/>
      <c r="DX404" s="132"/>
      <c r="DY404" s="132"/>
      <c r="DZ404" s="132"/>
      <c r="EA404" s="132"/>
      <c r="EB404" s="132"/>
      <c r="EC404" s="132"/>
    </row>
    <row r="405" spans="14:133">
      <c r="N405" s="131"/>
      <c r="Q405" s="132"/>
      <c r="S405" s="132"/>
      <c r="U405" s="132"/>
      <c r="V405" s="132"/>
      <c r="X405" s="132"/>
      <c r="Z405" s="132"/>
      <c r="AB405" s="132"/>
      <c r="AC405" s="132"/>
      <c r="AD405" s="132"/>
      <c r="AF405" s="132"/>
      <c r="AG405" s="132"/>
      <c r="AI405" s="132"/>
      <c r="AK405" s="132"/>
      <c r="AM405" s="132"/>
      <c r="AO405" s="132"/>
      <c r="AP405" s="132"/>
      <c r="AQ405" s="132"/>
      <c r="AS405" s="132"/>
      <c r="AU405" s="132"/>
      <c r="AW405" s="132"/>
      <c r="AX405" s="132"/>
      <c r="AZ405" s="132"/>
      <c r="BB405" s="132"/>
      <c r="BD405" s="132"/>
      <c r="BF405" s="132"/>
      <c r="BH405" s="132"/>
      <c r="BJ405" s="132"/>
      <c r="BL405" s="132"/>
      <c r="BM405" s="132"/>
      <c r="BN405" s="132"/>
      <c r="BO405" s="132"/>
      <c r="BQ405" s="132"/>
      <c r="BR405" s="132"/>
      <c r="BS405" s="132"/>
      <c r="BU405" s="132"/>
      <c r="BW405" s="132"/>
      <c r="BY405" s="132"/>
      <c r="CA405" s="132"/>
      <c r="CC405" s="132"/>
      <c r="CF405" s="132"/>
      <c r="CG405" s="132"/>
      <c r="CI405" s="132"/>
      <c r="CK405" s="132"/>
      <c r="CM405" s="132"/>
      <c r="CO405" s="132"/>
      <c r="CQ405" s="132"/>
      <c r="CR405" s="132"/>
      <c r="CT405" s="132"/>
      <c r="CU405" s="132"/>
      <c r="CW405" s="132"/>
      <c r="CY405" s="132"/>
      <c r="DA405" s="132"/>
      <c r="DB405" s="132"/>
      <c r="DD405" s="132"/>
      <c r="DE405" s="132"/>
      <c r="DF405" s="132"/>
      <c r="DH405" s="132"/>
      <c r="DJ405" s="132"/>
      <c r="DK405" s="132"/>
      <c r="DL405" s="132"/>
      <c r="DM405" s="132"/>
      <c r="DN405" s="132"/>
      <c r="DO405" s="132"/>
      <c r="DQ405" s="132"/>
      <c r="DR405" s="132"/>
      <c r="DT405" s="132"/>
      <c r="DU405" s="132"/>
      <c r="DV405" s="132"/>
      <c r="DW405" s="132"/>
      <c r="DX405" s="132"/>
      <c r="DY405" s="132"/>
      <c r="DZ405" s="132"/>
      <c r="EA405" s="132"/>
      <c r="EB405" s="132"/>
      <c r="EC405" s="132"/>
    </row>
    <row r="406" spans="14:133">
      <c r="N406" s="131"/>
      <c r="Q406" s="132"/>
      <c r="S406" s="132"/>
      <c r="U406" s="132"/>
      <c r="V406" s="132"/>
      <c r="X406" s="132"/>
      <c r="Z406" s="132"/>
      <c r="AB406" s="132"/>
      <c r="AC406" s="132"/>
      <c r="AD406" s="132"/>
      <c r="AF406" s="132"/>
      <c r="AG406" s="132"/>
      <c r="AI406" s="132"/>
      <c r="AK406" s="132"/>
      <c r="AM406" s="132"/>
      <c r="AO406" s="132"/>
      <c r="AP406" s="132"/>
      <c r="AQ406" s="132"/>
      <c r="AS406" s="132"/>
      <c r="AU406" s="132"/>
      <c r="AW406" s="132"/>
      <c r="AX406" s="132"/>
      <c r="AZ406" s="132"/>
      <c r="BB406" s="132"/>
      <c r="BD406" s="132"/>
      <c r="BF406" s="132"/>
      <c r="BH406" s="132"/>
      <c r="BJ406" s="132"/>
      <c r="BL406" s="132"/>
      <c r="BM406" s="132"/>
      <c r="BN406" s="132"/>
      <c r="BO406" s="132"/>
      <c r="BQ406" s="132"/>
      <c r="BR406" s="132"/>
      <c r="BS406" s="132"/>
      <c r="BU406" s="132"/>
      <c r="BW406" s="132"/>
      <c r="BY406" s="132"/>
      <c r="CA406" s="132"/>
      <c r="CC406" s="132"/>
      <c r="CF406" s="132"/>
      <c r="CG406" s="132"/>
      <c r="CI406" s="132"/>
      <c r="CK406" s="132"/>
      <c r="CM406" s="132"/>
      <c r="CO406" s="132"/>
      <c r="CQ406" s="132"/>
      <c r="CR406" s="132"/>
      <c r="CT406" s="132"/>
      <c r="CU406" s="132"/>
      <c r="CW406" s="132"/>
      <c r="CY406" s="132"/>
      <c r="DA406" s="132"/>
      <c r="DB406" s="132"/>
      <c r="DD406" s="132"/>
      <c r="DE406" s="132"/>
      <c r="DF406" s="132"/>
      <c r="DH406" s="132"/>
      <c r="DJ406" s="132"/>
      <c r="DK406" s="132"/>
      <c r="DL406" s="132"/>
      <c r="DM406" s="132"/>
      <c r="DN406" s="132"/>
      <c r="DO406" s="132"/>
      <c r="DQ406" s="132"/>
      <c r="DR406" s="132"/>
      <c r="DT406" s="132"/>
      <c r="DU406" s="132"/>
      <c r="DV406" s="132"/>
      <c r="DW406" s="132"/>
      <c r="DX406" s="132"/>
      <c r="DY406" s="132"/>
      <c r="DZ406" s="132"/>
      <c r="EA406" s="132"/>
      <c r="EB406" s="132"/>
      <c r="EC406" s="132"/>
    </row>
    <row r="407" spans="14:133">
      <c r="N407" s="131"/>
      <c r="Q407" s="132"/>
      <c r="S407" s="132"/>
      <c r="U407" s="132"/>
      <c r="V407" s="132"/>
      <c r="X407" s="132"/>
      <c r="Z407" s="132"/>
      <c r="AB407" s="132"/>
      <c r="AC407" s="132"/>
      <c r="AD407" s="132"/>
      <c r="AF407" s="132"/>
      <c r="AG407" s="132"/>
      <c r="AI407" s="132"/>
      <c r="AK407" s="132"/>
      <c r="AM407" s="132"/>
      <c r="AO407" s="132"/>
      <c r="AP407" s="132"/>
      <c r="AQ407" s="132"/>
      <c r="AS407" s="132"/>
      <c r="AU407" s="132"/>
      <c r="AW407" s="132"/>
      <c r="AX407" s="132"/>
      <c r="AZ407" s="132"/>
      <c r="BB407" s="132"/>
      <c r="BD407" s="132"/>
      <c r="BF407" s="132"/>
      <c r="BH407" s="132"/>
      <c r="BJ407" s="132"/>
      <c r="BL407" s="132"/>
      <c r="BM407" s="132"/>
      <c r="BN407" s="132"/>
      <c r="BO407" s="132"/>
      <c r="BQ407" s="132"/>
      <c r="BR407" s="132"/>
      <c r="BS407" s="132"/>
      <c r="BU407" s="132"/>
      <c r="BW407" s="132"/>
      <c r="BY407" s="132"/>
      <c r="CA407" s="132"/>
      <c r="CC407" s="132"/>
      <c r="CF407" s="132"/>
      <c r="CG407" s="132"/>
      <c r="CI407" s="132"/>
      <c r="CK407" s="132"/>
      <c r="CM407" s="132"/>
      <c r="CO407" s="132"/>
      <c r="CQ407" s="132"/>
      <c r="CR407" s="132"/>
      <c r="CT407" s="132"/>
      <c r="CU407" s="132"/>
      <c r="CW407" s="132"/>
      <c r="CY407" s="132"/>
      <c r="DA407" s="132"/>
      <c r="DB407" s="132"/>
      <c r="DD407" s="132"/>
      <c r="DE407" s="132"/>
      <c r="DF407" s="132"/>
      <c r="DH407" s="132"/>
      <c r="DJ407" s="132"/>
      <c r="DK407" s="132"/>
      <c r="DL407" s="132"/>
      <c r="DM407" s="132"/>
      <c r="DN407" s="132"/>
      <c r="DO407" s="132"/>
      <c r="DQ407" s="132"/>
      <c r="DR407" s="132"/>
      <c r="DT407" s="132"/>
      <c r="DU407" s="132"/>
      <c r="DV407" s="132"/>
      <c r="DW407" s="132"/>
      <c r="DX407" s="132"/>
      <c r="DY407" s="132"/>
      <c r="DZ407" s="132"/>
      <c r="EA407" s="132"/>
      <c r="EB407" s="132"/>
      <c r="EC407" s="132"/>
    </row>
    <row r="408" spans="14:133">
      <c r="N408" s="131"/>
      <c r="Q408" s="132"/>
      <c r="S408" s="132"/>
      <c r="U408" s="132"/>
      <c r="V408" s="132"/>
      <c r="X408" s="132"/>
      <c r="Z408" s="132"/>
      <c r="AB408" s="132"/>
      <c r="AC408" s="132"/>
      <c r="AD408" s="132"/>
      <c r="AF408" s="132"/>
      <c r="AG408" s="132"/>
      <c r="AI408" s="132"/>
      <c r="AK408" s="132"/>
      <c r="AM408" s="132"/>
      <c r="AO408" s="132"/>
      <c r="AP408" s="132"/>
      <c r="AQ408" s="132"/>
      <c r="AS408" s="132"/>
      <c r="AU408" s="132"/>
      <c r="AW408" s="132"/>
      <c r="AX408" s="132"/>
      <c r="AZ408" s="132"/>
      <c r="BB408" s="132"/>
      <c r="BD408" s="132"/>
      <c r="BF408" s="132"/>
      <c r="BH408" s="132"/>
      <c r="BJ408" s="132"/>
      <c r="BL408" s="132"/>
      <c r="BM408" s="132"/>
      <c r="BN408" s="132"/>
      <c r="BO408" s="132"/>
      <c r="BQ408" s="132"/>
      <c r="BR408" s="132"/>
      <c r="BS408" s="132"/>
      <c r="BU408" s="132"/>
      <c r="BW408" s="132"/>
      <c r="BY408" s="132"/>
      <c r="CA408" s="132"/>
      <c r="CC408" s="132"/>
      <c r="CF408" s="132"/>
      <c r="CG408" s="132"/>
      <c r="CI408" s="132"/>
      <c r="CK408" s="132"/>
      <c r="CM408" s="132"/>
      <c r="CO408" s="132"/>
      <c r="CQ408" s="132"/>
      <c r="CR408" s="132"/>
      <c r="CT408" s="132"/>
      <c r="CU408" s="132"/>
      <c r="CW408" s="132"/>
      <c r="CY408" s="132"/>
      <c r="DA408" s="132"/>
      <c r="DB408" s="132"/>
      <c r="DD408" s="132"/>
      <c r="DE408" s="132"/>
      <c r="DF408" s="132"/>
      <c r="DH408" s="132"/>
      <c r="DJ408" s="132"/>
      <c r="DK408" s="132"/>
      <c r="DL408" s="132"/>
      <c r="DM408" s="132"/>
      <c r="DN408" s="132"/>
      <c r="DO408" s="132"/>
      <c r="DQ408" s="132"/>
      <c r="DR408" s="132"/>
      <c r="DT408" s="132"/>
      <c r="DU408" s="132"/>
      <c r="DV408" s="132"/>
      <c r="DW408" s="132"/>
      <c r="DX408" s="132"/>
      <c r="DY408" s="132"/>
      <c r="DZ408" s="132"/>
      <c r="EA408" s="132"/>
      <c r="EB408" s="132"/>
      <c r="EC408" s="132"/>
    </row>
    <row r="409" spans="14:133">
      <c r="N409" s="131"/>
      <c r="Q409" s="132"/>
      <c r="S409" s="132"/>
      <c r="U409" s="132"/>
      <c r="V409" s="132"/>
      <c r="X409" s="132"/>
      <c r="Z409" s="132"/>
      <c r="AB409" s="132"/>
      <c r="AC409" s="132"/>
      <c r="AD409" s="132"/>
      <c r="AF409" s="132"/>
      <c r="AG409" s="132"/>
      <c r="AI409" s="132"/>
      <c r="AK409" s="132"/>
      <c r="AM409" s="132"/>
      <c r="AO409" s="132"/>
      <c r="AP409" s="132"/>
      <c r="AQ409" s="132"/>
      <c r="AS409" s="132"/>
      <c r="AU409" s="132"/>
      <c r="AW409" s="132"/>
      <c r="AX409" s="132"/>
      <c r="AZ409" s="132"/>
      <c r="BB409" s="132"/>
      <c r="BD409" s="132"/>
      <c r="BF409" s="132"/>
      <c r="BH409" s="132"/>
      <c r="BJ409" s="132"/>
      <c r="BL409" s="132"/>
      <c r="BM409" s="132"/>
      <c r="BN409" s="132"/>
      <c r="BO409" s="132"/>
      <c r="BQ409" s="132"/>
      <c r="BR409" s="132"/>
      <c r="BS409" s="132"/>
      <c r="BU409" s="132"/>
      <c r="BW409" s="132"/>
      <c r="BY409" s="132"/>
      <c r="CA409" s="132"/>
      <c r="CC409" s="132"/>
      <c r="CF409" s="132"/>
      <c r="CG409" s="132"/>
      <c r="CI409" s="132"/>
      <c r="CK409" s="132"/>
      <c r="CM409" s="132"/>
      <c r="CO409" s="132"/>
      <c r="CQ409" s="132"/>
      <c r="CR409" s="132"/>
      <c r="CT409" s="132"/>
      <c r="CU409" s="132"/>
      <c r="CW409" s="132"/>
      <c r="CY409" s="132"/>
      <c r="DA409" s="132"/>
      <c r="DB409" s="132"/>
      <c r="DD409" s="132"/>
      <c r="DE409" s="132"/>
      <c r="DF409" s="132"/>
      <c r="DH409" s="132"/>
      <c r="DJ409" s="132"/>
      <c r="DK409" s="132"/>
      <c r="DL409" s="132"/>
      <c r="DM409" s="132"/>
      <c r="DN409" s="132"/>
      <c r="DO409" s="132"/>
      <c r="DQ409" s="132"/>
      <c r="DR409" s="132"/>
      <c r="DT409" s="132"/>
      <c r="DU409" s="132"/>
      <c r="DV409" s="132"/>
      <c r="DW409" s="132"/>
      <c r="DX409" s="132"/>
      <c r="DY409" s="132"/>
      <c r="DZ409" s="132"/>
      <c r="EA409" s="132"/>
      <c r="EB409" s="132"/>
      <c r="EC409" s="132"/>
    </row>
    <row r="410" spans="14:133">
      <c r="N410" s="131"/>
      <c r="Q410" s="132"/>
      <c r="S410" s="132"/>
      <c r="U410" s="132"/>
      <c r="V410" s="132"/>
      <c r="X410" s="132"/>
      <c r="Z410" s="132"/>
      <c r="AB410" s="132"/>
      <c r="AC410" s="132"/>
      <c r="AD410" s="132"/>
      <c r="AF410" s="132"/>
      <c r="AG410" s="132"/>
      <c r="AI410" s="132"/>
      <c r="AK410" s="132"/>
      <c r="AM410" s="132"/>
      <c r="AO410" s="132"/>
      <c r="AP410" s="132"/>
      <c r="AQ410" s="132"/>
      <c r="AS410" s="132"/>
      <c r="AU410" s="132"/>
      <c r="AW410" s="132"/>
      <c r="AX410" s="132"/>
      <c r="AZ410" s="132"/>
      <c r="BB410" s="132"/>
      <c r="BD410" s="132"/>
      <c r="BF410" s="132"/>
      <c r="BH410" s="132"/>
      <c r="BJ410" s="132"/>
      <c r="BL410" s="132"/>
      <c r="BM410" s="132"/>
      <c r="BN410" s="132"/>
      <c r="BO410" s="132"/>
      <c r="BQ410" s="132"/>
      <c r="BR410" s="132"/>
      <c r="BS410" s="132"/>
      <c r="BU410" s="132"/>
      <c r="BW410" s="132"/>
      <c r="BY410" s="132"/>
      <c r="CA410" s="132"/>
      <c r="CC410" s="132"/>
      <c r="CF410" s="132"/>
      <c r="CG410" s="132"/>
      <c r="CI410" s="132"/>
      <c r="CK410" s="132"/>
      <c r="CM410" s="132"/>
      <c r="CO410" s="132"/>
      <c r="CQ410" s="132"/>
      <c r="CR410" s="132"/>
      <c r="CT410" s="132"/>
      <c r="CU410" s="132"/>
      <c r="CW410" s="132"/>
      <c r="CY410" s="132"/>
      <c r="DA410" s="132"/>
      <c r="DB410" s="132"/>
      <c r="DD410" s="132"/>
      <c r="DE410" s="132"/>
      <c r="DF410" s="132"/>
      <c r="DH410" s="132"/>
      <c r="DJ410" s="132"/>
      <c r="DK410" s="132"/>
      <c r="DL410" s="132"/>
      <c r="DM410" s="132"/>
      <c r="DN410" s="132"/>
      <c r="DO410" s="132"/>
      <c r="DQ410" s="132"/>
      <c r="DR410" s="132"/>
      <c r="DT410" s="132"/>
      <c r="DU410" s="132"/>
      <c r="DV410" s="132"/>
      <c r="DW410" s="132"/>
      <c r="DX410" s="132"/>
      <c r="DY410" s="132"/>
      <c r="DZ410" s="132"/>
      <c r="EA410" s="132"/>
      <c r="EB410" s="132"/>
      <c r="EC410" s="132"/>
    </row>
    <row r="411" spans="14:133">
      <c r="N411" s="131"/>
      <c r="Q411" s="132"/>
      <c r="S411" s="132"/>
      <c r="U411" s="132"/>
      <c r="V411" s="132"/>
      <c r="X411" s="132"/>
      <c r="Z411" s="132"/>
      <c r="AB411" s="132"/>
      <c r="AC411" s="132"/>
      <c r="AD411" s="132"/>
      <c r="AF411" s="132"/>
      <c r="AG411" s="132"/>
      <c r="AI411" s="132"/>
      <c r="AK411" s="132"/>
      <c r="AM411" s="132"/>
      <c r="AO411" s="132"/>
      <c r="AP411" s="132"/>
      <c r="AQ411" s="132"/>
      <c r="AS411" s="132"/>
      <c r="AU411" s="132"/>
      <c r="AW411" s="132"/>
      <c r="AX411" s="132"/>
      <c r="AZ411" s="132"/>
      <c r="BB411" s="132"/>
      <c r="BD411" s="132"/>
      <c r="BF411" s="132"/>
      <c r="BH411" s="132"/>
      <c r="BJ411" s="132"/>
      <c r="BL411" s="132"/>
      <c r="BM411" s="132"/>
      <c r="BN411" s="132"/>
      <c r="BO411" s="132"/>
      <c r="BQ411" s="132"/>
      <c r="BR411" s="132"/>
      <c r="BS411" s="132"/>
      <c r="BU411" s="132"/>
      <c r="BW411" s="132"/>
      <c r="BY411" s="132"/>
      <c r="CA411" s="132"/>
      <c r="CC411" s="132"/>
      <c r="CF411" s="132"/>
      <c r="CG411" s="132"/>
      <c r="CI411" s="132"/>
      <c r="CK411" s="132"/>
      <c r="CM411" s="132"/>
      <c r="CO411" s="132"/>
      <c r="CQ411" s="132"/>
      <c r="CR411" s="132"/>
      <c r="CT411" s="132"/>
      <c r="CU411" s="132"/>
      <c r="CW411" s="132"/>
      <c r="CY411" s="132"/>
      <c r="DA411" s="132"/>
      <c r="DB411" s="132"/>
      <c r="DD411" s="132"/>
      <c r="DE411" s="132"/>
      <c r="DF411" s="132"/>
      <c r="DH411" s="132"/>
      <c r="DJ411" s="132"/>
      <c r="DK411" s="132"/>
      <c r="DL411" s="132"/>
      <c r="DM411" s="132"/>
      <c r="DN411" s="132"/>
      <c r="DO411" s="132"/>
      <c r="DQ411" s="132"/>
      <c r="DR411" s="132"/>
      <c r="DT411" s="132"/>
      <c r="DU411" s="132"/>
      <c r="DV411" s="132"/>
      <c r="DW411" s="132"/>
      <c r="DX411" s="132"/>
      <c r="DY411" s="132"/>
      <c r="DZ411" s="132"/>
      <c r="EA411" s="132"/>
      <c r="EB411" s="132"/>
      <c r="EC411" s="132"/>
    </row>
    <row r="412" spans="14:133">
      <c r="N412" s="131"/>
      <c r="Q412" s="132"/>
      <c r="S412" s="132"/>
      <c r="U412" s="132"/>
      <c r="V412" s="132"/>
      <c r="X412" s="132"/>
      <c r="Z412" s="132"/>
      <c r="AB412" s="132"/>
      <c r="AC412" s="132"/>
      <c r="AD412" s="132"/>
      <c r="AF412" s="132"/>
      <c r="AG412" s="132"/>
      <c r="AI412" s="132"/>
      <c r="AK412" s="132"/>
      <c r="AM412" s="132"/>
      <c r="AO412" s="132"/>
      <c r="AP412" s="132"/>
      <c r="AQ412" s="132"/>
      <c r="AS412" s="132"/>
      <c r="AU412" s="132"/>
      <c r="AW412" s="132"/>
      <c r="AX412" s="132"/>
      <c r="AZ412" s="132"/>
      <c r="BB412" s="132"/>
      <c r="BD412" s="132"/>
      <c r="BF412" s="132"/>
      <c r="BH412" s="132"/>
      <c r="BJ412" s="132"/>
      <c r="BL412" s="132"/>
      <c r="BM412" s="132"/>
      <c r="BN412" s="132"/>
      <c r="BO412" s="132"/>
      <c r="BQ412" s="132"/>
      <c r="BR412" s="132"/>
      <c r="BS412" s="132"/>
      <c r="BU412" s="132"/>
      <c r="BW412" s="132"/>
      <c r="BY412" s="132"/>
      <c r="CA412" s="132"/>
      <c r="CC412" s="132"/>
      <c r="CF412" s="132"/>
      <c r="CG412" s="132"/>
      <c r="CI412" s="132"/>
      <c r="CK412" s="132"/>
      <c r="CM412" s="132"/>
      <c r="CO412" s="132"/>
      <c r="CQ412" s="132"/>
      <c r="CR412" s="132"/>
      <c r="CT412" s="132"/>
      <c r="CU412" s="132"/>
      <c r="CW412" s="132"/>
      <c r="CY412" s="132"/>
      <c r="DA412" s="132"/>
      <c r="DB412" s="132"/>
      <c r="DD412" s="132"/>
      <c r="DE412" s="132"/>
      <c r="DF412" s="132"/>
      <c r="DH412" s="132"/>
      <c r="DJ412" s="132"/>
      <c r="DK412" s="132"/>
      <c r="DL412" s="132"/>
      <c r="DM412" s="132"/>
      <c r="DN412" s="132"/>
      <c r="DO412" s="132"/>
      <c r="DQ412" s="132"/>
      <c r="DR412" s="132"/>
      <c r="DT412" s="132"/>
      <c r="DU412" s="132"/>
      <c r="DV412" s="132"/>
      <c r="DW412" s="132"/>
      <c r="DX412" s="132"/>
      <c r="DY412" s="132"/>
      <c r="DZ412" s="132"/>
      <c r="EA412" s="132"/>
      <c r="EB412" s="132"/>
      <c r="EC412" s="132"/>
    </row>
    <row r="413" spans="14:133">
      <c r="N413" s="131"/>
      <c r="Q413" s="132"/>
      <c r="S413" s="132"/>
      <c r="U413" s="132"/>
      <c r="V413" s="132"/>
      <c r="X413" s="132"/>
      <c r="Z413" s="132"/>
      <c r="AB413" s="132"/>
      <c r="AC413" s="132"/>
      <c r="AD413" s="132"/>
      <c r="AF413" s="132"/>
      <c r="AG413" s="132"/>
      <c r="AI413" s="132"/>
      <c r="AK413" s="132"/>
      <c r="AM413" s="132"/>
      <c r="AO413" s="132"/>
      <c r="AP413" s="132"/>
      <c r="AQ413" s="132"/>
      <c r="AS413" s="132"/>
      <c r="AU413" s="132"/>
      <c r="AW413" s="132"/>
      <c r="AX413" s="132"/>
      <c r="AZ413" s="132"/>
      <c r="BB413" s="132"/>
      <c r="BD413" s="132"/>
      <c r="BF413" s="132"/>
      <c r="BH413" s="132"/>
      <c r="BJ413" s="132"/>
      <c r="BL413" s="132"/>
      <c r="BM413" s="132"/>
      <c r="BN413" s="132"/>
      <c r="BO413" s="132"/>
      <c r="BQ413" s="132"/>
      <c r="BR413" s="132"/>
      <c r="BS413" s="132"/>
      <c r="BU413" s="132"/>
      <c r="BW413" s="132"/>
      <c r="BY413" s="132"/>
      <c r="CA413" s="132"/>
      <c r="CC413" s="132"/>
      <c r="CF413" s="132"/>
      <c r="CG413" s="132"/>
      <c r="CI413" s="132"/>
      <c r="CK413" s="132"/>
      <c r="CM413" s="132"/>
      <c r="CO413" s="132"/>
      <c r="CQ413" s="132"/>
      <c r="CR413" s="132"/>
      <c r="CT413" s="132"/>
      <c r="CU413" s="132"/>
      <c r="CW413" s="132"/>
      <c r="CY413" s="132"/>
      <c r="DA413" s="132"/>
      <c r="DB413" s="132"/>
      <c r="DD413" s="132"/>
      <c r="DE413" s="132"/>
      <c r="DF413" s="132"/>
      <c r="DH413" s="132"/>
      <c r="DJ413" s="132"/>
      <c r="DK413" s="132"/>
      <c r="DL413" s="132"/>
      <c r="DM413" s="132"/>
      <c r="DN413" s="132"/>
      <c r="DO413" s="132"/>
      <c r="DQ413" s="132"/>
      <c r="DR413" s="132"/>
      <c r="DT413" s="132"/>
      <c r="DU413" s="132"/>
      <c r="DV413" s="132"/>
      <c r="DW413" s="132"/>
      <c r="DX413" s="132"/>
      <c r="DY413" s="132"/>
      <c r="DZ413" s="132"/>
      <c r="EA413" s="132"/>
      <c r="EB413" s="132"/>
      <c r="EC413" s="132"/>
    </row>
    <row r="414" spans="14:133">
      <c r="N414" s="131"/>
      <c r="Q414" s="132"/>
      <c r="S414" s="132"/>
      <c r="U414" s="132"/>
      <c r="V414" s="132"/>
      <c r="X414" s="132"/>
      <c r="Z414" s="132"/>
      <c r="AB414" s="132"/>
      <c r="AC414" s="132"/>
      <c r="AD414" s="132"/>
      <c r="AF414" s="132"/>
      <c r="AG414" s="132"/>
      <c r="AI414" s="132"/>
      <c r="AK414" s="132"/>
      <c r="AM414" s="132"/>
      <c r="AO414" s="132"/>
      <c r="AP414" s="132"/>
      <c r="AQ414" s="132"/>
      <c r="AS414" s="132"/>
      <c r="AU414" s="132"/>
      <c r="AW414" s="132"/>
      <c r="AX414" s="132"/>
      <c r="AZ414" s="132"/>
      <c r="BB414" s="132"/>
      <c r="BD414" s="132"/>
      <c r="BF414" s="132"/>
      <c r="BH414" s="132"/>
      <c r="BJ414" s="132"/>
      <c r="BL414" s="132"/>
      <c r="BM414" s="132"/>
      <c r="BN414" s="132"/>
      <c r="BO414" s="132"/>
      <c r="BQ414" s="132"/>
      <c r="BR414" s="132"/>
      <c r="BS414" s="132"/>
      <c r="BU414" s="132"/>
      <c r="BW414" s="132"/>
      <c r="BY414" s="132"/>
      <c r="CA414" s="132"/>
      <c r="CC414" s="132"/>
      <c r="CF414" s="132"/>
      <c r="CG414" s="132"/>
      <c r="CI414" s="132"/>
      <c r="CK414" s="132"/>
      <c r="CM414" s="132"/>
      <c r="CO414" s="132"/>
      <c r="CQ414" s="132"/>
      <c r="CR414" s="132"/>
      <c r="CT414" s="132"/>
      <c r="CU414" s="132"/>
      <c r="CW414" s="132"/>
      <c r="CY414" s="132"/>
      <c r="DA414" s="132"/>
      <c r="DB414" s="132"/>
      <c r="DD414" s="132"/>
      <c r="DE414" s="132"/>
      <c r="DF414" s="132"/>
      <c r="DH414" s="132"/>
      <c r="DJ414" s="132"/>
      <c r="DK414" s="132"/>
      <c r="DL414" s="132"/>
      <c r="DM414" s="132"/>
      <c r="DN414" s="132"/>
      <c r="DO414" s="132"/>
      <c r="DQ414" s="132"/>
      <c r="DR414" s="132"/>
      <c r="DT414" s="132"/>
      <c r="DU414" s="132"/>
      <c r="DV414" s="132"/>
      <c r="DW414" s="132"/>
      <c r="DX414" s="132"/>
      <c r="DY414" s="132"/>
      <c r="DZ414" s="132"/>
      <c r="EA414" s="132"/>
      <c r="EB414" s="132"/>
      <c r="EC414" s="132"/>
    </row>
    <row r="415" spans="14:133">
      <c r="N415" s="131"/>
      <c r="Q415" s="132"/>
      <c r="S415" s="132"/>
      <c r="U415" s="132"/>
      <c r="V415" s="132"/>
      <c r="X415" s="132"/>
      <c r="Z415" s="132"/>
      <c r="AB415" s="132"/>
      <c r="AC415" s="132"/>
      <c r="AD415" s="132"/>
      <c r="AF415" s="132"/>
      <c r="AG415" s="132"/>
      <c r="AI415" s="132"/>
      <c r="AK415" s="132"/>
      <c r="AM415" s="132"/>
      <c r="AO415" s="132"/>
      <c r="AP415" s="132"/>
      <c r="AQ415" s="132"/>
      <c r="AS415" s="132"/>
      <c r="AU415" s="132"/>
      <c r="AW415" s="132"/>
      <c r="AX415" s="132"/>
      <c r="AZ415" s="132"/>
      <c r="BB415" s="132"/>
      <c r="BD415" s="132"/>
      <c r="BF415" s="132"/>
      <c r="BH415" s="132"/>
      <c r="BJ415" s="132"/>
      <c r="BL415" s="132"/>
      <c r="BM415" s="132"/>
      <c r="BN415" s="132"/>
      <c r="BO415" s="132"/>
      <c r="BQ415" s="132"/>
      <c r="BR415" s="132"/>
      <c r="BS415" s="132"/>
      <c r="BU415" s="132"/>
      <c r="BW415" s="132"/>
      <c r="BY415" s="132"/>
      <c r="CA415" s="132"/>
      <c r="CC415" s="132"/>
      <c r="CF415" s="132"/>
      <c r="CG415" s="132"/>
      <c r="CI415" s="132"/>
      <c r="CK415" s="132"/>
      <c r="CM415" s="132"/>
      <c r="CO415" s="132"/>
      <c r="CQ415" s="132"/>
      <c r="CR415" s="132"/>
      <c r="CT415" s="132"/>
      <c r="CU415" s="132"/>
      <c r="CW415" s="132"/>
      <c r="CY415" s="132"/>
      <c r="DA415" s="132"/>
      <c r="DB415" s="132"/>
      <c r="DD415" s="132"/>
      <c r="DE415" s="132"/>
      <c r="DF415" s="132"/>
      <c r="DH415" s="132"/>
      <c r="DJ415" s="132"/>
      <c r="DK415" s="132"/>
      <c r="DL415" s="132"/>
      <c r="DM415" s="132"/>
      <c r="DN415" s="132"/>
      <c r="DO415" s="132"/>
      <c r="DQ415" s="132"/>
      <c r="DR415" s="132"/>
      <c r="DT415" s="132"/>
      <c r="DU415" s="132"/>
      <c r="DV415" s="132"/>
      <c r="DW415" s="132"/>
      <c r="DX415" s="132"/>
      <c r="DY415" s="132"/>
      <c r="DZ415" s="132"/>
      <c r="EA415" s="132"/>
      <c r="EB415" s="132"/>
      <c r="EC415" s="132"/>
    </row>
    <row r="416" spans="14:133">
      <c r="N416" s="131"/>
      <c r="Q416" s="132"/>
      <c r="S416" s="132"/>
      <c r="U416" s="132"/>
      <c r="V416" s="132"/>
      <c r="X416" s="132"/>
      <c r="Z416" s="132"/>
      <c r="AB416" s="132"/>
      <c r="AC416" s="132"/>
      <c r="AD416" s="132"/>
      <c r="AF416" s="132"/>
      <c r="AG416" s="132"/>
      <c r="AI416" s="132"/>
      <c r="AK416" s="132"/>
      <c r="AM416" s="132"/>
      <c r="AO416" s="132"/>
      <c r="AP416" s="132"/>
      <c r="AQ416" s="132"/>
      <c r="AS416" s="132"/>
      <c r="AU416" s="132"/>
      <c r="AW416" s="132"/>
      <c r="AX416" s="132"/>
      <c r="AZ416" s="132"/>
      <c r="BB416" s="132"/>
      <c r="BD416" s="132"/>
      <c r="BF416" s="132"/>
      <c r="BH416" s="132"/>
      <c r="BJ416" s="132"/>
      <c r="BL416" s="132"/>
      <c r="BM416" s="132"/>
      <c r="BN416" s="132"/>
      <c r="BO416" s="132"/>
      <c r="BQ416" s="132"/>
      <c r="BR416" s="132"/>
      <c r="BS416" s="132"/>
      <c r="BU416" s="132"/>
      <c r="BW416" s="132"/>
      <c r="BY416" s="132"/>
      <c r="CA416" s="132"/>
      <c r="CC416" s="132"/>
      <c r="CF416" s="132"/>
      <c r="CG416" s="132"/>
      <c r="CI416" s="132"/>
      <c r="CK416" s="132"/>
      <c r="CM416" s="132"/>
      <c r="CO416" s="132"/>
      <c r="CQ416" s="132"/>
      <c r="CR416" s="132"/>
      <c r="CT416" s="132"/>
      <c r="CU416" s="132"/>
      <c r="CW416" s="132"/>
      <c r="CY416" s="132"/>
      <c r="DA416" s="132"/>
      <c r="DB416" s="132"/>
      <c r="DD416" s="132"/>
      <c r="DE416" s="132"/>
      <c r="DF416" s="132"/>
      <c r="DH416" s="132"/>
      <c r="DJ416" s="132"/>
      <c r="DK416" s="132"/>
      <c r="DL416" s="132"/>
      <c r="DM416" s="132"/>
      <c r="DN416" s="132"/>
      <c r="DO416" s="132"/>
      <c r="DQ416" s="132"/>
      <c r="DR416" s="132"/>
      <c r="DT416" s="132"/>
      <c r="DU416" s="132"/>
      <c r="DV416" s="132"/>
      <c r="DW416" s="132"/>
      <c r="DX416" s="132"/>
      <c r="DY416" s="132"/>
      <c r="DZ416" s="132"/>
      <c r="EA416" s="132"/>
      <c r="EB416" s="132"/>
      <c r="EC416" s="132"/>
    </row>
    <row r="417" spans="14:133">
      <c r="N417" s="131"/>
      <c r="Q417" s="132"/>
      <c r="S417" s="132"/>
      <c r="U417" s="132"/>
      <c r="V417" s="132"/>
      <c r="X417" s="132"/>
      <c r="Z417" s="132"/>
      <c r="AB417" s="132"/>
      <c r="AC417" s="132"/>
      <c r="AD417" s="132"/>
      <c r="AF417" s="132"/>
      <c r="AG417" s="132"/>
      <c r="AI417" s="132"/>
      <c r="AK417" s="132"/>
      <c r="AM417" s="132"/>
      <c r="AO417" s="132"/>
      <c r="AP417" s="132"/>
      <c r="AQ417" s="132"/>
      <c r="AS417" s="132"/>
      <c r="AU417" s="132"/>
      <c r="AW417" s="132"/>
      <c r="AX417" s="132"/>
      <c r="AZ417" s="132"/>
      <c r="BB417" s="132"/>
      <c r="BD417" s="132"/>
      <c r="BF417" s="132"/>
      <c r="BH417" s="132"/>
      <c r="BJ417" s="132"/>
      <c r="BL417" s="132"/>
      <c r="BM417" s="132"/>
      <c r="BN417" s="132"/>
      <c r="BO417" s="132"/>
      <c r="BQ417" s="132"/>
      <c r="BR417" s="132"/>
      <c r="BS417" s="132"/>
      <c r="BU417" s="132"/>
      <c r="BW417" s="132"/>
      <c r="BY417" s="132"/>
      <c r="CA417" s="132"/>
      <c r="CC417" s="132"/>
      <c r="CF417" s="132"/>
      <c r="CG417" s="132"/>
      <c r="CI417" s="132"/>
      <c r="CK417" s="132"/>
      <c r="CM417" s="132"/>
      <c r="CO417" s="132"/>
      <c r="CQ417" s="132"/>
      <c r="CR417" s="132"/>
      <c r="CT417" s="132"/>
      <c r="CU417" s="132"/>
      <c r="CW417" s="132"/>
      <c r="CY417" s="132"/>
      <c r="DA417" s="132"/>
      <c r="DB417" s="132"/>
      <c r="DD417" s="132"/>
      <c r="DE417" s="132"/>
      <c r="DF417" s="132"/>
      <c r="DH417" s="132"/>
      <c r="DJ417" s="132"/>
      <c r="DK417" s="132"/>
      <c r="DL417" s="132"/>
      <c r="DM417" s="132"/>
      <c r="DN417" s="132"/>
      <c r="DO417" s="132"/>
      <c r="DQ417" s="132"/>
      <c r="DR417" s="132"/>
      <c r="DT417" s="132"/>
      <c r="DU417" s="132"/>
      <c r="DV417" s="132"/>
      <c r="DW417" s="132"/>
      <c r="DX417" s="132"/>
      <c r="DY417" s="132"/>
      <c r="DZ417" s="132"/>
      <c r="EA417" s="132"/>
      <c r="EB417" s="132"/>
      <c r="EC417" s="132"/>
    </row>
    <row r="418" spans="14:133">
      <c r="N418" s="131"/>
      <c r="Q418" s="132"/>
      <c r="S418" s="132"/>
      <c r="U418" s="132"/>
      <c r="V418" s="132"/>
      <c r="X418" s="132"/>
      <c r="Z418" s="132"/>
      <c r="AB418" s="132"/>
      <c r="AC418" s="132"/>
      <c r="AD418" s="132"/>
      <c r="AF418" s="132"/>
      <c r="AG418" s="132"/>
      <c r="AI418" s="132"/>
      <c r="AK418" s="132"/>
      <c r="AM418" s="132"/>
      <c r="AO418" s="132"/>
      <c r="AP418" s="132"/>
      <c r="AQ418" s="132"/>
      <c r="AS418" s="132"/>
      <c r="AU418" s="132"/>
      <c r="AW418" s="132"/>
      <c r="AX418" s="132"/>
      <c r="AZ418" s="132"/>
      <c r="BB418" s="132"/>
      <c r="BD418" s="132"/>
      <c r="BF418" s="132"/>
      <c r="BH418" s="132"/>
      <c r="BJ418" s="132"/>
      <c r="BL418" s="132"/>
      <c r="BM418" s="132"/>
      <c r="BN418" s="132"/>
      <c r="BO418" s="132"/>
      <c r="BQ418" s="132"/>
      <c r="BR418" s="132"/>
      <c r="BS418" s="132"/>
      <c r="BU418" s="132"/>
      <c r="BW418" s="132"/>
      <c r="BY418" s="132"/>
      <c r="CA418" s="132"/>
      <c r="CC418" s="132"/>
      <c r="CF418" s="132"/>
      <c r="CG418" s="132"/>
      <c r="CI418" s="132"/>
      <c r="CK418" s="132"/>
      <c r="CM418" s="132"/>
      <c r="CO418" s="132"/>
      <c r="CQ418" s="132"/>
      <c r="CR418" s="132"/>
      <c r="CT418" s="132"/>
      <c r="CU418" s="132"/>
      <c r="CW418" s="132"/>
      <c r="CY418" s="132"/>
      <c r="DA418" s="132"/>
      <c r="DB418" s="132"/>
      <c r="DD418" s="132"/>
      <c r="DE418" s="132"/>
      <c r="DF418" s="132"/>
      <c r="DH418" s="132"/>
      <c r="DJ418" s="132"/>
      <c r="DK418" s="132"/>
      <c r="DL418" s="132"/>
      <c r="DM418" s="132"/>
      <c r="DN418" s="132"/>
      <c r="DO418" s="132"/>
      <c r="DQ418" s="132"/>
      <c r="DR418" s="132"/>
      <c r="DT418" s="132"/>
      <c r="DU418" s="132"/>
      <c r="DV418" s="132"/>
      <c r="DW418" s="132"/>
      <c r="DX418" s="132"/>
      <c r="DY418" s="132"/>
      <c r="DZ418" s="132"/>
      <c r="EA418" s="132"/>
      <c r="EB418" s="132"/>
      <c r="EC418" s="132"/>
    </row>
    <row r="419" spans="14:133">
      <c r="N419" s="131"/>
      <c r="Q419" s="132"/>
      <c r="S419" s="132"/>
      <c r="U419" s="132"/>
      <c r="V419" s="132"/>
      <c r="X419" s="132"/>
      <c r="Z419" s="132"/>
      <c r="AB419" s="132"/>
      <c r="AC419" s="132"/>
      <c r="AD419" s="132"/>
      <c r="AF419" s="132"/>
      <c r="AG419" s="132"/>
      <c r="AI419" s="132"/>
      <c r="AK419" s="132"/>
      <c r="AM419" s="132"/>
      <c r="AO419" s="132"/>
      <c r="AP419" s="132"/>
      <c r="AQ419" s="132"/>
      <c r="AS419" s="132"/>
      <c r="AU419" s="132"/>
      <c r="AW419" s="132"/>
      <c r="AX419" s="132"/>
      <c r="AZ419" s="132"/>
      <c r="BB419" s="132"/>
      <c r="BD419" s="132"/>
      <c r="BF419" s="132"/>
      <c r="BH419" s="132"/>
      <c r="BJ419" s="132"/>
      <c r="BL419" s="132"/>
      <c r="BM419" s="132"/>
      <c r="BN419" s="132"/>
      <c r="BO419" s="132"/>
      <c r="BQ419" s="132"/>
      <c r="BR419" s="132"/>
      <c r="BS419" s="132"/>
      <c r="BU419" s="132"/>
      <c r="BW419" s="132"/>
      <c r="BY419" s="132"/>
      <c r="CA419" s="132"/>
      <c r="CC419" s="132"/>
      <c r="CF419" s="132"/>
      <c r="CG419" s="132"/>
      <c r="CI419" s="132"/>
      <c r="CK419" s="132"/>
      <c r="CM419" s="132"/>
      <c r="CO419" s="132"/>
      <c r="CQ419" s="132"/>
      <c r="CR419" s="132"/>
      <c r="CT419" s="132"/>
      <c r="CU419" s="132"/>
      <c r="CW419" s="132"/>
      <c r="CY419" s="132"/>
      <c r="DA419" s="132"/>
      <c r="DB419" s="132"/>
      <c r="DD419" s="132"/>
      <c r="DE419" s="132"/>
      <c r="DF419" s="132"/>
      <c r="DH419" s="132"/>
      <c r="DJ419" s="132"/>
      <c r="DK419" s="132"/>
      <c r="DL419" s="132"/>
      <c r="DM419" s="132"/>
      <c r="DN419" s="132"/>
      <c r="DO419" s="132"/>
      <c r="DQ419" s="132"/>
      <c r="DR419" s="132"/>
      <c r="DT419" s="132"/>
      <c r="DU419" s="132"/>
      <c r="DV419" s="132"/>
      <c r="DW419" s="132"/>
      <c r="DX419" s="132"/>
      <c r="DY419" s="132"/>
      <c r="DZ419" s="132"/>
      <c r="EA419" s="132"/>
      <c r="EB419" s="132"/>
      <c r="EC419" s="132"/>
    </row>
    <row r="420" spans="14:133">
      <c r="N420" s="131"/>
      <c r="Q420" s="132"/>
      <c r="S420" s="132"/>
      <c r="U420" s="132"/>
      <c r="V420" s="132"/>
      <c r="X420" s="132"/>
      <c r="Z420" s="132"/>
      <c r="AB420" s="132"/>
      <c r="AC420" s="132"/>
      <c r="AD420" s="132"/>
      <c r="AF420" s="132"/>
      <c r="AG420" s="132"/>
      <c r="AI420" s="132"/>
      <c r="AK420" s="132"/>
      <c r="AM420" s="132"/>
      <c r="AO420" s="132"/>
      <c r="AP420" s="132"/>
      <c r="AQ420" s="132"/>
      <c r="AS420" s="132"/>
      <c r="AU420" s="132"/>
      <c r="AW420" s="132"/>
      <c r="AX420" s="132"/>
      <c r="AZ420" s="132"/>
      <c r="BB420" s="132"/>
      <c r="BD420" s="132"/>
      <c r="BF420" s="132"/>
      <c r="BH420" s="132"/>
      <c r="BJ420" s="132"/>
      <c r="BL420" s="132"/>
      <c r="BM420" s="132"/>
      <c r="BN420" s="132"/>
      <c r="BO420" s="132"/>
      <c r="BQ420" s="132"/>
      <c r="BR420" s="132"/>
      <c r="BS420" s="132"/>
      <c r="BU420" s="132"/>
      <c r="BW420" s="132"/>
      <c r="BY420" s="132"/>
      <c r="CA420" s="132"/>
      <c r="CC420" s="132"/>
      <c r="CF420" s="132"/>
      <c r="CG420" s="132"/>
      <c r="CI420" s="132"/>
      <c r="CK420" s="132"/>
      <c r="CM420" s="132"/>
      <c r="CO420" s="132"/>
      <c r="CQ420" s="132"/>
      <c r="CR420" s="132"/>
      <c r="CT420" s="132"/>
      <c r="CU420" s="132"/>
      <c r="CW420" s="132"/>
      <c r="CY420" s="132"/>
      <c r="DA420" s="132"/>
      <c r="DB420" s="132"/>
      <c r="DD420" s="132"/>
      <c r="DE420" s="132"/>
      <c r="DF420" s="132"/>
      <c r="DH420" s="132"/>
      <c r="DJ420" s="132"/>
      <c r="DK420" s="132"/>
      <c r="DL420" s="132"/>
      <c r="DM420" s="132"/>
      <c r="DN420" s="132"/>
      <c r="DO420" s="132"/>
      <c r="DQ420" s="132"/>
      <c r="DR420" s="132"/>
      <c r="DT420" s="132"/>
      <c r="DU420" s="132"/>
      <c r="DV420" s="132"/>
      <c r="DW420" s="132"/>
      <c r="DX420" s="132"/>
      <c r="DY420" s="132"/>
      <c r="DZ420" s="132"/>
      <c r="EA420" s="132"/>
      <c r="EB420" s="132"/>
      <c r="EC420" s="132"/>
    </row>
    <row r="421" spans="14:133">
      <c r="N421" s="131"/>
      <c r="Q421" s="132"/>
      <c r="S421" s="132"/>
      <c r="U421" s="132"/>
      <c r="V421" s="132"/>
      <c r="X421" s="132"/>
      <c r="Z421" s="132"/>
      <c r="AB421" s="132"/>
      <c r="AC421" s="132"/>
      <c r="AD421" s="132"/>
      <c r="AF421" s="132"/>
      <c r="AG421" s="132"/>
      <c r="AI421" s="132"/>
      <c r="AK421" s="132"/>
      <c r="AM421" s="132"/>
      <c r="AO421" s="132"/>
      <c r="AP421" s="132"/>
      <c r="AQ421" s="132"/>
      <c r="AS421" s="132"/>
      <c r="AU421" s="132"/>
      <c r="AW421" s="132"/>
      <c r="AX421" s="132"/>
      <c r="AZ421" s="132"/>
      <c r="BB421" s="132"/>
      <c r="BD421" s="132"/>
      <c r="BF421" s="132"/>
      <c r="BH421" s="132"/>
      <c r="BJ421" s="132"/>
      <c r="BL421" s="132"/>
      <c r="BM421" s="132"/>
      <c r="BN421" s="132"/>
      <c r="BO421" s="132"/>
      <c r="BQ421" s="132"/>
      <c r="BR421" s="132"/>
      <c r="BS421" s="132"/>
      <c r="BU421" s="132"/>
      <c r="BW421" s="132"/>
      <c r="BY421" s="132"/>
      <c r="CA421" s="132"/>
      <c r="CC421" s="132"/>
      <c r="CF421" s="132"/>
      <c r="CG421" s="132"/>
      <c r="CI421" s="132"/>
      <c r="CK421" s="132"/>
      <c r="CM421" s="132"/>
      <c r="CO421" s="132"/>
      <c r="CQ421" s="132"/>
      <c r="CR421" s="132"/>
      <c r="CT421" s="132"/>
      <c r="CU421" s="132"/>
      <c r="CW421" s="132"/>
      <c r="CY421" s="132"/>
      <c r="DA421" s="132"/>
      <c r="DB421" s="132"/>
      <c r="DD421" s="132"/>
      <c r="DE421" s="132"/>
      <c r="DF421" s="132"/>
      <c r="DH421" s="132"/>
      <c r="DJ421" s="132"/>
      <c r="DK421" s="132"/>
      <c r="DL421" s="132"/>
      <c r="DM421" s="132"/>
      <c r="DN421" s="132"/>
      <c r="DO421" s="132"/>
      <c r="DQ421" s="132"/>
      <c r="DR421" s="132"/>
      <c r="DT421" s="132"/>
      <c r="DU421" s="132"/>
      <c r="DV421" s="132"/>
      <c r="DW421" s="132"/>
      <c r="DX421" s="132"/>
      <c r="DY421" s="132"/>
      <c r="DZ421" s="132"/>
      <c r="EA421" s="132"/>
      <c r="EB421" s="132"/>
      <c r="EC421" s="132"/>
    </row>
    <row r="422" spans="14:133">
      <c r="N422" s="131"/>
      <c r="Q422" s="132"/>
      <c r="S422" s="132"/>
      <c r="U422" s="132"/>
      <c r="V422" s="132"/>
      <c r="X422" s="132"/>
      <c r="Z422" s="132"/>
      <c r="AB422" s="132"/>
      <c r="AC422" s="132"/>
      <c r="AD422" s="132"/>
      <c r="AF422" s="132"/>
      <c r="AG422" s="132"/>
      <c r="AI422" s="132"/>
      <c r="AK422" s="132"/>
      <c r="AM422" s="132"/>
      <c r="AO422" s="132"/>
      <c r="AP422" s="132"/>
      <c r="AQ422" s="132"/>
      <c r="AS422" s="132"/>
      <c r="AU422" s="132"/>
      <c r="AW422" s="132"/>
      <c r="AX422" s="132"/>
      <c r="AZ422" s="132"/>
      <c r="BB422" s="132"/>
      <c r="BD422" s="132"/>
      <c r="BF422" s="132"/>
      <c r="BH422" s="132"/>
      <c r="BJ422" s="132"/>
      <c r="BL422" s="132"/>
      <c r="BM422" s="132"/>
      <c r="BN422" s="132"/>
      <c r="BO422" s="132"/>
      <c r="BQ422" s="132"/>
      <c r="BR422" s="132"/>
      <c r="BS422" s="132"/>
      <c r="BU422" s="132"/>
      <c r="BW422" s="132"/>
      <c r="BY422" s="132"/>
      <c r="CA422" s="132"/>
      <c r="CC422" s="132"/>
      <c r="CF422" s="132"/>
      <c r="CG422" s="132"/>
      <c r="CI422" s="132"/>
      <c r="CK422" s="132"/>
      <c r="CM422" s="132"/>
      <c r="CO422" s="132"/>
      <c r="CQ422" s="132"/>
      <c r="CR422" s="132"/>
      <c r="CT422" s="132"/>
      <c r="CU422" s="132"/>
      <c r="CW422" s="132"/>
      <c r="CY422" s="132"/>
      <c r="DA422" s="132"/>
      <c r="DB422" s="132"/>
      <c r="DD422" s="132"/>
      <c r="DE422" s="132"/>
      <c r="DF422" s="132"/>
      <c r="DH422" s="132"/>
      <c r="DJ422" s="132"/>
      <c r="DK422" s="132"/>
      <c r="DL422" s="132"/>
      <c r="DM422" s="132"/>
      <c r="DN422" s="132"/>
      <c r="DO422" s="132"/>
      <c r="DQ422" s="132"/>
      <c r="DR422" s="132"/>
      <c r="DT422" s="132"/>
      <c r="DU422" s="132"/>
      <c r="DV422" s="132"/>
      <c r="DW422" s="132"/>
      <c r="DX422" s="132"/>
      <c r="DY422" s="132"/>
      <c r="DZ422" s="132"/>
      <c r="EA422" s="132"/>
      <c r="EB422" s="132"/>
      <c r="EC422" s="132"/>
    </row>
    <row r="423" spans="14:133">
      <c r="N423" s="131"/>
      <c r="Q423" s="132"/>
      <c r="S423" s="132"/>
      <c r="U423" s="132"/>
      <c r="V423" s="132"/>
      <c r="X423" s="132"/>
      <c r="Z423" s="132"/>
      <c r="AB423" s="132"/>
      <c r="AC423" s="132"/>
      <c r="AD423" s="132"/>
      <c r="AF423" s="132"/>
      <c r="AG423" s="132"/>
      <c r="AI423" s="132"/>
      <c r="AK423" s="132"/>
      <c r="AM423" s="132"/>
      <c r="AO423" s="132"/>
      <c r="AP423" s="132"/>
      <c r="AQ423" s="132"/>
      <c r="AS423" s="132"/>
      <c r="AU423" s="132"/>
      <c r="AW423" s="132"/>
      <c r="AX423" s="132"/>
      <c r="AZ423" s="132"/>
      <c r="BB423" s="132"/>
      <c r="BD423" s="132"/>
      <c r="BF423" s="132"/>
      <c r="BH423" s="132"/>
      <c r="BJ423" s="132"/>
      <c r="BL423" s="132"/>
      <c r="BM423" s="132"/>
      <c r="BN423" s="132"/>
      <c r="BO423" s="132"/>
      <c r="BQ423" s="132"/>
      <c r="BR423" s="132"/>
      <c r="BS423" s="132"/>
      <c r="BU423" s="132"/>
      <c r="BW423" s="132"/>
      <c r="BY423" s="132"/>
      <c r="CA423" s="132"/>
      <c r="CC423" s="132"/>
      <c r="CF423" s="132"/>
      <c r="CG423" s="132"/>
      <c r="CI423" s="132"/>
      <c r="CK423" s="132"/>
      <c r="CM423" s="132"/>
      <c r="CO423" s="132"/>
      <c r="CQ423" s="132"/>
      <c r="CR423" s="132"/>
      <c r="CT423" s="132"/>
      <c r="CU423" s="132"/>
      <c r="CW423" s="132"/>
      <c r="CY423" s="132"/>
      <c r="DA423" s="132"/>
      <c r="DB423" s="132"/>
      <c r="DD423" s="132"/>
      <c r="DE423" s="132"/>
      <c r="DF423" s="132"/>
      <c r="DH423" s="132"/>
      <c r="DJ423" s="132"/>
      <c r="DK423" s="132"/>
      <c r="DL423" s="132"/>
      <c r="DM423" s="132"/>
      <c r="DN423" s="132"/>
      <c r="DO423" s="132"/>
      <c r="DQ423" s="132"/>
      <c r="DR423" s="132"/>
      <c r="DT423" s="132"/>
      <c r="DU423" s="132"/>
      <c r="DV423" s="132"/>
      <c r="DW423" s="132"/>
      <c r="DX423" s="132"/>
      <c r="DY423" s="132"/>
      <c r="DZ423" s="132"/>
      <c r="EA423" s="132"/>
      <c r="EB423" s="132"/>
      <c r="EC423" s="132"/>
    </row>
    <row r="424" spans="14:133">
      <c r="N424" s="131"/>
      <c r="Q424" s="132"/>
      <c r="S424" s="132"/>
      <c r="U424" s="132"/>
      <c r="V424" s="132"/>
      <c r="X424" s="132"/>
      <c r="Z424" s="132"/>
      <c r="AB424" s="132"/>
      <c r="AC424" s="132"/>
      <c r="AD424" s="132"/>
      <c r="AF424" s="132"/>
      <c r="AG424" s="132"/>
      <c r="AI424" s="132"/>
      <c r="AK424" s="132"/>
      <c r="AM424" s="132"/>
      <c r="AO424" s="132"/>
      <c r="AP424" s="132"/>
      <c r="AQ424" s="132"/>
      <c r="AS424" s="132"/>
      <c r="AU424" s="132"/>
      <c r="AW424" s="132"/>
      <c r="AX424" s="132"/>
      <c r="AZ424" s="132"/>
      <c r="BB424" s="132"/>
      <c r="BD424" s="132"/>
      <c r="BF424" s="132"/>
      <c r="BH424" s="132"/>
      <c r="BJ424" s="132"/>
      <c r="BL424" s="132"/>
      <c r="BM424" s="132"/>
      <c r="BN424" s="132"/>
      <c r="BO424" s="132"/>
      <c r="BQ424" s="132"/>
      <c r="BR424" s="132"/>
      <c r="BS424" s="132"/>
      <c r="BU424" s="132"/>
      <c r="BW424" s="132"/>
      <c r="BY424" s="132"/>
      <c r="CA424" s="132"/>
      <c r="CC424" s="132"/>
      <c r="CF424" s="132"/>
      <c r="CG424" s="132"/>
      <c r="CI424" s="132"/>
      <c r="CK424" s="132"/>
      <c r="CM424" s="132"/>
      <c r="CO424" s="132"/>
      <c r="CQ424" s="132"/>
      <c r="CR424" s="132"/>
      <c r="CT424" s="132"/>
      <c r="CU424" s="132"/>
      <c r="CW424" s="132"/>
      <c r="CY424" s="132"/>
      <c r="DA424" s="132"/>
      <c r="DB424" s="132"/>
      <c r="DD424" s="132"/>
      <c r="DE424" s="132"/>
      <c r="DF424" s="132"/>
      <c r="DH424" s="132"/>
      <c r="DJ424" s="132"/>
      <c r="DK424" s="132"/>
      <c r="DL424" s="132"/>
      <c r="DM424" s="132"/>
      <c r="DN424" s="132"/>
      <c r="DO424" s="132"/>
      <c r="DQ424" s="132"/>
      <c r="DR424" s="132"/>
      <c r="DT424" s="132"/>
      <c r="DU424" s="132"/>
      <c r="DV424" s="132"/>
      <c r="DW424" s="132"/>
      <c r="DX424" s="132"/>
      <c r="DY424" s="132"/>
      <c r="DZ424" s="132"/>
      <c r="EA424" s="132"/>
      <c r="EB424" s="132"/>
      <c r="EC424" s="132"/>
    </row>
    <row r="425" spans="14:133">
      <c r="N425" s="131"/>
      <c r="Q425" s="132"/>
      <c r="S425" s="132"/>
      <c r="U425" s="132"/>
      <c r="V425" s="132"/>
      <c r="X425" s="132"/>
      <c r="Z425" s="132"/>
      <c r="AB425" s="132"/>
      <c r="AC425" s="132"/>
      <c r="AD425" s="132"/>
      <c r="AF425" s="132"/>
      <c r="AG425" s="132"/>
      <c r="AI425" s="132"/>
      <c r="AK425" s="132"/>
      <c r="AM425" s="132"/>
      <c r="AO425" s="132"/>
      <c r="AP425" s="132"/>
      <c r="AQ425" s="132"/>
      <c r="AS425" s="132"/>
      <c r="AU425" s="132"/>
      <c r="AW425" s="132"/>
      <c r="AX425" s="132"/>
      <c r="AZ425" s="132"/>
      <c r="BB425" s="132"/>
      <c r="BD425" s="132"/>
      <c r="BF425" s="132"/>
      <c r="BH425" s="132"/>
      <c r="BJ425" s="132"/>
      <c r="BL425" s="132"/>
      <c r="BM425" s="132"/>
      <c r="BN425" s="132"/>
      <c r="BO425" s="132"/>
      <c r="BQ425" s="132"/>
      <c r="BR425" s="132"/>
      <c r="BS425" s="132"/>
      <c r="BU425" s="132"/>
      <c r="BW425" s="132"/>
      <c r="BY425" s="132"/>
      <c r="CA425" s="132"/>
      <c r="CC425" s="132"/>
      <c r="CF425" s="132"/>
      <c r="CG425" s="132"/>
      <c r="CI425" s="132"/>
      <c r="CK425" s="132"/>
      <c r="CM425" s="132"/>
      <c r="CO425" s="132"/>
      <c r="CQ425" s="132"/>
      <c r="CR425" s="132"/>
      <c r="CT425" s="132"/>
      <c r="CU425" s="132"/>
      <c r="CW425" s="132"/>
      <c r="CY425" s="132"/>
      <c r="DA425" s="132"/>
      <c r="DB425" s="132"/>
      <c r="DD425" s="132"/>
      <c r="DE425" s="132"/>
      <c r="DF425" s="132"/>
      <c r="DH425" s="132"/>
      <c r="DJ425" s="132"/>
      <c r="DK425" s="132"/>
      <c r="DL425" s="132"/>
      <c r="DM425" s="132"/>
      <c r="DN425" s="132"/>
      <c r="DO425" s="132"/>
      <c r="DQ425" s="132"/>
      <c r="DR425" s="132"/>
      <c r="DT425" s="132"/>
      <c r="DU425" s="132"/>
      <c r="DV425" s="132"/>
      <c r="DW425" s="132"/>
      <c r="DX425" s="132"/>
      <c r="DY425" s="132"/>
      <c r="DZ425" s="132"/>
      <c r="EA425" s="132"/>
      <c r="EB425" s="132"/>
      <c r="EC425" s="132"/>
    </row>
    <row r="426" spans="14:133">
      <c r="N426" s="131"/>
      <c r="Q426" s="132"/>
      <c r="S426" s="132"/>
      <c r="U426" s="132"/>
      <c r="V426" s="132"/>
      <c r="X426" s="132"/>
      <c r="Z426" s="132"/>
      <c r="AB426" s="132"/>
      <c r="AC426" s="132"/>
      <c r="AD426" s="132"/>
      <c r="AF426" s="132"/>
      <c r="AG426" s="132"/>
      <c r="AI426" s="132"/>
      <c r="AK426" s="132"/>
      <c r="AM426" s="132"/>
      <c r="AO426" s="132"/>
      <c r="AP426" s="132"/>
      <c r="AQ426" s="132"/>
      <c r="AS426" s="132"/>
      <c r="AU426" s="132"/>
      <c r="AW426" s="132"/>
      <c r="AX426" s="132"/>
      <c r="AZ426" s="132"/>
      <c r="BB426" s="132"/>
      <c r="BD426" s="132"/>
      <c r="BF426" s="132"/>
      <c r="BH426" s="132"/>
      <c r="BJ426" s="132"/>
      <c r="BL426" s="132"/>
      <c r="BM426" s="132"/>
      <c r="BN426" s="132"/>
      <c r="BO426" s="132"/>
      <c r="BQ426" s="132"/>
      <c r="BR426" s="132"/>
      <c r="BS426" s="132"/>
      <c r="BU426" s="132"/>
      <c r="BW426" s="132"/>
      <c r="BY426" s="132"/>
      <c r="CA426" s="132"/>
      <c r="CC426" s="132"/>
      <c r="CF426" s="132"/>
      <c r="CG426" s="132"/>
      <c r="CI426" s="132"/>
      <c r="CK426" s="132"/>
      <c r="CM426" s="132"/>
      <c r="CO426" s="132"/>
      <c r="CQ426" s="132"/>
      <c r="CR426" s="132"/>
      <c r="CT426" s="132"/>
      <c r="CU426" s="132"/>
      <c r="CW426" s="132"/>
      <c r="CY426" s="132"/>
      <c r="DA426" s="132"/>
      <c r="DB426" s="132"/>
      <c r="DD426" s="132"/>
      <c r="DE426" s="132"/>
      <c r="DF426" s="132"/>
      <c r="DH426" s="132"/>
      <c r="DJ426" s="132"/>
      <c r="DK426" s="132"/>
      <c r="DL426" s="132"/>
      <c r="DM426" s="132"/>
      <c r="DN426" s="132"/>
      <c r="DO426" s="132"/>
      <c r="DQ426" s="132"/>
      <c r="DR426" s="132"/>
      <c r="DT426" s="132"/>
      <c r="DU426" s="132"/>
      <c r="DV426" s="132"/>
      <c r="DW426" s="132"/>
      <c r="DX426" s="132"/>
      <c r="DY426" s="132"/>
      <c r="DZ426" s="132"/>
      <c r="EA426" s="132"/>
      <c r="EB426" s="132"/>
      <c r="EC426" s="132"/>
    </row>
    <row r="427" spans="14:133">
      <c r="N427" s="131"/>
      <c r="Q427" s="132"/>
      <c r="S427" s="132"/>
      <c r="U427" s="132"/>
      <c r="V427" s="132"/>
      <c r="X427" s="132"/>
      <c r="Z427" s="132"/>
      <c r="AB427" s="132"/>
      <c r="AC427" s="132"/>
      <c r="AD427" s="132"/>
      <c r="AF427" s="132"/>
      <c r="AG427" s="132"/>
      <c r="AI427" s="132"/>
      <c r="AK427" s="132"/>
      <c r="AM427" s="132"/>
      <c r="AO427" s="132"/>
      <c r="AP427" s="132"/>
      <c r="AQ427" s="132"/>
      <c r="AS427" s="132"/>
      <c r="AU427" s="132"/>
      <c r="AW427" s="132"/>
      <c r="AX427" s="132"/>
      <c r="AZ427" s="132"/>
      <c r="BB427" s="132"/>
      <c r="BD427" s="132"/>
      <c r="BF427" s="132"/>
      <c r="BH427" s="132"/>
      <c r="BJ427" s="132"/>
      <c r="BL427" s="132"/>
      <c r="BM427" s="132"/>
      <c r="BN427" s="132"/>
      <c r="BO427" s="132"/>
      <c r="BQ427" s="132"/>
      <c r="BR427" s="132"/>
      <c r="BS427" s="132"/>
      <c r="BU427" s="132"/>
      <c r="BW427" s="132"/>
      <c r="BY427" s="132"/>
      <c r="CA427" s="132"/>
      <c r="CC427" s="132"/>
      <c r="CF427" s="132"/>
      <c r="CG427" s="132"/>
      <c r="CI427" s="132"/>
      <c r="CK427" s="132"/>
      <c r="CM427" s="132"/>
      <c r="CO427" s="132"/>
      <c r="CQ427" s="132"/>
      <c r="CR427" s="132"/>
      <c r="CT427" s="132"/>
      <c r="CU427" s="132"/>
      <c r="CW427" s="132"/>
      <c r="CY427" s="132"/>
      <c r="DA427" s="132"/>
      <c r="DB427" s="132"/>
      <c r="DD427" s="132"/>
      <c r="DE427" s="132"/>
      <c r="DF427" s="132"/>
      <c r="DH427" s="132"/>
      <c r="DJ427" s="132"/>
      <c r="DK427" s="132"/>
      <c r="DL427" s="132"/>
      <c r="DM427" s="132"/>
      <c r="DN427" s="132"/>
      <c r="DO427" s="132"/>
      <c r="DQ427" s="132"/>
      <c r="DR427" s="132"/>
      <c r="DT427" s="132"/>
      <c r="DU427" s="132"/>
      <c r="DV427" s="132"/>
      <c r="DW427" s="132"/>
      <c r="DX427" s="132"/>
      <c r="DY427" s="132"/>
      <c r="DZ427" s="132"/>
      <c r="EA427" s="132"/>
      <c r="EB427" s="132"/>
      <c r="EC427" s="132"/>
    </row>
    <row r="428" spans="14:133">
      <c r="N428" s="131"/>
      <c r="Q428" s="132"/>
      <c r="S428" s="132"/>
      <c r="U428" s="132"/>
      <c r="V428" s="132"/>
      <c r="X428" s="132"/>
      <c r="Z428" s="132"/>
      <c r="AB428" s="132"/>
      <c r="AC428" s="132"/>
      <c r="AD428" s="132"/>
      <c r="AF428" s="132"/>
      <c r="AG428" s="132"/>
      <c r="AI428" s="132"/>
      <c r="AK428" s="132"/>
      <c r="AM428" s="132"/>
      <c r="AO428" s="132"/>
      <c r="AP428" s="132"/>
      <c r="AQ428" s="132"/>
      <c r="AS428" s="132"/>
      <c r="AU428" s="132"/>
      <c r="AW428" s="132"/>
      <c r="AX428" s="132"/>
      <c r="AZ428" s="132"/>
      <c r="BB428" s="132"/>
      <c r="BD428" s="132"/>
      <c r="BF428" s="132"/>
      <c r="BH428" s="132"/>
      <c r="BJ428" s="132"/>
      <c r="BL428" s="132"/>
      <c r="BM428" s="132"/>
      <c r="BN428" s="132"/>
      <c r="BO428" s="132"/>
      <c r="BQ428" s="132"/>
      <c r="BR428" s="132"/>
      <c r="BS428" s="132"/>
      <c r="BU428" s="132"/>
      <c r="BW428" s="132"/>
      <c r="BY428" s="132"/>
      <c r="CA428" s="132"/>
      <c r="CC428" s="132"/>
      <c r="CF428" s="132"/>
      <c r="CG428" s="132"/>
      <c r="CI428" s="132"/>
      <c r="CK428" s="132"/>
      <c r="CM428" s="132"/>
      <c r="CO428" s="132"/>
      <c r="CQ428" s="132"/>
      <c r="CR428" s="132"/>
      <c r="CT428" s="132"/>
      <c r="CU428" s="132"/>
      <c r="CW428" s="132"/>
      <c r="CY428" s="132"/>
      <c r="DA428" s="132"/>
      <c r="DB428" s="132"/>
      <c r="DD428" s="132"/>
      <c r="DE428" s="132"/>
      <c r="DF428" s="132"/>
      <c r="DH428" s="132"/>
      <c r="DJ428" s="132"/>
      <c r="DK428" s="132"/>
      <c r="DL428" s="132"/>
      <c r="DM428" s="132"/>
      <c r="DN428" s="132"/>
      <c r="DO428" s="132"/>
      <c r="DQ428" s="132"/>
      <c r="DR428" s="132"/>
      <c r="DT428" s="132"/>
      <c r="DU428" s="132"/>
      <c r="DV428" s="132"/>
      <c r="DW428" s="132"/>
      <c r="DX428" s="132"/>
      <c r="DY428" s="132"/>
      <c r="DZ428" s="132"/>
      <c r="EA428" s="132"/>
      <c r="EB428" s="132"/>
      <c r="EC428" s="132"/>
    </row>
    <row r="429" spans="14:133">
      <c r="N429" s="131"/>
      <c r="Q429" s="132"/>
      <c r="S429" s="132"/>
      <c r="U429" s="132"/>
      <c r="V429" s="132"/>
      <c r="X429" s="132"/>
      <c r="Z429" s="132"/>
      <c r="AB429" s="132"/>
      <c r="AC429" s="132"/>
      <c r="AD429" s="132"/>
      <c r="AF429" s="132"/>
      <c r="AG429" s="132"/>
      <c r="AI429" s="132"/>
      <c r="AK429" s="132"/>
      <c r="AM429" s="132"/>
      <c r="AO429" s="132"/>
      <c r="AP429" s="132"/>
      <c r="AQ429" s="132"/>
      <c r="AS429" s="132"/>
      <c r="AU429" s="132"/>
      <c r="AW429" s="132"/>
      <c r="AX429" s="132"/>
      <c r="AZ429" s="132"/>
      <c r="BB429" s="132"/>
      <c r="BD429" s="132"/>
      <c r="BF429" s="132"/>
      <c r="BH429" s="132"/>
      <c r="BJ429" s="132"/>
      <c r="BL429" s="132"/>
      <c r="BM429" s="132"/>
      <c r="BN429" s="132"/>
      <c r="BO429" s="132"/>
      <c r="BQ429" s="132"/>
      <c r="BR429" s="132"/>
      <c r="BS429" s="132"/>
      <c r="BU429" s="132"/>
      <c r="BW429" s="132"/>
      <c r="BY429" s="132"/>
      <c r="CA429" s="132"/>
      <c r="CC429" s="132"/>
      <c r="CF429" s="132"/>
      <c r="CG429" s="132"/>
      <c r="CI429" s="132"/>
      <c r="CK429" s="132"/>
      <c r="CM429" s="132"/>
      <c r="CO429" s="132"/>
      <c r="CQ429" s="132"/>
      <c r="CR429" s="132"/>
      <c r="CT429" s="132"/>
      <c r="CU429" s="132"/>
      <c r="CW429" s="132"/>
      <c r="CY429" s="132"/>
      <c r="DA429" s="132"/>
      <c r="DB429" s="132"/>
      <c r="DD429" s="132"/>
      <c r="DE429" s="132"/>
      <c r="DF429" s="132"/>
      <c r="DH429" s="132"/>
      <c r="DJ429" s="132"/>
      <c r="DK429" s="132"/>
      <c r="DL429" s="132"/>
      <c r="DM429" s="132"/>
      <c r="DN429" s="132"/>
      <c r="DO429" s="132"/>
      <c r="DQ429" s="132"/>
      <c r="DR429" s="132"/>
      <c r="DT429" s="132"/>
      <c r="DU429" s="132"/>
      <c r="DV429" s="132"/>
      <c r="DW429" s="132"/>
      <c r="DX429" s="132"/>
      <c r="DY429" s="132"/>
      <c r="DZ429" s="132"/>
      <c r="EA429" s="132"/>
      <c r="EB429" s="132"/>
      <c r="EC429" s="132"/>
    </row>
    <row r="430" spans="14:133">
      <c r="N430" s="131"/>
      <c r="Q430" s="132"/>
      <c r="S430" s="132"/>
      <c r="U430" s="132"/>
      <c r="V430" s="132"/>
      <c r="X430" s="132"/>
      <c r="Z430" s="132"/>
      <c r="AB430" s="132"/>
      <c r="AC430" s="132"/>
      <c r="AD430" s="132"/>
      <c r="AF430" s="132"/>
      <c r="AG430" s="132"/>
      <c r="AI430" s="132"/>
      <c r="AK430" s="132"/>
      <c r="AM430" s="132"/>
      <c r="AO430" s="132"/>
      <c r="AP430" s="132"/>
      <c r="AQ430" s="132"/>
      <c r="AS430" s="132"/>
      <c r="AU430" s="132"/>
      <c r="AW430" s="132"/>
      <c r="AX430" s="132"/>
      <c r="AZ430" s="132"/>
      <c r="BB430" s="132"/>
      <c r="BD430" s="132"/>
      <c r="BF430" s="132"/>
      <c r="BH430" s="132"/>
      <c r="BJ430" s="132"/>
      <c r="BL430" s="132"/>
      <c r="BM430" s="132"/>
      <c r="BN430" s="132"/>
      <c r="BO430" s="132"/>
      <c r="BQ430" s="132"/>
      <c r="BR430" s="132"/>
      <c r="BS430" s="132"/>
      <c r="BU430" s="132"/>
      <c r="BW430" s="132"/>
      <c r="BY430" s="132"/>
      <c r="CA430" s="132"/>
      <c r="CC430" s="132"/>
      <c r="CF430" s="132"/>
      <c r="CG430" s="132"/>
      <c r="CI430" s="132"/>
      <c r="CK430" s="132"/>
      <c r="CM430" s="132"/>
      <c r="CO430" s="132"/>
      <c r="CQ430" s="132"/>
      <c r="CR430" s="132"/>
      <c r="CT430" s="132"/>
      <c r="CU430" s="132"/>
      <c r="CW430" s="132"/>
      <c r="CY430" s="132"/>
      <c r="DA430" s="132"/>
      <c r="DB430" s="132"/>
      <c r="DD430" s="132"/>
      <c r="DE430" s="132"/>
      <c r="DF430" s="132"/>
      <c r="DH430" s="132"/>
      <c r="DJ430" s="132"/>
      <c r="DK430" s="132"/>
      <c r="DL430" s="132"/>
      <c r="DM430" s="132"/>
      <c r="DN430" s="132"/>
      <c r="DO430" s="132"/>
      <c r="DQ430" s="132"/>
      <c r="DR430" s="132"/>
      <c r="DT430" s="132"/>
      <c r="DU430" s="132"/>
      <c r="DV430" s="132"/>
      <c r="DW430" s="132"/>
      <c r="DX430" s="132"/>
      <c r="DY430" s="132"/>
      <c r="DZ430" s="132"/>
      <c r="EA430" s="132"/>
      <c r="EB430" s="132"/>
      <c r="EC430" s="132"/>
    </row>
    <row r="431" spans="14:133">
      <c r="N431" s="131"/>
      <c r="Q431" s="132"/>
      <c r="S431" s="132"/>
      <c r="U431" s="132"/>
      <c r="V431" s="132"/>
      <c r="X431" s="132"/>
      <c r="Z431" s="132"/>
      <c r="AB431" s="132"/>
      <c r="AC431" s="132"/>
      <c r="AD431" s="132"/>
      <c r="AF431" s="132"/>
      <c r="AG431" s="132"/>
      <c r="AI431" s="132"/>
      <c r="AK431" s="132"/>
      <c r="AM431" s="132"/>
      <c r="AO431" s="132"/>
      <c r="AP431" s="132"/>
      <c r="AQ431" s="132"/>
      <c r="AS431" s="132"/>
      <c r="AU431" s="132"/>
      <c r="AW431" s="132"/>
      <c r="AX431" s="132"/>
      <c r="AZ431" s="132"/>
      <c r="BB431" s="132"/>
      <c r="BD431" s="132"/>
      <c r="BF431" s="132"/>
      <c r="BH431" s="132"/>
      <c r="BJ431" s="132"/>
      <c r="BL431" s="132"/>
      <c r="BM431" s="132"/>
      <c r="BN431" s="132"/>
      <c r="BO431" s="132"/>
      <c r="BQ431" s="132"/>
      <c r="BR431" s="132"/>
      <c r="BS431" s="132"/>
      <c r="BU431" s="132"/>
      <c r="BW431" s="132"/>
      <c r="BY431" s="132"/>
      <c r="CA431" s="132"/>
      <c r="CC431" s="132"/>
      <c r="CF431" s="132"/>
      <c r="CG431" s="132"/>
      <c r="CI431" s="132"/>
      <c r="CK431" s="132"/>
      <c r="CM431" s="132"/>
      <c r="CO431" s="132"/>
      <c r="CQ431" s="132"/>
      <c r="CR431" s="132"/>
      <c r="CT431" s="132"/>
      <c r="CU431" s="132"/>
      <c r="CW431" s="132"/>
      <c r="CY431" s="132"/>
      <c r="DA431" s="132"/>
      <c r="DB431" s="132"/>
      <c r="DD431" s="132"/>
      <c r="DE431" s="132"/>
      <c r="DF431" s="132"/>
      <c r="DH431" s="132"/>
      <c r="DJ431" s="132"/>
      <c r="DK431" s="132"/>
      <c r="DL431" s="132"/>
      <c r="DM431" s="132"/>
      <c r="DN431" s="132"/>
      <c r="DO431" s="132"/>
      <c r="DQ431" s="132"/>
      <c r="DR431" s="132"/>
      <c r="DT431" s="132"/>
      <c r="DU431" s="132"/>
      <c r="DV431" s="132"/>
      <c r="DW431" s="132"/>
      <c r="DX431" s="132"/>
      <c r="DY431" s="132"/>
      <c r="DZ431" s="132"/>
      <c r="EA431" s="132"/>
      <c r="EB431" s="132"/>
      <c r="EC431" s="132"/>
    </row>
    <row r="432" spans="14:133">
      <c r="N432" s="131"/>
      <c r="Q432" s="132"/>
      <c r="S432" s="132"/>
      <c r="U432" s="132"/>
      <c r="V432" s="132"/>
      <c r="X432" s="132"/>
      <c r="Z432" s="132"/>
      <c r="AB432" s="132"/>
      <c r="AC432" s="132"/>
      <c r="AD432" s="132"/>
      <c r="AF432" s="132"/>
      <c r="AG432" s="132"/>
      <c r="AI432" s="132"/>
      <c r="AK432" s="132"/>
      <c r="AM432" s="132"/>
      <c r="AO432" s="132"/>
      <c r="AP432" s="132"/>
      <c r="AQ432" s="132"/>
      <c r="AS432" s="132"/>
      <c r="AU432" s="132"/>
      <c r="AW432" s="132"/>
      <c r="AX432" s="132"/>
      <c r="AZ432" s="132"/>
      <c r="BB432" s="132"/>
      <c r="BD432" s="132"/>
      <c r="BF432" s="132"/>
      <c r="BH432" s="132"/>
      <c r="BJ432" s="132"/>
      <c r="BL432" s="132"/>
      <c r="BM432" s="132"/>
      <c r="BN432" s="132"/>
      <c r="BO432" s="132"/>
      <c r="BQ432" s="132"/>
      <c r="BR432" s="132"/>
      <c r="BS432" s="132"/>
      <c r="BU432" s="132"/>
      <c r="BW432" s="132"/>
      <c r="BY432" s="132"/>
      <c r="CA432" s="132"/>
      <c r="CC432" s="132"/>
      <c r="CF432" s="132"/>
      <c r="CG432" s="132"/>
      <c r="CI432" s="132"/>
      <c r="CK432" s="132"/>
      <c r="CM432" s="132"/>
      <c r="CO432" s="132"/>
      <c r="CQ432" s="132"/>
      <c r="CR432" s="132"/>
      <c r="CT432" s="132"/>
      <c r="CU432" s="132"/>
      <c r="CW432" s="132"/>
      <c r="CY432" s="132"/>
      <c r="DA432" s="132"/>
      <c r="DB432" s="132"/>
      <c r="DD432" s="132"/>
      <c r="DE432" s="132"/>
      <c r="DF432" s="132"/>
      <c r="DH432" s="132"/>
      <c r="DJ432" s="132"/>
      <c r="DK432" s="132"/>
      <c r="DL432" s="132"/>
      <c r="DM432" s="132"/>
      <c r="DN432" s="132"/>
      <c r="DO432" s="132"/>
      <c r="DQ432" s="132"/>
      <c r="DR432" s="132"/>
      <c r="DT432" s="132"/>
      <c r="DU432" s="132"/>
      <c r="DV432" s="132"/>
      <c r="DW432" s="132"/>
      <c r="DX432" s="132"/>
      <c r="DY432" s="132"/>
      <c r="DZ432" s="132"/>
      <c r="EA432" s="132"/>
      <c r="EB432" s="132"/>
      <c r="EC432" s="132"/>
    </row>
    <row r="433" spans="14:133">
      <c r="N433" s="131"/>
      <c r="Q433" s="132"/>
      <c r="S433" s="132"/>
      <c r="U433" s="132"/>
      <c r="V433" s="132"/>
      <c r="X433" s="132"/>
      <c r="Z433" s="132"/>
      <c r="AB433" s="132"/>
      <c r="AC433" s="132"/>
      <c r="AD433" s="132"/>
      <c r="AF433" s="132"/>
      <c r="AG433" s="132"/>
      <c r="AI433" s="132"/>
      <c r="AK433" s="132"/>
      <c r="AM433" s="132"/>
      <c r="AO433" s="132"/>
      <c r="AP433" s="132"/>
      <c r="AQ433" s="132"/>
      <c r="AS433" s="132"/>
      <c r="AU433" s="132"/>
      <c r="AW433" s="132"/>
      <c r="AX433" s="132"/>
      <c r="AZ433" s="132"/>
      <c r="BB433" s="132"/>
      <c r="BD433" s="132"/>
      <c r="BF433" s="132"/>
      <c r="BH433" s="132"/>
      <c r="BJ433" s="132"/>
      <c r="BL433" s="132"/>
      <c r="BM433" s="132"/>
      <c r="BN433" s="132"/>
      <c r="BO433" s="132"/>
      <c r="BQ433" s="132"/>
      <c r="BR433" s="132"/>
      <c r="BS433" s="132"/>
      <c r="BU433" s="132"/>
      <c r="BW433" s="132"/>
      <c r="BY433" s="132"/>
      <c r="CA433" s="132"/>
      <c r="CC433" s="132"/>
      <c r="CF433" s="132"/>
      <c r="CG433" s="132"/>
      <c r="CI433" s="132"/>
      <c r="CK433" s="132"/>
      <c r="CM433" s="132"/>
      <c r="CO433" s="132"/>
      <c r="CQ433" s="132"/>
      <c r="CR433" s="132"/>
      <c r="CT433" s="132"/>
      <c r="CU433" s="132"/>
      <c r="CW433" s="132"/>
      <c r="CY433" s="132"/>
      <c r="DA433" s="132"/>
      <c r="DB433" s="132"/>
      <c r="DD433" s="132"/>
      <c r="DE433" s="132"/>
      <c r="DF433" s="132"/>
      <c r="DH433" s="132"/>
      <c r="DJ433" s="132"/>
      <c r="DK433" s="132"/>
      <c r="DL433" s="132"/>
      <c r="DM433" s="132"/>
      <c r="DN433" s="132"/>
      <c r="DO433" s="132"/>
      <c r="DQ433" s="132"/>
      <c r="DR433" s="132"/>
      <c r="DT433" s="132"/>
      <c r="DU433" s="132"/>
      <c r="DV433" s="132"/>
      <c r="DW433" s="132"/>
      <c r="DX433" s="132"/>
      <c r="DY433" s="132"/>
      <c r="DZ433" s="132"/>
      <c r="EA433" s="132"/>
      <c r="EB433" s="132"/>
      <c r="EC433" s="132"/>
    </row>
    <row r="434" spans="14:133">
      <c r="N434" s="131"/>
      <c r="Q434" s="132"/>
      <c r="S434" s="132"/>
      <c r="U434" s="132"/>
      <c r="V434" s="132"/>
      <c r="X434" s="132"/>
      <c r="Z434" s="132"/>
      <c r="AB434" s="132"/>
      <c r="AC434" s="132"/>
      <c r="AD434" s="132"/>
      <c r="AF434" s="132"/>
      <c r="AG434" s="132"/>
      <c r="AI434" s="132"/>
      <c r="AK434" s="132"/>
      <c r="AM434" s="132"/>
      <c r="AO434" s="132"/>
      <c r="AP434" s="132"/>
      <c r="AQ434" s="132"/>
      <c r="AS434" s="132"/>
      <c r="AU434" s="132"/>
      <c r="AW434" s="132"/>
      <c r="AX434" s="132"/>
      <c r="AZ434" s="132"/>
      <c r="BB434" s="132"/>
      <c r="BD434" s="132"/>
      <c r="BF434" s="132"/>
      <c r="BH434" s="132"/>
      <c r="BJ434" s="132"/>
      <c r="BL434" s="132"/>
      <c r="BM434" s="132"/>
      <c r="BN434" s="132"/>
      <c r="BO434" s="132"/>
      <c r="BQ434" s="132"/>
      <c r="BR434" s="132"/>
      <c r="BS434" s="132"/>
      <c r="BU434" s="132"/>
      <c r="BW434" s="132"/>
      <c r="BY434" s="132"/>
      <c r="CA434" s="132"/>
      <c r="CC434" s="132"/>
      <c r="CF434" s="132"/>
      <c r="CG434" s="132"/>
      <c r="CI434" s="132"/>
      <c r="CK434" s="132"/>
      <c r="CM434" s="132"/>
      <c r="CO434" s="132"/>
      <c r="CQ434" s="132"/>
      <c r="CR434" s="132"/>
      <c r="CT434" s="132"/>
      <c r="CU434" s="132"/>
      <c r="CW434" s="132"/>
      <c r="CY434" s="132"/>
      <c r="DA434" s="132"/>
      <c r="DB434" s="132"/>
      <c r="DD434" s="132"/>
      <c r="DE434" s="132"/>
      <c r="DF434" s="132"/>
      <c r="DH434" s="132"/>
      <c r="DJ434" s="132"/>
      <c r="DK434" s="132"/>
      <c r="DL434" s="132"/>
      <c r="DM434" s="132"/>
      <c r="DN434" s="132"/>
      <c r="DO434" s="132"/>
      <c r="DQ434" s="132"/>
      <c r="DR434" s="132"/>
      <c r="DT434" s="132"/>
      <c r="DU434" s="132"/>
      <c r="DV434" s="132"/>
      <c r="DW434" s="132"/>
      <c r="DX434" s="132"/>
      <c r="DY434" s="132"/>
      <c r="DZ434" s="132"/>
      <c r="EA434" s="132"/>
      <c r="EB434" s="132"/>
      <c r="EC434" s="132"/>
    </row>
    <row r="435" spans="14:133">
      <c r="N435" s="131"/>
      <c r="Q435" s="132"/>
      <c r="S435" s="132"/>
      <c r="U435" s="132"/>
      <c r="V435" s="132"/>
      <c r="X435" s="132"/>
      <c r="Z435" s="132"/>
      <c r="AB435" s="132"/>
      <c r="AC435" s="132"/>
      <c r="AD435" s="132"/>
      <c r="AF435" s="132"/>
      <c r="AG435" s="132"/>
      <c r="AI435" s="132"/>
      <c r="AK435" s="132"/>
      <c r="AM435" s="132"/>
      <c r="AO435" s="132"/>
      <c r="AP435" s="132"/>
      <c r="AQ435" s="132"/>
      <c r="AS435" s="132"/>
      <c r="AU435" s="132"/>
      <c r="AW435" s="132"/>
      <c r="AX435" s="132"/>
      <c r="AZ435" s="132"/>
      <c r="BB435" s="132"/>
      <c r="BD435" s="132"/>
      <c r="BF435" s="132"/>
      <c r="BH435" s="132"/>
      <c r="BJ435" s="132"/>
      <c r="BL435" s="132"/>
      <c r="BM435" s="132"/>
      <c r="BN435" s="132"/>
      <c r="BO435" s="132"/>
      <c r="BQ435" s="132"/>
      <c r="BR435" s="132"/>
      <c r="BS435" s="132"/>
      <c r="BU435" s="132"/>
      <c r="BW435" s="132"/>
      <c r="BY435" s="132"/>
      <c r="CA435" s="132"/>
      <c r="CC435" s="132"/>
      <c r="CF435" s="132"/>
      <c r="CG435" s="132"/>
      <c r="CI435" s="132"/>
      <c r="CK435" s="132"/>
      <c r="CM435" s="132"/>
      <c r="CO435" s="132"/>
      <c r="CQ435" s="132"/>
      <c r="CR435" s="132"/>
      <c r="CT435" s="132"/>
      <c r="CU435" s="132"/>
      <c r="CW435" s="132"/>
      <c r="CY435" s="132"/>
      <c r="DA435" s="132"/>
      <c r="DB435" s="132"/>
      <c r="DD435" s="132"/>
      <c r="DE435" s="132"/>
      <c r="DF435" s="132"/>
      <c r="DH435" s="132"/>
      <c r="DJ435" s="132"/>
      <c r="DK435" s="132"/>
      <c r="DL435" s="132"/>
      <c r="DM435" s="132"/>
      <c r="DN435" s="132"/>
      <c r="DO435" s="132"/>
      <c r="DQ435" s="132"/>
      <c r="DR435" s="132"/>
      <c r="DT435" s="132"/>
      <c r="DU435" s="132"/>
      <c r="DV435" s="132"/>
      <c r="DW435" s="132"/>
      <c r="DX435" s="132"/>
      <c r="DY435" s="132"/>
      <c r="DZ435" s="132"/>
      <c r="EA435" s="132"/>
      <c r="EB435" s="132"/>
      <c r="EC435" s="132"/>
    </row>
    <row r="436" spans="14:133">
      <c r="N436" s="131"/>
      <c r="Q436" s="132"/>
      <c r="S436" s="132"/>
      <c r="U436" s="132"/>
      <c r="V436" s="132"/>
      <c r="X436" s="132"/>
      <c r="Z436" s="132"/>
      <c r="AB436" s="132"/>
      <c r="AC436" s="132"/>
      <c r="AD436" s="132"/>
      <c r="AF436" s="132"/>
      <c r="AG436" s="132"/>
      <c r="AI436" s="132"/>
      <c r="AK436" s="132"/>
      <c r="AM436" s="132"/>
      <c r="AO436" s="132"/>
      <c r="AP436" s="132"/>
      <c r="AQ436" s="132"/>
      <c r="AS436" s="132"/>
      <c r="AU436" s="132"/>
      <c r="AW436" s="132"/>
      <c r="AX436" s="132"/>
      <c r="AZ436" s="132"/>
      <c r="BB436" s="132"/>
      <c r="BD436" s="132"/>
      <c r="BF436" s="132"/>
      <c r="BH436" s="132"/>
      <c r="BJ436" s="132"/>
      <c r="BL436" s="132"/>
      <c r="BM436" s="132"/>
      <c r="BN436" s="132"/>
      <c r="BO436" s="132"/>
      <c r="BQ436" s="132"/>
      <c r="BR436" s="132"/>
      <c r="BS436" s="132"/>
      <c r="BU436" s="132"/>
      <c r="BW436" s="132"/>
      <c r="BY436" s="132"/>
      <c r="CA436" s="132"/>
      <c r="CC436" s="132"/>
      <c r="CF436" s="132"/>
      <c r="CG436" s="132"/>
      <c r="CI436" s="132"/>
      <c r="CK436" s="132"/>
      <c r="CM436" s="132"/>
      <c r="CO436" s="132"/>
      <c r="CQ436" s="132"/>
      <c r="CR436" s="132"/>
      <c r="CT436" s="132"/>
      <c r="CU436" s="132"/>
      <c r="CW436" s="132"/>
      <c r="CY436" s="132"/>
      <c r="DA436" s="132"/>
      <c r="DB436" s="132"/>
      <c r="DD436" s="132"/>
      <c r="DE436" s="132"/>
      <c r="DF436" s="132"/>
      <c r="DH436" s="132"/>
      <c r="DJ436" s="132"/>
      <c r="DK436" s="132"/>
      <c r="DL436" s="132"/>
      <c r="DM436" s="132"/>
      <c r="DN436" s="132"/>
      <c r="DO436" s="132"/>
      <c r="DQ436" s="132"/>
      <c r="DR436" s="132"/>
      <c r="DT436" s="132"/>
      <c r="DU436" s="132"/>
      <c r="DV436" s="132"/>
      <c r="DW436" s="132"/>
      <c r="DX436" s="132"/>
      <c r="DY436" s="132"/>
      <c r="DZ436" s="132"/>
      <c r="EA436" s="132"/>
      <c r="EB436" s="132"/>
      <c r="EC436" s="132"/>
    </row>
    <row r="437" spans="14:133">
      <c r="N437" s="131"/>
      <c r="Q437" s="132"/>
      <c r="S437" s="132"/>
      <c r="U437" s="132"/>
      <c r="V437" s="132"/>
      <c r="X437" s="132"/>
      <c r="Z437" s="132"/>
      <c r="AB437" s="132"/>
      <c r="AC437" s="132"/>
      <c r="AD437" s="132"/>
      <c r="AF437" s="132"/>
      <c r="AG437" s="132"/>
      <c r="AI437" s="132"/>
      <c r="AK437" s="132"/>
      <c r="AM437" s="132"/>
      <c r="AO437" s="132"/>
      <c r="AP437" s="132"/>
      <c r="AQ437" s="132"/>
      <c r="AS437" s="132"/>
      <c r="AU437" s="132"/>
      <c r="AW437" s="132"/>
      <c r="AX437" s="132"/>
      <c r="AZ437" s="132"/>
      <c r="BB437" s="132"/>
      <c r="BD437" s="132"/>
      <c r="BF437" s="132"/>
      <c r="BH437" s="132"/>
      <c r="BJ437" s="132"/>
      <c r="BL437" s="132"/>
      <c r="BM437" s="132"/>
      <c r="BN437" s="132"/>
      <c r="BO437" s="132"/>
      <c r="BQ437" s="132"/>
      <c r="BR437" s="132"/>
      <c r="BS437" s="132"/>
      <c r="BU437" s="132"/>
      <c r="BW437" s="132"/>
      <c r="BY437" s="132"/>
      <c r="CA437" s="132"/>
      <c r="CC437" s="132"/>
      <c r="CF437" s="132"/>
      <c r="CG437" s="132"/>
      <c r="CI437" s="132"/>
      <c r="CK437" s="132"/>
      <c r="CM437" s="132"/>
      <c r="CO437" s="132"/>
      <c r="CQ437" s="132"/>
      <c r="CR437" s="132"/>
      <c r="CT437" s="132"/>
      <c r="CU437" s="132"/>
      <c r="CW437" s="132"/>
      <c r="CY437" s="132"/>
      <c r="DA437" s="132"/>
      <c r="DB437" s="132"/>
      <c r="DD437" s="132"/>
      <c r="DE437" s="132"/>
      <c r="DF437" s="132"/>
      <c r="DH437" s="132"/>
      <c r="DJ437" s="132"/>
      <c r="DK437" s="132"/>
      <c r="DL437" s="132"/>
      <c r="DM437" s="132"/>
      <c r="DN437" s="132"/>
      <c r="DO437" s="132"/>
      <c r="DQ437" s="132"/>
      <c r="DR437" s="132"/>
      <c r="DT437" s="132"/>
      <c r="DU437" s="132"/>
      <c r="DV437" s="132"/>
      <c r="DW437" s="132"/>
      <c r="DX437" s="132"/>
      <c r="DY437" s="132"/>
      <c r="DZ437" s="132"/>
      <c r="EA437" s="132"/>
      <c r="EB437" s="132"/>
      <c r="EC437" s="132"/>
    </row>
    <row r="438" spans="14:133">
      <c r="N438" s="131"/>
      <c r="Q438" s="132"/>
      <c r="S438" s="132"/>
      <c r="U438" s="132"/>
      <c r="V438" s="132"/>
      <c r="X438" s="132"/>
      <c r="Z438" s="132"/>
      <c r="AB438" s="132"/>
      <c r="AC438" s="132"/>
      <c r="AD438" s="132"/>
      <c r="AF438" s="132"/>
      <c r="AG438" s="132"/>
      <c r="AI438" s="132"/>
      <c r="AK438" s="132"/>
      <c r="AM438" s="132"/>
      <c r="AO438" s="132"/>
      <c r="AP438" s="132"/>
      <c r="AQ438" s="132"/>
      <c r="AS438" s="132"/>
      <c r="AU438" s="132"/>
      <c r="AW438" s="132"/>
      <c r="AX438" s="132"/>
      <c r="AZ438" s="132"/>
      <c r="BB438" s="132"/>
      <c r="BD438" s="132"/>
      <c r="BF438" s="132"/>
      <c r="BH438" s="132"/>
      <c r="BJ438" s="132"/>
      <c r="BL438" s="132"/>
      <c r="BM438" s="132"/>
      <c r="BN438" s="132"/>
      <c r="BO438" s="132"/>
      <c r="BQ438" s="132"/>
      <c r="BR438" s="132"/>
      <c r="BS438" s="132"/>
      <c r="BU438" s="132"/>
      <c r="BW438" s="132"/>
      <c r="BY438" s="132"/>
      <c r="CA438" s="132"/>
      <c r="CC438" s="132"/>
      <c r="CF438" s="132"/>
      <c r="CG438" s="132"/>
      <c r="CI438" s="132"/>
      <c r="CK438" s="132"/>
      <c r="CM438" s="132"/>
      <c r="CO438" s="132"/>
      <c r="CQ438" s="132"/>
      <c r="CR438" s="132"/>
      <c r="CT438" s="132"/>
      <c r="CU438" s="132"/>
      <c r="CW438" s="132"/>
      <c r="CY438" s="132"/>
      <c r="DA438" s="132"/>
      <c r="DB438" s="132"/>
      <c r="DD438" s="132"/>
      <c r="DE438" s="132"/>
      <c r="DF438" s="132"/>
      <c r="DH438" s="132"/>
      <c r="DJ438" s="132"/>
      <c r="DK438" s="132"/>
      <c r="DL438" s="132"/>
      <c r="DM438" s="132"/>
      <c r="DN438" s="132"/>
      <c r="DO438" s="132"/>
      <c r="DQ438" s="132"/>
      <c r="DR438" s="132"/>
      <c r="DT438" s="132"/>
      <c r="DU438" s="132"/>
      <c r="DV438" s="132"/>
      <c r="DW438" s="132"/>
      <c r="DX438" s="132"/>
      <c r="DY438" s="132"/>
      <c r="DZ438" s="132"/>
      <c r="EA438" s="132"/>
      <c r="EB438" s="132"/>
      <c r="EC438" s="132"/>
    </row>
    <row r="439" spans="14:133">
      <c r="N439" s="131"/>
      <c r="Q439" s="132"/>
      <c r="S439" s="132"/>
      <c r="U439" s="132"/>
      <c r="V439" s="132"/>
      <c r="X439" s="132"/>
      <c r="Z439" s="132"/>
      <c r="AB439" s="132"/>
      <c r="AC439" s="132"/>
      <c r="AD439" s="132"/>
      <c r="AF439" s="132"/>
      <c r="AG439" s="132"/>
      <c r="AI439" s="132"/>
      <c r="AK439" s="132"/>
      <c r="AM439" s="132"/>
      <c r="AO439" s="132"/>
      <c r="AP439" s="132"/>
      <c r="AQ439" s="132"/>
      <c r="AS439" s="132"/>
      <c r="AU439" s="132"/>
      <c r="AW439" s="132"/>
      <c r="AX439" s="132"/>
      <c r="AZ439" s="132"/>
      <c r="BB439" s="132"/>
      <c r="BD439" s="132"/>
      <c r="BF439" s="132"/>
      <c r="BH439" s="132"/>
      <c r="BJ439" s="132"/>
      <c r="BL439" s="132"/>
      <c r="BM439" s="132"/>
      <c r="BN439" s="132"/>
      <c r="BO439" s="132"/>
      <c r="BQ439" s="132"/>
      <c r="BR439" s="132"/>
      <c r="BS439" s="132"/>
      <c r="BU439" s="132"/>
      <c r="BW439" s="132"/>
      <c r="BY439" s="132"/>
      <c r="CA439" s="132"/>
      <c r="CC439" s="132"/>
      <c r="CF439" s="132"/>
      <c r="CG439" s="132"/>
      <c r="CI439" s="132"/>
      <c r="CK439" s="132"/>
      <c r="CM439" s="132"/>
      <c r="CO439" s="132"/>
      <c r="CQ439" s="132"/>
      <c r="CR439" s="132"/>
      <c r="CT439" s="132"/>
      <c r="CU439" s="132"/>
      <c r="CW439" s="132"/>
      <c r="CY439" s="132"/>
      <c r="DA439" s="132"/>
      <c r="DB439" s="132"/>
      <c r="DD439" s="132"/>
      <c r="DE439" s="132"/>
      <c r="DF439" s="132"/>
      <c r="DH439" s="132"/>
      <c r="DJ439" s="132"/>
      <c r="DK439" s="132"/>
      <c r="DL439" s="132"/>
      <c r="DM439" s="132"/>
      <c r="DN439" s="132"/>
      <c r="DO439" s="132"/>
      <c r="DQ439" s="132"/>
      <c r="DR439" s="132"/>
      <c r="DT439" s="132"/>
      <c r="DU439" s="132"/>
      <c r="DV439" s="132"/>
      <c r="DW439" s="132"/>
      <c r="DX439" s="132"/>
      <c r="DY439" s="132"/>
      <c r="DZ439" s="132"/>
      <c r="EA439" s="132"/>
      <c r="EB439" s="132"/>
      <c r="EC439" s="132"/>
    </row>
    <row r="440" spans="14:133">
      <c r="N440" s="131"/>
      <c r="Q440" s="132"/>
      <c r="S440" s="132"/>
      <c r="U440" s="132"/>
      <c r="V440" s="132"/>
      <c r="X440" s="132"/>
      <c r="Z440" s="132"/>
      <c r="AB440" s="132"/>
      <c r="AC440" s="132"/>
      <c r="AD440" s="132"/>
      <c r="AF440" s="132"/>
      <c r="AG440" s="132"/>
      <c r="AI440" s="132"/>
      <c r="AK440" s="132"/>
      <c r="AM440" s="132"/>
      <c r="AO440" s="132"/>
      <c r="AP440" s="132"/>
      <c r="AQ440" s="132"/>
      <c r="AS440" s="132"/>
      <c r="AU440" s="132"/>
      <c r="AW440" s="132"/>
      <c r="AX440" s="132"/>
      <c r="AZ440" s="132"/>
      <c r="BB440" s="132"/>
      <c r="BD440" s="132"/>
      <c r="BF440" s="132"/>
      <c r="BH440" s="132"/>
      <c r="BJ440" s="132"/>
      <c r="BL440" s="132"/>
      <c r="BM440" s="132"/>
      <c r="BN440" s="132"/>
      <c r="BO440" s="132"/>
      <c r="BQ440" s="132"/>
      <c r="BR440" s="132"/>
      <c r="BS440" s="132"/>
      <c r="BU440" s="132"/>
      <c r="BW440" s="132"/>
      <c r="BY440" s="132"/>
      <c r="CA440" s="132"/>
      <c r="CC440" s="132"/>
      <c r="CF440" s="132"/>
      <c r="CG440" s="132"/>
      <c r="CI440" s="132"/>
      <c r="CK440" s="132"/>
      <c r="CM440" s="132"/>
      <c r="CO440" s="132"/>
      <c r="CQ440" s="132"/>
      <c r="CR440" s="132"/>
      <c r="CT440" s="132"/>
      <c r="CU440" s="132"/>
      <c r="CW440" s="132"/>
      <c r="CY440" s="132"/>
      <c r="DA440" s="132"/>
      <c r="DB440" s="132"/>
      <c r="DD440" s="132"/>
      <c r="DE440" s="132"/>
      <c r="DF440" s="132"/>
      <c r="DH440" s="132"/>
      <c r="DJ440" s="132"/>
      <c r="DK440" s="132"/>
      <c r="DL440" s="132"/>
      <c r="DM440" s="132"/>
      <c r="DN440" s="132"/>
      <c r="DO440" s="132"/>
      <c r="DQ440" s="132"/>
      <c r="DR440" s="132"/>
      <c r="DT440" s="132"/>
      <c r="DU440" s="132"/>
      <c r="DV440" s="132"/>
      <c r="DW440" s="132"/>
      <c r="DX440" s="132"/>
      <c r="DY440" s="132"/>
      <c r="DZ440" s="132"/>
      <c r="EA440" s="132"/>
      <c r="EB440" s="132"/>
      <c r="EC440" s="132"/>
    </row>
    <row r="441" spans="14:133">
      <c r="N441" s="131"/>
      <c r="Q441" s="132"/>
      <c r="S441" s="132"/>
      <c r="U441" s="132"/>
      <c r="V441" s="132"/>
      <c r="X441" s="132"/>
      <c r="Z441" s="132"/>
      <c r="AB441" s="132"/>
      <c r="AC441" s="132"/>
      <c r="AD441" s="132"/>
      <c r="AF441" s="132"/>
      <c r="AG441" s="132"/>
      <c r="AI441" s="132"/>
      <c r="AK441" s="132"/>
      <c r="AM441" s="132"/>
      <c r="AO441" s="132"/>
      <c r="AP441" s="132"/>
      <c r="AQ441" s="132"/>
      <c r="AS441" s="132"/>
      <c r="AU441" s="132"/>
      <c r="AW441" s="132"/>
      <c r="AX441" s="132"/>
      <c r="AZ441" s="132"/>
      <c r="BB441" s="132"/>
      <c r="BD441" s="132"/>
      <c r="BF441" s="132"/>
      <c r="BH441" s="132"/>
      <c r="BJ441" s="132"/>
      <c r="BL441" s="132"/>
      <c r="BM441" s="132"/>
      <c r="BN441" s="132"/>
      <c r="BO441" s="132"/>
      <c r="BQ441" s="132"/>
      <c r="BR441" s="132"/>
      <c r="BS441" s="132"/>
      <c r="BU441" s="132"/>
      <c r="BW441" s="132"/>
      <c r="BY441" s="132"/>
      <c r="CA441" s="132"/>
      <c r="CC441" s="132"/>
      <c r="CF441" s="132"/>
      <c r="CG441" s="132"/>
      <c r="CI441" s="132"/>
      <c r="CK441" s="132"/>
      <c r="CM441" s="132"/>
      <c r="CO441" s="132"/>
      <c r="CQ441" s="132"/>
      <c r="CR441" s="132"/>
      <c r="CT441" s="132"/>
      <c r="CU441" s="132"/>
      <c r="CW441" s="132"/>
      <c r="CY441" s="132"/>
      <c r="DA441" s="132"/>
      <c r="DB441" s="132"/>
      <c r="DD441" s="132"/>
      <c r="DE441" s="132"/>
      <c r="DF441" s="132"/>
      <c r="DH441" s="132"/>
      <c r="DJ441" s="132"/>
      <c r="DK441" s="132"/>
      <c r="DL441" s="132"/>
      <c r="DM441" s="132"/>
      <c r="DN441" s="132"/>
      <c r="DO441" s="132"/>
      <c r="DQ441" s="132"/>
      <c r="DR441" s="132"/>
      <c r="DT441" s="132"/>
      <c r="DU441" s="132"/>
      <c r="DV441" s="132"/>
      <c r="DW441" s="132"/>
      <c r="DX441" s="132"/>
      <c r="DY441" s="132"/>
      <c r="DZ441" s="132"/>
      <c r="EA441" s="132"/>
      <c r="EB441" s="132"/>
      <c r="EC441" s="132"/>
    </row>
    <row r="442" spans="14:133">
      <c r="N442" s="131"/>
      <c r="Q442" s="132"/>
      <c r="S442" s="132"/>
      <c r="U442" s="132"/>
      <c r="V442" s="132"/>
      <c r="X442" s="132"/>
      <c r="Z442" s="132"/>
      <c r="AB442" s="132"/>
      <c r="AC442" s="132"/>
      <c r="AD442" s="132"/>
      <c r="AF442" s="132"/>
      <c r="AG442" s="132"/>
      <c r="AI442" s="132"/>
      <c r="AK442" s="132"/>
      <c r="AM442" s="132"/>
      <c r="AO442" s="132"/>
      <c r="AP442" s="132"/>
      <c r="AQ442" s="132"/>
      <c r="AS442" s="132"/>
      <c r="AU442" s="132"/>
      <c r="AW442" s="132"/>
      <c r="AX442" s="132"/>
      <c r="AZ442" s="132"/>
      <c r="BB442" s="132"/>
      <c r="BD442" s="132"/>
      <c r="BF442" s="132"/>
      <c r="BH442" s="132"/>
      <c r="BJ442" s="132"/>
      <c r="BL442" s="132"/>
      <c r="BM442" s="132"/>
      <c r="BN442" s="132"/>
      <c r="BO442" s="132"/>
      <c r="BQ442" s="132"/>
      <c r="BR442" s="132"/>
      <c r="BS442" s="132"/>
      <c r="BU442" s="132"/>
      <c r="BW442" s="132"/>
      <c r="BY442" s="132"/>
      <c r="CA442" s="132"/>
      <c r="CC442" s="132"/>
      <c r="CF442" s="132"/>
      <c r="CG442" s="132"/>
      <c r="CI442" s="132"/>
      <c r="CK442" s="132"/>
      <c r="CM442" s="132"/>
      <c r="CO442" s="132"/>
      <c r="CQ442" s="132"/>
      <c r="CR442" s="132"/>
      <c r="CT442" s="132"/>
      <c r="CU442" s="132"/>
      <c r="CW442" s="132"/>
      <c r="CY442" s="132"/>
      <c r="DA442" s="132"/>
      <c r="DB442" s="132"/>
      <c r="DD442" s="132"/>
      <c r="DE442" s="132"/>
      <c r="DF442" s="132"/>
      <c r="DH442" s="132"/>
      <c r="DJ442" s="132"/>
      <c r="DK442" s="132"/>
      <c r="DL442" s="132"/>
      <c r="DM442" s="132"/>
      <c r="DN442" s="132"/>
      <c r="DO442" s="132"/>
      <c r="DQ442" s="132"/>
      <c r="DR442" s="132"/>
      <c r="DT442" s="132"/>
      <c r="DU442" s="132"/>
      <c r="DV442" s="132"/>
      <c r="DW442" s="132"/>
      <c r="DX442" s="132"/>
      <c r="DY442" s="132"/>
      <c r="DZ442" s="132"/>
      <c r="EA442" s="132"/>
      <c r="EB442" s="132"/>
      <c r="EC442" s="132"/>
    </row>
    <row r="443" spans="14:133">
      <c r="N443" s="131"/>
      <c r="Q443" s="132"/>
      <c r="S443" s="132"/>
      <c r="U443" s="132"/>
      <c r="V443" s="132"/>
      <c r="X443" s="132"/>
      <c r="Z443" s="132"/>
      <c r="AB443" s="132"/>
      <c r="AC443" s="132"/>
      <c r="AD443" s="132"/>
      <c r="AF443" s="132"/>
      <c r="AG443" s="132"/>
      <c r="AI443" s="132"/>
      <c r="AK443" s="132"/>
      <c r="AM443" s="132"/>
      <c r="AO443" s="132"/>
      <c r="AP443" s="132"/>
      <c r="AQ443" s="132"/>
      <c r="AS443" s="132"/>
      <c r="AU443" s="132"/>
      <c r="AW443" s="132"/>
      <c r="AX443" s="132"/>
      <c r="AZ443" s="132"/>
      <c r="BB443" s="132"/>
      <c r="BD443" s="132"/>
      <c r="BF443" s="132"/>
      <c r="BH443" s="132"/>
      <c r="BJ443" s="132"/>
      <c r="BL443" s="132"/>
      <c r="BM443" s="132"/>
      <c r="BN443" s="132"/>
      <c r="BO443" s="132"/>
      <c r="BQ443" s="132"/>
      <c r="BR443" s="132"/>
      <c r="BS443" s="132"/>
      <c r="BU443" s="132"/>
      <c r="BW443" s="132"/>
      <c r="BY443" s="132"/>
      <c r="CA443" s="132"/>
      <c r="CC443" s="132"/>
      <c r="CF443" s="132"/>
      <c r="CG443" s="132"/>
      <c r="CI443" s="132"/>
      <c r="CK443" s="132"/>
      <c r="CM443" s="132"/>
      <c r="CO443" s="132"/>
      <c r="CQ443" s="132"/>
      <c r="CR443" s="132"/>
      <c r="CT443" s="132"/>
      <c r="CU443" s="132"/>
      <c r="CW443" s="132"/>
      <c r="CY443" s="132"/>
      <c r="DA443" s="132"/>
      <c r="DB443" s="132"/>
      <c r="DD443" s="132"/>
      <c r="DE443" s="132"/>
      <c r="DF443" s="132"/>
      <c r="DH443" s="132"/>
      <c r="DJ443" s="132"/>
      <c r="DK443" s="132"/>
      <c r="DL443" s="132"/>
      <c r="DM443" s="132"/>
      <c r="DN443" s="132"/>
      <c r="DO443" s="132"/>
      <c r="DQ443" s="132"/>
      <c r="DR443" s="132"/>
      <c r="DT443" s="132"/>
      <c r="DU443" s="132"/>
      <c r="DV443" s="132"/>
      <c r="DW443" s="132"/>
      <c r="DX443" s="132"/>
      <c r="DY443" s="132"/>
      <c r="DZ443" s="132"/>
      <c r="EA443" s="132"/>
      <c r="EB443" s="132"/>
      <c r="EC443" s="132"/>
    </row>
    <row r="444" spans="14:133">
      <c r="N444" s="131"/>
      <c r="Q444" s="132"/>
      <c r="S444" s="132"/>
      <c r="U444" s="132"/>
      <c r="V444" s="132"/>
      <c r="X444" s="132"/>
      <c r="Z444" s="132"/>
      <c r="AB444" s="132"/>
      <c r="AC444" s="132"/>
      <c r="AD444" s="132"/>
      <c r="AF444" s="132"/>
      <c r="AG444" s="132"/>
      <c r="AI444" s="132"/>
      <c r="AK444" s="132"/>
      <c r="AM444" s="132"/>
      <c r="AO444" s="132"/>
      <c r="AP444" s="132"/>
      <c r="AQ444" s="132"/>
      <c r="AS444" s="132"/>
      <c r="AU444" s="132"/>
      <c r="AW444" s="132"/>
      <c r="AX444" s="132"/>
      <c r="AZ444" s="132"/>
      <c r="BB444" s="132"/>
      <c r="BD444" s="132"/>
      <c r="BF444" s="132"/>
      <c r="BH444" s="132"/>
      <c r="BJ444" s="132"/>
      <c r="BL444" s="132"/>
      <c r="BM444" s="132"/>
      <c r="BN444" s="132"/>
      <c r="BO444" s="132"/>
      <c r="BQ444" s="132"/>
      <c r="BR444" s="132"/>
      <c r="BS444" s="132"/>
      <c r="BU444" s="132"/>
      <c r="BW444" s="132"/>
      <c r="BY444" s="132"/>
      <c r="CA444" s="132"/>
      <c r="CC444" s="132"/>
      <c r="CF444" s="132"/>
      <c r="CG444" s="132"/>
      <c r="CI444" s="132"/>
      <c r="CK444" s="132"/>
      <c r="CM444" s="132"/>
      <c r="CO444" s="132"/>
      <c r="CQ444" s="132"/>
      <c r="CR444" s="132"/>
      <c r="CT444" s="132"/>
      <c r="CU444" s="132"/>
      <c r="CW444" s="132"/>
      <c r="CY444" s="132"/>
      <c r="DA444" s="132"/>
      <c r="DB444" s="132"/>
      <c r="DD444" s="132"/>
      <c r="DE444" s="132"/>
      <c r="DF444" s="132"/>
      <c r="DH444" s="132"/>
      <c r="DJ444" s="132"/>
      <c r="DK444" s="132"/>
      <c r="DL444" s="132"/>
      <c r="DM444" s="132"/>
      <c r="DN444" s="132"/>
      <c r="DO444" s="132"/>
      <c r="DQ444" s="132"/>
      <c r="DR444" s="132"/>
      <c r="DT444" s="132"/>
      <c r="DU444" s="132"/>
      <c r="DV444" s="132"/>
      <c r="DW444" s="132"/>
      <c r="DX444" s="132"/>
      <c r="DY444" s="132"/>
      <c r="DZ444" s="132"/>
      <c r="EA444" s="132"/>
      <c r="EB444" s="132"/>
      <c r="EC444" s="132"/>
    </row>
    <row r="445" spans="14:133">
      <c r="N445" s="131"/>
      <c r="Q445" s="132"/>
      <c r="S445" s="132"/>
      <c r="U445" s="132"/>
      <c r="V445" s="132"/>
      <c r="X445" s="132"/>
      <c r="Z445" s="132"/>
      <c r="AB445" s="132"/>
      <c r="AC445" s="132"/>
      <c r="AD445" s="132"/>
      <c r="AF445" s="132"/>
      <c r="AG445" s="132"/>
      <c r="AI445" s="132"/>
      <c r="AK445" s="132"/>
      <c r="AM445" s="132"/>
      <c r="AO445" s="132"/>
      <c r="AP445" s="132"/>
      <c r="AQ445" s="132"/>
      <c r="AS445" s="132"/>
      <c r="AU445" s="132"/>
      <c r="AW445" s="132"/>
      <c r="AX445" s="132"/>
      <c r="AZ445" s="132"/>
      <c r="BB445" s="132"/>
      <c r="BD445" s="132"/>
      <c r="BF445" s="132"/>
      <c r="BH445" s="132"/>
      <c r="BJ445" s="132"/>
      <c r="BL445" s="132"/>
      <c r="BM445" s="132"/>
      <c r="BN445" s="132"/>
      <c r="BO445" s="132"/>
      <c r="BQ445" s="132"/>
      <c r="BR445" s="132"/>
      <c r="BS445" s="132"/>
      <c r="BU445" s="132"/>
      <c r="BW445" s="132"/>
      <c r="BY445" s="132"/>
      <c r="CA445" s="132"/>
      <c r="CC445" s="132"/>
      <c r="CF445" s="132"/>
      <c r="CG445" s="132"/>
      <c r="CI445" s="132"/>
      <c r="CK445" s="132"/>
      <c r="CM445" s="132"/>
      <c r="CO445" s="132"/>
      <c r="CQ445" s="132"/>
      <c r="CR445" s="132"/>
      <c r="CT445" s="132"/>
      <c r="CU445" s="132"/>
      <c r="CW445" s="132"/>
      <c r="CY445" s="132"/>
      <c r="DA445" s="132"/>
      <c r="DB445" s="132"/>
      <c r="DD445" s="132"/>
      <c r="DE445" s="132"/>
      <c r="DF445" s="132"/>
      <c r="DH445" s="132"/>
      <c r="DJ445" s="132"/>
      <c r="DK445" s="132"/>
      <c r="DL445" s="132"/>
      <c r="DM445" s="132"/>
      <c r="DN445" s="132"/>
      <c r="DO445" s="132"/>
      <c r="DQ445" s="132"/>
      <c r="DR445" s="132"/>
      <c r="DT445" s="132"/>
      <c r="DU445" s="132"/>
      <c r="DV445" s="132"/>
      <c r="DW445" s="132"/>
      <c r="DX445" s="132"/>
      <c r="DY445" s="132"/>
      <c r="DZ445" s="132"/>
      <c r="EA445" s="132"/>
      <c r="EB445" s="132"/>
      <c r="EC445" s="132"/>
    </row>
    <row r="446" spans="14:133">
      <c r="N446" s="131"/>
      <c r="Q446" s="132"/>
      <c r="S446" s="132"/>
      <c r="U446" s="132"/>
      <c r="V446" s="132"/>
      <c r="X446" s="132"/>
      <c r="Z446" s="132"/>
      <c r="AB446" s="132"/>
      <c r="AC446" s="132"/>
      <c r="AD446" s="132"/>
      <c r="AF446" s="132"/>
      <c r="AG446" s="132"/>
      <c r="AI446" s="132"/>
      <c r="AK446" s="132"/>
      <c r="AM446" s="132"/>
      <c r="AO446" s="132"/>
      <c r="AP446" s="132"/>
      <c r="AQ446" s="132"/>
      <c r="AS446" s="132"/>
      <c r="AU446" s="132"/>
      <c r="AW446" s="132"/>
      <c r="AX446" s="132"/>
      <c r="AZ446" s="132"/>
      <c r="BB446" s="132"/>
      <c r="BD446" s="132"/>
      <c r="BF446" s="132"/>
      <c r="BH446" s="132"/>
      <c r="BJ446" s="132"/>
      <c r="BL446" s="132"/>
      <c r="BM446" s="132"/>
      <c r="BN446" s="132"/>
      <c r="BO446" s="132"/>
      <c r="BQ446" s="132"/>
      <c r="BR446" s="132"/>
      <c r="BS446" s="132"/>
      <c r="BU446" s="132"/>
      <c r="BW446" s="132"/>
      <c r="BY446" s="132"/>
      <c r="CA446" s="132"/>
      <c r="CC446" s="132"/>
      <c r="CF446" s="132"/>
      <c r="CG446" s="132"/>
      <c r="CI446" s="132"/>
      <c r="CK446" s="132"/>
      <c r="CM446" s="132"/>
      <c r="CO446" s="132"/>
      <c r="CQ446" s="132"/>
      <c r="CR446" s="132"/>
      <c r="CT446" s="132"/>
      <c r="CU446" s="132"/>
      <c r="CW446" s="132"/>
      <c r="CY446" s="132"/>
      <c r="DA446" s="132"/>
      <c r="DB446" s="132"/>
      <c r="DD446" s="132"/>
      <c r="DE446" s="132"/>
      <c r="DF446" s="132"/>
      <c r="DH446" s="132"/>
      <c r="DJ446" s="132"/>
      <c r="DK446" s="132"/>
      <c r="DL446" s="132"/>
      <c r="DM446" s="132"/>
      <c r="DN446" s="132"/>
      <c r="DO446" s="132"/>
      <c r="DQ446" s="132"/>
      <c r="DR446" s="132"/>
      <c r="DT446" s="132"/>
      <c r="DU446" s="132"/>
      <c r="DV446" s="132"/>
      <c r="DW446" s="132"/>
      <c r="DX446" s="132"/>
      <c r="DY446" s="132"/>
      <c r="DZ446" s="132"/>
      <c r="EA446" s="132"/>
      <c r="EB446" s="132"/>
      <c r="EC446" s="132"/>
    </row>
    <row r="447" spans="14:133">
      <c r="N447" s="131"/>
      <c r="Q447" s="132"/>
      <c r="S447" s="132"/>
      <c r="U447" s="132"/>
      <c r="V447" s="132"/>
      <c r="X447" s="132"/>
      <c r="Z447" s="132"/>
      <c r="AB447" s="132"/>
      <c r="AC447" s="132"/>
      <c r="AD447" s="132"/>
      <c r="AF447" s="132"/>
      <c r="AG447" s="132"/>
      <c r="AI447" s="132"/>
      <c r="AK447" s="132"/>
      <c r="AM447" s="132"/>
      <c r="AO447" s="132"/>
      <c r="AP447" s="132"/>
      <c r="AQ447" s="132"/>
      <c r="AS447" s="132"/>
      <c r="AU447" s="132"/>
      <c r="AW447" s="132"/>
      <c r="AX447" s="132"/>
      <c r="AZ447" s="132"/>
      <c r="BB447" s="132"/>
      <c r="BD447" s="132"/>
      <c r="BF447" s="132"/>
      <c r="BH447" s="132"/>
      <c r="BJ447" s="132"/>
      <c r="BL447" s="132"/>
      <c r="BM447" s="132"/>
      <c r="BN447" s="132"/>
      <c r="BO447" s="132"/>
      <c r="BQ447" s="132"/>
      <c r="BR447" s="132"/>
      <c r="BS447" s="132"/>
      <c r="BU447" s="132"/>
      <c r="BW447" s="132"/>
      <c r="BY447" s="132"/>
      <c r="CA447" s="132"/>
      <c r="CC447" s="132"/>
      <c r="CF447" s="132"/>
      <c r="CG447" s="132"/>
      <c r="CI447" s="132"/>
      <c r="CK447" s="132"/>
      <c r="CM447" s="132"/>
      <c r="CO447" s="132"/>
      <c r="CQ447" s="132"/>
      <c r="CR447" s="132"/>
      <c r="CT447" s="132"/>
      <c r="CU447" s="132"/>
      <c r="CW447" s="132"/>
      <c r="CY447" s="132"/>
      <c r="DA447" s="132"/>
      <c r="DB447" s="132"/>
      <c r="DD447" s="132"/>
      <c r="DE447" s="132"/>
      <c r="DF447" s="132"/>
      <c r="DH447" s="132"/>
      <c r="DJ447" s="132"/>
      <c r="DK447" s="132"/>
      <c r="DL447" s="132"/>
      <c r="DM447" s="132"/>
      <c r="DN447" s="132"/>
      <c r="DO447" s="132"/>
      <c r="DQ447" s="132"/>
      <c r="DR447" s="132"/>
      <c r="DT447" s="132"/>
      <c r="DU447" s="132"/>
      <c r="DV447" s="132"/>
      <c r="DW447" s="132"/>
      <c r="DX447" s="132"/>
      <c r="DY447" s="132"/>
      <c r="DZ447" s="132"/>
      <c r="EA447" s="132"/>
      <c r="EB447" s="132"/>
      <c r="EC447" s="132"/>
    </row>
    <row r="448" spans="14:133">
      <c r="N448" s="131"/>
      <c r="Q448" s="132"/>
      <c r="S448" s="132"/>
      <c r="U448" s="132"/>
      <c r="V448" s="132"/>
      <c r="X448" s="132"/>
      <c r="Z448" s="132"/>
      <c r="AB448" s="132"/>
      <c r="AC448" s="132"/>
      <c r="AD448" s="132"/>
      <c r="AF448" s="132"/>
      <c r="AG448" s="132"/>
      <c r="AI448" s="132"/>
      <c r="AK448" s="132"/>
      <c r="AM448" s="132"/>
      <c r="AO448" s="132"/>
      <c r="AP448" s="132"/>
      <c r="AQ448" s="132"/>
      <c r="AS448" s="132"/>
      <c r="AU448" s="132"/>
      <c r="AW448" s="132"/>
      <c r="AX448" s="132"/>
      <c r="AZ448" s="132"/>
      <c r="BB448" s="132"/>
      <c r="BD448" s="132"/>
      <c r="BF448" s="132"/>
      <c r="BH448" s="132"/>
      <c r="BJ448" s="132"/>
      <c r="BL448" s="132"/>
      <c r="BM448" s="132"/>
      <c r="BN448" s="132"/>
      <c r="BO448" s="132"/>
      <c r="BQ448" s="132"/>
      <c r="BR448" s="132"/>
      <c r="BS448" s="132"/>
      <c r="BU448" s="132"/>
      <c r="BW448" s="132"/>
      <c r="BY448" s="132"/>
      <c r="CA448" s="132"/>
      <c r="CC448" s="132"/>
      <c r="CF448" s="132"/>
      <c r="CG448" s="132"/>
      <c r="CI448" s="132"/>
      <c r="CK448" s="132"/>
      <c r="CM448" s="132"/>
      <c r="CO448" s="132"/>
      <c r="CQ448" s="132"/>
      <c r="CR448" s="132"/>
      <c r="CT448" s="132"/>
      <c r="CU448" s="132"/>
      <c r="CW448" s="132"/>
      <c r="CY448" s="132"/>
      <c r="DA448" s="132"/>
      <c r="DB448" s="132"/>
      <c r="DD448" s="132"/>
      <c r="DE448" s="132"/>
      <c r="DF448" s="132"/>
      <c r="DH448" s="132"/>
      <c r="DJ448" s="132"/>
      <c r="DK448" s="132"/>
      <c r="DL448" s="132"/>
      <c r="DM448" s="132"/>
      <c r="DN448" s="132"/>
      <c r="DO448" s="132"/>
      <c r="DQ448" s="132"/>
      <c r="DR448" s="132"/>
      <c r="DT448" s="132"/>
      <c r="DU448" s="132"/>
      <c r="DV448" s="132"/>
      <c r="DW448" s="132"/>
      <c r="DX448" s="132"/>
      <c r="DY448" s="132"/>
      <c r="DZ448" s="132"/>
      <c r="EA448" s="132"/>
      <c r="EB448" s="132"/>
      <c r="EC448" s="132"/>
    </row>
    <row r="449" spans="14:133">
      <c r="N449" s="131"/>
      <c r="Q449" s="132"/>
      <c r="S449" s="132"/>
      <c r="U449" s="132"/>
      <c r="V449" s="132"/>
      <c r="X449" s="132"/>
      <c r="Z449" s="132"/>
      <c r="AB449" s="132"/>
      <c r="AC449" s="132"/>
      <c r="AD449" s="132"/>
      <c r="AF449" s="132"/>
      <c r="AG449" s="132"/>
      <c r="AI449" s="132"/>
      <c r="AK449" s="132"/>
      <c r="AM449" s="132"/>
      <c r="AO449" s="132"/>
      <c r="AP449" s="132"/>
      <c r="AQ449" s="132"/>
      <c r="AS449" s="132"/>
      <c r="AU449" s="132"/>
      <c r="AW449" s="132"/>
      <c r="AX449" s="132"/>
      <c r="AZ449" s="132"/>
      <c r="BB449" s="132"/>
      <c r="BD449" s="132"/>
      <c r="BF449" s="132"/>
      <c r="BH449" s="132"/>
      <c r="BJ449" s="132"/>
      <c r="BL449" s="132"/>
      <c r="BM449" s="132"/>
      <c r="BN449" s="132"/>
      <c r="BO449" s="132"/>
      <c r="BQ449" s="132"/>
      <c r="BR449" s="132"/>
      <c r="BS449" s="132"/>
      <c r="BU449" s="132"/>
      <c r="BW449" s="132"/>
      <c r="BY449" s="132"/>
      <c r="CA449" s="132"/>
      <c r="CC449" s="132"/>
      <c r="CF449" s="132"/>
      <c r="CG449" s="132"/>
      <c r="CI449" s="132"/>
      <c r="CK449" s="132"/>
      <c r="CM449" s="132"/>
      <c r="CO449" s="132"/>
      <c r="CQ449" s="132"/>
      <c r="CR449" s="132"/>
      <c r="CT449" s="132"/>
      <c r="CU449" s="132"/>
      <c r="CW449" s="132"/>
      <c r="CY449" s="132"/>
      <c r="DA449" s="132"/>
      <c r="DB449" s="132"/>
      <c r="DD449" s="132"/>
      <c r="DE449" s="132"/>
      <c r="DF449" s="132"/>
      <c r="DH449" s="132"/>
      <c r="DJ449" s="132"/>
      <c r="DK449" s="132"/>
      <c r="DL449" s="132"/>
      <c r="DM449" s="132"/>
      <c r="DN449" s="132"/>
      <c r="DO449" s="132"/>
      <c r="DQ449" s="132"/>
      <c r="DR449" s="132"/>
      <c r="DT449" s="132"/>
      <c r="DU449" s="132"/>
      <c r="DV449" s="132"/>
      <c r="DW449" s="132"/>
      <c r="DX449" s="132"/>
      <c r="DY449" s="132"/>
      <c r="DZ449" s="132"/>
      <c r="EA449" s="132"/>
      <c r="EB449" s="132"/>
      <c r="EC449" s="132"/>
    </row>
    <row r="450" spans="14:133">
      <c r="N450" s="131"/>
      <c r="Q450" s="132"/>
      <c r="S450" s="132"/>
      <c r="U450" s="132"/>
      <c r="V450" s="132"/>
      <c r="X450" s="132"/>
      <c r="Z450" s="132"/>
      <c r="AB450" s="132"/>
      <c r="AC450" s="132"/>
      <c r="AD450" s="132"/>
      <c r="AF450" s="132"/>
      <c r="AG450" s="132"/>
      <c r="AI450" s="132"/>
      <c r="AK450" s="132"/>
      <c r="AM450" s="132"/>
      <c r="AO450" s="132"/>
      <c r="AP450" s="132"/>
      <c r="AQ450" s="132"/>
      <c r="AS450" s="132"/>
      <c r="AU450" s="132"/>
      <c r="AW450" s="132"/>
      <c r="AX450" s="132"/>
      <c r="AZ450" s="132"/>
      <c r="BB450" s="132"/>
      <c r="BD450" s="132"/>
      <c r="BF450" s="132"/>
      <c r="BH450" s="132"/>
      <c r="BJ450" s="132"/>
      <c r="BL450" s="132"/>
      <c r="BM450" s="132"/>
      <c r="BN450" s="132"/>
      <c r="BO450" s="132"/>
      <c r="BQ450" s="132"/>
      <c r="BR450" s="132"/>
      <c r="BS450" s="132"/>
      <c r="BU450" s="132"/>
      <c r="BW450" s="132"/>
      <c r="BY450" s="132"/>
      <c r="CA450" s="132"/>
      <c r="CC450" s="132"/>
      <c r="CF450" s="132"/>
      <c r="CG450" s="132"/>
      <c r="CI450" s="132"/>
      <c r="CK450" s="132"/>
      <c r="CM450" s="132"/>
      <c r="CO450" s="132"/>
      <c r="CQ450" s="132"/>
      <c r="CR450" s="132"/>
      <c r="CT450" s="132"/>
      <c r="CU450" s="132"/>
      <c r="CW450" s="132"/>
      <c r="CY450" s="132"/>
      <c r="DA450" s="132"/>
      <c r="DB450" s="132"/>
      <c r="DD450" s="132"/>
      <c r="DE450" s="132"/>
      <c r="DF450" s="132"/>
      <c r="DH450" s="132"/>
      <c r="DJ450" s="132"/>
      <c r="DK450" s="132"/>
      <c r="DL450" s="132"/>
      <c r="DM450" s="132"/>
      <c r="DN450" s="132"/>
      <c r="DO450" s="132"/>
      <c r="DQ450" s="132"/>
      <c r="DR450" s="132"/>
      <c r="DT450" s="132"/>
      <c r="DU450" s="132"/>
      <c r="DV450" s="132"/>
      <c r="DW450" s="132"/>
      <c r="DX450" s="132"/>
      <c r="DY450" s="132"/>
      <c r="DZ450" s="132"/>
      <c r="EA450" s="132"/>
      <c r="EB450" s="132"/>
      <c r="EC450" s="132"/>
    </row>
    <row r="451" spans="14:133">
      <c r="N451" s="131"/>
      <c r="Q451" s="132"/>
      <c r="S451" s="132"/>
      <c r="U451" s="132"/>
      <c r="V451" s="132"/>
      <c r="X451" s="132"/>
      <c r="Z451" s="132"/>
      <c r="AB451" s="132"/>
      <c r="AC451" s="132"/>
      <c r="AD451" s="132"/>
      <c r="AF451" s="132"/>
      <c r="AG451" s="132"/>
      <c r="AI451" s="132"/>
      <c r="AK451" s="132"/>
      <c r="AM451" s="132"/>
      <c r="AO451" s="132"/>
      <c r="AP451" s="132"/>
      <c r="AQ451" s="132"/>
      <c r="AS451" s="132"/>
      <c r="AU451" s="132"/>
      <c r="AW451" s="132"/>
      <c r="AX451" s="132"/>
      <c r="AZ451" s="132"/>
      <c r="BB451" s="132"/>
      <c r="BD451" s="132"/>
      <c r="BF451" s="132"/>
      <c r="BH451" s="132"/>
      <c r="BJ451" s="132"/>
      <c r="BL451" s="132"/>
      <c r="BM451" s="132"/>
      <c r="BN451" s="132"/>
      <c r="BO451" s="132"/>
      <c r="BQ451" s="132"/>
      <c r="BR451" s="132"/>
      <c r="BS451" s="132"/>
      <c r="BU451" s="132"/>
      <c r="BW451" s="132"/>
      <c r="BY451" s="132"/>
      <c r="CA451" s="132"/>
      <c r="CC451" s="132"/>
      <c r="CF451" s="132"/>
      <c r="CG451" s="132"/>
      <c r="CI451" s="132"/>
      <c r="CK451" s="132"/>
      <c r="CM451" s="132"/>
      <c r="CO451" s="132"/>
      <c r="CQ451" s="132"/>
      <c r="CR451" s="132"/>
      <c r="CT451" s="132"/>
      <c r="CU451" s="132"/>
      <c r="CW451" s="132"/>
      <c r="CY451" s="132"/>
      <c r="DA451" s="132"/>
      <c r="DB451" s="132"/>
      <c r="DD451" s="132"/>
      <c r="DE451" s="132"/>
      <c r="DF451" s="132"/>
      <c r="DH451" s="132"/>
      <c r="DJ451" s="132"/>
      <c r="DK451" s="132"/>
      <c r="DL451" s="132"/>
      <c r="DM451" s="132"/>
      <c r="DN451" s="132"/>
      <c r="DO451" s="132"/>
      <c r="DQ451" s="132"/>
      <c r="DR451" s="132"/>
      <c r="DT451" s="132"/>
      <c r="DU451" s="132"/>
      <c r="DV451" s="132"/>
      <c r="DW451" s="132"/>
      <c r="DX451" s="132"/>
      <c r="DY451" s="132"/>
      <c r="DZ451" s="132"/>
      <c r="EA451" s="132"/>
      <c r="EB451" s="132"/>
      <c r="EC451" s="132"/>
    </row>
    <row r="452" spans="14:133">
      <c r="N452" s="131"/>
      <c r="Q452" s="132"/>
      <c r="S452" s="132"/>
      <c r="U452" s="132"/>
      <c r="V452" s="132"/>
      <c r="X452" s="132"/>
      <c r="Z452" s="132"/>
      <c r="AB452" s="132"/>
      <c r="AC452" s="132"/>
      <c r="AD452" s="132"/>
      <c r="AF452" s="132"/>
      <c r="AG452" s="132"/>
      <c r="AI452" s="132"/>
      <c r="AK452" s="132"/>
      <c r="AM452" s="132"/>
      <c r="AO452" s="132"/>
      <c r="AP452" s="132"/>
      <c r="AQ452" s="132"/>
      <c r="AS452" s="132"/>
      <c r="AU452" s="132"/>
      <c r="AW452" s="132"/>
      <c r="AX452" s="132"/>
      <c r="AZ452" s="132"/>
      <c r="BB452" s="132"/>
      <c r="BD452" s="132"/>
      <c r="BF452" s="132"/>
      <c r="BH452" s="132"/>
      <c r="BJ452" s="132"/>
      <c r="BL452" s="132"/>
      <c r="BM452" s="132"/>
      <c r="BN452" s="132"/>
      <c r="BO452" s="132"/>
      <c r="BQ452" s="132"/>
      <c r="BR452" s="132"/>
      <c r="BS452" s="132"/>
      <c r="BU452" s="132"/>
      <c r="BW452" s="132"/>
      <c r="BY452" s="132"/>
      <c r="CA452" s="132"/>
      <c r="CC452" s="132"/>
      <c r="CF452" s="132"/>
      <c r="CG452" s="132"/>
      <c r="CI452" s="132"/>
      <c r="CK452" s="132"/>
      <c r="CM452" s="132"/>
      <c r="CO452" s="132"/>
      <c r="CQ452" s="132"/>
      <c r="CR452" s="132"/>
      <c r="CT452" s="132"/>
      <c r="CU452" s="132"/>
      <c r="CW452" s="132"/>
      <c r="CY452" s="132"/>
      <c r="DA452" s="132"/>
      <c r="DB452" s="132"/>
      <c r="DD452" s="132"/>
      <c r="DE452" s="132"/>
      <c r="DF452" s="132"/>
      <c r="DH452" s="132"/>
      <c r="DJ452" s="132"/>
      <c r="DK452" s="132"/>
      <c r="DL452" s="132"/>
      <c r="DM452" s="132"/>
      <c r="DN452" s="132"/>
      <c r="DO452" s="132"/>
      <c r="DQ452" s="132"/>
      <c r="DR452" s="132"/>
      <c r="DT452" s="132"/>
      <c r="DU452" s="132"/>
      <c r="DV452" s="132"/>
      <c r="DW452" s="132"/>
      <c r="DX452" s="132"/>
      <c r="DY452" s="132"/>
      <c r="DZ452" s="132"/>
      <c r="EA452" s="132"/>
      <c r="EB452" s="132"/>
      <c r="EC452" s="132"/>
    </row>
    <row r="453" spans="14:133">
      <c r="N453" s="131"/>
      <c r="Q453" s="132"/>
      <c r="S453" s="132"/>
      <c r="U453" s="132"/>
      <c r="V453" s="132"/>
      <c r="X453" s="132"/>
      <c r="Z453" s="132"/>
      <c r="AB453" s="132"/>
      <c r="AC453" s="132"/>
      <c r="AD453" s="132"/>
      <c r="AF453" s="132"/>
      <c r="AG453" s="132"/>
      <c r="AI453" s="132"/>
      <c r="AK453" s="132"/>
      <c r="AM453" s="132"/>
      <c r="AO453" s="132"/>
      <c r="AP453" s="132"/>
      <c r="AQ453" s="132"/>
      <c r="AS453" s="132"/>
      <c r="AU453" s="132"/>
      <c r="AW453" s="132"/>
      <c r="AX453" s="132"/>
      <c r="AZ453" s="132"/>
      <c r="BB453" s="132"/>
      <c r="BD453" s="132"/>
      <c r="BF453" s="132"/>
      <c r="BH453" s="132"/>
      <c r="BJ453" s="132"/>
      <c r="BL453" s="132"/>
      <c r="BM453" s="132"/>
      <c r="BN453" s="132"/>
      <c r="BO453" s="132"/>
      <c r="BQ453" s="132"/>
      <c r="BR453" s="132"/>
      <c r="BS453" s="132"/>
      <c r="BU453" s="132"/>
      <c r="BW453" s="132"/>
      <c r="BY453" s="132"/>
      <c r="CA453" s="132"/>
      <c r="CC453" s="132"/>
      <c r="CF453" s="132"/>
      <c r="CG453" s="132"/>
      <c r="CI453" s="132"/>
      <c r="CK453" s="132"/>
      <c r="CM453" s="132"/>
      <c r="CO453" s="132"/>
      <c r="CQ453" s="132"/>
      <c r="CR453" s="132"/>
      <c r="CT453" s="132"/>
      <c r="CU453" s="132"/>
      <c r="CW453" s="132"/>
      <c r="CY453" s="132"/>
      <c r="DA453" s="132"/>
      <c r="DB453" s="132"/>
      <c r="DD453" s="132"/>
      <c r="DE453" s="132"/>
      <c r="DF453" s="132"/>
      <c r="DH453" s="132"/>
      <c r="DJ453" s="132"/>
      <c r="DK453" s="132"/>
      <c r="DL453" s="132"/>
      <c r="DM453" s="132"/>
      <c r="DN453" s="132"/>
      <c r="DO453" s="132"/>
      <c r="DQ453" s="132"/>
      <c r="DR453" s="132"/>
      <c r="DT453" s="132"/>
      <c r="DU453" s="132"/>
      <c r="DV453" s="132"/>
      <c r="DW453" s="132"/>
      <c r="DX453" s="132"/>
      <c r="DY453" s="132"/>
      <c r="DZ453" s="132"/>
      <c r="EA453" s="132"/>
      <c r="EB453" s="132"/>
      <c r="EC453" s="132"/>
    </row>
    <row r="454" spans="14:133">
      <c r="N454" s="131"/>
      <c r="Q454" s="132"/>
      <c r="S454" s="132"/>
      <c r="U454" s="132"/>
      <c r="V454" s="132"/>
      <c r="X454" s="132"/>
      <c r="Z454" s="132"/>
      <c r="AB454" s="132"/>
      <c r="AC454" s="132"/>
      <c r="AD454" s="132"/>
      <c r="AF454" s="132"/>
      <c r="AG454" s="132"/>
      <c r="AI454" s="132"/>
      <c r="AK454" s="132"/>
      <c r="AM454" s="132"/>
      <c r="AO454" s="132"/>
      <c r="AP454" s="132"/>
      <c r="AQ454" s="132"/>
      <c r="AS454" s="132"/>
      <c r="AU454" s="132"/>
      <c r="AW454" s="132"/>
      <c r="AX454" s="132"/>
      <c r="AZ454" s="132"/>
      <c r="BB454" s="132"/>
      <c r="BD454" s="132"/>
      <c r="BF454" s="132"/>
      <c r="BH454" s="132"/>
      <c r="BJ454" s="132"/>
      <c r="BL454" s="132"/>
      <c r="BM454" s="132"/>
      <c r="BN454" s="132"/>
      <c r="BO454" s="132"/>
      <c r="BQ454" s="132"/>
      <c r="BR454" s="132"/>
      <c r="BS454" s="132"/>
      <c r="BU454" s="132"/>
      <c r="BW454" s="132"/>
      <c r="BY454" s="132"/>
      <c r="CA454" s="132"/>
      <c r="CC454" s="132"/>
      <c r="CF454" s="132"/>
      <c r="CG454" s="132"/>
      <c r="CI454" s="132"/>
      <c r="CK454" s="132"/>
      <c r="CM454" s="132"/>
      <c r="CO454" s="132"/>
      <c r="CQ454" s="132"/>
      <c r="CR454" s="132"/>
      <c r="CT454" s="132"/>
      <c r="CU454" s="132"/>
      <c r="CW454" s="132"/>
      <c r="CY454" s="132"/>
      <c r="DA454" s="132"/>
      <c r="DB454" s="132"/>
      <c r="DD454" s="132"/>
      <c r="DE454" s="132"/>
      <c r="DF454" s="132"/>
      <c r="DH454" s="132"/>
      <c r="DJ454" s="132"/>
      <c r="DK454" s="132"/>
      <c r="DL454" s="132"/>
      <c r="DM454" s="132"/>
      <c r="DN454" s="132"/>
      <c r="DO454" s="132"/>
      <c r="DQ454" s="132"/>
      <c r="DR454" s="132"/>
      <c r="DT454" s="132"/>
      <c r="DU454" s="132"/>
      <c r="DV454" s="132"/>
      <c r="DW454" s="132"/>
      <c r="DX454" s="132"/>
      <c r="DY454" s="132"/>
      <c r="DZ454" s="132"/>
      <c r="EA454" s="132"/>
      <c r="EB454" s="132"/>
      <c r="EC454" s="132"/>
    </row>
    <row r="455" spans="14:133">
      <c r="N455" s="131"/>
      <c r="Q455" s="132"/>
      <c r="S455" s="132"/>
      <c r="U455" s="132"/>
      <c r="V455" s="132"/>
      <c r="X455" s="132"/>
      <c r="Z455" s="132"/>
      <c r="AB455" s="132"/>
      <c r="AC455" s="132"/>
      <c r="AD455" s="132"/>
      <c r="AF455" s="132"/>
      <c r="AG455" s="132"/>
      <c r="AI455" s="132"/>
      <c r="AK455" s="132"/>
      <c r="AM455" s="132"/>
      <c r="AO455" s="132"/>
      <c r="AP455" s="132"/>
      <c r="AQ455" s="132"/>
      <c r="AS455" s="132"/>
      <c r="AU455" s="132"/>
      <c r="AW455" s="132"/>
      <c r="AX455" s="132"/>
      <c r="AZ455" s="132"/>
      <c r="BB455" s="132"/>
      <c r="BD455" s="132"/>
      <c r="BF455" s="132"/>
      <c r="BH455" s="132"/>
      <c r="BJ455" s="132"/>
      <c r="BL455" s="132"/>
      <c r="BM455" s="132"/>
      <c r="BN455" s="132"/>
      <c r="BO455" s="132"/>
      <c r="BQ455" s="132"/>
      <c r="BR455" s="132"/>
      <c r="BS455" s="132"/>
      <c r="BU455" s="132"/>
      <c r="BW455" s="132"/>
      <c r="BY455" s="132"/>
      <c r="CA455" s="132"/>
      <c r="CC455" s="132"/>
      <c r="CF455" s="132"/>
      <c r="CG455" s="132"/>
      <c r="CI455" s="132"/>
      <c r="CK455" s="132"/>
      <c r="CM455" s="132"/>
      <c r="CO455" s="132"/>
      <c r="CQ455" s="132"/>
      <c r="CR455" s="132"/>
      <c r="CT455" s="132"/>
      <c r="CU455" s="132"/>
      <c r="CW455" s="132"/>
      <c r="CY455" s="132"/>
      <c r="DA455" s="132"/>
      <c r="DB455" s="132"/>
      <c r="DD455" s="132"/>
      <c r="DE455" s="132"/>
      <c r="DF455" s="132"/>
      <c r="DH455" s="132"/>
      <c r="DJ455" s="132"/>
      <c r="DK455" s="132"/>
      <c r="DL455" s="132"/>
      <c r="DM455" s="132"/>
      <c r="DN455" s="132"/>
      <c r="DO455" s="132"/>
      <c r="DQ455" s="132"/>
      <c r="DR455" s="132"/>
      <c r="DT455" s="132"/>
      <c r="DU455" s="132"/>
      <c r="DV455" s="132"/>
      <c r="DW455" s="132"/>
      <c r="DX455" s="132"/>
      <c r="DY455" s="132"/>
      <c r="DZ455" s="132"/>
      <c r="EA455" s="132"/>
      <c r="EB455" s="132"/>
      <c r="EC455" s="132"/>
    </row>
    <row r="456" spans="14:133">
      <c r="N456" s="131"/>
      <c r="Q456" s="132"/>
      <c r="S456" s="132"/>
      <c r="U456" s="132"/>
      <c r="V456" s="132"/>
      <c r="X456" s="132"/>
      <c r="Z456" s="132"/>
      <c r="AB456" s="132"/>
      <c r="AC456" s="132"/>
      <c r="AD456" s="132"/>
      <c r="AF456" s="132"/>
      <c r="AG456" s="132"/>
      <c r="AI456" s="132"/>
      <c r="AK456" s="132"/>
      <c r="AM456" s="132"/>
      <c r="AO456" s="132"/>
      <c r="AP456" s="132"/>
      <c r="AQ456" s="132"/>
      <c r="AS456" s="132"/>
      <c r="AU456" s="132"/>
      <c r="AW456" s="132"/>
      <c r="AX456" s="132"/>
      <c r="AZ456" s="132"/>
      <c r="BB456" s="132"/>
      <c r="BD456" s="132"/>
      <c r="BF456" s="132"/>
      <c r="BH456" s="132"/>
      <c r="BJ456" s="132"/>
      <c r="BL456" s="132"/>
      <c r="BM456" s="132"/>
      <c r="BN456" s="132"/>
      <c r="BO456" s="132"/>
      <c r="BQ456" s="132"/>
      <c r="BR456" s="132"/>
      <c r="BS456" s="132"/>
      <c r="BU456" s="132"/>
      <c r="BW456" s="132"/>
      <c r="BY456" s="132"/>
      <c r="CA456" s="132"/>
      <c r="CC456" s="132"/>
      <c r="CF456" s="132"/>
      <c r="CG456" s="132"/>
      <c r="CI456" s="132"/>
      <c r="CK456" s="132"/>
      <c r="CM456" s="132"/>
      <c r="CO456" s="132"/>
      <c r="CQ456" s="132"/>
      <c r="CR456" s="132"/>
      <c r="CT456" s="132"/>
      <c r="CU456" s="132"/>
      <c r="CW456" s="132"/>
      <c r="CY456" s="132"/>
      <c r="DA456" s="132"/>
      <c r="DB456" s="132"/>
      <c r="DD456" s="132"/>
      <c r="DE456" s="132"/>
      <c r="DF456" s="132"/>
      <c r="DH456" s="132"/>
      <c r="DJ456" s="132"/>
      <c r="DK456" s="132"/>
      <c r="DL456" s="132"/>
      <c r="DM456" s="132"/>
      <c r="DN456" s="132"/>
      <c r="DO456" s="132"/>
      <c r="DQ456" s="132"/>
      <c r="DR456" s="132"/>
      <c r="DT456" s="132"/>
      <c r="DU456" s="132"/>
      <c r="DV456" s="132"/>
      <c r="DW456" s="132"/>
      <c r="DX456" s="132"/>
      <c r="DY456" s="132"/>
      <c r="DZ456" s="132"/>
      <c r="EA456" s="132"/>
      <c r="EB456" s="132"/>
      <c r="EC456" s="132"/>
    </row>
    <row r="457" spans="14:133">
      <c r="N457" s="131"/>
      <c r="Q457" s="132"/>
      <c r="S457" s="132"/>
      <c r="U457" s="132"/>
      <c r="V457" s="132"/>
      <c r="X457" s="132"/>
      <c r="Z457" s="132"/>
      <c r="AB457" s="132"/>
      <c r="AC457" s="132"/>
      <c r="AD457" s="132"/>
      <c r="AF457" s="132"/>
      <c r="AG457" s="132"/>
      <c r="AI457" s="132"/>
      <c r="AK457" s="132"/>
      <c r="AM457" s="132"/>
      <c r="AO457" s="132"/>
      <c r="AP457" s="132"/>
      <c r="AQ457" s="132"/>
      <c r="AS457" s="132"/>
      <c r="AU457" s="132"/>
      <c r="AW457" s="132"/>
      <c r="AX457" s="132"/>
      <c r="AZ457" s="132"/>
      <c r="BB457" s="132"/>
      <c r="BD457" s="132"/>
      <c r="BF457" s="132"/>
      <c r="BH457" s="132"/>
      <c r="BJ457" s="132"/>
      <c r="BL457" s="132"/>
      <c r="BM457" s="132"/>
      <c r="BN457" s="132"/>
      <c r="BO457" s="132"/>
      <c r="BQ457" s="132"/>
      <c r="BR457" s="132"/>
      <c r="BS457" s="132"/>
      <c r="BU457" s="132"/>
      <c r="BW457" s="132"/>
      <c r="BY457" s="132"/>
      <c r="CA457" s="132"/>
      <c r="CC457" s="132"/>
      <c r="CF457" s="132"/>
      <c r="CG457" s="132"/>
      <c r="CI457" s="132"/>
      <c r="CK457" s="132"/>
      <c r="CM457" s="132"/>
      <c r="CO457" s="132"/>
      <c r="CQ457" s="132"/>
      <c r="CR457" s="132"/>
      <c r="CT457" s="132"/>
      <c r="CU457" s="132"/>
      <c r="CW457" s="132"/>
      <c r="CY457" s="132"/>
      <c r="DA457" s="132"/>
      <c r="DB457" s="132"/>
      <c r="DD457" s="132"/>
      <c r="DE457" s="132"/>
      <c r="DF457" s="132"/>
      <c r="DH457" s="132"/>
      <c r="DJ457" s="132"/>
      <c r="DK457" s="132"/>
      <c r="DL457" s="132"/>
      <c r="DM457" s="132"/>
      <c r="DN457" s="132"/>
      <c r="DO457" s="132"/>
      <c r="DQ457" s="132"/>
      <c r="DR457" s="132"/>
      <c r="DT457" s="132"/>
      <c r="DU457" s="132"/>
      <c r="DV457" s="132"/>
      <c r="DW457" s="132"/>
      <c r="DX457" s="132"/>
      <c r="DY457" s="132"/>
      <c r="DZ457" s="132"/>
      <c r="EA457" s="132"/>
      <c r="EB457" s="132"/>
      <c r="EC457" s="132"/>
    </row>
    <row r="458" spans="14:133">
      <c r="N458" s="131"/>
      <c r="Q458" s="132"/>
      <c r="S458" s="132"/>
      <c r="U458" s="132"/>
      <c r="V458" s="132"/>
      <c r="X458" s="132"/>
      <c r="Z458" s="132"/>
      <c r="AB458" s="132"/>
      <c r="AC458" s="132"/>
      <c r="AD458" s="132"/>
      <c r="AF458" s="132"/>
      <c r="AG458" s="132"/>
      <c r="AI458" s="132"/>
      <c r="AK458" s="132"/>
      <c r="AM458" s="132"/>
      <c r="AO458" s="132"/>
      <c r="AP458" s="132"/>
      <c r="AQ458" s="132"/>
      <c r="AS458" s="132"/>
      <c r="AU458" s="132"/>
      <c r="AW458" s="132"/>
      <c r="AX458" s="132"/>
      <c r="AZ458" s="132"/>
      <c r="BB458" s="132"/>
      <c r="BD458" s="132"/>
      <c r="BF458" s="132"/>
      <c r="BH458" s="132"/>
      <c r="BJ458" s="132"/>
      <c r="BL458" s="132"/>
      <c r="BM458" s="132"/>
      <c r="BN458" s="132"/>
      <c r="BO458" s="132"/>
      <c r="BQ458" s="132"/>
      <c r="BR458" s="132"/>
      <c r="BS458" s="132"/>
      <c r="BU458" s="132"/>
      <c r="BW458" s="132"/>
      <c r="BY458" s="132"/>
      <c r="CA458" s="132"/>
      <c r="CC458" s="132"/>
      <c r="CF458" s="132"/>
      <c r="CG458" s="132"/>
      <c r="CI458" s="132"/>
      <c r="CK458" s="132"/>
      <c r="CM458" s="132"/>
      <c r="CO458" s="132"/>
      <c r="CQ458" s="132"/>
      <c r="CR458" s="132"/>
      <c r="CT458" s="132"/>
      <c r="CU458" s="132"/>
      <c r="CW458" s="132"/>
      <c r="CY458" s="132"/>
      <c r="DA458" s="132"/>
      <c r="DB458" s="132"/>
      <c r="DD458" s="132"/>
      <c r="DE458" s="132"/>
      <c r="DF458" s="132"/>
      <c r="DH458" s="132"/>
      <c r="DJ458" s="132"/>
      <c r="DK458" s="132"/>
      <c r="DL458" s="132"/>
      <c r="DM458" s="132"/>
      <c r="DN458" s="132"/>
      <c r="DO458" s="132"/>
      <c r="DQ458" s="132"/>
      <c r="DR458" s="132"/>
      <c r="DT458" s="132"/>
      <c r="DU458" s="132"/>
      <c r="DV458" s="132"/>
      <c r="DW458" s="132"/>
      <c r="DX458" s="132"/>
      <c r="DY458" s="132"/>
      <c r="DZ458" s="132"/>
      <c r="EA458" s="132"/>
      <c r="EB458" s="132"/>
      <c r="EC458" s="132"/>
    </row>
    <row r="459" spans="14:133">
      <c r="N459" s="131"/>
      <c r="Q459" s="132"/>
      <c r="S459" s="132"/>
      <c r="U459" s="132"/>
      <c r="V459" s="132"/>
      <c r="X459" s="132"/>
      <c r="Z459" s="132"/>
      <c r="AB459" s="132"/>
      <c r="AC459" s="132"/>
      <c r="AD459" s="132"/>
      <c r="AF459" s="132"/>
      <c r="AG459" s="132"/>
      <c r="AI459" s="132"/>
      <c r="AK459" s="132"/>
      <c r="AM459" s="132"/>
      <c r="AO459" s="132"/>
      <c r="AP459" s="132"/>
      <c r="AQ459" s="132"/>
      <c r="AS459" s="132"/>
      <c r="AU459" s="132"/>
      <c r="AW459" s="132"/>
      <c r="AX459" s="132"/>
      <c r="AZ459" s="132"/>
      <c r="BB459" s="132"/>
      <c r="BD459" s="132"/>
      <c r="BF459" s="132"/>
      <c r="BH459" s="132"/>
      <c r="BJ459" s="132"/>
      <c r="BL459" s="132"/>
      <c r="BM459" s="132"/>
      <c r="BN459" s="132"/>
      <c r="BO459" s="132"/>
      <c r="BQ459" s="132"/>
      <c r="BR459" s="132"/>
      <c r="BS459" s="132"/>
      <c r="BU459" s="132"/>
      <c r="BW459" s="132"/>
      <c r="BY459" s="132"/>
      <c r="CA459" s="132"/>
      <c r="CC459" s="132"/>
      <c r="CF459" s="132"/>
      <c r="CG459" s="132"/>
      <c r="CI459" s="132"/>
      <c r="CK459" s="132"/>
      <c r="CM459" s="132"/>
      <c r="CO459" s="132"/>
      <c r="CQ459" s="132"/>
      <c r="CR459" s="132"/>
      <c r="CT459" s="132"/>
      <c r="CU459" s="132"/>
      <c r="CW459" s="132"/>
      <c r="CY459" s="132"/>
      <c r="DA459" s="132"/>
      <c r="DB459" s="132"/>
      <c r="DD459" s="132"/>
      <c r="DE459" s="132"/>
      <c r="DF459" s="132"/>
      <c r="DH459" s="132"/>
      <c r="DJ459" s="132"/>
      <c r="DK459" s="132"/>
      <c r="DL459" s="132"/>
      <c r="DM459" s="132"/>
      <c r="DN459" s="132"/>
      <c r="DO459" s="132"/>
      <c r="DQ459" s="132"/>
      <c r="DR459" s="132"/>
      <c r="DT459" s="132"/>
      <c r="DU459" s="132"/>
      <c r="DV459" s="132"/>
      <c r="DW459" s="132"/>
      <c r="DX459" s="132"/>
      <c r="DY459" s="132"/>
      <c r="DZ459" s="132"/>
      <c r="EA459" s="132"/>
      <c r="EB459" s="132"/>
      <c r="EC459" s="132"/>
    </row>
    <row r="460" spans="14:133">
      <c r="N460" s="131"/>
      <c r="Q460" s="132"/>
      <c r="S460" s="132"/>
      <c r="U460" s="132"/>
      <c r="V460" s="132"/>
      <c r="X460" s="132"/>
      <c r="Z460" s="132"/>
      <c r="AB460" s="132"/>
      <c r="AC460" s="132"/>
      <c r="AD460" s="132"/>
      <c r="AF460" s="132"/>
      <c r="AG460" s="132"/>
      <c r="AI460" s="132"/>
      <c r="AK460" s="132"/>
      <c r="AM460" s="132"/>
      <c r="AO460" s="132"/>
      <c r="AP460" s="132"/>
      <c r="AQ460" s="132"/>
      <c r="AS460" s="132"/>
      <c r="AU460" s="132"/>
      <c r="AW460" s="132"/>
      <c r="AX460" s="132"/>
      <c r="AZ460" s="132"/>
      <c r="BB460" s="132"/>
      <c r="BD460" s="132"/>
      <c r="BF460" s="132"/>
      <c r="BH460" s="132"/>
      <c r="BJ460" s="132"/>
      <c r="BL460" s="132"/>
      <c r="BM460" s="132"/>
      <c r="BN460" s="132"/>
      <c r="BO460" s="132"/>
      <c r="BQ460" s="132"/>
      <c r="BR460" s="132"/>
      <c r="BS460" s="132"/>
      <c r="BU460" s="132"/>
      <c r="BW460" s="132"/>
      <c r="BY460" s="132"/>
      <c r="CA460" s="132"/>
      <c r="CC460" s="132"/>
      <c r="CF460" s="132"/>
      <c r="CG460" s="132"/>
      <c r="CI460" s="132"/>
      <c r="CK460" s="132"/>
      <c r="CM460" s="132"/>
      <c r="CO460" s="132"/>
      <c r="CQ460" s="132"/>
      <c r="CR460" s="132"/>
      <c r="CT460" s="132"/>
      <c r="CU460" s="132"/>
      <c r="CW460" s="132"/>
      <c r="CY460" s="132"/>
      <c r="DA460" s="132"/>
      <c r="DB460" s="132"/>
      <c r="DD460" s="132"/>
      <c r="DE460" s="132"/>
      <c r="DF460" s="132"/>
      <c r="DH460" s="132"/>
      <c r="DJ460" s="132"/>
      <c r="DK460" s="132"/>
      <c r="DL460" s="132"/>
      <c r="DM460" s="132"/>
      <c r="DN460" s="132"/>
      <c r="DO460" s="132"/>
      <c r="DQ460" s="132"/>
      <c r="DR460" s="132"/>
      <c r="DT460" s="132"/>
      <c r="DU460" s="132"/>
      <c r="DV460" s="132"/>
      <c r="DW460" s="132"/>
      <c r="DX460" s="132"/>
      <c r="DY460" s="132"/>
      <c r="DZ460" s="132"/>
      <c r="EA460" s="132"/>
      <c r="EB460" s="132"/>
      <c r="EC460" s="132"/>
    </row>
    <row r="461" spans="14:133">
      <c r="N461" s="131"/>
      <c r="Q461" s="132"/>
      <c r="S461" s="132"/>
      <c r="U461" s="132"/>
      <c r="V461" s="132"/>
      <c r="X461" s="132"/>
      <c r="Z461" s="132"/>
      <c r="AB461" s="132"/>
      <c r="AC461" s="132"/>
      <c r="AD461" s="132"/>
      <c r="AF461" s="132"/>
      <c r="AG461" s="132"/>
      <c r="AI461" s="132"/>
      <c r="AK461" s="132"/>
      <c r="AM461" s="132"/>
      <c r="AO461" s="132"/>
      <c r="AP461" s="132"/>
      <c r="AQ461" s="132"/>
      <c r="AS461" s="132"/>
      <c r="AU461" s="132"/>
      <c r="AW461" s="132"/>
      <c r="AX461" s="132"/>
      <c r="AZ461" s="132"/>
      <c r="BB461" s="132"/>
      <c r="BD461" s="132"/>
      <c r="BF461" s="132"/>
      <c r="BH461" s="132"/>
      <c r="BJ461" s="132"/>
      <c r="BL461" s="132"/>
      <c r="BM461" s="132"/>
      <c r="BN461" s="132"/>
      <c r="BO461" s="132"/>
      <c r="BQ461" s="132"/>
      <c r="BR461" s="132"/>
      <c r="BS461" s="132"/>
      <c r="BU461" s="132"/>
      <c r="BW461" s="132"/>
      <c r="BY461" s="132"/>
      <c r="CA461" s="132"/>
      <c r="CC461" s="132"/>
      <c r="CF461" s="132"/>
      <c r="CG461" s="132"/>
      <c r="CI461" s="132"/>
      <c r="CK461" s="132"/>
      <c r="CM461" s="132"/>
      <c r="CO461" s="132"/>
      <c r="CQ461" s="132"/>
      <c r="CR461" s="132"/>
      <c r="CT461" s="132"/>
      <c r="CU461" s="132"/>
      <c r="CW461" s="132"/>
      <c r="CY461" s="132"/>
      <c r="DA461" s="132"/>
      <c r="DB461" s="132"/>
      <c r="DD461" s="132"/>
      <c r="DE461" s="132"/>
      <c r="DF461" s="132"/>
      <c r="DH461" s="132"/>
      <c r="DJ461" s="132"/>
      <c r="DK461" s="132"/>
      <c r="DL461" s="132"/>
      <c r="DM461" s="132"/>
      <c r="DN461" s="132"/>
      <c r="DO461" s="132"/>
      <c r="DQ461" s="132"/>
      <c r="DR461" s="132"/>
      <c r="DT461" s="132"/>
      <c r="DU461" s="132"/>
      <c r="DV461" s="132"/>
      <c r="DW461" s="132"/>
      <c r="DX461" s="132"/>
      <c r="DY461" s="132"/>
      <c r="DZ461" s="132"/>
      <c r="EA461" s="132"/>
      <c r="EB461" s="132"/>
      <c r="EC461" s="132"/>
    </row>
    <row r="462" spans="14:133">
      <c r="N462" s="131"/>
      <c r="Q462" s="132"/>
      <c r="S462" s="132"/>
      <c r="U462" s="132"/>
      <c r="V462" s="132"/>
      <c r="X462" s="132"/>
      <c r="Z462" s="132"/>
      <c r="AB462" s="132"/>
      <c r="AC462" s="132"/>
      <c r="AD462" s="132"/>
      <c r="AF462" s="132"/>
      <c r="AG462" s="132"/>
      <c r="AI462" s="132"/>
      <c r="AK462" s="132"/>
      <c r="AM462" s="132"/>
      <c r="AO462" s="132"/>
      <c r="AP462" s="132"/>
      <c r="AQ462" s="132"/>
      <c r="AS462" s="132"/>
      <c r="AU462" s="132"/>
      <c r="AW462" s="132"/>
      <c r="AX462" s="132"/>
      <c r="AZ462" s="132"/>
      <c r="BB462" s="132"/>
      <c r="BD462" s="132"/>
      <c r="BF462" s="132"/>
      <c r="BH462" s="132"/>
      <c r="BJ462" s="132"/>
      <c r="BL462" s="132"/>
      <c r="BM462" s="132"/>
      <c r="BN462" s="132"/>
      <c r="BO462" s="132"/>
      <c r="BQ462" s="132"/>
      <c r="BR462" s="132"/>
      <c r="BS462" s="132"/>
      <c r="BU462" s="132"/>
      <c r="BW462" s="132"/>
      <c r="BY462" s="132"/>
      <c r="CA462" s="132"/>
      <c r="CC462" s="132"/>
      <c r="CF462" s="132"/>
      <c r="CG462" s="132"/>
      <c r="CI462" s="132"/>
      <c r="CK462" s="132"/>
      <c r="CM462" s="132"/>
      <c r="CO462" s="132"/>
      <c r="CQ462" s="132"/>
      <c r="CR462" s="132"/>
      <c r="CT462" s="132"/>
      <c r="CU462" s="132"/>
      <c r="CW462" s="132"/>
      <c r="CY462" s="132"/>
      <c r="DA462" s="132"/>
      <c r="DB462" s="132"/>
      <c r="DD462" s="132"/>
      <c r="DE462" s="132"/>
      <c r="DF462" s="132"/>
      <c r="DH462" s="132"/>
      <c r="DJ462" s="132"/>
      <c r="DK462" s="132"/>
      <c r="DL462" s="132"/>
      <c r="DM462" s="132"/>
      <c r="DN462" s="132"/>
      <c r="DO462" s="132"/>
      <c r="DQ462" s="132"/>
      <c r="DR462" s="132"/>
      <c r="DT462" s="132"/>
      <c r="DU462" s="132"/>
      <c r="DV462" s="132"/>
      <c r="DW462" s="132"/>
      <c r="DX462" s="132"/>
      <c r="DY462" s="132"/>
      <c r="DZ462" s="132"/>
      <c r="EA462" s="132"/>
      <c r="EB462" s="132"/>
      <c r="EC462" s="132"/>
    </row>
    <row r="463" spans="14:133">
      <c r="N463" s="131"/>
      <c r="Q463" s="132"/>
      <c r="S463" s="132"/>
      <c r="U463" s="132"/>
      <c r="V463" s="132"/>
      <c r="X463" s="132"/>
      <c r="Z463" s="132"/>
      <c r="AB463" s="132"/>
      <c r="AC463" s="132"/>
      <c r="AD463" s="132"/>
      <c r="AF463" s="132"/>
      <c r="AG463" s="132"/>
      <c r="AI463" s="132"/>
      <c r="AK463" s="132"/>
      <c r="AM463" s="132"/>
      <c r="AO463" s="132"/>
      <c r="AP463" s="132"/>
      <c r="AQ463" s="132"/>
      <c r="AS463" s="132"/>
      <c r="AU463" s="132"/>
      <c r="AW463" s="132"/>
      <c r="AX463" s="132"/>
      <c r="AZ463" s="132"/>
      <c r="BB463" s="132"/>
      <c r="BD463" s="132"/>
      <c r="BF463" s="132"/>
      <c r="BH463" s="132"/>
      <c r="BJ463" s="132"/>
      <c r="BL463" s="132"/>
      <c r="BM463" s="132"/>
      <c r="BN463" s="132"/>
      <c r="BO463" s="132"/>
      <c r="BQ463" s="132"/>
      <c r="BR463" s="132"/>
      <c r="BS463" s="132"/>
      <c r="BU463" s="132"/>
      <c r="BW463" s="132"/>
      <c r="BY463" s="132"/>
      <c r="CA463" s="132"/>
      <c r="CC463" s="132"/>
      <c r="CF463" s="132"/>
      <c r="CG463" s="132"/>
      <c r="CI463" s="132"/>
      <c r="CK463" s="132"/>
      <c r="CM463" s="132"/>
      <c r="CO463" s="132"/>
      <c r="CQ463" s="132"/>
      <c r="CR463" s="132"/>
      <c r="CT463" s="132"/>
      <c r="CU463" s="132"/>
      <c r="CW463" s="132"/>
      <c r="CY463" s="132"/>
      <c r="DA463" s="132"/>
      <c r="DB463" s="132"/>
      <c r="DD463" s="132"/>
      <c r="DE463" s="132"/>
      <c r="DF463" s="132"/>
      <c r="DH463" s="132"/>
      <c r="DJ463" s="132"/>
      <c r="DK463" s="132"/>
      <c r="DL463" s="132"/>
      <c r="DM463" s="132"/>
      <c r="DN463" s="132"/>
      <c r="DO463" s="132"/>
      <c r="DQ463" s="132"/>
      <c r="DR463" s="132"/>
      <c r="DT463" s="132"/>
      <c r="DU463" s="132"/>
      <c r="DV463" s="132"/>
      <c r="DW463" s="132"/>
      <c r="DX463" s="132"/>
      <c r="DY463" s="132"/>
      <c r="DZ463" s="132"/>
      <c r="EA463" s="132"/>
      <c r="EB463" s="132"/>
      <c r="EC463" s="132"/>
    </row>
    <row r="464" spans="14:133">
      <c r="N464" s="131"/>
      <c r="Q464" s="132"/>
      <c r="S464" s="132"/>
      <c r="U464" s="132"/>
      <c r="V464" s="132"/>
      <c r="X464" s="132"/>
      <c r="Z464" s="132"/>
      <c r="AB464" s="132"/>
      <c r="AC464" s="132"/>
      <c r="AD464" s="132"/>
      <c r="AF464" s="132"/>
      <c r="AG464" s="132"/>
      <c r="AI464" s="132"/>
      <c r="AK464" s="132"/>
      <c r="AM464" s="132"/>
      <c r="AO464" s="132"/>
      <c r="AP464" s="132"/>
      <c r="AQ464" s="132"/>
      <c r="AS464" s="132"/>
      <c r="AU464" s="132"/>
      <c r="AW464" s="132"/>
      <c r="AX464" s="132"/>
      <c r="AZ464" s="132"/>
      <c r="BB464" s="132"/>
      <c r="BD464" s="132"/>
      <c r="BF464" s="132"/>
      <c r="BH464" s="132"/>
      <c r="BJ464" s="132"/>
      <c r="BL464" s="132"/>
      <c r="BM464" s="132"/>
      <c r="BN464" s="132"/>
      <c r="BO464" s="132"/>
      <c r="BQ464" s="132"/>
      <c r="BR464" s="132"/>
      <c r="BS464" s="132"/>
      <c r="BU464" s="132"/>
      <c r="BW464" s="132"/>
      <c r="BY464" s="132"/>
      <c r="CA464" s="132"/>
      <c r="CC464" s="132"/>
      <c r="CF464" s="132"/>
      <c r="CG464" s="132"/>
      <c r="CI464" s="132"/>
      <c r="CK464" s="132"/>
      <c r="CM464" s="132"/>
      <c r="CO464" s="132"/>
      <c r="CQ464" s="132"/>
      <c r="CR464" s="132"/>
      <c r="CT464" s="132"/>
      <c r="CU464" s="132"/>
      <c r="CW464" s="132"/>
      <c r="CY464" s="132"/>
      <c r="DA464" s="132"/>
      <c r="DB464" s="132"/>
      <c r="DD464" s="132"/>
      <c r="DE464" s="132"/>
      <c r="DF464" s="132"/>
      <c r="DH464" s="132"/>
      <c r="DJ464" s="132"/>
      <c r="DK464" s="132"/>
      <c r="DL464" s="132"/>
      <c r="DM464" s="132"/>
      <c r="DN464" s="132"/>
      <c r="DO464" s="132"/>
      <c r="DQ464" s="132"/>
      <c r="DR464" s="132"/>
      <c r="DT464" s="132"/>
      <c r="DU464" s="132"/>
      <c r="DV464" s="132"/>
      <c r="DW464" s="132"/>
      <c r="DX464" s="132"/>
      <c r="DY464" s="132"/>
      <c r="DZ464" s="132"/>
      <c r="EA464" s="132"/>
      <c r="EB464" s="132"/>
      <c r="EC464" s="132"/>
    </row>
    <row r="465" spans="14:133">
      <c r="N465" s="131"/>
      <c r="Q465" s="132"/>
      <c r="S465" s="132"/>
      <c r="U465" s="132"/>
      <c r="V465" s="132"/>
      <c r="X465" s="132"/>
      <c r="Z465" s="132"/>
      <c r="AB465" s="132"/>
      <c r="AC465" s="132"/>
      <c r="AD465" s="132"/>
      <c r="AF465" s="132"/>
      <c r="AG465" s="132"/>
      <c r="AI465" s="132"/>
      <c r="AK465" s="132"/>
      <c r="AM465" s="132"/>
      <c r="AO465" s="132"/>
      <c r="AP465" s="132"/>
      <c r="AQ465" s="132"/>
      <c r="AS465" s="132"/>
      <c r="AU465" s="132"/>
      <c r="AW465" s="132"/>
      <c r="AX465" s="132"/>
      <c r="AZ465" s="132"/>
      <c r="BB465" s="132"/>
      <c r="BD465" s="132"/>
      <c r="BF465" s="132"/>
      <c r="BH465" s="132"/>
      <c r="BJ465" s="132"/>
      <c r="BL465" s="132"/>
      <c r="BM465" s="132"/>
      <c r="BN465" s="132"/>
      <c r="BO465" s="132"/>
      <c r="BQ465" s="132"/>
      <c r="BR465" s="132"/>
      <c r="BS465" s="132"/>
      <c r="BU465" s="132"/>
      <c r="BW465" s="132"/>
      <c r="BY465" s="132"/>
      <c r="CA465" s="132"/>
      <c r="CC465" s="132"/>
      <c r="CF465" s="132"/>
      <c r="CG465" s="132"/>
      <c r="CI465" s="132"/>
      <c r="CK465" s="132"/>
      <c r="CM465" s="132"/>
      <c r="CO465" s="132"/>
      <c r="CQ465" s="132"/>
      <c r="CR465" s="132"/>
      <c r="CT465" s="132"/>
      <c r="CU465" s="132"/>
      <c r="CW465" s="132"/>
      <c r="CY465" s="132"/>
      <c r="DA465" s="132"/>
      <c r="DB465" s="132"/>
      <c r="DD465" s="132"/>
      <c r="DE465" s="132"/>
      <c r="DF465" s="132"/>
      <c r="DH465" s="132"/>
      <c r="DJ465" s="132"/>
      <c r="DK465" s="132"/>
      <c r="DL465" s="132"/>
      <c r="DM465" s="132"/>
      <c r="DN465" s="132"/>
      <c r="DO465" s="132"/>
      <c r="DQ465" s="132"/>
      <c r="DR465" s="132"/>
      <c r="DT465" s="132"/>
      <c r="DU465" s="132"/>
      <c r="DV465" s="132"/>
      <c r="DW465" s="132"/>
      <c r="DX465" s="132"/>
      <c r="DY465" s="132"/>
      <c r="DZ465" s="132"/>
      <c r="EA465" s="132"/>
      <c r="EB465" s="132"/>
      <c r="EC465" s="132"/>
    </row>
    <row r="466" spans="14:133">
      <c r="N466" s="131"/>
      <c r="Q466" s="132"/>
      <c r="S466" s="132"/>
      <c r="U466" s="132"/>
      <c r="V466" s="132"/>
      <c r="X466" s="132"/>
      <c r="Z466" s="132"/>
      <c r="AB466" s="132"/>
      <c r="AC466" s="132"/>
      <c r="AD466" s="132"/>
      <c r="AF466" s="132"/>
      <c r="AG466" s="132"/>
      <c r="AI466" s="132"/>
      <c r="AK466" s="132"/>
      <c r="AM466" s="132"/>
      <c r="AO466" s="132"/>
      <c r="AP466" s="132"/>
      <c r="AQ466" s="132"/>
      <c r="AS466" s="132"/>
      <c r="AU466" s="132"/>
      <c r="AW466" s="132"/>
      <c r="AX466" s="132"/>
      <c r="AZ466" s="132"/>
      <c r="BB466" s="132"/>
      <c r="BD466" s="132"/>
      <c r="BF466" s="132"/>
      <c r="BH466" s="132"/>
      <c r="BJ466" s="132"/>
      <c r="BL466" s="132"/>
      <c r="BM466" s="132"/>
      <c r="BN466" s="132"/>
      <c r="BO466" s="132"/>
      <c r="BQ466" s="132"/>
      <c r="BR466" s="132"/>
      <c r="BS466" s="132"/>
      <c r="BU466" s="132"/>
      <c r="BW466" s="132"/>
      <c r="BY466" s="132"/>
      <c r="CA466" s="132"/>
      <c r="CC466" s="132"/>
      <c r="CF466" s="132"/>
      <c r="CG466" s="132"/>
      <c r="CI466" s="132"/>
      <c r="CK466" s="132"/>
      <c r="CM466" s="132"/>
      <c r="CO466" s="132"/>
      <c r="CQ466" s="132"/>
      <c r="CR466" s="132"/>
      <c r="CT466" s="132"/>
      <c r="CU466" s="132"/>
      <c r="CW466" s="132"/>
      <c r="CY466" s="132"/>
      <c r="DA466" s="132"/>
      <c r="DB466" s="132"/>
      <c r="DD466" s="132"/>
      <c r="DE466" s="132"/>
      <c r="DF466" s="132"/>
      <c r="DH466" s="132"/>
      <c r="DJ466" s="132"/>
      <c r="DK466" s="132"/>
      <c r="DL466" s="132"/>
      <c r="DM466" s="132"/>
      <c r="DN466" s="132"/>
      <c r="DO466" s="132"/>
      <c r="DQ466" s="132"/>
      <c r="DR466" s="132"/>
      <c r="DT466" s="132"/>
      <c r="DU466" s="132"/>
      <c r="DV466" s="132"/>
      <c r="DW466" s="132"/>
      <c r="DX466" s="132"/>
      <c r="DY466" s="132"/>
      <c r="DZ466" s="132"/>
      <c r="EA466" s="132"/>
      <c r="EB466" s="132"/>
      <c r="EC466" s="132"/>
    </row>
    <row r="467" spans="14:133">
      <c r="N467" s="131"/>
      <c r="Q467" s="132"/>
      <c r="S467" s="132"/>
      <c r="U467" s="132"/>
      <c r="V467" s="132"/>
      <c r="X467" s="132"/>
      <c r="Z467" s="132"/>
      <c r="AB467" s="132"/>
      <c r="AC467" s="132"/>
      <c r="AD467" s="132"/>
      <c r="AF467" s="132"/>
      <c r="AG467" s="132"/>
      <c r="AI467" s="132"/>
      <c r="AK467" s="132"/>
      <c r="AM467" s="132"/>
      <c r="AO467" s="132"/>
      <c r="AP467" s="132"/>
      <c r="AQ467" s="132"/>
      <c r="AS467" s="132"/>
      <c r="AU467" s="132"/>
      <c r="AW467" s="132"/>
      <c r="AX467" s="132"/>
      <c r="AZ467" s="132"/>
      <c r="BB467" s="132"/>
      <c r="BD467" s="132"/>
      <c r="BF467" s="132"/>
      <c r="BH467" s="132"/>
      <c r="BJ467" s="132"/>
      <c r="BL467" s="132"/>
      <c r="BM467" s="132"/>
      <c r="BN467" s="132"/>
      <c r="BO467" s="132"/>
      <c r="BQ467" s="132"/>
      <c r="BR467" s="132"/>
      <c r="BS467" s="132"/>
      <c r="BU467" s="132"/>
      <c r="BW467" s="132"/>
      <c r="BY467" s="132"/>
      <c r="CA467" s="132"/>
      <c r="CC467" s="132"/>
      <c r="CF467" s="132"/>
      <c r="CG467" s="132"/>
      <c r="CI467" s="132"/>
      <c r="CK467" s="132"/>
      <c r="CM467" s="132"/>
      <c r="CO467" s="132"/>
      <c r="CQ467" s="132"/>
      <c r="CR467" s="132"/>
      <c r="CT467" s="132"/>
      <c r="CU467" s="132"/>
      <c r="CW467" s="132"/>
      <c r="CY467" s="132"/>
      <c r="DA467" s="132"/>
      <c r="DB467" s="132"/>
      <c r="DD467" s="132"/>
      <c r="DE467" s="132"/>
      <c r="DF467" s="132"/>
      <c r="DH467" s="132"/>
      <c r="DJ467" s="132"/>
      <c r="DK467" s="132"/>
      <c r="DL467" s="132"/>
      <c r="DM467" s="132"/>
      <c r="DN467" s="132"/>
      <c r="DO467" s="132"/>
      <c r="DQ467" s="132"/>
      <c r="DR467" s="132"/>
      <c r="DT467" s="132"/>
      <c r="DU467" s="132"/>
      <c r="DV467" s="132"/>
      <c r="DW467" s="132"/>
      <c r="DX467" s="132"/>
      <c r="DY467" s="132"/>
      <c r="DZ467" s="132"/>
      <c r="EA467" s="132"/>
      <c r="EB467" s="132"/>
      <c r="EC467" s="132"/>
    </row>
    <row r="468" spans="14:133">
      <c r="N468" s="131"/>
      <c r="Q468" s="132"/>
      <c r="S468" s="132"/>
      <c r="U468" s="132"/>
      <c r="V468" s="132"/>
      <c r="X468" s="132"/>
      <c r="Z468" s="132"/>
      <c r="AB468" s="132"/>
      <c r="AC468" s="132"/>
      <c r="AD468" s="132"/>
      <c r="AF468" s="132"/>
      <c r="AG468" s="132"/>
      <c r="AI468" s="132"/>
      <c r="AK468" s="132"/>
      <c r="AM468" s="132"/>
      <c r="AO468" s="132"/>
      <c r="AP468" s="132"/>
      <c r="AQ468" s="132"/>
      <c r="AS468" s="132"/>
      <c r="AU468" s="132"/>
      <c r="AW468" s="132"/>
      <c r="AX468" s="132"/>
      <c r="AZ468" s="132"/>
      <c r="BB468" s="132"/>
      <c r="BD468" s="132"/>
      <c r="BF468" s="132"/>
      <c r="BH468" s="132"/>
      <c r="BJ468" s="132"/>
      <c r="BL468" s="132"/>
      <c r="BM468" s="132"/>
      <c r="BN468" s="132"/>
      <c r="BO468" s="132"/>
      <c r="BQ468" s="132"/>
      <c r="BR468" s="132"/>
      <c r="BS468" s="132"/>
      <c r="BU468" s="132"/>
      <c r="BW468" s="132"/>
      <c r="BY468" s="132"/>
      <c r="CA468" s="132"/>
      <c r="CC468" s="132"/>
      <c r="CF468" s="132"/>
      <c r="CG468" s="132"/>
      <c r="CI468" s="132"/>
      <c r="CK468" s="132"/>
      <c r="CM468" s="132"/>
      <c r="CO468" s="132"/>
      <c r="CQ468" s="132"/>
      <c r="CR468" s="132"/>
      <c r="CT468" s="132"/>
      <c r="CU468" s="132"/>
      <c r="CW468" s="132"/>
      <c r="CY468" s="132"/>
      <c r="DA468" s="132"/>
      <c r="DB468" s="132"/>
      <c r="DD468" s="132"/>
      <c r="DE468" s="132"/>
      <c r="DF468" s="132"/>
      <c r="DH468" s="132"/>
      <c r="DJ468" s="132"/>
      <c r="DK468" s="132"/>
      <c r="DL468" s="132"/>
      <c r="DM468" s="132"/>
      <c r="DN468" s="132"/>
      <c r="DO468" s="132"/>
      <c r="DQ468" s="132"/>
      <c r="DR468" s="132"/>
      <c r="DT468" s="132"/>
      <c r="DU468" s="132"/>
      <c r="DV468" s="132"/>
      <c r="DW468" s="132"/>
      <c r="DX468" s="132"/>
      <c r="DY468" s="132"/>
      <c r="DZ468" s="132"/>
      <c r="EA468" s="132"/>
      <c r="EB468" s="132"/>
      <c r="EC468" s="132"/>
    </row>
    <row r="469" spans="14:133">
      <c r="N469" s="131"/>
      <c r="Q469" s="132"/>
      <c r="S469" s="132"/>
      <c r="U469" s="132"/>
      <c r="V469" s="132"/>
      <c r="X469" s="132"/>
      <c r="Z469" s="132"/>
      <c r="AB469" s="132"/>
      <c r="AC469" s="132"/>
      <c r="AD469" s="132"/>
      <c r="AF469" s="132"/>
      <c r="AG469" s="132"/>
      <c r="AI469" s="132"/>
      <c r="AK469" s="132"/>
      <c r="AM469" s="132"/>
      <c r="AO469" s="132"/>
      <c r="AP469" s="132"/>
      <c r="AQ469" s="132"/>
      <c r="AS469" s="132"/>
      <c r="AU469" s="132"/>
      <c r="AW469" s="132"/>
      <c r="AX469" s="132"/>
      <c r="AZ469" s="132"/>
      <c r="BB469" s="132"/>
      <c r="BD469" s="132"/>
      <c r="BF469" s="132"/>
      <c r="BH469" s="132"/>
      <c r="BJ469" s="132"/>
      <c r="BL469" s="132"/>
      <c r="BM469" s="132"/>
      <c r="BN469" s="132"/>
      <c r="BO469" s="132"/>
      <c r="BQ469" s="132"/>
      <c r="BR469" s="132"/>
      <c r="BS469" s="132"/>
      <c r="BU469" s="132"/>
      <c r="BW469" s="132"/>
      <c r="BY469" s="132"/>
      <c r="CA469" s="132"/>
      <c r="CC469" s="132"/>
      <c r="CF469" s="132"/>
      <c r="CG469" s="132"/>
      <c r="CI469" s="132"/>
      <c r="CK469" s="132"/>
      <c r="CM469" s="132"/>
      <c r="CO469" s="132"/>
      <c r="CQ469" s="132"/>
      <c r="CR469" s="132"/>
      <c r="CT469" s="132"/>
      <c r="CU469" s="132"/>
      <c r="CW469" s="132"/>
      <c r="CY469" s="132"/>
      <c r="DA469" s="132"/>
      <c r="DB469" s="132"/>
      <c r="DD469" s="132"/>
      <c r="DE469" s="132"/>
      <c r="DF469" s="132"/>
      <c r="DH469" s="132"/>
      <c r="DJ469" s="132"/>
      <c r="DK469" s="132"/>
      <c r="DL469" s="132"/>
      <c r="DM469" s="132"/>
      <c r="DN469" s="132"/>
      <c r="DO469" s="132"/>
      <c r="DQ469" s="132"/>
      <c r="DR469" s="132"/>
      <c r="DT469" s="132"/>
      <c r="DU469" s="132"/>
      <c r="DV469" s="132"/>
      <c r="DW469" s="132"/>
      <c r="DX469" s="132"/>
      <c r="DY469" s="132"/>
      <c r="DZ469" s="132"/>
      <c r="EA469" s="132"/>
      <c r="EB469" s="132"/>
      <c r="EC469" s="132"/>
    </row>
    <row r="470" spans="14:133">
      <c r="N470" s="131"/>
      <c r="Q470" s="132"/>
      <c r="S470" s="132"/>
      <c r="U470" s="132"/>
      <c r="V470" s="132"/>
      <c r="X470" s="132"/>
      <c r="Z470" s="132"/>
      <c r="AB470" s="132"/>
      <c r="AC470" s="132"/>
      <c r="AD470" s="132"/>
      <c r="AF470" s="132"/>
      <c r="AG470" s="132"/>
      <c r="AI470" s="132"/>
      <c r="AK470" s="132"/>
      <c r="AM470" s="132"/>
      <c r="AO470" s="132"/>
      <c r="AP470" s="132"/>
      <c r="AQ470" s="132"/>
      <c r="AS470" s="132"/>
      <c r="AU470" s="132"/>
      <c r="AW470" s="132"/>
      <c r="AX470" s="132"/>
      <c r="AZ470" s="132"/>
      <c r="BB470" s="132"/>
      <c r="BD470" s="132"/>
      <c r="BF470" s="132"/>
      <c r="BH470" s="132"/>
      <c r="BJ470" s="132"/>
      <c r="BL470" s="132"/>
      <c r="BM470" s="132"/>
      <c r="BN470" s="132"/>
      <c r="BO470" s="132"/>
      <c r="BQ470" s="132"/>
      <c r="BR470" s="132"/>
      <c r="BS470" s="132"/>
      <c r="BU470" s="132"/>
      <c r="BW470" s="132"/>
      <c r="BY470" s="132"/>
      <c r="CA470" s="132"/>
      <c r="CC470" s="132"/>
      <c r="CF470" s="132"/>
      <c r="CG470" s="132"/>
      <c r="CI470" s="132"/>
      <c r="CK470" s="132"/>
      <c r="CM470" s="132"/>
      <c r="CO470" s="132"/>
      <c r="CQ470" s="132"/>
      <c r="CR470" s="132"/>
      <c r="CT470" s="132"/>
      <c r="CU470" s="132"/>
      <c r="CW470" s="132"/>
      <c r="CY470" s="132"/>
      <c r="DA470" s="132"/>
      <c r="DB470" s="132"/>
      <c r="DD470" s="132"/>
      <c r="DE470" s="132"/>
      <c r="DF470" s="132"/>
      <c r="DH470" s="132"/>
      <c r="DJ470" s="132"/>
      <c r="DK470" s="132"/>
      <c r="DL470" s="132"/>
      <c r="DM470" s="132"/>
      <c r="DN470" s="132"/>
      <c r="DO470" s="132"/>
      <c r="DQ470" s="132"/>
      <c r="DR470" s="132"/>
      <c r="DT470" s="132"/>
      <c r="DU470" s="132"/>
      <c r="DV470" s="132"/>
      <c r="DW470" s="132"/>
      <c r="DX470" s="132"/>
      <c r="DY470" s="132"/>
      <c r="DZ470" s="132"/>
      <c r="EA470" s="132"/>
      <c r="EB470" s="132"/>
      <c r="EC470" s="132"/>
    </row>
    <row r="471" spans="14:133">
      <c r="N471" s="131"/>
      <c r="Q471" s="132"/>
      <c r="S471" s="132"/>
      <c r="U471" s="132"/>
      <c r="V471" s="132"/>
      <c r="X471" s="132"/>
      <c r="Z471" s="132"/>
      <c r="AB471" s="132"/>
      <c r="AC471" s="132"/>
      <c r="AD471" s="132"/>
      <c r="AF471" s="132"/>
      <c r="AG471" s="132"/>
      <c r="AI471" s="132"/>
      <c r="AK471" s="132"/>
      <c r="AM471" s="132"/>
      <c r="AO471" s="132"/>
      <c r="AP471" s="132"/>
      <c r="AQ471" s="132"/>
      <c r="AS471" s="132"/>
      <c r="AU471" s="132"/>
      <c r="AW471" s="132"/>
      <c r="AX471" s="132"/>
      <c r="AZ471" s="132"/>
      <c r="BB471" s="132"/>
      <c r="BD471" s="132"/>
      <c r="BF471" s="132"/>
      <c r="BH471" s="132"/>
      <c r="BJ471" s="132"/>
      <c r="BL471" s="132"/>
      <c r="BM471" s="132"/>
      <c r="BN471" s="132"/>
      <c r="BO471" s="132"/>
      <c r="BQ471" s="132"/>
      <c r="BR471" s="132"/>
      <c r="BS471" s="132"/>
      <c r="BU471" s="132"/>
      <c r="BW471" s="132"/>
      <c r="BY471" s="132"/>
      <c r="CA471" s="132"/>
      <c r="CC471" s="132"/>
      <c r="CF471" s="132"/>
      <c r="CG471" s="132"/>
      <c r="CI471" s="132"/>
      <c r="CK471" s="132"/>
      <c r="CM471" s="132"/>
      <c r="CO471" s="132"/>
      <c r="CQ471" s="132"/>
      <c r="CR471" s="132"/>
      <c r="CT471" s="132"/>
      <c r="CU471" s="132"/>
      <c r="CW471" s="132"/>
      <c r="CY471" s="132"/>
      <c r="DA471" s="132"/>
      <c r="DB471" s="132"/>
      <c r="DD471" s="132"/>
      <c r="DE471" s="132"/>
      <c r="DF471" s="132"/>
      <c r="DH471" s="132"/>
      <c r="DJ471" s="132"/>
      <c r="DK471" s="132"/>
      <c r="DL471" s="132"/>
      <c r="DM471" s="132"/>
      <c r="DN471" s="132"/>
      <c r="DO471" s="132"/>
      <c r="DQ471" s="132"/>
      <c r="DR471" s="132"/>
      <c r="DT471" s="132"/>
      <c r="DU471" s="132"/>
      <c r="DV471" s="132"/>
      <c r="DW471" s="132"/>
      <c r="DX471" s="132"/>
      <c r="DY471" s="132"/>
      <c r="DZ471" s="132"/>
      <c r="EA471" s="132"/>
      <c r="EB471" s="132"/>
      <c r="EC471" s="132"/>
    </row>
    <row r="472" spans="14:133">
      <c r="N472" s="131"/>
      <c r="Q472" s="132"/>
      <c r="S472" s="132"/>
      <c r="U472" s="132"/>
      <c r="V472" s="132"/>
      <c r="X472" s="132"/>
      <c r="Z472" s="132"/>
      <c r="AB472" s="132"/>
      <c r="AC472" s="132"/>
      <c r="AD472" s="132"/>
      <c r="AF472" s="132"/>
      <c r="AG472" s="132"/>
      <c r="AI472" s="132"/>
      <c r="AK472" s="132"/>
      <c r="AM472" s="132"/>
      <c r="AO472" s="132"/>
      <c r="AP472" s="132"/>
      <c r="AQ472" s="132"/>
      <c r="AS472" s="132"/>
      <c r="AU472" s="132"/>
      <c r="AW472" s="132"/>
      <c r="AX472" s="132"/>
      <c r="AZ472" s="132"/>
      <c r="BB472" s="132"/>
      <c r="BD472" s="132"/>
      <c r="BF472" s="132"/>
      <c r="BH472" s="132"/>
      <c r="BJ472" s="132"/>
      <c r="BL472" s="132"/>
      <c r="BM472" s="132"/>
      <c r="BN472" s="132"/>
      <c r="BO472" s="132"/>
      <c r="BQ472" s="132"/>
      <c r="BR472" s="132"/>
      <c r="BS472" s="132"/>
      <c r="BU472" s="132"/>
      <c r="BW472" s="132"/>
      <c r="BY472" s="132"/>
      <c r="CA472" s="132"/>
      <c r="CC472" s="132"/>
      <c r="CF472" s="132"/>
      <c r="CG472" s="132"/>
      <c r="CI472" s="132"/>
      <c r="CK472" s="132"/>
      <c r="CM472" s="132"/>
      <c r="CO472" s="132"/>
      <c r="CQ472" s="132"/>
      <c r="CR472" s="132"/>
      <c r="CT472" s="132"/>
      <c r="CU472" s="132"/>
      <c r="CW472" s="132"/>
      <c r="CY472" s="132"/>
      <c r="DA472" s="132"/>
      <c r="DB472" s="132"/>
      <c r="DD472" s="132"/>
      <c r="DE472" s="132"/>
      <c r="DF472" s="132"/>
      <c r="DH472" s="132"/>
      <c r="DJ472" s="132"/>
      <c r="DK472" s="132"/>
      <c r="DL472" s="132"/>
      <c r="DM472" s="132"/>
      <c r="DN472" s="132"/>
      <c r="DO472" s="132"/>
      <c r="DQ472" s="132"/>
      <c r="DR472" s="132"/>
      <c r="DT472" s="132"/>
      <c r="DU472" s="132"/>
      <c r="DV472" s="132"/>
      <c r="DW472" s="132"/>
      <c r="DX472" s="132"/>
      <c r="DY472" s="132"/>
      <c r="DZ472" s="132"/>
      <c r="EA472" s="132"/>
      <c r="EB472" s="132"/>
      <c r="EC472" s="132"/>
    </row>
    <row r="473" spans="14:133">
      <c r="N473" s="131"/>
      <c r="Q473" s="132"/>
      <c r="S473" s="132"/>
      <c r="U473" s="132"/>
      <c r="V473" s="132"/>
      <c r="X473" s="132"/>
      <c r="Z473" s="132"/>
      <c r="AB473" s="132"/>
      <c r="AC473" s="132"/>
      <c r="AD473" s="132"/>
      <c r="AF473" s="132"/>
      <c r="AG473" s="132"/>
      <c r="AI473" s="132"/>
      <c r="AK473" s="132"/>
      <c r="AM473" s="132"/>
      <c r="AO473" s="132"/>
      <c r="AP473" s="132"/>
      <c r="AQ473" s="132"/>
      <c r="AS473" s="132"/>
      <c r="AU473" s="132"/>
      <c r="AW473" s="132"/>
      <c r="AX473" s="132"/>
      <c r="AZ473" s="132"/>
      <c r="BB473" s="132"/>
      <c r="BD473" s="132"/>
      <c r="BF473" s="132"/>
      <c r="BH473" s="132"/>
      <c r="BJ473" s="132"/>
      <c r="BL473" s="132"/>
      <c r="BM473" s="132"/>
      <c r="BN473" s="132"/>
      <c r="BO473" s="132"/>
      <c r="BQ473" s="132"/>
      <c r="BR473" s="132"/>
      <c r="BS473" s="132"/>
      <c r="BU473" s="132"/>
      <c r="BW473" s="132"/>
      <c r="BY473" s="132"/>
      <c r="CA473" s="132"/>
      <c r="CC473" s="132"/>
      <c r="CF473" s="132"/>
      <c r="CG473" s="132"/>
      <c r="CI473" s="132"/>
      <c r="CK473" s="132"/>
      <c r="CM473" s="132"/>
      <c r="CO473" s="132"/>
      <c r="CQ473" s="132"/>
      <c r="CR473" s="132"/>
      <c r="CT473" s="132"/>
      <c r="CU473" s="132"/>
      <c r="CW473" s="132"/>
      <c r="CY473" s="132"/>
      <c r="DA473" s="132"/>
      <c r="DB473" s="132"/>
      <c r="DD473" s="132"/>
      <c r="DE473" s="132"/>
      <c r="DF473" s="132"/>
      <c r="DH473" s="132"/>
      <c r="DJ473" s="132"/>
      <c r="DK473" s="132"/>
      <c r="DL473" s="132"/>
      <c r="DM473" s="132"/>
      <c r="DN473" s="132"/>
      <c r="DO473" s="132"/>
      <c r="DQ473" s="132"/>
      <c r="DR473" s="132"/>
      <c r="DT473" s="132"/>
      <c r="DU473" s="132"/>
      <c r="DV473" s="132"/>
      <c r="DW473" s="132"/>
      <c r="DX473" s="132"/>
      <c r="DY473" s="132"/>
      <c r="DZ473" s="132"/>
      <c r="EA473" s="132"/>
      <c r="EB473" s="132"/>
      <c r="EC473" s="132"/>
    </row>
    <row r="474" spans="14:133">
      <c r="N474" s="131"/>
      <c r="Q474" s="132"/>
      <c r="S474" s="132"/>
      <c r="U474" s="132"/>
      <c r="V474" s="132"/>
      <c r="X474" s="132"/>
      <c r="Z474" s="132"/>
      <c r="AB474" s="132"/>
      <c r="AC474" s="132"/>
      <c r="AD474" s="132"/>
      <c r="AF474" s="132"/>
      <c r="AG474" s="132"/>
      <c r="AI474" s="132"/>
      <c r="AK474" s="132"/>
      <c r="AM474" s="132"/>
      <c r="AO474" s="132"/>
      <c r="AP474" s="132"/>
      <c r="AQ474" s="132"/>
      <c r="AS474" s="132"/>
      <c r="AU474" s="132"/>
      <c r="AW474" s="132"/>
      <c r="AX474" s="132"/>
      <c r="AZ474" s="132"/>
      <c r="BB474" s="132"/>
      <c r="BD474" s="132"/>
      <c r="BF474" s="132"/>
      <c r="BH474" s="132"/>
      <c r="BJ474" s="132"/>
      <c r="BL474" s="132"/>
      <c r="BM474" s="132"/>
      <c r="BN474" s="132"/>
      <c r="BO474" s="132"/>
      <c r="BQ474" s="132"/>
      <c r="BR474" s="132"/>
      <c r="BS474" s="132"/>
      <c r="BU474" s="132"/>
      <c r="BW474" s="132"/>
      <c r="BY474" s="132"/>
      <c r="CA474" s="132"/>
      <c r="CC474" s="132"/>
      <c r="CF474" s="132"/>
      <c r="CG474" s="132"/>
      <c r="CI474" s="132"/>
      <c r="CK474" s="132"/>
      <c r="CM474" s="132"/>
      <c r="CO474" s="132"/>
      <c r="CQ474" s="132"/>
      <c r="CR474" s="132"/>
      <c r="CT474" s="132"/>
      <c r="CU474" s="132"/>
      <c r="CW474" s="132"/>
      <c r="CY474" s="132"/>
      <c r="DA474" s="132"/>
      <c r="DB474" s="132"/>
      <c r="DD474" s="132"/>
      <c r="DE474" s="132"/>
      <c r="DF474" s="132"/>
      <c r="DH474" s="132"/>
      <c r="DJ474" s="132"/>
      <c r="DK474" s="132"/>
      <c r="DL474" s="132"/>
      <c r="DM474" s="132"/>
      <c r="DN474" s="132"/>
      <c r="DO474" s="132"/>
      <c r="DQ474" s="132"/>
      <c r="DR474" s="132"/>
      <c r="DT474" s="132"/>
      <c r="DU474" s="132"/>
      <c r="DV474" s="132"/>
      <c r="DW474" s="132"/>
      <c r="DX474" s="132"/>
      <c r="DY474" s="132"/>
      <c r="DZ474" s="132"/>
      <c r="EA474" s="132"/>
      <c r="EB474" s="132"/>
      <c r="EC474" s="132"/>
    </row>
    <row r="475" spans="14:133">
      <c r="N475" s="131"/>
      <c r="Q475" s="132"/>
      <c r="S475" s="132"/>
      <c r="U475" s="132"/>
      <c r="V475" s="132"/>
      <c r="X475" s="132"/>
      <c r="Z475" s="132"/>
      <c r="AB475" s="132"/>
      <c r="AC475" s="132"/>
      <c r="AD475" s="132"/>
      <c r="AF475" s="132"/>
      <c r="AG475" s="132"/>
      <c r="AI475" s="132"/>
      <c r="AK475" s="132"/>
      <c r="AM475" s="132"/>
      <c r="AO475" s="132"/>
      <c r="AP475" s="132"/>
      <c r="AQ475" s="132"/>
      <c r="AS475" s="132"/>
      <c r="AU475" s="132"/>
      <c r="AW475" s="132"/>
      <c r="AX475" s="132"/>
      <c r="AZ475" s="132"/>
      <c r="BB475" s="132"/>
      <c r="BD475" s="132"/>
      <c r="BF475" s="132"/>
      <c r="BH475" s="132"/>
      <c r="BJ475" s="132"/>
      <c r="BL475" s="132"/>
      <c r="BM475" s="132"/>
      <c r="BN475" s="132"/>
      <c r="BO475" s="132"/>
      <c r="BQ475" s="132"/>
      <c r="BR475" s="132"/>
      <c r="BS475" s="132"/>
      <c r="BU475" s="132"/>
      <c r="BW475" s="132"/>
      <c r="BY475" s="132"/>
      <c r="CA475" s="132"/>
      <c r="CC475" s="132"/>
      <c r="CF475" s="132"/>
      <c r="CG475" s="132"/>
      <c r="CI475" s="132"/>
      <c r="CK475" s="132"/>
      <c r="CM475" s="132"/>
      <c r="CO475" s="132"/>
      <c r="CQ475" s="132"/>
      <c r="CR475" s="132"/>
      <c r="CT475" s="132"/>
      <c r="CU475" s="132"/>
      <c r="CW475" s="132"/>
      <c r="CY475" s="132"/>
      <c r="DA475" s="132"/>
      <c r="DB475" s="132"/>
      <c r="DD475" s="132"/>
      <c r="DE475" s="132"/>
      <c r="DF475" s="132"/>
      <c r="DH475" s="132"/>
      <c r="DJ475" s="132"/>
      <c r="DK475" s="132"/>
      <c r="DL475" s="132"/>
      <c r="DM475" s="132"/>
      <c r="DN475" s="132"/>
      <c r="DO475" s="132"/>
      <c r="DQ475" s="132"/>
      <c r="DR475" s="132"/>
      <c r="DT475" s="132"/>
      <c r="DU475" s="132"/>
      <c r="DV475" s="132"/>
      <c r="DW475" s="132"/>
      <c r="DX475" s="132"/>
      <c r="DY475" s="132"/>
      <c r="DZ475" s="132"/>
      <c r="EA475" s="132"/>
      <c r="EB475" s="132"/>
      <c r="EC475" s="132"/>
    </row>
    <row r="476" spans="14:133">
      <c r="N476" s="131"/>
      <c r="Q476" s="132"/>
      <c r="S476" s="132"/>
      <c r="U476" s="132"/>
      <c r="V476" s="132"/>
      <c r="X476" s="132"/>
      <c r="Z476" s="132"/>
      <c r="AB476" s="132"/>
      <c r="AC476" s="132"/>
      <c r="AD476" s="132"/>
      <c r="AF476" s="132"/>
      <c r="AG476" s="132"/>
      <c r="AI476" s="132"/>
      <c r="AK476" s="132"/>
      <c r="AM476" s="132"/>
      <c r="AO476" s="132"/>
      <c r="AP476" s="132"/>
      <c r="AQ476" s="132"/>
      <c r="AS476" s="132"/>
      <c r="AU476" s="132"/>
      <c r="AW476" s="132"/>
      <c r="AX476" s="132"/>
      <c r="AZ476" s="132"/>
      <c r="BB476" s="132"/>
      <c r="BD476" s="132"/>
      <c r="BF476" s="132"/>
      <c r="BH476" s="132"/>
      <c r="BJ476" s="132"/>
      <c r="BL476" s="132"/>
      <c r="BM476" s="132"/>
      <c r="BN476" s="132"/>
      <c r="BO476" s="132"/>
      <c r="BQ476" s="132"/>
      <c r="BR476" s="132"/>
      <c r="BS476" s="132"/>
      <c r="BU476" s="132"/>
      <c r="BW476" s="132"/>
      <c r="BY476" s="132"/>
      <c r="CA476" s="132"/>
      <c r="CC476" s="132"/>
      <c r="CF476" s="132"/>
      <c r="CG476" s="132"/>
      <c r="CI476" s="132"/>
      <c r="CK476" s="132"/>
      <c r="CM476" s="132"/>
      <c r="CO476" s="132"/>
      <c r="CQ476" s="132"/>
      <c r="CR476" s="132"/>
      <c r="CT476" s="132"/>
      <c r="CU476" s="132"/>
      <c r="CW476" s="132"/>
      <c r="CY476" s="132"/>
      <c r="DA476" s="132"/>
      <c r="DB476" s="132"/>
      <c r="DD476" s="132"/>
      <c r="DE476" s="132"/>
      <c r="DF476" s="132"/>
      <c r="DH476" s="132"/>
      <c r="DJ476" s="132"/>
      <c r="DK476" s="132"/>
      <c r="DL476" s="132"/>
      <c r="DM476" s="132"/>
      <c r="DN476" s="132"/>
      <c r="DO476" s="132"/>
      <c r="DQ476" s="132"/>
      <c r="DR476" s="132"/>
      <c r="DT476" s="132"/>
      <c r="DU476" s="132"/>
      <c r="DV476" s="132"/>
      <c r="DW476" s="132"/>
      <c r="DX476" s="132"/>
      <c r="DY476" s="132"/>
      <c r="DZ476" s="132"/>
      <c r="EA476" s="132"/>
      <c r="EB476" s="132"/>
      <c r="EC476" s="132"/>
    </row>
    <row r="477" spans="14:133">
      <c r="N477" s="131"/>
      <c r="Q477" s="132"/>
      <c r="S477" s="132"/>
      <c r="U477" s="132"/>
      <c r="V477" s="132"/>
      <c r="X477" s="132"/>
      <c r="Z477" s="132"/>
      <c r="AB477" s="132"/>
      <c r="AC477" s="132"/>
      <c r="AD477" s="132"/>
      <c r="AF477" s="132"/>
      <c r="AG477" s="132"/>
      <c r="AI477" s="132"/>
      <c r="AK477" s="132"/>
      <c r="AM477" s="132"/>
      <c r="AO477" s="132"/>
      <c r="AP477" s="132"/>
      <c r="AQ477" s="132"/>
      <c r="AS477" s="132"/>
      <c r="AU477" s="132"/>
      <c r="AW477" s="132"/>
      <c r="AX477" s="132"/>
      <c r="AZ477" s="132"/>
      <c r="BB477" s="132"/>
      <c r="BD477" s="132"/>
      <c r="BF477" s="132"/>
      <c r="BH477" s="132"/>
      <c r="BJ477" s="132"/>
      <c r="BL477" s="132"/>
      <c r="BM477" s="132"/>
      <c r="BN477" s="132"/>
      <c r="BO477" s="132"/>
      <c r="BQ477" s="132"/>
      <c r="BR477" s="132"/>
      <c r="BS477" s="132"/>
      <c r="BU477" s="132"/>
      <c r="BW477" s="132"/>
      <c r="BY477" s="132"/>
      <c r="CA477" s="132"/>
      <c r="CC477" s="132"/>
      <c r="CF477" s="132"/>
      <c r="CG477" s="132"/>
      <c r="CI477" s="132"/>
      <c r="CK477" s="132"/>
      <c r="CM477" s="132"/>
      <c r="CO477" s="132"/>
      <c r="CQ477" s="132"/>
      <c r="CR477" s="132"/>
      <c r="CT477" s="132"/>
      <c r="CU477" s="132"/>
      <c r="CW477" s="132"/>
      <c r="CY477" s="132"/>
      <c r="DA477" s="132"/>
      <c r="DB477" s="132"/>
      <c r="DD477" s="132"/>
      <c r="DE477" s="132"/>
      <c r="DF477" s="132"/>
      <c r="DH477" s="132"/>
      <c r="DJ477" s="132"/>
      <c r="DK477" s="132"/>
      <c r="DL477" s="132"/>
      <c r="DM477" s="132"/>
      <c r="DN477" s="132"/>
      <c r="DO477" s="132"/>
      <c r="DQ477" s="132"/>
      <c r="DR477" s="132"/>
      <c r="DT477" s="132"/>
      <c r="DU477" s="132"/>
      <c r="DV477" s="132"/>
      <c r="DW477" s="132"/>
      <c r="DX477" s="132"/>
      <c r="DY477" s="132"/>
      <c r="DZ477" s="132"/>
      <c r="EA477" s="132"/>
      <c r="EB477" s="132"/>
      <c r="EC477" s="132"/>
    </row>
    <row r="478" spans="14:133">
      <c r="N478" s="131"/>
      <c r="Q478" s="132"/>
      <c r="S478" s="132"/>
      <c r="U478" s="132"/>
      <c r="V478" s="132"/>
      <c r="X478" s="132"/>
      <c r="Z478" s="132"/>
      <c r="AB478" s="132"/>
      <c r="AC478" s="132"/>
      <c r="AD478" s="132"/>
      <c r="AF478" s="132"/>
      <c r="AG478" s="132"/>
      <c r="AI478" s="132"/>
      <c r="AK478" s="132"/>
      <c r="AM478" s="132"/>
      <c r="AO478" s="132"/>
      <c r="AP478" s="132"/>
      <c r="AQ478" s="132"/>
      <c r="AS478" s="132"/>
      <c r="AU478" s="132"/>
      <c r="AW478" s="132"/>
      <c r="AX478" s="132"/>
      <c r="AZ478" s="132"/>
      <c r="BB478" s="132"/>
      <c r="BD478" s="132"/>
      <c r="BF478" s="132"/>
      <c r="BH478" s="132"/>
      <c r="BJ478" s="132"/>
      <c r="BL478" s="132"/>
      <c r="BM478" s="132"/>
      <c r="BN478" s="132"/>
      <c r="BO478" s="132"/>
      <c r="BQ478" s="132"/>
      <c r="BR478" s="132"/>
      <c r="BS478" s="132"/>
      <c r="BU478" s="132"/>
      <c r="BW478" s="132"/>
      <c r="BY478" s="132"/>
      <c r="CA478" s="132"/>
      <c r="CC478" s="132"/>
      <c r="CF478" s="132"/>
      <c r="CG478" s="132"/>
      <c r="CI478" s="132"/>
      <c r="CK478" s="132"/>
      <c r="CM478" s="132"/>
      <c r="CO478" s="132"/>
      <c r="CQ478" s="132"/>
      <c r="CR478" s="132"/>
      <c r="CT478" s="132"/>
      <c r="CU478" s="132"/>
      <c r="CW478" s="132"/>
      <c r="CY478" s="132"/>
      <c r="DA478" s="132"/>
      <c r="DB478" s="132"/>
      <c r="DD478" s="132"/>
      <c r="DE478" s="132"/>
      <c r="DF478" s="132"/>
      <c r="DH478" s="132"/>
      <c r="DJ478" s="132"/>
      <c r="DK478" s="132"/>
      <c r="DL478" s="132"/>
      <c r="DM478" s="132"/>
      <c r="DN478" s="132"/>
      <c r="DO478" s="132"/>
      <c r="DQ478" s="132"/>
      <c r="DR478" s="132"/>
      <c r="DT478" s="132"/>
      <c r="DU478" s="132"/>
      <c r="DV478" s="132"/>
      <c r="DW478" s="132"/>
      <c r="DX478" s="132"/>
      <c r="DY478" s="132"/>
      <c r="DZ478" s="132"/>
      <c r="EA478" s="132"/>
      <c r="EB478" s="132"/>
      <c r="EC478" s="132"/>
    </row>
    <row r="479" spans="14:133">
      <c r="N479" s="131"/>
      <c r="Q479" s="132"/>
      <c r="S479" s="132"/>
      <c r="U479" s="132"/>
      <c r="V479" s="132"/>
      <c r="X479" s="132"/>
      <c r="Z479" s="132"/>
      <c r="AB479" s="132"/>
      <c r="AC479" s="132"/>
      <c r="AD479" s="132"/>
      <c r="AF479" s="132"/>
      <c r="AG479" s="132"/>
      <c r="AI479" s="132"/>
      <c r="AK479" s="132"/>
      <c r="AM479" s="132"/>
      <c r="AO479" s="132"/>
      <c r="AP479" s="132"/>
      <c r="AQ479" s="132"/>
      <c r="AS479" s="132"/>
      <c r="AU479" s="132"/>
      <c r="AW479" s="132"/>
      <c r="AX479" s="132"/>
      <c r="AZ479" s="132"/>
      <c r="BB479" s="132"/>
      <c r="BD479" s="132"/>
      <c r="BF479" s="132"/>
      <c r="BH479" s="132"/>
      <c r="BJ479" s="132"/>
      <c r="BL479" s="132"/>
      <c r="BM479" s="132"/>
      <c r="BN479" s="132"/>
      <c r="BO479" s="132"/>
      <c r="BQ479" s="132"/>
      <c r="BR479" s="132"/>
      <c r="BS479" s="132"/>
      <c r="BU479" s="132"/>
      <c r="BW479" s="132"/>
      <c r="BY479" s="132"/>
      <c r="CA479" s="132"/>
      <c r="CC479" s="132"/>
      <c r="CF479" s="132"/>
      <c r="CG479" s="132"/>
      <c r="CI479" s="132"/>
      <c r="CK479" s="132"/>
      <c r="CM479" s="132"/>
      <c r="CO479" s="132"/>
      <c r="CQ479" s="132"/>
      <c r="CR479" s="132"/>
      <c r="CT479" s="132"/>
      <c r="CU479" s="132"/>
      <c r="CW479" s="132"/>
      <c r="CY479" s="132"/>
      <c r="DA479" s="132"/>
      <c r="DB479" s="132"/>
      <c r="DD479" s="132"/>
      <c r="DE479" s="132"/>
      <c r="DF479" s="132"/>
      <c r="DH479" s="132"/>
      <c r="DJ479" s="132"/>
      <c r="DK479" s="132"/>
      <c r="DL479" s="132"/>
      <c r="DM479" s="132"/>
      <c r="DN479" s="132"/>
      <c r="DO479" s="132"/>
      <c r="DQ479" s="132"/>
      <c r="DR479" s="132"/>
      <c r="DT479" s="132"/>
      <c r="DU479" s="132"/>
      <c r="DV479" s="132"/>
      <c r="DW479" s="132"/>
      <c r="DX479" s="132"/>
      <c r="DY479" s="132"/>
      <c r="DZ479" s="132"/>
      <c r="EA479" s="132"/>
      <c r="EB479" s="132"/>
      <c r="EC479" s="132"/>
    </row>
    <row r="480" spans="14:133">
      <c r="N480" s="131"/>
      <c r="Q480" s="132"/>
      <c r="S480" s="132"/>
      <c r="U480" s="132"/>
      <c r="V480" s="132"/>
      <c r="X480" s="132"/>
      <c r="Z480" s="132"/>
      <c r="AB480" s="132"/>
      <c r="AC480" s="132"/>
      <c r="AD480" s="132"/>
      <c r="AF480" s="132"/>
      <c r="AG480" s="132"/>
      <c r="AI480" s="132"/>
      <c r="AK480" s="132"/>
      <c r="AM480" s="132"/>
      <c r="AO480" s="132"/>
      <c r="AP480" s="132"/>
      <c r="AQ480" s="132"/>
      <c r="AS480" s="132"/>
      <c r="AU480" s="132"/>
      <c r="AW480" s="132"/>
      <c r="AX480" s="132"/>
      <c r="AZ480" s="132"/>
      <c r="BB480" s="132"/>
      <c r="BD480" s="132"/>
      <c r="BF480" s="132"/>
      <c r="BH480" s="132"/>
      <c r="BJ480" s="132"/>
      <c r="BL480" s="132"/>
      <c r="BM480" s="132"/>
      <c r="BN480" s="132"/>
      <c r="BO480" s="132"/>
      <c r="BQ480" s="132"/>
      <c r="BR480" s="132"/>
      <c r="BS480" s="132"/>
      <c r="BU480" s="132"/>
      <c r="BW480" s="132"/>
      <c r="BY480" s="132"/>
      <c r="CA480" s="132"/>
      <c r="CC480" s="132"/>
      <c r="CF480" s="132"/>
      <c r="CG480" s="132"/>
      <c r="CI480" s="132"/>
      <c r="CK480" s="132"/>
      <c r="CM480" s="132"/>
      <c r="CO480" s="132"/>
      <c r="CQ480" s="132"/>
      <c r="CR480" s="132"/>
      <c r="CT480" s="132"/>
      <c r="CU480" s="132"/>
      <c r="CW480" s="132"/>
      <c r="CY480" s="132"/>
      <c r="DA480" s="132"/>
      <c r="DB480" s="132"/>
      <c r="DD480" s="132"/>
      <c r="DE480" s="132"/>
      <c r="DF480" s="132"/>
      <c r="DH480" s="132"/>
      <c r="DJ480" s="132"/>
      <c r="DK480" s="132"/>
      <c r="DL480" s="132"/>
      <c r="DM480" s="132"/>
      <c r="DN480" s="132"/>
      <c r="DO480" s="132"/>
      <c r="DQ480" s="132"/>
      <c r="DR480" s="132"/>
      <c r="DT480" s="132"/>
      <c r="DU480" s="132"/>
      <c r="DV480" s="132"/>
      <c r="DW480" s="132"/>
      <c r="DX480" s="132"/>
      <c r="DY480" s="132"/>
      <c r="DZ480" s="132"/>
      <c r="EA480" s="132"/>
      <c r="EB480" s="132"/>
      <c r="EC480" s="132"/>
    </row>
    <row r="481" spans="14:133">
      <c r="N481" s="131"/>
      <c r="Q481" s="132"/>
      <c r="S481" s="132"/>
      <c r="U481" s="132"/>
      <c r="V481" s="132"/>
      <c r="X481" s="132"/>
      <c r="Z481" s="132"/>
      <c r="AB481" s="132"/>
      <c r="AC481" s="132"/>
      <c r="AD481" s="132"/>
      <c r="AF481" s="132"/>
      <c r="AG481" s="132"/>
      <c r="AI481" s="132"/>
      <c r="AK481" s="132"/>
      <c r="AM481" s="132"/>
      <c r="AO481" s="132"/>
      <c r="AP481" s="132"/>
      <c r="AQ481" s="132"/>
      <c r="AS481" s="132"/>
      <c r="AU481" s="132"/>
      <c r="AW481" s="132"/>
      <c r="AX481" s="132"/>
      <c r="AZ481" s="132"/>
      <c r="BB481" s="132"/>
      <c r="BD481" s="132"/>
      <c r="BF481" s="132"/>
      <c r="BH481" s="132"/>
      <c r="BJ481" s="132"/>
      <c r="BL481" s="132"/>
      <c r="BM481" s="132"/>
      <c r="BN481" s="132"/>
      <c r="BO481" s="132"/>
      <c r="BQ481" s="132"/>
      <c r="BR481" s="132"/>
      <c r="BS481" s="132"/>
      <c r="BU481" s="132"/>
      <c r="BW481" s="132"/>
      <c r="BY481" s="132"/>
      <c r="CA481" s="132"/>
      <c r="CC481" s="132"/>
      <c r="CF481" s="132"/>
      <c r="CG481" s="132"/>
      <c r="CI481" s="132"/>
      <c r="CK481" s="132"/>
      <c r="CM481" s="132"/>
      <c r="CO481" s="132"/>
      <c r="CQ481" s="132"/>
      <c r="CR481" s="132"/>
      <c r="CT481" s="132"/>
      <c r="CU481" s="132"/>
      <c r="CW481" s="132"/>
      <c r="CY481" s="132"/>
      <c r="DA481" s="132"/>
      <c r="DB481" s="132"/>
      <c r="DD481" s="132"/>
      <c r="DE481" s="132"/>
      <c r="DF481" s="132"/>
      <c r="DH481" s="132"/>
      <c r="DJ481" s="132"/>
      <c r="DK481" s="132"/>
      <c r="DL481" s="132"/>
      <c r="DM481" s="132"/>
      <c r="DN481" s="132"/>
      <c r="DO481" s="132"/>
      <c r="DQ481" s="132"/>
      <c r="DR481" s="132"/>
      <c r="DT481" s="132"/>
      <c r="DU481" s="132"/>
      <c r="DV481" s="132"/>
      <c r="DW481" s="132"/>
      <c r="DX481" s="132"/>
      <c r="DY481" s="132"/>
      <c r="DZ481" s="132"/>
      <c r="EA481" s="132"/>
      <c r="EB481" s="132"/>
      <c r="EC481" s="132"/>
    </row>
    <row r="482" spans="14:133">
      <c r="N482" s="131"/>
      <c r="Q482" s="132"/>
      <c r="S482" s="132"/>
      <c r="U482" s="132"/>
      <c r="V482" s="132"/>
      <c r="X482" s="132"/>
      <c r="Z482" s="132"/>
      <c r="AB482" s="132"/>
      <c r="AC482" s="132"/>
      <c r="AD482" s="132"/>
      <c r="AF482" s="132"/>
      <c r="AG482" s="132"/>
      <c r="AI482" s="132"/>
      <c r="AK482" s="132"/>
      <c r="AM482" s="132"/>
      <c r="AO482" s="132"/>
      <c r="AP482" s="132"/>
      <c r="AQ482" s="132"/>
      <c r="AS482" s="132"/>
      <c r="AU482" s="132"/>
      <c r="AW482" s="132"/>
      <c r="AX482" s="132"/>
      <c r="AZ482" s="132"/>
      <c r="BB482" s="132"/>
      <c r="BD482" s="132"/>
      <c r="BF482" s="132"/>
      <c r="BH482" s="132"/>
      <c r="BJ482" s="132"/>
      <c r="BL482" s="132"/>
      <c r="BM482" s="132"/>
      <c r="BN482" s="132"/>
      <c r="BO482" s="132"/>
      <c r="BQ482" s="132"/>
      <c r="BR482" s="132"/>
      <c r="BS482" s="132"/>
      <c r="BU482" s="132"/>
      <c r="BW482" s="132"/>
      <c r="BY482" s="132"/>
      <c r="CA482" s="132"/>
      <c r="CC482" s="132"/>
      <c r="CF482" s="132"/>
      <c r="CG482" s="132"/>
      <c r="CI482" s="132"/>
      <c r="CK482" s="132"/>
      <c r="CM482" s="132"/>
      <c r="CO482" s="132"/>
      <c r="CQ482" s="132"/>
      <c r="CR482" s="132"/>
      <c r="CT482" s="132"/>
      <c r="CU482" s="132"/>
      <c r="CW482" s="132"/>
      <c r="CY482" s="132"/>
      <c r="DA482" s="132"/>
      <c r="DB482" s="132"/>
      <c r="DD482" s="132"/>
      <c r="DE482" s="132"/>
      <c r="DF482" s="132"/>
      <c r="DH482" s="132"/>
      <c r="DJ482" s="132"/>
      <c r="DK482" s="132"/>
      <c r="DL482" s="132"/>
      <c r="DM482" s="132"/>
      <c r="DN482" s="132"/>
      <c r="DO482" s="132"/>
      <c r="DQ482" s="132"/>
      <c r="DR482" s="132"/>
      <c r="DT482" s="132"/>
      <c r="DU482" s="132"/>
      <c r="DV482" s="132"/>
      <c r="DW482" s="132"/>
      <c r="DX482" s="132"/>
      <c r="DY482" s="132"/>
      <c r="DZ482" s="132"/>
      <c r="EA482" s="132"/>
      <c r="EB482" s="132"/>
      <c r="EC482" s="132"/>
    </row>
    <row r="483" spans="14:133">
      <c r="N483" s="131"/>
      <c r="Q483" s="132"/>
      <c r="S483" s="132"/>
      <c r="U483" s="132"/>
      <c r="V483" s="132"/>
      <c r="X483" s="132"/>
      <c r="Z483" s="132"/>
      <c r="AB483" s="132"/>
      <c r="AC483" s="132"/>
      <c r="AD483" s="132"/>
      <c r="AF483" s="132"/>
      <c r="AG483" s="132"/>
      <c r="AI483" s="132"/>
      <c r="AK483" s="132"/>
      <c r="AM483" s="132"/>
      <c r="AO483" s="132"/>
      <c r="AP483" s="132"/>
      <c r="AQ483" s="132"/>
      <c r="AS483" s="132"/>
      <c r="AU483" s="132"/>
      <c r="AW483" s="132"/>
      <c r="AX483" s="132"/>
      <c r="AZ483" s="132"/>
      <c r="BB483" s="132"/>
      <c r="BD483" s="132"/>
      <c r="BF483" s="132"/>
      <c r="BH483" s="132"/>
      <c r="BJ483" s="132"/>
      <c r="BL483" s="132"/>
      <c r="BM483" s="132"/>
      <c r="BN483" s="132"/>
      <c r="BO483" s="132"/>
      <c r="BQ483" s="132"/>
      <c r="BR483" s="132"/>
      <c r="BS483" s="132"/>
      <c r="BU483" s="132"/>
      <c r="BW483" s="132"/>
      <c r="BY483" s="132"/>
      <c r="CA483" s="132"/>
      <c r="CC483" s="132"/>
      <c r="CF483" s="132"/>
      <c r="CG483" s="132"/>
      <c r="CI483" s="132"/>
      <c r="CK483" s="132"/>
      <c r="CM483" s="132"/>
      <c r="CO483" s="132"/>
      <c r="CQ483" s="132"/>
      <c r="CR483" s="132"/>
      <c r="CT483" s="132"/>
      <c r="CU483" s="132"/>
      <c r="CW483" s="132"/>
      <c r="CY483" s="132"/>
      <c r="DA483" s="132"/>
      <c r="DB483" s="132"/>
      <c r="DD483" s="132"/>
      <c r="DE483" s="132"/>
      <c r="DF483" s="132"/>
      <c r="DH483" s="132"/>
      <c r="DJ483" s="132"/>
      <c r="DK483" s="132"/>
      <c r="DL483" s="132"/>
      <c r="DM483" s="132"/>
      <c r="DN483" s="132"/>
      <c r="DO483" s="132"/>
      <c r="DQ483" s="132"/>
      <c r="DR483" s="132"/>
      <c r="DT483" s="132"/>
      <c r="DU483" s="132"/>
      <c r="DV483" s="132"/>
      <c r="DW483" s="132"/>
      <c r="DX483" s="132"/>
      <c r="DY483" s="132"/>
      <c r="DZ483" s="132"/>
      <c r="EA483" s="132"/>
      <c r="EB483" s="132"/>
      <c r="EC483" s="132"/>
    </row>
    <row r="484" spans="14:133">
      <c r="N484" s="131"/>
      <c r="Q484" s="132"/>
      <c r="S484" s="132"/>
      <c r="U484" s="132"/>
      <c r="V484" s="132"/>
      <c r="X484" s="132"/>
      <c r="Z484" s="132"/>
      <c r="AB484" s="132"/>
      <c r="AC484" s="132"/>
      <c r="AD484" s="132"/>
      <c r="AF484" s="132"/>
      <c r="AG484" s="132"/>
      <c r="AI484" s="132"/>
      <c r="AK484" s="132"/>
      <c r="AM484" s="132"/>
      <c r="AO484" s="132"/>
      <c r="AP484" s="132"/>
      <c r="AQ484" s="132"/>
      <c r="AS484" s="132"/>
      <c r="AU484" s="132"/>
      <c r="AW484" s="132"/>
      <c r="AX484" s="132"/>
      <c r="AZ484" s="132"/>
      <c r="BB484" s="132"/>
      <c r="BD484" s="132"/>
      <c r="BF484" s="132"/>
      <c r="BH484" s="132"/>
      <c r="BJ484" s="132"/>
      <c r="BL484" s="132"/>
      <c r="BM484" s="132"/>
      <c r="BN484" s="132"/>
      <c r="BO484" s="132"/>
      <c r="BQ484" s="132"/>
      <c r="BR484" s="132"/>
      <c r="BS484" s="132"/>
      <c r="BU484" s="132"/>
      <c r="BW484" s="132"/>
      <c r="BY484" s="132"/>
      <c r="CA484" s="132"/>
      <c r="CC484" s="132"/>
      <c r="CF484" s="132"/>
      <c r="CG484" s="132"/>
      <c r="CI484" s="132"/>
      <c r="CK484" s="132"/>
      <c r="CM484" s="132"/>
      <c r="CO484" s="132"/>
      <c r="CQ484" s="132"/>
      <c r="CR484" s="132"/>
      <c r="CT484" s="132"/>
      <c r="CU484" s="132"/>
      <c r="CW484" s="132"/>
      <c r="CY484" s="132"/>
      <c r="DA484" s="132"/>
      <c r="DB484" s="132"/>
      <c r="DD484" s="132"/>
      <c r="DE484" s="132"/>
      <c r="DF484" s="132"/>
      <c r="DH484" s="132"/>
      <c r="DJ484" s="132"/>
      <c r="DK484" s="132"/>
      <c r="DL484" s="132"/>
      <c r="DM484" s="132"/>
      <c r="DN484" s="132"/>
      <c r="DO484" s="132"/>
      <c r="DQ484" s="132"/>
      <c r="DR484" s="132"/>
      <c r="DT484" s="132"/>
      <c r="DU484" s="132"/>
      <c r="DV484" s="132"/>
      <c r="DW484" s="132"/>
      <c r="DX484" s="132"/>
      <c r="DY484" s="132"/>
      <c r="DZ484" s="132"/>
      <c r="EA484" s="132"/>
      <c r="EB484" s="132"/>
      <c r="EC484" s="132"/>
    </row>
    <row r="485" spans="14:133">
      <c r="N485" s="131"/>
      <c r="Q485" s="132"/>
      <c r="S485" s="132"/>
      <c r="U485" s="132"/>
      <c r="V485" s="132"/>
      <c r="X485" s="132"/>
      <c r="Z485" s="132"/>
      <c r="AB485" s="132"/>
      <c r="AC485" s="132"/>
      <c r="AD485" s="132"/>
      <c r="AF485" s="132"/>
      <c r="AG485" s="132"/>
      <c r="AI485" s="132"/>
      <c r="AK485" s="132"/>
      <c r="AM485" s="132"/>
      <c r="AO485" s="132"/>
      <c r="AP485" s="132"/>
      <c r="AQ485" s="132"/>
      <c r="AS485" s="132"/>
      <c r="AU485" s="132"/>
      <c r="AW485" s="132"/>
      <c r="AX485" s="132"/>
      <c r="AZ485" s="132"/>
      <c r="BB485" s="132"/>
      <c r="BD485" s="132"/>
      <c r="BF485" s="132"/>
      <c r="BH485" s="132"/>
      <c r="BJ485" s="132"/>
      <c r="BL485" s="132"/>
      <c r="BM485" s="132"/>
      <c r="BN485" s="132"/>
      <c r="BO485" s="132"/>
      <c r="BQ485" s="132"/>
      <c r="BR485" s="132"/>
      <c r="BS485" s="132"/>
      <c r="BU485" s="132"/>
      <c r="BW485" s="132"/>
      <c r="BY485" s="132"/>
      <c r="CA485" s="132"/>
      <c r="CC485" s="132"/>
      <c r="CF485" s="132"/>
      <c r="CG485" s="132"/>
      <c r="CI485" s="132"/>
      <c r="CK485" s="132"/>
      <c r="CM485" s="132"/>
      <c r="CO485" s="132"/>
      <c r="CQ485" s="132"/>
      <c r="CR485" s="132"/>
      <c r="CT485" s="132"/>
      <c r="CU485" s="132"/>
      <c r="CW485" s="132"/>
      <c r="CY485" s="132"/>
      <c r="DA485" s="132"/>
      <c r="DB485" s="132"/>
      <c r="DD485" s="132"/>
      <c r="DE485" s="132"/>
      <c r="DF485" s="132"/>
      <c r="DH485" s="132"/>
      <c r="DJ485" s="132"/>
      <c r="DK485" s="132"/>
      <c r="DL485" s="132"/>
      <c r="DM485" s="132"/>
      <c r="DN485" s="132"/>
      <c r="DO485" s="132"/>
      <c r="DQ485" s="132"/>
      <c r="DR485" s="132"/>
      <c r="DT485" s="132"/>
      <c r="DU485" s="132"/>
      <c r="DV485" s="132"/>
      <c r="DW485" s="132"/>
      <c r="DX485" s="132"/>
      <c r="DY485" s="132"/>
      <c r="DZ485" s="132"/>
      <c r="EA485" s="132"/>
      <c r="EB485" s="132"/>
      <c r="EC485" s="132"/>
    </row>
    <row r="486" spans="14:133">
      <c r="N486" s="131"/>
      <c r="Q486" s="132"/>
      <c r="S486" s="132"/>
      <c r="U486" s="132"/>
      <c r="V486" s="132"/>
      <c r="X486" s="132"/>
      <c r="Z486" s="132"/>
      <c r="AB486" s="132"/>
      <c r="AC486" s="132"/>
      <c r="AD486" s="132"/>
      <c r="AF486" s="132"/>
      <c r="AG486" s="132"/>
      <c r="AI486" s="132"/>
      <c r="AK486" s="132"/>
      <c r="AM486" s="132"/>
      <c r="AO486" s="132"/>
      <c r="AP486" s="132"/>
      <c r="AQ486" s="132"/>
      <c r="AS486" s="132"/>
      <c r="AU486" s="132"/>
      <c r="AW486" s="132"/>
      <c r="AX486" s="132"/>
      <c r="AZ486" s="132"/>
      <c r="BB486" s="132"/>
      <c r="BD486" s="132"/>
      <c r="BF486" s="132"/>
      <c r="BH486" s="132"/>
      <c r="BJ486" s="132"/>
      <c r="BL486" s="132"/>
      <c r="BM486" s="132"/>
      <c r="BN486" s="132"/>
      <c r="BO486" s="132"/>
      <c r="BQ486" s="132"/>
      <c r="BR486" s="132"/>
      <c r="BS486" s="132"/>
      <c r="BU486" s="132"/>
      <c r="BW486" s="132"/>
      <c r="BY486" s="132"/>
      <c r="CA486" s="132"/>
      <c r="CC486" s="132"/>
      <c r="CF486" s="132"/>
      <c r="CG486" s="132"/>
      <c r="CI486" s="132"/>
      <c r="CK486" s="132"/>
      <c r="CM486" s="132"/>
      <c r="CO486" s="132"/>
      <c r="CQ486" s="132"/>
      <c r="CR486" s="132"/>
      <c r="CT486" s="132"/>
      <c r="CU486" s="132"/>
      <c r="CW486" s="132"/>
      <c r="CY486" s="132"/>
      <c r="DA486" s="132"/>
      <c r="DB486" s="132"/>
      <c r="DD486" s="132"/>
      <c r="DE486" s="132"/>
      <c r="DF486" s="132"/>
      <c r="DH486" s="132"/>
      <c r="DJ486" s="132"/>
      <c r="DK486" s="132"/>
      <c r="DL486" s="132"/>
      <c r="DM486" s="132"/>
      <c r="DN486" s="132"/>
      <c r="DO486" s="132"/>
      <c r="DQ486" s="132"/>
      <c r="DR486" s="132"/>
      <c r="DT486" s="132"/>
      <c r="DU486" s="132"/>
      <c r="DV486" s="132"/>
      <c r="DW486" s="132"/>
      <c r="DX486" s="132"/>
      <c r="DY486" s="132"/>
      <c r="DZ486" s="132"/>
      <c r="EA486" s="132"/>
      <c r="EB486" s="132"/>
      <c r="EC486" s="132"/>
    </row>
    <row r="487" spans="14:133">
      <c r="N487" s="131"/>
      <c r="Q487" s="132"/>
      <c r="S487" s="132"/>
      <c r="U487" s="132"/>
      <c r="V487" s="132"/>
      <c r="X487" s="132"/>
      <c r="Z487" s="132"/>
      <c r="AB487" s="132"/>
      <c r="AC487" s="132"/>
      <c r="AD487" s="132"/>
      <c r="AF487" s="132"/>
      <c r="AG487" s="132"/>
      <c r="AI487" s="132"/>
      <c r="AK487" s="132"/>
      <c r="AM487" s="132"/>
      <c r="AO487" s="132"/>
      <c r="AP487" s="132"/>
      <c r="AQ487" s="132"/>
      <c r="AS487" s="132"/>
      <c r="AU487" s="132"/>
      <c r="AW487" s="132"/>
      <c r="AX487" s="132"/>
      <c r="AZ487" s="132"/>
      <c r="BB487" s="132"/>
      <c r="BD487" s="132"/>
      <c r="BF487" s="132"/>
      <c r="BH487" s="132"/>
      <c r="BJ487" s="132"/>
      <c r="BL487" s="132"/>
      <c r="BM487" s="132"/>
      <c r="BN487" s="132"/>
      <c r="BO487" s="132"/>
      <c r="BQ487" s="132"/>
      <c r="BR487" s="132"/>
      <c r="BS487" s="132"/>
      <c r="BU487" s="132"/>
      <c r="BW487" s="132"/>
      <c r="BY487" s="132"/>
      <c r="CA487" s="132"/>
      <c r="CC487" s="132"/>
      <c r="CF487" s="132"/>
      <c r="CG487" s="132"/>
      <c r="CI487" s="132"/>
      <c r="CK487" s="132"/>
      <c r="CM487" s="132"/>
      <c r="CO487" s="132"/>
      <c r="CQ487" s="132"/>
      <c r="CR487" s="132"/>
      <c r="CT487" s="132"/>
      <c r="CU487" s="132"/>
      <c r="CW487" s="132"/>
      <c r="CY487" s="132"/>
      <c r="DA487" s="132"/>
      <c r="DB487" s="132"/>
      <c r="DD487" s="132"/>
      <c r="DE487" s="132"/>
      <c r="DF487" s="132"/>
      <c r="DH487" s="132"/>
      <c r="DJ487" s="132"/>
      <c r="DK487" s="132"/>
      <c r="DL487" s="132"/>
      <c r="DM487" s="132"/>
      <c r="DN487" s="132"/>
      <c r="DO487" s="132"/>
      <c r="DQ487" s="132"/>
      <c r="DR487" s="132"/>
      <c r="DT487" s="132"/>
      <c r="DU487" s="132"/>
      <c r="DV487" s="132"/>
      <c r="DW487" s="132"/>
      <c r="DX487" s="132"/>
      <c r="DY487" s="132"/>
      <c r="DZ487" s="132"/>
      <c r="EA487" s="132"/>
      <c r="EB487" s="132"/>
      <c r="EC487" s="132"/>
    </row>
    <row r="488" spans="14:133">
      <c r="N488" s="131"/>
      <c r="Q488" s="132"/>
      <c r="S488" s="132"/>
      <c r="U488" s="132"/>
      <c r="V488" s="132"/>
      <c r="X488" s="132"/>
      <c r="Z488" s="132"/>
      <c r="AB488" s="132"/>
      <c r="AC488" s="132"/>
      <c r="AD488" s="132"/>
      <c r="AF488" s="132"/>
      <c r="AG488" s="132"/>
      <c r="AI488" s="132"/>
      <c r="AK488" s="132"/>
      <c r="AM488" s="132"/>
      <c r="AO488" s="132"/>
      <c r="AP488" s="132"/>
      <c r="AQ488" s="132"/>
      <c r="AS488" s="132"/>
      <c r="AU488" s="132"/>
      <c r="AW488" s="132"/>
      <c r="AX488" s="132"/>
      <c r="AZ488" s="132"/>
      <c r="BB488" s="132"/>
      <c r="BD488" s="132"/>
      <c r="BF488" s="132"/>
      <c r="BH488" s="132"/>
      <c r="BJ488" s="132"/>
      <c r="BL488" s="132"/>
      <c r="BM488" s="132"/>
      <c r="BN488" s="132"/>
      <c r="BO488" s="132"/>
      <c r="BQ488" s="132"/>
      <c r="BR488" s="132"/>
      <c r="BS488" s="132"/>
      <c r="BU488" s="132"/>
      <c r="BW488" s="132"/>
      <c r="BY488" s="132"/>
      <c r="CA488" s="132"/>
      <c r="CC488" s="132"/>
      <c r="CF488" s="132"/>
      <c r="CG488" s="132"/>
      <c r="CI488" s="132"/>
      <c r="CK488" s="132"/>
      <c r="CM488" s="132"/>
      <c r="CO488" s="132"/>
      <c r="CQ488" s="132"/>
      <c r="CR488" s="132"/>
      <c r="CT488" s="132"/>
      <c r="CU488" s="132"/>
      <c r="CW488" s="132"/>
      <c r="CY488" s="132"/>
      <c r="DA488" s="132"/>
      <c r="DB488" s="132"/>
      <c r="DD488" s="132"/>
      <c r="DE488" s="132"/>
      <c r="DF488" s="132"/>
      <c r="DH488" s="132"/>
      <c r="DJ488" s="132"/>
      <c r="DK488" s="132"/>
      <c r="DL488" s="132"/>
      <c r="DM488" s="132"/>
      <c r="DN488" s="132"/>
      <c r="DO488" s="132"/>
      <c r="DQ488" s="132"/>
      <c r="DR488" s="132"/>
      <c r="DT488" s="132"/>
      <c r="DU488" s="132"/>
      <c r="DV488" s="132"/>
      <c r="DW488" s="132"/>
      <c r="DX488" s="132"/>
      <c r="DY488" s="132"/>
      <c r="DZ488" s="132"/>
      <c r="EA488" s="132"/>
      <c r="EB488" s="132"/>
      <c r="EC488" s="132"/>
    </row>
    <row r="489" spans="14:133">
      <c r="N489" s="131"/>
      <c r="Q489" s="132"/>
      <c r="S489" s="132"/>
      <c r="U489" s="132"/>
      <c r="V489" s="132"/>
      <c r="X489" s="132"/>
      <c r="Z489" s="132"/>
      <c r="AB489" s="132"/>
      <c r="AC489" s="132"/>
      <c r="AD489" s="132"/>
      <c r="AF489" s="132"/>
      <c r="AG489" s="132"/>
      <c r="AI489" s="132"/>
      <c r="AK489" s="132"/>
      <c r="AM489" s="132"/>
      <c r="AO489" s="132"/>
      <c r="AP489" s="132"/>
      <c r="AQ489" s="132"/>
      <c r="AS489" s="132"/>
      <c r="AU489" s="132"/>
      <c r="AW489" s="132"/>
      <c r="AX489" s="132"/>
      <c r="AZ489" s="132"/>
      <c r="BB489" s="132"/>
      <c r="BD489" s="132"/>
      <c r="BF489" s="132"/>
      <c r="BH489" s="132"/>
      <c r="BJ489" s="132"/>
      <c r="BL489" s="132"/>
      <c r="BM489" s="132"/>
      <c r="BN489" s="132"/>
      <c r="BO489" s="132"/>
      <c r="BQ489" s="132"/>
      <c r="BR489" s="132"/>
      <c r="BS489" s="132"/>
      <c r="BU489" s="132"/>
      <c r="BW489" s="132"/>
      <c r="BY489" s="132"/>
      <c r="CA489" s="132"/>
      <c r="CC489" s="132"/>
      <c r="CF489" s="132"/>
      <c r="CG489" s="132"/>
      <c r="CI489" s="132"/>
      <c r="CK489" s="132"/>
      <c r="CM489" s="132"/>
      <c r="CO489" s="132"/>
      <c r="CQ489" s="132"/>
      <c r="CR489" s="132"/>
      <c r="CT489" s="132"/>
      <c r="CU489" s="132"/>
      <c r="CW489" s="132"/>
      <c r="CY489" s="132"/>
      <c r="DA489" s="132"/>
      <c r="DB489" s="132"/>
      <c r="DD489" s="132"/>
      <c r="DE489" s="132"/>
      <c r="DF489" s="132"/>
      <c r="DH489" s="132"/>
      <c r="DJ489" s="132"/>
      <c r="DK489" s="132"/>
      <c r="DL489" s="132"/>
      <c r="DM489" s="132"/>
      <c r="DN489" s="132"/>
      <c r="DO489" s="132"/>
      <c r="DQ489" s="132"/>
      <c r="DR489" s="132"/>
      <c r="DT489" s="132"/>
      <c r="DU489" s="132"/>
      <c r="DV489" s="132"/>
      <c r="DW489" s="132"/>
      <c r="DX489" s="132"/>
      <c r="DY489" s="132"/>
      <c r="DZ489" s="132"/>
      <c r="EA489" s="132"/>
      <c r="EB489" s="132"/>
      <c r="EC489" s="132"/>
    </row>
    <row r="490" spans="14:133">
      <c r="N490" s="131"/>
      <c r="Q490" s="132"/>
      <c r="S490" s="132"/>
      <c r="U490" s="132"/>
      <c r="V490" s="132"/>
      <c r="X490" s="132"/>
      <c r="Z490" s="132"/>
      <c r="AB490" s="132"/>
      <c r="AC490" s="132"/>
      <c r="AD490" s="132"/>
      <c r="AF490" s="132"/>
      <c r="AG490" s="132"/>
      <c r="AI490" s="132"/>
      <c r="AK490" s="132"/>
      <c r="AM490" s="132"/>
      <c r="AO490" s="132"/>
      <c r="AP490" s="132"/>
      <c r="AQ490" s="132"/>
      <c r="AS490" s="132"/>
      <c r="AU490" s="132"/>
      <c r="AW490" s="132"/>
      <c r="AX490" s="132"/>
      <c r="AZ490" s="132"/>
      <c r="BB490" s="132"/>
      <c r="BD490" s="132"/>
      <c r="BF490" s="132"/>
      <c r="BH490" s="132"/>
      <c r="BJ490" s="132"/>
      <c r="BL490" s="132"/>
      <c r="BM490" s="132"/>
      <c r="BN490" s="132"/>
      <c r="BO490" s="132"/>
      <c r="BQ490" s="132"/>
      <c r="BR490" s="132"/>
      <c r="BS490" s="132"/>
      <c r="BU490" s="132"/>
      <c r="BW490" s="132"/>
      <c r="BY490" s="132"/>
      <c r="CA490" s="132"/>
      <c r="CC490" s="132"/>
      <c r="CF490" s="132"/>
      <c r="CG490" s="132"/>
      <c r="CI490" s="132"/>
      <c r="CK490" s="132"/>
      <c r="CM490" s="132"/>
      <c r="CO490" s="132"/>
      <c r="CQ490" s="132"/>
      <c r="CR490" s="132"/>
      <c r="CT490" s="132"/>
      <c r="CU490" s="132"/>
      <c r="CW490" s="132"/>
      <c r="CY490" s="132"/>
      <c r="DA490" s="132"/>
      <c r="DB490" s="132"/>
      <c r="DD490" s="132"/>
      <c r="DE490" s="132"/>
      <c r="DF490" s="132"/>
      <c r="DH490" s="132"/>
      <c r="DJ490" s="132"/>
      <c r="DK490" s="132"/>
      <c r="DL490" s="132"/>
      <c r="DM490" s="132"/>
      <c r="DN490" s="132"/>
      <c r="DO490" s="132"/>
      <c r="DQ490" s="132"/>
      <c r="DR490" s="132"/>
      <c r="DT490" s="132"/>
      <c r="DU490" s="132"/>
      <c r="DV490" s="132"/>
      <c r="DW490" s="132"/>
      <c r="DX490" s="132"/>
      <c r="DY490" s="132"/>
      <c r="DZ490" s="132"/>
      <c r="EA490" s="132"/>
      <c r="EB490" s="132"/>
      <c r="EC490" s="132"/>
    </row>
    <row r="491" spans="14:133">
      <c r="N491" s="131"/>
      <c r="Q491" s="132"/>
      <c r="S491" s="132"/>
      <c r="U491" s="132"/>
      <c r="V491" s="132"/>
      <c r="X491" s="132"/>
      <c r="Z491" s="132"/>
      <c r="AB491" s="132"/>
      <c r="AC491" s="132"/>
      <c r="AD491" s="132"/>
      <c r="AF491" s="132"/>
      <c r="AG491" s="132"/>
      <c r="AI491" s="132"/>
      <c r="AK491" s="132"/>
      <c r="AM491" s="132"/>
      <c r="AO491" s="132"/>
      <c r="AP491" s="132"/>
      <c r="AQ491" s="132"/>
      <c r="AS491" s="132"/>
      <c r="AU491" s="132"/>
      <c r="AW491" s="132"/>
      <c r="AX491" s="132"/>
      <c r="AZ491" s="132"/>
      <c r="BB491" s="132"/>
      <c r="BD491" s="132"/>
      <c r="BF491" s="132"/>
      <c r="BH491" s="132"/>
      <c r="BJ491" s="132"/>
      <c r="BL491" s="132"/>
      <c r="BM491" s="132"/>
      <c r="BN491" s="132"/>
      <c r="BO491" s="132"/>
      <c r="BQ491" s="132"/>
      <c r="BR491" s="132"/>
      <c r="BS491" s="132"/>
      <c r="BU491" s="132"/>
      <c r="BW491" s="132"/>
      <c r="BY491" s="132"/>
      <c r="CA491" s="132"/>
      <c r="CC491" s="132"/>
      <c r="CF491" s="132"/>
      <c r="CG491" s="132"/>
      <c r="CI491" s="132"/>
      <c r="CK491" s="132"/>
      <c r="CM491" s="132"/>
      <c r="CO491" s="132"/>
      <c r="CQ491" s="132"/>
      <c r="CR491" s="132"/>
      <c r="CT491" s="132"/>
      <c r="CU491" s="132"/>
      <c r="CW491" s="132"/>
      <c r="CY491" s="132"/>
      <c r="DA491" s="132"/>
      <c r="DB491" s="132"/>
      <c r="DD491" s="132"/>
      <c r="DE491" s="132"/>
      <c r="DF491" s="132"/>
      <c r="DH491" s="132"/>
      <c r="DJ491" s="132"/>
      <c r="DK491" s="132"/>
      <c r="DL491" s="132"/>
      <c r="DM491" s="132"/>
      <c r="DN491" s="132"/>
      <c r="DO491" s="132"/>
      <c r="DQ491" s="132"/>
      <c r="DR491" s="132"/>
      <c r="DT491" s="132"/>
      <c r="DU491" s="132"/>
      <c r="DV491" s="132"/>
      <c r="DW491" s="132"/>
      <c r="DX491" s="132"/>
      <c r="DY491" s="132"/>
      <c r="DZ491" s="132"/>
      <c r="EA491" s="132"/>
      <c r="EB491" s="132"/>
      <c r="EC491" s="132"/>
    </row>
    <row r="492" spans="14:133">
      <c r="N492" s="131"/>
      <c r="Q492" s="132"/>
      <c r="S492" s="132"/>
      <c r="U492" s="132"/>
      <c r="V492" s="132"/>
      <c r="X492" s="132"/>
      <c r="Z492" s="132"/>
      <c r="AB492" s="132"/>
      <c r="AC492" s="132"/>
      <c r="AD492" s="132"/>
      <c r="AF492" s="132"/>
      <c r="AG492" s="132"/>
      <c r="AI492" s="132"/>
      <c r="AK492" s="132"/>
      <c r="AM492" s="132"/>
      <c r="AO492" s="132"/>
      <c r="AP492" s="132"/>
      <c r="AQ492" s="132"/>
      <c r="AS492" s="132"/>
      <c r="AU492" s="132"/>
      <c r="AW492" s="132"/>
      <c r="AX492" s="132"/>
      <c r="AZ492" s="132"/>
      <c r="BB492" s="132"/>
      <c r="BD492" s="132"/>
      <c r="BF492" s="132"/>
      <c r="BH492" s="132"/>
      <c r="BJ492" s="132"/>
      <c r="BL492" s="132"/>
      <c r="BM492" s="132"/>
      <c r="BN492" s="132"/>
      <c r="BO492" s="132"/>
      <c r="BQ492" s="132"/>
      <c r="BR492" s="132"/>
      <c r="BS492" s="132"/>
      <c r="BU492" s="132"/>
      <c r="BW492" s="132"/>
      <c r="BY492" s="132"/>
      <c r="CA492" s="132"/>
      <c r="CC492" s="132"/>
      <c r="CF492" s="132"/>
      <c r="CG492" s="132"/>
      <c r="CI492" s="132"/>
      <c r="CK492" s="132"/>
      <c r="CM492" s="132"/>
      <c r="CO492" s="132"/>
      <c r="CQ492" s="132"/>
      <c r="CR492" s="132"/>
      <c r="CT492" s="132"/>
      <c r="CU492" s="132"/>
      <c r="CW492" s="132"/>
      <c r="CY492" s="132"/>
      <c r="DA492" s="132"/>
      <c r="DB492" s="132"/>
      <c r="DD492" s="132"/>
      <c r="DE492" s="132"/>
      <c r="DF492" s="132"/>
      <c r="DH492" s="132"/>
      <c r="DJ492" s="132"/>
      <c r="DK492" s="132"/>
      <c r="DL492" s="132"/>
      <c r="DM492" s="132"/>
      <c r="DN492" s="132"/>
      <c r="DO492" s="132"/>
      <c r="DQ492" s="132"/>
      <c r="DR492" s="132"/>
      <c r="DT492" s="132"/>
      <c r="DU492" s="132"/>
      <c r="DV492" s="132"/>
      <c r="DW492" s="132"/>
      <c r="DX492" s="132"/>
      <c r="DY492" s="132"/>
      <c r="DZ492" s="132"/>
      <c r="EA492" s="132"/>
      <c r="EB492" s="132"/>
      <c r="EC492" s="132"/>
    </row>
    <row r="493" spans="14:133">
      <c r="N493" s="131"/>
      <c r="Q493" s="132"/>
      <c r="S493" s="132"/>
      <c r="U493" s="132"/>
      <c r="V493" s="132"/>
      <c r="X493" s="132"/>
      <c r="Z493" s="132"/>
      <c r="AB493" s="132"/>
      <c r="AC493" s="132"/>
      <c r="AD493" s="132"/>
      <c r="AF493" s="132"/>
      <c r="AG493" s="132"/>
      <c r="AI493" s="132"/>
      <c r="AK493" s="132"/>
      <c r="AM493" s="132"/>
      <c r="AO493" s="132"/>
      <c r="AP493" s="132"/>
      <c r="AQ493" s="132"/>
      <c r="AS493" s="132"/>
      <c r="AU493" s="132"/>
      <c r="AW493" s="132"/>
      <c r="AX493" s="132"/>
      <c r="AZ493" s="132"/>
      <c r="BB493" s="132"/>
      <c r="BD493" s="132"/>
      <c r="BF493" s="132"/>
      <c r="BH493" s="132"/>
      <c r="BJ493" s="132"/>
      <c r="BL493" s="132"/>
      <c r="BM493" s="132"/>
      <c r="BN493" s="132"/>
      <c r="BO493" s="132"/>
      <c r="BQ493" s="132"/>
      <c r="BR493" s="132"/>
      <c r="BS493" s="132"/>
      <c r="BU493" s="132"/>
      <c r="BW493" s="132"/>
      <c r="BY493" s="132"/>
      <c r="CA493" s="132"/>
      <c r="CC493" s="132"/>
      <c r="CF493" s="132"/>
      <c r="CG493" s="132"/>
      <c r="CI493" s="132"/>
      <c r="CK493" s="132"/>
      <c r="CM493" s="132"/>
      <c r="CO493" s="132"/>
      <c r="CQ493" s="132"/>
      <c r="CR493" s="132"/>
      <c r="CT493" s="132"/>
      <c r="CU493" s="132"/>
      <c r="CW493" s="132"/>
      <c r="CY493" s="132"/>
      <c r="DA493" s="132"/>
      <c r="DB493" s="132"/>
      <c r="DD493" s="132"/>
      <c r="DE493" s="132"/>
      <c r="DF493" s="132"/>
      <c r="DH493" s="132"/>
      <c r="DJ493" s="132"/>
      <c r="DK493" s="132"/>
      <c r="DL493" s="132"/>
      <c r="DM493" s="132"/>
      <c r="DN493" s="132"/>
      <c r="DO493" s="132"/>
      <c r="DQ493" s="132"/>
      <c r="DR493" s="132"/>
      <c r="DT493" s="132"/>
      <c r="DU493" s="132"/>
      <c r="DV493" s="132"/>
      <c r="DW493" s="132"/>
      <c r="DX493" s="132"/>
      <c r="DY493" s="132"/>
      <c r="DZ493" s="132"/>
      <c r="EA493" s="132"/>
      <c r="EB493" s="132"/>
      <c r="EC493" s="132"/>
    </row>
    <row r="494" spans="14:133">
      <c r="N494" s="131"/>
      <c r="Q494" s="132"/>
      <c r="S494" s="132"/>
      <c r="U494" s="132"/>
      <c r="V494" s="132"/>
      <c r="X494" s="132"/>
      <c r="Z494" s="132"/>
      <c r="AB494" s="132"/>
      <c r="AC494" s="132"/>
      <c r="AD494" s="132"/>
      <c r="AF494" s="132"/>
      <c r="AG494" s="132"/>
      <c r="AI494" s="132"/>
      <c r="AK494" s="132"/>
      <c r="AM494" s="132"/>
      <c r="AO494" s="132"/>
      <c r="AP494" s="132"/>
      <c r="AQ494" s="132"/>
      <c r="AS494" s="132"/>
      <c r="AU494" s="132"/>
      <c r="AW494" s="132"/>
      <c r="AX494" s="132"/>
      <c r="AZ494" s="132"/>
      <c r="BB494" s="132"/>
      <c r="BD494" s="132"/>
      <c r="BF494" s="132"/>
      <c r="BH494" s="132"/>
      <c r="BJ494" s="132"/>
      <c r="BL494" s="132"/>
      <c r="BM494" s="132"/>
      <c r="BN494" s="132"/>
      <c r="BO494" s="132"/>
      <c r="BQ494" s="132"/>
      <c r="BR494" s="132"/>
      <c r="BS494" s="132"/>
      <c r="BU494" s="132"/>
      <c r="BW494" s="132"/>
      <c r="BY494" s="132"/>
      <c r="CA494" s="132"/>
      <c r="CC494" s="132"/>
      <c r="CF494" s="132"/>
      <c r="CG494" s="132"/>
      <c r="CI494" s="132"/>
      <c r="CK494" s="132"/>
      <c r="CM494" s="132"/>
      <c r="CO494" s="132"/>
      <c r="CQ494" s="132"/>
      <c r="CR494" s="132"/>
      <c r="CT494" s="132"/>
      <c r="CU494" s="132"/>
      <c r="CW494" s="132"/>
      <c r="CY494" s="132"/>
      <c r="DA494" s="132"/>
      <c r="DB494" s="132"/>
      <c r="DD494" s="132"/>
      <c r="DE494" s="132"/>
      <c r="DF494" s="132"/>
      <c r="DH494" s="132"/>
      <c r="DJ494" s="132"/>
      <c r="DK494" s="132"/>
      <c r="DL494" s="132"/>
      <c r="DM494" s="132"/>
      <c r="DN494" s="132"/>
      <c r="DO494" s="132"/>
      <c r="DQ494" s="132"/>
      <c r="DR494" s="132"/>
      <c r="DT494" s="132"/>
      <c r="DU494" s="132"/>
      <c r="DV494" s="132"/>
      <c r="DW494" s="132"/>
      <c r="DX494" s="132"/>
      <c r="DY494" s="132"/>
      <c r="DZ494" s="132"/>
      <c r="EA494" s="132"/>
      <c r="EB494" s="132"/>
      <c r="EC494" s="132"/>
    </row>
    <row r="495" spans="14:133">
      <c r="N495" s="131"/>
      <c r="Q495" s="132"/>
      <c r="S495" s="132"/>
      <c r="U495" s="132"/>
      <c r="V495" s="132"/>
      <c r="X495" s="132"/>
      <c r="Z495" s="132"/>
      <c r="AB495" s="132"/>
      <c r="AC495" s="132"/>
      <c r="AD495" s="132"/>
      <c r="AF495" s="132"/>
      <c r="AG495" s="132"/>
      <c r="AI495" s="132"/>
      <c r="AK495" s="132"/>
      <c r="AM495" s="132"/>
      <c r="AO495" s="132"/>
      <c r="AP495" s="132"/>
      <c r="AQ495" s="132"/>
      <c r="AS495" s="132"/>
      <c r="AU495" s="132"/>
      <c r="AW495" s="132"/>
      <c r="AX495" s="132"/>
      <c r="AZ495" s="132"/>
      <c r="BB495" s="132"/>
      <c r="BD495" s="132"/>
      <c r="BF495" s="132"/>
      <c r="BH495" s="132"/>
      <c r="BJ495" s="132"/>
      <c r="BL495" s="132"/>
      <c r="BM495" s="132"/>
      <c r="BN495" s="132"/>
      <c r="BO495" s="132"/>
      <c r="BQ495" s="132"/>
      <c r="BR495" s="132"/>
      <c r="BS495" s="132"/>
      <c r="BU495" s="132"/>
      <c r="BW495" s="132"/>
      <c r="BY495" s="132"/>
      <c r="CA495" s="132"/>
      <c r="CC495" s="132"/>
      <c r="CF495" s="132"/>
      <c r="CG495" s="132"/>
      <c r="CI495" s="132"/>
      <c r="CK495" s="132"/>
      <c r="CM495" s="132"/>
      <c r="CO495" s="132"/>
      <c r="CQ495" s="132"/>
      <c r="CR495" s="132"/>
      <c r="CT495" s="132"/>
      <c r="CU495" s="132"/>
      <c r="CW495" s="132"/>
      <c r="CY495" s="132"/>
      <c r="DA495" s="132"/>
      <c r="DB495" s="132"/>
      <c r="DD495" s="132"/>
      <c r="DE495" s="132"/>
      <c r="DF495" s="132"/>
      <c r="DH495" s="132"/>
      <c r="DJ495" s="132"/>
      <c r="DK495" s="132"/>
      <c r="DL495" s="132"/>
      <c r="DM495" s="132"/>
      <c r="DN495" s="132"/>
      <c r="DO495" s="132"/>
      <c r="DQ495" s="132"/>
      <c r="DR495" s="132"/>
      <c r="DT495" s="132"/>
      <c r="DU495" s="132"/>
      <c r="DV495" s="132"/>
      <c r="DW495" s="132"/>
      <c r="DX495" s="132"/>
      <c r="DY495" s="132"/>
      <c r="DZ495" s="132"/>
      <c r="EA495" s="132"/>
      <c r="EB495" s="132"/>
      <c r="EC495" s="132"/>
    </row>
    <row r="496" spans="14:133">
      <c r="N496" s="131"/>
      <c r="Q496" s="132"/>
      <c r="S496" s="132"/>
      <c r="U496" s="132"/>
      <c r="V496" s="132"/>
      <c r="X496" s="132"/>
      <c r="Z496" s="132"/>
      <c r="AB496" s="132"/>
      <c r="AC496" s="132"/>
      <c r="AD496" s="132"/>
      <c r="AF496" s="132"/>
      <c r="AG496" s="132"/>
      <c r="AI496" s="132"/>
      <c r="AK496" s="132"/>
      <c r="AM496" s="132"/>
      <c r="AO496" s="132"/>
      <c r="AP496" s="132"/>
      <c r="AQ496" s="132"/>
      <c r="AS496" s="132"/>
      <c r="AU496" s="132"/>
      <c r="AW496" s="132"/>
      <c r="AX496" s="132"/>
      <c r="AZ496" s="132"/>
      <c r="BB496" s="132"/>
      <c r="BD496" s="132"/>
      <c r="BF496" s="132"/>
      <c r="BH496" s="132"/>
      <c r="BJ496" s="132"/>
      <c r="BL496" s="132"/>
      <c r="BM496" s="132"/>
      <c r="BN496" s="132"/>
      <c r="BO496" s="132"/>
      <c r="BQ496" s="132"/>
      <c r="BR496" s="132"/>
      <c r="BS496" s="132"/>
      <c r="BU496" s="132"/>
      <c r="BW496" s="132"/>
      <c r="BY496" s="132"/>
      <c r="CA496" s="132"/>
      <c r="CC496" s="132"/>
      <c r="CF496" s="132"/>
      <c r="CG496" s="132"/>
      <c r="CI496" s="132"/>
      <c r="CK496" s="132"/>
      <c r="CM496" s="132"/>
      <c r="CO496" s="132"/>
      <c r="CQ496" s="132"/>
      <c r="CR496" s="132"/>
      <c r="CT496" s="132"/>
      <c r="CU496" s="132"/>
      <c r="CW496" s="132"/>
      <c r="CY496" s="132"/>
      <c r="DA496" s="132"/>
      <c r="DB496" s="132"/>
      <c r="DD496" s="132"/>
      <c r="DE496" s="132"/>
      <c r="DF496" s="132"/>
      <c r="DH496" s="132"/>
      <c r="DJ496" s="132"/>
      <c r="DK496" s="132"/>
      <c r="DL496" s="132"/>
      <c r="DM496" s="132"/>
      <c r="DN496" s="132"/>
      <c r="DO496" s="132"/>
      <c r="DQ496" s="132"/>
      <c r="DR496" s="132"/>
      <c r="DT496" s="132"/>
      <c r="DU496" s="132"/>
      <c r="DV496" s="132"/>
      <c r="DW496" s="132"/>
      <c r="DX496" s="132"/>
      <c r="DY496" s="132"/>
      <c r="DZ496" s="132"/>
      <c r="EA496" s="132"/>
      <c r="EB496" s="132"/>
      <c r="EC496" s="132"/>
    </row>
    <row r="497" spans="14:133">
      <c r="N497" s="131"/>
      <c r="Q497" s="132"/>
      <c r="S497" s="132"/>
      <c r="U497" s="132"/>
      <c r="V497" s="132"/>
      <c r="X497" s="132"/>
      <c r="Z497" s="132"/>
      <c r="AB497" s="132"/>
      <c r="AC497" s="132"/>
      <c r="AD497" s="132"/>
      <c r="AF497" s="132"/>
      <c r="AG497" s="132"/>
      <c r="AI497" s="132"/>
      <c r="AK497" s="132"/>
      <c r="AM497" s="132"/>
      <c r="AO497" s="132"/>
      <c r="AP497" s="132"/>
      <c r="AQ497" s="132"/>
      <c r="AS497" s="132"/>
      <c r="AU497" s="132"/>
      <c r="AW497" s="132"/>
      <c r="AX497" s="132"/>
      <c r="AZ497" s="132"/>
      <c r="BB497" s="132"/>
      <c r="BD497" s="132"/>
      <c r="BF497" s="132"/>
      <c r="BH497" s="132"/>
      <c r="BJ497" s="132"/>
      <c r="BL497" s="132"/>
      <c r="BM497" s="132"/>
      <c r="BN497" s="132"/>
      <c r="BO497" s="132"/>
      <c r="BQ497" s="132"/>
      <c r="BR497" s="132"/>
      <c r="BS497" s="132"/>
      <c r="BU497" s="132"/>
      <c r="BW497" s="132"/>
      <c r="BY497" s="132"/>
      <c r="CA497" s="132"/>
      <c r="CC497" s="132"/>
      <c r="CF497" s="132"/>
      <c r="CG497" s="132"/>
      <c r="CI497" s="132"/>
      <c r="CK497" s="132"/>
      <c r="CM497" s="132"/>
      <c r="CO497" s="132"/>
      <c r="CQ497" s="132"/>
      <c r="CR497" s="132"/>
      <c r="CT497" s="132"/>
      <c r="CU497" s="132"/>
      <c r="CW497" s="132"/>
      <c r="CY497" s="132"/>
      <c r="DA497" s="132"/>
      <c r="DB497" s="132"/>
      <c r="DD497" s="132"/>
      <c r="DE497" s="132"/>
      <c r="DF497" s="132"/>
      <c r="DH497" s="132"/>
      <c r="DJ497" s="132"/>
      <c r="DK497" s="132"/>
      <c r="DL497" s="132"/>
      <c r="DM497" s="132"/>
      <c r="DN497" s="132"/>
      <c r="DO497" s="132"/>
      <c r="DQ497" s="132"/>
      <c r="DR497" s="132"/>
      <c r="DT497" s="132"/>
      <c r="DU497" s="132"/>
      <c r="DV497" s="132"/>
      <c r="DW497" s="132"/>
      <c r="DX497" s="132"/>
      <c r="DY497" s="132"/>
      <c r="DZ497" s="132"/>
      <c r="EA497" s="132"/>
      <c r="EB497" s="132"/>
      <c r="EC497" s="132"/>
    </row>
    <row r="498" spans="14:133">
      <c r="N498" s="131"/>
      <c r="Q498" s="132"/>
      <c r="S498" s="132"/>
      <c r="U498" s="132"/>
      <c r="V498" s="132"/>
      <c r="X498" s="132"/>
      <c r="Z498" s="132"/>
      <c r="AB498" s="132"/>
      <c r="AC498" s="132"/>
      <c r="AD498" s="132"/>
      <c r="AF498" s="132"/>
      <c r="AG498" s="132"/>
      <c r="AI498" s="132"/>
      <c r="AK498" s="132"/>
      <c r="AM498" s="132"/>
      <c r="AO498" s="132"/>
      <c r="AP498" s="132"/>
      <c r="AQ498" s="132"/>
      <c r="AS498" s="132"/>
      <c r="AU498" s="132"/>
      <c r="AW498" s="132"/>
      <c r="AX498" s="132"/>
      <c r="AZ498" s="132"/>
      <c r="BB498" s="132"/>
      <c r="BD498" s="132"/>
      <c r="BF498" s="132"/>
      <c r="BH498" s="132"/>
      <c r="BJ498" s="132"/>
      <c r="BL498" s="132"/>
      <c r="BM498" s="132"/>
      <c r="BN498" s="132"/>
      <c r="BO498" s="132"/>
      <c r="BQ498" s="132"/>
      <c r="BR498" s="132"/>
      <c r="BS498" s="132"/>
      <c r="BU498" s="132"/>
      <c r="BW498" s="132"/>
      <c r="BY498" s="132"/>
      <c r="CA498" s="132"/>
      <c r="CC498" s="132"/>
      <c r="CF498" s="132"/>
      <c r="CG498" s="132"/>
      <c r="CI498" s="132"/>
      <c r="CK498" s="132"/>
      <c r="CM498" s="132"/>
      <c r="CO498" s="132"/>
      <c r="CQ498" s="132"/>
      <c r="CR498" s="132"/>
      <c r="CT498" s="132"/>
      <c r="CU498" s="132"/>
      <c r="CW498" s="132"/>
      <c r="CY498" s="132"/>
      <c r="DA498" s="132"/>
      <c r="DB498" s="132"/>
      <c r="DD498" s="132"/>
      <c r="DE498" s="132"/>
      <c r="DF498" s="132"/>
      <c r="DH498" s="132"/>
      <c r="DJ498" s="132"/>
      <c r="DK498" s="132"/>
      <c r="DL498" s="132"/>
      <c r="DM498" s="132"/>
      <c r="DN498" s="132"/>
      <c r="DO498" s="132"/>
      <c r="DQ498" s="132"/>
      <c r="DR498" s="132"/>
      <c r="DT498" s="132"/>
      <c r="DU498" s="132"/>
      <c r="DV498" s="132"/>
      <c r="DW498" s="132"/>
      <c r="DX498" s="132"/>
      <c r="DY498" s="132"/>
      <c r="DZ498" s="132"/>
      <c r="EA498" s="132"/>
      <c r="EB498" s="132"/>
      <c r="EC498" s="132"/>
    </row>
    <row r="499" spans="14:133">
      <c r="N499" s="131"/>
      <c r="Q499" s="132"/>
      <c r="S499" s="132"/>
      <c r="U499" s="132"/>
      <c r="V499" s="132"/>
      <c r="X499" s="132"/>
      <c r="Z499" s="132"/>
      <c r="AB499" s="132"/>
      <c r="AC499" s="132"/>
      <c r="AD499" s="132"/>
      <c r="AF499" s="132"/>
      <c r="AG499" s="132"/>
      <c r="AI499" s="132"/>
      <c r="AK499" s="132"/>
      <c r="AM499" s="132"/>
      <c r="AO499" s="132"/>
      <c r="AP499" s="132"/>
      <c r="AQ499" s="132"/>
      <c r="AS499" s="132"/>
      <c r="AU499" s="132"/>
      <c r="AW499" s="132"/>
      <c r="AX499" s="132"/>
      <c r="AZ499" s="132"/>
      <c r="BB499" s="132"/>
      <c r="BD499" s="132"/>
      <c r="BF499" s="132"/>
      <c r="BH499" s="132"/>
      <c r="BJ499" s="132"/>
      <c r="BL499" s="132"/>
      <c r="BM499" s="132"/>
      <c r="BN499" s="132"/>
      <c r="BO499" s="132"/>
      <c r="BQ499" s="132"/>
      <c r="BR499" s="132"/>
      <c r="BS499" s="132"/>
      <c r="BU499" s="132"/>
      <c r="BW499" s="132"/>
      <c r="BY499" s="132"/>
      <c r="CA499" s="132"/>
      <c r="CC499" s="132"/>
      <c r="CF499" s="132"/>
      <c r="CG499" s="132"/>
      <c r="CI499" s="132"/>
      <c r="CK499" s="132"/>
      <c r="CM499" s="132"/>
      <c r="CO499" s="132"/>
      <c r="CQ499" s="132"/>
      <c r="CR499" s="132"/>
      <c r="CT499" s="132"/>
      <c r="CU499" s="132"/>
      <c r="CW499" s="132"/>
      <c r="CY499" s="132"/>
      <c r="DA499" s="132"/>
      <c r="DB499" s="132"/>
      <c r="DD499" s="132"/>
      <c r="DE499" s="132"/>
      <c r="DF499" s="132"/>
      <c r="DH499" s="132"/>
      <c r="DJ499" s="132"/>
      <c r="DK499" s="132"/>
      <c r="DL499" s="132"/>
      <c r="DM499" s="132"/>
      <c r="DN499" s="132"/>
      <c r="DO499" s="132"/>
      <c r="DQ499" s="132"/>
      <c r="DR499" s="132"/>
      <c r="DT499" s="132"/>
      <c r="DU499" s="132"/>
      <c r="DV499" s="132"/>
      <c r="DW499" s="132"/>
      <c r="DX499" s="132"/>
      <c r="DY499" s="132"/>
      <c r="DZ499" s="132"/>
      <c r="EA499" s="132"/>
      <c r="EB499" s="132"/>
      <c r="EC499" s="132"/>
    </row>
    <row r="500" spans="14:133">
      <c r="N500" s="131"/>
      <c r="Q500" s="132"/>
      <c r="S500" s="132"/>
      <c r="U500" s="132"/>
      <c r="V500" s="132"/>
      <c r="X500" s="132"/>
      <c r="Z500" s="132"/>
      <c r="AB500" s="132"/>
      <c r="AC500" s="132"/>
      <c r="AD500" s="132"/>
      <c r="AF500" s="132"/>
      <c r="AG500" s="132"/>
      <c r="AI500" s="132"/>
      <c r="AK500" s="132"/>
      <c r="AM500" s="132"/>
      <c r="AO500" s="132"/>
      <c r="AP500" s="132"/>
      <c r="AQ500" s="132"/>
      <c r="AS500" s="132"/>
      <c r="AU500" s="132"/>
      <c r="AW500" s="132"/>
      <c r="AX500" s="132"/>
      <c r="AZ500" s="132"/>
      <c r="BB500" s="132"/>
      <c r="BD500" s="132"/>
      <c r="BF500" s="132"/>
      <c r="BH500" s="132"/>
      <c r="BJ500" s="132"/>
      <c r="BL500" s="132"/>
      <c r="BM500" s="132"/>
      <c r="BN500" s="132"/>
      <c r="BO500" s="132"/>
      <c r="BQ500" s="132"/>
      <c r="BR500" s="132"/>
      <c r="BS500" s="132"/>
      <c r="BU500" s="132"/>
      <c r="BW500" s="132"/>
      <c r="BY500" s="132"/>
      <c r="CA500" s="132"/>
      <c r="CC500" s="132"/>
      <c r="CF500" s="132"/>
      <c r="CG500" s="132"/>
      <c r="CI500" s="132"/>
      <c r="CK500" s="132"/>
      <c r="CM500" s="132"/>
      <c r="CO500" s="132"/>
      <c r="CQ500" s="132"/>
      <c r="CR500" s="132"/>
      <c r="CT500" s="132"/>
      <c r="CU500" s="132"/>
      <c r="CW500" s="132"/>
      <c r="CY500" s="132"/>
      <c r="DA500" s="132"/>
      <c r="DB500" s="132"/>
      <c r="DD500" s="132"/>
      <c r="DE500" s="132"/>
      <c r="DF500" s="132"/>
      <c r="DH500" s="132"/>
      <c r="DJ500" s="132"/>
      <c r="DK500" s="132"/>
      <c r="DL500" s="132"/>
      <c r="DM500" s="132"/>
      <c r="DN500" s="132"/>
      <c r="DO500" s="132"/>
      <c r="DQ500" s="132"/>
      <c r="DR500" s="132"/>
      <c r="DT500" s="132"/>
      <c r="DU500" s="132"/>
      <c r="DV500" s="132"/>
      <c r="DW500" s="132"/>
      <c r="DX500" s="132"/>
      <c r="DY500" s="132"/>
      <c r="DZ500" s="132"/>
      <c r="EA500" s="132"/>
      <c r="EB500" s="132"/>
      <c r="EC500" s="132"/>
    </row>
    <row r="501" spans="14:133">
      <c r="N501" s="131"/>
      <c r="Q501" s="132"/>
      <c r="S501" s="132"/>
      <c r="U501" s="132"/>
      <c r="V501" s="132"/>
      <c r="X501" s="132"/>
      <c r="Z501" s="132"/>
      <c r="AB501" s="132"/>
      <c r="AC501" s="132"/>
      <c r="AD501" s="132"/>
      <c r="AF501" s="132"/>
      <c r="AG501" s="132"/>
      <c r="AI501" s="132"/>
      <c r="AK501" s="132"/>
      <c r="AM501" s="132"/>
      <c r="AO501" s="132"/>
      <c r="AP501" s="132"/>
      <c r="AQ501" s="132"/>
      <c r="AS501" s="132"/>
      <c r="AU501" s="132"/>
      <c r="AW501" s="132"/>
      <c r="AX501" s="132"/>
      <c r="AZ501" s="132"/>
      <c r="BB501" s="132"/>
      <c r="BD501" s="132"/>
      <c r="BF501" s="132"/>
      <c r="BH501" s="132"/>
      <c r="BJ501" s="132"/>
      <c r="BL501" s="132"/>
      <c r="BM501" s="132"/>
      <c r="BN501" s="132"/>
      <c r="BO501" s="132"/>
      <c r="BQ501" s="132"/>
      <c r="BR501" s="132"/>
      <c r="BS501" s="132"/>
      <c r="BU501" s="132"/>
      <c r="BW501" s="132"/>
      <c r="BY501" s="132"/>
      <c r="CA501" s="132"/>
      <c r="CC501" s="132"/>
      <c r="CF501" s="132"/>
      <c r="CG501" s="132"/>
      <c r="CI501" s="132"/>
      <c r="CK501" s="132"/>
      <c r="CM501" s="132"/>
      <c r="CO501" s="132"/>
      <c r="CQ501" s="132"/>
      <c r="CR501" s="132"/>
      <c r="CT501" s="132"/>
      <c r="CU501" s="132"/>
      <c r="CW501" s="132"/>
      <c r="CY501" s="132"/>
      <c r="DA501" s="132"/>
      <c r="DB501" s="132"/>
      <c r="DD501" s="132"/>
      <c r="DE501" s="132"/>
      <c r="DF501" s="132"/>
      <c r="DH501" s="132"/>
      <c r="DJ501" s="132"/>
      <c r="DK501" s="132"/>
      <c r="DL501" s="132"/>
      <c r="DM501" s="132"/>
      <c r="DN501" s="132"/>
      <c r="DO501" s="132"/>
      <c r="DQ501" s="132"/>
      <c r="DR501" s="132"/>
      <c r="DT501" s="132"/>
      <c r="DU501" s="132"/>
      <c r="DV501" s="132"/>
      <c r="DW501" s="132"/>
      <c r="DX501" s="132"/>
      <c r="DY501" s="132"/>
      <c r="DZ501" s="132"/>
      <c r="EA501" s="132"/>
      <c r="EB501" s="132"/>
      <c r="EC501" s="132"/>
    </row>
    <row r="502" spans="14:133">
      <c r="N502" s="131"/>
      <c r="Q502" s="132"/>
      <c r="S502" s="132"/>
      <c r="U502" s="132"/>
      <c r="V502" s="132"/>
      <c r="X502" s="132"/>
      <c r="Z502" s="132"/>
      <c r="AB502" s="132"/>
      <c r="AC502" s="132"/>
      <c r="AD502" s="132"/>
      <c r="AF502" s="132"/>
      <c r="AG502" s="132"/>
      <c r="AI502" s="132"/>
      <c r="AK502" s="132"/>
      <c r="AM502" s="132"/>
      <c r="AO502" s="132"/>
      <c r="AP502" s="132"/>
      <c r="AQ502" s="132"/>
      <c r="AS502" s="132"/>
      <c r="AU502" s="132"/>
      <c r="AW502" s="132"/>
      <c r="AX502" s="132"/>
      <c r="AZ502" s="132"/>
      <c r="BB502" s="132"/>
      <c r="BD502" s="132"/>
      <c r="BF502" s="132"/>
      <c r="BH502" s="132"/>
      <c r="BJ502" s="132"/>
      <c r="BL502" s="132"/>
      <c r="BM502" s="132"/>
      <c r="BN502" s="132"/>
      <c r="BO502" s="132"/>
      <c r="BQ502" s="132"/>
      <c r="BR502" s="132"/>
      <c r="BS502" s="132"/>
      <c r="BU502" s="132"/>
      <c r="BW502" s="132"/>
      <c r="BY502" s="132"/>
      <c r="CA502" s="132"/>
      <c r="CC502" s="132"/>
      <c r="CF502" s="132"/>
      <c r="CG502" s="132"/>
      <c r="CI502" s="132"/>
      <c r="CK502" s="132"/>
      <c r="CM502" s="132"/>
      <c r="CO502" s="132"/>
      <c r="CQ502" s="132"/>
      <c r="CR502" s="132"/>
      <c r="CT502" s="132"/>
      <c r="CU502" s="132"/>
      <c r="CW502" s="132"/>
      <c r="CY502" s="132"/>
      <c r="DA502" s="132"/>
      <c r="DB502" s="132"/>
      <c r="DD502" s="132"/>
      <c r="DE502" s="132"/>
      <c r="DF502" s="132"/>
      <c r="DH502" s="132"/>
      <c r="DJ502" s="132"/>
      <c r="DK502" s="132"/>
      <c r="DL502" s="132"/>
      <c r="DM502" s="132"/>
      <c r="DN502" s="132"/>
      <c r="DO502" s="132"/>
      <c r="DQ502" s="132"/>
      <c r="DR502" s="132"/>
      <c r="DT502" s="132"/>
      <c r="DU502" s="132"/>
      <c r="DV502" s="132"/>
      <c r="DW502" s="132"/>
      <c r="DX502" s="132"/>
      <c r="DY502" s="132"/>
      <c r="DZ502" s="132"/>
      <c r="EA502" s="132"/>
      <c r="EB502" s="132"/>
      <c r="EC502" s="132"/>
    </row>
    <row r="503" spans="14:133">
      <c r="N503" s="131"/>
      <c r="Q503" s="132"/>
      <c r="S503" s="132"/>
      <c r="U503" s="132"/>
      <c r="V503" s="132"/>
      <c r="X503" s="132"/>
      <c r="Z503" s="132"/>
      <c r="AB503" s="132"/>
      <c r="AC503" s="132"/>
      <c r="AD503" s="132"/>
      <c r="AF503" s="132"/>
      <c r="AG503" s="132"/>
      <c r="AI503" s="132"/>
      <c r="AK503" s="132"/>
      <c r="AM503" s="132"/>
      <c r="AO503" s="132"/>
      <c r="AP503" s="132"/>
      <c r="AQ503" s="132"/>
      <c r="AS503" s="132"/>
      <c r="AU503" s="132"/>
      <c r="AW503" s="132"/>
      <c r="AX503" s="132"/>
      <c r="AZ503" s="132"/>
      <c r="BB503" s="132"/>
      <c r="BD503" s="132"/>
      <c r="BF503" s="132"/>
      <c r="BH503" s="132"/>
      <c r="BJ503" s="132"/>
      <c r="BL503" s="132"/>
      <c r="BM503" s="132"/>
      <c r="BN503" s="132"/>
      <c r="BO503" s="132"/>
      <c r="BQ503" s="132"/>
      <c r="BR503" s="132"/>
      <c r="BS503" s="132"/>
      <c r="BU503" s="132"/>
      <c r="BW503" s="132"/>
      <c r="BY503" s="132"/>
      <c r="CA503" s="132"/>
      <c r="CC503" s="132"/>
      <c r="CF503" s="132"/>
      <c r="CG503" s="132"/>
      <c r="CI503" s="132"/>
      <c r="CK503" s="132"/>
      <c r="CM503" s="132"/>
      <c r="CO503" s="132"/>
      <c r="CQ503" s="132"/>
      <c r="CR503" s="132"/>
      <c r="CT503" s="132"/>
      <c r="CU503" s="132"/>
      <c r="CW503" s="132"/>
      <c r="CY503" s="132"/>
      <c r="DA503" s="132"/>
      <c r="DB503" s="132"/>
      <c r="DD503" s="132"/>
      <c r="DE503" s="132"/>
      <c r="DF503" s="132"/>
      <c r="DH503" s="132"/>
      <c r="DJ503" s="132"/>
      <c r="DK503" s="132"/>
      <c r="DL503" s="132"/>
      <c r="DM503" s="132"/>
      <c r="DN503" s="132"/>
      <c r="DO503" s="132"/>
      <c r="DQ503" s="132"/>
      <c r="DR503" s="132"/>
      <c r="DT503" s="132"/>
      <c r="DU503" s="132"/>
      <c r="DV503" s="132"/>
      <c r="DW503" s="132"/>
      <c r="DX503" s="132"/>
      <c r="DY503" s="132"/>
      <c r="DZ503" s="132"/>
      <c r="EA503" s="132"/>
      <c r="EB503" s="132"/>
      <c r="EC503" s="132"/>
    </row>
    <row r="504" spans="14:133">
      <c r="N504" s="131"/>
      <c r="Q504" s="132"/>
      <c r="S504" s="132"/>
      <c r="U504" s="132"/>
      <c r="V504" s="132"/>
      <c r="X504" s="132"/>
      <c r="Z504" s="132"/>
      <c r="AB504" s="132"/>
      <c r="AC504" s="132"/>
      <c r="AD504" s="132"/>
      <c r="AF504" s="132"/>
      <c r="AG504" s="132"/>
      <c r="AI504" s="132"/>
      <c r="AK504" s="132"/>
      <c r="AM504" s="132"/>
      <c r="AO504" s="132"/>
      <c r="AP504" s="132"/>
      <c r="AQ504" s="132"/>
      <c r="AS504" s="132"/>
      <c r="AU504" s="132"/>
      <c r="AW504" s="132"/>
      <c r="AX504" s="132"/>
      <c r="AZ504" s="132"/>
      <c r="BB504" s="132"/>
      <c r="BD504" s="132"/>
      <c r="BF504" s="132"/>
      <c r="BH504" s="132"/>
      <c r="BJ504" s="132"/>
      <c r="BL504" s="132"/>
      <c r="BM504" s="132"/>
      <c r="BN504" s="132"/>
      <c r="BO504" s="132"/>
      <c r="BQ504" s="132"/>
      <c r="BR504" s="132"/>
      <c r="BS504" s="132"/>
      <c r="BU504" s="132"/>
      <c r="BW504" s="132"/>
      <c r="BY504" s="132"/>
      <c r="CA504" s="132"/>
      <c r="CC504" s="132"/>
      <c r="CF504" s="132"/>
      <c r="CG504" s="132"/>
      <c r="CI504" s="132"/>
      <c r="CK504" s="132"/>
      <c r="CM504" s="132"/>
      <c r="CO504" s="132"/>
      <c r="CQ504" s="132"/>
      <c r="CR504" s="132"/>
      <c r="CT504" s="132"/>
      <c r="CU504" s="132"/>
      <c r="CW504" s="132"/>
      <c r="CY504" s="132"/>
      <c r="DA504" s="132"/>
      <c r="DB504" s="132"/>
      <c r="DD504" s="132"/>
      <c r="DE504" s="132"/>
      <c r="DF504" s="132"/>
      <c r="DH504" s="132"/>
      <c r="DJ504" s="132"/>
      <c r="DK504" s="132"/>
      <c r="DL504" s="132"/>
      <c r="DM504" s="132"/>
      <c r="DN504" s="132"/>
      <c r="DO504" s="132"/>
      <c r="DQ504" s="132"/>
      <c r="DR504" s="132"/>
      <c r="DT504" s="132"/>
      <c r="DU504" s="132"/>
      <c r="DV504" s="132"/>
      <c r="DW504" s="132"/>
      <c r="DX504" s="132"/>
      <c r="DY504" s="132"/>
      <c r="DZ504" s="132"/>
      <c r="EA504" s="132"/>
      <c r="EB504" s="132"/>
      <c r="EC504" s="132"/>
    </row>
    <row r="505" spans="14:133">
      <c r="N505" s="131"/>
      <c r="Q505" s="132"/>
      <c r="S505" s="132"/>
      <c r="U505" s="132"/>
      <c r="V505" s="132"/>
      <c r="X505" s="132"/>
      <c r="Z505" s="132"/>
      <c r="AB505" s="132"/>
      <c r="AC505" s="132"/>
      <c r="AD505" s="132"/>
      <c r="AF505" s="132"/>
      <c r="AG505" s="132"/>
      <c r="AI505" s="132"/>
      <c r="AK505" s="132"/>
      <c r="AM505" s="132"/>
      <c r="AO505" s="132"/>
      <c r="AP505" s="132"/>
      <c r="AQ505" s="132"/>
      <c r="AS505" s="132"/>
      <c r="AU505" s="132"/>
      <c r="AW505" s="132"/>
      <c r="AX505" s="132"/>
      <c r="AZ505" s="132"/>
      <c r="BB505" s="132"/>
      <c r="BD505" s="132"/>
      <c r="BF505" s="132"/>
      <c r="BH505" s="132"/>
      <c r="BJ505" s="132"/>
      <c r="BL505" s="132"/>
      <c r="BM505" s="132"/>
      <c r="BN505" s="132"/>
      <c r="BO505" s="132"/>
      <c r="BQ505" s="132"/>
      <c r="BR505" s="132"/>
      <c r="BS505" s="132"/>
      <c r="BU505" s="132"/>
      <c r="BW505" s="132"/>
      <c r="BY505" s="132"/>
      <c r="CA505" s="132"/>
      <c r="CC505" s="132"/>
      <c r="CF505" s="132"/>
      <c r="CG505" s="132"/>
      <c r="CI505" s="132"/>
      <c r="CK505" s="132"/>
      <c r="CM505" s="132"/>
      <c r="CO505" s="132"/>
      <c r="CQ505" s="132"/>
      <c r="CR505" s="132"/>
      <c r="CT505" s="132"/>
      <c r="CU505" s="132"/>
      <c r="CW505" s="132"/>
      <c r="CY505" s="132"/>
      <c r="DA505" s="132"/>
      <c r="DB505" s="132"/>
      <c r="DD505" s="132"/>
      <c r="DE505" s="132"/>
      <c r="DF505" s="132"/>
      <c r="DH505" s="132"/>
      <c r="DJ505" s="132"/>
      <c r="DK505" s="132"/>
      <c r="DL505" s="132"/>
      <c r="DM505" s="132"/>
      <c r="DN505" s="132"/>
      <c r="DO505" s="132"/>
      <c r="DQ505" s="132"/>
      <c r="DR505" s="132"/>
      <c r="DT505" s="132"/>
      <c r="DU505" s="132"/>
      <c r="DV505" s="132"/>
      <c r="DW505" s="132"/>
      <c r="DX505" s="132"/>
      <c r="DY505" s="132"/>
      <c r="DZ505" s="132"/>
      <c r="EA505" s="132"/>
      <c r="EB505" s="132"/>
      <c r="EC505" s="132"/>
    </row>
    <row r="506" spans="14:133">
      <c r="N506" s="131"/>
      <c r="Q506" s="132"/>
      <c r="S506" s="132"/>
      <c r="U506" s="132"/>
      <c r="V506" s="132"/>
      <c r="X506" s="132"/>
      <c r="Z506" s="132"/>
      <c r="AB506" s="132"/>
      <c r="AC506" s="132"/>
      <c r="AD506" s="132"/>
      <c r="AF506" s="132"/>
      <c r="AG506" s="132"/>
      <c r="AI506" s="132"/>
      <c r="AK506" s="132"/>
      <c r="AM506" s="132"/>
      <c r="AO506" s="132"/>
      <c r="AP506" s="132"/>
      <c r="AQ506" s="132"/>
      <c r="AS506" s="132"/>
      <c r="AU506" s="132"/>
      <c r="AW506" s="132"/>
      <c r="AX506" s="132"/>
      <c r="AZ506" s="132"/>
      <c r="BB506" s="132"/>
      <c r="BD506" s="132"/>
      <c r="BF506" s="132"/>
      <c r="BH506" s="132"/>
      <c r="BJ506" s="132"/>
      <c r="BL506" s="132"/>
      <c r="BM506" s="132"/>
      <c r="BN506" s="132"/>
      <c r="BO506" s="132"/>
      <c r="BQ506" s="132"/>
      <c r="BR506" s="132"/>
      <c r="BS506" s="132"/>
      <c r="BU506" s="132"/>
      <c r="BW506" s="132"/>
      <c r="BY506" s="132"/>
      <c r="CA506" s="132"/>
      <c r="CC506" s="132"/>
      <c r="CF506" s="132"/>
      <c r="CG506" s="132"/>
      <c r="CI506" s="132"/>
      <c r="CK506" s="132"/>
      <c r="CM506" s="132"/>
      <c r="CO506" s="132"/>
      <c r="CQ506" s="132"/>
      <c r="CR506" s="132"/>
      <c r="CT506" s="132"/>
      <c r="CU506" s="132"/>
      <c r="CW506" s="132"/>
      <c r="CY506" s="132"/>
      <c r="DA506" s="132"/>
      <c r="DB506" s="132"/>
      <c r="DD506" s="132"/>
      <c r="DE506" s="132"/>
      <c r="DF506" s="132"/>
      <c r="DH506" s="132"/>
      <c r="DJ506" s="132"/>
      <c r="DK506" s="132"/>
      <c r="DL506" s="132"/>
      <c r="DM506" s="132"/>
      <c r="DN506" s="132"/>
      <c r="DO506" s="132"/>
      <c r="DQ506" s="132"/>
      <c r="DR506" s="132"/>
      <c r="DT506" s="132"/>
      <c r="DU506" s="132"/>
      <c r="DV506" s="132"/>
      <c r="DW506" s="132"/>
      <c r="DX506" s="132"/>
      <c r="DY506" s="132"/>
      <c r="DZ506" s="132"/>
      <c r="EA506" s="132"/>
      <c r="EB506" s="132"/>
      <c r="EC506" s="132"/>
    </row>
    <row r="507" spans="14:133">
      <c r="N507" s="131"/>
      <c r="Q507" s="132"/>
      <c r="S507" s="132"/>
      <c r="U507" s="132"/>
      <c r="V507" s="132"/>
      <c r="X507" s="132"/>
      <c r="Z507" s="132"/>
      <c r="AB507" s="132"/>
      <c r="AC507" s="132"/>
      <c r="AD507" s="132"/>
      <c r="AF507" s="132"/>
      <c r="AG507" s="132"/>
      <c r="AI507" s="132"/>
      <c r="AK507" s="132"/>
      <c r="AM507" s="132"/>
      <c r="AO507" s="132"/>
      <c r="AP507" s="132"/>
      <c r="AQ507" s="132"/>
      <c r="AS507" s="132"/>
      <c r="AU507" s="132"/>
      <c r="AW507" s="132"/>
      <c r="AX507" s="132"/>
      <c r="AZ507" s="132"/>
      <c r="BB507" s="132"/>
      <c r="BD507" s="132"/>
      <c r="BF507" s="132"/>
      <c r="BH507" s="132"/>
      <c r="BJ507" s="132"/>
      <c r="BL507" s="132"/>
      <c r="BM507" s="132"/>
      <c r="BN507" s="132"/>
      <c r="BO507" s="132"/>
      <c r="BQ507" s="132"/>
      <c r="BR507" s="132"/>
      <c r="BS507" s="132"/>
      <c r="BU507" s="132"/>
      <c r="BW507" s="132"/>
      <c r="BY507" s="132"/>
      <c r="CA507" s="132"/>
      <c r="CC507" s="132"/>
      <c r="CF507" s="132"/>
      <c r="CG507" s="132"/>
      <c r="CI507" s="132"/>
      <c r="CK507" s="132"/>
      <c r="CM507" s="132"/>
      <c r="CO507" s="132"/>
      <c r="CQ507" s="132"/>
      <c r="CR507" s="132"/>
      <c r="CT507" s="132"/>
      <c r="CU507" s="132"/>
      <c r="CW507" s="132"/>
      <c r="CY507" s="132"/>
      <c r="DA507" s="132"/>
      <c r="DB507" s="132"/>
      <c r="DD507" s="132"/>
      <c r="DE507" s="132"/>
      <c r="DF507" s="132"/>
      <c r="DH507" s="132"/>
      <c r="DJ507" s="132"/>
      <c r="DK507" s="132"/>
      <c r="DL507" s="132"/>
      <c r="DM507" s="132"/>
      <c r="DN507" s="132"/>
      <c r="DO507" s="132"/>
      <c r="DQ507" s="132"/>
      <c r="DR507" s="132"/>
      <c r="DT507" s="132"/>
      <c r="DU507" s="132"/>
      <c r="DV507" s="132"/>
      <c r="DW507" s="132"/>
      <c r="DX507" s="132"/>
      <c r="DY507" s="132"/>
      <c r="DZ507" s="132"/>
      <c r="EA507" s="132"/>
      <c r="EB507" s="132"/>
      <c r="EC507" s="132"/>
    </row>
    <row r="508" spans="14:133">
      <c r="N508" s="131"/>
      <c r="Q508" s="132"/>
      <c r="S508" s="132"/>
      <c r="U508" s="132"/>
      <c r="V508" s="132"/>
      <c r="X508" s="132"/>
      <c r="Z508" s="132"/>
      <c r="AB508" s="132"/>
      <c r="AC508" s="132"/>
      <c r="AD508" s="132"/>
      <c r="AF508" s="132"/>
      <c r="AG508" s="132"/>
      <c r="AI508" s="132"/>
      <c r="AK508" s="132"/>
      <c r="AM508" s="132"/>
      <c r="AO508" s="132"/>
      <c r="AP508" s="132"/>
      <c r="AQ508" s="132"/>
      <c r="AS508" s="132"/>
      <c r="AU508" s="132"/>
      <c r="AW508" s="132"/>
      <c r="AX508" s="132"/>
      <c r="AZ508" s="132"/>
      <c r="BB508" s="132"/>
      <c r="BD508" s="132"/>
      <c r="BF508" s="132"/>
      <c r="BH508" s="132"/>
      <c r="BJ508" s="132"/>
      <c r="BL508" s="132"/>
      <c r="BM508" s="132"/>
      <c r="BN508" s="132"/>
      <c r="BO508" s="132"/>
      <c r="BQ508" s="132"/>
      <c r="BR508" s="132"/>
      <c r="BS508" s="132"/>
      <c r="BU508" s="132"/>
      <c r="BW508" s="132"/>
      <c r="BY508" s="132"/>
      <c r="CA508" s="132"/>
      <c r="CC508" s="132"/>
      <c r="CF508" s="132"/>
      <c r="CG508" s="132"/>
      <c r="CI508" s="132"/>
      <c r="CK508" s="132"/>
      <c r="CM508" s="132"/>
      <c r="CO508" s="132"/>
      <c r="CQ508" s="132"/>
      <c r="CR508" s="132"/>
      <c r="CT508" s="132"/>
      <c r="CU508" s="132"/>
      <c r="CW508" s="132"/>
      <c r="CY508" s="132"/>
      <c r="DA508" s="132"/>
      <c r="DB508" s="132"/>
      <c r="DD508" s="132"/>
      <c r="DE508" s="132"/>
      <c r="DF508" s="132"/>
      <c r="DH508" s="132"/>
      <c r="DJ508" s="132"/>
      <c r="DK508" s="132"/>
      <c r="DL508" s="132"/>
      <c r="DM508" s="132"/>
      <c r="DN508" s="132"/>
      <c r="DO508" s="132"/>
      <c r="DQ508" s="132"/>
      <c r="DR508" s="132"/>
      <c r="DT508" s="132"/>
      <c r="DU508" s="132"/>
      <c r="DV508" s="132"/>
      <c r="DW508" s="132"/>
      <c r="DX508" s="132"/>
      <c r="DY508" s="132"/>
      <c r="DZ508" s="132"/>
      <c r="EA508" s="132"/>
      <c r="EB508" s="132"/>
      <c r="EC508" s="132"/>
    </row>
    <row r="509" spans="14:133">
      <c r="N509" s="131"/>
      <c r="Q509" s="132"/>
      <c r="S509" s="132"/>
      <c r="U509" s="132"/>
      <c r="V509" s="132"/>
      <c r="X509" s="132"/>
      <c r="Z509" s="132"/>
      <c r="AB509" s="132"/>
      <c r="AC509" s="132"/>
      <c r="AD509" s="132"/>
      <c r="AF509" s="132"/>
      <c r="AG509" s="132"/>
      <c r="AI509" s="132"/>
      <c r="AK509" s="132"/>
      <c r="AM509" s="132"/>
      <c r="AO509" s="132"/>
      <c r="AP509" s="132"/>
      <c r="AQ509" s="132"/>
      <c r="AS509" s="132"/>
      <c r="AU509" s="132"/>
      <c r="AW509" s="132"/>
      <c r="AX509" s="132"/>
      <c r="AZ509" s="132"/>
      <c r="BB509" s="132"/>
      <c r="BD509" s="132"/>
      <c r="BF509" s="132"/>
      <c r="BH509" s="132"/>
      <c r="BJ509" s="132"/>
      <c r="BL509" s="132"/>
      <c r="BM509" s="132"/>
      <c r="BN509" s="132"/>
      <c r="BO509" s="132"/>
      <c r="BQ509" s="132"/>
      <c r="BR509" s="132"/>
      <c r="BS509" s="132"/>
      <c r="BU509" s="132"/>
      <c r="BW509" s="132"/>
      <c r="BY509" s="132"/>
      <c r="CA509" s="132"/>
      <c r="CC509" s="132"/>
      <c r="CF509" s="132"/>
      <c r="CG509" s="132"/>
      <c r="CI509" s="132"/>
      <c r="CK509" s="132"/>
      <c r="CM509" s="132"/>
      <c r="CO509" s="132"/>
      <c r="CQ509" s="132"/>
      <c r="CR509" s="132"/>
      <c r="CT509" s="132"/>
      <c r="CU509" s="132"/>
      <c r="CW509" s="132"/>
      <c r="CY509" s="132"/>
      <c r="DA509" s="132"/>
      <c r="DB509" s="132"/>
      <c r="DD509" s="132"/>
      <c r="DE509" s="132"/>
      <c r="DF509" s="132"/>
      <c r="DH509" s="132"/>
      <c r="DJ509" s="132"/>
      <c r="DK509" s="132"/>
      <c r="DL509" s="132"/>
      <c r="DM509" s="132"/>
      <c r="DN509" s="132"/>
      <c r="DO509" s="132"/>
      <c r="DQ509" s="132"/>
      <c r="DR509" s="132"/>
      <c r="DT509" s="132"/>
      <c r="DU509" s="132"/>
      <c r="DV509" s="132"/>
      <c r="DW509" s="132"/>
      <c r="DX509" s="132"/>
      <c r="DY509" s="132"/>
      <c r="DZ509" s="132"/>
      <c r="EA509" s="132"/>
      <c r="EB509" s="132"/>
      <c r="EC509" s="132"/>
    </row>
    <row r="510" spans="14:133">
      <c r="N510" s="131"/>
      <c r="Q510" s="132"/>
      <c r="S510" s="132"/>
      <c r="U510" s="132"/>
      <c r="V510" s="132"/>
      <c r="X510" s="132"/>
      <c r="Z510" s="132"/>
      <c r="AB510" s="132"/>
      <c r="AC510" s="132"/>
      <c r="AD510" s="132"/>
      <c r="AF510" s="132"/>
      <c r="AG510" s="132"/>
      <c r="AI510" s="132"/>
      <c r="AK510" s="132"/>
      <c r="AM510" s="132"/>
      <c r="AO510" s="132"/>
      <c r="AP510" s="132"/>
      <c r="AQ510" s="132"/>
      <c r="AS510" s="132"/>
      <c r="AU510" s="132"/>
      <c r="AW510" s="132"/>
      <c r="AX510" s="132"/>
      <c r="AZ510" s="132"/>
      <c r="BB510" s="132"/>
      <c r="BD510" s="132"/>
      <c r="BF510" s="132"/>
      <c r="BH510" s="132"/>
      <c r="BJ510" s="132"/>
      <c r="BL510" s="132"/>
      <c r="BM510" s="132"/>
      <c r="BN510" s="132"/>
      <c r="BO510" s="132"/>
      <c r="BQ510" s="132"/>
      <c r="BR510" s="132"/>
      <c r="BS510" s="132"/>
      <c r="BU510" s="132"/>
      <c r="BW510" s="132"/>
      <c r="BY510" s="132"/>
      <c r="CA510" s="132"/>
      <c r="CC510" s="132"/>
      <c r="CF510" s="132"/>
      <c r="CG510" s="132"/>
      <c r="CI510" s="132"/>
      <c r="CK510" s="132"/>
      <c r="CM510" s="132"/>
      <c r="CO510" s="132"/>
      <c r="CQ510" s="132"/>
      <c r="CR510" s="132"/>
      <c r="CT510" s="132"/>
      <c r="CU510" s="132"/>
      <c r="CW510" s="132"/>
      <c r="CY510" s="132"/>
      <c r="DA510" s="132"/>
      <c r="DB510" s="132"/>
      <c r="DD510" s="132"/>
      <c r="DE510" s="132"/>
      <c r="DF510" s="132"/>
      <c r="DH510" s="132"/>
      <c r="DJ510" s="132"/>
      <c r="DK510" s="132"/>
      <c r="DL510" s="132"/>
      <c r="DM510" s="132"/>
      <c r="DN510" s="132"/>
      <c r="DO510" s="132"/>
      <c r="DQ510" s="132"/>
      <c r="DR510" s="132"/>
      <c r="DT510" s="132"/>
      <c r="DU510" s="132"/>
      <c r="DV510" s="132"/>
      <c r="DW510" s="132"/>
      <c r="DX510" s="132"/>
      <c r="DY510" s="132"/>
      <c r="DZ510" s="132"/>
      <c r="EA510" s="132"/>
      <c r="EB510" s="132"/>
      <c r="EC510" s="132"/>
    </row>
    <row r="511" spans="14:133">
      <c r="N511" s="131"/>
      <c r="Q511" s="132"/>
      <c r="S511" s="132"/>
      <c r="U511" s="132"/>
      <c r="V511" s="132"/>
      <c r="X511" s="132"/>
      <c r="Z511" s="132"/>
      <c r="AB511" s="132"/>
      <c r="AC511" s="132"/>
      <c r="AD511" s="132"/>
      <c r="AF511" s="132"/>
      <c r="AG511" s="132"/>
      <c r="AI511" s="132"/>
      <c r="AK511" s="132"/>
      <c r="AM511" s="132"/>
      <c r="AO511" s="132"/>
      <c r="AP511" s="132"/>
      <c r="AQ511" s="132"/>
      <c r="AS511" s="132"/>
      <c r="AU511" s="132"/>
      <c r="AW511" s="132"/>
      <c r="AX511" s="132"/>
      <c r="AZ511" s="132"/>
      <c r="BB511" s="132"/>
      <c r="BD511" s="132"/>
      <c r="BF511" s="132"/>
      <c r="BH511" s="132"/>
      <c r="BJ511" s="132"/>
      <c r="BL511" s="132"/>
      <c r="BM511" s="132"/>
      <c r="BN511" s="132"/>
      <c r="BO511" s="132"/>
      <c r="BQ511" s="132"/>
      <c r="BR511" s="132"/>
      <c r="BS511" s="132"/>
      <c r="BU511" s="132"/>
      <c r="BW511" s="132"/>
      <c r="BY511" s="132"/>
      <c r="CA511" s="132"/>
      <c r="CC511" s="132"/>
      <c r="CF511" s="132"/>
      <c r="CG511" s="132"/>
      <c r="CI511" s="132"/>
      <c r="CK511" s="132"/>
      <c r="CM511" s="132"/>
      <c r="CO511" s="132"/>
      <c r="CQ511" s="132"/>
      <c r="CR511" s="132"/>
      <c r="CT511" s="132"/>
      <c r="CU511" s="132"/>
      <c r="CW511" s="132"/>
      <c r="CY511" s="132"/>
      <c r="DA511" s="132"/>
      <c r="DB511" s="132"/>
      <c r="DD511" s="132"/>
      <c r="DE511" s="132"/>
      <c r="DF511" s="132"/>
      <c r="DH511" s="132"/>
      <c r="DJ511" s="132"/>
      <c r="DK511" s="132"/>
      <c r="DL511" s="132"/>
      <c r="DM511" s="132"/>
      <c r="DN511" s="132"/>
      <c r="DO511" s="132"/>
      <c r="DQ511" s="132"/>
      <c r="DR511" s="132"/>
      <c r="DT511" s="132"/>
      <c r="DU511" s="132"/>
      <c r="DV511" s="132"/>
      <c r="DW511" s="132"/>
      <c r="DX511" s="132"/>
      <c r="DY511" s="132"/>
      <c r="DZ511" s="132"/>
      <c r="EA511" s="132"/>
      <c r="EB511" s="132"/>
      <c r="EC511" s="132"/>
    </row>
    <row r="512" spans="14:133">
      <c r="N512" s="131"/>
      <c r="Q512" s="132"/>
      <c r="S512" s="132"/>
      <c r="U512" s="132"/>
      <c r="V512" s="132"/>
      <c r="X512" s="132"/>
      <c r="Z512" s="132"/>
      <c r="AB512" s="132"/>
      <c r="AC512" s="132"/>
      <c r="AD512" s="132"/>
      <c r="AF512" s="132"/>
      <c r="AG512" s="132"/>
      <c r="AI512" s="132"/>
      <c r="AK512" s="132"/>
      <c r="AM512" s="132"/>
      <c r="AO512" s="132"/>
      <c r="AP512" s="132"/>
      <c r="AQ512" s="132"/>
      <c r="AS512" s="132"/>
      <c r="AU512" s="132"/>
      <c r="AW512" s="132"/>
      <c r="AX512" s="132"/>
      <c r="AZ512" s="132"/>
      <c r="BB512" s="132"/>
      <c r="BD512" s="132"/>
      <c r="BF512" s="132"/>
      <c r="BH512" s="132"/>
      <c r="BJ512" s="132"/>
      <c r="BL512" s="132"/>
      <c r="BM512" s="132"/>
      <c r="BN512" s="132"/>
      <c r="BO512" s="132"/>
      <c r="BQ512" s="132"/>
      <c r="BR512" s="132"/>
      <c r="BS512" s="132"/>
      <c r="BU512" s="132"/>
      <c r="BW512" s="132"/>
      <c r="BY512" s="132"/>
      <c r="CA512" s="132"/>
      <c r="CC512" s="132"/>
      <c r="CF512" s="132"/>
      <c r="CG512" s="132"/>
      <c r="CI512" s="132"/>
      <c r="CK512" s="132"/>
      <c r="CM512" s="132"/>
      <c r="CO512" s="132"/>
      <c r="CQ512" s="132"/>
      <c r="CR512" s="132"/>
      <c r="CT512" s="132"/>
      <c r="CU512" s="132"/>
      <c r="CW512" s="132"/>
      <c r="CY512" s="132"/>
      <c r="DA512" s="132"/>
      <c r="DB512" s="132"/>
      <c r="DD512" s="132"/>
      <c r="DE512" s="132"/>
      <c r="DF512" s="132"/>
      <c r="DH512" s="132"/>
      <c r="DJ512" s="132"/>
      <c r="DK512" s="132"/>
      <c r="DL512" s="132"/>
      <c r="DM512" s="132"/>
      <c r="DN512" s="132"/>
      <c r="DO512" s="132"/>
      <c r="DQ512" s="132"/>
      <c r="DR512" s="132"/>
      <c r="DT512" s="132"/>
      <c r="DU512" s="132"/>
      <c r="DV512" s="132"/>
      <c r="DW512" s="132"/>
      <c r="DX512" s="132"/>
      <c r="DY512" s="132"/>
      <c r="DZ512" s="132"/>
      <c r="EA512" s="132"/>
      <c r="EB512" s="132"/>
      <c r="EC512" s="132"/>
    </row>
    <row r="513" spans="14:133">
      <c r="N513" s="131"/>
      <c r="Q513" s="132"/>
      <c r="S513" s="132"/>
      <c r="U513" s="132"/>
      <c r="V513" s="132"/>
      <c r="X513" s="132"/>
      <c r="Z513" s="132"/>
      <c r="AB513" s="132"/>
      <c r="AC513" s="132"/>
      <c r="AD513" s="132"/>
      <c r="AF513" s="132"/>
      <c r="AG513" s="132"/>
      <c r="AI513" s="132"/>
      <c r="AK513" s="132"/>
      <c r="AM513" s="132"/>
      <c r="AO513" s="132"/>
      <c r="AP513" s="132"/>
      <c r="AQ513" s="132"/>
      <c r="AS513" s="132"/>
      <c r="AU513" s="132"/>
      <c r="AW513" s="132"/>
      <c r="AX513" s="132"/>
      <c r="AZ513" s="132"/>
      <c r="BB513" s="132"/>
      <c r="BD513" s="132"/>
      <c r="BF513" s="132"/>
      <c r="BH513" s="132"/>
      <c r="BJ513" s="132"/>
      <c r="BL513" s="132"/>
      <c r="BM513" s="132"/>
      <c r="BN513" s="132"/>
      <c r="BO513" s="132"/>
      <c r="BQ513" s="132"/>
      <c r="BR513" s="132"/>
      <c r="BS513" s="132"/>
      <c r="BU513" s="132"/>
      <c r="BW513" s="132"/>
      <c r="BY513" s="132"/>
      <c r="CA513" s="132"/>
      <c r="CC513" s="132"/>
      <c r="CF513" s="132"/>
      <c r="CG513" s="132"/>
      <c r="CI513" s="132"/>
      <c r="CK513" s="132"/>
      <c r="CM513" s="132"/>
      <c r="CO513" s="132"/>
      <c r="CQ513" s="132"/>
      <c r="CR513" s="132"/>
      <c r="CT513" s="132"/>
      <c r="CU513" s="132"/>
      <c r="CW513" s="132"/>
      <c r="CY513" s="132"/>
      <c r="DA513" s="132"/>
      <c r="DB513" s="132"/>
      <c r="DD513" s="132"/>
      <c r="DE513" s="132"/>
      <c r="DF513" s="132"/>
      <c r="DH513" s="132"/>
      <c r="DJ513" s="132"/>
      <c r="DK513" s="132"/>
      <c r="DL513" s="132"/>
      <c r="DM513" s="132"/>
      <c r="DN513" s="132"/>
      <c r="DO513" s="132"/>
      <c r="DQ513" s="132"/>
      <c r="DR513" s="132"/>
      <c r="DT513" s="132"/>
      <c r="DU513" s="132"/>
      <c r="DV513" s="132"/>
      <c r="DW513" s="132"/>
      <c r="DX513" s="132"/>
      <c r="DY513" s="132"/>
      <c r="DZ513" s="132"/>
      <c r="EA513" s="132"/>
      <c r="EB513" s="132"/>
      <c r="EC513" s="132"/>
    </row>
    <row r="514" spans="14:133">
      <c r="N514" s="131"/>
      <c r="Q514" s="132"/>
      <c r="S514" s="132"/>
      <c r="U514" s="132"/>
      <c r="V514" s="132"/>
      <c r="X514" s="132"/>
      <c r="Z514" s="132"/>
      <c r="AB514" s="132"/>
      <c r="AC514" s="132"/>
      <c r="AD514" s="132"/>
      <c r="AF514" s="132"/>
      <c r="AG514" s="132"/>
      <c r="AI514" s="132"/>
      <c r="AK514" s="132"/>
      <c r="AM514" s="132"/>
      <c r="AO514" s="132"/>
      <c r="AP514" s="132"/>
      <c r="AQ514" s="132"/>
      <c r="AS514" s="132"/>
      <c r="AU514" s="132"/>
      <c r="AW514" s="132"/>
      <c r="AX514" s="132"/>
      <c r="AZ514" s="132"/>
      <c r="BB514" s="132"/>
      <c r="BD514" s="132"/>
      <c r="BF514" s="132"/>
      <c r="BH514" s="132"/>
      <c r="BJ514" s="132"/>
      <c r="BL514" s="132"/>
      <c r="BM514" s="132"/>
      <c r="BN514" s="132"/>
      <c r="BO514" s="132"/>
      <c r="BQ514" s="132"/>
      <c r="BR514" s="132"/>
      <c r="BS514" s="132"/>
      <c r="BU514" s="132"/>
      <c r="BW514" s="132"/>
      <c r="BY514" s="132"/>
      <c r="CA514" s="132"/>
      <c r="CC514" s="132"/>
      <c r="CF514" s="132"/>
      <c r="CG514" s="132"/>
      <c r="CI514" s="132"/>
      <c r="CK514" s="132"/>
      <c r="CM514" s="132"/>
      <c r="CO514" s="132"/>
      <c r="CQ514" s="132"/>
      <c r="CR514" s="132"/>
      <c r="CT514" s="132"/>
      <c r="CU514" s="132"/>
      <c r="CW514" s="132"/>
      <c r="CY514" s="132"/>
      <c r="DA514" s="132"/>
      <c r="DB514" s="132"/>
      <c r="DD514" s="132"/>
      <c r="DE514" s="132"/>
      <c r="DF514" s="132"/>
      <c r="DH514" s="132"/>
      <c r="DJ514" s="132"/>
      <c r="DK514" s="132"/>
      <c r="DL514" s="132"/>
      <c r="DM514" s="132"/>
      <c r="DN514" s="132"/>
      <c r="DO514" s="132"/>
      <c r="DQ514" s="132"/>
      <c r="DR514" s="132"/>
      <c r="DT514" s="132"/>
      <c r="DU514" s="132"/>
      <c r="DV514" s="132"/>
      <c r="DW514" s="132"/>
      <c r="DX514" s="132"/>
      <c r="DY514" s="132"/>
      <c r="DZ514" s="132"/>
      <c r="EA514" s="132"/>
      <c r="EB514" s="132"/>
      <c r="EC514" s="132"/>
    </row>
    <row r="515" spans="14:133">
      <c r="N515" s="131"/>
      <c r="Q515" s="132"/>
      <c r="S515" s="132"/>
      <c r="U515" s="132"/>
      <c r="V515" s="132"/>
      <c r="X515" s="132"/>
      <c r="Z515" s="132"/>
      <c r="AB515" s="132"/>
      <c r="AC515" s="132"/>
      <c r="AD515" s="132"/>
      <c r="AF515" s="132"/>
      <c r="AG515" s="132"/>
      <c r="AI515" s="132"/>
      <c r="AK515" s="132"/>
      <c r="AM515" s="132"/>
      <c r="AO515" s="132"/>
      <c r="AP515" s="132"/>
      <c r="AQ515" s="132"/>
      <c r="AS515" s="132"/>
      <c r="AU515" s="132"/>
      <c r="AW515" s="132"/>
      <c r="AX515" s="132"/>
      <c r="AZ515" s="132"/>
      <c r="BB515" s="132"/>
      <c r="BD515" s="132"/>
      <c r="BF515" s="132"/>
      <c r="BH515" s="132"/>
      <c r="BJ515" s="132"/>
      <c r="BL515" s="132"/>
      <c r="BM515" s="132"/>
      <c r="BN515" s="132"/>
      <c r="BO515" s="132"/>
      <c r="BQ515" s="132"/>
      <c r="BR515" s="132"/>
      <c r="BS515" s="132"/>
      <c r="BU515" s="132"/>
      <c r="BW515" s="132"/>
      <c r="BY515" s="132"/>
      <c r="CA515" s="132"/>
      <c r="CC515" s="132"/>
      <c r="CF515" s="132"/>
      <c r="CG515" s="132"/>
      <c r="CI515" s="132"/>
      <c r="CK515" s="132"/>
      <c r="CM515" s="132"/>
      <c r="CO515" s="132"/>
      <c r="CQ515" s="132"/>
      <c r="CR515" s="132"/>
      <c r="CT515" s="132"/>
      <c r="CU515" s="132"/>
      <c r="CW515" s="132"/>
      <c r="CY515" s="132"/>
      <c r="DA515" s="132"/>
      <c r="DB515" s="132"/>
      <c r="DD515" s="132"/>
      <c r="DE515" s="132"/>
      <c r="DF515" s="132"/>
      <c r="DH515" s="132"/>
      <c r="DJ515" s="132"/>
      <c r="DK515" s="132"/>
      <c r="DL515" s="132"/>
      <c r="DM515" s="132"/>
      <c r="DN515" s="132"/>
      <c r="DO515" s="132"/>
      <c r="DQ515" s="132"/>
      <c r="DR515" s="132"/>
      <c r="DT515" s="132"/>
      <c r="DU515" s="132"/>
      <c r="DV515" s="132"/>
      <c r="DW515" s="132"/>
      <c r="DX515" s="132"/>
      <c r="DY515" s="132"/>
      <c r="DZ515" s="132"/>
      <c r="EA515" s="132"/>
      <c r="EB515" s="132"/>
      <c r="EC515" s="132"/>
    </row>
    <row r="516" spans="14:133">
      <c r="N516" s="131"/>
      <c r="Q516" s="132"/>
      <c r="S516" s="132"/>
      <c r="U516" s="132"/>
      <c r="V516" s="132"/>
      <c r="X516" s="132"/>
      <c r="Z516" s="132"/>
      <c r="AB516" s="132"/>
      <c r="AC516" s="132"/>
      <c r="AD516" s="132"/>
      <c r="AF516" s="132"/>
      <c r="AG516" s="132"/>
      <c r="AI516" s="132"/>
      <c r="AK516" s="132"/>
      <c r="AM516" s="132"/>
      <c r="AO516" s="132"/>
      <c r="AP516" s="132"/>
      <c r="AQ516" s="132"/>
      <c r="AS516" s="132"/>
      <c r="AU516" s="132"/>
      <c r="AW516" s="132"/>
      <c r="AX516" s="132"/>
      <c r="AZ516" s="132"/>
      <c r="BB516" s="132"/>
      <c r="BD516" s="132"/>
      <c r="BF516" s="132"/>
      <c r="BH516" s="132"/>
      <c r="BJ516" s="132"/>
      <c r="BL516" s="132"/>
      <c r="BM516" s="132"/>
      <c r="BN516" s="132"/>
      <c r="BO516" s="132"/>
      <c r="BQ516" s="132"/>
      <c r="BR516" s="132"/>
      <c r="BS516" s="132"/>
      <c r="BU516" s="132"/>
      <c r="BW516" s="132"/>
      <c r="BY516" s="132"/>
      <c r="CA516" s="132"/>
      <c r="CC516" s="132"/>
      <c r="CF516" s="132"/>
      <c r="CG516" s="132"/>
      <c r="CI516" s="132"/>
      <c r="CK516" s="132"/>
      <c r="CM516" s="132"/>
      <c r="CO516" s="132"/>
      <c r="CQ516" s="132"/>
      <c r="CR516" s="132"/>
      <c r="CT516" s="132"/>
      <c r="CU516" s="132"/>
      <c r="CW516" s="132"/>
      <c r="CY516" s="132"/>
      <c r="DA516" s="132"/>
      <c r="DB516" s="132"/>
      <c r="DD516" s="132"/>
      <c r="DE516" s="132"/>
      <c r="DF516" s="132"/>
      <c r="DH516" s="132"/>
      <c r="DJ516" s="132"/>
      <c r="DK516" s="132"/>
      <c r="DL516" s="132"/>
      <c r="DM516" s="132"/>
      <c r="DN516" s="132"/>
      <c r="DO516" s="132"/>
      <c r="DQ516" s="132"/>
      <c r="DR516" s="132"/>
      <c r="DT516" s="132"/>
      <c r="DU516" s="132"/>
      <c r="DV516" s="132"/>
      <c r="DW516" s="132"/>
      <c r="DX516" s="132"/>
      <c r="DY516" s="132"/>
      <c r="DZ516" s="132"/>
      <c r="EA516" s="132"/>
      <c r="EB516" s="132"/>
      <c r="EC516" s="132"/>
    </row>
    <row r="517" spans="14:133">
      <c r="N517" s="131"/>
      <c r="Q517" s="132"/>
      <c r="S517" s="132"/>
      <c r="U517" s="132"/>
      <c r="V517" s="132"/>
      <c r="X517" s="132"/>
      <c r="Z517" s="132"/>
      <c r="AB517" s="132"/>
      <c r="AC517" s="132"/>
      <c r="AD517" s="132"/>
      <c r="AF517" s="132"/>
      <c r="AG517" s="132"/>
      <c r="AI517" s="132"/>
      <c r="AK517" s="132"/>
      <c r="AM517" s="132"/>
      <c r="AO517" s="132"/>
      <c r="AP517" s="132"/>
      <c r="AQ517" s="132"/>
      <c r="AS517" s="132"/>
      <c r="AU517" s="132"/>
      <c r="AW517" s="132"/>
      <c r="AX517" s="132"/>
      <c r="AZ517" s="132"/>
      <c r="BB517" s="132"/>
      <c r="BD517" s="132"/>
      <c r="BF517" s="132"/>
      <c r="BH517" s="132"/>
      <c r="BJ517" s="132"/>
      <c r="BL517" s="132"/>
      <c r="BM517" s="132"/>
      <c r="BN517" s="132"/>
      <c r="BO517" s="132"/>
      <c r="BQ517" s="132"/>
      <c r="BR517" s="132"/>
      <c r="BS517" s="132"/>
      <c r="BU517" s="132"/>
      <c r="BW517" s="132"/>
      <c r="BY517" s="132"/>
      <c r="CA517" s="132"/>
      <c r="CC517" s="132"/>
      <c r="CF517" s="132"/>
      <c r="CG517" s="132"/>
      <c r="CI517" s="132"/>
      <c r="CK517" s="132"/>
      <c r="CM517" s="132"/>
      <c r="CO517" s="132"/>
      <c r="CQ517" s="132"/>
      <c r="CR517" s="132"/>
      <c r="CT517" s="132"/>
      <c r="CU517" s="132"/>
      <c r="CW517" s="132"/>
      <c r="CY517" s="132"/>
      <c r="DA517" s="132"/>
      <c r="DB517" s="132"/>
      <c r="DD517" s="132"/>
      <c r="DE517" s="132"/>
      <c r="DF517" s="132"/>
      <c r="DH517" s="132"/>
      <c r="DJ517" s="132"/>
      <c r="DK517" s="132"/>
      <c r="DL517" s="132"/>
      <c r="DM517" s="132"/>
      <c r="DN517" s="132"/>
      <c r="DO517" s="132"/>
      <c r="DQ517" s="132"/>
      <c r="DR517" s="132"/>
      <c r="DT517" s="132"/>
      <c r="DU517" s="132"/>
      <c r="DV517" s="132"/>
      <c r="DW517" s="132"/>
      <c r="DX517" s="132"/>
      <c r="DY517" s="132"/>
      <c r="DZ517" s="132"/>
      <c r="EA517" s="132"/>
      <c r="EB517" s="132"/>
      <c r="EC517" s="132"/>
    </row>
    <row r="518" spans="14:133">
      <c r="N518" s="131"/>
      <c r="Q518" s="132"/>
      <c r="S518" s="132"/>
      <c r="U518" s="132"/>
      <c r="V518" s="132"/>
      <c r="X518" s="132"/>
      <c r="Z518" s="132"/>
      <c r="AB518" s="132"/>
      <c r="AC518" s="132"/>
      <c r="AD518" s="132"/>
      <c r="AF518" s="132"/>
      <c r="AG518" s="132"/>
      <c r="AI518" s="132"/>
      <c r="AK518" s="132"/>
      <c r="AM518" s="132"/>
      <c r="AO518" s="132"/>
      <c r="AP518" s="132"/>
      <c r="AQ518" s="132"/>
      <c r="AS518" s="132"/>
      <c r="AU518" s="132"/>
      <c r="AW518" s="132"/>
      <c r="AX518" s="132"/>
      <c r="AZ518" s="132"/>
      <c r="BB518" s="132"/>
      <c r="BD518" s="132"/>
      <c r="BF518" s="132"/>
      <c r="BH518" s="132"/>
      <c r="BJ518" s="132"/>
      <c r="BL518" s="132"/>
      <c r="BM518" s="132"/>
      <c r="BN518" s="132"/>
      <c r="BO518" s="132"/>
      <c r="BQ518" s="132"/>
      <c r="BR518" s="132"/>
      <c r="BS518" s="132"/>
      <c r="BU518" s="132"/>
      <c r="BW518" s="132"/>
      <c r="BY518" s="132"/>
      <c r="CA518" s="132"/>
      <c r="CC518" s="132"/>
      <c r="CF518" s="132"/>
      <c r="CG518" s="132"/>
      <c r="CI518" s="132"/>
      <c r="CK518" s="132"/>
      <c r="CM518" s="132"/>
      <c r="CO518" s="132"/>
      <c r="CQ518" s="132"/>
      <c r="CR518" s="132"/>
      <c r="CT518" s="132"/>
      <c r="CU518" s="132"/>
      <c r="CW518" s="132"/>
      <c r="CY518" s="132"/>
      <c r="DA518" s="132"/>
      <c r="DB518" s="132"/>
      <c r="DD518" s="132"/>
      <c r="DE518" s="132"/>
      <c r="DF518" s="132"/>
      <c r="DH518" s="132"/>
      <c r="DJ518" s="132"/>
      <c r="DK518" s="132"/>
      <c r="DL518" s="132"/>
      <c r="DM518" s="132"/>
      <c r="DN518" s="132"/>
      <c r="DO518" s="132"/>
      <c r="DQ518" s="132"/>
      <c r="DR518" s="132"/>
      <c r="DT518" s="132"/>
      <c r="DU518" s="132"/>
      <c r="DV518" s="132"/>
      <c r="DW518" s="132"/>
      <c r="DX518" s="132"/>
      <c r="DY518" s="132"/>
      <c r="DZ518" s="132"/>
      <c r="EA518" s="132"/>
      <c r="EB518" s="132"/>
      <c r="EC518" s="132"/>
    </row>
    <row r="519" spans="14:133">
      <c r="N519" s="131"/>
      <c r="Q519" s="132"/>
      <c r="S519" s="132"/>
      <c r="U519" s="132"/>
      <c r="V519" s="132"/>
      <c r="X519" s="132"/>
      <c r="Z519" s="132"/>
      <c r="AB519" s="132"/>
      <c r="AC519" s="132"/>
      <c r="AD519" s="132"/>
      <c r="AF519" s="132"/>
      <c r="AG519" s="132"/>
      <c r="AI519" s="132"/>
      <c r="AK519" s="132"/>
      <c r="AM519" s="132"/>
      <c r="AO519" s="132"/>
      <c r="AP519" s="132"/>
      <c r="AQ519" s="132"/>
      <c r="AS519" s="132"/>
      <c r="AU519" s="132"/>
      <c r="AW519" s="132"/>
      <c r="AX519" s="132"/>
      <c r="AZ519" s="132"/>
      <c r="BB519" s="132"/>
      <c r="BD519" s="132"/>
      <c r="BF519" s="132"/>
      <c r="BH519" s="132"/>
      <c r="BJ519" s="132"/>
      <c r="BL519" s="132"/>
      <c r="BM519" s="132"/>
      <c r="BN519" s="132"/>
      <c r="BO519" s="132"/>
      <c r="BQ519" s="132"/>
      <c r="BR519" s="132"/>
      <c r="BS519" s="132"/>
      <c r="BU519" s="132"/>
      <c r="BW519" s="132"/>
      <c r="BY519" s="132"/>
      <c r="CA519" s="132"/>
      <c r="CC519" s="132"/>
      <c r="CF519" s="132"/>
      <c r="CG519" s="132"/>
      <c r="CI519" s="132"/>
      <c r="CK519" s="132"/>
      <c r="CM519" s="132"/>
      <c r="CO519" s="132"/>
      <c r="CQ519" s="132"/>
      <c r="CR519" s="132"/>
      <c r="CT519" s="132"/>
      <c r="CU519" s="132"/>
      <c r="CW519" s="132"/>
      <c r="CY519" s="132"/>
      <c r="DA519" s="132"/>
      <c r="DB519" s="132"/>
      <c r="DD519" s="132"/>
      <c r="DE519" s="132"/>
      <c r="DF519" s="132"/>
      <c r="DH519" s="132"/>
      <c r="DJ519" s="132"/>
      <c r="DK519" s="132"/>
      <c r="DL519" s="132"/>
      <c r="DM519" s="132"/>
      <c r="DN519" s="132"/>
      <c r="DO519" s="132"/>
      <c r="DQ519" s="132"/>
      <c r="DR519" s="132"/>
      <c r="DT519" s="132"/>
      <c r="DU519" s="132"/>
      <c r="DV519" s="132"/>
      <c r="DW519" s="132"/>
      <c r="DX519" s="132"/>
      <c r="DY519" s="132"/>
      <c r="DZ519" s="132"/>
      <c r="EA519" s="132"/>
      <c r="EB519" s="132"/>
      <c r="EC519" s="132"/>
    </row>
    <row r="520" spans="14:133">
      <c r="N520" s="131"/>
      <c r="Q520" s="132"/>
      <c r="S520" s="132"/>
      <c r="U520" s="132"/>
      <c r="V520" s="132"/>
      <c r="X520" s="132"/>
      <c r="Z520" s="132"/>
      <c r="AB520" s="132"/>
      <c r="AC520" s="132"/>
      <c r="AD520" s="132"/>
      <c r="AF520" s="132"/>
      <c r="AG520" s="132"/>
      <c r="AI520" s="132"/>
      <c r="AK520" s="132"/>
      <c r="AM520" s="132"/>
      <c r="AO520" s="132"/>
      <c r="AP520" s="132"/>
      <c r="AQ520" s="132"/>
      <c r="AS520" s="132"/>
      <c r="AU520" s="132"/>
      <c r="AW520" s="132"/>
      <c r="AX520" s="132"/>
      <c r="AZ520" s="132"/>
      <c r="BB520" s="132"/>
      <c r="BD520" s="132"/>
      <c r="BF520" s="132"/>
      <c r="BH520" s="132"/>
      <c r="BJ520" s="132"/>
      <c r="BL520" s="132"/>
      <c r="BM520" s="132"/>
      <c r="BN520" s="132"/>
      <c r="BO520" s="132"/>
      <c r="BQ520" s="132"/>
      <c r="BR520" s="132"/>
      <c r="BS520" s="132"/>
      <c r="BU520" s="132"/>
      <c r="BW520" s="132"/>
      <c r="BY520" s="132"/>
      <c r="CA520" s="132"/>
      <c r="CC520" s="132"/>
      <c r="CF520" s="132"/>
      <c r="CG520" s="132"/>
      <c r="CI520" s="132"/>
      <c r="CK520" s="132"/>
      <c r="CM520" s="132"/>
      <c r="CO520" s="132"/>
      <c r="CQ520" s="132"/>
      <c r="CR520" s="132"/>
      <c r="CT520" s="132"/>
      <c r="CU520" s="132"/>
      <c r="CW520" s="132"/>
      <c r="CY520" s="132"/>
      <c r="DA520" s="132"/>
      <c r="DB520" s="132"/>
      <c r="DD520" s="132"/>
      <c r="DE520" s="132"/>
      <c r="DF520" s="132"/>
      <c r="DH520" s="132"/>
      <c r="DJ520" s="132"/>
      <c r="DK520" s="132"/>
      <c r="DL520" s="132"/>
      <c r="DM520" s="132"/>
      <c r="DN520" s="132"/>
      <c r="DO520" s="132"/>
      <c r="DQ520" s="132"/>
      <c r="DR520" s="132"/>
      <c r="DT520" s="132"/>
      <c r="DU520" s="132"/>
      <c r="DV520" s="132"/>
      <c r="DW520" s="132"/>
      <c r="DX520" s="132"/>
      <c r="DY520" s="132"/>
      <c r="DZ520" s="132"/>
      <c r="EA520" s="132"/>
      <c r="EB520" s="132"/>
      <c r="EC520" s="132"/>
    </row>
    <row r="521" spans="14:133">
      <c r="N521" s="131"/>
      <c r="Q521" s="132"/>
      <c r="S521" s="132"/>
      <c r="U521" s="132"/>
      <c r="V521" s="132"/>
      <c r="X521" s="132"/>
      <c r="Z521" s="132"/>
      <c r="AB521" s="132"/>
      <c r="AC521" s="132"/>
      <c r="AD521" s="132"/>
      <c r="AF521" s="132"/>
      <c r="AG521" s="132"/>
      <c r="AI521" s="132"/>
      <c r="AK521" s="132"/>
      <c r="AM521" s="132"/>
      <c r="AO521" s="132"/>
      <c r="AP521" s="132"/>
      <c r="AQ521" s="132"/>
      <c r="AS521" s="132"/>
      <c r="AU521" s="132"/>
      <c r="AW521" s="132"/>
      <c r="AX521" s="132"/>
      <c r="AZ521" s="132"/>
      <c r="BB521" s="132"/>
      <c r="BD521" s="132"/>
      <c r="BF521" s="132"/>
      <c r="BH521" s="132"/>
      <c r="BJ521" s="132"/>
      <c r="BL521" s="132"/>
      <c r="BM521" s="132"/>
      <c r="BN521" s="132"/>
      <c r="BO521" s="132"/>
      <c r="BQ521" s="132"/>
      <c r="BR521" s="132"/>
      <c r="BS521" s="132"/>
      <c r="BU521" s="132"/>
      <c r="BW521" s="132"/>
      <c r="BY521" s="132"/>
      <c r="CA521" s="132"/>
      <c r="CC521" s="132"/>
      <c r="CF521" s="132"/>
      <c r="CG521" s="132"/>
      <c r="CI521" s="132"/>
      <c r="CK521" s="132"/>
      <c r="CM521" s="132"/>
      <c r="CO521" s="132"/>
      <c r="CQ521" s="132"/>
      <c r="CR521" s="132"/>
      <c r="CT521" s="132"/>
      <c r="CU521" s="132"/>
      <c r="CW521" s="132"/>
      <c r="CY521" s="132"/>
      <c r="DA521" s="132"/>
      <c r="DB521" s="132"/>
      <c r="DD521" s="132"/>
      <c r="DE521" s="132"/>
      <c r="DF521" s="132"/>
      <c r="DH521" s="132"/>
      <c r="DJ521" s="132"/>
      <c r="DK521" s="132"/>
      <c r="DL521" s="132"/>
      <c r="DM521" s="132"/>
      <c r="DN521" s="132"/>
      <c r="DO521" s="132"/>
      <c r="DQ521" s="132"/>
      <c r="DR521" s="132"/>
      <c r="DT521" s="132"/>
      <c r="DU521" s="132"/>
      <c r="DV521" s="132"/>
      <c r="DW521" s="132"/>
      <c r="DX521" s="132"/>
      <c r="DY521" s="132"/>
      <c r="DZ521" s="132"/>
      <c r="EA521" s="132"/>
      <c r="EB521" s="132"/>
      <c r="EC521" s="132"/>
    </row>
    <row r="522" spans="14:133">
      <c r="N522" s="131"/>
      <c r="Q522" s="132"/>
      <c r="S522" s="132"/>
      <c r="U522" s="132"/>
      <c r="V522" s="132"/>
      <c r="X522" s="132"/>
      <c r="Z522" s="132"/>
      <c r="AB522" s="132"/>
      <c r="AC522" s="132"/>
      <c r="AD522" s="132"/>
      <c r="AF522" s="132"/>
      <c r="AG522" s="132"/>
      <c r="AI522" s="132"/>
      <c r="AK522" s="132"/>
      <c r="AM522" s="132"/>
      <c r="AO522" s="132"/>
      <c r="AP522" s="132"/>
      <c r="AQ522" s="132"/>
      <c r="AS522" s="132"/>
      <c r="AU522" s="132"/>
      <c r="AW522" s="132"/>
      <c r="AX522" s="132"/>
      <c r="AZ522" s="132"/>
      <c r="BB522" s="132"/>
      <c r="BD522" s="132"/>
      <c r="BF522" s="132"/>
      <c r="BH522" s="132"/>
      <c r="BJ522" s="132"/>
      <c r="BL522" s="132"/>
      <c r="BM522" s="132"/>
      <c r="BN522" s="132"/>
      <c r="BO522" s="132"/>
      <c r="BQ522" s="132"/>
      <c r="BR522" s="132"/>
      <c r="BS522" s="132"/>
      <c r="BU522" s="132"/>
      <c r="BW522" s="132"/>
      <c r="BY522" s="132"/>
      <c r="CA522" s="132"/>
      <c r="CC522" s="132"/>
      <c r="CF522" s="132"/>
      <c r="CG522" s="132"/>
      <c r="CI522" s="132"/>
      <c r="CK522" s="132"/>
      <c r="CM522" s="132"/>
      <c r="CO522" s="132"/>
      <c r="CQ522" s="132"/>
      <c r="CR522" s="132"/>
      <c r="CT522" s="132"/>
      <c r="CU522" s="132"/>
      <c r="CW522" s="132"/>
      <c r="CY522" s="132"/>
      <c r="DA522" s="132"/>
      <c r="DB522" s="132"/>
      <c r="DD522" s="132"/>
      <c r="DE522" s="132"/>
      <c r="DF522" s="132"/>
      <c r="DH522" s="132"/>
      <c r="DJ522" s="132"/>
      <c r="DK522" s="132"/>
      <c r="DL522" s="132"/>
      <c r="DM522" s="132"/>
      <c r="DN522" s="132"/>
      <c r="DO522" s="132"/>
      <c r="DQ522" s="132"/>
      <c r="DR522" s="132"/>
      <c r="DT522" s="132"/>
      <c r="DU522" s="132"/>
      <c r="DV522" s="132"/>
      <c r="DW522" s="132"/>
      <c r="DX522" s="132"/>
      <c r="DY522" s="132"/>
      <c r="DZ522" s="132"/>
      <c r="EA522" s="132"/>
      <c r="EB522" s="132"/>
      <c r="EC522" s="132"/>
    </row>
    <row r="523" spans="14:133">
      <c r="N523" s="131"/>
      <c r="Q523" s="132"/>
      <c r="S523" s="132"/>
      <c r="U523" s="132"/>
      <c r="V523" s="132"/>
      <c r="X523" s="132"/>
      <c r="Z523" s="132"/>
      <c r="AB523" s="132"/>
      <c r="AC523" s="132"/>
      <c r="AD523" s="132"/>
      <c r="AF523" s="132"/>
      <c r="AG523" s="132"/>
      <c r="AI523" s="132"/>
      <c r="AK523" s="132"/>
      <c r="AM523" s="132"/>
      <c r="AO523" s="132"/>
      <c r="AP523" s="132"/>
      <c r="AQ523" s="132"/>
      <c r="AS523" s="132"/>
      <c r="AU523" s="132"/>
      <c r="AW523" s="132"/>
      <c r="AX523" s="132"/>
      <c r="AZ523" s="132"/>
      <c r="BB523" s="132"/>
      <c r="BD523" s="132"/>
      <c r="BF523" s="132"/>
      <c r="BH523" s="132"/>
      <c r="BJ523" s="132"/>
      <c r="BL523" s="132"/>
      <c r="BM523" s="132"/>
      <c r="BN523" s="132"/>
      <c r="BO523" s="132"/>
      <c r="BQ523" s="132"/>
      <c r="BR523" s="132"/>
      <c r="BS523" s="132"/>
      <c r="BU523" s="132"/>
      <c r="BW523" s="132"/>
      <c r="BY523" s="132"/>
      <c r="CA523" s="132"/>
      <c r="CC523" s="132"/>
      <c r="CF523" s="132"/>
      <c r="CG523" s="132"/>
      <c r="CI523" s="132"/>
      <c r="CK523" s="132"/>
      <c r="CM523" s="132"/>
      <c r="CO523" s="132"/>
      <c r="CQ523" s="132"/>
      <c r="CR523" s="132"/>
      <c r="CT523" s="132"/>
      <c r="CU523" s="132"/>
      <c r="CW523" s="132"/>
      <c r="CY523" s="132"/>
      <c r="DA523" s="132"/>
      <c r="DB523" s="132"/>
      <c r="DD523" s="132"/>
      <c r="DE523" s="132"/>
      <c r="DF523" s="132"/>
      <c r="DH523" s="132"/>
      <c r="DJ523" s="132"/>
      <c r="DK523" s="132"/>
      <c r="DL523" s="132"/>
      <c r="DM523" s="132"/>
      <c r="DN523" s="132"/>
      <c r="DO523" s="132"/>
      <c r="DQ523" s="132"/>
      <c r="DR523" s="132"/>
      <c r="DT523" s="132"/>
      <c r="DU523" s="132"/>
      <c r="DV523" s="132"/>
      <c r="DW523" s="132"/>
      <c r="DX523" s="132"/>
      <c r="DY523" s="132"/>
      <c r="DZ523" s="132"/>
      <c r="EA523" s="132"/>
      <c r="EB523" s="132"/>
      <c r="EC523" s="132"/>
    </row>
    <row r="524" spans="14:133">
      <c r="N524" s="131"/>
      <c r="Q524" s="132"/>
      <c r="S524" s="132"/>
      <c r="U524" s="132"/>
      <c r="V524" s="132"/>
      <c r="X524" s="132"/>
      <c r="Z524" s="132"/>
      <c r="AB524" s="132"/>
      <c r="AC524" s="132"/>
      <c r="AD524" s="132"/>
      <c r="AF524" s="132"/>
      <c r="AG524" s="132"/>
      <c r="AI524" s="132"/>
      <c r="AK524" s="132"/>
      <c r="AM524" s="132"/>
      <c r="AO524" s="132"/>
      <c r="AP524" s="132"/>
      <c r="AQ524" s="132"/>
      <c r="AS524" s="132"/>
      <c r="AU524" s="132"/>
      <c r="AW524" s="132"/>
      <c r="AX524" s="132"/>
      <c r="AZ524" s="132"/>
      <c r="BB524" s="132"/>
      <c r="BD524" s="132"/>
      <c r="BF524" s="132"/>
      <c r="BH524" s="132"/>
      <c r="BJ524" s="132"/>
      <c r="BL524" s="132"/>
      <c r="BM524" s="132"/>
      <c r="BN524" s="132"/>
      <c r="BO524" s="132"/>
      <c r="BQ524" s="132"/>
      <c r="BR524" s="132"/>
      <c r="BS524" s="132"/>
      <c r="BU524" s="132"/>
      <c r="BW524" s="132"/>
      <c r="BY524" s="132"/>
      <c r="CA524" s="132"/>
      <c r="CC524" s="132"/>
      <c r="CF524" s="132"/>
      <c r="CG524" s="132"/>
      <c r="CI524" s="132"/>
      <c r="CK524" s="132"/>
      <c r="CM524" s="132"/>
      <c r="CO524" s="132"/>
      <c r="CQ524" s="132"/>
      <c r="CR524" s="132"/>
      <c r="CT524" s="132"/>
      <c r="CU524" s="132"/>
      <c r="CW524" s="132"/>
      <c r="CY524" s="132"/>
      <c r="DA524" s="132"/>
      <c r="DB524" s="132"/>
      <c r="DD524" s="132"/>
      <c r="DE524" s="132"/>
      <c r="DF524" s="132"/>
      <c r="DH524" s="132"/>
      <c r="DJ524" s="132"/>
      <c r="DK524" s="132"/>
      <c r="DL524" s="132"/>
      <c r="DM524" s="132"/>
      <c r="DN524" s="132"/>
      <c r="DO524" s="132"/>
      <c r="DQ524" s="132"/>
      <c r="DR524" s="132"/>
      <c r="DT524" s="132"/>
      <c r="DU524" s="132"/>
      <c r="DV524" s="132"/>
      <c r="DW524" s="132"/>
      <c r="DX524" s="132"/>
      <c r="DY524" s="132"/>
      <c r="DZ524" s="132"/>
      <c r="EA524" s="132"/>
      <c r="EB524" s="132"/>
      <c r="EC524" s="132"/>
    </row>
    <row r="525" spans="14:133">
      <c r="N525" s="131"/>
      <c r="Q525" s="132"/>
      <c r="S525" s="132"/>
      <c r="U525" s="132"/>
      <c r="V525" s="132"/>
      <c r="X525" s="132"/>
      <c r="Z525" s="132"/>
      <c r="AB525" s="132"/>
      <c r="AC525" s="132"/>
      <c r="AD525" s="132"/>
      <c r="AF525" s="132"/>
      <c r="AG525" s="132"/>
      <c r="AI525" s="132"/>
      <c r="AK525" s="132"/>
      <c r="AM525" s="132"/>
      <c r="AO525" s="132"/>
      <c r="AP525" s="132"/>
      <c r="AQ525" s="132"/>
      <c r="AS525" s="132"/>
      <c r="AU525" s="132"/>
      <c r="AW525" s="132"/>
      <c r="AX525" s="132"/>
      <c r="AZ525" s="132"/>
      <c r="BB525" s="132"/>
      <c r="BD525" s="132"/>
      <c r="BF525" s="132"/>
      <c r="BH525" s="132"/>
      <c r="BJ525" s="132"/>
      <c r="BL525" s="132"/>
      <c r="BM525" s="132"/>
      <c r="BN525" s="132"/>
      <c r="BO525" s="132"/>
      <c r="BQ525" s="132"/>
      <c r="BR525" s="132"/>
      <c r="BS525" s="132"/>
      <c r="BU525" s="132"/>
      <c r="BW525" s="132"/>
      <c r="BY525" s="132"/>
      <c r="CA525" s="132"/>
      <c r="CC525" s="132"/>
      <c r="CF525" s="132"/>
      <c r="CG525" s="132"/>
      <c r="CI525" s="132"/>
      <c r="CK525" s="132"/>
      <c r="CM525" s="132"/>
      <c r="CO525" s="132"/>
      <c r="CQ525" s="132"/>
      <c r="CR525" s="132"/>
      <c r="CT525" s="132"/>
      <c r="CU525" s="132"/>
      <c r="CW525" s="132"/>
      <c r="CY525" s="132"/>
      <c r="DA525" s="132"/>
      <c r="DB525" s="132"/>
      <c r="DD525" s="132"/>
      <c r="DE525" s="132"/>
      <c r="DF525" s="132"/>
      <c r="DH525" s="132"/>
      <c r="DJ525" s="132"/>
      <c r="DK525" s="132"/>
      <c r="DL525" s="132"/>
      <c r="DM525" s="132"/>
      <c r="DN525" s="132"/>
      <c r="DO525" s="132"/>
      <c r="DQ525" s="132"/>
      <c r="DR525" s="132"/>
      <c r="DT525" s="132"/>
      <c r="DU525" s="132"/>
      <c r="DV525" s="132"/>
      <c r="DW525" s="132"/>
      <c r="DX525" s="132"/>
      <c r="DY525" s="132"/>
      <c r="DZ525" s="132"/>
      <c r="EA525" s="132"/>
      <c r="EB525" s="132"/>
      <c r="EC525" s="132"/>
    </row>
    <row r="526" spans="14:133">
      <c r="N526" s="131"/>
      <c r="Q526" s="132"/>
      <c r="S526" s="132"/>
      <c r="U526" s="132"/>
      <c r="V526" s="132"/>
      <c r="X526" s="132"/>
      <c r="Z526" s="132"/>
      <c r="AB526" s="132"/>
      <c r="AC526" s="132"/>
      <c r="AD526" s="132"/>
      <c r="AF526" s="132"/>
      <c r="AG526" s="132"/>
      <c r="AI526" s="132"/>
      <c r="AK526" s="132"/>
      <c r="AM526" s="132"/>
      <c r="AO526" s="132"/>
      <c r="AP526" s="132"/>
      <c r="AQ526" s="132"/>
      <c r="AS526" s="132"/>
      <c r="AU526" s="132"/>
      <c r="AW526" s="132"/>
      <c r="AX526" s="132"/>
      <c r="AZ526" s="132"/>
      <c r="BB526" s="132"/>
      <c r="BD526" s="132"/>
      <c r="BF526" s="132"/>
      <c r="BH526" s="132"/>
      <c r="BJ526" s="132"/>
      <c r="BL526" s="132"/>
      <c r="BM526" s="132"/>
      <c r="BN526" s="132"/>
      <c r="BO526" s="132"/>
      <c r="BQ526" s="132"/>
      <c r="BR526" s="132"/>
      <c r="BS526" s="132"/>
      <c r="BU526" s="132"/>
      <c r="BW526" s="132"/>
      <c r="BY526" s="132"/>
      <c r="CA526" s="132"/>
      <c r="CC526" s="132"/>
      <c r="CF526" s="132"/>
      <c r="CG526" s="132"/>
      <c r="CI526" s="132"/>
      <c r="CK526" s="132"/>
      <c r="CM526" s="132"/>
      <c r="CO526" s="132"/>
      <c r="CQ526" s="132"/>
      <c r="CR526" s="132"/>
      <c r="CT526" s="132"/>
      <c r="CU526" s="132"/>
      <c r="CW526" s="132"/>
      <c r="CY526" s="132"/>
      <c r="DA526" s="132"/>
      <c r="DB526" s="132"/>
      <c r="DD526" s="132"/>
      <c r="DE526" s="132"/>
      <c r="DF526" s="132"/>
      <c r="DH526" s="132"/>
      <c r="DJ526" s="132"/>
      <c r="DK526" s="132"/>
      <c r="DL526" s="132"/>
      <c r="DM526" s="132"/>
      <c r="DN526" s="132"/>
      <c r="DO526" s="132"/>
      <c r="DQ526" s="132"/>
      <c r="DR526" s="132"/>
      <c r="DT526" s="132"/>
      <c r="DU526" s="132"/>
      <c r="DV526" s="132"/>
      <c r="DW526" s="132"/>
      <c r="DX526" s="132"/>
      <c r="DY526" s="132"/>
      <c r="DZ526" s="132"/>
      <c r="EA526" s="132"/>
      <c r="EB526" s="132"/>
      <c r="EC526" s="132"/>
    </row>
    <row r="527" spans="14:133">
      <c r="N527" s="131"/>
      <c r="Q527" s="132"/>
      <c r="S527" s="132"/>
      <c r="U527" s="132"/>
      <c r="V527" s="132"/>
      <c r="X527" s="132"/>
      <c r="Z527" s="132"/>
      <c r="AB527" s="132"/>
      <c r="AC527" s="132"/>
      <c r="AD527" s="132"/>
      <c r="AF527" s="132"/>
      <c r="AG527" s="132"/>
      <c r="AI527" s="132"/>
      <c r="AK527" s="132"/>
      <c r="AM527" s="132"/>
      <c r="AO527" s="132"/>
      <c r="AP527" s="132"/>
      <c r="AQ527" s="132"/>
      <c r="AS527" s="132"/>
      <c r="AU527" s="132"/>
      <c r="AW527" s="132"/>
      <c r="AX527" s="132"/>
      <c r="AZ527" s="132"/>
      <c r="BB527" s="132"/>
      <c r="BD527" s="132"/>
      <c r="BF527" s="132"/>
      <c r="BH527" s="132"/>
      <c r="BJ527" s="132"/>
      <c r="BL527" s="132"/>
      <c r="BM527" s="132"/>
      <c r="BN527" s="132"/>
      <c r="BO527" s="132"/>
      <c r="BQ527" s="132"/>
      <c r="BR527" s="132"/>
      <c r="BS527" s="132"/>
      <c r="BU527" s="132"/>
      <c r="BW527" s="132"/>
      <c r="BY527" s="132"/>
      <c r="CA527" s="132"/>
      <c r="CC527" s="132"/>
      <c r="CF527" s="132"/>
      <c r="CG527" s="132"/>
      <c r="CI527" s="132"/>
      <c r="CK527" s="132"/>
      <c r="CM527" s="132"/>
      <c r="CO527" s="132"/>
      <c r="CQ527" s="132"/>
      <c r="CR527" s="132"/>
      <c r="CT527" s="132"/>
      <c r="CU527" s="132"/>
      <c r="CW527" s="132"/>
      <c r="CY527" s="132"/>
      <c r="DA527" s="132"/>
      <c r="DB527" s="132"/>
      <c r="DD527" s="132"/>
      <c r="DE527" s="132"/>
      <c r="DF527" s="132"/>
      <c r="DH527" s="132"/>
      <c r="DJ527" s="132"/>
      <c r="DK527" s="132"/>
      <c r="DL527" s="132"/>
      <c r="DM527" s="132"/>
      <c r="DN527" s="132"/>
      <c r="DO527" s="132"/>
      <c r="DQ527" s="132"/>
      <c r="DR527" s="132"/>
      <c r="DT527" s="132"/>
      <c r="DU527" s="132"/>
      <c r="DV527" s="132"/>
      <c r="DW527" s="132"/>
      <c r="DX527" s="132"/>
      <c r="DY527" s="132"/>
      <c r="DZ527" s="132"/>
      <c r="EA527" s="132"/>
      <c r="EB527" s="132"/>
      <c r="EC527" s="132"/>
    </row>
    <row r="528" spans="14:133">
      <c r="N528" s="131"/>
      <c r="Q528" s="132"/>
      <c r="S528" s="132"/>
      <c r="U528" s="132"/>
      <c r="V528" s="132"/>
      <c r="X528" s="132"/>
      <c r="Z528" s="132"/>
      <c r="AB528" s="132"/>
      <c r="AC528" s="132"/>
      <c r="AD528" s="132"/>
      <c r="AF528" s="132"/>
      <c r="AG528" s="132"/>
      <c r="AI528" s="132"/>
      <c r="AK528" s="132"/>
      <c r="AM528" s="132"/>
      <c r="AO528" s="132"/>
      <c r="AP528" s="132"/>
      <c r="AQ528" s="132"/>
      <c r="AS528" s="132"/>
      <c r="AU528" s="132"/>
      <c r="AW528" s="132"/>
      <c r="AX528" s="132"/>
      <c r="AZ528" s="132"/>
      <c r="BB528" s="132"/>
      <c r="BD528" s="132"/>
      <c r="BF528" s="132"/>
      <c r="BH528" s="132"/>
      <c r="BJ528" s="132"/>
      <c r="BL528" s="132"/>
      <c r="BM528" s="132"/>
      <c r="BN528" s="132"/>
      <c r="BO528" s="132"/>
      <c r="BQ528" s="132"/>
      <c r="BR528" s="132"/>
      <c r="BS528" s="132"/>
      <c r="BU528" s="132"/>
      <c r="BW528" s="132"/>
      <c r="BY528" s="132"/>
      <c r="CA528" s="132"/>
      <c r="CC528" s="132"/>
      <c r="CF528" s="132"/>
      <c r="CG528" s="132"/>
      <c r="CI528" s="132"/>
      <c r="CK528" s="132"/>
      <c r="CM528" s="132"/>
      <c r="CO528" s="132"/>
      <c r="CQ528" s="132"/>
      <c r="CR528" s="132"/>
      <c r="CT528" s="132"/>
      <c r="CU528" s="132"/>
      <c r="CW528" s="132"/>
      <c r="CY528" s="132"/>
      <c r="DA528" s="132"/>
      <c r="DB528" s="132"/>
      <c r="DD528" s="132"/>
      <c r="DE528" s="132"/>
      <c r="DF528" s="132"/>
      <c r="DH528" s="132"/>
      <c r="DJ528" s="132"/>
      <c r="DK528" s="132"/>
      <c r="DL528" s="132"/>
      <c r="DM528" s="132"/>
      <c r="DN528" s="132"/>
      <c r="DO528" s="132"/>
      <c r="DQ528" s="132"/>
      <c r="DR528" s="132"/>
      <c r="DT528" s="132"/>
      <c r="DU528" s="132"/>
      <c r="DV528" s="132"/>
      <c r="DW528" s="132"/>
      <c r="DX528" s="132"/>
      <c r="DY528" s="132"/>
      <c r="DZ528" s="132"/>
      <c r="EA528" s="132"/>
      <c r="EB528" s="132"/>
      <c r="EC528" s="132"/>
    </row>
    <row r="529" spans="14:133">
      <c r="N529" s="131"/>
      <c r="Q529" s="132"/>
      <c r="S529" s="132"/>
      <c r="U529" s="132"/>
      <c r="V529" s="132"/>
      <c r="X529" s="132"/>
      <c r="Z529" s="132"/>
      <c r="AB529" s="132"/>
      <c r="AC529" s="132"/>
      <c r="AD529" s="132"/>
      <c r="AF529" s="132"/>
      <c r="AG529" s="132"/>
      <c r="AI529" s="132"/>
      <c r="AK529" s="132"/>
      <c r="AM529" s="132"/>
      <c r="AO529" s="132"/>
      <c r="AP529" s="132"/>
      <c r="AQ529" s="132"/>
      <c r="AS529" s="132"/>
      <c r="AU529" s="132"/>
      <c r="AW529" s="132"/>
      <c r="AX529" s="132"/>
      <c r="AZ529" s="132"/>
      <c r="BB529" s="132"/>
      <c r="BD529" s="132"/>
      <c r="BF529" s="132"/>
      <c r="BH529" s="132"/>
      <c r="BJ529" s="132"/>
      <c r="BL529" s="132"/>
      <c r="BM529" s="132"/>
      <c r="BN529" s="132"/>
      <c r="BO529" s="132"/>
      <c r="BQ529" s="132"/>
      <c r="BR529" s="132"/>
      <c r="BS529" s="132"/>
      <c r="BU529" s="132"/>
      <c r="BW529" s="132"/>
      <c r="BY529" s="132"/>
      <c r="CA529" s="132"/>
      <c r="CC529" s="132"/>
      <c r="CF529" s="132"/>
      <c r="CG529" s="132"/>
      <c r="CI529" s="132"/>
      <c r="CK529" s="132"/>
      <c r="CM529" s="132"/>
      <c r="CO529" s="132"/>
      <c r="CQ529" s="132"/>
      <c r="CR529" s="132"/>
      <c r="CT529" s="132"/>
      <c r="CU529" s="132"/>
      <c r="CW529" s="132"/>
      <c r="CY529" s="132"/>
      <c r="DA529" s="132"/>
      <c r="DB529" s="132"/>
      <c r="DD529" s="132"/>
      <c r="DE529" s="132"/>
      <c r="DF529" s="132"/>
      <c r="DH529" s="132"/>
      <c r="DJ529" s="132"/>
      <c r="DK529" s="132"/>
      <c r="DL529" s="132"/>
      <c r="DM529" s="132"/>
      <c r="DN529" s="132"/>
      <c r="DO529" s="132"/>
      <c r="DQ529" s="132"/>
      <c r="DR529" s="132"/>
      <c r="DT529" s="132"/>
      <c r="DU529" s="132"/>
      <c r="DV529" s="132"/>
      <c r="DW529" s="132"/>
      <c r="DX529" s="132"/>
      <c r="DY529" s="132"/>
      <c r="DZ529" s="132"/>
      <c r="EA529" s="132"/>
      <c r="EB529" s="132"/>
      <c r="EC529" s="132"/>
    </row>
    <row r="530" spans="14:133">
      <c r="N530" s="131"/>
      <c r="Q530" s="132"/>
      <c r="S530" s="132"/>
      <c r="U530" s="132"/>
      <c r="V530" s="132"/>
      <c r="X530" s="132"/>
      <c r="Z530" s="132"/>
      <c r="AB530" s="132"/>
      <c r="AC530" s="132"/>
      <c r="AD530" s="132"/>
      <c r="AF530" s="132"/>
      <c r="AG530" s="132"/>
      <c r="AI530" s="132"/>
      <c r="AK530" s="132"/>
      <c r="AM530" s="132"/>
      <c r="AO530" s="132"/>
      <c r="AP530" s="132"/>
      <c r="AQ530" s="132"/>
      <c r="AS530" s="132"/>
      <c r="AU530" s="132"/>
      <c r="AW530" s="132"/>
      <c r="AX530" s="132"/>
      <c r="AZ530" s="132"/>
      <c r="BB530" s="132"/>
      <c r="BD530" s="132"/>
      <c r="BF530" s="132"/>
      <c r="BH530" s="132"/>
      <c r="BJ530" s="132"/>
      <c r="BL530" s="132"/>
      <c r="BM530" s="132"/>
      <c r="BN530" s="132"/>
      <c r="BO530" s="132"/>
      <c r="BQ530" s="132"/>
      <c r="BR530" s="132"/>
      <c r="BS530" s="132"/>
      <c r="BU530" s="132"/>
      <c r="BW530" s="132"/>
      <c r="BY530" s="132"/>
      <c r="CA530" s="132"/>
      <c r="CC530" s="132"/>
      <c r="CF530" s="132"/>
      <c r="CG530" s="132"/>
      <c r="CI530" s="132"/>
      <c r="CK530" s="132"/>
      <c r="CM530" s="132"/>
      <c r="CO530" s="132"/>
      <c r="CQ530" s="132"/>
      <c r="CR530" s="132"/>
      <c r="CT530" s="132"/>
      <c r="CU530" s="132"/>
      <c r="CW530" s="132"/>
      <c r="CY530" s="132"/>
      <c r="DA530" s="132"/>
      <c r="DB530" s="132"/>
      <c r="DD530" s="132"/>
      <c r="DE530" s="132"/>
      <c r="DF530" s="132"/>
      <c r="DH530" s="132"/>
      <c r="DJ530" s="132"/>
      <c r="DK530" s="132"/>
      <c r="DL530" s="132"/>
      <c r="DM530" s="132"/>
      <c r="DN530" s="132"/>
      <c r="DO530" s="132"/>
      <c r="DQ530" s="132"/>
      <c r="DR530" s="132"/>
      <c r="DT530" s="132"/>
      <c r="DU530" s="132"/>
      <c r="DV530" s="132"/>
      <c r="DW530" s="132"/>
      <c r="DX530" s="132"/>
      <c r="DY530" s="132"/>
      <c r="DZ530" s="132"/>
      <c r="EA530" s="132"/>
      <c r="EB530" s="132"/>
      <c r="EC530" s="132"/>
    </row>
    <row r="531" spans="14:133">
      <c r="N531" s="131"/>
      <c r="Q531" s="132"/>
      <c r="S531" s="132"/>
      <c r="U531" s="132"/>
      <c r="V531" s="132"/>
      <c r="X531" s="132"/>
      <c r="Z531" s="132"/>
      <c r="AB531" s="132"/>
      <c r="AC531" s="132"/>
      <c r="AD531" s="132"/>
      <c r="AF531" s="132"/>
      <c r="AG531" s="132"/>
      <c r="AI531" s="132"/>
      <c r="AK531" s="132"/>
      <c r="AM531" s="132"/>
      <c r="AO531" s="132"/>
      <c r="AP531" s="132"/>
      <c r="AQ531" s="132"/>
      <c r="AS531" s="132"/>
      <c r="AU531" s="132"/>
      <c r="AW531" s="132"/>
      <c r="AX531" s="132"/>
      <c r="AZ531" s="132"/>
      <c r="BB531" s="132"/>
      <c r="BD531" s="132"/>
      <c r="BF531" s="132"/>
      <c r="BH531" s="132"/>
      <c r="BJ531" s="132"/>
      <c r="BL531" s="132"/>
      <c r="BM531" s="132"/>
      <c r="BN531" s="132"/>
      <c r="BO531" s="132"/>
      <c r="BQ531" s="132"/>
      <c r="BR531" s="132"/>
      <c r="BS531" s="132"/>
      <c r="BU531" s="132"/>
      <c r="BW531" s="132"/>
      <c r="BY531" s="132"/>
      <c r="CA531" s="132"/>
      <c r="CC531" s="132"/>
      <c r="CF531" s="132"/>
      <c r="CG531" s="132"/>
      <c r="CI531" s="132"/>
      <c r="CK531" s="132"/>
      <c r="CM531" s="132"/>
      <c r="CO531" s="132"/>
      <c r="CQ531" s="132"/>
      <c r="CR531" s="132"/>
      <c r="CT531" s="132"/>
      <c r="CU531" s="132"/>
      <c r="CW531" s="132"/>
      <c r="CY531" s="132"/>
      <c r="DA531" s="132"/>
      <c r="DB531" s="132"/>
      <c r="DD531" s="132"/>
      <c r="DE531" s="132"/>
      <c r="DF531" s="132"/>
      <c r="DH531" s="132"/>
      <c r="DJ531" s="132"/>
      <c r="DK531" s="132"/>
      <c r="DL531" s="132"/>
      <c r="DM531" s="132"/>
      <c r="DN531" s="132"/>
      <c r="DO531" s="132"/>
      <c r="DQ531" s="132"/>
      <c r="DR531" s="132"/>
      <c r="DT531" s="132"/>
      <c r="DU531" s="132"/>
      <c r="DV531" s="132"/>
      <c r="DW531" s="132"/>
      <c r="DX531" s="132"/>
      <c r="DY531" s="132"/>
      <c r="DZ531" s="132"/>
      <c r="EA531" s="132"/>
      <c r="EB531" s="132"/>
      <c r="EC531" s="132"/>
    </row>
    <row r="532" spans="14:133">
      <c r="N532" s="131"/>
      <c r="Q532" s="132"/>
      <c r="S532" s="132"/>
      <c r="U532" s="132"/>
      <c r="V532" s="132"/>
      <c r="X532" s="132"/>
      <c r="Z532" s="132"/>
      <c r="AB532" s="132"/>
      <c r="AC532" s="132"/>
      <c r="AD532" s="132"/>
      <c r="AF532" s="132"/>
      <c r="AG532" s="132"/>
      <c r="AI532" s="132"/>
      <c r="AK532" s="132"/>
      <c r="AM532" s="132"/>
      <c r="AO532" s="132"/>
      <c r="AP532" s="132"/>
      <c r="AQ532" s="132"/>
      <c r="AS532" s="132"/>
      <c r="AU532" s="132"/>
      <c r="AW532" s="132"/>
      <c r="AX532" s="132"/>
      <c r="AZ532" s="132"/>
      <c r="BB532" s="132"/>
      <c r="BD532" s="132"/>
      <c r="BF532" s="132"/>
      <c r="BH532" s="132"/>
      <c r="BJ532" s="132"/>
      <c r="BL532" s="132"/>
      <c r="BM532" s="132"/>
      <c r="BN532" s="132"/>
      <c r="BO532" s="132"/>
      <c r="BQ532" s="132"/>
      <c r="BR532" s="132"/>
      <c r="BS532" s="132"/>
      <c r="BU532" s="132"/>
      <c r="BW532" s="132"/>
      <c r="BY532" s="132"/>
      <c r="CA532" s="132"/>
      <c r="CC532" s="132"/>
      <c r="CF532" s="132"/>
      <c r="CG532" s="132"/>
      <c r="CI532" s="132"/>
      <c r="CK532" s="132"/>
      <c r="CM532" s="132"/>
      <c r="CO532" s="132"/>
      <c r="CQ532" s="132"/>
      <c r="CR532" s="132"/>
      <c r="CT532" s="132"/>
      <c r="CU532" s="132"/>
      <c r="CW532" s="132"/>
      <c r="CY532" s="132"/>
      <c r="DA532" s="132"/>
      <c r="DB532" s="132"/>
      <c r="DD532" s="132"/>
      <c r="DE532" s="132"/>
      <c r="DF532" s="132"/>
      <c r="DH532" s="132"/>
      <c r="DJ532" s="132"/>
      <c r="DK532" s="132"/>
      <c r="DL532" s="132"/>
      <c r="DM532" s="132"/>
      <c r="DN532" s="132"/>
      <c r="DO532" s="132"/>
      <c r="DQ532" s="132"/>
      <c r="DR532" s="132"/>
      <c r="DT532" s="132"/>
      <c r="DU532" s="132"/>
      <c r="DV532" s="132"/>
      <c r="DW532" s="132"/>
      <c r="DX532" s="132"/>
      <c r="DY532" s="132"/>
      <c r="DZ532" s="132"/>
      <c r="EA532" s="132"/>
      <c r="EB532" s="132"/>
      <c r="EC532" s="132"/>
    </row>
    <row r="533" spans="14:133">
      <c r="N533" s="131"/>
      <c r="Q533" s="132"/>
      <c r="S533" s="132"/>
      <c r="U533" s="132"/>
      <c r="V533" s="132"/>
      <c r="X533" s="132"/>
      <c r="Z533" s="132"/>
      <c r="AB533" s="132"/>
      <c r="AC533" s="132"/>
      <c r="AD533" s="132"/>
      <c r="AF533" s="132"/>
      <c r="AG533" s="132"/>
      <c r="AI533" s="132"/>
      <c r="AK533" s="132"/>
      <c r="AM533" s="132"/>
      <c r="AO533" s="132"/>
      <c r="AP533" s="132"/>
      <c r="AQ533" s="132"/>
      <c r="AS533" s="132"/>
      <c r="AU533" s="132"/>
      <c r="AW533" s="132"/>
      <c r="AX533" s="132"/>
      <c r="AZ533" s="132"/>
      <c r="BB533" s="132"/>
      <c r="BD533" s="132"/>
      <c r="BF533" s="132"/>
      <c r="BH533" s="132"/>
      <c r="BJ533" s="132"/>
      <c r="BL533" s="132"/>
      <c r="BM533" s="132"/>
      <c r="BN533" s="132"/>
      <c r="BO533" s="132"/>
      <c r="BQ533" s="132"/>
      <c r="BR533" s="132"/>
      <c r="BS533" s="132"/>
      <c r="BU533" s="132"/>
      <c r="BW533" s="132"/>
      <c r="BY533" s="132"/>
      <c r="CA533" s="132"/>
      <c r="CC533" s="132"/>
      <c r="CF533" s="132"/>
      <c r="CG533" s="132"/>
      <c r="CI533" s="132"/>
      <c r="CK533" s="132"/>
      <c r="CM533" s="132"/>
      <c r="CO533" s="132"/>
      <c r="CQ533" s="132"/>
      <c r="CR533" s="132"/>
      <c r="CT533" s="132"/>
      <c r="CU533" s="132"/>
      <c r="CW533" s="132"/>
      <c r="CY533" s="132"/>
      <c r="DA533" s="132"/>
      <c r="DB533" s="132"/>
      <c r="DD533" s="132"/>
      <c r="DE533" s="132"/>
      <c r="DF533" s="132"/>
      <c r="DH533" s="132"/>
      <c r="DJ533" s="132"/>
      <c r="DK533" s="132"/>
      <c r="DL533" s="132"/>
      <c r="DM533" s="132"/>
      <c r="DN533" s="132"/>
      <c r="DO533" s="132"/>
      <c r="DQ533" s="132"/>
      <c r="DR533" s="132"/>
      <c r="DT533" s="132"/>
      <c r="DU533" s="132"/>
      <c r="DV533" s="132"/>
      <c r="DW533" s="132"/>
      <c r="DX533" s="132"/>
      <c r="DY533" s="132"/>
      <c r="DZ533" s="132"/>
      <c r="EA533" s="132"/>
      <c r="EB533" s="132"/>
      <c r="EC533" s="132"/>
    </row>
    <row r="534" spans="14:133">
      <c r="N534" s="131"/>
      <c r="Q534" s="132"/>
      <c r="S534" s="132"/>
      <c r="U534" s="132"/>
      <c r="V534" s="132"/>
      <c r="X534" s="132"/>
      <c r="Z534" s="132"/>
      <c r="AB534" s="132"/>
      <c r="AC534" s="132"/>
      <c r="AD534" s="132"/>
      <c r="AF534" s="132"/>
      <c r="AG534" s="132"/>
      <c r="AI534" s="132"/>
      <c r="AK534" s="132"/>
      <c r="AM534" s="132"/>
      <c r="AO534" s="132"/>
      <c r="AP534" s="132"/>
      <c r="AQ534" s="132"/>
      <c r="AS534" s="132"/>
      <c r="AU534" s="132"/>
      <c r="AW534" s="132"/>
      <c r="AX534" s="132"/>
      <c r="AZ534" s="132"/>
      <c r="BB534" s="132"/>
      <c r="BD534" s="132"/>
      <c r="BF534" s="132"/>
      <c r="BH534" s="132"/>
      <c r="BJ534" s="132"/>
      <c r="BL534" s="132"/>
      <c r="BM534" s="132"/>
      <c r="BN534" s="132"/>
      <c r="BO534" s="132"/>
      <c r="BQ534" s="132"/>
      <c r="BR534" s="132"/>
      <c r="BS534" s="132"/>
      <c r="BU534" s="132"/>
      <c r="BW534" s="132"/>
      <c r="BY534" s="132"/>
      <c r="CA534" s="132"/>
      <c r="CC534" s="132"/>
      <c r="CF534" s="132"/>
      <c r="CG534" s="132"/>
      <c r="CI534" s="132"/>
      <c r="CK534" s="132"/>
      <c r="CM534" s="132"/>
      <c r="CO534" s="132"/>
      <c r="CQ534" s="132"/>
      <c r="CR534" s="132"/>
      <c r="CT534" s="132"/>
      <c r="CU534" s="132"/>
      <c r="CW534" s="132"/>
      <c r="CY534" s="132"/>
      <c r="DA534" s="132"/>
      <c r="DB534" s="132"/>
      <c r="DD534" s="132"/>
      <c r="DE534" s="132"/>
      <c r="DF534" s="132"/>
      <c r="DH534" s="132"/>
      <c r="DJ534" s="132"/>
      <c r="DK534" s="132"/>
      <c r="DL534" s="132"/>
      <c r="DM534" s="132"/>
      <c r="DN534" s="132"/>
      <c r="DO534" s="132"/>
      <c r="DQ534" s="132"/>
      <c r="DR534" s="132"/>
      <c r="DT534" s="132"/>
      <c r="DU534" s="132"/>
      <c r="DV534" s="132"/>
      <c r="DW534" s="132"/>
      <c r="DX534" s="132"/>
      <c r="DY534" s="132"/>
      <c r="DZ534" s="132"/>
      <c r="EA534" s="132"/>
      <c r="EB534" s="132"/>
      <c r="EC534" s="132"/>
    </row>
    <row r="535" spans="14:133">
      <c r="N535" s="131"/>
      <c r="Q535" s="132"/>
      <c r="S535" s="132"/>
      <c r="U535" s="132"/>
      <c r="V535" s="132"/>
      <c r="X535" s="132"/>
      <c r="Z535" s="132"/>
      <c r="AB535" s="132"/>
      <c r="AC535" s="132"/>
      <c r="AD535" s="132"/>
      <c r="AF535" s="132"/>
      <c r="AG535" s="132"/>
      <c r="AI535" s="132"/>
      <c r="AK535" s="132"/>
      <c r="AM535" s="132"/>
      <c r="AO535" s="132"/>
      <c r="AP535" s="132"/>
      <c r="AQ535" s="132"/>
      <c r="AS535" s="132"/>
      <c r="AU535" s="132"/>
      <c r="AW535" s="132"/>
      <c r="AX535" s="132"/>
      <c r="AZ535" s="132"/>
      <c r="BB535" s="132"/>
      <c r="BD535" s="132"/>
      <c r="BF535" s="132"/>
      <c r="BH535" s="132"/>
      <c r="BJ535" s="132"/>
      <c r="BL535" s="132"/>
      <c r="BM535" s="132"/>
      <c r="BN535" s="132"/>
      <c r="BO535" s="132"/>
      <c r="BQ535" s="132"/>
      <c r="BR535" s="132"/>
      <c r="BS535" s="132"/>
      <c r="BU535" s="132"/>
      <c r="BW535" s="132"/>
      <c r="BY535" s="132"/>
      <c r="CA535" s="132"/>
      <c r="CC535" s="132"/>
      <c r="CF535" s="132"/>
      <c r="CG535" s="132"/>
      <c r="CI535" s="132"/>
      <c r="CK535" s="132"/>
      <c r="CM535" s="132"/>
      <c r="CO535" s="132"/>
      <c r="CQ535" s="132"/>
      <c r="CR535" s="132"/>
      <c r="CT535" s="132"/>
      <c r="CU535" s="132"/>
      <c r="CW535" s="132"/>
      <c r="CY535" s="132"/>
      <c r="DA535" s="132"/>
      <c r="DB535" s="132"/>
      <c r="DD535" s="132"/>
      <c r="DE535" s="132"/>
      <c r="DF535" s="132"/>
      <c r="DH535" s="132"/>
      <c r="DJ535" s="132"/>
      <c r="DK535" s="132"/>
      <c r="DL535" s="132"/>
      <c r="DM535" s="132"/>
      <c r="DN535" s="132"/>
      <c r="DO535" s="132"/>
      <c r="DQ535" s="132"/>
      <c r="DR535" s="132"/>
      <c r="DT535" s="132"/>
      <c r="DU535" s="132"/>
      <c r="DV535" s="132"/>
      <c r="DW535" s="132"/>
      <c r="DX535" s="132"/>
      <c r="DY535" s="132"/>
      <c r="DZ535" s="132"/>
      <c r="EA535" s="132"/>
      <c r="EB535" s="132"/>
      <c r="EC535" s="132"/>
    </row>
    <row r="536" spans="14:133">
      <c r="N536" s="131"/>
      <c r="Q536" s="132"/>
      <c r="S536" s="132"/>
      <c r="U536" s="132"/>
      <c r="V536" s="132"/>
      <c r="X536" s="132"/>
      <c r="Z536" s="132"/>
      <c r="AB536" s="132"/>
      <c r="AC536" s="132"/>
      <c r="AD536" s="132"/>
      <c r="AF536" s="132"/>
      <c r="AG536" s="132"/>
      <c r="AI536" s="132"/>
      <c r="AK536" s="132"/>
      <c r="AM536" s="132"/>
      <c r="AO536" s="132"/>
      <c r="AP536" s="132"/>
      <c r="AQ536" s="132"/>
      <c r="AS536" s="132"/>
      <c r="AU536" s="132"/>
      <c r="AW536" s="132"/>
      <c r="AX536" s="132"/>
      <c r="AZ536" s="132"/>
      <c r="BB536" s="132"/>
      <c r="BD536" s="132"/>
      <c r="BF536" s="132"/>
      <c r="BH536" s="132"/>
      <c r="BJ536" s="132"/>
      <c r="BL536" s="132"/>
      <c r="BM536" s="132"/>
      <c r="BN536" s="132"/>
      <c r="BO536" s="132"/>
      <c r="BQ536" s="132"/>
      <c r="BR536" s="132"/>
      <c r="BS536" s="132"/>
      <c r="BU536" s="132"/>
      <c r="BW536" s="132"/>
      <c r="BY536" s="132"/>
      <c r="CA536" s="132"/>
      <c r="CC536" s="132"/>
      <c r="CF536" s="132"/>
      <c r="CG536" s="132"/>
      <c r="CI536" s="132"/>
      <c r="CK536" s="132"/>
      <c r="CM536" s="132"/>
      <c r="CO536" s="132"/>
      <c r="CQ536" s="132"/>
      <c r="CR536" s="132"/>
      <c r="CT536" s="132"/>
      <c r="CU536" s="132"/>
      <c r="CW536" s="132"/>
      <c r="CY536" s="132"/>
      <c r="DA536" s="132"/>
      <c r="DB536" s="132"/>
      <c r="DD536" s="132"/>
      <c r="DE536" s="132"/>
      <c r="DF536" s="132"/>
      <c r="DH536" s="132"/>
      <c r="DJ536" s="132"/>
      <c r="DK536" s="132"/>
      <c r="DL536" s="132"/>
      <c r="DM536" s="132"/>
      <c r="DN536" s="132"/>
      <c r="DO536" s="132"/>
      <c r="DQ536" s="132"/>
      <c r="DR536" s="132"/>
      <c r="DT536" s="132"/>
      <c r="DU536" s="132"/>
      <c r="DV536" s="132"/>
      <c r="DW536" s="132"/>
      <c r="DX536" s="132"/>
      <c r="DY536" s="132"/>
      <c r="DZ536" s="132"/>
      <c r="EA536" s="132"/>
      <c r="EB536" s="132"/>
      <c r="EC536" s="132"/>
    </row>
    <row r="537" spans="14:133">
      <c r="N537" s="131"/>
      <c r="Q537" s="132"/>
      <c r="S537" s="132"/>
      <c r="U537" s="132"/>
      <c r="V537" s="132"/>
      <c r="X537" s="132"/>
      <c r="Z537" s="132"/>
      <c r="AB537" s="132"/>
      <c r="AC537" s="132"/>
      <c r="AD537" s="132"/>
      <c r="AF537" s="132"/>
      <c r="AG537" s="132"/>
      <c r="AI537" s="132"/>
      <c r="AK537" s="132"/>
      <c r="AM537" s="132"/>
      <c r="AO537" s="132"/>
      <c r="AP537" s="132"/>
      <c r="AQ537" s="132"/>
      <c r="AS537" s="132"/>
      <c r="AU537" s="132"/>
      <c r="AW537" s="132"/>
      <c r="AX537" s="132"/>
      <c r="AZ537" s="132"/>
      <c r="BB537" s="132"/>
      <c r="BD537" s="132"/>
      <c r="BF537" s="132"/>
      <c r="BH537" s="132"/>
      <c r="BJ537" s="132"/>
      <c r="BL537" s="132"/>
      <c r="BM537" s="132"/>
      <c r="BN537" s="132"/>
      <c r="BO537" s="132"/>
      <c r="BQ537" s="132"/>
      <c r="BR537" s="132"/>
      <c r="BS537" s="132"/>
      <c r="BU537" s="132"/>
      <c r="BW537" s="132"/>
      <c r="BY537" s="132"/>
      <c r="CA537" s="132"/>
      <c r="CC537" s="132"/>
      <c r="CF537" s="132"/>
      <c r="CG537" s="132"/>
      <c r="CI537" s="132"/>
      <c r="CK537" s="132"/>
      <c r="CM537" s="132"/>
      <c r="CO537" s="132"/>
      <c r="CQ537" s="132"/>
      <c r="CR537" s="132"/>
      <c r="CT537" s="132"/>
      <c r="CU537" s="132"/>
      <c r="CW537" s="132"/>
      <c r="CY537" s="132"/>
      <c r="DA537" s="132"/>
      <c r="DB537" s="132"/>
      <c r="DD537" s="132"/>
      <c r="DE537" s="132"/>
      <c r="DF537" s="132"/>
      <c r="DH537" s="132"/>
      <c r="DJ537" s="132"/>
      <c r="DK537" s="132"/>
      <c r="DL537" s="132"/>
      <c r="DM537" s="132"/>
      <c r="DN537" s="132"/>
      <c r="DO537" s="132"/>
      <c r="DQ537" s="132"/>
      <c r="DR537" s="132"/>
      <c r="DT537" s="132"/>
      <c r="DU537" s="132"/>
      <c r="DV537" s="132"/>
      <c r="DW537" s="132"/>
      <c r="DX537" s="132"/>
      <c r="DY537" s="132"/>
      <c r="DZ537" s="132"/>
      <c r="EA537" s="132"/>
      <c r="EB537" s="132"/>
      <c r="EC537" s="132"/>
    </row>
    <row r="538" spans="14:133">
      <c r="N538" s="131"/>
      <c r="Q538" s="132"/>
      <c r="S538" s="132"/>
      <c r="U538" s="132"/>
      <c r="V538" s="132"/>
      <c r="X538" s="132"/>
      <c r="Z538" s="132"/>
      <c r="AB538" s="132"/>
      <c r="AC538" s="132"/>
      <c r="AD538" s="132"/>
      <c r="AF538" s="132"/>
      <c r="AG538" s="132"/>
      <c r="AI538" s="132"/>
      <c r="AK538" s="132"/>
      <c r="AM538" s="132"/>
      <c r="AO538" s="132"/>
      <c r="AP538" s="132"/>
      <c r="AQ538" s="132"/>
      <c r="AS538" s="132"/>
      <c r="AU538" s="132"/>
      <c r="AW538" s="132"/>
      <c r="AX538" s="132"/>
      <c r="AZ538" s="132"/>
      <c r="BB538" s="132"/>
      <c r="BD538" s="132"/>
      <c r="BF538" s="132"/>
      <c r="BH538" s="132"/>
      <c r="BJ538" s="132"/>
      <c r="BL538" s="132"/>
      <c r="BM538" s="132"/>
      <c r="BN538" s="132"/>
      <c r="BO538" s="132"/>
      <c r="BQ538" s="132"/>
      <c r="BR538" s="132"/>
      <c r="BS538" s="132"/>
      <c r="BU538" s="132"/>
      <c r="BW538" s="132"/>
      <c r="BY538" s="132"/>
      <c r="CA538" s="132"/>
      <c r="CC538" s="132"/>
      <c r="CF538" s="132"/>
      <c r="CG538" s="132"/>
      <c r="CI538" s="132"/>
      <c r="CK538" s="132"/>
      <c r="CM538" s="132"/>
      <c r="CO538" s="132"/>
      <c r="CQ538" s="132"/>
      <c r="CR538" s="132"/>
      <c r="CT538" s="132"/>
      <c r="CU538" s="132"/>
      <c r="CW538" s="132"/>
      <c r="CY538" s="132"/>
      <c r="DA538" s="132"/>
      <c r="DB538" s="132"/>
      <c r="DD538" s="132"/>
      <c r="DE538" s="132"/>
      <c r="DF538" s="132"/>
      <c r="DH538" s="132"/>
      <c r="DJ538" s="132"/>
      <c r="DK538" s="132"/>
      <c r="DL538" s="132"/>
      <c r="DM538" s="132"/>
      <c r="DN538" s="132"/>
      <c r="DO538" s="132"/>
      <c r="DQ538" s="132"/>
      <c r="DR538" s="132"/>
      <c r="DT538" s="132"/>
      <c r="DU538" s="132"/>
      <c r="DV538" s="132"/>
      <c r="DW538" s="132"/>
      <c r="DX538" s="132"/>
      <c r="DY538" s="132"/>
      <c r="DZ538" s="132"/>
      <c r="EA538" s="132"/>
      <c r="EB538" s="132"/>
      <c r="EC538" s="132"/>
    </row>
    <row r="539" spans="14:133">
      <c r="N539" s="131"/>
      <c r="Q539" s="132"/>
      <c r="S539" s="132"/>
      <c r="U539" s="132"/>
      <c r="V539" s="132"/>
      <c r="X539" s="132"/>
      <c r="Z539" s="132"/>
      <c r="AB539" s="132"/>
      <c r="AC539" s="132"/>
      <c r="AD539" s="132"/>
      <c r="AF539" s="132"/>
      <c r="AG539" s="132"/>
      <c r="AI539" s="132"/>
      <c r="AK539" s="132"/>
      <c r="AM539" s="132"/>
      <c r="AO539" s="132"/>
      <c r="AP539" s="132"/>
      <c r="AQ539" s="132"/>
      <c r="AS539" s="132"/>
      <c r="AU539" s="132"/>
      <c r="AW539" s="132"/>
      <c r="AX539" s="132"/>
      <c r="AZ539" s="132"/>
      <c r="BB539" s="132"/>
      <c r="BD539" s="132"/>
      <c r="BF539" s="132"/>
      <c r="BH539" s="132"/>
      <c r="BJ539" s="132"/>
      <c r="BL539" s="132"/>
      <c r="BM539" s="132"/>
      <c r="BN539" s="132"/>
      <c r="BO539" s="132"/>
      <c r="BQ539" s="132"/>
      <c r="BR539" s="132"/>
      <c r="BS539" s="132"/>
      <c r="BU539" s="132"/>
      <c r="BW539" s="132"/>
      <c r="BY539" s="132"/>
      <c r="CA539" s="132"/>
      <c r="CC539" s="132"/>
      <c r="CF539" s="132"/>
      <c r="CG539" s="132"/>
      <c r="CI539" s="132"/>
      <c r="CK539" s="132"/>
      <c r="CM539" s="132"/>
      <c r="CO539" s="132"/>
      <c r="CQ539" s="132"/>
      <c r="CR539" s="132"/>
      <c r="CT539" s="132"/>
      <c r="CU539" s="132"/>
      <c r="CW539" s="132"/>
      <c r="CY539" s="132"/>
      <c r="DA539" s="132"/>
      <c r="DB539" s="132"/>
      <c r="DD539" s="132"/>
      <c r="DE539" s="132"/>
      <c r="DF539" s="132"/>
      <c r="DH539" s="132"/>
      <c r="DJ539" s="132"/>
      <c r="DK539" s="132"/>
      <c r="DL539" s="132"/>
      <c r="DM539" s="132"/>
      <c r="DN539" s="132"/>
      <c r="DO539" s="132"/>
      <c r="DQ539" s="132"/>
      <c r="DR539" s="132"/>
      <c r="DT539" s="132"/>
      <c r="DU539" s="132"/>
      <c r="DV539" s="132"/>
      <c r="DW539" s="132"/>
      <c r="DX539" s="132"/>
      <c r="DY539" s="132"/>
      <c r="DZ539" s="132"/>
      <c r="EA539" s="132"/>
      <c r="EB539" s="132"/>
      <c r="EC539" s="132"/>
    </row>
    <row r="540" spans="14:133">
      <c r="N540" s="131"/>
      <c r="Q540" s="132"/>
      <c r="S540" s="132"/>
      <c r="U540" s="132"/>
      <c r="V540" s="132"/>
      <c r="X540" s="132"/>
      <c r="Z540" s="132"/>
      <c r="AB540" s="132"/>
      <c r="AC540" s="132"/>
      <c r="AD540" s="132"/>
      <c r="AF540" s="132"/>
      <c r="AG540" s="132"/>
      <c r="AI540" s="132"/>
      <c r="AK540" s="132"/>
      <c r="AM540" s="132"/>
      <c r="AO540" s="132"/>
      <c r="AP540" s="132"/>
      <c r="AQ540" s="132"/>
      <c r="AS540" s="132"/>
      <c r="AU540" s="132"/>
      <c r="AW540" s="132"/>
      <c r="AX540" s="132"/>
      <c r="AZ540" s="132"/>
      <c r="BB540" s="132"/>
      <c r="BD540" s="132"/>
      <c r="BF540" s="132"/>
      <c r="BH540" s="132"/>
      <c r="BJ540" s="132"/>
      <c r="BL540" s="132"/>
      <c r="BM540" s="132"/>
      <c r="BN540" s="132"/>
      <c r="BO540" s="132"/>
      <c r="BQ540" s="132"/>
      <c r="BR540" s="132"/>
      <c r="BS540" s="132"/>
      <c r="BU540" s="132"/>
      <c r="BW540" s="132"/>
      <c r="BY540" s="132"/>
      <c r="CA540" s="132"/>
      <c r="CC540" s="132"/>
      <c r="CF540" s="132"/>
      <c r="CG540" s="132"/>
      <c r="CI540" s="132"/>
      <c r="CK540" s="132"/>
      <c r="CM540" s="132"/>
      <c r="CO540" s="132"/>
      <c r="CQ540" s="132"/>
      <c r="CR540" s="132"/>
      <c r="CT540" s="132"/>
      <c r="CU540" s="132"/>
      <c r="CW540" s="132"/>
      <c r="CY540" s="132"/>
      <c r="DA540" s="132"/>
      <c r="DB540" s="132"/>
      <c r="DD540" s="132"/>
      <c r="DE540" s="132"/>
      <c r="DF540" s="132"/>
      <c r="DH540" s="132"/>
      <c r="DJ540" s="132"/>
      <c r="DK540" s="132"/>
      <c r="DL540" s="132"/>
      <c r="DM540" s="132"/>
      <c r="DN540" s="132"/>
      <c r="DO540" s="132"/>
      <c r="DQ540" s="132"/>
      <c r="DR540" s="132"/>
      <c r="DT540" s="132"/>
      <c r="DU540" s="132"/>
      <c r="DV540" s="132"/>
      <c r="DW540" s="132"/>
      <c r="DX540" s="132"/>
      <c r="DY540" s="132"/>
      <c r="DZ540" s="132"/>
      <c r="EA540" s="132"/>
      <c r="EB540" s="132"/>
      <c r="EC540" s="132"/>
    </row>
    <row r="541" spans="14:133">
      <c r="N541" s="131"/>
      <c r="Q541" s="132"/>
      <c r="S541" s="132"/>
      <c r="U541" s="132"/>
      <c r="V541" s="132"/>
      <c r="X541" s="132"/>
      <c r="Z541" s="132"/>
      <c r="AB541" s="132"/>
      <c r="AC541" s="132"/>
      <c r="AD541" s="132"/>
      <c r="AF541" s="132"/>
      <c r="AG541" s="132"/>
      <c r="AI541" s="132"/>
      <c r="AK541" s="132"/>
      <c r="AM541" s="132"/>
      <c r="AO541" s="132"/>
      <c r="AP541" s="132"/>
      <c r="AQ541" s="132"/>
      <c r="AS541" s="132"/>
      <c r="AU541" s="132"/>
      <c r="AW541" s="132"/>
      <c r="AX541" s="132"/>
      <c r="AZ541" s="132"/>
      <c r="BB541" s="132"/>
      <c r="BD541" s="132"/>
      <c r="BF541" s="132"/>
      <c r="BH541" s="132"/>
      <c r="BJ541" s="132"/>
      <c r="BL541" s="132"/>
      <c r="BM541" s="132"/>
      <c r="BN541" s="132"/>
      <c r="BO541" s="132"/>
      <c r="BQ541" s="132"/>
      <c r="BR541" s="132"/>
      <c r="BS541" s="132"/>
      <c r="BU541" s="132"/>
      <c r="BW541" s="132"/>
      <c r="BY541" s="132"/>
      <c r="CA541" s="132"/>
      <c r="CC541" s="132"/>
      <c r="CF541" s="132"/>
      <c r="CG541" s="132"/>
      <c r="CI541" s="132"/>
      <c r="CK541" s="132"/>
      <c r="CM541" s="132"/>
      <c r="CO541" s="132"/>
      <c r="CQ541" s="132"/>
      <c r="CR541" s="132"/>
      <c r="CT541" s="132"/>
      <c r="CU541" s="132"/>
      <c r="CW541" s="132"/>
      <c r="CY541" s="132"/>
      <c r="DA541" s="132"/>
      <c r="DB541" s="132"/>
      <c r="DD541" s="132"/>
      <c r="DE541" s="132"/>
      <c r="DF541" s="132"/>
      <c r="DH541" s="132"/>
      <c r="DJ541" s="132"/>
      <c r="DK541" s="132"/>
      <c r="DL541" s="132"/>
      <c r="DM541" s="132"/>
      <c r="DN541" s="132"/>
      <c r="DO541" s="132"/>
      <c r="DQ541" s="132"/>
      <c r="DR541" s="132"/>
      <c r="DT541" s="132"/>
      <c r="DU541" s="132"/>
      <c r="DV541" s="132"/>
      <c r="DW541" s="132"/>
      <c r="DX541" s="132"/>
      <c r="DY541" s="132"/>
      <c r="DZ541" s="132"/>
      <c r="EA541" s="132"/>
      <c r="EB541" s="132"/>
      <c r="EC541" s="132"/>
    </row>
    <row r="542" spans="14:133">
      <c r="N542" s="131"/>
      <c r="Q542" s="132"/>
      <c r="S542" s="132"/>
      <c r="U542" s="132"/>
      <c r="V542" s="132"/>
      <c r="X542" s="132"/>
      <c r="Z542" s="132"/>
      <c r="AB542" s="132"/>
      <c r="AC542" s="132"/>
      <c r="AD542" s="132"/>
      <c r="AF542" s="132"/>
      <c r="AG542" s="132"/>
      <c r="AI542" s="132"/>
      <c r="AK542" s="132"/>
      <c r="AM542" s="132"/>
      <c r="AO542" s="132"/>
      <c r="AP542" s="132"/>
      <c r="AQ542" s="132"/>
      <c r="AS542" s="132"/>
      <c r="AU542" s="132"/>
      <c r="AW542" s="132"/>
      <c r="AX542" s="132"/>
      <c r="AZ542" s="132"/>
      <c r="BB542" s="132"/>
      <c r="BD542" s="132"/>
      <c r="BF542" s="132"/>
      <c r="BH542" s="132"/>
      <c r="BJ542" s="132"/>
      <c r="BL542" s="132"/>
      <c r="BM542" s="132"/>
      <c r="BN542" s="132"/>
      <c r="BO542" s="132"/>
      <c r="BQ542" s="132"/>
      <c r="BR542" s="132"/>
      <c r="BS542" s="132"/>
      <c r="BU542" s="132"/>
      <c r="BW542" s="132"/>
      <c r="BY542" s="132"/>
      <c r="CA542" s="132"/>
      <c r="CC542" s="132"/>
      <c r="CF542" s="132"/>
      <c r="CG542" s="132"/>
      <c r="CI542" s="132"/>
      <c r="CK542" s="132"/>
      <c r="CM542" s="132"/>
      <c r="CO542" s="132"/>
      <c r="CQ542" s="132"/>
      <c r="CR542" s="132"/>
      <c r="CT542" s="132"/>
      <c r="CU542" s="132"/>
      <c r="CW542" s="132"/>
      <c r="CY542" s="132"/>
      <c r="DA542" s="132"/>
      <c r="DB542" s="132"/>
      <c r="DD542" s="132"/>
      <c r="DE542" s="132"/>
      <c r="DF542" s="132"/>
      <c r="DH542" s="132"/>
      <c r="DJ542" s="132"/>
      <c r="DK542" s="132"/>
      <c r="DL542" s="132"/>
      <c r="DM542" s="132"/>
      <c r="DN542" s="132"/>
      <c r="DO542" s="132"/>
      <c r="DQ542" s="132"/>
      <c r="DR542" s="132"/>
      <c r="DT542" s="132"/>
      <c r="DU542" s="132"/>
      <c r="DV542" s="132"/>
      <c r="DW542" s="132"/>
      <c r="DX542" s="132"/>
      <c r="DY542" s="132"/>
      <c r="DZ542" s="132"/>
      <c r="EA542" s="132"/>
      <c r="EB542" s="132"/>
      <c r="EC542" s="132"/>
    </row>
    <row r="543" spans="14:133">
      <c r="N543" s="131"/>
      <c r="Q543" s="132"/>
      <c r="S543" s="132"/>
      <c r="U543" s="132"/>
      <c r="V543" s="132"/>
      <c r="X543" s="132"/>
      <c r="Z543" s="132"/>
      <c r="AB543" s="132"/>
      <c r="AC543" s="132"/>
      <c r="AD543" s="132"/>
      <c r="AF543" s="132"/>
      <c r="AG543" s="132"/>
      <c r="AI543" s="132"/>
      <c r="AK543" s="132"/>
      <c r="AM543" s="132"/>
      <c r="AO543" s="132"/>
      <c r="AP543" s="132"/>
      <c r="AQ543" s="132"/>
      <c r="AS543" s="132"/>
      <c r="AU543" s="132"/>
      <c r="AW543" s="132"/>
      <c r="AX543" s="132"/>
      <c r="AZ543" s="132"/>
      <c r="BB543" s="132"/>
      <c r="BD543" s="132"/>
      <c r="BF543" s="132"/>
      <c r="BH543" s="132"/>
      <c r="BJ543" s="132"/>
      <c r="BL543" s="132"/>
      <c r="BM543" s="132"/>
      <c r="BN543" s="132"/>
      <c r="BO543" s="132"/>
      <c r="BQ543" s="132"/>
      <c r="BR543" s="132"/>
      <c r="BS543" s="132"/>
      <c r="BU543" s="132"/>
      <c r="BW543" s="132"/>
      <c r="BY543" s="132"/>
      <c r="CA543" s="132"/>
      <c r="CC543" s="132"/>
      <c r="CF543" s="132"/>
      <c r="CG543" s="132"/>
      <c r="CI543" s="132"/>
      <c r="CK543" s="132"/>
      <c r="CM543" s="132"/>
      <c r="CO543" s="132"/>
      <c r="CQ543" s="132"/>
      <c r="CR543" s="132"/>
      <c r="CT543" s="132"/>
      <c r="CU543" s="132"/>
      <c r="CW543" s="132"/>
      <c r="CY543" s="132"/>
      <c r="DA543" s="132"/>
      <c r="DB543" s="132"/>
      <c r="DD543" s="132"/>
      <c r="DE543" s="132"/>
      <c r="DF543" s="132"/>
      <c r="DH543" s="132"/>
      <c r="DJ543" s="132"/>
      <c r="DK543" s="132"/>
      <c r="DL543" s="132"/>
      <c r="DM543" s="132"/>
      <c r="DN543" s="132"/>
      <c r="DO543" s="132"/>
      <c r="DQ543" s="132"/>
      <c r="DR543" s="132"/>
      <c r="DT543" s="132"/>
      <c r="DU543" s="132"/>
      <c r="DV543" s="132"/>
      <c r="DW543" s="132"/>
      <c r="DX543" s="132"/>
      <c r="DY543" s="132"/>
      <c r="DZ543" s="132"/>
      <c r="EA543" s="132"/>
      <c r="EB543" s="132"/>
      <c r="EC543" s="132"/>
    </row>
    <row r="544" spans="14:133">
      <c r="N544" s="131"/>
      <c r="Q544" s="132"/>
      <c r="S544" s="132"/>
      <c r="U544" s="132"/>
      <c r="V544" s="132"/>
      <c r="X544" s="132"/>
      <c r="Z544" s="132"/>
      <c r="AB544" s="132"/>
      <c r="AC544" s="132"/>
      <c r="AD544" s="132"/>
      <c r="AF544" s="132"/>
      <c r="AG544" s="132"/>
      <c r="AI544" s="132"/>
      <c r="AK544" s="132"/>
      <c r="AM544" s="132"/>
      <c r="AO544" s="132"/>
      <c r="AP544" s="132"/>
      <c r="AQ544" s="132"/>
      <c r="AS544" s="132"/>
      <c r="AU544" s="132"/>
      <c r="AW544" s="132"/>
      <c r="AX544" s="132"/>
      <c r="AZ544" s="132"/>
      <c r="BB544" s="132"/>
      <c r="BD544" s="132"/>
      <c r="BF544" s="132"/>
      <c r="BH544" s="132"/>
      <c r="BJ544" s="132"/>
      <c r="BL544" s="132"/>
      <c r="BM544" s="132"/>
      <c r="BN544" s="132"/>
      <c r="BO544" s="132"/>
      <c r="BQ544" s="132"/>
      <c r="BR544" s="132"/>
      <c r="BS544" s="132"/>
      <c r="BU544" s="132"/>
      <c r="BW544" s="132"/>
      <c r="BY544" s="132"/>
      <c r="CA544" s="132"/>
      <c r="CC544" s="132"/>
      <c r="CF544" s="132"/>
      <c r="CG544" s="132"/>
      <c r="CI544" s="132"/>
      <c r="CK544" s="132"/>
      <c r="CM544" s="132"/>
      <c r="CO544" s="132"/>
      <c r="CQ544" s="132"/>
      <c r="CR544" s="132"/>
      <c r="CT544" s="132"/>
      <c r="CU544" s="132"/>
      <c r="CW544" s="132"/>
      <c r="CY544" s="132"/>
      <c r="DA544" s="132"/>
      <c r="DB544" s="132"/>
      <c r="DD544" s="132"/>
      <c r="DE544" s="132"/>
      <c r="DF544" s="132"/>
      <c r="DH544" s="132"/>
      <c r="DJ544" s="132"/>
      <c r="DK544" s="132"/>
      <c r="DL544" s="132"/>
      <c r="DM544" s="132"/>
      <c r="DN544" s="132"/>
      <c r="DO544" s="132"/>
      <c r="DQ544" s="132"/>
      <c r="DR544" s="132"/>
      <c r="DT544" s="132"/>
      <c r="DU544" s="132"/>
      <c r="DV544" s="132"/>
      <c r="DW544" s="132"/>
      <c r="DX544" s="132"/>
      <c r="DY544" s="132"/>
      <c r="DZ544" s="132"/>
      <c r="EA544" s="132"/>
      <c r="EB544" s="132"/>
      <c r="EC544" s="132"/>
    </row>
    <row r="545" spans="14:133">
      <c r="N545" s="131"/>
      <c r="Q545" s="132"/>
      <c r="S545" s="132"/>
      <c r="U545" s="132"/>
      <c r="V545" s="132"/>
      <c r="X545" s="132"/>
      <c r="Z545" s="132"/>
      <c r="AB545" s="132"/>
      <c r="AC545" s="132"/>
      <c r="AD545" s="132"/>
      <c r="AF545" s="132"/>
      <c r="AG545" s="132"/>
      <c r="AI545" s="132"/>
      <c r="AK545" s="132"/>
      <c r="AM545" s="132"/>
      <c r="AO545" s="132"/>
      <c r="AP545" s="132"/>
      <c r="AQ545" s="132"/>
      <c r="AS545" s="132"/>
      <c r="AU545" s="132"/>
      <c r="AW545" s="132"/>
      <c r="AX545" s="132"/>
      <c r="AZ545" s="132"/>
      <c r="BB545" s="132"/>
      <c r="BD545" s="132"/>
      <c r="BF545" s="132"/>
      <c r="BH545" s="132"/>
      <c r="BJ545" s="132"/>
      <c r="BL545" s="132"/>
      <c r="BM545" s="132"/>
      <c r="BN545" s="132"/>
      <c r="BO545" s="132"/>
      <c r="BQ545" s="132"/>
      <c r="BR545" s="132"/>
      <c r="BS545" s="132"/>
      <c r="BU545" s="132"/>
      <c r="BW545" s="132"/>
      <c r="BY545" s="132"/>
      <c r="CA545" s="132"/>
      <c r="CC545" s="132"/>
      <c r="CF545" s="132"/>
      <c r="CG545" s="132"/>
      <c r="CI545" s="132"/>
      <c r="CK545" s="132"/>
      <c r="CM545" s="132"/>
      <c r="CO545" s="132"/>
      <c r="CQ545" s="132"/>
      <c r="CR545" s="132"/>
      <c r="CT545" s="132"/>
      <c r="CU545" s="132"/>
      <c r="CW545" s="132"/>
      <c r="CY545" s="132"/>
      <c r="DA545" s="132"/>
      <c r="DB545" s="132"/>
      <c r="DD545" s="132"/>
      <c r="DE545" s="132"/>
      <c r="DF545" s="132"/>
      <c r="DH545" s="132"/>
      <c r="DJ545" s="132"/>
      <c r="DK545" s="132"/>
      <c r="DL545" s="132"/>
      <c r="DM545" s="132"/>
      <c r="DN545" s="132"/>
      <c r="DO545" s="132"/>
      <c r="DQ545" s="132"/>
      <c r="DR545" s="132"/>
      <c r="DT545" s="132"/>
      <c r="DU545" s="132"/>
      <c r="DV545" s="132"/>
      <c r="DW545" s="132"/>
      <c r="DX545" s="132"/>
      <c r="DY545" s="132"/>
      <c r="DZ545" s="132"/>
      <c r="EA545" s="132"/>
      <c r="EB545" s="132"/>
      <c r="EC545" s="132"/>
    </row>
    <row r="546" spans="14:133">
      <c r="N546" s="131"/>
      <c r="Q546" s="132"/>
      <c r="S546" s="132"/>
      <c r="U546" s="132"/>
      <c r="V546" s="132"/>
      <c r="X546" s="132"/>
      <c r="Z546" s="132"/>
      <c r="AB546" s="132"/>
      <c r="AC546" s="132"/>
      <c r="AD546" s="132"/>
      <c r="AF546" s="132"/>
      <c r="AG546" s="132"/>
      <c r="AI546" s="132"/>
      <c r="AK546" s="132"/>
      <c r="AM546" s="132"/>
      <c r="AO546" s="132"/>
      <c r="AP546" s="132"/>
      <c r="AQ546" s="132"/>
      <c r="AS546" s="132"/>
      <c r="AU546" s="132"/>
      <c r="AW546" s="132"/>
      <c r="AX546" s="132"/>
      <c r="AZ546" s="132"/>
      <c r="BB546" s="132"/>
      <c r="BD546" s="132"/>
      <c r="BF546" s="132"/>
      <c r="BH546" s="132"/>
      <c r="BJ546" s="132"/>
      <c r="BL546" s="132"/>
      <c r="BM546" s="132"/>
      <c r="BN546" s="132"/>
      <c r="BO546" s="132"/>
      <c r="BQ546" s="132"/>
      <c r="BR546" s="132"/>
      <c r="BS546" s="132"/>
      <c r="BU546" s="132"/>
      <c r="BW546" s="132"/>
      <c r="BY546" s="132"/>
      <c r="CA546" s="132"/>
      <c r="CC546" s="132"/>
      <c r="CF546" s="132"/>
      <c r="CG546" s="132"/>
      <c r="CI546" s="132"/>
      <c r="CK546" s="132"/>
      <c r="CM546" s="132"/>
      <c r="CO546" s="132"/>
      <c r="CQ546" s="132"/>
      <c r="CR546" s="132"/>
      <c r="CT546" s="132"/>
      <c r="CU546" s="132"/>
      <c r="CW546" s="132"/>
      <c r="CY546" s="132"/>
      <c r="DA546" s="132"/>
      <c r="DB546" s="132"/>
      <c r="DD546" s="132"/>
      <c r="DE546" s="132"/>
      <c r="DF546" s="132"/>
      <c r="DH546" s="132"/>
      <c r="DJ546" s="132"/>
      <c r="DK546" s="132"/>
      <c r="DL546" s="132"/>
      <c r="DM546" s="132"/>
      <c r="DN546" s="132"/>
      <c r="DO546" s="132"/>
      <c r="DQ546" s="132"/>
      <c r="DR546" s="132"/>
      <c r="DT546" s="132"/>
      <c r="DU546" s="132"/>
      <c r="DV546" s="132"/>
      <c r="DW546" s="132"/>
      <c r="DX546" s="132"/>
      <c r="DY546" s="132"/>
      <c r="DZ546" s="132"/>
      <c r="EA546" s="132"/>
      <c r="EB546" s="132"/>
      <c r="EC546" s="132"/>
    </row>
    <row r="547" spans="14:133">
      <c r="N547" s="131"/>
      <c r="Q547" s="132"/>
      <c r="S547" s="132"/>
      <c r="U547" s="132"/>
      <c r="V547" s="132"/>
      <c r="X547" s="132"/>
      <c r="Z547" s="132"/>
      <c r="AB547" s="132"/>
      <c r="AC547" s="132"/>
      <c r="AD547" s="132"/>
      <c r="AF547" s="132"/>
      <c r="AG547" s="132"/>
      <c r="AI547" s="132"/>
      <c r="AK547" s="132"/>
      <c r="AM547" s="132"/>
      <c r="AO547" s="132"/>
      <c r="AP547" s="132"/>
      <c r="AQ547" s="132"/>
      <c r="AS547" s="132"/>
      <c r="AU547" s="132"/>
      <c r="AW547" s="132"/>
      <c r="AX547" s="132"/>
      <c r="AZ547" s="132"/>
      <c r="BB547" s="132"/>
      <c r="BD547" s="132"/>
      <c r="BF547" s="132"/>
      <c r="BH547" s="132"/>
      <c r="BJ547" s="132"/>
      <c r="BL547" s="132"/>
      <c r="BM547" s="132"/>
      <c r="BN547" s="132"/>
      <c r="BO547" s="132"/>
      <c r="BQ547" s="132"/>
      <c r="BR547" s="132"/>
      <c r="BS547" s="132"/>
      <c r="BU547" s="132"/>
      <c r="BW547" s="132"/>
      <c r="BY547" s="132"/>
      <c r="CA547" s="132"/>
      <c r="CC547" s="132"/>
      <c r="CF547" s="132"/>
      <c r="CG547" s="132"/>
      <c r="CI547" s="132"/>
      <c r="CK547" s="132"/>
      <c r="CM547" s="132"/>
      <c r="CO547" s="132"/>
      <c r="CQ547" s="132"/>
      <c r="CR547" s="132"/>
      <c r="CT547" s="132"/>
      <c r="CU547" s="132"/>
      <c r="CW547" s="132"/>
      <c r="CY547" s="132"/>
      <c r="DA547" s="132"/>
      <c r="DB547" s="132"/>
      <c r="DD547" s="132"/>
      <c r="DE547" s="132"/>
      <c r="DF547" s="132"/>
      <c r="DH547" s="132"/>
      <c r="DJ547" s="132"/>
      <c r="DK547" s="132"/>
      <c r="DL547" s="132"/>
      <c r="DM547" s="132"/>
      <c r="DN547" s="132"/>
      <c r="DO547" s="132"/>
      <c r="DQ547" s="132"/>
      <c r="DR547" s="132"/>
      <c r="DT547" s="132"/>
      <c r="DU547" s="132"/>
      <c r="DV547" s="132"/>
      <c r="DW547" s="132"/>
      <c r="DX547" s="132"/>
      <c r="DY547" s="132"/>
      <c r="DZ547" s="132"/>
      <c r="EA547" s="132"/>
      <c r="EB547" s="132"/>
      <c r="EC547" s="132"/>
    </row>
    <row r="548" spans="14:133">
      <c r="N548" s="131"/>
      <c r="Q548" s="132"/>
      <c r="S548" s="132"/>
      <c r="U548" s="132"/>
      <c r="V548" s="132"/>
      <c r="X548" s="132"/>
      <c r="Z548" s="132"/>
      <c r="AB548" s="132"/>
      <c r="AC548" s="132"/>
      <c r="AD548" s="132"/>
      <c r="AF548" s="132"/>
      <c r="AG548" s="132"/>
      <c r="AI548" s="132"/>
      <c r="AK548" s="132"/>
      <c r="AM548" s="132"/>
      <c r="AO548" s="132"/>
      <c r="AP548" s="132"/>
      <c r="AQ548" s="132"/>
      <c r="AS548" s="132"/>
      <c r="AU548" s="132"/>
      <c r="AW548" s="132"/>
      <c r="AX548" s="132"/>
      <c r="AZ548" s="132"/>
      <c r="BB548" s="132"/>
      <c r="BD548" s="132"/>
      <c r="BF548" s="132"/>
      <c r="BH548" s="132"/>
      <c r="BJ548" s="132"/>
      <c r="BL548" s="132"/>
      <c r="BM548" s="132"/>
      <c r="BN548" s="132"/>
      <c r="BO548" s="132"/>
      <c r="BQ548" s="132"/>
      <c r="BR548" s="132"/>
      <c r="BS548" s="132"/>
      <c r="BU548" s="132"/>
      <c r="BW548" s="132"/>
      <c r="BY548" s="132"/>
      <c r="CA548" s="132"/>
      <c r="CC548" s="132"/>
      <c r="CF548" s="132"/>
      <c r="CG548" s="132"/>
      <c r="CI548" s="132"/>
      <c r="CK548" s="132"/>
      <c r="CM548" s="132"/>
      <c r="CO548" s="132"/>
      <c r="CQ548" s="132"/>
      <c r="CR548" s="132"/>
      <c r="CT548" s="132"/>
      <c r="CU548" s="132"/>
      <c r="CW548" s="132"/>
      <c r="CY548" s="132"/>
      <c r="DA548" s="132"/>
      <c r="DB548" s="132"/>
      <c r="DD548" s="132"/>
      <c r="DE548" s="132"/>
      <c r="DF548" s="132"/>
      <c r="DH548" s="132"/>
      <c r="DJ548" s="132"/>
      <c r="DK548" s="132"/>
      <c r="DL548" s="132"/>
      <c r="DM548" s="132"/>
      <c r="DN548" s="132"/>
      <c r="DO548" s="132"/>
      <c r="DQ548" s="132"/>
      <c r="DR548" s="132"/>
      <c r="DT548" s="132"/>
      <c r="DU548" s="132"/>
      <c r="DV548" s="132"/>
      <c r="DW548" s="132"/>
      <c r="DX548" s="132"/>
      <c r="DY548" s="132"/>
      <c r="DZ548" s="132"/>
      <c r="EA548" s="132"/>
      <c r="EB548" s="132"/>
      <c r="EC548" s="132"/>
    </row>
    <row r="549" spans="14:133">
      <c r="N549" s="131"/>
      <c r="Q549" s="132"/>
      <c r="S549" s="132"/>
      <c r="U549" s="132"/>
      <c r="V549" s="132"/>
      <c r="X549" s="132"/>
      <c r="Z549" s="132"/>
      <c r="AB549" s="132"/>
      <c r="AC549" s="132"/>
      <c r="AD549" s="132"/>
      <c r="AF549" s="132"/>
      <c r="AG549" s="132"/>
      <c r="AI549" s="132"/>
      <c r="AK549" s="132"/>
      <c r="AM549" s="132"/>
      <c r="AO549" s="132"/>
      <c r="AP549" s="132"/>
      <c r="AQ549" s="132"/>
      <c r="AS549" s="132"/>
      <c r="AU549" s="132"/>
      <c r="AW549" s="132"/>
      <c r="AX549" s="132"/>
      <c r="AZ549" s="132"/>
      <c r="BB549" s="132"/>
      <c r="BD549" s="132"/>
      <c r="BF549" s="132"/>
      <c r="BH549" s="132"/>
      <c r="BJ549" s="132"/>
      <c r="BL549" s="132"/>
      <c r="BM549" s="132"/>
      <c r="BN549" s="132"/>
      <c r="BO549" s="132"/>
      <c r="BQ549" s="132"/>
      <c r="BR549" s="132"/>
      <c r="BS549" s="132"/>
      <c r="BU549" s="132"/>
      <c r="BW549" s="132"/>
      <c r="BY549" s="132"/>
      <c r="CA549" s="132"/>
      <c r="CC549" s="132"/>
      <c r="CF549" s="132"/>
      <c r="CG549" s="132"/>
      <c r="CI549" s="132"/>
      <c r="CK549" s="132"/>
      <c r="CM549" s="132"/>
      <c r="CO549" s="132"/>
      <c r="CQ549" s="132"/>
      <c r="CR549" s="132"/>
      <c r="CT549" s="132"/>
      <c r="CU549" s="132"/>
      <c r="CW549" s="132"/>
      <c r="CY549" s="132"/>
      <c r="DA549" s="132"/>
      <c r="DB549" s="132"/>
      <c r="DD549" s="132"/>
      <c r="DE549" s="132"/>
      <c r="DF549" s="132"/>
      <c r="DH549" s="132"/>
      <c r="DJ549" s="132"/>
      <c r="DK549" s="132"/>
      <c r="DL549" s="132"/>
      <c r="DM549" s="132"/>
      <c r="DN549" s="132"/>
      <c r="DO549" s="132"/>
      <c r="DQ549" s="132"/>
      <c r="DR549" s="132"/>
      <c r="DT549" s="132"/>
      <c r="DU549" s="132"/>
      <c r="DV549" s="132"/>
      <c r="DW549" s="132"/>
      <c r="DX549" s="132"/>
      <c r="DY549" s="132"/>
      <c r="DZ549" s="132"/>
      <c r="EA549" s="132"/>
      <c r="EB549" s="132"/>
      <c r="EC549" s="132"/>
    </row>
    <row r="550" spans="14:133">
      <c r="N550" s="131"/>
      <c r="Q550" s="132"/>
      <c r="S550" s="132"/>
      <c r="U550" s="132"/>
      <c r="V550" s="132"/>
      <c r="X550" s="132"/>
      <c r="Z550" s="132"/>
      <c r="AB550" s="132"/>
      <c r="AC550" s="132"/>
      <c r="AD550" s="132"/>
      <c r="AF550" s="132"/>
      <c r="AG550" s="132"/>
      <c r="AI550" s="132"/>
      <c r="AK550" s="132"/>
      <c r="AM550" s="132"/>
      <c r="AO550" s="132"/>
      <c r="AP550" s="132"/>
      <c r="AQ550" s="132"/>
      <c r="AS550" s="132"/>
      <c r="AU550" s="132"/>
      <c r="AW550" s="132"/>
      <c r="AX550" s="132"/>
      <c r="AZ550" s="132"/>
      <c r="BB550" s="132"/>
      <c r="BD550" s="132"/>
      <c r="BF550" s="132"/>
      <c r="BH550" s="132"/>
      <c r="BJ550" s="132"/>
      <c r="BL550" s="132"/>
      <c r="BM550" s="132"/>
      <c r="BN550" s="132"/>
      <c r="BO550" s="132"/>
      <c r="BQ550" s="132"/>
      <c r="BR550" s="132"/>
      <c r="BS550" s="132"/>
      <c r="BU550" s="132"/>
      <c r="BW550" s="132"/>
      <c r="BY550" s="132"/>
      <c r="CA550" s="132"/>
      <c r="CC550" s="132"/>
      <c r="CF550" s="132"/>
      <c r="CG550" s="132"/>
      <c r="CI550" s="132"/>
      <c r="CK550" s="132"/>
      <c r="CM550" s="132"/>
      <c r="CO550" s="132"/>
      <c r="CQ550" s="132"/>
      <c r="CR550" s="132"/>
      <c r="CT550" s="132"/>
      <c r="CU550" s="132"/>
      <c r="CW550" s="132"/>
      <c r="CY550" s="132"/>
      <c r="DA550" s="132"/>
      <c r="DB550" s="132"/>
      <c r="DD550" s="132"/>
      <c r="DE550" s="132"/>
      <c r="DF550" s="132"/>
      <c r="DH550" s="132"/>
      <c r="DJ550" s="132"/>
      <c r="DK550" s="132"/>
      <c r="DL550" s="132"/>
      <c r="DM550" s="132"/>
      <c r="DN550" s="132"/>
      <c r="DO550" s="132"/>
      <c r="DQ550" s="132"/>
      <c r="DR550" s="132"/>
      <c r="DT550" s="132"/>
      <c r="DU550" s="132"/>
      <c r="DV550" s="132"/>
      <c r="DW550" s="132"/>
      <c r="DX550" s="132"/>
      <c r="DY550" s="132"/>
      <c r="DZ550" s="132"/>
      <c r="EA550" s="132"/>
      <c r="EB550" s="132"/>
      <c r="EC550" s="132"/>
    </row>
    <row r="551" spans="14:133">
      <c r="N551" s="131"/>
      <c r="Q551" s="132"/>
      <c r="S551" s="132"/>
      <c r="U551" s="132"/>
      <c r="V551" s="132"/>
      <c r="X551" s="132"/>
      <c r="Z551" s="132"/>
      <c r="AB551" s="132"/>
      <c r="AC551" s="132"/>
      <c r="AD551" s="132"/>
      <c r="AF551" s="132"/>
      <c r="AG551" s="132"/>
      <c r="AI551" s="132"/>
      <c r="AK551" s="132"/>
      <c r="AM551" s="132"/>
      <c r="AO551" s="132"/>
      <c r="AP551" s="132"/>
      <c r="AQ551" s="132"/>
      <c r="AS551" s="132"/>
      <c r="AU551" s="132"/>
      <c r="AW551" s="132"/>
      <c r="AX551" s="132"/>
      <c r="AZ551" s="132"/>
      <c r="BB551" s="132"/>
      <c r="BD551" s="132"/>
      <c r="BF551" s="132"/>
      <c r="BH551" s="132"/>
      <c r="BJ551" s="132"/>
      <c r="BL551" s="132"/>
      <c r="BM551" s="132"/>
      <c r="BN551" s="132"/>
      <c r="BO551" s="132"/>
      <c r="BQ551" s="132"/>
      <c r="BR551" s="132"/>
      <c r="BS551" s="132"/>
      <c r="BU551" s="132"/>
      <c r="BW551" s="132"/>
      <c r="BY551" s="132"/>
      <c r="CA551" s="132"/>
      <c r="CC551" s="132"/>
      <c r="CF551" s="132"/>
      <c r="CG551" s="132"/>
      <c r="CI551" s="132"/>
      <c r="CK551" s="132"/>
      <c r="CM551" s="132"/>
      <c r="CO551" s="132"/>
      <c r="CQ551" s="132"/>
      <c r="CR551" s="132"/>
      <c r="CT551" s="132"/>
      <c r="CU551" s="132"/>
      <c r="CW551" s="132"/>
      <c r="CY551" s="132"/>
      <c r="DA551" s="132"/>
      <c r="DB551" s="132"/>
      <c r="DD551" s="132"/>
      <c r="DE551" s="132"/>
      <c r="DF551" s="132"/>
      <c r="DH551" s="132"/>
      <c r="DJ551" s="132"/>
      <c r="DK551" s="132"/>
      <c r="DL551" s="132"/>
      <c r="DM551" s="132"/>
      <c r="DN551" s="132"/>
      <c r="DO551" s="132"/>
      <c r="DQ551" s="132"/>
      <c r="DR551" s="132"/>
      <c r="DT551" s="132"/>
      <c r="DU551" s="132"/>
      <c r="DV551" s="132"/>
      <c r="DW551" s="132"/>
      <c r="DX551" s="132"/>
      <c r="DY551" s="132"/>
      <c r="DZ551" s="132"/>
      <c r="EA551" s="132"/>
      <c r="EB551" s="132"/>
      <c r="EC551" s="132"/>
    </row>
    <row r="552" spans="14:133">
      <c r="N552" s="131"/>
      <c r="Q552" s="132"/>
      <c r="S552" s="132"/>
      <c r="U552" s="132"/>
      <c r="V552" s="132"/>
      <c r="X552" s="132"/>
      <c r="Z552" s="132"/>
      <c r="AB552" s="132"/>
      <c r="AC552" s="132"/>
      <c r="AD552" s="132"/>
      <c r="AF552" s="132"/>
      <c r="AG552" s="132"/>
      <c r="AI552" s="132"/>
      <c r="AK552" s="132"/>
      <c r="AM552" s="132"/>
      <c r="AO552" s="132"/>
      <c r="AP552" s="132"/>
      <c r="AQ552" s="132"/>
      <c r="AS552" s="132"/>
      <c r="AU552" s="132"/>
      <c r="AW552" s="132"/>
      <c r="AX552" s="132"/>
      <c r="AZ552" s="132"/>
      <c r="BB552" s="132"/>
      <c r="BD552" s="132"/>
      <c r="BF552" s="132"/>
      <c r="BH552" s="132"/>
      <c r="BJ552" s="132"/>
      <c r="BL552" s="132"/>
      <c r="BM552" s="132"/>
      <c r="BN552" s="132"/>
      <c r="BO552" s="132"/>
      <c r="BQ552" s="132"/>
      <c r="BR552" s="132"/>
      <c r="BS552" s="132"/>
      <c r="BU552" s="132"/>
      <c r="BW552" s="132"/>
      <c r="BY552" s="132"/>
      <c r="CA552" s="132"/>
      <c r="CC552" s="132"/>
      <c r="CF552" s="132"/>
      <c r="CG552" s="132"/>
      <c r="CI552" s="132"/>
      <c r="CK552" s="132"/>
      <c r="CM552" s="132"/>
      <c r="CO552" s="132"/>
      <c r="CQ552" s="132"/>
      <c r="CR552" s="132"/>
      <c r="CT552" s="132"/>
      <c r="CU552" s="132"/>
      <c r="CW552" s="132"/>
      <c r="CY552" s="132"/>
      <c r="DA552" s="132"/>
      <c r="DB552" s="132"/>
      <c r="DD552" s="132"/>
      <c r="DE552" s="132"/>
      <c r="DF552" s="132"/>
      <c r="DH552" s="132"/>
      <c r="DJ552" s="132"/>
      <c r="DK552" s="132"/>
      <c r="DL552" s="132"/>
      <c r="DM552" s="132"/>
      <c r="DN552" s="132"/>
      <c r="DO552" s="132"/>
      <c r="DQ552" s="132"/>
      <c r="DR552" s="132"/>
      <c r="DT552" s="132"/>
      <c r="DU552" s="132"/>
      <c r="DV552" s="132"/>
      <c r="DW552" s="132"/>
      <c r="DX552" s="132"/>
      <c r="DY552" s="132"/>
      <c r="DZ552" s="132"/>
      <c r="EA552" s="132"/>
      <c r="EB552" s="132"/>
      <c r="EC552" s="132"/>
    </row>
    <row r="553" spans="14:133">
      <c r="N553" s="131"/>
      <c r="Q553" s="132"/>
      <c r="S553" s="132"/>
      <c r="U553" s="132"/>
      <c r="V553" s="132"/>
      <c r="X553" s="132"/>
      <c r="Z553" s="132"/>
      <c r="AB553" s="132"/>
      <c r="AC553" s="132"/>
      <c r="AD553" s="132"/>
      <c r="AF553" s="132"/>
      <c r="AG553" s="132"/>
      <c r="AI553" s="132"/>
      <c r="AK553" s="132"/>
      <c r="AM553" s="132"/>
      <c r="AO553" s="132"/>
      <c r="AP553" s="132"/>
      <c r="AQ553" s="132"/>
      <c r="AS553" s="132"/>
      <c r="AU553" s="132"/>
      <c r="AW553" s="132"/>
      <c r="AX553" s="132"/>
      <c r="AZ553" s="132"/>
      <c r="BB553" s="132"/>
      <c r="BD553" s="132"/>
      <c r="BF553" s="132"/>
      <c r="BH553" s="132"/>
      <c r="BJ553" s="132"/>
      <c r="BL553" s="132"/>
      <c r="BM553" s="132"/>
      <c r="BN553" s="132"/>
      <c r="BO553" s="132"/>
      <c r="BQ553" s="132"/>
      <c r="BR553" s="132"/>
      <c r="BS553" s="132"/>
      <c r="BU553" s="132"/>
      <c r="BW553" s="132"/>
      <c r="BY553" s="132"/>
      <c r="CA553" s="132"/>
      <c r="CC553" s="132"/>
      <c r="CF553" s="132"/>
      <c r="CG553" s="132"/>
      <c r="CI553" s="132"/>
      <c r="CK553" s="132"/>
      <c r="CM553" s="132"/>
      <c r="CO553" s="132"/>
      <c r="CQ553" s="132"/>
      <c r="CR553" s="132"/>
      <c r="CT553" s="132"/>
      <c r="CU553" s="132"/>
      <c r="CW553" s="132"/>
      <c r="CY553" s="132"/>
      <c r="DA553" s="132"/>
      <c r="DB553" s="132"/>
      <c r="DD553" s="132"/>
      <c r="DE553" s="132"/>
      <c r="DF553" s="132"/>
      <c r="DH553" s="132"/>
      <c r="DJ553" s="132"/>
      <c r="DK553" s="132"/>
      <c r="DL553" s="132"/>
      <c r="DM553" s="132"/>
      <c r="DN553" s="132"/>
      <c r="DO553" s="132"/>
      <c r="DQ553" s="132"/>
      <c r="DR553" s="132"/>
      <c r="DT553" s="132"/>
      <c r="DU553" s="132"/>
      <c r="DV553" s="132"/>
      <c r="DW553" s="132"/>
      <c r="DX553" s="132"/>
      <c r="DY553" s="132"/>
      <c r="DZ553" s="132"/>
      <c r="EA553" s="132"/>
      <c r="EB553" s="132"/>
      <c r="EC553" s="132"/>
    </row>
    <row r="554" spans="14:133">
      <c r="N554" s="131"/>
      <c r="Q554" s="132"/>
      <c r="S554" s="132"/>
      <c r="U554" s="132"/>
      <c r="V554" s="132"/>
      <c r="X554" s="132"/>
      <c r="Z554" s="132"/>
      <c r="AB554" s="132"/>
      <c r="AC554" s="132"/>
      <c r="AD554" s="132"/>
      <c r="AF554" s="132"/>
      <c r="AG554" s="132"/>
      <c r="AI554" s="132"/>
      <c r="AK554" s="132"/>
      <c r="AM554" s="132"/>
      <c r="AO554" s="132"/>
      <c r="AP554" s="132"/>
      <c r="AQ554" s="132"/>
      <c r="AS554" s="132"/>
      <c r="AU554" s="132"/>
      <c r="AW554" s="132"/>
      <c r="AX554" s="132"/>
      <c r="AZ554" s="132"/>
      <c r="BB554" s="132"/>
      <c r="BD554" s="132"/>
      <c r="BF554" s="132"/>
      <c r="BH554" s="132"/>
      <c r="BJ554" s="132"/>
      <c r="BL554" s="132"/>
      <c r="BM554" s="132"/>
      <c r="BN554" s="132"/>
      <c r="BO554" s="132"/>
      <c r="BQ554" s="132"/>
      <c r="BR554" s="132"/>
      <c r="BS554" s="132"/>
      <c r="BU554" s="132"/>
      <c r="BW554" s="132"/>
      <c r="BY554" s="132"/>
      <c r="CA554" s="132"/>
      <c r="CC554" s="132"/>
      <c r="CF554" s="132"/>
      <c r="CG554" s="132"/>
      <c r="CI554" s="132"/>
      <c r="CK554" s="132"/>
      <c r="CM554" s="132"/>
      <c r="CO554" s="132"/>
      <c r="CQ554" s="132"/>
      <c r="CR554" s="132"/>
      <c r="CT554" s="132"/>
      <c r="CU554" s="132"/>
      <c r="CW554" s="132"/>
      <c r="CY554" s="132"/>
      <c r="DA554" s="132"/>
      <c r="DB554" s="132"/>
      <c r="DD554" s="132"/>
      <c r="DE554" s="132"/>
      <c r="DF554" s="132"/>
      <c r="DH554" s="132"/>
      <c r="DJ554" s="132"/>
      <c r="DK554" s="132"/>
      <c r="DL554" s="132"/>
      <c r="DM554" s="132"/>
      <c r="DN554" s="132"/>
      <c r="DO554" s="132"/>
      <c r="DQ554" s="132"/>
      <c r="DR554" s="132"/>
      <c r="DT554" s="132"/>
      <c r="DU554" s="132"/>
      <c r="DV554" s="132"/>
      <c r="DW554" s="132"/>
      <c r="DX554" s="132"/>
      <c r="DY554" s="132"/>
      <c r="DZ554" s="132"/>
      <c r="EA554" s="132"/>
      <c r="EB554" s="132"/>
      <c r="EC554" s="132"/>
    </row>
    <row r="555" spans="14:133">
      <c r="N555" s="131"/>
      <c r="Q555" s="132"/>
      <c r="S555" s="132"/>
      <c r="U555" s="132"/>
      <c r="V555" s="132"/>
      <c r="X555" s="132"/>
      <c r="Z555" s="132"/>
      <c r="AB555" s="132"/>
      <c r="AC555" s="132"/>
      <c r="AD555" s="132"/>
      <c r="AF555" s="132"/>
      <c r="AG555" s="132"/>
      <c r="AI555" s="132"/>
      <c r="AK555" s="132"/>
      <c r="AM555" s="132"/>
      <c r="AO555" s="132"/>
      <c r="AP555" s="132"/>
      <c r="AQ555" s="132"/>
      <c r="AS555" s="132"/>
      <c r="AU555" s="132"/>
      <c r="AW555" s="132"/>
      <c r="AX555" s="132"/>
      <c r="AZ555" s="132"/>
      <c r="BB555" s="132"/>
      <c r="BD555" s="132"/>
      <c r="BF555" s="132"/>
      <c r="BH555" s="132"/>
      <c r="BJ555" s="132"/>
      <c r="BL555" s="132"/>
      <c r="BM555" s="132"/>
      <c r="BN555" s="132"/>
      <c r="BO555" s="132"/>
      <c r="BQ555" s="132"/>
      <c r="BR555" s="132"/>
      <c r="BS555" s="132"/>
      <c r="BU555" s="132"/>
      <c r="BW555" s="132"/>
      <c r="BY555" s="132"/>
      <c r="CA555" s="132"/>
      <c r="CC555" s="132"/>
      <c r="CF555" s="132"/>
      <c r="CG555" s="132"/>
      <c r="CI555" s="132"/>
      <c r="CK555" s="132"/>
      <c r="CM555" s="132"/>
      <c r="CO555" s="132"/>
      <c r="CQ555" s="132"/>
      <c r="CR555" s="132"/>
      <c r="CT555" s="132"/>
      <c r="CU555" s="132"/>
      <c r="CW555" s="132"/>
      <c r="CY555" s="132"/>
      <c r="DA555" s="132"/>
      <c r="DB555" s="132"/>
      <c r="DD555" s="132"/>
      <c r="DE555" s="132"/>
      <c r="DF555" s="132"/>
      <c r="DH555" s="132"/>
      <c r="DJ555" s="132"/>
      <c r="DK555" s="132"/>
      <c r="DL555" s="132"/>
      <c r="DM555" s="132"/>
      <c r="DN555" s="132"/>
      <c r="DO555" s="132"/>
      <c r="DQ555" s="132"/>
      <c r="DR555" s="132"/>
      <c r="DT555" s="132"/>
      <c r="DU555" s="132"/>
      <c r="DV555" s="132"/>
      <c r="DW555" s="132"/>
      <c r="DX555" s="132"/>
      <c r="DY555" s="132"/>
      <c r="DZ555" s="132"/>
      <c r="EA555" s="132"/>
      <c r="EB555" s="132"/>
      <c r="EC555" s="132"/>
    </row>
    <row r="556" spans="14:133">
      <c r="N556" s="131"/>
      <c r="Q556" s="132"/>
      <c r="S556" s="132"/>
      <c r="U556" s="132"/>
      <c r="V556" s="132"/>
      <c r="X556" s="132"/>
      <c r="Z556" s="132"/>
      <c r="AB556" s="132"/>
      <c r="AC556" s="132"/>
      <c r="AD556" s="132"/>
      <c r="AF556" s="132"/>
      <c r="AG556" s="132"/>
      <c r="AI556" s="132"/>
      <c r="AK556" s="132"/>
      <c r="AM556" s="132"/>
      <c r="AO556" s="132"/>
      <c r="AP556" s="132"/>
      <c r="AQ556" s="132"/>
      <c r="AS556" s="132"/>
      <c r="AU556" s="132"/>
      <c r="AW556" s="132"/>
      <c r="AX556" s="132"/>
      <c r="AZ556" s="132"/>
      <c r="BB556" s="132"/>
      <c r="BD556" s="132"/>
      <c r="BF556" s="132"/>
      <c r="BH556" s="132"/>
      <c r="BJ556" s="132"/>
      <c r="BL556" s="132"/>
      <c r="BM556" s="132"/>
      <c r="BN556" s="132"/>
      <c r="BO556" s="132"/>
      <c r="BQ556" s="132"/>
      <c r="BR556" s="132"/>
      <c r="BS556" s="132"/>
      <c r="BU556" s="132"/>
      <c r="BW556" s="132"/>
      <c r="BY556" s="132"/>
      <c r="CA556" s="132"/>
      <c r="CC556" s="132"/>
      <c r="CF556" s="132"/>
      <c r="CG556" s="132"/>
      <c r="CI556" s="132"/>
      <c r="CK556" s="132"/>
      <c r="CM556" s="132"/>
      <c r="CO556" s="132"/>
      <c r="CQ556" s="132"/>
      <c r="CR556" s="132"/>
      <c r="CT556" s="132"/>
      <c r="CU556" s="132"/>
      <c r="CW556" s="132"/>
      <c r="CY556" s="132"/>
      <c r="DA556" s="132"/>
      <c r="DB556" s="132"/>
      <c r="DD556" s="132"/>
      <c r="DE556" s="132"/>
      <c r="DF556" s="132"/>
      <c r="DH556" s="132"/>
      <c r="DJ556" s="132"/>
      <c r="DK556" s="132"/>
      <c r="DL556" s="132"/>
      <c r="DM556" s="132"/>
      <c r="DN556" s="132"/>
      <c r="DO556" s="132"/>
      <c r="DQ556" s="132"/>
      <c r="DR556" s="132"/>
      <c r="DT556" s="132"/>
      <c r="DU556" s="132"/>
      <c r="DV556" s="132"/>
      <c r="DW556" s="132"/>
      <c r="DX556" s="132"/>
      <c r="DY556" s="132"/>
      <c r="DZ556" s="132"/>
      <c r="EA556" s="132"/>
      <c r="EB556" s="132"/>
      <c r="EC556" s="132"/>
    </row>
    <row r="557" spans="14:133">
      <c r="N557" s="131"/>
      <c r="Q557" s="132"/>
      <c r="S557" s="132"/>
      <c r="U557" s="132"/>
      <c r="V557" s="132"/>
      <c r="X557" s="132"/>
      <c r="Z557" s="132"/>
      <c r="AB557" s="132"/>
      <c r="AC557" s="132"/>
      <c r="AD557" s="132"/>
      <c r="AF557" s="132"/>
      <c r="AG557" s="132"/>
      <c r="AI557" s="132"/>
      <c r="AK557" s="132"/>
      <c r="AM557" s="132"/>
      <c r="AO557" s="132"/>
      <c r="AP557" s="132"/>
      <c r="AQ557" s="132"/>
      <c r="AS557" s="132"/>
      <c r="AU557" s="132"/>
      <c r="AW557" s="132"/>
      <c r="AX557" s="132"/>
      <c r="AZ557" s="132"/>
      <c r="BB557" s="132"/>
      <c r="BD557" s="132"/>
      <c r="BF557" s="132"/>
      <c r="BH557" s="132"/>
      <c r="BJ557" s="132"/>
      <c r="BL557" s="132"/>
      <c r="BM557" s="132"/>
      <c r="BN557" s="132"/>
      <c r="BO557" s="132"/>
      <c r="BQ557" s="132"/>
      <c r="BR557" s="132"/>
      <c r="BS557" s="132"/>
      <c r="BU557" s="132"/>
      <c r="BW557" s="132"/>
      <c r="BY557" s="132"/>
      <c r="CA557" s="132"/>
      <c r="CC557" s="132"/>
      <c r="CF557" s="132"/>
      <c r="CG557" s="132"/>
      <c r="CI557" s="132"/>
      <c r="CK557" s="132"/>
      <c r="CM557" s="132"/>
      <c r="CO557" s="132"/>
      <c r="CQ557" s="132"/>
      <c r="CR557" s="132"/>
      <c r="CT557" s="132"/>
      <c r="CU557" s="132"/>
      <c r="CW557" s="132"/>
      <c r="CY557" s="132"/>
      <c r="DA557" s="132"/>
      <c r="DB557" s="132"/>
      <c r="DD557" s="132"/>
      <c r="DE557" s="132"/>
      <c r="DF557" s="132"/>
      <c r="DH557" s="132"/>
      <c r="DJ557" s="132"/>
      <c r="DK557" s="132"/>
      <c r="DL557" s="132"/>
      <c r="DM557" s="132"/>
      <c r="DN557" s="132"/>
      <c r="DO557" s="132"/>
      <c r="DQ557" s="132"/>
      <c r="DR557" s="132"/>
      <c r="DT557" s="132"/>
      <c r="DU557" s="132"/>
      <c r="DV557" s="132"/>
      <c r="DW557" s="132"/>
      <c r="DX557" s="132"/>
      <c r="DY557" s="132"/>
      <c r="DZ557" s="132"/>
      <c r="EA557" s="132"/>
      <c r="EB557" s="132"/>
      <c r="EC557" s="132"/>
    </row>
    <row r="558" spans="14:133">
      <c r="N558" s="131"/>
      <c r="Q558" s="132"/>
      <c r="S558" s="132"/>
      <c r="U558" s="132"/>
      <c r="V558" s="132"/>
      <c r="X558" s="132"/>
      <c r="Z558" s="132"/>
      <c r="AB558" s="132"/>
      <c r="AC558" s="132"/>
      <c r="AD558" s="132"/>
      <c r="AF558" s="132"/>
      <c r="AG558" s="132"/>
      <c r="AI558" s="132"/>
      <c r="AK558" s="132"/>
      <c r="AM558" s="132"/>
      <c r="AO558" s="132"/>
      <c r="AP558" s="132"/>
      <c r="AQ558" s="132"/>
      <c r="AS558" s="132"/>
      <c r="AU558" s="132"/>
      <c r="AW558" s="132"/>
      <c r="AX558" s="132"/>
      <c r="AZ558" s="132"/>
      <c r="BB558" s="132"/>
      <c r="BD558" s="132"/>
      <c r="BF558" s="132"/>
      <c r="BH558" s="132"/>
      <c r="BJ558" s="132"/>
      <c r="BL558" s="132"/>
      <c r="BM558" s="132"/>
      <c r="BN558" s="132"/>
      <c r="BO558" s="132"/>
      <c r="BQ558" s="132"/>
      <c r="BR558" s="132"/>
      <c r="BS558" s="132"/>
      <c r="BU558" s="132"/>
      <c r="BW558" s="132"/>
      <c r="BY558" s="132"/>
      <c r="CA558" s="132"/>
      <c r="CC558" s="132"/>
      <c r="CF558" s="132"/>
      <c r="CG558" s="132"/>
      <c r="CI558" s="132"/>
      <c r="CK558" s="132"/>
      <c r="CM558" s="132"/>
      <c r="CO558" s="132"/>
      <c r="CQ558" s="132"/>
      <c r="CR558" s="132"/>
      <c r="CT558" s="132"/>
      <c r="CU558" s="132"/>
      <c r="CW558" s="132"/>
      <c r="CY558" s="132"/>
      <c r="DA558" s="132"/>
      <c r="DB558" s="132"/>
      <c r="DD558" s="132"/>
      <c r="DE558" s="132"/>
      <c r="DF558" s="132"/>
      <c r="DH558" s="132"/>
      <c r="DJ558" s="132"/>
      <c r="DK558" s="132"/>
      <c r="DL558" s="132"/>
      <c r="DM558" s="132"/>
      <c r="DN558" s="132"/>
      <c r="DO558" s="132"/>
      <c r="DQ558" s="132"/>
      <c r="DR558" s="132"/>
      <c r="DT558" s="132"/>
      <c r="DU558" s="132"/>
      <c r="DV558" s="132"/>
      <c r="DW558" s="132"/>
      <c r="DX558" s="132"/>
      <c r="DY558" s="132"/>
      <c r="DZ558" s="132"/>
      <c r="EA558" s="132"/>
      <c r="EB558" s="132"/>
      <c r="EC558" s="132"/>
    </row>
    <row r="559" spans="14:133">
      <c r="N559" s="131"/>
      <c r="Q559" s="132"/>
      <c r="S559" s="132"/>
      <c r="U559" s="132"/>
      <c r="V559" s="132"/>
      <c r="X559" s="132"/>
      <c r="Z559" s="132"/>
      <c r="AB559" s="132"/>
      <c r="AC559" s="132"/>
      <c r="AD559" s="132"/>
      <c r="AF559" s="132"/>
      <c r="AG559" s="132"/>
      <c r="AI559" s="132"/>
      <c r="AK559" s="132"/>
      <c r="AM559" s="132"/>
      <c r="AO559" s="132"/>
      <c r="AP559" s="132"/>
      <c r="AQ559" s="132"/>
      <c r="AS559" s="132"/>
      <c r="AU559" s="132"/>
      <c r="AW559" s="132"/>
      <c r="AX559" s="132"/>
      <c r="AZ559" s="132"/>
      <c r="BB559" s="132"/>
      <c r="BD559" s="132"/>
      <c r="BF559" s="132"/>
      <c r="BH559" s="132"/>
      <c r="BJ559" s="132"/>
      <c r="BL559" s="132"/>
      <c r="BM559" s="132"/>
      <c r="BN559" s="132"/>
      <c r="BO559" s="132"/>
      <c r="BQ559" s="132"/>
      <c r="BR559" s="132"/>
      <c r="BS559" s="132"/>
      <c r="BU559" s="132"/>
      <c r="BW559" s="132"/>
      <c r="BY559" s="132"/>
      <c r="CA559" s="132"/>
      <c r="CC559" s="132"/>
      <c r="CF559" s="132"/>
      <c r="CG559" s="132"/>
      <c r="CI559" s="132"/>
      <c r="CK559" s="132"/>
      <c r="CM559" s="132"/>
      <c r="CO559" s="132"/>
      <c r="CQ559" s="132"/>
      <c r="CR559" s="132"/>
      <c r="CT559" s="132"/>
      <c r="CU559" s="132"/>
      <c r="CW559" s="132"/>
      <c r="CY559" s="132"/>
      <c r="DA559" s="132"/>
      <c r="DB559" s="132"/>
      <c r="DD559" s="132"/>
      <c r="DE559" s="132"/>
      <c r="DF559" s="132"/>
      <c r="DH559" s="132"/>
      <c r="DJ559" s="132"/>
      <c r="DK559" s="132"/>
      <c r="DL559" s="132"/>
      <c r="DM559" s="132"/>
      <c r="DN559" s="132"/>
      <c r="DO559" s="132"/>
      <c r="DQ559" s="132"/>
      <c r="DR559" s="132"/>
      <c r="DT559" s="132"/>
      <c r="DU559" s="132"/>
      <c r="DV559" s="132"/>
      <c r="DW559" s="132"/>
      <c r="DX559" s="132"/>
      <c r="DY559" s="132"/>
      <c r="DZ559" s="132"/>
      <c r="EA559" s="132"/>
      <c r="EB559" s="132"/>
      <c r="EC559" s="132"/>
    </row>
    <row r="560" spans="14:133">
      <c r="N560" s="131"/>
      <c r="Q560" s="132"/>
      <c r="S560" s="132"/>
      <c r="U560" s="132"/>
      <c r="V560" s="132"/>
      <c r="X560" s="132"/>
      <c r="Z560" s="132"/>
      <c r="AB560" s="132"/>
      <c r="AC560" s="132"/>
      <c r="AD560" s="132"/>
      <c r="AF560" s="132"/>
      <c r="AG560" s="132"/>
      <c r="AI560" s="132"/>
      <c r="AK560" s="132"/>
      <c r="AM560" s="132"/>
      <c r="AO560" s="132"/>
      <c r="AP560" s="132"/>
      <c r="AQ560" s="132"/>
      <c r="AS560" s="132"/>
      <c r="AU560" s="132"/>
      <c r="AW560" s="132"/>
      <c r="AX560" s="132"/>
      <c r="AZ560" s="132"/>
      <c r="BB560" s="132"/>
      <c r="BD560" s="132"/>
      <c r="BF560" s="132"/>
      <c r="BH560" s="132"/>
      <c r="BJ560" s="132"/>
      <c r="BL560" s="132"/>
      <c r="BM560" s="132"/>
      <c r="BN560" s="132"/>
      <c r="BO560" s="132"/>
      <c r="BQ560" s="132"/>
      <c r="BR560" s="132"/>
      <c r="BS560" s="132"/>
      <c r="BU560" s="132"/>
      <c r="BW560" s="132"/>
      <c r="BY560" s="132"/>
      <c r="CA560" s="132"/>
      <c r="CC560" s="132"/>
      <c r="CF560" s="132"/>
      <c r="CG560" s="132"/>
      <c r="CI560" s="132"/>
      <c r="CK560" s="132"/>
      <c r="CM560" s="132"/>
      <c r="CO560" s="132"/>
      <c r="CQ560" s="132"/>
      <c r="CR560" s="132"/>
      <c r="CT560" s="132"/>
      <c r="CU560" s="132"/>
      <c r="CW560" s="132"/>
      <c r="CY560" s="132"/>
      <c r="DA560" s="132"/>
      <c r="DB560" s="132"/>
      <c r="DD560" s="132"/>
      <c r="DE560" s="132"/>
      <c r="DF560" s="132"/>
      <c r="DH560" s="132"/>
      <c r="DJ560" s="132"/>
      <c r="DK560" s="132"/>
      <c r="DL560" s="132"/>
      <c r="DM560" s="132"/>
      <c r="DN560" s="132"/>
      <c r="DO560" s="132"/>
      <c r="DQ560" s="132"/>
      <c r="DR560" s="132"/>
      <c r="DT560" s="132"/>
      <c r="DU560" s="132"/>
      <c r="DV560" s="132"/>
      <c r="DW560" s="132"/>
      <c r="DX560" s="132"/>
      <c r="DY560" s="132"/>
      <c r="DZ560" s="132"/>
      <c r="EA560" s="132"/>
      <c r="EB560" s="132"/>
      <c r="EC560" s="132"/>
    </row>
    <row r="561" spans="14:133">
      <c r="N561" s="131"/>
      <c r="Q561" s="132"/>
      <c r="S561" s="132"/>
      <c r="U561" s="132"/>
      <c r="V561" s="132"/>
      <c r="X561" s="132"/>
      <c r="Z561" s="132"/>
      <c r="AB561" s="132"/>
      <c r="AC561" s="132"/>
      <c r="AD561" s="132"/>
      <c r="AF561" s="132"/>
      <c r="AG561" s="132"/>
      <c r="AI561" s="132"/>
      <c r="AK561" s="132"/>
      <c r="AM561" s="132"/>
      <c r="AO561" s="132"/>
      <c r="AP561" s="132"/>
      <c r="AQ561" s="132"/>
      <c r="AS561" s="132"/>
      <c r="AU561" s="132"/>
      <c r="AW561" s="132"/>
      <c r="AX561" s="132"/>
      <c r="AZ561" s="132"/>
      <c r="BB561" s="132"/>
      <c r="BD561" s="132"/>
      <c r="BF561" s="132"/>
      <c r="BH561" s="132"/>
      <c r="BJ561" s="132"/>
      <c r="BL561" s="132"/>
      <c r="BM561" s="132"/>
      <c r="BN561" s="132"/>
      <c r="BO561" s="132"/>
      <c r="BQ561" s="132"/>
      <c r="BR561" s="132"/>
      <c r="BS561" s="132"/>
      <c r="BU561" s="132"/>
      <c r="BW561" s="132"/>
      <c r="BY561" s="132"/>
      <c r="CA561" s="132"/>
      <c r="CC561" s="132"/>
      <c r="CF561" s="132"/>
      <c r="CG561" s="132"/>
      <c r="CI561" s="132"/>
      <c r="CK561" s="132"/>
      <c r="CM561" s="132"/>
      <c r="CO561" s="132"/>
      <c r="CQ561" s="132"/>
      <c r="CR561" s="132"/>
      <c r="CT561" s="132"/>
      <c r="CU561" s="132"/>
      <c r="CW561" s="132"/>
      <c r="CY561" s="132"/>
      <c r="DA561" s="132"/>
      <c r="DB561" s="132"/>
      <c r="DD561" s="132"/>
      <c r="DE561" s="132"/>
      <c r="DF561" s="132"/>
      <c r="DH561" s="132"/>
      <c r="DJ561" s="132"/>
      <c r="DK561" s="132"/>
      <c r="DL561" s="132"/>
      <c r="DM561" s="132"/>
      <c r="DN561" s="132"/>
      <c r="DO561" s="132"/>
      <c r="DQ561" s="132"/>
      <c r="DR561" s="132"/>
      <c r="DT561" s="132"/>
      <c r="DU561" s="132"/>
      <c r="DV561" s="132"/>
      <c r="DW561" s="132"/>
      <c r="DX561" s="132"/>
      <c r="DY561" s="132"/>
      <c r="DZ561" s="132"/>
      <c r="EA561" s="132"/>
      <c r="EB561" s="132"/>
      <c r="EC561" s="132"/>
    </row>
    <row r="562" spans="14:133">
      <c r="N562" s="131"/>
      <c r="Q562" s="132"/>
      <c r="S562" s="132"/>
      <c r="U562" s="132"/>
      <c r="V562" s="132"/>
      <c r="X562" s="132"/>
      <c r="Z562" s="132"/>
      <c r="AB562" s="132"/>
      <c r="AC562" s="132"/>
      <c r="AD562" s="132"/>
      <c r="AF562" s="132"/>
      <c r="AG562" s="132"/>
      <c r="AI562" s="132"/>
      <c r="AK562" s="132"/>
      <c r="AM562" s="132"/>
      <c r="AO562" s="132"/>
      <c r="AP562" s="132"/>
      <c r="AQ562" s="132"/>
      <c r="AS562" s="132"/>
      <c r="AU562" s="132"/>
      <c r="AW562" s="132"/>
      <c r="AX562" s="132"/>
      <c r="AZ562" s="132"/>
      <c r="BB562" s="132"/>
      <c r="BD562" s="132"/>
      <c r="BF562" s="132"/>
      <c r="BH562" s="132"/>
      <c r="BJ562" s="132"/>
      <c r="BL562" s="132"/>
      <c r="BM562" s="132"/>
      <c r="BN562" s="132"/>
      <c r="BO562" s="132"/>
      <c r="BQ562" s="132"/>
      <c r="BR562" s="132"/>
      <c r="BS562" s="132"/>
      <c r="BU562" s="132"/>
      <c r="BW562" s="132"/>
      <c r="BY562" s="132"/>
      <c r="CA562" s="132"/>
      <c r="CC562" s="132"/>
      <c r="CF562" s="132"/>
      <c r="CG562" s="132"/>
      <c r="CI562" s="132"/>
      <c r="CK562" s="132"/>
      <c r="CM562" s="132"/>
      <c r="CO562" s="132"/>
      <c r="CQ562" s="132"/>
      <c r="CR562" s="132"/>
      <c r="CT562" s="132"/>
      <c r="CU562" s="132"/>
      <c r="CW562" s="132"/>
      <c r="CY562" s="132"/>
      <c r="DA562" s="132"/>
      <c r="DB562" s="132"/>
      <c r="DD562" s="132"/>
      <c r="DE562" s="132"/>
      <c r="DF562" s="132"/>
      <c r="DH562" s="132"/>
      <c r="DJ562" s="132"/>
      <c r="DK562" s="132"/>
      <c r="DL562" s="132"/>
      <c r="DM562" s="132"/>
      <c r="DN562" s="132"/>
      <c r="DO562" s="132"/>
      <c r="DQ562" s="132"/>
      <c r="DR562" s="132"/>
      <c r="DT562" s="132"/>
      <c r="DU562" s="132"/>
      <c r="DV562" s="132"/>
      <c r="DW562" s="132"/>
      <c r="DX562" s="132"/>
      <c r="DY562" s="132"/>
      <c r="DZ562" s="132"/>
      <c r="EA562" s="132"/>
      <c r="EB562" s="132"/>
      <c r="EC562" s="132"/>
    </row>
    <row r="563" spans="14:133">
      <c r="N563" s="131"/>
      <c r="Q563" s="132"/>
      <c r="S563" s="132"/>
      <c r="U563" s="132"/>
      <c r="V563" s="132"/>
      <c r="X563" s="132"/>
      <c r="Z563" s="132"/>
      <c r="AB563" s="132"/>
      <c r="AC563" s="132"/>
      <c r="AD563" s="132"/>
      <c r="AF563" s="132"/>
      <c r="AG563" s="132"/>
      <c r="AI563" s="132"/>
      <c r="AK563" s="132"/>
      <c r="AM563" s="132"/>
      <c r="AO563" s="132"/>
      <c r="AP563" s="132"/>
      <c r="AQ563" s="132"/>
      <c r="AS563" s="132"/>
      <c r="AU563" s="132"/>
      <c r="AW563" s="132"/>
      <c r="AX563" s="132"/>
      <c r="AZ563" s="132"/>
      <c r="BB563" s="132"/>
      <c r="BD563" s="132"/>
      <c r="BF563" s="132"/>
      <c r="BH563" s="132"/>
      <c r="BJ563" s="132"/>
      <c r="BL563" s="132"/>
      <c r="BM563" s="132"/>
      <c r="BN563" s="132"/>
      <c r="BO563" s="132"/>
      <c r="BQ563" s="132"/>
      <c r="BR563" s="132"/>
      <c r="BS563" s="132"/>
      <c r="BU563" s="132"/>
      <c r="BW563" s="132"/>
      <c r="BY563" s="132"/>
      <c r="CA563" s="132"/>
      <c r="CC563" s="132"/>
      <c r="CF563" s="132"/>
      <c r="CG563" s="132"/>
      <c r="CI563" s="132"/>
      <c r="CK563" s="132"/>
      <c r="CM563" s="132"/>
      <c r="CO563" s="132"/>
      <c r="CQ563" s="132"/>
      <c r="CR563" s="132"/>
      <c r="CT563" s="132"/>
      <c r="CU563" s="132"/>
      <c r="CW563" s="132"/>
      <c r="CY563" s="132"/>
      <c r="DA563" s="132"/>
      <c r="DB563" s="132"/>
      <c r="DD563" s="132"/>
      <c r="DE563" s="132"/>
      <c r="DF563" s="132"/>
      <c r="DH563" s="132"/>
      <c r="DJ563" s="132"/>
      <c r="DK563" s="132"/>
      <c r="DL563" s="132"/>
      <c r="DM563" s="132"/>
      <c r="DN563" s="132"/>
      <c r="DO563" s="132"/>
      <c r="DQ563" s="132"/>
      <c r="DR563" s="132"/>
      <c r="DT563" s="132"/>
      <c r="DU563" s="132"/>
      <c r="DV563" s="132"/>
      <c r="DW563" s="132"/>
      <c r="DX563" s="132"/>
      <c r="DY563" s="132"/>
      <c r="DZ563" s="132"/>
      <c r="EA563" s="132"/>
      <c r="EB563" s="132"/>
      <c r="EC563" s="132"/>
    </row>
    <row r="564" spans="14:133">
      <c r="N564" s="131"/>
      <c r="Q564" s="132"/>
      <c r="S564" s="132"/>
      <c r="U564" s="132"/>
      <c r="V564" s="132"/>
      <c r="X564" s="132"/>
      <c r="Z564" s="132"/>
      <c r="AB564" s="132"/>
      <c r="AC564" s="132"/>
      <c r="AD564" s="132"/>
      <c r="AF564" s="132"/>
      <c r="AG564" s="132"/>
      <c r="AI564" s="132"/>
      <c r="AK564" s="132"/>
      <c r="AM564" s="132"/>
      <c r="AO564" s="132"/>
      <c r="AP564" s="132"/>
      <c r="AQ564" s="132"/>
      <c r="AS564" s="132"/>
      <c r="AU564" s="132"/>
      <c r="AW564" s="132"/>
      <c r="AX564" s="132"/>
      <c r="AZ564" s="132"/>
      <c r="BB564" s="132"/>
      <c r="BD564" s="132"/>
      <c r="BF564" s="132"/>
      <c r="BH564" s="132"/>
      <c r="BJ564" s="132"/>
      <c r="BL564" s="132"/>
      <c r="BM564" s="132"/>
      <c r="BN564" s="132"/>
      <c r="BO564" s="132"/>
      <c r="BQ564" s="132"/>
      <c r="BR564" s="132"/>
      <c r="BS564" s="132"/>
      <c r="BU564" s="132"/>
      <c r="BW564" s="132"/>
      <c r="BY564" s="132"/>
      <c r="CA564" s="132"/>
      <c r="CC564" s="132"/>
      <c r="CF564" s="132"/>
      <c r="CG564" s="132"/>
      <c r="CI564" s="132"/>
      <c r="CK564" s="132"/>
      <c r="CM564" s="132"/>
      <c r="CO564" s="132"/>
      <c r="CQ564" s="132"/>
      <c r="CR564" s="132"/>
      <c r="CT564" s="132"/>
      <c r="CU564" s="132"/>
      <c r="CW564" s="132"/>
      <c r="CY564" s="132"/>
      <c r="DA564" s="132"/>
      <c r="DB564" s="132"/>
      <c r="DD564" s="132"/>
      <c r="DE564" s="132"/>
      <c r="DF564" s="132"/>
      <c r="DH564" s="132"/>
      <c r="DJ564" s="132"/>
      <c r="DK564" s="132"/>
      <c r="DL564" s="132"/>
      <c r="DM564" s="132"/>
      <c r="DN564" s="132"/>
      <c r="DO564" s="132"/>
      <c r="DQ564" s="132"/>
      <c r="DR564" s="132"/>
      <c r="DT564" s="132"/>
      <c r="DU564" s="132"/>
      <c r="DV564" s="132"/>
      <c r="DW564" s="132"/>
      <c r="DX564" s="132"/>
      <c r="DY564" s="132"/>
      <c r="DZ564" s="132"/>
      <c r="EA564" s="132"/>
      <c r="EB564" s="132"/>
      <c r="EC564" s="132"/>
    </row>
    <row r="565" spans="14:133">
      <c r="N565" s="131"/>
      <c r="Q565" s="132"/>
      <c r="S565" s="132"/>
      <c r="U565" s="132"/>
      <c r="V565" s="132"/>
      <c r="X565" s="132"/>
      <c r="Z565" s="132"/>
      <c r="AB565" s="132"/>
      <c r="AC565" s="132"/>
      <c r="AD565" s="132"/>
      <c r="AF565" s="132"/>
      <c r="AG565" s="132"/>
      <c r="AI565" s="132"/>
      <c r="AK565" s="132"/>
      <c r="AM565" s="132"/>
      <c r="AO565" s="132"/>
      <c r="AP565" s="132"/>
      <c r="AQ565" s="132"/>
      <c r="AS565" s="132"/>
      <c r="AU565" s="132"/>
      <c r="AW565" s="132"/>
      <c r="AX565" s="132"/>
      <c r="AZ565" s="132"/>
      <c r="BB565" s="132"/>
      <c r="BD565" s="132"/>
      <c r="BF565" s="132"/>
      <c r="BH565" s="132"/>
      <c r="BJ565" s="132"/>
      <c r="BL565" s="132"/>
      <c r="BM565" s="132"/>
      <c r="BN565" s="132"/>
      <c r="BO565" s="132"/>
      <c r="BQ565" s="132"/>
      <c r="BR565" s="132"/>
      <c r="BS565" s="132"/>
      <c r="BU565" s="132"/>
      <c r="BW565" s="132"/>
      <c r="BY565" s="132"/>
      <c r="CA565" s="132"/>
      <c r="CC565" s="132"/>
      <c r="CF565" s="132"/>
      <c r="CG565" s="132"/>
      <c r="CI565" s="132"/>
      <c r="CK565" s="132"/>
      <c r="CM565" s="132"/>
      <c r="CO565" s="132"/>
      <c r="CQ565" s="132"/>
      <c r="CR565" s="132"/>
      <c r="CT565" s="132"/>
      <c r="CU565" s="132"/>
      <c r="CW565" s="132"/>
      <c r="CY565" s="132"/>
      <c r="DA565" s="132"/>
      <c r="DB565" s="132"/>
      <c r="DD565" s="132"/>
      <c r="DE565" s="132"/>
      <c r="DF565" s="132"/>
      <c r="DH565" s="132"/>
      <c r="DJ565" s="132"/>
      <c r="DK565" s="132"/>
      <c r="DL565" s="132"/>
      <c r="DM565" s="132"/>
      <c r="DN565" s="132"/>
      <c r="DO565" s="132"/>
      <c r="DQ565" s="132"/>
      <c r="DR565" s="132"/>
      <c r="DT565" s="132"/>
      <c r="DU565" s="132"/>
      <c r="DV565" s="132"/>
      <c r="DW565" s="132"/>
      <c r="DX565" s="132"/>
      <c r="DY565" s="132"/>
      <c r="DZ565" s="132"/>
      <c r="EA565" s="132"/>
      <c r="EB565" s="132"/>
      <c r="EC565" s="132"/>
    </row>
    <row r="566" spans="14:133">
      <c r="N566" s="131"/>
      <c r="Q566" s="132"/>
      <c r="S566" s="132"/>
      <c r="U566" s="132"/>
      <c r="V566" s="132"/>
      <c r="X566" s="132"/>
      <c r="Z566" s="132"/>
      <c r="AB566" s="132"/>
      <c r="AC566" s="132"/>
      <c r="AD566" s="132"/>
      <c r="AF566" s="132"/>
      <c r="AG566" s="132"/>
      <c r="AI566" s="132"/>
      <c r="AK566" s="132"/>
      <c r="AM566" s="132"/>
      <c r="AO566" s="132"/>
      <c r="AP566" s="132"/>
      <c r="AQ566" s="132"/>
      <c r="AS566" s="132"/>
      <c r="AU566" s="132"/>
      <c r="AW566" s="132"/>
      <c r="AX566" s="132"/>
      <c r="AZ566" s="132"/>
      <c r="BB566" s="132"/>
      <c r="BD566" s="132"/>
      <c r="BF566" s="132"/>
      <c r="BH566" s="132"/>
      <c r="BJ566" s="132"/>
      <c r="BL566" s="132"/>
      <c r="BM566" s="132"/>
      <c r="BN566" s="132"/>
      <c r="BO566" s="132"/>
      <c r="BQ566" s="132"/>
      <c r="BR566" s="132"/>
      <c r="BS566" s="132"/>
      <c r="BU566" s="132"/>
      <c r="BW566" s="132"/>
      <c r="BY566" s="132"/>
      <c r="CA566" s="132"/>
      <c r="CC566" s="132"/>
      <c r="CF566" s="132"/>
      <c r="CG566" s="132"/>
      <c r="CI566" s="132"/>
      <c r="CK566" s="132"/>
      <c r="CM566" s="132"/>
      <c r="CO566" s="132"/>
      <c r="CQ566" s="132"/>
      <c r="CR566" s="132"/>
      <c r="CT566" s="132"/>
      <c r="CU566" s="132"/>
      <c r="CW566" s="132"/>
      <c r="CY566" s="132"/>
      <c r="DA566" s="132"/>
      <c r="DB566" s="132"/>
      <c r="DD566" s="132"/>
      <c r="DE566" s="132"/>
      <c r="DF566" s="132"/>
      <c r="DH566" s="132"/>
      <c r="DJ566" s="132"/>
      <c r="DK566" s="132"/>
      <c r="DL566" s="132"/>
      <c r="DM566" s="132"/>
      <c r="DN566" s="132"/>
      <c r="DO566" s="132"/>
      <c r="DQ566" s="132"/>
      <c r="DR566" s="132"/>
      <c r="DT566" s="132"/>
      <c r="DU566" s="132"/>
      <c r="DV566" s="132"/>
      <c r="DW566" s="132"/>
      <c r="DX566" s="132"/>
      <c r="DY566" s="132"/>
      <c r="DZ566" s="132"/>
      <c r="EA566" s="132"/>
      <c r="EB566" s="132"/>
      <c r="EC566" s="132"/>
    </row>
    <row r="567" spans="14:133">
      <c r="N567" s="131"/>
      <c r="Q567" s="132"/>
      <c r="S567" s="132"/>
      <c r="U567" s="132"/>
      <c r="V567" s="132"/>
      <c r="X567" s="132"/>
      <c r="Z567" s="132"/>
      <c r="AB567" s="132"/>
      <c r="AC567" s="132"/>
      <c r="AD567" s="132"/>
      <c r="AF567" s="132"/>
      <c r="AG567" s="132"/>
      <c r="AI567" s="132"/>
      <c r="AK567" s="132"/>
      <c r="AM567" s="132"/>
      <c r="AO567" s="132"/>
      <c r="AP567" s="132"/>
      <c r="AQ567" s="132"/>
      <c r="AS567" s="132"/>
      <c r="AU567" s="132"/>
      <c r="AW567" s="132"/>
      <c r="AX567" s="132"/>
      <c r="AZ567" s="132"/>
      <c r="BB567" s="132"/>
      <c r="BD567" s="132"/>
      <c r="BF567" s="132"/>
      <c r="BH567" s="132"/>
      <c r="BJ567" s="132"/>
      <c r="BL567" s="132"/>
      <c r="BM567" s="132"/>
      <c r="BN567" s="132"/>
      <c r="BO567" s="132"/>
      <c r="BQ567" s="132"/>
      <c r="BR567" s="132"/>
      <c r="BS567" s="132"/>
      <c r="BU567" s="132"/>
      <c r="BW567" s="132"/>
      <c r="BY567" s="132"/>
      <c r="CA567" s="132"/>
      <c r="CC567" s="132"/>
      <c r="CF567" s="132"/>
      <c r="CG567" s="132"/>
      <c r="CI567" s="132"/>
      <c r="CK567" s="132"/>
      <c r="CM567" s="132"/>
      <c r="CO567" s="132"/>
      <c r="CQ567" s="132"/>
      <c r="CR567" s="132"/>
      <c r="CT567" s="132"/>
      <c r="CU567" s="132"/>
      <c r="CW567" s="132"/>
      <c r="CY567" s="132"/>
      <c r="DA567" s="132"/>
      <c r="DB567" s="132"/>
      <c r="DD567" s="132"/>
      <c r="DE567" s="132"/>
      <c r="DF567" s="132"/>
      <c r="DH567" s="132"/>
      <c r="DJ567" s="132"/>
      <c r="DK567" s="132"/>
      <c r="DL567" s="132"/>
      <c r="DM567" s="132"/>
      <c r="DN567" s="132"/>
      <c r="DO567" s="132"/>
      <c r="DQ567" s="132"/>
      <c r="DR567" s="132"/>
      <c r="DT567" s="132"/>
      <c r="DU567" s="132"/>
      <c r="DV567" s="132"/>
      <c r="DW567" s="132"/>
      <c r="DX567" s="132"/>
      <c r="DY567" s="132"/>
      <c r="DZ567" s="132"/>
      <c r="EA567" s="132"/>
      <c r="EB567" s="132"/>
      <c r="EC567" s="132"/>
    </row>
    <row r="568" spans="14:133">
      <c r="N568" s="131"/>
      <c r="Q568" s="132"/>
      <c r="S568" s="132"/>
      <c r="U568" s="132"/>
      <c r="V568" s="132"/>
      <c r="X568" s="132"/>
      <c r="Z568" s="132"/>
      <c r="AB568" s="132"/>
      <c r="AC568" s="132"/>
      <c r="AD568" s="132"/>
      <c r="AF568" s="132"/>
      <c r="AG568" s="132"/>
      <c r="AI568" s="132"/>
      <c r="AK568" s="132"/>
      <c r="AM568" s="132"/>
      <c r="AO568" s="132"/>
      <c r="AP568" s="132"/>
      <c r="AQ568" s="132"/>
      <c r="AS568" s="132"/>
      <c r="AU568" s="132"/>
      <c r="AW568" s="132"/>
      <c r="AX568" s="132"/>
      <c r="AZ568" s="132"/>
      <c r="BB568" s="132"/>
      <c r="BD568" s="132"/>
      <c r="BF568" s="132"/>
      <c r="BH568" s="132"/>
      <c r="BJ568" s="132"/>
      <c r="BL568" s="132"/>
      <c r="BM568" s="132"/>
      <c r="BN568" s="132"/>
      <c r="BO568" s="132"/>
      <c r="BQ568" s="132"/>
      <c r="BR568" s="132"/>
      <c r="BS568" s="132"/>
      <c r="BU568" s="132"/>
      <c r="BW568" s="132"/>
      <c r="BY568" s="132"/>
      <c r="CA568" s="132"/>
      <c r="CC568" s="132"/>
      <c r="CF568" s="132"/>
      <c r="CG568" s="132"/>
      <c r="CI568" s="132"/>
      <c r="CK568" s="132"/>
      <c r="CM568" s="132"/>
      <c r="CO568" s="132"/>
      <c r="CQ568" s="132"/>
      <c r="CR568" s="132"/>
      <c r="CT568" s="132"/>
      <c r="CU568" s="132"/>
      <c r="CW568" s="132"/>
      <c r="CY568" s="132"/>
      <c r="DA568" s="132"/>
      <c r="DB568" s="132"/>
      <c r="DD568" s="132"/>
      <c r="DE568" s="132"/>
      <c r="DF568" s="132"/>
      <c r="DH568" s="132"/>
      <c r="DJ568" s="132"/>
      <c r="DK568" s="132"/>
      <c r="DL568" s="132"/>
      <c r="DM568" s="132"/>
      <c r="DN568" s="132"/>
      <c r="DO568" s="132"/>
      <c r="DQ568" s="132"/>
      <c r="DR568" s="132"/>
      <c r="DT568" s="132"/>
      <c r="DU568" s="132"/>
      <c r="DV568" s="132"/>
      <c r="DW568" s="132"/>
      <c r="DX568" s="132"/>
      <c r="DY568" s="132"/>
      <c r="DZ568" s="132"/>
      <c r="EA568" s="132"/>
      <c r="EB568" s="132"/>
      <c r="EC568" s="132"/>
    </row>
    <row r="569" spans="14:133">
      <c r="N569" s="131"/>
      <c r="Q569" s="132"/>
      <c r="S569" s="132"/>
      <c r="U569" s="132"/>
      <c r="V569" s="132"/>
      <c r="X569" s="132"/>
      <c r="Z569" s="132"/>
      <c r="AB569" s="132"/>
      <c r="AC569" s="132"/>
      <c r="AD569" s="132"/>
      <c r="AF569" s="132"/>
      <c r="AG569" s="132"/>
      <c r="AI569" s="132"/>
      <c r="AK569" s="132"/>
      <c r="AM569" s="132"/>
      <c r="AO569" s="132"/>
      <c r="AP569" s="132"/>
      <c r="AQ569" s="132"/>
      <c r="AS569" s="132"/>
      <c r="AU569" s="132"/>
      <c r="AW569" s="132"/>
      <c r="AX569" s="132"/>
      <c r="AZ569" s="132"/>
      <c r="BB569" s="132"/>
      <c r="BD569" s="132"/>
      <c r="BF569" s="132"/>
      <c r="BH569" s="132"/>
      <c r="BJ569" s="132"/>
      <c r="BL569" s="132"/>
      <c r="BM569" s="132"/>
      <c r="BN569" s="132"/>
      <c r="BO569" s="132"/>
      <c r="BQ569" s="132"/>
      <c r="BR569" s="132"/>
      <c r="BS569" s="132"/>
      <c r="BU569" s="132"/>
      <c r="BW569" s="132"/>
      <c r="BY569" s="132"/>
      <c r="CA569" s="132"/>
      <c r="CC569" s="132"/>
      <c r="CF569" s="132"/>
      <c r="CG569" s="132"/>
      <c r="CI569" s="132"/>
      <c r="CK569" s="132"/>
      <c r="CM569" s="132"/>
      <c r="CO569" s="132"/>
      <c r="CQ569" s="132"/>
      <c r="CR569" s="132"/>
      <c r="CT569" s="132"/>
      <c r="CU569" s="132"/>
      <c r="CW569" s="132"/>
      <c r="CY569" s="132"/>
      <c r="DA569" s="132"/>
      <c r="DB569" s="132"/>
      <c r="DD569" s="132"/>
      <c r="DE569" s="132"/>
      <c r="DF569" s="132"/>
      <c r="DH569" s="132"/>
      <c r="DJ569" s="132"/>
      <c r="DK569" s="132"/>
      <c r="DL569" s="132"/>
      <c r="DM569" s="132"/>
      <c r="DN569" s="132"/>
      <c r="DO569" s="132"/>
      <c r="DQ569" s="132"/>
      <c r="DR569" s="132"/>
      <c r="DT569" s="132"/>
      <c r="DU569" s="132"/>
      <c r="DV569" s="132"/>
      <c r="DW569" s="132"/>
      <c r="DX569" s="132"/>
      <c r="DY569" s="132"/>
      <c r="DZ569" s="132"/>
      <c r="EA569" s="132"/>
      <c r="EB569" s="132"/>
      <c r="EC569" s="132"/>
    </row>
    <row r="570" spans="14:133">
      <c r="N570" s="131"/>
      <c r="Q570" s="132"/>
      <c r="S570" s="132"/>
      <c r="U570" s="132"/>
      <c r="V570" s="132"/>
      <c r="X570" s="132"/>
      <c r="Z570" s="132"/>
      <c r="AB570" s="132"/>
      <c r="AC570" s="132"/>
      <c r="AD570" s="132"/>
      <c r="AF570" s="132"/>
      <c r="AG570" s="132"/>
      <c r="AI570" s="132"/>
      <c r="AK570" s="132"/>
      <c r="AM570" s="132"/>
      <c r="AO570" s="132"/>
      <c r="AP570" s="132"/>
      <c r="AQ570" s="132"/>
      <c r="AS570" s="132"/>
      <c r="AU570" s="132"/>
      <c r="AW570" s="132"/>
      <c r="AX570" s="132"/>
      <c r="AZ570" s="132"/>
      <c r="BB570" s="132"/>
      <c r="BD570" s="132"/>
      <c r="BF570" s="132"/>
      <c r="BH570" s="132"/>
      <c r="BJ570" s="132"/>
      <c r="BL570" s="132"/>
      <c r="BM570" s="132"/>
      <c r="BN570" s="132"/>
      <c r="BO570" s="132"/>
      <c r="BQ570" s="132"/>
      <c r="BR570" s="132"/>
      <c r="BS570" s="132"/>
      <c r="BU570" s="132"/>
      <c r="BW570" s="132"/>
      <c r="BY570" s="132"/>
      <c r="CA570" s="132"/>
      <c r="CC570" s="132"/>
      <c r="CF570" s="132"/>
      <c r="CG570" s="132"/>
      <c r="CI570" s="132"/>
      <c r="CK570" s="132"/>
      <c r="CM570" s="132"/>
      <c r="CO570" s="132"/>
      <c r="CQ570" s="132"/>
      <c r="CR570" s="132"/>
      <c r="CT570" s="132"/>
      <c r="CU570" s="132"/>
      <c r="CW570" s="132"/>
      <c r="CY570" s="132"/>
      <c r="DA570" s="132"/>
      <c r="DB570" s="132"/>
      <c r="DD570" s="132"/>
      <c r="DE570" s="132"/>
      <c r="DF570" s="132"/>
      <c r="DH570" s="132"/>
      <c r="DJ570" s="132"/>
      <c r="DK570" s="132"/>
      <c r="DL570" s="132"/>
      <c r="DM570" s="132"/>
      <c r="DN570" s="132"/>
      <c r="DO570" s="132"/>
      <c r="DQ570" s="132"/>
      <c r="DR570" s="132"/>
      <c r="DT570" s="132"/>
      <c r="DU570" s="132"/>
      <c r="DV570" s="132"/>
      <c r="DW570" s="132"/>
      <c r="DX570" s="132"/>
      <c r="DY570" s="132"/>
      <c r="DZ570" s="132"/>
      <c r="EA570" s="132"/>
      <c r="EB570" s="132"/>
      <c r="EC570" s="132"/>
    </row>
    <row r="571" spans="14:133">
      <c r="N571" s="131"/>
      <c r="Q571" s="132"/>
      <c r="S571" s="132"/>
      <c r="U571" s="132"/>
      <c r="V571" s="132"/>
      <c r="X571" s="132"/>
      <c r="Z571" s="132"/>
      <c r="AB571" s="132"/>
      <c r="AC571" s="132"/>
      <c r="AD571" s="132"/>
      <c r="AF571" s="132"/>
      <c r="AG571" s="132"/>
      <c r="AI571" s="132"/>
      <c r="AK571" s="132"/>
      <c r="AM571" s="132"/>
      <c r="AO571" s="132"/>
      <c r="AP571" s="132"/>
      <c r="AQ571" s="132"/>
      <c r="AS571" s="132"/>
      <c r="AU571" s="132"/>
      <c r="AW571" s="132"/>
      <c r="AX571" s="132"/>
      <c r="AZ571" s="132"/>
      <c r="BB571" s="132"/>
      <c r="BD571" s="132"/>
      <c r="BF571" s="132"/>
      <c r="BH571" s="132"/>
      <c r="BJ571" s="132"/>
      <c r="BL571" s="132"/>
      <c r="BM571" s="132"/>
      <c r="BN571" s="132"/>
      <c r="BO571" s="132"/>
      <c r="BQ571" s="132"/>
      <c r="BR571" s="132"/>
      <c r="BS571" s="132"/>
      <c r="BU571" s="132"/>
      <c r="BW571" s="132"/>
      <c r="BY571" s="132"/>
      <c r="CA571" s="132"/>
      <c r="CC571" s="132"/>
      <c r="CF571" s="132"/>
      <c r="CG571" s="132"/>
      <c r="CI571" s="132"/>
      <c r="CK571" s="132"/>
      <c r="CM571" s="132"/>
      <c r="CO571" s="132"/>
      <c r="CQ571" s="132"/>
      <c r="CR571" s="132"/>
      <c r="CT571" s="132"/>
      <c r="CU571" s="132"/>
      <c r="CW571" s="132"/>
      <c r="CY571" s="132"/>
      <c r="DA571" s="132"/>
      <c r="DB571" s="132"/>
      <c r="DD571" s="132"/>
      <c r="DE571" s="132"/>
      <c r="DF571" s="132"/>
      <c r="DH571" s="132"/>
      <c r="DJ571" s="132"/>
      <c r="DK571" s="132"/>
      <c r="DL571" s="132"/>
      <c r="DM571" s="132"/>
      <c r="DN571" s="132"/>
      <c r="DO571" s="132"/>
      <c r="DQ571" s="132"/>
      <c r="DR571" s="132"/>
      <c r="DT571" s="132"/>
      <c r="DU571" s="132"/>
      <c r="DV571" s="132"/>
      <c r="DW571" s="132"/>
      <c r="DX571" s="132"/>
      <c r="DY571" s="132"/>
      <c r="DZ571" s="132"/>
      <c r="EA571" s="132"/>
      <c r="EB571" s="132"/>
      <c r="EC571" s="132"/>
    </row>
    <row r="572" spans="14:133">
      <c r="N572" s="131"/>
      <c r="Q572" s="132"/>
      <c r="S572" s="132"/>
      <c r="U572" s="132"/>
      <c r="V572" s="132"/>
      <c r="X572" s="132"/>
      <c r="Z572" s="132"/>
      <c r="AB572" s="132"/>
      <c r="AC572" s="132"/>
      <c r="AD572" s="132"/>
      <c r="AF572" s="132"/>
      <c r="AG572" s="132"/>
      <c r="AI572" s="132"/>
      <c r="AK572" s="132"/>
      <c r="AM572" s="132"/>
      <c r="AO572" s="132"/>
      <c r="AP572" s="132"/>
      <c r="AQ572" s="132"/>
      <c r="AS572" s="132"/>
      <c r="AU572" s="132"/>
      <c r="AW572" s="132"/>
      <c r="AX572" s="132"/>
      <c r="AZ572" s="132"/>
      <c r="BB572" s="132"/>
      <c r="BD572" s="132"/>
      <c r="BF572" s="132"/>
      <c r="BH572" s="132"/>
      <c r="BJ572" s="132"/>
      <c r="BL572" s="132"/>
      <c r="BM572" s="132"/>
      <c r="BN572" s="132"/>
      <c r="BO572" s="132"/>
      <c r="BQ572" s="132"/>
      <c r="BR572" s="132"/>
      <c r="BS572" s="132"/>
      <c r="BU572" s="132"/>
      <c r="BW572" s="132"/>
      <c r="BY572" s="132"/>
      <c r="CA572" s="132"/>
      <c r="CC572" s="132"/>
      <c r="CF572" s="132"/>
      <c r="CG572" s="132"/>
      <c r="CI572" s="132"/>
      <c r="CK572" s="132"/>
      <c r="CM572" s="132"/>
      <c r="CO572" s="132"/>
      <c r="CQ572" s="132"/>
      <c r="CR572" s="132"/>
      <c r="CT572" s="132"/>
      <c r="CU572" s="132"/>
      <c r="CW572" s="132"/>
      <c r="CY572" s="132"/>
      <c r="DA572" s="132"/>
      <c r="DB572" s="132"/>
      <c r="DD572" s="132"/>
      <c r="DE572" s="132"/>
      <c r="DF572" s="132"/>
      <c r="DH572" s="132"/>
      <c r="DJ572" s="132"/>
      <c r="DK572" s="132"/>
      <c r="DL572" s="132"/>
      <c r="DM572" s="132"/>
      <c r="DN572" s="132"/>
      <c r="DO572" s="132"/>
      <c r="DQ572" s="132"/>
      <c r="DR572" s="132"/>
      <c r="DT572" s="132"/>
      <c r="DU572" s="132"/>
      <c r="DV572" s="132"/>
      <c r="DW572" s="132"/>
      <c r="DX572" s="132"/>
      <c r="DY572" s="132"/>
      <c r="DZ572" s="132"/>
      <c r="EA572" s="132"/>
      <c r="EB572" s="132"/>
      <c r="EC572" s="132"/>
    </row>
    <row r="573" spans="14:133">
      <c r="N573" s="131"/>
      <c r="Q573" s="132"/>
      <c r="S573" s="132"/>
      <c r="U573" s="132"/>
      <c r="V573" s="132"/>
      <c r="X573" s="132"/>
      <c r="Z573" s="132"/>
      <c r="AB573" s="132"/>
      <c r="AC573" s="132"/>
      <c r="AD573" s="132"/>
      <c r="AF573" s="132"/>
      <c r="AG573" s="132"/>
      <c r="AI573" s="132"/>
      <c r="AK573" s="132"/>
      <c r="AM573" s="132"/>
      <c r="AO573" s="132"/>
      <c r="AP573" s="132"/>
      <c r="AQ573" s="132"/>
      <c r="AS573" s="132"/>
      <c r="AU573" s="132"/>
      <c r="AW573" s="132"/>
      <c r="AX573" s="132"/>
      <c r="AZ573" s="132"/>
      <c r="BB573" s="132"/>
      <c r="BD573" s="132"/>
      <c r="BF573" s="132"/>
      <c r="BH573" s="132"/>
      <c r="BJ573" s="132"/>
      <c r="BL573" s="132"/>
      <c r="BM573" s="132"/>
      <c r="BN573" s="132"/>
      <c r="BO573" s="132"/>
      <c r="BQ573" s="132"/>
      <c r="BR573" s="132"/>
      <c r="BS573" s="132"/>
      <c r="BU573" s="132"/>
      <c r="BW573" s="132"/>
      <c r="BY573" s="132"/>
      <c r="CA573" s="132"/>
      <c r="CC573" s="132"/>
      <c r="CF573" s="132"/>
      <c r="CG573" s="132"/>
      <c r="CI573" s="132"/>
      <c r="CK573" s="132"/>
      <c r="CM573" s="132"/>
      <c r="CO573" s="132"/>
      <c r="CQ573" s="132"/>
      <c r="CR573" s="132"/>
      <c r="CT573" s="132"/>
      <c r="CU573" s="132"/>
      <c r="CW573" s="132"/>
      <c r="CY573" s="132"/>
      <c r="DA573" s="132"/>
      <c r="DB573" s="132"/>
      <c r="DD573" s="132"/>
      <c r="DE573" s="132"/>
      <c r="DF573" s="132"/>
      <c r="DH573" s="132"/>
      <c r="DJ573" s="132"/>
      <c r="DK573" s="132"/>
      <c r="DL573" s="132"/>
      <c r="DM573" s="132"/>
      <c r="DN573" s="132"/>
      <c r="DO573" s="132"/>
      <c r="DQ573" s="132"/>
      <c r="DR573" s="132"/>
      <c r="DT573" s="132"/>
      <c r="DU573" s="132"/>
      <c r="DV573" s="132"/>
      <c r="DW573" s="132"/>
      <c r="DX573" s="132"/>
      <c r="DY573" s="132"/>
      <c r="DZ573" s="132"/>
      <c r="EA573" s="132"/>
      <c r="EB573" s="132"/>
      <c r="EC573" s="132"/>
    </row>
    <row r="574" spans="14:133">
      <c r="N574" s="131"/>
      <c r="Q574" s="132"/>
      <c r="S574" s="132"/>
      <c r="U574" s="132"/>
      <c r="V574" s="132"/>
      <c r="X574" s="132"/>
      <c r="Z574" s="132"/>
      <c r="AB574" s="132"/>
      <c r="AC574" s="132"/>
      <c r="AD574" s="132"/>
      <c r="AF574" s="132"/>
      <c r="AG574" s="132"/>
      <c r="AI574" s="132"/>
      <c r="AK574" s="132"/>
      <c r="AM574" s="132"/>
      <c r="AO574" s="132"/>
      <c r="AP574" s="132"/>
      <c r="AQ574" s="132"/>
      <c r="AS574" s="132"/>
      <c r="AU574" s="132"/>
      <c r="AW574" s="132"/>
      <c r="AX574" s="132"/>
      <c r="AZ574" s="132"/>
      <c r="BB574" s="132"/>
      <c r="BD574" s="132"/>
      <c r="BF574" s="132"/>
      <c r="BH574" s="132"/>
      <c r="BJ574" s="132"/>
      <c r="BL574" s="132"/>
      <c r="BM574" s="132"/>
      <c r="BN574" s="132"/>
      <c r="BO574" s="132"/>
      <c r="BQ574" s="132"/>
      <c r="BR574" s="132"/>
      <c r="BS574" s="132"/>
      <c r="BU574" s="132"/>
      <c r="BW574" s="132"/>
      <c r="BY574" s="132"/>
      <c r="CA574" s="132"/>
      <c r="CC574" s="132"/>
      <c r="CF574" s="132"/>
      <c r="CG574" s="132"/>
      <c r="CI574" s="132"/>
      <c r="CK574" s="132"/>
      <c r="CM574" s="132"/>
      <c r="CO574" s="132"/>
      <c r="CQ574" s="132"/>
      <c r="CR574" s="132"/>
      <c r="CT574" s="132"/>
      <c r="CU574" s="132"/>
      <c r="CW574" s="132"/>
      <c r="CY574" s="132"/>
      <c r="DA574" s="132"/>
      <c r="DB574" s="132"/>
      <c r="DD574" s="132"/>
      <c r="DE574" s="132"/>
      <c r="DF574" s="132"/>
      <c r="DH574" s="132"/>
      <c r="DJ574" s="132"/>
      <c r="DK574" s="132"/>
      <c r="DL574" s="132"/>
      <c r="DM574" s="132"/>
      <c r="DN574" s="132"/>
      <c r="DO574" s="132"/>
      <c r="DQ574" s="132"/>
      <c r="DR574" s="132"/>
      <c r="DT574" s="132"/>
      <c r="DU574" s="132"/>
      <c r="DV574" s="132"/>
      <c r="DW574" s="132"/>
      <c r="DX574" s="132"/>
      <c r="DY574" s="132"/>
      <c r="DZ574" s="132"/>
      <c r="EA574" s="132"/>
      <c r="EB574" s="132"/>
      <c r="EC574" s="132"/>
    </row>
    <row r="575" spans="14:133">
      <c r="N575" s="131"/>
      <c r="Q575" s="132"/>
      <c r="S575" s="132"/>
      <c r="U575" s="132"/>
      <c r="V575" s="132"/>
      <c r="X575" s="132"/>
      <c r="Z575" s="132"/>
      <c r="AB575" s="132"/>
      <c r="AC575" s="132"/>
      <c r="AD575" s="132"/>
      <c r="AF575" s="132"/>
      <c r="AG575" s="132"/>
      <c r="AI575" s="132"/>
      <c r="AK575" s="132"/>
      <c r="AM575" s="132"/>
      <c r="AO575" s="132"/>
      <c r="AP575" s="132"/>
      <c r="AQ575" s="132"/>
      <c r="AS575" s="132"/>
      <c r="AU575" s="132"/>
      <c r="AW575" s="132"/>
      <c r="AX575" s="132"/>
      <c r="AZ575" s="132"/>
      <c r="BB575" s="132"/>
      <c r="BD575" s="132"/>
      <c r="BF575" s="132"/>
      <c r="BH575" s="132"/>
      <c r="BJ575" s="132"/>
      <c r="BL575" s="132"/>
      <c r="BM575" s="132"/>
      <c r="BN575" s="132"/>
      <c r="BO575" s="132"/>
      <c r="BQ575" s="132"/>
      <c r="BR575" s="132"/>
      <c r="BS575" s="132"/>
      <c r="BU575" s="132"/>
      <c r="BW575" s="132"/>
      <c r="BY575" s="132"/>
      <c r="CA575" s="132"/>
      <c r="CC575" s="132"/>
      <c r="CF575" s="132"/>
      <c r="CG575" s="132"/>
      <c r="CI575" s="132"/>
      <c r="CK575" s="132"/>
      <c r="CM575" s="132"/>
      <c r="CO575" s="132"/>
      <c r="CQ575" s="132"/>
      <c r="CR575" s="132"/>
      <c r="CT575" s="132"/>
      <c r="CU575" s="132"/>
      <c r="CW575" s="132"/>
      <c r="CY575" s="132"/>
      <c r="DA575" s="132"/>
      <c r="DB575" s="132"/>
      <c r="DD575" s="132"/>
      <c r="DE575" s="132"/>
      <c r="DF575" s="132"/>
      <c r="DH575" s="132"/>
      <c r="DJ575" s="132"/>
      <c r="DK575" s="132"/>
      <c r="DL575" s="132"/>
      <c r="DM575" s="132"/>
      <c r="DN575" s="132"/>
      <c r="DO575" s="132"/>
      <c r="DQ575" s="132"/>
      <c r="DR575" s="132"/>
      <c r="DT575" s="132"/>
      <c r="DU575" s="132"/>
      <c r="DV575" s="132"/>
      <c r="DW575" s="132"/>
      <c r="DX575" s="132"/>
      <c r="DY575" s="132"/>
      <c r="DZ575" s="132"/>
      <c r="EA575" s="132"/>
      <c r="EB575" s="132"/>
      <c r="EC575" s="132"/>
    </row>
    <row r="576" spans="14:133">
      <c r="N576" s="131"/>
      <c r="Q576" s="132"/>
      <c r="S576" s="132"/>
      <c r="U576" s="132"/>
      <c r="V576" s="132"/>
      <c r="X576" s="132"/>
      <c r="Z576" s="132"/>
      <c r="AB576" s="132"/>
      <c r="AC576" s="132"/>
      <c r="AD576" s="132"/>
      <c r="AF576" s="132"/>
      <c r="AG576" s="132"/>
      <c r="AI576" s="132"/>
      <c r="AK576" s="132"/>
      <c r="AM576" s="132"/>
      <c r="AO576" s="132"/>
      <c r="AP576" s="132"/>
      <c r="AQ576" s="132"/>
      <c r="AS576" s="132"/>
      <c r="AU576" s="132"/>
      <c r="AW576" s="132"/>
      <c r="AX576" s="132"/>
      <c r="AZ576" s="132"/>
      <c r="BB576" s="132"/>
      <c r="BD576" s="132"/>
      <c r="BF576" s="132"/>
      <c r="BH576" s="132"/>
      <c r="BJ576" s="132"/>
      <c r="BL576" s="132"/>
      <c r="BM576" s="132"/>
      <c r="BN576" s="132"/>
      <c r="BO576" s="132"/>
      <c r="BQ576" s="132"/>
      <c r="BR576" s="132"/>
      <c r="BS576" s="132"/>
      <c r="BU576" s="132"/>
      <c r="BW576" s="132"/>
      <c r="BY576" s="132"/>
      <c r="CA576" s="132"/>
      <c r="CC576" s="132"/>
      <c r="CF576" s="132"/>
      <c r="CG576" s="132"/>
      <c r="CI576" s="132"/>
      <c r="CK576" s="132"/>
      <c r="CM576" s="132"/>
      <c r="CO576" s="132"/>
      <c r="CQ576" s="132"/>
      <c r="CR576" s="132"/>
      <c r="CT576" s="132"/>
      <c r="CU576" s="132"/>
      <c r="CW576" s="132"/>
      <c r="CY576" s="132"/>
      <c r="DA576" s="132"/>
      <c r="DB576" s="132"/>
      <c r="DD576" s="132"/>
      <c r="DE576" s="132"/>
      <c r="DF576" s="132"/>
      <c r="DH576" s="132"/>
      <c r="DJ576" s="132"/>
      <c r="DK576" s="132"/>
      <c r="DL576" s="132"/>
      <c r="DM576" s="132"/>
      <c r="DN576" s="132"/>
      <c r="DO576" s="132"/>
      <c r="DQ576" s="132"/>
      <c r="DR576" s="132"/>
      <c r="DT576" s="132"/>
      <c r="DU576" s="132"/>
      <c r="DV576" s="132"/>
      <c r="DW576" s="132"/>
      <c r="DX576" s="132"/>
      <c r="DY576" s="132"/>
      <c r="DZ576" s="132"/>
      <c r="EA576" s="132"/>
      <c r="EB576" s="132"/>
      <c r="EC576" s="132"/>
    </row>
    <row r="577" spans="14:133">
      <c r="N577" s="131"/>
      <c r="Q577" s="132"/>
      <c r="S577" s="132"/>
      <c r="U577" s="132"/>
      <c r="V577" s="132"/>
      <c r="X577" s="132"/>
      <c r="Z577" s="132"/>
      <c r="AB577" s="132"/>
      <c r="AC577" s="132"/>
      <c r="AD577" s="132"/>
      <c r="AF577" s="132"/>
      <c r="AG577" s="132"/>
      <c r="AI577" s="132"/>
      <c r="AK577" s="132"/>
      <c r="AM577" s="132"/>
      <c r="AO577" s="132"/>
      <c r="AP577" s="132"/>
      <c r="AQ577" s="132"/>
      <c r="AS577" s="132"/>
      <c r="AU577" s="132"/>
      <c r="AW577" s="132"/>
      <c r="AX577" s="132"/>
      <c r="AZ577" s="132"/>
      <c r="BB577" s="132"/>
      <c r="BD577" s="132"/>
      <c r="BF577" s="132"/>
      <c r="BH577" s="132"/>
      <c r="BJ577" s="132"/>
      <c r="BL577" s="132"/>
      <c r="BM577" s="132"/>
      <c r="BN577" s="132"/>
      <c r="BO577" s="132"/>
      <c r="BQ577" s="132"/>
      <c r="BR577" s="132"/>
      <c r="BS577" s="132"/>
      <c r="BU577" s="132"/>
      <c r="BW577" s="132"/>
      <c r="BY577" s="132"/>
      <c r="CA577" s="132"/>
      <c r="CC577" s="132"/>
      <c r="CF577" s="132"/>
      <c r="CG577" s="132"/>
      <c r="CI577" s="132"/>
      <c r="CK577" s="132"/>
      <c r="CM577" s="132"/>
      <c r="CO577" s="132"/>
      <c r="CQ577" s="132"/>
      <c r="CR577" s="132"/>
      <c r="CT577" s="132"/>
      <c r="CU577" s="132"/>
      <c r="CW577" s="132"/>
      <c r="CY577" s="132"/>
      <c r="DA577" s="132"/>
      <c r="DB577" s="132"/>
      <c r="DD577" s="132"/>
      <c r="DE577" s="132"/>
      <c r="DF577" s="132"/>
      <c r="DH577" s="132"/>
      <c r="DJ577" s="132"/>
      <c r="DK577" s="132"/>
      <c r="DL577" s="132"/>
      <c r="DM577" s="132"/>
      <c r="DN577" s="132"/>
      <c r="DO577" s="132"/>
      <c r="DQ577" s="132"/>
      <c r="DR577" s="132"/>
      <c r="DT577" s="132"/>
      <c r="DU577" s="132"/>
      <c r="DV577" s="132"/>
      <c r="DW577" s="132"/>
      <c r="DX577" s="132"/>
      <c r="DY577" s="132"/>
      <c r="DZ577" s="132"/>
      <c r="EA577" s="132"/>
      <c r="EB577" s="132"/>
      <c r="EC577" s="132"/>
    </row>
    <row r="578" spans="14:133">
      <c r="N578" s="131"/>
      <c r="Q578" s="132"/>
      <c r="S578" s="132"/>
      <c r="U578" s="132"/>
      <c r="V578" s="132"/>
      <c r="X578" s="132"/>
      <c r="Z578" s="132"/>
      <c r="AB578" s="132"/>
      <c r="AC578" s="132"/>
      <c r="AD578" s="132"/>
      <c r="AF578" s="132"/>
      <c r="AG578" s="132"/>
      <c r="AI578" s="132"/>
      <c r="AK578" s="132"/>
      <c r="AM578" s="132"/>
      <c r="AO578" s="132"/>
      <c r="AP578" s="132"/>
      <c r="AQ578" s="132"/>
      <c r="AS578" s="132"/>
      <c r="AU578" s="132"/>
      <c r="AW578" s="132"/>
      <c r="AX578" s="132"/>
      <c r="AZ578" s="132"/>
      <c r="BB578" s="132"/>
      <c r="BD578" s="132"/>
      <c r="BF578" s="132"/>
      <c r="BH578" s="132"/>
      <c r="BJ578" s="132"/>
      <c r="BL578" s="132"/>
      <c r="BM578" s="132"/>
      <c r="BN578" s="132"/>
      <c r="BO578" s="132"/>
      <c r="BQ578" s="132"/>
      <c r="BR578" s="132"/>
      <c r="BS578" s="132"/>
      <c r="BU578" s="132"/>
      <c r="BW578" s="132"/>
      <c r="BY578" s="132"/>
      <c r="CA578" s="132"/>
      <c r="CC578" s="132"/>
      <c r="CF578" s="132"/>
      <c r="CG578" s="132"/>
      <c r="CI578" s="132"/>
      <c r="CK578" s="132"/>
      <c r="CM578" s="132"/>
      <c r="CO578" s="132"/>
      <c r="CQ578" s="132"/>
      <c r="CR578" s="132"/>
      <c r="CT578" s="132"/>
      <c r="CU578" s="132"/>
      <c r="CW578" s="132"/>
      <c r="CY578" s="132"/>
      <c r="DA578" s="132"/>
      <c r="DB578" s="132"/>
      <c r="DD578" s="132"/>
      <c r="DE578" s="132"/>
      <c r="DF578" s="132"/>
      <c r="DH578" s="132"/>
      <c r="DJ578" s="132"/>
      <c r="DK578" s="132"/>
      <c r="DL578" s="132"/>
      <c r="DM578" s="132"/>
      <c r="DN578" s="132"/>
      <c r="DO578" s="132"/>
      <c r="DQ578" s="132"/>
      <c r="DR578" s="132"/>
      <c r="DT578" s="132"/>
      <c r="DU578" s="132"/>
      <c r="DV578" s="132"/>
      <c r="DW578" s="132"/>
      <c r="DX578" s="132"/>
      <c r="DY578" s="132"/>
      <c r="DZ578" s="132"/>
      <c r="EA578" s="132"/>
      <c r="EB578" s="132"/>
      <c r="EC578" s="132"/>
    </row>
    <row r="579" spans="14:133">
      <c r="N579" s="131"/>
      <c r="Q579" s="132"/>
      <c r="S579" s="132"/>
      <c r="U579" s="132"/>
      <c r="V579" s="132"/>
      <c r="X579" s="132"/>
      <c r="Z579" s="132"/>
      <c r="AB579" s="132"/>
      <c r="AC579" s="132"/>
      <c r="AD579" s="132"/>
      <c r="AF579" s="132"/>
      <c r="AG579" s="132"/>
      <c r="AI579" s="132"/>
      <c r="AK579" s="132"/>
      <c r="AM579" s="132"/>
      <c r="AO579" s="132"/>
      <c r="AP579" s="132"/>
      <c r="AQ579" s="132"/>
      <c r="AS579" s="132"/>
      <c r="AU579" s="132"/>
      <c r="AW579" s="132"/>
      <c r="AX579" s="132"/>
      <c r="AZ579" s="132"/>
      <c r="BB579" s="132"/>
      <c r="BD579" s="132"/>
      <c r="BF579" s="132"/>
      <c r="BH579" s="132"/>
      <c r="BJ579" s="132"/>
      <c r="BL579" s="132"/>
      <c r="BM579" s="132"/>
      <c r="BN579" s="132"/>
      <c r="BO579" s="132"/>
      <c r="BQ579" s="132"/>
      <c r="BR579" s="132"/>
      <c r="BS579" s="132"/>
      <c r="BU579" s="132"/>
      <c r="BW579" s="132"/>
      <c r="BY579" s="132"/>
      <c r="CA579" s="132"/>
      <c r="CC579" s="132"/>
      <c r="CF579" s="132"/>
      <c r="CG579" s="132"/>
      <c r="CI579" s="132"/>
      <c r="CK579" s="132"/>
      <c r="CM579" s="132"/>
      <c r="CO579" s="132"/>
      <c r="CQ579" s="132"/>
      <c r="CR579" s="132"/>
      <c r="CT579" s="132"/>
      <c r="CU579" s="132"/>
      <c r="CW579" s="132"/>
      <c r="CY579" s="132"/>
      <c r="DA579" s="132"/>
      <c r="DB579" s="132"/>
      <c r="DD579" s="132"/>
      <c r="DE579" s="132"/>
      <c r="DF579" s="132"/>
      <c r="DH579" s="132"/>
      <c r="DJ579" s="132"/>
      <c r="DK579" s="132"/>
      <c r="DL579" s="132"/>
      <c r="DM579" s="132"/>
      <c r="DN579" s="132"/>
      <c r="DO579" s="132"/>
      <c r="DQ579" s="132"/>
      <c r="DR579" s="132"/>
      <c r="DT579" s="132"/>
      <c r="DU579" s="132"/>
      <c r="DV579" s="132"/>
      <c r="DW579" s="132"/>
      <c r="DX579" s="132"/>
      <c r="DY579" s="132"/>
      <c r="DZ579" s="132"/>
      <c r="EA579" s="132"/>
      <c r="EB579" s="132"/>
      <c r="EC579" s="132"/>
    </row>
    <row r="580" spans="14:133">
      <c r="N580" s="131"/>
      <c r="Q580" s="132"/>
      <c r="S580" s="132"/>
      <c r="U580" s="132"/>
      <c r="V580" s="132"/>
      <c r="X580" s="132"/>
      <c r="Z580" s="132"/>
      <c r="AB580" s="132"/>
      <c r="AC580" s="132"/>
      <c r="AD580" s="132"/>
      <c r="AF580" s="132"/>
      <c r="AG580" s="132"/>
      <c r="AI580" s="132"/>
      <c r="AK580" s="132"/>
      <c r="AM580" s="132"/>
      <c r="AO580" s="132"/>
      <c r="AP580" s="132"/>
      <c r="AQ580" s="132"/>
      <c r="AS580" s="132"/>
      <c r="AU580" s="132"/>
      <c r="AW580" s="132"/>
      <c r="AX580" s="132"/>
      <c r="AZ580" s="132"/>
      <c r="BB580" s="132"/>
      <c r="BD580" s="132"/>
      <c r="BF580" s="132"/>
      <c r="BH580" s="132"/>
      <c r="BJ580" s="132"/>
      <c r="BL580" s="132"/>
      <c r="BM580" s="132"/>
      <c r="BN580" s="132"/>
      <c r="BO580" s="132"/>
      <c r="BQ580" s="132"/>
      <c r="BR580" s="132"/>
      <c r="BS580" s="132"/>
      <c r="BU580" s="132"/>
      <c r="BW580" s="132"/>
      <c r="BY580" s="132"/>
      <c r="CA580" s="132"/>
      <c r="CC580" s="132"/>
      <c r="CF580" s="132"/>
      <c r="CG580" s="132"/>
      <c r="CI580" s="132"/>
      <c r="CK580" s="132"/>
      <c r="CM580" s="132"/>
      <c r="CO580" s="132"/>
      <c r="CQ580" s="132"/>
      <c r="CR580" s="132"/>
      <c r="CT580" s="132"/>
      <c r="CU580" s="132"/>
      <c r="CW580" s="132"/>
      <c r="CY580" s="132"/>
      <c r="DA580" s="132"/>
      <c r="DB580" s="132"/>
      <c r="DD580" s="132"/>
      <c r="DE580" s="132"/>
      <c r="DF580" s="132"/>
      <c r="DH580" s="132"/>
      <c r="DJ580" s="132"/>
      <c r="DK580" s="132"/>
      <c r="DL580" s="132"/>
      <c r="DM580" s="132"/>
      <c r="DN580" s="132"/>
      <c r="DO580" s="132"/>
      <c r="DQ580" s="132"/>
      <c r="DR580" s="132"/>
      <c r="DT580" s="132"/>
      <c r="DU580" s="132"/>
      <c r="DV580" s="132"/>
      <c r="DW580" s="132"/>
      <c r="DX580" s="132"/>
      <c r="DY580" s="132"/>
      <c r="DZ580" s="132"/>
      <c r="EA580" s="132"/>
      <c r="EB580" s="132"/>
      <c r="EC580" s="132"/>
    </row>
    <row r="581" spans="14:133">
      <c r="N581" s="131"/>
      <c r="Q581" s="132"/>
      <c r="S581" s="132"/>
      <c r="U581" s="132"/>
      <c r="V581" s="132"/>
      <c r="X581" s="132"/>
      <c r="Z581" s="132"/>
      <c r="AB581" s="132"/>
      <c r="AC581" s="132"/>
      <c r="AD581" s="132"/>
      <c r="AF581" s="132"/>
      <c r="AG581" s="132"/>
      <c r="AI581" s="132"/>
      <c r="AK581" s="132"/>
      <c r="AM581" s="132"/>
      <c r="AO581" s="132"/>
      <c r="AP581" s="132"/>
      <c r="AQ581" s="132"/>
      <c r="AS581" s="132"/>
      <c r="AU581" s="132"/>
      <c r="AW581" s="132"/>
      <c r="AX581" s="132"/>
      <c r="AZ581" s="132"/>
      <c r="BB581" s="132"/>
      <c r="BD581" s="132"/>
      <c r="BF581" s="132"/>
      <c r="BH581" s="132"/>
      <c r="BJ581" s="132"/>
      <c r="BL581" s="132"/>
      <c r="BM581" s="132"/>
      <c r="BN581" s="132"/>
      <c r="BO581" s="132"/>
      <c r="BQ581" s="132"/>
      <c r="BR581" s="132"/>
      <c r="BS581" s="132"/>
      <c r="BU581" s="132"/>
      <c r="BW581" s="132"/>
      <c r="BY581" s="132"/>
      <c r="CA581" s="132"/>
      <c r="CC581" s="132"/>
      <c r="CF581" s="132"/>
      <c r="CG581" s="132"/>
      <c r="CI581" s="132"/>
      <c r="CK581" s="132"/>
      <c r="CM581" s="132"/>
      <c r="CO581" s="132"/>
      <c r="CQ581" s="132"/>
      <c r="CR581" s="132"/>
      <c r="CT581" s="132"/>
      <c r="CU581" s="132"/>
      <c r="CW581" s="132"/>
      <c r="CY581" s="132"/>
      <c r="DA581" s="132"/>
      <c r="DB581" s="132"/>
      <c r="DD581" s="132"/>
      <c r="DE581" s="132"/>
      <c r="DF581" s="132"/>
      <c r="DH581" s="132"/>
      <c r="DJ581" s="132"/>
      <c r="DK581" s="132"/>
      <c r="DL581" s="132"/>
      <c r="DM581" s="132"/>
      <c r="DN581" s="132"/>
      <c r="DO581" s="132"/>
      <c r="DQ581" s="132"/>
      <c r="DR581" s="132"/>
      <c r="DT581" s="132"/>
      <c r="DU581" s="132"/>
      <c r="DV581" s="132"/>
      <c r="DW581" s="132"/>
      <c r="DX581" s="132"/>
      <c r="DY581" s="132"/>
      <c r="DZ581" s="132"/>
      <c r="EA581" s="132"/>
      <c r="EB581" s="132"/>
      <c r="EC581" s="132"/>
    </row>
    <row r="582" spans="14:133">
      <c r="N582" s="131"/>
      <c r="Q582" s="132"/>
      <c r="S582" s="132"/>
      <c r="U582" s="132"/>
      <c r="V582" s="132"/>
      <c r="X582" s="132"/>
      <c r="Z582" s="132"/>
      <c r="AB582" s="132"/>
      <c r="AC582" s="132"/>
      <c r="AD582" s="132"/>
      <c r="AF582" s="132"/>
      <c r="AG582" s="132"/>
      <c r="AI582" s="132"/>
      <c r="AK582" s="132"/>
      <c r="AM582" s="132"/>
      <c r="AO582" s="132"/>
      <c r="AP582" s="132"/>
      <c r="AQ582" s="132"/>
      <c r="AS582" s="132"/>
      <c r="AU582" s="132"/>
      <c r="AW582" s="132"/>
      <c r="AX582" s="132"/>
      <c r="AZ582" s="132"/>
      <c r="BB582" s="132"/>
      <c r="BD582" s="132"/>
      <c r="BF582" s="132"/>
      <c r="BH582" s="132"/>
      <c r="BJ582" s="132"/>
      <c r="BL582" s="132"/>
      <c r="BM582" s="132"/>
      <c r="BN582" s="132"/>
      <c r="BO582" s="132"/>
      <c r="BQ582" s="132"/>
      <c r="BR582" s="132"/>
      <c r="BS582" s="132"/>
      <c r="BU582" s="132"/>
      <c r="BW582" s="132"/>
      <c r="BY582" s="132"/>
      <c r="CA582" s="132"/>
      <c r="CC582" s="132"/>
      <c r="CF582" s="132"/>
      <c r="CG582" s="132"/>
      <c r="CI582" s="132"/>
      <c r="CK582" s="132"/>
      <c r="CM582" s="132"/>
      <c r="CO582" s="132"/>
      <c r="CQ582" s="132"/>
      <c r="CR582" s="132"/>
      <c r="CT582" s="132"/>
      <c r="CU582" s="132"/>
      <c r="CW582" s="132"/>
      <c r="CY582" s="132"/>
      <c r="DA582" s="132"/>
      <c r="DB582" s="132"/>
      <c r="DD582" s="132"/>
      <c r="DE582" s="132"/>
      <c r="DF582" s="132"/>
      <c r="DH582" s="132"/>
      <c r="DJ582" s="132"/>
      <c r="DK582" s="132"/>
      <c r="DL582" s="132"/>
      <c r="DM582" s="132"/>
      <c r="DN582" s="132"/>
      <c r="DO582" s="132"/>
      <c r="DQ582" s="132"/>
      <c r="DR582" s="132"/>
      <c r="DT582" s="132"/>
      <c r="DU582" s="132"/>
      <c r="DV582" s="132"/>
      <c r="DW582" s="132"/>
      <c r="DX582" s="132"/>
      <c r="DY582" s="132"/>
      <c r="DZ582" s="132"/>
      <c r="EA582" s="132"/>
      <c r="EB582" s="132"/>
      <c r="EC582" s="132"/>
    </row>
    <row r="583" spans="14:133">
      <c r="N583" s="131"/>
      <c r="Q583" s="132"/>
      <c r="S583" s="132"/>
      <c r="U583" s="132"/>
      <c r="V583" s="132"/>
      <c r="X583" s="132"/>
      <c r="Z583" s="132"/>
      <c r="AB583" s="132"/>
      <c r="AC583" s="132"/>
      <c r="AD583" s="132"/>
      <c r="AF583" s="132"/>
      <c r="AG583" s="132"/>
      <c r="AI583" s="132"/>
      <c r="AK583" s="132"/>
      <c r="AM583" s="132"/>
      <c r="AO583" s="132"/>
      <c r="AP583" s="132"/>
      <c r="AQ583" s="132"/>
      <c r="AS583" s="132"/>
      <c r="AU583" s="132"/>
      <c r="AW583" s="132"/>
      <c r="AX583" s="132"/>
      <c r="AZ583" s="132"/>
      <c r="BB583" s="132"/>
      <c r="BD583" s="132"/>
      <c r="BF583" s="132"/>
      <c r="BH583" s="132"/>
      <c r="BJ583" s="132"/>
      <c r="BL583" s="132"/>
      <c r="BM583" s="132"/>
      <c r="BN583" s="132"/>
      <c r="BO583" s="132"/>
      <c r="BQ583" s="132"/>
      <c r="BR583" s="132"/>
      <c r="BS583" s="132"/>
      <c r="BU583" s="132"/>
      <c r="BW583" s="132"/>
      <c r="BY583" s="132"/>
      <c r="CA583" s="132"/>
      <c r="CC583" s="132"/>
      <c r="CF583" s="132"/>
      <c r="CG583" s="132"/>
      <c r="CI583" s="132"/>
      <c r="CK583" s="132"/>
      <c r="CM583" s="132"/>
      <c r="CO583" s="132"/>
      <c r="CQ583" s="132"/>
      <c r="CR583" s="132"/>
      <c r="CT583" s="132"/>
      <c r="CU583" s="132"/>
      <c r="CW583" s="132"/>
      <c r="CY583" s="132"/>
      <c r="DA583" s="132"/>
      <c r="DB583" s="132"/>
      <c r="DD583" s="132"/>
      <c r="DE583" s="132"/>
      <c r="DF583" s="132"/>
      <c r="DH583" s="132"/>
      <c r="DJ583" s="132"/>
      <c r="DK583" s="132"/>
      <c r="DL583" s="132"/>
      <c r="DM583" s="132"/>
      <c r="DN583" s="132"/>
      <c r="DO583" s="132"/>
      <c r="DQ583" s="132"/>
      <c r="DR583" s="132"/>
      <c r="DT583" s="132"/>
      <c r="DU583" s="132"/>
      <c r="DV583" s="132"/>
      <c r="DW583" s="132"/>
      <c r="DX583" s="132"/>
      <c r="DY583" s="132"/>
      <c r="DZ583" s="132"/>
      <c r="EA583" s="132"/>
      <c r="EB583" s="132"/>
      <c r="EC583" s="132"/>
    </row>
    <row r="584" spans="14:133">
      <c r="N584" s="131"/>
      <c r="Q584" s="132"/>
      <c r="S584" s="132"/>
      <c r="U584" s="132"/>
      <c r="V584" s="132"/>
      <c r="X584" s="132"/>
      <c r="Z584" s="132"/>
      <c r="AB584" s="132"/>
      <c r="AC584" s="132"/>
      <c r="AD584" s="132"/>
      <c r="AF584" s="132"/>
      <c r="AG584" s="132"/>
      <c r="AI584" s="132"/>
      <c r="AK584" s="132"/>
      <c r="AM584" s="132"/>
      <c r="AO584" s="132"/>
      <c r="AP584" s="132"/>
      <c r="AQ584" s="132"/>
      <c r="AS584" s="132"/>
      <c r="AU584" s="132"/>
      <c r="AW584" s="132"/>
      <c r="AX584" s="132"/>
      <c r="AZ584" s="132"/>
      <c r="BB584" s="132"/>
      <c r="BD584" s="132"/>
      <c r="BF584" s="132"/>
      <c r="BH584" s="132"/>
      <c r="BJ584" s="132"/>
      <c r="BL584" s="132"/>
      <c r="BM584" s="132"/>
      <c r="BN584" s="132"/>
      <c r="BO584" s="132"/>
      <c r="BQ584" s="132"/>
      <c r="BR584" s="132"/>
      <c r="BS584" s="132"/>
      <c r="BU584" s="132"/>
      <c r="BW584" s="132"/>
      <c r="BY584" s="132"/>
      <c r="CA584" s="132"/>
      <c r="CC584" s="132"/>
      <c r="CF584" s="132"/>
      <c r="CG584" s="132"/>
      <c r="CI584" s="132"/>
      <c r="CK584" s="132"/>
      <c r="CM584" s="132"/>
      <c r="CO584" s="132"/>
      <c r="CQ584" s="132"/>
      <c r="CR584" s="132"/>
      <c r="CT584" s="132"/>
      <c r="CU584" s="132"/>
      <c r="CW584" s="132"/>
      <c r="CY584" s="132"/>
      <c r="DA584" s="132"/>
      <c r="DB584" s="132"/>
      <c r="DD584" s="132"/>
      <c r="DE584" s="132"/>
      <c r="DF584" s="132"/>
      <c r="DH584" s="132"/>
      <c r="DJ584" s="132"/>
      <c r="DK584" s="132"/>
      <c r="DL584" s="132"/>
      <c r="DM584" s="132"/>
      <c r="DN584" s="132"/>
      <c r="DO584" s="132"/>
      <c r="DQ584" s="132"/>
      <c r="DR584" s="132"/>
      <c r="DT584" s="132"/>
      <c r="DU584" s="132"/>
      <c r="DV584" s="132"/>
      <c r="DW584" s="132"/>
      <c r="DX584" s="132"/>
      <c r="DY584" s="132"/>
      <c r="DZ584" s="132"/>
      <c r="EA584" s="132"/>
      <c r="EB584" s="132"/>
      <c r="EC584" s="132"/>
    </row>
    <row r="585" spans="14:133">
      <c r="N585" s="131"/>
      <c r="Q585" s="132"/>
      <c r="S585" s="132"/>
      <c r="U585" s="132"/>
      <c r="V585" s="132"/>
      <c r="X585" s="132"/>
      <c r="Z585" s="132"/>
      <c r="AB585" s="132"/>
      <c r="AC585" s="132"/>
      <c r="AD585" s="132"/>
      <c r="AF585" s="132"/>
      <c r="AG585" s="132"/>
      <c r="AI585" s="132"/>
      <c r="AK585" s="132"/>
      <c r="AM585" s="132"/>
      <c r="AO585" s="132"/>
      <c r="AP585" s="132"/>
      <c r="AQ585" s="132"/>
      <c r="AS585" s="132"/>
      <c r="AU585" s="132"/>
      <c r="AW585" s="132"/>
      <c r="AX585" s="132"/>
      <c r="AZ585" s="132"/>
      <c r="BB585" s="132"/>
      <c r="BD585" s="132"/>
      <c r="BF585" s="132"/>
      <c r="BH585" s="132"/>
      <c r="BJ585" s="132"/>
      <c r="BL585" s="132"/>
      <c r="BM585" s="132"/>
      <c r="BN585" s="132"/>
      <c r="BO585" s="132"/>
      <c r="BQ585" s="132"/>
      <c r="BR585" s="132"/>
      <c r="BS585" s="132"/>
      <c r="BU585" s="132"/>
      <c r="BW585" s="132"/>
      <c r="BY585" s="132"/>
      <c r="CA585" s="132"/>
      <c r="CC585" s="132"/>
      <c r="CF585" s="132"/>
      <c r="CG585" s="132"/>
      <c r="CI585" s="132"/>
      <c r="CK585" s="132"/>
      <c r="CM585" s="132"/>
      <c r="CO585" s="132"/>
      <c r="CQ585" s="132"/>
      <c r="CR585" s="132"/>
      <c r="CT585" s="132"/>
      <c r="CU585" s="132"/>
      <c r="CW585" s="132"/>
      <c r="CY585" s="132"/>
      <c r="DA585" s="132"/>
      <c r="DB585" s="132"/>
      <c r="DD585" s="132"/>
      <c r="DE585" s="132"/>
      <c r="DF585" s="132"/>
      <c r="DH585" s="132"/>
      <c r="DJ585" s="132"/>
      <c r="DK585" s="132"/>
      <c r="DL585" s="132"/>
      <c r="DM585" s="132"/>
      <c r="DN585" s="132"/>
      <c r="DO585" s="132"/>
      <c r="DQ585" s="132"/>
      <c r="DR585" s="132"/>
      <c r="DT585" s="132"/>
      <c r="DU585" s="132"/>
      <c r="DV585" s="132"/>
      <c r="DW585" s="132"/>
      <c r="DX585" s="132"/>
      <c r="DY585" s="132"/>
      <c r="DZ585" s="132"/>
      <c r="EA585" s="132"/>
      <c r="EB585" s="132"/>
      <c r="EC585" s="132"/>
    </row>
    <row r="586" spans="14:133">
      <c r="N586" s="131"/>
      <c r="Q586" s="132"/>
      <c r="S586" s="132"/>
      <c r="U586" s="132"/>
      <c r="V586" s="132"/>
      <c r="X586" s="132"/>
      <c r="Z586" s="132"/>
      <c r="AB586" s="132"/>
      <c r="AC586" s="132"/>
      <c r="AD586" s="132"/>
      <c r="AF586" s="132"/>
      <c r="AG586" s="132"/>
      <c r="AI586" s="132"/>
      <c r="AK586" s="132"/>
      <c r="AM586" s="132"/>
      <c r="AO586" s="132"/>
      <c r="AP586" s="132"/>
      <c r="AQ586" s="132"/>
      <c r="AS586" s="132"/>
      <c r="AU586" s="132"/>
      <c r="AW586" s="132"/>
      <c r="AX586" s="132"/>
      <c r="AZ586" s="132"/>
      <c r="BB586" s="132"/>
      <c r="BD586" s="132"/>
      <c r="BF586" s="132"/>
      <c r="BH586" s="132"/>
      <c r="BJ586" s="132"/>
      <c r="BL586" s="132"/>
      <c r="BM586" s="132"/>
      <c r="BN586" s="132"/>
      <c r="BO586" s="132"/>
      <c r="BQ586" s="132"/>
      <c r="BR586" s="132"/>
      <c r="BS586" s="132"/>
      <c r="BU586" s="132"/>
      <c r="BW586" s="132"/>
      <c r="BY586" s="132"/>
      <c r="CA586" s="132"/>
      <c r="CC586" s="132"/>
      <c r="CF586" s="132"/>
      <c r="CG586" s="132"/>
      <c r="CI586" s="132"/>
      <c r="CK586" s="132"/>
      <c r="CM586" s="132"/>
      <c r="CO586" s="132"/>
      <c r="CQ586" s="132"/>
      <c r="CR586" s="132"/>
      <c r="CT586" s="132"/>
      <c r="CU586" s="132"/>
      <c r="CW586" s="132"/>
      <c r="CY586" s="132"/>
      <c r="DA586" s="132"/>
      <c r="DB586" s="132"/>
      <c r="DD586" s="132"/>
      <c r="DE586" s="132"/>
      <c r="DF586" s="132"/>
      <c r="DH586" s="132"/>
      <c r="DJ586" s="132"/>
      <c r="DK586" s="132"/>
      <c r="DL586" s="132"/>
      <c r="DM586" s="132"/>
      <c r="DN586" s="132"/>
      <c r="DO586" s="132"/>
      <c r="DQ586" s="132"/>
      <c r="DR586" s="132"/>
      <c r="DT586" s="132"/>
      <c r="DU586" s="132"/>
      <c r="DV586" s="132"/>
      <c r="DW586" s="132"/>
      <c r="DX586" s="132"/>
      <c r="DY586" s="132"/>
      <c r="DZ586" s="132"/>
      <c r="EA586" s="132"/>
      <c r="EB586" s="132"/>
      <c r="EC586" s="132"/>
    </row>
    <row r="587" spans="14:133">
      <c r="N587" s="131"/>
      <c r="Q587" s="132"/>
      <c r="S587" s="132"/>
      <c r="U587" s="132"/>
      <c r="V587" s="132"/>
      <c r="X587" s="132"/>
      <c r="Z587" s="132"/>
      <c r="AB587" s="132"/>
      <c r="AC587" s="132"/>
      <c r="AD587" s="132"/>
      <c r="AF587" s="132"/>
      <c r="AG587" s="132"/>
      <c r="AI587" s="132"/>
      <c r="AK587" s="132"/>
      <c r="AM587" s="132"/>
      <c r="AO587" s="132"/>
      <c r="AP587" s="132"/>
      <c r="AQ587" s="132"/>
      <c r="AS587" s="132"/>
      <c r="AU587" s="132"/>
      <c r="AW587" s="132"/>
      <c r="AX587" s="132"/>
      <c r="AZ587" s="132"/>
      <c r="BB587" s="132"/>
      <c r="BD587" s="132"/>
      <c r="BF587" s="132"/>
      <c r="BH587" s="132"/>
      <c r="BJ587" s="132"/>
      <c r="BL587" s="132"/>
      <c r="BM587" s="132"/>
      <c r="BN587" s="132"/>
      <c r="BO587" s="132"/>
      <c r="BQ587" s="132"/>
      <c r="BR587" s="132"/>
      <c r="BS587" s="132"/>
      <c r="BU587" s="132"/>
      <c r="BW587" s="132"/>
      <c r="BY587" s="132"/>
      <c r="CA587" s="132"/>
      <c r="CC587" s="132"/>
      <c r="CF587" s="132"/>
      <c r="CG587" s="132"/>
      <c r="CI587" s="132"/>
      <c r="CK587" s="132"/>
      <c r="CM587" s="132"/>
      <c r="CO587" s="132"/>
      <c r="CQ587" s="132"/>
      <c r="CR587" s="132"/>
      <c r="CT587" s="132"/>
      <c r="CU587" s="132"/>
      <c r="CW587" s="132"/>
      <c r="CY587" s="132"/>
      <c r="DA587" s="132"/>
      <c r="DB587" s="132"/>
      <c r="DD587" s="132"/>
      <c r="DE587" s="132"/>
      <c r="DF587" s="132"/>
      <c r="DH587" s="132"/>
      <c r="DJ587" s="132"/>
      <c r="DK587" s="132"/>
      <c r="DL587" s="132"/>
      <c r="DM587" s="132"/>
      <c r="DN587" s="132"/>
      <c r="DO587" s="132"/>
      <c r="DQ587" s="132"/>
      <c r="DR587" s="132"/>
      <c r="DT587" s="132"/>
      <c r="DU587" s="132"/>
      <c r="DV587" s="132"/>
      <c r="DW587" s="132"/>
      <c r="DX587" s="132"/>
      <c r="DY587" s="132"/>
      <c r="DZ587" s="132"/>
      <c r="EA587" s="132"/>
      <c r="EB587" s="132"/>
      <c r="EC587" s="132"/>
    </row>
    <row r="588" spans="14:133">
      <c r="N588" s="131"/>
      <c r="Q588" s="132"/>
      <c r="S588" s="132"/>
      <c r="U588" s="132"/>
      <c r="V588" s="132"/>
      <c r="X588" s="132"/>
      <c r="Z588" s="132"/>
      <c r="AB588" s="132"/>
      <c r="AC588" s="132"/>
      <c r="AD588" s="132"/>
      <c r="AF588" s="132"/>
      <c r="AG588" s="132"/>
      <c r="AI588" s="132"/>
      <c r="AK588" s="132"/>
      <c r="AM588" s="132"/>
      <c r="AO588" s="132"/>
      <c r="AP588" s="132"/>
      <c r="AQ588" s="132"/>
      <c r="AS588" s="132"/>
      <c r="AU588" s="132"/>
      <c r="AW588" s="132"/>
      <c r="AX588" s="132"/>
      <c r="AZ588" s="132"/>
      <c r="BB588" s="132"/>
      <c r="BD588" s="132"/>
      <c r="BF588" s="132"/>
      <c r="BH588" s="132"/>
      <c r="BJ588" s="132"/>
      <c r="BL588" s="132"/>
      <c r="BM588" s="132"/>
      <c r="BN588" s="132"/>
      <c r="BO588" s="132"/>
      <c r="BQ588" s="132"/>
      <c r="BR588" s="132"/>
      <c r="BS588" s="132"/>
      <c r="BU588" s="132"/>
      <c r="BW588" s="132"/>
      <c r="BY588" s="132"/>
      <c r="CA588" s="132"/>
      <c r="CC588" s="132"/>
      <c r="CF588" s="132"/>
      <c r="CG588" s="132"/>
      <c r="CI588" s="132"/>
      <c r="CK588" s="132"/>
      <c r="CM588" s="132"/>
      <c r="CO588" s="132"/>
      <c r="CQ588" s="132"/>
      <c r="CR588" s="132"/>
      <c r="CT588" s="132"/>
      <c r="CU588" s="132"/>
      <c r="CW588" s="132"/>
      <c r="CY588" s="132"/>
      <c r="DA588" s="132"/>
      <c r="DB588" s="132"/>
      <c r="DD588" s="132"/>
      <c r="DE588" s="132"/>
      <c r="DF588" s="132"/>
      <c r="DH588" s="132"/>
      <c r="DJ588" s="132"/>
      <c r="DK588" s="132"/>
      <c r="DL588" s="132"/>
      <c r="DM588" s="132"/>
      <c r="DN588" s="132"/>
      <c r="DO588" s="132"/>
      <c r="DQ588" s="132"/>
      <c r="DR588" s="132"/>
      <c r="DT588" s="132"/>
      <c r="DU588" s="132"/>
      <c r="DV588" s="132"/>
      <c r="DW588" s="132"/>
      <c r="DX588" s="132"/>
      <c r="DY588" s="132"/>
      <c r="DZ588" s="132"/>
      <c r="EA588" s="132"/>
      <c r="EB588" s="132"/>
      <c r="EC588" s="132"/>
    </row>
    <row r="589" spans="14:133">
      <c r="N589" s="131"/>
      <c r="Q589" s="132"/>
      <c r="S589" s="132"/>
      <c r="U589" s="132"/>
      <c r="V589" s="132"/>
      <c r="X589" s="132"/>
      <c r="Z589" s="132"/>
      <c r="AB589" s="132"/>
      <c r="AC589" s="132"/>
      <c r="AD589" s="132"/>
      <c r="AF589" s="132"/>
      <c r="AG589" s="132"/>
      <c r="AI589" s="132"/>
      <c r="AK589" s="132"/>
      <c r="AM589" s="132"/>
      <c r="AO589" s="132"/>
      <c r="AP589" s="132"/>
      <c r="AQ589" s="132"/>
      <c r="AS589" s="132"/>
      <c r="AU589" s="132"/>
      <c r="AW589" s="132"/>
      <c r="AX589" s="132"/>
      <c r="AZ589" s="132"/>
      <c r="BB589" s="132"/>
      <c r="BD589" s="132"/>
      <c r="BF589" s="132"/>
      <c r="BH589" s="132"/>
      <c r="BJ589" s="132"/>
      <c r="BL589" s="132"/>
      <c r="BM589" s="132"/>
      <c r="BN589" s="132"/>
      <c r="BO589" s="132"/>
      <c r="BQ589" s="132"/>
      <c r="BR589" s="132"/>
      <c r="BS589" s="132"/>
      <c r="BU589" s="132"/>
      <c r="BW589" s="132"/>
      <c r="BY589" s="132"/>
      <c r="CA589" s="132"/>
      <c r="CC589" s="132"/>
      <c r="CF589" s="132"/>
      <c r="CG589" s="132"/>
      <c r="CI589" s="132"/>
      <c r="CK589" s="132"/>
      <c r="CM589" s="132"/>
      <c r="CO589" s="132"/>
      <c r="CQ589" s="132"/>
      <c r="CR589" s="132"/>
      <c r="CT589" s="132"/>
      <c r="CU589" s="132"/>
      <c r="CW589" s="132"/>
      <c r="CY589" s="132"/>
      <c r="DA589" s="132"/>
      <c r="DB589" s="132"/>
      <c r="DD589" s="132"/>
      <c r="DE589" s="132"/>
      <c r="DF589" s="132"/>
      <c r="DH589" s="132"/>
      <c r="DJ589" s="132"/>
      <c r="DK589" s="132"/>
      <c r="DL589" s="132"/>
      <c r="DM589" s="132"/>
      <c r="DN589" s="132"/>
      <c r="DO589" s="132"/>
      <c r="DQ589" s="132"/>
      <c r="DR589" s="132"/>
      <c r="DT589" s="132"/>
      <c r="DU589" s="132"/>
      <c r="DV589" s="132"/>
      <c r="DW589" s="132"/>
      <c r="DX589" s="132"/>
      <c r="DY589" s="132"/>
      <c r="DZ589" s="132"/>
      <c r="EA589" s="132"/>
      <c r="EB589" s="132"/>
      <c r="EC589" s="132"/>
    </row>
    <row r="590" spans="14:133">
      <c r="N590" s="131"/>
      <c r="Q590" s="132"/>
      <c r="S590" s="132"/>
      <c r="U590" s="132"/>
      <c r="V590" s="132"/>
      <c r="X590" s="132"/>
      <c r="Z590" s="132"/>
      <c r="AB590" s="132"/>
      <c r="AC590" s="132"/>
      <c r="AD590" s="132"/>
      <c r="AF590" s="132"/>
      <c r="AG590" s="132"/>
      <c r="AI590" s="132"/>
      <c r="AK590" s="132"/>
      <c r="AM590" s="132"/>
      <c r="AO590" s="132"/>
      <c r="AP590" s="132"/>
      <c r="AQ590" s="132"/>
      <c r="AS590" s="132"/>
      <c r="AU590" s="132"/>
      <c r="AW590" s="132"/>
      <c r="AX590" s="132"/>
      <c r="AZ590" s="132"/>
      <c r="BB590" s="132"/>
      <c r="BD590" s="132"/>
      <c r="BF590" s="132"/>
      <c r="BH590" s="132"/>
      <c r="BJ590" s="132"/>
      <c r="BL590" s="132"/>
      <c r="BM590" s="132"/>
      <c r="BN590" s="132"/>
      <c r="BO590" s="132"/>
      <c r="BQ590" s="132"/>
      <c r="BR590" s="132"/>
      <c r="BS590" s="132"/>
      <c r="BU590" s="132"/>
      <c r="BW590" s="132"/>
      <c r="BY590" s="132"/>
      <c r="CA590" s="132"/>
      <c r="CC590" s="132"/>
      <c r="CF590" s="132"/>
      <c r="CG590" s="132"/>
      <c r="CI590" s="132"/>
      <c r="CK590" s="132"/>
      <c r="CM590" s="132"/>
      <c r="CO590" s="132"/>
      <c r="CQ590" s="132"/>
      <c r="CR590" s="132"/>
      <c r="CT590" s="132"/>
      <c r="CU590" s="132"/>
      <c r="CW590" s="132"/>
      <c r="CY590" s="132"/>
      <c r="DA590" s="132"/>
      <c r="DB590" s="132"/>
      <c r="DD590" s="132"/>
      <c r="DE590" s="132"/>
      <c r="DF590" s="132"/>
      <c r="DH590" s="132"/>
      <c r="DJ590" s="132"/>
      <c r="DK590" s="132"/>
      <c r="DL590" s="132"/>
      <c r="DM590" s="132"/>
      <c r="DN590" s="132"/>
      <c r="DO590" s="132"/>
      <c r="DQ590" s="132"/>
      <c r="DR590" s="132"/>
      <c r="DT590" s="132"/>
      <c r="DU590" s="132"/>
      <c r="DV590" s="132"/>
      <c r="DW590" s="132"/>
      <c r="DX590" s="132"/>
      <c r="DY590" s="132"/>
      <c r="DZ590" s="132"/>
      <c r="EA590" s="132"/>
      <c r="EB590" s="132"/>
      <c r="EC590" s="132"/>
    </row>
    <row r="591" spans="14:133">
      <c r="N591" s="131"/>
      <c r="Q591" s="132"/>
      <c r="S591" s="132"/>
      <c r="U591" s="132"/>
      <c r="V591" s="132"/>
      <c r="X591" s="132"/>
      <c r="Z591" s="132"/>
      <c r="AB591" s="132"/>
      <c r="AC591" s="132"/>
      <c r="AD591" s="132"/>
      <c r="AF591" s="132"/>
      <c r="AG591" s="132"/>
      <c r="AI591" s="132"/>
      <c r="AK591" s="132"/>
      <c r="AM591" s="132"/>
      <c r="AO591" s="132"/>
      <c r="AP591" s="132"/>
      <c r="AQ591" s="132"/>
      <c r="AS591" s="132"/>
      <c r="AU591" s="132"/>
      <c r="AW591" s="132"/>
      <c r="AX591" s="132"/>
      <c r="AZ591" s="132"/>
      <c r="BB591" s="132"/>
      <c r="BD591" s="132"/>
      <c r="BF591" s="132"/>
      <c r="BH591" s="132"/>
      <c r="BJ591" s="132"/>
      <c r="BL591" s="132"/>
      <c r="BM591" s="132"/>
      <c r="BN591" s="132"/>
      <c r="BO591" s="132"/>
      <c r="BQ591" s="132"/>
      <c r="BR591" s="132"/>
      <c r="BS591" s="132"/>
      <c r="BU591" s="132"/>
      <c r="BW591" s="132"/>
      <c r="BY591" s="132"/>
      <c r="CA591" s="132"/>
      <c r="CC591" s="132"/>
      <c r="CF591" s="132"/>
      <c r="CG591" s="132"/>
      <c r="CI591" s="132"/>
      <c r="CK591" s="132"/>
      <c r="CM591" s="132"/>
      <c r="CO591" s="132"/>
      <c r="CQ591" s="132"/>
      <c r="CR591" s="132"/>
      <c r="CT591" s="132"/>
      <c r="CU591" s="132"/>
      <c r="CW591" s="132"/>
      <c r="CY591" s="132"/>
      <c r="DA591" s="132"/>
      <c r="DB591" s="132"/>
      <c r="DD591" s="132"/>
      <c r="DE591" s="132"/>
      <c r="DF591" s="132"/>
      <c r="DH591" s="132"/>
      <c r="DJ591" s="132"/>
      <c r="DK591" s="132"/>
      <c r="DL591" s="132"/>
      <c r="DM591" s="132"/>
      <c r="DN591" s="132"/>
      <c r="DO591" s="132"/>
      <c r="DQ591" s="132"/>
      <c r="DR591" s="132"/>
      <c r="DT591" s="132"/>
      <c r="DU591" s="132"/>
      <c r="DV591" s="132"/>
      <c r="DW591" s="132"/>
      <c r="DX591" s="132"/>
      <c r="DY591" s="132"/>
      <c r="DZ591" s="132"/>
      <c r="EA591" s="132"/>
      <c r="EB591" s="132"/>
      <c r="EC591" s="132"/>
    </row>
    <row r="592" spans="14:133">
      <c r="N592" s="131"/>
      <c r="Q592" s="132"/>
      <c r="S592" s="132"/>
      <c r="U592" s="132"/>
      <c r="V592" s="132"/>
      <c r="X592" s="132"/>
      <c r="Z592" s="132"/>
      <c r="AB592" s="132"/>
      <c r="AC592" s="132"/>
      <c r="AD592" s="132"/>
      <c r="AF592" s="132"/>
      <c r="AG592" s="132"/>
      <c r="AI592" s="132"/>
      <c r="AK592" s="132"/>
      <c r="AM592" s="132"/>
      <c r="AO592" s="132"/>
      <c r="AP592" s="132"/>
      <c r="AQ592" s="132"/>
      <c r="AS592" s="132"/>
      <c r="AU592" s="132"/>
      <c r="AW592" s="132"/>
      <c r="AX592" s="132"/>
      <c r="AZ592" s="132"/>
      <c r="BB592" s="132"/>
      <c r="BD592" s="132"/>
      <c r="BF592" s="132"/>
      <c r="BH592" s="132"/>
      <c r="BJ592" s="132"/>
      <c r="BL592" s="132"/>
      <c r="BM592" s="132"/>
      <c r="BN592" s="132"/>
      <c r="BO592" s="132"/>
      <c r="BQ592" s="132"/>
      <c r="BR592" s="132"/>
      <c r="BS592" s="132"/>
      <c r="BU592" s="132"/>
      <c r="BW592" s="132"/>
      <c r="BY592" s="132"/>
      <c r="CA592" s="132"/>
      <c r="CC592" s="132"/>
      <c r="CF592" s="132"/>
      <c r="CG592" s="132"/>
      <c r="CI592" s="132"/>
      <c r="CK592" s="132"/>
      <c r="CM592" s="132"/>
      <c r="CO592" s="132"/>
      <c r="CQ592" s="132"/>
      <c r="CR592" s="132"/>
      <c r="CT592" s="132"/>
      <c r="CU592" s="132"/>
      <c r="CW592" s="132"/>
      <c r="CY592" s="132"/>
      <c r="DA592" s="132"/>
      <c r="DB592" s="132"/>
      <c r="DD592" s="132"/>
      <c r="DE592" s="132"/>
      <c r="DF592" s="132"/>
      <c r="DH592" s="132"/>
      <c r="DJ592" s="132"/>
      <c r="DK592" s="132"/>
      <c r="DL592" s="132"/>
      <c r="DM592" s="132"/>
      <c r="DN592" s="132"/>
      <c r="DO592" s="132"/>
      <c r="DQ592" s="132"/>
      <c r="DR592" s="132"/>
      <c r="DT592" s="132"/>
      <c r="DU592" s="132"/>
      <c r="DV592" s="132"/>
      <c r="DW592" s="132"/>
      <c r="DX592" s="132"/>
      <c r="DY592" s="132"/>
      <c r="DZ592" s="132"/>
      <c r="EA592" s="132"/>
      <c r="EB592" s="132"/>
      <c r="EC592" s="132"/>
    </row>
    <row r="593" spans="14:133">
      <c r="N593" s="131"/>
      <c r="Q593" s="132"/>
      <c r="S593" s="132"/>
      <c r="U593" s="132"/>
      <c r="V593" s="132"/>
      <c r="X593" s="132"/>
      <c r="Z593" s="132"/>
      <c r="AB593" s="132"/>
      <c r="AC593" s="132"/>
      <c r="AD593" s="132"/>
      <c r="AF593" s="132"/>
      <c r="AG593" s="132"/>
      <c r="AI593" s="132"/>
      <c r="AK593" s="132"/>
      <c r="AM593" s="132"/>
      <c r="AO593" s="132"/>
      <c r="AP593" s="132"/>
      <c r="AQ593" s="132"/>
      <c r="AS593" s="132"/>
      <c r="AU593" s="132"/>
      <c r="AW593" s="132"/>
      <c r="AX593" s="132"/>
      <c r="AZ593" s="132"/>
      <c r="BB593" s="132"/>
      <c r="BD593" s="132"/>
      <c r="BF593" s="132"/>
      <c r="BH593" s="132"/>
      <c r="BJ593" s="132"/>
      <c r="BL593" s="132"/>
      <c r="BM593" s="132"/>
      <c r="BN593" s="132"/>
      <c r="BO593" s="132"/>
      <c r="BQ593" s="132"/>
      <c r="BR593" s="132"/>
      <c r="BS593" s="132"/>
      <c r="BU593" s="132"/>
      <c r="BW593" s="132"/>
      <c r="BY593" s="132"/>
      <c r="CA593" s="132"/>
      <c r="CC593" s="132"/>
      <c r="CF593" s="132"/>
      <c r="CG593" s="132"/>
      <c r="CI593" s="132"/>
      <c r="CK593" s="132"/>
      <c r="CM593" s="132"/>
      <c r="CO593" s="132"/>
      <c r="CQ593" s="132"/>
      <c r="CR593" s="132"/>
      <c r="CT593" s="132"/>
      <c r="CU593" s="132"/>
      <c r="CW593" s="132"/>
      <c r="CY593" s="132"/>
      <c r="DA593" s="132"/>
      <c r="DB593" s="132"/>
      <c r="DD593" s="132"/>
      <c r="DE593" s="132"/>
      <c r="DF593" s="132"/>
      <c r="DH593" s="132"/>
      <c r="DJ593" s="132"/>
      <c r="DK593" s="132"/>
      <c r="DL593" s="132"/>
      <c r="DM593" s="132"/>
      <c r="DN593" s="132"/>
      <c r="DO593" s="132"/>
      <c r="DQ593" s="132"/>
      <c r="DR593" s="132"/>
      <c r="DT593" s="132"/>
      <c r="DU593" s="132"/>
      <c r="DV593" s="132"/>
      <c r="DW593" s="132"/>
      <c r="DX593" s="132"/>
      <c r="DY593" s="132"/>
      <c r="DZ593" s="132"/>
      <c r="EA593" s="132"/>
      <c r="EB593" s="132"/>
      <c r="EC593" s="132"/>
    </row>
    <row r="594" spans="14:133">
      <c r="N594" s="131"/>
      <c r="Q594" s="132"/>
      <c r="S594" s="132"/>
      <c r="U594" s="132"/>
      <c r="V594" s="132"/>
      <c r="X594" s="132"/>
      <c r="Z594" s="132"/>
      <c r="AB594" s="132"/>
      <c r="AC594" s="132"/>
      <c r="AD594" s="132"/>
      <c r="AF594" s="132"/>
      <c r="AG594" s="132"/>
      <c r="AI594" s="132"/>
      <c r="AK594" s="132"/>
      <c r="AM594" s="132"/>
      <c r="AO594" s="132"/>
      <c r="AP594" s="132"/>
      <c r="AQ594" s="132"/>
      <c r="AS594" s="132"/>
      <c r="AU594" s="132"/>
      <c r="AW594" s="132"/>
      <c r="AX594" s="132"/>
      <c r="AZ594" s="132"/>
      <c r="BB594" s="132"/>
      <c r="BD594" s="132"/>
      <c r="BF594" s="132"/>
      <c r="BH594" s="132"/>
      <c r="BJ594" s="132"/>
      <c r="BL594" s="132"/>
      <c r="BM594" s="132"/>
      <c r="BN594" s="132"/>
      <c r="BO594" s="132"/>
      <c r="BQ594" s="132"/>
      <c r="BR594" s="132"/>
      <c r="BS594" s="132"/>
      <c r="BU594" s="132"/>
      <c r="BW594" s="132"/>
      <c r="BY594" s="132"/>
      <c r="CA594" s="132"/>
      <c r="CC594" s="132"/>
      <c r="CF594" s="132"/>
      <c r="CG594" s="132"/>
      <c r="CI594" s="132"/>
      <c r="CK594" s="132"/>
      <c r="CM594" s="132"/>
      <c r="CO594" s="132"/>
      <c r="CQ594" s="132"/>
      <c r="CR594" s="132"/>
      <c r="CT594" s="132"/>
      <c r="CU594" s="132"/>
      <c r="CW594" s="132"/>
      <c r="CY594" s="132"/>
      <c r="DA594" s="132"/>
      <c r="DB594" s="132"/>
      <c r="DD594" s="132"/>
      <c r="DE594" s="132"/>
      <c r="DF594" s="132"/>
      <c r="DH594" s="132"/>
      <c r="DJ594" s="132"/>
      <c r="DK594" s="132"/>
      <c r="DL594" s="132"/>
      <c r="DM594" s="132"/>
      <c r="DN594" s="132"/>
      <c r="DO594" s="132"/>
      <c r="DQ594" s="132"/>
      <c r="DR594" s="132"/>
      <c r="DT594" s="132"/>
      <c r="DU594" s="132"/>
      <c r="DV594" s="132"/>
      <c r="DW594" s="132"/>
      <c r="DX594" s="132"/>
      <c r="DY594" s="132"/>
      <c r="DZ594" s="132"/>
      <c r="EA594" s="132"/>
      <c r="EB594" s="132"/>
      <c r="EC594" s="132"/>
    </row>
    <row r="595" spans="14:133">
      <c r="N595" s="131"/>
      <c r="Q595" s="132"/>
      <c r="S595" s="132"/>
      <c r="U595" s="132"/>
      <c r="V595" s="132"/>
      <c r="X595" s="132"/>
      <c r="Z595" s="132"/>
      <c r="AB595" s="132"/>
      <c r="AC595" s="132"/>
      <c r="AD595" s="132"/>
      <c r="AF595" s="132"/>
      <c r="AG595" s="132"/>
      <c r="AI595" s="132"/>
      <c r="AK595" s="132"/>
      <c r="AM595" s="132"/>
      <c r="AO595" s="132"/>
      <c r="AP595" s="132"/>
      <c r="AQ595" s="132"/>
      <c r="AS595" s="132"/>
      <c r="AU595" s="132"/>
      <c r="AW595" s="132"/>
      <c r="AX595" s="132"/>
      <c r="AZ595" s="132"/>
      <c r="BB595" s="132"/>
      <c r="BD595" s="132"/>
      <c r="BF595" s="132"/>
      <c r="BH595" s="132"/>
      <c r="BJ595" s="132"/>
      <c r="BL595" s="132"/>
      <c r="BM595" s="132"/>
      <c r="BN595" s="132"/>
      <c r="BO595" s="132"/>
      <c r="BQ595" s="132"/>
      <c r="BR595" s="132"/>
      <c r="BS595" s="132"/>
      <c r="BU595" s="132"/>
      <c r="BW595" s="132"/>
      <c r="BY595" s="132"/>
      <c r="CA595" s="132"/>
      <c r="CC595" s="132"/>
      <c r="CF595" s="132"/>
      <c r="CG595" s="132"/>
      <c r="CI595" s="132"/>
      <c r="CK595" s="132"/>
      <c r="CM595" s="132"/>
      <c r="CO595" s="132"/>
      <c r="CQ595" s="132"/>
      <c r="CR595" s="132"/>
      <c r="CT595" s="132"/>
      <c r="CU595" s="132"/>
      <c r="CW595" s="132"/>
      <c r="CY595" s="132"/>
      <c r="DA595" s="132"/>
      <c r="DB595" s="132"/>
      <c r="DD595" s="132"/>
      <c r="DE595" s="132"/>
      <c r="DF595" s="132"/>
      <c r="DH595" s="132"/>
      <c r="DJ595" s="132"/>
      <c r="DK595" s="132"/>
      <c r="DL595" s="132"/>
      <c r="DM595" s="132"/>
      <c r="DN595" s="132"/>
      <c r="DO595" s="132"/>
      <c r="DQ595" s="132"/>
      <c r="DR595" s="132"/>
      <c r="DT595" s="132"/>
      <c r="DU595" s="132"/>
      <c r="DV595" s="132"/>
      <c r="DW595" s="132"/>
      <c r="DX595" s="132"/>
      <c r="DY595" s="132"/>
      <c r="DZ595" s="132"/>
      <c r="EA595" s="132"/>
      <c r="EB595" s="132"/>
      <c r="EC595" s="132"/>
    </row>
    <row r="596" spans="14:133">
      <c r="N596" s="131"/>
      <c r="Q596" s="132"/>
      <c r="S596" s="132"/>
      <c r="U596" s="132"/>
      <c r="V596" s="132"/>
      <c r="X596" s="132"/>
      <c r="Z596" s="132"/>
      <c r="AB596" s="132"/>
      <c r="AC596" s="132"/>
      <c r="AD596" s="132"/>
      <c r="AF596" s="132"/>
      <c r="AG596" s="132"/>
      <c r="AI596" s="132"/>
      <c r="AK596" s="132"/>
      <c r="AM596" s="132"/>
      <c r="AO596" s="132"/>
      <c r="AP596" s="132"/>
      <c r="AQ596" s="132"/>
      <c r="AS596" s="132"/>
      <c r="AU596" s="132"/>
      <c r="AW596" s="132"/>
      <c r="AX596" s="132"/>
      <c r="AZ596" s="132"/>
      <c r="BB596" s="132"/>
      <c r="BD596" s="132"/>
      <c r="BF596" s="132"/>
      <c r="BH596" s="132"/>
      <c r="BJ596" s="132"/>
      <c r="BL596" s="132"/>
      <c r="BM596" s="132"/>
      <c r="BN596" s="132"/>
      <c r="BO596" s="132"/>
      <c r="BQ596" s="132"/>
      <c r="BR596" s="132"/>
      <c r="BS596" s="132"/>
      <c r="BU596" s="132"/>
      <c r="BW596" s="132"/>
      <c r="BY596" s="132"/>
      <c r="CA596" s="132"/>
      <c r="CC596" s="132"/>
      <c r="CF596" s="132"/>
      <c r="CG596" s="132"/>
      <c r="CI596" s="132"/>
      <c r="CK596" s="132"/>
      <c r="CM596" s="132"/>
      <c r="CO596" s="132"/>
      <c r="CQ596" s="132"/>
      <c r="CR596" s="132"/>
      <c r="CT596" s="132"/>
      <c r="CU596" s="132"/>
      <c r="CW596" s="132"/>
      <c r="CY596" s="132"/>
      <c r="DA596" s="132"/>
      <c r="DB596" s="132"/>
      <c r="DD596" s="132"/>
      <c r="DE596" s="132"/>
      <c r="DF596" s="132"/>
      <c r="DH596" s="132"/>
      <c r="DJ596" s="132"/>
      <c r="DK596" s="132"/>
      <c r="DL596" s="132"/>
      <c r="DM596" s="132"/>
      <c r="DN596" s="132"/>
      <c r="DO596" s="132"/>
      <c r="DQ596" s="132"/>
      <c r="DR596" s="132"/>
      <c r="DT596" s="132"/>
      <c r="DU596" s="132"/>
      <c r="DV596" s="132"/>
      <c r="DW596" s="132"/>
      <c r="DX596" s="132"/>
      <c r="DY596" s="132"/>
      <c r="DZ596" s="132"/>
      <c r="EA596" s="132"/>
      <c r="EB596" s="132"/>
      <c r="EC596" s="132"/>
    </row>
    <row r="597" spans="14:133">
      <c r="N597" s="131"/>
      <c r="Q597" s="132"/>
      <c r="S597" s="132"/>
      <c r="U597" s="132"/>
      <c r="V597" s="132"/>
      <c r="X597" s="132"/>
      <c r="Z597" s="132"/>
      <c r="AB597" s="132"/>
      <c r="AC597" s="132"/>
      <c r="AD597" s="132"/>
      <c r="AF597" s="132"/>
      <c r="AG597" s="132"/>
      <c r="AI597" s="132"/>
      <c r="AK597" s="132"/>
      <c r="AM597" s="132"/>
      <c r="AO597" s="132"/>
      <c r="AP597" s="132"/>
      <c r="AQ597" s="132"/>
      <c r="AS597" s="132"/>
      <c r="AU597" s="132"/>
      <c r="AW597" s="132"/>
      <c r="AX597" s="132"/>
      <c r="AZ597" s="132"/>
      <c r="BB597" s="132"/>
      <c r="BD597" s="132"/>
      <c r="BF597" s="132"/>
      <c r="BH597" s="132"/>
      <c r="BJ597" s="132"/>
      <c r="BL597" s="132"/>
      <c r="BM597" s="132"/>
      <c r="BN597" s="132"/>
      <c r="BO597" s="132"/>
      <c r="BQ597" s="132"/>
      <c r="BR597" s="132"/>
      <c r="BS597" s="132"/>
      <c r="BU597" s="132"/>
      <c r="BW597" s="132"/>
      <c r="BY597" s="132"/>
      <c r="CA597" s="132"/>
      <c r="CC597" s="132"/>
      <c r="CF597" s="132"/>
      <c r="CG597" s="132"/>
      <c r="CI597" s="132"/>
      <c r="CK597" s="132"/>
      <c r="CM597" s="132"/>
      <c r="CO597" s="132"/>
      <c r="CQ597" s="132"/>
      <c r="CR597" s="132"/>
      <c r="CT597" s="132"/>
      <c r="CU597" s="132"/>
      <c r="CW597" s="132"/>
      <c r="CY597" s="132"/>
      <c r="DA597" s="132"/>
      <c r="DB597" s="132"/>
      <c r="DD597" s="132"/>
      <c r="DE597" s="132"/>
      <c r="DF597" s="132"/>
      <c r="DH597" s="132"/>
      <c r="DJ597" s="132"/>
      <c r="DK597" s="132"/>
      <c r="DL597" s="132"/>
      <c r="DM597" s="132"/>
      <c r="DN597" s="132"/>
      <c r="DO597" s="132"/>
      <c r="DQ597" s="132"/>
      <c r="DR597" s="132"/>
      <c r="DT597" s="132"/>
      <c r="DU597" s="132"/>
      <c r="DV597" s="132"/>
      <c r="DW597" s="132"/>
      <c r="DX597" s="132"/>
      <c r="DY597" s="132"/>
      <c r="DZ597" s="132"/>
      <c r="EA597" s="132"/>
      <c r="EB597" s="132"/>
      <c r="EC597" s="132"/>
    </row>
    <row r="598" spans="14:133">
      <c r="N598" s="131"/>
      <c r="Q598" s="132"/>
      <c r="S598" s="132"/>
      <c r="U598" s="132"/>
      <c r="V598" s="132"/>
      <c r="X598" s="132"/>
      <c r="Z598" s="132"/>
      <c r="AB598" s="132"/>
      <c r="AC598" s="132"/>
      <c r="AD598" s="132"/>
      <c r="AF598" s="132"/>
      <c r="AG598" s="132"/>
      <c r="AI598" s="132"/>
      <c r="AK598" s="132"/>
      <c r="AM598" s="132"/>
      <c r="AO598" s="132"/>
      <c r="AP598" s="132"/>
      <c r="AQ598" s="132"/>
      <c r="AS598" s="132"/>
      <c r="AU598" s="132"/>
      <c r="AW598" s="132"/>
      <c r="AX598" s="132"/>
      <c r="AZ598" s="132"/>
      <c r="BB598" s="132"/>
      <c r="BD598" s="132"/>
      <c r="BF598" s="132"/>
      <c r="BH598" s="132"/>
      <c r="BJ598" s="132"/>
      <c r="BL598" s="132"/>
      <c r="BM598" s="132"/>
      <c r="BN598" s="132"/>
      <c r="BO598" s="132"/>
      <c r="BQ598" s="132"/>
      <c r="BR598" s="132"/>
      <c r="BS598" s="132"/>
      <c r="BU598" s="132"/>
      <c r="BW598" s="132"/>
      <c r="BY598" s="132"/>
      <c r="CA598" s="132"/>
      <c r="CC598" s="132"/>
      <c r="CF598" s="132"/>
      <c r="CG598" s="132"/>
      <c r="CI598" s="132"/>
      <c r="CK598" s="132"/>
      <c r="CM598" s="132"/>
      <c r="CO598" s="132"/>
      <c r="CQ598" s="132"/>
      <c r="CR598" s="132"/>
      <c r="CT598" s="132"/>
      <c r="CU598" s="132"/>
      <c r="CW598" s="132"/>
      <c r="CY598" s="132"/>
      <c r="DA598" s="132"/>
      <c r="DB598" s="132"/>
      <c r="DD598" s="132"/>
      <c r="DE598" s="132"/>
      <c r="DF598" s="132"/>
      <c r="DH598" s="132"/>
      <c r="DJ598" s="132"/>
      <c r="DK598" s="132"/>
      <c r="DL598" s="132"/>
      <c r="DM598" s="132"/>
      <c r="DN598" s="132"/>
      <c r="DO598" s="132"/>
      <c r="DQ598" s="132"/>
      <c r="DR598" s="132"/>
      <c r="DT598" s="132"/>
      <c r="DU598" s="132"/>
      <c r="DV598" s="132"/>
      <c r="DW598" s="132"/>
      <c r="DX598" s="132"/>
      <c r="DY598" s="132"/>
      <c r="DZ598" s="132"/>
      <c r="EA598" s="132"/>
      <c r="EB598" s="132"/>
      <c r="EC598" s="132"/>
    </row>
    <row r="599" spans="14:133">
      <c r="N599" s="131"/>
      <c r="Q599" s="132"/>
      <c r="S599" s="132"/>
      <c r="U599" s="132"/>
      <c r="V599" s="132"/>
      <c r="X599" s="132"/>
      <c r="Z599" s="132"/>
      <c r="AB599" s="132"/>
      <c r="AC599" s="132"/>
      <c r="AD599" s="132"/>
      <c r="AF599" s="132"/>
      <c r="AG599" s="132"/>
      <c r="AI599" s="132"/>
      <c r="AK599" s="132"/>
      <c r="AM599" s="132"/>
      <c r="AO599" s="132"/>
      <c r="AP599" s="132"/>
      <c r="AQ599" s="132"/>
      <c r="AS599" s="132"/>
      <c r="AU599" s="132"/>
      <c r="AW599" s="132"/>
      <c r="AX599" s="132"/>
      <c r="AZ599" s="132"/>
      <c r="BB599" s="132"/>
      <c r="BD599" s="132"/>
      <c r="BF599" s="132"/>
      <c r="BH599" s="132"/>
      <c r="BJ599" s="132"/>
      <c r="BL599" s="132"/>
      <c r="BM599" s="132"/>
      <c r="BN599" s="132"/>
      <c r="BO599" s="132"/>
      <c r="BQ599" s="132"/>
      <c r="BR599" s="132"/>
      <c r="BS599" s="132"/>
      <c r="BU599" s="132"/>
      <c r="BW599" s="132"/>
      <c r="BY599" s="132"/>
      <c r="CA599" s="132"/>
      <c r="CC599" s="132"/>
      <c r="CF599" s="132"/>
      <c r="CG599" s="132"/>
      <c r="CI599" s="132"/>
      <c r="CK599" s="132"/>
      <c r="CM599" s="132"/>
      <c r="CO599" s="132"/>
      <c r="CQ599" s="132"/>
      <c r="CR599" s="132"/>
      <c r="CT599" s="132"/>
      <c r="CU599" s="132"/>
      <c r="CW599" s="132"/>
      <c r="CY599" s="132"/>
      <c r="DA599" s="132"/>
      <c r="DB599" s="132"/>
      <c r="DD599" s="132"/>
      <c r="DE599" s="132"/>
      <c r="DF599" s="132"/>
      <c r="DH599" s="132"/>
      <c r="DJ599" s="132"/>
      <c r="DK599" s="132"/>
      <c r="DL599" s="132"/>
      <c r="DM599" s="132"/>
      <c r="DN599" s="132"/>
      <c r="DO599" s="132"/>
      <c r="DQ599" s="132"/>
      <c r="DR599" s="132"/>
      <c r="DT599" s="132"/>
      <c r="DU599" s="132"/>
      <c r="DV599" s="132"/>
      <c r="DW599" s="132"/>
      <c r="DX599" s="132"/>
      <c r="DY599" s="132"/>
      <c r="DZ599" s="132"/>
      <c r="EA599" s="132"/>
      <c r="EB599" s="132"/>
      <c r="EC599" s="132"/>
    </row>
    <row r="600" spans="14:133">
      <c r="N600" s="131"/>
      <c r="Q600" s="132"/>
      <c r="S600" s="132"/>
      <c r="U600" s="132"/>
      <c r="V600" s="132"/>
      <c r="X600" s="132"/>
      <c r="Z600" s="132"/>
      <c r="AB600" s="132"/>
      <c r="AC600" s="132"/>
      <c r="AD600" s="132"/>
      <c r="AF600" s="132"/>
      <c r="AG600" s="132"/>
      <c r="AI600" s="132"/>
      <c r="AK600" s="132"/>
      <c r="AM600" s="132"/>
      <c r="AO600" s="132"/>
      <c r="AP600" s="132"/>
      <c r="AQ600" s="132"/>
      <c r="AS600" s="132"/>
      <c r="AU600" s="132"/>
      <c r="AW600" s="132"/>
      <c r="AX600" s="132"/>
      <c r="AZ600" s="132"/>
      <c r="BB600" s="132"/>
      <c r="BD600" s="132"/>
      <c r="BF600" s="132"/>
      <c r="BH600" s="132"/>
      <c r="BJ600" s="132"/>
      <c r="BL600" s="132"/>
      <c r="BM600" s="132"/>
      <c r="BN600" s="132"/>
      <c r="BO600" s="132"/>
      <c r="BQ600" s="132"/>
      <c r="BR600" s="132"/>
      <c r="BS600" s="132"/>
      <c r="BU600" s="132"/>
      <c r="BW600" s="132"/>
      <c r="BY600" s="132"/>
      <c r="CA600" s="132"/>
      <c r="CC600" s="132"/>
      <c r="CF600" s="132"/>
      <c r="CG600" s="132"/>
      <c r="CI600" s="132"/>
      <c r="CK600" s="132"/>
      <c r="CM600" s="132"/>
      <c r="CO600" s="132"/>
      <c r="CQ600" s="132"/>
      <c r="CR600" s="132"/>
      <c r="CT600" s="132"/>
      <c r="CU600" s="132"/>
      <c r="CW600" s="132"/>
      <c r="CY600" s="132"/>
      <c r="DA600" s="132"/>
      <c r="DB600" s="132"/>
      <c r="DD600" s="132"/>
      <c r="DE600" s="132"/>
      <c r="DF600" s="132"/>
      <c r="DH600" s="132"/>
      <c r="DJ600" s="132"/>
      <c r="DK600" s="132"/>
      <c r="DL600" s="132"/>
      <c r="DM600" s="132"/>
      <c r="DN600" s="132"/>
      <c r="DO600" s="132"/>
      <c r="DQ600" s="132"/>
      <c r="DR600" s="132"/>
      <c r="DT600" s="132"/>
      <c r="DU600" s="132"/>
      <c r="DV600" s="132"/>
      <c r="DW600" s="132"/>
      <c r="DX600" s="132"/>
      <c r="DY600" s="132"/>
      <c r="DZ600" s="132"/>
      <c r="EA600" s="132"/>
      <c r="EB600" s="132"/>
      <c r="EC600" s="132"/>
    </row>
    <row r="601" spans="14:133">
      <c r="N601" s="131"/>
      <c r="Q601" s="132"/>
      <c r="S601" s="132"/>
      <c r="U601" s="132"/>
      <c r="V601" s="132"/>
      <c r="X601" s="132"/>
      <c r="Z601" s="132"/>
      <c r="AB601" s="132"/>
      <c r="AC601" s="132"/>
      <c r="AD601" s="132"/>
      <c r="AF601" s="132"/>
      <c r="AG601" s="132"/>
      <c r="AI601" s="132"/>
      <c r="AK601" s="132"/>
      <c r="AM601" s="132"/>
      <c r="AO601" s="132"/>
      <c r="AP601" s="132"/>
      <c r="AQ601" s="132"/>
      <c r="AS601" s="132"/>
      <c r="AU601" s="132"/>
      <c r="AW601" s="132"/>
      <c r="AX601" s="132"/>
      <c r="AZ601" s="132"/>
      <c r="BB601" s="132"/>
      <c r="BD601" s="132"/>
      <c r="BF601" s="132"/>
      <c r="BH601" s="132"/>
      <c r="BJ601" s="132"/>
      <c r="BL601" s="132"/>
      <c r="BM601" s="132"/>
      <c r="BN601" s="132"/>
      <c r="BO601" s="132"/>
      <c r="BQ601" s="132"/>
      <c r="BR601" s="132"/>
      <c r="BS601" s="132"/>
      <c r="BU601" s="132"/>
      <c r="BW601" s="132"/>
      <c r="BY601" s="132"/>
      <c r="CA601" s="132"/>
      <c r="CC601" s="132"/>
      <c r="CF601" s="132"/>
      <c r="CG601" s="132"/>
      <c r="CI601" s="132"/>
      <c r="CK601" s="132"/>
      <c r="CM601" s="132"/>
      <c r="CO601" s="132"/>
      <c r="CQ601" s="132"/>
      <c r="CR601" s="132"/>
      <c r="CT601" s="132"/>
      <c r="CU601" s="132"/>
      <c r="CW601" s="132"/>
      <c r="CY601" s="132"/>
      <c r="DA601" s="132"/>
      <c r="DB601" s="132"/>
      <c r="DD601" s="132"/>
      <c r="DE601" s="132"/>
      <c r="DF601" s="132"/>
      <c r="DH601" s="132"/>
      <c r="DJ601" s="132"/>
      <c r="DK601" s="132"/>
      <c r="DL601" s="132"/>
      <c r="DM601" s="132"/>
      <c r="DN601" s="132"/>
      <c r="DO601" s="132"/>
      <c r="DQ601" s="132"/>
      <c r="DR601" s="132"/>
      <c r="DT601" s="132"/>
      <c r="DU601" s="132"/>
      <c r="DV601" s="132"/>
      <c r="DW601" s="132"/>
      <c r="DX601" s="132"/>
      <c r="DY601" s="132"/>
      <c r="DZ601" s="132"/>
      <c r="EA601" s="132"/>
      <c r="EB601" s="132"/>
      <c r="EC601" s="132"/>
    </row>
    <row r="602" spans="14:133">
      <c r="N602" s="131"/>
      <c r="Q602" s="132"/>
      <c r="S602" s="132"/>
      <c r="U602" s="132"/>
      <c r="V602" s="132"/>
      <c r="X602" s="132"/>
      <c r="Z602" s="132"/>
      <c r="AB602" s="132"/>
      <c r="AC602" s="132"/>
      <c r="AD602" s="132"/>
      <c r="AF602" s="132"/>
      <c r="AG602" s="132"/>
      <c r="AI602" s="132"/>
      <c r="AK602" s="132"/>
      <c r="AM602" s="132"/>
      <c r="AO602" s="132"/>
      <c r="AP602" s="132"/>
      <c r="AQ602" s="132"/>
      <c r="AS602" s="132"/>
      <c r="AU602" s="132"/>
      <c r="AW602" s="132"/>
      <c r="AX602" s="132"/>
      <c r="AZ602" s="132"/>
      <c r="BB602" s="132"/>
      <c r="BD602" s="132"/>
      <c r="BF602" s="132"/>
      <c r="BH602" s="132"/>
      <c r="BJ602" s="132"/>
      <c r="BL602" s="132"/>
      <c r="BM602" s="132"/>
      <c r="BN602" s="132"/>
      <c r="BO602" s="132"/>
      <c r="BQ602" s="132"/>
      <c r="BR602" s="132"/>
      <c r="BS602" s="132"/>
      <c r="BU602" s="132"/>
      <c r="BW602" s="132"/>
      <c r="BY602" s="132"/>
      <c r="CA602" s="132"/>
      <c r="CC602" s="132"/>
      <c r="CF602" s="132"/>
      <c r="CG602" s="132"/>
      <c r="CI602" s="132"/>
      <c r="CK602" s="132"/>
      <c r="CM602" s="132"/>
      <c r="CO602" s="132"/>
      <c r="CQ602" s="132"/>
      <c r="CR602" s="132"/>
      <c r="CT602" s="132"/>
      <c r="CU602" s="132"/>
      <c r="CW602" s="132"/>
      <c r="CY602" s="132"/>
      <c r="DA602" s="132"/>
      <c r="DB602" s="132"/>
      <c r="DD602" s="132"/>
      <c r="DE602" s="132"/>
      <c r="DF602" s="132"/>
      <c r="DH602" s="132"/>
      <c r="DJ602" s="132"/>
      <c r="DK602" s="132"/>
      <c r="DL602" s="132"/>
      <c r="DM602" s="132"/>
      <c r="DN602" s="132"/>
      <c r="DO602" s="132"/>
      <c r="DQ602" s="132"/>
      <c r="DR602" s="132"/>
      <c r="DT602" s="132"/>
      <c r="DU602" s="132"/>
      <c r="DV602" s="132"/>
      <c r="DW602" s="132"/>
      <c r="DX602" s="132"/>
      <c r="DY602" s="132"/>
      <c r="DZ602" s="132"/>
      <c r="EA602" s="132"/>
      <c r="EB602" s="132"/>
      <c r="EC602" s="132"/>
    </row>
    <row r="603" spans="14:133">
      <c r="N603" s="131"/>
      <c r="Q603" s="132"/>
      <c r="S603" s="132"/>
      <c r="U603" s="132"/>
      <c r="V603" s="132"/>
      <c r="X603" s="132"/>
      <c r="Z603" s="132"/>
      <c r="AB603" s="132"/>
      <c r="AC603" s="132"/>
      <c r="AD603" s="132"/>
      <c r="AF603" s="132"/>
      <c r="AG603" s="132"/>
      <c r="AI603" s="132"/>
      <c r="AK603" s="132"/>
      <c r="AM603" s="132"/>
      <c r="AO603" s="132"/>
      <c r="AP603" s="132"/>
      <c r="AQ603" s="132"/>
      <c r="AS603" s="132"/>
      <c r="AU603" s="132"/>
      <c r="AW603" s="132"/>
      <c r="AX603" s="132"/>
      <c r="AZ603" s="132"/>
      <c r="BB603" s="132"/>
      <c r="BD603" s="132"/>
      <c r="BF603" s="132"/>
      <c r="BH603" s="132"/>
      <c r="BJ603" s="132"/>
      <c r="BL603" s="132"/>
      <c r="BM603" s="132"/>
      <c r="BN603" s="132"/>
      <c r="BO603" s="132"/>
      <c r="BQ603" s="132"/>
      <c r="BR603" s="132"/>
      <c r="BS603" s="132"/>
      <c r="BU603" s="132"/>
      <c r="BW603" s="132"/>
      <c r="BY603" s="132"/>
      <c r="CA603" s="132"/>
      <c r="CC603" s="132"/>
      <c r="CF603" s="132"/>
      <c r="CG603" s="132"/>
      <c r="CI603" s="132"/>
      <c r="CK603" s="132"/>
      <c r="CM603" s="132"/>
      <c r="CO603" s="132"/>
      <c r="CQ603" s="132"/>
      <c r="CR603" s="132"/>
      <c r="CT603" s="132"/>
      <c r="CU603" s="132"/>
      <c r="CW603" s="132"/>
      <c r="CY603" s="132"/>
      <c r="DA603" s="132"/>
      <c r="DB603" s="132"/>
      <c r="DD603" s="132"/>
      <c r="DE603" s="132"/>
      <c r="DF603" s="132"/>
      <c r="DH603" s="132"/>
      <c r="DJ603" s="132"/>
      <c r="DK603" s="132"/>
      <c r="DL603" s="132"/>
      <c r="DM603" s="132"/>
      <c r="DN603" s="132"/>
      <c r="DO603" s="132"/>
      <c r="DQ603" s="132"/>
      <c r="DR603" s="132"/>
      <c r="DT603" s="132"/>
      <c r="DU603" s="132"/>
      <c r="DV603" s="132"/>
      <c r="DW603" s="132"/>
      <c r="DX603" s="132"/>
      <c r="DY603" s="132"/>
      <c r="DZ603" s="132"/>
      <c r="EA603" s="132"/>
      <c r="EB603" s="132"/>
      <c r="EC603" s="132"/>
    </row>
    <row r="604" spans="14:133">
      <c r="N604" s="131"/>
      <c r="Q604" s="132"/>
      <c r="S604" s="132"/>
      <c r="U604" s="132"/>
      <c r="V604" s="132"/>
      <c r="X604" s="132"/>
      <c r="Z604" s="132"/>
      <c r="AB604" s="132"/>
      <c r="AC604" s="132"/>
      <c r="AD604" s="132"/>
      <c r="AF604" s="132"/>
      <c r="AG604" s="132"/>
      <c r="AI604" s="132"/>
      <c r="AK604" s="132"/>
      <c r="AM604" s="132"/>
      <c r="AO604" s="132"/>
      <c r="AP604" s="132"/>
      <c r="AQ604" s="132"/>
      <c r="AS604" s="132"/>
      <c r="AU604" s="132"/>
      <c r="AW604" s="132"/>
      <c r="AX604" s="132"/>
      <c r="AZ604" s="132"/>
      <c r="BB604" s="132"/>
      <c r="BD604" s="132"/>
      <c r="BF604" s="132"/>
      <c r="BH604" s="132"/>
      <c r="BJ604" s="132"/>
      <c r="BL604" s="132"/>
      <c r="BM604" s="132"/>
      <c r="BN604" s="132"/>
      <c r="BO604" s="132"/>
      <c r="BQ604" s="132"/>
      <c r="BR604" s="132"/>
      <c r="BS604" s="132"/>
      <c r="BU604" s="132"/>
      <c r="BW604" s="132"/>
      <c r="BY604" s="132"/>
      <c r="CA604" s="132"/>
      <c r="CC604" s="132"/>
      <c r="CF604" s="132"/>
      <c r="CG604" s="132"/>
      <c r="CI604" s="132"/>
      <c r="CK604" s="132"/>
      <c r="CM604" s="132"/>
      <c r="CO604" s="132"/>
      <c r="CQ604" s="132"/>
      <c r="CR604" s="132"/>
      <c r="CT604" s="132"/>
      <c r="CU604" s="132"/>
      <c r="CW604" s="132"/>
      <c r="CY604" s="132"/>
      <c r="DA604" s="132"/>
      <c r="DB604" s="132"/>
      <c r="DD604" s="132"/>
      <c r="DE604" s="132"/>
      <c r="DF604" s="132"/>
      <c r="DH604" s="132"/>
      <c r="DJ604" s="132"/>
      <c r="DK604" s="132"/>
      <c r="DL604" s="132"/>
      <c r="DM604" s="132"/>
      <c r="DN604" s="132"/>
      <c r="DO604" s="132"/>
      <c r="DQ604" s="132"/>
      <c r="DR604" s="132"/>
      <c r="DT604" s="132"/>
      <c r="DU604" s="132"/>
      <c r="DV604" s="132"/>
      <c r="DW604" s="132"/>
      <c r="DX604" s="132"/>
      <c r="DY604" s="132"/>
      <c r="DZ604" s="132"/>
      <c r="EA604" s="132"/>
      <c r="EB604" s="132"/>
      <c r="EC604" s="132"/>
    </row>
    <row r="605" spans="14:133">
      <c r="N605" s="131"/>
      <c r="Q605" s="132"/>
      <c r="S605" s="132"/>
      <c r="U605" s="132"/>
      <c r="V605" s="132"/>
      <c r="X605" s="132"/>
      <c r="Z605" s="132"/>
      <c r="AB605" s="132"/>
      <c r="AC605" s="132"/>
      <c r="AD605" s="132"/>
      <c r="AF605" s="132"/>
      <c r="AG605" s="132"/>
      <c r="AI605" s="132"/>
      <c r="AK605" s="132"/>
      <c r="AM605" s="132"/>
      <c r="AO605" s="132"/>
      <c r="AP605" s="132"/>
      <c r="AQ605" s="132"/>
      <c r="AS605" s="132"/>
      <c r="AU605" s="132"/>
      <c r="AW605" s="132"/>
      <c r="AX605" s="132"/>
      <c r="AZ605" s="132"/>
      <c r="BB605" s="132"/>
      <c r="BD605" s="132"/>
      <c r="BF605" s="132"/>
      <c r="BH605" s="132"/>
      <c r="BJ605" s="132"/>
      <c r="BL605" s="132"/>
      <c r="BM605" s="132"/>
      <c r="BN605" s="132"/>
      <c r="BO605" s="132"/>
      <c r="BQ605" s="132"/>
      <c r="BR605" s="132"/>
      <c r="BS605" s="132"/>
      <c r="BU605" s="132"/>
      <c r="BW605" s="132"/>
      <c r="BY605" s="132"/>
      <c r="CA605" s="132"/>
      <c r="CC605" s="132"/>
      <c r="CF605" s="132"/>
      <c r="CG605" s="132"/>
      <c r="CI605" s="132"/>
      <c r="CK605" s="132"/>
      <c r="CM605" s="132"/>
      <c r="CO605" s="132"/>
      <c r="CQ605" s="132"/>
      <c r="CR605" s="132"/>
      <c r="CT605" s="132"/>
      <c r="CU605" s="132"/>
      <c r="CW605" s="132"/>
      <c r="CY605" s="132"/>
      <c r="DA605" s="132"/>
      <c r="DB605" s="132"/>
      <c r="DD605" s="132"/>
      <c r="DE605" s="132"/>
      <c r="DF605" s="132"/>
      <c r="DH605" s="132"/>
      <c r="DJ605" s="132"/>
      <c r="DK605" s="132"/>
      <c r="DL605" s="132"/>
      <c r="DM605" s="132"/>
      <c r="DN605" s="132"/>
      <c r="DO605" s="132"/>
      <c r="DQ605" s="132"/>
      <c r="DR605" s="132"/>
      <c r="DT605" s="132"/>
      <c r="DU605" s="132"/>
      <c r="DV605" s="132"/>
      <c r="DW605" s="132"/>
      <c r="DX605" s="132"/>
      <c r="DY605" s="132"/>
      <c r="DZ605" s="132"/>
      <c r="EA605" s="132"/>
      <c r="EB605" s="132"/>
      <c r="EC605" s="132"/>
    </row>
    <row r="606" spans="14:133">
      <c r="N606" s="131"/>
      <c r="Q606" s="132"/>
      <c r="S606" s="132"/>
      <c r="U606" s="132"/>
      <c r="V606" s="132"/>
      <c r="X606" s="132"/>
      <c r="Z606" s="132"/>
      <c r="AB606" s="132"/>
      <c r="AC606" s="132"/>
      <c r="AD606" s="132"/>
      <c r="AF606" s="132"/>
      <c r="AG606" s="132"/>
      <c r="AI606" s="132"/>
      <c r="AK606" s="132"/>
      <c r="AM606" s="132"/>
      <c r="AO606" s="132"/>
      <c r="AP606" s="132"/>
      <c r="AQ606" s="132"/>
      <c r="AS606" s="132"/>
      <c r="AU606" s="132"/>
      <c r="AW606" s="132"/>
      <c r="AX606" s="132"/>
      <c r="AZ606" s="132"/>
      <c r="BB606" s="132"/>
      <c r="BD606" s="132"/>
      <c r="BF606" s="132"/>
      <c r="BH606" s="132"/>
      <c r="BJ606" s="132"/>
      <c r="BL606" s="132"/>
      <c r="BM606" s="132"/>
      <c r="BN606" s="132"/>
      <c r="BO606" s="132"/>
      <c r="BQ606" s="132"/>
      <c r="BR606" s="132"/>
      <c r="BS606" s="132"/>
      <c r="BU606" s="132"/>
      <c r="BW606" s="132"/>
      <c r="BY606" s="132"/>
      <c r="CA606" s="132"/>
      <c r="CC606" s="132"/>
      <c r="CF606" s="132"/>
      <c r="CG606" s="132"/>
      <c r="CI606" s="132"/>
      <c r="CK606" s="132"/>
      <c r="CM606" s="132"/>
      <c r="CO606" s="132"/>
      <c r="CQ606" s="132"/>
      <c r="CR606" s="132"/>
      <c r="CT606" s="132"/>
      <c r="CU606" s="132"/>
      <c r="CW606" s="132"/>
      <c r="CY606" s="132"/>
      <c r="DA606" s="132"/>
      <c r="DB606" s="132"/>
      <c r="DD606" s="132"/>
      <c r="DE606" s="132"/>
      <c r="DF606" s="132"/>
      <c r="DH606" s="132"/>
      <c r="DJ606" s="132"/>
      <c r="DK606" s="132"/>
      <c r="DL606" s="132"/>
      <c r="DM606" s="132"/>
      <c r="DN606" s="132"/>
      <c r="DO606" s="132"/>
      <c r="DQ606" s="132"/>
      <c r="DR606" s="132"/>
      <c r="DT606" s="132"/>
      <c r="DU606" s="132"/>
      <c r="DV606" s="132"/>
      <c r="DW606" s="132"/>
      <c r="DX606" s="132"/>
      <c r="DY606" s="132"/>
      <c r="DZ606" s="132"/>
      <c r="EA606" s="132"/>
      <c r="EB606" s="132"/>
      <c r="EC606" s="132"/>
    </row>
    <row r="607" spans="14:133">
      <c r="N607" s="131"/>
      <c r="Q607" s="132"/>
      <c r="S607" s="132"/>
      <c r="U607" s="132"/>
      <c r="V607" s="132"/>
      <c r="X607" s="132"/>
      <c r="Z607" s="132"/>
      <c r="AB607" s="132"/>
      <c r="AC607" s="132"/>
      <c r="AD607" s="132"/>
      <c r="AF607" s="132"/>
      <c r="AG607" s="132"/>
      <c r="AI607" s="132"/>
      <c r="AK607" s="132"/>
      <c r="AM607" s="132"/>
      <c r="AO607" s="132"/>
      <c r="AP607" s="132"/>
      <c r="AQ607" s="132"/>
      <c r="AS607" s="132"/>
      <c r="AU607" s="132"/>
      <c r="AW607" s="132"/>
      <c r="AX607" s="132"/>
      <c r="AZ607" s="132"/>
      <c r="BB607" s="132"/>
      <c r="BD607" s="132"/>
      <c r="BF607" s="132"/>
      <c r="BH607" s="132"/>
      <c r="BJ607" s="132"/>
      <c r="BL607" s="132"/>
      <c r="BM607" s="132"/>
      <c r="BN607" s="132"/>
      <c r="BO607" s="132"/>
      <c r="BQ607" s="132"/>
      <c r="BR607" s="132"/>
      <c r="BS607" s="132"/>
      <c r="BU607" s="132"/>
      <c r="BW607" s="132"/>
      <c r="BY607" s="132"/>
      <c r="CA607" s="132"/>
      <c r="CC607" s="132"/>
      <c r="CF607" s="132"/>
      <c r="CG607" s="132"/>
      <c r="CI607" s="132"/>
      <c r="CK607" s="132"/>
      <c r="CM607" s="132"/>
      <c r="CO607" s="132"/>
      <c r="CQ607" s="132"/>
      <c r="CR607" s="132"/>
      <c r="CT607" s="132"/>
      <c r="CU607" s="132"/>
      <c r="CW607" s="132"/>
      <c r="CY607" s="132"/>
      <c r="DA607" s="132"/>
      <c r="DB607" s="132"/>
      <c r="DD607" s="132"/>
      <c r="DE607" s="132"/>
      <c r="DF607" s="132"/>
      <c r="DH607" s="132"/>
      <c r="DJ607" s="132"/>
      <c r="DK607" s="132"/>
      <c r="DL607" s="132"/>
      <c r="DM607" s="132"/>
      <c r="DN607" s="132"/>
      <c r="DO607" s="132"/>
      <c r="DQ607" s="132"/>
      <c r="DR607" s="132"/>
      <c r="DT607" s="132"/>
      <c r="DU607" s="132"/>
      <c r="DV607" s="132"/>
      <c r="DW607" s="132"/>
      <c r="DX607" s="132"/>
      <c r="DY607" s="132"/>
      <c r="DZ607" s="132"/>
      <c r="EA607" s="132"/>
      <c r="EB607" s="132"/>
      <c r="EC607" s="132"/>
    </row>
    <row r="608" spans="14:133">
      <c r="N608" s="131"/>
      <c r="Q608" s="132"/>
      <c r="S608" s="132"/>
      <c r="U608" s="132"/>
      <c r="V608" s="132"/>
      <c r="X608" s="132"/>
      <c r="Z608" s="132"/>
      <c r="AB608" s="132"/>
      <c r="AC608" s="132"/>
      <c r="AD608" s="132"/>
      <c r="AF608" s="132"/>
      <c r="AG608" s="132"/>
      <c r="AI608" s="132"/>
      <c r="AK608" s="132"/>
      <c r="AM608" s="132"/>
      <c r="AO608" s="132"/>
      <c r="AP608" s="132"/>
      <c r="AQ608" s="132"/>
      <c r="AS608" s="132"/>
      <c r="AU608" s="132"/>
      <c r="AW608" s="132"/>
      <c r="AX608" s="132"/>
      <c r="AZ608" s="132"/>
      <c r="BB608" s="132"/>
      <c r="BD608" s="132"/>
      <c r="BF608" s="132"/>
      <c r="BH608" s="132"/>
      <c r="BJ608" s="132"/>
      <c r="BL608" s="132"/>
      <c r="BM608" s="132"/>
      <c r="BN608" s="132"/>
      <c r="BO608" s="132"/>
      <c r="BQ608" s="132"/>
      <c r="BR608" s="132"/>
      <c r="BS608" s="132"/>
      <c r="BU608" s="132"/>
      <c r="BW608" s="132"/>
      <c r="BY608" s="132"/>
      <c r="CA608" s="132"/>
      <c r="CC608" s="132"/>
      <c r="CF608" s="132"/>
      <c r="CG608" s="132"/>
      <c r="CI608" s="132"/>
      <c r="CK608" s="132"/>
      <c r="CM608" s="132"/>
      <c r="CO608" s="132"/>
      <c r="CQ608" s="132"/>
      <c r="CR608" s="132"/>
      <c r="CT608" s="132"/>
      <c r="CU608" s="132"/>
      <c r="CW608" s="132"/>
      <c r="CY608" s="132"/>
      <c r="DA608" s="132"/>
      <c r="DB608" s="132"/>
      <c r="DD608" s="132"/>
      <c r="DE608" s="132"/>
      <c r="DF608" s="132"/>
      <c r="DH608" s="132"/>
      <c r="DJ608" s="132"/>
      <c r="DK608" s="132"/>
      <c r="DL608" s="132"/>
      <c r="DM608" s="132"/>
      <c r="DN608" s="132"/>
      <c r="DO608" s="132"/>
      <c r="DQ608" s="132"/>
      <c r="DR608" s="132"/>
      <c r="DT608" s="132"/>
      <c r="DU608" s="132"/>
      <c r="DV608" s="132"/>
      <c r="DW608" s="132"/>
      <c r="DX608" s="132"/>
      <c r="DY608" s="132"/>
      <c r="DZ608" s="132"/>
      <c r="EA608" s="132"/>
      <c r="EB608" s="132"/>
      <c r="EC608" s="132"/>
    </row>
    <row r="609" spans="14:133">
      <c r="N609" s="131"/>
      <c r="Q609" s="132"/>
      <c r="S609" s="132"/>
      <c r="U609" s="132"/>
      <c r="V609" s="132"/>
      <c r="X609" s="132"/>
      <c r="Z609" s="132"/>
      <c r="AB609" s="132"/>
      <c r="AC609" s="132"/>
      <c r="AD609" s="132"/>
      <c r="AF609" s="132"/>
      <c r="AG609" s="132"/>
      <c r="AI609" s="132"/>
      <c r="AK609" s="132"/>
      <c r="AM609" s="132"/>
      <c r="AO609" s="132"/>
      <c r="AP609" s="132"/>
      <c r="AQ609" s="132"/>
      <c r="AS609" s="132"/>
      <c r="AU609" s="132"/>
      <c r="AW609" s="132"/>
      <c r="AX609" s="132"/>
      <c r="AZ609" s="132"/>
      <c r="BB609" s="132"/>
      <c r="BD609" s="132"/>
      <c r="BF609" s="132"/>
      <c r="BH609" s="132"/>
      <c r="BJ609" s="132"/>
      <c r="BL609" s="132"/>
      <c r="BM609" s="132"/>
      <c r="BN609" s="132"/>
      <c r="BO609" s="132"/>
      <c r="BQ609" s="132"/>
      <c r="BR609" s="132"/>
      <c r="BS609" s="132"/>
      <c r="BU609" s="132"/>
      <c r="BW609" s="132"/>
      <c r="BY609" s="132"/>
      <c r="CA609" s="132"/>
      <c r="CC609" s="132"/>
      <c r="CF609" s="132"/>
      <c r="CG609" s="132"/>
      <c r="CI609" s="132"/>
      <c r="CK609" s="132"/>
      <c r="CM609" s="132"/>
      <c r="CO609" s="132"/>
      <c r="CQ609" s="132"/>
      <c r="CR609" s="132"/>
      <c r="CT609" s="132"/>
      <c r="CU609" s="132"/>
      <c r="CW609" s="132"/>
      <c r="CY609" s="132"/>
      <c r="DA609" s="132"/>
      <c r="DB609" s="132"/>
      <c r="DD609" s="132"/>
      <c r="DE609" s="132"/>
      <c r="DF609" s="132"/>
      <c r="DH609" s="132"/>
      <c r="DJ609" s="132"/>
      <c r="DK609" s="132"/>
      <c r="DL609" s="132"/>
      <c r="DM609" s="132"/>
      <c r="DN609" s="132"/>
      <c r="DO609" s="132"/>
      <c r="DQ609" s="132"/>
      <c r="DR609" s="132"/>
      <c r="DT609" s="132"/>
      <c r="DU609" s="132"/>
      <c r="DV609" s="132"/>
      <c r="DW609" s="132"/>
      <c r="DX609" s="132"/>
      <c r="DY609" s="132"/>
      <c r="DZ609" s="132"/>
      <c r="EA609" s="132"/>
      <c r="EB609" s="132"/>
      <c r="EC609" s="132"/>
    </row>
    <row r="610" spans="14:133">
      <c r="N610" s="131"/>
      <c r="Q610" s="132"/>
      <c r="S610" s="132"/>
      <c r="U610" s="132"/>
      <c r="V610" s="132"/>
      <c r="X610" s="132"/>
      <c r="Z610" s="132"/>
      <c r="AB610" s="132"/>
      <c r="AC610" s="132"/>
      <c r="AD610" s="132"/>
      <c r="AF610" s="132"/>
      <c r="AG610" s="132"/>
      <c r="AI610" s="132"/>
      <c r="AK610" s="132"/>
      <c r="AM610" s="132"/>
      <c r="AO610" s="132"/>
      <c r="AP610" s="132"/>
      <c r="AQ610" s="132"/>
      <c r="AS610" s="132"/>
      <c r="AU610" s="132"/>
      <c r="AW610" s="132"/>
      <c r="AX610" s="132"/>
      <c r="AZ610" s="132"/>
      <c r="BB610" s="132"/>
      <c r="BD610" s="132"/>
      <c r="BF610" s="132"/>
      <c r="BH610" s="132"/>
      <c r="BJ610" s="132"/>
      <c r="BL610" s="132"/>
      <c r="BM610" s="132"/>
      <c r="BN610" s="132"/>
      <c r="BO610" s="132"/>
      <c r="BQ610" s="132"/>
      <c r="BR610" s="132"/>
      <c r="BS610" s="132"/>
      <c r="BU610" s="132"/>
      <c r="BW610" s="132"/>
      <c r="BY610" s="132"/>
      <c r="CA610" s="132"/>
      <c r="CC610" s="132"/>
      <c r="CF610" s="132"/>
      <c r="CG610" s="132"/>
      <c r="CI610" s="132"/>
      <c r="CK610" s="132"/>
      <c r="CM610" s="132"/>
      <c r="CO610" s="132"/>
      <c r="CQ610" s="132"/>
      <c r="CR610" s="132"/>
      <c r="CT610" s="132"/>
      <c r="CU610" s="132"/>
      <c r="CW610" s="132"/>
      <c r="CY610" s="132"/>
      <c r="DA610" s="132"/>
      <c r="DB610" s="132"/>
      <c r="DD610" s="132"/>
      <c r="DE610" s="132"/>
      <c r="DF610" s="132"/>
      <c r="DH610" s="132"/>
      <c r="DJ610" s="132"/>
      <c r="DK610" s="132"/>
      <c r="DL610" s="132"/>
      <c r="DM610" s="132"/>
      <c r="DN610" s="132"/>
      <c r="DO610" s="132"/>
      <c r="DQ610" s="132"/>
      <c r="DR610" s="132"/>
      <c r="DT610" s="132"/>
      <c r="DU610" s="132"/>
      <c r="DV610" s="132"/>
      <c r="DW610" s="132"/>
      <c r="DX610" s="132"/>
      <c r="DY610" s="132"/>
      <c r="DZ610" s="132"/>
      <c r="EA610" s="132"/>
      <c r="EB610" s="132"/>
      <c r="EC610" s="132"/>
    </row>
    <row r="611" spans="14:133">
      <c r="N611" s="131"/>
      <c r="Q611" s="132"/>
      <c r="S611" s="132"/>
      <c r="U611" s="132"/>
      <c r="V611" s="132"/>
      <c r="X611" s="132"/>
      <c r="Z611" s="132"/>
      <c r="AB611" s="132"/>
      <c r="AC611" s="132"/>
      <c r="AD611" s="132"/>
      <c r="AF611" s="132"/>
      <c r="AG611" s="132"/>
      <c r="AI611" s="132"/>
      <c r="AK611" s="132"/>
      <c r="AM611" s="132"/>
      <c r="AO611" s="132"/>
      <c r="AP611" s="132"/>
      <c r="AQ611" s="132"/>
      <c r="AS611" s="132"/>
      <c r="AU611" s="132"/>
      <c r="AW611" s="132"/>
      <c r="AX611" s="132"/>
      <c r="AZ611" s="132"/>
      <c r="BB611" s="132"/>
      <c r="BD611" s="132"/>
      <c r="BF611" s="132"/>
      <c r="BH611" s="132"/>
      <c r="BJ611" s="132"/>
      <c r="BL611" s="132"/>
      <c r="BM611" s="132"/>
      <c r="BN611" s="132"/>
      <c r="BO611" s="132"/>
      <c r="BQ611" s="132"/>
      <c r="BR611" s="132"/>
      <c r="BS611" s="132"/>
      <c r="BU611" s="132"/>
      <c r="BW611" s="132"/>
      <c r="BY611" s="132"/>
      <c r="CA611" s="132"/>
      <c r="CC611" s="132"/>
      <c r="CF611" s="132"/>
      <c r="CG611" s="132"/>
      <c r="CI611" s="132"/>
      <c r="CK611" s="132"/>
      <c r="CM611" s="132"/>
      <c r="CO611" s="132"/>
      <c r="CQ611" s="132"/>
      <c r="CR611" s="132"/>
      <c r="CT611" s="132"/>
      <c r="CU611" s="132"/>
      <c r="CW611" s="132"/>
      <c r="CY611" s="132"/>
      <c r="DA611" s="132"/>
      <c r="DB611" s="132"/>
      <c r="DD611" s="132"/>
      <c r="DE611" s="132"/>
      <c r="DF611" s="132"/>
      <c r="DH611" s="132"/>
      <c r="DJ611" s="132"/>
      <c r="DK611" s="132"/>
      <c r="DL611" s="132"/>
      <c r="DM611" s="132"/>
      <c r="DN611" s="132"/>
      <c r="DO611" s="132"/>
      <c r="DQ611" s="132"/>
      <c r="DR611" s="132"/>
      <c r="DT611" s="132"/>
      <c r="DU611" s="132"/>
      <c r="DV611" s="132"/>
      <c r="DW611" s="132"/>
      <c r="DX611" s="132"/>
      <c r="DY611" s="132"/>
      <c r="DZ611" s="132"/>
      <c r="EA611" s="132"/>
      <c r="EB611" s="132"/>
      <c r="EC611" s="132"/>
    </row>
    <row r="612" spans="14:133">
      <c r="N612" s="131"/>
      <c r="Q612" s="132"/>
      <c r="S612" s="132"/>
      <c r="U612" s="132"/>
      <c r="V612" s="132"/>
      <c r="X612" s="132"/>
      <c r="Z612" s="132"/>
      <c r="AB612" s="132"/>
      <c r="AC612" s="132"/>
      <c r="AD612" s="132"/>
      <c r="AF612" s="132"/>
      <c r="AG612" s="132"/>
      <c r="AI612" s="132"/>
      <c r="AK612" s="132"/>
      <c r="AM612" s="132"/>
      <c r="AO612" s="132"/>
      <c r="AP612" s="132"/>
      <c r="AQ612" s="132"/>
      <c r="AS612" s="132"/>
      <c r="AU612" s="132"/>
      <c r="AW612" s="132"/>
      <c r="AX612" s="132"/>
      <c r="AZ612" s="132"/>
      <c r="BB612" s="132"/>
      <c r="BD612" s="132"/>
      <c r="BF612" s="132"/>
      <c r="BH612" s="132"/>
      <c r="BJ612" s="132"/>
      <c r="BL612" s="132"/>
      <c r="BM612" s="132"/>
      <c r="BN612" s="132"/>
      <c r="BO612" s="132"/>
      <c r="BQ612" s="132"/>
      <c r="BR612" s="132"/>
      <c r="BS612" s="132"/>
      <c r="BU612" s="132"/>
      <c r="BW612" s="132"/>
      <c r="BY612" s="132"/>
      <c r="CA612" s="132"/>
      <c r="CC612" s="132"/>
      <c r="CF612" s="132"/>
      <c r="CG612" s="132"/>
      <c r="CI612" s="132"/>
      <c r="CK612" s="132"/>
      <c r="CM612" s="132"/>
      <c r="CO612" s="132"/>
      <c r="CQ612" s="132"/>
      <c r="CR612" s="132"/>
      <c r="CT612" s="132"/>
      <c r="CU612" s="132"/>
      <c r="CW612" s="132"/>
      <c r="CY612" s="132"/>
      <c r="DA612" s="132"/>
      <c r="DB612" s="132"/>
      <c r="DD612" s="132"/>
      <c r="DE612" s="132"/>
      <c r="DF612" s="132"/>
      <c r="DH612" s="132"/>
      <c r="DJ612" s="132"/>
      <c r="DK612" s="132"/>
      <c r="DL612" s="132"/>
      <c r="DM612" s="132"/>
      <c r="DN612" s="132"/>
      <c r="DO612" s="132"/>
      <c r="DQ612" s="132"/>
      <c r="DR612" s="132"/>
      <c r="DT612" s="132"/>
      <c r="DU612" s="132"/>
      <c r="DV612" s="132"/>
      <c r="DW612" s="132"/>
      <c r="DX612" s="132"/>
      <c r="DY612" s="132"/>
      <c r="DZ612" s="132"/>
      <c r="EA612" s="132"/>
      <c r="EB612" s="132"/>
      <c r="EC612" s="132"/>
    </row>
    <row r="613" spans="14:133">
      <c r="N613" s="131"/>
      <c r="Q613" s="132"/>
      <c r="S613" s="132"/>
      <c r="U613" s="132"/>
      <c r="V613" s="132"/>
      <c r="X613" s="132"/>
      <c r="Z613" s="132"/>
      <c r="AB613" s="132"/>
      <c r="AC613" s="132"/>
      <c r="AD613" s="132"/>
      <c r="AF613" s="132"/>
      <c r="AG613" s="132"/>
      <c r="AI613" s="132"/>
      <c r="AK613" s="132"/>
      <c r="AM613" s="132"/>
      <c r="AO613" s="132"/>
      <c r="AP613" s="132"/>
      <c r="AQ613" s="132"/>
      <c r="AS613" s="132"/>
      <c r="AU613" s="132"/>
      <c r="AW613" s="132"/>
      <c r="AX613" s="132"/>
      <c r="AZ613" s="132"/>
      <c r="BB613" s="132"/>
      <c r="BD613" s="132"/>
      <c r="BF613" s="132"/>
      <c r="BH613" s="132"/>
      <c r="BJ613" s="132"/>
      <c r="BL613" s="132"/>
      <c r="BM613" s="132"/>
      <c r="BN613" s="132"/>
      <c r="BO613" s="132"/>
      <c r="BQ613" s="132"/>
      <c r="BR613" s="132"/>
      <c r="BS613" s="132"/>
      <c r="BU613" s="132"/>
      <c r="BW613" s="132"/>
      <c r="BY613" s="132"/>
      <c r="CA613" s="132"/>
      <c r="CC613" s="132"/>
      <c r="CF613" s="132"/>
      <c r="CG613" s="132"/>
      <c r="CI613" s="132"/>
      <c r="CK613" s="132"/>
      <c r="CM613" s="132"/>
      <c r="CO613" s="132"/>
      <c r="CQ613" s="132"/>
      <c r="CR613" s="132"/>
      <c r="CT613" s="132"/>
      <c r="CU613" s="132"/>
      <c r="CW613" s="132"/>
      <c r="CY613" s="132"/>
      <c r="DA613" s="132"/>
      <c r="DB613" s="132"/>
      <c r="DD613" s="132"/>
      <c r="DE613" s="132"/>
      <c r="DF613" s="132"/>
      <c r="DH613" s="132"/>
      <c r="DJ613" s="132"/>
      <c r="DK613" s="132"/>
      <c r="DL613" s="132"/>
      <c r="DM613" s="132"/>
      <c r="DN613" s="132"/>
      <c r="DO613" s="132"/>
      <c r="DQ613" s="132"/>
      <c r="DR613" s="132"/>
      <c r="DT613" s="132"/>
      <c r="DU613" s="132"/>
      <c r="DV613" s="132"/>
      <c r="DW613" s="132"/>
      <c r="DX613" s="132"/>
      <c r="DY613" s="132"/>
      <c r="DZ613" s="132"/>
      <c r="EA613" s="132"/>
      <c r="EB613" s="132"/>
      <c r="EC613" s="132"/>
    </row>
    <row r="614" spans="14:133">
      <c r="N614" s="131"/>
      <c r="Q614" s="132"/>
      <c r="S614" s="132"/>
      <c r="U614" s="132"/>
      <c r="V614" s="132"/>
      <c r="X614" s="132"/>
      <c r="Z614" s="132"/>
      <c r="AB614" s="132"/>
      <c r="AC614" s="132"/>
      <c r="AD614" s="132"/>
      <c r="AF614" s="132"/>
      <c r="AG614" s="132"/>
      <c r="AI614" s="132"/>
      <c r="AK614" s="132"/>
      <c r="AM614" s="132"/>
      <c r="AO614" s="132"/>
      <c r="AP614" s="132"/>
      <c r="AQ614" s="132"/>
      <c r="AS614" s="132"/>
      <c r="AU614" s="132"/>
      <c r="AW614" s="132"/>
      <c r="AX614" s="132"/>
      <c r="AZ614" s="132"/>
      <c r="BB614" s="132"/>
      <c r="BD614" s="132"/>
      <c r="BF614" s="132"/>
      <c r="BH614" s="132"/>
      <c r="BJ614" s="132"/>
      <c r="BL614" s="132"/>
      <c r="BM614" s="132"/>
      <c r="BN614" s="132"/>
      <c r="BO614" s="132"/>
      <c r="BQ614" s="132"/>
      <c r="BR614" s="132"/>
      <c r="BS614" s="132"/>
      <c r="BU614" s="132"/>
      <c r="BW614" s="132"/>
      <c r="BY614" s="132"/>
      <c r="CA614" s="132"/>
      <c r="CC614" s="132"/>
      <c r="CF614" s="132"/>
      <c r="CG614" s="132"/>
      <c r="CI614" s="132"/>
      <c r="CK614" s="132"/>
      <c r="CM614" s="132"/>
      <c r="CO614" s="132"/>
      <c r="CQ614" s="132"/>
      <c r="CR614" s="132"/>
      <c r="CT614" s="132"/>
      <c r="CU614" s="132"/>
      <c r="CW614" s="132"/>
      <c r="CY614" s="132"/>
      <c r="DA614" s="132"/>
      <c r="DB614" s="132"/>
      <c r="DD614" s="132"/>
      <c r="DE614" s="132"/>
      <c r="DF614" s="132"/>
      <c r="DH614" s="132"/>
      <c r="DJ614" s="132"/>
      <c r="DK614" s="132"/>
      <c r="DL614" s="132"/>
      <c r="DM614" s="132"/>
      <c r="DN614" s="132"/>
      <c r="DO614" s="132"/>
      <c r="DQ614" s="132"/>
      <c r="DR614" s="132"/>
      <c r="DT614" s="132"/>
      <c r="DU614" s="132"/>
      <c r="DV614" s="132"/>
      <c r="DW614" s="132"/>
      <c r="DX614" s="132"/>
      <c r="DY614" s="132"/>
      <c r="DZ614" s="132"/>
      <c r="EA614" s="132"/>
      <c r="EB614" s="132"/>
      <c r="EC614" s="132"/>
    </row>
    <row r="615" spans="14:133">
      <c r="N615" s="131"/>
      <c r="Q615" s="132"/>
      <c r="S615" s="132"/>
      <c r="U615" s="132"/>
      <c r="V615" s="132"/>
      <c r="X615" s="132"/>
      <c r="Z615" s="132"/>
      <c r="AB615" s="132"/>
      <c r="AC615" s="132"/>
      <c r="AD615" s="132"/>
      <c r="AF615" s="132"/>
      <c r="AG615" s="132"/>
      <c r="AI615" s="132"/>
      <c r="AK615" s="132"/>
      <c r="AM615" s="132"/>
      <c r="AO615" s="132"/>
      <c r="AP615" s="132"/>
      <c r="AQ615" s="132"/>
      <c r="AS615" s="132"/>
      <c r="AU615" s="132"/>
      <c r="AW615" s="132"/>
      <c r="AX615" s="132"/>
      <c r="AZ615" s="132"/>
      <c r="BB615" s="132"/>
      <c r="BD615" s="132"/>
      <c r="BF615" s="132"/>
      <c r="BH615" s="132"/>
      <c r="BJ615" s="132"/>
      <c r="BL615" s="132"/>
      <c r="BM615" s="132"/>
      <c r="BN615" s="132"/>
      <c r="BO615" s="132"/>
      <c r="BQ615" s="132"/>
      <c r="BR615" s="132"/>
      <c r="BS615" s="132"/>
      <c r="BU615" s="132"/>
      <c r="BW615" s="132"/>
      <c r="BY615" s="132"/>
      <c r="CA615" s="132"/>
      <c r="CC615" s="132"/>
      <c r="CF615" s="132"/>
      <c r="CG615" s="132"/>
      <c r="CI615" s="132"/>
      <c r="CK615" s="132"/>
      <c r="CM615" s="132"/>
      <c r="CO615" s="132"/>
      <c r="CQ615" s="132"/>
      <c r="CR615" s="132"/>
      <c r="CT615" s="132"/>
      <c r="CU615" s="132"/>
      <c r="CW615" s="132"/>
      <c r="CY615" s="132"/>
      <c r="DA615" s="132"/>
      <c r="DB615" s="132"/>
      <c r="DD615" s="132"/>
      <c r="DE615" s="132"/>
      <c r="DF615" s="132"/>
      <c r="DH615" s="132"/>
      <c r="DJ615" s="132"/>
      <c r="DK615" s="132"/>
      <c r="DL615" s="132"/>
      <c r="DM615" s="132"/>
      <c r="DN615" s="132"/>
      <c r="DO615" s="132"/>
      <c r="DQ615" s="132"/>
      <c r="DR615" s="132"/>
      <c r="DT615" s="132"/>
      <c r="DU615" s="132"/>
      <c r="DV615" s="132"/>
      <c r="DW615" s="132"/>
      <c r="DX615" s="132"/>
      <c r="DY615" s="132"/>
      <c r="DZ615" s="132"/>
      <c r="EA615" s="132"/>
      <c r="EB615" s="132"/>
      <c r="EC615" s="132"/>
    </row>
    <row r="616" spans="14:133">
      <c r="N616" s="131"/>
      <c r="Q616" s="132"/>
      <c r="S616" s="132"/>
      <c r="U616" s="132"/>
      <c r="V616" s="132"/>
      <c r="X616" s="132"/>
      <c r="Z616" s="132"/>
      <c r="AB616" s="132"/>
      <c r="AC616" s="132"/>
      <c r="AD616" s="132"/>
      <c r="AF616" s="132"/>
      <c r="AG616" s="132"/>
      <c r="AI616" s="132"/>
      <c r="AK616" s="132"/>
      <c r="AM616" s="132"/>
      <c r="AO616" s="132"/>
      <c r="AP616" s="132"/>
      <c r="AQ616" s="132"/>
      <c r="AS616" s="132"/>
      <c r="AU616" s="132"/>
      <c r="AW616" s="132"/>
      <c r="AX616" s="132"/>
      <c r="AZ616" s="132"/>
      <c r="BB616" s="132"/>
      <c r="BD616" s="132"/>
      <c r="BF616" s="132"/>
      <c r="BH616" s="132"/>
      <c r="BJ616" s="132"/>
      <c r="BL616" s="132"/>
      <c r="BM616" s="132"/>
      <c r="BN616" s="132"/>
      <c r="BO616" s="132"/>
      <c r="BQ616" s="132"/>
      <c r="BR616" s="132"/>
      <c r="BS616" s="132"/>
      <c r="BU616" s="132"/>
      <c r="BW616" s="132"/>
      <c r="BY616" s="132"/>
      <c r="CA616" s="132"/>
      <c r="CC616" s="132"/>
      <c r="CF616" s="132"/>
      <c r="CG616" s="132"/>
      <c r="CI616" s="132"/>
      <c r="CK616" s="132"/>
      <c r="CM616" s="132"/>
      <c r="CO616" s="132"/>
      <c r="CQ616" s="132"/>
      <c r="CR616" s="132"/>
      <c r="CT616" s="132"/>
      <c r="CU616" s="132"/>
      <c r="CW616" s="132"/>
      <c r="CY616" s="132"/>
      <c r="DA616" s="132"/>
      <c r="DB616" s="132"/>
      <c r="DD616" s="132"/>
      <c r="DE616" s="132"/>
      <c r="DF616" s="132"/>
      <c r="DH616" s="132"/>
      <c r="DJ616" s="132"/>
      <c r="DK616" s="132"/>
      <c r="DL616" s="132"/>
      <c r="DM616" s="132"/>
      <c r="DN616" s="132"/>
      <c r="DO616" s="132"/>
      <c r="DQ616" s="132"/>
      <c r="DR616" s="132"/>
      <c r="DT616" s="132"/>
      <c r="DU616" s="132"/>
      <c r="DV616" s="132"/>
      <c r="DW616" s="132"/>
      <c r="DX616" s="132"/>
      <c r="DY616" s="132"/>
      <c r="DZ616" s="132"/>
      <c r="EA616" s="132"/>
      <c r="EB616" s="132"/>
      <c r="EC616" s="132"/>
    </row>
    <row r="617" spans="14:133">
      <c r="N617" s="131"/>
      <c r="Q617" s="132"/>
      <c r="S617" s="132"/>
      <c r="U617" s="132"/>
      <c r="V617" s="132"/>
      <c r="X617" s="132"/>
      <c r="Z617" s="132"/>
      <c r="AB617" s="132"/>
      <c r="AC617" s="132"/>
      <c r="AD617" s="132"/>
      <c r="AF617" s="132"/>
      <c r="AG617" s="132"/>
      <c r="AI617" s="132"/>
      <c r="AK617" s="132"/>
      <c r="AM617" s="132"/>
      <c r="AO617" s="132"/>
      <c r="AP617" s="132"/>
      <c r="AQ617" s="132"/>
      <c r="AS617" s="132"/>
      <c r="AU617" s="132"/>
      <c r="AW617" s="132"/>
      <c r="AX617" s="132"/>
      <c r="AZ617" s="132"/>
      <c r="BB617" s="132"/>
      <c r="BD617" s="132"/>
      <c r="BF617" s="132"/>
      <c r="BH617" s="132"/>
      <c r="BJ617" s="132"/>
      <c r="BL617" s="132"/>
      <c r="BM617" s="132"/>
      <c r="BN617" s="132"/>
      <c r="BO617" s="132"/>
      <c r="BQ617" s="132"/>
      <c r="BR617" s="132"/>
      <c r="BS617" s="132"/>
      <c r="BU617" s="132"/>
      <c r="BW617" s="132"/>
      <c r="BY617" s="132"/>
      <c r="CA617" s="132"/>
      <c r="CC617" s="132"/>
      <c r="CF617" s="132"/>
      <c r="CG617" s="132"/>
      <c r="CI617" s="132"/>
      <c r="CK617" s="132"/>
      <c r="CM617" s="132"/>
      <c r="CO617" s="132"/>
      <c r="CQ617" s="132"/>
      <c r="CR617" s="132"/>
      <c r="CT617" s="132"/>
      <c r="CU617" s="132"/>
      <c r="CW617" s="132"/>
      <c r="CY617" s="132"/>
      <c r="DA617" s="132"/>
      <c r="DB617" s="132"/>
      <c r="DD617" s="132"/>
      <c r="DE617" s="132"/>
      <c r="DF617" s="132"/>
      <c r="DH617" s="132"/>
      <c r="DJ617" s="132"/>
      <c r="DK617" s="132"/>
      <c r="DL617" s="132"/>
      <c r="DM617" s="132"/>
      <c r="DN617" s="132"/>
      <c r="DO617" s="132"/>
      <c r="DQ617" s="132"/>
      <c r="DR617" s="132"/>
      <c r="DT617" s="132"/>
      <c r="DU617" s="132"/>
      <c r="DV617" s="132"/>
      <c r="DW617" s="132"/>
      <c r="DX617" s="132"/>
      <c r="DY617" s="132"/>
      <c r="DZ617" s="132"/>
      <c r="EA617" s="132"/>
      <c r="EB617" s="132"/>
      <c r="EC617" s="132"/>
    </row>
    <row r="618" spans="14:133">
      <c r="N618" s="131"/>
      <c r="Q618" s="132"/>
      <c r="S618" s="132"/>
      <c r="U618" s="132"/>
      <c r="V618" s="132"/>
      <c r="X618" s="132"/>
      <c r="Z618" s="132"/>
      <c r="AB618" s="132"/>
      <c r="AC618" s="132"/>
      <c r="AD618" s="132"/>
      <c r="AF618" s="132"/>
      <c r="AG618" s="132"/>
      <c r="AI618" s="132"/>
      <c r="AK618" s="132"/>
      <c r="AM618" s="132"/>
      <c r="AO618" s="132"/>
      <c r="AP618" s="132"/>
      <c r="AQ618" s="132"/>
      <c r="AS618" s="132"/>
      <c r="AU618" s="132"/>
      <c r="AW618" s="132"/>
      <c r="AX618" s="132"/>
      <c r="AZ618" s="132"/>
      <c r="BB618" s="132"/>
      <c r="BD618" s="132"/>
      <c r="BF618" s="132"/>
      <c r="BH618" s="132"/>
      <c r="BJ618" s="132"/>
      <c r="BL618" s="132"/>
      <c r="BM618" s="132"/>
      <c r="BN618" s="132"/>
      <c r="BO618" s="132"/>
      <c r="BQ618" s="132"/>
      <c r="BR618" s="132"/>
      <c r="BS618" s="132"/>
      <c r="BU618" s="132"/>
      <c r="BW618" s="132"/>
      <c r="BY618" s="132"/>
      <c r="CA618" s="132"/>
      <c r="CC618" s="132"/>
      <c r="CF618" s="132"/>
      <c r="CG618" s="132"/>
      <c r="CI618" s="132"/>
      <c r="CK618" s="132"/>
      <c r="CM618" s="132"/>
      <c r="CO618" s="132"/>
      <c r="CQ618" s="132"/>
      <c r="CR618" s="132"/>
      <c r="CT618" s="132"/>
      <c r="CU618" s="132"/>
      <c r="CW618" s="132"/>
      <c r="CY618" s="132"/>
      <c r="DA618" s="132"/>
      <c r="DB618" s="132"/>
      <c r="DD618" s="132"/>
      <c r="DE618" s="132"/>
      <c r="DF618" s="132"/>
      <c r="DH618" s="132"/>
      <c r="DJ618" s="132"/>
      <c r="DK618" s="132"/>
      <c r="DL618" s="132"/>
      <c r="DM618" s="132"/>
      <c r="DN618" s="132"/>
      <c r="DO618" s="132"/>
      <c r="DQ618" s="132"/>
      <c r="DR618" s="132"/>
      <c r="DT618" s="132"/>
      <c r="DU618" s="132"/>
      <c r="DV618" s="132"/>
      <c r="DW618" s="132"/>
      <c r="DX618" s="132"/>
      <c r="DY618" s="132"/>
      <c r="DZ618" s="132"/>
      <c r="EA618" s="132"/>
      <c r="EB618" s="132"/>
      <c r="EC618" s="132"/>
    </row>
    <row r="619" spans="14:133">
      <c r="N619" s="131"/>
      <c r="Q619" s="132"/>
      <c r="S619" s="132"/>
      <c r="U619" s="132"/>
      <c r="V619" s="132"/>
      <c r="X619" s="132"/>
      <c r="Z619" s="132"/>
      <c r="AB619" s="132"/>
      <c r="AC619" s="132"/>
      <c r="AD619" s="132"/>
      <c r="AF619" s="132"/>
      <c r="AG619" s="132"/>
      <c r="AI619" s="132"/>
      <c r="AK619" s="132"/>
      <c r="AM619" s="132"/>
      <c r="AO619" s="132"/>
      <c r="AP619" s="132"/>
      <c r="AQ619" s="132"/>
      <c r="AS619" s="132"/>
      <c r="AU619" s="132"/>
      <c r="AW619" s="132"/>
      <c r="AX619" s="132"/>
      <c r="AZ619" s="132"/>
      <c r="BB619" s="132"/>
      <c r="BD619" s="132"/>
      <c r="BF619" s="132"/>
      <c r="BH619" s="132"/>
      <c r="BJ619" s="132"/>
      <c r="BL619" s="132"/>
      <c r="BM619" s="132"/>
      <c r="BN619" s="132"/>
      <c r="BO619" s="132"/>
      <c r="BQ619" s="132"/>
      <c r="BR619" s="132"/>
      <c r="BS619" s="132"/>
      <c r="BU619" s="132"/>
      <c r="BW619" s="132"/>
      <c r="BY619" s="132"/>
      <c r="CA619" s="132"/>
      <c r="CC619" s="132"/>
      <c r="CF619" s="132"/>
      <c r="CG619" s="132"/>
      <c r="CI619" s="132"/>
      <c r="CK619" s="132"/>
      <c r="CM619" s="132"/>
      <c r="CO619" s="132"/>
      <c r="CQ619" s="132"/>
      <c r="CR619" s="132"/>
      <c r="CT619" s="132"/>
      <c r="CU619" s="132"/>
      <c r="CW619" s="132"/>
      <c r="CY619" s="132"/>
      <c r="DA619" s="132"/>
      <c r="DB619" s="132"/>
      <c r="DD619" s="132"/>
      <c r="DE619" s="132"/>
      <c r="DF619" s="132"/>
      <c r="DH619" s="132"/>
      <c r="DJ619" s="132"/>
      <c r="DK619" s="132"/>
      <c r="DL619" s="132"/>
      <c r="DM619" s="132"/>
      <c r="DN619" s="132"/>
      <c r="DO619" s="132"/>
      <c r="DQ619" s="132"/>
      <c r="DR619" s="132"/>
      <c r="DT619" s="132"/>
      <c r="DU619" s="132"/>
      <c r="DV619" s="132"/>
      <c r="DW619" s="132"/>
      <c r="DX619" s="132"/>
      <c r="DY619" s="132"/>
      <c r="DZ619" s="132"/>
      <c r="EA619" s="132"/>
      <c r="EB619" s="132"/>
      <c r="EC619" s="132"/>
    </row>
    <row r="620" spans="14:133">
      <c r="N620" s="131"/>
      <c r="Q620" s="132"/>
      <c r="S620" s="132"/>
      <c r="U620" s="132"/>
      <c r="V620" s="132"/>
      <c r="X620" s="132"/>
      <c r="Z620" s="132"/>
      <c r="AB620" s="132"/>
      <c r="AC620" s="132"/>
      <c r="AD620" s="132"/>
      <c r="AF620" s="132"/>
      <c r="AG620" s="132"/>
      <c r="AI620" s="132"/>
      <c r="AK620" s="132"/>
      <c r="AM620" s="132"/>
      <c r="AO620" s="132"/>
      <c r="AP620" s="132"/>
      <c r="AQ620" s="132"/>
      <c r="AS620" s="132"/>
      <c r="AU620" s="132"/>
      <c r="AW620" s="132"/>
      <c r="AX620" s="132"/>
      <c r="AZ620" s="132"/>
      <c r="BB620" s="132"/>
      <c r="BD620" s="132"/>
      <c r="BF620" s="132"/>
      <c r="BH620" s="132"/>
      <c r="BJ620" s="132"/>
      <c r="BL620" s="132"/>
      <c r="BM620" s="132"/>
      <c r="BN620" s="132"/>
      <c r="BO620" s="132"/>
      <c r="BQ620" s="132"/>
      <c r="BR620" s="132"/>
      <c r="BS620" s="132"/>
      <c r="BU620" s="132"/>
      <c r="BW620" s="132"/>
      <c r="BY620" s="132"/>
      <c r="CA620" s="132"/>
      <c r="CC620" s="132"/>
      <c r="CF620" s="132"/>
      <c r="CG620" s="132"/>
      <c r="CI620" s="132"/>
      <c r="CK620" s="132"/>
      <c r="CM620" s="132"/>
      <c r="CO620" s="132"/>
      <c r="CQ620" s="132"/>
      <c r="CR620" s="132"/>
      <c r="CT620" s="132"/>
      <c r="CU620" s="132"/>
      <c r="CW620" s="132"/>
      <c r="CY620" s="132"/>
      <c r="DA620" s="132"/>
      <c r="DB620" s="132"/>
      <c r="DD620" s="132"/>
      <c r="DE620" s="132"/>
      <c r="DF620" s="132"/>
      <c r="DH620" s="132"/>
      <c r="DJ620" s="132"/>
      <c r="DK620" s="132"/>
      <c r="DL620" s="132"/>
      <c r="DM620" s="132"/>
      <c r="DN620" s="132"/>
      <c r="DO620" s="132"/>
      <c r="DQ620" s="132"/>
      <c r="DR620" s="132"/>
      <c r="DT620" s="132"/>
      <c r="DU620" s="132"/>
      <c r="DV620" s="132"/>
      <c r="DW620" s="132"/>
      <c r="DX620" s="132"/>
      <c r="DY620" s="132"/>
      <c r="DZ620" s="132"/>
      <c r="EA620" s="132"/>
      <c r="EB620" s="132"/>
      <c r="EC620" s="132"/>
    </row>
    <row r="621" spans="14:133">
      <c r="N621" s="131"/>
      <c r="Q621" s="132"/>
      <c r="S621" s="132"/>
      <c r="U621" s="132"/>
      <c r="V621" s="132"/>
      <c r="X621" s="132"/>
      <c r="Z621" s="132"/>
      <c r="AB621" s="132"/>
      <c r="AC621" s="132"/>
      <c r="AD621" s="132"/>
      <c r="AF621" s="132"/>
      <c r="AG621" s="132"/>
      <c r="AI621" s="132"/>
      <c r="AK621" s="132"/>
      <c r="AM621" s="132"/>
      <c r="AO621" s="132"/>
      <c r="AP621" s="132"/>
      <c r="AQ621" s="132"/>
      <c r="AS621" s="132"/>
      <c r="AU621" s="132"/>
      <c r="AW621" s="132"/>
      <c r="AX621" s="132"/>
      <c r="AZ621" s="132"/>
      <c r="BB621" s="132"/>
      <c r="BD621" s="132"/>
      <c r="BF621" s="132"/>
      <c r="BH621" s="132"/>
      <c r="BJ621" s="132"/>
      <c r="BL621" s="132"/>
      <c r="BM621" s="132"/>
      <c r="BN621" s="132"/>
      <c r="BO621" s="132"/>
      <c r="BQ621" s="132"/>
      <c r="BR621" s="132"/>
      <c r="BS621" s="132"/>
      <c r="BU621" s="132"/>
      <c r="BW621" s="132"/>
      <c r="BY621" s="132"/>
      <c r="CA621" s="132"/>
      <c r="CC621" s="132"/>
      <c r="CF621" s="132"/>
      <c r="CG621" s="132"/>
      <c r="CI621" s="132"/>
      <c r="CK621" s="132"/>
      <c r="CM621" s="132"/>
      <c r="CO621" s="132"/>
      <c r="CQ621" s="132"/>
      <c r="CR621" s="132"/>
      <c r="CT621" s="132"/>
      <c r="CU621" s="132"/>
      <c r="CW621" s="132"/>
      <c r="CY621" s="132"/>
      <c r="DA621" s="132"/>
      <c r="DB621" s="132"/>
      <c r="DD621" s="132"/>
      <c r="DE621" s="132"/>
      <c r="DF621" s="132"/>
      <c r="DH621" s="132"/>
      <c r="DJ621" s="132"/>
      <c r="DK621" s="132"/>
      <c r="DL621" s="132"/>
      <c r="DM621" s="132"/>
      <c r="DN621" s="132"/>
      <c r="DO621" s="132"/>
      <c r="DQ621" s="132"/>
      <c r="DR621" s="132"/>
      <c r="DT621" s="132"/>
      <c r="DU621" s="132"/>
      <c r="DV621" s="132"/>
      <c r="DW621" s="132"/>
      <c r="DX621" s="132"/>
      <c r="DY621" s="132"/>
      <c r="DZ621" s="132"/>
      <c r="EA621" s="132"/>
      <c r="EB621" s="132"/>
      <c r="EC621" s="132"/>
    </row>
    <row r="622" spans="14:133">
      <c r="N622" s="131"/>
      <c r="Q622" s="132"/>
      <c r="S622" s="132"/>
      <c r="U622" s="132"/>
      <c r="V622" s="132"/>
      <c r="X622" s="132"/>
      <c r="Z622" s="132"/>
      <c r="AB622" s="132"/>
      <c r="AC622" s="132"/>
      <c r="AD622" s="132"/>
      <c r="AF622" s="132"/>
      <c r="AG622" s="132"/>
      <c r="AI622" s="132"/>
      <c r="AK622" s="132"/>
      <c r="AM622" s="132"/>
      <c r="AO622" s="132"/>
      <c r="AP622" s="132"/>
      <c r="AQ622" s="132"/>
      <c r="AS622" s="132"/>
      <c r="AU622" s="132"/>
      <c r="AW622" s="132"/>
      <c r="AX622" s="132"/>
      <c r="AZ622" s="132"/>
      <c r="BB622" s="132"/>
      <c r="BD622" s="132"/>
      <c r="BF622" s="132"/>
      <c r="BH622" s="132"/>
      <c r="BJ622" s="132"/>
      <c r="BL622" s="132"/>
      <c r="BM622" s="132"/>
      <c r="BN622" s="132"/>
      <c r="BO622" s="132"/>
      <c r="BQ622" s="132"/>
      <c r="BR622" s="132"/>
      <c r="BS622" s="132"/>
      <c r="BU622" s="132"/>
      <c r="BW622" s="132"/>
      <c r="BY622" s="132"/>
      <c r="CA622" s="132"/>
      <c r="CC622" s="132"/>
      <c r="CF622" s="132"/>
      <c r="CG622" s="132"/>
      <c r="CI622" s="132"/>
      <c r="CK622" s="132"/>
      <c r="CM622" s="132"/>
      <c r="CO622" s="132"/>
      <c r="CQ622" s="132"/>
      <c r="CR622" s="132"/>
      <c r="CT622" s="132"/>
      <c r="CU622" s="132"/>
      <c r="CW622" s="132"/>
      <c r="CY622" s="132"/>
      <c r="DA622" s="132"/>
      <c r="DB622" s="132"/>
      <c r="DD622" s="132"/>
      <c r="DE622" s="132"/>
      <c r="DF622" s="132"/>
      <c r="DH622" s="132"/>
      <c r="DJ622" s="132"/>
      <c r="DK622" s="132"/>
      <c r="DL622" s="132"/>
      <c r="DM622" s="132"/>
      <c r="DN622" s="132"/>
      <c r="DO622" s="132"/>
      <c r="DQ622" s="132"/>
      <c r="DR622" s="132"/>
      <c r="DT622" s="132"/>
      <c r="DU622" s="132"/>
      <c r="DV622" s="132"/>
      <c r="DW622" s="132"/>
      <c r="DX622" s="132"/>
      <c r="DY622" s="132"/>
      <c r="DZ622" s="132"/>
      <c r="EA622" s="132"/>
      <c r="EB622" s="132"/>
      <c r="EC622" s="132"/>
    </row>
    <row r="623" spans="14:133">
      <c r="N623" s="131"/>
      <c r="Q623" s="132"/>
      <c r="S623" s="132"/>
      <c r="U623" s="132"/>
      <c r="V623" s="132"/>
      <c r="X623" s="132"/>
      <c r="Z623" s="132"/>
      <c r="AB623" s="132"/>
      <c r="AC623" s="132"/>
      <c r="AD623" s="132"/>
      <c r="AF623" s="132"/>
      <c r="AG623" s="132"/>
      <c r="AI623" s="132"/>
      <c r="AK623" s="132"/>
      <c r="AM623" s="132"/>
      <c r="AO623" s="132"/>
      <c r="AP623" s="132"/>
      <c r="AQ623" s="132"/>
      <c r="AS623" s="132"/>
      <c r="AU623" s="132"/>
      <c r="AW623" s="132"/>
      <c r="AX623" s="132"/>
      <c r="AZ623" s="132"/>
      <c r="BB623" s="132"/>
      <c r="BD623" s="132"/>
      <c r="BF623" s="132"/>
      <c r="BH623" s="132"/>
      <c r="BJ623" s="132"/>
      <c r="BL623" s="132"/>
      <c r="BM623" s="132"/>
      <c r="BN623" s="132"/>
      <c r="BO623" s="132"/>
      <c r="BQ623" s="132"/>
      <c r="BR623" s="132"/>
      <c r="BS623" s="132"/>
      <c r="BU623" s="132"/>
      <c r="BW623" s="132"/>
      <c r="BY623" s="132"/>
      <c r="CA623" s="132"/>
      <c r="CC623" s="132"/>
      <c r="CF623" s="132"/>
      <c r="CG623" s="132"/>
      <c r="CI623" s="132"/>
      <c r="CK623" s="132"/>
      <c r="CM623" s="132"/>
      <c r="CO623" s="132"/>
      <c r="CQ623" s="132"/>
      <c r="CR623" s="132"/>
      <c r="CT623" s="132"/>
      <c r="CU623" s="132"/>
      <c r="CW623" s="132"/>
      <c r="CY623" s="132"/>
      <c r="DA623" s="132"/>
      <c r="DB623" s="132"/>
      <c r="DD623" s="132"/>
      <c r="DE623" s="132"/>
      <c r="DF623" s="132"/>
      <c r="DH623" s="132"/>
      <c r="DJ623" s="132"/>
      <c r="DK623" s="132"/>
      <c r="DL623" s="132"/>
      <c r="DM623" s="132"/>
      <c r="DN623" s="132"/>
      <c r="DO623" s="132"/>
      <c r="DQ623" s="132"/>
      <c r="DR623" s="132"/>
      <c r="DT623" s="132"/>
      <c r="DU623" s="132"/>
      <c r="DV623" s="132"/>
      <c r="DW623" s="132"/>
      <c r="DX623" s="132"/>
      <c r="DY623" s="132"/>
      <c r="DZ623" s="132"/>
      <c r="EA623" s="132"/>
      <c r="EB623" s="132"/>
      <c r="EC623" s="132"/>
    </row>
    <row r="624" spans="14:133">
      <c r="N624" s="131"/>
      <c r="Q624" s="132"/>
      <c r="S624" s="132"/>
      <c r="U624" s="132"/>
      <c r="V624" s="132"/>
      <c r="X624" s="132"/>
      <c r="Z624" s="132"/>
      <c r="AB624" s="132"/>
      <c r="AC624" s="132"/>
      <c r="AD624" s="132"/>
      <c r="AF624" s="132"/>
      <c r="AG624" s="132"/>
      <c r="AI624" s="132"/>
      <c r="AK624" s="132"/>
      <c r="AM624" s="132"/>
      <c r="AO624" s="132"/>
      <c r="AP624" s="132"/>
      <c r="AQ624" s="132"/>
      <c r="AS624" s="132"/>
      <c r="AU624" s="132"/>
      <c r="AW624" s="132"/>
      <c r="AX624" s="132"/>
      <c r="AZ624" s="132"/>
      <c r="BB624" s="132"/>
      <c r="BD624" s="132"/>
      <c r="BF624" s="132"/>
      <c r="BH624" s="132"/>
      <c r="BJ624" s="132"/>
      <c r="BL624" s="132"/>
      <c r="BM624" s="132"/>
      <c r="BN624" s="132"/>
      <c r="BO624" s="132"/>
      <c r="BQ624" s="132"/>
      <c r="BR624" s="132"/>
      <c r="BS624" s="132"/>
      <c r="BU624" s="132"/>
      <c r="BW624" s="132"/>
      <c r="BY624" s="132"/>
      <c r="CA624" s="132"/>
      <c r="CC624" s="132"/>
      <c r="CF624" s="132"/>
      <c r="CG624" s="132"/>
      <c r="CI624" s="132"/>
      <c r="CK624" s="132"/>
      <c r="CM624" s="132"/>
      <c r="CO624" s="132"/>
      <c r="CQ624" s="132"/>
      <c r="CR624" s="132"/>
      <c r="CT624" s="132"/>
      <c r="CU624" s="132"/>
      <c r="CW624" s="132"/>
      <c r="CY624" s="132"/>
      <c r="DA624" s="132"/>
      <c r="DB624" s="132"/>
      <c r="DD624" s="132"/>
      <c r="DE624" s="132"/>
      <c r="DF624" s="132"/>
      <c r="DH624" s="132"/>
      <c r="DJ624" s="132"/>
      <c r="DK624" s="132"/>
      <c r="DL624" s="132"/>
      <c r="DM624" s="132"/>
      <c r="DN624" s="132"/>
      <c r="DO624" s="132"/>
      <c r="DQ624" s="132"/>
      <c r="DR624" s="132"/>
      <c r="DT624" s="132"/>
      <c r="DU624" s="132"/>
      <c r="DV624" s="132"/>
      <c r="DW624" s="132"/>
      <c r="DX624" s="132"/>
      <c r="DY624" s="132"/>
      <c r="DZ624" s="132"/>
      <c r="EA624" s="132"/>
      <c r="EB624" s="132"/>
      <c r="EC624" s="132"/>
    </row>
    <row r="625" spans="14:133">
      <c r="N625" s="131"/>
      <c r="Q625" s="132"/>
      <c r="S625" s="132"/>
      <c r="U625" s="132"/>
      <c r="V625" s="132"/>
      <c r="X625" s="132"/>
      <c r="Z625" s="132"/>
      <c r="AB625" s="132"/>
      <c r="AC625" s="132"/>
      <c r="AD625" s="132"/>
      <c r="AF625" s="132"/>
      <c r="AG625" s="132"/>
      <c r="AI625" s="132"/>
      <c r="AK625" s="132"/>
      <c r="AM625" s="132"/>
      <c r="AO625" s="132"/>
      <c r="AP625" s="132"/>
      <c r="AQ625" s="132"/>
      <c r="AS625" s="132"/>
      <c r="AU625" s="132"/>
      <c r="AW625" s="132"/>
      <c r="AX625" s="132"/>
      <c r="AZ625" s="132"/>
      <c r="BB625" s="132"/>
      <c r="BD625" s="132"/>
      <c r="BF625" s="132"/>
      <c r="BH625" s="132"/>
      <c r="BJ625" s="132"/>
      <c r="BL625" s="132"/>
      <c r="BM625" s="132"/>
      <c r="BN625" s="132"/>
      <c r="BO625" s="132"/>
      <c r="BQ625" s="132"/>
      <c r="BR625" s="132"/>
      <c r="BS625" s="132"/>
      <c r="BU625" s="132"/>
      <c r="BW625" s="132"/>
      <c r="BY625" s="132"/>
      <c r="CA625" s="132"/>
      <c r="CC625" s="132"/>
      <c r="CF625" s="132"/>
      <c r="CG625" s="132"/>
      <c r="CI625" s="132"/>
      <c r="CK625" s="132"/>
      <c r="CM625" s="132"/>
      <c r="CO625" s="132"/>
      <c r="CQ625" s="132"/>
      <c r="CR625" s="132"/>
      <c r="CT625" s="132"/>
      <c r="CU625" s="132"/>
      <c r="CW625" s="132"/>
      <c r="CY625" s="132"/>
      <c r="DA625" s="132"/>
      <c r="DB625" s="132"/>
      <c r="DD625" s="132"/>
      <c r="DE625" s="132"/>
      <c r="DF625" s="132"/>
      <c r="DH625" s="132"/>
      <c r="DJ625" s="132"/>
      <c r="DK625" s="132"/>
      <c r="DL625" s="132"/>
      <c r="DM625" s="132"/>
      <c r="DN625" s="132"/>
      <c r="DO625" s="132"/>
      <c r="DQ625" s="132"/>
      <c r="DR625" s="132"/>
      <c r="DT625" s="132"/>
      <c r="DU625" s="132"/>
      <c r="DV625" s="132"/>
      <c r="DW625" s="132"/>
      <c r="DX625" s="132"/>
      <c r="DY625" s="132"/>
      <c r="DZ625" s="132"/>
      <c r="EA625" s="132"/>
      <c r="EB625" s="132"/>
      <c r="EC625" s="132"/>
    </row>
    <row r="626" spans="14:133">
      <c r="N626" s="131"/>
      <c r="Q626" s="132"/>
      <c r="S626" s="132"/>
      <c r="U626" s="132"/>
      <c r="V626" s="132"/>
      <c r="X626" s="132"/>
      <c r="Z626" s="132"/>
      <c r="AB626" s="132"/>
      <c r="AC626" s="132"/>
      <c r="AD626" s="132"/>
      <c r="AF626" s="132"/>
      <c r="AG626" s="132"/>
      <c r="AI626" s="132"/>
      <c r="AK626" s="132"/>
      <c r="AM626" s="132"/>
      <c r="AO626" s="132"/>
      <c r="AP626" s="132"/>
      <c r="AQ626" s="132"/>
      <c r="AS626" s="132"/>
      <c r="AU626" s="132"/>
      <c r="AW626" s="132"/>
      <c r="AX626" s="132"/>
      <c r="AZ626" s="132"/>
      <c r="BB626" s="132"/>
      <c r="BD626" s="132"/>
      <c r="BF626" s="132"/>
      <c r="BH626" s="132"/>
      <c r="BJ626" s="132"/>
      <c r="BL626" s="132"/>
      <c r="BM626" s="132"/>
      <c r="BN626" s="132"/>
      <c r="BO626" s="132"/>
      <c r="BQ626" s="132"/>
      <c r="BR626" s="132"/>
      <c r="BS626" s="132"/>
      <c r="BU626" s="132"/>
      <c r="BW626" s="132"/>
      <c r="BY626" s="132"/>
      <c r="CA626" s="132"/>
      <c r="CC626" s="132"/>
      <c r="CF626" s="132"/>
      <c r="CG626" s="132"/>
      <c r="CI626" s="132"/>
      <c r="CK626" s="132"/>
      <c r="CM626" s="132"/>
      <c r="CO626" s="132"/>
      <c r="CQ626" s="132"/>
      <c r="CR626" s="132"/>
      <c r="CT626" s="132"/>
      <c r="CU626" s="132"/>
      <c r="CW626" s="132"/>
      <c r="CY626" s="132"/>
      <c r="DA626" s="132"/>
      <c r="DB626" s="132"/>
      <c r="DD626" s="132"/>
      <c r="DE626" s="132"/>
      <c r="DF626" s="132"/>
      <c r="DH626" s="132"/>
      <c r="DJ626" s="132"/>
      <c r="DK626" s="132"/>
      <c r="DL626" s="132"/>
      <c r="DM626" s="132"/>
      <c r="DN626" s="132"/>
      <c r="DO626" s="132"/>
      <c r="DQ626" s="132"/>
      <c r="DR626" s="132"/>
      <c r="DT626" s="132"/>
      <c r="DU626" s="132"/>
      <c r="DV626" s="132"/>
      <c r="DW626" s="132"/>
      <c r="DX626" s="132"/>
      <c r="DY626" s="132"/>
      <c r="DZ626" s="132"/>
      <c r="EA626" s="132"/>
      <c r="EB626" s="132"/>
      <c r="EC626" s="132"/>
    </row>
    <row r="627" spans="14:133">
      <c r="N627" s="131"/>
      <c r="Q627" s="132"/>
      <c r="S627" s="132"/>
      <c r="U627" s="132"/>
      <c r="V627" s="132"/>
      <c r="X627" s="132"/>
      <c r="Z627" s="132"/>
      <c r="AB627" s="132"/>
      <c r="AC627" s="132"/>
      <c r="AD627" s="132"/>
      <c r="AF627" s="132"/>
      <c r="AG627" s="132"/>
      <c r="AI627" s="132"/>
      <c r="AK627" s="132"/>
      <c r="AM627" s="132"/>
      <c r="AO627" s="132"/>
      <c r="AP627" s="132"/>
      <c r="AQ627" s="132"/>
      <c r="AS627" s="132"/>
      <c r="AU627" s="132"/>
      <c r="AW627" s="132"/>
      <c r="AX627" s="132"/>
      <c r="AZ627" s="132"/>
      <c r="BB627" s="132"/>
      <c r="BD627" s="132"/>
      <c r="BF627" s="132"/>
      <c r="BH627" s="132"/>
      <c r="BJ627" s="132"/>
      <c r="BL627" s="132"/>
      <c r="BM627" s="132"/>
      <c r="BN627" s="132"/>
      <c r="BO627" s="132"/>
      <c r="BQ627" s="132"/>
      <c r="BR627" s="132"/>
      <c r="BS627" s="132"/>
      <c r="BU627" s="132"/>
      <c r="BW627" s="132"/>
      <c r="BY627" s="132"/>
      <c r="CA627" s="132"/>
      <c r="CC627" s="132"/>
      <c r="CF627" s="132"/>
      <c r="CG627" s="132"/>
      <c r="CI627" s="132"/>
      <c r="CK627" s="132"/>
      <c r="CM627" s="132"/>
      <c r="CO627" s="132"/>
      <c r="CQ627" s="132"/>
      <c r="CR627" s="132"/>
      <c r="CT627" s="132"/>
      <c r="CU627" s="132"/>
      <c r="CW627" s="132"/>
      <c r="CY627" s="132"/>
      <c r="DA627" s="132"/>
      <c r="DB627" s="132"/>
      <c r="DD627" s="132"/>
      <c r="DE627" s="132"/>
      <c r="DF627" s="132"/>
      <c r="DH627" s="132"/>
      <c r="DJ627" s="132"/>
      <c r="DK627" s="132"/>
      <c r="DL627" s="132"/>
      <c r="DM627" s="132"/>
      <c r="DN627" s="132"/>
      <c r="DO627" s="132"/>
      <c r="DQ627" s="132"/>
      <c r="DR627" s="132"/>
      <c r="DT627" s="132"/>
      <c r="DU627" s="132"/>
      <c r="DV627" s="132"/>
      <c r="DW627" s="132"/>
      <c r="DX627" s="132"/>
      <c r="DY627" s="132"/>
      <c r="DZ627" s="132"/>
      <c r="EA627" s="132"/>
      <c r="EB627" s="132"/>
      <c r="EC627" s="132"/>
    </row>
    <row r="628" spans="14:133">
      <c r="N628" s="131"/>
      <c r="Q628" s="132"/>
      <c r="S628" s="132"/>
      <c r="U628" s="132"/>
      <c r="V628" s="132"/>
      <c r="X628" s="132"/>
      <c r="Z628" s="132"/>
      <c r="AB628" s="132"/>
      <c r="AC628" s="132"/>
      <c r="AD628" s="132"/>
      <c r="AF628" s="132"/>
      <c r="AG628" s="132"/>
      <c r="AI628" s="132"/>
      <c r="AK628" s="132"/>
      <c r="AM628" s="132"/>
      <c r="AO628" s="132"/>
      <c r="AP628" s="132"/>
      <c r="AQ628" s="132"/>
      <c r="AS628" s="132"/>
      <c r="AU628" s="132"/>
      <c r="AW628" s="132"/>
      <c r="AX628" s="132"/>
      <c r="AZ628" s="132"/>
      <c r="BB628" s="132"/>
      <c r="BD628" s="132"/>
      <c r="BF628" s="132"/>
      <c r="BH628" s="132"/>
      <c r="BJ628" s="132"/>
      <c r="BL628" s="132"/>
      <c r="BM628" s="132"/>
      <c r="BN628" s="132"/>
      <c r="BO628" s="132"/>
      <c r="BQ628" s="132"/>
      <c r="BR628" s="132"/>
      <c r="BS628" s="132"/>
      <c r="BU628" s="132"/>
      <c r="BW628" s="132"/>
      <c r="BY628" s="132"/>
      <c r="CA628" s="132"/>
      <c r="CC628" s="132"/>
      <c r="CF628" s="132"/>
      <c r="CG628" s="132"/>
      <c r="CI628" s="132"/>
      <c r="CK628" s="132"/>
      <c r="CM628" s="132"/>
      <c r="CO628" s="132"/>
      <c r="CQ628" s="132"/>
      <c r="CR628" s="132"/>
      <c r="CT628" s="132"/>
      <c r="CU628" s="132"/>
      <c r="CW628" s="132"/>
      <c r="CY628" s="132"/>
      <c r="DA628" s="132"/>
      <c r="DB628" s="132"/>
      <c r="DD628" s="132"/>
      <c r="DE628" s="132"/>
      <c r="DF628" s="132"/>
      <c r="DH628" s="132"/>
      <c r="DJ628" s="132"/>
      <c r="DK628" s="132"/>
      <c r="DL628" s="132"/>
      <c r="DM628" s="132"/>
      <c r="DN628" s="132"/>
      <c r="DO628" s="132"/>
      <c r="DQ628" s="132"/>
      <c r="DR628" s="132"/>
      <c r="DT628" s="132"/>
      <c r="DU628" s="132"/>
      <c r="DV628" s="132"/>
      <c r="DW628" s="132"/>
      <c r="DX628" s="132"/>
      <c r="DY628" s="132"/>
      <c r="DZ628" s="132"/>
      <c r="EA628" s="132"/>
      <c r="EB628" s="132"/>
      <c r="EC628" s="132"/>
    </row>
    <row r="629" spans="14:133">
      <c r="N629" s="131"/>
      <c r="Q629" s="132"/>
      <c r="S629" s="132"/>
      <c r="U629" s="132"/>
      <c r="V629" s="132"/>
      <c r="X629" s="132"/>
      <c r="Z629" s="132"/>
      <c r="AB629" s="132"/>
      <c r="AC629" s="132"/>
      <c r="AD629" s="132"/>
      <c r="AF629" s="132"/>
      <c r="AG629" s="132"/>
      <c r="AI629" s="132"/>
      <c r="AK629" s="132"/>
      <c r="AM629" s="132"/>
      <c r="AO629" s="132"/>
      <c r="AP629" s="132"/>
      <c r="AQ629" s="132"/>
      <c r="AS629" s="132"/>
      <c r="AU629" s="132"/>
      <c r="AW629" s="132"/>
      <c r="AX629" s="132"/>
      <c r="AZ629" s="132"/>
      <c r="BB629" s="132"/>
      <c r="BD629" s="132"/>
      <c r="BF629" s="132"/>
      <c r="BH629" s="132"/>
      <c r="BJ629" s="132"/>
      <c r="BL629" s="132"/>
      <c r="BM629" s="132"/>
      <c r="BN629" s="132"/>
      <c r="BO629" s="132"/>
      <c r="BQ629" s="132"/>
      <c r="BR629" s="132"/>
      <c r="BS629" s="132"/>
      <c r="BU629" s="132"/>
      <c r="BW629" s="132"/>
      <c r="BY629" s="132"/>
      <c r="CA629" s="132"/>
      <c r="CC629" s="132"/>
      <c r="CF629" s="132"/>
      <c r="CG629" s="132"/>
      <c r="CI629" s="132"/>
      <c r="CK629" s="132"/>
      <c r="CM629" s="132"/>
      <c r="CO629" s="132"/>
      <c r="CQ629" s="132"/>
      <c r="CR629" s="132"/>
      <c r="CT629" s="132"/>
      <c r="CU629" s="132"/>
      <c r="CW629" s="132"/>
      <c r="CY629" s="132"/>
      <c r="DA629" s="132"/>
      <c r="DB629" s="132"/>
      <c r="DD629" s="132"/>
      <c r="DE629" s="132"/>
      <c r="DF629" s="132"/>
      <c r="DH629" s="132"/>
      <c r="DJ629" s="132"/>
      <c r="DK629" s="132"/>
      <c r="DL629" s="132"/>
      <c r="DM629" s="132"/>
      <c r="DN629" s="132"/>
      <c r="DO629" s="132"/>
      <c r="DQ629" s="132"/>
      <c r="DR629" s="132"/>
      <c r="DT629" s="132"/>
      <c r="DU629" s="132"/>
      <c r="DV629" s="132"/>
      <c r="DW629" s="132"/>
      <c r="DX629" s="132"/>
      <c r="DY629" s="132"/>
      <c r="DZ629" s="132"/>
      <c r="EA629" s="132"/>
      <c r="EB629" s="132"/>
      <c r="EC629" s="132"/>
    </row>
    <row r="630" spans="14:133">
      <c r="N630" s="131"/>
      <c r="Q630" s="132"/>
      <c r="S630" s="132"/>
      <c r="U630" s="132"/>
      <c r="V630" s="132"/>
      <c r="X630" s="132"/>
      <c r="Z630" s="132"/>
      <c r="AB630" s="132"/>
      <c r="AC630" s="132"/>
      <c r="AD630" s="132"/>
      <c r="AF630" s="132"/>
      <c r="AG630" s="132"/>
      <c r="AI630" s="132"/>
      <c r="AK630" s="132"/>
      <c r="AM630" s="132"/>
      <c r="AO630" s="132"/>
      <c r="AP630" s="132"/>
      <c r="AQ630" s="132"/>
      <c r="AS630" s="132"/>
      <c r="AU630" s="132"/>
      <c r="AW630" s="132"/>
      <c r="AX630" s="132"/>
      <c r="AZ630" s="132"/>
      <c r="BB630" s="132"/>
      <c r="BD630" s="132"/>
      <c r="BF630" s="132"/>
      <c r="BH630" s="132"/>
      <c r="BJ630" s="132"/>
      <c r="BL630" s="132"/>
      <c r="BM630" s="132"/>
      <c r="BN630" s="132"/>
      <c r="BO630" s="132"/>
      <c r="BQ630" s="132"/>
      <c r="BR630" s="132"/>
      <c r="BS630" s="132"/>
      <c r="BU630" s="132"/>
      <c r="BW630" s="132"/>
      <c r="BY630" s="132"/>
      <c r="CA630" s="132"/>
      <c r="CC630" s="132"/>
      <c r="CF630" s="132"/>
      <c r="CG630" s="132"/>
      <c r="CI630" s="132"/>
      <c r="CK630" s="132"/>
      <c r="CM630" s="132"/>
      <c r="CO630" s="132"/>
      <c r="CQ630" s="132"/>
      <c r="CR630" s="132"/>
      <c r="CT630" s="132"/>
      <c r="CU630" s="132"/>
      <c r="CW630" s="132"/>
      <c r="CY630" s="132"/>
      <c r="DA630" s="132"/>
      <c r="DB630" s="132"/>
      <c r="DD630" s="132"/>
      <c r="DE630" s="132"/>
      <c r="DF630" s="132"/>
      <c r="DH630" s="132"/>
      <c r="DJ630" s="132"/>
      <c r="DK630" s="132"/>
      <c r="DL630" s="132"/>
      <c r="DM630" s="132"/>
      <c r="DN630" s="132"/>
      <c r="DO630" s="132"/>
      <c r="DQ630" s="132"/>
      <c r="DR630" s="132"/>
      <c r="DT630" s="132"/>
      <c r="DU630" s="132"/>
      <c r="DV630" s="132"/>
      <c r="DW630" s="132"/>
      <c r="DX630" s="132"/>
      <c r="DY630" s="132"/>
      <c r="DZ630" s="132"/>
      <c r="EA630" s="132"/>
      <c r="EB630" s="132"/>
      <c r="EC630" s="132"/>
    </row>
    <row r="631" spans="14:133">
      <c r="N631" s="131"/>
      <c r="Q631" s="132"/>
      <c r="S631" s="132"/>
      <c r="U631" s="132"/>
      <c r="V631" s="132"/>
      <c r="X631" s="132"/>
      <c r="Z631" s="132"/>
      <c r="AB631" s="132"/>
      <c r="AC631" s="132"/>
      <c r="AD631" s="132"/>
      <c r="AF631" s="132"/>
      <c r="AG631" s="132"/>
      <c r="AI631" s="132"/>
      <c r="AK631" s="132"/>
      <c r="AM631" s="132"/>
      <c r="AO631" s="132"/>
      <c r="AP631" s="132"/>
      <c r="AQ631" s="132"/>
      <c r="AS631" s="132"/>
      <c r="AU631" s="132"/>
      <c r="AW631" s="132"/>
      <c r="AX631" s="132"/>
      <c r="AZ631" s="132"/>
      <c r="BB631" s="132"/>
      <c r="BD631" s="132"/>
      <c r="BF631" s="132"/>
      <c r="BH631" s="132"/>
      <c r="BJ631" s="132"/>
      <c r="BL631" s="132"/>
      <c r="BM631" s="132"/>
      <c r="BN631" s="132"/>
      <c r="BO631" s="132"/>
      <c r="BQ631" s="132"/>
      <c r="BR631" s="132"/>
      <c r="BS631" s="132"/>
      <c r="BU631" s="132"/>
      <c r="BW631" s="132"/>
      <c r="BY631" s="132"/>
      <c r="CA631" s="132"/>
      <c r="CC631" s="132"/>
      <c r="CF631" s="132"/>
      <c r="CG631" s="132"/>
      <c r="CI631" s="132"/>
      <c r="CK631" s="132"/>
      <c r="CM631" s="132"/>
      <c r="CO631" s="132"/>
      <c r="CQ631" s="132"/>
      <c r="CR631" s="132"/>
      <c r="CT631" s="132"/>
      <c r="CU631" s="132"/>
      <c r="CW631" s="132"/>
      <c r="CY631" s="132"/>
      <c r="DA631" s="132"/>
      <c r="DB631" s="132"/>
      <c r="DD631" s="132"/>
      <c r="DE631" s="132"/>
      <c r="DF631" s="132"/>
      <c r="DH631" s="132"/>
      <c r="DJ631" s="132"/>
      <c r="DK631" s="132"/>
      <c r="DL631" s="132"/>
      <c r="DM631" s="132"/>
      <c r="DN631" s="132"/>
      <c r="DO631" s="132"/>
      <c r="DQ631" s="132"/>
      <c r="DR631" s="132"/>
      <c r="DT631" s="132"/>
      <c r="DU631" s="132"/>
      <c r="DV631" s="132"/>
      <c r="DW631" s="132"/>
      <c r="DX631" s="132"/>
      <c r="DY631" s="132"/>
      <c r="DZ631" s="132"/>
      <c r="EA631" s="132"/>
      <c r="EB631" s="132"/>
      <c r="EC631" s="132"/>
    </row>
    <row r="632" spans="14:133">
      <c r="N632" s="131"/>
      <c r="Q632" s="132"/>
      <c r="S632" s="132"/>
      <c r="U632" s="132"/>
      <c r="V632" s="132"/>
      <c r="X632" s="132"/>
      <c r="Z632" s="132"/>
      <c r="AB632" s="132"/>
      <c r="AC632" s="132"/>
      <c r="AD632" s="132"/>
      <c r="AF632" s="132"/>
      <c r="AG632" s="132"/>
      <c r="AI632" s="132"/>
      <c r="AK632" s="132"/>
      <c r="AM632" s="132"/>
      <c r="AO632" s="132"/>
      <c r="AP632" s="132"/>
      <c r="AQ632" s="132"/>
      <c r="AS632" s="132"/>
      <c r="AU632" s="132"/>
      <c r="AW632" s="132"/>
      <c r="AX632" s="132"/>
      <c r="AZ632" s="132"/>
      <c r="BB632" s="132"/>
      <c r="BD632" s="132"/>
      <c r="BF632" s="132"/>
      <c r="BH632" s="132"/>
      <c r="BJ632" s="132"/>
      <c r="BL632" s="132"/>
      <c r="BM632" s="132"/>
      <c r="BN632" s="132"/>
      <c r="BO632" s="132"/>
      <c r="BQ632" s="132"/>
      <c r="BR632" s="132"/>
      <c r="BS632" s="132"/>
      <c r="BU632" s="132"/>
      <c r="BW632" s="132"/>
      <c r="BY632" s="132"/>
      <c r="CA632" s="132"/>
      <c r="CC632" s="132"/>
      <c r="CF632" s="132"/>
      <c r="CG632" s="132"/>
      <c r="CI632" s="132"/>
      <c r="CK632" s="132"/>
      <c r="CM632" s="132"/>
      <c r="CO632" s="132"/>
      <c r="CQ632" s="132"/>
      <c r="CR632" s="132"/>
      <c r="CT632" s="132"/>
      <c r="CU632" s="132"/>
      <c r="CW632" s="132"/>
      <c r="CY632" s="132"/>
      <c r="DA632" s="132"/>
      <c r="DB632" s="132"/>
      <c r="DD632" s="132"/>
      <c r="DE632" s="132"/>
      <c r="DF632" s="132"/>
      <c r="DH632" s="132"/>
      <c r="DJ632" s="132"/>
      <c r="DK632" s="132"/>
      <c r="DL632" s="132"/>
      <c r="DM632" s="132"/>
      <c r="DN632" s="132"/>
      <c r="DO632" s="132"/>
      <c r="DQ632" s="132"/>
      <c r="DR632" s="132"/>
      <c r="DT632" s="132"/>
      <c r="DU632" s="132"/>
      <c r="DV632" s="132"/>
      <c r="DW632" s="132"/>
      <c r="DX632" s="132"/>
      <c r="DY632" s="132"/>
      <c r="DZ632" s="132"/>
      <c r="EA632" s="132"/>
      <c r="EB632" s="132"/>
      <c r="EC632" s="132"/>
    </row>
    <row r="633" spans="14:133">
      <c r="N633" s="131"/>
      <c r="Q633" s="132"/>
      <c r="S633" s="132"/>
      <c r="U633" s="132"/>
      <c r="V633" s="132"/>
      <c r="X633" s="132"/>
      <c r="Z633" s="132"/>
      <c r="AB633" s="132"/>
      <c r="AC633" s="132"/>
      <c r="AD633" s="132"/>
      <c r="AF633" s="132"/>
      <c r="AG633" s="132"/>
      <c r="AI633" s="132"/>
      <c r="AK633" s="132"/>
      <c r="AM633" s="132"/>
      <c r="AO633" s="132"/>
      <c r="AP633" s="132"/>
      <c r="AQ633" s="132"/>
      <c r="AS633" s="132"/>
      <c r="AU633" s="132"/>
      <c r="AW633" s="132"/>
      <c r="AX633" s="132"/>
      <c r="AZ633" s="132"/>
      <c r="BB633" s="132"/>
      <c r="BD633" s="132"/>
      <c r="BF633" s="132"/>
      <c r="BH633" s="132"/>
      <c r="BJ633" s="132"/>
      <c r="BL633" s="132"/>
      <c r="BM633" s="132"/>
      <c r="BN633" s="132"/>
      <c r="BO633" s="132"/>
      <c r="BQ633" s="132"/>
      <c r="BR633" s="132"/>
      <c r="BS633" s="132"/>
      <c r="BU633" s="132"/>
      <c r="BW633" s="132"/>
      <c r="BY633" s="132"/>
      <c r="CA633" s="132"/>
      <c r="CC633" s="132"/>
      <c r="CF633" s="132"/>
      <c r="CG633" s="132"/>
      <c r="CI633" s="132"/>
      <c r="CK633" s="132"/>
      <c r="CM633" s="132"/>
      <c r="CO633" s="132"/>
      <c r="CQ633" s="132"/>
      <c r="CR633" s="132"/>
      <c r="CT633" s="132"/>
      <c r="CU633" s="132"/>
      <c r="CW633" s="132"/>
      <c r="CY633" s="132"/>
      <c r="DA633" s="132"/>
      <c r="DB633" s="132"/>
      <c r="DD633" s="132"/>
      <c r="DE633" s="132"/>
      <c r="DF633" s="132"/>
      <c r="DH633" s="132"/>
      <c r="DJ633" s="132"/>
      <c r="DK633" s="132"/>
      <c r="DL633" s="132"/>
      <c r="DM633" s="132"/>
      <c r="DN633" s="132"/>
      <c r="DO633" s="132"/>
      <c r="DQ633" s="132"/>
      <c r="DR633" s="132"/>
      <c r="DT633" s="132"/>
      <c r="DU633" s="132"/>
      <c r="DV633" s="132"/>
      <c r="DW633" s="132"/>
      <c r="DX633" s="132"/>
      <c r="DY633" s="132"/>
      <c r="DZ633" s="132"/>
      <c r="EA633" s="132"/>
      <c r="EB633" s="132"/>
      <c r="EC633" s="132"/>
    </row>
    <row r="634" spans="14:133">
      <c r="N634" s="131"/>
      <c r="Q634" s="132"/>
      <c r="S634" s="132"/>
      <c r="U634" s="132"/>
      <c r="V634" s="132"/>
      <c r="X634" s="132"/>
      <c r="Z634" s="132"/>
      <c r="AB634" s="132"/>
      <c r="AC634" s="132"/>
      <c r="AD634" s="132"/>
      <c r="AF634" s="132"/>
      <c r="AG634" s="132"/>
      <c r="AI634" s="132"/>
      <c r="AK634" s="132"/>
      <c r="AM634" s="132"/>
      <c r="AO634" s="132"/>
      <c r="AP634" s="132"/>
      <c r="AQ634" s="132"/>
      <c r="AS634" s="132"/>
      <c r="AU634" s="132"/>
      <c r="AW634" s="132"/>
      <c r="AX634" s="132"/>
      <c r="AZ634" s="132"/>
      <c r="BB634" s="132"/>
      <c r="BD634" s="132"/>
      <c r="BF634" s="132"/>
      <c r="BH634" s="132"/>
      <c r="BJ634" s="132"/>
      <c r="BL634" s="132"/>
      <c r="BM634" s="132"/>
      <c r="BN634" s="132"/>
      <c r="BO634" s="132"/>
      <c r="BQ634" s="132"/>
      <c r="BR634" s="132"/>
      <c r="BS634" s="132"/>
      <c r="BU634" s="132"/>
      <c r="BW634" s="132"/>
      <c r="BY634" s="132"/>
      <c r="CA634" s="132"/>
      <c r="CC634" s="132"/>
      <c r="CF634" s="132"/>
      <c r="CG634" s="132"/>
      <c r="CI634" s="132"/>
      <c r="CK634" s="132"/>
      <c r="CM634" s="132"/>
      <c r="CO634" s="132"/>
      <c r="CQ634" s="132"/>
      <c r="CR634" s="132"/>
      <c r="CT634" s="132"/>
      <c r="CU634" s="132"/>
      <c r="CW634" s="132"/>
      <c r="CY634" s="132"/>
      <c r="DA634" s="132"/>
      <c r="DB634" s="132"/>
      <c r="DD634" s="132"/>
      <c r="DE634" s="132"/>
      <c r="DF634" s="132"/>
      <c r="DH634" s="132"/>
      <c r="DJ634" s="132"/>
      <c r="DK634" s="132"/>
      <c r="DL634" s="132"/>
      <c r="DM634" s="132"/>
      <c r="DN634" s="132"/>
      <c r="DO634" s="132"/>
      <c r="DQ634" s="132"/>
      <c r="DR634" s="132"/>
      <c r="DT634" s="132"/>
      <c r="DU634" s="132"/>
      <c r="DV634" s="132"/>
      <c r="DW634" s="132"/>
      <c r="DX634" s="132"/>
      <c r="DY634" s="132"/>
      <c r="DZ634" s="132"/>
      <c r="EA634" s="132"/>
      <c r="EB634" s="132"/>
      <c r="EC634" s="132"/>
    </row>
    <row r="635" spans="14:133">
      <c r="N635" s="131"/>
      <c r="Q635" s="132"/>
      <c r="S635" s="132"/>
      <c r="U635" s="132"/>
      <c r="V635" s="132"/>
      <c r="X635" s="132"/>
      <c r="Z635" s="132"/>
      <c r="AB635" s="132"/>
      <c r="AC635" s="132"/>
      <c r="AD635" s="132"/>
      <c r="AF635" s="132"/>
      <c r="AG635" s="132"/>
      <c r="AI635" s="132"/>
      <c r="AK635" s="132"/>
      <c r="AM635" s="132"/>
      <c r="AO635" s="132"/>
      <c r="AP635" s="132"/>
      <c r="AQ635" s="132"/>
      <c r="AS635" s="132"/>
      <c r="AU635" s="132"/>
      <c r="AW635" s="132"/>
      <c r="AX635" s="132"/>
      <c r="AZ635" s="132"/>
      <c r="BB635" s="132"/>
      <c r="BD635" s="132"/>
      <c r="BF635" s="132"/>
      <c r="BH635" s="132"/>
      <c r="BJ635" s="132"/>
      <c r="BL635" s="132"/>
      <c r="BM635" s="132"/>
      <c r="BN635" s="132"/>
      <c r="BO635" s="132"/>
      <c r="BQ635" s="132"/>
      <c r="BR635" s="132"/>
      <c r="BS635" s="132"/>
      <c r="BU635" s="132"/>
      <c r="BW635" s="132"/>
      <c r="BY635" s="132"/>
      <c r="CA635" s="132"/>
      <c r="CC635" s="132"/>
      <c r="CF635" s="132"/>
      <c r="CG635" s="132"/>
      <c r="CI635" s="132"/>
      <c r="CK635" s="132"/>
      <c r="CM635" s="132"/>
      <c r="CO635" s="132"/>
      <c r="CQ635" s="132"/>
      <c r="CR635" s="132"/>
      <c r="CT635" s="132"/>
      <c r="CU635" s="132"/>
      <c r="CW635" s="132"/>
      <c r="CY635" s="132"/>
      <c r="DA635" s="132"/>
      <c r="DB635" s="132"/>
      <c r="DD635" s="132"/>
      <c r="DE635" s="132"/>
      <c r="DF635" s="132"/>
      <c r="DH635" s="132"/>
      <c r="DJ635" s="132"/>
      <c r="DK635" s="132"/>
      <c r="DL635" s="132"/>
      <c r="DM635" s="132"/>
      <c r="DN635" s="132"/>
      <c r="DO635" s="132"/>
      <c r="DQ635" s="132"/>
      <c r="DR635" s="132"/>
      <c r="DT635" s="132"/>
      <c r="DU635" s="132"/>
      <c r="DV635" s="132"/>
      <c r="DW635" s="132"/>
      <c r="DX635" s="132"/>
      <c r="DY635" s="132"/>
      <c r="DZ635" s="132"/>
      <c r="EA635" s="132"/>
      <c r="EB635" s="132"/>
      <c r="EC635" s="132"/>
    </row>
    <row r="636" spans="14:133">
      <c r="N636" s="131"/>
      <c r="Q636" s="132"/>
      <c r="S636" s="132"/>
      <c r="U636" s="132"/>
      <c r="V636" s="132"/>
      <c r="X636" s="132"/>
      <c r="Z636" s="132"/>
      <c r="AB636" s="132"/>
      <c r="AC636" s="132"/>
      <c r="AD636" s="132"/>
      <c r="AF636" s="132"/>
      <c r="AG636" s="132"/>
      <c r="AI636" s="132"/>
      <c r="AK636" s="132"/>
      <c r="AM636" s="132"/>
      <c r="AO636" s="132"/>
      <c r="AP636" s="132"/>
      <c r="AQ636" s="132"/>
      <c r="AS636" s="132"/>
      <c r="AU636" s="132"/>
      <c r="AW636" s="132"/>
      <c r="AX636" s="132"/>
      <c r="AZ636" s="132"/>
      <c r="BB636" s="132"/>
      <c r="BD636" s="132"/>
      <c r="BF636" s="132"/>
      <c r="BH636" s="132"/>
      <c r="BJ636" s="132"/>
      <c r="BL636" s="132"/>
      <c r="BM636" s="132"/>
      <c r="BN636" s="132"/>
      <c r="BO636" s="132"/>
      <c r="BQ636" s="132"/>
      <c r="BR636" s="132"/>
      <c r="BS636" s="132"/>
      <c r="BU636" s="132"/>
      <c r="BW636" s="132"/>
      <c r="BY636" s="132"/>
      <c r="CA636" s="132"/>
      <c r="CC636" s="132"/>
      <c r="CF636" s="132"/>
      <c r="CG636" s="132"/>
      <c r="CI636" s="132"/>
      <c r="CK636" s="132"/>
      <c r="CM636" s="132"/>
      <c r="CO636" s="132"/>
      <c r="CQ636" s="132"/>
      <c r="CR636" s="132"/>
      <c r="CT636" s="132"/>
      <c r="CU636" s="132"/>
      <c r="CW636" s="132"/>
      <c r="CY636" s="132"/>
      <c r="DA636" s="132"/>
      <c r="DB636" s="132"/>
      <c r="DD636" s="132"/>
      <c r="DE636" s="132"/>
      <c r="DF636" s="132"/>
      <c r="DH636" s="132"/>
      <c r="DJ636" s="132"/>
      <c r="DK636" s="132"/>
      <c r="DL636" s="132"/>
      <c r="DM636" s="132"/>
      <c r="DN636" s="132"/>
      <c r="DO636" s="132"/>
      <c r="DQ636" s="132"/>
      <c r="DR636" s="132"/>
      <c r="DT636" s="132"/>
      <c r="DU636" s="132"/>
      <c r="DV636" s="132"/>
      <c r="DW636" s="132"/>
      <c r="DX636" s="132"/>
      <c r="DY636" s="132"/>
      <c r="DZ636" s="132"/>
      <c r="EA636" s="132"/>
      <c r="EB636" s="132"/>
      <c r="EC636" s="132"/>
    </row>
    <row r="637" spans="14:133">
      <c r="N637" s="131"/>
      <c r="Q637" s="132"/>
      <c r="S637" s="132"/>
      <c r="U637" s="132"/>
      <c r="V637" s="132"/>
      <c r="X637" s="132"/>
      <c r="Z637" s="132"/>
      <c r="AB637" s="132"/>
      <c r="AC637" s="132"/>
      <c r="AD637" s="132"/>
      <c r="AF637" s="132"/>
      <c r="AG637" s="132"/>
      <c r="AI637" s="132"/>
      <c r="AK637" s="132"/>
      <c r="AM637" s="132"/>
      <c r="AO637" s="132"/>
      <c r="AP637" s="132"/>
      <c r="AQ637" s="132"/>
      <c r="AS637" s="132"/>
      <c r="AU637" s="132"/>
      <c r="AW637" s="132"/>
      <c r="AX637" s="132"/>
      <c r="AZ637" s="132"/>
      <c r="BB637" s="132"/>
      <c r="BD637" s="132"/>
      <c r="BF637" s="132"/>
      <c r="BH637" s="132"/>
      <c r="BJ637" s="132"/>
      <c r="BL637" s="132"/>
      <c r="BM637" s="132"/>
      <c r="BN637" s="132"/>
      <c r="BO637" s="132"/>
      <c r="BQ637" s="132"/>
      <c r="BR637" s="132"/>
      <c r="BS637" s="132"/>
      <c r="BU637" s="132"/>
      <c r="BW637" s="132"/>
      <c r="BY637" s="132"/>
      <c r="CA637" s="132"/>
      <c r="CC637" s="132"/>
      <c r="CF637" s="132"/>
      <c r="CG637" s="132"/>
      <c r="CI637" s="132"/>
      <c r="CK637" s="132"/>
      <c r="CM637" s="132"/>
      <c r="CO637" s="132"/>
      <c r="CQ637" s="132"/>
      <c r="CR637" s="132"/>
      <c r="CT637" s="132"/>
      <c r="CU637" s="132"/>
      <c r="CW637" s="132"/>
      <c r="CY637" s="132"/>
      <c r="DA637" s="132"/>
      <c r="DB637" s="132"/>
      <c r="DD637" s="132"/>
      <c r="DE637" s="132"/>
      <c r="DF637" s="132"/>
      <c r="DH637" s="132"/>
      <c r="DJ637" s="132"/>
      <c r="DK637" s="132"/>
      <c r="DL637" s="132"/>
      <c r="DM637" s="132"/>
      <c r="DN637" s="132"/>
      <c r="DO637" s="132"/>
      <c r="DQ637" s="132"/>
      <c r="DR637" s="132"/>
      <c r="DT637" s="132"/>
      <c r="DU637" s="132"/>
      <c r="DV637" s="132"/>
      <c r="DW637" s="132"/>
      <c r="DX637" s="132"/>
      <c r="DY637" s="132"/>
      <c r="DZ637" s="132"/>
      <c r="EA637" s="132"/>
      <c r="EB637" s="132"/>
      <c r="EC637" s="132"/>
    </row>
    <row r="638" spans="14:133">
      <c r="N638" s="131"/>
      <c r="Q638" s="132"/>
      <c r="S638" s="132"/>
      <c r="U638" s="132"/>
      <c r="V638" s="132"/>
      <c r="X638" s="132"/>
      <c r="Z638" s="132"/>
      <c r="AB638" s="132"/>
      <c r="AC638" s="132"/>
      <c r="AD638" s="132"/>
      <c r="AF638" s="132"/>
      <c r="AG638" s="132"/>
      <c r="AI638" s="132"/>
      <c r="AK638" s="132"/>
      <c r="AM638" s="132"/>
      <c r="AO638" s="132"/>
      <c r="AP638" s="132"/>
      <c r="AQ638" s="132"/>
      <c r="AS638" s="132"/>
      <c r="AU638" s="132"/>
      <c r="AW638" s="132"/>
      <c r="AX638" s="132"/>
      <c r="AZ638" s="132"/>
      <c r="BB638" s="132"/>
      <c r="BD638" s="132"/>
      <c r="BF638" s="132"/>
      <c r="BH638" s="132"/>
      <c r="BJ638" s="132"/>
      <c r="BL638" s="132"/>
      <c r="BM638" s="132"/>
      <c r="BN638" s="132"/>
      <c r="BO638" s="132"/>
      <c r="BQ638" s="132"/>
      <c r="BR638" s="132"/>
      <c r="BS638" s="132"/>
      <c r="BU638" s="132"/>
      <c r="BW638" s="132"/>
      <c r="BY638" s="132"/>
      <c r="CA638" s="132"/>
      <c r="CC638" s="132"/>
      <c r="CF638" s="132"/>
      <c r="CG638" s="132"/>
      <c r="CI638" s="132"/>
      <c r="CK638" s="132"/>
      <c r="CM638" s="132"/>
      <c r="CO638" s="132"/>
      <c r="CQ638" s="132"/>
      <c r="CR638" s="132"/>
      <c r="CT638" s="132"/>
      <c r="CU638" s="132"/>
      <c r="CW638" s="132"/>
      <c r="CY638" s="132"/>
      <c r="DA638" s="132"/>
      <c r="DB638" s="132"/>
      <c r="DD638" s="132"/>
      <c r="DE638" s="132"/>
      <c r="DF638" s="132"/>
      <c r="DH638" s="132"/>
      <c r="DJ638" s="132"/>
      <c r="DK638" s="132"/>
      <c r="DL638" s="132"/>
      <c r="DM638" s="132"/>
      <c r="DN638" s="132"/>
      <c r="DO638" s="132"/>
      <c r="DQ638" s="132"/>
      <c r="DR638" s="132"/>
      <c r="DT638" s="132"/>
      <c r="DU638" s="132"/>
      <c r="DV638" s="132"/>
      <c r="DW638" s="132"/>
      <c r="DX638" s="132"/>
      <c r="DY638" s="132"/>
      <c r="DZ638" s="132"/>
      <c r="EA638" s="132"/>
      <c r="EB638" s="132"/>
      <c r="EC638" s="132"/>
    </row>
    <row r="639" spans="14:133">
      <c r="N639" s="131"/>
      <c r="Q639" s="132"/>
      <c r="S639" s="132"/>
      <c r="U639" s="132"/>
      <c r="V639" s="132"/>
      <c r="X639" s="132"/>
      <c r="Z639" s="132"/>
      <c r="AB639" s="132"/>
      <c r="AC639" s="132"/>
      <c r="AD639" s="132"/>
      <c r="AF639" s="132"/>
      <c r="AG639" s="132"/>
      <c r="AI639" s="132"/>
      <c r="AK639" s="132"/>
      <c r="AM639" s="132"/>
      <c r="AO639" s="132"/>
      <c r="AP639" s="132"/>
      <c r="AQ639" s="132"/>
      <c r="AS639" s="132"/>
      <c r="AU639" s="132"/>
      <c r="AW639" s="132"/>
      <c r="AX639" s="132"/>
      <c r="AZ639" s="132"/>
      <c r="BB639" s="132"/>
      <c r="BD639" s="132"/>
      <c r="BF639" s="132"/>
      <c r="BH639" s="132"/>
      <c r="BJ639" s="132"/>
      <c r="BL639" s="132"/>
      <c r="BM639" s="132"/>
      <c r="BN639" s="132"/>
      <c r="BO639" s="132"/>
      <c r="BQ639" s="132"/>
      <c r="BR639" s="132"/>
      <c r="BS639" s="132"/>
      <c r="BU639" s="132"/>
      <c r="BW639" s="132"/>
      <c r="BY639" s="132"/>
      <c r="CA639" s="132"/>
      <c r="CC639" s="132"/>
      <c r="CF639" s="132"/>
      <c r="CG639" s="132"/>
      <c r="CI639" s="132"/>
      <c r="CK639" s="132"/>
      <c r="CM639" s="132"/>
      <c r="CO639" s="132"/>
      <c r="CQ639" s="132"/>
      <c r="CR639" s="132"/>
      <c r="CT639" s="132"/>
      <c r="CU639" s="132"/>
      <c r="CW639" s="132"/>
      <c r="CY639" s="132"/>
      <c r="DA639" s="132"/>
      <c r="DB639" s="132"/>
      <c r="DD639" s="132"/>
      <c r="DE639" s="132"/>
      <c r="DF639" s="132"/>
      <c r="DH639" s="132"/>
      <c r="DJ639" s="132"/>
      <c r="DK639" s="132"/>
      <c r="DL639" s="132"/>
      <c r="DM639" s="132"/>
      <c r="DN639" s="132"/>
      <c r="DO639" s="132"/>
      <c r="DQ639" s="132"/>
      <c r="DR639" s="132"/>
      <c r="DT639" s="132"/>
      <c r="DU639" s="132"/>
      <c r="DV639" s="132"/>
      <c r="DW639" s="132"/>
      <c r="DX639" s="132"/>
      <c r="DY639" s="132"/>
      <c r="DZ639" s="132"/>
      <c r="EA639" s="132"/>
      <c r="EB639" s="132"/>
      <c r="EC639" s="132"/>
    </row>
    <row r="640" spans="14:133">
      <c r="N640" s="131"/>
      <c r="Q640" s="132"/>
      <c r="S640" s="132"/>
      <c r="U640" s="132"/>
      <c r="V640" s="132"/>
      <c r="X640" s="132"/>
      <c r="Z640" s="132"/>
      <c r="AB640" s="132"/>
      <c r="AC640" s="132"/>
      <c r="AD640" s="132"/>
      <c r="AF640" s="132"/>
      <c r="AG640" s="132"/>
      <c r="AI640" s="132"/>
      <c r="AK640" s="132"/>
      <c r="AM640" s="132"/>
      <c r="AO640" s="132"/>
      <c r="AP640" s="132"/>
      <c r="AQ640" s="132"/>
      <c r="AS640" s="132"/>
      <c r="AU640" s="132"/>
      <c r="AW640" s="132"/>
      <c r="AX640" s="132"/>
      <c r="AZ640" s="132"/>
      <c r="BB640" s="132"/>
      <c r="BD640" s="132"/>
      <c r="BF640" s="132"/>
      <c r="BH640" s="132"/>
      <c r="BJ640" s="132"/>
      <c r="BL640" s="132"/>
      <c r="BM640" s="132"/>
      <c r="BN640" s="132"/>
      <c r="BO640" s="132"/>
      <c r="BQ640" s="132"/>
      <c r="BR640" s="132"/>
      <c r="BS640" s="132"/>
      <c r="BU640" s="132"/>
      <c r="BW640" s="132"/>
      <c r="BY640" s="132"/>
      <c r="CA640" s="132"/>
      <c r="CC640" s="132"/>
      <c r="CF640" s="132"/>
      <c r="CG640" s="132"/>
      <c r="CI640" s="132"/>
      <c r="CK640" s="132"/>
      <c r="CM640" s="132"/>
      <c r="CO640" s="132"/>
      <c r="CQ640" s="132"/>
      <c r="CR640" s="132"/>
      <c r="CT640" s="132"/>
      <c r="CU640" s="132"/>
      <c r="CW640" s="132"/>
      <c r="CY640" s="132"/>
      <c r="DA640" s="132"/>
      <c r="DB640" s="132"/>
      <c r="DD640" s="132"/>
      <c r="DE640" s="132"/>
      <c r="DF640" s="132"/>
      <c r="DH640" s="132"/>
      <c r="DJ640" s="132"/>
      <c r="DK640" s="132"/>
      <c r="DL640" s="132"/>
      <c r="DM640" s="132"/>
      <c r="DN640" s="132"/>
      <c r="DO640" s="132"/>
      <c r="DQ640" s="132"/>
      <c r="DR640" s="132"/>
      <c r="DT640" s="132"/>
      <c r="DU640" s="132"/>
      <c r="DV640" s="132"/>
      <c r="DW640" s="132"/>
      <c r="DX640" s="132"/>
      <c r="DY640" s="132"/>
      <c r="DZ640" s="132"/>
      <c r="EA640" s="132"/>
      <c r="EB640" s="132"/>
      <c r="EC640" s="132"/>
    </row>
    <row r="641" spans="14:133">
      <c r="N641" s="131"/>
      <c r="Q641" s="132"/>
      <c r="S641" s="132"/>
      <c r="U641" s="132"/>
      <c r="V641" s="132"/>
      <c r="X641" s="132"/>
      <c r="Z641" s="132"/>
      <c r="AB641" s="132"/>
      <c r="AC641" s="132"/>
      <c r="AD641" s="132"/>
      <c r="AF641" s="132"/>
      <c r="AG641" s="132"/>
      <c r="AI641" s="132"/>
      <c r="AK641" s="132"/>
      <c r="AM641" s="132"/>
      <c r="AO641" s="132"/>
      <c r="AP641" s="132"/>
      <c r="AQ641" s="132"/>
      <c r="AS641" s="132"/>
      <c r="AU641" s="132"/>
      <c r="AW641" s="132"/>
      <c r="AX641" s="132"/>
      <c r="AZ641" s="132"/>
      <c r="BB641" s="132"/>
      <c r="BD641" s="132"/>
      <c r="BF641" s="132"/>
      <c r="BH641" s="132"/>
      <c r="BJ641" s="132"/>
      <c r="BL641" s="132"/>
      <c r="BM641" s="132"/>
      <c r="BN641" s="132"/>
      <c r="BO641" s="132"/>
      <c r="BQ641" s="132"/>
      <c r="BR641" s="132"/>
      <c r="BS641" s="132"/>
      <c r="BU641" s="132"/>
      <c r="BW641" s="132"/>
      <c r="BY641" s="132"/>
      <c r="CA641" s="132"/>
      <c r="CC641" s="132"/>
      <c r="CF641" s="132"/>
      <c r="CG641" s="132"/>
      <c r="CI641" s="132"/>
      <c r="CK641" s="132"/>
      <c r="CM641" s="132"/>
      <c r="CO641" s="132"/>
      <c r="CQ641" s="132"/>
      <c r="CR641" s="132"/>
      <c r="CT641" s="132"/>
      <c r="CU641" s="132"/>
      <c r="CW641" s="132"/>
      <c r="CY641" s="132"/>
      <c r="DA641" s="132"/>
      <c r="DB641" s="132"/>
      <c r="DD641" s="132"/>
      <c r="DE641" s="132"/>
      <c r="DF641" s="132"/>
      <c r="DH641" s="132"/>
      <c r="DJ641" s="132"/>
      <c r="DK641" s="132"/>
      <c r="DL641" s="132"/>
      <c r="DM641" s="132"/>
      <c r="DN641" s="132"/>
      <c r="DO641" s="132"/>
      <c r="DQ641" s="132"/>
      <c r="DR641" s="132"/>
      <c r="DT641" s="132"/>
      <c r="DU641" s="132"/>
      <c r="DV641" s="132"/>
      <c r="DW641" s="132"/>
      <c r="DX641" s="132"/>
      <c r="DY641" s="132"/>
      <c r="DZ641" s="132"/>
      <c r="EA641" s="132"/>
      <c r="EB641" s="132"/>
      <c r="EC641" s="132"/>
    </row>
    <row r="642" spans="14:133">
      <c r="N642" s="131"/>
      <c r="Q642" s="132"/>
      <c r="S642" s="132"/>
      <c r="U642" s="132"/>
      <c r="V642" s="132"/>
      <c r="X642" s="132"/>
      <c r="Z642" s="132"/>
      <c r="AB642" s="132"/>
      <c r="AC642" s="132"/>
      <c r="AD642" s="132"/>
      <c r="AF642" s="132"/>
      <c r="AG642" s="132"/>
      <c r="AI642" s="132"/>
      <c r="AK642" s="132"/>
      <c r="AM642" s="132"/>
      <c r="AO642" s="132"/>
      <c r="AP642" s="132"/>
      <c r="AQ642" s="132"/>
      <c r="AS642" s="132"/>
      <c r="AU642" s="132"/>
      <c r="AW642" s="132"/>
      <c r="AX642" s="132"/>
      <c r="AZ642" s="132"/>
      <c r="BB642" s="132"/>
      <c r="BD642" s="132"/>
      <c r="BF642" s="132"/>
      <c r="BH642" s="132"/>
      <c r="BJ642" s="132"/>
      <c r="BL642" s="132"/>
      <c r="BM642" s="132"/>
      <c r="BN642" s="132"/>
      <c r="BO642" s="132"/>
      <c r="BQ642" s="132"/>
      <c r="BR642" s="132"/>
      <c r="BS642" s="132"/>
      <c r="BU642" s="132"/>
      <c r="BW642" s="132"/>
      <c r="BY642" s="132"/>
      <c r="CA642" s="132"/>
      <c r="CC642" s="132"/>
      <c r="CF642" s="132"/>
      <c r="CG642" s="132"/>
      <c r="CI642" s="132"/>
      <c r="CK642" s="132"/>
      <c r="CM642" s="132"/>
      <c r="CO642" s="132"/>
      <c r="CQ642" s="132"/>
      <c r="CR642" s="132"/>
      <c r="CT642" s="132"/>
      <c r="CU642" s="132"/>
      <c r="CW642" s="132"/>
      <c r="CY642" s="132"/>
      <c r="DA642" s="132"/>
      <c r="DB642" s="132"/>
      <c r="DD642" s="132"/>
      <c r="DE642" s="132"/>
      <c r="DF642" s="132"/>
      <c r="DH642" s="132"/>
      <c r="DJ642" s="132"/>
      <c r="DK642" s="132"/>
      <c r="DL642" s="132"/>
      <c r="DM642" s="132"/>
      <c r="DN642" s="132"/>
      <c r="DO642" s="132"/>
      <c r="DQ642" s="132"/>
      <c r="DR642" s="132"/>
      <c r="DT642" s="132"/>
      <c r="DU642" s="132"/>
      <c r="DV642" s="132"/>
      <c r="DW642" s="132"/>
      <c r="DX642" s="132"/>
      <c r="DY642" s="132"/>
      <c r="DZ642" s="132"/>
      <c r="EA642" s="132"/>
      <c r="EB642" s="132"/>
      <c r="EC642" s="132"/>
    </row>
    <row r="643" spans="14:133">
      <c r="N643" s="131"/>
      <c r="Q643" s="132"/>
      <c r="S643" s="132"/>
      <c r="U643" s="132"/>
      <c r="V643" s="132"/>
      <c r="X643" s="132"/>
      <c r="Z643" s="132"/>
      <c r="AB643" s="132"/>
      <c r="AC643" s="132"/>
      <c r="AD643" s="132"/>
      <c r="AF643" s="132"/>
      <c r="AG643" s="132"/>
      <c r="AI643" s="132"/>
      <c r="AK643" s="132"/>
      <c r="AM643" s="132"/>
      <c r="AO643" s="132"/>
      <c r="AP643" s="132"/>
      <c r="AQ643" s="132"/>
      <c r="AS643" s="132"/>
      <c r="AU643" s="132"/>
      <c r="AW643" s="132"/>
      <c r="AX643" s="132"/>
      <c r="AZ643" s="132"/>
      <c r="BB643" s="132"/>
      <c r="BD643" s="132"/>
      <c r="BF643" s="132"/>
      <c r="BH643" s="132"/>
      <c r="BJ643" s="132"/>
      <c r="BL643" s="132"/>
      <c r="BM643" s="132"/>
      <c r="BN643" s="132"/>
      <c r="BO643" s="132"/>
      <c r="BQ643" s="132"/>
      <c r="BR643" s="132"/>
      <c r="BS643" s="132"/>
      <c r="BU643" s="132"/>
      <c r="BW643" s="132"/>
      <c r="BY643" s="132"/>
      <c r="CA643" s="132"/>
      <c r="CC643" s="132"/>
      <c r="CF643" s="132"/>
      <c r="CG643" s="132"/>
      <c r="CI643" s="132"/>
      <c r="CK643" s="132"/>
      <c r="CM643" s="132"/>
      <c r="CO643" s="132"/>
      <c r="CQ643" s="132"/>
      <c r="CR643" s="132"/>
      <c r="CT643" s="132"/>
      <c r="CU643" s="132"/>
      <c r="CW643" s="132"/>
      <c r="CY643" s="132"/>
      <c r="DA643" s="132"/>
      <c r="DB643" s="132"/>
      <c r="DD643" s="132"/>
      <c r="DE643" s="132"/>
      <c r="DF643" s="132"/>
      <c r="DH643" s="132"/>
      <c r="DJ643" s="132"/>
      <c r="DK643" s="132"/>
      <c r="DL643" s="132"/>
      <c r="DM643" s="132"/>
      <c r="DN643" s="132"/>
      <c r="DO643" s="132"/>
      <c r="DQ643" s="132"/>
      <c r="DR643" s="132"/>
      <c r="DT643" s="132"/>
      <c r="DU643" s="132"/>
      <c r="DV643" s="132"/>
      <c r="DW643" s="132"/>
      <c r="DX643" s="132"/>
      <c r="DY643" s="132"/>
      <c r="DZ643" s="132"/>
      <c r="EA643" s="132"/>
      <c r="EB643" s="132"/>
      <c r="EC643" s="132"/>
    </row>
    <row r="644" spans="14:133">
      <c r="N644" s="131"/>
      <c r="Q644" s="132"/>
      <c r="S644" s="132"/>
      <c r="U644" s="132"/>
      <c r="V644" s="132"/>
      <c r="X644" s="132"/>
      <c r="Z644" s="132"/>
      <c r="AB644" s="132"/>
      <c r="AC644" s="132"/>
      <c r="AD644" s="132"/>
      <c r="AF644" s="132"/>
      <c r="AG644" s="132"/>
      <c r="AI644" s="132"/>
      <c r="AK644" s="132"/>
      <c r="AM644" s="132"/>
      <c r="AO644" s="132"/>
      <c r="AP644" s="132"/>
      <c r="AQ644" s="132"/>
      <c r="AS644" s="132"/>
      <c r="AU644" s="132"/>
      <c r="AW644" s="132"/>
      <c r="AX644" s="132"/>
      <c r="AZ644" s="132"/>
      <c r="BB644" s="132"/>
      <c r="BD644" s="132"/>
      <c r="BF644" s="132"/>
      <c r="BH644" s="132"/>
      <c r="BJ644" s="132"/>
      <c r="BL644" s="132"/>
      <c r="BM644" s="132"/>
      <c r="BN644" s="132"/>
      <c r="BO644" s="132"/>
      <c r="BQ644" s="132"/>
      <c r="BR644" s="132"/>
      <c r="BS644" s="132"/>
      <c r="BU644" s="132"/>
      <c r="BW644" s="132"/>
      <c r="BY644" s="132"/>
      <c r="CA644" s="132"/>
      <c r="CC644" s="132"/>
      <c r="CF644" s="132"/>
      <c r="CG644" s="132"/>
      <c r="CI644" s="132"/>
      <c r="CK644" s="132"/>
      <c r="CM644" s="132"/>
      <c r="CO644" s="132"/>
      <c r="CQ644" s="132"/>
      <c r="CR644" s="132"/>
      <c r="CT644" s="132"/>
      <c r="CU644" s="132"/>
      <c r="CW644" s="132"/>
      <c r="CY644" s="132"/>
      <c r="DA644" s="132"/>
      <c r="DB644" s="132"/>
      <c r="DD644" s="132"/>
      <c r="DE644" s="132"/>
      <c r="DF644" s="132"/>
      <c r="DH644" s="132"/>
      <c r="DJ644" s="132"/>
      <c r="DK644" s="132"/>
      <c r="DL644" s="132"/>
      <c r="DM644" s="132"/>
      <c r="DN644" s="132"/>
      <c r="DO644" s="132"/>
      <c r="DQ644" s="132"/>
      <c r="DR644" s="132"/>
      <c r="DT644" s="132"/>
      <c r="DU644" s="132"/>
      <c r="DV644" s="132"/>
      <c r="DW644" s="132"/>
      <c r="DX644" s="132"/>
      <c r="DY644" s="132"/>
      <c r="DZ644" s="132"/>
      <c r="EA644" s="132"/>
      <c r="EB644" s="132"/>
      <c r="EC644" s="132"/>
    </row>
    <row r="645" spans="14:133">
      <c r="N645" s="131"/>
      <c r="Q645" s="132"/>
      <c r="S645" s="132"/>
      <c r="U645" s="132"/>
      <c r="V645" s="132"/>
      <c r="X645" s="132"/>
      <c r="Z645" s="132"/>
      <c r="AB645" s="132"/>
      <c r="AC645" s="132"/>
      <c r="AD645" s="132"/>
      <c r="AF645" s="132"/>
      <c r="AG645" s="132"/>
      <c r="AI645" s="132"/>
      <c r="AK645" s="132"/>
      <c r="AM645" s="132"/>
      <c r="AO645" s="132"/>
      <c r="AP645" s="132"/>
      <c r="AQ645" s="132"/>
      <c r="AS645" s="132"/>
      <c r="AU645" s="132"/>
      <c r="AW645" s="132"/>
      <c r="AX645" s="132"/>
      <c r="AZ645" s="132"/>
      <c r="BB645" s="132"/>
      <c r="BD645" s="132"/>
      <c r="BF645" s="132"/>
      <c r="BH645" s="132"/>
      <c r="BJ645" s="132"/>
      <c r="BL645" s="132"/>
      <c r="BM645" s="132"/>
      <c r="BN645" s="132"/>
      <c r="BO645" s="132"/>
      <c r="BQ645" s="132"/>
      <c r="BR645" s="132"/>
      <c r="BS645" s="132"/>
      <c r="BU645" s="132"/>
      <c r="BW645" s="132"/>
      <c r="BY645" s="132"/>
      <c r="CA645" s="132"/>
      <c r="CC645" s="132"/>
      <c r="CF645" s="132"/>
      <c r="CG645" s="132"/>
      <c r="CI645" s="132"/>
      <c r="CK645" s="132"/>
      <c r="CM645" s="132"/>
      <c r="CO645" s="132"/>
      <c r="CQ645" s="132"/>
      <c r="CR645" s="132"/>
      <c r="CT645" s="132"/>
      <c r="CU645" s="132"/>
      <c r="CW645" s="132"/>
      <c r="CY645" s="132"/>
      <c r="DA645" s="132"/>
      <c r="DB645" s="132"/>
      <c r="DD645" s="132"/>
      <c r="DE645" s="132"/>
      <c r="DF645" s="132"/>
      <c r="DH645" s="132"/>
      <c r="DJ645" s="132"/>
      <c r="DK645" s="132"/>
      <c r="DL645" s="132"/>
      <c r="DM645" s="132"/>
      <c r="DN645" s="132"/>
      <c r="DO645" s="132"/>
      <c r="DQ645" s="132"/>
      <c r="DR645" s="132"/>
      <c r="DT645" s="132"/>
      <c r="DU645" s="132"/>
      <c r="DV645" s="132"/>
      <c r="DW645" s="132"/>
      <c r="DX645" s="132"/>
      <c r="DY645" s="132"/>
      <c r="DZ645" s="132"/>
      <c r="EA645" s="132"/>
      <c r="EB645" s="132"/>
      <c r="EC645" s="132"/>
    </row>
    <row r="646" spans="14:133">
      <c r="N646" s="131"/>
      <c r="Q646" s="132"/>
      <c r="S646" s="132"/>
      <c r="U646" s="132"/>
      <c r="V646" s="132"/>
      <c r="X646" s="132"/>
      <c r="Z646" s="132"/>
      <c r="AB646" s="132"/>
      <c r="AC646" s="132"/>
      <c r="AD646" s="132"/>
      <c r="AF646" s="132"/>
      <c r="AG646" s="132"/>
      <c r="AI646" s="132"/>
      <c r="AK646" s="132"/>
      <c r="AM646" s="132"/>
      <c r="AO646" s="132"/>
      <c r="AP646" s="132"/>
      <c r="AQ646" s="132"/>
      <c r="AS646" s="132"/>
      <c r="AU646" s="132"/>
      <c r="AW646" s="132"/>
      <c r="AX646" s="132"/>
      <c r="AZ646" s="132"/>
      <c r="BB646" s="132"/>
      <c r="BD646" s="132"/>
      <c r="BF646" s="132"/>
      <c r="BH646" s="132"/>
      <c r="BJ646" s="132"/>
      <c r="BL646" s="132"/>
      <c r="BM646" s="132"/>
      <c r="BN646" s="132"/>
      <c r="BO646" s="132"/>
      <c r="BQ646" s="132"/>
      <c r="BR646" s="132"/>
      <c r="BS646" s="132"/>
      <c r="BU646" s="132"/>
      <c r="BW646" s="132"/>
      <c r="BY646" s="132"/>
      <c r="CA646" s="132"/>
      <c r="CC646" s="132"/>
      <c r="CF646" s="132"/>
      <c r="CG646" s="132"/>
      <c r="CI646" s="132"/>
      <c r="CK646" s="132"/>
      <c r="CM646" s="132"/>
      <c r="CO646" s="132"/>
      <c r="CQ646" s="132"/>
      <c r="CR646" s="132"/>
      <c r="CT646" s="132"/>
      <c r="CU646" s="132"/>
      <c r="CW646" s="132"/>
      <c r="CY646" s="132"/>
      <c r="DA646" s="132"/>
      <c r="DB646" s="132"/>
      <c r="DD646" s="132"/>
      <c r="DE646" s="132"/>
      <c r="DF646" s="132"/>
      <c r="DH646" s="132"/>
      <c r="DJ646" s="132"/>
      <c r="DK646" s="132"/>
      <c r="DL646" s="132"/>
      <c r="DM646" s="132"/>
      <c r="DN646" s="132"/>
      <c r="DO646" s="132"/>
      <c r="DQ646" s="132"/>
      <c r="DR646" s="132"/>
      <c r="DT646" s="132"/>
      <c r="DU646" s="132"/>
      <c r="DV646" s="132"/>
      <c r="DW646" s="132"/>
      <c r="DX646" s="132"/>
      <c r="DY646" s="132"/>
      <c r="DZ646" s="132"/>
      <c r="EA646" s="132"/>
      <c r="EB646" s="132"/>
      <c r="EC646" s="132"/>
    </row>
    <row r="647" spans="14:133">
      <c r="N647" s="131"/>
      <c r="Q647" s="132"/>
      <c r="S647" s="132"/>
      <c r="U647" s="132"/>
      <c r="V647" s="132"/>
      <c r="X647" s="132"/>
      <c r="Z647" s="132"/>
      <c r="AB647" s="132"/>
      <c r="AC647" s="132"/>
      <c r="AD647" s="132"/>
      <c r="AF647" s="132"/>
      <c r="AG647" s="132"/>
      <c r="AI647" s="132"/>
      <c r="AK647" s="132"/>
      <c r="AM647" s="132"/>
      <c r="AO647" s="132"/>
      <c r="AP647" s="132"/>
      <c r="AQ647" s="132"/>
      <c r="AS647" s="132"/>
      <c r="AU647" s="132"/>
      <c r="AW647" s="132"/>
      <c r="AX647" s="132"/>
      <c r="AZ647" s="132"/>
      <c r="BB647" s="132"/>
      <c r="BD647" s="132"/>
      <c r="BF647" s="132"/>
      <c r="BH647" s="132"/>
      <c r="BJ647" s="132"/>
      <c r="BL647" s="132"/>
      <c r="BM647" s="132"/>
      <c r="BN647" s="132"/>
      <c r="BO647" s="132"/>
      <c r="BQ647" s="132"/>
      <c r="BR647" s="132"/>
      <c r="BS647" s="132"/>
      <c r="BU647" s="132"/>
      <c r="BW647" s="132"/>
      <c r="BY647" s="132"/>
      <c r="CA647" s="132"/>
      <c r="CC647" s="132"/>
      <c r="CF647" s="132"/>
      <c r="CG647" s="132"/>
      <c r="CI647" s="132"/>
      <c r="CK647" s="132"/>
      <c r="CM647" s="132"/>
      <c r="CO647" s="132"/>
      <c r="CQ647" s="132"/>
      <c r="CR647" s="132"/>
      <c r="CT647" s="132"/>
      <c r="CU647" s="132"/>
      <c r="CW647" s="132"/>
      <c r="CY647" s="132"/>
      <c r="DA647" s="132"/>
      <c r="DB647" s="132"/>
      <c r="DD647" s="132"/>
      <c r="DE647" s="132"/>
      <c r="DF647" s="132"/>
      <c r="DH647" s="132"/>
      <c r="DJ647" s="132"/>
      <c r="DK647" s="132"/>
      <c r="DL647" s="132"/>
      <c r="DM647" s="132"/>
      <c r="DN647" s="132"/>
      <c r="DO647" s="132"/>
      <c r="DQ647" s="132"/>
      <c r="DR647" s="132"/>
      <c r="DT647" s="132"/>
      <c r="DU647" s="132"/>
      <c r="DV647" s="132"/>
      <c r="DW647" s="132"/>
      <c r="DX647" s="132"/>
      <c r="DY647" s="132"/>
      <c r="DZ647" s="132"/>
      <c r="EA647" s="132"/>
      <c r="EB647" s="132"/>
      <c r="EC647" s="132"/>
    </row>
    <row r="648" spans="14:133">
      <c r="N648" s="131"/>
      <c r="Q648" s="132"/>
      <c r="S648" s="132"/>
      <c r="U648" s="132"/>
      <c r="V648" s="132"/>
      <c r="X648" s="132"/>
      <c r="Z648" s="132"/>
      <c r="AB648" s="132"/>
      <c r="AC648" s="132"/>
      <c r="AD648" s="132"/>
      <c r="AF648" s="132"/>
      <c r="AG648" s="132"/>
      <c r="AI648" s="132"/>
      <c r="AK648" s="132"/>
      <c r="AM648" s="132"/>
      <c r="AO648" s="132"/>
      <c r="AP648" s="132"/>
      <c r="AQ648" s="132"/>
      <c r="AS648" s="132"/>
      <c r="AU648" s="132"/>
      <c r="AW648" s="132"/>
      <c r="AX648" s="132"/>
      <c r="AZ648" s="132"/>
      <c r="BB648" s="132"/>
      <c r="BD648" s="132"/>
      <c r="BF648" s="132"/>
      <c r="BH648" s="132"/>
      <c r="BJ648" s="132"/>
      <c r="BL648" s="132"/>
      <c r="BM648" s="132"/>
      <c r="BN648" s="132"/>
      <c r="BO648" s="132"/>
      <c r="BQ648" s="132"/>
      <c r="BR648" s="132"/>
      <c r="BS648" s="132"/>
      <c r="BU648" s="132"/>
      <c r="BW648" s="132"/>
      <c r="BY648" s="132"/>
      <c r="CA648" s="132"/>
      <c r="CC648" s="132"/>
      <c r="CF648" s="132"/>
      <c r="CG648" s="132"/>
      <c r="CI648" s="132"/>
      <c r="CK648" s="132"/>
      <c r="CM648" s="132"/>
      <c r="CO648" s="132"/>
      <c r="CQ648" s="132"/>
      <c r="CR648" s="132"/>
      <c r="CT648" s="132"/>
      <c r="CU648" s="132"/>
      <c r="CW648" s="132"/>
      <c r="CY648" s="132"/>
      <c r="DA648" s="132"/>
      <c r="DB648" s="132"/>
      <c r="DD648" s="132"/>
      <c r="DE648" s="132"/>
      <c r="DF648" s="132"/>
      <c r="DH648" s="132"/>
      <c r="DJ648" s="132"/>
      <c r="DK648" s="132"/>
      <c r="DL648" s="132"/>
      <c r="DM648" s="132"/>
      <c r="DN648" s="132"/>
      <c r="DO648" s="132"/>
      <c r="DQ648" s="132"/>
      <c r="DR648" s="132"/>
      <c r="DT648" s="132"/>
      <c r="DU648" s="132"/>
      <c r="DV648" s="132"/>
      <c r="DW648" s="132"/>
      <c r="DX648" s="132"/>
      <c r="DY648" s="132"/>
      <c r="DZ648" s="132"/>
      <c r="EA648" s="132"/>
      <c r="EB648" s="132"/>
      <c r="EC648" s="132"/>
    </row>
    <row r="649" spans="14:133">
      <c r="N649" s="131"/>
      <c r="Q649" s="132"/>
      <c r="S649" s="132"/>
      <c r="U649" s="132"/>
      <c r="V649" s="132"/>
      <c r="X649" s="132"/>
      <c r="Z649" s="132"/>
      <c r="AB649" s="132"/>
      <c r="AC649" s="132"/>
      <c r="AD649" s="132"/>
      <c r="AF649" s="132"/>
      <c r="AG649" s="132"/>
      <c r="AI649" s="132"/>
      <c r="AK649" s="132"/>
      <c r="AM649" s="132"/>
      <c r="AO649" s="132"/>
      <c r="AP649" s="132"/>
      <c r="AQ649" s="132"/>
      <c r="AS649" s="132"/>
      <c r="AU649" s="132"/>
      <c r="AW649" s="132"/>
      <c r="AX649" s="132"/>
      <c r="AZ649" s="132"/>
      <c r="BB649" s="132"/>
      <c r="BD649" s="132"/>
      <c r="BF649" s="132"/>
      <c r="BH649" s="132"/>
      <c r="BJ649" s="132"/>
      <c r="BL649" s="132"/>
      <c r="BM649" s="132"/>
      <c r="BN649" s="132"/>
      <c r="BO649" s="132"/>
      <c r="BQ649" s="132"/>
      <c r="BR649" s="132"/>
      <c r="BS649" s="132"/>
      <c r="BU649" s="132"/>
      <c r="BW649" s="132"/>
      <c r="BY649" s="132"/>
      <c r="CA649" s="132"/>
      <c r="CC649" s="132"/>
      <c r="CF649" s="132"/>
      <c r="CG649" s="132"/>
      <c r="CI649" s="132"/>
      <c r="CK649" s="132"/>
      <c r="CM649" s="132"/>
      <c r="CO649" s="132"/>
      <c r="CQ649" s="132"/>
      <c r="CR649" s="132"/>
      <c r="CT649" s="132"/>
      <c r="CU649" s="132"/>
      <c r="CW649" s="132"/>
      <c r="CY649" s="132"/>
      <c r="DA649" s="132"/>
      <c r="DB649" s="132"/>
      <c r="DD649" s="132"/>
      <c r="DE649" s="132"/>
      <c r="DF649" s="132"/>
      <c r="DH649" s="132"/>
      <c r="DJ649" s="132"/>
      <c r="DK649" s="132"/>
      <c r="DL649" s="132"/>
      <c r="DM649" s="132"/>
      <c r="DN649" s="132"/>
      <c r="DO649" s="132"/>
      <c r="DQ649" s="132"/>
      <c r="DR649" s="132"/>
      <c r="DT649" s="132"/>
      <c r="DU649" s="132"/>
      <c r="DV649" s="132"/>
      <c r="DW649" s="132"/>
      <c r="DX649" s="132"/>
      <c r="DY649" s="132"/>
      <c r="DZ649" s="132"/>
      <c r="EA649" s="132"/>
      <c r="EB649" s="132"/>
      <c r="EC649" s="132"/>
    </row>
    <row r="650" spans="14:133">
      <c r="N650" s="131"/>
      <c r="Q650" s="132"/>
      <c r="S650" s="132"/>
      <c r="U650" s="132"/>
      <c r="V650" s="132"/>
      <c r="X650" s="132"/>
      <c r="Z650" s="132"/>
      <c r="AB650" s="132"/>
      <c r="AC650" s="132"/>
      <c r="AD650" s="132"/>
      <c r="AF650" s="132"/>
      <c r="AG650" s="132"/>
      <c r="AI650" s="132"/>
      <c r="AK650" s="132"/>
      <c r="AM650" s="132"/>
      <c r="AO650" s="132"/>
      <c r="AP650" s="132"/>
      <c r="AQ650" s="132"/>
      <c r="AS650" s="132"/>
      <c r="AU650" s="132"/>
      <c r="AW650" s="132"/>
      <c r="AX650" s="132"/>
      <c r="AZ650" s="132"/>
      <c r="BB650" s="132"/>
      <c r="BD650" s="132"/>
      <c r="BF650" s="132"/>
      <c r="BH650" s="132"/>
      <c r="BJ650" s="132"/>
      <c r="BL650" s="132"/>
      <c r="BM650" s="132"/>
      <c r="BN650" s="132"/>
      <c r="BO650" s="132"/>
      <c r="BQ650" s="132"/>
      <c r="BR650" s="132"/>
      <c r="BS650" s="132"/>
      <c r="BU650" s="132"/>
      <c r="BW650" s="132"/>
      <c r="BY650" s="132"/>
      <c r="CA650" s="132"/>
      <c r="CC650" s="132"/>
      <c r="CF650" s="132"/>
      <c r="CG650" s="132"/>
      <c r="CI650" s="132"/>
      <c r="CK650" s="132"/>
      <c r="CM650" s="132"/>
      <c r="CO650" s="132"/>
      <c r="CQ650" s="132"/>
      <c r="CR650" s="132"/>
      <c r="CT650" s="132"/>
      <c r="CU650" s="132"/>
      <c r="CW650" s="132"/>
      <c r="CY650" s="132"/>
      <c r="DA650" s="132"/>
      <c r="DB650" s="132"/>
      <c r="DD650" s="132"/>
      <c r="DE650" s="132"/>
      <c r="DF650" s="132"/>
      <c r="DH650" s="132"/>
      <c r="DJ650" s="132"/>
      <c r="DK650" s="132"/>
      <c r="DL650" s="132"/>
      <c r="DM650" s="132"/>
      <c r="DN650" s="132"/>
      <c r="DO650" s="132"/>
      <c r="DQ650" s="132"/>
      <c r="DR650" s="132"/>
      <c r="DT650" s="132"/>
      <c r="DU650" s="132"/>
      <c r="DV650" s="132"/>
      <c r="DW650" s="132"/>
      <c r="DX650" s="132"/>
      <c r="DY650" s="132"/>
      <c r="DZ650" s="132"/>
      <c r="EA650" s="132"/>
      <c r="EB650" s="132"/>
      <c r="EC650" s="132"/>
    </row>
    <row r="651" spans="14:133">
      <c r="N651" s="131"/>
      <c r="Q651" s="132"/>
      <c r="S651" s="132"/>
      <c r="U651" s="132"/>
      <c r="V651" s="132"/>
      <c r="X651" s="132"/>
      <c r="Z651" s="132"/>
      <c r="AB651" s="132"/>
      <c r="AC651" s="132"/>
      <c r="AD651" s="132"/>
      <c r="AF651" s="132"/>
      <c r="AG651" s="132"/>
      <c r="AI651" s="132"/>
      <c r="AK651" s="132"/>
      <c r="AM651" s="132"/>
      <c r="AO651" s="132"/>
      <c r="AP651" s="132"/>
      <c r="AQ651" s="132"/>
      <c r="AS651" s="132"/>
      <c r="AU651" s="132"/>
      <c r="AW651" s="132"/>
      <c r="AX651" s="132"/>
      <c r="AZ651" s="132"/>
      <c r="BB651" s="132"/>
      <c r="BD651" s="132"/>
      <c r="BF651" s="132"/>
      <c r="BH651" s="132"/>
      <c r="BJ651" s="132"/>
      <c r="BL651" s="132"/>
      <c r="BM651" s="132"/>
      <c r="BN651" s="132"/>
      <c r="BO651" s="132"/>
      <c r="BQ651" s="132"/>
      <c r="BR651" s="132"/>
      <c r="BS651" s="132"/>
      <c r="BU651" s="132"/>
      <c r="BW651" s="132"/>
      <c r="BY651" s="132"/>
      <c r="CA651" s="132"/>
      <c r="CC651" s="132"/>
      <c r="CF651" s="132"/>
      <c r="CG651" s="132"/>
      <c r="CI651" s="132"/>
      <c r="CK651" s="132"/>
      <c r="CM651" s="132"/>
      <c r="CO651" s="132"/>
      <c r="CQ651" s="132"/>
      <c r="CR651" s="132"/>
      <c r="CT651" s="132"/>
      <c r="CU651" s="132"/>
      <c r="CW651" s="132"/>
      <c r="CY651" s="132"/>
      <c r="DA651" s="132"/>
      <c r="DB651" s="132"/>
      <c r="DD651" s="132"/>
      <c r="DE651" s="132"/>
      <c r="DF651" s="132"/>
      <c r="DH651" s="132"/>
      <c r="DJ651" s="132"/>
      <c r="DK651" s="132"/>
      <c r="DL651" s="132"/>
      <c r="DM651" s="132"/>
      <c r="DN651" s="132"/>
      <c r="DO651" s="132"/>
      <c r="DQ651" s="132"/>
      <c r="DR651" s="132"/>
      <c r="DT651" s="132"/>
      <c r="DU651" s="132"/>
      <c r="DV651" s="132"/>
      <c r="DW651" s="132"/>
      <c r="DX651" s="132"/>
      <c r="DY651" s="132"/>
      <c r="DZ651" s="132"/>
      <c r="EA651" s="132"/>
      <c r="EB651" s="132"/>
      <c r="EC651" s="132"/>
    </row>
    <row r="652" spans="14:133">
      <c r="N652" s="131"/>
      <c r="Q652" s="132"/>
      <c r="S652" s="132"/>
      <c r="U652" s="132"/>
      <c r="V652" s="132"/>
      <c r="X652" s="132"/>
      <c r="Z652" s="132"/>
      <c r="AB652" s="132"/>
      <c r="AC652" s="132"/>
      <c r="AD652" s="132"/>
      <c r="AF652" s="132"/>
      <c r="AG652" s="132"/>
      <c r="AI652" s="132"/>
      <c r="AK652" s="132"/>
      <c r="AM652" s="132"/>
      <c r="AO652" s="132"/>
      <c r="AP652" s="132"/>
      <c r="AQ652" s="132"/>
      <c r="AS652" s="132"/>
      <c r="AU652" s="132"/>
      <c r="AW652" s="132"/>
      <c r="AX652" s="132"/>
      <c r="AZ652" s="132"/>
      <c r="BB652" s="132"/>
      <c r="BD652" s="132"/>
      <c r="BF652" s="132"/>
      <c r="BH652" s="132"/>
      <c r="BJ652" s="132"/>
      <c r="BL652" s="132"/>
      <c r="BM652" s="132"/>
      <c r="BN652" s="132"/>
      <c r="BO652" s="132"/>
      <c r="BQ652" s="132"/>
      <c r="BR652" s="132"/>
      <c r="BS652" s="132"/>
      <c r="BU652" s="132"/>
      <c r="BW652" s="132"/>
      <c r="BY652" s="132"/>
      <c r="CA652" s="132"/>
      <c r="CC652" s="132"/>
      <c r="CF652" s="132"/>
      <c r="CG652" s="132"/>
      <c r="CI652" s="132"/>
      <c r="CK652" s="132"/>
      <c r="CM652" s="132"/>
      <c r="CO652" s="132"/>
      <c r="CQ652" s="132"/>
      <c r="CR652" s="132"/>
      <c r="CT652" s="132"/>
      <c r="CU652" s="132"/>
      <c r="CW652" s="132"/>
      <c r="CY652" s="132"/>
      <c r="DA652" s="132"/>
      <c r="DB652" s="132"/>
      <c r="DD652" s="132"/>
      <c r="DE652" s="132"/>
      <c r="DF652" s="132"/>
      <c r="DH652" s="132"/>
      <c r="DJ652" s="132"/>
      <c r="DK652" s="132"/>
      <c r="DL652" s="132"/>
      <c r="DM652" s="132"/>
      <c r="DN652" s="132"/>
      <c r="DO652" s="132"/>
      <c r="DQ652" s="132"/>
      <c r="DR652" s="132"/>
      <c r="DT652" s="132"/>
      <c r="DU652" s="132"/>
      <c r="DV652" s="132"/>
      <c r="DW652" s="132"/>
      <c r="DX652" s="132"/>
      <c r="DY652" s="132"/>
      <c r="DZ652" s="132"/>
      <c r="EA652" s="132"/>
      <c r="EB652" s="132"/>
      <c r="EC652" s="132"/>
    </row>
    <row r="653" spans="14:133">
      <c r="N653" s="131"/>
      <c r="Q653" s="132"/>
      <c r="S653" s="132"/>
      <c r="U653" s="132"/>
      <c r="V653" s="132"/>
      <c r="X653" s="132"/>
      <c r="Z653" s="132"/>
      <c r="AB653" s="132"/>
      <c r="AC653" s="132"/>
      <c r="AD653" s="132"/>
      <c r="AF653" s="132"/>
      <c r="AG653" s="132"/>
      <c r="AI653" s="132"/>
      <c r="AK653" s="132"/>
      <c r="AM653" s="132"/>
      <c r="AO653" s="132"/>
      <c r="AP653" s="132"/>
      <c r="AQ653" s="132"/>
      <c r="AS653" s="132"/>
      <c r="AU653" s="132"/>
      <c r="AW653" s="132"/>
      <c r="AX653" s="132"/>
      <c r="AZ653" s="132"/>
      <c r="BB653" s="132"/>
      <c r="BD653" s="132"/>
      <c r="BF653" s="132"/>
      <c r="BH653" s="132"/>
      <c r="BJ653" s="132"/>
      <c r="BL653" s="132"/>
      <c r="BM653" s="132"/>
      <c r="BN653" s="132"/>
      <c r="BO653" s="132"/>
      <c r="BQ653" s="132"/>
      <c r="BR653" s="132"/>
      <c r="BS653" s="132"/>
      <c r="BU653" s="132"/>
      <c r="BW653" s="132"/>
      <c r="BY653" s="132"/>
      <c r="CA653" s="132"/>
      <c r="CC653" s="132"/>
      <c r="CF653" s="132"/>
      <c r="CG653" s="132"/>
      <c r="CI653" s="132"/>
      <c r="CK653" s="132"/>
      <c r="CM653" s="132"/>
      <c r="CO653" s="132"/>
      <c r="CQ653" s="132"/>
      <c r="CR653" s="132"/>
      <c r="CT653" s="132"/>
      <c r="CU653" s="132"/>
      <c r="CW653" s="132"/>
      <c r="CY653" s="132"/>
      <c r="DA653" s="132"/>
      <c r="DB653" s="132"/>
      <c r="DD653" s="132"/>
      <c r="DE653" s="132"/>
      <c r="DF653" s="132"/>
      <c r="DH653" s="132"/>
      <c r="DJ653" s="132"/>
      <c r="DK653" s="132"/>
      <c r="DL653" s="132"/>
      <c r="DM653" s="132"/>
      <c r="DN653" s="132"/>
      <c r="DO653" s="132"/>
      <c r="DQ653" s="132"/>
      <c r="DR653" s="132"/>
      <c r="DT653" s="132"/>
      <c r="DU653" s="132"/>
      <c r="DV653" s="132"/>
      <c r="DW653" s="132"/>
      <c r="DX653" s="132"/>
      <c r="DY653" s="132"/>
      <c r="DZ653" s="132"/>
      <c r="EA653" s="132"/>
      <c r="EB653" s="132"/>
      <c r="EC653" s="132"/>
    </row>
    <row r="654" spans="14:133">
      <c r="N654" s="131"/>
      <c r="Q654" s="132"/>
      <c r="S654" s="132"/>
      <c r="U654" s="132"/>
      <c r="V654" s="132"/>
      <c r="X654" s="132"/>
      <c r="Z654" s="132"/>
      <c r="AB654" s="132"/>
      <c r="AC654" s="132"/>
      <c r="AD654" s="132"/>
      <c r="AF654" s="132"/>
      <c r="AG654" s="132"/>
      <c r="AI654" s="132"/>
      <c r="AK654" s="132"/>
      <c r="AM654" s="132"/>
      <c r="AO654" s="132"/>
      <c r="AP654" s="132"/>
      <c r="AQ654" s="132"/>
      <c r="AS654" s="132"/>
      <c r="AU654" s="132"/>
      <c r="AW654" s="132"/>
      <c r="AX654" s="132"/>
      <c r="AZ654" s="132"/>
      <c r="BB654" s="132"/>
      <c r="BD654" s="132"/>
      <c r="BF654" s="132"/>
      <c r="BH654" s="132"/>
      <c r="BJ654" s="132"/>
      <c r="BL654" s="132"/>
      <c r="BM654" s="132"/>
      <c r="BN654" s="132"/>
      <c r="BO654" s="132"/>
      <c r="BQ654" s="132"/>
      <c r="BR654" s="132"/>
      <c r="BS654" s="132"/>
      <c r="BU654" s="132"/>
      <c r="BW654" s="132"/>
      <c r="BY654" s="132"/>
      <c r="CA654" s="132"/>
      <c r="CC654" s="132"/>
      <c r="CF654" s="132"/>
      <c r="CG654" s="132"/>
      <c r="CI654" s="132"/>
      <c r="CK654" s="132"/>
      <c r="CM654" s="132"/>
      <c r="CO654" s="132"/>
      <c r="CQ654" s="132"/>
      <c r="CR654" s="132"/>
      <c r="CT654" s="132"/>
      <c r="CU654" s="132"/>
      <c r="CW654" s="132"/>
      <c r="CY654" s="132"/>
      <c r="DA654" s="132"/>
      <c r="DB654" s="132"/>
      <c r="DD654" s="132"/>
      <c r="DE654" s="132"/>
      <c r="DF654" s="132"/>
      <c r="DH654" s="132"/>
      <c r="DJ654" s="132"/>
      <c r="DK654" s="132"/>
      <c r="DL654" s="132"/>
      <c r="DM654" s="132"/>
      <c r="DN654" s="132"/>
      <c r="DO654" s="132"/>
      <c r="DQ654" s="132"/>
      <c r="DR654" s="132"/>
      <c r="DT654" s="132"/>
      <c r="DU654" s="132"/>
      <c r="DV654" s="132"/>
      <c r="DW654" s="132"/>
      <c r="DX654" s="132"/>
      <c r="DY654" s="132"/>
      <c r="DZ654" s="132"/>
      <c r="EA654" s="132"/>
      <c r="EB654" s="132"/>
      <c r="EC654" s="132"/>
    </row>
    <row r="655" spans="14:133">
      <c r="N655" s="131"/>
      <c r="Q655" s="132"/>
      <c r="S655" s="132"/>
      <c r="U655" s="132"/>
      <c r="V655" s="132"/>
      <c r="X655" s="132"/>
      <c r="Z655" s="132"/>
      <c r="AB655" s="132"/>
      <c r="AC655" s="132"/>
      <c r="AD655" s="132"/>
      <c r="AF655" s="132"/>
      <c r="AG655" s="132"/>
      <c r="AI655" s="132"/>
      <c r="AK655" s="132"/>
      <c r="AM655" s="132"/>
      <c r="AO655" s="132"/>
      <c r="AP655" s="132"/>
      <c r="AQ655" s="132"/>
      <c r="AS655" s="132"/>
      <c r="AU655" s="132"/>
      <c r="AW655" s="132"/>
      <c r="AX655" s="132"/>
      <c r="AZ655" s="132"/>
      <c r="BB655" s="132"/>
      <c r="BD655" s="132"/>
      <c r="BF655" s="132"/>
      <c r="BH655" s="132"/>
      <c r="BJ655" s="132"/>
      <c r="BL655" s="132"/>
      <c r="BM655" s="132"/>
      <c r="BN655" s="132"/>
      <c r="BO655" s="132"/>
      <c r="BQ655" s="132"/>
      <c r="BR655" s="132"/>
      <c r="BS655" s="132"/>
      <c r="BU655" s="132"/>
      <c r="BW655" s="132"/>
      <c r="BY655" s="132"/>
      <c r="CA655" s="132"/>
      <c r="CC655" s="132"/>
      <c r="CF655" s="132"/>
      <c r="CG655" s="132"/>
      <c r="CI655" s="132"/>
      <c r="CK655" s="132"/>
      <c r="CM655" s="132"/>
      <c r="CO655" s="132"/>
      <c r="CQ655" s="132"/>
      <c r="CR655" s="132"/>
      <c r="CT655" s="132"/>
      <c r="CU655" s="132"/>
      <c r="CW655" s="132"/>
      <c r="CY655" s="132"/>
      <c r="DA655" s="132"/>
      <c r="DB655" s="132"/>
      <c r="DD655" s="132"/>
      <c r="DE655" s="132"/>
      <c r="DF655" s="132"/>
      <c r="DH655" s="132"/>
      <c r="DJ655" s="132"/>
      <c r="DK655" s="132"/>
      <c r="DL655" s="132"/>
      <c r="DM655" s="132"/>
      <c r="DN655" s="132"/>
      <c r="DO655" s="132"/>
      <c r="DQ655" s="132"/>
      <c r="DR655" s="132"/>
      <c r="DT655" s="132"/>
      <c r="DU655" s="132"/>
      <c r="DV655" s="132"/>
      <c r="DW655" s="132"/>
      <c r="DX655" s="132"/>
      <c r="DY655" s="132"/>
      <c r="DZ655" s="132"/>
      <c r="EA655" s="132"/>
      <c r="EB655" s="132"/>
      <c r="EC655" s="132"/>
    </row>
    <row r="656" spans="14:133">
      <c r="N656" s="131"/>
      <c r="Q656" s="132"/>
      <c r="S656" s="132"/>
      <c r="U656" s="132"/>
      <c r="V656" s="132"/>
      <c r="X656" s="132"/>
      <c r="Z656" s="132"/>
      <c r="AB656" s="132"/>
      <c r="AC656" s="132"/>
      <c r="AD656" s="132"/>
      <c r="AF656" s="132"/>
      <c r="AG656" s="132"/>
      <c r="AI656" s="132"/>
      <c r="AK656" s="132"/>
      <c r="AM656" s="132"/>
      <c r="AO656" s="132"/>
      <c r="AP656" s="132"/>
      <c r="AQ656" s="132"/>
      <c r="AS656" s="132"/>
      <c r="AU656" s="132"/>
      <c r="AW656" s="132"/>
      <c r="AX656" s="132"/>
      <c r="AZ656" s="132"/>
      <c r="BB656" s="132"/>
      <c r="BD656" s="132"/>
      <c r="BF656" s="132"/>
      <c r="BH656" s="132"/>
      <c r="BJ656" s="132"/>
      <c r="BL656" s="132"/>
      <c r="BM656" s="132"/>
      <c r="BN656" s="132"/>
      <c r="BO656" s="132"/>
      <c r="BQ656" s="132"/>
      <c r="BR656" s="132"/>
      <c r="BS656" s="132"/>
      <c r="BU656" s="132"/>
      <c r="BW656" s="132"/>
      <c r="BY656" s="132"/>
      <c r="CA656" s="132"/>
      <c r="CC656" s="132"/>
      <c r="CF656" s="132"/>
      <c r="CG656" s="132"/>
      <c r="CI656" s="132"/>
      <c r="CK656" s="132"/>
      <c r="CM656" s="132"/>
      <c r="CO656" s="132"/>
      <c r="CQ656" s="132"/>
      <c r="CR656" s="132"/>
      <c r="CT656" s="132"/>
      <c r="CU656" s="132"/>
      <c r="CW656" s="132"/>
      <c r="CY656" s="132"/>
      <c r="DA656" s="132"/>
      <c r="DB656" s="132"/>
      <c r="DD656" s="132"/>
      <c r="DE656" s="132"/>
      <c r="DF656" s="132"/>
      <c r="DH656" s="132"/>
      <c r="DJ656" s="132"/>
      <c r="DK656" s="132"/>
      <c r="DL656" s="132"/>
      <c r="DM656" s="132"/>
      <c r="DN656" s="132"/>
      <c r="DO656" s="132"/>
      <c r="DQ656" s="132"/>
      <c r="DR656" s="132"/>
      <c r="DT656" s="132"/>
      <c r="DU656" s="132"/>
      <c r="DV656" s="132"/>
      <c r="DW656" s="132"/>
      <c r="DX656" s="132"/>
      <c r="DY656" s="132"/>
      <c r="DZ656" s="132"/>
      <c r="EA656" s="132"/>
      <c r="EB656" s="132"/>
      <c r="EC656" s="132"/>
    </row>
    <row r="657" spans="14:133">
      <c r="N657" s="131"/>
      <c r="Q657" s="132"/>
      <c r="S657" s="132"/>
      <c r="U657" s="132"/>
      <c r="V657" s="132"/>
      <c r="X657" s="132"/>
      <c r="Z657" s="132"/>
      <c r="AB657" s="132"/>
      <c r="AC657" s="132"/>
      <c r="AD657" s="132"/>
      <c r="AF657" s="132"/>
      <c r="AG657" s="132"/>
      <c r="AI657" s="132"/>
      <c r="AK657" s="132"/>
      <c r="AM657" s="132"/>
      <c r="AO657" s="132"/>
      <c r="AP657" s="132"/>
      <c r="AQ657" s="132"/>
      <c r="AS657" s="132"/>
      <c r="AU657" s="132"/>
      <c r="AW657" s="132"/>
      <c r="AX657" s="132"/>
      <c r="AZ657" s="132"/>
      <c r="BB657" s="132"/>
      <c r="BD657" s="132"/>
      <c r="BF657" s="132"/>
      <c r="BH657" s="132"/>
      <c r="BJ657" s="132"/>
      <c r="BL657" s="132"/>
      <c r="BM657" s="132"/>
      <c r="BN657" s="132"/>
      <c r="BO657" s="132"/>
      <c r="BQ657" s="132"/>
      <c r="BR657" s="132"/>
      <c r="BS657" s="132"/>
      <c r="BU657" s="132"/>
      <c r="BW657" s="132"/>
      <c r="BY657" s="132"/>
      <c r="CA657" s="132"/>
      <c r="CC657" s="132"/>
      <c r="CF657" s="132"/>
      <c r="CG657" s="132"/>
      <c r="CI657" s="132"/>
      <c r="CK657" s="132"/>
      <c r="CM657" s="132"/>
      <c r="CO657" s="132"/>
      <c r="CQ657" s="132"/>
      <c r="CR657" s="132"/>
      <c r="CT657" s="132"/>
      <c r="CU657" s="132"/>
      <c r="CW657" s="132"/>
      <c r="CY657" s="132"/>
      <c r="DA657" s="132"/>
      <c r="DB657" s="132"/>
      <c r="DD657" s="132"/>
      <c r="DE657" s="132"/>
      <c r="DF657" s="132"/>
      <c r="DH657" s="132"/>
      <c r="DJ657" s="132"/>
      <c r="DK657" s="132"/>
      <c r="DL657" s="132"/>
      <c r="DM657" s="132"/>
      <c r="DN657" s="132"/>
      <c r="DO657" s="132"/>
      <c r="DQ657" s="132"/>
      <c r="DR657" s="132"/>
      <c r="DT657" s="132"/>
      <c r="DU657" s="132"/>
      <c r="DV657" s="132"/>
      <c r="DW657" s="132"/>
      <c r="DX657" s="132"/>
      <c r="DY657" s="132"/>
      <c r="DZ657" s="132"/>
      <c r="EA657" s="132"/>
      <c r="EB657" s="132"/>
      <c r="EC657" s="132"/>
    </row>
    <row r="658" spans="14:133">
      <c r="N658" s="131"/>
      <c r="Q658" s="132"/>
      <c r="S658" s="132"/>
      <c r="U658" s="132"/>
      <c r="V658" s="132"/>
      <c r="X658" s="132"/>
      <c r="Z658" s="132"/>
      <c r="AB658" s="132"/>
      <c r="AC658" s="132"/>
      <c r="AD658" s="132"/>
      <c r="AF658" s="132"/>
      <c r="AG658" s="132"/>
      <c r="AI658" s="132"/>
      <c r="AK658" s="132"/>
      <c r="AM658" s="132"/>
      <c r="AO658" s="132"/>
      <c r="AP658" s="132"/>
      <c r="AQ658" s="132"/>
      <c r="AS658" s="132"/>
      <c r="AU658" s="132"/>
      <c r="AW658" s="132"/>
      <c r="AX658" s="132"/>
      <c r="AZ658" s="132"/>
      <c r="BB658" s="132"/>
      <c r="BD658" s="132"/>
      <c r="BF658" s="132"/>
      <c r="BH658" s="132"/>
      <c r="BJ658" s="132"/>
      <c r="BL658" s="132"/>
      <c r="BM658" s="132"/>
      <c r="BN658" s="132"/>
      <c r="BO658" s="132"/>
      <c r="BQ658" s="132"/>
      <c r="BR658" s="132"/>
      <c r="BS658" s="132"/>
      <c r="BU658" s="132"/>
      <c r="BW658" s="132"/>
      <c r="BY658" s="132"/>
      <c r="CA658" s="132"/>
      <c r="CC658" s="132"/>
      <c r="CF658" s="132"/>
      <c r="CG658" s="132"/>
      <c r="CI658" s="132"/>
      <c r="CK658" s="132"/>
      <c r="CM658" s="132"/>
      <c r="CO658" s="132"/>
      <c r="CQ658" s="132"/>
      <c r="CR658" s="132"/>
      <c r="CT658" s="132"/>
      <c r="CU658" s="132"/>
      <c r="CW658" s="132"/>
      <c r="CY658" s="132"/>
      <c r="DA658" s="132"/>
      <c r="DB658" s="132"/>
      <c r="DD658" s="132"/>
      <c r="DE658" s="132"/>
      <c r="DF658" s="132"/>
      <c r="DH658" s="132"/>
      <c r="DJ658" s="132"/>
      <c r="DK658" s="132"/>
      <c r="DL658" s="132"/>
      <c r="DM658" s="132"/>
      <c r="DN658" s="132"/>
      <c r="DO658" s="132"/>
      <c r="DQ658" s="132"/>
      <c r="DR658" s="132"/>
      <c r="DT658" s="132"/>
      <c r="DU658" s="132"/>
      <c r="DV658" s="132"/>
      <c r="DW658" s="132"/>
      <c r="DX658" s="132"/>
      <c r="DY658" s="132"/>
      <c r="DZ658" s="132"/>
      <c r="EA658" s="132"/>
      <c r="EB658" s="132"/>
      <c r="EC658" s="132"/>
    </row>
    <row r="659" spans="14:133">
      <c r="N659" s="131"/>
      <c r="Q659" s="132"/>
      <c r="S659" s="132"/>
      <c r="U659" s="132"/>
      <c r="V659" s="132"/>
      <c r="X659" s="132"/>
      <c r="Z659" s="132"/>
      <c r="AB659" s="132"/>
      <c r="AC659" s="132"/>
      <c r="AD659" s="132"/>
      <c r="AF659" s="132"/>
      <c r="AG659" s="132"/>
      <c r="AI659" s="132"/>
      <c r="AK659" s="132"/>
      <c r="AM659" s="132"/>
      <c r="AO659" s="132"/>
      <c r="AP659" s="132"/>
      <c r="AQ659" s="132"/>
      <c r="AS659" s="132"/>
      <c r="AU659" s="132"/>
      <c r="AW659" s="132"/>
      <c r="AX659" s="132"/>
      <c r="AZ659" s="132"/>
      <c r="BB659" s="132"/>
      <c r="BD659" s="132"/>
      <c r="BF659" s="132"/>
      <c r="BH659" s="132"/>
      <c r="BJ659" s="132"/>
      <c r="BL659" s="132"/>
      <c r="BM659" s="132"/>
      <c r="BN659" s="132"/>
      <c r="BO659" s="132"/>
      <c r="BQ659" s="132"/>
      <c r="BR659" s="132"/>
      <c r="BS659" s="132"/>
      <c r="BU659" s="132"/>
      <c r="BW659" s="132"/>
      <c r="BY659" s="132"/>
      <c r="CA659" s="132"/>
      <c r="CC659" s="132"/>
      <c r="CF659" s="132"/>
      <c r="CG659" s="132"/>
      <c r="CI659" s="132"/>
      <c r="CK659" s="132"/>
      <c r="CM659" s="132"/>
      <c r="CO659" s="132"/>
      <c r="CQ659" s="132"/>
      <c r="CR659" s="132"/>
      <c r="CT659" s="132"/>
      <c r="CU659" s="132"/>
      <c r="CW659" s="132"/>
      <c r="CY659" s="132"/>
      <c r="DA659" s="132"/>
      <c r="DB659" s="132"/>
      <c r="DD659" s="132"/>
      <c r="DE659" s="132"/>
      <c r="DF659" s="132"/>
      <c r="DH659" s="132"/>
      <c r="DJ659" s="132"/>
      <c r="DK659" s="132"/>
      <c r="DL659" s="132"/>
      <c r="DM659" s="132"/>
      <c r="DN659" s="132"/>
      <c r="DO659" s="132"/>
      <c r="DQ659" s="132"/>
      <c r="DR659" s="132"/>
      <c r="DT659" s="132"/>
      <c r="DU659" s="132"/>
      <c r="DV659" s="132"/>
      <c r="DW659" s="132"/>
      <c r="DX659" s="132"/>
      <c r="DY659" s="132"/>
      <c r="DZ659" s="132"/>
      <c r="EA659" s="132"/>
      <c r="EB659" s="132"/>
      <c r="EC659" s="132"/>
    </row>
    <row r="660" spans="14:133">
      <c r="N660" s="131"/>
      <c r="Q660" s="132"/>
      <c r="S660" s="132"/>
      <c r="U660" s="132"/>
      <c r="V660" s="132"/>
      <c r="X660" s="132"/>
      <c r="Z660" s="132"/>
      <c r="AB660" s="132"/>
      <c r="AC660" s="132"/>
      <c r="AD660" s="132"/>
      <c r="AF660" s="132"/>
      <c r="AG660" s="132"/>
      <c r="AI660" s="132"/>
      <c r="AK660" s="132"/>
      <c r="AM660" s="132"/>
      <c r="AO660" s="132"/>
      <c r="AP660" s="132"/>
      <c r="AQ660" s="132"/>
      <c r="AS660" s="132"/>
      <c r="AU660" s="132"/>
      <c r="AW660" s="132"/>
      <c r="AX660" s="132"/>
      <c r="AZ660" s="132"/>
      <c r="BB660" s="132"/>
      <c r="BD660" s="132"/>
      <c r="BF660" s="132"/>
      <c r="BH660" s="132"/>
      <c r="BJ660" s="132"/>
      <c r="BL660" s="132"/>
      <c r="BM660" s="132"/>
      <c r="BN660" s="132"/>
      <c r="BO660" s="132"/>
      <c r="BQ660" s="132"/>
      <c r="BR660" s="132"/>
      <c r="BS660" s="132"/>
      <c r="BU660" s="132"/>
      <c r="BW660" s="132"/>
      <c r="BY660" s="132"/>
      <c r="CA660" s="132"/>
      <c r="CC660" s="132"/>
      <c r="CF660" s="132"/>
      <c r="CG660" s="132"/>
      <c r="CI660" s="132"/>
      <c r="CK660" s="132"/>
      <c r="CM660" s="132"/>
      <c r="CO660" s="132"/>
      <c r="CQ660" s="132"/>
      <c r="CR660" s="132"/>
      <c r="CT660" s="132"/>
      <c r="CU660" s="132"/>
      <c r="CW660" s="132"/>
      <c r="CY660" s="132"/>
      <c r="DA660" s="132"/>
      <c r="DB660" s="132"/>
      <c r="DD660" s="132"/>
      <c r="DE660" s="132"/>
      <c r="DF660" s="132"/>
      <c r="DH660" s="132"/>
      <c r="DJ660" s="132"/>
      <c r="DK660" s="132"/>
      <c r="DL660" s="132"/>
      <c r="DM660" s="132"/>
      <c r="DN660" s="132"/>
      <c r="DO660" s="132"/>
      <c r="DQ660" s="132"/>
      <c r="DR660" s="132"/>
      <c r="DT660" s="132"/>
      <c r="DU660" s="132"/>
      <c r="DV660" s="132"/>
      <c r="DW660" s="132"/>
      <c r="DX660" s="132"/>
      <c r="DY660" s="132"/>
      <c r="DZ660" s="132"/>
      <c r="EA660" s="132"/>
      <c r="EB660" s="132"/>
      <c r="EC660" s="132"/>
    </row>
    <row r="661" spans="14:133">
      <c r="N661" s="131"/>
      <c r="Q661" s="132"/>
      <c r="S661" s="132"/>
      <c r="U661" s="132"/>
      <c r="V661" s="132"/>
      <c r="X661" s="132"/>
      <c r="Z661" s="132"/>
      <c r="AB661" s="132"/>
      <c r="AC661" s="132"/>
      <c r="AD661" s="132"/>
      <c r="AF661" s="132"/>
      <c r="AG661" s="132"/>
      <c r="AI661" s="132"/>
      <c r="AK661" s="132"/>
      <c r="AM661" s="132"/>
      <c r="AO661" s="132"/>
      <c r="AP661" s="132"/>
      <c r="AQ661" s="132"/>
      <c r="AS661" s="132"/>
      <c r="AU661" s="132"/>
      <c r="AW661" s="132"/>
      <c r="AX661" s="132"/>
      <c r="AZ661" s="132"/>
      <c r="BB661" s="132"/>
      <c r="BD661" s="132"/>
      <c r="BF661" s="132"/>
      <c r="BH661" s="132"/>
      <c r="BJ661" s="132"/>
      <c r="BL661" s="132"/>
      <c r="BM661" s="132"/>
      <c r="BN661" s="132"/>
      <c r="BO661" s="132"/>
      <c r="BQ661" s="132"/>
      <c r="BR661" s="132"/>
      <c r="BS661" s="132"/>
      <c r="BU661" s="132"/>
      <c r="BW661" s="132"/>
      <c r="BY661" s="132"/>
      <c r="CA661" s="132"/>
      <c r="CC661" s="132"/>
      <c r="CF661" s="132"/>
      <c r="CG661" s="132"/>
      <c r="CI661" s="132"/>
      <c r="CK661" s="132"/>
      <c r="CM661" s="132"/>
      <c r="CO661" s="132"/>
      <c r="CQ661" s="132"/>
      <c r="CR661" s="132"/>
      <c r="CT661" s="132"/>
      <c r="CU661" s="132"/>
      <c r="CW661" s="132"/>
      <c r="CY661" s="132"/>
      <c r="DA661" s="132"/>
      <c r="DB661" s="132"/>
      <c r="DD661" s="132"/>
      <c r="DE661" s="132"/>
      <c r="DF661" s="132"/>
      <c r="DH661" s="132"/>
      <c r="DJ661" s="132"/>
      <c r="DK661" s="132"/>
      <c r="DL661" s="132"/>
      <c r="DM661" s="132"/>
      <c r="DN661" s="132"/>
      <c r="DO661" s="132"/>
      <c r="DQ661" s="132"/>
      <c r="DR661" s="132"/>
      <c r="DT661" s="132"/>
      <c r="DU661" s="132"/>
      <c r="DV661" s="132"/>
      <c r="DW661" s="132"/>
      <c r="DX661" s="132"/>
      <c r="DY661" s="132"/>
      <c r="DZ661" s="132"/>
      <c r="EA661" s="132"/>
      <c r="EB661" s="132"/>
      <c r="EC661" s="132"/>
    </row>
    <row r="662" spans="14:133">
      <c r="N662" s="131"/>
      <c r="Q662" s="132"/>
      <c r="S662" s="132"/>
      <c r="U662" s="132"/>
      <c r="V662" s="132"/>
      <c r="X662" s="132"/>
      <c r="Z662" s="132"/>
      <c r="AB662" s="132"/>
      <c r="AC662" s="132"/>
      <c r="AD662" s="132"/>
      <c r="AF662" s="132"/>
      <c r="AG662" s="132"/>
      <c r="AI662" s="132"/>
      <c r="AK662" s="132"/>
      <c r="AM662" s="132"/>
      <c r="AO662" s="132"/>
      <c r="AP662" s="132"/>
      <c r="AQ662" s="132"/>
      <c r="AS662" s="132"/>
      <c r="AU662" s="132"/>
      <c r="AW662" s="132"/>
      <c r="AX662" s="132"/>
      <c r="AZ662" s="132"/>
      <c r="BB662" s="132"/>
      <c r="BD662" s="132"/>
      <c r="BF662" s="132"/>
      <c r="BH662" s="132"/>
      <c r="BJ662" s="132"/>
      <c r="BL662" s="132"/>
      <c r="BM662" s="132"/>
      <c r="BN662" s="132"/>
      <c r="BO662" s="132"/>
      <c r="BQ662" s="132"/>
      <c r="BR662" s="132"/>
      <c r="BS662" s="132"/>
      <c r="BU662" s="132"/>
      <c r="BW662" s="132"/>
      <c r="BY662" s="132"/>
      <c r="CA662" s="132"/>
      <c r="CC662" s="132"/>
      <c r="CF662" s="132"/>
      <c r="CG662" s="132"/>
      <c r="CI662" s="132"/>
      <c r="CK662" s="132"/>
      <c r="CM662" s="132"/>
      <c r="CO662" s="132"/>
      <c r="CQ662" s="132"/>
      <c r="CR662" s="132"/>
      <c r="CT662" s="132"/>
      <c r="CU662" s="132"/>
      <c r="CW662" s="132"/>
      <c r="CY662" s="132"/>
      <c r="DA662" s="132"/>
      <c r="DB662" s="132"/>
      <c r="DD662" s="132"/>
      <c r="DE662" s="132"/>
      <c r="DF662" s="132"/>
      <c r="DH662" s="132"/>
      <c r="DJ662" s="132"/>
      <c r="DK662" s="132"/>
      <c r="DL662" s="132"/>
      <c r="DM662" s="132"/>
      <c r="DN662" s="132"/>
      <c r="DO662" s="132"/>
      <c r="DQ662" s="132"/>
      <c r="DR662" s="132"/>
      <c r="DT662" s="132"/>
      <c r="DU662" s="132"/>
      <c r="DV662" s="132"/>
      <c r="DW662" s="132"/>
      <c r="DX662" s="132"/>
      <c r="DY662" s="132"/>
      <c r="DZ662" s="132"/>
      <c r="EA662" s="132"/>
      <c r="EB662" s="132"/>
      <c r="EC662" s="132"/>
    </row>
    <row r="663" spans="14:133">
      <c r="N663" s="131"/>
      <c r="Q663" s="132"/>
      <c r="S663" s="132"/>
      <c r="U663" s="132"/>
      <c r="V663" s="132"/>
      <c r="X663" s="132"/>
      <c r="Z663" s="132"/>
      <c r="AB663" s="132"/>
      <c r="AC663" s="132"/>
      <c r="AD663" s="132"/>
      <c r="AF663" s="132"/>
      <c r="AG663" s="132"/>
      <c r="AI663" s="132"/>
      <c r="AK663" s="132"/>
      <c r="AM663" s="132"/>
      <c r="AO663" s="132"/>
      <c r="AP663" s="132"/>
      <c r="AQ663" s="132"/>
      <c r="AS663" s="132"/>
      <c r="AU663" s="132"/>
      <c r="AW663" s="132"/>
      <c r="AX663" s="132"/>
      <c r="AZ663" s="132"/>
      <c r="BB663" s="132"/>
      <c r="BD663" s="132"/>
      <c r="BF663" s="132"/>
      <c r="BH663" s="132"/>
      <c r="BJ663" s="132"/>
      <c r="BL663" s="132"/>
      <c r="BM663" s="132"/>
      <c r="BN663" s="132"/>
      <c r="BO663" s="132"/>
      <c r="BQ663" s="132"/>
      <c r="BR663" s="132"/>
      <c r="BS663" s="132"/>
      <c r="BU663" s="132"/>
      <c r="BW663" s="132"/>
      <c r="BY663" s="132"/>
      <c r="CA663" s="132"/>
      <c r="CC663" s="132"/>
      <c r="CF663" s="132"/>
      <c r="CG663" s="132"/>
      <c r="CI663" s="132"/>
      <c r="CK663" s="132"/>
      <c r="CM663" s="132"/>
      <c r="CO663" s="132"/>
      <c r="CQ663" s="132"/>
      <c r="CR663" s="132"/>
      <c r="CT663" s="132"/>
      <c r="CU663" s="132"/>
      <c r="CW663" s="132"/>
      <c r="CY663" s="132"/>
      <c r="DA663" s="132"/>
      <c r="DB663" s="132"/>
      <c r="DD663" s="132"/>
      <c r="DE663" s="132"/>
      <c r="DF663" s="132"/>
      <c r="DH663" s="132"/>
      <c r="DJ663" s="132"/>
      <c r="DK663" s="132"/>
      <c r="DL663" s="132"/>
      <c r="DM663" s="132"/>
      <c r="DN663" s="132"/>
      <c r="DO663" s="132"/>
      <c r="DQ663" s="132"/>
      <c r="DR663" s="132"/>
      <c r="DT663" s="132"/>
      <c r="DU663" s="132"/>
      <c r="DV663" s="132"/>
      <c r="DW663" s="132"/>
      <c r="DX663" s="132"/>
      <c r="DY663" s="132"/>
      <c r="DZ663" s="132"/>
      <c r="EA663" s="132"/>
      <c r="EB663" s="132"/>
      <c r="EC663" s="132"/>
    </row>
    <row r="664" spans="14:133">
      <c r="N664" s="131"/>
      <c r="Q664" s="132"/>
      <c r="S664" s="132"/>
      <c r="U664" s="132"/>
      <c r="V664" s="132"/>
      <c r="X664" s="132"/>
      <c r="Z664" s="132"/>
      <c r="AB664" s="132"/>
      <c r="AC664" s="132"/>
      <c r="AD664" s="132"/>
      <c r="AF664" s="132"/>
      <c r="AG664" s="132"/>
      <c r="AI664" s="132"/>
      <c r="AK664" s="132"/>
      <c r="AM664" s="132"/>
      <c r="AO664" s="132"/>
      <c r="AP664" s="132"/>
      <c r="AQ664" s="132"/>
      <c r="AS664" s="132"/>
      <c r="AU664" s="132"/>
      <c r="AW664" s="132"/>
      <c r="AX664" s="132"/>
      <c r="AZ664" s="132"/>
      <c r="BB664" s="132"/>
      <c r="BD664" s="132"/>
      <c r="BF664" s="132"/>
      <c r="BH664" s="132"/>
      <c r="BJ664" s="132"/>
      <c r="BL664" s="132"/>
      <c r="BM664" s="132"/>
      <c r="BN664" s="132"/>
      <c r="BO664" s="132"/>
      <c r="BQ664" s="132"/>
      <c r="BR664" s="132"/>
      <c r="BS664" s="132"/>
      <c r="BU664" s="132"/>
      <c r="BW664" s="132"/>
      <c r="BY664" s="132"/>
      <c r="CA664" s="132"/>
      <c r="CC664" s="132"/>
      <c r="CF664" s="132"/>
      <c r="CG664" s="132"/>
      <c r="CI664" s="132"/>
      <c r="CK664" s="132"/>
      <c r="CM664" s="132"/>
      <c r="CO664" s="132"/>
      <c r="CQ664" s="132"/>
      <c r="CR664" s="132"/>
      <c r="CT664" s="132"/>
      <c r="CU664" s="132"/>
      <c r="CW664" s="132"/>
      <c r="CY664" s="132"/>
      <c r="DA664" s="132"/>
      <c r="DB664" s="132"/>
      <c r="DD664" s="132"/>
      <c r="DE664" s="132"/>
      <c r="DF664" s="132"/>
      <c r="DH664" s="132"/>
      <c r="DJ664" s="132"/>
      <c r="DK664" s="132"/>
      <c r="DL664" s="132"/>
      <c r="DM664" s="132"/>
      <c r="DN664" s="132"/>
      <c r="DO664" s="132"/>
      <c r="DQ664" s="132"/>
      <c r="DR664" s="132"/>
      <c r="DT664" s="132"/>
      <c r="DU664" s="132"/>
      <c r="DV664" s="132"/>
      <c r="DW664" s="132"/>
      <c r="DX664" s="132"/>
      <c r="DY664" s="132"/>
      <c r="DZ664" s="132"/>
      <c r="EA664" s="132"/>
      <c r="EB664" s="132"/>
      <c r="EC664" s="132"/>
    </row>
    <row r="665" spans="14:133">
      <c r="N665" s="131"/>
      <c r="Q665" s="132"/>
      <c r="S665" s="132"/>
      <c r="U665" s="132"/>
      <c r="V665" s="132"/>
      <c r="X665" s="132"/>
      <c r="Z665" s="132"/>
      <c r="AB665" s="132"/>
      <c r="AC665" s="132"/>
      <c r="AD665" s="132"/>
      <c r="AF665" s="132"/>
      <c r="AG665" s="132"/>
      <c r="AI665" s="132"/>
      <c r="AK665" s="132"/>
      <c r="AM665" s="132"/>
      <c r="AO665" s="132"/>
      <c r="AP665" s="132"/>
      <c r="AQ665" s="132"/>
      <c r="AS665" s="132"/>
      <c r="AU665" s="132"/>
      <c r="AW665" s="132"/>
      <c r="AX665" s="132"/>
      <c r="AZ665" s="132"/>
      <c r="BB665" s="132"/>
      <c r="BD665" s="132"/>
      <c r="BF665" s="132"/>
      <c r="BH665" s="132"/>
      <c r="BJ665" s="132"/>
      <c r="BL665" s="132"/>
      <c r="BM665" s="132"/>
      <c r="BN665" s="132"/>
      <c r="BO665" s="132"/>
      <c r="BQ665" s="132"/>
      <c r="BR665" s="132"/>
      <c r="BS665" s="132"/>
      <c r="BU665" s="132"/>
      <c r="BW665" s="132"/>
      <c r="BY665" s="132"/>
      <c r="CA665" s="132"/>
      <c r="CC665" s="132"/>
      <c r="CF665" s="132"/>
      <c r="CG665" s="132"/>
      <c r="CI665" s="132"/>
      <c r="CK665" s="132"/>
      <c r="CM665" s="132"/>
      <c r="CO665" s="132"/>
      <c r="CQ665" s="132"/>
      <c r="CR665" s="132"/>
      <c r="CT665" s="132"/>
      <c r="CU665" s="132"/>
      <c r="CW665" s="132"/>
      <c r="CY665" s="132"/>
      <c r="DA665" s="132"/>
      <c r="DB665" s="132"/>
      <c r="DD665" s="132"/>
      <c r="DE665" s="132"/>
      <c r="DF665" s="132"/>
      <c r="DH665" s="132"/>
      <c r="DJ665" s="132"/>
      <c r="DK665" s="132"/>
      <c r="DL665" s="132"/>
      <c r="DM665" s="132"/>
      <c r="DN665" s="132"/>
      <c r="DO665" s="132"/>
      <c r="DQ665" s="132"/>
      <c r="DR665" s="132"/>
      <c r="DT665" s="132"/>
      <c r="DU665" s="132"/>
      <c r="DV665" s="132"/>
      <c r="DW665" s="132"/>
      <c r="DX665" s="132"/>
      <c r="DY665" s="132"/>
      <c r="DZ665" s="132"/>
      <c r="EA665" s="132"/>
      <c r="EB665" s="132"/>
      <c r="EC665" s="132"/>
    </row>
    <row r="666" spans="14:133">
      <c r="N666" s="131"/>
      <c r="Q666" s="132"/>
      <c r="S666" s="132"/>
      <c r="U666" s="132"/>
      <c r="V666" s="132"/>
      <c r="X666" s="132"/>
      <c r="Z666" s="132"/>
      <c r="AB666" s="132"/>
      <c r="AC666" s="132"/>
      <c r="AD666" s="132"/>
      <c r="AF666" s="132"/>
      <c r="AG666" s="132"/>
      <c r="AI666" s="132"/>
      <c r="AK666" s="132"/>
      <c r="AM666" s="132"/>
      <c r="AO666" s="132"/>
      <c r="AP666" s="132"/>
      <c r="AQ666" s="132"/>
      <c r="AS666" s="132"/>
      <c r="AU666" s="132"/>
      <c r="AW666" s="132"/>
      <c r="AX666" s="132"/>
      <c r="AZ666" s="132"/>
      <c r="BB666" s="132"/>
      <c r="BD666" s="132"/>
      <c r="BF666" s="132"/>
      <c r="BH666" s="132"/>
      <c r="BJ666" s="132"/>
      <c r="BL666" s="132"/>
      <c r="BM666" s="132"/>
      <c r="BN666" s="132"/>
      <c r="BO666" s="132"/>
      <c r="BQ666" s="132"/>
      <c r="BR666" s="132"/>
      <c r="BS666" s="132"/>
      <c r="BU666" s="132"/>
      <c r="BW666" s="132"/>
      <c r="BY666" s="132"/>
      <c r="CA666" s="132"/>
      <c r="CC666" s="132"/>
      <c r="CF666" s="132"/>
      <c r="CG666" s="132"/>
      <c r="CI666" s="132"/>
      <c r="CK666" s="132"/>
      <c r="CM666" s="132"/>
      <c r="CO666" s="132"/>
      <c r="CQ666" s="132"/>
      <c r="CR666" s="132"/>
      <c r="CT666" s="132"/>
      <c r="CU666" s="132"/>
      <c r="CW666" s="132"/>
      <c r="CY666" s="132"/>
      <c r="DA666" s="132"/>
      <c r="DB666" s="132"/>
      <c r="DD666" s="132"/>
      <c r="DE666" s="132"/>
      <c r="DF666" s="132"/>
      <c r="DH666" s="132"/>
      <c r="DJ666" s="132"/>
      <c r="DK666" s="132"/>
      <c r="DL666" s="132"/>
      <c r="DM666" s="132"/>
      <c r="DN666" s="132"/>
      <c r="DO666" s="132"/>
      <c r="DQ666" s="132"/>
      <c r="DR666" s="132"/>
      <c r="DT666" s="132"/>
      <c r="DU666" s="132"/>
      <c r="DV666" s="132"/>
      <c r="DW666" s="132"/>
      <c r="DX666" s="132"/>
      <c r="DY666" s="132"/>
      <c r="DZ666" s="132"/>
      <c r="EA666" s="132"/>
      <c r="EB666" s="132"/>
      <c r="EC666" s="132"/>
    </row>
    <row r="667" spans="14:133">
      <c r="N667" s="131"/>
      <c r="Q667" s="132"/>
      <c r="S667" s="132"/>
      <c r="U667" s="132"/>
      <c r="V667" s="132"/>
      <c r="X667" s="132"/>
      <c r="Z667" s="132"/>
      <c r="AB667" s="132"/>
      <c r="AC667" s="132"/>
      <c r="AD667" s="132"/>
      <c r="AF667" s="132"/>
      <c r="AG667" s="132"/>
      <c r="AI667" s="132"/>
      <c r="AK667" s="132"/>
      <c r="AM667" s="132"/>
      <c r="AO667" s="132"/>
      <c r="AP667" s="132"/>
      <c r="AQ667" s="132"/>
      <c r="AS667" s="132"/>
      <c r="AU667" s="132"/>
      <c r="AW667" s="132"/>
      <c r="AX667" s="132"/>
      <c r="AZ667" s="132"/>
      <c r="BB667" s="132"/>
      <c r="BD667" s="132"/>
      <c r="BF667" s="132"/>
      <c r="BH667" s="132"/>
      <c r="BJ667" s="132"/>
      <c r="BL667" s="132"/>
      <c r="BM667" s="132"/>
      <c r="BN667" s="132"/>
      <c r="BO667" s="132"/>
      <c r="BQ667" s="132"/>
      <c r="BR667" s="132"/>
      <c r="BS667" s="132"/>
      <c r="BU667" s="132"/>
      <c r="BW667" s="132"/>
      <c r="BY667" s="132"/>
      <c r="CA667" s="132"/>
      <c r="CC667" s="132"/>
      <c r="CF667" s="132"/>
      <c r="CG667" s="132"/>
      <c r="CI667" s="132"/>
      <c r="CK667" s="132"/>
      <c r="CM667" s="132"/>
      <c r="CO667" s="132"/>
      <c r="CQ667" s="132"/>
      <c r="CR667" s="132"/>
      <c r="CT667" s="132"/>
      <c r="CU667" s="132"/>
      <c r="CW667" s="132"/>
      <c r="CY667" s="132"/>
      <c r="DA667" s="132"/>
      <c r="DB667" s="132"/>
      <c r="DD667" s="132"/>
      <c r="DE667" s="132"/>
      <c r="DF667" s="132"/>
      <c r="DH667" s="132"/>
      <c r="DJ667" s="132"/>
      <c r="DK667" s="132"/>
      <c r="DL667" s="132"/>
      <c r="DM667" s="132"/>
      <c r="DN667" s="132"/>
      <c r="DO667" s="132"/>
      <c r="DQ667" s="132"/>
      <c r="DR667" s="132"/>
      <c r="DT667" s="132"/>
      <c r="DU667" s="132"/>
      <c r="DV667" s="132"/>
      <c r="DW667" s="132"/>
      <c r="DX667" s="132"/>
      <c r="DY667" s="132"/>
      <c r="DZ667" s="132"/>
      <c r="EA667" s="132"/>
      <c r="EB667" s="132"/>
      <c r="EC667" s="132"/>
    </row>
    <row r="668" spans="14:133">
      <c r="N668" s="131"/>
      <c r="Q668" s="132"/>
      <c r="S668" s="132"/>
      <c r="U668" s="132"/>
      <c r="V668" s="132"/>
      <c r="X668" s="132"/>
      <c r="Z668" s="132"/>
      <c r="AB668" s="132"/>
      <c r="AC668" s="132"/>
      <c r="AD668" s="132"/>
      <c r="AF668" s="132"/>
      <c r="AG668" s="132"/>
      <c r="AI668" s="132"/>
      <c r="AK668" s="132"/>
      <c r="AM668" s="132"/>
      <c r="AO668" s="132"/>
      <c r="AP668" s="132"/>
      <c r="AQ668" s="132"/>
      <c r="AS668" s="132"/>
      <c r="AU668" s="132"/>
      <c r="AW668" s="132"/>
      <c r="AX668" s="132"/>
      <c r="AZ668" s="132"/>
      <c r="BB668" s="132"/>
      <c r="BD668" s="132"/>
      <c r="BF668" s="132"/>
      <c r="BH668" s="132"/>
      <c r="BJ668" s="132"/>
      <c r="BL668" s="132"/>
      <c r="BM668" s="132"/>
      <c r="BN668" s="132"/>
      <c r="BO668" s="132"/>
      <c r="BQ668" s="132"/>
      <c r="BR668" s="132"/>
      <c r="BS668" s="132"/>
      <c r="BU668" s="132"/>
      <c r="BW668" s="132"/>
      <c r="BY668" s="132"/>
      <c r="CA668" s="132"/>
      <c r="CC668" s="132"/>
      <c r="CF668" s="132"/>
      <c r="CG668" s="132"/>
      <c r="CI668" s="132"/>
      <c r="CK668" s="132"/>
      <c r="CM668" s="132"/>
      <c r="CO668" s="132"/>
      <c r="CQ668" s="132"/>
      <c r="CR668" s="132"/>
      <c r="CT668" s="132"/>
      <c r="CU668" s="132"/>
      <c r="CW668" s="132"/>
      <c r="CY668" s="132"/>
      <c r="DA668" s="132"/>
      <c r="DB668" s="132"/>
      <c r="DD668" s="132"/>
      <c r="DE668" s="132"/>
      <c r="DF668" s="132"/>
      <c r="DH668" s="132"/>
      <c r="DJ668" s="132"/>
      <c r="DK668" s="132"/>
      <c r="DL668" s="132"/>
      <c r="DM668" s="132"/>
      <c r="DN668" s="132"/>
      <c r="DO668" s="132"/>
      <c r="DQ668" s="132"/>
      <c r="DR668" s="132"/>
      <c r="DT668" s="132"/>
      <c r="DU668" s="132"/>
      <c r="DV668" s="132"/>
      <c r="DW668" s="132"/>
      <c r="DX668" s="132"/>
      <c r="DY668" s="132"/>
      <c r="DZ668" s="132"/>
      <c r="EA668" s="132"/>
      <c r="EB668" s="132"/>
      <c r="EC668" s="132"/>
    </row>
    <row r="669" spans="14:133">
      <c r="N669" s="131"/>
      <c r="Q669" s="132"/>
      <c r="S669" s="132"/>
      <c r="U669" s="132"/>
      <c r="V669" s="132"/>
      <c r="X669" s="132"/>
      <c r="Z669" s="132"/>
      <c r="AB669" s="132"/>
      <c r="AC669" s="132"/>
      <c r="AD669" s="132"/>
      <c r="AF669" s="132"/>
      <c r="AG669" s="132"/>
      <c r="AI669" s="132"/>
      <c r="AK669" s="132"/>
      <c r="AM669" s="132"/>
      <c r="AO669" s="132"/>
      <c r="AP669" s="132"/>
      <c r="AQ669" s="132"/>
      <c r="AS669" s="132"/>
      <c r="AU669" s="132"/>
      <c r="AW669" s="132"/>
      <c r="AX669" s="132"/>
      <c r="AZ669" s="132"/>
      <c r="BB669" s="132"/>
      <c r="BD669" s="132"/>
      <c r="BF669" s="132"/>
      <c r="BH669" s="132"/>
      <c r="BJ669" s="132"/>
      <c r="BL669" s="132"/>
      <c r="BM669" s="132"/>
      <c r="BN669" s="132"/>
      <c r="BO669" s="132"/>
      <c r="BQ669" s="132"/>
      <c r="BR669" s="132"/>
      <c r="BS669" s="132"/>
      <c r="BU669" s="132"/>
      <c r="BW669" s="132"/>
      <c r="BY669" s="132"/>
      <c r="CA669" s="132"/>
      <c r="CC669" s="132"/>
      <c r="CF669" s="132"/>
      <c r="CG669" s="132"/>
      <c r="CI669" s="132"/>
      <c r="CK669" s="132"/>
      <c r="CM669" s="132"/>
      <c r="CO669" s="132"/>
      <c r="CQ669" s="132"/>
      <c r="CR669" s="132"/>
      <c r="CT669" s="132"/>
      <c r="CU669" s="132"/>
      <c r="CW669" s="132"/>
      <c r="CY669" s="132"/>
      <c r="DA669" s="132"/>
      <c r="DB669" s="132"/>
      <c r="DD669" s="132"/>
      <c r="DE669" s="132"/>
      <c r="DF669" s="132"/>
      <c r="DH669" s="132"/>
      <c r="DJ669" s="132"/>
      <c r="DK669" s="132"/>
      <c r="DL669" s="132"/>
      <c r="DM669" s="132"/>
      <c r="DN669" s="132"/>
      <c r="DO669" s="132"/>
      <c r="DQ669" s="132"/>
      <c r="DR669" s="132"/>
      <c r="DT669" s="132"/>
      <c r="DU669" s="132"/>
      <c r="DV669" s="132"/>
      <c r="DW669" s="132"/>
      <c r="DX669" s="132"/>
      <c r="DY669" s="132"/>
      <c r="DZ669" s="132"/>
      <c r="EA669" s="132"/>
      <c r="EB669" s="132"/>
      <c r="EC669" s="132"/>
    </row>
    <row r="670" spans="14:133">
      <c r="N670" s="131"/>
      <c r="Q670" s="132"/>
      <c r="S670" s="132"/>
      <c r="U670" s="132"/>
      <c r="V670" s="132"/>
      <c r="X670" s="132"/>
      <c r="Z670" s="132"/>
      <c r="AB670" s="132"/>
      <c r="AC670" s="132"/>
      <c r="AD670" s="132"/>
      <c r="AF670" s="132"/>
      <c r="AG670" s="132"/>
      <c r="AI670" s="132"/>
      <c r="AK670" s="132"/>
      <c r="AM670" s="132"/>
      <c r="AO670" s="132"/>
      <c r="AP670" s="132"/>
      <c r="AQ670" s="132"/>
      <c r="AS670" s="132"/>
      <c r="AU670" s="132"/>
      <c r="AW670" s="132"/>
      <c r="AX670" s="132"/>
      <c r="AZ670" s="132"/>
      <c r="BB670" s="132"/>
      <c r="BD670" s="132"/>
      <c r="BF670" s="132"/>
      <c r="BH670" s="132"/>
      <c r="BJ670" s="132"/>
      <c r="BL670" s="132"/>
      <c r="BM670" s="132"/>
      <c r="BN670" s="132"/>
      <c r="BO670" s="132"/>
      <c r="BQ670" s="132"/>
      <c r="BR670" s="132"/>
      <c r="BS670" s="132"/>
      <c r="BU670" s="132"/>
      <c r="BW670" s="132"/>
      <c r="BY670" s="132"/>
      <c r="CA670" s="132"/>
      <c r="CC670" s="132"/>
      <c r="CF670" s="132"/>
      <c r="CG670" s="132"/>
      <c r="CI670" s="132"/>
      <c r="CK670" s="132"/>
      <c r="CM670" s="132"/>
      <c r="CO670" s="132"/>
      <c r="CQ670" s="132"/>
      <c r="CR670" s="132"/>
      <c r="CT670" s="132"/>
      <c r="CU670" s="132"/>
      <c r="CW670" s="132"/>
      <c r="CY670" s="132"/>
      <c r="DA670" s="132"/>
      <c r="DB670" s="132"/>
      <c r="DD670" s="132"/>
      <c r="DE670" s="132"/>
      <c r="DF670" s="132"/>
      <c r="DH670" s="132"/>
      <c r="DJ670" s="132"/>
      <c r="DK670" s="132"/>
      <c r="DL670" s="132"/>
      <c r="DM670" s="132"/>
      <c r="DN670" s="132"/>
      <c r="DO670" s="132"/>
      <c r="DQ670" s="132"/>
      <c r="DR670" s="132"/>
      <c r="DT670" s="132"/>
      <c r="DU670" s="132"/>
      <c r="DV670" s="132"/>
      <c r="DW670" s="132"/>
      <c r="DX670" s="132"/>
      <c r="DY670" s="132"/>
      <c r="DZ670" s="132"/>
      <c r="EA670" s="132"/>
      <c r="EB670" s="132"/>
      <c r="EC670" s="132"/>
    </row>
    <row r="671" spans="14:133">
      <c r="N671" s="131"/>
      <c r="Q671" s="132"/>
      <c r="S671" s="132"/>
      <c r="U671" s="132"/>
      <c r="V671" s="132"/>
      <c r="X671" s="132"/>
      <c r="Z671" s="132"/>
      <c r="AB671" s="132"/>
      <c r="AC671" s="132"/>
      <c r="AD671" s="132"/>
      <c r="AF671" s="132"/>
      <c r="AG671" s="132"/>
      <c r="AI671" s="132"/>
      <c r="AK671" s="132"/>
      <c r="AM671" s="132"/>
      <c r="AO671" s="132"/>
      <c r="AP671" s="132"/>
      <c r="AQ671" s="132"/>
      <c r="AS671" s="132"/>
      <c r="AU671" s="132"/>
      <c r="AW671" s="132"/>
      <c r="AX671" s="132"/>
      <c r="AZ671" s="132"/>
      <c r="BB671" s="132"/>
      <c r="BD671" s="132"/>
      <c r="BF671" s="132"/>
      <c r="BH671" s="132"/>
      <c r="BJ671" s="132"/>
      <c r="BL671" s="132"/>
      <c r="BM671" s="132"/>
      <c r="BN671" s="132"/>
      <c r="BO671" s="132"/>
      <c r="BQ671" s="132"/>
      <c r="BR671" s="132"/>
      <c r="BS671" s="132"/>
      <c r="BU671" s="132"/>
      <c r="BW671" s="132"/>
      <c r="BY671" s="132"/>
      <c r="CA671" s="132"/>
      <c r="CC671" s="132"/>
      <c r="CF671" s="132"/>
      <c r="CG671" s="132"/>
      <c r="CI671" s="132"/>
      <c r="CK671" s="132"/>
      <c r="CM671" s="132"/>
      <c r="CO671" s="132"/>
      <c r="CQ671" s="132"/>
      <c r="CR671" s="132"/>
      <c r="CT671" s="132"/>
      <c r="CU671" s="132"/>
      <c r="CW671" s="132"/>
      <c r="CY671" s="132"/>
      <c r="DA671" s="132"/>
      <c r="DB671" s="132"/>
      <c r="DD671" s="132"/>
      <c r="DE671" s="132"/>
      <c r="DF671" s="132"/>
      <c r="DH671" s="132"/>
      <c r="DJ671" s="132"/>
      <c r="DK671" s="132"/>
      <c r="DL671" s="132"/>
      <c r="DM671" s="132"/>
      <c r="DN671" s="132"/>
      <c r="DO671" s="132"/>
      <c r="DQ671" s="132"/>
      <c r="DR671" s="132"/>
      <c r="DT671" s="132"/>
      <c r="DU671" s="132"/>
      <c r="DV671" s="132"/>
      <c r="DW671" s="132"/>
      <c r="DX671" s="132"/>
      <c r="DY671" s="132"/>
      <c r="DZ671" s="132"/>
      <c r="EA671" s="132"/>
      <c r="EB671" s="132"/>
      <c r="EC671" s="132"/>
    </row>
    <row r="672" spans="14:133">
      <c r="N672" s="131"/>
      <c r="Q672" s="132"/>
      <c r="S672" s="132"/>
      <c r="U672" s="132"/>
      <c r="V672" s="132"/>
      <c r="X672" s="132"/>
      <c r="Z672" s="132"/>
      <c r="AB672" s="132"/>
      <c r="AC672" s="132"/>
      <c r="AD672" s="132"/>
      <c r="AF672" s="132"/>
      <c r="AG672" s="132"/>
      <c r="AI672" s="132"/>
      <c r="AK672" s="132"/>
      <c r="AM672" s="132"/>
      <c r="AO672" s="132"/>
      <c r="AP672" s="132"/>
      <c r="AQ672" s="132"/>
      <c r="AS672" s="132"/>
      <c r="AU672" s="132"/>
      <c r="AW672" s="132"/>
      <c r="AX672" s="132"/>
      <c r="AZ672" s="132"/>
      <c r="BB672" s="132"/>
      <c r="BD672" s="132"/>
      <c r="BF672" s="132"/>
      <c r="BH672" s="132"/>
      <c r="BJ672" s="132"/>
      <c r="BL672" s="132"/>
      <c r="BM672" s="132"/>
      <c r="BN672" s="132"/>
      <c r="BO672" s="132"/>
      <c r="BQ672" s="132"/>
      <c r="BR672" s="132"/>
      <c r="BS672" s="132"/>
      <c r="BU672" s="132"/>
      <c r="BW672" s="132"/>
      <c r="BY672" s="132"/>
      <c r="CA672" s="132"/>
      <c r="CC672" s="132"/>
      <c r="CF672" s="132"/>
      <c r="CG672" s="132"/>
      <c r="CI672" s="132"/>
      <c r="CK672" s="132"/>
      <c r="CM672" s="132"/>
      <c r="CO672" s="132"/>
      <c r="CQ672" s="132"/>
      <c r="CR672" s="132"/>
      <c r="CT672" s="132"/>
      <c r="CU672" s="132"/>
      <c r="CW672" s="132"/>
      <c r="CY672" s="132"/>
      <c r="DA672" s="132"/>
      <c r="DB672" s="132"/>
      <c r="DD672" s="132"/>
      <c r="DE672" s="132"/>
      <c r="DF672" s="132"/>
      <c r="DH672" s="132"/>
      <c r="DJ672" s="132"/>
      <c r="DK672" s="132"/>
      <c r="DL672" s="132"/>
      <c r="DM672" s="132"/>
      <c r="DN672" s="132"/>
      <c r="DO672" s="132"/>
      <c r="DQ672" s="132"/>
      <c r="DR672" s="132"/>
      <c r="DT672" s="132"/>
      <c r="DU672" s="132"/>
      <c r="DV672" s="132"/>
      <c r="DW672" s="132"/>
      <c r="DX672" s="132"/>
      <c r="DY672" s="132"/>
      <c r="DZ672" s="132"/>
      <c r="EA672" s="132"/>
      <c r="EB672" s="132"/>
      <c r="EC672" s="132"/>
    </row>
    <row r="673" spans="14:133">
      <c r="N673" s="131"/>
      <c r="Q673" s="132"/>
      <c r="S673" s="132"/>
      <c r="U673" s="132"/>
      <c r="V673" s="132"/>
      <c r="X673" s="132"/>
      <c r="Z673" s="132"/>
      <c r="AB673" s="132"/>
      <c r="AC673" s="132"/>
      <c r="AD673" s="132"/>
      <c r="AF673" s="132"/>
      <c r="AG673" s="132"/>
      <c r="AI673" s="132"/>
      <c r="AK673" s="132"/>
      <c r="AM673" s="132"/>
      <c r="AO673" s="132"/>
      <c r="AP673" s="132"/>
      <c r="AQ673" s="132"/>
      <c r="AS673" s="132"/>
      <c r="AU673" s="132"/>
      <c r="AW673" s="132"/>
      <c r="AX673" s="132"/>
      <c r="AZ673" s="132"/>
      <c r="BB673" s="132"/>
      <c r="BD673" s="132"/>
      <c r="BF673" s="132"/>
      <c r="BH673" s="132"/>
      <c r="BJ673" s="132"/>
      <c r="BL673" s="132"/>
      <c r="BM673" s="132"/>
      <c r="BN673" s="132"/>
      <c r="BO673" s="132"/>
      <c r="BQ673" s="132"/>
      <c r="BR673" s="132"/>
      <c r="BS673" s="132"/>
      <c r="BU673" s="132"/>
      <c r="BW673" s="132"/>
      <c r="BY673" s="132"/>
      <c r="CA673" s="132"/>
      <c r="CC673" s="132"/>
      <c r="CF673" s="132"/>
      <c r="CG673" s="132"/>
      <c r="CI673" s="132"/>
      <c r="CK673" s="132"/>
      <c r="CM673" s="132"/>
      <c r="CO673" s="132"/>
      <c r="CQ673" s="132"/>
      <c r="CR673" s="132"/>
      <c r="CT673" s="132"/>
      <c r="CU673" s="132"/>
      <c r="CW673" s="132"/>
      <c r="CY673" s="132"/>
      <c r="DA673" s="132"/>
      <c r="DB673" s="132"/>
      <c r="DD673" s="132"/>
      <c r="DE673" s="132"/>
      <c r="DF673" s="132"/>
      <c r="DH673" s="132"/>
      <c r="DJ673" s="132"/>
      <c r="DK673" s="132"/>
      <c r="DL673" s="132"/>
      <c r="DM673" s="132"/>
      <c r="DN673" s="132"/>
      <c r="DO673" s="132"/>
      <c r="DQ673" s="132"/>
      <c r="DR673" s="132"/>
      <c r="DT673" s="132"/>
      <c r="DU673" s="132"/>
      <c r="DV673" s="132"/>
      <c r="DW673" s="132"/>
      <c r="DX673" s="132"/>
      <c r="DY673" s="132"/>
      <c r="DZ673" s="132"/>
      <c r="EA673" s="132"/>
      <c r="EB673" s="132"/>
      <c r="EC673" s="132"/>
    </row>
    <row r="674" spans="14:133">
      <c r="N674" s="131"/>
      <c r="Q674" s="132"/>
      <c r="S674" s="132"/>
      <c r="U674" s="132"/>
      <c r="V674" s="132"/>
      <c r="X674" s="132"/>
      <c r="Z674" s="132"/>
      <c r="AB674" s="132"/>
      <c r="AC674" s="132"/>
      <c r="AD674" s="132"/>
      <c r="AF674" s="132"/>
      <c r="AG674" s="132"/>
      <c r="AI674" s="132"/>
      <c r="AK674" s="132"/>
      <c r="AM674" s="132"/>
      <c r="AO674" s="132"/>
      <c r="AP674" s="132"/>
      <c r="AQ674" s="132"/>
      <c r="AS674" s="132"/>
      <c r="AU674" s="132"/>
      <c r="AW674" s="132"/>
      <c r="AX674" s="132"/>
      <c r="AZ674" s="132"/>
      <c r="BB674" s="132"/>
      <c r="BD674" s="132"/>
      <c r="BF674" s="132"/>
      <c r="BH674" s="132"/>
      <c r="BJ674" s="132"/>
      <c r="BL674" s="132"/>
      <c r="BM674" s="132"/>
      <c r="BN674" s="132"/>
      <c r="BO674" s="132"/>
      <c r="BQ674" s="132"/>
      <c r="BR674" s="132"/>
      <c r="BS674" s="132"/>
      <c r="BU674" s="132"/>
      <c r="BW674" s="132"/>
      <c r="BY674" s="132"/>
      <c r="CA674" s="132"/>
      <c r="CC674" s="132"/>
      <c r="CF674" s="132"/>
      <c r="CG674" s="132"/>
      <c r="CI674" s="132"/>
      <c r="CK674" s="132"/>
      <c r="CM674" s="132"/>
      <c r="CO674" s="132"/>
      <c r="CQ674" s="132"/>
      <c r="CR674" s="132"/>
      <c r="CT674" s="132"/>
      <c r="CU674" s="132"/>
      <c r="CW674" s="132"/>
      <c r="CY674" s="132"/>
      <c r="DA674" s="132"/>
      <c r="DB674" s="132"/>
      <c r="DD674" s="132"/>
      <c r="DE674" s="132"/>
      <c r="DF674" s="132"/>
      <c r="DH674" s="132"/>
      <c r="DJ674" s="132"/>
      <c r="DK674" s="132"/>
      <c r="DL674" s="132"/>
      <c r="DM674" s="132"/>
      <c r="DN674" s="132"/>
      <c r="DO674" s="132"/>
      <c r="DQ674" s="132"/>
      <c r="DR674" s="132"/>
      <c r="DT674" s="132"/>
      <c r="DU674" s="132"/>
      <c r="DV674" s="132"/>
      <c r="DW674" s="132"/>
      <c r="DX674" s="132"/>
      <c r="DY674" s="132"/>
      <c r="DZ674" s="132"/>
      <c r="EA674" s="132"/>
      <c r="EB674" s="132"/>
      <c r="EC674" s="132"/>
    </row>
    <row r="675" spans="14:133">
      <c r="N675" s="131"/>
      <c r="Q675" s="132"/>
      <c r="S675" s="132"/>
      <c r="U675" s="132"/>
      <c r="V675" s="132"/>
      <c r="X675" s="132"/>
      <c r="Z675" s="132"/>
      <c r="AB675" s="132"/>
      <c r="AC675" s="132"/>
      <c r="AD675" s="132"/>
      <c r="AF675" s="132"/>
      <c r="AG675" s="132"/>
      <c r="AI675" s="132"/>
      <c r="AK675" s="132"/>
      <c r="AM675" s="132"/>
      <c r="AO675" s="132"/>
      <c r="AP675" s="132"/>
      <c r="AQ675" s="132"/>
      <c r="AS675" s="132"/>
      <c r="AU675" s="132"/>
      <c r="AW675" s="132"/>
      <c r="AX675" s="132"/>
      <c r="AZ675" s="132"/>
      <c r="BB675" s="132"/>
      <c r="BD675" s="132"/>
      <c r="BF675" s="132"/>
      <c r="BH675" s="132"/>
      <c r="BJ675" s="132"/>
      <c r="BL675" s="132"/>
      <c r="BM675" s="132"/>
      <c r="BN675" s="132"/>
      <c r="BO675" s="132"/>
      <c r="BQ675" s="132"/>
      <c r="BR675" s="132"/>
      <c r="BS675" s="132"/>
      <c r="BU675" s="132"/>
      <c r="BW675" s="132"/>
      <c r="BY675" s="132"/>
      <c r="CA675" s="132"/>
      <c r="CC675" s="132"/>
      <c r="CF675" s="132"/>
      <c r="CG675" s="132"/>
      <c r="CI675" s="132"/>
      <c r="CK675" s="132"/>
      <c r="CM675" s="132"/>
      <c r="CO675" s="132"/>
      <c r="CQ675" s="132"/>
      <c r="CR675" s="132"/>
      <c r="CT675" s="132"/>
      <c r="CU675" s="132"/>
      <c r="CW675" s="132"/>
      <c r="CY675" s="132"/>
      <c r="DA675" s="132"/>
      <c r="DB675" s="132"/>
      <c r="DD675" s="132"/>
      <c r="DE675" s="132"/>
      <c r="DF675" s="132"/>
      <c r="DH675" s="132"/>
      <c r="DJ675" s="132"/>
      <c r="DK675" s="132"/>
      <c r="DL675" s="132"/>
      <c r="DM675" s="132"/>
      <c r="DN675" s="132"/>
      <c r="DO675" s="132"/>
      <c r="DQ675" s="132"/>
      <c r="DR675" s="132"/>
      <c r="DT675" s="132"/>
      <c r="DU675" s="132"/>
      <c r="DV675" s="132"/>
      <c r="DW675" s="132"/>
      <c r="DX675" s="132"/>
      <c r="DY675" s="132"/>
      <c r="DZ675" s="132"/>
      <c r="EA675" s="132"/>
      <c r="EB675" s="132"/>
      <c r="EC675" s="132"/>
    </row>
    <row r="676" spans="14:133">
      <c r="N676" s="131"/>
      <c r="Q676" s="132"/>
      <c r="S676" s="132"/>
      <c r="U676" s="132"/>
      <c r="V676" s="132"/>
      <c r="X676" s="132"/>
      <c r="Z676" s="132"/>
      <c r="AB676" s="132"/>
      <c r="AC676" s="132"/>
      <c r="AD676" s="132"/>
      <c r="AF676" s="132"/>
      <c r="AG676" s="132"/>
      <c r="AI676" s="132"/>
      <c r="AK676" s="132"/>
      <c r="AM676" s="132"/>
      <c r="AO676" s="132"/>
      <c r="AP676" s="132"/>
      <c r="AQ676" s="132"/>
      <c r="AS676" s="132"/>
      <c r="AU676" s="132"/>
      <c r="AW676" s="132"/>
      <c r="AX676" s="132"/>
      <c r="AZ676" s="132"/>
      <c r="BB676" s="132"/>
      <c r="BD676" s="132"/>
      <c r="BF676" s="132"/>
      <c r="BH676" s="132"/>
      <c r="BJ676" s="132"/>
      <c r="BL676" s="132"/>
      <c r="BM676" s="132"/>
      <c r="BN676" s="132"/>
      <c r="BO676" s="132"/>
      <c r="BQ676" s="132"/>
      <c r="BR676" s="132"/>
      <c r="BS676" s="132"/>
      <c r="BU676" s="132"/>
      <c r="BW676" s="132"/>
      <c r="BY676" s="132"/>
      <c r="CA676" s="132"/>
      <c r="CC676" s="132"/>
      <c r="CF676" s="132"/>
      <c r="CG676" s="132"/>
      <c r="CI676" s="132"/>
      <c r="CK676" s="132"/>
      <c r="CM676" s="132"/>
      <c r="CO676" s="132"/>
      <c r="CQ676" s="132"/>
      <c r="CR676" s="132"/>
      <c r="CT676" s="132"/>
      <c r="CU676" s="132"/>
      <c r="CW676" s="132"/>
      <c r="CY676" s="132"/>
      <c r="DA676" s="132"/>
      <c r="DB676" s="132"/>
      <c r="DD676" s="132"/>
      <c r="DE676" s="132"/>
      <c r="DF676" s="132"/>
      <c r="DH676" s="132"/>
      <c r="DJ676" s="132"/>
      <c r="DK676" s="132"/>
      <c r="DL676" s="132"/>
      <c r="DM676" s="132"/>
      <c r="DN676" s="132"/>
      <c r="DO676" s="132"/>
      <c r="DQ676" s="132"/>
      <c r="DR676" s="132"/>
      <c r="DT676" s="132"/>
      <c r="DU676" s="132"/>
      <c r="DV676" s="132"/>
      <c r="DW676" s="132"/>
      <c r="DX676" s="132"/>
      <c r="DY676" s="132"/>
      <c r="DZ676" s="132"/>
      <c r="EA676" s="132"/>
      <c r="EB676" s="132"/>
      <c r="EC676" s="132"/>
    </row>
    <row r="677" spans="14:133">
      <c r="N677" s="131"/>
      <c r="Q677" s="132"/>
      <c r="S677" s="132"/>
      <c r="U677" s="132"/>
      <c r="V677" s="132"/>
      <c r="X677" s="132"/>
      <c r="Z677" s="132"/>
      <c r="AB677" s="132"/>
      <c r="AC677" s="132"/>
      <c r="AD677" s="132"/>
      <c r="AF677" s="132"/>
      <c r="AG677" s="132"/>
      <c r="AI677" s="132"/>
      <c r="AK677" s="132"/>
      <c r="AM677" s="132"/>
      <c r="AO677" s="132"/>
      <c r="AP677" s="132"/>
      <c r="AQ677" s="132"/>
      <c r="AS677" s="132"/>
      <c r="AU677" s="132"/>
      <c r="AW677" s="132"/>
      <c r="AX677" s="132"/>
      <c r="AZ677" s="132"/>
      <c r="BB677" s="132"/>
      <c r="BD677" s="132"/>
      <c r="BF677" s="132"/>
      <c r="BH677" s="132"/>
      <c r="BJ677" s="132"/>
      <c r="BL677" s="132"/>
      <c r="BM677" s="132"/>
      <c r="BN677" s="132"/>
      <c r="BO677" s="132"/>
      <c r="BQ677" s="132"/>
      <c r="BR677" s="132"/>
      <c r="BS677" s="132"/>
      <c r="BU677" s="132"/>
      <c r="BW677" s="132"/>
      <c r="BY677" s="132"/>
      <c r="CA677" s="132"/>
      <c r="CC677" s="132"/>
      <c r="CF677" s="132"/>
      <c r="CG677" s="132"/>
      <c r="CI677" s="132"/>
      <c r="CK677" s="132"/>
      <c r="CM677" s="132"/>
      <c r="CO677" s="132"/>
      <c r="CQ677" s="132"/>
      <c r="CR677" s="132"/>
      <c r="CT677" s="132"/>
      <c r="CU677" s="132"/>
      <c r="CW677" s="132"/>
      <c r="CY677" s="132"/>
      <c r="DA677" s="132"/>
      <c r="DB677" s="132"/>
      <c r="DD677" s="132"/>
      <c r="DE677" s="132"/>
      <c r="DF677" s="132"/>
      <c r="DH677" s="132"/>
      <c r="DJ677" s="132"/>
      <c r="DK677" s="132"/>
      <c r="DL677" s="132"/>
      <c r="DM677" s="132"/>
      <c r="DN677" s="132"/>
      <c r="DO677" s="132"/>
      <c r="DQ677" s="132"/>
      <c r="DR677" s="132"/>
      <c r="DT677" s="132"/>
      <c r="DU677" s="132"/>
      <c r="DV677" s="132"/>
      <c r="DW677" s="132"/>
      <c r="DX677" s="132"/>
      <c r="DY677" s="132"/>
      <c r="DZ677" s="132"/>
      <c r="EA677" s="132"/>
      <c r="EB677" s="132"/>
      <c r="EC677" s="132"/>
    </row>
    <row r="678" spans="14:133">
      <c r="N678" s="131"/>
      <c r="Q678" s="132"/>
      <c r="S678" s="132"/>
      <c r="U678" s="132"/>
      <c r="V678" s="132"/>
      <c r="X678" s="132"/>
      <c r="Z678" s="132"/>
      <c r="AB678" s="132"/>
      <c r="AC678" s="132"/>
      <c r="AD678" s="132"/>
      <c r="AF678" s="132"/>
      <c r="AG678" s="132"/>
      <c r="AI678" s="132"/>
      <c r="AK678" s="132"/>
      <c r="AM678" s="132"/>
      <c r="AO678" s="132"/>
      <c r="AP678" s="132"/>
      <c r="AQ678" s="132"/>
      <c r="AS678" s="132"/>
      <c r="AU678" s="132"/>
      <c r="AW678" s="132"/>
      <c r="AX678" s="132"/>
      <c r="AZ678" s="132"/>
      <c r="BB678" s="132"/>
      <c r="BD678" s="132"/>
      <c r="BF678" s="132"/>
      <c r="BH678" s="132"/>
      <c r="BJ678" s="132"/>
      <c r="BL678" s="132"/>
      <c r="BM678" s="132"/>
      <c r="BN678" s="132"/>
      <c r="BO678" s="132"/>
      <c r="BQ678" s="132"/>
      <c r="BR678" s="132"/>
      <c r="BS678" s="132"/>
      <c r="BU678" s="132"/>
      <c r="BW678" s="132"/>
      <c r="BY678" s="132"/>
      <c r="CA678" s="132"/>
      <c r="CC678" s="132"/>
      <c r="CF678" s="132"/>
      <c r="CG678" s="132"/>
      <c r="CI678" s="132"/>
      <c r="CK678" s="132"/>
      <c r="CM678" s="132"/>
      <c r="CO678" s="132"/>
      <c r="CQ678" s="132"/>
      <c r="CR678" s="132"/>
      <c r="CT678" s="132"/>
      <c r="CU678" s="132"/>
      <c r="CW678" s="132"/>
      <c r="CY678" s="132"/>
      <c r="DA678" s="132"/>
      <c r="DB678" s="132"/>
      <c r="DD678" s="132"/>
      <c r="DE678" s="132"/>
      <c r="DF678" s="132"/>
      <c r="DH678" s="132"/>
      <c r="DJ678" s="132"/>
      <c r="DK678" s="132"/>
      <c r="DL678" s="132"/>
      <c r="DM678" s="132"/>
      <c r="DN678" s="132"/>
      <c r="DO678" s="132"/>
      <c r="DQ678" s="132"/>
      <c r="DR678" s="132"/>
      <c r="DT678" s="132"/>
      <c r="DU678" s="132"/>
      <c r="DV678" s="132"/>
      <c r="DW678" s="132"/>
      <c r="DX678" s="132"/>
      <c r="DY678" s="132"/>
      <c r="DZ678" s="132"/>
      <c r="EA678" s="132"/>
      <c r="EB678" s="132"/>
      <c r="EC678" s="132"/>
    </row>
    <row r="679" spans="14:133">
      <c r="N679" s="131"/>
      <c r="Q679" s="132"/>
      <c r="S679" s="132"/>
      <c r="U679" s="132"/>
      <c r="V679" s="132"/>
      <c r="X679" s="132"/>
      <c r="Z679" s="132"/>
      <c r="AB679" s="132"/>
      <c r="AC679" s="132"/>
      <c r="AD679" s="132"/>
      <c r="AF679" s="132"/>
      <c r="AG679" s="132"/>
      <c r="AI679" s="132"/>
      <c r="AK679" s="132"/>
      <c r="AM679" s="132"/>
      <c r="AO679" s="132"/>
      <c r="AP679" s="132"/>
      <c r="AQ679" s="132"/>
      <c r="AS679" s="132"/>
      <c r="AU679" s="132"/>
      <c r="AW679" s="132"/>
      <c r="AX679" s="132"/>
      <c r="AZ679" s="132"/>
      <c r="BB679" s="132"/>
      <c r="BD679" s="132"/>
      <c r="BF679" s="132"/>
      <c r="BH679" s="132"/>
      <c r="BJ679" s="132"/>
      <c r="BL679" s="132"/>
      <c r="BM679" s="132"/>
      <c r="BN679" s="132"/>
      <c r="BO679" s="132"/>
      <c r="BQ679" s="132"/>
      <c r="BR679" s="132"/>
      <c r="BS679" s="132"/>
      <c r="BU679" s="132"/>
      <c r="BW679" s="132"/>
      <c r="BY679" s="132"/>
      <c r="CA679" s="132"/>
      <c r="CC679" s="132"/>
      <c r="CF679" s="132"/>
      <c r="CG679" s="132"/>
      <c r="CI679" s="132"/>
      <c r="CK679" s="132"/>
      <c r="CM679" s="132"/>
      <c r="CO679" s="132"/>
      <c r="CQ679" s="132"/>
      <c r="CR679" s="132"/>
      <c r="CT679" s="132"/>
      <c r="CU679" s="132"/>
      <c r="CW679" s="132"/>
      <c r="CY679" s="132"/>
      <c r="DA679" s="132"/>
      <c r="DB679" s="132"/>
      <c r="DD679" s="132"/>
      <c r="DE679" s="132"/>
      <c r="DF679" s="132"/>
      <c r="DH679" s="132"/>
      <c r="DJ679" s="132"/>
      <c r="DK679" s="132"/>
      <c r="DL679" s="132"/>
      <c r="DM679" s="132"/>
      <c r="DN679" s="132"/>
      <c r="DO679" s="132"/>
      <c r="DQ679" s="132"/>
      <c r="DR679" s="132"/>
      <c r="DT679" s="132"/>
      <c r="DU679" s="132"/>
      <c r="DV679" s="132"/>
      <c r="DW679" s="132"/>
      <c r="DX679" s="132"/>
      <c r="DY679" s="132"/>
      <c r="DZ679" s="132"/>
      <c r="EA679" s="132"/>
      <c r="EB679" s="132"/>
      <c r="EC679" s="132"/>
    </row>
    <row r="680" spans="14:133">
      <c r="N680" s="131"/>
      <c r="Q680" s="132"/>
      <c r="S680" s="132"/>
      <c r="U680" s="132"/>
      <c r="V680" s="132"/>
      <c r="X680" s="132"/>
      <c r="Z680" s="132"/>
      <c r="AB680" s="132"/>
      <c r="AC680" s="132"/>
      <c r="AD680" s="132"/>
      <c r="AF680" s="132"/>
      <c r="AG680" s="132"/>
      <c r="AI680" s="132"/>
      <c r="AK680" s="132"/>
      <c r="AM680" s="132"/>
      <c r="AO680" s="132"/>
      <c r="AP680" s="132"/>
      <c r="AQ680" s="132"/>
      <c r="AS680" s="132"/>
      <c r="AU680" s="132"/>
      <c r="AW680" s="132"/>
      <c r="AX680" s="132"/>
      <c r="AZ680" s="132"/>
      <c r="BB680" s="132"/>
      <c r="BD680" s="132"/>
      <c r="BF680" s="132"/>
      <c r="BH680" s="132"/>
      <c r="BJ680" s="132"/>
      <c r="BL680" s="132"/>
      <c r="BM680" s="132"/>
      <c r="BN680" s="132"/>
      <c r="BO680" s="132"/>
      <c r="BQ680" s="132"/>
      <c r="BR680" s="132"/>
      <c r="BS680" s="132"/>
      <c r="BU680" s="132"/>
      <c r="BW680" s="132"/>
      <c r="BY680" s="132"/>
      <c r="CA680" s="132"/>
      <c r="CC680" s="132"/>
      <c r="CF680" s="132"/>
      <c r="CG680" s="132"/>
      <c r="CI680" s="132"/>
      <c r="CK680" s="132"/>
      <c r="CM680" s="132"/>
      <c r="CO680" s="132"/>
      <c r="CQ680" s="132"/>
      <c r="CR680" s="132"/>
      <c r="CT680" s="132"/>
      <c r="CU680" s="132"/>
      <c r="CW680" s="132"/>
      <c r="CY680" s="132"/>
      <c r="DA680" s="132"/>
      <c r="DB680" s="132"/>
      <c r="DD680" s="132"/>
      <c r="DE680" s="132"/>
      <c r="DF680" s="132"/>
      <c r="DH680" s="132"/>
      <c r="DJ680" s="132"/>
      <c r="DK680" s="132"/>
      <c r="DL680" s="132"/>
      <c r="DM680" s="132"/>
      <c r="DN680" s="132"/>
      <c r="DO680" s="132"/>
      <c r="DQ680" s="132"/>
      <c r="DR680" s="132"/>
      <c r="DT680" s="132"/>
      <c r="DU680" s="132"/>
      <c r="DV680" s="132"/>
      <c r="DW680" s="132"/>
      <c r="DX680" s="132"/>
      <c r="DY680" s="132"/>
      <c r="DZ680" s="132"/>
      <c r="EA680" s="132"/>
      <c r="EB680" s="132"/>
      <c r="EC680" s="132"/>
    </row>
    <row r="681" spans="14:133">
      <c r="N681" s="131"/>
      <c r="Q681" s="132"/>
      <c r="S681" s="132"/>
      <c r="U681" s="132"/>
      <c r="V681" s="132"/>
      <c r="X681" s="132"/>
      <c r="Z681" s="132"/>
      <c r="AB681" s="132"/>
      <c r="AC681" s="132"/>
      <c r="AD681" s="132"/>
      <c r="AF681" s="132"/>
      <c r="AG681" s="132"/>
      <c r="AI681" s="132"/>
      <c r="AK681" s="132"/>
      <c r="AM681" s="132"/>
      <c r="AO681" s="132"/>
      <c r="AP681" s="132"/>
      <c r="AQ681" s="132"/>
      <c r="AS681" s="132"/>
      <c r="AU681" s="132"/>
      <c r="AW681" s="132"/>
      <c r="AX681" s="132"/>
      <c r="AZ681" s="132"/>
      <c r="BB681" s="132"/>
      <c r="BD681" s="132"/>
      <c r="BF681" s="132"/>
      <c r="BH681" s="132"/>
      <c r="BJ681" s="132"/>
      <c r="BL681" s="132"/>
      <c r="BM681" s="132"/>
      <c r="BN681" s="132"/>
      <c r="BO681" s="132"/>
      <c r="BQ681" s="132"/>
      <c r="BR681" s="132"/>
      <c r="BS681" s="132"/>
      <c r="BU681" s="132"/>
      <c r="BW681" s="132"/>
      <c r="BY681" s="132"/>
      <c r="CA681" s="132"/>
      <c r="CC681" s="132"/>
      <c r="CF681" s="132"/>
      <c r="CG681" s="132"/>
      <c r="CI681" s="132"/>
      <c r="CK681" s="132"/>
      <c r="CM681" s="132"/>
      <c r="CO681" s="132"/>
      <c r="CQ681" s="132"/>
      <c r="CR681" s="132"/>
      <c r="CT681" s="132"/>
      <c r="CU681" s="132"/>
      <c r="CW681" s="132"/>
      <c r="CY681" s="132"/>
      <c r="DA681" s="132"/>
      <c r="DB681" s="132"/>
      <c r="DD681" s="132"/>
      <c r="DE681" s="132"/>
      <c r="DF681" s="132"/>
      <c r="DH681" s="132"/>
      <c r="DJ681" s="132"/>
      <c r="DK681" s="132"/>
      <c r="DL681" s="132"/>
      <c r="DM681" s="132"/>
      <c r="DN681" s="132"/>
      <c r="DO681" s="132"/>
      <c r="DQ681" s="132"/>
      <c r="DR681" s="132"/>
      <c r="DT681" s="132"/>
      <c r="DU681" s="132"/>
      <c r="DV681" s="132"/>
      <c r="DW681" s="132"/>
      <c r="DX681" s="132"/>
      <c r="DY681" s="132"/>
      <c r="DZ681" s="132"/>
      <c r="EA681" s="132"/>
      <c r="EB681" s="132"/>
      <c r="EC681" s="132"/>
    </row>
    <row r="682" spans="14:133">
      <c r="N682" s="131"/>
      <c r="Q682" s="132"/>
      <c r="S682" s="132"/>
      <c r="U682" s="132"/>
      <c r="V682" s="132"/>
      <c r="X682" s="132"/>
      <c r="Z682" s="132"/>
      <c r="AB682" s="132"/>
      <c r="AC682" s="132"/>
      <c r="AD682" s="132"/>
      <c r="AF682" s="132"/>
      <c r="AG682" s="132"/>
      <c r="AI682" s="132"/>
      <c r="AK682" s="132"/>
      <c r="AM682" s="132"/>
      <c r="AO682" s="132"/>
      <c r="AP682" s="132"/>
      <c r="AQ682" s="132"/>
      <c r="AS682" s="132"/>
      <c r="AU682" s="132"/>
      <c r="AW682" s="132"/>
      <c r="AX682" s="132"/>
      <c r="AZ682" s="132"/>
      <c r="BB682" s="132"/>
      <c r="BD682" s="132"/>
      <c r="BF682" s="132"/>
      <c r="BH682" s="132"/>
      <c r="BJ682" s="132"/>
      <c r="BL682" s="132"/>
      <c r="BM682" s="132"/>
      <c r="BN682" s="132"/>
      <c r="BO682" s="132"/>
      <c r="BQ682" s="132"/>
      <c r="BR682" s="132"/>
      <c r="BS682" s="132"/>
      <c r="BU682" s="132"/>
      <c r="BW682" s="132"/>
      <c r="BY682" s="132"/>
      <c r="CA682" s="132"/>
      <c r="CC682" s="132"/>
      <c r="CF682" s="132"/>
      <c r="CG682" s="132"/>
      <c r="CI682" s="132"/>
      <c r="CK682" s="132"/>
      <c r="CM682" s="132"/>
      <c r="CO682" s="132"/>
      <c r="CQ682" s="132"/>
      <c r="CR682" s="132"/>
      <c r="CT682" s="132"/>
      <c r="CU682" s="132"/>
      <c r="CW682" s="132"/>
      <c r="CY682" s="132"/>
      <c r="DA682" s="132"/>
      <c r="DB682" s="132"/>
      <c r="DD682" s="132"/>
      <c r="DE682" s="132"/>
      <c r="DF682" s="132"/>
      <c r="DH682" s="132"/>
      <c r="DJ682" s="132"/>
      <c r="DK682" s="132"/>
      <c r="DL682" s="132"/>
      <c r="DM682" s="132"/>
      <c r="DN682" s="132"/>
      <c r="DO682" s="132"/>
      <c r="DQ682" s="132"/>
      <c r="DR682" s="132"/>
      <c r="DT682" s="132"/>
      <c r="DU682" s="132"/>
      <c r="DV682" s="132"/>
      <c r="DW682" s="132"/>
      <c r="DX682" s="132"/>
      <c r="DY682" s="132"/>
      <c r="DZ682" s="132"/>
      <c r="EA682" s="132"/>
      <c r="EB682" s="132"/>
      <c r="EC682" s="132"/>
    </row>
    <row r="683" spans="14:133">
      <c r="N683" s="131"/>
      <c r="Q683" s="132"/>
      <c r="S683" s="132"/>
      <c r="U683" s="132"/>
      <c r="V683" s="132"/>
      <c r="X683" s="132"/>
      <c r="Z683" s="132"/>
      <c r="AB683" s="132"/>
      <c r="AC683" s="132"/>
      <c r="AD683" s="132"/>
      <c r="AF683" s="132"/>
      <c r="AG683" s="132"/>
      <c r="AI683" s="132"/>
      <c r="AK683" s="132"/>
      <c r="AM683" s="132"/>
      <c r="AO683" s="132"/>
      <c r="AP683" s="132"/>
      <c r="AQ683" s="132"/>
      <c r="AS683" s="132"/>
      <c r="AU683" s="132"/>
      <c r="AW683" s="132"/>
      <c r="AX683" s="132"/>
      <c r="AZ683" s="132"/>
      <c r="BB683" s="132"/>
      <c r="BD683" s="132"/>
      <c r="BF683" s="132"/>
      <c r="BH683" s="132"/>
      <c r="BJ683" s="132"/>
      <c r="BL683" s="132"/>
      <c r="BM683" s="132"/>
      <c r="BN683" s="132"/>
      <c r="BO683" s="132"/>
      <c r="BQ683" s="132"/>
      <c r="BR683" s="132"/>
      <c r="BS683" s="132"/>
      <c r="BU683" s="132"/>
      <c r="BW683" s="132"/>
      <c r="BY683" s="132"/>
      <c r="CA683" s="132"/>
      <c r="CC683" s="132"/>
      <c r="CF683" s="132"/>
      <c r="CG683" s="132"/>
      <c r="CI683" s="132"/>
      <c r="CK683" s="132"/>
      <c r="CM683" s="132"/>
      <c r="CO683" s="132"/>
      <c r="CQ683" s="132"/>
      <c r="CR683" s="132"/>
      <c r="CT683" s="132"/>
      <c r="CU683" s="132"/>
      <c r="CW683" s="132"/>
      <c r="CY683" s="132"/>
      <c r="DA683" s="132"/>
      <c r="DB683" s="132"/>
      <c r="DD683" s="132"/>
      <c r="DE683" s="132"/>
      <c r="DF683" s="132"/>
      <c r="DH683" s="132"/>
      <c r="DJ683" s="132"/>
      <c r="DK683" s="132"/>
      <c r="DL683" s="132"/>
      <c r="DM683" s="132"/>
      <c r="DN683" s="132"/>
      <c r="DO683" s="132"/>
      <c r="DQ683" s="132"/>
      <c r="DR683" s="132"/>
      <c r="DT683" s="132"/>
      <c r="DU683" s="132"/>
      <c r="DV683" s="132"/>
      <c r="DW683" s="132"/>
      <c r="DX683" s="132"/>
      <c r="DY683" s="132"/>
      <c r="DZ683" s="132"/>
      <c r="EA683" s="132"/>
      <c r="EB683" s="132"/>
      <c r="EC683" s="132"/>
    </row>
    <row r="684" spans="14:133">
      <c r="N684" s="131"/>
      <c r="Q684" s="132"/>
      <c r="S684" s="132"/>
      <c r="U684" s="132"/>
      <c r="V684" s="132"/>
      <c r="X684" s="132"/>
      <c r="Z684" s="132"/>
      <c r="AB684" s="132"/>
      <c r="AC684" s="132"/>
      <c r="AD684" s="132"/>
      <c r="AF684" s="132"/>
      <c r="AG684" s="132"/>
      <c r="AI684" s="132"/>
      <c r="AK684" s="132"/>
      <c r="AM684" s="132"/>
      <c r="AO684" s="132"/>
      <c r="AP684" s="132"/>
      <c r="AQ684" s="132"/>
      <c r="AS684" s="132"/>
      <c r="AU684" s="132"/>
      <c r="AW684" s="132"/>
      <c r="AX684" s="132"/>
      <c r="AZ684" s="132"/>
      <c r="BB684" s="132"/>
      <c r="BD684" s="132"/>
      <c r="BF684" s="132"/>
      <c r="BH684" s="132"/>
      <c r="BJ684" s="132"/>
      <c r="BL684" s="132"/>
      <c r="BM684" s="132"/>
      <c r="BN684" s="132"/>
      <c r="BO684" s="132"/>
      <c r="BQ684" s="132"/>
      <c r="BR684" s="132"/>
      <c r="BS684" s="132"/>
      <c r="BU684" s="132"/>
      <c r="BW684" s="132"/>
      <c r="BY684" s="132"/>
      <c r="CA684" s="132"/>
      <c r="CC684" s="132"/>
      <c r="CF684" s="132"/>
      <c r="CG684" s="132"/>
      <c r="CI684" s="132"/>
      <c r="CK684" s="132"/>
      <c r="CM684" s="132"/>
      <c r="CO684" s="132"/>
      <c r="CQ684" s="132"/>
      <c r="CR684" s="132"/>
      <c r="CT684" s="132"/>
      <c r="CU684" s="132"/>
      <c r="CW684" s="132"/>
      <c r="CY684" s="132"/>
      <c r="DA684" s="132"/>
      <c r="DB684" s="132"/>
      <c r="DD684" s="132"/>
      <c r="DE684" s="132"/>
      <c r="DF684" s="132"/>
      <c r="DH684" s="132"/>
      <c r="DJ684" s="132"/>
      <c r="DK684" s="132"/>
      <c r="DL684" s="132"/>
      <c r="DM684" s="132"/>
      <c r="DN684" s="132"/>
      <c r="DO684" s="132"/>
      <c r="DQ684" s="132"/>
      <c r="DR684" s="132"/>
      <c r="DT684" s="132"/>
      <c r="DU684" s="132"/>
      <c r="DV684" s="132"/>
      <c r="DW684" s="132"/>
      <c r="DX684" s="132"/>
      <c r="DY684" s="132"/>
      <c r="DZ684" s="132"/>
      <c r="EA684" s="132"/>
      <c r="EB684" s="132"/>
      <c r="EC684" s="132"/>
    </row>
    <row r="685" spans="14:133">
      <c r="N685" s="131"/>
      <c r="Q685" s="132"/>
      <c r="S685" s="132"/>
      <c r="U685" s="132"/>
      <c r="V685" s="132"/>
      <c r="X685" s="132"/>
      <c r="Z685" s="132"/>
      <c r="AB685" s="132"/>
      <c r="AC685" s="132"/>
      <c r="AD685" s="132"/>
      <c r="AF685" s="132"/>
      <c r="AG685" s="132"/>
      <c r="AI685" s="132"/>
      <c r="AK685" s="132"/>
      <c r="AM685" s="132"/>
      <c r="AO685" s="132"/>
      <c r="AP685" s="132"/>
      <c r="AQ685" s="132"/>
      <c r="AS685" s="132"/>
      <c r="AU685" s="132"/>
      <c r="AW685" s="132"/>
      <c r="AX685" s="132"/>
      <c r="AZ685" s="132"/>
      <c r="BB685" s="132"/>
      <c r="BD685" s="132"/>
      <c r="BF685" s="132"/>
      <c r="BH685" s="132"/>
      <c r="BJ685" s="132"/>
      <c r="BL685" s="132"/>
      <c r="BM685" s="132"/>
      <c r="BN685" s="132"/>
      <c r="BO685" s="132"/>
      <c r="BQ685" s="132"/>
      <c r="BR685" s="132"/>
      <c r="BS685" s="132"/>
      <c r="BU685" s="132"/>
      <c r="BW685" s="132"/>
      <c r="BY685" s="132"/>
      <c r="CA685" s="132"/>
      <c r="CC685" s="132"/>
      <c r="CF685" s="132"/>
      <c r="CG685" s="132"/>
      <c r="CI685" s="132"/>
      <c r="CK685" s="132"/>
      <c r="CM685" s="132"/>
      <c r="CO685" s="132"/>
      <c r="CQ685" s="132"/>
      <c r="CR685" s="132"/>
      <c r="CT685" s="132"/>
      <c r="CU685" s="132"/>
      <c r="CW685" s="132"/>
      <c r="CY685" s="132"/>
      <c r="DA685" s="132"/>
      <c r="DB685" s="132"/>
      <c r="DD685" s="132"/>
      <c r="DE685" s="132"/>
      <c r="DF685" s="132"/>
      <c r="DH685" s="132"/>
      <c r="DJ685" s="132"/>
      <c r="DK685" s="132"/>
      <c r="DL685" s="132"/>
      <c r="DM685" s="132"/>
      <c r="DN685" s="132"/>
      <c r="DO685" s="132"/>
      <c r="DQ685" s="132"/>
      <c r="DR685" s="132"/>
      <c r="DT685" s="132"/>
      <c r="DU685" s="132"/>
      <c r="DV685" s="132"/>
      <c r="DW685" s="132"/>
      <c r="DX685" s="132"/>
      <c r="DY685" s="132"/>
      <c r="DZ685" s="132"/>
      <c r="EA685" s="132"/>
      <c r="EB685" s="132"/>
      <c r="EC685" s="132"/>
    </row>
    <row r="686" spans="14:133">
      <c r="N686" s="131"/>
      <c r="Q686" s="132"/>
      <c r="S686" s="132"/>
      <c r="U686" s="132"/>
      <c r="V686" s="132"/>
      <c r="X686" s="132"/>
      <c r="Z686" s="132"/>
      <c r="AB686" s="132"/>
      <c r="AC686" s="132"/>
      <c r="AD686" s="132"/>
      <c r="AF686" s="132"/>
      <c r="AG686" s="132"/>
      <c r="AI686" s="132"/>
      <c r="AK686" s="132"/>
      <c r="AM686" s="132"/>
      <c r="AO686" s="132"/>
      <c r="AP686" s="132"/>
      <c r="AQ686" s="132"/>
      <c r="AS686" s="132"/>
      <c r="AU686" s="132"/>
      <c r="AW686" s="132"/>
      <c r="AX686" s="132"/>
      <c r="AZ686" s="132"/>
      <c r="BB686" s="132"/>
      <c r="BD686" s="132"/>
      <c r="BF686" s="132"/>
      <c r="BH686" s="132"/>
      <c r="BJ686" s="132"/>
      <c r="BL686" s="132"/>
      <c r="BM686" s="132"/>
      <c r="BN686" s="132"/>
      <c r="BO686" s="132"/>
      <c r="BQ686" s="132"/>
      <c r="BR686" s="132"/>
      <c r="BS686" s="132"/>
      <c r="BU686" s="132"/>
      <c r="BW686" s="132"/>
      <c r="BY686" s="132"/>
      <c r="CA686" s="132"/>
      <c r="CC686" s="132"/>
      <c r="CF686" s="132"/>
      <c r="CG686" s="132"/>
      <c r="CI686" s="132"/>
      <c r="CK686" s="132"/>
      <c r="CM686" s="132"/>
      <c r="CO686" s="132"/>
      <c r="CQ686" s="132"/>
      <c r="CR686" s="132"/>
      <c r="CT686" s="132"/>
      <c r="CU686" s="132"/>
      <c r="CW686" s="132"/>
      <c r="CY686" s="132"/>
      <c r="DA686" s="132"/>
      <c r="DB686" s="132"/>
      <c r="DD686" s="132"/>
      <c r="DE686" s="132"/>
      <c r="DF686" s="132"/>
      <c r="DH686" s="132"/>
      <c r="DJ686" s="132"/>
      <c r="DK686" s="132"/>
      <c r="DL686" s="132"/>
      <c r="DM686" s="132"/>
      <c r="DN686" s="132"/>
      <c r="DO686" s="132"/>
      <c r="DQ686" s="132"/>
      <c r="DR686" s="132"/>
      <c r="DT686" s="132"/>
      <c r="DU686" s="132"/>
      <c r="DV686" s="132"/>
      <c r="DW686" s="132"/>
      <c r="DX686" s="132"/>
      <c r="DY686" s="132"/>
      <c r="DZ686" s="132"/>
      <c r="EA686" s="132"/>
      <c r="EB686" s="132"/>
      <c r="EC686" s="132"/>
    </row>
    <row r="687" spans="14:133">
      <c r="N687" s="131"/>
      <c r="Q687" s="132"/>
      <c r="S687" s="132"/>
      <c r="U687" s="132"/>
      <c r="V687" s="132"/>
      <c r="X687" s="132"/>
      <c r="Z687" s="132"/>
      <c r="AB687" s="132"/>
      <c r="AC687" s="132"/>
      <c r="AD687" s="132"/>
      <c r="AF687" s="132"/>
      <c r="AG687" s="132"/>
      <c r="AI687" s="132"/>
      <c r="AK687" s="132"/>
      <c r="AM687" s="132"/>
      <c r="AO687" s="132"/>
      <c r="AP687" s="132"/>
      <c r="AQ687" s="132"/>
      <c r="AS687" s="132"/>
      <c r="AU687" s="132"/>
      <c r="AW687" s="132"/>
      <c r="AX687" s="132"/>
      <c r="AZ687" s="132"/>
      <c r="BB687" s="132"/>
      <c r="BD687" s="132"/>
      <c r="BF687" s="132"/>
      <c r="BH687" s="132"/>
      <c r="BJ687" s="132"/>
      <c r="BL687" s="132"/>
      <c r="BM687" s="132"/>
      <c r="BN687" s="132"/>
      <c r="BO687" s="132"/>
      <c r="BQ687" s="132"/>
      <c r="BR687" s="132"/>
      <c r="BS687" s="132"/>
      <c r="BU687" s="132"/>
      <c r="BW687" s="132"/>
      <c r="BY687" s="132"/>
      <c r="CA687" s="132"/>
      <c r="CC687" s="132"/>
      <c r="CF687" s="132"/>
      <c r="CG687" s="132"/>
      <c r="CI687" s="132"/>
      <c r="CK687" s="132"/>
      <c r="CM687" s="132"/>
      <c r="CO687" s="132"/>
      <c r="CQ687" s="132"/>
      <c r="CR687" s="132"/>
      <c r="CT687" s="132"/>
      <c r="CU687" s="132"/>
      <c r="CW687" s="132"/>
      <c r="CY687" s="132"/>
      <c r="DA687" s="132"/>
      <c r="DB687" s="132"/>
      <c r="DD687" s="132"/>
      <c r="DE687" s="132"/>
      <c r="DF687" s="132"/>
      <c r="DH687" s="132"/>
      <c r="DJ687" s="132"/>
      <c r="DK687" s="132"/>
      <c r="DL687" s="132"/>
      <c r="DM687" s="132"/>
      <c r="DN687" s="132"/>
      <c r="DO687" s="132"/>
      <c r="DQ687" s="132"/>
      <c r="DR687" s="132"/>
      <c r="DT687" s="132"/>
      <c r="DU687" s="132"/>
      <c r="DV687" s="132"/>
      <c r="DW687" s="132"/>
      <c r="DX687" s="132"/>
      <c r="DY687" s="132"/>
      <c r="DZ687" s="132"/>
      <c r="EA687" s="132"/>
      <c r="EB687" s="132"/>
      <c r="EC687" s="132"/>
    </row>
    <row r="688" spans="14:133">
      <c r="N688" s="131"/>
      <c r="Q688" s="132"/>
      <c r="S688" s="132"/>
      <c r="U688" s="132"/>
      <c r="V688" s="132"/>
      <c r="X688" s="132"/>
      <c r="Z688" s="132"/>
      <c r="AB688" s="132"/>
      <c r="AC688" s="132"/>
      <c r="AD688" s="132"/>
      <c r="AF688" s="132"/>
      <c r="AG688" s="132"/>
      <c r="AI688" s="132"/>
      <c r="AK688" s="132"/>
      <c r="AM688" s="132"/>
      <c r="AO688" s="132"/>
      <c r="AP688" s="132"/>
      <c r="AQ688" s="132"/>
      <c r="AS688" s="132"/>
      <c r="AU688" s="132"/>
      <c r="AW688" s="132"/>
      <c r="AX688" s="132"/>
      <c r="AZ688" s="132"/>
      <c r="BB688" s="132"/>
      <c r="BD688" s="132"/>
      <c r="BF688" s="132"/>
      <c r="BH688" s="132"/>
      <c r="BJ688" s="132"/>
      <c r="BL688" s="132"/>
      <c r="BM688" s="132"/>
      <c r="BN688" s="132"/>
      <c r="BO688" s="132"/>
      <c r="BQ688" s="132"/>
      <c r="BR688" s="132"/>
      <c r="BS688" s="132"/>
      <c r="BU688" s="132"/>
      <c r="BW688" s="132"/>
      <c r="BY688" s="132"/>
      <c r="CA688" s="132"/>
      <c r="CC688" s="132"/>
      <c r="CF688" s="132"/>
      <c r="CG688" s="132"/>
      <c r="CI688" s="132"/>
      <c r="CK688" s="132"/>
      <c r="CM688" s="132"/>
      <c r="CO688" s="132"/>
      <c r="CQ688" s="132"/>
      <c r="CR688" s="132"/>
      <c r="CT688" s="132"/>
      <c r="CU688" s="132"/>
      <c r="CW688" s="132"/>
      <c r="CY688" s="132"/>
      <c r="DA688" s="132"/>
      <c r="DB688" s="132"/>
      <c r="DD688" s="132"/>
      <c r="DE688" s="132"/>
      <c r="DF688" s="132"/>
      <c r="DH688" s="132"/>
      <c r="DJ688" s="132"/>
      <c r="DK688" s="132"/>
      <c r="DL688" s="132"/>
      <c r="DM688" s="132"/>
      <c r="DN688" s="132"/>
      <c r="DO688" s="132"/>
      <c r="DQ688" s="132"/>
      <c r="DR688" s="132"/>
      <c r="DT688" s="132"/>
      <c r="DU688" s="132"/>
      <c r="DV688" s="132"/>
      <c r="DW688" s="132"/>
      <c r="DX688" s="132"/>
      <c r="DY688" s="132"/>
      <c r="DZ688" s="132"/>
      <c r="EA688" s="132"/>
      <c r="EB688" s="132"/>
      <c r="EC688" s="132"/>
    </row>
    <row r="689" spans="14:133">
      <c r="N689" s="131"/>
      <c r="Q689" s="132"/>
      <c r="S689" s="132"/>
      <c r="U689" s="132"/>
      <c r="V689" s="132"/>
      <c r="X689" s="132"/>
      <c r="Z689" s="132"/>
      <c r="AB689" s="132"/>
      <c r="AC689" s="132"/>
      <c r="AD689" s="132"/>
      <c r="AF689" s="132"/>
      <c r="AG689" s="132"/>
      <c r="AI689" s="132"/>
      <c r="AK689" s="132"/>
      <c r="AM689" s="132"/>
      <c r="AO689" s="132"/>
      <c r="AP689" s="132"/>
      <c r="AQ689" s="132"/>
      <c r="AS689" s="132"/>
      <c r="AU689" s="132"/>
      <c r="AW689" s="132"/>
      <c r="AX689" s="132"/>
      <c r="AZ689" s="132"/>
      <c r="BB689" s="132"/>
      <c r="BD689" s="132"/>
      <c r="BF689" s="132"/>
      <c r="BH689" s="132"/>
      <c r="BJ689" s="132"/>
      <c r="BL689" s="132"/>
      <c r="BM689" s="132"/>
      <c r="BN689" s="132"/>
      <c r="BO689" s="132"/>
      <c r="BQ689" s="132"/>
      <c r="BR689" s="132"/>
      <c r="BS689" s="132"/>
      <c r="BU689" s="132"/>
      <c r="BW689" s="132"/>
      <c r="BY689" s="132"/>
      <c r="CA689" s="132"/>
      <c r="CC689" s="132"/>
      <c r="CF689" s="132"/>
      <c r="CG689" s="132"/>
      <c r="CI689" s="132"/>
      <c r="CK689" s="132"/>
      <c r="CM689" s="132"/>
      <c r="CO689" s="132"/>
      <c r="CQ689" s="132"/>
      <c r="CR689" s="132"/>
      <c r="CT689" s="132"/>
      <c r="CU689" s="132"/>
      <c r="CW689" s="132"/>
      <c r="CY689" s="132"/>
      <c r="DA689" s="132"/>
      <c r="DB689" s="132"/>
      <c r="DD689" s="132"/>
      <c r="DE689" s="132"/>
      <c r="DF689" s="132"/>
      <c r="DH689" s="132"/>
      <c r="DJ689" s="132"/>
      <c r="DK689" s="132"/>
      <c r="DL689" s="132"/>
      <c r="DM689" s="132"/>
      <c r="DN689" s="132"/>
      <c r="DO689" s="132"/>
      <c r="DQ689" s="132"/>
      <c r="DR689" s="132"/>
      <c r="DT689" s="132"/>
      <c r="DU689" s="132"/>
      <c r="DV689" s="132"/>
      <c r="DW689" s="132"/>
      <c r="DX689" s="132"/>
      <c r="DY689" s="132"/>
      <c r="DZ689" s="132"/>
      <c r="EA689" s="132"/>
      <c r="EB689" s="132"/>
      <c r="EC689" s="132"/>
    </row>
    <row r="690" spans="14:133">
      <c r="N690" s="131"/>
      <c r="Q690" s="132"/>
      <c r="S690" s="132"/>
      <c r="U690" s="132"/>
      <c r="V690" s="132"/>
      <c r="X690" s="132"/>
      <c r="Z690" s="132"/>
      <c r="AB690" s="132"/>
      <c r="AC690" s="132"/>
      <c r="AD690" s="132"/>
      <c r="AF690" s="132"/>
      <c r="AG690" s="132"/>
      <c r="AI690" s="132"/>
      <c r="AK690" s="132"/>
      <c r="AM690" s="132"/>
      <c r="AO690" s="132"/>
      <c r="AP690" s="132"/>
      <c r="AQ690" s="132"/>
      <c r="AS690" s="132"/>
      <c r="AU690" s="132"/>
      <c r="AW690" s="132"/>
      <c r="AX690" s="132"/>
      <c r="AZ690" s="132"/>
      <c r="BB690" s="132"/>
      <c r="BD690" s="132"/>
      <c r="BF690" s="132"/>
      <c r="BH690" s="132"/>
      <c r="BJ690" s="132"/>
      <c r="BL690" s="132"/>
      <c r="BM690" s="132"/>
      <c r="BN690" s="132"/>
      <c r="BO690" s="132"/>
      <c r="BQ690" s="132"/>
      <c r="BR690" s="132"/>
      <c r="BS690" s="132"/>
      <c r="BU690" s="132"/>
      <c r="BW690" s="132"/>
      <c r="BY690" s="132"/>
      <c r="CA690" s="132"/>
      <c r="CC690" s="132"/>
      <c r="CF690" s="132"/>
      <c r="CG690" s="132"/>
      <c r="CI690" s="132"/>
      <c r="CK690" s="132"/>
      <c r="CM690" s="132"/>
      <c r="CO690" s="132"/>
      <c r="CQ690" s="132"/>
      <c r="CR690" s="132"/>
      <c r="CT690" s="132"/>
      <c r="CU690" s="132"/>
      <c r="CW690" s="132"/>
      <c r="CY690" s="132"/>
      <c r="DA690" s="132"/>
      <c r="DB690" s="132"/>
      <c r="DD690" s="132"/>
      <c r="DE690" s="132"/>
      <c r="DF690" s="132"/>
      <c r="DH690" s="132"/>
      <c r="DJ690" s="132"/>
      <c r="DK690" s="132"/>
      <c r="DL690" s="132"/>
      <c r="DM690" s="132"/>
      <c r="DN690" s="132"/>
      <c r="DO690" s="132"/>
      <c r="DQ690" s="132"/>
      <c r="DR690" s="132"/>
      <c r="DT690" s="132"/>
      <c r="DU690" s="132"/>
      <c r="DV690" s="132"/>
      <c r="DW690" s="132"/>
      <c r="DX690" s="132"/>
      <c r="DY690" s="132"/>
      <c r="DZ690" s="132"/>
      <c r="EA690" s="132"/>
      <c r="EB690" s="132"/>
      <c r="EC690" s="132"/>
    </row>
    <row r="691" spans="14:133">
      <c r="N691" s="131"/>
      <c r="Q691" s="132"/>
      <c r="S691" s="132"/>
      <c r="U691" s="132"/>
      <c r="V691" s="132"/>
      <c r="X691" s="132"/>
      <c r="Z691" s="132"/>
      <c r="AB691" s="132"/>
      <c r="AC691" s="132"/>
      <c r="AD691" s="132"/>
      <c r="AF691" s="132"/>
      <c r="AG691" s="132"/>
      <c r="AI691" s="132"/>
      <c r="AK691" s="132"/>
      <c r="AM691" s="132"/>
      <c r="AO691" s="132"/>
      <c r="AP691" s="132"/>
      <c r="AQ691" s="132"/>
      <c r="AS691" s="132"/>
      <c r="AU691" s="132"/>
      <c r="AW691" s="132"/>
      <c r="AX691" s="132"/>
      <c r="AZ691" s="132"/>
      <c r="BB691" s="132"/>
      <c r="BD691" s="132"/>
      <c r="BF691" s="132"/>
      <c r="BH691" s="132"/>
      <c r="BJ691" s="132"/>
      <c r="BL691" s="132"/>
      <c r="BM691" s="132"/>
      <c r="BN691" s="132"/>
      <c r="BO691" s="132"/>
      <c r="BQ691" s="132"/>
      <c r="BR691" s="132"/>
      <c r="BS691" s="132"/>
      <c r="BU691" s="132"/>
      <c r="BW691" s="132"/>
      <c r="BY691" s="132"/>
      <c r="CA691" s="132"/>
      <c r="CC691" s="132"/>
      <c r="CF691" s="132"/>
      <c r="CG691" s="132"/>
      <c r="CI691" s="132"/>
      <c r="CK691" s="132"/>
      <c r="CM691" s="132"/>
      <c r="CO691" s="132"/>
      <c r="CQ691" s="132"/>
      <c r="CR691" s="132"/>
      <c r="CT691" s="132"/>
      <c r="CU691" s="132"/>
      <c r="CW691" s="132"/>
      <c r="CY691" s="132"/>
      <c r="DA691" s="132"/>
      <c r="DB691" s="132"/>
      <c r="DD691" s="132"/>
      <c r="DE691" s="132"/>
      <c r="DF691" s="132"/>
      <c r="DH691" s="132"/>
      <c r="DJ691" s="132"/>
      <c r="DK691" s="132"/>
      <c r="DL691" s="132"/>
      <c r="DM691" s="132"/>
      <c r="DN691" s="132"/>
      <c r="DO691" s="132"/>
      <c r="DQ691" s="132"/>
      <c r="DR691" s="132"/>
      <c r="DT691" s="132"/>
      <c r="DU691" s="132"/>
      <c r="DV691" s="132"/>
      <c r="DW691" s="132"/>
      <c r="DX691" s="132"/>
      <c r="DY691" s="132"/>
      <c r="DZ691" s="132"/>
      <c r="EA691" s="132"/>
      <c r="EB691" s="132"/>
      <c r="EC691" s="132"/>
    </row>
    <row r="692" spans="14:133">
      <c r="N692" s="131"/>
      <c r="Q692" s="132"/>
      <c r="S692" s="132"/>
      <c r="U692" s="132"/>
      <c r="V692" s="132"/>
      <c r="X692" s="132"/>
      <c r="Z692" s="132"/>
      <c r="AB692" s="132"/>
      <c r="AC692" s="132"/>
      <c r="AD692" s="132"/>
      <c r="AF692" s="132"/>
      <c r="AG692" s="132"/>
      <c r="AI692" s="132"/>
      <c r="AK692" s="132"/>
      <c r="AM692" s="132"/>
      <c r="AO692" s="132"/>
      <c r="AP692" s="132"/>
      <c r="AQ692" s="132"/>
      <c r="AS692" s="132"/>
      <c r="AU692" s="132"/>
      <c r="AW692" s="132"/>
      <c r="AX692" s="132"/>
      <c r="AZ692" s="132"/>
      <c r="BB692" s="132"/>
      <c r="BD692" s="132"/>
      <c r="BF692" s="132"/>
      <c r="BH692" s="132"/>
      <c r="BJ692" s="132"/>
      <c r="BL692" s="132"/>
      <c r="BM692" s="132"/>
      <c r="BN692" s="132"/>
      <c r="BO692" s="132"/>
      <c r="BQ692" s="132"/>
      <c r="BR692" s="132"/>
      <c r="BS692" s="132"/>
      <c r="BU692" s="132"/>
      <c r="BW692" s="132"/>
      <c r="BY692" s="132"/>
      <c r="CA692" s="132"/>
      <c r="CC692" s="132"/>
      <c r="CF692" s="132"/>
      <c r="CG692" s="132"/>
      <c r="CI692" s="132"/>
      <c r="CK692" s="132"/>
      <c r="CM692" s="132"/>
      <c r="CO692" s="132"/>
      <c r="CQ692" s="132"/>
      <c r="CR692" s="132"/>
      <c r="CT692" s="132"/>
      <c r="CU692" s="132"/>
      <c r="CW692" s="132"/>
      <c r="CY692" s="132"/>
      <c r="DA692" s="132"/>
      <c r="DB692" s="132"/>
      <c r="DD692" s="132"/>
      <c r="DE692" s="132"/>
      <c r="DF692" s="132"/>
      <c r="DH692" s="132"/>
      <c r="DJ692" s="132"/>
      <c r="DK692" s="132"/>
      <c r="DL692" s="132"/>
      <c r="DM692" s="132"/>
      <c r="DN692" s="132"/>
      <c r="DO692" s="132"/>
      <c r="DQ692" s="132"/>
      <c r="DR692" s="132"/>
      <c r="DT692" s="132"/>
      <c r="DU692" s="132"/>
      <c r="DV692" s="132"/>
      <c r="DW692" s="132"/>
      <c r="DX692" s="132"/>
      <c r="DY692" s="132"/>
      <c r="DZ692" s="132"/>
      <c r="EA692" s="132"/>
      <c r="EB692" s="132"/>
      <c r="EC692" s="132"/>
    </row>
    <row r="693" spans="14:133">
      <c r="N693" s="131"/>
      <c r="Q693" s="132"/>
      <c r="S693" s="132"/>
      <c r="U693" s="132"/>
      <c r="V693" s="132"/>
      <c r="X693" s="132"/>
      <c r="Z693" s="132"/>
      <c r="AB693" s="132"/>
      <c r="AC693" s="132"/>
      <c r="AD693" s="132"/>
      <c r="AF693" s="132"/>
      <c r="AG693" s="132"/>
      <c r="AI693" s="132"/>
      <c r="AK693" s="132"/>
      <c r="AM693" s="132"/>
      <c r="AO693" s="132"/>
      <c r="AP693" s="132"/>
      <c r="AQ693" s="132"/>
      <c r="AS693" s="132"/>
      <c r="AU693" s="132"/>
      <c r="AW693" s="132"/>
      <c r="AX693" s="132"/>
      <c r="AZ693" s="132"/>
      <c r="BB693" s="132"/>
      <c r="BD693" s="132"/>
      <c r="BF693" s="132"/>
      <c r="BH693" s="132"/>
      <c r="BJ693" s="132"/>
      <c r="BL693" s="132"/>
      <c r="BM693" s="132"/>
      <c r="BN693" s="132"/>
      <c r="BO693" s="132"/>
      <c r="BQ693" s="132"/>
      <c r="BR693" s="132"/>
      <c r="BS693" s="132"/>
      <c r="BU693" s="132"/>
      <c r="BW693" s="132"/>
      <c r="BY693" s="132"/>
      <c r="CA693" s="132"/>
      <c r="CC693" s="132"/>
      <c r="CF693" s="132"/>
      <c r="CG693" s="132"/>
      <c r="CI693" s="132"/>
      <c r="CK693" s="132"/>
      <c r="CM693" s="132"/>
      <c r="CO693" s="132"/>
      <c r="CQ693" s="132"/>
      <c r="CR693" s="132"/>
      <c r="CT693" s="132"/>
      <c r="CU693" s="132"/>
      <c r="CW693" s="132"/>
      <c r="CY693" s="132"/>
      <c r="DA693" s="132"/>
      <c r="DB693" s="132"/>
      <c r="DD693" s="132"/>
      <c r="DE693" s="132"/>
      <c r="DF693" s="132"/>
      <c r="DH693" s="132"/>
      <c r="DJ693" s="132"/>
      <c r="DK693" s="132"/>
      <c r="DL693" s="132"/>
      <c r="DM693" s="132"/>
      <c r="DN693" s="132"/>
      <c r="DO693" s="132"/>
      <c r="DQ693" s="132"/>
      <c r="DR693" s="132"/>
      <c r="DT693" s="132"/>
      <c r="DU693" s="132"/>
      <c r="DV693" s="132"/>
      <c r="DW693" s="132"/>
      <c r="DX693" s="132"/>
      <c r="DY693" s="132"/>
      <c r="DZ693" s="132"/>
      <c r="EA693" s="132"/>
      <c r="EB693" s="132"/>
      <c r="EC693" s="132"/>
    </row>
    <row r="694" spans="14:133">
      <c r="N694" s="131"/>
      <c r="Q694" s="132"/>
      <c r="S694" s="132"/>
      <c r="U694" s="132"/>
      <c r="V694" s="132"/>
      <c r="X694" s="132"/>
      <c r="Z694" s="132"/>
      <c r="AB694" s="132"/>
      <c r="AC694" s="132"/>
      <c r="AD694" s="132"/>
      <c r="AF694" s="132"/>
      <c r="AG694" s="132"/>
      <c r="AI694" s="132"/>
      <c r="AK694" s="132"/>
      <c r="AM694" s="132"/>
      <c r="AO694" s="132"/>
      <c r="AP694" s="132"/>
      <c r="AQ694" s="132"/>
      <c r="AS694" s="132"/>
      <c r="AU694" s="132"/>
      <c r="AW694" s="132"/>
      <c r="AX694" s="132"/>
      <c r="AZ694" s="132"/>
      <c r="BB694" s="132"/>
      <c r="BD694" s="132"/>
      <c r="BF694" s="132"/>
      <c r="BH694" s="132"/>
      <c r="BJ694" s="132"/>
      <c r="BL694" s="132"/>
      <c r="BM694" s="132"/>
      <c r="BN694" s="132"/>
      <c r="BO694" s="132"/>
      <c r="BQ694" s="132"/>
      <c r="BR694" s="132"/>
      <c r="BS694" s="132"/>
      <c r="BU694" s="132"/>
      <c r="BW694" s="132"/>
      <c r="BY694" s="132"/>
      <c r="CA694" s="132"/>
      <c r="CC694" s="132"/>
      <c r="CF694" s="132"/>
      <c r="CG694" s="132"/>
      <c r="CI694" s="132"/>
      <c r="CK694" s="132"/>
      <c r="CM694" s="132"/>
      <c r="CO694" s="132"/>
      <c r="CQ694" s="132"/>
      <c r="CR694" s="132"/>
      <c r="CT694" s="132"/>
      <c r="CU694" s="132"/>
      <c r="CW694" s="132"/>
      <c r="CY694" s="132"/>
      <c r="DA694" s="132"/>
      <c r="DB694" s="132"/>
      <c r="DD694" s="132"/>
      <c r="DE694" s="132"/>
      <c r="DF694" s="132"/>
      <c r="DH694" s="132"/>
      <c r="DJ694" s="132"/>
      <c r="DK694" s="132"/>
      <c r="DL694" s="132"/>
      <c r="DM694" s="132"/>
      <c r="DN694" s="132"/>
      <c r="DO694" s="132"/>
      <c r="DQ694" s="132"/>
      <c r="DR694" s="132"/>
      <c r="DT694" s="132"/>
      <c r="DU694" s="132"/>
      <c r="DV694" s="132"/>
      <c r="DW694" s="132"/>
      <c r="DX694" s="132"/>
      <c r="DY694" s="132"/>
      <c r="DZ694" s="132"/>
      <c r="EA694" s="132"/>
      <c r="EB694" s="132"/>
      <c r="EC694" s="132"/>
    </row>
    <row r="695" spans="14:133">
      <c r="N695" s="131"/>
      <c r="Q695" s="132"/>
      <c r="S695" s="132"/>
      <c r="U695" s="132"/>
      <c r="V695" s="132"/>
      <c r="X695" s="132"/>
      <c r="Z695" s="132"/>
      <c r="AB695" s="132"/>
      <c r="AC695" s="132"/>
      <c r="AD695" s="132"/>
      <c r="AF695" s="132"/>
      <c r="AG695" s="132"/>
      <c r="AI695" s="132"/>
      <c r="AK695" s="132"/>
      <c r="AM695" s="132"/>
      <c r="AO695" s="132"/>
      <c r="AP695" s="132"/>
      <c r="AQ695" s="132"/>
      <c r="AS695" s="132"/>
      <c r="AU695" s="132"/>
      <c r="AW695" s="132"/>
      <c r="AX695" s="132"/>
      <c r="AZ695" s="132"/>
      <c r="BB695" s="132"/>
      <c r="BD695" s="132"/>
      <c r="BF695" s="132"/>
      <c r="BH695" s="132"/>
      <c r="BJ695" s="132"/>
      <c r="BL695" s="132"/>
      <c r="BM695" s="132"/>
      <c r="BN695" s="132"/>
      <c r="BO695" s="132"/>
      <c r="BQ695" s="132"/>
      <c r="BR695" s="132"/>
      <c r="BS695" s="132"/>
      <c r="BU695" s="132"/>
      <c r="BW695" s="132"/>
      <c r="BY695" s="132"/>
      <c r="CA695" s="132"/>
      <c r="CC695" s="132"/>
      <c r="CF695" s="132"/>
      <c r="CG695" s="132"/>
      <c r="CI695" s="132"/>
      <c r="CK695" s="132"/>
      <c r="CM695" s="132"/>
      <c r="CO695" s="132"/>
      <c r="CQ695" s="132"/>
      <c r="CR695" s="132"/>
      <c r="CT695" s="132"/>
      <c r="CU695" s="132"/>
      <c r="CW695" s="132"/>
      <c r="CY695" s="132"/>
      <c r="DA695" s="132"/>
      <c r="DB695" s="132"/>
      <c r="DD695" s="132"/>
      <c r="DE695" s="132"/>
      <c r="DF695" s="132"/>
      <c r="DH695" s="132"/>
      <c r="DJ695" s="132"/>
      <c r="DK695" s="132"/>
      <c r="DL695" s="132"/>
      <c r="DM695" s="132"/>
      <c r="DN695" s="132"/>
      <c r="DO695" s="132"/>
      <c r="DQ695" s="132"/>
      <c r="DR695" s="132"/>
      <c r="DT695" s="132"/>
      <c r="DU695" s="132"/>
      <c r="DV695" s="132"/>
      <c r="DW695" s="132"/>
      <c r="DX695" s="132"/>
      <c r="DY695" s="132"/>
      <c r="DZ695" s="132"/>
      <c r="EA695" s="132"/>
      <c r="EB695" s="132"/>
      <c r="EC695" s="132"/>
    </row>
    <row r="696" spans="14:133">
      <c r="N696" s="131"/>
      <c r="Q696" s="132"/>
      <c r="S696" s="132"/>
      <c r="U696" s="132"/>
      <c r="V696" s="132"/>
      <c r="X696" s="132"/>
      <c r="Z696" s="132"/>
      <c r="AB696" s="132"/>
      <c r="AC696" s="132"/>
      <c r="AD696" s="132"/>
      <c r="AF696" s="132"/>
      <c r="AG696" s="132"/>
      <c r="AI696" s="132"/>
      <c r="AK696" s="132"/>
      <c r="AM696" s="132"/>
      <c r="AO696" s="132"/>
      <c r="AP696" s="132"/>
      <c r="AQ696" s="132"/>
      <c r="AS696" s="132"/>
      <c r="AU696" s="132"/>
      <c r="AW696" s="132"/>
      <c r="AX696" s="132"/>
      <c r="AZ696" s="132"/>
      <c r="BB696" s="132"/>
      <c r="BD696" s="132"/>
      <c r="BF696" s="132"/>
      <c r="BH696" s="132"/>
      <c r="BJ696" s="132"/>
      <c r="BL696" s="132"/>
      <c r="BM696" s="132"/>
      <c r="BN696" s="132"/>
      <c r="BO696" s="132"/>
      <c r="BQ696" s="132"/>
      <c r="BR696" s="132"/>
      <c r="BS696" s="132"/>
      <c r="BU696" s="132"/>
      <c r="BW696" s="132"/>
      <c r="BY696" s="132"/>
      <c r="CA696" s="132"/>
      <c r="CC696" s="132"/>
      <c r="CF696" s="132"/>
      <c r="CG696" s="132"/>
      <c r="CI696" s="132"/>
      <c r="CK696" s="132"/>
      <c r="CM696" s="132"/>
      <c r="CO696" s="132"/>
      <c r="CQ696" s="132"/>
      <c r="CR696" s="132"/>
      <c r="CT696" s="132"/>
      <c r="CU696" s="132"/>
      <c r="CW696" s="132"/>
      <c r="CY696" s="132"/>
      <c r="DA696" s="132"/>
      <c r="DB696" s="132"/>
      <c r="DD696" s="132"/>
      <c r="DE696" s="132"/>
      <c r="DF696" s="132"/>
      <c r="DH696" s="132"/>
      <c r="DJ696" s="132"/>
      <c r="DK696" s="132"/>
      <c r="DL696" s="132"/>
      <c r="DM696" s="132"/>
      <c r="DN696" s="132"/>
      <c r="DO696" s="132"/>
      <c r="DQ696" s="132"/>
      <c r="DR696" s="132"/>
      <c r="DT696" s="132"/>
      <c r="DU696" s="132"/>
      <c r="DV696" s="132"/>
      <c r="DW696" s="132"/>
      <c r="DX696" s="132"/>
      <c r="DY696" s="132"/>
      <c r="DZ696" s="132"/>
      <c r="EA696" s="132"/>
      <c r="EB696" s="132"/>
      <c r="EC696" s="132"/>
    </row>
    <row r="697" spans="14:133">
      <c r="N697" s="131"/>
      <c r="Q697" s="132"/>
      <c r="S697" s="132"/>
      <c r="U697" s="132"/>
      <c r="V697" s="132"/>
      <c r="X697" s="132"/>
      <c r="Z697" s="132"/>
      <c r="AB697" s="132"/>
      <c r="AC697" s="132"/>
      <c r="AD697" s="132"/>
      <c r="AF697" s="132"/>
      <c r="AG697" s="132"/>
      <c r="AI697" s="132"/>
      <c r="AK697" s="132"/>
      <c r="AM697" s="132"/>
      <c r="AO697" s="132"/>
      <c r="AP697" s="132"/>
      <c r="AQ697" s="132"/>
      <c r="AS697" s="132"/>
      <c r="AU697" s="132"/>
      <c r="AW697" s="132"/>
      <c r="AX697" s="132"/>
      <c r="AZ697" s="132"/>
      <c r="BB697" s="132"/>
      <c r="BD697" s="132"/>
      <c r="BF697" s="132"/>
      <c r="BH697" s="132"/>
      <c r="BJ697" s="132"/>
      <c r="BL697" s="132"/>
      <c r="BM697" s="132"/>
      <c r="BN697" s="132"/>
      <c r="BO697" s="132"/>
      <c r="BQ697" s="132"/>
      <c r="BR697" s="132"/>
      <c r="BS697" s="132"/>
      <c r="BU697" s="132"/>
      <c r="BW697" s="132"/>
      <c r="BY697" s="132"/>
      <c r="CA697" s="132"/>
      <c r="CC697" s="132"/>
      <c r="CF697" s="132"/>
      <c r="CG697" s="132"/>
      <c r="CI697" s="132"/>
      <c r="CK697" s="132"/>
      <c r="CM697" s="132"/>
      <c r="CO697" s="132"/>
      <c r="CQ697" s="132"/>
      <c r="CR697" s="132"/>
      <c r="CT697" s="132"/>
      <c r="CU697" s="132"/>
      <c r="CW697" s="132"/>
      <c r="CY697" s="132"/>
      <c r="DA697" s="132"/>
      <c r="DB697" s="132"/>
      <c r="DD697" s="132"/>
      <c r="DE697" s="132"/>
      <c r="DF697" s="132"/>
      <c r="DH697" s="132"/>
      <c r="DJ697" s="132"/>
      <c r="DK697" s="132"/>
      <c r="DL697" s="132"/>
      <c r="DM697" s="132"/>
      <c r="DN697" s="132"/>
      <c r="DO697" s="132"/>
      <c r="DQ697" s="132"/>
      <c r="DR697" s="132"/>
      <c r="DT697" s="132"/>
      <c r="DU697" s="132"/>
      <c r="DV697" s="132"/>
      <c r="DW697" s="132"/>
      <c r="DX697" s="132"/>
      <c r="DY697" s="132"/>
      <c r="DZ697" s="132"/>
      <c r="EA697" s="132"/>
      <c r="EB697" s="132"/>
      <c r="EC697" s="132"/>
    </row>
    <row r="698" spans="14:133">
      <c r="N698" s="131"/>
      <c r="Q698" s="132"/>
      <c r="S698" s="132"/>
      <c r="U698" s="132"/>
      <c r="V698" s="132"/>
      <c r="X698" s="132"/>
      <c r="Z698" s="132"/>
      <c r="AB698" s="132"/>
      <c r="AC698" s="132"/>
      <c r="AD698" s="132"/>
      <c r="AF698" s="132"/>
      <c r="AG698" s="132"/>
      <c r="AI698" s="132"/>
      <c r="AK698" s="132"/>
      <c r="AM698" s="132"/>
      <c r="AO698" s="132"/>
      <c r="AP698" s="132"/>
      <c r="AQ698" s="132"/>
      <c r="AS698" s="132"/>
      <c r="AU698" s="132"/>
      <c r="AW698" s="132"/>
      <c r="AX698" s="132"/>
      <c r="AZ698" s="132"/>
      <c r="BB698" s="132"/>
      <c r="BD698" s="132"/>
      <c r="BF698" s="132"/>
      <c r="BH698" s="132"/>
      <c r="BJ698" s="132"/>
      <c r="BL698" s="132"/>
      <c r="BM698" s="132"/>
      <c r="BN698" s="132"/>
      <c r="BO698" s="132"/>
      <c r="BQ698" s="132"/>
      <c r="BR698" s="132"/>
      <c r="BS698" s="132"/>
      <c r="BU698" s="132"/>
      <c r="BW698" s="132"/>
      <c r="BY698" s="132"/>
      <c r="CA698" s="132"/>
      <c r="CC698" s="132"/>
      <c r="CF698" s="132"/>
      <c r="CG698" s="132"/>
      <c r="CI698" s="132"/>
      <c r="CK698" s="132"/>
      <c r="CM698" s="132"/>
      <c r="CO698" s="132"/>
      <c r="CQ698" s="132"/>
      <c r="CR698" s="132"/>
      <c r="CT698" s="132"/>
      <c r="CU698" s="132"/>
      <c r="CW698" s="132"/>
      <c r="CY698" s="132"/>
      <c r="DA698" s="132"/>
      <c r="DB698" s="132"/>
      <c r="DD698" s="132"/>
      <c r="DE698" s="132"/>
      <c r="DF698" s="132"/>
      <c r="DH698" s="132"/>
      <c r="DJ698" s="132"/>
      <c r="DK698" s="132"/>
      <c r="DL698" s="132"/>
      <c r="DM698" s="132"/>
      <c r="DN698" s="132"/>
      <c r="DO698" s="132"/>
      <c r="DQ698" s="132"/>
      <c r="DR698" s="132"/>
      <c r="DT698" s="132"/>
      <c r="DU698" s="132"/>
      <c r="DV698" s="132"/>
      <c r="DW698" s="132"/>
      <c r="DX698" s="132"/>
      <c r="DY698" s="132"/>
      <c r="DZ698" s="132"/>
      <c r="EA698" s="132"/>
      <c r="EB698" s="132"/>
      <c r="EC698" s="132"/>
    </row>
    <row r="699" spans="14:133">
      <c r="N699" s="131"/>
      <c r="Q699" s="132"/>
      <c r="S699" s="132"/>
      <c r="U699" s="132"/>
      <c r="V699" s="132"/>
      <c r="X699" s="132"/>
      <c r="Z699" s="132"/>
      <c r="AB699" s="132"/>
      <c r="AC699" s="132"/>
      <c r="AD699" s="132"/>
      <c r="AF699" s="132"/>
      <c r="AG699" s="132"/>
      <c r="AI699" s="132"/>
      <c r="AK699" s="132"/>
      <c r="AM699" s="132"/>
      <c r="AO699" s="132"/>
      <c r="AP699" s="132"/>
      <c r="AQ699" s="132"/>
      <c r="AS699" s="132"/>
      <c r="AU699" s="132"/>
      <c r="AW699" s="132"/>
      <c r="AX699" s="132"/>
      <c r="AZ699" s="132"/>
      <c r="BB699" s="132"/>
      <c r="BD699" s="132"/>
      <c r="BF699" s="132"/>
      <c r="BH699" s="132"/>
      <c r="BJ699" s="132"/>
      <c r="BL699" s="132"/>
      <c r="BM699" s="132"/>
      <c r="BN699" s="132"/>
      <c r="BO699" s="132"/>
      <c r="BQ699" s="132"/>
      <c r="BR699" s="132"/>
      <c r="BS699" s="132"/>
      <c r="BU699" s="132"/>
      <c r="BW699" s="132"/>
      <c r="BY699" s="132"/>
      <c r="CA699" s="132"/>
      <c r="CC699" s="132"/>
      <c r="CF699" s="132"/>
      <c r="CG699" s="132"/>
      <c r="CI699" s="132"/>
      <c r="CK699" s="132"/>
      <c r="CM699" s="132"/>
      <c r="CO699" s="132"/>
      <c r="CQ699" s="132"/>
      <c r="CR699" s="132"/>
      <c r="CT699" s="132"/>
      <c r="CU699" s="132"/>
      <c r="CW699" s="132"/>
      <c r="CY699" s="132"/>
      <c r="DA699" s="132"/>
      <c r="DB699" s="132"/>
      <c r="DD699" s="132"/>
      <c r="DE699" s="132"/>
      <c r="DF699" s="132"/>
      <c r="DH699" s="132"/>
      <c r="DJ699" s="132"/>
      <c r="DK699" s="132"/>
      <c r="DL699" s="132"/>
      <c r="DM699" s="132"/>
      <c r="DN699" s="132"/>
      <c r="DO699" s="132"/>
      <c r="DQ699" s="132"/>
      <c r="DR699" s="132"/>
      <c r="DT699" s="132"/>
      <c r="DU699" s="132"/>
      <c r="DV699" s="132"/>
      <c r="DW699" s="132"/>
      <c r="DX699" s="132"/>
      <c r="DY699" s="132"/>
      <c r="DZ699" s="132"/>
      <c r="EA699" s="132"/>
      <c r="EB699" s="132"/>
      <c r="EC699" s="132"/>
    </row>
    <row r="700" spans="14:133">
      <c r="N700" s="131"/>
      <c r="Q700" s="132"/>
      <c r="S700" s="132"/>
      <c r="U700" s="132"/>
      <c r="V700" s="132"/>
      <c r="X700" s="132"/>
      <c r="Z700" s="132"/>
      <c r="AB700" s="132"/>
      <c r="AC700" s="132"/>
      <c r="AD700" s="132"/>
      <c r="AF700" s="132"/>
      <c r="AG700" s="132"/>
      <c r="AI700" s="132"/>
      <c r="AK700" s="132"/>
      <c r="AM700" s="132"/>
      <c r="AO700" s="132"/>
      <c r="AP700" s="132"/>
      <c r="AQ700" s="132"/>
      <c r="AS700" s="132"/>
      <c r="AU700" s="132"/>
      <c r="AW700" s="132"/>
      <c r="AX700" s="132"/>
      <c r="AZ700" s="132"/>
      <c r="BB700" s="132"/>
      <c r="BD700" s="132"/>
      <c r="BF700" s="132"/>
      <c r="BH700" s="132"/>
      <c r="BJ700" s="132"/>
      <c r="BL700" s="132"/>
      <c r="BM700" s="132"/>
      <c r="BN700" s="132"/>
      <c r="BO700" s="132"/>
      <c r="BQ700" s="132"/>
      <c r="BR700" s="132"/>
      <c r="BS700" s="132"/>
      <c r="BU700" s="132"/>
      <c r="BW700" s="132"/>
      <c r="BY700" s="132"/>
      <c r="CA700" s="132"/>
      <c r="CC700" s="132"/>
      <c r="CF700" s="132"/>
      <c r="CG700" s="132"/>
      <c r="CI700" s="132"/>
      <c r="CK700" s="132"/>
      <c r="CM700" s="132"/>
      <c r="CO700" s="132"/>
      <c r="CQ700" s="132"/>
      <c r="CR700" s="132"/>
      <c r="CT700" s="132"/>
      <c r="CU700" s="132"/>
      <c r="CW700" s="132"/>
      <c r="CY700" s="132"/>
      <c r="DA700" s="132"/>
      <c r="DB700" s="132"/>
      <c r="DD700" s="132"/>
      <c r="DE700" s="132"/>
      <c r="DF700" s="132"/>
      <c r="DH700" s="132"/>
      <c r="DJ700" s="132"/>
      <c r="DK700" s="132"/>
      <c r="DL700" s="132"/>
      <c r="DM700" s="132"/>
      <c r="DN700" s="132"/>
      <c r="DO700" s="132"/>
      <c r="DQ700" s="132"/>
      <c r="DR700" s="132"/>
      <c r="DT700" s="132"/>
      <c r="DU700" s="132"/>
      <c r="DV700" s="132"/>
      <c r="DW700" s="132"/>
      <c r="DX700" s="132"/>
      <c r="DY700" s="132"/>
      <c r="DZ700" s="132"/>
      <c r="EA700" s="132"/>
      <c r="EB700" s="132"/>
      <c r="EC700" s="132"/>
    </row>
    <row r="701" spans="14:133">
      <c r="N701" s="131"/>
      <c r="Q701" s="132"/>
      <c r="S701" s="132"/>
      <c r="U701" s="132"/>
      <c r="V701" s="132"/>
      <c r="X701" s="132"/>
      <c r="Z701" s="132"/>
      <c r="AB701" s="132"/>
      <c r="AC701" s="132"/>
      <c r="AD701" s="132"/>
      <c r="AF701" s="132"/>
      <c r="AG701" s="132"/>
      <c r="AI701" s="132"/>
      <c r="AK701" s="132"/>
      <c r="AM701" s="132"/>
      <c r="AO701" s="132"/>
      <c r="AP701" s="132"/>
      <c r="AQ701" s="132"/>
      <c r="AS701" s="132"/>
      <c r="AU701" s="132"/>
      <c r="AW701" s="132"/>
      <c r="AX701" s="132"/>
      <c r="AZ701" s="132"/>
      <c r="BB701" s="132"/>
      <c r="BD701" s="132"/>
      <c r="BF701" s="132"/>
      <c r="BH701" s="132"/>
      <c r="BJ701" s="132"/>
      <c r="BL701" s="132"/>
      <c r="BM701" s="132"/>
      <c r="BN701" s="132"/>
      <c r="BO701" s="132"/>
      <c r="BQ701" s="132"/>
      <c r="BR701" s="132"/>
      <c r="BS701" s="132"/>
      <c r="BU701" s="132"/>
      <c r="BW701" s="132"/>
      <c r="BY701" s="132"/>
      <c r="CA701" s="132"/>
      <c r="CC701" s="132"/>
      <c r="CF701" s="132"/>
      <c r="CG701" s="132"/>
      <c r="CI701" s="132"/>
      <c r="CK701" s="132"/>
      <c r="CM701" s="132"/>
      <c r="CO701" s="132"/>
      <c r="CQ701" s="132"/>
      <c r="CR701" s="132"/>
      <c r="CT701" s="132"/>
      <c r="CU701" s="132"/>
      <c r="CW701" s="132"/>
      <c r="CY701" s="132"/>
      <c r="DA701" s="132"/>
      <c r="DB701" s="132"/>
      <c r="DD701" s="132"/>
      <c r="DE701" s="132"/>
      <c r="DF701" s="132"/>
      <c r="DH701" s="132"/>
      <c r="DJ701" s="132"/>
      <c r="DK701" s="132"/>
      <c r="DL701" s="132"/>
      <c r="DM701" s="132"/>
      <c r="DN701" s="132"/>
      <c r="DO701" s="132"/>
      <c r="DQ701" s="132"/>
      <c r="DR701" s="132"/>
      <c r="DT701" s="132"/>
      <c r="DU701" s="132"/>
      <c r="DV701" s="132"/>
      <c r="DW701" s="132"/>
      <c r="DX701" s="132"/>
      <c r="DY701" s="132"/>
      <c r="DZ701" s="132"/>
      <c r="EA701" s="132"/>
      <c r="EB701" s="132"/>
      <c r="EC701" s="132"/>
    </row>
    <row r="702" spans="14:133">
      <c r="N702" s="131"/>
      <c r="Q702" s="132"/>
      <c r="S702" s="132"/>
      <c r="U702" s="132"/>
      <c r="V702" s="132"/>
      <c r="X702" s="132"/>
      <c r="Z702" s="132"/>
      <c r="AB702" s="132"/>
      <c r="AC702" s="132"/>
      <c r="AD702" s="132"/>
      <c r="AF702" s="132"/>
      <c r="AG702" s="132"/>
      <c r="AI702" s="132"/>
      <c r="AK702" s="132"/>
      <c r="AM702" s="132"/>
      <c r="AO702" s="132"/>
      <c r="AP702" s="132"/>
      <c r="AQ702" s="132"/>
      <c r="AS702" s="132"/>
      <c r="AU702" s="132"/>
      <c r="AW702" s="132"/>
      <c r="AX702" s="132"/>
      <c r="AZ702" s="132"/>
      <c r="BB702" s="132"/>
      <c r="BD702" s="132"/>
      <c r="BF702" s="132"/>
      <c r="BH702" s="132"/>
      <c r="BJ702" s="132"/>
      <c r="BL702" s="132"/>
      <c r="BM702" s="132"/>
      <c r="BN702" s="132"/>
      <c r="BO702" s="132"/>
      <c r="BQ702" s="132"/>
      <c r="BR702" s="132"/>
      <c r="BS702" s="132"/>
      <c r="BU702" s="132"/>
      <c r="BW702" s="132"/>
      <c r="BY702" s="132"/>
      <c r="CA702" s="132"/>
      <c r="CC702" s="132"/>
      <c r="CF702" s="132"/>
      <c r="CG702" s="132"/>
      <c r="CI702" s="132"/>
      <c r="CK702" s="132"/>
      <c r="CM702" s="132"/>
      <c r="CO702" s="132"/>
      <c r="CQ702" s="132"/>
      <c r="CR702" s="132"/>
      <c r="CT702" s="132"/>
      <c r="CU702" s="132"/>
      <c r="CW702" s="132"/>
      <c r="CY702" s="132"/>
      <c r="DA702" s="132"/>
      <c r="DB702" s="132"/>
      <c r="DD702" s="132"/>
      <c r="DE702" s="132"/>
      <c r="DF702" s="132"/>
      <c r="DH702" s="132"/>
      <c r="DJ702" s="132"/>
      <c r="DK702" s="132"/>
      <c r="DL702" s="132"/>
      <c r="DM702" s="132"/>
      <c r="DN702" s="132"/>
      <c r="DO702" s="132"/>
      <c r="DQ702" s="132"/>
      <c r="DR702" s="132"/>
      <c r="DT702" s="132"/>
      <c r="DU702" s="132"/>
      <c r="DV702" s="132"/>
      <c r="DW702" s="132"/>
      <c r="DX702" s="132"/>
      <c r="DY702" s="132"/>
      <c r="DZ702" s="132"/>
      <c r="EA702" s="132"/>
      <c r="EB702" s="132"/>
      <c r="EC702" s="132"/>
    </row>
    <row r="703" spans="14:133">
      <c r="N703" s="131"/>
      <c r="Q703" s="132"/>
      <c r="S703" s="132"/>
      <c r="U703" s="132"/>
      <c r="V703" s="132"/>
      <c r="X703" s="132"/>
      <c r="Z703" s="132"/>
      <c r="AB703" s="132"/>
      <c r="AC703" s="132"/>
      <c r="AD703" s="132"/>
      <c r="AF703" s="132"/>
      <c r="AG703" s="132"/>
      <c r="AI703" s="132"/>
      <c r="AK703" s="132"/>
      <c r="AM703" s="132"/>
      <c r="AO703" s="132"/>
      <c r="AP703" s="132"/>
      <c r="AQ703" s="132"/>
      <c r="AS703" s="132"/>
      <c r="AU703" s="132"/>
      <c r="AW703" s="132"/>
      <c r="AX703" s="132"/>
      <c r="AZ703" s="132"/>
      <c r="BB703" s="132"/>
      <c r="BD703" s="132"/>
      <c r="BF703" s="132"/>
      <c r="BH703" s="132"/>
      <c r="BJ703" s="132"/>
      <c r="BL703" s="132"/>
      <c r="BM703" s="132"/>
      <c r="BN703" s="132"/>
      <c r="BO703" s="132"/>
      <c r="BQ703" s="132"/>
      <c r="BR703" s="132"/>
      <c r="BS703" s="132"/>
      <c r="BU703" s="132"/>
      <c r="BW703" s="132"/>
      <c r="BY703" s="132"/>
      <c r="CA703" s="132"/>
      <c r="CC703" s="132"/>
      <c r="CF703" s="132"/>
      <c r="CG703" s="132"/>
      <c r="CI703" s="132"/>
      <c r="CK703" s="132"/>
      <c r="CM703" s="132"/>
      <c r="CO703" s="132"/>
      <c r="CQ703" s="132"/>
      <c r="CR703" s="132"/>
      <c r="CT703" s="132"/>
      <c r="CU703" s="132"/>
      <c r="CW703" s="132"/>
      <c r="CY703" s="132"/>
      <c r="DA703" s="132"/>
      <c r="DB703" s="132"/>
      <c r="DD703" s="132"/>
      <c r="DE703" s="132"/>
      <c r="DF703" s="132"/>
      <c r="DH703" s="132"/>
      <c r="DJ703" s="132"/>
      <c r="DK703" s="132"/>
      <c r="DL703" s="132"/>
      <c r="DM703" s="132"/>
      <c r="DN703" s="132"/>
      <c r="DO703" s="132"/>
      <c r="DQ703" s="132"/>
      <c r="DR703" s="132"/>
      <c r="DT703" s="132"/>
      <c r="DU703" s="132"/>
      <c r="DV703" s="132"/>
      <c r="DW703" s="132"/>
      <c r="DX703" s="132"/>
      <c r="DY703" s="132"/>
      <c r="DZ703" s="132"/>
      <c r="EA703" s="132"/>
      <c r="EB703" s="132"/>
      <c r="EC703" s="132"/>
    </row>
    <row r="704" spans="14:133">
      <c r="N704" s="131"/>
      <c r="Q704" s="132"/>
      <c r="S704" s="132"/>
      <c r="U704" s="132"/>
      <c r="V704" s="132"/>
      <c r="X704" s="132"/>
      <c r="Z704" s="132"/>
      <c r="AB704" s="132"/>
      <c r="AC704" s="132"/>
      <c r="AD704" s="132"/>
      <c r="AF704" s="132"/>
      <c r="AG704" s="132"/>
      <c r="AI704" s="132"/>
      <c r="AK704" s="132"/>
      <c r="AM704" s="132"/>
      <c r="AO704" s="132"/>
      <c r="AP704" s="132"/>
      <c r="AQ704" s="132"/>
      <c r="AS704" s="132"/>
      <c r="AU704" s="132"/>
      <c r="AW704" s="132"/>
      <c r="AX704" s="132"/>
      <c r="AZ704" s="132"/>
      <c r="BB704" s="132"/>
      <c r="BD704" s="132"/>
      <c r="BF704" s="132"/>
      <c r="BH704" s="132"/>
      <c r="BJ704" s="132"/>
      <c r="BL704" s="132"/>
      <c r="BM704" s="132"/>
      <c r="BN704" s="132"/>
      <c r="BO704" s="132"/>
      <c r="BQ704" s="132"/>
      <c r="BR704" s="132"/>
      <c r="BS704" s="132"/>
      <c r="BU704" s="132"/>
      <c r="BW704" s="132"/>
      <c r="BY704" s="132"/>
      <c r="CA704" s="132"/>
      <c r="CC704" s="132"/>
      <c r="CF704" s="132"/>
      <c r="CG704" s="132"/>
      <c r="CI704" s="132"/>
      <c r="CK704" s="132"/>
      <c r="CM704" s="132"/>
      <c r="CO704" s="132"/>
      <c r="CQ704" s="132"/>
      <c r="CR704" s="132"/>
      <c r="CT704" s="132"/>
      <c r="CU704" s="132"/>
      <c r="CW704" s="132"/>
      <c r="CY704" s="132"/>
      <c r="DA704" s="132"/>
      <c r="DB704" s="132"/>
      <c r="DD704" s="132"/>
      <c r="DE704" s="132"/>
      <c r="DF704" s="132"/>
      <c r="DH704" s="132"/>
      <c r="DJ704" s="132"/>
      <c r="DK704" s="132"/>
      <c r="DL704" s="132"/>
      <c r="DM704" s="132"/>
      <c r="DN704" s="132"/>
      <c r="DO704" s="132"/>
      <c r="DQ704" s="132"/>
      <c r="DR704" s="132"/>
      <c r="DT704" s="132"/>
      <c r="DU704" s="132"/>
      <c r="DV704" s="132"/>
      <c r="DW704" s="132"/>
      <c r="DX704" s="132"/>
      <c r="DY704" s="132"/>
      <c r="DZ704" s="132"/>
      <c r="EA704" s="132"/>
      <c r="EB704" s="132"/>
      <c r="EC704" s="132"/>
    </row>
    <row r="705" spans="14:133">
      <c r="N705" s="131"/>
      <c r="Q705" s="132"/>
      <c r="S705" s="132"/>
      <c r="U705" s="132"/>
      <c r="V705" s="132"/>
      <c r="X705" s="132"/>
      <c r="Z705" s="132"/>
      <c r="AB705" s="132"/>
      <c r="AC705" s="132"/>
      <c r="AD705" s="132"/>
      <c r="AF705" s="132"/>
      <c r="AG705" s="132"/>
      <c r="AI705" s="132"/>
      <c r="AK705" s="132"/>
      <c r="AM705" s="132"/>
      <c r="AO705" s="132"/>
      <c r="AP705" s="132"/>
      <c r="AQ705" s="132"/>
      <c r="AS705" s="132"/>
      <c r="AU705" s="132"/>
      <c r="AW705" s="132"/>
      <c r="AX705" s="132"/>
      <c r="AZ705" s="132"/>
      <c r="BB705" s="132"/>
      <c r="BD705" s="132"/>
      <c r="BF705" s="132"/>
      <c r="BH705" s="132"/>
      <c r="BJ705" s="132"/>
      <c r="BL705" s="132"/>
      <c r="BM705" s="132"/>
      <c r="BN705" s="132"/>
      <c r="BO705" s="132"/>
      <c r="BQ705" s="132"/>
      <c r="BR705" s="132"/>
      <c r="BS705" s="132"/>
      <c r="BU705" s="132"/>
      <c r="BW705" s="132"/>
      <c r="BY705" s="132"/>
      <c r="CA705" s="132"/>
      <c r="CC705" s="132"/>
      <c r="CF705" s="132"/>
      <c r="CG705" s="132"/>
      <c r="CI705" s="132"/>
      <c r="CK705" s="132"/>
      <c r="CM705" s="132"/>
      <c r="CO705" s="132"/>
      <c r="CQ705" s="132"/>
      <c r="CR705" s="132"/>
      <c r="CT705" s="132"/>
      <c r="CU705" s="132"/>
      <c r="CW705" s="132"/>
      <c r="CY705" s="132"/>
      <c r="DA705" s="132"/>
      <c r="DB705" s="132"/>
      <c r="DD705" s="132"/>
      <c r="DE705" s="132"/>
      <c r="DF705" s="132"/>
      <c r="DH705" s="132"/>
      <c r="DJ705" s="132"/>
      <c r="DK705" s="132"/>
      <c r="DL705" s="132"/>
      <c r="DM705" s="132"/>
      <c r="DN705" s="132"/>
      <c r="DO705" s="132"/>
      <c r="DQ705" s="132"/>
      <c r="DR705" s="132"/>
      <c r="DT705" s="132"/>
      <c r="DU705" s="132"/>
      <c r="DV705" s="132"/>
      <c r="DW705" s="132"/>
      <c r="DX705" s="132"/>
      <c r="DY705" s="132"/>
      <c r="DZ705" s="132"/>
      <c r="EA705" s="132"/>
      <c r="EB705" s="132"/>
      <c r="EC705" s="132"/>
    </row>
    <row r="706" spans="14:133">
      <c r="N706" s="131"/>
      <c r="Q706" s="132"/>
      <c r="S706" s="132"/>
      <c r="U706" s="132"/>
      <c r="V706" s="132"/>
      <c r="X706" s="132"/>
      <c r="Z706" s="132"/>
      <c r="AB706" s="132"/>
      <c r="AC706" s="132"/>
      <c r="AD706" s="132"/>
      <c r="AF706" s="132"/>
      <c r="AG706" s="132"/>
      <c r="AI706" s="132"/>
      <c r="AK706" s="132"/>
      <c r="AM706" s="132"/>
      <c r="AO706" s="132"/>
      <c r="AP706" s="132"/>
      <c r="AQ706" s="132"/>
      <c r="AS706" s="132"/>
      <c r="AU706" s="132"/>
      <c r="AW706" s="132"/>
      <c r="AX706" s="132"/>
      <c r="AZ706" s="132"/>
      <c r="BB706" s="132"/>
      <c r="BD706" s="132"/>
      <c r="BF706" s="132"/>
      <c r="BH706" s="132"/>
      <c r="BJ706" s="132"/>
      <c r="BL706" s="132"/>
      <c r="BM706" s="132"/>
      <c r="BN706" s="132"/>
      <c r="BO706" s="132"/>
      <c r="BQ706" s="132"/>
      <c r="BR706" s="132"/>
      <c r="BS706" s="132"/>
      <c r="BU706" s="132"/>
      <c r="BW706" s="132"/>
      <c r="BY706" s="132"/>
      <c r="CA706" s="132"/>
      <c r="CC706" s="132"/>
      <c r="CF706" s="132"/>
      <c r="CG706" s="132"/>
      <c r="CI706" s="132"/>
      <c r="CK706" s="132"/>
      <c r="CM706" s="132"/>
      <c r="CO706" s="132"/>
      <c r="CQ706" s="132"/>
      <c r="CR706" s="132"/>
      <c r="CT706" s="132"/>
      <c r="CU706" s="132"/>
      <c r="CW706" s="132"/>
      <c r="CY706" s="132"/>
      <c r="DA706" s="132"/>
      <c r="DB706" s="132"/>
      <c r="DD706" s="132"/>
      <c r="DE706" s="132"/>
      <c r="DF706" s="132"/>
      <c r="DH706" s="132"/>
      <c r="DJ706" s="132"/>
      <c r="DK706" s="132"/>
      <c r="DL706" s="132"/>
      <c r="DM706" s="132"/>
      <c r="DN706" s="132"/>
      <c r="DO706" s="132"/>
      <c r="DQ706" s="132"/>
      <c r="DR706" s="132"/>
      <c r="DT706" s="132"/>
      <c r="DU706" s="132"/>
      <c r="DV706" s="132"/>
      <c r="DW706" s="132"/>
      <c r="DX706" s="132"/>
      <c r="DY706" s="132"/>
      <c r="DZ706" s="132"/>
      <c r="EA706" s="132"/>
      <c r="EB706" s="132"/>
      <c r="EC706" s="132"/>
    </row>
    <row r="707" spans="14:133">
      <c r="N707" s="131"/>
      <c r="Q707" s="132"/>
      <c r="S707" s="132"/>
      <c r="U707" s="132"/>
      <c r="V707" s="132"/>
      <c r="X707" s="132"/>
      <c r="Z707" s="132"/>
      <c r="AB707" s="132"/>
      <c r="AC707" s="132"/>
      <c r="AD707" s="132"/>
      <c r="AF707" s="132"/>
      <c r="AG707" s="132"/>
      <c r="AI707" s="132"/>
      <c r="AK707" s="132"/>
      <c r="AM707" s="132"/>
      <c r="AO707" s="132"/>
      <c r="AP707" s="132"/>
      <c r="AQ707" s="132"/>
      <c r="AS707" s="132"/>
      <c r="AU707" s="132"/>
      <c r="AW707" s="132"/>
      <c r="AX707" s="132"/>
      <c r="AZ707" s="132"/>
      <c r="BB707" s="132"/>
      <c r="BD707" s="132"/>
      <c r="BF707" s="132"/>
      <c r="BH707" s="132"/>
      <c r="BJ707" s="132"/>
      <c r="BL707" s="132"/>
      <c r="BM707" s="132"/>
      <c r="BN707" s="132"/>
      <c r="BO707" s="132"/>
      <c r="BQ707" s="132"/>
      <c r="BR707" s="132"/>
      <c r="BS707" s="132"/>
      <c r="BU707" s="132"/>
      <c r="BW707" s="132"/>
      <c r="BY707" s="132"/>
      <c r="CA707" s="132"/>
      <c r="CC707" s="132"/>
      <c r="CF707" s="132"/>
      <c r="CG707" s="132"/>
      <c r="CI707" s="132"/>
      <c r="CK707" s="132"/>
      <c r="CM707" s="132"/>
      <c r="CO707" s="132"/>
      <c r="CQ707" s="132"/>
      <c r="CR707" s="132"/>
      <c r="CT707" s="132"/>
      <c r="CU707" s="132"/>
      <c r="CW707" s="132"/>
      <c r="CY707" s="132"/>
      <c r="DA707" s="132"/>
      <c r="DB707" s="132"/>
      <c r="DD707" s="132"/>
      <c r="DE707" s="132"/>
      <c r="DF707" s="132"/>
      <c r="DH707" s="132"/>
      <c r="DJ707" s="132"/>
      <c r="DK707" s="132"/>
      <c r="DL707" s="132"/>
      <c r="DM707" s="132"/>
      <c r="DN707" s="132"/>
      <c r="DO707" s="132"/>
      <c r="DQ707" s="132"/>
      <c r="DR707" s="132"/>
      <c r="DT707" s="132"/>
      <c r="DU707" s="132"/>
      <c r="DV707" s="132"/>
      <c r="DW707" s="132"/>
      <c r="DX707" s="132"/>
      <c r="DY707" s="132"/>
      <c r="DZ707" s="132"/>
      <c r="EA707" s="132"/>
      <c r="EB707" s="132"/>
      <c r="EC707" s="132"/>
    </row>
    <row r="708" spans="14:133">
      <c r="N708" s="131"/>
      <c r="Q708" s="132"/>
      <c r="S708" s="132"/>
      <c r="U708" s="132"/>
      <c r="V708" s="132"/>
      <c r="X708" s="132"/>
      <c r="Z708" s="132"/>
      <c r="AB708" s="132"/>
      <c r="AC708" s="132"/>
      <c r="AD708" s="132"/>
      <c r="AF708" s="132"/>
      <c r="AG708" s="132"/>
      <c r="AI708" s="132"/>
      <c r="AK708" s="132"/>
      <c r="AM708" s="132"/>
      <c r="AO708" s="132"/>
      <c r="AP708" s="132"/>
      <c r="AQ708" s="132"/>
      <c r="AS708" s="132"/>
      <c r="AU708" s="132"/>
      <c r="AW708" s="132"/>
      <c r="AX708" s="132"/>
      <c r="AZ708" s="132"/>
      <c r="BB708" s="132"/>
      <c r="BD708" s="132"/>
      <c r="BF708" s="132"/>
      <c r="BH708" s="132"/>
      <c r="BJ708" s="132"/>
      <c r="BL708" s="132"/>
      <c r="BM708" s="132"/>
      <c r="BN708" s="132"/>
      <c r="BO708" s="132"/>
      <c r="BQ708" s="132"/>
      <c r="BR708" s="132"/>
      <c r="BS708" s="132"/>
      <c r="BU708" s="132"/>
      <c r="BW708" s="132"/>
      <c r="BY708" s="132"/>
      <c r="CA708" s="132"/>
      <c r="CC708" s="132"/>
      <c r="CF708" s="132"/>
      <c r="CG708" s="132"/>
      <c r="CI708" s="132"/>
      <c r="CK708" s="132"/>
      <c r="CM708" s="132"/>
      <c r="CO708" s="132"/>
      <c r="CQ708" s="132"/>
      <c r="CR708" s="132"/>
      <c r="CT708" s="132"/>
      <c r="CU708" s="132"/>
      <c r="CW708" s="132"/>
      <c r="CY708" s="132"/>
      <c r="DA708" s="132"/>
      <c r="DB708" s="132"/>
      <c r="DD708" s="132"/>
      <c r="DE708" s="132"/>
      <c r="DF708" s="132"/>
      <c r="DH708" s="132"/>
      <c r="DJ708" s="132"/>
      <c r="DK708" s="132"/>
      <c r="DL708" s="132"/>
      <c r="DM708" s="132"/>
      <c r="DN708" s="132"/>
      <c r="DO708" s="132"/>
      <c r="DQ708" s="132"/>
      <c r="DR708" s="132"/>
      <c r="DT708" s="132"/>
      <c r="DU708" s="132"/>
      <c r="DV708" s="132"/>
      <c r="DW708" s="132"/>
      <c r="DX708" s="132"/>
      <c r="DY708" s="132"/>
      <c r="DZ708" s="132"/>
      <c r="EA708" s="132"/>
      <c r="EB708" s="132"/>
      <c r="EC708" s="132"/>
    </row>
    <row r="709" spans="14:133">
      <c r="N709" s="131"/>
      <c r="Q709" s="132"/>
      <c r="S709" s="132"/>
      <c r="U709" s="132"/>
      <c r="V709" s="132"/>
      <c r="X709" s="132"/>
      <c r="Z709" s="132"/>
      <c r="AB709" s="132"/>
      <c r="AC709" s="132"/>
      <c r="AD709" s="132"/>
      <c r="AF709" s="132"/>
      <c r="AG709" s="132"/>
      <c r="AI709" s="132"/>
      <c r="AK709" s="132"/>
      <c r="AM709" s="132"/>
      <c r="AO709" s="132"/>
      <c r="AP709" s="132"/>
      <c r="AQ709" s="132"/>
      <c r="AS709" s="132"/>
      <c r="AU709" s="132"/>
      <c r="AW709" s="132"/>
      <c r="AX709" s="132"/>
      <c r="AZ709" s="132"/>
      <c r="BB709" s="132"/>
      <c r="BD709" s="132"/>
      <c r="BF709" s="132"/>
      <c r="BH709" s="132"/>
      <c r="BJ709" s="132"/>
      <c r="BL709" s="132"/>
      <c r="BM709" s="132"/>
      <c r="BN709" s="132"/>
      <c r="BO709" s="132"/>
      <c r="BQ709" s="132"/>
      <c r="BR709" s="132"/>
      <c r="BS709" s="132"/>
      <c r="BU709" s="132"/>
      <c r="BW709" s="132"/>
      <c r="BY709" s="132"/>
      <c r="CA709" s="132"/>
      <c r="CC709" s="132"/>
      <c r="CF709" s="132"/>
      <c r="CG709" s="132"/>
      <c r="CI709" s="132"/>
      <c r="CK709" s="132"/>
      <c r="CM709" s="132"/>
      <c r="CO709" s="132"/>
      <c r="CQ709" s="132"/>
      <c r="CR709" s="132"/>
      <c r="CT709" s="132"/>
      <c r="CU709" s="132"/>
      <c r="CW709" s="132"/>
      <c r="CY709" s="132"/>
      <c r="DA709" s="132"/>
      <c r="DB709" s="132"/>
      <c r="DD709" s="132"/>
      <c r="DE709" s="132"/>
      <c r="DF709" s="132"/>
      <c r="DH709" s="132"/>
      <c r="DJ709" s="132"/>
      <c r="DK709" s="132"/>
      <c r="DL709" s="132"/>
      <c r="DM709" s="132"/>
      <c r="DN709" s="132"/>
      <c r="DO709" s="132"/>
      <c r="DQ709" s="132"/>
      <c r="DR709" s="132"/>
      <c r="DT709" s="132"/>
      <c r="DU709" s="132"/>
      <c r="DV709" s="132"/>
      <c r="DW709" s="132"/>
      <c r="DX709" s="132"/>
      <c r="DY709" s="132"/>
      <c r="DZ709" s="132"/>
      <c r="EA709" s="132"/>
      <c r="EB709" s="132"/>
      <c r="EC709" s="132"/>
    </row>
    <row r="710" spans="14:133">
      <c r="N710" s="131"/>
      <c r="Q710" s="132"/>
      <c r="S710" s="132"/>
      <c r="U710" s="132"/>
      <c r="V710" s="132"/>
      <c r="X710" s="132"/>
      <c r="Z710" s="132"/>
      <c r="AB710" s="132"/>
      <c r="AC710" s="132"/>
      <c r="AD710" s="132"/>
      <c r="AF710" s="132"/>
      <c r="AG710" s="132"/>
      <c r="AI710" s="132"/>
      <c r="AK710" s="132"/>
      <c r="AM710" s="132"/>
      <c r="AO710" s="132"/>
      <c r="AP710" s="132"/>
      <c r="AQ710" s="132"/>
      <c r="AS710" s="132"/>
      <c r="AU710" s="132"/>
      <c r="AW710" s="132"/>
      <c r="AX710" s="132"/>
      <c r="AZ710" s="132"/>
      <c r="BB710" s="132"/>
      <c r="BD710" s="132"/>
      <c r="BF710" s="132"/>
      <c r="BH710" s="132"/>
      <c r="BJ710" s="132"/>
      <c r="BL710" s="132"/>
      <c r="BM710" s="132"/>
      <c r="BN710" s="132"/>
      <c r="BO710" s="132"/>
      <c r="BQ710" s="132"/>
      <c r="BR710" s="132"/>
      <c r="BS710" s="132"/>
      <c r="BU710" s="132"/>
      <c r="BW710" s="132"/>
      <c r="BY710" s="132"/>
      <c r="CA710" s="132"/>
      <c r="CC710" s="132"/>
      <c r="CF710" s="132"/>
      <c r="CG710" s="132"/>
      <c r="CI710" s="132"/>
      <c r="CK710" s="132"/>
      <c r="CM710" s="132"/>
      <c r="CO710" s="132"/>
      <c r="CQ710" s="132"/>
      <c r="CR710" s="132"/>
      <c r="CT710" s="132"/>
      <c r="CU710" s="132"/>
      <c r="CW710" s="132"/>
      <c r="CY710" s="132"/>
      <c r="DA710" s="132"/>
      <c r="DB710" s="132"/>
      <c r="DD710" s="132"/>
      <c r="DE710" s="132"/>
      <c r="DF710" s="132"/>
      <c r="DH710" s="132"/>
      <c r="DJ710" s="132"/>
      <c r="DK710" s="132"/>
      <c r="DL710" s="132"/>
      <c r="DM710" s="132"/>
      <c r="DN710" s="132"/>
      <c r="DO710" s="132"/>
      <c r="DQ710" s="132"/>
      <c r="DR710" s="132"/>
      <c r="DT710" s="132"/>
      <c r="DU710" s="132"/>
      <c r="DV710" s="132"/>
      <c r="DW710" s="132"/>
      <c r="DX710" s="132"/>
      <c r="DY710" s="132"/>
      <c r="DZ710" s="132"/>
      <c r="EA710" s="132"/>
      <c r="EB710" s="132"/>
      <c r="EC710" s="132"/>
    </row>
    <row r="711" spans="14:133">
      <c r="N711" s="131"/>
      <c r="Q711" s="132"/>
      <c r="S711" s="132"/>
      <c r="U711" s="132"/>
      <c r="V711" s="132"/>
      <c r="X711" s="132"/>
      <c r="Z711" s="132"/>
      <c r="AB711" s="132"/>
      <c r="AC711" s="132"/>
      <c r="AD711" s="132"/>
      <c r="AF711" s="132"/>
      <c r="AG711" s="132"/>
      <c r="AI711" s="132"/>
      <c r="AK711" s="132"/>
      <c r="AM711" s="132"/>
      <c r="AO711" s="132"/>
      <c r="AP711" s="132"/>
      <c r="AQ711" s="132"/>
      <c r="AS711" s="132"/>
      <c r="AU711" s="132"/>
      <c r="AW711" s="132"/>
      <c r="AX711" s="132"/>
      <c r="AZ711" s="132"/>
      <c r="BB711" s="132"/>
      <c r="BD711" s="132"/>
      <c r="BF711" s="132"/>
      <c r="BH711" s="132"/>
      <c r="BJ711" s="132"/>
      <c r="BL711" s="132"/>
      <c r="BM711" s="132"/>
      <c r="BN711" s="132"/>
      <c r="BO711" s="132"/>
      <c r="BQ711" s="132"/>
      <c r="BR711" s="132"/>
      <c r="BS711" s="132"/>
      <c r="BU711" s="132"/>
      <c r="BW711" s="132"/>
      <c r="BY711" s="132"/>
      <c r="CA711" s="132"/>
      <c r="CC711" s="132"/>
      <c r="CF711" s="132"/>
      <c r="CG711" s="132"/>
      <c r="CI711" s="132"/>
      <c r="CK711" s="132"/>
      <c r="CM711" s="132"/>
      <c r="CO711" s="132"/>
      <c r="CQ711" s="132"/>
      <c r="CR711" s="132"/>
      <c r="CT711" s="132"/>
      <c r="CU711" s="132"/>
      <c r="CW711" s="132"/>
      <c r="CY711" s="132"/>
      <c r="DA711" s="132"/>
      <c r="DB711" s="132"/>
      <c r="DD711" s="132"/>
      <c r="DE711" s="132"/>
      <c r="DF711" s="132"/>
      <c r="DH711" s="132"/>
      <c r="DJ711" s="132"/>
      <c r="DK711" s="132"/>
      <c r="DL711" s="132"/>
      <c r="DM711" s="132"/>
      <c r="DN711" s="132"/>
      <c r="DO711" s="132"/>
      <c r="DQ711" s="132"/>
      <c r="DR711" s="132"/>
      <c r="DT711" s="132"/>
      <c r="DU711" s="132"/>
      <c r="DV711" s="132"/>
      <c r="DW711" s="132"/>
      <c r="DX711" s="132"/>
      <c r="DY711" s="132"/>
      <c r="DZ711" s="132"/>
      <c r="EA711" s="132"/>
      <c r="EB711" s="132"/>
      <c r="EC711" s="132"/>
    </row>
    <row r="712" spans="14:133">
      <c r="N712" s="131"/>
      <c r="Q712" s="132"/>
      <c r="S712" s="132"/>
      <c r="U712" s="132"/>
      <c r="V712" s="132"/>
      <c r="X712" s="132"/>
      <c r="Z712" s="132"/>
      <c r="AB712" s="132"/>
      <c r="AC712" s="132"/>
      <c r="AD712" s="132"/>
      <c r="AF712" s="132"/>
      <c r="AG712" s="132"/>
      <c r="AI712" s="132"/>
      <c r="AK712" s="132"/>
      <c r="AM712" s="132"/>
      <c r="AO712" s="132"/>
      <c r="AP712" s="132"/>
      <c r="AQ712" s="132"/>
      <c r="AS712" s="132"/>
      <c r="AU712" s="132"/>
      <c r="AW712" s="132"/>
      <c r="AX712" s="132"/>
      <c r="AZ712" s="132"/>
      <c r="BB712" s="132"/>
      <c r="BD712" s="132"/>
      <c r="BF712" s="132"/>
      <c r="BH712" s="132"/>
      <c r="BJ712" s="132"/>
      <c r="BL712" s="132"/>
      <c r="BM712" s="132"/>
      <c r="BN712" s="132"/>
      <c r="BO712" s="132"/>
      <c r="BQ712" s="132"/>
      <c r="BR712" s="132"/>
      <c r="BS712" s="132"/>
      <c r="BU712" s="132"/>
      <c r="BW712" s="132"/>
      <c r="BY712" s="132"/>
      <c r="CA712" s="132"/>
      <c r="CC712" s="132"/>
      <c r="CF712" s="132"/>
      <c r="CG712" s="132"/>
      <c r="CI712" s="132"/>
      <c r="CK712" s="132"/>
      <c r="CM712" s="132"/>
      <c r="CO712" s="132"/>
      <c r="CQ712" s="132"/>
      <c r="CR712" s="132"/>
      <c r="CT712" s="132"/>
      <c r="CU712" s="132"/>
      <c r="CW712" s="132"/>
      <c r="CY712" s="132"/>
      <c r="DA712" s="132"/>
      <c r="DB712" s="132"/>
      <c r="DD712" s="132"/>
      <c r="DE712" s="132"/>
      <c r="DF712" s="132"/>
      <c r="DH712" s="132"/>
      <c r="DJ712" s="132"/>
      <c r="DK712" s="132"/>
      <c r="DL712" s="132"/>
      <c r="DM712" s="132"/>
      <c r="DN712" s="132"/>
      <c r="DO712" s="132"/>
      <c r="DQ712" s="132"/>
      <c r="DR712" s="132"/>
      <c r="DT712" s="132"/>
      <c r="DU712" s="132"/>
      <c r="DV712" s="132"/>
      <c r="DW712" s="132"/>
      <c r="DX712" s="132"/>
      <c r="DY712" s="132"/>
      <c r="DZ712" s="132"/>
      <c r="EA712" s="132"/>
      <c r="EB712" s="132"/>
      <c r="EC712" s="132"/>
    </row>
    <row r="713" spans="14:133">
      <c r="N713" s="131"/>
      <c r="Q713" s="132"/>
      <c r="S713" s="132"/>
      <c r="U713" s="132"/>
      <c r="V713" s="132"/>
      <c r="X713" s="132"/>
      <c r="Z713" s="132"/>
      <c r="AB713" s="132"/>
      <c r="AC713" s="132"/>
      <c r="AD713" s="132"/>
      <c r="AF713" s="132"/>
      <c r="AG713" s="132"/>
      <c r="AI713" s="132"/>
      <c r="AK713" s="132"/>
      <c r="AM713" s="132"/>
      <c r="AO713" s="132"/>
      <c r="AP713" s="132"/>
      <c r="AQ713" s="132"/>
      <c r="AS713" s="132"/>
      <c r="AU713" s="132"/>
      <c r="AW713" s="132"/>
      <c r="AX713" s="132"/>
      <c r="AZ713" s="132"/>
      <c r="BB713" s="132"/>
      <c r="BD713" s="132"/>
      <c r="BF713" s="132"/>
      <c r="BH713" s="132"/>
      <c r="BJ713" s="132"/>
      <c r="BL713" s="132"/>
      <c r="BM713" s="132"/>
      <c r="BN713" s="132"/>
      <c r="BO713" s="132"/>
      <c r="BQ713" s="132"/>
      <c r="BR713" s="132"/>
      <c r="BS713" s="132"/>
      <c r="BU713" s="132"/>
      <c r="BW713" s="132"/>
      <c r="BY713" s="132"/>
      <c r="CA713" s="132"/>
      <c r="CC713" s="132"/>
      <c r="CF713" s="132"/>
      <c r="CG713" s="132"/>
      <c r="CI713" s="132"/>
      <c r="CK713" s="132"/>
      <c r="CM713" s="132"/>
      <c r="CO713" s="132"/>
      <c r="CQ713" s="132"/>
      <c r="CR713" s="132"/>
      <c r="CT713" s="132"/>
      <c r="CU713" s="132"/>
      <c r="CW713" s="132"/>
      <c r="CY713" s="132"/>
      <c r="DA713" s="132"/>
      <c r="DB713" s="132"/>
      <c r="DD713" s="132"/>
      <c r="DE713" s="132"/>
      <c r="DF713" s="132"/>
      <c r="DH713" s="132"/>
      <c r="DJ713" s="132"/>
      <c r="DK713" s="132"/>
      <c r="DL713" s="132"/>
      <c r="DM713" s="132"/>
      <c r="DN713" s="132"/>
      <c r="DO713" s="132"/>
      <c r="DQ713" s="132"/>
      <c r="DR713" s="132"/>
      <c r="DT713" s="132"/>
      <c r="DU713" s="132"/>
      <c r="DV713" s="132"/>
      <c r="DW713" s="132"/>
      <c r="DX713" s="132"/>
      <c r="DY713" s="132"/>
      <c r="DZ713" s="132"/>
      <c r="EA713" s="132"/>
      <c r="EB713" s="132"/>
      <c r="EC713" s="132"/>
    </row>
    <row r="714" spans="14:133">
      <c r="N714" s="131"/>
      <c r="Q714" s="132"/>
      <c r="S714" s="132"/>
      <c r="U714" s="132"/>
      <c r="V714" s="132"/>
      <c r="X714" s="132"/>
      <c r="Z714" s="132"/>
      <c r="AB714" s="132"/>
      <c r="AC714" s="132"/>
      <c r="AD714" s="132"/>
      <c r="AF714" s="132"/>
      <c r="AG714" s="132"/>
      <c r="AI714" s="132"/>
      <c r="AK714" s="132"/>
      <c r="AM714" s="132"/>
      <c r="AO714" s="132"/>
      <c r="AP714" s="132"/>
      <c r="AQ714" s="132"/>
      <c r="AS714" s="132"/>
      <c r="AU714" s="132"/>
      <c r="AW714" s="132"/>
      <c r="AX714" s="132"/>
      <c r="AZ714" s="132"/>
      <c r="BB714" s="132"/>
      <c r="BD714" s="132"/>
      <c r="BF714" s="132"/>
      <c r="BH714" s="132"/>
      <c r="BJ714" s="132"/>
      <c r="BL714" s="132"/>
      <c r="BM714" s="132"/>
      <c r="BN714" s="132"/>
      <c r="BO714" s="132"/>
      <c r="BQ714" s="132"/>
      <c r="BR714" s="132"/>
      <c r="BS714" s="132"/>
      <c r="BU714" s="132"/>
      <c r="BW714" s="132"/>
      <c r="BY714" s="132"/>
      <c r="CA714" s="132"/>
      <c r="CC714" s="132"/>
      <c r="CF714" s="132"/>
      <c r="CG714" s="132"/>
      <c r="CI714" s="132"/>
      <c r="CK714" s="132"/>
      <c r="CM714" s="132"/>
      <c r="CO714" s="132"/>
      <c r="CQ714" s="132"/>
      <c r="CR714" s="132"/>
      <c r="CT714" s="132"/>
      <c r="CU714" s="132"/>
      <c r="CW714" s="132"/>
      <c r="CY714" s="132"/>
      <c r="DA714" s="132"/>
      <c r="DB714" s="132"/>
      <c r="DD714" s="132"/>
      <c r="DE714" s="132"/>
      <c r="DF714" s="132"/>
      <c r="DH714" s="132"/>
      <c r="DJ714" s="132"/>
      <c r="DK714" s="132"/>
      <c r="DL714" s="132"/>
      <c r="DM714" s="132"/>
      <c r="DN714" s="132"/>
      <c r="DO714" s="132"/>
      <c r="DQ714" s="132"/>
      <c r="DR714" s="132"/>
      <c r="DT714" s="132"/>
      <c r="DU714" s="132"/>
      <c r="DV714" s="132"/>
      <c r="DW714" s="132"/>
      <c r="DX714" s="132"/>
      <c r="DY714" s="132"/>
      <c r="DZ714" s="132"/>
      <c r="EA714" s="132"/>
      <c r="EB714" s="132"/>
      <c r="EC714" s="132"/>
    </row>
    <row r="715" spans="14:133">
      <c r="N715" s="131"/>
      <c r="Q715" s="132"/>
      <c r="S715" s="132"/>
      <c r="U715" s="132"/>
      <c r="V715" s="132"/>
      <c r="X715" s="132"/>
      <c r="Z715" s="132"/>
      <c r="AB715" s="132"/>
      <c r="AC715" s="132"/>
      <c r="AD715" s="132"/>
      <c r="AF715" s="132"/>
      <c r="AG715" s="132"/>
      <c r="AI715" s="132"/>
      <c r="AK715" s="132"/>
      <c r="AM715" s="132"/>
      <c r="AO715" s="132"/>
      <c r="AP715" s="132"/>
      <c r="AQ715" s="132"/>
      <c r="AS715" s="132"/>
      <c r="AU715" s="132"/>
      <c r="AW715" s="132"/>
      <c r="AX715" s="132"/>
      <c r="AZ715" s="132"/>
      <c r="BB715" s="132"/>
      <c r="BD715" s="132"/>
      <c r="BF715" s="132"/>
      <c r="BH715" s="132"/>
      <c r="BJ715" s="132"/>
      <c r="BL715" s="132"/>
      <c r="BM715" s="132"/>
      <c r="BN715" s="132"/>
      <c r="BO715" s="132"/>
      <c r="BQ715" s="132"/>
      <c r="BR715" s="132"/>
      <c r="BS715" s="132"/>
      <c r="BU715" s="132"/>
      <c r="BW715" s="132"/>
      <c r="BY715" s="132"/>
      <c r="CA715" s="132"/>
      <c r="CC715" s="132"/>
      <c r="CF715" s="132"/>
      <c r="CG715" s="132"/>
      <c r="CI715" s="132"/>
      <c r="CK715" s="132"/>
      <c r="CM715" s="132"/>
      <c r="CO715" s="132"/>
      <c r="CQ715" s="132"/>
      <c r="CR715" s="132"/>
      <c r="CT715" s="132"/>
      <c r="CU715" s="132"/>
      <c r="CW715" s="132"/>
      <c r="CY715" s="132"/>
      <c r="DA715" s="132"/>
      <c r="DB715" s="132"/>
      <c r="DD715" s="132"/>
      <c r="DE715" s="132"/>
      <c r="DF715" s="132"/>
      <c r="DH715" s="132"/>
      <c r="DJ715" s="132"/>
      <c r="DK715" s="132"/>
      <c r="DL715" s="132"/>
      <c r="DM715" s="132"/>
      <c r="DN715" s="132"/>
      <c r="DO715" s="132"/>
      <c r="DQ715" s="132"/>
      <c r="DR715" s="132"/>
      <c r="DT715" s="132"/>
      <c r="DU715" s="132"/>
      <c r="DV715" s="132"/>
      <c r="DW715" s="132"/>
      <c r="DX715" s="132"/>
      <c r="DY715" s="132"/>
      <c r="DZ715" s="132"/>
      <c r="EA715" s="132"/>
      <c r="EB715" s="132"/>
      <c r="EC715" s="132"/>
    </row>
    <row r="716" spans="14:133">
      <c r="N716" s="131"/>
      <c r="Q716" s="132"/>
      <c r="S716" s="132"/>
      <c r="U716" s="132"/>
      <c r="V716" s="132"/>
      <c r="X716" s="132"/>
      <c r="Z716" s="132"/>
      <c r="AB716" s="132"/>
      <c r="AC716" s="132"/>
      <c r="AD716" s="132"/>
      <c r="AF716" s="132"/>
      <c r="AG716" s="132"/>
      <c r="AI716" s="132"/>
      <c r="AK716" s="132"/>
      <c r="AM716" s="132"/>
      <c r="AO716" s="132"/>
      <c r="AP716" s="132"/>
      <c r="AQ716" s="132"/>
      <c r="AS716" s="132"/>
      <c r="AU716" s="132"/>
      <c r="AW716" s="132"/>
      <c r="AX716" s="132"/>
      <c r="AZ716" s="132"/>
      <c r="BB716" s="132"/>
      <c r="BD716" s="132"/>
      <c r="BF716" s="132"/>
      <c r="BH716" s="132"/>
      <c r="BJ716" s="132"/>
      <c r="BL716" s="132"/>
      <c r="BM716" s="132"/>
      <c r="BN716" s="132"/>
      <c r="BO716" s="132"/>
      <c r="BQ716" s="132"/>
      <c r="BR716" s="132"/>
      <c r="BS716" s="132"/>
      <c r="BU716" s="132"/>
      <c r="BW716" s="132"/>
      <c r="BY716" s="132"/>
      <c r="CA716" s="132"/>
      <c r="CC716" s="132"/>
      <c r="CF716" s="132"/>
      <c r="CG716" s="132"/>
      <c r="CI716" s="132"/>
      <c r="CK716" s="132"/>
      <c r="CM716" s="132"/>
      <c r="CO716" s="132"/>
      <c r="CQ716" s="132"/>
      <c r="CR716" s="132"/>
      <c r="CT716" s="132"/>
      <c r="CU716" s="132"/>
      <c r="CW716" s="132"/>
      <c r="CY716" s="132"/>
      <c r="DA716" s="132"/>
      <c r="DB716" s="132"/>
      <c r="DD716" s="132"/>
      <c r="DE716" s="132"/>
      <c r="DF716" s="132"/>
      <c r="DH716" s="132"/>
      <c r="DJ716" s="132"/>
      <c r="DK716" s="132"/>
      <c r="DL716" s="132"/>
      <c r="DM716" s="132"/>
      <c r="DN716" s="132"/>
      <c r="DO716" s="132"/>
      <c r="DQ716" s="132"/>
      <c r="DR716" s="132"/>
      <c r="DT716" s="132"/>
      <c r="DU716" s="132"/>
      <c r="DV716" s="132"/>
      <c r="DW716" s="132"/>
      <c r="DX716" s="132"/>
      <c r="DY716" s="132"/>
      <c r="DZ716" s="132"/>
      <c r="EA716" s="132"/>
      <c r="EB716" s="132"/>
      <c r="EC716" s="132"/>
    </row>
    <row r="717" spans="14:133">
      <c r="N717" s="131"/>
      <c r="Q717" s="132"/>
      <c r="S717" s="132"/>
      <c r="U717" s="132"/>
      <c r="V717" s="132"/>
      <c r="X717" s="132"/>
      <c r="Z717" s="132"/>
      <c r="AB717" s="132"/>
      <c r="AC717" s="132"/>
      <c r="AD717" s="132"/>
      <c r="AF717" s="132"/>
      <c r="AG717" s="132"/>
      <c r="AI717" s="132"/>
      <c r="AK717" s="132"/>
      <c r="AM717" s="132"/>
      <c r="AO717" s="132"/>
      <c r="AP717" s="132"/>
      <c r="AQ717" s="132"/>
      <c r="AS717" s="132"/>
      <c r="AU717" s="132"/>
      <c r="AW717" s="132"/>
      <c r="AX717" s="132"/>
      <c r="AZ717" s="132"/>
      <c r="BB717" s="132"/>
      <c r="BD717" s="132"/>
      <c r="BF717" s="132"/>
      <c r="BH717" s="132"/>
      <c r="BJ717" s="132"/>
      <c r="BL717" s="132"/>
      <c r="BM717" s="132"/>
      <c r="BN717" s="132"/>
      <c r="BO717" s="132"/>
      <c r="BQ717" s="132"/>
      <c r="BR717" s="132"/>
      <c r="BS717" s="132"/>
      <c r="BU717" s="132"/>
      <c r="BW717" s="132"/>
      <c r="BY717" s="132"/>
      <c r="CA717" s="132"/>
      <c r="CC717" s="132"/>
      <c r="CF717" s="132"/>
      <c r="CG717" s="132"/>
      <c r="CI717" s="132"/>
      <c r="CK717" s="132"/>
      <c r="CM717" s="132"/>
      <c r="CO717" s="132"/>
      <c r="CQ717" s="132"/>
      <c r="CR717" s="132"/>
      <c r="CT717" s="132"/>
      <c r="CU717" s="132"/>
      <c r="CW717" s="132"/>
      <c r="CY717" s="132"/>
      <c r="DA717" s="132"/>
      <c r="DB717" s="132"/>
      <c r="DD717" s="132"/>
      <c r="DE717" s="132"/>
      <c r="DF717" s="132"/>
      <c r="DH717" s="132"/>
      <c r="DJ717" s="132"/>
      <c r="DK717" s="132"/>
      <c r="DL717" s="132"/>
      <c r="DM717" s="132"/>
      <c r="DN717" s="132"/>
      <c r="DO717" s="132"/>
      <c r="DQ717" s="132"/>
      <c r="DR717" s="132"/>
      <c r="DT717" s="132"/>
      <c r="DU717" s="132"/>
      <c r="DV717" s="132"/>
      <c r="DW717" s="132"/>
      <c r="DX717" s="132"/>
      <c r="DY717" s="132"/>
      <c r="DZ717" s="132"/>
      <c r="EA717" s="132"/>
      <c r="EB717" s="132"/>
      <c r="EC717" s="132"/>
    </row>
    <row r="718" spans="14:133">
      <c r="N718" s="131"/>
      <c r="Q718" s="132"/>
      <c r="S718" s="132"/>
      <c r="U718" s="132"/>
      <c r="V718" s="132"/>
      <c r="X718" s="132"/>
      <c r="Z718" s="132"/>
      <c r="AB718" s="132"/>
      <c r="AC718" s="132"/>
      <c r="AD718" s="132"/>
      <c r="AF718" s="132"/>
      <c r="AG718" s="132"/>
      <c r="AI718" s="132"/>
      <c r="AK718" s="132"/>
      <c r="AM718" s="132"/>
      <c r="AO718" s="132"/>
      <c r="AP718" s="132"/>
      <c r="AQ718" s="132"/>
      <c r="AS718" s="132"/>
      <c r="AU718" s="132"/>
      <c r="AW718" s="132"/>
      <c r="AX718" s="132"/>
      <c r="AZ718" s="132"/>
      <c r="BB718" s="132"/>
      <c r="BD718" s="132"/>
      <c r="BF718" s="132"/>
      <c r="BH718" s="132"/>
      <c r="BJ718" s="132"/>
      <c r="BL718" s="132"/>
      <c r="BM718" s="132"/>
      <c r="BN718" s="132"/>
      <c r="BO718" s="132"/>
      <c r="BQ718" s="132"/>
      <c r="BR718" s="132"/>
      <c r="BS718" s="132"/>
      <c r="BU718" s="132"/>
      <c r="BW718" s="132"/>
      <c r="BY718" s="132"/>
      <c r="CA718" s="132"/>
      <c r="CC718" s="132"/>
      <c r="CF718" s="132"/>
      <c r="CG718" s="132"/>
      <c r="CI718" s="132"/>
      <c r="CK718" s="132"/>
      <c r="CM718" s="132"/>
      <c r="CO718" s="132"/>
      <c r="CQ718" s="132"/>
      <c r="CR718" s="132"/>
      <c r="CT718" s="132"/>
      <c r="CU718" s="132"/>
      <c r="CW718" s="132"/>
      <c r="CY718" s="132"/>
      <c r="DA718" s="132"/>
      <c r="DB718" s="132"/>
      <c r="DD718" s="132"/>
      <c r="DE718" s="132"/>
      <c r="DF718" s="132"/>
      <c r="DH718" s="132"/>
      <c r="DJ718" s="132"/>
      <c r="DK718" s="132"/>
      <c r="DL718" s="132"/>
      <c r="DM718" s="132"/>
      <c r="DN718" s="132"/>
      <c r="DO718" s="132"/>
      <c r="DQ718" s="132"/>
      <c r="DR718" s="132"/>
      <c r="DT718" s="132"/>
      <c r="DU718" s="132"/>
      <c r="DV718" s="132"/>
      <c r="DW718" s="132"/>
      <c r="DX718" s="132"/>
      <c r="DY718" s="132"/>
      <c r="DZ718" s="132"/>
      <c r="EA718" s="132"/>
      <c r="EB718" s="132"/>
      <c r="EC718" s="132"/>
    </row>
    <row r="719" spans="14:133">
      <c r="N719" s="131"/>
      <c r="Q719" s="132"/>
      <c r="S719" s="132"/>
      <c r="U719" s="132"/>
      <c r="V719" s="132"/>
      <c r="X719" s="132"/>
      <c r="Z719" s="132"/>
      <c r="AB719" s="132"/>
      <c r="AC719" s="132"/>
      <c r="AD719" s="132"/>
      <c r="AF719" s="132"/>
      <c r="AG719" s="132"/>
      <c r="AI719" s="132"/>
      <c r="AK719" s="132"/>
      <c r="AM719" s="132"/>
      <c r="AO719" s="132"/>
      <c r="AP719" s="132"/>
      <c r="AQ719" s="132"/>
      <c r="AS719" s="132"/>
      <c r="AU719" s="132"/>
      <c r="AW719" s="132"/>
      <c r="AX719" s="132"/>
      <c r="AZ719" s="132"/>
      <c r="BB719" s="132"/>
      <c r="BD719" s="132"/>
      <c r="BF719" s="132"/>
      <c r="BH719" s="132"/>
      <c r="BJ719" s="132"/>
      <c r="BL719" s="132"/>
      <c r="BM719" s="132"/>
      <c r="BN719" s="132"/>
      <c r="BO719" s="132"/>
      <c r="BQ719" s="132"/>
      <c r="BR719" s="132"/>
      <c r="BS719" s="132"/>
      <c r="BU719" s="132"/>
      <c r="BW719" s="132"/>
      <c r="BY719" s="132"/>
      <c r="CA719" s="132"/>
      <c r="CC719" s="132"/>
      <c r="CF719" s="132"/>
      <c r="CG719" s="132"/>
      <c r="CI719" s="132"/>
      <c r="CK719" s="132"/>
      <c r="CM719" s="132"/>
      <c r="CO719" s="132"/>
      <c r="CQ719" s="132"/>
      <c r="CR719" s="132"/>
      <c r="CT719" s="132"/>
      <c r="CU719" s="132"/>
      <c r="CW719" s="132"/>
      <c r="CY719" s="132"/>
      <c r="DA719" s="132"/>
      <c r="DB719" s="132"/>
      <c r="DD719" s="132"/>
      <c r="DE719" s="132"/>
      <c r="DF719" s="132"/>
      <c r="DH719" s="132"/>
      <c r="DJ719" s="132"/>
      <c r="DK719" s="132"/>
      <c r="DL719" s="132"/>
      <c r="DM719" s="132"/>
      <c r="DN719" s="132"/>
      <c r="DO719" s="132"/>
      <c r="DQ719" s="132"/>
      <c r="DR719" s="132"/>
      <c r="DT719" s="132"/>
      <c r="DU719" s="132"/>
      <c r="DV719" s="132"/>
      <c r="DW719" s="132"/>
      <c r="DX719" s="132"/>
      <c r="DY719" s="132"/>
      <c r="DZ719" s="132"/>
      <c r="EA719" s="132"/>
      <c r="EB719" s="132"/>
      <c r="EC719" s="132"/>
    </row>
    <row r="720" spans="14:133">
      <c r="N720" s="131"/>
      <c r="Q720" s="132"/>
      <c r="S720" s="132"/>
      <c r="U720" s="132"/>
      <c r="V720" s="132"/>
      <c r="X720" s="132"/>
      <c r="Z720" s="132"/>
      <c r="AB720" s="132"/>
      <c r="AC720" s="132"/>
      <c r="AD720" s="132"/>
      <c r="AF720" s="132"/>
      <c r="AG720" s="132"/>
      <c r="AI720" s="132"/>
      <c r="AK720" s="132"/>
      <c r="AM720" s="132"/>
      <c r="AO720" s="132"/>
      <c r="AP720" s="132"/>
      <c r="AQ720" s="132"/>
      <c r="AS720" s="132"/>
      <c r="AU720" s="132"/>
      <c r="AW720" s="132"/>
      <c r="AX720" s="132"/>
      <c r="AZ720" s="132"/>
      <c r="BB720" s="132"/>
      <c r="BD720" s="132"/>
      <c r="BF720" s="132"/>
      <c r="BH720" s="132"/>
      <c r="BJ720" s="132"/>
      <c r="BL720" s="132"/>
      <c r="BM720" s="132"/>
      <c r="BN720" s="132"/>
      <c r="BO720" s="132"/>
      <c r="BQ720" s="132"/>
      <c r="BR720" s="132"/>
      <c r="BS720" s="132"/>
      <c r="BU720" s="132"/>
      <c r="BW720" s="132"/>
      <c r="BY720" s="132"/>
      <c r="CA720" s="132"/>
      <c r="CC720" s="132"/>
      <c r="CF720" s="132"/>
      <c r="CG720" s="132"/>
      <c r="CI720" s="132"/>
      <c r="CK720" s="132"/>
      <c r="CM720" s="132"/>
      <c r="CO720" s="132"/>
      <c r="CQ720" s="132"/>
      <c r="CR720" s="132"/>
      <c r="CT720" s="132"/>
      <c r="CU720" s="132"/>
      <c r="CW720" s="132"/>
      <c r="CY720" s="132"/>
      <c r="DA720" s="132"/>
      <c r="DB720" s="132"/>
      <c r="DD720" s="132"/>
      <c r="DE720" s="132"/>
      <c r="DF720" s="132"/>
      <c r="DH720" s="132"/>
      <c r="DJ720" s="132"/>
      <c r="DK720" s="132"/>
      <c r="DL720" s="132"/>
      <c r="DM720" s="132"/>
      <c r="DN720" s="132"/>
      <c r="DO720" s="132"/>
      <c r="DQ720" s="132"/>
      <c r="DR720" s="132"/>
      <c r="DT720" s="132"/>
      <c r="DU720" s="132"/>
      <c r="DV720" s="132"/>
      <c r="DW720" s="132"/>
      <c r="DX720" s="132"/>
      <c r="DY720" s="132"/>
      <c r="DZ720" s="132"/>
      <c r="EA720" s="132"/>
      <c r="EB720" s="132"/>
      <c r="EC720" s="132"/>
    </row>
    <row r="721" spans="14:133">
      <c r="N721" s="131"/>
      <c r="Q721" s="132"/>
      <c r="S721" s="132"/>
      <c r="U721" s="132"/>
      <c r="V721" s="132"/>
      <c r="X721" s="132"/>
      <c r="Z721" s="132"/>
      <c r="AB721" s="132"/>
      <c r="AC721" s="132"/>
      <c r="AD721" s="132"/>
      <c r="AF721" s="132"/>
      <c r="AG721" s="132"/>
      <c r="AI721" s="132"/>
      <c r="AK721" s="132"/>
      <c r="AM721" s="132"/>
      <c r="AO721" s="132"/>
      <c r="AP721" s="132"/>
      <c r="AQ721" s="132"/>
      <c r="AS721" s="132"/>
      <c r="AU721" s="132"/>
      <c r="AW721" s="132"/>
      <c r="AX721" s="132"/>
      <c r="AZ721" s="132"/>
      <c r="BB721" s="132"/>
      <c r="BD721" s="132"/>
      <c r="BF721" s="132"/>
      <c r="BH721" s="132"/>
      <c r="BJ721" s="132"/>
      <c r="BL721" s="132"/>
      <c r="BM721" s="132"/>
      <c r="BN721" s="132"/>
      <c r="BO721" s="132"/>
      <c r="BQ721" s="132"/>
      <c r="BR721" s="132"/>
      <c r="BS721" s="132"/>
      <c r="BU721" s="132"/>
      <c r="BW721" s="132"/>
      <c r="BY721" s="132"/>
      <c r="CA721" s="132"/>
      <c r="CC721" s="132"/>
      <c r="CF721" s="132"/>
      <c r="CG721" s="132"/>
      <c r="CI721" s="132"/>
      <c r="CK721" s="132"/>
      <c r="CM721" s="132"/>
      <c r="CO721" s="132"/>
      <c r="CQ721" s="132"/>
      <c r="CR721" s="132"/>
      <c r="CT721" s="132"/>
      <c r="CU721" s="132"/>
      <c r="CW721" s="132"/>
      <c r="CY721" s="132"/>
      <c r="DA721" s="132"/>
      <c r="DB721" s="132"/>
      <c r="DD721" s="132"/>
      <c r="DE721" s="132"/>
      <c r="DF721" s="132"/>
      <c r="DH721" s="132"/>
      <c r="DJ721" s="132"/>
      <c r="DK721" s="132"/>
      <c r="DL721" s="132"/>
      <c r="DM721" s="132"/>
      <c r="DN721" s="132"/>
      <c r="DO721" s="132"/>
      <c r="DQ721" s="132"/>
      <c r="DR721" s="132"/>
      <c r="DT721" s="132"/>
      <c r="DU721" s="132"/>
      <c r="DV721" s="132"/>
      <c r="DW721" s="132"/>
      <c r="DX721" s="132"/>
      <c r="DY721" s="132"/>
      <c r="DZ721" s="132"/>
      <c r="EA721" s="132"/>
      <c r="EB721" s="132"/>
      <c r="EC721" s="132"/>
    </row>
    <row r="722" spans="14:133">
      <c r="N722" s="131"/>
      <c r="Q722" s="132"/>
      <c r="S722" s="132"/>
      <c r="U722" s="132"/>
      <c r="V722" s="132"/>
      <c r="X722" s="132"/>
      <c r="Z722" s="132"/>
      <c r="AB722" s="132"/>
      <c r="AC722" s="132"/>
      <c r="AD722" s="132"/>
      <c r="AF722" s="132"/>
      <c r="AG722" s="132"/>
      <c r="AI722" s="132"/>
      <c r="AK722" s="132"/>
      <c r="AM722" s="132"/>
      <c r="AO722" s="132"/>
      <c r="AP722" s="132"/>
      <c r="AQ722" s="132"/>
      <c r="AS722" s="132"/>
      <c r="AU722" s="132"/>
      <c r="AW722" s="132"/>
      <c r="AX722" s="132"/>
      <c r="AZ722" s="132"/>
      <c r="BB722" s="132"/>
      <c r="BD722" s="132"/>
      <c r="BF722" s="132"/>
      <c r="BH722" s="132"/>
      <c r="BJ722" s="132"/>
      <c r="BL722" s="132"/>
      <c r="BM722" s="132"/>
      <c r="BN722" s="132"/>
      <c r="BO722" s="132"/>
      <c r="BQ722" s="132"/>
      <c r="BR722" s="132"/>
      <c r="BS722" s="132"/>
      <c r="BU722" s="132"/>
      <c r="BW722" s="132"/>
      <c r="BY722" s="132"/>
      <c r="CA722" s="132"/>
      <c r="CC722" s="132"/>
      <c r="CF722" s="132"/>
      <c r="CG722" s="132"/>
      <c r="CI722" s="132"/>
      <c r="CK722" s="132"/>
      <c r="CM722" s="132"/>
      <c r="CO722" s="132"/>
      <c r="CQ722" s="132"/>
      <c r="CR722" s="132"/>
      <c r="CT722" s="132"/>
      <c r="CU722" s="132"/>
      <c r="CW722" s="132"/>
      <c r="CY722" s="132"/>
      <c r="DA722" s="132"/>
      <c r="DB722" s="132"/>
      <c r="DD722" s="132"/>
      <c r="DE722" s="132"/>
      <c r="DF722" s="132"/>
      <c r="DH722" s="132"/>
      <c r="DJ722" s="132"/>
      <c r="DK722" s="132"/>
      <c r="DL722" s="132"/>
      <c r="DM722" s="132"/>
      <c r="DN722" s="132"/>
      <c r="DO722" s="132"/>
      <c r="DQ722" s="132"/>
      <c r="DR722" s="132"/>
      <c r="DT722" s="132"/>
      <c r="DU722" s="132"/>
      <c r="DV722" s="132"/>
      <c r="DW722" s="132"/>
      <c r="DX722" s="132"/>
      <c r="DY722" s="132"/>
      <c r="DZ722" s="132"/>
      <c r="EA722" s="132"/>
      <c r="EB722" s="132"/>
      <c r="EC722" s="132"/>
    </row>
    <row r="723" spans="14:133">
      <c r="N723" s="131"/>
      <c r="Q723" s="132"/>
      <c r="S723" s="132"/>
      <c r="U723" s="132"/>
      <c r="V723" s="132"/>
      <c r="X723" s="132"/>
      <c r="Z723" s="132"/>
      <c r="AB723" s="132"/>
      <c r="AC723" s="132"/>
      <c r="AD723" s="132"/>
      <c r="AF723" s="132"/>
      <c r="AG723" s="132"/>
      <c r="AI723" s="132"/>
      <c r="AK723" s="132"/>
      <c r="AM723" s="132"/>
      <c r="AO723" s="132"/>
      <c r="AP723" s="132"/>
      <c r="AQ723" s="132"/>
      <c r="AS723" s="132"/>
      <c r="AU723" s="132"/>
      <c r="AW723" s="132"/>
      <c r="AX723" s="132"/>
      <c r="AZ723" s="132"/>
      <c r="BB723" s="132"/>
      <c r="BD723" s="132"/>
      <c r="BF723" s="132"/>
      <c r="BH723" s="132"/>
      <c r="BJ723" s="132"/>
      <c r="BL723" s="132"/>
      <c r="BM723" s="132"/>
      <c r="BN723" s="132"/>
      <c r="BO723" s="132"/>
      <c r="BQ723" s="132"/>
      <c r="BR723" s="132"/>
      <c r="BS723" s="132"/>
      <c r="BU723" s="132"/>
      <c r="BW723" s="132"/>
      <c r="BY723" s="132"/>
      <c r="CA723" s="132"/>
      <c r="CC723" s="132"/>
      <c r="CF723" s="132"/>
      <c r="CG723" s="132"/>
      <c r="CI723" s="132"/>
      <c r="CK723" s="132"/>
      <c r="CM723" s="132"/>
      <c r="CO723" s="132"/>
      <c r="CQ723" s="132"/>
      <c r="CR723" s="132"/>
      <c r="CT723" s="132"/>
      <c r="CU723" s="132"/>
      <c r="CW723" s="132"/>
      <c r="CY723" s="132"/>
      <c r="DA723" s="132"/>
      <c r="DB723" s="132"/>
      <c r="DD723" s="132"/>
      <c r="DE723" s="132"/>
      <c r="DF723" s="132"/>
      <c r="DH723" s="132"/>
      <c r="DJ723" s="132"/>
      <c r="DK723" s="132"/>
      <c r="DL723" s="132"/>
      <c r="DM723" s="132"/>
      <c r="DN723" s="132"/>
      <c r="DO723" s="132"/>
      <c r="DQ723" s="132"/>
      <c r="DR723" s="132"/>
      <c r="DT723" s="132"/>
      <c r="DU723" s="132"/>
      <c r="DV723" s="132"/>
      <c r="DW723" s="132"/>
      <c r="DX723" s="132"/>
      <c r="DY723" s="132"/>
      <c r="DZ723" s="132"/>
      <c r="EA723" s="132"/>
      <c r="EB723" s="132"/>
      <c r="EC723" s="132"/>
    </row>
    <row r="724" spans="14:133">
      <c r="N724" s="131"/>
      <c r="Q724" s="132"/>
      <c r="S724" s="132"/>
      <c r="U724" s="132"/>
      <c r="V724" s="132"/>
      <c r="X724" s="132"/>
      <c r="Z724" s="132"/>
      <c r="AB724" s="132"/>
      <c r="AC724" s="132"/>
      <c r="AD724" s="132"/>
      <c r="AF724" s="132"/>
      <c r="AG724" s="132"/>
      <c r="AI724" s="132"/>
      <c r="AK724" s="132"/>
      <c r="AM724" s="132"/>
      <c r="AO724" s="132"/>
      <c r="AP724" s="132"/>
      <c r="AQ724" s="132"/>
      <c r="AS724" s="132"/>
      <c r="AU724" s="132"/>
      <c r="AW724" s="132"/>
      <c r="AX724" s="132"/>
      <c r="AZ724" s="132"/>
      <c r="BB724" s="132"/>
      <c r="BD724" s="132"/>
      <c r="BF724" s="132"/>
      <c r="BH724" s="132"/>
      <c r="BJ724" s="132"/>
      <c r="BL724" s="132"/>
      <c r="BM724" s="132"/>
      <c r="BN724" s="132"/>
      <c r="BO724" s="132"/>
      <c r="BQ724" s="132"/>
      <c r="BR724" s="132"/>
      <c r="BS724" s="132"/>
      <c r="BU724" s="132"/>
      <c r="BW724" s="132"/>
      <c r="BY724" s="132"/>
      <c r="CA724" s="132"/>
      <c r="CC724" s="132"/>
      <c r="CF724" s="132"/>
      <c r="CG724" s="132"/>
      <c r="CI724" s="132"/>
      <c r="CK724" s="132"/>
      <c r="CM724" s="132"/>
      <c r="CO724" s="132"/>
      <c r="CQ724" s="132"/>
      <c r="CR724" s="132"/>
      <c r="CT724" s="132"/>
      <c r="CU724" s="132"/>
      <c r="CW724" s="132"/>
      <c r="CY724" s="132"/>
      <c r="DA724" s="132"/>
      <c r="DB724" s="132"/>
      <c r="DD724" s="132"/>
      <c r="DE724" s="132"/>
      <c r="DF724" s="132"/>
      <c r="DH724" s="132"/>
      <c r="DJ724" s="132"/>
      <c r="DK724" s="132"/>
      <c r="DL724" s="132"/>
      <c r="DM724" s="132"/>
      <c r="DN724" s="132"/>
      <c r="DO724" s="132"/>
      <c r="DQ724" s="132"/>
      <c r="DR724" s="132"/>
      <c r="DT724" s="132"/>
      <c r="DU724" s="132"/>
      <c r="DV724" s="132"/>
      <c r="DW724" s="132"/>
      <c r="DX724" s="132"/>
      <c r="DY724" s="132"/>
      <c r="DZ724" s="132"/>
      <c r="EA724" s="132"/>
      <c r="EB724" s="132"/>
      <c r="EC724" s="132"/>
    </row>
    <row r="725" spans="14:133">
      <c r="N725" s="131"/>
      <c r="Q725" s="132"/>
      <c r="S725" s="132"/>
      <c r="U725" s="132"/>
      <c r="V725" s="132"/>
      <c r="X725" s="132"/>
      <c r="Z725" s="132"/>
      <c r="AB725" s="132"/>
      <c r="AC725" s="132"/>
      <c r="AD725" s="132"/>
      <c r="AF725" s="132"/>
      <c r="AG725" s="132"/>
      <c r="AI725" s="132"/>
      <c r="AK725" s="132"/>
      <c r="AM725" s="132"/>
      <c r="AO725" s="132"/>
      <c r="AP725" s="132"/>
      <c r="AQ725" s="132"/>
      <c r="AS725" s="132"/>
      <c r="AU725" s="132"/>
      <c r="AW725" s="132"/>
      <c r="AX725" s="132"/>
      <c r="AZ725" s="132"/>
      <c r="BB725" s="132"/>
      <c r="BD725" s="132"/>
      <c r="BF725" s="132"/>
      <c r="BH725" s="132"/>
      <c r="BJ725" s="132"/>
      <c r="BL725" s="132"/>
      <c r="BM725" s="132"/>
      <c r="BN725" s="132"/>
      <c r="BO725" s="132"/>
      <c r="BQ725" s="132"/>
      <c r="BR725" s="132"/>
      <c r="BS725" s="132"/>
      <c r="BU725" s="132"/>
      <c r="BW725" s="132"/>
      <c r="BY725" s="132"/>
      <c r="CA725" s="132"/>
      <c r="CC725" s="132"/>
      <c r="CF725" s="132"/>
      <c r="CG725" s="132"/>
      <c r="CI725" s="132"/>
      <c r="CK725" s="132"/>
      <c r="CM725" s="132"/>
      <c r="CO725" s="132"/>
      <c r="CQ725" s="132"/>
      <c r="CR725" s="132"/>
      <c r="CT725" s="132"/>
      <c r="CU725" s="132"/>
      <c r="CW725" s="132"/>
      <c r="CY725" s="132"/>
      <c r="DA725" s="132"/>
      <c r="DB725" s="132"/>
      <c r="DD725" s="132"/>
      <c r="DE725" s="132"/>
      <c r="DF725" s="132"/>
      <c r="DH725" s="132"/>
      <c r="DJ725" s="132"/>
      <c r="DK725" s="132"/>
      <c r="DL725" s="132"/>
      <c r="DM725" s="132"/>
      <c r="DN725" s="132"/>
      <c r="DO725" s="132"/>
      <c r="DQ725" s="132"/>
      <c r="DR725" s="132"/>
      <c r="DT725" s="132"/>
      <c r="DU725" s="132"/>
      <c r="DV725" s="132"/>
      <c r="DW725" s="132"/>
      <c r="DX725" s="132"/>
      <c r="DY725" s="132"/>
      <c r="DZ725" s="132"/>
      <c r="EA725" s="132"/>
      <c r="EB725" s="132"/>
      <c r="EC725" s="132"/>
    </row>
    <row r="726" spans="14:133">
      <c r="N726" s="131"/>
      <c r="Q726" s="132"/>
      <c r="S726" s="132"/>
      <c r="U726" s="132"/>
      <c r="V726" s="132"/>
      <c r="X726" s="132"/>
      <c r="Z726" s="132"/>
      <c r="AB726" s="132"/>
      <c r="AC726" s="132"/>
      <c r="AD726" s="132"/>
      <c r="AF726" s="132"/>
      <c r="AG726" s="132"/>
      <c r="AI726" s="132"/>
      <c r="AK726" s="132"/>
      <c r="AM726" s="132"/>
      <c r="AO726" s="132"/>
      <c r="AP726" s="132"/>
      <c r="AQ726" s="132"/>
      <c r="AS726" s="132"/>
      <c r="AU726" s="132"/>
      <c r="AW726" s="132"/>
      <c r="AX726" s="132"/>
      <c r="AZ726" s="132"/>
      <c r="BB726" s="132"/>
      <c r="BD726" s="132"/>
      <c r="BF726" s="132"/>
      <c r="BH726" s="132"/>
      <c r="BJ726" s="132"/>
      <c r="BL726" s="132"/>
      <c r="BM726" s="132"/>
      <c r="BN726" s="132"/>
      <c r="BO726" s="132"/>
      <c r="BQ726" s="132"/>
      <c r="BR726" s="132"/>
      <c r="BS726" s="132"/>
      <c r="BU726" s="132"/>
      <c r="BW726" s="132"/>
      <c r="BY726" s="132"/>
      <c r="CA726" s="132"/>
      <c r="CC726" s="132"/>
      <c r="CF726" s="132"/>
      <c r="CG726" s="132"/>
      <c r="CI726" s="132"/>
      <c r="CK726" s="132"/>
      <c r="CM726" s="132"/>
      <c r="CO726" s="132"/>
      <c r="CQ726" s="132"/>
      <c r="CR726" s="132"/>
      <c r="CT726" s="132"/>
      <c r="CU726" s="132"/>
      <c r="CW726" s="132"/>
      <c r="CY726" s="132"/>
      <c r="DA726" s="132"/>
      <c r="DB726" s="132"/>
      <c r="DD726" s="132"/>
      <c r="DE726" s="132"/>
      <c r="DF726" s="132"/>
      <c r="DH726" s="132"/>
      <c r="DJ726" s="132"/>
      <c r="DK726" s="132"/>
      <c r="DL726" s="132"/>
      <c r="DM726" s="132"/>
      <c r="DN726" s="132"/>
      <c r="DO726" s="132"/>
      <c r="DQ726" s="132"/>
      <c r="DR726" s="132"/>
      <c r="DT726" s="132"/>
      <c r="DU726" s="132"/>
      <c r="DV726" s="132"/>
      <c r="DW726" s="132"/>
      <c r="DX726" s="132"/>
      <c r="DY726" s="132"/>
      <c r="DZ726" s="132"/>
      <c r="EA726" s="132"/>
      <c r="EB726" s="132"/>
      <c r="EC726" s="132"/>
    </row>
    <row r="727" spans="14:133">
      <c r="N727" s="131"/>
      <c r="Q727" s="132"/>
      <c r="S727" s="132"/>
      <c r="U727" s="132"/>
      <c r="V727" s="132"/>
      <c r="X727" s="132"/>
      <c r="Z727" s="132"/>
      <c r="AB727" s="132"/>
      <c r="AC727" s="132"/>
      <c r="AD727" s="132"/>
      <c r="AF727" s="132"/>
      <c r="AG727" s="132"/>
      <c r="AI727" s="132"/>
      <c r="AK727" s="132"/>
      <c r="AM727" s="132"/>
      <c r="AO727" s="132"/>
      <c r="AP727" s="132"/>
      <c r="AQ727" s="132"/>
      <c r="AS727" s="132"/>
      <c r="AU727" s="132"/>
      <c r="AW727" s="132"/>
      <c r="AX727" s="132"/>
      <c r="AZ727" s="132"/>
      <c r="BB727" s="132"/>
      <c r="BD727" s="132"/>
      <c r="BF727" s="132"/>
      <c r="BH727" s="132"/>
      <c r="BJ727" s="132"/>
      <c r="BL727" s="132"/>
      <c r="BM727" s="132"/>
      <c r="BN727" s="132"/>
      <c r="BO727" s="132"/>
      <c r="BQ727" s="132"/>
      <c r="BR727" s="132"/>
      <c r="BS727" s="132"/>
      <c r="BU727" s="132"/>
      <c r="BW727" s="132"/>
      <c r="BY727" s="132"/>
      <c r="CA727" s="132"/>
      <c r="CC727" s="132"/>
      <c r="CF727" s="132"/>
      <c r="CG727" s="132"/>
      <c r="CI727" s="132"/>
      <c r="CK727" s="132"/>
      <c r="CM727" s="132"/>
      <c r="CO727" s="132"/>
      <c r="CQ727" s="132"/>
      <c r="CR727" s="132"/>
      <c r="CT727" s="132"/>
      <c r="CU727" s="132"/>
      <c r="CW727" s="132"/>
      <c r="CY727" s="132"/>
      <c r="DA727" s="132"/>
      <c r="DB727" s="132"/>
      <c r="DD727" s="132"/>
      <c r="DE727" s="132"/>
      <c r="DF727" s="132"/>
      <c r="DH727" s="132"/>
      <c r="DJ727" s="132"/>
      <c r="DK727" s="132"/>
      <c r="DL727" s="132"/>
      <c r="DM727" s="132"/>
      <c r="DN727" s="132"/>
      <c r="DO727" s="132"/>
      <c r="DQ727" s="132"/>
      <c r="DR727" s="132"/>
      <c r="DT727" s="132"/>
      <c r="DU727" s="132"/>
      <c r="DV727" s="132"/>
      <c r="DW727" s="132"/>
      <c r="DX727" s="132"/>
      <c r="DY727" s="132"/>
      <c r="DZ727" s="132"/>
      <c r="EA727" s="132"/>
      <c r="EB727" s="132"/>
      <c r="EC727" s="132"/>
    </row>
    <row r="728" spans="14:133">
      <c r="N728" s="131"/>
      <c r="Q728" s="132"/>
      <c r="S728" s="132"/>
      <c r="U728" s="132"/>
      <c r="V728" s="132"/>
      <c r="X728" s="132"/>
      <c r="Z728" s="132"/>
      <c r="AB728" s="132"/>
      <c r="AC728" s="132"/>
      <c r="AD728" s="132"/>
      <c r="AF728" s="132"/>
      <c r="AG728" s="132"/>
      <c r="AI728" s="132"/>
      <c r="AK728" s="132"/>
      <c r="AM728" s="132"/>
      <c r="AO728" s="132"/>
      <c r="AP728" s="132"/>
      <c r="AQ728" s="132"/>
      <c r="AS728" s="132"/>
      <c r="AU728" s="132"/>
      <c r="AW728" s="132"/>
      <c r="AX728" s="132"/>
      <c r="AZ728" s="132"/>
      <c r="BB728" s="132"/>
      <c r="BD728" s="132"/>
      <c r="BF728" s="132"/>
      <c r="BH728" s="132"/>
      <c r="BJ728" s="132"/>
      <c r="BL728" s="132"/>
      <c r="BM728" s="132"/>
      <c r="BN728" s="132"/>
      <c r="BO728" s="132"/>
      <c r="BQ728" s="132"/>
      <c r="BR728" s="132"/>
      <c r="BS728" s="132"/>
      <c r="BU728" s="132"/>
      <c r="BW728" s="132"/>
      <c r="BY728" s="132"/>
      <c r="CA728" s="132"/>
      <c r="CC728" s="132"/>
      <c r="CF728" s="132"/>
      <c r="CG728" s="132"/>
      <c r="CI728" s="132"/>
      <c r="CK728" s="132"/>
      <c r="CM728" s="132"/>
      <c r="CO728" s="132"/>
      <c r="CQ728" s="132"/>
      <c r="CR728" s="132"/>
      <c r="CT728" s="132"/>
      <c r="CU728" s="132"/>
      <c r="CW728" s="132"/>
      <c r="CY728" s="132"/>
      <c r="DA728" s="132"/>
      <c r="DB728" s="132"/>
      <c r="DD728" s="132"/>
      <c r="DE728" s="132"/>
      <c r="DF728" s="132"/>
      <c r="DH728" s="132"/>
      <c r="DJ728" s="132"/>
      <c r="DK728" s="132"/>
      <c r="DL728" s="132"/>
      <c r="DM728" s="132"/>
      <c r="DN728" s="132"/>
      <c r="DO728" s="132"/>
      <c r="DQ728" s="132"/>
      <c r="DR728" s="132"/>
      <c r="DT728" s="132"/>
      <c r="DU728" s="132"/>
      <c r="DV728" s="132"/>
      <c r="DW728" s="132"/>
      <c r="DX728" s="132"/>
      <c r="DY728" s="132"/>
      <c r="DZ728" s="132"/>
      <c r="EA728" s="132"/>
      <c r="EB728" s="132"/>
      <c r="EC728" s="132"/>
    </row>
    <row r="729" spans="14:133">
      <c r="N729" s="131"/>
      <c r="Q729" s="132"/>
      <c r="S729" s="132"/>
      <c r="U729" s="132"/>
      <c r="V729" s="132"/>
      <c r="X729" s="132"/>
      <c r="Z729" s="132"/>
      <c r="AB729" s="132"/>
      <c r="AC729" s="132"/>
      <c r="AD729" s="132"/>
      <c r="AF729" s="132"/>
      <c r="AG729" s="132"/>
      <c r="AI729" s="132"/>
      <c r="AK729" s="132"/>
      <c r="AM729" s="132"/>
      <c r="AO729" s="132"/>
      <c r="AP729" s="132"/>
      <c r="AQ729" s="132"/>
      <c r="AS729" s="132"/>
      <c r="AU729" s="132"/>
      <c r="AW729" s="132"/>
      <c r="AX729" s="132"/>
      <c r="AZ729" s="132"/>
      <c r="BB729" s="132"/>
      <c r="BD729" s="132"/>
      <c r="BF729" s="132"/>
      <c r="BH729" s="132"/>
      <c r="BJ729" s="132"/>
      <c r="BL729" s="132"/>
      <c r="BM729" s="132"/>
      <c r="BN729" s="132"/>
      <c r="BO729" s="132"/>
      <c r="BQ729" s="132"/>
      <c r="BR729" s="132"/>
      <c r="BS729" s="132"/>
      <c r="BU729" s="132"/>
      <c r="BW729" s="132"/>
      <c r="BY729" s="132"/>
      <c r="CA729" s="132"/>
      <c r="CC729" s="132"/>
      <c r="CF729" s="132"/>
      <c r="CG729" s="132"/>
      <c r="CI729" s="132"/>
      <c r="CK729" s="132"/>
      <c r="CM729" s="132"/>
      <c r="CO729" s="132"/>
      <c r="CQ729" s="132"/>
      <c r="CR729" s="132"/>
      <c r="CT729" s="132"/>
      <c r="CU729" s="132"/>
      <c r="CW729" s="132"/>
      <c r="CY729" s="132"/>
      <c r="DA729" s="132"/>
      <c r="DB729" s="132"/>
      <c r="DD729" s="132"/>
      <c r="DE729" s="132"/>
      <c r="DF729" s="132"/>
      <c r="DH729" s="132"/>
      <c r="DJ729" s="132"/>
      <c r="DK729" s="132"/>
      <c r="DL729" s="132"/>
      <c r="DM729" s="132"/>
      <c r="DN729" s="132"/>
      <c r="DO729" s="132"/>
      <c r="DQ729" s="132"/>
      <c r="DR729" s="132"/>
      <c r="DT729" s="132"/>
      <c r="DU729" s="132"/>
      <c r="DV729" s="132"/>
      <c r="DW729" s="132"/>
      <c r="DX729" s="132"/>
      <c r="DY729" s="132"/>
      <c r="DZ729" s="132"/>
      <c r="EA729" s="132"/>
      <c r="EB729" s="132"/>
      <c r="EC729" s="132"/>
    </row>
    <row r="730" spans="14:133">
      <c r="N730" s="131"/>
      <c r="Q730" s="132"/>
      <c r="S730" s="132"/>
      <c r="U730" s="132"/>
      <c r="V730" s="132"/>
      <c r="X730" s="132"/>
      <c r="Z730" s="132"/>
      <c r="AB730" s="132"/>
      <c r="AC730" s="132"/>
      <c r="AD730" s="132"/>
      <c r="AF730" s="132"/>
      <c r="AG730" s="132"/>
      <c r="AI730" s="132"/>
      <c r="AK730" s="132"/>
      <c r="AM730" s="132"/>
      <c r="AO730" s="132"/>
      <c r="AP730" s="132"/>
      <c r="AQ730" s="132"/>
      <c r="AS730" s="132"/>
      <c r="AU730" s="132"/>
      <c r="AW730" s="132"/>
      <c r="AX730" s="132"/>
      <c r="AZ730" s="132"/>
      <c r="BB730" s="132"/>
      <c r="BD730" s="132"/>
      <c r="BF730" s="132"/>
      <c r="BH730" s="132"/>
      <c r="BJ730" s="132"/>
      <c r="BL730" s="132"/>
      <c r="BM730" s="132"/>
      <c r="BN730" s="132"/>
      <c r="BO730" s="132"/>
      <c r="BQ730" s="132"/>
      <c r="BR730" s="132"/>
      <c r="BS730" s="132"/>
      <c r="BU730" s="132"/>
      <c r="BW730" s="132"/>
      <c r="BY730" s="132"/>
      <c r="CA730" s="132"/>
      <c r="CC730" s="132"/>
      <c r="CF730" s="132"/>
      <c r="CG730" s="132"/>
      <c r="CI730" s="132"/>
      <c r="CK730" s="132"/>
      <c r="CM730" s="132"/>
      <c r="CO730" s="132"/>
      <c r="CQ730" s="132"/>
      <c r="CR730" s="132"/>
      <c r="CT730" s="132"/>
      <c r="CU730" s="132"/>
      <c r="CW730" s="132"/>
      <c r="CY730" s="132"/>
      <c r="DA730" s="132"/>
      <c r="DB730" s="132"/>
      <c r="DD730" s="132"/>
      <c r="DE730" s="132"/>
      <c r="DF730" s="132"/>
      <c r="DH730" s="132"/>
      <c r="DJ730" s="132"/>
      <c r="DK730" s="132"/>
      <c r="DL730" s="132"/>
      <c r="DM730" s="132"/>
      <c r="DN730" s="132"/>
      <c r="DO730" s="132"/>
      <c r="DQ730" s="132"/>
      <c r="DR730" s="132"/>
      <c r="DT730" s="132"/>
      <c r="DU730" s="132"/>
      <c r="DV730" s="132"/>
      <c r="DW730" s="132"/>
      <c r="DX730" s="132"/>
      <c r="DY730" s="132"/>
      <c r="DZ730" s="132"/>
      <c r="EA730" s="132"/>
      <c r="EB730" s="132"/>
      <c r="EC730" s="132"/>
    </row>
    <row r="731" spans="14:133">
      <c r="N731" s="131"/>
      <c r="Q731" s="132"/>
      <c r="S731" s="132"/>
      <c r="U731" s="132"/>
      <c r="V731" s="132"/>
      <c r="X731" s="132"/>
      <c r="Z731" s="132"/>
      <c r="AB731" s="132"/>
      <c r="AC731" s="132"/>
      <c r="AD731" s="132"/>
      <c r="AF731" s="132"/>
      <c r="AG731" s="132"/>
      <c r="AI731" s="132"/>
      <c r="AK731" s="132"/>
      <c r="AM731" s="132"/>
      <c r="AO731" s="132"/>
      <c r="AP731" s="132"/>
      <c r="AQ731" s="132"/>
      <c r="AS731" s="132"/>
      <c r="AU731" s="132"/>
      <c r="AW731" s="132"/>
      <c r="AX731" s="132"/>
      <c r="AZ731" s="132"/>
      <c r="BB731" s="132"/>
      <c r="BD731" s="132"/>
      <c r="BF731" s="132"/>
      <c r="BH731" s="132"/>
      <c r="BJ731" s="132"/>
      <c r="BL731" s="132"/>
      <c r="BM731" s="132"/>
      <c r="BN731" s="132"/>
      <c r="BO731" s="132"/>
      <c r="BQ731" s="132"/>
      <c r="BR731" s="132"/>
      <c r="BS731" s="132"/>
      <c r="BU731" s="132"/>
      <c r="BW731" s="132"/>
      <c r="BY731" s="132"/>
      <c r="CA731" s="132"/>
      <c r="CC731" s="132"/>
      <c r="CF731" s="132"/>
      <c r="CG731" s="132"/>
      <c r="CI731" s="132"/>
      <c r="CK731" s="132"/>
      <c r="CM731" s="132"/>
      <c r="CO731" s="132"/>
      <c r="CQ731" s="132"/>
      <c r="CR731" s="132"/>
      <c r="CT731" s="132"/>
      <c r="CU731" s="132"/>
      <c r="CW731" s="132"/>
      <c r="CY731" s="132"/>
      <c r="DA731" s="132"/>
      <c r="DB731" s="132"/>
      <c r="DD731" s="132"/>
      <c r="DE731" s="132"/>
      <c r="DF731" s="132"/>
      <c r="DH731" s="132"/>
      <c r="DJ731" s="132"/>
      <c r="DK731" s="132"/>
      <c r="DL731" s="132"/>
      <c r="DM731" s="132"/>
      <c r="DN731" s="132"/>
      <c r="DO731" s="132"/>
      <c r="DQ731" s="132"/>
      <c r="DR731" s="132"/>
      <c r="DT731" s="132"/>
      <c r="DU731" s="132"/>
      <c r="DV731" s="132"/>
      <c r="DW731" s="132"/>
      <c r="DX731" s="132"/>
      <c r="DY731" s="132"/>
      <c r="DZ731" s="132"/>
      <c r="EA731" s="132"/>
      <c r="EB731" s="132"/>
      <c r="EC731" s="132"/>
    </row>
    <row r="732" spans="14:133">
      <c r="N732" s="131"/>
      <c r="Q732" s="132"/>
      <c r="S732" s="132"/>
      <c r="U732" s="132"/>
      <c r="V732" s="132"/>
      <c r="X732" s="132"/>
      <c r="Z732" s="132"/>
      <c r="AB732" s="132"/>
      <c r="AC732" s="132"/>
      <c r="AD732" s="132"/>
      <c r="AF732" s="132"/>
      <c r="AG732" s="132"/>
      <c r="AI732" s="132"/>
      <c r="AK732" s="132"/>
      <c r="AM732" s="132"/>
      <c r="AO732" s="132"/>
      <c r="AP732" s="132"/>
      <c r="AQ732" s="132"/>
      <c r="AS732" s="132"/>
      <c r="AU732" s="132"/>
      <c r="AW732" s="132"/>
      <c r="AX732" s="132"/>
      <c r="AZ732" s="132"/>
      <c r="BB732" s="132"/>
      <c r="BD732" s="132"/>
      <c r="BF732" s="132"/>
      <c r="BH732" s="132"/>
      <c r="BJ732" s="132"/>
      <c r="BL732" s="132"/>
      <c r="BM732" s="132"/>
      <c r="BN732" s="132"/>
      <c r="BO732" s="132"/>
      <c r="BQ732" s="132"/>
      <c r="BR732" s="132"/>
      <c r="BS732" s="132"/>
      <c r="BU732" s="132"/>
      <c r="BW732" s="132"/>
      <c r="BY732" s="132"/>
      <c r="CA732" s="132"/>
      <c r="CC732" s="132"/>
      <c r="CF732" s="132"/>
      <c r="CG732" s="132"/>
      <c r="CI732" s="132"/>
      <c r="CK732" s="132"/>
      <c r="CM732" s="132"/>
      <c r="CO732" s="132"/>
      <c r="CQ732" s="132"/>
      <c r="CR732" s="132"/>
      <c r="CT732" s="132"/>
      <c r="CU732" s="132"/>
      <c r="CW732" s="132"/>
      <c r="CY732" s="132"/>
      <c r="DA732" s="132"/>
      <c r="DB732" s="132"/>
      <c r="DD732" s="132"/>
      <c r="DE732" s="132"/>
      <c r="DF732" s="132"/>
      <c r="DH732" s="132"/>
      <c r="DJ732" s="132"/>
      <c r="DK732" s="132"/>
      <c r="DL732" s="132"/>
      <c r="DM732" s="132"/>
      <c r="DN732" s="132"/>
      <c r="DO732" s="132"/>
      <c r="DQ732" s="132"/>
      <c r="DR732" s="132"/>
      <c r="DT732" s="132"/>
      <c r="DU732" s="132"/>
      <c r="DV732" s="132"/>
      <c r="DW732" s="132"/>
      <c r="DX732" s="132"/>
      <c r="DY732" s="132"/>
      <c r="DZ732" s="132"/>
      <c r="EA732" s="132"/>
      <c r="EB732" s="132"/>
      <c r="EC732" s="132"/>
    </row>
    <row r="733" spans="14:133">
      <c r="N733" s="131"/>
      <c r="Q733" s="132"/>
      <c r="S733" s="132"/>
      <c r="U733" s="132"/>
      <c r="V733" s="132"/>
      <c r="X733" s="132"/>
      <c r="Z733" s="132"/>
      <c r="AB733" s="132"/>
      <c r="AC733" s="132"/>
      <c r="AD733" s="132"/>
      <c r="AF733" s="132"/>
      <c r="AG733" s="132"/>
      <c r="AI733" s="132"/>
      <c r="AK733" s="132"/>
      <c r="AM733" s="132"/>
      <c r="AO733" s="132"/>
      <c r="AP733" s="132"/>
      <c r="AQ733" s="132"/>
      <c r="AS733" s="132"/>
      <c r="AU733" s="132"/>
      <c r="AW733" s="132"/>
      <c r="AX733" s="132"/>
      <c r="AZ733" s="132"/>
      <c r="BB733" s="132"/>
      <c r="BD733" s="132"/>
      <c r="BF733" s="132"/>
      <c r="BH733" s="132"/>
      <c r="BJ733" s="132"/>
      <c r="BL733" s="132"/>
      <c r="BM733" s="132"/>
      <c r="BN733" s="132"/>
      <c r="BO733" s="132"/>
      <c r="BQ733" s="132"/>
      <c r="BR733" s="132"/>
      <c r="BS733" s="132"/>
      <c r="BU733" s="132"/>
      <c r="BW733" s="132"/>
      <c r="BY733" s="132"/>
      <c r="CA733" s="132"/>
      <c r="CC733" s="132"/>
      <c r="CF733" s="132"/>
      <c r="CG733" s="132"/>
      <c r="CI733" s="132"/>
      <c r="CK733" s="132"/>
      <c r="CM733" s="132"/>
      <c r="CO733" s="132"/>
      <c r="CQ733" s="132"/>
      <c r="CR733" s="132"/>
      <c r="CT733" s="132"/>
      <c r="CU733" s="132"/>
      <c r="CW733" s="132"/>
      <c r="CY733" s="132"/>
      <c r="DA733" s="132"/>
      <c r="DB733" s="132"/>
      <c r="DD733" s="132"/>
      <c r="DE733" s="132"/>
      <c r="DF733" s="132"/>
      <c r="DH733" s="132"/>
      <c r="DJ733" s="132"/>
      <c r="DK733" s="132"/>
      <c r="DL733" s="132"/>
      <c r="DM733" s="132"/>
      <c r="DN733" s="132"/>
      <c r="DO733" s="132"/>
      <c r="DQ733" s="132"/>
      <c r="DR733" s="132"/>
      <c r="DT733" s="132"/>
      <c r="DU733" s="132"/>
      <c r="DV733" s="132"/>
      <c r="DW733" s="132"/>
      <c r="DX733" s="132"/>
      <c r="DY733" s="132"/>
      <c r="DZ733" s="132"/>
      <c r="EA733" s="132"/>
      <c r="EB733" s="132"/>
      <c r="EC733" s="132"/>
    </row>
    <row r="734" spans="14:133">
      <c r="N734" s="131"/>
      <c r="Q734" s="132"/>
      <c r="S734" s="132"/>
      <c r="U734" s="132"/>
      <c r="V734" s="132"/>
      <c r="X734" s="132"/>
      <c r="Z734" s="132"/>
      <c r="AB734" s="132"/>
      <c r="AC734" s="132"/>
      <c r="AD734" s="132"/>
      <c r="AF734" s="132"/>
      <c r="AG734" s="132"/>
      <c r="AI734" s="132"/>
      <c r="AK734" s="132"/>
      <c r="AM734" s="132"/>
      <c r="AO734" s="132"/>
      <c r="AP734" s="132"/>
      <c r="AQ734" s="132"/>
      <c r="AS734" s="132"/>
      <c r="AU734" s="132"/>
      <c r="AW734" s="132"/>
      <c r="AX734" s="132"/>
      <c r="AZ734" s="132"/>
      <c r="BB734" s="132"/>
      <c r="BD734" s="132"/>
      <c r="BF734" s="132"/>
      <c r="BH734" s="132"/>
      <c r="BJ734" s="132"/>
      <c r="BL734" s="132"/>
      <c r="BM734" s="132"/>
      <c r="BN734" s="132"/>
      <c r="BO734" s="132"/>
      <c r="BQ734" s="132"/>
      <c r="BR734" s="132"/>
      <c r="BS734" s="132"/>
      <c r="BU734" s="132"/>
      <c r="BW734" s="132"/>
      <c r="BY734" s="132"/>
      <c r="CA734" s="132"/>
      <c r="CC734" s="132"/>
      <c r="CF734" s="132"/>
      <c r="CG734" s="132"/>
      <c r="CI734" s="132"/>
      <c r="CK734" s="132"/>
      <c r="CM734" s="132"/>
      <c r="CO734" s="132"/>
      <c r="CQ734" s="132"/>
      <c r="CR734" s="132"/>
      <c r="CT734" s="132"/>
      <c r="CU734" s="132"/>
      <c r="CW734" s="132"/>
      <c r="CY734" s="132"/>
      <c r="DA734" s="132"/>
      <c r="DB734" s="132"/>
      <c r="DD734" s="132"/>
      <c r="DE734" s="132"/>
      <c r="DF734" s="132"/>
      <c r="DH734" s="132"/>
      <c r="DJ734" s="132"/>
      <c r="DK734" s="132"/>
      <c r="DL734" s="132"/>
      <c r="DM734" s="132"/>
      <c r="DN734" s="132"/>
      <c r="DO734" s="132"/>
      <c r="DQ734" s="132"/>
      <c r="DR734" s="132"/>
      <c r="DT734" s="132"/>
      <c r="DU734" s="132"/>
      <c r="DV734" s="132"/>
      <c r="DW734" s="132"/>
      <c r="DX734" s="132"/>
      <c r="DY734" s="132"/>
      <c r="DZ734" s="132"/>
      <c r="EA734" s="132"/>
      <c r="EB734" s="132"/>
      <c r="EC734" s="132"/>
    </row>
    <row r="735" spans="14:133">
      <c r="N735" s="131"/>
      <c r="Q735" s="132"/>
      <c r="S735" s="132"/>
      <c r="U735" s="132"/>
      <c r="V735" s="132"/>
      <c r="X735" s="132"/>
      <c r="Z735" s="132"/>
      <c r="AB735" s="132"/>
      <c r="AC735" s="132"/>
      <c r="AD735" s="132"/>
      <c r="AF735" s="132"/>
      <c r="AG735" s="132"/>
      <c r="AI735" s="132"/>
      <c r="AK735" s="132"/>
      <c r="AM735" s="132"/>
      <c r="AO735" s="132"/>
      <c r="AP735" s="132"/>
      <c r="AQ735" s="132"/>
      <c r="AS735" s="132"/>
      <c r="AU735" s="132"/>
      <c r="AW735" s="132"/>
      <c r="AX735" s="132"/>
      <c r="AZ735" s="132"/>
      <c r="BB735" s="132"/>
      <c r="BD735" s="132"/>
      <c r="BF735" s="132"/>
      <c r="BH735" s="132"/>
      <c r="BJ735" s="132"/>
      <c r="BL735" s="132"/>
      <c r="BM735" s="132"/>
      <c r="BN735" s="132"/>
      <c r="BO735" s="132"/>
      <c r="BQ735" s="132"/>
      <c r="BR735" s="132"/>
      <c r="BS735" s="132"/>
      <c r="BU735" s="132"/>
      <c r="BW735" s="132"/>
      <c r="BY735" s="132"/>
      <c r="CA735" s="132"/>
      <c r="CC735" s="132"/>
      <c r="CF735" s="132"/>
      <c r="CG735" s="132"/>
      <c r="CI735" s="132"/>
      <c r="CK735" s="132"/>
      <c r="CM735" s="132"/>
      <c r="CO735" s="132"/>
      <c r="CQ735" s="132"/>
      <c r="CR735" s="132"/>
      <c r="CT735" s="132"/>
      <c r="CU735" s="132"/>
      <c r="CW735" s="132"/>
      <c r="CY735" s="132"/>
      <c r="DA735" s="132"/>
      <c r="DB735" s="132"/>
      <c r="DD735" s="132"/>
      <c r="DE735" s="132"/>
      <c r="DF735" s="132"/>
      <c r="DH735" s="132"/>
      <c r="DJ735" s="132"/>
      <c r="DK735" s="132"/>
      <c r="DL735" s="132"/>
      <c r="DM735" s="132"/>
      <c r="DN735" s="132"/>
      <c r="DO735" s="132"/>
      <c r="DQ735" s="132"/>
      <c r="DR735" s="132"/>
      <c r="DT735" s="132"/>
      <c r="DU735" s="132"/>
      <c r="DV735" s="132"/>
      <c r="DW735" s="132"/>
      <c r="DX735" s="132"/>
      <c r="DY735" s="132"/>
      <c r="DZ735" s="132"/>
      <c r="EA735" s="132"/>
      <c r="EB735" s="132"/>
      <c r="EC735" s="132"/>
    </row>
    <row r="736" spans="14:133">
      <c r="N736" s="131"/>
      <c r="Q736" s="132"/>
      <c r="S736" s="132"/>
      <c r="U736" s="132"/>
      <c r="V736" s="132"/>
      <c r="X736" s="132"/>
      <c r="Z736" s="132"/>
      <c r="AB736" s="132"/>
      <c r="AC736" s="132"/>
      <c r="AD736" s="132"/>
      <c r="AF736" s="132"/>
      <c r="AG736" s="132"/>
      <c r="AI736" s="132"/>
      <c r="AK736" s="132"/>
      <c r="AM736" s="132"/>
      <c r="AO736" s="132"/>
      <c r="AP736" s="132"/>
      <c r="AQ736" s="132"/>
      <c r="AS736" s="132"/>
      <c r="AU736" s="132"/>
      <c r="AW736" s="132"/>
      <c r="AX736" s="132"/>
      <c r="AZ736" s="132"/>
      <c r="BB736" s="132"/>
      <c r="BD736" s="132"/>
      <c r="BF736" s="132"/>
      <c r="BH736" s="132"/>
      <c r="BJ736" s="132"/>
      <c r="BL736" s="132"/>
      <c r="BM736" s="132"/>
      <c r="BN736" s="132"/>
      <c r="BO736" s="132"/>
      <c r="BQ736" s="132"/>
      <c r="BR736" s="132"/>
      <c r="BS736" s="132"/>
      <c r="BU736" s="132"/>
      <c r="BW736" s="132"/>
      <c r="BY736" s="132"/>
      <c r="CA736" s="132"/>
      <c r="CC736" s="132"/>
      <c r="CF736" s="132"/>
      <c r="CG736" s="132"/>
      <c r="CI736" s="132"/>
      <c r="CK736" s="132"/>
      <c r="CM736" s="132"/>
      <c r="CO736" s="132"/>
      <c r="CQ736" s="132"/>
      <c r="CR736" s="132"/>
      <c r="CT736" s="132"/>
      <c r="CU736" s="132"/>
      <c r="CW736" s="132"/>
      <c r="CY736" s="132"/>
      <c r="DA736" s="132"/>
      <c r="DB736" s="132"/>
      <c r="DD736" s="132"/>
      <c r="DE736" s="132"/>
      <c r="DF736" s="132"/>
      <c r="DH736" s="132"/>
      <c r="DJ736" s="132"/>
      <c r="DK736" s="132"/>
      <c r="DL736" s="132"/>
      <c r="DM736" s="132"/>
      <c r="DN736" s="132"/>
      <c r="DO736" s="132"/>
      <c r="DQ736" s="132"/>
      <c r="DR736" s="132"/>
      <c r="DT736" s="132"/>
      <c r="DU736" s="132"/>
      <c r="DV736" s="132"/>
      <c r="DW736" s="132"/>
      <c r="DX736" s="132"/>
      <c r="DY736" s="132"/>
      <c r="DZ736" s="132"/>
      <c r="EA736" s="132"/>
      <c r="EB736" s="132"/>
      <c r="EC736" s="132"/>
    </row>
    <row r="737" spans="14:133">
      <c r="N737" s="131"/>
      <c r="Q737" s="132"/>
      <c r="S737" s="132"/>
      <c r="U737" s="132"/>
      <c r="V737" s="132"/>
      <c r="X737" s="132"/>
      <c r="Z737" s="132"/>
      <c r="AB737" s="132"/>
      <c r="AC737" s="132"/>
      <c r="AD737" s="132"/>
      <c r="AF737" s="132"/>
      <c r="AG737" s="132"/>
      <c r="AI737" s="132"/>
      <c r="AK737" s="132"/>
      <c r="AM737" s="132"/>
      <c r="AO737" s="132"/>
      <c r="AP737" s="132"/>
      <c r="AQ737" s="132"/>
      <c r="AS737" s="132"/>
      <c r="AU737" s="132"/>
      <c r="AW737" s="132"/>
      <c r="AX737" s="132"/>
      <c r="AZ737" s="132"/>
      <c r="BB737" s="132"/>
      <c r="BD737" s="132"/>
      <c r="BF737" s="132"/>
      <c r="BH737" s="132"/>
      <c r="BJ737" s="132"/>
      <c r="BL737" s="132"/>
      <c r="BM737" s="132"/>
      <c r="BN737" s="132"/>
      <c r="BO737" s="132"/>
      <c r="BQ737" s="132"/>
      <c r="BR737" s="132"/>
      <c r="BS737" s="132"/>
      <c r="BU737" s="132"/>
      <c r="BW737" s="132"/>
      <c r="BY737" s="132"/>
      <c r="CA737" s="132"/>
      <c r="CC737" s="132"/>
      <c r="CF737" s="132"/>
      <c r="CG737" s="132"/>
      <c r="CI737" s="132"/>
      <c r="CK737" s="132"/>
      <c r="CM737" s="132"/>
      <c r="CO737" s="132"/>
      <c r="CQ737" s="132"/>
      <c r="CR737" s="132"/>
      <c r="CT737" s="132"/>
      <c r="CU737" s="132"/>
      <c r="CW737" s="132"/>
      <c r="CY737" s="132"/>
      <c r="DA737" s="132"/>
      <c r="DB737" s="132"/>
      <c r="DD737" s="132"/>
      <c r="DE737" s="132"/>
      <c r="DF737" s="132"/>
      <c r="DH737" s="132"/>
      <c r="DJ737" s="132"/>
      <c r="DK737" s="132"/>
      <c r="DL737" s="132"/>
      <c r="DM737" s="132"/>
      <c r="DN737" s="132"/>
      <c r="DO737" s="132"/>
      <c r="DQ737" s="132"/>
      <c r="DR737" s="132"/>
      <c r="DT737" s="132"/>
      <c r="DU737" s="132"/>
      <c r="DV737" s="132"/>
      <c r="DW737" s="132"/>
      <c r="DX737" s="132"/>
      <c r="DY737" s="132"/>
      <c r="DZ737" s="132"/>
      <c r="EA737" s="132"/>
      <c r="EB737" s="132"/>
      <c r="EC737" s="132"/>
    </row>
    <row r="738" spans="14:133">
      <c r="N738" s="131"/>
      <c r="Q738" s="132"/>
      <c r="S738" s="132"/>
      <c r="U738" s="132"/>
      <c r="V738" s="132"/>
      <c r="X738" s="132"/>
      <c r="Z738" s="132"/>
      <c r="AB738" s="132"/>
      <c r="AC738" s="132"/>
      <c r="AD738" s="132"/>
      <c r="AF738" s="132"/>
      <c r="AG738" s="132"/>
      <c r="AI738" s="132"/>
      <c r="AK738" s="132"/>
      <c r="AM738" s="132"/>
      <c r="AO738" s="132"/>
      <c r="AP738" s="132"/>
      <c r="AQ738" s="132"/>
      <c r="AS738" s="132"/>
      <c r="AU738" s="132"/>
      <c r="AW738" s="132"/>
      <c r="AX738" s="132"/>
      <c r="AZ738" s="132"/>
      <c r="BB738" s="132"/>
      <c r="BD738" s="132"/>
      <c r="BF738" s="132"/>
      <c r="BH738" s="132"/>
      <c r="BJ738" s="132"/>
      <c r="BL738" s="132"/>
      <c r="BM738" s="132"/>
      <c r="BN738" s="132"/>
      <c r="BO738" s="132"/>
      <c r="BQ738" s="132"/>
      <c r="BR738" s="132"/>
      <c r="BS738" s="132"/>
      <c r="BU738" s="132"/>
      <c r="BW738" s="132"/>
      <c r="BY738" s="132"/>
      <c r="CA738" s="132"/>
      <c r="CC738" s="132"/>
      <c r="CF738" s="132"/>
      <c r="CG738" s="132"/>
      <c r="CI738" s="132"/>
      <c r="CK738" s="132"/>
      <c r="CM738" s="132"/>
      <c r="CO738" s="132"/>
      <c r="CQ738" s="132"/>
      <c r="CR738" s="132"/>
      <c r="CT738" s="132"/>
      <c r="CU738" s="132"/>
      <c r="CW738" s="132"/>
      <c r="CY738" s="132"/>
      <c r="DA738" s="132"/>
      <c r="DB738" s="132"/>
      <c r="DD738" s="132"/>
      <c r="DE738" s="132"/>
      <c r="DF738" s="132"/>
      <c r="DH738" s="132"/>
      <c r="DJ738" s="132"/>
      <c r="DK738" s="132"/>
      <c r="DL738" s="132"/>
      <c r="DM738" s="132"/>
      <c r="DN738" s="132"/>
      <c r="DO738" s="132"/>
      <c r="DQ738" s="132"/>
      <c r="DR738" s="132"/>
      <c r="DT738" s="132"/>
      <c r="DU738" s="132"/>
      <c r="DV738" s="132"/>
      <c r="DW738" s="132"/>
      <c r="DX738" s="132"/>
      <c r="DY738" s="132"/>
      <c r="DZ738" s="132"/>
      <c r="EA738" s="132"/>
      <c r="EB738" s="132"/>
      <c r="EC738" s="132"/>
    </row>
    <row r="739" spans="14:133">
      <c r="N739" s="131"/>
      <c r="Q739" s="132"/>
      <c r="S739" s="132"/>
      <c r="U739" s="132"/>
      <c r="V739" s="132"/>
      <c r="X739" s="132"/>
      <c r="Z739" s="132"/>
      <c r="AB739" s="132"/>
      <c r="AC739" s="132"/>
      <c r="AD739" s="132"/>
      <c r="AF739" s="132"/>
      <c r="AG739" s="132"/>
      <c r="AI739" s="132"/>
      <c r="AK739" s="132"/>
      <c r="AM739" s="132"/>
      <c r="AO739" s="132"/>
      <c r="AP739" s="132"/>
      <c r="AQ739" s="132"/>
      <c r="AS739" s="132"/>
      <c r="AU739" s="132"/>
      <c r="AW739" s="132"/>
      <c r="AX739" s="132"/>
      <c r="AZ739" s="132"/>
      <c r="BB739" s="132"/>
      <c r="BD739" s="132"/>
      <c r="BF739" s="132"/>
      <c r="BH739" s="132"/>
      <c r="BJ739" s="132"/>
      <c r="BL739" s="132"/>
      <c r="BM739" s="132"/>
      <c r="BN739" s="132"/>
      <c r="BO739" s="132"/>
      <c r="BQ739" s="132"/>
      <c r="BR739" s="132"/>
      <c r="BS739" s="132"/>
      <c r="BU739" s="132"/>
      <c r="BW739" s="132"/>
      <c r="BY739" s="132"/>
      <c r="CA739" s="132"/>
      <c r="CC739" s="132"/>
      <c r="CF739" s="132"/>
      <c r="CG739" s="132"/>
      <c r="CI739" s="132"/>
      <c r="CK739" s="132"/>
      <c r="CM739" s="132"/>
      <c r="CO739" s="132"/>
      <c r="CQ739" s="132"/>
      <c r="CR739" s="132"/>
      <c r="CT739" s="132"/>
      <c r="CU739" s="132"/>
      <c r="CW739" s="132"/>
      <c r="CY739" s="132"/>
      <c r="DA739" s="132"/>
      <c r="DB739" s="132"/>
      <c r="DD739" s="132"/>
      <c r="DE739" s="132"/>
      <c r="DF739" s="132"/>
      <c r="DH739" s="132"/>
      <c r="DJ739" s="132"/>
      <c r="DK739" s="132"/>
      <c r="DL739" s="132"/>
      <c r="DM739" s="132"/>
      <c r="DN739" s="132"/>
      <c r="DO739" s="132"/>
      <c r="DQ739" s="132"/>
      <c r="DR739" s="132"/>
      <c r="DT739" s="132"/>
      <c r="DU739" s="132"/>
      <c r="DV739" s="132"/>
      <c r="DW739" s="132"/>
      <c r="DX739" s="132"/>
      <c r="DY739" s="132"/>
      <c r="DZ739" s="132"/>
      <c r="EA739" s="132"/>
      <c r="EB739" s="132"/>
      <c r="EC739" s="132"/>
    </row>
    <row r="740" spans="14:133">
      <c r="N740" s="131"/>
      <c r="Q740" s="132"/>
      <c r="S740" s="132"/>
      <c r="U740" s="132"/>
      <c r="V740" s="132"/>
      <c r="X740" s="132"/>
      <c r="Z740" s="132"/>
      <c r="AB740" s="132"/>
      <c r="AC740" s="132"/>
      <c r="AD740" s="132"/>
      <c r="AF740" s="132"/>
      <c r="AG740" s="132"/>
      <c r="AI740" s="132"/>
      <c r="AK740" s="132"/>
      <c r="AM740" s="132"/>
      <c r="AO740" s="132"/>
      <c r="AP740" s="132"/>
      <c r="AQ740" s="132"/>
      <c r="AS740" s="132"/>
      <c r="AU740" s="132"/>
      <c r="AW740" s="132"/>
      <c r="AX740" s="132"/>
      <c r="AZ740" s="132"/>
      <c r="BB740" s="132"/>
      <c r="BD740" s="132"/>
      <c r="BF740" s="132"/>
      <c r="BH740" s="132"/>
      <c r="BJ740" s="132"/>
      <c r="BL740" s="132"/>
      <c r="BM740" s="132"/>
      <c r="BN740" s="132"/>
      <c r="BO740" s="132"/>
      <c r="BQ740" s="132"/>
      <c r="BR740" s="132"/>
      <c r="BS740" s="132"/>
      <c r="BU740" s="132"/>
      <c r="BW740" s="132"/>
      <c r="BY740" s="132"/>
      <c r="CA740" s="132"/>
      <c r="CC740" s="132"/>
      <c r="CF740" s="132"/>
      <c r="CG740" s="132"/>
      <c r="CI740" s="132"/>
      <c r="CK740" s="132"/>
      <c r="CM740" s="132"/>
      <c r="CO740" s="132"/>
      <c r="CQ740" s="132"/>
      <c r="CR740" s="132"/>
      <c r="CT740" s="132"/>
      <c r="CU740" s="132"/>
      <c r="CW740" s="132"/>
      <c r="CY740" s="132"/>
      <c r="DA740" s="132"/>
      <c r="DB740" s="132"/>
      <c r="DD740" s="132"/>
      <c r="DE740" s="132"/>
      <c r="DF740" s="132"/>
      <c r="DH740" s="132"/>
      <c r="DJ740" s="132"/>
      <c r="DK740" s="132"/>
      <c r="DL740" s="132"/>
      <c r="DM740" s="132"/>
      <c r="DN740" s="132"/>
      <c r="DO740" s="132"/>
      <c r="DQ740" s="132"/>
      <c r="DR740" s="132"/>
      <c r="DT740" s="132"/>
      <c r="DU740" s="132"/>
      <c r="DV740" s="132"/>
      <c r="DW740" s="132"/>
      <c r="DX740" s="132"/>
      <c r="DY740" s="132"/>
      <c r="DZ740" s="132"/>
      <c r="EA740" s="132"/>
      <c r="EB740" s="132"/>
      <c r="EC740" s="132"/>
    </row>
    <row r="741" spans="14:133">
      <c r="N741" s="131"/>
      <c r="Q741" s="132"/>
      <c r="S741" s="132"/>
      <c r="U741" s="132"/>
      <c r="V741" s="132"/>
      <c r="X741" s="132"/>
      <c r="Z741" s="132"/>
      <c r="AB741" s="132"/>
      <c r="AC741" s="132"/>
      <c r="AD741" s="132"/>
      <c r="AF741" s="132"/>
      <c r="AG741" s="132"/>
      <c r="AI741" s="132"/>
      <c r="AK741" s="132"/>
      <c r="AM741" s="132"/>
      <c r="AO741" s="132"/>
      <c r="AP741" s="132"/>
      <c r="AQ741" s="132"/>
      <c r="AS741" s="132"/>
      <c r="AU741" s="132"/>
      <c r="AW741" s="132"/>
      <c r="AX741" s="132"/>
      <c r="AZ741" s="132"/>
      <c r="BB741" s="132"/>
      <c r="BD741" s="132"/>
      <c r="BF741" s="132"/>
      <c r="BH741" s="132"/>
      <c r="BJ741" s="132"/>
      <c r="BL741" s="132"/>
      <c r="BM741" s="132"/>
      <c r="BN741" s="132"/>
      <c r="BO741" s="132"/>
      <c r="BQ741" s="132"/>
      <c r="BR741" s="132"/>
      <c r="BS741" s="132"/>
      <c r="BU741" s="132"/>
      <c r="BW741" s="132"/>
      <c r="BY741" s="132"/>
      <c r="CA741" s="132"/>
      <c r="CC741" s="132"/>
      <c r="CF741" s="132"/>
      <c r="CG741" s="132"/>
      <c r="CI741" s="132"/>
      <c r="CK741" s="132"/>
      <c r="CM741" s="132"/>
      <c r="CO741" s="132"/>
      <c r="CQ741" s="132"/>
      <c r="CR741" s="132"/>
      <c r="CT741" s="132"/>
      <c r="CU741" s="132"/>
      <c r="CW741" s="132"/>
      <c r="CY741" s="132"/>
      <c r="DA741" s="132"/>
      <c r="DB741" s="132"/>
      <c r="DD741" s="132"/>
      <c r="DE741" s="132"/>
      <c r="DF741" s="132"/>
      <c r="DH741" s="132"/>
      <c r="DJ741" s="132"/>
      <c r="DK741" s="132"/>
      <c r="DL741" s="132"/>
      <c r="DM741" s="132"/>
      <c r="DN741" s="132"/>
      <c r="DO741" s="132"/>
      <c r="DQ741" s="132"/>
      <c r="DR741" s="132"/>
      <c r="DT741" s="132"/>
      <c r="DU741" s="132"/>
      <c r="DV741" s="132"/>
      <c r="DW741" s="132"/>
      <c r="DX741" s="132"/>
      <c r="DY741" s="132"/>
      <c r="DZ741" s="132"/>
      <c r="EA741" s="132"/>
      <c r="EB741" s="132"/>
      <c r="EC741" s="132"/>
    </row>
    <row r="742" spans="14:133">
      <c r="N742" s="131"/>
      <c r="Q742" s="132"/>
      <c r="S742" s="132"/>
      <c r="U742" s="132"/>
      <c r="V742" s="132"/>
      <c r="X742" s="132"/>
      <c r="Z742" s="132"/>
      <c r="AB742" s="132"/>
      <c r="AC742" s="132"/>
      <c r="AD742" s="132"/>
      <c r="AF742" s="132"/>
      <c r="AG742" s="132"/>
      <c r="AI742" s="132"/>
      <c r="AK742" s="132"/>
      <c r="AM742" s="132"/>
      <c r="AO742" s="132"/>
      <c r="AP742" s="132"/>
      <c r="AQ742" s="132"/>
      <c r="AS742" s="132"/>
      <c r="AU742" s="132"/>
      <c r="AW742" s="132"/>
      <c r="AX742" s="132"/>
      <c r="AZ742" s="132"/>
      <c r="BB742" s="132"/>
      <c r="BD742" s="132"/>
      <c r="BF742" s="132"/>
      <c r="BH742" s="132"/>
      <c r="BJ742" s="132"/>
      <c r="BL742" s="132"/>
      <c r="BM742" s="132"/>
      <c r="BN742" s="132"/>
      <c r="BO742" s="132"/>
      <c r="BQ742" s="132"/>
      <c r="BR742" s="132"/>
      <c r="BS742" s="132"/>
      <c r="BU742" s="132"/>
      <c r="BW742" s="132"/>
      <c r="BY742" s="132"/>
      <c r="CA742" s="132"/>
      <c r="CC742" s="132"/>
      <c r="CF742" s="132"/>
      <c r="CG742" s="132"/>
      <c r="CI742" s="132"/>
      <c r="CK742" s="132"/>
      <c r="CM742" s="132"/>
      <c r="CO742" s="132"/>
      <c r="CQ742" s="132"/>
      <c r="CR742" s="132"/>
      <c r="CT742" s="132"/>
      <c r="CU742" s="132"/>
      <c r="CW742" s="132"/>
      <c r="CY742" s="132"/>
      <c r="DA742" s="132"/>
      <c r="DB742" s="132"/>
      <c r="DD742" s="132"/>
      <c r="DE742" s="132"/>
      <c r="DF742" s="132"/>
      <c r="DH742" s="132"/>
      <c r="DJ742" s="132"/>
      <c r="DK742" s="132"/>
      <c r="DL742" s="132"/>
      <c r="DM742" s="132"/>
      <c r="DN742" s="132"/>
      <c r="DO742" s="132"/>
      <c r="DQ742" s="132"/>
      <c r="DR742" s="132"/>
      <c r="DT742" s="132"/>
      <c r="DU742" s="132"/>
      <c r="DV742" s="132"/>
      <c r="DW742" s="132"/>
      <c r="DX742" s="132"/>
      <c r="DY742" s="132"/>
      <c r="DZ742" s="132"/>
      <c r="EA742" s="132"/>
      <c r="EB742" s="132"/>
      <c r="EC742" s="132"/>
    </row>
    <row r="743" spans="14:133">
      <c r="N743" s="131"/>
      <c r="Q743" s="132"/>
      <c r="S743" s="132"/>
      <c r="U743" s="132"/>
      <c r="V743" s="132"/>
      <c r="X743" s="132"/>
      <c r="Z743" s="132"/>
      <c r="AB743" s="132"/>
      <c r="AC743" s="132"/>
      <c r="AD743" s="132"/>
      <c r="AF743" s="132"/>
      <c r="AG743" s="132"/>
      <c r="AI743" s="132"/>
      <c r="AK743" s="132"/>
      <c r="AM743" s="132"/>
      <c r="AO743" s="132"/>
      <c r="AP743" s="132"/>
      <c r="AQ743" s="132"/>
      <c r="AS743" s="132"/>
      <c r="AU743" s="132"/>
      <c r="AW743" s="132"/>
      <c r="AX743" s="132"/>
      <c r="AZ743" s="132"/>
      <c r="BB743" s="132"/>
      <c r="BD743" s="132"/>
      <c r="BF743" s="132"/>
      <c r="BH743" s="132"/>
      <c r="BJ743" s="132"/>
      <c r="BL743" s="132"/>
      <c r="BM743" s="132"/>
      <c r="BN743" s="132"/>
      <c r="BO743" s="132"/>
      <c r="BQ743" s="132"/>
      <c r="BR743" s="132"/>
      <c r="BS743" s="132"/>
      <c r="BU743" s="132"/>
      <c r="BW743" s="132"/>
      <c r="BY743" s="132"/>
      <c r="CA743" s="132"/>
      <c r="CC743" s="132"/>
      <c r="CF743" s="132"/>
      <c r="CG743" s="132"/>
      <c r="CI743" s="132"/>
      <c r="CK743" s="132"/>
      <c r="CM743" s="132"/>
      <c r="CO743" s="132"/>
      <c r="CQ743" s="132"/>
      <c r="CR743" s="132"/>
      <c r="CT743" s="132"/>
      <c r="CU743" s="132"/>
      <c r="CW743" s="132"/>
      <c r="CY743" s="132"/>
      <c r="DA743" s="132"/>
      <c r="DB743" s="132"/>
      <c r="DD743" s="132"/>
      <c r="DE743" s="132"/>
      <c r="DF743" s="132"/>
      <c r="DH743" s="132"/>
      <c r="DJ743" s="132"/>
      <c r="DK743" s="132"/>
      <c r="DL743" s="132"/>
      <c r="DM743" s="132"/>
      <c r="DN743" s="132"/>
      <c r="DO743" s="132"/>
      <c r="DQ743" s="132"/>
      <c r="DR743" s="132"/>
      <c r="DT743" s="132"/>
      <c r="DU743" s="132"/>
      <c r="DV743" s="132"/>
      <c r="DW743" s="132"/>
      <c r="DX743" s="132"/>
      <c r="DY743" s="132"/>
      <c r="DZ743" s="132"/>
      <c r="EA743" s="132"/>
      <c r="EB743" s="132"/>
      <c r="EC743" s="132"/>
    </row>
    <row r="744" spans="14:133">
      <c r="N744" s="131"/>
      <c r="Q744" s="132"/>
      <c r="S744" s="132"/>
      <c r="U744" s="132"/>
      <c r="V744" s="132"/>
      <c r="X744" s="132"/>
      <c r="Z744" s="132"/>
      <c r="AB744" s="132"/>
      <c r="AC744" s="132"/>
      <c r="AD744" s="132"/>
      <c r="AF744" s="132"/>
      <c r="AG744" s="132"/>
      <c r="AI744" s="132"/>
      <c r="AK744" s="132"/>
      <c r="AM744" s="132"/>
      <c r="AO744" s="132"/>
      <c r="AP744" s="132"/>
      <c r="AQ744" s="132"/>
      <c r="AS744" s="132"/>
      <c r="AU744" s="132"/>
      <c r="AW744" s="132"/>
      <c r="AX744" s="132"/>
      <c r="AZ744" s="132"/>
      <c r="BB744" s="132"/>
      <c r="BD744" s="132"/>
      <c r="BF744" s="132"/>
      <c r="BH744" s="132"/>
      <c r="BJ744" s="132"/>
      <c r="BL744" s="132"/>
      <c r="BM744" s="132"/>
      <c r="BN744" s="132"/>
      <c r="BO744" s="132"/>
      <c r="BQ744" s="132"/>
      <c r="BR744" s="132"/>
      <c r="BS744" s="132"/>
      <c r="BU744" s="132"/>
      <c r="BW744" s="132"/>
      <c r="BY744" s="132"/>
      <c r="CA744" s="132"/>
      <c r="CC744" s="132"/>
      <c r="CF744" s="132"/>
      <c r="CG744" s="132"/>
      <c r="CI744" s="132"/>
      <c r="CK744" s="132"/>
      <c r="CM744" s="132"/>
      <c r="CO744" s="132"/>
      <c r="CQ744" s="132"/>
      <c r="CR744" s="132"/>
      <c r="CT744" s="132"/>
      <c r="CU744" s="132"/>
      <c r="CW744" s="132"/>
      <c r="CY744" s="132"/>
      <c r="DA744" s="132"/>
      <c r="DB744" s="132"/>
      <c r="DD744" s="132"/>
      <c r="DE744" s="132"/>
      <c r="DF744" s="132"/>
      <c r="DH744" s="132"/>
      <c r="DJ744" s="132"/>
      <c r="DK744" s="132"/>
      <c r="DL744" s="132"/>
      <c r="DM744" s="132"/>
      <c r="DN744" s="132"/>
      <c r="DO744" s="132"/>
      <c r="DQ744" s="132"/>
      <c r="DR744" s="132"/>
      <c r="DT744" s="132"/>
      <c r="DU744" s="132"/>
      <c r="DV744" s="132"/>
      <c r="DW744" s="132"/>
      <c r="DX744" s="132"/>
      <c r="DY744" s="132"/>
      <c r="DZ744" s="132"/>
      <c r="EA744" s="132"/>
      <c r="EB744" s="132"/>
      <c r="EC744" s="132"/>
    </row>
    <row r="745" spans="14:133">
      <c r="N745" s="131"/>
      <c r="Q745" s="132"/>
      <c r="S745" s="132"/>
      <c r="U745" s="132"/>
      <c r="V745" s="132"/>
      <c r="X745" s="132"/>
      <c r="Z745" s="132"/>
      <c r="AB745" s="132"/>
      <c r="AC745" s="132"/>
      <c r="AD745" s="132"/>
      <c r="AF745" s="132"/>
      <c r="AG745" s="132"/>
      <c r="AI745" s="132"/>
      <c r="AK745" s="132"/>
      <c r="AM745" s="132"/>
      <c r="AO745" s="132"/>
      <c r="AP745" s="132"/>
      <c r="AQ745" s="132"/>
      <c r="AS745" s="132"/>
      <c r="AU745" s="132"/>
      <c r="AW745" s="132"/>
      <c r="AX745" s="132"/>
      <c r="AZ745" s="132"/>
      <c r="BB745" s="132"/>
      <c r="BD745" s="132"/>
      <c r="BF745" s="132"/>
      <c r="BH745" s="132"/>
      <c r="BJ745" s="132"/>
      <c r="BL745" s="132"/>
      <c r="BM745" s="132"/>
      <c r="BN745" s="132"/>
      <c r="BO745" s="132"/>
      <c r="BQ745" s="132"/>
      <c r="BR745" s="132"/>
      <c r="BS745" s="132"/>
      <c r="BU745" s="132"/>
      <c r="BW745" s="132"/>
      <c r="BY745" s="132"/>
      <c r="CA745" s="132"/>
      <c r="CC745" s="132"/>
      <c r="CF745" s="132"/>
      <c r="CG745" s="132"/>
      <c r="CI745" s="132"/>
      <c r="CK745" s="132"/>
      <c r="CM745" s="132"/>
      <c r="CO745" s="132"/>
      <c r="CQ745" s="132"/>
      <c r="CR745" s="132"/>
      <c r="CT745" s="132"/>
      <c r="CU745" s="132"/>
      <c r="CW745" s="132"/>
      <c r="CY745" s="132"/>
      <c r="DA745" s="132"/>
      <c r="DB745" s="132"/>
      <c r="DD745" s="132"/>
      <c r="DE745" s="132"/>
      <c r="DF745" s="132"/>
      <c r="DH745" s="132"/>
      <c r="DJ745" s="132"/>
      <c r="DK745" s="132"/>
      <c r="DL745" s="132"/>
      <c r="DM745" s="132"/>
      <c r="DN745" s="132"/>
      <c r="DO745" s="132"/>
      <c r="DQ745" s="132"/>
      <c r="DR745" s="132"/>
      <c r="DT745" s="132"/>
      <c r="DU745" s="132"/>
      <c r="DV745" s="132"/>
      <c r="DW745" s="132"/>
      <c r="DX745" s="132"/>
      <c r="DY745" s="132"/>
      <c r="DZ745" s="132"/>
      <c r="EA745" s="132"/>
      <c r="EB745" s="132"/>
      <c r="EC745" s="132"/>
    </row>
    <row r="746" spans="14:133">
      <c r="N746" s="131"/>
      <c r="Q746" s="132"/>
      <c r="S746" s="132"/>
      <c r="U746" s="132"/>
      <c r="V746" s="132"/>
      <c r="X746" s="132"/>
      <c r="Z746" s="132"/>
      <c r="AB746" s="132"/>
      <c r="AC746" s="132"/>
      <c r="AD746" s="132"/>
      <c r="AF746" s="132"/>
      <c r="AG746" s="132"/>
      <c r="AI746" s="132"/>
      <c r="AK746" s="132"/>
      <c r="AM746" s="132"/>
      <c r="AO746" s="132"/>
      <c r="AP746" s="132"/>
      <c r="AQ746" s="132"/>
      <c r="AS746" s="132"/>
      <c r="AU746" s="132"/>
      <c r="AW746" s="132"/>
      <c r="AX746" s="132"/>
      <c r="AZ746" s="132"/>
      <c r="BB746" s="132"/>
      <c r="BD746" s="132"/>
      <c r="BF746" s="132"/>
      <c r="BH746" s="132"/>
      <c r="BJ746" s="132"/>
      <c r="BL746" s="132"/>
      <c r="BM746" s="132"/>
      <c r="BN746" s="132"/>
      <c r="BO746" s="132"/>
      <c r="BQ746" s="132"/>
      <c r="BR746" s="132"/>
      <c r="BS746" s="132"/>
      <c r="BU746" s="132"/>
      <c r="BW746" s="132"/>
      <c r="BY746" s="132"/>
      <c r="CA746" s="132"/>
      <c r="CC746" s="132"/>
      <c r="CF746" s="132"/>
      <c r="CG746" s="132"/>
      <c r="CI746" s="132"/>
      <c r="CK746" s="132"/>
      <c r="CM746" s="132"/>
      <c r="CO746" s="132"/>
      <c r="CQ746" s="132"/>
      <c r="CR746" s="132"/>
      <c r="CT746" s="132"/>
      <c r="CU746" s="132"/>
      <c r="CW746" s="132"/>
      <c r="CY746" s="132"/>
      <c r="DA746" s="132"/>
      <c r="DB746" s="132"/>
      <c r="DD746" s="132"/>
      <c r="DE746" s="132"/>
      <c r="DF746" s="132"/>
      <c r="DH746" s="132"/>
      <c r="DJ746" s="132"/>
      <c r="DK746" s="132"/>
      <c r="DL746" s="132"/>
      <c r="DM746" s="132"/>
      <c r="DN746" s="132"/>
      <c r="DO746" s="132"/>
      <c r="DQ746" s="132"/>
      <c r="DR746" s="132"/>
      <c r="DT746" s="132"/>
      <c r="DU746" s="132"/>
      <c r="DV746" s="132"/>
      <c r="DW746" s="132"/>
      <c r="DX746" s="132"/>
      <c r="DY746" s="132"/>
      <c r="DZ746" s="132"/>
      <c r="EA746" s="132"/>
      <c r="EB746" s="132"/>
      <c r="EC746" s="132"/>
    </row>
    <row r="747" spans="14:133">
      <c r="N747" s="131"/>
      <c r="Q747" s="132"/>
      <c r="S747" s="132"/>
      <c r="U747" s="132"/>
      <c r="V747" s="132"/>
      <c r="X747" s="132"/>
      <c r="Z747" s="132"/>
      <c r="AB747" s="132"/>
      <c r="AC747" s="132"/>
      <c r="AD747" s="132"/>
      <c r="AF747" s="132"/>
      <c r="AG747" s="132"/>
      <c r="AI747" s="132"/>
      <c r="AK747" s="132"/>
      <c r="AM747" s="132"/>
      <c r="AO747" s="132"/>
      <c r="AP747" s="132"/>
      <c r="AQ747" s="132"/>
      <c r="AS747" s="132"/>
      <c r="AU747" s="132"/>
      <c r="AW747" s="132"/>
      <c r="AX747" s="132"/>
      <c r="AZ747" s="132"/>
      <c r="BB747" s="132"/>
      <c r="BD747" s="132"/>
      <c r="BF747" s="132"/>
      <c r="BH747" s="132"/>
      <c r="BJ747" s="132"/>
      <c r="BL747" s="132"/>
      <c r="BM747" s="132"/>
      <c r="BN747" s="132"/>
      <c r="BO747" s="132"/>
      <c r="BQ747" s="132"/>
      <c r="BR747" s="132"/>
      <c r="BS747" s="132"/>
      <c r="BU747" s="132"/>
      <c r="BW747" s="132"/>
      <c r="BY747" s="132"/>
      <c r="CA747" s="132"/>
      <c r="CC747" s="132"/>
      <c r="CF747" s="132"/>
      <c r="CG747" s="132"/>
      <c r="CI747" s="132"/>
      <c r="CK747" s="132"/>
      <c r="CM747" s="132"/>
      <c r="CO747" s="132"/>
      <c r="CQ747" s="132"/>
      <c r="CR747" s="132"/>
      <c r="CT747" s="132"/>
      <c r="CU747" s="132"/>
      <c r="CW747" s="132"/>
      <c r="CY747" s="132"/>
      <c r="DA747" s="132"/>
      <c r="DB747" s="132"/>
      <c r="DD747" s="132"/>
      <c r="DE747" s="132"/>
      <c r="DF747" s="132"/>
      <c r="DH747" s="132"/>
      <c r="DJ747" s="132"/>
      <c r="DK747" s="132"/>
      <c r="DL747" s="132"/>
      <c r="DM747" s="132"/>
      <c r="DN747" s="132"/>
      <c r="DO747" s="132"/>
      <c r="DQ747" s="132"/>
      <c r="DR747" s="132"/>
      <c r="DT747" s="132"/>
      <c r="DU747" s="132"/>
      <c r="DV747" s="132"/>
      <c r="DW747" s="132"/>
      <c r="DX747" s="132"/>
      <c r="DY747" s="132"/>
      <c r="DZ747" s="132"/>
      <c r="EA747" s="132"/>
      <c r="EB747" s="132"/>
      <c r="EC747" s="132"/>
    </row>
    <row r="748" spans="14:133">
      <c r="N748" s="131"/>
      <c r="Q748" s="132"/>
      <c r="S748" s="132"/>
      <c r="U748" s="132"/>
      <c r="V748" s="132"/>
      <c r="X748" s="132"/>
      <c r="Z748" s="132"/>
      <c r="AB748" s="132"/>
      <c r="AC748" s="132"/>
      <c r="AD748" s="132"/>
      <c r="AF748" s="132"/>
      <c r="AG748" s="132"/>
      <c r="AI748" s="132"/>
      <c r="AK748" s="132"/>
      <c r="AM748" s="132"/>
      <c r="AO748" s="132"/>
      <c r="AP748" s="132"/>
      <c r="AQ748" s="132"/>
      <c r="AS748" s="132"/>
      <c r="AU748" s="132"/>
      <c r="AW748" s="132"/>
      <c r="AX748" s="132"/>
      <c r="AZ748" s="132"/>
      <c r="BB748" s="132"/>
      <c r="BD748" s="132"/>
      <c r="BF748" s="132"/>
      <c r="BH748" s="132"/>
      <c r="BJ748" s="132"/>
      <c r="BL748" s="132"/>
      <c r="BM748" s="132"/>
      <c r="BN748" s="132"/>
      <c r="BO748" s="132"/>
      <c r="BQ748" s="132"/>
      <c r="BR748" s="132"/>
      <c r="BS748" s="132"/>
      <c r="BU748" s="132"/>
      <c r="BW748" s="132"/>
      <c r="BY748" s="132"/>
      <c r="CA748" s="132"/>
      <c r="CC748" s="132"/>
      <c r="CF748" s="132"/>
      <c r="CG748" s="132"/>
      <c r="CI748" s="132"/>
      <c r="CK748" s="132"/>
      <c r="CM748" s="132"/>
      <c r="CO748" s="132"/>
      <c r="CQ748" s="132"/>
      <c r="CR748" s="132"/>
      <c r="CT748" s="132"/>
      <c r="CU748" s="132"/>
      <c r="CW748" s="132"/>
      <c r="CY748" s="132"/>
      <c r="DA748" s="132"/>
      <c r="DB748" s="132"/>
      <c r="DD748" s="132"/>
      <c r="DE748" s="132"/>
      <c r="DF748" s="132"/>
      <c r="DH748" s="132"/>
      <c r="DJ748" s="132"/>
      <c r="DK748" s="132"/>
      <c r="DL748" s="132"/>
      <c r="DM748" s="132"/>
      <c r="DN748" s="132"/>
      <c r="DO748" s="132"/>
      <c r="DQ748" s="132"/>
      <c r="DR748" s="132"/>
      <c r="DT748" s="132"/>
      <c r="DU748" s="132"/>
      <c r="DV748" s="132"/>
      <c r="DW748" s="132"/>
      <c r="DX748" s="132"/>
      <c r="DY748" s="132"/>
      <c r="DZ748" s="132"/>
      <c r="EA748" s="132"/>
      <c r="EB748" s="132"/>
      <c r="EC748" s="132"/>
    </row>
    <row r="749" spans="14:133">
      <c r="N749" s="131"/>
      <c r="Q749" s="132"/>
      <c r="S749" s="132"/>
      <c r="U749" s="132"/>
      <c r="V749" s="132"/>
      <c r="X749" s="132"/>
      <c r="Z749" s="132"/>
      <c r="AB749" s="132"/>
      <c r="AC749" s="132"/>
      <c r="AD749" s="132"/>
      <c r="AF749" s="132"/>
      <c r="AG749" s="132"/>
      <c r="AI749" s="132"/>
      <c r="AK749" s="132"/>
      <c r="AM749" s="132"/>
      <c r="AO749" s="132"/>
      <c r="AP749" s="132"/>
      <c r="AQ749" s="132"/>
      <c r="AS749" s="132"/>
      <c r="AU749" s="132"/>
      <c r="AW749" s="132"/>
      <c r="AX749" s="132"/>
      <c r="AZ749" s="132"/>
      <c r="BB749" s="132"/>
      <c r="BD749" s="132"/>
      <c r="BF749" s="132"/>
      <c r="BH749" s="132"/>
      <c r="BJ749" s="132"/>
      <c r="BL749" s="132"/>
      <c r="BM749" s="132"/>
      <c r="BN749" s="132"/>
      <c r="BO749" s="132"/>
      <c r="BQ749" s="132"/>
      <c r="BR749" s="132"/>
      <c r="BS749" s="132"/>
      <c r="BU749" s="132"/>
      <c r="BW749" s="132"/>
      <c r="BY749" s="132"/>
      <c r="CA749" s="132"/>
      <c r="CC749" s="132"/>
      <c r="CF749" s="132"/>
      <c r="CG749" s="132"/>
      <c r="CI749" s="132"/>
      <c r="CK749" s="132"/>
      <c r="CM749" s="132"/>
      <c r="CO749" s="132"/>
      <c r="CQ749" s="132"/>
      <c r="CR749" s="132"/>
      <c r="CT749" s="132"/>
      <c r="CU749" s="132"/>
      <c r="CW749" s="132"/>
      <c r="CY749" s="132"/>
      <c r="DA749" s="132"/>
      <c r="DB749" s="132"/>
      <c r="DD749" s="132"/>
      <c r="DE749" s="132"/>
      <c r="DF749" s="132"/>
      <c r="DH749" s="132"/>
      <c r="DJ749" s="132"/>
      <c r="DK749" s="132"/>
      <c r="DL749" s="132"/>
      <c r="DM749" s="132"/>
      <c r="DN749" s="132"/>
      <c r="DO749" s="132"/>
      <c r="DQ749" s="132"/>
      <c r="DR749" s="132"/>
      <c r="DT749" s="132"/>
      <c r="DU749" s="132"/>
      <c r="DV749" s="132"/>
      <c r="DW749" s="132"/>
      <c r="DX749" s="132"/>
      <c r="DY749" s="132"/>
      <c r="DZ749" s="132"/>
      <c r="EA749" s="132"/>
      <c r="EB749" s="132"/>
      <c r="EC749" s="132"/>
    </row>
    <row r="750" spans="14:133">
      <c r="N750" s="131"/>
      <c r="Q750" s="132"/>
      <c r="S750" s="132"/>
      <c r="U750" s="132"/>
      <c r="V750" s="132"/>
      <c r="X750" s="132"/>
      <c r="Z750" s="132"/>
      <c r="AB750" s="132"/>
      <c r="AC750" s="132"/>
      <c r="AD750" s="132"/>
      <c r="AF750" s="132"/>
      <c r="AG750" s="132"/>
      <c r="AI750" s="132"/>
      <c r="AK750" s="132"/>
      <c r="AM750" s="132"/>
      <c r="AO750" s="132"/>
      <c r="AP750" s="132"/>
      <c r="AQ750" s="132"/>
      <c r="AS750" s="132"/>
      <c r="AU750" s="132"/>
      <c r="AW750" s="132"/>
      <c r="AX750" s="132"/>
      <c r="AZ750" s="132"/>
      <c r="BB750" s="132"/>
      <c r="BD750" s="132"/>
      <c r="BF750" s="132"/>
      <c r="BH750" s="132"/>
      <c r="BJ750" s="132"/>
      <c r="BL750" s="132"/>
      <c r="BM750" s="132"/>
      <c r="BN750" s="132"/>
      <c r="BO750" s="132"/>
      <c r="BQ750" s="132"/>
      <c r="BR750" s="132"/>
      <c r="BS750" s="132"/>
      <c r="BU750" s="132"/>
      <c r="BW750" s="132"/>
      <c r="BY750" s="132"/>
      <c r="CA750" s="132"/>
      <c r="CC750" s="132"/>
      <c r="CF750" s="132"/>
      <c r="CG750" s="132"/>
      <c r="CI750" s="132"/>
      <c r="CK750" s="132"/>
      <c r="CM750" s="132"/>
      <c r="CO750" s="132"/>
      <c r="CQ750" s="132"/>
      <c r="CR750" s="132"/>
      <c r="CT750" s="132"/>
      <c r="CU750" s="132"/>
      <c r="CW750" s="132"/>
      <c r="CY750" s="132"/>
      <c r="DA750" s="132"/>
      <c r="DB750" s="132"/>
      <c r="DD750" s="132"/>
      <c r="DE750" s="132"/>
      <c r="DF750" s="132"/>
      <c r="DH750" s="132"/>
      <c r="DJ750" s="132"/>
      <c r="DK750" s="132"/>
      <c r="DL750" s="132"/>
      <c r="DM750" s="132"/>
      <c r="DN750" s="132"/>
      <c r="DO750" s="132"/>
      <c r="DQ750" s="132"/>
      <c r="DR750" s="132"/>
      <c r="DT750" s="132"/>
      <c r="DU750" s="132"/>
      <c r="DV750" s="132"/>
      <c r="DW750" s="132"/>
      <c r="DX750" s="132"/>
      <c r="DY750" s="132"/>
      <c r="DZ750" s="132"/>
      <c r="EA750" s="132"/>
      <c r="EB750" s="132"/>
      <c r="EC750" s="132"/>
    </row>
    <row r="751" spans="14:133">
      <c r="N751" s="131"/>
      <c r="Q751" s="132"/>
      <c r="S751" s="132"/>
      <c r="U751" s="132"/>
      <c r="V751" s="132"/>
      <c r="X751" s="132"/>
      <c r="Z751" s="132"/>
      <c r="AB751" s="132"/>
      <c r="AC751" s="132"/>
      <c r="AD751" s="132"/>
      <c r="AF751" s="132"/>
      <c r="AG751" s="132"/>
      <c r="AI751" s="132"/>
      <c r="AK751" s="132"/>
      <c r="AM751" s="132"/>
      <c r="AO751" s="132"/>
      <c r="AP751" s="132"/>
      <c r="AQ751" s="132"/>
      <c r="AS751" s="132"/>
      <c r="AU751" s="132"/>
      <c r="AW751" s="132"/>
      <c r="AX751" s="132"/>
      <c r="AZ751" s="132"/>
      <c r="BB751" s="132"/>
      <c r="BD751" s="132"/>
      <c r="BF751" s="132"/>
      <c r="BH751" s="132"/>
      <c r="BJ751" s="132"/>
      <c r="BL751" s="132"/>
      <c r="BM751" s="132"/>
      <c r="BN751" s="132"/>
      <c r="BO751" s="132"/>
      <c r="BQ751" s="132"/>
      <c r="BR751" s="132"/>
      <c r="BS751" s="132"/>
      <c r="BU751" s="132"/>
      <c r="BW751" s="132"/>
      <c r="BY751" s="132"/>
      <c r="CA751" s="132"/>
      <c r="CC751" s="132"/>
      <c r="CF751" s="132"/>
      <c r="CG751" s="132"/>
      <c r="CI751" s="132"/>
      <c r="CK751" s="132"/>
      <c r="CM751" s="132"/>
      <c r="CO751" s="132"/>
      <c r="CQ751" s="132"/>
      <c r="CR751" s="132"/>
      <c r="CT751" s="132"/>
      <c r="CU751" s="132"/>
      <c r="CW751" s="132"/>
      <c r="CY751" s="132"/>
      <c r="DA751" s="132"/>
      <c r="DB751" s="132"/>
      <c r="DD751" s="132"/>
      <c r="DE751" s="132"/>
      <c r="DF751" s="132"/>
      <c r="DH751" s="132"/>
      <c r="DJ751" s="132"/>
      <c r="DK751" s="132"/>
      <c r="DL751" s="132"/>
      <c r="DM751" s="132"/>
      <c r="DN751" s="132"/>
      <c r="DO751" s="132"/>
      <c r="DQ751" s="132"/>
      <c r="DR751" s="132"/>
      <c r="DT751" s="132"/>
      <c r="DU751" s="132"/>
      <c r="DV751" s="132"/>
      <c r="DW751" s="132"/>
      <c r="DX751" s="132"/>
      <c r="DY751" s="132"/>
      <c r="DZ751" s="132"/>
      <c r="EA751" s="132"/>
      <c r="EB751" s="132"/>
      <c r="EC751" s="132"/>
    </row>
    <row r="752" spans="14:133">
      <c r="N752" s="131"/>
      <c r="Q752" s="132"/>
      <c r="S752" s="132"/>
      <c r="U752" s="132"/>
      <c r="V752" s="132"/>
      <c r="X752" s="132"/>
      <c r="Z752" s="132"/>
      <c r="AB752" s="132"/>
      <c r="AC752" s="132"/>
      <c r="AD752" s="132"/>
      <c r="AF752" s="132"/>
      <c r="AG752" s="132"/>
      <c r="AI752" s="132"/>
      <c r="AK752" s="132"/>
      <c r="AM752" s="132"/>
      <c r="AO752" s="132"/>
      <c r="AP752" s="132"/>
      <c r="AQ752" s="132"/>
      <c r="AS752" s="132"/>
      <c r="AU752" s="132"/>
      <c r="AW752" s="132"/>
      <c r="AX752" s="132"/>
      <c r="AZ752" s="132"/>
      <c r="BB752" s="132"/>
      <c r="BD752" s="132"/>
      <c r="BF752" s="132"/>
      <c r="BH752" s="132"/>
      <c r="BJ752" s="132"/>
      <c r="BL752" s="132"/>
      <c r="BM752" s="132"/>
      <c r="BN752" s="132"/>
      <c r="BO752" s="132"/>
      <c r="BQ752" s="132"/>
      <c r="BR752" s="132"/>
      <c r="BS752" s="132"/>
      <c r="BU752" s="132"/>
      <c r="BW752" s="132"/>
      <c r="BY752" s="132"/>
      <c r="CA752" s="132"/>
      <c r="CC752" s="132"/>
      <c r="CF752" s="132"/>
      <c r="CG752" s="132"/>
      <c r="CI752" s="132"/>
      <c r="CK752" s="132"/>
      <c r="CM752" s="132"/>
      <c r="CO752" s="132"/>
      <c r="CQ752" s="132"/>
      <c r="CR752" s="132"/>
      <c r="CT752" s="132"/>
      <c r="CU752" s="132"/>
      <c r="CW752" s="132"/>
      <c r="CY752" s="132"/>
      <c r="DA752" s="132"/>
      <c r="DB752" s="132"/>
      <c r="DD752" s="132"/>
      <c r="DE752" s="132"/>
      <c r="DF752" s="132"/>
      <c r="DH752" s="132"/>
      <c r="DJ752" s="132"/>
      <c r="DK752" s="132"/>
      <c r="DL752" s="132"/>
      <c r="DM752" s="132"/>
      <c r="DN752" s="132"/>
      <c r="DO752" s="132"/>
      <c r="DQ752" s="132"/>
      <c r="DR752" s="132"/>
      <c r="DT752" s="132"/>
      <c r="DU752" s="132"/>
      <c r="DV752" s="132"/>
      <c r="DW752" s="132"/>
      <c r="DX752" s="132"/>
      <c r="DY752" s="132"/>
      <c r="DZ752" s="132"/>
      <c r="EA752" s="132"/>
      <c r="EB752" s="132"/>
      <c r="EC752" s="132"/>
    </row>
    <row r="753" spans="14:133">
      <c r="N753" s="131"/>
      <c r="Q753" s="132"/>
      <c r="S753" s="132"/>
      <c r="U753" s="132"/>
      <c r="V753" s="132"/>
      <c r="X753" s="132"/>
      <c r="Z753" s="132"/>
      <c r="AB753" s="132"/>
      <c r="AC753" s="132"/>
      <c r="AD753" s="132"/>
      <c r="AF753" s="132"/>
      <c r="AG753" s="132"/>
      <c r="AI753" s="132"/>
      <c r="AK753" s="132"/>
      <c r="AM753" s="132"/>
      <c r="AO753" s="132"/>
      <c r="AP753" s="132"/>
      <c r="AQ753" s="132"/>
      <c r="AS753" s="132"/>
      <c r="AU753" s="132"/>
      <c r="AW753" s="132"/>
      <c r="AX753" s="132"/>
      <c r="AZ753" s="132"/>
      <c r="BB753" s="132"/>
      <c r="BD753" s="132"/>
      <c r="BF753" s="132"/>
      <c r="BH753" s="132"/>
      <c r="BJ753" s="132"/>
      <c r="BL753" s="132"/>
      <c r="BM753" s="132"/>
      <c r="BN753" s="132"/>
      <c r="BO753" s="132"/>
      <c r="BQ753" s="132"/>
      <c r="BR753" s="132"/>
      <c r="BS753" s="132"/>
      <c r="BU753" s="132"/>
      <c r="BW753" s="132"/>
      <c r="BY753" s="132"/>
      <c r="CA753" s="132"/>
      <c r="CC753" s="132"/>
      <c r="CF753" s="132"/>
      <c r="CG753" s="132"/>
      <c r="CI753" s="132"/>
      <c r="CK753" s="132"/>
      <c r="CM753" s="132"/>
      <c r="CO753" s="132"/>
      <c r="CQ753" s="132"/>
      <c r="CR753" s="132"/>
      <c r="CT753" s="132"/>
      <c r="CU753" s="132"/>
      <c r="CW753" s="132"/>
      <c r="CY753" s="132"/>
      <c r="DA753" s="132"/>
      <c r="DB753" s="132"/>
      <c r="DD753" s="132"/>
      <c r="DE753" s="132"/>
      <c r="DF753" s="132"/>
      <c r="DH753" s="132"/>
      <c r="DJ753" s="132"/>
      <c r="DK753" s="132"/>
      <c r="DL753" s="132"/>
      <c r="DM753" s="132"/>
      <c r="DN753" s="132"/>
      <c r="DO753" s="132"/>
      <c r="DQ753" s="132"/>
      <c r="DR753" s="132"/>
      <c r="DT753" s="132"/>
      <c r="DU753" s="132"/>
      <c r="DV753" s="132"/>
      <c r="DW753" s="132"/>
      <c r="DX753" s="132"/>
      <c r="DY753" s="132"/>
      <c r="DZ753" s="132"/>
      <c r="EA753" s="132"/>
      <c r="EB753" s="132"/>
      <c r="EC753" s="132"/>
    </row>
    <row r="754" spans="14:133">
      <c r="N754" s="131"/>
      <c r="Q754" s="132"/>
      <c r="S754" s="132"/>
      <c r="U754" s="132"/>
      <c r="V754" s="132"/>
      <c r="X754" s="132"/>
      <c r="Z754" s="132"/>
      <c r="AB754" s="132"/>
      <c r="AC754" s="132"/>
      <c r="AD754" s="132"/>
      <c r="AF754" s="132"/>
      <c r="AG754" s="132"/>
      <c r="AI754" s="132"/>
      <c r="AK754" s="132"/>
      <c r="AM754" s="132"/>
      <c r="AO754" s="132"/>
      <c r="AP754" s="132"/>
      <c r="AQ754" s="132"/>
      <c r="AS754" s="132"/>
      <c r="AU754" s="132"/>
      <c r="AW754" s="132"/>
      <c r="AX754" s="132"/>
      <c r="AZ754" s="132"/>
      <c r="BB754" s="132"/>
      <c r="BD754" s="132"/>
      <c r="BF754" s="132"/>
      <c r="BH754" s="132"/>
      <c r="BJ754" s="132"/>
      <c r="BL754" s="132"/>
      <c r="BM754" s="132"/>
      <c r="BN754" s="132"/>
      <c r="BO754" s="132"/>
      <c r="BQ754" s="132"/>
      <c r="BR754" s="132"/>
      <c r="BS754" s="132"/>
      <c r="BU754" s="132"/>
      <c r="BW754" s="132"/>
      <c r="BY754" s="132"/>
      <c r="CA754" s="132"/>
      <c r="CC754" s="132"/>
      <c r="CF754" s="132"/>
      <c r="CG754" s="132"/>
      <c r="CI754" s="132"/>
      <c r="CK754" s="132"/>
      <c r="CM754" s="132"/>
      <c r="CO754" s="132"/>
      <c r="CQ754" s="132"/>
      <c r="CR754" s="132"/>
      <c r="CT754" s="132"/>
      <c r="CU754" s="132"/>
      <c r="CW754" s="132"/>
      <c r="CY754" s="132"/>
      <c r="DA754" s="132"/>
      <c r="DB754" s="132"/>
      <c r="DD754" s="132"/>
      <c r="DE754" s="132"/>
      <c r="DF754" s="132"/>
      <c r="DH754" s="132"/>
      <c r="DJ754" s="132"/>
      <c r="DK754" s="132"/>
      <c r="DL754" s="132"/>
      <c r="DM754" s="132"/>
      <c r="DN754" s="132"/>
      <c r="DO754" s="132"/>
      <c r="DQ754" s="132"/>
      <c r="DR754" s="132"/>
      <c r="DT754" s="132"/>
      <c r="DU754" s="132"/>
      <c r="DV754" s="132"/>
      <c r="DW754" s="132"/>
      <c r="DX754" s="132"/>
      <c r="DY754" s="132"/>
      <c r="DZ754" s="132"/>
      <c r="EA754" s="132"/>
      <c r="EB754" s="132"/>
      <c r="EC754" s="132"/>
    </row>
    <row r="755" spans="14:133">
      <c r="N755" s="131"/>
      <c r="Q755" s="132"/>
      <c r="S755" s="132"/>
      <c r="U755" s="132"/>
      <c r="V755" s="132"/>
      <c r="X755" s="132"/>
      <c r="Z755" s="132"/>
      <c r="AB755" s="132"/>
      <c r="AC755" s="132"/>
      <c r="AD755" s="132"/>
      <c r="AF755" s="132"/>
      <c r="AG755" s="132"/>
      <c r="AI755" s="132"/>
      <c r="AK755" s="132"/>
      <c r="AM755" s="132"/>
      <c r="AO755" s="132"/>
      <c r="AP755" s="132"/>
      <c r="AQ755" s="132"/>
      <c r="AS755" s="132"/>
      <c r="AU755" s="132"/>
      <c r="AW755" s="132"/>
      <c r="AX755" s="132"/>
      <c r="AZ755" s="132"/>
      <c r="BB755" s="132"/>
      <c r="BD755" s="132"/>
      <c r="BF755" s="132"/>
      <c r="BH755" s="132"/>
      <c r="BJ755" s="132"/>
      <c r="BL755" s="132"/>
      <c r="BM755" s="132"/>
      <c r="BN755" s="132"/>
      <c r="BO755" s="132"/>
      <c r="BQ755" s="132"/>
      <c r="BR755" s="132"/>
      <c r="BS755" s="132"/>
      <c r="BU755" s="132"/>
      <c r="BW755" s="132"/>
      <c r="BY755" s="132"/>
      <c r="CA755" s="132"/>
      <c r="CC755" s="132"/>
      <c r="CF755" s="132"/>
      <c r="CG755" s="132"/>
      <c r="CI755" s="132"/>
      <c r="CK755" s="132"/>
      <c r="CM755" s="132"/>
      <c r="CO755" s="132"/>
      <c r="CQ755" s="132"/>
      <c r="CR755" s="132"/>
      <c r="CT755" s="132"/>
      <c r="CU755" s="132"/>
      <c r="CW755" s="132"/>
      <c r="CY755" s="132"/>
      <c r="DA755" s="132"/>
      <c r="DB755" s="132"/>
      <c r="DD755" s="132"/>
      <c r="DE755" s="132"/>
      <c r="DF755" s="132"/>
      <c r="DH755" s="132"/>
      <c r="DJ755" s="132"/>
      <c r="DK755" s="132"/>
      <c r="DL755" s="132"/>
      <c r="DM755" s="132"/>
      <c r="DN755" s="132"/>
      <c r="DO755" s="132"/>
      <c r="DQ755" s="132"/>
      <c r="DR755" s="132"/>
      <c r="DT755" s="132"/>
      <c r="DU755" s="132"/>
      <c r="DV755" s="132"/>
      <c r="DW755" s="132"/>
      <c r="DX755" s="132"/>
      <c r="DY755" s="132"/>
      <c r="DZ755" s="132"/>
      <c r="EA755" s="132"/>
      <c r="EB755" s="132"/>
      <c r="EC755" s="132"/>
    </row>
    <row r="756" spans="14:133">
      <c r="N756" s="131"/>
      <c r="Q756" s="132"/>
      <c r="S756" s="132"/>
      <c r="U756" s="132"/>
      <c r="V756" s="132"/>
      <c r="X756" s="132"/>
      <c r="Z756" s="132"/>
      <c r="AB756" s="132"/>
      <c r="AC756" s="132"/>
      <c r="AD756" s="132"/>
      <c r="AF756" s="132"/>
      <c r="AG756" s="132"/>
      <c r="AI756" s="132"/>
      <c r="AK756" s="132"/>
      <c r="AM756" s="132"/>
      <c r="AO756" s="132"/>
      <c r="AP756" s="132"/>
      <c r="AQ756" s="132"/>
      <c r="AS756" s="132"/>
      <c r="AU756" s="132"/>
      <c r="AW756" s="132"/>
      <c r="AX756" s="132"/>
      <c r="AZ756" s="132"/>
      <c r="BB756" s="132"/>
      <c r="BD756" s="132"/>
      <c r="BF756" s="132"/>
      <c r="BH756" s="132"/>
      <c r="BJ756" s="132"/>
      <c r="BL756" s="132"/>
      <c r="BM756" s="132"/>
      <c r="BN756" s="132"/>
      <c r="BO756" s="132"/>
      <c r="BQ756" s="132"/>
      <c r="BR756" s="132"/>
      <c r="BS756" s="132"/>
      <c r="BU756" s="132"/>
      <c r="BW756" s="132"/>
      <c r="BY756" s="132"/>
      <c r="CA756" s="132"/>
      <c r="CC756" s="132"/>
      <c r="CF756" s="132"/>
      <c r="CG756" s="132"/>
      <c r="CI756" s="132"/>
      <c r="CK756" s="132"/>
      <c r="CM756" s="132"/>
      <c r="CO756" s="132"/>
      <c r="CQ756" s="132"/>
      <c r="CR756" s="132"/>
      <c r="CT756" s="132"/>
      <c r="CU756" s="132"/>
      <c r="CW756" s="132"/>
      <c r="CY756" s="132"/>
      <c r="DA756" s="132"/>
      <c r="DB756" s="132"/>
      <c r="DD756" s="132"/>
      <c r="DE756" s="132"/>
      <c r="DF756" s="132"/>
      <c r="DH756" s="132"/>
      <c r="DJ756" s="132"/>
      <c r="DK756" s="132"/>
      <c r="DL756" s="132"/>
      <c r="DM756" s="132"/>
      <c r="DN756" s="132"/>
      <c r="DO756" s="132"/>
      <c r="DQ756" s="132"/>
      <c r="DR756" s="132"/>
      <c r="DT756" s="132"/>
      <c r="DU756" s="132"/>
      <c r="DV756" s="132"/>
      <c r="DW756" s="132"/>
      <c r="DX756" s="132"/>
      <c r="DY756" s="132"/>
      <c r="DZ756" s="132"/>
      <c r="EA756" s="132"/>
      <c r="EB756" s="132"/>
      <c r="EC756" s="132"/>
    </row>
    <row r="757" spans="14:133">
      <c r="N757" s="131"/>
      <c r="Q757" s="132"/>
      <c r="S757" s="132"/>
      <c r="U757" s="132"/>
      <c r="V757" s="132"/>
      <c r="X757" s="132"/>
      <c r="Z757" s="132"/>
      <c r="AB757" s="132"/>
      <c r="AC757" s="132"/>
      <c r="AD757" s="132"/>
      <c r="AF757" s="132"/>
      <c r="AG757" s="132"/>
      <c r="AI757" s="132"/>
      <c r="AK757" s="132"/>
      <c r="AM757" s="132"/>
      <c r="AO757" s="132"/>
      <c r="AP757" s="132"/>
      <c r="AQ757" s="132"/>
      <c r="AS757" s="132"/>
      <c r="AU757" s="132"/>
      <c r="AW757" s="132"/>
      <c r="AX757" s="132"/>
      <c r="AZ757" s="132"/>
      <c r="BB757" s="132"/>
      <c r="BD757" s="132"/>
      <c r="BF757" s="132"/>
      <c r="BH757" s="132"/>
      <c r="BJ757" s="132"/>
      <c r="BL757" s="132"/>
      <c r="BM757" s="132"/>
      <c r="BN757" s="132"/>
      <c r="BO757" s="132"/>
      <c r="BQ757" s="132"/>
      <c r="BR757" s="132"/>
      <c r="BS757" s="132"/>
      <c r="BU757" s="132"/>
      <c r="BW757" s="132"/>
      <c r="BY757" s="132"/>
      <c r="CA757" s="132"/>
      <c r="CC757" s="132"/>
      <c r="CF757" s="132"/>
      <c r="CG757" s="132"/>
      <c r="CI757" s="132"/>
      <c r="CK757" s="132"/>
      <c r="CM757" s="132"/>
      <c r="CO757" s="132"/>
      <c r="CQ757" s="132"/>
      <c r="CR757" s="132"/>
      <c r="CT757" s="132"/>
      <c r="CU757" s="132"/>
      <c r="CW757" s="132"/>
      <c r="CY757" s="132"/>
      <c r="DA757" s="132"/>
      <c r="DB757" s="132"/>
      <c r="DD757" s="132"/>
      <c r="DE757" s="132"/>
      <c r="DF757" s="132"/>
      <c r="DH757" s="132"/>
      <c r="DJ757" s="132"/>
      <c r="DK757" s="132"/>
      <c r="DL757" s="132"/>
      <c r="DM757" s="132"/>
      <c r="DN757" s="132"/>
      <c r="DO757" s="132"/>
      <c r="DQ757" s="132"/>
      <c r="DR757" s="132"/>
      <c r="DT757" s="132"/>
      <c r="DU757" s="132"/>
      <c r="DV757" s="132"/>
      <c r="DW757" s="132"/>
      <c r="DX757" s="132"/>
      <c r="DY757" s="132"/>
      <c r="DZ757" s="132"/>
      <c r="EA757" s="132"/>
      <c r="EB757" s="132"/>
      <c r="EC757" s="132"/>
    </row>
    <row r="758" spans="14:133">
      <c r="N758" s="131"/>
      <c r="Q758" s="132"/>
      <c r="S758" s="132"/>
      <c r="U758" s="132"/>
      <c r="V758" s="132"/>
      <c r="X758" s="132"/>
      <c r="Z758" s="132"/>
      <c r="AB758" s="132"/>
      <c r="AC758" s="132"/>
      <c r="AD758" s="132"/>
      <c r="AF758" s="132"/>
      <c r="AG758" s="132"/>
      <c r="AI758" s="132"/>
      <c r="AK758" s="132"/>
      <c r="AM758" s="132"/>
      <c r="AO758" s="132"/>
      <c r="AP758" s="132"/>
      <c r="AQ758" s="132"/>
      <c r="AS758" s="132"/>
      <c r="AU758" s="132"/>
      <c r="AW758" s="132"/>
      <c r="AX758" s="132"/>
      <c r="AZ758" s="132"/>
      <c r="BB758" s="132"/>
      <c r="BD758" s="132"/>
      <c r="BF758" s="132"/>
      <c r="BH758" s="132"/>
      <c r="BJ758" s="132"/>
      <c r="BL758" s="132"/>
      <c r="BM758" s="132"/>
      <c r="BN758" s="132"/>
      <c r="BO758" s="132"/>
      <c r="BQ758" s="132"/>
      <c r="BR758" s="132"/>
      <c r="BS758" s="132"/>
      <c r="BU758" s="132"/>
      <c r="BW758" s="132"/>
      <c r="BY758" s="132"/>
      <c r="CA758" s="132"/>
      <c r="CC758" s="132"/>
      <c r="CF758" s="132"/>
      <c r="CG758" s="132"/>
      <c r="CI758" s="132"/>
      <c r="CK758" s="132"/>
      <c r="CM758" s="132"/>
      <c r="CO758" s="132"/>
      <c r="CQ758" s="132"/>
      <c r="CR758" s="132"/>
      <c r="CT758" s="132"/>
      <c r="CU758" s="132"/>
      <c r="CW758" s="132"/>
      <c r="CY758" s="132"/>
      <c r="DA758" s="132"/>
      <c r="DB758" s="132"/>
      <c r="DD758" s="132"/>
      <c r="DE758" s="132"/>
      <c r="DF758" s="132"/>
      <c r="DH758" s="132"/>
      <c r="DJ758" s="132"/>
      <c r="DK758" s="132"/>
      <c r="DL758" s="132"/>
      <c r="DM758" s="132"/>
      <c r="DN758" s="132"/>
      <c r="DO758" s="132"/>
      <c r="DQ758" s="132"/>
      <c r="DR758" s="132"/>
      <c r="DT758" s="132"/>
      <c r="DU758" s="132"/>
      <c r="DV758" s="132"/>
      <c r="DW758" s="132"/>
      <c r="DX758" s="132"/>
      <c r="DY758" s="132"/>
      <c r="DZ758" s="132"/>
      <c r="EA758" s="132"/>
      <c r="EB758" s="132"/>
      <c r="EC758" s="132"/>
    </row>
    <row r="759" spans="14:133">
      <c r="N759" s="131"/>
      <c r="Q759" s="132"/>
      <c r="S759" s="132"/>
      <c r="U759" s="132"/>
      <c r="V759" s="132"/>
      <c r="X759" s="132"/>
      <c r="Z759" s="132"/>
      <c r="AB759" s="132"/>
      <c r="AC759" s="132"/>
      <c r="AD759" s="132"/>
      <c r="AF759" s="132"/>
      <c r="AG759" s="132"/>
      <c r="AI759" s="132"/>
      <c r="AK759" s="132"/>
      <c r="AM759" s="132"/>
      <c r="AO759" s="132"/>
      <c r="AP759" s="132"/>
      <c r="AQ759" s="132"/>
      <c r="AS759" s="132"/>
      <c r="AU759" s="132"/>
      <c r="AW759" s="132"/>
      <c r="AX759" s="132"/>
      <c r="AZ759" s="132"/>
      <c r="BB759" s="132"/>
      <c r="BD759" s="132"/>
      <c r="BF759" s="132"/>
      <c r="BH759" s="132"/>
      <c r="BJ759" s="132"/>
      <c r="BL759" s="132"/>
      <c r="BM759" s="132"/>
      <c r="BN759" s="132"/>
      <c r="BO759" s="132"/>
      <c r="BQ759" s="132"/>
      <c r="BR759" s="132"/>
      <c r="BS759" s="132"/>
      <c r="BU759" s="132"/>
      <c r="BW759" s="132"/>
      <c r="BY759" s="132"/>
      <c r="CA759" s="132"/>
      <c r="CC759" s="132"/>
      <c r="CF759" s="132"/>
      <c r="CG759" s="132"/>
      <c r="CI759" s="132"/>
      <c r="CK759" s="132"/>
      <c r="CM759" s="132"/>
      <c r="CO759" s="132"/>
      <c r="CQ759" s="132"/>
      <c r="CR759" s="132"/>
      <c r="CT759" s="132"/>
      <c r="CU759" s="132"/>
      <c r="CW759" s="132"/>
      <c r="CY759" s="132"/>
      <c r="DA759" s="132"/>
      <c r="DB759" s="132"/>
      <c r="DD759" s="132"/>
      <c r="DE759" s="132"/>
      <c r="DF759" s="132"/>
      <c r="DH759" s="132"/>
      <c r="DJ759" s="132"/>
      <c r="DK759" s="132"/>
      <c r="DL759" s="132"/>
      <c r="DM759" s="132"/>
      <c r="DN759" s="132"/>
      <c r="DO759" s="132"/>
      <c r="DQ759" s="132"/>
      <c r="DR759" s="132"/>
      <c r="DT759" s="132"/>
      <c r="DU759" s="132"/>
      <c r="DV759" s="132"/>
      <c r="DW759" s="132"/>
      <c r="DX759" s="132"/>
      <c r="DY759" s="132"/>
      <c r="DZ759" s="132"/>
      <c r="EA759" s="132"/>
      <c r="EB759" s="132"/>
      <c r="EC759" s="132"/>
    </row>
    <row r="760" spans="14:133">
      <c r="N760" s="131"/>
      <c r="Q760" s="132"/>
      <c r="S760" s="132"/>
      <c r="U760" s="132"/>
      <c r="V760" s="132"/>
      <c r="X760" s="132"/>
      <c r="Z760" s="132"/>
      <c r="AB760" s="132"/>
      <c r="AC760" s="132"/>
      <c r="AD760" s="132"/>
      <c r="AF760" s="132"/>
      <c r="AG760" s="132"/>
      <c r="AI760" s="132"/>
      <c r="AK760" s="132"/>
      <c r="AM760" s="132"/>
      <c r="AO760" s="132"/>
      <c r="AP760" s="132"/>
      <c r="AQ760" s="132"/>
      <c r="AS760" s="132"/>
      <c r="AU760" s="132"/>
      <c r="AW760" s="132"/>
      <c r="AX760" s="132"/>
      <c r="AZ760" s="132"/>
      <c r="BB760" s="132"/>
      <c r="BD760" s="132"/>
      <c r="BF760" s="132"/>
      <c r="BH760" s="132"/>
      <c r="BJ760" s="132"/>
      <c r="BL760" s="132"/>
      <c r="BM760" s="132"/>
      <c r="BN760" s="132"/>
      <c r="BO760" s="132"/>
      <c r="BQ760" s="132"/>
      <c r="BR760" s="132"/>
      <c r="BS760" s="132"/>
      <c r="BU760" s="132"/>
      <c r="BW760" s="132"/>
      <c r="BY760" s="132"/>
      <c r="CA760" s="132"/>
      <c r="CC760" s="132"/>
      <c r="CF760" s="132"/>
      <c r="CG760" s="132"/>
      <c r="CI760" s="132"/>
      <c r="CK760" s="132"/>
      <c r="CM760" s="132"/>
      <c r="CO760" s="132"/>
      <c r="CQ760" s="132"/>
      <c r="CR760" s="132"/>
      <c r="CT760" s="132"/>
      <c r="CU760" s="132"/>
      <c r="CW760" s="132"/>
      <c r="CY760" s="132"/>
      <c r="DA760" s="132"/>
      <c r="DB760" s="132"/>
      <c r="DD760" s="132"/>
      <c r="DE760" s="132"/>
      <c r="DF760" s="132"/>
      <c r="DH760" s="132"/>
      <c r="DJ760" s="132"/>
      <c r="DK760" s="132"/>
      <c r="DL760" s="132"/>
      <c r="DM760" s="132"/>
      <c r="DN760" s="132"/>
      <c r="DO760" s="132"/>
      <c r="DQ760" s="132"/>
      <c r="DR760" s="132"/>
      <c r="DT760" s="132"/>
      <c r="DU760" s="132"/>
      <c r="DV760" s="132"/>
      <c r="DW760" s="132"/>
      <c r="DX760" s="132"/>
      <c r="DY760" s="132"/>
      <c r="DZ760" s="132"/>
      <c r="EA760" s="132"/>
      <c r="EB760" s="132"/>
      <c r="EC760" s="132"/>
    </row>
    <row r="761" spans="14:133">
      <c r="N761" s="131"/>
      <c r="Q761" s="132"/>
      <c r="S761" s="132"/>
      <c r="U761" s="132"/>
      <c r="V761" s="132"/>
      <c r="X761" s="132"/>
      <c r="Z761" s="132"/>
      <c r="AB761" s="132"/>
      <c r="AC761" s="132"/>
      <c r="AD761" s="132"/>
      <c r="AF761" s="132"/>
      <c r="AG761" s="132"/>
      <c r="AI761" s="132"/>
      <c r="AK761" s="132"/>
      <c r="AM761" s="132"/>
      <c r="AO761" s="132"/>
      <c r="AP761" s="132"/>
      <c r="AQ761" s="132"/>
      <c r="AS761" s="132"/>
      <c r="AU761" s="132"/>
      <c r="AW761" s="132"/>
      <c r="AX761" s="132"/>
      <c r="AZ761" s="132"/>
      <c r="BB761" s="132"/>
      <c r="BD761" s="132"/>
      <c r="BF761" s="132"/>
      <c r="BH761" s="132"/>
      <c r="BJ761" s="132"/>
      <c r="BL761" s="132"/>
      <c r="BM761" s="132"/>
      <c r="BN761" s="132"/>
      <c r="BO761" s="132"/>
      <c r="BQ761" s="132"/>
      <c r="BR761" s="132"/>
      <c r="BS761" s="132"/>
      <c r="BU761" s="132"/>
      <c r="BW761" s="132"/>
      <c r="BY761" s="132"/>
      <c r="CA761" s="132"/>
      <c r="CC761" s="132"/>
      <c r="CF761" s="132"/>
      <c r="CG761" s="132"/>
      <c r="CI761" s="132"/>
      <c r="CK761" s="132"/>
      <c r="CM761" s="132"/>
      <c r="CO761" s="132"/>
      <c r="CQ761" s="132"/>
      <c r="CR761" s="132"/>
      <c r="CT761" s="132"/>
      <c r="CU761" s="132"/>
      <c r="CW761" s="132"/>
      <c r="CY761" s="132"/>
      <c r="DA761" s="132"/>
      <c r="DB761" s="132"/>
      <c r="DD761" s="132"/>
      <c r="DE761" s="132"/>
      <c r="DF761" s="132"/>
      <c r="DH761" s="132"/>
      <c r="DJ761" s="132"/>
      <c r="DK761" s="132"/>
      <c r="DL761" s="132"/>
      <c r="DM761" s="132"/>
      <c r="DN761" s="132"/>
      <c r="DO761" s="132"/>
      <c r="DQ761" s="132"/>
      <c r="DR761" s="132"/>
      <c r="DT761" s="132"/>
      <c r="DU761" s="132"/>
      <c r="DV761" s="132"/>
      <c r="DW761" s="132"/>
      <c r="DX761" s="132"/>
      <c r="DY761" s="132"/>
      <c r="DZ761" s="132"/>
      <c r="EA761" s="132"/>
      <c r="EB761" s="132"/>
      <c r="EC761" s="132"/>
    </row>
    <row r="762" spans="14:133">
      <c r="N762" s="131"/>
      <c r="Q762" s="132"/>
      <c r="S762" s="132"/>
      <c r="U762" s="132"/>
      <c r="V762" s="132"/>
      <c r="X762" s="132"/>
      <c r="Z762" s="132"/>
      <c r="AB762" s="132"/>
      <c r="AC762" s="132"/>
      <c r="AD762" s="132"/>
      <c r="AF762" s="132"/>
      <c r="AG762" s="132"/>
      <c r="AI762" s="132"/>
      <c r="AK762" s="132"/>
      <c r="AM762" s="132"/>
      <c r="AO762" s="132"/>
      <c r="AP762" s="132"/>
      <c r="AQ762" s="132"/>
      <c r="AS762" s="132"/>
      <c r="AU762" s="132"/>
      <c r="AW762" s="132"/>
      <c r="AX762" s="132"/>
      <c r="AZ762" s="132"/>
      <c r="BB762" s="132"/>
      <c r="BD762" s="132"/>
      <c r="BF762" s="132"/>
      <c r="BH762" s="132"/>
      <c r="BJ762" s="132"/>
      <c r="BL762" s="132"/>
      <c r="BM762" s="132"/>
      <c r="BN762" s="132"/>
      <c r="BO762" s="132"/>
      <c r="BQ762" s="132"/>
      <c r="BR762" s="132"/>
      <c r="BS762" s="132"/>
      <c r="BU762" s="132"/>
      <c r="BW762" s="132"/>
      <c r="BY762" s="132"/>
      <c r="CA762" s="132"/>
      <c r="CC762" s="132"/>
      <c r="CF762" s="132"/>
      <c r="CG762" s="132"/>
      <c r="CI762" s="132"/>
      <c r="CK762" s="132"/>
      <c r="CM762" s="132"/>
      <c r="CO762" s="132"/>
      <c r="CQ762" s="132"/>
      <c r="CR762" s="132"/>
      <c r="CT762" s="132"/>
      <c r="CU762" s="132"/>
      <c r="CW762" s="132"/>
      <c r="CY762" s="132"/>
      <c r="DA762" s="132"/>
      <c r="DB762" s="132"/>
      <c r="DD762" s="132"/>
      <c r="DE762" s="132"/>
      <c r="DF762" s="132"/>
      <c r="DH762" s="132"/>
      <c r="DJ762" s="132"/>
      <c r="DK762" s="132"/>
      <c r="DL762" s="132"/>
      <c r="DM762" s="132"/>
      <c r="DN762" s="132"/>
      <c r="DO762" s="132"/>
      <c r="DQ762" s="132"/>
      <c r="DR762" s="132"/>
      <c r="DT762" s="132"/>
      <c r="DU762" s="132"/>
      <c r="DV762" s="132"/>
      <c r="DW762" s="132"/>
      <c r="DX762" s="132"/>
      <c r="DY762" s="132"/>
      <c r="DZ762" s="132"/>
      <c r="EA762" s="132"/>
      <c r="EB762" s="132"/>
      <c r="EC762" s="132"/>
    </row>
    <row r="763" spans="14:133">
      <c r="N763" s="131"/>
      <c r="Q763" s="132"/>
      <c r="S763" s="132"/>
      <c r="U763" s="132"/>
      <c r="V763" s="132"/>
      <c r="X763" s="132"/>
      <c r="Z763" s="132"/>
      <c r="AB763" s="132"/>
      <c r="AC763" s="132"/>
      <c r="AD763" s="132"/>
      <c r="AF763" s="132"/>
      <c r="AG763" s="132"/>
      <c r="AI763" s="132"/>
      <c r="AK763" s="132"/>
      <c r="AM763" s="132"/>
      <c r="AO763" s="132"/>
      <c r="AP763" s="132"/>
      <c r="AQ763" s="132"/>
      <c r="AS763" s="132"/>
      <c r="AU763" s="132"/>
      <c r="AW763" s="132"/>
      <c r="AX763" s="132"/>
      <c r="AZ763" s="132"/>
      <c r="BB763" s="132"/>
      <c r="BD763" s="132"/>
      <c r="BF763" s="132"/>
      <c r="BH763" s="132"/>
      <c r="BJ763" s="132"/>
      <c r="BL763" s="132"/>
      <c r="BM763" s="132"/>
      <c r="BN763" s="132"/>
      <c r="BO763" s="132"/>
      <c r="BQ763" s="132"/>
      <c r="BR763" s="132"/>
      <c r="BS763" s="132"/>
      <c r="BU763" s="132"/>
      <c r="BW763" s="132"/>
      <c r="BY763" s="132"/>
      <c r="CA763" s="132"/>
      <c r="CC763" s="132"/>
      <c r="CF763" s="132"/>
      <c r="CG763" s="132"/>
      <c r="CI763" s="132"/>
      <c r="CK763" s="132"/>
      <c r="CM763" s="132"/>
      <c r="CO763" s="132"/>
      <c r="CQ763" s="132"/>
      <c r="CR763" s="132"/>
      <c r="CT763" s="132"/>
      <c r="CU763" s="132"/>
      <c r="CW763" s="132"/>
      <c r="CY763" s="132"/>
      <c r="DA763" s="132"/>
      <c r="DB763" s="132"/>
      <c r="DD763" s="132"/>
      <c r="DE763" s="132"/>
      <c r="DF763" s="132"/>
      <c r="DH763" s="132"/>
      <c r="DJ763" s="132"/>
      <c r="DK763" s="132"/>
      <c r="DL763" s="132"/>
      <c r="DM763" s="132"/>
      <c r="DN763" s="132"/>
      <c r="DO763" s="132"/>
      <c r="DQ763" s="132"/>
      <c r="DR763" s="132"/>
      <c r="DT763" s="132"/>
      <c r="DU763" s="132"/>
      <c r="DV763" s="132"/>
      <c r="DW763" s="132"/>
      <c r="DX763" s="132"/>
      <c r="DY763" s="132"/>
      <c r="DZ763" s="132"/>
      <c r="EA763" s="132"/>
      <c r="EB763" s="132"/>
      <c r="EC763" s="132"/>
    </row>
    <row r="764" spans="14:133">
      <c r="N764" s="131"/>
      <c r="Q764" s="132"/>
      <c r="S764" s="132"/>
      <c r="U764" s="132"/>
      <c r="V764" s="132"/>
      <c r="X764" s="132"/>
      <c r="Z764" s="132"/>
      <c r="AB764" s="132"/>
      <c r="AC764" s="132"/>
      <c r="AD764" s="132"/>
      <c r="AF764" s="132"/>
      <c r="AG764" s="132"/>
      <c r="AI764" s="132"/>
      <c r="AK764" s="132"/>
      <c r="AM764" s="132"/>
      <c r="AO764" s="132"/>
      <c r="AP764" s="132"/>
      <c r="AQ764" s="132"/>
      <c r="AS764" s="132"/>
      <c r="AU764" s="132"/>
      <c r="AW764" s="132"/>
      <c r="AX764" s="132"/>
      <c r="AZ764" s="132"/>
      <c r="BB764" s="132"/>
      <c r="BD764" s="132"/>
      <c r="BF764" s="132"/>
      <c r="BH764" s="132"/>
      <c r="BJ764" s="132"/>
      <c r="BL764" s="132"/>
      <c r="BM764" s="132"/>
      <c r="BN764" s="132"/>
      <c r="BO764" s="132"/>
      <c r="BQ764" s="132"/>
      <c r="BR764" s="132"/>
      <c r="BS764" s="132"/>
      <c r="BU764" s="132"/>
      <c r="BW764" s="132"/>
      <c r="BY764" s="132"/>
      <c r="CA764" s="132"/>
      <c r="CC764" s="132"/>
      <c r="CF764" s="132"/>
      <c r="CG764" s="132"/>
      <c r="CI764" s="132"/>
      <c r="CK764" s="132"/>
      <c r="CM764" s="132"/>
      <c r="CO764" s="132"/>
      <c r="CQ764" s="132"/>
      <c r="CR764" s="132"/>
      <c r="CT764" s="132"/>
      <c r="CU764" s="132"/>
      <c r="CW764" s="132"/>
      <c r="CY764" s="132"/>
      <c r="DA764" s="132"/>
      <c r="DB764" s="132"/>
      <c r="DD764" s="132"/>
      <c r="DE764" s="132"/>
      <c r="DF764" s="132"/>
      <c r="DH764" s="132"/>
      <c r="DJ764" s="132"/>
      <c r="DK764" s="132"/>
      <c r="DL764" s="132"/>
      <c r="DM764" s="132"/>
      <c r="DN764" s="132"/>
      <c r="DO764" s="132"/>
      <c r="DQ764" s="132"/>
      <c r="DR764" s="132"/>
      <c r="DT764" s="132"/>
      <c r="DU764" s="132"/>
      <c r="DV764" s="132"/>
      <c r="DW764" s="132"/>
      <c r="DX764" s="132"/>
      <c r="DY764" s="132"/>
      <c r="DZ764" s="132"/>
      <c r="EA764" s="132"/>
      <c r="EB764" s="132"/>
      <c r="EC764" s="132"/>
    </row>
    <row r="765" spans="14:133">
      <c r="N765" s="131"/>
      <c r="Q765" s="132"/>
      <c r="S765" s="132"/>
      <c r="U765" s="132"/>
      <c r="V765" s="132"/>
      <c r="X765" s="132"/>
      <c r="Z765" s="132"/>
      <c r="AB765" s="132"/>
      <c r="AC765" s="132"/>
      <c r="AD765" s="132"/>
      <c r="AF765" s="132"/>
      <c r="AG765" s="132"/>
      <c r="AI765" s="132"/>
      <c r="AK765" s="132"/>
      <c r="AM765" s="132"/>
      <c r="AO765" s="132"/>
      <c r="AP765" s="132"/>
      <c r="AQ765" s="132"/>
      <c r="AS765" s="132"/>
      <c r="AU765" s="132"/>
      <c r="AW765" s="132"/>
      <c r="AX765" s="132"/>
      <c r="AZ765" s="132"/>
      <c r="BB765" s="132"/>
      <c r="BD765" s="132"/>
      <c r="BF765" s="132"/>
      <c r="BH765" s="132"/>
      <c r="BJ765" s="132"/>
      <c r="BL765" s="132"/>
      <c r="BM765" s="132"/>
      <c r="BN765" s="132"/>
      <c r="BO765" s="132"/>
      <c r="BQ765" s="132"/>
      <c r="BR765" s="132"/>
      <c r="BS765" s="132"/>
      <c r="BU765" s="132"/>
      <c r="BW765" s="132"/>
      <c r="BY765" s="132"/>
      <c r="CA765" s="132"/>
      <c r="CC765" s="132"/>
      <c r="CF765" s="132"/>
      <c r="CG765" s="132"/>
      <c r="CI765" s="132"/>
      <c r="CK765" s="132"/>
      <c r="CM765" s="132"/>
      <c r="CO765" s="132"/>
      <c r="CQ765" s="132"/>
      <c r="CR765" s="132"/>
      <c r="CT765" s="132"/>
      <c r="CU765" s="132"/>
      <c r="CW765" s="132"/>
      <c r="CY765" s="132"/>
      <c r="DA765" s="132"/>
      <c r="DB765" s="132"/>
      <c r="DD765" s="132"/>
      <c r="DE765" s="132"/>
      <c r="DF765" s="132"/>
      <c r="DH765" s="132"/>
      <c r="DJ765" s="132"/>
      <c r="DK765" s="132"/>
      <c r="DL765" s="132"/>
      <c r="DM765" s="132"/>
      <c r="DN765" s="132"/>
      <c r="DO765" s="132"/>
      <c r="DQ765" s="132"/>
      <c r="DR765" s="132"/>
      <c r="DT765" s="132"/>
      <c r="DU765" s="132"/>
      <c r="DV765" s="132"/>
      <c r="DW765" s="132"/>
      <c r="DX765" s="132"/>
      <c r="DY765" s="132"/>
      <c r="DZ765" s="132"/>
      <c r="EA765" s="132"/>
      <c r="EB765" s="132"/>
      <c r="EC765" s="132"/>
    </row>
    <row r="766" spans="14:133">
      <c r="N766" s="131"/>
      <c r="Q766" s="132"/>
      <c r="S766" s="132"/>
      <c r="U766" s="132"/>
      <c r="V766" s="132"/>
      <c r="X766" s="132"/>
      <c r="Z766" s="132"/>
      <c r="AB766" s="132"/>
      <c r="AC766" s="132"/>
      <c r="AD766" s="132"/>
      <c r="AF766" s="132"/>
      <c r="AG766" s="132"/>
      <c r="AI766" s="132"/>
      <c r="AK766" s="132"/>
      <c r="AM766" s="132"/>
      <c r="AO766" s="132"/>
      <c r="AP766" s="132"/>
      <c r="AQ766" s="132"/>
      <c r="AS766" s="132"/>
      <c r="AU766" s="132"/>
      <c r="AW766" s="132"/>
      <c r="AX766" s="132"/>
      <c r="AZ766" s="132"/>
      <c r="BB766" s="132"/>
      <c r="BD766" s="132"/>
      <c r="BF766" s="132"/>
      <c r="BH766" s="132"/>
      <c r="BJ766" s="132"/>
      <c r="BL766" s="132"/>
      <c r="BM766" s="132"/>
      <c r="BN766" s="132"/>
      <c r="BO766" s="132"/>
      <c r="BQ766" s="132"/>
      <c r="BR766" s="132"/>
      <c r="BS766" s="132"/>
      <c r="BU766" s="132"/>
      <c r="BW766" s="132"/>
      <c r="BY766" s="132"/>
      <c r="CA766" s="132"/>
      <c r="CC766" s="132"/>
      <c r="CF766" s="132"/>
      <c r="CG766" s="132"/>
      <c r="CI766" s="132"/>
      <c r="CK766" s="132"/>
      <c r="CM766" s="132"/>
      <c r="CO766" s="132"/>
      <c r="CQ766" s="132"/>
      <c r="CR766" s="132"/>
      <c r="CT766" s="132"/>
      <c r="CU766" s="132"/>
      <c r="CW766" s="132"/>
      <c r="CY766" s="132"/>
      <c r="DA766" s="132"/>
      <c r="DB766" s="132"/>
      <c r="DD766" s="132"/>
      <c r="DE766" s="132"/>
      <c r="DF766" s="132"/>
      <c r="DH766" s="132"/>
      <c r="DJ766" s="132"/>
      <c r="DK766" s="132"/>
      <c r="DL766" s="132"/>
      <c r="DM766" s="132"/>
      <c r="DN766" s="132"/>
      <c r="DO766" s="132"/>
      <c r="DQ766" s="132"/>
      <c r="DR766" s="132"/>
      <c r="DT766" s="132"/>
      <c r="DU766" s="132"/>
      <c r="DV766" s="132"/>
      <c r="DW766" s="132"/>
      <c r="DX766" s="132"/>
      <c r="DY766" s="132"/>
      <c r="DZ766" s="132"/>
      <c r="EA766" s="132"/>
      <c r="EB766" s="132"/>
      <c r="EC766" s="132"/>
    </row>
    <row r="767" spans="14:133">
      <c r="N767" s="131"/>
      <c r="Q767" s="132"/>
      <c r="S767" s="132"/>
      <c r="U767" s="132"/>
      <c r="V767" s="132"/>
      <c r="X767" s="132"/>
      <c r="Z767" s="132"/>
      <c r="AB767" s="132"/>
      <c r="AC767" s="132"/>
      <c r="AD767" s="132"/>
      <c r="AF767" s="132"/>
      <c r="AG767" s="132"/>
      <c r="AI767" s="132"/>
      <c r="AK767" s="132"/>
      <c r="AM767" s="132"/>
      <c r="AO767" s="132"/>
      <c r="AP767" s="132"/>
      <c r="AQ767" s="132"/>
      <c r="AS767" s="132"/>
      <c r="AU767" s="132"/>
      <c r="AW767" s="132"/>
      <c r="AX767" s="132"/>
      <c r="AZ767" s="132"/>
      <c r="BB767" s="132"/>
      <c r="BD767" s="132"/>
      <c r="BF767" s="132"/>
      <c r="BH767" s="132"/>
      <c r="BJ767" s="132"/>
      <c r="BL767" s="132"/>
      <c r="BM767" s="132"/>
      <c r="BN767" s="132"/>
      <c r="BO767" s="132"/>
      <c r="BQ767" s="132"/>
      <c r="BR767" s="132"/>
      <c r="BS767" s="132"/>
      <c r="BU767" s="132"/>
      <c r="BW767" s="132"/>
      <c r="BY767" s="132"/>
      <c r="CA767" s="132"/>
      <c r="CC767" s="132"/>
      <c r="CF767" s="132"/>
      <c r="CG767" s="132"/>
      <c r="CI767" s="132"/>
      <c r="CK767" s="132"/>
      <c r="CM767" s="132"/>
      <c r="CO767" s="132"/>
      <c r="CQ767" s="132"/>
      <c r="CR767" s="132"/>
      <c r="CT767" s="132"/>
      <c r="CU767" s="132"/>
      <c r="CW767" s="132"/>
      <c r="CY767" s="132"/>
      <c r="DA767" s="132"/>
      <c r="DB767" s="132"/>
      <c r="DD767" s="132"/>
      <c r="DE767" s="132"/>
      <c r="DF767" s="132"/>
      <c r="DH767" s="132"/>
      <c r="DJ767" s="132"/>
      <c r="DK767" s="132"/>
      <c r="DL767" s="132"/>
      <c r="DM767" s="132"/>
      <c r="DN767" s="132"/>
      <c r="DO767" s="132"/>
      <c r="DQ767" s="132"/>
      <c r="DR767" s="132"/>
      <c r="DT767" s="132"/>
      <c r="DU767" s="132"/>
      <c r="DV767" s="132"/>
      <c r="DW767" s="132"/>
      <c r="DX767" s="132"/>
      <c r="DY767" s="132"/>
      <c r="DZ767" s="132"/>
      <c r="EA767" s="132"/>
      <c r="EB767" s="132"/>
      <c r="EC767" s="132"/>
    </row>
    <row r="768" spans="14:133">
      <c r="N768" s="131"/>
      <c r="Q768" s="132"/>
      <c r="S768" s="132"/>
      <c r="U768" s="132"/>
      <c r="V768" s="132"/>
      <c r="X768" s="132"/>
      <c r="Z768" s="132"/>
      <c r="AB768" s="132"/>
      <c r="AC768" s="132"/>
      <c r="AD768" s="132"/>
      <c r="AF768" s="132"/>
      <c r="AG768" s="132"/>
      <c r="AI768" s="132"/>
      <c r="AK768" s="132"/>
      <c r="AM768" s="132"/>
      <c r="AO768" s="132"/>
      <c r="AP768" s="132"/>
      <c r="AQ768" s="132"/>
      <c r="AS768" s="132"/>
      <c r="AU768" s="132"/>
      <c r="AW768" s="132"/>
      <c r="AX768" s="132"/>
      <c r="AZ768" s="132"/>
      <c r="BB768" s="132"/>
      <c r="BD768" s="132"/>
      <c r="BF768" s="132"/>
      <c r="BH768" s="132"/>
      <c r="BJ768" s="132"/>
      <c r="BL768" s="132"/>
      <c r="BM768" s="132"/>
      <c r="BN768" s="132"/>
      <c r="BO768" s="132"/>
      <c r="BQ768" s="132"/>
      <c r="BR768" s="132"/>
      <c r="BS768" s="132"/>
      <c r="BU768" s="132"/>
      <c r="BW768" s="132"/>
      <c r="BY768" s="132"/>
      <c r="CA768" s="132"/>
      <c r="CC768" s="132"/>
      <c r="CF768" s="132"/>
      <c r="CG768" s="132"/>
      <c r="CI768" s="132"/>
      <c r="CK768" s="132"/>
      <c r="CM768" s="132"/>
      <c r="CO768" s="132"/>
      <c r="CQ768" s="132"/>
      <c r="CR768" s="132"/>
      <c r="CT768" s="132"/>
      <c r="CU768" s="132"/>
      <c r="CW768" s="132"/>
      <c r="CY768" s="132"/>
      <c r="DA768" s="132"/>
      <c r="DB768" s="132"/>
      <c r="DD768" s="132"/>
      <c r="DE768" s="132"/>
      <c r="DF768" s="132"/>
      <c r="DH768" s="132"/>
      <c r="DJ768" s="132"/>
      <c r="DK768" s="132"/>
      <c r="DL768" s="132"/>
      <c r="DM768" s="132"/>
      <c r="DN768" s="132"/>
      <c r="DO768" s="132"/>
      <c r="DQ768" s="132"/>
      <c r="DR768" s="132"/>
      <c r="DT768" s="132"/>
      <c r="DU768" s="132"/>
      <c r="DV768" s="132"/>
      <c r="DW768" s="132"/>
      <c r="DX768" s="132"/>
      <c r="DY768" s="132"/>
      <c r="DZ768" s="132"/>
      <c r="EA768" s="132"/>
      <c r="EB768" s="132"/>
      <c r="EC768" s="132"/>
    </row>
    <row r="769" spans="14:133">
      <c r="N769" s="131"/>
      <c r="Q769" s="132"/>
      <c r="S769" s="132"/>
      <c r="U769" s="132"/>
      <c r="V769" s="132"/>
      <c r="X769" s="132"/>
      <c r="Z769" s="132"/>
      <c r="AB769" s="132"/>
      <c r="AC769" s="132"/>
      <c r="AD769" s="132"/>
      <c r="AF769" s="132"/>
      <c r="AG769" s="132"/>
      <c r="AI769" s="132"/>
      <c r="AK769" s="132"/>
      <c r="AM769" s="132"/>
      <c r="AO769" s="132"/>
      <c r="AP769" s="132"/>
      <c r="AQ769" s="132"/>
      <c r="AS769" s="132"/>
      <c r="AU769" s="132"/>
      <c r="AW769" s="132"/>
      <c r="AX769" s="132"/>
      <c r="AZ769" s="132"/>
      <c r="BB769" s="132"/>
      <c r="BD769" s="132"/>
      <c r="BF769" s="132"/>
      <c r="BH769" s="132"/>
      <c r="BJ769" s="132"/>
      <c r="BL769" s="132"/>
      <c r="BM769" s="132"/>
      <c r="BN769" s="132"/>
      <c r="BO769" s="132"/>
      <c r="BQ769" s="132"/>
      <c r="BR769" s="132"/>
      <c r="BS769" s="132"/>
      <c r="BU769" s="132"/>
      <c r="BW769" s="132"/>
      <c r="BY769" s="132"/>
      <c r="CA769" s="132"/>
      <c r="CC769" s="132"/>
      <c r="CF769" s="132"/>
      <c r="CG769" s="132"/>
      <c r="CI769" s="132"/>
      <c r="CK769" s="132"/>
      <c r="CM769" s="132"/>
      <c r="CO769" s="132"/>
      <c r="CQ769" s="132"/>
      <c r="CR769" s="132"/>
      <c r="CT769" s="132"/>
      <c r="CU769" s="132"/>
      <c r="CW769" s="132"/>
      <c r="CY769" s="132"/>
      <c r="DA769" s="132"/>
      <c r="DB769" s="132"/>
      <c r="DD769" s="132"/>
      <c r="DE769" s="132"/>
      <c r="DF769" s="132"/>
      <c r="DH769" s="132"/>
      <c r="DJ769" s="132"/>
      <c r="DK769" s="132"/>
      <c r="DL769" s="132"/>
      <c r="DM769" s="132"/>
      <c r="DN769" s="132"/>
      <c r="DO769" s="132"/>
      <c r="DQ769" s="132"/>
      <c r="DR769" s="132"/>
      <c r="DT769" s="132"/>
      <c r="DU769" s="132"/>
      <c r="DV769" s="132"/>
      <c r="DW769" s="132"/>
      <c r="DX769" s="132"/>
      <c r="DY769" s="132"/>
      <c r="DZ769" s="132"/>
      <c r="EA769" s="132"/>
      <c r="EB769" s="132"/>
      <c r="EC769" s="132"/>
    </row>
    <row r="770" spans="14:133">
      <c r="N770" s="131"/>
      <c r="Q770" s="132"/>
      <c r="S770" s="132"/>
      <c r="U770" s="132"/>
      <c r="V770" s="132"/>
      <c r="X770" s="132"/>
      <c r="Z770" s="132"/>
      <c r="AB770" s="132"/>
      <c r="AC770" s="132"/>
      <c r="AD770" s="132"/>
      <c r="AF770" s="132"/>
      <c r="AG770" s="132"/>
      <c r="AI770" s="132"/>
      <c r="AK770" s="132"/>
      <c r="AM770" s="132"/>
      <c r="AO770" s="132"/>
      <c r="AP770" s="132"/>
      <c r="AQ770" s="132"/>
      <c r="AS770" s="132"/>
      <c r="AU770" s="132"/>
      <c r="AW770" s="132"/>
      <c r="AX770" s="132"/>
      <c r="AZ770" s="132"/>
      <c r="BB770" s="132"/>
      <c r="BD770" s="132"/>
      <c r="BF770" s="132"/>
      <c r="BH770" s="132"/>
      <c r="BJ770" s="132"/>
      <c r="BL770" s="132"/>
      <c r="BM770" s="132"/>
      <c r="BN770" s="132"/>
      <c r="BO770" s="132"/>
      <c r="BQ770" s="132"/>
      <c r="BR770" s="132"/>
      <c r="BS770" s="132"/>
      <c r="BU770" s="132"/>
      <c r="BW770" s="132"/>
      <c r="BY770" s="132"/>
      <c r="CA770" s="132"/>
      <c r="CC770" s="132"/>
      <c r="CF770" s="132"/>
      <c r="CG770" s="132"/>
      <c r="CI770" s="132"/>
      <c r="CK770" s="132"/>
      <c r="CM770" s="132"/>
      <c r="CO770" s="132"/>
      <c r="CQ770" s="132"/>
      <c r="CR770" s="132"/>
      <c r="CT770" s="132"/>
      <c r="CU770" s="132"/>
      <c r="CW770" s="132"/>
      <c r="CY770" s="132"/>
      <c r="DA770" s="132"/>
      <c r="DB770" s="132"/>
      <c r="DD770" s="132"/>
      <c r="DE770" s="132"/>
      <c r="DF770" s="132"/>
      <c r="DH770" s="132"/>
      <c r="DJ770" s="132"/>
      <c r="DK770" s="132"/>
      <c r="DL770" s="132"/>
      <c r="DM770" s="132"/>
      <c r="DN770" s="132"/>
      <c r="DO770" s="132"/>
      <c r="DQ770" s="132"/>
      <c r="DR770" s="132"/>
      <c r="DT770" s="132"/>
      <c r="DU770" s="132"/>
      <c r="DV770" s="132"/>
      <c r="DW770" s="132"/>
      <c r="DX770" s="132"/>
      <c r="DY770" s="132"/>
      <c r="DZ770" s="132"/>
      <c r="EA770" s="132"/>
      <c r="EB770" s="132"/>
      <c r="EC770" s="132"/>
    </row>
  </sheetData>
  <autoFilter ref="A9:EG9"/>
  <mergeCells count="31">
    <mergeCell ref="DA7:EC7"/>
    <mergeCell ref="N7:N9"/>
    <mergeCell ref="O7:O9"/>
    <mergeCell ref="P7:P9"/>
    <mergeCell ref="AO8:AQ8"/>
    <mergeCell ref="BL8:BN8"/>
    <mergeCell ref="BQ8:BS8"/>
    <mergeCell ref="Q7:CY7"/>
    <mergeCell ref="CE8:CG8"/>
    <mergeCell ref="AL8:AL9"/>
    <mergeCell ref="A1:G1"/>
    <mergeCell ref="K1:P1"/>
    <mergeCell ref="A2:G2"/>
    <mergeCell ref="K2:P2"/>
    <mergeCell ref="A3:P3"/>
    <mergeCell ref="A4:P4"/>
    <mergeCell ref="A5:P5"/>
    <mergeCell ref="F7:F9"/>
    <mergeCell ref="G7:G9"/>
    <mergeCell ref="H7:H9"/>
    <mergeCell ref="I7:I9"/>
    <mergeCell ref="J7:J9"/>
    <mergeCell ref="A6:P6"/>
    <mergeCell ref="K7:K9"/>
    <mergeCell ref="A7:A9"/>
    <mergeCell ref="B7:B9"/>
    <mergeCell ref="C7:C9"/>
    <mergeCell ref="D7:D9"/>
    <mergeCell ref="E7:E9"/>
    <mergeCell ref="L7:L9"/>
    <mergeCell ref="M7:M9"/>
  </mergeCells>
  <conditionalFormatting sqref="B5">
    <cfRule type="duplicateValues" dxfId="1" priority="1"/>
  </conditionalFormatting>
  <pageMargins left="0.23622047244094491" right="0.15748031496062992" top="0.31496062992125984" bottom="0.31496062992125984" header="0.31496062992125984" footer="0"/>
  <pageSetup paperSize="9" scale="80" orientation="landscape" r:id="rId1"/>
  <headerFooter>
    <oddFooter>&amp;C&amp;8Page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B281"/>
  <sheetViews>
    <sheetView topLeftCell="B7" zoomScale="80" zoomScaleNormal="80" workbookViewId="0">
      <pane xSplit="15" ySplit="3" topLeftCell="EH10" activePane="bottomRight" state="frozen"/>
      <selection activeCell="B7" sqref="B7"/>
      <selection pane="topRight" activeCell="S7" sqref="S7"/>
      <selection pane="bottomLeft" activeCell="B10" sqref="B10"/>
      <selection pane="bottomRight" activeCell="FA14" sqref="FA14"/>
    </sheetView>
  </sheetViews>
  <sheetFormatPr defaultColWidth="9.140625" defaultRowHeight="12"/>
  <cols>
    <col min="1" max="1" width="6.140625" style="161" customWidth="1"/>
    <col min="2" max="2" width="8.5703125" style="161" customWidth="1"/>
    <col min="3" max="3" width="9.140625" style="161" hidden="1" customWidth="1"/>
    <col min="4" max="4" width="8" style="161" hidden="1" customWidth="1"/>
    <col min="5" max="5" width="4.85546875" style="161" hidden="1" customWidth="1"/>
    <col min="6" max="6" width="18.140625" style="162" customWidth="1"/>
    <col min="7" max="7" width="21.85546875" style="161" customWidth="1"/>
    <col min="8" max="8" width="20.7109375" style="161" hidden="1" customWidth="1"/>
    <col min="9" max="9" width="17.5703125" style="161" customWidth="1"/>
    <col min="10" max="10" width="7.7109375" style="161" hidden="1" customWidth="1"/>
    <col min="11" max="11" width="12.28515625" style="161" customWidth="1"/>
    <col min="12" max="12" width="13.140625" style="161" customWidth="1"/>
    <col min="13" max="13" width="7.7109375" style="161" customWidth="1"/>
    <col min="14" max="14" width="10.28515625" style="163" customWidth="1"/>
    <col min="15" max="15" width="14.7109375" style="161" customWidth="1"/>
    <col min="16" max="16" width="7.7109375" style="161" hidden="1" customWidth="1"/>
    <col min="17" max="17" width="9.28515625" style="164" customWidth="1"/>
    <col min="18" max="18" width="9.140625" style="164"/>
    <col min="19" max="19" width="9.28515625" style="164" customWidth="1"/>
    <col min="20" max="20" width="9.140625" style="164"/>
    <col min="21" max="21" width="9.28515625" style="164" customWidth="1"/>
    <col min="22" max="22" width="9.140625" style="164"/>
    <col min="23" max="23" width="9.28515625" style="164" customWidth="1"/>
    <col min="24" max="24" width="9.140625" style="164"/>
    <col min="25" max="25" width="9.28515625" style="164" customWidth="1"/>
    <col min="26" max="26" width="9.140625" style="164"/>
    <col min="27" max="27" width="9.28515625" style="164" customWidth="1"/>
    <col min="28" max="28" width="9.140625" style="164"/>
    <col min="29" max="29" width="9.28515625" style="164" customWidth="1"/>
    <col min="30" max="30" width="9.140625" style="653"/>
    <col min="31" max="31" width="9.28515625" style="164" customWidth="1"/>
    <col min="32" max="32" width="9.140625" style="164"/>
    <col min="33" max="33" width="9.28515625" style="164" customWidth="1"/>
    <col min="34" max="34" width="9.140625" style="164"/>
    <col min="35" max="36" width="9.28515625" style="164" customWidth="1"/>
    <col min="37" max="37" width="9.140625" style="164"/>
    <col min="38" max="38" width="9.28515625" style="164" customWidth="1"/>
    <col min="39" max="39" width="9.140625" style="164"/>
    <col min="40" max="40" width="9.28515625" style="164" customWidth="1"/>
    <col min="41" max="41" width="11.5703125" style="164" customWidth="1"/>
    <col min="42" max="42" width="9.28515625" style="164" customWidth="1"/>
    <col min="43" max="43" width="9.140625" style="164"/>
    <col min="44" max="46" width="9.28515625" style="164" customWidth="1"/>
    <col min="47" max="47" width="9.140625" style="164"/>
    <col min="48" max="48" width="9.28515625" style="164" customWidth="1"/>
    <col min="49" max="49" width="9.140625" style="654"/>
    <col min="50" max="50" width="9.28515625" style="164" customWidth="1"/>
    <col min="51" max="51" width="9.140625" style="164"/>
    <col min="52" max="52" width="9.28515625" style="164" customWidth="1"/>
    <col min="53" max="53" width="9.140625" style="164"/>
    <col min="54" max="54" width="9.28515625" style="164" customWidth="1"/>
    <col min="55" max="55" width="9.140625" style="164"/>
    <col min="56" max="56" width="9.28515625" style="164" customWidth="1"/>
    <col min="57" max="57" width="9.140625" style="164"/>
    <col min="58" max="58" width="9.28515625" style="164" customWidth="1"/>
    <col min="59" max="59" width="9.140625" style="164"/>
    <col min="60" max="60" width="9.28515625" style="164" customWidth="1"/>
    <col min="61" max="61" width="11.140625" style="164" customWidth="1"/>
    <col min="62" max="62" width="9.28515625" style="164" customWidth="1"/>
    <col min="63" max="63" width="9.140625" style="164"/>
    <col min="64" max="64" width="9.28515625" style="164" customWidth="1"/>
    <col min="65" max="65" width="9.140625" style="164"/>
    <col min="66" max="66" width="9.28515625" style="164" customWidth="1"/>
    <col min="67" max="67" width="7.42578125" style="653" customWidth="1"/>
    <col min="68" max="68" width="9.28515625" style="164" customWidth="1"/>
    <col min="69" max="69" width="9.140625" style="164"/>
    <col min="70" max="70" width="9.28515625" style="164" customWidth="1"/>
    <col min="71" max="71" width="9.140625" style="164"/>
    <col min="72" max="74" width="9.28515625" style="164" customWidth="1"/>
    <col min="75" max="75" width="9.140625" style="164"/>
    <col min="76" max="76" width="9.28515625" style="164" customWidth="1"/>
    <col min="77" max="77" width="9.140625" style="164"/>
    <col min="78" max="78" width="9.28515625" style="164" customWidth="1"/>
    <col min="79" max="79" width="9.140625" style="164"/>
    <col min="80" max="80" width="9.28515625" style="164" customWidth="1"/>
    <col min="81" max="81" width="6.5703125" style="164" customWidth="1"/>
    <col min="82" max="82" width="9.28515625" style="164" customWidth="1"/>
    <col min="83" max="83" width="9.140625" style="164"/>
    <col min="84" max="84" width="9.28515625" style="164" customWidth="1"/>
    <col min="85" max="85" width="9.140625" style="164"/>
    <col min="86" max="88" width="9.28515625" style="164" customWidth="1"/>
    <col min="89" max="89" width="9.140625" style="164"/>
    <col min="90" max="90" width="9.28515625" style="164" customWidth="1"/>
    <col min="91" max="91" width="9.140625" style="164"/>
    <col min="92" max="92" width="9.28515625" style="164" customWidth="1"/>
    <col min="93" max="93" width="9.140625" style="653"/>
    <col min="94" max="94" width="9.28515625" style="164" customWidth="1"/>
    <col min="95" max="95" width="9.140625" style="164"/>
    <col min="96" max="96" width="9.28515625" style="164" customWidth="1"/>
    <col min="97" max="97" width="9.140625" style="164"/>
    <col min="98" max="98" width="9.28515625" style="164" customWidth="1"/>
    <col min="99" max="99" width="9.140625" style="164"/>
    <col min="100" max="100" width="9.28515625" style="164" customWidth="1"/>
    <col min="101" max="101" width="9.140625" style="654"/>
    <col min="102" max="102" width="9.28515625" style="164" customWidth="1"/>
    <col min="103" max="103" width="9.140625" style="164"/>
    <col min="104" max="104" width="9.28515625" style="164" customWidth="1"/>
    <col min="105" max="105" width="9.140625" style="654"/>
    <col min="106" max="106" width="9.28515625" style="164" customWidth="1"/>
    <col min="107" max="107" width="9.140625" style="164"/>
    <col min="108" max="108" width="9.28515625" style="164" customWidth="1"/>
    <col min="109" max="109" width="9.140625" style="164"/>
    <col min="110" max="110" width="10.42578125" style="164" customWidth="1"/>
    <col min="111" max="111" width="9.140625" style="164"/>
    <col min="112" max="112" width="10.42578125" style="164" customWidth="1"/>
    <col min="113" max="113" width="9.140625" style="164"/>
    <col min="114" max="114" width="10.42578125" style="164" customWidth="1"/>
    <col min="115" max="115" width="9.140625" style="164"/>
    <col min="116" max="116" width="10.42578125" style="164" customWidth="1"/>
    <col min="117" max="117" width="9.140625" style="164"/>
    <col min="118" max="118" width="10.42578125" style="164" customWidth="1"/>
    <col min="119" max="119" width="9.140625" style="164"/>
    <col min="120" max="120" width="10.42578125" style="164" customWidth="1"/>
    <col min="121" max="121" width="9.140625" style="164"/>
    <col min="122" max="124" width="10.42578125" style="164" customWidth="1"/>
    <col min="125" max="125" width="9.140625" style="164"/>
    <col min="126" max="126" width="10.42578125" style="164" customWidth="1"/>
    <col min="127" max="127" width="9.140625" style="164"/>
    <col min="128" max="128" width="10.42578125" style="164" customWidth="1"/>
    <col min="129" max="129" width="9.140625" style="164"/>
    <col min="130" max="130" width="10.42578125" style="164" customWidth="1"/>
    <col min="131" max="131" width="9.140625" style="164"/>
    <col min="132" max="132" width="10.42578125" style="164" customWidth="1"/>
    <col min="133" max="133" width="9.140625" style="164"/>
    <col min="134" max="134" width="10.42578125" style="164" customWidth="1"/>
    <col min="135" max="135" width="9.140625" style="164"/>
    <col min="136" max="136" width="10.42578125" style="164" customWidth="1"/>
    <col min="137" max="137" width="9.140625" style="164"/>
    <col min="138" max="138" width="10.42578125" style="164" customWidth="1"/>
    <col min="139" max="139" width="9.140625" style="164"/>
    <col min="140" max="141" width="10.42578125" style="164" customWidth="1"/>
    <col min="142" max="142" width="9.140625" style="164"/>
    <col min="143" max="143" width="10.42578125" style="164" customWidth="1"/>
    <col min="144" max="144" width="9.140625" style="164"/>
    <col min="145" max="145" width="10.42578125" style="164" customWidth="1"/>
    <col min="146" max="146" width="9.140625" style="164"/>
    <col min="147" max="147" width="10.42578125" style="164" customWidth="1"/>
    <col min="148" max="148" width="9.140625" style="164"/>
    <col min="149" max="149" width="10.42578125" style="164" customWidth="1"/>
    <col min="150" max="150" width="9.140625" style="164"/>
    <col min="151" max="155" width="10.42578125" style="164" customWidth="1"/>
    <col min="156" max="156" width="9.140625" style="654"/>
    <col min="157" max="158" width="9.140625" style="657"/>
    <col min="159" max="16384" width="9.140625" style="161"/>
  </cols>
  <sheetData>
    <row r="1" spans="1:158" s="51" customFormat="1" ht="23.25" customHeight="1">
      <c r="A1" s="705" t="s">
        <v>3359</v>
      </c>
      <c r="B1" s="705"/>
      <c r="C1" s="705"/>
      <c r="D1" s="705"/>
      <c r="E1" s="705"/>
      <c r="F1" s="705"/>
      <c r="G1" s="705"/>
      <c r="H1" s="1"/>
      <c r="I1" s="1"/>
      <c r="J1" s="1"/>
      <c r="K1" s="705" t="s">
        <v>3360</v>
      </c>
      <c r="L1" s="705"/>
      <c r="M1" s="705"/>
      <c r="N1" s="705"/>
      <c r="O1" s="705"/>
      <c r="P1" s="705"/>
      <c r="Q1" s="430"/>
      <c r="R1" s="406"/>
      <c r="S1" s="406"/>
      <c r="T1" s="406"/>
      <c r="U1" s="406"/>
      <c r="V1" s="406"/>
      <c r="W1" s="406"/>
      <c r="X1" s="406"/>
      <c r="Y1" s="406"/>
      <c r="Z1" s="406"/>
      <c r="AA1" s="406"/>
      <c r="AB1" s="406"/>
      <c r="AC1" s="406"/>
      <c r="AD1" s="431"/>
      <c r="AE1" s="406"/>
      <c r="AF1" s="406"/>
      <c r="AG1" s="406"/>
      <c r="AH1" s="406"/>
      <c r="AI1" s="406"/>
      <c r="AJ1" s="406"/>
      <c r="AK1" s="406"/>
      <c r="AL1" s="406"/>
      <c r="AM1" s="406"/>
      <c r="AN1" s="406"/>
      <c r="AO1" s="406"/>
      <c r="AP1" s="406"/>
      <c r="AQ1" s="406"/>
      <c r="AR1" s="406"/>
      <c r="AS1" s="406"/>
      <c r="AT1" s="406"/>
      <c r="AU1" s="406"/>
      <c r="AV1" s="406"/>
      <c r="AW1" s="432"/>
      <c r="AX1" s="406"/>
      <c r="AY1" s="406"/>
      <c r="AZ1" s="406"/>
      <c r="BA1" s="406"/>
      <c r="BB1" s="406"/>
      <c r="BC1" s="406"/>
      <c r="BD1" s="406"/>
      <c r="BE1" s="406"/>
      <c r="BF1" s="406"/>
      <c r="BG1" s="406"/>
      <c r="BH1" s="406"/>
      <c r="BI1" s="406"/>
      <c r="BJ1" s="406"/>
      <c r="BK1" s="406"/>
      <c r="BL1" s="406"/>
      <c r="BM1" s="406"/>
      <c r="BN1" s="406"/>
      <c r="BO1" s="431"/>
      <c r="BP1" s="406"/>
      <c r="BQ1" s="406"/>
      <c r="BR1" s="406"/>
      <c r="BS1" s="406"/>
      <c r="BT1" s="406"/>
      <c r="BU1" s="406"/>
      <c r="BV1" s="406"/>
      <c r="BW1" s="406"/>
      <c r="BX1" s="406"/>
      <c r="BY1" s="406"/>
      <c r="BZ1" s="406"/>
      <c r="CA1" s="406"/>
      <c r="CB1" s="406"/>
      <c r="CC1" s="644"/>
      <c r="CD1" s="406"/>
      <c r="CE1" s="406"/>
      <c r="CF1" s="406"/>
      <c r="CG1" s="406"/>
      <c r="CH1" s="406"/>
      <c r="CI1" s="406"/>
      <c r="CJ1" s="406"/>
      <c r="CK1" s="406"/>
      <c r="CL1" s="406"/>
      <c r="CM1" s="406"/>
      <c r="CN1" s="406"/>
      <c r="CO1" s="431"/>
      <c r="CP1" s="406"/>
      <c r="CQ1" s="406"/>
      <c r="CR1" s="406"/>
      <c r="CS1" s="406"/>
      <c r="CT1" s="406"/>
      <c r="CU1" s="406"/>
      <c r="CV1" s="406"/>
      <c r="CW1" s="406"/>
      <c r="CX1" s="406"/>
      <c r="CY1" s="406"/>
      <c r="CZ1" s="406"/>
      <c r="DA1" s="432"/>
      <c r="DB1" s="406"/>
      <c r="DC1" s="406"/>
      <c r="DD1" s="406"/>
      <c r="DE1" s="406"/>
      <c r="DF1" s="406"/>
      <c r="DG1" s="406"/>
      <c r="DH1" s="406"/>
      <c r="DI1" s="406"/>
      <c r="DJ1" s="406"/>
      <c r="DK1" s="406"/>
      <c r="DL1" s="406"/>
      <c r="DM1" s="406"/>
      <c r="DN1" s="406"/>
      <c r="DO1" s="406"/>
      <c r="DP1" s="406"/>
      <c r="DQ1" s="406"/>
      <c r="DR1" s="406"/>
      <c r="DS1" s="406"/>
      <c r="DT1" s="406"/>
      <c r="DU1" s="406"/>
      <c r="DV1" s="406"/>
      <c r="DW1" s="406"/>
      <c r="DX1" s="406"/>
      <c r="DY1" s="406"/>
      <c r="DZ1" s="406"/>
      <c r="EA1" s="406"/>
      <c r="EB1" s="406"/>
      <c r="EC1" s="406"/>
      <c r="ED1" s="406"/>
      <c r="EE1" s="406"/>
      <c r="EF1" s="406"/>
      <c r="EG1" s="406"/>
      <c r="EH1" s="406"/>
      <c r="EI1" s="406"/>
      <c r="EJ1" s="406"/>
      <c r="EK1" s="406"/>
      <c r="EL1" s="406"/>
      <c r="EM1" s="406"/>
      <c r="EN1" s="406"/>
      <c r="EO1" s="406"/>
      <c r="EP1" s="406"/>
      <c r="EQ1" s="406"/>
      <c r="ER1" s="411"/>
      <c r="ES1" s="406"/>
      <c r="ET1" s="406"/>
      <c r="EU1" s="406"/>
      <c r="EV1" s="406"/>
      <c r="EW1" s="406"/>
      <c r="EX1" s="406"/>
      <c r="EY1" s="406"/>
      <c r="EZ1" s="432"/>
      <c r="FA1" s="528"/>
      <c r="FB1" s="528"/>
    </row>
    <row r="2" spans="1:158" s="51" customFormat="1" ht="23.25" customHeight="1">
      <c r="A2" s="706" t="s">
        <v>3361</v>
      </c>
      <c r="B2" s="706"/>
      <c r="C2" s="706"/>
      <c r="D2" s="706"/>
      <c r="E2" s="706"/>
      <c r="F2" s="706"/>
      <c r="G2" s="706"/>
      <c r="H2" s="52"/>
      <c r="I2" s="52"/>
      <c r="J2" s="52"/>
      <c r="K2" s="706" t="s">
        <v>3362</v>
      </c>
      <c r="L2" s="706"/>
      <c r="M2" s="706"/>
      <c r="N2" s="706"/>
      <c r="O2" s="706"/>
      <c r="P2" s="706"/>
      <c r="Q2" s="433"/>
      <c r="R2" s="406"/>
      <c r="S2" s="406"/>
      <c r="T2" s="406"/>
      <c r="U2" s="406"/>
      <c r="V2" s="406"/>
      <c r="W2" s="406"/>
      <c r="X2" s="406"/>
      <c r="Y2" s="406"/>
      <c r="Z2" s="406"/>
      <c r="AA2" s="406"/>
      <c r="AB2" s="406"/>
      <c r="AC2" s="406"/>
      <c r="AD2" s="431"/>
      <c r="AE2" s="406"/>
      <c r="AF2" s="406"/>
      <c r="AG2" s="406"/>
      <c r="AH2" s="406"/>
      <c r="AI2" s="406"/>
      <c r="AJ2" s="406"/>
      <c r="AK2" s="406"/>
      <c r="AL2" s="406"/>
      <c r="AM2" s="406"/>
      <c r="AN2" s="406"/>
      <c r="AO2" s="406"/>
      <c r="AP2" s="406"/>
      <c r="AQ2" s="406"/>
      <c r="AR2" s="406"/>
      <c r="AS2" s="406"/>
      <c r="AT2" s="406"/>
      <c r="AU2" s="406"/>
      <c r="AV2" s="406"/>
      <c r="AW2" s="432"/>
      <c r="AX2" s="406"/>
      <c r="AY2" s="406"/>
      <c r="AZ2" s="406"/>
      <c r="BA2" s="406"/>
      <c r="BB2" s="406"/>
      <c r="BC2" s="406"/>
      <c r="BD2" s="406"/>
      <c r="BE2" s="406"/>
      <c r="BF2" s="406"/>
      <c r="BG2" s="406"/>
      <c r="BH2" s="406"/>
      <c r="BI2" s="406"/>
      <c r="BJ2" s="406"/>
      <c r="BK2" s="406"/>
      <c r="BL2" s="406"/>
      <c r="BM2" s="406"/>
      <c r="BN2" s="406"/>
      <c r="BO2" s="431"/>
      <c r="BP2" s="406"/>
      <c r="BQ2" s="406"/>
      <c r="BR2" s="406"/>
      <c r="BS2" s="406"/>
      <c r="BT2" s="406"/>
      <c r="BU2" s="406"/>
      <c r="BV2" s="406"/>
      <c r="BW2" s="406"/>
      <c r="BX2" s="406"/>
      <c r="BY2" s="406"/>
      <c r="BZ2" s="406"/>
      <c r="CA2" s="406"/>
      <c r="CB2" s="406"/>
      <c r="CC2" s="645"/>
      <c r="CD2" s="406"/>
      <c r="CE2" s="406"/>
      <c r="CF2" s="406"/>
      <c r="CG2" s="406"/>
      <c r="CH2" s="406"/>
      <c r="CI2" s="406"/>
      <c r="CJ2" s="406"/>
      <c r="CK2" s="406"/>
      <c r="CL2" s="406"/>
      <c r="CM2" s="406"/>
      <c r="CN2" s="406"/>
      <c r="CO2" s="431"/>
      <c r="CP2" s="406"/>
      <c r="CQ2" s="406"/>
      <c r="CR2" s="406"/>
      <c r="CS2" s="406"/>
      <c r="CT2" s="406"/>
      <c r="CU2" s="406"/>
      <c r="CV2" s="406"/>
      <c r="CW2" s="406"/>
      <c r="CX2" s="406"/>
      <c r="CY2" s="406"/>
      <c r="CZ2" s="406"/>
      <c r="DA2" s="432"/>
      <c r="DB2" s="406"/>
      <c r="DC2" s="406"/>
      <c r="DD2" s="406"/>
      <c r="DE2" s="406"/>
      <c r="DF2" s="406"/>
      <c r="DG2" s="406"/>
      <c r="DH2" s="406"/>
      <c r="DI2" s="406"/>
      <c r="DJ2" s="406"/>
      <c r="DK2" s="406"/>
      <c r="DL2" s="406"/>
      <c r="DM2" s="406"/>
      <c r="DN2" s="406"/>
      <c r="DO2" s="406"/>
      <c r="DP2" s="406"/>
      <c r="DQ2" s="406"/>
      <c r="DR2" s="406"/>
      <c r="DS2" s="406"/>
      <c r="DT2" s="406"/>
      <c r="DU2" s="406"/>
      <c r="DV2" s="406"/>
      <c r="DW2" s="406"/>
      <c r="DX2" s="406"/>
      <c r="DY2" s="406"/>
      <c r="DZ2" s="406"/>
      <c r="EA2" s="406"/>
      <c r="EB2" s="406"/>
      <c r="EC2" s="406"/>
      <c r="ED2" s="406"/>
      <c r="EE2" s="406"/>
      <c r="EF2" s="406"/>
      <c r="EG2" s="406"/>
      <c r="EH2" s="406"/>
      <c r="EI2" s="406"/>
      <c r="EJ2" s="406"/>
      <c r="EK2" s="406"/>
      <c r="EL2" s="406"/>
      <c r="EM2" s="406"/>
      <c r="EN2" s="406"/>
      <c r="EO2" s="406"/>
      <c r="EP2" s="406"/>
      <c r="EQ2" s="406"/>
      <c r="ER2" s="411"/>
      <c r="ES2" s="406"/>
      <c r="ET2" s="406"/>
      <c r="EU2" s="406"/>
      <c r="EV2" s="406"/>
      <c r="EW2" s="406"/>
      <c r="EX2" s="406"/>
      <c r="EY2" s="406"/>
      <c r="EZ2" s="432"/>
      <c r="FA2" s="528"/>
      <c r="FB2" s="528"/>
    </row>
    <row r="3" spans="1:158" s="54" customFormat="1" ht="23.25" customHeight="1">
      <c r="A3" s="707" t="s">
        <v>7173</v>
      </c>
      <c r="B3" s="707"/>
      <c r="C3" s="707"/>
      <c r="D3" s="707"/>
      <c r="E3" s="707"/>
      <c r="F3" s="707"/>
      <c r="G3" s="707"/>
      <c r="H3" s="707"/>
      <c r="I3" s="707"/>
      <c r="J3" s="707"/>
      <c r="K3" s="707"/>
      <c r="L3" s="707"/>
      <c r="M3" s="707"/>
      <c r="N3" s="707"/>
      <c r="O3" s="707"/>
      <c r="P3" s="707"/>
      <c r="Q3" s="411"/>
      <c r="R3" s="411"/>
      <c r="S3" s="411"/>
      <c r="T3" s="411"/>
      <c r="U3" s="411"/>
      <c r="V3" s="411"/>
      <c r="W3" s="411"/>
      <c r="X3" s="411"/>
      <c r="Y3" s="411"/>
      <c r="Z3" s="411"/>
      <c r="AA3" s="411"/>
      <c r="AB3" s="411"/>
      <c r="AC3" s="411"/>
      <c r="AD3" s="434"/>
      <c r="AE3" s="411"/>
      <c r="AF3" s="411"/>
      <c r="AG3" s="411"/>
      <c r="AH3" s="411"/>
      <c r="AI3" s="411"/>
      <c r="AJ3" s="411"/>
      <c r="AK3" s="411"/>
      <c r="AL3" s="411"/>
      <c r="AM3" s="411"/>
      <c r="AN3" s="411"/>
      <c r="AO3" s="411"/>
      <c r="AP3" s="411"/>
      <c r="AQ3" s="411"/>
      <c r="AR3" s="411"/>
      <c r="AS3" s="411"/>
      <c r="AT3" s="411"/>
      <c r="AU3" s="411"/>
      <c r="AV3" s="411"/>
      <c r="AW3" s="435"/>
      <c r="AX3" s="411"/>
      <c r="AY3" s="411"/>
      <c r="AZ3" s="411"/>
      <c r="BA3" s="411"/>
      <c r="BB3" s="411"/>
      <c r="BC3" s="411"/>
      <c r="BD3" s="411"/>
      <c r="BE3" s="411"/>
      <c r="BF3" s="411"/>
      <c r="BG3" s="411"/>
      <c r="BH3" s="411"/>
      <c r="BI3" s="411"/>
      <c r="BJ3" s="411"/>
      <c r="BK3" s="411"/>
      <c r="BL3" s="411"/>
      <c r="BM3" s="411"/>
      <c r="BN3" s="411"/>
      <c r="BO3" s="434"/>
      <c r="BP3" s="411"/>
      <c r="BQ3" s="411"/>
      <c r="BR3" s="411"/>
      <c r="BS3" s="411"/>
      <c r="BT3" s="411"/>
      <c r="BU3" s="411"/>
      <c r="BV3" s="411"/>
      <c r="BW3" s="411"/>
      <c r="BX3" s="411"/>
      <c r="BY3" s="411"/>
      <c r="BZ3" s="411"/>
      <c r="CA3" s="411"/>
      <c r="CB3" s="411"/>
      <c r="CC3" s="411"/>
      <c r="CD3" s="411"/>
      <c r="CE3" s="411"/>
      <c r="CF3" s="411"/>
      <c r="CG3" s="411"/>
      <c r="CH3" s="411"/>
      <c r="CI3" s="411"/>
      <c r="CJ3" s="411"/>
      <c r="CK3" s="411"/>
      <c r="CL3" s="411"/>
      <c r="CM3" s="411"/>
      <c r="CN3" s="411"/>
      <c r="CO3" s="411"/>
      <c r="CP3" s="411"/>
      <c r="CQ3" s="411"/>
      <c r="CR3" s="411"/>
      <c r="CS3" s="411"/>
      <c r="CT3" s="411"/>
      <c r="CU3" s="411"/>
      <c r="CV3" s="411"/>
      <c r="CW3" s="411"/>
      <c r="CX3" s="411"/>
      <c r="CY3" s="411"/>
      <c r="CZ3" s="411"/>
      <c r="DA3" s="435"/>
      <c r="DB3" s="411"/>
      <c r="DC3" s="411"/>
      <c r="DD3" s="411"/>
      <c r="DE3" s="411"/>
      <c r="DF3" s="411"/>
      <c r="DG3" s="411"/>
      <c r="DH3" s="411"/>
      <c r="DI3" s="411"/>
      <c r="DJ3" s="411"/>
      <c r="DK3" s="411"/>
      <c r="DL3" s="411"/>
      <c r="DM3" s="411"/>
      <c r="DN3" s="411"/>
      <c r="DO3" s="411"/>
      <c r="DP3" s="411"/>
      <c r="DQ3" s="411"/>
      <c r="DR3" s="411"/>
      <c r="DS3" s="411"/>
      <c r="DT3" s="411"/>
      <c r="DU3" s="411"/>
      <c r="DV3" s="411"/>
      <c r="DW3" s="411"/>
      <c r="DX3" s="411"/>
      <c r="DY3" s="411"/>
      <c r="DZ3" s="411"/>
      <c r="EA3" s="411"/>
      <c r="EB3" s="411"/>
      <c r="EC3" s="411"/>
      <c r="ED3" s="411"/>
      <c r="EE3" s="411"/>
      <c r="EF3" s="411"/>
      <c r="EG3" s="411"/>
      <c r="EH3" s="411"/>
      <c r="EI3" s="411"/>
      <c r="EJ3" s="411"/>
      <c r="EK3" s="411"/>
      <c r="EL3" s="411"/>
      <c r="EM3" s="411"/>
      <c r="EN3" s="411"/>
      <c r="EO3" s="411"/>
      <c r="EP3" s="411"/>
      <c r="EQ3" s="411"/>
      <c r="ER3" s="411"/>
      <c r="ES3" s="411"/>
      <c r="ET3" s="411"/>
      <c r="EU3" s="411"/>
      <c r="EV3" s="411"/>
      <c r="EW3" s="411"/>
      <c r="EX3" s="411"/>
      <c r="EY3" s="411"/>
      <c r="EZ3" s="435"/>
      <c r="FA3" s="529"/>
      <c r="FB3" s="529"/>
    </row>
    <row r="4" spans="1:158" s="54" customFormat="1" ht="23.25" customHeight="1">
      <c r="A4" s="703" t="s">
        <v>5280</v>
      </c>
      <c r="B4" s="703"/>
      <c r="C4" s="703"/>
      <c r="D4" s="703"/>
      <c r="E4" s="703"/>
      <c r="F4" s="703"/>
      <c r="G4" s="703"/>
      <c r="H4" s="703"/>
      <c r="I4" s="703"/>
      <c r="J4" s="703"/>
      <c r="K4" s="703"/>
      <c r="L4" s="703"/>
      <c r="M4" s="703"/>
      <c r="N4" s="703"/>
      <c r="O4" s="703"/>
      <c r="P4" s="703"/>
      <c r="Q4" s="411"/>
      <c r="R4" s="411"/>
      <c r="S4" s="411"/>
      <c r="T4" s="411"/>
      <c r="U4" s="411"/>
      <c r="V4" s="411"/>
      <c r="W4" s="411"/>
      <c r="X4" s="411"/>
      <c r="Y4" s="411"/>
      <c r="Z4" s="411"/>
      <c r="AA4" s="411"/>
      <c r="AB4" s="411"/>
      <c r="AC4" s="411"/>
      <c r="AD4" s="434"/>
      <c r="AE4" s="411"/>
      <c r="AF4" s="411"/>
      <c r="AG4" s="411"/>
      <c r="AH4" s="411"/>
      <c r="AI4" s="411"/>
      <c r="AJ4" s="411"/>
      <c r="AK4" s="411"/>
      <c r="AL4" s="411"/>
      <c r="AM4" s="411"/>
      <c r="AN4" s="411"/>
      <c r="AO4" s="411"/>
      <c r="AP4" s="411"/>
      <c r="AQ4" s="411"/>
      <c r="AR4" s="411"/>
      <c r="AS4" s="411"/>
      <c r="AT4" s="411"/>
      <c r="AU4" s="411"/>
      <c r="AV4" s="411"/>
      <c r="AW4" s="435"/>
      <c r="AX4" s="411"/>
      <c r="AY4" s="411"/>
      <c r="AZ4" s="411"/>
      <c r="BA4" s="411"/>
      <c r="BB4" s="411"/>
      <c r="BC4" s="411"/>
      <c r="BD4" s="411"/>
      <c r="BE4" s="411"/>
      <c r="BF4" s="411"/>
      <c r="BG4" s="411"/>
      <c r="BH4" s="411"/>
      <c r="BI4" s="411"/>
      <c r="BJ4" s="411"/>
      <c r="BK4" s="411"/>
      <c r="BL4" s="411"/>
      <c r="BM4" s="411"/>
      <c r="BN4" s="411"/>
      <c r="BO4" s="434"/>
      <c r="BP4" s="411"/>
      <c r="BQ4" s="411"/>
      <c r="BR4" s="411"/>
      <c r="BS4" s="411"/>
      <c r="BT4" s="411"/>
      <c r="BU4" s="411"/>
      <c r="BV4" s="411"/>
      <c r="BW4" s="411"/>
      <c r="BX4" s="411"/>
      <c r="BY4" s="411"/>
      <c r="BZ4" s="411"/>
      <c r="CA4" s="411"/>
      <c r="CB4" s="411"/>
      <c r="CC4" s="411"/>
      <c r="CD4" s="411"/>
      <c r="CE4" s="411"/>
      <c r="CF4" s="411"/>
      <c r="CG4" s="411"/>
      <c r="CH4" s="411"/>
      <c r="CI4" s="411"/>
      <c r="CJ4" s="411"/>
      <c r="CK4" s="411"/>
      <c r="CL4" s="411"/>
      <c r="CM4" s="411"/>
      <c r="CN4" s="411"/>
      <c r="CO4" s="411"/>
      <c r="CP4" s="411"/>
      <c r="CQ4" s="411"/>
      <c r="CR4" s="411"/>
      <c r="CS4" s="411"/>
      <c r="CT4" s="411"/>
      <c r="CU4" s="411"/>
      <c r="CV4" s="411"/>
      <c r="CW4" s="411"/>
      <c r="CX4" s="411"/>
      <c r="CY4" s="411"/>
      <c r="CZ4" s="411"/>
      <c r="DA4" s="435"/>
      <c r="DB4" s="411"/>
      <c r="DC4" s="411"/>
      <c r="DD4" s="411"/>
      <c r="DE4" s="411"/>
      <c r="DF4" s="411"/>
      <c r="DG4" s="411"/>
      <c r="DH4" s="411"/>
      <c r="DI4" s="411"/>
      <c r="DJ4" s="411"/>
      <c r="DK4" s="411"/>
      <c r="DL4" s="411"/>
      <c r="DM4" s="411"/>
      <c r="DN4" s="411"/>
      <c r="DO4" s="411"/>
      <c r="DP4" s="411"/>
      <c r="DQ4" s="411"/>
      <c r="DR4" s="411"/>
      <c r="DS4" s="411"/>
      <c r="DT4" s="411"/>
      <c r="DU4" s="411"/>
      <c r="DV4" s="411"/>
      <c r="DW4" s="411"/>
      <c r="DX4" s="411"/>
      <c r="DY4" s="411"/>
      <c r="DZ4" s="411"/>
      <c r="EA4" s="411"/>
      <c r="EB4" s="411"/>
      <c r="EC4" s="411"/>
      <c r="ED4" s="411"/>
      <c r="EE4" s="411"/>
      <c r="EF4" s="411"/>
      <c r="EG4" s="411"/>
      <c r="EH4" s="411"/>
      <c r="EI4" s="411"/>
      <c r="EJ4" s="411"/>
      <c r="EK4" s="411"/>
      <c r="EL4" s="411"/>
      <c r="EM4" s="411"/>
      <c r="EN4" s="411"/>
      <c r="EO4" s="411"/>
      <c r="EP4" s="411"/>
      <c r="EQ4" s="411"/>
      <c r="ER4" s="411"/>
      <c r="ES4" s="411"/>
      <c r="ET4" s="411"/>
      <c r="EU4" s="411"/>
      <c r="EV4" s="411"/>
      <c r="EW4" s="411"/>
      <c r="EX4" s="411"/>
      <c r="EY4" s="411"/>
      <c r="EZ4" s="435"/>
      <c r="FA4" s="529"/>
      <c r="FB4" s="529"/>
    </row>
    <row r="5" spans="1:158" s="54" customFormat="1" ht="23.25" customHeight="1">
      <c r="A5" s="704" t="s">
        <v>247</v>
      </c>
      <c r="B5" s="704"/>
      <c r="C5" s="704"/>
      <c r="D5" s="704"/>
      <c r="E5" s="704"/>
      <c r="F5" s="704"/>
      <c r="G5" s="704"/>
      <c r="H5" s="704"/>
      <c r="I5" s="704"/>
      <c r="J5" s="704"/>
      <c r="K5" s="704"/>
      <c r="L5" s="704"/>
      <c r="M5" s="704"/>
      <c r="N5" s="704"/>
      <c r="O5" s="704"/>
      <c r="P5" s="704"/>
      <c r="Q5" s="411"/>
      <c r="R5" s="411"/>
      <c r="S5" s="411"/>
      <c r="T5" s="411"/>
      <c r="U5" s="411"/>
      <c r="V5" s="411"/>
      <c r="W5" s="411"/>
      <c r="X5" s="411"/>
      <c r="Y5" s="411"/>
      <c r="Z5" s="411"/>
      <c r="AA5" s="411"/>
      <c r="AB5" s="411"/>
      <c r="AC5" s="411"/>
      <c r="AD5" s="434"/>
      <c r="AE5" s="411"/>
      <c r="AF5" s="411"/>
      <c r="AG5" s="411"/>
      <c r="AH5" s="411"/>
      <c r="AI5" s="411"/>
      <c r="AJ5" s="411"/>
      <c r="AK5" s="411"/>
      <c r="AL5" s="411"/>
      <c r="AM5" s="411"/>
      <c r="AN5" s="411"/>
      <c r="AO5" s="411"/>
      <c r="AP5" s="411"/>
      <c r="AQ5" s="411"/>
      <c r="AR5" s="411"/>
      <c r="AS5" s="411"/>
      <c r="AT5" s="411"/>
      <c r="AU5" s="411"/>
      <c r="AV5" s="411"/>
      <c r="AW5" s="435"/>
      <c r="AX5" s="411"/>
      <c r="AY5" s="411"/>
      <c r="AZ5" s="411"/>
      <c r="BA5" s="411"/>
      <c r="BB5" s="411"/>
      <c r="BC5" s="411"/>
      <c r="BD5" s="411"/>
      <c r="BE5" s="411"/>
      <c r="BF5" s="411"/>
      <c r="BG5" s="411"/>
      <c r="BH5" s="411"/>
      <c r="BI5" s="411"/>
      <c r="BJ5" s="411"/>
      <c r="BK5" s="411"/>
      <c r="BL5" s="411"/>
      <c r="BM5" s="411"/>
      <c r="BN5" s="411"/>
      <c r="BO5" s="434"/>
      <c r="BP5" s="411"/>
      <c r="BQ5" s="411"/>
      <c r="BR5" s="411"/>
      <c r="BS5" s="411"/>
      <c r="BT5" s="411"/>
      <c r="BU5" s="411"/>
      <c r="BV5" s="411"/>
      <c r="BW5" s="411"/>
      <c r="BX5" s="411"/>
      <c r="BY5" s="411"/>
      <c r="BZ5" s="411"/>
      <c r="CA5" s="411"/>
      <c r="CB5" s="411"/>
      <c r="CC5" s="411"/>
      <c r="CD5" s="411"/>
      <c r="CE5" s="411"/>
      <c r="CF5" s="411"/>
      <c r="CG5" s="411"/>
      <c r="CH5" s="411"/>
      <c r="CI5" s="411"/>
      <c r="CJ5" s="411"/>
      <c r="CK5" s="411"/>
      <c r="CL5" s="411"/>
      <c r="CM5" s="411"/>
      <c r="CN5" s="411"/>
      <c r="CO5" s="411"/>
      <c r="CP5" s="411"/>
      <c r="CQ5" s="411"/>
      <c r="CR5" s="411"/>
      <c r="CS5" s="411"/>
      <c r="CT5" s="411"/>
      <c r="CU5" s="411"/>
      <c r="CV5" s="411"/>
      <c r="CW5" s="411"/>
      <c r="CX5" s="411"/>
      <c r="CY5" s="411"/>
      <c r="CZ5" s="411"/>
      <c r="DA5" s="435"/>
      <c r="DB5" s="411"/>
      <c r="DC5" s="411"/>
      <c r="DD5" s="411"/>
      <c r="DE5" s="411"/>
      <c r="DF5" s="411"/>
      <c r="DG5" s="411"/>
      <c r="DH5" s="411"/>
      <c r="DI5" s="411"/>
      <c r="DJ5" s="411"/>
      <c r="DK5" s="411"/>
      <c r="DL5" s="411"/>
      <c r="DM5" s="411"/>
      <c r="DN5" s="411"/>
      <c r="DO5" s="411"/>
      <c r="DP5" s="411"/>
      <c r="DQ5" s="411"/>
      <c r="DR5" s="411"/>
      <c r="DS5" s="411"/>
      <c r="DT5" s="411"/>
      <c r="DU5" s="411"/>
      <c r="DV5" s="411"/>
      <c r="DW5" s="411"/>
      <c r="DX5" s="411"/>
      <c r="DY5" s="411"/>
      <c r="DZ5" s="411"/>
      <c r="EA5" s="411"/>
      <c r="EB5" s="411"/>
      <c r="EC5" s="411"/>
      <c r="ED5" s="411"/>
      <c r="EE5" s="411"/>
      <c r="EF5" s="411"/>
      <c r="EG5" s="411"/>
      <c r="EH5" s="411"/>
      <c r="EI5" s="411"/>
      <c r="EJ5" s="411"/>
      <c r="EK5" s="411"/>
      <c r="EL5" s="411"/>
      <c r="EM5" s="411"/>
      <c r="EN5" s="411"/>
      <c r="EO5" s="411"/>
      <c r="EP5" s="411"/>
      <c r="EQ5" s="411"/>
      <c r="ER5" s="411"/>
      <c r="ES5" s="411"/>
      <c r="ET5" s="411"/>
      <c r="EU5" s="411"/>
      <c r="EV5" s="411"/>
      <c r="EW5" s="411"/>
      <c r="EX5" s="411"/>
      <c r="EY5" s="411"/>
      <c r="EZ5" s="435"/>
      <c r="FA5" s="529"/>
      <c r="FB5" s="529"/>
    </row>
    <row r="6" spans="1:158" s="58" customFormat="1" ht="23.25" customHeight="1">
      <c r="A6" s="708" t="s">
        <v>3365</v>
      </c>
      <c r="B6" s="708"/>
      <c r="C6" s="708"/>
      <c r="D6" s="708"/>
      <c r="E6" s="708"/>
      <c r="F6" s="708"/>
      <c r="G6" s="708"/>
      <c r="H6" s="708"/>
      <c r="I6" s="708"/>
      <c r="J6" s="708"/>
      <c r="K6" s="708"/>
      <c r="L6" s="708"/>
      <c r="M6" s="708"/>
      <c r="N6" s="708"/>
      <c r="O6" s="708"/>
      <c r="P6" s="708"/>
      <c r="Q6" s="416"/>
      <c r="R6" s="416"/>
      <c r="S6" s="416"/>
      <c r="T6" s="416"/>
      <c r="U6" s="416"/>
      <c r="V6" s="416"/>
      <c r="W6" s="416"/>
      <c r="X6" s="416"/>
      <c r="Y6" s="416"/>
      <c r="Z6" s="416"/>
      <c r="AA6" s="416"/>
      <c r="AB6" s="416"/>
      <c r="AC6" s="416"/>
      <c r="AD6" s="439"/>
      <c r="AE6" s="416"/>
      <c r="AF6" s="416"/>
      <c r="AG6" s="416"/>
      <c r="AH6" s="416"/>
      <c r="AI6" s="416"/>
      <c r="AJ6" s="416"/>
      <c r="AK6" s="416"/>
      <c r="AL6" s="416"/>
      <c r="AM6" s="416"/>
      <c r="AN6" s="416"/>
      <c r="AO6" s="416"/>
      <c r="AP6" s="416"/>
      <c r="AQ6" s="416"/>
      <c r="AR6" s="416"/>
      <c r="AS6" s="416"/>
      <c r="AT6" s="416"/>
      <c r="AU6" s="416"/>
      <c r="AV6" s="416"/>
      <c r="AW6" s="440"/>
      <c r="AX6" s="416"/>
      <c r="AY6" s="416"/>
      <c r="AZ6" s="416"/>
      <c r="BA6" s="416"/>
      <c r="BB6" s="416"/>
      <c r="BC6" s="416"/>
      <c r="BD6" s="416"/>
      <c r="BE6" s="416"/>
      <c r="BF6" s="416"/>
      <c r="BG6" s="416"/>
      <c r="BH6" s="416"/>
      <c r="BI6" s="416"/>
      <c r="BJ6" s="416"/>
      <c r="BK6" s="416"/>
      <c r="BL6" s="416"/>
      <c r="BM6" s="416"/>
      <c r="BN6" s="416"/>
      <c r="BO6" s="439"/>
      <c r="BP6" s="416"/>
      <c r="BQ6" s="416"/>
      <c r="BR6" s="416"/>
      <c r="BS6" s="416"/>
      <c r="BT6" s="416"/>
      <c r="BU6" s="416"/>
      <c r="BV6" s="416"/>
      <c r="BW6" s="416"/>
      <c r="BX6" s="416"/>
      <c r="BY6" s="416"/>
      <c r="BZ6" s="416"/>
      <c r="CA6" s="416"/>
      <c r="CB6" s="416"/>
      <c r="CC6" s="416"/>
      <c r="CD6" s="416"/>
      <c r="CE6" s="416"/>
      <c r="CF6" s="416"/>
      <c r="CG6" s="416"/>
      <c r="CH6" s="416"/>
      <c r="CI6" s="416"/>
      <c r="CJ6" s="416"/>
      <c r="CK6" s="416"/>
      <c r="CL6" s="416"/>
      <c r="CM6" s="416"/>
      <c r="CN6" s="416"/>
      <c r="CO6" s="416"/>
      <c r="CP6" s="416"/>
      <c r="CQ6" s="416"/>
      <c r="CR6" s="416"/>
      <c r="CS6" s="416"/>
      <c r="CT6" s="416"/>
      <c r="CU6" s="416"/>
      <c r="CV6" s="416"/>
      <c r="CW6" s="416"/>
      <c r="CX6" s="416"/>
      <c r="CY6" s="416"/>
      <c r="CZ6" s="416"/>
      <c r="DA6" s="440"/>
      <c r="DB6" s="416"/>
      <c r="DC6" s="416"/>
      <c r="DD6" s="416"/>
      <c r="DE6" s="416"/>
      <c r="DF6" s="416"/>
      <c r="DG6" s="416"/>
      <c r="DH6" s="416"/>
      <c r="DI6" s="416"/>
      <c r="DJ6" s="416"/>
      <c r="DK6" s="416"/>
      <c r="DL6" s="416"/>
      <c r="DM6" s="416"/>
      <c r="DN6" s="416"/>
      <c r="DO6" s="416"/>
      <c r="DP6" s="416"/>
      <c r="DQ6" s="416"/>
      <c r="DR6" s="416"/>
      <c r="DS6" s="416"/>
      <c r="DT6" s="416"/>
      <c r="DU6" s="416"/>
      <c r="DV6" s="416"/>
      <c r="DW6" s="416"/>
      <c r="DX6" s="416"/>
      <c r="DY6" s="416"/>
      <c r="DZ6" s="416"/>
      <c r="EA6" s="416"/>
      <c r="EB6" s="416"/>
      <c r="EC6" s="416"/>
      <c r="ED6" s="416"/>
      <c r="EE6" s="416"/>
      <c r="EF6" s="416"/>
      <c r="EG6" s="416"/>
      <c r="EH6" s="416"/>
      <c r="EI6" s="416"/>
      <c r="EJ6" s="416"/>
      <c r="EK6" s="416"/>
      <c r="EL6" s="416"/>
      <c r="EM6" s="416"/>
      <c r="EN6" s="416"/>
      <c r="EO6" s="416"/>
      <c r="EP6" s="416"/>
      <c r="EQ6" s="416"/>
      <c r="ER6" s="416"/>
      <c r="ES6" s="416"/>
      <c r="ET6" s="416"/>
      <c r="EU6" s="416"/>
      <c r="EV6" s="416"/>
      <c r="EW6" s="416"/>
      <c r="EX6" s="416"/>
      <c r="EY6" s="416"/>
      <c r="EZ6" s="440"/>
      <c r="FA6" s="418"/>
      <c r="FB6" s="418"/>
    </row>
    <row r="7" spans="1:158" s="146" customFormat="1" ht="24" customHeight="1">
      <c r="A7" s="815" t="s">
        <v>0</v>
      </c>
      <c r="B7" s="712" t="s">
        <v>3127</v>
      </c>
      <c r="C7" s="712" t="s">
        <v>3128</v>
      </c>
      <c r="D7" s="815" t="s">
        <v>7140</v>
      </c>
      <c r="E7" s="815" t="s">
        <v>7141</v>
      </c>
      <c r="F7" s="713" t="s">
        <v>248</v>
      </c>
      <c r="G7" s="716" t="s">
        <v>1</v>
      </c>
      <c r="H7" s="719" t="s">
        <v>2</v>
      </c>
      <c r="I7" s="716" t="s">
        <v>249</v>
      </c>
      <c r="J7" s="716" t="s">
        <v>250</v>
      </c>
      <c r="K7" s="713" t="s">
        <v>251</v>
      </c>
      <c r="L7" s="716" t="s">
        <v>252</v>
      </c>
      <c r="M7" s="716" t="s">
        <v>3</v>
      </c>
      <c r="N7" s="713" t="s">
        <v>3052</v>
      </c>
      <c r="O7" s="722" t="s">
        <v>3126</v>
      </c>
      <c r="P7" s="728" t="s">
        <v>2676</v>
      </c>
      <c r="Q7" s="821" t="s">
        <v>3131</v>
      </c>
      <c r="R7" s="822"/>
      <c r="S7" s="822"/>
      <c r="T7" s="822"/>
      <c r="U7" s="822"/>
      <c r="V7" s="822"/>
      <c r="W7" s="822"/>
      <c r="X7" s="822"/>
      <c r="Y7" s="822"/>
      <c r="Z7" s="822"/>
      <c r="AA7" s="822"/>
      <c r="AB7" s="822"/>
      <c r="AC7" s="822"/>
      <c r="AD7" s="822"/>
      <c r="AE7" s="822"/>
      <c r="AF7" s="822"/>
      <c r="AG7" s="822"/>
      <c r="AH7" s="822"/>
      <c r="AI7" s="822"/>
      <c r="AJ7" s="822"/>
      <c r="AK7" s="822"/>
      <c r="AL7" s="822"/>
      <c r="AM7" s="822"/>
      <c r="AN7" s="822"/>
      <c r="AO7" s="822"/>
      <c r="AP7" s="822"/>
      <c r="AQ7" s="822"/>
      <c r="AR7" s="822"/>
      <c r="AS7" s="822"/>
      <c r="AT7" s="822"/>
      <c r="AU7" s="822"/>
      <c r="AV7" s="822"/>
      <c r="AW7" s="822"/>
      <c r="AX7" s="822"/>
      <c r="AY7" s="822"/>
      <c r="AZ7" s="822"/>
      <c r="BA7" s="822"/>
      <c r="BB7" s="822"/>
      <c r="BC7" s="822"/>
      <c r="BD7" s="822"/>
      <c r="BE7" s="822"/>
      <c r="BF7" s="822"/>
      <c r="BG7" s="822"/>
      <c r="BH7" s="822"/>
      <c r="BI7" s="822"/>
      <c r="BJ7" s="822"/>
      <c r="BK7" s="822"/>
      <c r="BL7" s="822"/>
      <c r="BM7" s="822"/>
      <c r="BN7" s="822"/>
      <c r="BO7" s="822"/>
      <c r="BP7" s="822"/>
      <c r="BQ7" s="822"/>
      <c r="BR7" s="822"/>
      <c r="BS7" s="822"/>
      <c r="BT7" s="822"/>
      <c r="BU7" s="822"/>
      <c r="BV7" s="822"/>
      <c r="BW7" s="822"/>
      <c r="BX7" s="822"/>
      <c r="BY7" s="822"/>
      <c r="BZ7" s="822"/>
      <c r="CA7" s="822"/>
      <c r="CB7" s="822"/>
      <c r="CC7" s="822"/>
      <c r="CD7" s="822"/>
      <c r="CE7" s="822"/>
      <c r="CF7" s="822"/>
      <c r="CG7" s="822"/>
      <c r="CH7" s="822"/>
      <c r="CI7" s="822"/>
      <c r="CJ7" s="822"/>
      <c r="CK7" s="822"/>
      <c r="CL7" s="822"/>
      <c r="CM7" s="822"/>
      <c r="CN7" s="822"/>
      <c r="CO7" s="822"/>
      <c r="CP7" s="822"/>
      <c r="CQ7" s="822"/>
      <c r="CR7" s="822"/>
      <c r="CS7" s="822"/>
      <c r="CT7" s="822"/>
      <c r="CU7" s="822"/>
      <c r="CV7" s="822"/>
      <c r="CW7" s="822"/>
      <c r="CX7" s="822"/>
      <c r="CY7" s="822"/>
      <c r="CZ7" s="822"/>
      <c r="DA7" s="822"/>
      <c r="DB7" s="822"/>
      <c r="DC7" s="822"/>
      <c r="DD7" s="822"/>
      <c r="DE7" s="822"/>
      <c r="DF7" s="823" t="s">
        <v>3132</v>
      </c>
      <c r="DG7" s="824"/>
      <c r="DH7" s="823"/>
      <c r="DI7" s="825"/>
      <c r="DJ7" s="823"/>
      <c r="DK7" s="824"/>
      <c r="DL7" s="823"/>
      <c r="DM7" s="824"/>
      <c r="DN7" s="823"/>
      <c r="DO7" s="824"/>
      <c r="DP7" s="823"/>
      <c r="DQ7" s="824"/>
      <c r="DR7" s="823"/>
      <c r="DS7" s="824"/>
      <c r="DT7" s="823"/>
      <c r="DU7" s="824"/>
      <c r="DV7" s="823"/>
      <c r="DW7" s="824"/>
      <c r="DX7" s="823"/>
      <c r="DY7" s="824"/>
      <c r="DZ7" s="823"/>
      <c r="EA7" s="824"/>
      <c r="EB7" s="823"/>
      <c r="EC7" s="824"/>
      <c r="ED7" s="823"/>
      <c r="EE7" s="824"/>
      <c r="EF7" s="823"/>
      <c r="EG7" s="824"/>
      <c r="EH7" s="823"/>
      <c r="EI7" s="824"/>
      <c r="EJ7" s="823"/>
      <c r="EK7" s="823"/>
      <c r="EL7" s="824"/>
      <c r="EM7" s="823"/>
      <c r="EN7" s="824"/>
      <c r="EO7" s="823"/>
      <c r="EP7" s="824"/>
      <c r="EQ7" s="823"/>
      <c r="ER7" s="824"/>
      <c r="ES7" s="823"/>
      <c r="ET7" s="824"/>
      <c r="EU7" s="823"/>
      <c r="EV7" s="824"/>
      <c r="EW7" s="823"/>
      <c r="EX7" s="824"/>
      <c r="EY7" s="823"/>
      <c r="EZ7" s="641"/>
      <c r="FA7" s="418"/>
      <c r="FB7" s="656"/>
    </row>
    <row r="8" spans="1:158" s="146" customFormat="1" ht="30" customHeight="1">
      <c r="A8" s="815"/>
      <c r="B8" s="712"/>
      <c r="C8" s="712"/>
      <c r="D8" s="815"/>
      <c r="E8" s="815"/>
      <c r="F8" s="714"/>
      <c r="G8" s="717"/>
      <c r="H8" s="720"/>
      <c r="I8" s="717"/>
      <c r="J8" s="717"/>
      <c r="K8" s="714"/>
      <c r="L8" s="717"/>
      <c r="M8" s="717"/>
      <c r="N8" s="714"/>
      <c r="O8" s="723"/>
      <c r="P8" s="729"/>
      <c r="Q8" s="642"/>
      <c r="R8" s="646"/>
      <c r="S8" s="642"/>
      <c r="T8" s="646"/>
      <c r="U8" s="642"/>
      <c r="V8" s="646"/>
      <c r="W8" s="642"/>
      <c r="X8" s="646"/>
      <c r="Y8" s="642"/>
      <c r="Z8" s="646"/>
      <c r="AA8" s="642"/>
      <c r="AB8" s="646"/>
      <c r="AC8" s="642"/>
      <c r="AD8" s="647"/>
      <c r="AE8" s="642"/>
      <c r="AF8" s="646"/>
      <c r="AG8" s="642"/>
      <c r="AH8" s="646"/>
      <c r="AI8" s="642"/>
      <c r="AJ8" s="642"/>
      <c r="AK8" s="646"/>
      <c r="AL8" s="642"/>
      <c r="AM8" s="646"/>
      <c r="AN8" s="642"/>
      <c r="AO8" s="827" t="s">
        <v>8238</v>
      </c>
      <c r="AP8" s="642"/>
      <c r="AQ8" s="646"/>
      <c r="AR8" s="826" t="s">
        <v>3133</v>
      </c>
      <c r="AS8" s="826"/>
      <c r="AT8" s="826"/>
      <c r="AU8" s="646"/>
      <c r="AV8" s="642"/>
      <c r="AW8" s="648"/>
      <c r="AX8" s="642"/>
      <c r="AY8" s="646"/>
      <c r="AZ8" s="642"/>
      <c r="BA8" s="646"/>
      <c r="BB8" s="642"/>
      <c r="BC8" s="646"/>
      <c r="BD8" s="642"/>
      <c r="BE8" s="646"/>
      <c r="BF8" s="642"/>
      <c r="BG8" s="646"/>
      <c r="BH8" s="642"/>
      <c r="BI8" s="646"/>
      <c r="BJ8" s="642"/>
      <c r="BK8" s="646"/>
      <c r="BL8" s="642"/>
      <c r="BM8" s="643"/>
      <c r="BN8" s="642"/>
      <c r="BO8" s="647"/>
      <c r="BP8" s="574"/>
      <c r="BQ8" s="646"/>
      <c r="BR8" s="642"/>
      <c r="BS8" s="646"/>
      <c r="BT8" s="826" t="s">
        <v>3135</v>
      </c>
      <c r="BU8" s="826"/>
      <c r="BV8" s="826"/>
      <c r="BW8" s="646"/>
      <c r="BX8" s="642"/>
      <c r="BY8" s="646"/>
      <c r="BZ8" s="642"/>
      <c r="CA8" s="646"/>
      <c r="CB8" s="642"/>
      <c r="CC8" s="643"/>
      <c r="CD8" s="642"/>
      <c r="CE8" s="646"/>
      <c r="CF8" s="642"/>
      <c r="CG8" s="646"/>
      <c r="CH8" s="826" t="s">
        <v>3136</v>
      </c>
      <c r="CI8" s="826"/>
      <c r="CJ8" s="826"/>
      <c r="CK8" s="646"/>
      <c r="CL8" s="642"/>
      <c r="CM8" s="646"/>
      <c r="CN8" s="642"/>
      <c r="CO8" s="643"/>
      <c r="CP8" s="642"/>
      <c r="CQ8" s="646"/>
      <c r="CR8" s="642"/>
      <c r="CS8" s="646"/>
      <c r="CT8" s="642"/>
      <c r="CU8" s="646"/>
      <c r="CV8" s="642"/>
      <c r="CW8" s="643"/>
      <c r="CX8" s="642"/>
      <c r="CY8" s="646"/>
      <c r="CZ8" s="642"/>
      <c r="DA8" s="648"/>
      <c r="DB8" s="642"/>
      <c r="DC8" s="646"/>
      <c r="DD8" s="642"/>
      <c r="DE8" s="646"/>
      <c r="DF8" s="589"/>
      <c r="DG8" s="646"/>
      <c r="DH8" s="589"/>
      <c r="DI8" s="646"/>
      <c r="DJ8" s="589"/>
      <c r="DK8" s="646"/>
      <c r="DL8" s="589"/>
      <c r="DM8" s="646"/>
      <c r="DN8" s="589"/>
      <c r="DO8" s="646"/>
      <c r="DP8" s="589"/>
      <c r="DQ8" s="646"/>
      <c r="DR8" s="589"/>
      <c r="DS8" s="641"/>
      <c r="DT8" s="589"/>
      <c r="DU8" s="646"/>
      <c r="DV8" s="589"/>
      <c r="DW8" s="646"/>
      <c r="DX8" s="589"/>
      <c r="DY8" s="646"/>
      <c r="DZ8" s="589"/>
      <c r="EA8" s="646"/>
      <c r="EB8" s="589"/>
      <c r="EC8" s="646"/>
      <c r="ED8" s="589"/>
      <c r="EE8" s="646"/>
      <c r="EF8" s="589"/>
      <c r="EG8" s="646"/>
      <c r="EH8" s="589"/>
      <c r="EI8" s="646"/>
      <c r="EJ8" s="589"/>
      <c r="EK8" s="589"/>
      <c r="EL8" s="646"/>
      <c r="EM8" s="589"/>
      <c r="EN8" s="646"/>
      <c r="EO8" s="589"/>
      <c r="EP8" s="646"/>
      <c r="EQ8" s="589"/>
      <c r="ER8" s="635"/>
      <c r="ES8" s="589"/>
      <c r="ET8" s="646"/>
      <c r="EU8" s="589"/>
      <c r="EV8" s="641"/>
      <c r="EW8" s="589"/>
      <c r="EX8" s="641"/>
      <c r="EY8" s="589"/>
      <c r="EZ8" s="641"/>
      <c r="FA8" s="418"/>
      <c r="FB8" s="656"/>
    </row>
    <row r="9" spans="1:158" s="147" customFormat="1" ht="43.15" customHeight="1">
      <c r="A9" s="815"/>
      <c r="B9" s="712"/>
      <c r="C9" s="712"/>
      <c r="D9" s="815"/>
      <c r="E9" s="815"/>
      <c r="F9" s="715"/>
      <c r="G9" s="718"/>
      <c r="H9" s="721"/>
      <c r="I9" s="718"/>
      <c r="J9" s="718"/>
      <c r="K9" s="715"/>
      <c r="L9" s="718"/>
      <c r="M9" s="718"/>
      <c r="N9" s="715"/>
      <c r="O9" s="724"/>
      <c r="P9" s="730"/>
      <c r="Q9" s="574" t="s">
        <v>3137</v>
      </c>
      <c r="R9" s="206" t="s">
        <v>8238</v>
      </c>
      <c r="S9" s="574" t="s">
        <v>3138</v>
      </c>
      <c r="T9" s="206" t="s">
        <v>8238</v>
      </c>
      <c r="U9" s="574" t="s">
        <v>3139</v>
      </c>
      <c r="V9" s="206" t="s">
        <v>8238</v>
      </c>
      <c r="W9" s="574" t="s">
        <v>3140</v>
      </c>
      <c r="X9" s="206" t="s">
        <v>8238</v>
      </c>
      <c r="Y9" s="574" t="s">
        <v>3141</v>
      </c>
      <c r="Z9" s="206" t="s">
        <v>8238</v>
      </c>
      <c r="AA9" s="574" t="s">
        <v>3142</v>
      </c>
      <c r="AB9" s="206" t="s">
        <v>8238</v>
      </c>
      <c r="AC9" s="574" t="s">
        <v>3143</v>
      </c>
      <c r="AD9" s="442" t="s">
        <v>8238</v>
      </c>
      <c r="AE9" s="574" t="s">
        <v>3144</v>
      </c>
      <c r="AF9" s="206" t="s">
        <v>8238</v>
      </c>
      <c r="AG9" s="574" t="s">
        <v>3145</v>
      </c>
      <c r="AH9" s="206" t="s">
        <v>8238</v>
      </c>
      <c r="AI9" s="574" t="s">
        <v>3146</v>
      </c>
      <c r="AJ9" s="574" t="s">
        <v>3147</v>
      </c>
      <c r="AK9" s="206" t="s">
        <v>8238</v>
      </c>
      <c r="AL9" s="574" t="s">
        <v>3148</v>
      </c>
      <c r="AM9" s="206" t="s">
        <v>8238</v>
      </c>
      <c r="AN9" s="574" t="s">
        <v>3149</v>
      </c>
      <c r="AO9" s="828"/>
      <c r="AP9" s="574" t="s">
        <v>3150</v>
      </c>
      <c r="AQ9" s="206" t="s">
        <v>8238</v>
      </c>
      <c r="AR9" s="574" t="s">
        <v>3151</v>
      </c>
      <c r="AS9" s="574" t="s">
        <v>3152</v>
      </c>
      <c r="AT9" s="574" t="s">
        <v>3153</v>
      </c>
      <c r="AU9" s="206" t="s">
        <v>8238</v>
      </c>
      <c r="AV9" s="574" t="s">
        <v>3154</v>
      </c>
      <c r="AW9" s="443" t="s">
        <v>8238</v>
      </c>
      <c r="AX9" s="574" t="s">
        <v>3155</v>
      </c>
      <c r="AY9" s="206" t="s">
        <v>8238</v>
      </c>
      <c r="AZ9" s="574" t="s">
        <v>3156</v>
      </c>
      <c r="BA9" s="206" t="s">
        <v>8238</v>
      </c>
      <c r="BB9" s="574" t="s">
        <v>3157</v>
      </c>
      <c r="BC9" s="319" t="s">
        <v>8238</v>
      </c>
      <c r="BD9" s="574" t="s">
        <v>3158</v>
      </c>
      <c r="BE9" s="206" t="s">
        <v>8238</v>
      </c>
      <c r="BF9" s="574" t="s">
        <v>3159</v>
      </c>
      <c r="BG9" s="206" t="s">
        <v>8238</v>
      </c>
      <c r="BH9" s="574" t="s">
        <v>3160</v>
      </c>
      <c r="BI9" s="206" t="s">
        <v>8238</v>
      </c>
      <c r="BJ9" s="574" t="s">
        <v>3161</v>
      </c>
      <c r="BK9" s="206" t="s">
        <v>8238</v>
      </c>
      <c r="BL9" s="574" t="s">
        <v>3162</v>
      </c>
      <c r="BM9" s="206" t="s">
        <v>8238</v>
      </c>
      <c r="BN9" s="574" t="s">
        <v>3163</v>
      </c>
      <c r="BO9" s="442" t="s">
        <v>8238</v>
      </c>
      <c r="BP9" s="574" t="s">
        <v>3134</v>
      </c>
      <c r="BQ9" s="206" t="s">
        <v>8238</v>
      </c>
      <c r="BR9" s="574" t="s">
        <v>3164</v>
      </c>
      <c r="BS9" s="206" t="s">
        <v>8238</v>
      </c>
      <c r="BT9" s="574" t="s">
        <v>3151</v>
      </c>
      <c r="BU9" s="574" t="s">
        <v>3152</v>
      </c>
      <c r="BV9" s="574" t="s">
        <v>3153</v>
      </c>
      <c r="BW9" s="206" t="s">
        <v>8238</v>
      </c>
      <c r="BX9" s="574" t="s">
        <v>3165</v>
      </c>
      <c r="BY9" s="206" t="s">
        <v>8238</v>
      </c>
      <c r="BZ9" s="574" t="s">
        <v>3166</v>
      </c>
      <c r="CA9" s="206" t="s">
        <v>8238</v>
      </c>
      <c r="CB9" s="574" t="s">
        <v>3167</v>
      </c>
      <c r="CC9" s="206" t="s">
        <v>8238</v>
      </c>
      <c r="CD9" s="574" t="s">
        <v>3168</v>
      </c>
      <c r="CE9" s="206" t="s">
        <v>8238</v>
      </c>
      <c r="CF9" s="574" t="s">
        <v>3169</v>
      </c>
      <c r="CG9" s="206" t="s">
        <v>8238</v>
      </c>
      <c r="CH9" s="574" t="s">
        <v>3151</v>
      </c>
      <c r="CI9" s="574" t="s">
        <v>3152</v>
      </c>
      <c r="CJ9" s="574" t="s">
        <v>3153</v>
      </c>
      <c r="CK9" s="206" t="s">
        <v>8238</v>
      </c>
      <c r="CL9" s="574" t="s">
        <v>3170</v>
      </c>
      <c r="CM9" s="206" t="s">
        <v>8238</v>
      </c>
      <c r="CN9" s="574" t="s">
        <v>3171</v>
      </c>
      <c r="CO9" s="206" t="s">
        <v>8238</v>
      </c>
      <c r="CP9" s="574" t="s">
        <v>3172</v>
      </c>
      <c r="CQ9" s="206" t="s">
        <v>8238</v>
      </c>
      <c r="CR9" s="574" t="s">
        <v>3173</v>
      </c>
      <c r="CS9" s="206" t="s">
        <v>8238</v>
      </c>
      <c r="CT9" s="574" t="s">
        <v>3174</v>
      </c>
      <c r="CU9" s="206" t="s">
        <v>8238</v>
      </c>
      <c r="CV9" s="574" t="s">
        <v>3175</v>
      </c>
      <c r="CW9" s="206" t="s">
        <v>8238</v>
      </c>
      <c r="CX9" s="574" t="s">
        <v>3176</v>
      </c>
      <c r="CY9" s="206" t="s">
        <v>8238</v>
      </c>
      <c r="CZ9" s="574" t="s">
        <v>3177</v>
      </c>
      <c r="DA9" s="443" t="s">
        <v>8238</v>
      </c>
      <c r="DB9" s="576" t="s">
        <v>3178</v>
      </c>
      <c r="DC9" s="206" t="s">
        <v>8238</v>
      </c>
      <c r="DD9" s="576" t="s">
        <v>3179</v>
      </c>
      <c r="DE9" s="206" t="s">
        <v>8238</v>
      </c>
      <c r="DF9" s="588" t="s">
        <v>3150</v>
      </c>
      <c r="DG9" s="206" t="s">
        <v>8238</v>
      </c>
      <c r="DH9" s="589" t="s">
        <v>3154</v>
      </c>
      <c r="DI9" s="445" t="s">
        <v>8238</v>
      </c>
      <c r="DJ9" s="588" t="s">
        <v>3155</v>
      </c>
      <c r="DK9" s="206" t="s">
        <v>8238</v>
      </c>
      <c r="DL9" s="589" t="s">
        <v>3156</v>
      </c>
      <c r="DM9" s="206" t="s">
        <v>8238</v>
      </c>
      <c r="DN9" s="589" t="s">
        <v>3157</v>
      </c>
      <c r="DO9" s="206" t="s">
        <v>8238</v>
      </c>
      <c r="DP9" s="589" t="s">
        <v>3158</v>
      </c>
      <c r="DQ9" s="206" t="s">
        <v>8238</v>
      </c>
      <c r="DR9" s="589" t="s">
        <v>3159</v>
      </c>
      <c r="DS9" s="206" t="s">
        <v>8238</v>
      </c>
      <c r="DT9" s="589" t="s">
        <v>3160</v>
      </c>
      <c r="DU9" s="206" t="s">
        <v>8238</v>
      </c>
      <c r="DV9" s="589" t="s">
        <v>3161</v>
      </c>
      <c r="DW9" s="206" t="s">
        <v>8238</v>
      </c>
      <c r="DX9" s="589" t="s">
        <v>3162</v>
      </c>
      <c r="DY9" s="206" t="s">
        <v>8238</v>
      </c>
      <c r="DZ9" s="589" t="s">
        <v>3141</v>
      </c>
      <c r="EA9" s="206" t="s">
        <v>8238</v>
      </c>
      <c r="EB9" s="589" t="s">
        <v>3142</v>
      </c>
      <c r="EC9" s="206" t="s">
        <v>8238</v>
      </c>
      <c r="ED9" s="589" t="s">
        <v>3163</v>
      </c>
      <c r="EE9" s="206" t="s">
        <v>8238</v>
      </c>
      <c r="EF9" s="589" t="s">
        <v>3134</v>
      </c>
      <c r="EG9" s="206" t="s">
        <v>8238</v>
      </c>
      <c r="EH9" s="589" t="s">
        <v>3164</v>
      </c>
      <c r="EI9" s="206" t="s">
        <v>8238</v>
      </c>
      <c r="EJ9" s="589" t="s">
        <v>3165</v>
      </c>
      <c r="EK9" s="589" t="s">
        <v>3166</v>
      </c>
      <c r="EL9" s="206" t="s">
        <v>8238</v>
      </c>
      <c r="EM9" s="589" t="s">
        <v>3167</v>
      </c>
      <c r="EN9" s="206" t="s">
        <v>8238</v>
      </c>
      <c r="EO9" s="589" t="s">
        <v>3168</v>
      </c>
      <c r="EP9" s="206" t="s">
        <v>8241</v>
      </c>
      <c r="EQ9" s="589" t="s">
        <v>3169</v>
      </c>
      <c r="ER9" s="319" t="s">
        <v>8238</v>
      </c>
      <c r="ES9" s="589" t="s">
        <v>3170</v>
      </c>
      <c r="ET9" s="206" t="s">
        <v>8238</v>
      </c>
      <c r="EU9" s="589" t="s">
        <v>3171</v>
      </c>
      <c r="EV9" s="319" t="s">
        <v>8238</v>
      </c>
      <c r="EW9" s="589" t="s">
        <v>3172</v>
      </c>
      <c r="EX9" s="319" t="s">
        <v>8238</v>
      </c>
      <c r="EY9" s="589" t="s">
        <v>3173</v>
      </c>
      <c r="EZ9" s="443" t="s">
        <v>8238</v>
      </c>
      <c r="FA9" s="63" t="s">
        <v>8242</v>
      </c>
      <c r="FB9" s="63" t="s">
        <v>7674</v>
      </c>
    </row>
    <row r="10" spans="1:158" s="150" customFormat="1" ht="28.9" customHeight="1">
      <c r="A10" s="136"/>
      <c r="B10" s="136"/>
      <c r="C10" s="136"/>
      <c r="D10" s="137" t="s">
        <v>7174</v>
      </c>
      <c r="E10" s="136"/>
      <c r="F10" s="148" t="s">
        <v>7175</v>
      </c>
      <c r="G10" s="141"/>
      <c r="H10" s="141"/>
      <c r="I10" s="141"/>
      <c r="J10" s="141"/>
      <c r="K10" s="141"/>
      <c r="L10" s="141"/>
      <c r="M10" s="141"/>
      <c r="N10" s="149"/>
      <c r="O10" s="141"/>
      <c r="P10" s="141"/>
      <c r="Q10" s="108"/>
      <c r="R10" s="176"/>
      <c r="S10" s="108"/>
      <c r="T10" s="176"/>
      <c r="U10" s="108"/>
      <c r="V10" s="176"/>
      <c r="W10" s="108"/>
      <c r="X10" s="176"/>
      <c r="Y10" s="108"/>
      <c r="Z10" s="176"/>
      <c r="AA10" s="108"/>
      <c r="AB10" s="176"/>
      <c r="AC10" s="108"/>
      <c r="AD10" s="233"/>
      <c r="AE10" s="108"/>
      <c r="AF10" s="176"/>
      <c r="AG10" s="108"/>
      <c r="AH10" s="176"/>
      <c r="AI10" s="108"/>
      <c r="AJ10" s="108"/>
      <c r="AK10" s="176"/>
      <c r="AL10" s="108"/>
      <c r="AM10" s="176"/>
      <c r="AN10" s="108"/>
      <c r="AO10" s="176"/>
      <c r="AP10" s="108"/>
      <c r="AQ10" s="176"/>
      <c r="AR10" s="108"/>
      <c r="AS10" s="108"/>
      <c r="AT10" s="108"/>
      <c r="AU10" s="176"/>
      <c r="AV10" s="108"/>
      <c r="AW10" s="350"/>
      <c r="AX10" s="108"/>
      <c r="AY10" s="176"/>
      <c r="AZ10" s="108"/>
      <c r="BA10" s="176"/>
      <c r="BB10" s="108"/>
      <c r="BC10" s="176"/>
      <c r="BD10" s="108"/>
      <c r="BE10" s="176"/>
      <c r="BF10" s="108"/>
      <c r="BG10" s="176"/>
      <c r="BH10" s="108"/>
      <c r="BI10" s="176"/>
      <c r="BJ10" s="108"/>
      <c r="BK10" s="176"/>
      <c r="BL10" s="108"/>
      <c r="BM10" s="176"/>
      <c r="BN10" s="108"/>
      <c r="BO10" s="233"/>
      <c r="BP10" s="108"/>
      <c r="BQ10" s="176"/>
      <c r="BR10" s="108"/>
      <c r="BS10" s="176"/>
      <c r="BT10" s="108"/>
      <c r="BU10" s="108"/>
      <c r="BV10" s="108"/>
      <c r="BW10" s="176"/>
      <c r="BX10" s="108"/>
      <c r="BY10" s="176"/>
      <c r="BZ10" s="108"/>
      <c r="CA10" s="176"/>
      <c r="CB10" s="108"/>
      <c r="CC10" s="176"/>
      <c r="CD10" s="108"/>
      <c r="CE10" s="176"/>
      <c r="CF10" s="108"/>
      <c r="CG10" s="176"/>
      <c r="CH10" s="108"/>
      <c r="CI10" s="108"/>
      <c r="CJ10" s="108"/>
      <c r="CK10" s="176"/>
      <c r="CL10" s="108"/>
      <c r="CM10" s="176"/>
      <c r="CN10" s="108"/>
      <c r="CO10" s="176"/>
      <c r="CP10" s="108"/>
      <c r="CQ10" s="176"/>
      <c r="CR10" s="108"/>
      <c r="CS10" s="176"/>
      <c r="CT10" s="108"/>
      <c r="CU10" s="176"/>
      <c r="CV10" s="108"/>
      <c r="CW10" s="350"/>
      <c r="CX10" s="108"/>
      <c r="CY10" s="176"/>
      <c r="CZ10" s="108"/>
      <c r="DA10" s="350"/>
      <c r="DB10" s="108"/>
      <c r="DC10" s="176"/>
      <c r="DD10" s="108"/>
      <c r="DE10" s="176"/>
      <c r="DF10" s="108"/>
      <c r="DG10" s="176"/>
      <c r="DH10" s="108"/>
      <c r="DI10" s="327"/>
      <c r="DJ10" s="108"/>
      <c r="DK10" s="176"/>
      <c r="DL10" s="108"/>
      <c r="DM10" s="176"/>
      <c r="DN10" s="108"/>
      <c r="DO10" s="176"/>
      <c r="DP10" s="108"/>
      <c r="DQ10" s="176"/>
      <c r="DR10" s="108"/>
      <c r="DS10" s="176"/>
      <c r="DT10" s="108"/>
      <c r="DU10" s="176"/>
      <c r="DV10" s="108"/>
      <c r="DW10" s="176"/>
      <c r="DX10" s="108"/>
      <c r="DY10" s="176"/>
      <c r="DZ10" s="108"/>
      <c r="EA10" s="176"/>
      <c r="EB10" s="108"/>
      <c r="EC10" s="176"/>
      <c r="ED10" s="108"/>
      <c r="EE10" s="176"/>
      <c r="EF10" s="108"/>
      <c r="EG10" s="176"/>
      <c r="EH10" s="108"/>
      <c r="EI10" s="176"/>
      <c r="EJ10" s="108"/>
      <c r="EK10" s="108"/>
      <c r="EL10" s="176"/>
      <c r="EM10" s="108"/>
      <c r="EN10" s="176"/>
      <c r="EO10" s="108"/>
      <c r="EP10" s="176"/>
      <c r="EQ10" s="108"/>
      <c r="ER10" s="176"/>
      <c r="ES10" s="108"/>
      <c r="ET10" s="176"/>
      <c r="EU10" s="108"/>
      <c r="EV10" s="176"/>
      <c r="EW10" s="108"/>
      <c r="EX10" s="176"/>
      <c r="EY10" s="108"/>
      <c r="EZ10" s="350"/>
      <c r="FA10" s="63"/>
      <c r="FB10" s="63"/>
    </row>
    <row r="11" spans="1:158" s="152" customFormat="1" ht="60">
      <c r="A11" s="136">
        <v>1</v>
      </c>
      <c r="B11" s="136" t="s">
        <v>7176</v>
      </c>
      <c r="C11" s="136" t="s">
        <v>7176</v>
      </c>
      <c r="D11" s="136">
        <v>2</v>
      </c>
      <c r="E11" s="136">
        <v>2</v>
      </c>
      <c r="F11" s="151" t="s">
        <v>7177</v>
      </c>
      <c r="G11" s="136" t="s">
        <v>7178</v>
      </c>
      <c r="H11" s="136" t="s">
        <v>7179</v>
      </c>
      <c r="I11" s="136" t="s">
        <v>7180</v>
      </c>
      <c r="J11" s="136">
        <v>24</v>
      </c>
      <c r="K11" s="136" t="s">
        <v>7181</v>
      </c>
      <c r="L11" s="136" t="s">
        <v>1394</v>
      </c>
      <c r="M11" s="136" t="s">
        <v>10</v>
      </c>
      <c r="N11" s="138">
        <v>490000</v>
      </c>
      <c r="O11" s="136" t="s">
        <v>3065</v>
      </c>
      <c r="P11" s="136">
        <v>96</v>
      </c>
      <c r="Q11" s="176">
        <v>0</v>
      </c>
      <c r="R11" s="176"/>
      <c r="S11" s="176"/>
      <c r="T11" s="176"/>
      <c r="U11" s="176"/>
      <c r="V11" s="176"/>
      <c r="W11" s="176"/>
      <c r="X11" s="176"/>
      <c r="Y11" s="176">
        <v>10000</v>
      </c>
      <c r="Z11" s="176"/>
      <c r="AA11" s="176"/>
      <c r="AB11" s="176"/>
      <c r="AC11" s="176"/>
      <c r="AD11" s="233"/>
      <c r="AE11" s="176"/>
      <c r="AF11" s="176"/>
      <c r="AG11" s="176">
        <v>0</v>
      </c>
      <c r="AH11" s="176"/>
      <c r="AI11" s="176"/>
      <c r="AJ11" s="176">
        <v>0</v>
      </c>
      <c r="AK11" s="176"/>
      <c r="AL11" s="176">
        <v>0</v>
      </c>
      <c r="AM11" s="176"/>
      <c r="AN11" s="176"/>
      <c r="AO11" s="176"/>
      <c r="AP11" s="176">
        <v>5000</v>
      </c>
      <c r="AQ11" s="176">
        <v>0</v>
      </c>
      <c r="AR11" s="176"/>
      <c r="AS11" s="176"/>
      <c r="AT11" s="176">
        <v>0</v>
      </c>
      <c r="AU11" s="176"/>
      <c r="AV11" s="176"/>
      <c r="AW11" s="350"/>
      <c r="AX11" s="176">
        <v>20000</v>
      </c>
      <c r="AY11" s="176">
        <v>5000</v>
      </c>
      <c r="AZ11" s="176"/>
      <c r="BA11" s="176"/>
      <c r="BB11" s="176">
        <v>25000</v>
      </c>
      <c r="BC11" s="176">
        <v>20000</v>
      </c>
      <c r="BD11" s="176">
        <v>0</v>
      </c>
      <c r="BE11" s="176">
        <v>0</v>
      </c>
      <c r="BF11" s="176">
        <v>25000</v>
      </c>
      <c r="BG11" s="176">
        <v>3000</v>
      </c>
      <c r="BH11" s="176">
        <v>14000</v>
      </c>
      <c r="BI11" s="176">
        <v>8000</v>
      </c>
      <c r="BJ11" s="176">
        <v>0</v>
      </c>
      <c r="BK11" s="176"/>
      <c r="BL11" s="176"/>
      <c r="BM11" s="176"/>
      <c r="BN11" s="176">
        <v>10000</v>
      </c>
      <c r="BO11" s="233"/>
      <c r="BP11" s="176"/>
      <c r="BQ11" s="176"/>
      <c r="BR11" s="176">
        <v>2000</v>
      </c>
      <c r="BS11" s="176">
        <v>2000</v>
      </c>
      <c r="BT11" s="176"/>
      <c r="BU11" s="176"/>
      <c r="BV11" s="176">
        <v>0</v>
      </c>
      <c r="BW11" s="176"/>
      <c r="BX11" s="176">
        <v>5000</v>
      </c>
      <c r="BY11" s="176">
        <v>3000</v>
      </c>
      <c r="BZ11" s="176"/>
      <c r="CA11" s="176"/>
      <c r="CB11" s="176">
        <v>0</v>
      </c>
      <c r="CC11" s="176">
        <v>0</v>
      </c>
      <c r="CD11" s="176">
        <v>0</v>
      </c>
      <c r="CE11" s="176"/>
      <c r="CF11" s="176"/>
      <c r="CG11" s="176"/>
      <c r="CH11" s="176">
        <v>0</v>
      </c>
      <c r="CI11" s="176">
        <v>0</v>
      </c>
      <c r="CJ11" s="176">
        <v>0</v>
      </c>
      <c r="CK11" s="176"/>
      <c r="CL11" s="176">
        <v>10000</v>
      </c>
      <c r="CM11" s="176"/>
      <c r="CN11" s="176">
        <v>20000</v>
      </c>
      <c r="CO11" s="233">
        <v>5000</v>
      </c>
      <c r="CP11" s="176">
        <v>8000</v>
      </c>
      <c r="CQ11" s="176"/>
      <c r="CR11" s="176">
        <v>30000</v>
      </c>
      <c r="CS11" s="176"/>
      <c r="CT11" s="176">
        <v>0</v>
      </c>
      <c r="CU11" s="176"/>
      <c r="CV11" s="176"/>
      <c r="CW11" s="350"/>
      <c r="CX11" s="176">
        <v>1000</v>
      </c>
      <c r="CY11" s="176"/>
      <c r="CZ11" s="176">
        <v>10000</v>
      </c>
      <c r="DA11" s="350">
        <v>0</v>
      </c>
      <c r="DB11" s="176"/>
      <c r="DC11" s="176"/>
      <c r="DD11" s="176">
        <v>0</v>
      </c>
      <c r="DE11" s="176"/>
      <c r="DF11" s="176"/>
      <c r="DG11" s="176"/>
      <c r="DH11" s="176">
        <v>20000</v>
      </c>
      <c r="DI11" s="327">
        <v>10000</v>
      </c>
      <c r="DJ11" s="176">
        <v>7000</v>
      </c>
      <c r="DK11" s="323">
        <v>4700</v>
      </c>
      <c r="DL11" s="176"/>
      <c r="DM11" s="176"/>
      <c r="DN11" s="176"/>
      <c r="DO11" s="176"/>
      <c r="DP11" s="176">
        <v>50000</v>
      </c>
      <c r="DQ11" s="323">
        <v>40000</v>
      </c>
      <c r="DR11" s="176">
        <v>6000</v>
      </c>
      <c r="DS11" s="176">
        <v>6300</v>
      </c>
      <c r="DT11" s="176">
        <v>10000</v>
      </c>
      <c r="DU11" s="176"/>
      <c r="DV11" s="176">
        <v>20000</v>
      </c>
      <c r="DW11" s="176">
        <v>20000</v>
      </c>
      <c r="DX11" s="176"/>
      <c r="DY11" s="176"/>
      <c r="DZ11" s="176">
        <v>20000</v>
      </c>
      <c r="EA11" s="176">
        <v>14400</v>
      </c>
      <c r="EB11" s="176">
        <v>0</v>
      </c>
      <c r="EC11" s="176"/>
      <c r="ED11" s="176"/>
      <c r="EE11" s="176"/>
      <c r="EF11" s="176"/>
      <c r="EG11" s="176"/>
      <c r="EH11" s="176">
        <v>12000</v>
      </c>
      <c r="EI11" s="176">
        <v>6000</v>
      </c>
      <c r="EJ11" s="176">
        <v>60000</v>
      </c>
      <c r="EK11" s="176"/>
      <c r="EL11" s="176"/>
      <c r="EM11" s="176">
        <v>0</v>
      </c>
      <c r="EN11" s="176"/>
      <c r="EO11" s="176"/>
      <c r="EP11" s="176">
        <v>0</v>
      </c>
      <c r="EQ11" s="176">
        <v>20000</v>
      </c>
      <c r="ER11" s="176">
        <v>20000</v>
      </c>
      <c r="ES11" s="176">
        <v>40000</v>
      </c>
      <c r="ET11" s="176">
        <v>15000</v>
      </c>
      <c r="EU11" s="176"/>
      <c r="EV11" s="176"/>
      <c r="EW11" s="176"/>
      <c r="EX11" s="176"/>
      <c r="EY11" s="176">
        <v>30000</v>
      </c>
      <c r="EZ11" s="350">
        <v>30000</v>
      </c>
      <c r="FA11" s="206">
        <f>EZ11+EX11+EV11+ET11+ER11+EP11+EN11+EL11+EI11+EG11+EE11+EC11+EA11+DY11+DW11+DU11+DS11+DQ11+DO11+DM11+DK11+DI11+DG11+DE11+DC11+DA11+CY11+CW11+CU11+CS11+CQ11+CO11+CM11+CK11+CG11+CE11+CC11+CA11+BY11+BW11+BS11+BQ11+BO11+BM11+BK11+BI11+BG11+BE11+BC11+BA11+AY11+AW11+AU11+AQ11+AO11+AM11+AK11+AH11+AF11+AD11+AB11+Z11+X11+V11+T11+R11</f>
        <v>212400</v>
      </c>
      <c r="FB11" s="206">
        <f>N11-FA11</f>
        <v>277600</v>
      </c>
    </row>
    <row r="12" spans="1:158" s="152" customFormat="1" ht="36">
      <c r="A12" s="136" t="s">
        <v>8243</v>
      </c>
      <c r="B12" s="136"/>
      <c r="C12" s="136"/>
      <c r="D12" s="137" t="s">
        <v>7142</v>
      </c>
      <c r="E12" s="136"/>
      <c r="F12" s="148" t="s">
        <v>7143</v>
      </c>
      <c r="G12" s="136"/>
      <c r="H12" s="136"/>
      <c r="I12" s="136"/>
      <c r="J12" s="136"/>
      <c r="K12" s="136"/>
      <c r="L12" s="136"/>
      <c r="M12" s="136"/>
      <c r="N12" s="138"/>
      <c r="O12" s="136"/>
      <c r="P12" s="136"/>
      <c r="Q12" s="176"/>
      <c r="R12" s="176"/>
      <c r="S12" s="176"/>
      <c r="T12" s="176"/>
      <c r="U12" s="176"/>
      <c r="V12" s="176"/>
      <c r="W12" s="176"/>
      <c r="X12" s="176"/>
      <c r="Y12" s="176"/>
      <c r="Z12" s="176"/>
      <c r="AA12" s="176"/>
      <c r="AB12" s="176"/>
      <c r="AC12" s="176"/>
      <c r="AD12" s="233"/>
      <c r="AE12" s="176"/>
      <c r="AF12" s="176"/>
      <c r="AG12" s="176"/>
      <c r="AH12" s="176"/>
      <c r="AI12" s="176"/>
      <c r="AJ12" s="176"/>
      <c r="AK12" s="176"/>
      <c r="AL12" s="176"/>
      <c r="AM12" s="176"/>
      <c r="AN12" s="176"/>
      <c r="AO12" s="176"/>
      <c r="AP12" s="176"/>
      <c r="AQ12" s="176"/>
      <c r="AR12" s="176"/>
      <c r="AS12" s="176"/>
      <c r="AT12" s="176"/>
      <c r="AU12" s="176"/>
      <c r="AV12" s="176"/>
      <c r="AW12" s="350"/>
      <c r="AX12" s="176"/>
      <c r="AY12" s="176"/>
      <c r="AZ12" s="176"/>
      <c r="BA12" s="176"/>
      <c r="BB12" s="176"/>
      <c r="BC12" s="176"/>
      <c r="BD12" s="176"/>
      <c r="BE12" s="176"/>
      <c r="BF12" s="176"/>
      <c r="BG12" s="176"/>
      <c r="BH12" s="176"/>
      <c r="BI12" s="176"/>
      <c r="BJ12" s="176"/>
      <c r="BK12" s="176"/>
      <c r="BL12" s="176"/>
      <c r="BM12" s="176"/>
      <c r="BN12" s="176"/>
      <c r="BO12" s="233"/>
      <c r="BP12" s="176"/>
      <c r="BQ12" s="176"/>
      <c r="BR12" s="176"/>
      <c r="BS12" s="176"/>
      <c r="BT12" s="176"/>
      <c r="BU12" s="176"/>
      <c r="BV12" s="176"/>
      <c r="BW12" s="176"/>
      <c r="BX12" s="176"/>
      <c r="BY12" s="176"/>
      <c r="BZ12" s="176"/>
      <c r="CA12" s="176"/>
      <c r="CB12" s="176"/>
      <c r="CC12" s="176"/>
      <c r="CD12" s="176"/>
      <c r="CE12" s="176"/>
      <c r="CF12" s="176"/>
      <c r="CG12" s="176"/>
      <c r="CH12" s="176"/>
      <c r="CI12" s="176"/>
      <c r="CJ12" s="176"/>
      <c r="CK12" s="176"/>
      <c r="CL12" s="176"/>
      <c r="CM12" s="176"/>
      <c r="CN12" s="176"/>
      <c r="CO12" s="176"/>
      <c r="CP12" s="176"/>
      <c r="CQ12" s="176"/>
      <c r="CR12" s="176"/>
      <c r="CS12" s="176"/>
      <c r="CT12" s="176"/>
      <c r="CU12" s="176"/>
      <c r="CV12" s="176"/>
      <c r="CW12" s="350"/>
      <c r="CX12" s="176"/>
      <c r="CY12" s="176"/>
      <c r="CZ12" s="176"/>
      <c r="DA12" s="350"/>
      <c r="DB12" s="176"/>
      <c r="DC12" s="176"/>
      <c r="DD12" s="176"/>
      <c r="DE12" s="176"/>
      <c r="DF12" s="176"/>
      <c r="DG12" s="176"/>
      <c r="DH12" s="176"/>
      <c r="DI12" s="327"/>
      <c r="DJ12" s="176"/>
      <c r="DK12" s="176"/>
      <c r="DL12" s="176"/>
      <c r="DM12" s="176"/>
      <c r="DN12" s="176"/>
      <c r="DO12" s="176"/>
      <c r="DP12" s="176"/>
      <c r="DQ12" s="176"/>
      <c r="DR12" s="176"/>
      <c r="DS12" s="176"/>
      <c r="DT12" s="176"/>
      <c r="DU12" s="176"/>
      <c r="DV12" s="176"/>
      <c r="DW12" s="176"/>
      <c r="DX12" s="176"/>
      <c r="DY12" s="176"/>
      <c r="DZ12" s="176"/>
      <c r="EA12" s="176"/>
      <c r="EB12" s="176"/>
      <c r="EC12" s="176"/>
      <c r="ED12" s="176"/>
      <c r="EE12" s="176"/>
      <c r="EF12" s="176"/>
      <c r="EG12" s="176"/>
      <c r="EH12" s="176"/>
      <c r="EI12" s="176"/>
      <c r="EJ12" s="176"/>
      <c r="EK12" s="176"/>
      <c r="EL12" s="176"/>
      <c r="EM12" s="176"/>
      <c r="EN12" s="176"/>
      <c r="EO12" s="176"/>
      <c r="EP12" s="176"/>
      <c r="EQ12" s="176"/>
      <c r="ER12" s="176"/>
      <c r="ES12" s="176"/>
      <c r="ET12" s="176"/>
      <c r="EU12" s="176"/>
      <c r="EV12" s="176"/>
      <c r="EW12" s="176"/>
      <c r="EX12" s="176"/>
      <c r="EY12" s="176"/>
      <c r="EZ12" s="350"/>
      <c r="FA12" s="206"/>
      <c r="FB12" s="206"/>
    </row>
    <row r="13" spans="1:158" s="152" customFormat="1" ht="48">
      <c r="A13" s="136">
        <v>2</v>
      </c>
      <c r="B13" s="136" t="s">
        <v>7182</v>
      </c>
      <c r="C13" s="136" t="s">
        <v>7183</v>
      </c>
      <c r="D13" s="141">
        <v>8</v>
      </c>
      <c r="E13" s="136">
        <v>9</v>
      </c>
      <c r="F13" s="151" t="s">
        <v>7184</v>
      </c>
      <c r="G13" s="136" t="s">
        <v>7185</v>
      </c>
      <c r="H13" s="136" t="s">
        <v>7186</v>
      </c>
      <c r="I13" s="136" t="s">
        <v>1116</v>
      </c>
      <c r="J13" s="136">
        <v>36</v>
      </c>
      <c r="K13" s="136" t="s">
        <v>7187</v>
      </c>
      <c r="L13" s="136" t="s">
        <v>7188</v>
      </c>
      <c r="M13" s="136" t="s">
        <v>10</v>
      </c>
      <c r="N13" s="138">
        <v>1298500</v>
      </c>
      <c r="O13" s="136" t="s">
        <v>3065</v>
      </c>
      <c r="P13" s="136">
        <v>96</v>
      </c>
      <c r="Q13" s="176">
        <v>0</v>
      </c>
      <c r="R13" s="176"/>
      <c r="S13" s="176"/>
      <c r="T13" s="176"/>
      <c r="U13" s="176"/>
      <c r="V13" s="176"/>
      <c r="W13" s="176"/>
      <c r="X13" s="176"/>
      <c r="Y13" s="176">
        <v>400000</v>
      </c>
      <c r="Z13" s="176">
        <v>96000</v>
      </c>
      <c r="AA13" s="176">
        <v>30000</v>
      </c>
      <c r="AB13" s="176"/>
      <c r="AC13" s="176"/>
      <c r="AD13" s="233"/>
      <c r="AE13" s="176"/>
      <c r="AF13" s="176"/>
      <c r="AG13" s="176">
        <v>250000</v>
      </c>
      <c r="AH13" s="176"/>
      <c r="AI13" s="176"/>
      <c r="AJ13" s="176">
        <v>0</v>
      </c>
      <c r="AK13" s="176"/>
      <c r="AL13" s="176">
        <v>0</v>
      </c>
      <c r="AM13" s="176"/>
      <c r="AN13" s="176">
        <v>10000</v>
      </c>
      <c r="AO13" s="176">
        <v>0</v>
      </c>
      <c r="AP13" s="176">
        <v>30000</v>
      </c>
      <c r="AQ13" s="176">
        <v>0</v>
      </c>
      <c r="AR13" s="176"/>
      <c r="AS13" s="176"/>
      <c r="AT13" s="176">
        <v>0</v>
      </c>
      <c r="AU13" s="176"/>
      <c r="AV13" s="176"/>
      <c r="AW13" s="350"/>
      <c r="AX13" s="176"/>
      <c r="AY13" s="176"/>
      <c r="AZ13" s="176"/>
      <c r="BA13" s="176"/>
      <c r="BB13" s="176">
        <v>100000</v>
      </c>
      <c r="BC13" s="176">
        <v>0</v>
      </c>
      <c r="BD13" s="176">
        <v>0</v>
      </c>
      <c r="BE13" s="176">
        <v>0</v>
      </c>
      <c r="BF13" s="176">
        <v>0</v>
      </c>
      <c r="BG13" s="176"/>
      <c r="BH13" s="176">
        <v>6500</v>
      </c>
      <c r="BI13" s="176">
        <v>6500</v>
      </c>
      <c r="BJ13" s="176">
        <v>0</v>
      </c>
      <c r="BK13" s="176"/>
      <c r="BL13" s="176">
        <v>0</v>
      </c>
      <c r="BM13" s="176"/>
      <c r="BN13" s="176">
        <v>0</v>
      </c>
      <c r="BO13" s="233"/>
      <c r="BP13" s="176"/>
      <c r="BQ13" s="176"/>
      <c r="BR13" s="176"/>
      <c r="BS13" s="176"/>
      <c r="BT13" s="176"/>
      <c r="BU13" s="176"/>
      <c r="BV13" s="176">
        <v>0</v>
      </c>
      <c r="BW13" s="176"/>
      <c r="BX13" s="176">
        <v>0</v>
      </c>
      <c r="BY13" s="176"/>
      <c r="BZ13" s="176">
        <v>60000</v>
      </c>
      <c r="CA13" s="176"/>
      <c r="CB13" s="176">
        <v>80000</v>
      </c>
      <c r="CC13" s="176">
        <v>0</v>
      </c>
      <c r="CD13" s="176">
        <v>0</v>
      </c>
      <c r="CE13" s="176"/>
      <c r="CF13" s="176"/>
      <c r="CG13" s="176"/>
      <c r="CH13" s="176">
        <v>24000</v>
      </c>
      <c r="CI13" s="176">
        <v>60000</v>
      </c>
      <c r="CJ13" s="176">
        <v>84000</v>
      </c>
      <c r="CK13" s="176"/>
      <c r="CL13" s="176"/>
      <c r="CM13" s="176"/>
      <c r="CN13" s="176">
        <v>0</v>
      </c>
      <c r="CO13" s="176"/>
      <c r="CP13" s="176">
        <v>45000</v>
      </c>
      <c r="CQ13" s="176"/>
      <c r="CR13" s="176">
        <v>0</v>
      </c>
      <c r="CS13" s="176"/>
      <c r="CT13" s="176">
        <v>0</v>
      </c>
      <c r="CU13" s="176"/>
      <c r="CV13" s="176"/>
      <c r="CW13" s="350"/>
      <c r="CX13" s="176">
        <v>0</v>
      </c>
      <c r="CY13" s="176"/>
      <c r="CZ13" s="176">
        <v>70000</v>
      </c>
      <c r="DA13" s="350">
        <v>70000</v>
      </c>
      <c r="DB13" s="176"/>
      <c r="DC13" s="176"/>
      <c r="DD13" s="176">
        <v>0</v>
      </c>
      <c r="DE13" s="176"/>
      <c r="DF13" s="176"/>
      <c r="DG13" s="176"/>
      <c r="DH13" s="176"/>
      <c r="DI13" s="327"/>
      <c r="DJ13" s="176">
        <v>3000</v>
      </c>
      <c r="DK13" s="323">
        <v>1000</v>
      </c>
      <c r="DL13" s="176"/>
      <c r="DM13" s="176"/>
      <c r="DN13" s="176"/>
      <c r="DO13" s="176"/>
      <c r="DP13" s="176"/>
      <c r="DQ13" s="176"/>
      <c r="DR13" s="176"/>
      <c r="DS13" s="176"/>
      <c r="DT13" s="176"/>
      <c r="DU13" s="176"/>
      <c r="DV13" s="176"/>
      <c r="DW13" s="176"/>
      <c r="DX13" s="176"/>
      <c r="DY13" s="176"/>
      <c r="DZ13" s="176"/>
      <c r="EA13" s="176"/>
      <c r="EB13" s="176">
        <v>0</v>
      </c>
      <c r="EC13" s="176"/>
      <c r="ED13" s="176">
        <v>20000</v>
      </c>
      <c r="EE13" s="176">
        <v>0</v>
      </c>
      <c r="EF13" s="176"/>
      <c r="EG13" s="176"/>
      <c r="EH13" s="176">
        <v>0</v>
      </c>
      <c r="EI13" s="176"/>
      <c r="EJ13" s="176">
        <v>50000</v>
      </c>
      <c r="EK13" s="176"/>
      <c r="EL13" s="176"/>
      <c r="EM13" s="176">
        <v>0</v>
      </c>
      <c r="EN13" s="176"/>
      <c r="EO13" s="176"/>
      <c r="EP13" s="176">
        <v>0</v>
      </c>
      <c r="EQ13" s="176">
        <v>30000</v>
      </c>
      <c r="ER13" s="176">
        <v>0</v>
      </c>
      <c r="ES13" s="176"/>
      <c r="ET13" s="176"/>
      <c r="EU13" s="176"/>
      <c r="EV13" s="176"/>
      <c r="EW13" s="176"/>
      <c r="EX13" s="176"/>
      <c r="EY13" s="176">
        <v>30000</v>
      </c>
      <c r="EZ13" s="350">
        <v>30000</v>
      </c>
      <c r="FA13" s="206">
        <f t="shared" ref="FA13:FA74" si="0">EZ13+EX13+EV13+ET13+ER13+EP13+EN13+EL13+EI13+EG13+EE13+EC13+EA13+DY13+DW13+DU13+DS13+DQ13+DO13+DM13+DK13+DI13+DG13+DE13+DC13+DA13+CY13+CW13+CU13+CS13+CQ13+CO13+CM13+CK13+CG13+CE13+CC13+CA13+BY13+BW13+BS13+BQ13+BO13+BM13+BK13+BI13+BG13+BE13+BC13+BA13+AY13+AW13+AU13+AQ13+AO13+AM13+AK13+AH13+AF13+AD13+AB13+Z13+X13+V13+T13+R13</f>
        <v>203500</v>
      </c>
      <c r="FB13" s="206">
        <f t="shared" ref="FB13:FB31" si="1">N13-FA13</f>
        <v>1095000</v>
      </c>
    </row>
    <row r="14" spans="1:158" s="152" customFormat="1" ht="36">
      <c r="A14" s="136">
        <v>3</v>
      </c>
      <c r="B14" s="136" t="s">
        <v>7189</v>
      </c>
      <c r="C14" s="136" t="s">
        <v>7190</v>
      </c>
      <c r="D14" s="141">
        <v>8</v>
      </c>
      <c r="E14" s="136">
        <v>9</v>
      </c>
      <c r="F14" s="151" t="s">
        <v>7191</v>
      </c>
      <c r="G14" s="136" t="s">
        <v>7192</v>
      </c>
      <c r="H14" s="136" t="s">
        <v>7193</v>
      </c>
      <c r="I14" s="136" t="s">
        <v>7194</v>
      </c>
      <c r="J14" s="136">
        <v>36</v>
      </c>
      <c r="K14" s="136" t="s">
        <v>7195</v>
      </c>
      <c r="L14" s="136" t="s">
        <v>7196</v>
      </c>
      <c r="M14" s="136" t="s">
        <v>10</v>
      </c>
      <c r="N14" s="138">
        <v>760000</v>
      </c>
      <c r="O14" s="136" t="s">
        <v>3065</v>
      </c>
      <c r="P14" s="136">
        <v>96</v>
      </c>
      <c r="Q14" s="176">
        <v>0</v>
      </c>
      <c r="R14" s="176"/>
      <c r="S14" s="176"/>
      <c r="T14" s="176"/>
      <c r="U14" s="176"/>
      <c r="V14" s="176"/>
      <c r="W14" s="176"/>
      <c r="X14" s="176"/>
      <c r="Y14" s="176"/>
      <c r="Z14" s="176"/>
      <c r="AA14" s="176"/>
      <c r="AB14" s="176"/>
      <c r="AC14" s="176"/>
      <c r="AD14" s="233"/>
      <c r="AE14" s="176">
        <v>10000</v>
      </c>
      <c r="AF14" s="176"/>
      <c r="AG14" s="176">
        <v>80000</v>
      </c>
      <c r="AH14" s="176"/>
      <c r="AI14" s="176"/>
      <c r="AJ14" s="176">
        <v>0</v>
      </c>
      <c r="AK14" s="176"/>
      <c r="AL14" s="176">
        <v>0</v>
      </c>
      <c r="AM14" s="176"/>
      <c r="AN14" s="176"/>
      <c r="AO14" s="176"/>
      <c r="AP14" s="176"/>
      <c r="AQ14" s="176"/>
      <c r="AR14" s="176"/>
      <c r="AS14" s="176"/>
      <c r="AT14" s="176">
        <v>0</v>
      </c>
      <c r="AU14" s="176"/>
      <c r="AV14" s="176"/>
      <c r="AW14" s="350"/>
      <c r="AX14" s="176"/>
      <c r="AY14" s="176"/>
      <c r="AZ14" s="176"/>
      <c r="BA14" s="176"/>
      <c r="BB14" s="176">
        <v>0</v>
      </c>
      <c r="BC14" s="176"/>
      <c r="BD14" s="176">
        <v>0</v>
      </c>
      <c r="BE14" s="176">
        <v>0</v>
      </c>
      <c r="BF14" s="176">
        <v>0</v>
      </c>
      <c r="BG14" s="176"/>
      <c r="BH14" s="176">
        <v>0</v>
      </c>
      <c r="BI14" s="176"/>
      <c r="BJ14" s="176">
        <v>0</v>
      </c>
      <c r="BK14" s="176"/>
      <c r="BL14" s="176">
        <v>100000</v>
      </c>
      <c r="BM14" s="176"/>
      <c r="BN14" s="176">
        <v>0</v>
      </c>
      <c r="BO14" s="233"/>
      <c r="BP14" s="176"/>
      <c r="BQ14" s="176"/>
      <c r="BR14" s="176"/>
      <c r="BS14" s="176"/>
      <c r="BT14" s="176"/>
      <c r="BU14" s="176"/>
      <c r="BV14" s="176">
        <v>0</v>
      </c>
      <c r="BW14" s="176"/>
      <c r="BX14" s="176">
        <v>0</v>
      </c>
      <c r="BY14" s="176"/>
      <c r="BZ14" s="176"/>
      <c r="CA14" s="176"/>
      <c r="CB14" s="176">
        <v>0</v>
      </c>
      <c r="CC14" s="176">
        <v>0</v>
      </c>
      <c r="CD14" s="176">
        <v>100000</v>
      </c>
      <c r="CE14" s="176">
        <v>80000</v>
      </c>
      <c r="CF14" s="176"/>
      <c r="CG14" s="176"/>
      <c r="CH14" s="176">
        <v>0</v>
      </c>
      <c r="CI14" s="176">
        <v>0</v>
      </c>
      <c r="CJ14" s="176">
        <v>0</v>
      </c>
      <c r="CK14" s="176"/>
      <c r="CL14" s="176"/>
      <c r="CM14" s="176"/>
      <c r="CN14" s="176">
        <v>0</v>
      </c>
      <c r="CO14" s="176"/>
      <c r="CP14" s="176">
        <v>0</v>
      </c>
      <c r="CQ14" s="176"/>
      <c r="CR14" s="176">
        <v>0</v>
      </c>
      <c r="CS14" s="176"/>
      <c r="CT14" s="176">
        <v>0</v>
      </c>
      <c r="CU14" s="176"/>
      <c r="CV14" s="176"/>
      <c r="CW14" s="350"/>
      <c r="CX14" s="176">
        <v>0</v>
      </c>
      <c r="CY14" s="176"/>
      <c r="CZ14" s="176">
        <v>80000</v>
      </c>
      <c r="DA14" s="350">
        <v>40000</v>
      </c>
      <c r="DB14" s="176"/>
      <c r="DC14" s="176"/>
      <c r="DD14" s="176">
        <v>5000</v>
      </c>
      <c r="DE14" s="176">
        <v>3000</v>
      </c>
      <c r="DF14" s="176"/>
      <c r="DG14" s="176"/>
      <c r="DH14" s="176">
        <v>70000</v>
      </c>
      <c r="DI14" s="327">
        <v>40000</v>
      </c>
      <c r="DJ14" s="176"/>
      <c r="DK14" s="176"/>
      <c r="DL14" s="176"/>
      <c r="DM14" s="176"/>
      <c r="DN14" s="176">
        <v>100000</v>
      </c>
      <c r="DO14" s="176">
        <v>56400</v>
      </c>
      <c r="DP14" s="176"/>
      <c r="DQ14" s="176"/>
      <c r="DR14" s="176">
        <v>10000</v>
      </c>
      <c r="DS14" s="176">
        <v>0</v>
      </c>
      <c r="DT14" s="176"/>
      <c r="DU14" s="176"/>
      <c r="DV14" s="176"/>
      <c r="DW14" s="176"/>
      <c r="DX14" s="176"/>
      <c r="DY14" s="176"/>
      <c r="DZ14" s="176"/>
      <c r="EA14" s="176"/>
      <c r="EB14" s="176">
        <v>0</v>
      </c>
      <c r="EC14" s="176"/>
      <c r="ED14" s="176">
        <v>10000</v>
      </c>
      <c r="EE14" s="176">
        <v>0</v>
      </c>
      <c r="EF14" s="176"/>
      <c r="EG14" s="176"/>
      <c r="EH14" s="176">
        <v>5000</v>
      </c>
      <c r="EI14" s="176"/>
      <c r="EJ14" s="176">
        <v>20000</v>
      </c>
      <c r="EK14" s="176"/>
      <c r="EL14" s="176"/>
      <c r="EM14" s="176">
        <v>0</v>
      </c>
      <c r="EN14" s="176"/>
      <c r="EO14" s="176">
        <v>100000</v>
      </c>
      <c r="EP14" s="176">
        <v>35000</v>
      </c>
      <c r="EQ14" s="176"/>
      <c r="ER14" s="176"/>
      <c r="ES14" s="176"/>
      <c r="ET14" s="176"/>
      <c r="EU14" s="176"/>
      <c r="EV14" s="176"/>
      <c r="EW14" s="176">
        <v>40000</v>
      </c>
      <c r="EX14" s="176">
        <v>20000</v>
      </c>
      <c r="EY14" s="176">
        <v>30000</v>
      </c>
      <c r="EZ14" s="350"/>
      <c r="FA14" s="206">
        <f t="shared" si="0"/>
        <v>274400</v>
      </c>
      <c r="FB14" s="206">
        <f t="shared" si="1"/>
        <v>485600</v>
      </c>
    </row>
    <row r="15" spans="1:158" s="152" customFormat="1" ht="60">
      <c r="A15" s="136">
        <v>4</v>
      </c>
      <c r="B15" s="136" t="s">
        <v>7183</v>
      </c>
      <c r="C15" s="136" t="s">
        <v>7197</v>
      </c>
      <c r="D15" s="141">
        <v>9</v>
      </c>
      <c r="E15" s="136">
        <v>10</v>
      </c>
      <c r="F15" s="151" t="s">
        <v>7198</v>
      </c>
      <c r="G15" s="136" t="s">
        <v>7199</v>
      </c>
      <c r="H15" s="136" t="s">
        <v>7200</v>
      </c>
      <c r="I15" s="136" t="s">
        <v>7201</v>
      </c>
      <c r="J15" s="136">
        <v>36</v>
      </c>
      <c r="K15" s="136" t="s">
        <v>7202</v>
      </c>
      <c r="L15" s="136" t="s">
        <v>7203</v>
      </c>
      <c r="M15" s="136" t="s">
        <v>10</v>
      </c>
      <c r="N15" s="138">
        <v>440000</v>
      </c>
      <c r="O15" s="136" t="s">
        <v>5721</v>
      </c>
      <c r="P15" s="136">
        <v>60</v>
      </c>
      <c r="Q15" s="176">
        <v>50000</v>
      </c>
      <c r="R15" s="176">
        <v>20000</v>
      </c>
      <c r="S15" s="176"/>
      <c r="T15" s="176"/>
      <c r="U15" s="176"/>
      <c r="V15" s="176"/>
      <c r="W15" s="176">
        <v>100000</v>
      </c>
      <c r="X15" s="176">
        <v>30000</v>
      </c>
      <c r="Y15" s="176"/>
      <c r="Z15" s="176"/>
      <c r="AA15" s="176"/>
      <c r="AB15" s="176"/>
      <c r="AC15" s="176"/>
      <c r="AD15" s="233"/>
      <c r="AE15" s="176">
        <v>10000</v>
      </c>
      <c r="AF15" s="176">
        <v>2000</v>
      </c>
      <c r="AG15" s="176">
        <v>80000</v>
      </c>
      <c r="AH15" s="176"/>
      <c r="AI15" s="176"/>
      <c r="AJ15" s="176">
        <v>120000</v>
      </c>
      <c r="AK15" s="176">
        <v>90000</v>
      </c>
      <c r="AL15" s="176">
        <v>0</v>
      </c>
      <c r="AM15" s="176"/>
      <c r="AN15" s="176"/>
      <c r="AO15" s="176"/>
      <c r="AP15" s="176"/>
      <c r="AQ15" s="176"/>
      <c r="AR15" s="176"/>
      <c r="AS15" s="176"/>
      <c r="AT15" s="176">
        <v>0</v>
      </c>
      <c r="AU15" s="176"/>
      <c r="AV15" s="176"/>
      <c r="AW15" s="350"/>
      <c r="AX15" s="176"/>
      <c r="AY15" s="176"/>
      <c r="AZ15" s="176"/>
      <c r="BA15" s="176"/>
      <c r="BB15" s="176">
        <v>0</v>
      </c>
      <c r="BC15" s="176"/>
      <c r="BD15" s="176">
        <v>0</v>
      </c>
      <c r="BE15" s="176">
        <v>0</v>
      </c>
      <c r="BF15" s="176">
        <v>0</v>
      </c>
      <c r="BG15" s="176"/>
      <c r="BH15" s="176">
        <v>0</v>
      </c>
      <c r="BI15" s="176"/>
      <c r="BJ15" s="176">
        <v>0</v>
      </c>
      <c r="BK15" s="176"/>
      <c r="BL15" s="176">
        <v>0</v>
      </c>
      <c r="BM15" s="176"/>
      <c r="BN15" s="176">
        <v>0</v>
      </c>
      <c r="BO15" s="233"/>
      <c r="BP15" s="176">
        <v>20000</v>
      </c>
      <c r="BQ15" s="176">
        <v>20000</v>
      </c>
      <c r="BR15" s="176"/>
      <c r="BS15" s="176"/>
      <c r="BT15" s="176"/>
      <c r="BU15" s="176"/>
      <c r="BV15" s="176">
        <v>0</v>
      </c>
      <c r="BW15" s="176"/>
      <c r="BX15" s="176">
        <v>0</v>
      </c>
      <c r="BY15" s="176"/>
      <c r="BZ15" s="176">
        <v>10000</v>
      </c>
      <c r="CA15" s="176"/>
      <c r="CB15" s="176">
        <v>0</v>
      </c>
      <c r="CC15" s="176">
        <v>0</v>
      </c>
      <c r="CD15" s="176">
        <v>0</v>
      </c>
      <c r="CE15" s="176"/>
      <c r="CF15" s="176"/>
      <c r="CG15" s="176"/>
      <c r="CH15" s="176">
        <v>0</v>
      </c>
      <c r="CI15" s="176">
        <v>0</v>
      </c>
      <c r="CJ15" s="176">
        <v>0</v>
      </c>
      <c r="CK15" s="176"/>
      <c r="CL15" s="176"/>
      <c r="CM15" s="176"/>
      <c r="CN15" s="176">
        <v>0</v>
      </c>
      <c r="CO15" s="176"/>
      <c r="CP15" s="176">
        <v>16000</v>
      </c>
      <c r="CQ15" s="176"/>
      <c r="CR15" s="176">
        <v>0</v>
      </c>
      <c r="CS15" s="176"/>
      <c r="CT15" s="176">
        <v>0</v>
      </c>
      <c r="CU15" s="176"/>
      <c r="CV15" s="176">
        <v>3000</v>
      </c>
      <c r="CW15" s="350">
        <v>0</v>
      </c>
      <c r="CX15" s="176">
        <v>0</v>
      </c>
      <c r="CY15" s="176"/>
      <c r="CZ15" s="176">
        <v>0</v>
      </c>
      <c r="DA15" s="350"/>
      <c r="DB15" s="176"/>
      <c r="DC15" s="176"/>
      <c r="DD15" s="176">
        <v>0</v>
      </c>
      <c r="DE15" s="176"/>
      <c r="DF15" s="176"/>
      <c r="DG15" s="176"/>
      <c r="DH15" s="176"/>
      <c r="DI15" s="327"/>
      <c r="DJ15" s="176"/>
      <c r="DK15" s="176"/>
      <c r="DL15" s="176"/>
      <c r="DM15" s="176"/>
      <c r="DN15" s="176"/>
      <c r="DO15" s="176">
        <v>0</v>
      </c>
      <c r="DP15" s="176"/>
      <c r="DQ15" s="176"/>
      <c r="DR15" s="176"/>
      <c r="DS15" s="176"/>
      <c r="DT15" s="176"/>
      <c r="DU15" s="176"/>
      <c r="DV15" s="176"/>
      <c r="DW15" s="176"/>
      <c r="DX15" s="176"/>
      <c r="DY15" s="176"/>
      <c r="DZ15" s="176"/>
      <c r="EA15" s="176"/>
      <c r="EB15" s="176">
        <v>0</v>
      </c>
      <c r="EC15" s="176"/>
      <c r="ED15" s="176"/>
      <c r="EE15" s="176"/>
      <c r="EF15" s="176"/>
      <c r="EG15" s="176"/>
      <c r="EH15" s="176">
        <v>6000</v>
      </c>
      <c r="EI15" s="176"/>
      <c r="EJ15" s="176">
        <v>25000</v>
      </c>
      <c r="EK15" s="176"/>
      <c r="EL15" s="176"/>
      <c r="EM15" s="176">
        <v>0</v>
      </c>
      <c r="EN15" s="176"/>
      <c r="EO15" s="176"/>
      <c r="EP15" s="176">
        <v>0</v>
      </c>
      <c r="EQ15" s="176"/>
      <c r="ER15" s="176"/>
      <c r="ES15" s="176"/>
      <c r="ET15" s="176"/>
      <c r="EU15" s="176"/>
      <c r="EV15" s="176"/>
      <c r="EW15" s="176">
        <v>0</v>
      </c>
      <c r="EX15" s="176"/>
      <c r="EY15" s="176"/>
      <c r="EZ15" s="350"/>
      <c r="FA15" s="206">
        <f t="shared" si="0"/>
        <v>162000</v>
      </c>
      <c r="FB15" s="206">
        <f t="shared" si="1"/>
        <v>278000</v>
      </c>
    </row>
    <row r="16" spans="1:158" s="152" customFormat="1" ht="48">
      <c r="A16" s="136">
        <v>5</v>
      </c>
      <c r="B16" s="136" t="s">
        <v>7204</v>
      </c>
      <c r="C16" s="136" t="s">
        <v>7205</v>
      </c>
      <c r="D16" s="141">
        <v>11</v>
      </c>
      <c r="E16" s="136">
        <v>12</v>
      </c>
      <c r="F16" s="151" t="s">
        <v>7206</v>
      </c>
      <c r="G16" s="136" t="s">
        <v>7207</v>
      </c>
      <c r="H16" s="136" t="s">
        <v>7208</v>
      </c>
      <c r="I16" s="136" t="s">
        <v>7209</v>
      </c>
      <c r="J16" s="136">
        <v>36</v>
      </c>
      <c r="K16" s="136" t="s">
        <v>7210</v>
      </c>
      <c r="L16" s="136" t="s">
        <v>7211</v>
      </c>
      <c r="M16" s="136" t="s">
        <v>10</v>
      </c>
      <c r="N16" s="138">
        <v>903000</v>
      </c>
      <c r="O16" s="136" t="s">
        <v>3066</v>
      </c>
      <c r="P16" s="136">
        <v>117</v>
      </c>
      <c r="Q16" s="176">
        <v>0</v>
      </c>
      <c r="R16" s="176"/>
      <c r="S16" s="176"/>
      <c r="T16" s="176"/>
      <c r="U16" s="176">
        <v>5000</v>
      </c>
      <c r="V16" s="176"/>
      <c r="W16" s="176"/>
      <c r="X16" s="176"/>
      <c r="Y16" s="176">
        <v>200000</v>
      </c>
      <c r="Z16" s="176">
        <v>209850</v>
      </c>
      <c r="AA16" s="176"/>
      <c r="AB16" s="176"/>
      <c r="AC16" s="176"/>
      <c r="AD16" s="233"/>
      <c r="AE16" s="176"/>
      <c r="AF16" s="176"/>
      <c r="AG16" s="176">
        <v>0</v>
      </c>
      <c r="AH16" s="176"/>
      <c r="AI16" s="176"/>
      <c r="AJ16" s="176">
        <v>50000</v>
      </c>
      <c r="AK16" s="176">
        <v>10000</v>
      </c>
      <c r="AL16" s="176">
        <v>50000</v>
      </c>
      <c r="AM16" s="176">
        <v>30000</v>
      </c>
      <c r="AN16" s="176"/>
      <c r="AO16" s="176"/>
      <c r="AP16" s="176"/>
      <c r="AQ16" s="176"/>
      <c r="AR16" s="176"/>
      <c r="AS16" s="176"/>
      <c r="AT16" s="176">
        <v>0</v>
      </c>
      <c r="AU16" s="176"/>
      <c r="AV16" s="176"/>
      <c r="AW16" s="350"/>
      <c r="AX16" s="176">
        <v>100000</v>
      </c>
      <c r="AY16" s="176">
        <v>70000</v>
      </c>
      <c r="AZ16" s="176"/>
      <c r="BA16" s="176"/>
      <c r="BB16" s="176">
        <v>0</v>
      </c>
      <c r="BC16" s="176"/>
      <c r="BD16" s="176">
        <v>0</v>
      </c>
      <c r="BE16" s="176">
        <v>0</v>
      </c>
      <c r="BF16" s="176">
        <v>0</v>
      </c>
      <c r="BG16" s="176"/>
      <c r="BH16" s="176">
        <v>0</v>
      </c>
      <c r="BI16" s="176"/>
      <c r="BJ16" s="176">
        <v>0</v>
      </c>
      <c r="BK16" s="176"/>
      <c r="BL16" s="176">
        <v>0</v>
      </c>
      <c r="BM16" s="176"/>
      <c r="BN16" s="176">
        <v>0</v>
      </c>
      <c r="BO16" s="233"/>
      <c r="BP16" s="176"/>
      <c r="BQ16" s="176"/>
      <c r="BR16" s="176"/>
      <c r="BS16" s="176"/>
      <c r="BT16" s="176"/>
      <c r="BU16" s="176"/>
      <c r="BV16" s="176">
        <v>0</v>
      </c>
      <c r="BW16" s="176"/>
      <c r="BX16" s="176">
        <v>0</v>
      </c>
      <c r="BY16" s="176"/>
      <c r="BZ16" s="176"/>
      <c r="CA16" s="176"/>
      <c r="CB16" s="176">
        <v>50000</v>
      </c>
      <c r="CC16" s="176">
        <v>20000</v>
      </c>
      <c r="CD16" s="176">
        <v>200000</v>
      </c>
      <c r="CE16" s="176">
        <v>201600</v>
      </c>
      <c r="CF16" s="176"/>
      <c r="CG16" s="176"/>
      <c r="CH16" s="176">
        <v>0</v>
      </c>
      <c r="CI16" s="176">
        <v>60000</v>
      </c>
      <c r="CJ16" s="176">
        <v>60000</v>
      </c>
      <c r="CK16" s="176"/>
      <c r="CL16" s="176"/>
      <c r="CM16" s="176"/>
      <c r="CN16" s="176">
        <v>0</v>
      </c>
      <c r="CO16" s="176"/>
      <c r="CP16" s="176">
        <v>25000</v>
      </c>
      <c r="CQ16" s="176">
        <v>16000</v>
      </c>
      <c r="CR16" s="176">
        <v>120000</v>
      </c>
      <c r="CS16" s="176">
        <v>40000</v>
      </c>
      <c r="CT16" s="176">
        <v>0</v>
      </c>
      <c r="CU16" s="176"/>
      <c r="CV16" s="176"/>
      <c r="CW16" s="350"/>
      <c r="CX16" s="176">
        <v>0</v>
      </c>
      <c r="CY16" s="176"/>
      <c r="CZ16" s="176">
        <v>0</v>
      </c>
      <c r="DA16" s="350"/>
      <c r="DB16" s="176"/>
      <c r="DC16" s="176"/>
      <c r="DD16" s="176">
        <v>3000</v>
      </c>
      <c r="DE16" s="176">
        <v>3000</v>
      </c>
      <c r="DF16" s="176"/>
      <c r="DG16" s="176"/>
      <c r="DH16" s="176">
        <v>20000</v>
      </c>
      <c r="DI16" s="327">
        <v>12000</v>
      </c>
      <c r="DJ16" s="176"/>
      <c r="DK16" s="176"/>
      <c r="DL16" s="176"/>
      <c r="DM16" s="176"/>
      <c r="DN16" s="176"/>
      <c r="DO16" s="176">
        <v>0</v>
      </c>
      <c r="DP16" s="176"/>
      <c r="DQ16" s="176"/>
      <c r="DR16" s="176"/>
      <c r="DS16" s="176"/>
      <c r="DT16" s="176"/>
      <c r="DU16" s="176"/>
      <c r="DV16" s="176"/>
      <c r="DW16" s="176"/>
      <c r="DX16" s="176"/>
      <c r="DY16" s="176"/>
      <c r="DZ16" s="176"/>
      <c r="EA16" s="176"/>
      <c r="EB16" s="176">
        <v>0</v>
      </c>
      <c r="EC16" s="176"/>
      <c r="ED16" s="176"/>
      <c r="EE16" s="176"/>
      <c r="EF16" s="176"/>
      <c r="EG16" s="176"/>
      <c r="EH16" s="176">
        <v>0</v>
      </c>
      <c r="EI16" s="176"/>
      <c r="EJ16" s="176">
        <v>0</v>
      </c>
      <c r="EK16" s="176"/>
      <c r="EL16" s="176"/>
      <c r="EM16" s="176">
        <v>0</v>
      </c>
      <c r="EN16" s="176"/>
      <c r="EO16" s="176"/>
      <c r="EP16" s="176">
        <v>0</v>
      </c>
      <c r="EQ16" s="176">
        <v>20000</v>
      </c>
      <c r="ER16" s="176">
        <v>20000</v>
      </c>
      <c r="ES16" s="176"/>
      <c r="ET16" s="176"/>
      <c r="EU16" s="176"/>
      <c r="EV16" s="176"/>
      <c r="EW16" s="176">
        <v>0</v>
      </c>
      <c r="EX16" s="176"/>
      <c r="EY16" s="176"/>
      <c r="EZ16" s="350"/>
      <c r="FA16" s="206">
        <f t="shared" si="0"/>
        <v>632450</v>
      </c>
      <c r="FB16" s="206">
        <f t="shared" si="1"/>
        <v>270550</v>
      </c>
    </row>
    <row r="17" spans="1:158" s="152" customFormat="1" ht="72">
      <c r="A17" s="136">
        <v>6</v>
      </c>
      <c r="B17" s="136" t="s">
        <v>7190</v>
      </c>
      <c r="C17" s="136" t="s">
        <v>7212</v>
      </c>
      <c r="D17" s="141">
        <v>12</v>
      </c>
      <c r="E17" s="136">
        <v>23</v>
      </c>
      <c r="F17" s="151" t="s">
        <v>7213</v>
      </c>
      <c r="G17" s="136" t="s">
        <v>7214</v>
      </c>
      <c r="H17" s="136" t="s">
        <v>7215</v>
      </c>
      <c r="I17" s="136" t="s">
        <v>7216</v>
      </c>
      <c r="J17" s="136">
        <v>24</v>
      </c>
      <c r="K17" s="136" t="s">
        <v>7217</v>
      </c>
      <c r="L17" s="136" t="s">
        <v>7218</v>
      </c>
      <c r="M17" s="136" t="s">
        <v>10</v>
      </c>
      <c r="N17" s="138">
        <v>3084000</v>
      </c>
      <c r="O17" s="136" t="s">
        <v>3065</v>
      </c>
      <c r="P17" s="136">
        <v>96</v>
      </c>
      <c r="Q17" s="176">
        <v>50000</v>
      </c>
      <c r="R17" s="176">
        <v>15000</v>
      </c>
      <c r="S17" s="176">
        <v>80000</v>
      </c>
      <c r="T17" s="176">
        <v>50000</v>
      </c>
      <c r="U17" s="176"/>
      <c r="V17" s="176"/>
      <c r="W17" s="176">
        <v>500000</v>
      </c>
      <c r="X17" s="176">
        <v>150000</v>
      </c>
      <c r="Y17" s="176">
        <v>100000</v>
      </c>
      <c r="Z17" s="176"/>
      <c r="AA17" s="176"/>
      <c r="AB17" s="176"/>
      <c r="AC17" s="176"/>
      <c r="AD17" s="233"/>
      <c r="AE17" s="176"/>
      <c r="AF17" s="176"/>
      <c r="AG17" s="176">
        <v>40000</v>
      </c>
      <c r="AH17" s="176"/>
      <c r="AI17" s="176"/>
      <c r="AJ17" s="176">
        <v>300000</v>
      </c>
      <c r="AK17" s="176">
        <v>110000</v>
      </c>
      <c r="AL17" s="176">
        <v>120000</v>
      </c>
      <c r="AM17" s="176">
        <v>120000</v>
      </c>
      <c r="AN17" s="176"/>
      <c r="AO17" s="176"/>
      <c r="AP17" s="176">
        <v>50000</v>
      </c>
      <c r="AQ17" s="176">
        <v>50000</v>
      </c>
      <c r="AR17" s="176">
        <v>30000</v>
      </c>
      <c r="AS17" s="176">
        <v>170000</v>
      </c>
      <c r="AT17" s="176">
        <v>200000</v>
      </c>
      <c r="AU17" s="176">
        <v>0</v>
      </c>
      <c r="AV17" s="176">
        <v>30000</v>
      </c>
      <c r="AW17" s="350">
        <v>20000</v>
      </c>
      <c r="AX17" s="176">
        <v>100000</v>
      </c>
      <c r="AY17" s="176">
        <v>10000</v>
      </c>
      <c r="AZ17" s="176"/>
      <c r="BA17" s="176"/>
      <c r="BB17" s="176">
        <v>0</v>
      </c>
      <c r="BC17" s="176">
        <v>0</v>
      </c>
      <c r="BD17" s="176">
        <v>200000</v>
      </c>
      <c r="BE17" s="176">
        <v>20000</v>
      </c>
      <c r="BF17" s="176">
        <v>15000</v>
      </c>
      <c r="BG17" s="176">
        <v>9000</v>
      </c>
      <c r="BH17" s="176">
        <v>12000</v>
      </c>
      <c r="BI17" s="176">
        <v>12000</v>
      </c>
      <c r="BJ17" s="176">
        <v>100000</v>
      </c>
      <c r="BK17" s="176"/>
      <c r="BL17" s="176">
        <v>100000</v>
      </c>
      <c r="BM17" s="176"/>
      <c r="BN17" s="176">
        <v>40000</v>
      </c>
      <c r="BO17" s="233">
        <v>10000</v>
      </c>
      <c r="BP17" s="176"/>
      <c r="BQ17" s="176"/>
      <c r="BR17" s="176">
        <v>12000</v>
      </c>
      <c r="BS17" s="176">
        <v>12000</v>
      </c>
      <c r="BT17" s="176"/>
      <c r="BU17" s="176"/>
      <c r="BV17" s="176">
        <v>0</v>
      </c>
      <c r="BW17" s="176"/>
      <c r="BX17" s="176">
        <v>100000</v>
      </c>
      <c r="BY17" s="176">
        <v>900</v>
      </c>
      <c r="BZ17" s="176"/>
      <c r="CA17" s="176"/>
      <c r="CB17" s="176">
        <v>100000</v>
      </c>
      <c r="CC17" s="176">
        <v>0</v>
      </c>
      <c r="CD17" s="176">
        <v>300000</v>
      </c>
      <c r="CE17" s="176">
        <v>20000</v>
      </c>
      <c r="CF17" s="176"/>
      <c r="CG17" s="176"/>
      <c r="CH17" s="176">
        <v>60000</v>
      </c>
      <c r="CI17" s="176">
        <v>0</v>
      </c>
      <c r="CJ17" s="176">
        <v>60000</v>
      </c>
      <c r="CK17" s="176">
        <v>20000</v>
      </c>
      <c r="CL17" s="176">
        <v>10000</v>
      </c>
      <c r="CM17" s="176"/>
      <c r="CN17" s="176">
        <v>0</v>
      </c>
      <c r="CO17" s="176"/>
      <c r="CP17" s="176">
        <v>50000</v>
      </c>
      <c r="CQ17" s="176">
        <v>22000</v>
      </c>
      <c r="CR17" s="176">
        <v>0</v>
      </c>
      <c r="CS17" s="176"/>
      <c r="CT17" s="176">
        <v>0</v>
      </c>
      <c r="CU17" s="176"/>
      <c r="CV17" s="176"/>
      <c r="CW17" s="350"/>
      <c r="CX17" s="176">
        <v>0</v>
      </c>
      <c r="CY17" s="176"/>
      <c r="CZ17" s="176">
        <v>60000</v>
      </c>
      <c r="DA17" s="350">
        <v>60000</v>
      </c>
      <c r="DB17" s="176"/>
      <c r="DC17" s="176"/>
      <c r="DD17" s="176">
        <v>0</v>
      </c>
      <c r="DE17" s="176"/>
      <c r="DF17" s="176"/>
      <c r="DG17" s="176"/>
      <c r="DH17" s="176"/>
      <c r="DI17" s="327"/>
      <c r="DJ17" s="176"/>
      <c r="DK17" s="176"/>
      <c r="DL17" s="176">
        <v>70000</v>
      </c>
      <c r="DM17" s="176">
        <v>9900</v>
      </c>
      <c r="DN17" s="176"/>
      <c r="DO17" s="176">
        <v>0</v>
      </c>
      <c r="DP17" s="176"/>
      <c r="DQ17" s="176"/>
      <c r="DR17" s="176">
        <v>5000</v>
      </c>
      <c r="DS17" s="176">
        <v>5000</v>
      </c>
      <c r="DT17" s="176"/>
      <c r="DU17" s="176"/>
      <c r="DV17" s="176"/>
      <c r="DW17" s="176"/>
      <c r="DX17" s="176"/>
      <c r="DY17" s="176"/>
      <c r="DZ17" s="176">
        <v>50000</v>
      </c>
      <c r="EA17" s="176"/>
      <c r="EB17" s="176">
        <v>0</v>
      </c>
      <c r="EC17" s="176"/>
      <c r="ED17" s="176">
        <v>10000</v>
      </c>
      <c r="EE17" s="176">
        <v>0</v>
      </c>
      <c r="EF17" s="176"/>
      <c r="EG17" s="176"/>
      <c r="EH17" s="176">
        <v>0</v>
      </c>
      <c r="EI17" s="176"/>
      <c r="EJ17" s="176">
        <v>150000</v>
      </c>
      <c r="EK17" s="176"/>
      <c r="EL17" s="176"/>
      <c r="EM17" s="176">
        <v>0</v>
      </c>
      <c r="EN17" s="176"/>
      <c r="EO17" s="176"/>
      <c r="EP17" s="176">
        <v>0</v>
      </c>
      <c r="EQ17" s="176">
        <v>20000</v>
      </c>
      <c r="ER17" s="176">
        <v>0</v>
      </c>
      <c r="ES17" s="176"/>
      <c r="ET17" s="176"/>
      <c r="EU17" s="176"/>
      <c r="EV17" s="176"/>
      <c r="EW17" s="176">
        <v>0</v>
      </c>
      <c r="EX17" s="176"/>
      <c r="EY17" s="176">
        <v>50000</v>
      </c>
      <c r="EZ17" s="350"/>
      <c r="FA17" s="206">
        <f t="shared" si="0"/>
        <v>725800</v>
      </c>
      <c r="FB17" s="206">
        <f t="shared" si="1"/>
        <v>2358200</v>
      </c>
    </row>
    <row r="18" spans="1:158" s="152" customFormat="1" ht="36">
      <c r="A18" s="136">
        <v>7</v>
      </c>
      <c r="B18" s="136" t="s">
        <v>7197</v>
      </c>
      <c r="C18" s="136" t="s">
        <v>7219</v>
      </c>
      <c r="D18" s="153">
        <v>13</v>
      </c>
      <c r="E18" s="136">
        <v>17</v>
      </c>
      <c r="F18" s="151" t="s">
        <v>7220</v>
      </c>
      <c r="G18" s="136" t="s">
        <v>7221</v>
      </c>
      <c r="H18" s="136" t="s">
        <v>7222</v>
      </c>
      <c r="I18" s="136" t="s">
        <v>7223</v>
      </c>
      <c r="J18" s="136">
        <v>36</v>
      </c>
      <c r="K18" s="136" t="s">
        <v>7224</v>
      </c>
      <c r="L18" s="136" t="s">
        <v>7225</v>
      </c>
      <c r="M18" s="136" t="s">
        <v>10</v>
      </c>
      <c r="N18" s="138">
        <v>408000</v>
      </c>
      <c r="O18" s="136" t="s">
        <v>3063</v>
      </c>
      <c r="P18" s="136">
        <v>120</v>
      </c>
      <c r="Q18" s="176">
        <v>0</v>
      </c>
      <c r="R18" s="176"/>
      <c r="S18" s="176"/>
      <c r="T18" s="176"/>
      <c r="U18" s="176"/>
      <c r="V18" s="176"/>
      <c r="W18" s="176"/>
      <c r="X18" s="176"/>
      <c r="Y18" s="176">
        <v>20000</v>
      </c>
      <c r="Z18" s="176"/>
      <c r="AA18" s="176"/>
      <c r="AB18" s="176"/>
      <c r="AC18" s="176"/>
      <c r="AD18" s="233"/>
      <c r="AE18" s="176"/>
      <c r="AF18" s="176"/>
      <c r="AG18" s="176">
        <v>0</v>
      </c>
      <c r="AH18" s="176"/>
      <c r="AI18" s="176"/>
      <c r="AJ18" s="176">
        <v>0</v>
      </c>
      <c r="AK18" s="176"/>
      <c r="AL18" s="176">
        <v>0</v>
      </c>
      <c r="AM18" s="176"/>
      <c r="AN18" s="176"/>
      <c r="AO18" s="176"/>
      <c r="AP18" s="176"/>
      <c r="AQ18" s="176"/>
      <c r="AR18" s="176"/>
      <c r="AS18" s="176"/>
      <c r="AT18" s="176">
        <v>0</v>
      </c>
      <c r="AU18" s="176"/>
      <c r="AV18" s="176"/>
      <c r="AW18" s="350"/>
      <c r="AX18" s="176">
        <v>35000</v>
      </c>
      <c r="AY18" s="176">
        <v>15990</v>
      </c>
      <c r="AZ18" s="176"/>
      <c r="BA18" s="176"/>
      <c r="BB18" s="176">
        <v>0</v>
      </c>
      <c r="BC18" s="176"/>
      <c r="BD18" s="176">
        <v>20000</v>
      </c>
      <c r="BE18" s="176">
        <v>0</v>
      </c>
      <c r="BF18" s="176">
        <v>0</v>
      </c>
      <c r="BG18" s="176"/>
      <c r="BH18" s="176">
        <v>0</v>
      </c>
      <c r="BI18" s="176"/>
      <c r="BJ18" s="176">
        <v>0</v>
      </c>
      <c r="BK18" s="176"/>
      <c r="BL18" s="176">
        <v>50000</v>
      </c>
      <c r="BM18" s="176">
        <v>14940</v>
      </c>
      <c r="BN18" s="176">
        <v>20000</v>
      </c>
      <c r="BO18" s="233"/>
      <c r="BP18" s="176"/>
      <c r="BQ18" s="176"/>
      <c r="BR18" s="176"/>
      <c r="BS18" s="176"/>
      <c r="BT18" s="176"/>
      <c r="BU18" s="176">
        <v>3000</v>
      </c>
      <c r="BV18" s="176">
        <v>3000</v>
      </c>
      <c r="BW18" s="176">
        <v>3000</v>
      </c>
      <c r="BX18" s="176">
        <v>0</v>
      </c>
      <c r="BY18" s="176"/>
      <c r="BZ18" s="176">
        <v>60000</v>
      </c>
      <c r="CA18" s="176"/>
      <c r="CB18" s="176">
        <v>30000</v>
      </c>
      <c r="CC18" s="176">
        <v>6000</v>
      </c>
      <c r="CD18" s="176">
        <v>0</v>
      </c>
      <c r="CE18" s="176"/>
      <c r="CF18" s="176"/>
      <c r="CG18" s="176"/>
      <c r="CH18" s="176">
        <v>0</v>
      </c>
      <c r="CI18" s="176">
        <v>60000</v>
      </c>
      <c r="CJ18" s="176">
        <v>60000</v>
      </c>
      <c r="CK18" s="176">
        <v>17100</v>
      </c>
      <c r="CL18" s="176">
        <v>5000</v>
      </c>
      <c r="CM18" s="176"/>
      <c r="CN18" s="176">
        <v>30000</v>
      </c>
      <c r="CO18" s="233">
        <v>20000</v>
      </c>
      <c r="CP18" s="176">
        <v>0</v>
      </c>
      <c r="CQ18" s="176"/>
      <c r="CR18" s="176">
        <v>0</v>
      </c>
      <c r="CS18" s="176"/>
      <c r="CT18" s="176">
        <v>0</v>
      </c>
      <c r="CU18" s="176"/>
      <c r="CV18" s="176"/>
      <c r="CW18" s="350"/>
      <c r="CX18" s="176">
        <v>0</v>
      </c>
      <c r="CY18" s="176"/>
      <c r="CZ18" s="176">
        <v>0</v>
      </c>
      <c r="DA18" s="350"/>
      <c r="DB18" s="176"/>
      <c r="DC18" s="176"/>
      <c r="DD18" s="176">
        <v>0</v>
      </c>
      <c r="DE18" s="176"/>
      <c r="DF18" s="176">
        <v>20000</v>
      </c>
      <c r="DG18" s="176">
        <v>0</v>
      </c>
      <c r="DH18" s="176">
        <v>20000</v>
      </c>
      <c r="DI18" s="327"/>
      <c r="DJ18" s="176">
        <v>10000</v>
      </c>
      <c r="DK18" s="323">
        <v>9990</v>
      </c>
      <c r="DL18" s="176"/>
      <c r="DM18" s="176"/>
      <c r="DN18" s="176"/>
      <c r="DO18" s="176">
        <v>0</v>
      </c>
      <c r="DP18" s="176"/>
      <c r="DQ18" s="176"/>
      <c r="DR18" s="176"/>
      <c r="DS18" s="176"/>
      <c r="DT18" s="176"/>
      <c r="DU18" s="176"/>
      <c r="DV18" s="176"/>
      <c r="DW18" s="176"/>
      <c r="DX18" s="176"/>
      <c r="DY18" s="176"/>
      <c r="DZ18" s="176"/>
      <c r="EA18" s="176"/>
      <c r="EB18" s="176">
        <v>25000</v>
      </c>
      <c r="EC18" s="176"/>
      <c r="ED18" s="176"/>
      <c r="EE18" s="176"/>
      <c r="EF18" s="176"/>
      <c r="EG18" s="176"/>
      <c r="EH18" s="176">
        <v>0</v>
      </c>
      <c r="EI18" s="176"/>
      <c r="EJ18" s="176"/>
      <c r="EK18" s="176"/>
      <c r="EL18" s="176"/>
      <c r="EM18" s="176">
        <v>0</v>
      </c>
      <c r="EN18" s="176"/>
      <c r="EO18" s="176"/>
      <c r="EP18" s="176">
        <v>0</v>
      </c>
      <c r="EQ18" s="176"/>
      <c r="ER18" s="176"/>
      <c r="ES18" s="176"/>
      <c r="ET18" s="176"/>
      <c r="EU18" s="176"/>
      <c r="EV18" s="176"/>
      <c r="EW18" s="176">
        <v>0</v>
      </c>
      <c r="EX18" s="176"/>
      <c r="EY18" s="176"/>
      <c r="EZ18" s="350"/>
      <c r="FA18" s="206">
        <f t="shared" si="0"/>
        <v>87020</v>
      </c>
      <c r="FB18" s="206">
        <f t="shared" si="1"/>
        <v>320980</v>
      </c>
    </row>
    <row r="19" spans="1:158" s="152" customFormat="1" ht="84">
      <c r="A19" s="136">
        <v>8</v>
      </c>
      <c r="B19" s="136" t="s">
        <v>7205</v>
      </c>
      <c r="C19" s="136" t="s">
        <v>7226</v>
      </c>
      <c r="D19" s="141">
        <v>21</v>
      </c>
      <c r="E19" s="136">
        <v>40</v>
      </c>
      <c r="F19" s="151" t="s">
        <v>7227</v>
      </c>
      <c r="G19" s="136" t="s">
        <v>7228</v>
      </c>
      <c r="H19" s="136" t="s">
        <v>7228</v>
      </c>
      <c r="I19" s="136" t="s">
        <v>7229</v>
      </c>
      <c r="J19" s="136">
        <v>36</v>
      </c>
      <c r="K19" s="136" t="s">
        <v>7230</v>
      </c>
      <c r="L19" s="136" t="s">
        <v>7231</v>
      </c>
      <c r="M19" s="136" t="s">
        <v>10</v>
      </c>
      <c r="N19" s="138">
        <v>1234000</v>
      </c>
      <c r="O19" s="136" t="s">
        <v>3066</v>
      </c>
      <c r="P19" s="136">
        <v>117</v>
      </c>
      <c r="Q19" s="176">
        <v>0</v>
      </c>
      <c r="R19" s="176"/>
      <c r="S19" s="176"/>
      <c r="T19" s="176"/>
      <c r="U19" s="176"/>
      <c r="V19" s="176"/>
      <c r="W19" s="176"/>
      <c r="X19" s="176"/>
      <c r="Y19" s="176">
        <v>100000</v>
      </c>
      <c r="Z19" s="176"/>
      <c r="AA19" s="176"/>
      <c r="AB19" s="176"/>
      <c r="AC19" s="176"/>
      <c r="AD19" s="233"/>
      <c r="AE19" s="176"/>
      <c r="AF19" s="176"/>
      <c r="AG19" s="176">
        <v>60000</v>
      </c>
      <c r="AH19" s="176"/>
      <c r="AI19" s="176"/>
      <c r="AJ19" s="176">
        <v>0</v>
      </c>
      <c r="AK19" s="176"/>
      <c r="AL19" s="176">
        <v>100000</v>
      </c>
      <c r="AM19" s="176"/>
      <c r="AN19" s="176"/>
      <c r="AO19" s="176"/>
      <c r="AP19" s="176"/>
      <c r="AQ19" s="176"/>
      <c r="AR19" s="176"/>
      <c r="AS19" s="176"/>
      <c r="AT19" s="176">
        <v>0</v>
      </c>
      <c r="AU19" s="176"/>
      <c r="AV19" s="176">
        <v>60000</v>
      </c>
      <c r="AW19" s="350"/>
      <c r="AX19" s="176"/>
      <c r="AY19" s="176"/>
      <c r="AZ19" s="176"/>
      <c r="BA19" s="176"/>
      <c r="BB19" s="176">
        <v>100000</v>
      </c>
      <c r="BC19" s="176">
        <v>0</v>
      </c>
      <c r="BD19" s="176">
        <v>0</v>
      </c>
      <c r="BE19" s="176">
        <v>0</v>
      </c>
      <c r="BF19" s="176">
        <v>0</v>
      </c>
      <c r="BG19" s="176"/>
      <c r="BH19" s="176">
        <v>25000</v>
      </c>
      <c r="BI19" s="176">
        <v>25000</v>
      </c>
      <c r="BJ19" s="176">
        <v>0</v>
      </c>
      <c r="BK19" s="176"/>
      <c r="BL19" s="176">
        <v>120000</v>
      </c>
      <c r="BM19" s="176">
        <v>120000</v>
      </c>
      <c r="BN19" s="176">
        <v>0</v>
      </c>
      <c r="BO19" s="233"/>
      <c r="BP19" s="176"/>
      <c r="BQ19" s="176"/>
      <c r="BR19" s="176"/>
      <c r="BS19" s="176"/>
      <c r="BT19" s="176"/>
      <c r="BU19" s="176"/>
      <c r="BV19" s="176">
        <v>0</v>
      </c>
      <c r="BW19" s="176"/>
      <c r="BX19" s="176">
        <v>0</v>
      </c>
      <c r="BY19" s="176"/>
      <c r="BZ19" s="176"/>
      <c r="CA19" s="176"/>
      <c r="CB19" s="176">
        <v>0</v>
      </c>
      <c r="CC19" s="176">
        <v>0</v>
      </c>
      <c r="CD19" s="176">
        <v>200000</v>
      </c>
      <c r="CE19" s="176">
        <v>152000</v>
      </c>
      <c r="CF19" s="176"/>
      <c r="CG19" s="176"/>
      <c r="CH19" s="176">
        <v>0</v>
      </c>
      <c r="CI19" s="176">
        <v>0</v>
      </c>
      <c r="CJ19" s="176">
        <v>0</v>
      </c>
      <c r="CK19" s="176"/>
      <c r="CL19" s="176"/>
      <c r="CM19" s="176"/>
      <c r="CN19" s="176">
        <v>0</v>
      </c>
      <c r="CO19" s="176"/>
      <c r="CP19" s="176">
        <v>50000</v>
      </c>
      <c r="CQ19" s="176">
        <v>30000</v>
      </c>
      <c r="CR19" s="176">
        <v>60000</v>
      </c>
      <c r="CS19" s="176">
        <v>60000</v>
      </c>
      <c r="CT19" s="176">
        <v>100000</v>
      </c>
      <c r="CU19" s="176"/>
      <c r="CV19" s="176">
        <v>4000</v>
      </c>
      <c r="CW19" s="350">
        <v>2000</v>
      </c>
      <c r="CX19" s="176">
        <v>0</v>
      </c>
      <c r="CY19" s="176"/>
      <c r="CZ19" s="176">
        <v>70000</v>
      </c>
      <c r="DA19" s="350">
        <v>50000</v>
      </c>
      <c r="DB19" s="176">
        <v>100000</v>
      </c>
      <c r="DC19" s="176">
        <v>40000</v>
      </c>
      <c r="DD19" s="176">
        <v>0</v>
      </c>
      <c r="DE19" s="176"/>
      <c r="DF19" s="176"/>
      <c r="DG19" s="176"/>
      <c r="DH19" s="176"/>
      <c r="DI19" s="327"/>
      <c r="DJ19" s="176"/>
      <c r="DK19" s="176"/>
      <c r="DL19" s="176"/>
      <c r="DM19" s="176"/>
      <c r="DN19" s="176"/>
      <c r="DO19" s="176">
        <v>0</v>
      </c>
      <c r="DP19" s="176"/>
      <c r="DQ19" s="176"/>
      <c r="DR19" s="176"/>
      <c r="DS19" s="176"/>
      <c r="DT19" s="176">
        <v>10000</v>
      </c>
      <c r="DU19" s="323">
        <v>3000</v>
      </c>
      <c r="DV19" s="176"/>
      <c r="DW19" s="176"/>
      <c r="DX19" s="176">
        <v>50000</v>
      </c>
      <c r="DY19" s="176"/>
      <c r="DZ19" s="176"/>
      <c r="EA19" s="176"/>
      <c r="EB19" s="176">
        <v>0</v>
      </c>
      <c r="EC19" s="176"/>
      <c r="ED19" s="176"/>
      <c r="EE19" s="176"/>
      <c r="EF19" s="176"/>
      <c r="EG19" s="176"/>
      <c r="EH19" s="176">
        <v>0</v>
      </c>
      <c r="EI19" s="176"/>
      <c r="EJ19" s="176">
        <v>20000</v>
      </c>
      <c r="EK19" s="176"/>
      <c r="EL19" s="176"/>
      <c r="EM19" s="176">
        <v>5000</v>
      </c>
      <c r="EN19" s="176"/>
      <c r="EO19" s="176"/>
      <c r="EP19" s="176">
        <v>0</v>
      </c>
      <c r="EQ19" s="176"/>
      <c r="ER19" s="176"/>
      <c r="ES19" s="176"/>
      <c r="ET19" s="176"/>
      <c r="EU19" s="176"/>
      <c r="EV19" s="176"/>
      <c r="EW19" s="176">
        <v>0</v>
      </c>
      <c r="EX19" s="176"/>
      <c r="EY19" s="176"/>
      <c r="EZ19" s="350"/>
      <c r="FA19" s="206">
        <f t="shared" si="0"/>
        <v>482000</v>
      </c>
      <c r="FB19" s="206">
        <f t="shared" si="1"/>
        <v>752000</v>
      </c>
    </row>
    <row r="20" spans="1:158" s="152" customFormat="1" ht="48">
      <c r="A20" s="136">
        <v>9</v>
      </c>
      <c r="B20" s="136" t="s">
        <v>7212</v>
      </c>
      <c r="C20" s="136" t="s">
        <v>7232</v>
      </c>
      <c r="D20" s="141">
        <v>21</v>
      </c>
      <c r="E20" s="136">
        <v>34</v>
      </c>
      <c r="F20" s="151" t="s">
        <v>7233</v>
      </c>
      <c r="G20" s="136" t="s">
        <v>7234</v>
      </c>
      <c r="H20" s="136" t="s">
        <v>686</v>
      </c>
      <c r="I20" s="136" t="s">
        <v>7235</v>
      </c>
      <c r="J20" s="136">
        <v>36</v>
      </c>
      <c r="K20" s="136" t="s">
        <v>7236</v>
      </c>
      <c r="L20" s="136" t="s">
        <v>7237</v>
      </c>
      <c r="M20" s="136" t="s">
        <v>66</v>
      </c>
      <c r="N20" s="138">
        <v>110000</v>
      </c>
      <c r="O20" s="136" t="s">
        <v>3109</v>
      </c>
      <c r="P20" s="136">
        <v>38</v>
      </c>
      <c r="Q20" s="176">
        <v>0</v>
      </c>
      <c r="R20" s="176"/>
      <c r="S20" s="176"/>
      <c r="T20" s="176"/>
      <c r="U20" s="176"/>
      <c r="V20" s="176"/>
      <c r="W20" s="176"/>
      <c r="X20" s="176"/>
      <c r="Y20" s="176"/>
      <c r="Z20" s="176"/>
      <c r="AA20" s="176"/>
      <c r="AB20" s="176"/>
      <c r="AC20" s="176"/>
      <c r="AD20" s="233"/>
      <c r="AE20" s="176"/>
      <c r="AF20" s="176"/>
      <c r="AG20" s="176">
        <v>50000</v>
      </c>
      <c r="AH20" s="176">
        <v>16000</v>
      </c>
      <c r="AI20" s="176"/>
      <c r="AJ20" s="176">
        <v>10000</v>
      </c>
      <c r="AK20" s="176">
        <v>2000</v>
      </c>
      <c r="AL20" s="176">
        <v>50000</v>
      </c>
      <c r="AM20" s="176"/>
      <c r="AN20" s="176"/>
      <c r="AO20" s="176"/>
      <c r="AP20" s="176"/>
      <c r="AQ20" s="176"/>
      <c r="AR20" s="176"/>
      <c r="AS20" s="176"/>
      <c r="AT20" s="176">
        <v>0</v>
      </c>
      <c r="AU20" s="176"/>
      <c r="AV20" s="176"/>
      <c r="AW20" s="350"/>
      <c r="AX20" s="176"/>
      <c r="AY20" s="176"/>
      <c r="AZ20" s="176"/>
      <c r="BA20" s="176"/>
      <c r="BB20" s="176">
        <v>0</v>
      </c>
      <c r="BC20" s="176"/>
      <c r="BD20" s="176">
        <v>0</v>
      </c>
      <c r="BE20" s="176">
        <v>0</v>
      </c>
      <c r="BF20" s="176">
        <v>0</v>
      </c>
      <c r="BG20" s="176"/>
      <c r="BH20" s="176">
        <v>0</v>
      </c>
      <c r="BI20" s="176"/>
      <c r="BJ20" s="176">
        <v>0</v>
      </c>
      <c r="BK20" s="176"/>
      <c r="BL20" s="176">
        <v>0</v>
      </c>
      <c r="BM20" s="176"/>
      <c r="BN20" s="176">
        <v>0</v>
      </c>
      <c r="BO20" s="233"/>
      <c r="BP20" s="176"/>
      <c r="BQ20" s="176"/>
      <c r="BR20" s="176"/>
      <c r="BS20" s="176"/>
      <c r="BT20" s="176"/>
      <c r="BU20" s="176"/>
      <c r="BV20" s="176">
        <v>0</v>
      </c>
      <c r="BW20" s="176"/>
      <c r="BX20" s="176">
        <v>0</v>
      </c>
      <c r="BY20" s="176"/>
      <c r="BZ20" s="176"/>
      <c r="CA20" s="176"/>
      <c r="CB20" s="176">
        <v>0</v>
      </c>
      <c r="CC20" s="176">
        <v>0</v>
      </c>
      <c r="CD20" s="176">
        <v>0</v>
      </c>
      <c r="CE20" s="176"/>
      <c r="CF20" s="176"/>
      <c r="CG20" s="176"/>
      <c r="CH20" s="176">
        <v>0</v>
      </c>
      <c r="CI20" s="176">
        <v>0</v>
      </c>
      <c r="CJ20" s="176">
        <v>0</v>
      </c>
      <c r="CK20" s="176"/>
      <c r="CL20" s="176"/>
      <c r="CM20" s="176"/>
      <c r="CN20" s="176">
        <v>0</v>
      </c>
      <c r="CO20" s="176"/>
      <c r="CP20" s="176">
        <v>0</v>
      </c>
      <c r="CQ20" s="176"/>
      <c r="CR20" s="176">
        <v>0</v>
      </c>
      <c r="CS20" s="176"/>
      <c r="CT20" s="176">
        <v>0</v>
      </c>
      <c r="CU20" s="176"/>
      <c r="CV20" s="176"/>
      <c r="CW20" s="350"/>
      <c r="CX20" s="176">
        <v>0</v>
      </c>
      <c r="CY20" s="176"/>
      <c r="CZ20" s="176">
        <v>0</v>
      </c>
      <c r="DA20" s="350"/>
      <c r="DB20" s="176"/>
      <c r="DC20" s="176"/>
      <c r="DD20" s="176">
        <v>0</v>
      </c>
      <c r="DE20" s="176"/>
      <c r="DF20" s="176"/>
      <c r="DG20" s="176"/>
      <c r="DH20" s="176"/>
      <c r="DI20" s="327"/>
      <c r="DJ20" s="176"/>
      <c r="DK20" s="176"/>
      <c r="DL20" s="176"/>
      <c r="DM20" s="176"/>
      <c r="DN20" s="176"/>
      <c r="DO20" s="176">
        <v>0</v>
      </c>
      <c r="DP20" s="176"/>
      <c r="DQ20" s="176"/>
      <c r="DR20" s="176"/>
      <c r="DS20" s="176"/>
      <c r="DT20" s="176"/>
      <c r="DU20" s="176"/>
      <c r="DV20" s="176"/>
      <c r="DW20" s="176"/>
      <c r="DX20" s="176"/>
      <c r="DY20" s="176"/>
      <c r="DZ20" s="176"/>
      <c r="EA20" s="176"/>
      <c r="EB20" s="176">
        <v>0</v>
      </c>
      <c r="EC20" s="176"/>
      <c r="ED20" s="176"/>
      <c r="EE20" s="176"/>
      <c r="EF20" s="176"/>
      <c r="EG20" s="176"/>
      <c r="EH20" s="176">
        <v>0</v>
      </c>
      <c r="EI20" s="176"/>
      <c r="EJ20" s="176"/>
      <c r="EK20" s="176"/>
      <c r="EL20" s="176"/>
      <c r="EM20" s="176">
        <v>0</v>
      </c>
      <c r="EN20" s="176"/>
      <c r="EO20" s="176"/>
      <c r="EP20" s="176">
        <v>0</v>
      </c>
      <c r="EQ20" s="176"/>
      <c r="ER20" s="176"/>
      <c r="ES20" s="176"/>
      <c r="ET20" s="176"/>
      <c r="EU20" s="176"/>
      <c r="EV20" s="176"/>
      <c r="EW20" s="176">
        <v>0</v>
      </c>
      <c r="EX20" s="176"/>
      <c r="EY20" s="176"/>
      <c r="EZ20" s="350"/>
      <c r="FA20" s="206">
        <f t="shared" si="0"/>
        <v>18000</v>
      </c>
      <c r="FB20" s="206">
        <f t="shared" si="1"/>
        <v>92000</v>
      </c>
    </row>
    <row r="21" spans="1:158" s="661" customFormat="1" ht="36">
      <c r="A21" s="658">
        <v>10</v>
      </c>
      <c r="B21" s="658" t="s">
        <v>7238</v>
      </c>
      <c r="C21" s="136" t="s">
        <v>7239</v>
      </c>
      <c r="D21" s="141">
        <v>21</v>
      </c>
      <c r="E21" s="136">
        <v>34</v>
      </c>
      <c r="F21" s="659" t="s">
        <v>7240</v>
      </c>
      <c r="G21" s="658" t="s">
        <v>7241</v>
      </c>
      <c r="H21" s="136" t="s">
        <v>7242</v>
      </c>
      <c r="I21" s="658" t="s">
        <v>7243</v>
      </c>
      <c r="J21" s="136">
        <v>24</v>
      </c>
      <c r="K21" s="658" t="s">
        <v>7244</v>
      </c>
      <c r="L21" s="658" t="s">
        <v>1545</v>
      </c>
      <c r="M21" s="658" t="s">
        <v>4000</v>
      </c>
      <c r="N21" s="660">
        <v>389000</v>
      </c>
      <c r="O21" s="658" t="s">
        <v>3094</v>
      </c>
      <c r="P21" s="136">
        <v>79</v>
      </c>
      <c r="Q21" s="323">
        <v>0</v>
      </c>
      <c r="R21" s="323"/>
      <c r="S21" s="323">
        <v>20000</v>
      </c>
      <c r="T21" s="323">
        <v>0</v>
      </c>
      <c r="U21" s="323">
        <v>5000</v>
      </c>
      <c r="V21" s="323"/>
      <c r="W21" s="323"/>
      <c r="X21" s="323"/>
      <c r="Y21" s="323"/>
      <c r="Z21" s="323"/>
      <c r="AA21" s="323"/>
      <c r="AB21" s="323"/>
      <c r="AC21" s="323"/>
      <c r="AD21" s="323"/>
      <c r="AE21" s="323">
        <v>10000</v>
      </c>
      <c r="AF21" s="323"/>
      <c r="AG21" s="323">
        <v>80000</v>
      </c>
      <c r="AH21" s="323"/>
      <c r="AI21" s="323"/>
      <c r="AJ21" s="323">
        <v>15000</v>
      </c>
      <c r="AK21" s="323"/>
      <c r="AL21" s="323">
        <v>100000</v>
      </c>
      <c r="AM21" s="323"/>
      <c r="AN21" s="323"/>
      <c r="AO21" s="323"/>
      <c r="AP21" s="323"/>
      <c r="AQ21" s="323"/>
      <c r="AR21" s="323"/>
      <c r="AS21" s="323"/>
      <c r="AT21" s="323">
        <v>0</v>
      </c>
      <c r="AU21" s="323"/>
      <c r="AV21" s="323"/>
      <c r="AW21" s="323"/>
      <c r="AX21" s="323"/>
      <c r="AY21" s="323"/>
      <c r="AZ21" s="323"/>
      <c r="BA21" s="323"/>
      <c r="BB21" s="323">
        <v>0</v>
      </c>
      <c r="BC21" s="323"/>
      <c r="BD21" s="323">
        <v>50000</v>
      </c>
      <c r="BE21" s="323">
        <v>0</v>
      </c>
      <c r="BF21" s="323">
        <v>0</v>
      </c>
      <c r="BG21" s="323"/>
      <c r="BH21" s="323">
        <v>0</v>
      </c>
      <c r="BI21" s="323"/>
      <c r="BJ21" s="323">
        <v>0</v>
      </c>
      <c r="BK21" s="323"/>
      <c r="BL21" s="323">
        <v>0</v>
      </c>
      <c r="BM21" s="323"/>
      <c r="BN21" s="323">
        <v>0</v>
      </c>
      <c r="BO21" s="323"/>
      <c r="BP21" s="323">
        <v>30000</v>
      </c>
      <c r="BQ21" s="323"/>
      <c r="BR21" s="323"/>
      <c r="BS21" s="323"/>
      <c r="BT21" s="323"/>
      <c r="BU21" s="323"/>
      <c r="BV21" s="323">
        <v>0</v>
      </c>
      <c r="BW21" s="323"/>
      <c r="BX21" s="323">
        <v>0</v>
      </c>
      <c r="BY21" s="323"/>
      <c r="BZ21" s="323"/>
      <c r="CA21" s="323"/>
      <c r="CB21" s="323">
        <v>0</v>
      </c>
      <c r="CC21" s="323">
        <v>0</v>
      </c>
      <c r="CD21" s="323">
        <v>40000</v>
      </c>
      <c r="CE21" s="323">
        <v>0</v>
      </c>
      <c r="CF21" s="323"/>
      <c r="CG21" s="323"/>
      <c r="CH21" s="323">
        <v>0</v>
      </c>
      <c r="CI21" s="323">
        <v>0</v>
      </c>
      <c r="CJ21" s="323">
        <v>0</v>
      </c>
      <c r="CK21" s="323"/>
      <c r="CL21" s="323">
        <v>30000</v>
      </c>
      <c r="CM21" s="323"/>
      <c r="CN21" s="323">
        <v>0</v>
      </c>
      <c r="CO21" s="323"/>
      <c r="CP21" s="323">
        <v>0</v>
      </c>
      <c r="CQ21" s="323"/>
      <c r="CR21" s="323">
        <v>0</v>
      </c>
      <c r="CS21" s="323"/>
      <c r="CT21" s="323">
        <v>0</v>
      </c>
      <c r="CU21" s="323"/>
      <c r="CV21" s="323">
        <v>4000</v>
      </c>
      <c r="CW21" s="323">
        <v>0</v>
      </c>
      <c r="CX21" s="323">
        <v>0</v>
      </c>
      <c r="CY21" s="323"/>
      <c r="CZ21" s="323">
        <v>0</v>
      </c>
      <c r="DA21" s="323"/>
      <c r="DB21" s="323"/>
      <c r="DC21" s="323"/>
      <c r="DD21" s="323">
        <v>0</v>
      </c>
      <c r="DE21" s="323"/>
      <c r="DF21" s="323"/>
      <c r="DG21" s="323"/>
      <c r="DH21" s="323"/>
      <c r="DI21" s="566"/>
      <c r="DJ21" s="323"/>
      <c r="DK21" s="323"/>
      <c r="DL21" s="323"/>
      <c r="DM21" s="323"/>
      <c r="DN21" s="323"/>
      <c r="DO21" s="323">
        <v>0</v>
      </c>
      <c r="DP21" s="323"/>
      <c r="DQ21" s="323"/>
      <c r="DR21" s="323"/>
      <c r="DS21" s="323"/>
      <c r="DT21" s="323"/>
      <c r="DU21" s="323"/>
      <c r="DV21" s="323"/>
      <c r="DW21" s="323"/>
      <c r="DX21" s="323"/>
      <c r="DY21" s="323"/>
      <c r="DZ21" s="323"/>
      <c r="EA21" s="323"/>
      <c r="EB21" s="323">
        <v>0</v>
      </c>
      <c r="EC21" s="323"/>
      <c r="ED21" s="323"/>
      <c r="EE21" s="323"/>
      <c r="EF21" s="323"/>
      <c r="EG21" s="323"/>
      <c r="EH21" s="323">
        <v>0</v>
      </c>
      <c r="EI21" s="323"/>
      <c r="EJ21" s="323"/>
      <c r="EK21" s="323"/>
      <c r="EL21" s="323"/>
      <c r="EM21" s="323">
        <v>0</v>
      </c>
      <c r="EN21" s="323"/>
      <c r="EO21" s="323"/>
      <c r="EP21" s="323">
        <v>0</v>
      </c>
      <c r="EQ21" s="323">
        <v>5000</v>
      </c>
      <c r="ER21" s="323">
        <v>0</v>
      </c>
      <c r="ES21" s="323"/>
      <c r="ET21" s="323"/>
      <c r="EU21" s="323"/>
      <c r="EV21" s="323"/>
      <c r="EW21" s="323">
        <v>0</v>
      </c>
      <c r="EX21" s="323"/>
      <c r="EY21" s="323"/>
      <c r="EZ21" s="323"/>
      <c r="FA21" s="454">
        <f t="shared" si="0"/>
        <v>0</v>
      </c>
      <c r="FB21" s="454">
        <f t="shared" si="1"/>
        <v>389000</v>
      </c>
    </row>
    <row r="22" spans="1:158" s="152" customFormat="1" ht="60">
      <c r="A22" s="136">
        <v>11</v>
      </c>
      <c r="B22" s="136" t="s">
        <v>7219</v>
      </c>
      <c r="C22" s="136" t="s">
        <v>7245</v>
      </c>
      <c r="D22" s="141">
        <v>22</v>
      </c>
      <c r="E22" s="136">
        <v>32</v>
      </c>
      <c r="F22" s="151" t="s">
        <v>7246</v>
      </c>
      <c r="G22" s="136" t="s">
        <v>7247</v>
      </c>
      <c r="H22" s="136" t="s">
        <v>7248</v>
      </c>
      <c r="I22" s="136" t="s">
        <v>7249</v>
      </c>
      <c r="J22" s="136">
        <v>36</v>
      </c>
      <c r="K22" s="136" t="s">
        <v>7250</v>
      </c>
      <c r="L22" s="136" t="s">
        <v>7251</v>
      </c>
      <c r="M22" s="136" t="s">
        <v>10</v>
      </c>
      <c r="N22" s="138">
        <v>5082000</v>
      </c>
      <c r="O22" s="136" t="s">
        <v>3065</v>
      </c>
      <c r="P22" s="136">
        <v>96</v>
      </c>
      <c r="Q22" s="176">
        <v>0</v>
      </c>
      <c r="R22" s="176"/>
      <c r="S22" s="176">
        <v>80000</v>
      </c>
      <c r="T22" s="176">
        <v>30000</v>
      </c>
      <c r="U22" s="176"/>
      <c r="V22" s="176"/>
      <c r="W22" s="176">
        <v>400000</v>
      </c>
      <c r="X22" s="176">
        <v>150000</v>
      </c>
      <c r="Y22" s="176">
        <v>100000</v>
      </c>
      <c r="Z22" s="176"/>
      <c r="AA22" s="176"/>
      <c r="AB22" s="176"/>
      <c r="AC22" s="176"/>
      <c r="AD22" s="233"/>
      <c r="AE22" s="176"/>
      <c r="AF22" s="176"/>
      <c r="AG22" s="176">
        <v>0</v>
      </c>
      <c r="AH22" s="176"/>
      <c r="AI22" s="176"/>
      <c r="AJ22" s="176">
        <v>600000</v>
      </c>
      <c r="AK22" s="176">
        <v>310000</v>
      </c>
      <c r="AL22" s="176">
        <v>0</v>
      </c>
      <c r="AM22" s="176"/>
      <c r="AN22" s="176"/>
      <c r="AO22" s="176"/>
      <c r="AP22" s="176">
        <v>150000</v>
      </c>
      <c r="AQ22" s="176">
        <v>90000</v>
      </c>
      <c r="AR22" s="176">
        <v>30000</v>
      </c>
      <c r="AS22" s="176">
        <v>170000</v>
      </c>
      <c r="AT22" s="176">
        <v>200000</v>
      </c>
      <c r="AU22" s="176">
        <v>150000</v>
      </c>
      <c r="AV22" s="176">
        <v>210000</v>
      </c>
      <c r="AW22" s="350">
        <v>153600</v>
      </c>
      <c r="AX22" s="176"/>
      <c r="AY22" s="176"/>
      <c r="AZ22" s="176">
        <v>45000</v>
      </c>
      <c r="BA22" s="176">
        <v>20000</v>
      </c>
      <c r="BB22" s="176">
        <v>150000</v>
      </c>
      <c r="BC22" s="176">
        <v>180000</v>
      </c>
      <c r="BD22" s="176">
        <v>0</v>
      </c>
      <c r="BE22" s="176">
        <v>0</v>
      </c>
      <c r="BF22" s="176">
        <v>0</v>
      </c>
      <c r="BG22" s="176"/>
      <c r="BH22" s="176">
        <v>80000</v>
      </c>
      <c r="BI22" s="176">
        <v>57400</v>
      </c>
      <c r="BJ22" s="176">
        <v>130000</v>
      </c>
      <c r="BK22" s="176">
        <v>20000</v>
      </c>
      <c r="BL22" s="176">
        <v>400000</v>
      </c>
      <c r="BM22" s="176">
        <v>200000</v>
      </c>
      <c r="BN22" s="176">
        <v>15000</v>
      </c>
      <c r="BO22" s="649">
        <v>15000</v>
      </c>
      <c r="BP22" s="176">
        <v>150000</v>
      </c>
      <c r="BQ22" s="176">
        <v>100000</v>
      </c>
      <c r="BR22" s="176"/>
      <c r="BS22" s="176"/>
      <c r="BT22" s="176"/>
      <c r="BU22" s="176">
        <v>60000</v>
      </c>
      <c r="BV22" s="176">
        <v>60000</v>
      </c>
      <c r="BW22" s="176">
        <v>30000</v>
      </c>
      <c r="BX22" s="176">
        <v>0</v>
      </c>
      <c r="BY22" s="176"/>
      <c r="BZ22" s="176"/>
      <c r="CA22" s="176"/>
      <c r="CB22" s="176">
        <v>100000</v>
      </c>
      <c r="CC22" s="176">
        <v>0</v>
      </c>
      <c r="CD22" s="176">
        <v>200000</v>
      </c>
      <c r="CE22" s="176">
        <v>70000</v>
      </c>
      <c r="CF22" s="176">
        <v>160000</v>
      </c>
      <c r="CG22" s="176">
        <v>168200</v>
      </c>
      <c r="CH22" s="176">
        <v>0</v>
      </c>
      <c r="CI22" s="176">
        <v>90000</v>
      </c>
      <c r="CJ22" s="176">
        <v>90000</v>
      </c>
      <c r="CK22" s="176">
        <v>90000</v>
      </c>
      <c r="CL22" s="176"/>
      <c r="CM22" s="176"/>
      <c r="CN22" s="176">
        <v>500000</v>
      </c>
      <c r="CO22" s="233">
        <v>377000</v>
      </c>
      <c r="CP22" s="176">
        <v>350000</v>
      </c>
      <c r="CQ22" s="176">
        <v>169600</v>
      </c>
      <c r="CR22" s="176">
        <v>140000</v>
      </c>
      <c r="CS22" s="176"/>
      <c r="CT22" s="176">
        <v>0</v>
      </c>
      <c r="CU22" s="176"/>
      <c r="CV22" s="176">
        <v>30000</v>
      </c>
      <c r="CW22" s="350">
        <v>4000</v>
      </c>
      <c r="CX22" s="176">
        <v>0</v>
      </c>
      <c r="CY22" s="176"/>
      <c r="CZ22" s="176">
        <v>0</v>
      </c>
      <c r="DA22" s="350"/>
      <c r="DB22" s="176">
        <v>2000</v>
      </c>
      <c r="DC22" s="176">
        <v>2000</v>
      </c>
      <c r="DD22" s="176">
        <v>0</v>
      </c>
      <c r="DE22" s="176"/>
      <c r="DF22" s="176">
        <v>150000</v>
      </c>
      <c r="DG22" s="176">
        <v>30000</v>
      </c>
      <c r="DH22" s="176">
        <v>50000</v>
      </c>
      <c r="DI22" s="327">
        <v>20000</v>
      </c>
      <c r="DJ22" s="176"/>
      <c r="DK22" s="176"/>
      <c r="DL22" s="176"/>
      <c r="DM22" s="176"/>
      <c r="DN22" s="176"/>
      <c r="DO22" s="176">
        <v>0</v>
      </c>
      <c r="DP22" s="176"/>
      <c r="DQ22" s="176"/>
      <c r="DR22" s="176"/>
      <c r="DS22" s="176"/>
      <c r="DT22" s="176"/>
      <c r="DU22" s="176"/>
      <c r="DV22" s="176"/>
      <c r="DW22" s="176"/>
      <c r="DX22" s="176">
        <v>120000</v>
      </c>
      <c r="DY22" s="176">
        <v>13600</v>
      </c>
      <c r="DZ22" s="176">
        <v>60000</v>
      </c>
      <c r="EA22" s="176">
        <v>50000</v>
      </c>
      <c r="EB22" s="176">
        <v>100000</v>
      </c>
      <c r="EC22" s="233">
        <v>10000</v>
      </c>
      <c r="ED22" s="176">
        <v>40000</v>
      </c>
      <c r="EE22" s="176">
        <v>10000</v>
      </c>
      <c r="EF22" s="176">
        <v>40000</v>
      </c>
      <c r="EG22" s="176">
        <v>15000</v>
      </c>
      <c r="EH22" s="176">
        <v>20000</v>
      </c>
      <c r="EI22" s="176"/>
      <c r="EJ22" s="176">
        <v>30000</v>
      </c>
      <c r="EK22" s="176"/>
      <c r="EL22" s="176"/>
      <c r="EM22" s="176">
        <v>0</v>
      </c>
      <c r="EN22" s="176"/>
      <c r="EO22" s="176"/>
      <c r="EP22" s="176">
        <v>0</v>
      </c>
      <c r="EQ22" s="176">
        <v>20000</v>
      </c>
      <c r="ER22" s="176">
        <v>0</v>
      </c>
      <c r="ES22" s="176"/>
      <c r="ET22" s="176"/>
      <c r="EU22" s="176">
        <v>50000</v>
      </c>
      <c r="EV22" s="176">
        <v>40000</v>
      </c>
      <c r="EW22" s="176">
        <v>40000</v>
      </c>
      <c r="EX22" s="176">
        <v>22000</v>
      </c>
      <c r="EY22" s="176">
        <v>20000</v>
      </c>
      <c r="EZ22" s="350">
        <v>20000</v>
      </c>
      <c r="FA22" s="206">
        <f t="shared" si="0"/>
        <v>2617400</v>
      </c>
      <c r="FB22" s="206">
        <f t="shared" si="1"/>
        <v>2464600</v>
      </c>
    </row>
    <row r="23" spans="1:158" s="152" customFormat="1" ht="48">
      <c r="A23" s="136">
        <v>12</v>
      </c>
      <c r="B23" s="136" t="s">
        <v>7252</v>
      </c>
      <c r="C23" s="136" t="s">
        <v>7253</v>
      </c>
      <c r="D23" s="154">
        <v>23</v>
      </c>
      <c r="E23" s="136">
        <v>33</v>
      </c>
      <c r="F23" s="151" t="s">
        <v>7254</v>
      </c>
      <c r="G23" s="136" t="s">
        <v>7255</v>
      </c>
      <c r="H23" s="136" t="s">
        <v>7256</v>
      </c>
      <c r="I23" s="136" t="s">
        <v>7257</v>
      </c>
      <c r="J23" s="136">
        <v>36</v>
      </c>
      <c r="K23" s="136" t="s">
        <v>7258</v>
      </c>
      <c r="L23" s="136" t="s">
        <v>1931</v>
      </c>
      <c r="M23" s="136" t="s">
        <v>10</v>
      </c>
      <c r="N23" s="138">
        <v>1047000</v>
      </c>
      <c r="O23" s="136" t="s">
        <v>3097</v>
      </c>
      <c r="P23" s="136">
        <v>81</v>
      </c>
      <c r="Q23" s="176">
        <v>0</v>
      </c>
      <c r="R23" s="176"/>
      <c r="S23" s="176"/>
      <c r="T23" s="176"/>
      <c r="U23" s="176"/>
      <c r="V23" s="176"/>
      <c r="W23" s="176"/>
      <c r="X23" s="176"/>
      <c r="Y23" s="176">
        <v>100000</v>
      </c>
      <c r="Z23" s="176">
        <v>100000</v>
      </c>
      <c r="AA23" s="176"/>
      <c r="AB23" s="176"/>
      <c r="AC23" s="176"/>
      <c r="AD23" s="233"/>
      <c r="AE23" s="176">
        <v>25000</v>
      </c>
      <c r="AF23" s="176">
        <v>20000</v>
      </c>
      <c r="AG23" s="176">
        <v>80000</v>
      </c>
      <c r="AH23" s="176"/>
      <c r="AI23" s="176"/>
      <c r="AJ23" s="176">
        <v>100000</v>
      </c>
      <c r="AK23" s="176">
        <v>30000</v>
      </c>
      <c r="AL23" s="176">
        <v>100000</v>
      </c>
      <c r="AM23" s="176">
        <v>100000</v>
      </c>
      <c r="AN23" s="176"/>
      <c r="AO23" s="176"/>
      <c r="AP23" s="176"/>
      <c r="AQ23" s="176"/>
      <c r="AR23" s="176"/>
      <c r="AS23" s="176"/>
      <c r="AT23" s="176">
        <v>0</v>
      </c>
      <c r="AU23" s="176"/>
      <c r="AV23" s="176">
        <v>42000</v>
      </c>
      <c r="AW23" s="350">
        <v>20000</v>
      </c>
      <c r="AX23" s="176"/>
      <c r="AY23" s="176"/>
      <c r="AZ23" s="176"/>
      <c r="BA23" s="176"/>
      <c r="BB23" s="176">
        <v>0</v>
      </c>
      <c r="BC23" s="176"/>
      <c r="BD23" s="176">
        <v>0</v>
      </c>
      <c r="BE23" s="176">
        <v>0</v>
      </c>
      <c r="BF23" s="176">
        <v>0</v>
      </c>
      <c r="BG23" s="176"/>
      <c r="BH23" s="176">
        <v>0</v>
      </c>
      <c r="BI23" s="176"/>
      <c r="BJ23" s="176">
        <v>0</v>
      </c>
      <c r="BK23" s="176"/>
      <c r="BL23" s="176">
        <v>150000</v>
      </c>
      <c r="BM23" s="176">
        <v>60000</v>
      </c>
      <c r="BN23" s="176">
        <v>0</v>
      </c>
      <c r="BO23" s="233"/>
      <c r="BP23" s="176"/>
      <c r="BQ23" s="176"/>
      <c r="BR23" s="176">
        <v>12000</v>
      </c>
      <c r="BS23" s="176">
        <v>6000</v>
      </c>
      <c r="BT23" s="176"/>
      <c r="BU23" s="176"/>
      <c r="BV23" s="176">
        <v>0</v>
      </c>
      <c r="BW23" s="176"/>
      <c r="BX23" s="176">
        <v>0</v>
      </c>
      <c r="BY23" s="176"/>
      <c r="BZ23" s="176">
        <v>50000</v>
      </c>
      <c r="CA23" s="176"/>
      <c r="CB23" s="176">
        <v>50000</v>
      </c>
      <c r="CC23" s="176">
        <v>40000</v>
      </c>
      <c r="CD23" s="176">
        <v>150000</v>
      </c>
      <c r="CE23" s="176">
        <v>130000</v>
      </c>
      <c r="CF23" s="176"/>
      <c r="CG23" s="176"/>
      <c r="CH23" s="176">
        <v>0</v>
      </c>
      <c r="CI23" s="176">
        <v>0</v>
      </c>
      <c r="CJ23" s="176">
        <v>0</v>
      </c>
      <c r="CK23" s="176"/>
      <c r="CL23" s="176">
        <v>25000</v>
      </c>
      <c r="CM23" s="176"/>
      <c r="CN23" s="176">
        <v>0</v>
      </c>
      <c r="CO23" s="176"/>
      <c r="CP23" s="176">
        <v>0</v>
      </c>
      <c r="CQ23" s="176"/>
      <c r="CR23" s="176">
        <v>90000</v>
      </c>
      <c r="CS23" s="176">
        <v>30000</v>
      </c>
      <c r="CT23" s="176">
        <v>0</v>
      </c>
      <c r="CU23" s="176"/>
      <c r="CV23" s="176"/>
      <c r="CW23" s="350"/>
      <c r="CX23" s="176">
        <v>0</v>
      </c>
      <c r="CY23" s="176"/>
      <c r="CZ23" s="176">
        <v>60000</v>
      </c>
      <c r="DA23" s="350">
        <v>0</v>
      </c>
      <c r="DB23" s="176"/>
      <c r="DC23" s="176"/>
      <c r="DD23" s="176">
        <v>0</v>
      </c>
      <c r="DE23" s="176"/>
      <c r="DF23" s="176"/>
      <c r="DG23" s="176"/>
      <c r="DH23" s="176"/>
      <c r="DI23" s="327"/>
      <c r="DJ23" s="176"/>
      <c r="DK23" s="176"/>
      <c r="DL23" s="176"/>
      <c r="DM23" s="176"/>
      <c r="DN23" s="176"/>
      <c r="DO23" s="176">
        <v>0</v>
      </c>
      <c r="DP23" s="176"/>
      <c r="DQ23" s="176"/>
      <c r="DR23" s="176"/>
      <c r="DS23" s="176"/>
      <c r="DT23" s="176"/>
      <c r="DU23" s="176"/>
      <c r="DV23" s="176"/>
      <c r="DW23" s="176"/>
      <c r="DX23" s="176"/>
      <c r="DY23" s="176"/>
      <c r="DZ23" s="176"/>
      <c r="EA23" s="176"/>
      <c r="EB23" s="176">
        <v>0</v>
      </c>
      <c r="EC23" s="176"/>
      <c r="ED23" s="176"/>
      <c r="EE23" s="176"/>
      <c r="EF23" s="176"/>
      <c r="EG23" s="176"/>
      <c r="EH23" s="176">
        <v>3000</v>
      </c>
      <c r="EI23" s="176">
        <v>3000</v>
      </c>
      <c r="EJ23" s="176">
        <v>10000</v>
      </c>
      <c r="EK23" s="176"/>
      <c r="EL23" s="176"/>
      <c r="EM23" s="176">
        <v>0</v>
      </c>
      <c r="EN23" s="176"/>
      <c r="EO23" s="176"/>
      <c r="EP23" s="176">
        <v>0</v>
      </c>
      <c r="EQ23" s="176"/>
      <c r="ER23" s="176"/>
      <c r="ES23" s="176"/>
      <c r="ET23" s="176"/>
      <c r="EU23" s="176"/>
      <c r="EV23" s="176"/>
      <c r="EW23" s="176">
        <v>0</v>
      </c>
      <c r="EX23" s="176"/>
      <c r="EY23" s="176"/>
      <c r="EZ23" s="350"/>
      <c r="FA23" s="206">
        <f t="shared" si="0"/>
        <v>539000</v>
      </c>
      <c r="FB23" s="206">
        <f t="shared" si="1"/>
        <v>508000</v>
      </c>
    </row>
    <row r="24" spans="1:158" s="152" customFormat="1" ht="36">
      <c r="A24" s="136">
        <v>13</v>
      </c>
      <c r="B24" s="136" t="s">
        <v>7226</v>
      </c>
      <c r="C24" s="136" t="s">
        <v>7259</v>
      </c>
      <c r="D24" s="141">
        <v>24</v>
      </c>
      <c r="E24" s="136">
        <v>34</v>
      </c>
      <c r="F24" s="151" t="s">
        <v>7260</v>
      </c>
      <c r="G24" s="136" t="s">
        <v>7261</v>
      </c>
      <c r="H24" s="136" t="s">
        <v>7262</v>
      </c>
      <c r="I24" s="136" t="s">
        <v>7263</v>
      </c>
      <c r="J24" s="136">
        <v>24</v>
      </c>
      <c r="K24" s="136" t="s">
        <v>7264</v>
      </c>
      <c r="L24" s="136" t="s">
        <v>1545</v>
      </c>
      <c r="M24" s="136" t="s">
        <v>10</v>
      </c>
      <c r="N24" s="138">
        <v>1347500</v>
      </c>
      <c r="O24" s="136" t="s">
        <v>3123</v>
      </c>
      <c r="P24" s="136">
        <v>106</v>
      </c>
      <c r="Q24" s="176">
        <v>50000</v>
      </c>
      <c r="R24" s="176">
        <v>5000</v>
      </c>
      <c r="S24" s="176"/>
      <c r="T24" s="176"/>
      <c r="U24" s="176"/>
      <c r="V24" s="176"/>
      <c r="W24" s="176"/>
      <c r="X24" s="176"/>
      <c r="Y24" s="176"/>
      <c r="Z24" s="176"/>
      <c r="AA24" s="176"/>
      <c r="AB24" s="176"/>
      <c r="AC24" s="176"/>
      <c r="AD24" s="233"/>
      <c r="AE24" s="176"/>
      <c r="AF24" s="176"/>
      <c r="AG24" s="176">
        <v>80000</v>
      </c>
      <c r="AH24" s="176">
        <v>80000</v>
      </c>
      <c r="AI24" s="176"/>
      <c r="AJ24" s="176">
        <v>100000</v>
      </c>
      <c r="AK24" s="176">
        <v>71800</v>
      </c>
      <c r="AL24" s="176">
        <v>100000</v>
      </c>
      <c r="AM24" s="176">
        <v>100000</v>
      </c>
      <c r="AN24" s="176"/>
      <c r="AO24" s="176"/>
      <c r="AP24" s="176"/>
      <c r="AQ24" s="176"/>
      <c r="AR24" s="176"/>
      <c r="AS24" s="176"/>
      <c r="AT24" s="176">
        <v>0</v>
      </c>
      <c r="AU24" s="176"/>
      <c r="AV24" s="176">
        <v>30000</v>
      </c>
      <c r="AW24" s="350"/>
      <c r="AX24" s="176"/>
      <c r="AY24" s="176"/>
      <c r="AZ24" s="176"/>
      <c r="BA24" s="176"/>
      <c r="BB24" s="176">
        <v>0</v>
      </c>
      <c r="BC24" s="176"/>
      <c r="BD24" s="176">
        <v>70000</v>
      </c>
      <c r="BE24" s="176">
        <v>70000</v>
      </c>
      <c r="BF24" s="176">
        <v>0</v>
      </c>
      <c r="BG24" s="176"/>
      <c r="BH24" s="176">
        <v>2500</v>
      </c>
      <c r="BI24" s="176">
        <v>2500</v>
      </c>
      <c r="BJ24" s="176">
        <v>200000</v>
      </c>
      <c r="BK24" s="176">
        <v>80000</v>
      </c>
      <c r="BL24" s="176">
        <v>0</v>
      </c>
      <c r="BM24" s="176"/>
      <c r="BN24" s="176">
        <v>10000</v>
      </c>
      <c r="BO24" s="233">
        <v>12000</v>
      </c>
      <c r="BP24" s="176"/>
      <c r="BQ24" s="176"/>
      <c r="BR24" s="176"/>
      <c r="BS24" s="176"/>
      <c r="BT24" s="176"/>
      <c r="BU24" s="176"/>
      <c r="BV24" s="176">
        <v>0</v>
      </c>
      <c r="BW24" s="176"/>
      <c r="BX24" s="176">
        <v>0</v>
      </c>
      <c r="BY24" s="176"/>
      <c r="BZ24" s="176">
        <v>30000</v>
      </c>
      <c r="CA24" s="176"/>
      <c r="CB24" s="176">
        <v>0</v>
      </c>
      <c r="CC24" s="176">
        <v>0</v>
      </c>
      <c r="CD24" s="176">
        <v>30000</v>
      </c>
      <c r="CE24" s="176">
        <v>0</v>
      </c>
      <c r="CF24" s="176"/>
      <c r="CG24" s="176"/>
      <c r="CH24" s="176">
        <v>0</v>
      </c>
      <c r="CI24" s="176">
        <v>0</v>
      </c>
      <c r="CJ24" s="176">
        <v>0</v>
      </c>
      <c r="CK24" s="176"/>
      <c r="CL24" s="176">
        <v>30000</v>
      </c>
      <c r="CM24" s="176"/>
      <c r="CN24" s="176">
        <v>0</v>
      </c>
      <c r="CO24" s="176"/>
      <c r="CP24" s="176">
        <v>0</v>
      </c>
      <c r="CQ24" s="176"/>
      <c r="CR24" s="176">
        <v>60000</v>
      </c>
      <c r="CS24" s="176">
        <v>60000</v>
      </c>
      <c r="CT24" s="176">
        <v>500000</v>
      </c>
      <c r="CU24" s="176">
        <v>593000</v>
      </c>
      <c r="CV24" s="176"/>
      <c r="CW24" s="350"/>
      <c r="CX24" s="176">
        <v>15000</v>
      </c>
      <c r="CY24" s="176"/>
      <c r="CZ24" s="176">
        <v>0</v>
      </c>
      <c r="DA24" s="350"/>
      <c r="DB24" s="176"/>
      <c r="DC24" s="176"/>
      <c r="DD24" s="176">
        <v>0</v>
      </c>
      <c r="DE24" s="176"/>
      <c r="DF24" s="176"/>
      <c r="DG24" s="176"/>
      <c r="DH24" s="176"/>
      <c r="DI24" s="327"/>
      <c r="DJ24" s="176"/>
      <c r="DK24" s="176"/>
      <c r="DL24" s="176"/>
      <c r="DM24" s="176"/>
      <c r="DN24" s="176"/>
      <c r="DO24" s="176">
        <v>0</v>
      </c>
      <c r="DP24" s="176"/>
      <c r="DQ24" s="176"/>
      <c r="DR24" s="176"/>
      <c r="DS24" s="176"/>
      <c r="DT24" s="176"/>
      <c r="DU24" s="176"/>
      <c r="DV24" s="176"/>
      <c r="DW24" s="176"/>
      <c r="DX24" s="176"/>
      <c r="DY24" s="176"/>
      <c r="DZ24" s="176"/>
      <c r="EA24" s="176"/>
      <c r="EB24" s="176">
        <v>40000</v>
      </c>
      <c r="EC24" s="233">
        <v>15000</v>
      </c>
      <c r="ED24" s="176"/>
      <c r="EE24" s="176"/>
      <c r="EF24" s="176"/>
      <c r="EG24" s="176"/>
      <c r="EH24" s="176">
        <v>0</v>
      </c>
      <c r="EI24" s="176"/>
      <c r="EJ24" s="176"/>
      <c r="EK24" s="176"/>
      <c r="EL24" s="176"/>
      <c r="EM24" s="176">
        <v>0</v>
      </c>
      <c r="EN24" s="176"/>
      <c r="EO24" s="176"/>
      <c r="EP24" s="176">
        <v>0</v>
      </c>
      <c r="EQ24" s="176"/>
      <c r="ER24" s="176"/>
      <c r="ES24" s="176"/>
      <c r="ET24" s="176"/>
      <c r="EU24" s="176"/>
      <c r="EV24" s="176"/>
      <c r="EW24" s="176">
        <v>0</v>
      </c>
      <c r="EX24" s="176"/>
      <c r="EY24" s="176"/>
      <c r="EZ24" s="350"/>
      <c r="FA24" s="206">
        <f t="shared" si="0"/>
        <v>1089300</v>
      </c>
      <c r="FB24" s="206">
        <f t="shared" si="1"/>
        <v>258200</v>
      </c>
    </row>
    <row r="25" spans="1:158" s="152" customFormat="1" ht="60">
      <c r="A25" s="136">
        <v>14</v>
      </c>
      <c r="B25" s="136" t="s">
        <v>7232</v>
      </c>
      <c r="C25" s="136" t="s">
        <v>7265</v>
      </c>
      <c r="D25" s="141">
        <v>26</v>
      </c>
      <c r="E25" s="136">
        <v>38</v>
      </c>
      <c r="F25" s="151" t="s">
        <v>7266</v>
      </c>
      <c r="G25" s="136" t="s">
        <v>7267</v>
      </c>
      <c r="H25" s="136" t="s">
        <v>7268</v>
      </c>
      <c r="I25" s="136" t="s">
        <v>7269</v>
      </c>
      <c r="J25" s="136">
        <v>36</v>
      </c>
      <c r="K25" s="136" t="s">
        <v>7270</v>
      </c>
      <c r="L25" s="136" t="s">
        <v>7271</v>
      </c>
      <c r="M25" s="136" t="s">
        <v>10</v>
      </c>
      <c r="N25" s="138">
        <v>5699200</v>
      </c>
      <c r="O25" s="136" t="s">
        <v>3056</v>
      </c>
      <c r="P25" s="136">
        <v>119</v>
      </c>
      <c r="Q25" s="176">
        <v>50000</v>
      </c>
      <c r="R25" s="176">
        <v>29940</v>
      </c>
      <c r="S25" s="176"/>
      <c r="T25" s="176"/>
      <c r="U25" s="176"/>
      <c r="V25" s="176"/>
      <c r="W25" s="176">
        <v>200000</v>
      </c>
      <c r="X25" s="176">
        <v>121560</v>
      </c>
      <c r="Y25" s="176">
        <v>300000</v>
      </c>
      <c r="Z25" s="176">
        <v>60480</v>
      </c>
      <c r="AA25" s="176">
        <v>70000</v>
      </c>
      <c r="AB25" s="176">
        <v>16320</v>
      </c>
      <c r="AC25" s="176"/>
      <c r="AD25" s="233"/>
      <c r="AE25" s="176"/>
      <c r="AF25" s="176"/>
      <c r="AG25" s="176">
        <v>200000</v>
      </c>
      <c r="AH25" s="176">
        <v>41640</v>
      </c>
      <c r="AI25" s="176"/>
      <c r="AJ25" s="176">
        <v>150000</v>
      </c>
      <c r="AK25" s="176">
        <v>73260</v>
      </c>
      <c r="AL25" s="176">
        <v>130000</v>
      </c>
      <c r="AM25" s="176">
        <v>129600</v>
      </c>
      <c r="AN25" s="176"/>
      <c r="AO25" s="176"/>
      <c r="AP25" s="176">
        <v>240000</v>
      </c>
      <c r="AQ25" s="176">
        <v>43200</v>
      </c>
      <c r="AR25" s="176"/>
      <c r="AS25" s="176">
        <v>150000</v>
      </c>
      <c r="AT25" s="176">
        <v>150000</v>
      </c>
      <c r="AU25" s="176">
        <v>30240</v>
      </c>
      <c r="AV25" s="176">
        <v>100000</v>
      </c>
      <c r="AW25" s="350">
        <v>41880</v>
      </c>
      <c r="AX25" s="176"/>
      <c r="AY25" s="176"/>
      <c r="AZ25" s="176">
        <v>195000</v>
      </c>
      <c r="BA25" s="176">
        <v>161880</v>
      </c>
      <c r="BB25" s="176">
        <v>500000</v>
      </c>
      <c r="BC25" s="176">
        <v>557130</v>
      </c>
      <c r="BD25" s="176">
        <v>250000</v>
      </c>
      <c r="BE25" s="176">
        <v>220940</v>
      </c>
      <c r="BF25" s="176">
        <v>30000</v>
      </c>
      <c r="BG25" s="176">
        <v>14630</v>
      </c>
      <c r="BH25" s="176">
        <v>6200</v>
      </c>
      <c r="BI25" s="176">
        <v>6180</v>
      </c>
      <c r="BJ25" s="176">
        <v>30000</v>
      </c>
      <c r="BK25" s="176">
        <v>30240</v>
      </c>
      <c r="BL25" s="176">
        <v>350000</v>
      </c>
      <c r="BM25" s="176">
        <v>155040</v>
      </c>
      <c r="BN25" s="176">
        <v>120000</v>
      </c>
      <c r="BO25" s="649">
        <v>126960</v>
      </c>
      <c r="BP25" s="176">
        <v>100000</v>
      </c>
      <c r="BQ25" s="176">
        <v>73140</v>
      </c>
      <c r="BR25" s="176">
        <v>18000</v>
      </c>
      <c r="BS25" s="176">
        <v>18000</v>
      </c>
      <c r="BT25" s="176"/>
      <c r="BU25" s="176">
        <v>20000</v>
      </c>
      <c r="BV25" s="176">
        <v>20000</v>
      </c>
      <c r="BW25" s="176">
        <v>18620</v>
      </c>
      <c r="BX25" s="176">
        <v>380000</v>
      </c>
      <c r="BY25" s="176">
        <v>209800</v>
      </c>
      <c r="BZ25" s="176">
        <v>70000</v>
      </c>
      <c r="CA25" s="176">
        <v>19980</v>
      </c>
      <c r="CB25" s="176">
        <v>150000</v>
      </c>
      <c r="CC25" s="176">
        <v>100200</v>
      </c>
      <c r="CD25" s="176">
        <v>150000</v>
      </c>
      <c r="CE25" s="176">
        <v>132300</v>
      </c>
      <c r="CF25" s="176">
        <v>60000</v>
      </c>
      <c r="CG25" s="176">
        <v>18420</v>
      </c>
      <c r="CH25" s="176">
        <v>0</v>
      </c>
      <c r="CI25" s="176">
        <v>70000</v>
      </c>
      <c r="CJ25" s="176">
        <v>70000</v>
      </c>
      <c r="CK25" s="176"/>
      <c r="CL25" s="176">
        <v>90000</v>
      </c>
      <c r="CM25" s="176">
        <v>19980</v>
      </c>
      <c r="CN25" s="176">
        <v>800000</v>
      </c>
      <c r="CO25" s="233">
        <v>550000</v>
      </c>
      <c r="CP25" s="323">
        <v>130000</v>
      </c>
      <c r="CQ25" s="176">
        <v>24960</v>
      </c>
      <c r="CR25" s="176">
        <v>140000</v>
      </c>
      <c r="CS25" s="176">
        <v>56000</v>
      </c>
      <c r="CT25" s="176">
        <v>50000</v>
      </c>
      <c r="CU25" s="176">
        <v>4320</v>
      </c>
      <c r="CV25" s="176"/>
      <c r="CW25" s="350"/>
      <c r="CX25" s="176">
        <v>60000</v>
      </c>
      <c r="CY25" s="176">
        <v>39180</v>
      </c>
      <c r="CZ25" s="176">
        <v>0</v>
      </c>
      <c r="DA25" s="350"/>
      <c r="DB25" s="176"/>
      <c r="DC25" s="176"/>
      <c r="DD25" s="176">
        <v>0</v>
      </c>
      <c r="DE25" s="176"/>
      <c r="DF25" s="176">
        <v>20000</v>
      </c>
      <c r="DG25" s="176">
        <v>24000</v>
      </c>
      <c r="DH25" s="176"/>
      <c r="DI25" s="327"/>
      <c r="DJ25" s="176"/>
      <c r="DK25" s="176"/>
      <c r="DL25" s="176"/>
      <c r="DM25" s="176"/>
      <c r="DN25" s="176"/>
      <c r="DO25" s="176">
        <v>0</v>
      </c>
      <c r="DP25" s="176">
        <v>40000</v>
      </c>
      <c r="DQ25" s="323">
        <v>20000</v>
      </c>
      <c r="DR25" s="176"/>
      <c r="DS25" s="176"/>
      <c r="DT25" s="176"/>
      <c r="DU25" s="176"/>
      <c r="DV25" s="176">
        <v>50000</v>
      </c>
      <c r="DW25" s="176">
        <v>30000</v>
      </c>
      <c r="DX25" s="176"/>
      <c r="DY25" s="176"/>
      <c r="DZ25" s="176">
        <v>50000</v>
      </c>
      <c r="EA25" s="176">
        <v>18000</v>
      </c>
      <c r="EB25" s="176">
        <v>100000</v>
      </c>
      <c r="EC25" s="233">
        <v>39480</v>
      </c>
      <c r="ED25" s="176"/>
      <c r="EE25" s="176"/>
      <c r="EF25" s="176">
        <v>20000</v>
      </c>
      <c r="EG25" s="176"/>
      <c r="EH25" s="176">
        <v>10000</v>
      </c>
      <c r="EI25" s="176"/>
      <c r="EJ25" s="176"/>
      <c r="EK25" s="176"/>
      <c r="EL25" s="176"/>
      <c r="EM25" s="176">
        <v>0</v>
      </c>
      <c r="EN25" s="176"/>
      <c r="EO25" s="176"/>
      <c r="EP25" s="176">
        <v>0</v>
      </c>
      <c r="EQ25" s="176"/>
      <c r="ER25" s="176"/>
      <c r="ES25" s="176">
        <v>50000</v>
      </c>
      <c r="ET25" s="176">
        <v>30000</v>
      </c>
      <c r="EU25" s="176"/>
      <c r="EV25" s="176"/>
      <c r="EW25" s="176">
        <v>0</v>
      </c>
      <c r="EX25" s="176"/>
      <c r="EY25" s="176"/>
      <c r="EZ25" s="350"/>
      <c r="FA25" s="206">
        <f t="shared" si="0"/>
        <v>3307500</v>
      </c>
      <c r="FB25" s="206">
        <f t="shared" si="1"/>
        <v>2391700</v>
      </c>
    </row>
    <row r="26" spans="1:158" s="152" customFormat="1" ht="72">
      <c r="A26" s="136">
        <v>15</v>
      </c>
      <c r="B26" s="136" t="s">
        <v>7239</v>
      </c>
      <c r="C26" s="136" t="s">
        <v>7272</v>
      </c>
      <c r="D26" s="141">
        <v>28</v>
      </c>
      <c r="E26" s="136">
        <v>41</v>
      </c>
      <c r="F26" s="151" t="s">
        <v>7273</v>
      </c>
      <c r="G26" s="136" t="s">
        <v>7274</v>
      </c>
      <c r="H26" s="136" t="s">
        <v>7275</v>
      </c>
      <c r="I26" s="136" t="s">
        <v>7276</v>
      </c>
      <c r="J26" s="136">
        <v>36</v>
      </c>
      <c r="K26" s="136" t="s">
        <v>7277</v>
      </c>
      <c r="L26" s="136" t="s">
        <v>7278</v>
      </c>
      <c r="M26" s="136" t="s">
        <v>10</v>
      </c>
      <c r="N26" s="138">
        <v>470000</v>
      </c>
      <c r="O26" s="136" t="s">
        <v>5796</v>
      </c>
      <c r="P26" s="136">
        <v>107</v>
      </c>
      <c r="Q26" s="176">
        <v>50000</v>
      </c>
      <c r="R26" s="176">
        <v>50000</v>
      </c>
      <c r="S26" s="176"/>
      <c r="T26" s="176"/>
      <c r="U26" s="176"/>
      <c r="V26" s="176"/>
      <c r="W26" s="176"/>
      <c r="X26" s="176"/>
      <c r="Y26" s="176"/>
      <c r="Z26" s="176"/>
      <c r="AA26" s="176"/>
      <c r="AB26" s="176"/>
      <c r="AC26" s="176"/>
      <c r="AD26" s="233"/>
      <c r="AE26" s="176"/>
      <c r="AF26" s="176"/>
      <c r="AG26" s="176">
        <v>60000</v>
      </c>
      <c r="AH26" s="176"/>
      <c r="AI26" s="176"/>
      <c r="AJ26" s="176">
        <v>0</v>
      </c>
      <c r="AK26" s="176"/>
      <c r="AL26" s="176">
        <v>0</v>
      </c>
      <c r="AM26" s="176"/>
      <c r="AN26" s="176">
        <v>10000</v>
      </c>
      <c r="AO26" s="176">
        <v>0</v>
      </c>
      <c r="AP26" s="176"/>
      <c r="AQ26" s="176"/>
      <c r="AR26" s="176"/>
      <c r="AS26" s="176">
        <v>50000</v>
      </c>
      <c r="AT26" s="176">
        <v>50000</v>
      </c>
      <c r="AU26" s="176">
        <v>0</v>
      </c>
      <c r="AV26" s="176"/>
      <c r="AW26" s="350"/>
      <c r="AX26" s="176"/>
      <c r="AY26" s="176"/>
      <c r="AZ26" s="176"/>
      <c r="BA26" s="176"/>
      <c r="BB26" s="176">
        <v>50000</v>
      </c>
      <c r="BC26" s="176">
        <v>50000</v>
      </c>
      <c r="BD26" s="176">
        <v>70000</v>
      </c>
      <c r="BE26" s="176">
        <v>70000</v>
      </c>
      <c r="BF26" s="176">
        <v>0</v>
      </c>
      <c r="BG26" s="176"/>
      <c r="BH26" s="176">
        <v>0</v>
      </c>
      <c r="BI26" s="176"/>
      <c r="BJ26" s="176">
        <v>0</v>
      </c>
      <c r="BK26" s="176"/>
      <c r="BL26" s="176">
        <v>50000</v>
      </c>
      <c r="BM26" s="176">
        <v>60000</v>
      </c>
      <c r="BN26" s="176">
        <v>0</v>
      </c>
      <c r="BO26" s="233"/>
      <c r="BP26" s="176"/>
      <c r="BQ26" s="176"/>
      <c r="BR26" s="176"/>
      <c r="BS26" s="176"/>
      <c r="BT26" s="176"/>
      <c r="BU26" s="176"/>
      <c r="BV26" s="176">
        <v>0</v>
      </c>
      <c r="BW26" s="176"/>
      <c r="BX26" s="176">
        <v>0</v>
      </c>
      <c r="BY26" s="176"/>
      <c r="BZ26" s="176">
        <v>30000</v>
      </c>
      <c r="CA26" s="176">
        <v>30000</v>
      </c>
      <c r="CB26" s="176">
        <v>0</v>
      </c>
      <c r="CC26" s="176">
        <v>0</v>
      </c>
      <c r="CD26" s="176">
        <v>50000</v>
      </c>
      <c r="CE26" s="176">
        <v>50000</v>
      </c>
      <c r="CF26" s="176"/>
      <c r="CG26" s="176"/>
      <c r="CH26" s="176">
        <v>0</v>
      </c>
      <c r="CI26" s="176">
        <v>50000</v>
      </c>
      <c r="CJ26" s="176">
        <v>50000</v>
      </c>
      <c r="CK26" s="176"/>
      <c r="CL26" s="176"/>
      <c r="CM26" s="176"/>
      <c r="CN26" s="176">
        <v>0</v>
      </c>
      <c r="CO26" s="176"/>
      <c r="CP26" s="176">
        <v>0</v>
      </c>
      <c r="CQ26" s="176"/>
      <c r="CR26" s="176">
        <v>0</v>
      </c>
      <c r="CS26" s="176"/>
      <c r="CT26" s="176">
        <v>0</v>
      </c>
      <c r="CU26" s="176"/>
      <c r="CV26" s="176"/>
      <c r="CW26" s="350"/>
      <c r="CX26" s="176">
        <v>0</v>
      </c>
      <c r="CY26" s="176"/>
      <c r="CZ26" s="176">
        <v>0</v>
      </c>
      <c r="DA26" s="350"/>
      <c r="DB26" s="176"/>
      <c r="DC26" s="176"/>
      <c r="DD26" s="176">
        <v>0</v>
      </c>
      <c r="DE26" s="176"/>
      <c r="DF26" s="176"/>
      <c r="DG26" s="176"/>
      <c r="DH26" s="176"/>
      <c r="DI26" s="327"/>
      <c r="DJ26" s="176"/>
      <c r="DK26" s="176"/>
      <c r="DL26" s="176"/>
      <c r="DM26" s="176"/>
      <c r="DN26" s="176"/>
      <c r="DO26" s="176">
        <v>0</v>
      </c>
      <c r="DP26" s="176"/>
      <c r="DQ26" s="176"/>
      <c r="DR26" s="176"/>
      <c r="DS26" s="176"/>
      <c r="DT26" s="176"/>
      <c r="DU26" s="176"/>
      <c r="DV26" s="176"/>
      <c r="DW26" s="176"/>
      <c r="DX26" s="176"/>
      <c r="DY26" s="176"/>
      <c r="DZ26" s="176"/>
      <c r="EA26" s="176"/>
      <c r="EB26" s="176">
        <v>0</v>
      </c>
      <c r="EC26" s="176"/>
      <c r="ED26" s="176"/>
      <c r="EE26" s="176"/>
      <c r="EF26" s="176"/>
      <c r="EG26" s="176"/>
      <c r="EH26" s="176">
        <v>0</v>
      </c>
      <c r="EI26" s="176"/>
      <c r="EJ26" s="176"/>
      <c r="EK26" s="176"/>
      <c r="EL26" s="176"/>
      <c r="EM26" s="176">
        <v>0</v>
      </c>
      <c r="EN26" s="176"/>
      <c r="EO26" s="176"/>
      <c r="EP26" s="176">
        <v>0</v>
      </c>
      <c r="EQ26" s="176"/>
      <c r="ER26" s="176"/>
      <c r="ES26" s="176"/>
      <c r="ET26" s="176"/>
      <c r="EU26" s="176"/>
      <c r="EV26" s="176"/>
      <c r="EW26" s="176">
        <v>0</v>
      </c>
      <c r="EX26" s="176"/>
      <c r="EY26" s="176"/>
      <c r="EZ26" s="350"/>
      <c r="FA26" s="206">
        <f t="shared" si="0"/>
        <v>310000</v>
      </c>
      <c r="FB26" s="206">
        <f t="shared" si="1"/>
        <v>160000</v>
      </c>
    </row>
    <row r="27" spans="1:158" s="152" customFormat="1" ht="48">
      <c r="A27" s="136">
        <v>16</v>
      </c>
      <c r="B27" s="136" t="s">
        <v>7245</v>
      </c>
      <c r="C27" s="136" t="s">
        <v>7279</v>
      </c>
      <c r="D27" s="141">
        <v>35</v>
      </c>
      <c r="E27" s="136">
        <v>59</v>
      </c>
      <c r="F27" s="151" t="s">
        <v>7280</v>
      </c>
      <c r="G27" s="136" t="s">
        <v>7281</v>
      </c>
      <c r="H27" s="136" t="s">
        <v>518</v>
      </c>
      <c r="I27" s="136" t="s">
        <v>7282</v>
      </c>
      <c r="J27" s="136">
        <v>36</v>
      </c>
      <c r="K27" s="136" t="s">
        <v>7283</v>
      </c>
      <c r="L27" s="136" t="s">
        <v>7284</v>
      </c>
      <c r="M27" s="136" t="s">
        <v>66</v>
      </c>
      <c r="N27" s="138">
        <v>553100</v>
      </c>
      <c r="O27" s="136" t="s">
        <v>3109</v>
      </c>
      <c r="P27" s="136">
        <v>38</v>
      </c>
      <c r="Q27" s="176">
        <v>20000</v>
      </c>
      <c r="R27" s="176"/>
      <c r="S27" s="176"/>
      <c r="T27" s="176"/>
      <c r="U27" s="176"/>
      <c r="V27" s="176"/>
      <c r="W27" s="176"/>
      <c r="X27" s="176"/>
      <c r="Y27" s="176">
        <v>20000</v>
      </c>
      <c r="Z27" s="176">
        <v>20000</v>
      </c>
      <c r="AA27" s="176"/>
      <c r="AB27" s="176"/>
      <c r="AC27" s="176"/>
      <c r="AD27" s="233"/>
      <c r="AE27" s="176"/>
      <c r="AF27" s="176"/>
      <c r="AG27" s="176">
        <v>0</v>
      </c>
      <c r="AH27" s="176"/>
      <c r="AI27" s="176"/>
      <c r="AJ27" s="176">
        <v>0</v>
      </c>
      <c r="AK27" s="176"/>
      <c r="AL27" s="176">
        <v>0</v>
      </c>
      <c r="AM27" s="176"/>
      <c r="AN27" s="176"/>
      <c r="AO27" s="176"/>
      <c r="AP27" s="176">
        <v>20000</v>
      </c>
      <c r="AQ27" s="176">
        <v>10500</v>
      </c>
      <c r="AR27" s="176"/>
      <c r="AS27" s="176"/>
      <c r="AT27" s="176">
        <v>0</v>
      </c>
      <c r="AU27" s="176"/>
      <c r="AV27" s="176">
        <v>33000</v>
      </c>
      <c r="AW27" s="350">
        <v>16800</v>
      </c>
      <c r="AX27" s="176"/>
      <c r="AY27" s="176"/>
      <c r="AZ27" s="176">
        <v>36000</v>
      </c>
      <c r="BA27" s="176">
        <v>16800</v>
      </c>
      <c r="BB27" s="176">
        <v>26000</v>
      </c>
      <c r="BC27" s="176">
        <v>25998</v>
      </c>
      <c r="BD27" s="176">
        <v>40000</v>
      </c>
      <c r="BE27" s="176">
        <v>16800</v>
      </c>
      <c r="BF27" s="176">
        <v>5000</v>
      </c>
      <c r="BG27" s="176">
        <v>1008</v>
      </c>
      <c r="BH27" s="176">
        <v>15000</v>
      </c>
      <c r="BI27" s="176">
        <v>15000</v>
      </c>
      <c r="BJ27" s="176">
        <v>20000</v>
      </c>
      <c r="BK27" s="176">
        <v>6300</v>
      </c>
      <c r="BL27" s="176">
        <v>25000</v>
      </c>
      <c r="BM27" s="176">
        <v>6006</v>
      </c>
      <c r="BN27" s="176">
        <v>12000</v>
      </c>
      <c r="BO27" s="233"/>
      <c r="BP27" s="176">
        <v>5000</v>
      </c>
      <c r="BQ27" s="176">
        <v>3990</v>
      </c>
      <c r="BR27" s="176"/>
      <c r="BS27" s="176"/>
      <c r="BT27" s="176"/>
      <c r="BU27" s="176"/>
      <c r="BV27" s="176">
        <v>0</v>
      </c>
      <c r="BW27" s="176"/>
      <c r="BX27" s="176">
        <v>0</v>
      </c>
      <c r="BY27" s="176"/>
      <c r="BZ27" s="176">
        <v>30000</v>
      </c>
      <c r="CA27" s="176">
        <v>12600</v>
      </c>
      <c r="CB27" s="176">
        <v>10000</v>
      </c>
      <c r="CC27" s="176">
        <v>4200</v>
      </c>
      <c r="CD27" s="176">
        <v>40000</v>
      </c>
      <c r="CE27" s="176">
        <v>30996</v>
      </c>
      <c r="CF27" s="176">
        <v>10000</v>
      </c>
      <c r="CG27" s="176">
        <v>10000</v>
      </c>
      <c r="CH27" s="176">
        <v>0</v>
      </c>
      <c r="CI27" s="176">
        <v>15000</v>
      </c>
      <c r="CJ27" s="176">
        <v>15000</v>
      </c>
      <c r="CK27" s="176">
        <v>14994</v>
      </c>
      <c r="CL27" s="176">
        <v>30000</v>
      </c>
      <c r="CM27" s="176">
        <v>9996</v>
      </c>
      <c r="CN27" s="176">
        <v>30000</v>
      </c>
      <c r="CO27" s="233">
        <v>30000</v>
      </c>
      <c r="CP27" s="176">
        <v>45000</v>
      </c>
      <c r="CQ27" s="176">
        <v>16800</v>
      </c>
      <c r="CR27" s="176">
        <v>50000</v>
      </c>
      <c r="CS27" s="176">
        <v>40000</v>
      </c>
      <c r="CT27" s="176">
        <v>0</v>
      </c>
      <c r="CU27" s="176"/>
      <c r="CV27" s="176">
        <v>6000</v>
      </c>
      <c r="CW27" s="350">
        <v>3969</v>
      </c>
      <c r="CX27" s="176">
        <v>0</v>
      </c>
      <c r="CY27" s="176"/>
      <c r="CZ27" s="176">
        <v>0</v>
      </c>
      <c r="DA27" s="350"/>
      <c r="DB27" s="176"/>
      <c r="DC27" s="176"/>
      <c r="DD27" s="176">
        <v>0</v>
      </c>
      <c r="DE27" s="176"/>
      <c r="DF27" s="176"/>
      <c r="DG27" s="176"/>
      <c r="DH27" s="176"/>
      <c r="DI27" s="327"/>
      <c r="DJ27" s="176"/>
      <c r="DK27" s="176"/>
      <c r="DL27" s="176"/>
      <c r="DM27" s="176"/>
      <c r="DN27" s="176"/>
      <c r="DO27" s="176">
        <v>0</v>
      </c>
      <c r="DP27" s="176"/>
      <c r="DQ27" s="176"/>
      <c r="DR27" s="176"/>
      <c r="DS27" s="176"/>
      <c r="DT27" s="176"/>
      <c r="DU27" s="176"/>
      <c r="DV27" s="176"/>
      <c r="DW27" s="176"/>
      <c r="DX27" s="176"/>
      <c r="DY27" s="176"/>
      <c r="DZ27" s="176"/>
      <c r="EA27" s="176"/>
      <c r="EB27" s="176">
        <v>0</v>
      </c>
      <c r="EC27" s="176"/>
      <c r="ED27" s="176"/>
      <c r="EE27" s="176"/>
      <c r="EF27" s="176"/>
      <c r="EG27" s="176"/>
      <c r="EH27" s="176">
        <v>0</v>
      </c>
      <c r="EI27" s="176"/>
      <c r="EJ27" s="176"/>
      <c r="EK27" s="323">
        <v>100</v>
      </c>
      <c r="EL27" s="176"/>
      <c r="EM27" s="176">
        <v>0</v>
      </c>
      <c r="EN27" s="176"/>
      <c r="EO27" s="176"/>
      <c r="EP27" s="176">
        <v>0</v>
      </c>
      <c r="EQ27" s="176"/>
      <c r="ER27" s="176"/>
      <c r="ES27" s="176">
        <v>10000</v>
      </c>
      <c r="ET27" s="176">
        <v>10000</v>
      </c>
      <c r="EU27" s="176"/>
      <c r="EV27" s="176"/>
      <c r="EW27" s="176">
        <v>0</v>
      </c>
      <c r="EX27" s="176"/>
      <c r="EY27" s="176"/>
      <c r="EZ27" s="350"/>
      <c r="FA27" s="206">
        <f t="shared" si="0"/>
        <v>322757</v>
      </c>
      <c r="FB27" s="206">
        <f t="shared" si="1"/>
        <v>230343</v>
      </c>
    </row>
    <row r="28" spans="1:158" s="152" customFormat="1" ht="60">
      <c r="A28" s="136">
        <v>17</v>
      </c>
      <c r="B28" s="136" t="s">
        <v>7259</v>
      </c>
      <c r="C28" s="136" t="s">
        <v>7286</v>
      </c>
      <c r="D28" s="141">
        <v>36</v>
      </c>
      <c r="E28" s="136">
        <v>57</v>
      </c>
      <c r="F28" s="151" t="s">
        <v>7287</v>
      </c>
      <c r="G28" s="136" t="s">
        <v>7288</v>
      </c>
      <c r="H28" s="136" t="s">
        <v>7289</v>
      </c>
      <c r="I28" s="136" t="s">
        <v>7290</v>
      </c>
      <c r="J28" s="136">
        <v>36</v>
      </c>
      <c r="K28" s="136" t="s">
        <v>7291</v>
      </c>
      <c r="L28" s="136" t="s">
        <v>7292</v>
      </c>
      <c r="M28" s="136" t="s">
        <v>456</v>
      </c>
      <c r="N28" s="138">
        <v>719000</v>
      </c>
      <c r="O28" s="136" t="s">
        <v>3093</v>
      </c>
      <c r="P28" s="136">
        <v>100</v>
      </c>
      <c r="Q28" s="176">
        <v>0</v>
      </c>
      <c r="R28" s="176"/>
      <c r="S28" s="176"/>
      <c r="T28" s="176"/>
      <c r="U28" s="176"/>
      <c r="V28" s="176"/>
      <c r="W28" s="176"/>
      <c r="X28" s="176"/>
      <c r="Y28" s="176"/>
      <c r="Z28" s="176"/>
      <c r="AA28" s="176">
        <v>40000</v>
      </c>
      <c r="AB28" s="176"/>
      <c r="AC28" s="176"/>
      <c r="AD28" s="233"/>
      <c r="AE28" s="176">
        <v>40000</v>
      </c>
      <c r="AF28" s="176"/>
      <c r="AG28" s="176">
        <v>0</v>
      </c>
      <c r="AH28" s="176"/>
      <c r="AI28" s="176"/>
      <c r="AJ28" s="176">
        <v>0</v>
      </c>
      <c r="AK28" s="176"/>
      <c r="AL28" s="176">
        <v>0</v>
      </c>
      <c r="AM28" s="176"/>
      <c r="AN28" s="176"/>
      <c r="AO28" s="176"/>
      <c r="AP28" s="176">
        <v>50000</v>
      </c>
      <c r="AQ28" s="176">
        <v>0</v>
      </c>
      <c r="AR28" s="176">
        <v>30000</v>
      </c>
      <c r="AS28" s="176">
        <v>50000</v>
      </c>
      <c r="AT28" s="176">
        <v>80000</v>
      </c>
      <c r="AU28" s="176">
        <v>0</v>
      </c>
      <c r="AV28" s="176">
        <v>15000</v>
      </c>
      <c r="AW28" s="350"/>
      <c r="AX28" s="176"/>
      <c r="AY28" s="176"/>
      <c r="AZ28" s="176">
        <v>28000</v>
      </c>
      <c r="BA28" s="176">
        <v>0</v>
      </c>
      <c r="BB28" s="176">
        <v>0</v>
      </c>
      <c r="BC28" s="176"/>
      <c r="BD28" s="176">
        <v>0</v>
      </c>
      <c r="BE28" s="176">
        <v>0</v>
      </c>
      <c r="BF28" s="176">
        <v>10000</v>
      </c>
      <c r="BG28" s="176"/>
      <c r="BH28" s="176">
        <v>8000</v>
      </c>
      <c r="BI28" s="176">
        <v>8000</v>
      </c>
      <c r="BJ28" s="176">
        <v>0</v>
      </c>
      <c r="BK28" s="176"/>
      <c r="BL28" s="176">
        <v>20000</v>
      </c>
      <c r="BM28" s="176"/>
      <c r="BN28" s="176">
        <v>20000</v>
      </c>
      <c r="BO28" s="233">
        <v>3000</v>
      </c>
      <c r="BP28" s="176"/>
      <c r="BQ28" s="176"/>
      <c r="BR28" s="176">
        <v>5000</v>
      </c>
      <c r="BS28" s="176">
        <v>5000</v>
      </c>
      <c r="BT28" s="176"/>
      <c r="BU28" s="176">
        <v>4000</v>
      </c>
      <c r="BV28" s="176">
        <v>4000</v>
      </c>
      <c r="BW28" s="176"/>
      <c r="BX28" s="176">
        <v>0</v>
      </c>
      <c r="BY28" s="176"/>
      <c r="BZ28" s="176">
        <v>60000</v>
      </c>
      <c r="CA28" s="176"/>
      <c r="CB28" s="176">
        <v>0</v>
      </c>
      <c r="CC28" s="176">
        <v>0</v>
      </c>
      <c r="CD28" s="176">
        <v>40000</v>
      </c>
      <c r="CE28" s="176">
        <v>0</v>
      </c>
      <c r="CF28" s="176"/>
      <c r="CG28" s="176"/>
      <c r="CH28" s="176">
        <v>0</v>
      </c>
      <c r="CI28" s="176">
        <v>60000</v>
      </c>
      <c r="CJ28" s="176">
        <v>60000</v>
      </c>
      <c r="CK28" s="176">
        <v>60000</v>
      </c>
      <c r="CL28" s="176"/>
      <c r="CM28" s="176"/>
      <c r="CN28" s="176">
        <v>0</v>
      </c>
      <c r="CO28" s="176"/>
      <c r="CP28" s="176">
        <v>0</v>
      </c>
      <c r="CQ28" s="176"/>
      <c r="CR28" s="176">
        <v>60000</v>
      </c>
      <c r="CS28" s="176"/>
      <c r="CT28" s="176">
        <v>30000</v>
      </c>
      <c r="CU28" s="176"/>
      <c r="CV28" s="176">
        <v>4000</v>
      </c>
      <c r="CW28" s="350">
        <v>0</v>
      </c>
      <c r="CX28" s="176">
        <v>0</v>
      </c>
      <c r="CY28" s="176"/>
      <c r="CZ28" s="176">
        <v>55000</v>
      </c>
      <c r="DA28" s="350">
        <v>0</v>
      </c>
      <c r="DB28" s="176"/>
      <c r="DC28" s="176"/>
      <c r="DD28" s="176">
        <v>0</v>
      </c>
      <c r="DE28" s="176"/>
      <c r="DF28" s="176">
        <v>20000</v>
      </c>
      <c r="DG28" s="176">
        <v>20000</v>
      </c>
      <c r="DH28" s="176">
        <v>10000</v>
      </c>
      <c r="DI28" s="327">
        <v>10000</v>
      </c>
      <c r="DJ28" s="176"/>
      <c r="DK28" s="176"/>
      <c r="DL28" s="176"/>
      <c r="DM28" s="176"/>
      <c r="DN28" s="176"/>
      <c r="DO28" s="176">
        <v>0</v>
      </c>
      <c r="DP28" s="176"/>
      <c r="DQ28" s="176"/>
      <c r="DR28" s="176"/>
      <c r="DS28" s="176"/>
      <c r="DT28" s="176"/>
      <c r="DU28" s="176"/>
      <c r="DV28" s="176"/>
      <c r="DW28" s="176"/>
      <c r="DX28" s="176"/>
      <c r="DY28" s="176"/>
      <c r="DZ28" s="176"/>
      <c r="EA28" s="176"/>
      <c r="EB28" s="176">
        <v>60000</v>
      </c>
      <c r="EC28" s="233">
        <v>20000</v>
      </c>
      <c r="ED28" s="176"/>
      <c r="EE28" s="176"/>
      <c r="EF28" s="176"/>
      <c r="EG28" s="176"/>
      <c r="EH28" s="176">
        <v>0</v>
      </c>
      <c r="EI28" s="176"/>
      <c r="EJ28" s="176"/>
      <c r="EK28" s="176"/>
      <c r="EL28" s="176"/>
      <c r="EM28" s="176">
        <v>0</v>
      </c>
      <c r="EN28" s="176"/>
      <c r="EO28" s="176"/>
      <c r="EP28" s="176">
        <v>0</v>
      </c>
      <c r="EQ28" s="176"/>
      <c r="ER28" s="176"/>
      <c r="ES28" s="176"/>
      <c r="ET28" s="176"/>
      <c r="EU28" s="176"/>
      <c r="EV28" s="176"/>
      <c r="EW28" s="176">
        <v>0</v>
      </c>
      <c r="EX28" s="176"/>
      <c r="EY28" s="176"/>
      <c r="EZ28" s="350"/>
      <c r="FA28" s="206">
        <f t="shared" si="0"/>
        <v>126000</v>
      </c>
      <c r="FB28" s="206">
        <f t="shared" si="1"/>
        <v>593000</v>
      </c>
    </row>
    <row r="29" spans="1:158" s="152" customFormat="1" ht="48">
      <c r="A29" s="136">
        <v>18</v>
      </c>
      <c r="B29" s="136" t="s">
        <v>7265</v>
      </c>
      <c r="C29" s="136" t="s">
        <v>7293</v>
      </c>
      <c r="D29" s="141">
        <v>37</v>
      </c>
      <c r="E29" s="136">
        <v>56</v>
      </c>
      <c r="F29" s="151" t="s">
        <v>7294</v>
      </c>
      <c r="G29" s="136" t="s">
        <v>7295</v>
      </c>
      <c r="H29" s="136" t="s">
        <v>7296</v>
      </c>
      <c r="I29" s="136" t="s">
        <v>7297</v>
      </c>
      <c r="J29" s="136">
        <v>36</v>
      </c>
      <c r="K29" s="136" t="s">
        <v>7298</v>
      </c>
      <c r="L29" s="136" t="s">
        <v>7196</v>
      </c>
      <c r="M29" s="136" t="s">
        <v>456</v>
      </c>
      <c r="N29" s="138">
        <v>260000</v>
      </c>
      <c r="O29" s="136" t="s">
        <v>3065</v>
      </c>
      <c r="P29" s="136">
        <v>96</v>
      </c>
      <c r="Q29" s="176">
        <v>0</v>
      </c>
      <c r="R29" s="176"/>
      <c r="S29" s="176"/>
      <c r="T29" s="176"/>
      <c r="U29" s="176"/>
      <c r="V29" s="176"/>
      <c r="W29" s="176"/>
      <c r="X29" s="176"/>
      <c r="Y29" s="176"/>
      <c r="Z29" s="176"/>
      <c r="AA29" s="176"/>
      <c r="AB29" s="176"/>
      <c r="AC29" s="176"/>
      <c r="AD29" s="233"/>
      <c r="AE29" s="176">
        <v>30000</v>
      </c>
      <c r="AF29" s="176">
        <v>14000</v>
      </c>
      <c r="AG29" s="176">
        <v>0</v>
      </c>
      <c r="AH29" s="176"/>
      <c r="AI29" s="176"/>
      <c r="AJ29" s="176">
        <v>0</v>
      </c>
      <c r="AK29" s="176"/>
      <c r="AL29" s="176">
        <v>0</v>
      </c>
      <c r="AM29" s="176"/>
      <c r="AN29" s="176"/>
      <c r="AO29" s="176"/>
      <c r="AP29" s="176">
        <v>10000</v>
      </c>
      <c r="AQ29" s="176">
        <v>0</v>
      </c>
      <c r="AR29" s="176"/>
      <c r="AS29" s="176"/>
      <c r="AT29" s="176">
        <v>0</v>
      </c>
      <c r="AU29" s="176"/>
      <c r="AV29" s="176"/>
      <c r="AW29" s="350"/>
      <c r="AX29" s="176"/>
      <c r="AY29" s="176"/>
      <c r="AZ29" s="176"/>
      <c r="BA29" s="176"/>
      <c r="BB29" s="176">
        <v>0</v>
      </c>
      <c r="BC29" s="176"/>
      <c r="BD29" s="176">
        <v>0</v>
      </c>
      <c r="BE29" s="176">
        <v>0</v>
      </c>
      <c r="BF29" s="176">
        <v>0</v>
      </c>
      <c r="BG29" s="176"/>
      <c r="BH29" s="176">
        <v>0</v>
      </c>
      <c r="BI29" s="176"/>
      <c r="BJ29" s="176">
        <v>0</v>
      </c>
      <c r="BK29" s="176"/>
      <c r="BL29" s="176">
        <v>0</v>
      </c>
      <c r="BM29" s="176"/>
      <c r="BN29" s="176">
        <v>40000</v>
      </c>
      <c r="BO29" s="233">
        <v>26000</v>
      </c>
      <c r="BP29" s="176"/>
      <c r="BQ29" s="176"/>
      <c r="BR29" s="176"/>
      <c r="BS29" s="176"/>
      <c r="BT29" s="176"/>
      <c r="BU29" s="176"/>
      <c r="BV29" s="176">
        <v>0</v>
      </c>
      <c r="BW29" s="176"/>
      <c r="BX29" s="176">
        <v>0</v>
      </c>
      <c r="BY29" s="176"/>
      <c r="BZ29" s="176"/>
      <c r="CA29" s="176"/>
      <c r="CB29" s="176">
        <v>30000</v>
      </c>
      <c r="CC29" s="176">
        <v>0</v>
      </c>
      <c r="CD29" s="176">
        <v>0</v>
      </c>
      <c r="CE29" s="176"/>
      <c r="CF29" s="176"/>
      <c r="CG29" s="176"/>
      <c r="CH29" s="176">
        <v>0</v>
      </c>
      <c r="CI29" s="176">
        <v>0</v>
      </c>
      <c r="CJ29" s="176">
        <v>0</v>
      </c>
      <c r="CK29" s="176"/>
      <c r="CL29" s="176"/>
      <c r="CM29" s="176"/>
      <c r="CN29" s="176">
        <v>0</v>
      </c>
      <c r="CO29" s="176"/>
      <c r="CP29" s="176">
        <v>0</v>
      </c>
      <c r="CQ29" s="176"/>
      <c r="CR29" s="176">
        <v>0</v>
      </c>
      <c r="CS29" s="176"/>
      <c r="CT29" s="176">
        <v>0</v>
      </c>
      <c r="CU29" s="176"/>
      <c r="CV29" s="176"/>
      <c r="CW29" s="350"/>
      <c r="CX29" s="176">
        <v>0</v>
      </c>
      <c r="CY29" s="176"/>
      <c r="CZ29" s="176">
        <v>50000</v>
      </c>
      <c r="DA29" s="350">
        <v>55000</v>
      </c>
      <c r="DB29" s="176"/>
      <c r="DC29" s="176"/>
      <c r="DD29" s="176">
        <v>0</v>
      </c>
      <c r="DE29" s="176"/>
      <c r="DF29" s="176"/>
      <c r="DG29" s="176"/>
      <c r="DH29" s="176"/>
      <c r="DI29" s="327"/>
      <c r="DJ29" s="176"/>
      <c r="DK29" s="176"/>
      <c r="DL29" s="176"/>
      <c r="DM29" s="176"/>
      <c r="DN29" s="176">
        <v>80000</v>
      </c>
      <c r="DO29" s="176">
        <v>18900</v>
      </c>
      <c r="DP29" s="176"/>
      <c r="DQ29" s="176"/>
      <c r="DR29" s="176"/>
      <c r="DS29" s="176"/>
      <c r="DT29" s="176"/>
      <c r="DU29" s="176"/>
      <c r="DV29" s="176"/>
      <c r="DW29" s="176"/>
      <c r="DX29" s="176"/>
      <c r="DY29" s="176"/>
      <c r="DZ29" s="176"/>
      <c r="EA29" s="176"/>
      <c r="EB29" s="176">
        <v>0</v>
      </c>
      <c r="EC29" s="176"/>
      <c r="ED29" s="176"/>
      <c r="EE29" s="176"/>
      <c r="EF29" s="176"/>
      <c r="EG29" s="176"/>
      <c r="EH29" s="176">
        <v>0</v>
      </c>
      <c r="EI29" s="176"/>
      <c r="EJ29" s="176"/>
      <c r="EK29" s="176"/>
      <c r="EL29" s="176"/>
      <c r="EM29" s="176">
        <v>0</v>
      </c>
      <c r="EN29" s="176"/>
      <c r="EO29" s="176"/>
      <c r="EP29" s="176">
        <v>0</v>
      </c>
      <c r="EQ29" s="176"/>
      <c r="ER29" s="176"/>
      <c r="ES29" s="176"/>
      <c r="ET29" s="176"/>
      <c r="EU29" s="176"/>
      <c r="EV29" s="176"/>
      <c r="EW29" s="176">
        <v>0</v>
      </c>
      <c r="EX29" s="176"/>
      <c r="EY29" s="176">
        <v>20000</v>
      </c>
      <c r="EZ29" s="350">
        <v>10000</v>
      </c>
      <c r="FA29" s="206">
        <f t="shared" si="0"/>
        <v>123900</v>
      </c>
      <c r="FB29" s="206">
        <f t="shared" si="1"/>
        <v>136100</v>
      </c>
    </row>
    <row r="30" spans="1:158" s="152" customFormat="1" ht="48">
      <c r="A30" s="136">
        <v>19</v>
      </c>
      <c r="B30" s="136" t="s">
        <v>7272</v>
      </c>
      <c r="C30" s="136" t="s">
        <v>7299</v>
      </c>
      <c r="D30" s="136">
        <v>38</v>
      </c>
      <c r="E30" s="136">
        <v>58</v>
      </c>
      <c r="F30" s="151" t="s">
        <v>7300</v>
      </c>
      <c r="G30" s="136" t="s">
        <v>7301</v>
      </c>
      <c r="H30" s="136" t="s">
        <v>7302</v>
      </c>
      <c r="I30" s="136" t="s">
        <v>7303</v>
      </c>
      <c r="J30" s="136">
        <v>36</v>
      </c>
      <c r="K30" s="136" t="s">
        <v>7304</v>
      </c>
      <c r="L30" s="136" t="s">
        <v>7305</v>
      </c>
      <c r="M30" s="136" t="s">
        <v>66</v>
      </c>
      <c r="N30" s="138">
        <v>213500</v>
      </c>
      <c r="O30" s="136" t="s">
        <v>3073</v>
      </c>
      <c r="P30" s="136">
        <v>50</v>
      </c>
      <c r="Q30" s="176">
        <v>0</v>
      </c>
      <c r="R30" s="176"/>
      <c r="S30" s="176"/>
      <c r="T30" s="176"/>
      <c r="U30" s="176"/>
      <c r="V30" s="176"/>
      <c r="W30" s="176"/>
      <c r="X30" s="176"/>
      <c r="Y30" s="176"/>
      <c r="Z30" s="176"/>
      <c r="AA30" s="176"/>
      <c r="AB30" s="176"/>
      <c r="AC30" s="176"/>
      <c r="AD30" s="233"/>
      <c r="AE30" s="176"/>
      <c r="AF30" s="176"/>
      <c r="AG30" s="176">
        <v>0</v>
      </c>
      <c r="AH30" s="176"/>
      <c r="AI30" s="176"/>
      <c r="AJ30" s="176">
        <v>0</v>
      </c>
      <c r="AK30" s="176"/>
      <c r="AL30" s="176">
        <v>0</v>
      </c>
      <c r="AM30" s="176"/>
      <c r="AN30" s="176"/>
      <c r="AO30" s="176"/>
      <c r="AP30" s="176">
        <v>10000</v>
      </c>
      <c r="AQ30" s="176">
        <v>0</v>
      </c>
      <c r="AR30" s="176"/>
      <c r="AS30" s="176"/>
      <c r="AT30" s="176">
        <v>0</v>
      </c>
      <c r="AU30" s="176"/>
      <c r="AV30" s="176"/>
      <c r="AW30" s="350"/>
      <c r="AX30" s="176"/>
      <c r="AY30" s="176"/>
      <c r="AZ30" s="176">
        <v>14500</v>
      </c>
      <c r="BA30" s="176">
        <v>0</v>
      </c>
      <c r="BB30" s="176">
        <v>18000</v>
      </c>
      <c r="BC30" s="176">
        <v>10000</v>
      </c>
      <c r="BD30" s="176">
        <v>10000</v>
      </c>
      <c r="BE30" s="176">
        <v>5000</v>
      </c>
      <c r="BF30" s="176">
        <v>0</v>
      </c>
      <c r="BG30" s="176"/>
      <c r="BH30" s="176">
        <v>15000</v>
      </c>
      <c r="BI30" s="176">
        <v>0</v>
      </c>
      <c r="BJ30" s="176">
        <v>30000</v>
      </c>
      <c r="BK30" s="176">
        <v>5000</v>
      </c>
      <c r="BL30" s="176">
        <v>20000</v>
      </c>
      <c r="BM30" s="176"/>
      <c r="BN30" s="176">
        <v>10000</v>
      </c>
      <c r="BO30" s="233"/>
      <c r="BP30" s="176"/>
      <c r="BQ30" s="176"/>
      <c r="BR30" s="176"/>
      <c r="BS30" s="176"/>
      <c r="BT30" s="176"/>
      <c r="BU30" s="176"/>
      <c r="BV30" s="176">
        <v>0</v>
      </c>
      <c r="BW30" s="176"/>
      <c r="BX30" s="176">
        <v>20000</v>
      </c>
      <c r="BY30" s="176"/>
      <c r="BZ30" s="176"/>
      <c r="CA30" s="176"/>
      <c r="CB30" s="176">
        <v>0</v>
      </c>
      <c r="CC30" s="176">
        <v>0</v>
      </c>
      <c r="CD30" s="176">
        <v>30000</v>
      </c>
      <c r="CE30" s="176">
        <v>0</v>
      </c>
      <c r="CF30" s="176">
        <v>20000</v>
      </c>
      <c r="CG30" s="176">
        <v>8000</v>
      </c>
      <c r="CH30" s="176">
        <v>0</v>
      </c>
      <c r="CI30" s="176">
        <v>0</v>
      </c>
      <c r="CJ30" s="176">
        <v>0</v>
      </c>
      <c r="CK30" s="176"/>
      <c r="CL30" s="176"/>
      <c r="CM30" s="176"/>
      <c r="CN30" s="176">
        <v>0</v>
      </c>
      <c r="CO30" s="176"/>
      <c r="CP30" s="176">
        <v>16000</v>
      </c>
      <c r="CQ30" s="176">
        <v>8000</v>
      </c>
      <c r="CR30" s="176">
        <v>0</v>
      </c>
      <c r="CS30" s="176"/>
      <c r="CT30" s="176">
        <v>0</v>
      </c>
      <c r="CU30" s="176"/>
      <c r="CV30" s="176"/>
      <c r="CW30" s="350"/>
      <c r="CX30" s="176">
        <v>0</v>
      </c>
      <c r="CY30" s="176"/>
      <c r="CZ30" s="176">
        <v>0</v>
      </c>
      <c r="DA30" s="350"/>
      <c r="DB30" s="176"/>
      <c r="DC30" s="176"/>
      <c r="DD30" s="176">
        <v>0</v>
      </c>
      <c r="DE30" s="176"/>
      <c r="DF30" s="176"/>
      <c r="DG30" s="176"/>
      <c r="DH30" s="176"/>
      <c r="DI30" s="327"/>
      <c r="DJ30" s="176"/>
      <c r="DK30" s="176"/>
      <c r="DL30" s="176"/>
      <c r="DM30" s="176"/>
      <c r="DN30" s="176"/>
      <c r="DO30" s="176">
        <v>0</v>
      </c>
      <c r="DP30" s="176"/>
      <c r="DQ30" s="176"/>
      <c r="DR30" s="176"/>
      <c r="DS30" s="176"/>
      <c r="DT30" s="176"/>
      <c r="DU30" s="176"/>
      <c r="DV30" s="176"/>
      <c r="DW30" s="176"/>
      <c r="DX30" s="176"/>
      <c r="DY30" s="176"/>
      <c r="DZ30" s="176"/>
      <c r="EA30" s="176"/>
      <c r="EB30" s="176">
        <v>0</v>
      </c>
      <c r="EC30" s="176"/>
      <c r="ED30" s="176"/>
      <c r="EE30" s="176"/>
      <c r="EF30" s="176"/>
      <c r="EG30" s="176"/>
      <c r="EH30" s="176">
        <v>0</v>
      </c>
      <c r="EI30" s="176"/>
      <c r="EJ30" s="176"/>
      <c r="EK30" s="176"/>
      <c r="EL30" s="176"/>
      <c r="EM30" s="176">
        <v>0</v>
      </c>
      <c r="EN30" s="176"/>
      <c r="EO30" s="176"/>
      <c r="EP30" s="176">
        <v>0</v>
      </c>
      <c r="EQ30" s="176"/>
      <c r="ER30" s="176"/>
      <c r="ES30" s="176"/>
      <c r="ET30" s="176"/>
      <c r="EU30" s="176"/>
      <c r="EV30" s="176"/>
      <c r="EW30" s="176">
        <v>0</v>
      </c>
      <c r="EX30" s="176"/>
      <c r="EY30" s="176"/>
      <c r="EZ30" s="350"/>
      <c r="FA30" s="206">
        <f t="shared" si="0"/>
        <v>36000</v>
      </c>
      <c r="FB30" s="206">
        <f t="shared" si="1"/>
        <v>177500</v>
      </c>
    </row>
    <row r="31" spans="1:158" s="152" customFormat="1" ht="72">
      <c r="A31" s="136">
        <v>20</v>
      </c>
      <c r="B31" s="136" t="s">
        <v>7306</v>
      </c>
      <c r="C31" s="136" t="s">
        <v>7307</v>
      </c>
      <c r="D31" s="136">
        <v>44</v>
      </c>
      <c r="E31" s="136">
        <v>69</v>
      </c>
      <c r="F31" s="151" t="s">
        <v>7308</v>
      </c>
      <c r="G31" s="136" t="s">
        <v>7309</v>
      </c>
      <c r="H31" s="136" t="s">
        <v>7310</v>
      </c>
      <c r="I31" s="136" t="s">
        <v>7311</v>
      </c>
      <c r="J31" s="136">
        <v>36</v>
      </c>
      <c r="K31" s="136" t="s">
        <v>7312</v>
      </c>
      <c r="L31" s="136" t="s">
        <v>7305</v>
      </c>
      <c r="M31" s="136" t="s">
        <v>10</v>
      </c>
      <c r="N31" s="138">
        <v>1088500</v>
      </c>
      <c r="O31" s="136" t="s">
        <v>3073</v>
      </c>
      <c r="P31" s="136">
        <v>50</v>
      </c>
      <c r="Q31" s="176">
        <v>30000</v>
      </c>
      <c r="R31" s="176">
        <v>30000</v>
      </c>
      <c r="S31" s="176"/>
      <c r="T31" s="176"/>
      <c r="U31" s="176"/>
      <c r="V31" s="176"/>
      <c r="W31" s="176"/>
      <c r="X31" s="176"/>
      <c r="Y31" s="176">
        <v>80000</v>
      </c>
      <c r="Z31" s="176"/>
      <c r="AA31" s="176"/>
      <c r="AB31" s="176"/>
      <c r="AC31" s="176"/>
      <c r="AD31" s="233"/>
      <c r="AE31" s="176"/>
      <c r="AF31" s="176"/>
      <c r="AG31" s="176">
        <v>60000</v>
      </c>
      <c r="AH31" s="176"/>
      <c r="AI31" s="176"/>
      <c r="AJ31" s="176">
        <v>120000</v>
      </c>
      <c r="AK31" s="176">
        <v>69000</v>
      </c>
      <c r="AL31" s="176">
        <v>0</v>
      </c>
      <c r="AM31" s="176"/>
      <c r="AN31" s="176"/>
      <c r="AO31" s="176"/>
      <c r="AP31" s="176"/>
      <c r="AQ31" s="176"/>
      <c r="AR31" s="176"/>
      <c r="AS31" s="176"/>
      <c r="AT31" s="176">
        <v>0</v>
      </c>
      <c r="AU31" s="176"/>
      <c r="AV31" s="176"/>
      <c r="AW31" s="350"/>
      <c r="AX31" s="176">
        <v>100000</v>
      </c>
      <c r="AY31" s="176">
        <v>109950</v>
      </c>
      <c r="AZ31" s="176"/>
      <c r="BA31" s="176"/>
      <c r="BB31" s="176">
        <v>100000</v>
      </c>
      <c r="BC31" s="176">
        <v>0</v>
      </c>
      <c r="BD31" s="176">
        <v>0</v>
      </c>
      <c r="BE31" s="176">
        <v>0</v>
      </c>
      <c r="BF31" s="176">
        <v>0</v>
      </c>
      <c r="BG31" s="176"/>
      <c r="BH31" s="176">
        <v>0</v>
      </c>
      <c r="BI31" s="176"/>
      <c r="BJ31" s="176">
        <v>0</v>
      </c>
      <c r="BK31" s="176"/>
      <c r="BL31" s="176">
        <v>0</v>
      </c>
      <c r="BM31" s="176"/>
      <c r="BN31" s="176">
        <v>0</v>
      </c>
      <c r="BO31" s="233"/>
      <c r="BP31" s="176"/>
      <c r="BQ31" s="176"/>
      <c r="BR31" s="176"/>
      <c r="BS31" s="176"/>
      <c r="BT31" s="176"/>
      <c r="BU31" s="176"/>
      <c r="BV31" s="176">
        <v>0</v>
      </c>
      <c r="BW31" s="176"/>
      <c r="BX31" s="176">
        <v>0</v>
      </c>
      <c r="BY31" s="176"/>
      <c r="BZ31" s="176"/>
      <c r="CA31" s="176"/>
      <c r="CB31" s="176">
        <v>50000</v>
      </c>
      <c r="CC31" s="176">
        <v>49980</v>
      </c>
      <c r="CD31" s="176">
        <v>60000</v>
      </c>
      <c r="CE31" s="176">
        <v>14970</v>
      </c>
      <c r="CF31" s="176">
        <v>160000</v>
      </c>
      <c r="CG31" s="176">
        <v>119880</v>
      </c>
      <c r="CH31" s="176">
        <v>0</v>
      </c>
      <c r="CI31" s="176">
        <v>0</v>
      </c>
      <c r="CJ31" s="176">
        <v>0</v>
      </c>
      <c r="CK31" s="176"/>
      <c r="CL31" s="176">
        <v>90000</v>
      </c>
      <c r="CM31" s="176">
        <v>79980</v>
      </c>
      <c r="CN31" s="176">
        <v>0</v>
      </c>
      <c r="CO31" s="176"/>
      <c r="CP31" s="176">
        <v>45000</v>
      </c>
      <c r="CQ31" s="176">
        <v>10980</v>
      </c>
      <c r="CR31" s="176">
        <v>50000</v>
      </c>
      <c r="CS31" s="176">
        <v>30000</v>
      </c>
      <c r="CT31" s="176">
        <v>0</v>
      </c>
      <c r="CU31" s="176"/>
      <c r="CV31" s="176"/>
      <c r="CW31" s="350"/>
      <c r="CX31" s="176">
        <v>0</v>
      </c>
      <c r="CY31" s="176"/>
      <c r="CZ31" s="176">
        <v>0</v>
      </c>
      <c r="DA31" s="350"/>
      <c r="DB31" s="176"/>
      <c r="DC31" s="176"/>
      <c r="DD31" s="176">
        <v>0</v>
      </c>
      <c r="DE31" s="176"/>
      <c r="DF31" s="176"/>
      <c r="DG31" s="176"/>
      <c r="DH31" s="176"/>
      <c r="DI31" s="327"/>
      <c r="DJ31" s="176">
        <v>3000</v>
      </c>
      <c r="DK31" s="323">
        <v>3000</v>
      </c>
      <c r="DL31" s="176"/>
      <c r="DM31" s="176"/>
      <c r="DN31" s="176"/>
      <c r="DO31" s="176">
        <v>0</v>
      </c>
      <c r="DP31" s="176"/>
      <c r="DQ31" s="176"/>
      <c r="DR31" s="176"/>
      <c r="DS31" s="176"/>
      <c r="DT31" s="176"/>
      <c r="DU31" s="176"/>
      <c r="DV31" s="176"/>
      <c r="DW31" s="176"/>
      <c r="DX31" s="176"/>
      <c r="DY31" s="176"/>
      <c r="DZ31" s="176"/>
      <c r="EA31" s="176"/>
      <c r="EB31" s="176">
        <v>0</v>
      </c>
      <c r="EC31" s="176"/>
      <c r="ED31" s="176"/>
      <c r="EE31" s="176"/>
      <c r="EF31" s="176"/>
      <c r="EG31" s="176"/>
      <c r="EH31" s="176">
        <v>0</v>
      </c>
      <c r="EI31" s="176"/>
      <c r="EJ31" s="176">
        <v>20000</v>
      </c>
      <c r="EK31" s="323">
        <v>500</v>
      </c>
      <c r="EL31" s="176"/>
      <c r="EM31" s="176">
        <v>0</v>
      </c>
      <c r="EN31" s="176"/>
      <c r="EO31" s="176">
        <v>30000</v>
      </c>
      <c r="EP31" s="176">
        <v>30000</v>
      </c>
      <c r="EQ31" s="176">
        <v>20000</v>
      </c>
      <c r="ER31" s="176">
        <v>19980</v>
      </c>
      <c r="ES31" s="176">
        <v>50000</v>
      </c>
      <c r="ET31" s="176">
        <v>19980</v>
      </c>
      <c r="EU31" s="176"/>
      <c r="EV31" s="176"/>
      <c r="EW31" s="176">
        <v>0</v>
      </c>
      <c r="EX31" s="176"/>
      <c r="EY31" s="176">
        <v>20000</v>
      </c>
      <c r="EZ31" s="350"/>
      <c r="FA31" s="206">
        <f t="shared" si="0"/>
        <v>587700</v>
      </c>
      <c r="FB31" s="206">
        <f t="shared" si="1"/>
        <v>500800</v>
      </c>
    </row>
    <row r="32" spans="1:158" s="152" customFormat="1" ht="24">
      <c r="A32" s="136" t="s">
        <v>8243</v>
      </c>
      <c r="B32" s="136"/>
      <c r="C32" s="136"/>
      <c r="D32" s="137" t="s">
        <v>7313</v>
      </c>
      <c r="E32" s="136"/>
      <c r="F32" s="148" t="s">
        <v>7314</v>
      </c>
      <c r="G32" s="136"/>
      <c r="H32" s="136"/>
      <c r="I32" s="136"/>
      <c r="J32" s="136"/>
      <c r="K32" s="136"/>
      <c r="L32" s="136"/>
      <c r="M32" s="136"/>
      <c r="N32" s="138"/>
      <c r="O32" s="136"/>
      <c r="P32" s="136"/>
      <c r="Q32" s="176"/>
      <c r="R32" s="176"/>
      <c r="S32" s="176"/>
      <c r="T32" s="176"/>
      <c r="U32" s="176"/>
      <c r="V32" s="176"/>
      <c r="W32" s="176"/>
      <c r="X32" s="176"/>
      <c r="Y32" s="176"/>
      <c r="Z32" s="176"/>
      <c r="AA32" s="176"/>
      <c r="AB32" s="176"/>
      <c r="AC32" s="176"/>
      <c r="AD32" s="233"/>
      <c r="AE32" s="176"/>
      <c r="AF32" s="176"/>
      <c r="AG32" s="176"/>
      <c r="AH32" s="176"/>
      <c r="AI32" s="176"/>
      <c r="AJ32" s="176"/>
      <c r="AK32" s="176"/>
      <c r="AL32" s="176"/>
      <c r="AM32" s="176"/>
      <c r="AN32" s="176"/>
      <c r="AO32" s="176"/>
      <c r="AP32" s="176"/>
      <c r="AQ32" s="176"/>
      <c r="AR32" s="176"/>
      <c r="AS32" s="176"/>
      <c r="AT32" s="176"/>
      <c r="AU32" s="176"/>
      <c r="AV32" s="176"/>
      <c r="AW32" s="350"/>
      <c r="AX32" s="176"/>
      <c r="AY32" s="176"/>
      <c r="AZ32" s="176"/>
      <c r="BA32" s="176"/>
      <c r="BB32" s="176"/>
      <c r="BC32" s="176"/>
      <c r="BD32" s="176"/>
      <c r="BE32" s="176"/>
      <c r="BF32" s="176"/>
      <c r="BG32" s="176"/>
      <c r="BH32" s="176"/>
      <c r="BI32" s="176"/>
      <c r="BJ32" s="176"/>
      <c r="BK32" s="176"/>
      <c r="BL32" s="176"/>
      <c r="BM32" s="176"/>
      <c r="BN32" s="176"/>
      <c r="BO32" s="233"/>
      <c r="BP32" s="176"/>
      <c r="BQ32" s="176"/>
      <c r="BR32" s="176"/>
      <c r="BS32" s="176"/>
      <c r="BT32" s="176"/>
      <c r="BU32" s="176"/>
      <c r="BV32" s="176"/>
      <c r="BW32" s="176"/>
      <c r="BX32" s="176"/>
      <c r="BY32" s="176"/>
      <c r="BZ32" s="176"/>
      <c r="CA32" s="176"/>
      <c r="CB32" s="176"/>
      <c r="CC32" s="176"/>
      <c r="CD32" s="176"/>
      <c r="CE32" s="176"/>
      <c r="CF32" s="176"/>
      <c r="CG32" s="176"/>
      <c r="CH32" s="176"/>
      <c r="CI32" s="176"/>
      <c r="CJ32" s="176"/>
      <c r="CK32" s="176"/>
      <c r="CL32" s="176"/>
      <c r="CM32" s="176"/>
      <c r="CN32" s="176"/>
      <c r="CO32" s="176"/>
      <c r="CP32" s="176"/>
      <c r="CQ32" s="176"/>
      <c r="CR32" s="176"/>
      <c r="CS32" s="176"/>
      <c r="CT32" s="176"/>
      <c r="CU32" s="176"/>
      <c r="CV32" s="176"/>
      <c r="CW32" s="350"/>
      <c r="CX32" s="176"/>
      <c r="CY32" s="176"/>
      <c r="CZ32" s="176"/>
      <c r="DA32" s="350"/>
      <c r="DB32" s="176"/>
      <c r="DC32" s="176"/>
      <c r="DD32" s="176"/>
      <c r="DE32" s="176"/>
      <c r="DF32" s="176"/>
      <c r="DG32" s="176"/>
      <c r="DH32" s="176"/>
      <c r="DI32" s="327"/>
      <c r="DJ32" s="176"/>
      <c r="DK32" s="176"/>
      <c r="DL32" s="176"/>
      <c r="DM32" s="176"/>
      <c r="DN32" s="176"/>
      <c r="DO32" s="176"/>
      <c r="DP32" s="176"/>
      <c r="DQ32" s="176"/>
      <c r="DR32" s="176"/>
      <c r="DS32" s="176"/>
      <c r="DT32" s="176"/>
      <c r="DU32" s="176"/>
      <c r="DV32" s="176"/>
      <c r="DW32" s="176"/>
      <c r="DX32" s="176"/>
      <c r="DY32" s="176"/>
      <c r="DZ32" s="176"/>
      <c r="EA32" s="176"/>
      <c r="EB32" s="176"/>
      <c r="EC32" s="176"/>
      <c r="ED32" s="176"/>
      <c r="EE32" s="176"/>
      <c r="EF32" s="176"/>
      <c r="EG32" s="176"/>
      <c r="EH32" s="176"/>
      <c r="EI32" s="176"/>
      <c r="EJ32" s="176"/>
      <c r="EK32" s="176"/>
      <c r="EL32" s="176"/>
      <c r="EM32" s="176"/>
      <c r="EN32" s="176"/>
      <c r="EO32" s="176"/>
      <c r="EP32" s="176"/>
      <c r="EQ32" s="176"/>
      <c r="ER32" s="176"/>
      <c r="ES32" s="176"/>
      <c r="ET32" s="176"/>
      <c r="EU32" s="176"/>
      <c r="EV32" s="176"/>
      <c r="EW32" s="176"/>
      <c r="EX32" s="176"/>
      <c r="EY32" s="176"/>
      <c r="EZ32" s="350"/>
      <c r="FA32" s="206"/>
      <c r="FB32" s="206"/>
    </row>
    <row r="33" spans="1:158" s="152" customFormat="1" ht="84">
      <c r="A33" s="136">
        <v>21</v>
      </c>
      <c r="B33" s="136" t="s">
        <v>7315</v>
      </c>
      <c r="C33" s="136" t="s">
        <v>7316</v>
      </c>
      <c r="D33" s="136">
        <v>56</v>
      </c>
      <c r="E33" s="136">
        <v>87</v>
      </c>
      <c r="F33" s="151" t="s">
        <v>7317</v>
      </c>
      <c r="G33" s="136" t="s">
        <v>7318</v>
      </c>
      <c r="H33" s="136" t="s">
        <v>7319</v>
      </c>
      <c r="I33" s="136" t="s">
        <v>7320</v>
      </c>
      <c r="J33" s="136">
        <v>36</v>
      </c>
      <c r="K33" s="136" t="s">
        <v>7321</v>
      </c>
      <c r="L33" s="136" t="s">
        <v>7322</v>
      </c>
      <c r="M33" s="136" t="s">
        <v>10</v>
      </c>
      <c r="N33" s="138">
        <v>85000</v>
      </c>
      <c r="O33" s="136" t="s">
        <v>3125</v>
      </c>
      <c r="P33" s="136">
        <v>45</v>
      </c>
      <c r="Q33" s="176">
        <v>0</v>
      </c>
      <c r="R33" s="176"/>
      <c r="S33" s="176"/>
      <c r="T33" s="176"/>
      <c r="U33" s="176"/>
      <c r="V33" s="176"/>
      <c r="W33" s="176"/>
      <c r="X33" s="176"/>
      <c r="Y33" s="176"/>
      <c r="Z33" s="176"/>
      <c r="AA33" s="176"/>
      <c r="AB33" s="176"/>
      <c r="AC33" s="176"/>
      <c r="AD33" s="233"/>
      <c r="AE33" s="176"/>
      <c r="AF33" s="176"/>
      <c r="AG33" s="176">
        <v>0</v>
      </c>
      <c r="AH33" s="176"/>
      <c r="AI33" s="176"/>
      <c r="AJ33" s="176">
        <v>0</v>
      </c>
      <c r="AK33" s="176"/>
      <c r="AL33" s="176">
        <v>0</v>
      </c>
      <c r="AM33" s="176"/>
      <c r="AN33" s="176">
        <v>5000</v>
      </c>
      <c r="AO33" s="176">
        <v>0</v>
      </c>
      <c r="AP33" s="176"/>
      <c r="AQ33" s="176"/>
      <c r="AR33" s="176"/>
      <c r="AS33" s="176"/>
      <c r="AT33" s="176">
        <v>0</v>
      </c>
      <c r="AU33" s="176"/>
      <c r="AV33" s="176"/>
      <c r="AW33" s="350"/>
      <c r="AX33" s="176"/>
      <c r="AY33" s="176"/>
      <c r="AZ33" s="176"/>
      <c r="BA33" s="176"/>
      <c r="BB33" s="176">
        <v>0</v>
      </c>
      <c r="BC33" s="176"/>
      <c r="BD33" s="176">
        <v>0</v>
      </c>
      <c r="BE33" s="176">
        <v>0</v>
      </c>
      <c r="BF33" s="176">
        <v>0</v>
      </c>
      <c r="BG33" s="176"/>
      <c r="BH33" s="176">
        <v>0</v>
      </c>
      <c r="BI33" s="176"/>
      <c r="BJ33" s="176">
        <v>0</v>
      </c>
      <c r="BK33" s="176"/>
      <c r="BL33" s="176">
        <v>0</v>
      </c>
      <c r="BM33" s="176"/>
      <c r="BN33" s="176">
        <v>0</v>
      </c>
      <c r="BO33" s="233"/>
      <c r="BP33" s="176"/>
      <c r="BQ33" s="176"/>
      <c r="BR33" s="176"/>
      <c r="BS33" s="176"/>
      <c r="BT33" s="176"/>
      <c r="BU33" s="176"/>
      <c r="BV33" s="176">
        <v>0</v>
      </c>
      <c r="BW33" s="176"/>
      <c r="BX33" s="176">
        <v>0</v>
      </c>
      <c r="BY33" s="176"/>
      <c r="BZ33" s="176"/>
      <c r="CA33" s="176"/>
      <c r="CB33" s="176">
        <v>0</v>
      </c>
      <c r="CC33" s="176">
        <v>0</v>
      </c>
      <c r="CD33" s="176">
        <v>0</v>
      </c>
      <c r="CE33" s="176"/>
      <c r="CF33" s="176"/>
      <c r="CG33" s="176"/>
      <c r="CH33" s="176">
        <v>0</v>
      </c>
      <c r="CI33" s="176">
        <v>0</v>
      </c>
      <c r="CJ33" s="176">
        <v>0</v>
      </c>
      <c r="CK33" s="176"/>
      <c r="CL33" s="176"/>
      <c r="CM33" s="176"/>
      <c r="CN33" s="176">
        <v>0</v>
      </c>
      <c r="CO33" s="176"/>
      <c r="CP33" s="176">
        <v>0</v>
      </c>
      <c r="CQ33" s="176"/>
      <c r="CR33" s="176">
        <v>50000</v>
      </c>
      <c r="CS33" s="176"/>
      <c r="CT33" s="176">
        <v>0</v>
      </c>
      <c r="CU33" s="176"/>
      <c r="CV33" s="176"/>
      <c r="CW33" s="350"/>
      <c r="CX33" s="176">
        <v>0</v>
      </c>
      <c r="CY33" s="176"/>
      <c r="CZ33" s="176">
        <v>0</v>
      </c>
      <c r="DA33" s="350"/>
      <c r="DB33" s="176"/>
      <c r="DC33" s="176"/>
      <c r="DD33" s="176">
        <v>0</v>
      </c>
      <c r="DE33" s="176"/>
      <c r="DF33" s="176"/>
      <c r="DG33" s="176"/>
      <c r="DH33" s="176"/>
      <c r="DI33" s="327"/>
      <c r="DJ33" s="176"/>
      <c r="DK33" s="176"/>
      <c r="DL33" s="176"/>
      <c r="DM33" s="176"/>
      <c r="DN33" s="176"/>
      <c r="DO33" s="176">
        <v>0</v>
      </c>
      <c r="DP33" s="176"/>
      <c r="DQ33" s="176"/>
      <c r="DR33" s="176"/>
      <c r="DS33" s="176"/>
      <c r="DT33" s="176"/>
      <c r="DU33" s="176"/>
      <c r="DV33" s="176"/>
      <c r="DW33" s="176"/>
      <c r="DX33" s="176"/>
      <c r="DY33" s="176"/>
      <c r="DZ33" s="176"/>
      <c r="EA33" s="176"/>
      <c r="EB33" s="176">
        <v>0</v>
      </c>
      <c r="EC33" s="176"/>
      <c r="ED33" s="176"/>
      <c r="EE33" s="176"/>
      <c r="EF33" s="176"/>
      <c r="EG33" s="176"/>
      <c r="EH33" s="176">
        <v>0</v>
      </c>
      <c r="EI33" s="176"/>
      <c r="EJ33" s="176"/>
      <c r="EK33" s="176"/>
      <c r="EL33" s="176"/>
      <c r="EM33" s="176">
        <v>0</v>
      </c>
      <c r="EN33" s="176"/>
      <c r="EO33" s="176"/>
      <c r="EP33" s="176">
        <v>0</v>
      </c>
      <c r="EQ33" s="176"/>
      <c r="ER33" s="176"/>
      <c r="ES33" s="176">
        <v>30000</v>
      </c>
      <c r="ET33" s="176">
        <v>10000</v>
      </c>
      <c r="EU33" s="176"/>
      <c r="EV33" s="176"/>
      <c r="EW33" s="176">
        <v>0</v>
      </c>
      <c r="EX33" s="176"/>
      <c r="EY33" s="176"/>
      <c r="EZ33" s="350"/>
      <c r="FA33" s="206">
        <f t="shared" si="0"/>
        <v>10000</v>
      </c>
      <c r="FB33" s="206">
        <f t="shared" ref="FB33:FB47" si="2">N33-FA33</f>
        <v>75000</v>
      </c>
    </row>
    <row r="34" spans="1:158" s="661" customFormat="1" ht="120">
      <c r="A34" s="658">
        <v>22</v>
      </c>
      <c r="B34" s="658" t="s">
        <v>7279</v>
      </c>
      <c r="C34" s="136" t="s">
        <v>7323</v>
      </c>
      <c r="D34" s="141">
        <v>58</v>
      </c>
      <c r="E34" s="136">
        <v>91</v>
      </c>
      <c r="F34" s="659" t="s">
        <v>7324</v>
      </c>
      <c r="G34" s="658" t="s">
        <v>7325</v>
      </c>
      <c r="H34" s="136" t="s">
        <v>7326</v>
      </c>
      <c r="I34" s="658" t="s">
        <v>7327</v>
      </c>
      <c r="J34" s="136">
        <v>36</v>
      </c>
      <c r="K34" s="658" t="s">
        <v>7328</v>
      </c>
      <c r="L34" s="658" t="s">
        <v>7329</v>
      </c>
      <c r="M34" s="658" t="s">
        <v>10</v>
      </c>
      <c r="N34" s="660">
        <v>127000</v>
      </c>
      <c r="O34" s="658" t="s">
        <v>7330</v>
      </c>
      <c r="P34" s="136">
        <v>93</v>
      </c>
      <c r="Q34" s="323">
        <v>0</v>
      </c>
      <c r="R34" s="323"/>
      <c r="S34" s="323"/>
      <c r="T34" s="323"/>
      <c r="U34" s="323"/>
      <c r="V34" s="323"/>
      <c r="W34" s="323"/>
      <c r="X34" s="323"/>
      <c r="Y34" s="323"/>
      <c r="Z34" s="323"/>
      <c r="AA34" s="323"/>
      <c r="AB34" s="323"/>
      <c r="AC34" s="323"/>
      <c r="AD34" s="323"/>
      <c r="AE34" s="323"/>
      <c r="AF34" s="323"/>
      <c r="AG34" s="323">
        <v>0</v>
      </c>
      <c r="AH34" s="323"/>
      <c r="AI34" s="323"/>
      <c r="AJ34" s="323">
        <v>0</v>
      </c>
      <c r="AK34" s="323"/>
      <c r="AL34" s="323">
        <v>0</v>
      </c>
      <c r="AM34" s="323"/>
      <c r="AN34" s="323"/>
      <c r="AO34" s="323"/>
      <c r="AP34" s="323"/>
      <c r="AQ34" s="323"/>
      <c r="AR34" s="323"/>
      <c r="AS34" s="323"/>
      <c r="AT34" s="323">
        <v>0</v>
      </c>
      <c r="AU34" s="323"/>
      <c r="AV34" s="323"/>
      <c r="AW34" s="323"/>
      <c r="AX34" s="323"/>
      <c r="AY34" s="323"/>
      <c r="AZ34" s="323"/>
      <c r="BA34" s="323"/>
      <c r="BB34" s="323">
        <v>0</v>
      </c>
      <c r="BC34" s="323"/>
      <c r="BD34" s="323">
        <v>0</v>
      </c>
      <c r="BE34" s="323">
        <v>0</v>
      </c>
      <c r="BF34" s="323">
        <v>0</v>
      </c>
      <c r="BG34" s="323"/>
      <c r="BH34" s="323">
        <v>0</v>
      </c>
      <c r="BI34" s="323"/>
      <c r="BJ34" s="323">
        <v>0</v>
      </c>
      <c r="BK34" s="323"/>
      <c r="BL34" s="323">
        <v>0</v>
      </c>
      <c r="BM34" s="323"/>
      <c r="BN34" s="323">
        <v>0</v>
      </c>
      <c r="BO34" s="323"/>
      <c r="BP34" s="323"/>
      <c r="BQ34" s="323"/>
      <c r="BR34" s="323"/>
      <c r="BS34" s="323"/>
      <c r="BT34" s="323"/>
      <c r="BU34" s="323"/>
      <c r="BV34" s="323">
        <v>0</v>
      </c>
      <c r="BW34" s="323"/>
      <c r="BX34" s="323">
        <v>0</v>
      </c>
      <c r="BY34" s="323"/>
      <c r="BZ34" s="323"/>
      <c r="CA34" s="323"/>
      <c r="CB34" s="323">
        <v>0</v>
      </c>
      <c r="CC34" s="323">
        <v>0</v>
      </c>
      <c r="CD34" s="323">
        <v>0</v>
      </c>
      <c r="CE34" s="323"/>
      <c r="CF34" s="323"/>
      <c r="CG34" s="323"/>
      <c r="CH34" s="323">
        <v>0</v>
      </c>
      <c r="CI34" s="323">
        <v>0</v>
      </c>
      <c r="CJ34" s="323">
        <v>0</v>
      </c>
      <c r="CK34" s="323"/>
      <c r="CL34" s="323"/>
      <c r="CM34" s="323"/>
      <c r="CN34" s="323">
        <v>0</v>
      </c>
      <c r="CO34" s="323"/>
      <c r="CP34" s="323">
        <v>0</v>
      </c>
      <c r="CQ34" s="323"/>
      <c r="CR34" s="323">
        <v>0</v>
      </c>
      <c r="CS34" s="323"/>
      <c r="CT34" s="323">
        <v>0</v>
      </c>
      <c r="CU34" s="323"/>
      <c r="CV34" s="323"/>
      <c r="CW34" s="323"/>
      <c r="CX34" s="323">
        <v>2000</v>
      </c>
      <c r="CY34" s="323"/>
      <c r="CZ34" s="323">
        <v>25000</v>
      </c>
      <c r="DA34" s="323">
        <v>0</v>
      </c>
      <c r="DB34" s="323"/>
      <c r="DC34" s="323"/>
      <c r="DD34" s="323">
        <v>0</v>
      </c>
      <c r="DE34" s="323"/>
      <c r="DF34" s="323"/>
      <c r="DG34" s="323"/>
      <c r="DH34" s="323"/>
      <c r="DI34" s="566"/>
      <c r="DJ34" s="323"/>
      <c r="DK34" s="323"/>
      <c r="DL34" s="323"/>
      <c r="DM34" s="323"/>
      <c r="DN34" s="323"/>
      <c r="DO34" s="323">
        <v>0</v>
      </c>
      <c r="DP34" s="323"/>
      <c r="DQ34" s="323"/>
      <c r="DR34" s="323"/>
      <c r="DS34" s="323"/>
      <c r="DT34" s="323"/>
      <c r="DU34" s="323"/>
      <c r="DV34" s="323"/>
      <c r="DW34" s="323"/>
      <c r="DX34" s="323"/>
      <c r="DY34" s="323"/>
      <c r="DZ34" s="323">
        <v>40000</v>
      </c>
      <c r="EA34" s="323"/>
      <c r="EB34" s="323">
        <v>0</v>
      </c>
      <c r="EC34" s="323"/>
      <c r="ED34" s="323">
        <v>20000</v>
      </c>
      <c r="EE34" s="323">
        <v>0</v>
      </c>
      <c r="EF34" s="323"/>
      <c r="EG34" s="323"/>
      <c r="EH34" s="323">
        <v>0</v>
      </c>
      <c r="EI34" s="323"/>
      <c r="EJ34" s="323">
        <v>20000</v>
      </c>
      <c r="EK34" s="323"/>
      <c r="EL34" s="323"/>
      <c r="EM34" s="323">
        <v>0</v>
      </c>
      <c r="EN34" s="323"/>
      <c r="EO34" s="323"/>
      <c r="EP34" s="323">
        <v>0</v>
      </c>
      <c r="EQ34" s="323"/>
      <c r="ER34" s="323"/>
      <c r="ES34" s="323"/>
      <c r="ET34" s="323"/>
      <c r="EU34" s="323"/>
      <c r="EV34" s="323"/>
      <c r="EW34" s="323">
        <v>0</v>
      </c>
      <c r="EX34" s="323"/>
      <c r="EY34" s="323">
        <v>20000</v>
      </c>
      <c r="EZ34" s="323"/>
      <c r="FA34" s="454">
        <f t="shared" si="0"/>
        <v>0</v>
      </c>
      <c r="FB34" s="454">
        <f t="shared" si="2"/>
        <v>127000</v>
      </c>
    </row>
    <row r="35" spans="1:158" s="152" customFormat="1" ht="108">
      <c r="A35" s="136">
        <v>23</v>
      </c>
      <c r="B35" s="136" t="s">
        <v>7285</v>
      </c>
      <c r="C35" s="136" t="s">
        <v>7331</v>
      </c>
      <c r="D35" s="141">
        <v>63</v>
      </c>
      <c r="E35" s="136">
        <v>100</v>
      </c>
      <c r="F35" s="151" t="s">
        <v>7332</v>
      </c>
      <c r="G35" s="136" t="s">
        <v>7333</v>
      </c>
      <c r="H35" s="136" t="s">
        <v>7334</v>
      </c>
      <c r="I35" s="136" t="s">
        <v>7335</v>
      </c>
      <c r="J35" s="136">
        <v>24</v>
      </c>
      <c r="K35" s="136" t="s">
        <v>7336</v>
      </c>
      <c r="L35" s="136" t="s">
        <v>1931</v>
      </c>
      <c r="M35" s="136" t="s">
        <v>10</v>
      </c>
      <c r="N35" s="138">
        <v>726000</v>
      </c>
      <c r="O35" s="136" t="s">
        <v>3097</v>
      </c>
      <c r="P35" s="136">
        <v>81</v>
      </c>
      <c r="Q35" s="176">
        <v>0</v>
      </c>
      <c r="R35" s="176"/>
      <c r="S35" s="176"/>
      <c r="T35" s="176"/>
      <c r="U35" s="176"/>
      <c r="V35" s="176"/>
      <c r="W35" s="176"/>
      <c r="X35" s="176"/>
      <c r="Y35" s="176">
        <v>30000</v>
      </c>
      <c r="Z35" s="176">
        <v>30000</v>
      </c>
      <c r="AA35" s="176"/>
      <c r="AB35" s="176"/>
      <c r="AC35" s="176"/>
      <c r="AD35" s="233"/>
      <c r="AE35" s="176">
        <v>60000</v>
      </c>
      <c r="AF35" s="176">
        <v>72000</v>
      </c>
      <c r="AG35" s="176">
        <v>0</v>
      </c>
      <c r="AH35" s="176"/>
      <c r="AI35" s="176"/>
      <c r="AJ35" s="176">
        <v>0</v>
      </c>
      <c r="AK35" s="176"/>
      <c r="AL35" s="176">
        <v>0</v>
      </c>
      <c r="AM35" s="176"/>
      <c r="AN35" s="176"/>
      <c r="AO35" s="176"/>
      <c r="AP35" s="176">
        <v>20000</v>
      </c>
      <c r="AQ35" s="176">
        <v>20000</v>
      </c>
      <c r="AR35" s="176"/>
      <c r="AS35" s="176"/>
      <c r="AT35" s="176">
        <v>0</v>
      </c>
      <c r="AU35" s="176"/>
      <c r="AV35" s="176"/>
      <c r="AW35" s="350"/>
      <c r="AX35" s="176"/>
      <c r="AY35" s="176"/>
      <c r="AZ35" s="176">
        <v>37000</v>
      </c>
      <c r="BA35" s="176">
        <v>0</v>
      </c>
      <c r="BB35" s="176">
        <v>100000</v>
      </c>
      <c r="BC35" s="176">
        <v>0</v>
      </c>
      <c r="BD35" s="176">
        <v>100000</v>
      </c>
      <c r="BE35" s="176">
        <v>15000</v>
      </c>
      <c r="BF35" s="176">
        <v>0</v>
      </c>
      <c r="BG35" s="176"/>
      <c r="BH35" s="176">
        <v>0</v>
      </c>
      <c r="BI35" s="176"/>
      <c r="BJ35" s="176">
        <v>0</v>
      </c>
      <c r="BK35" s="176"/>
      <c r="BL35" s="176">
        <v>70000</v>
      </c>
      <c r="BM35" s="176">
        <v>30000</v>
      </c>
      <c r="BN35" s="176">
        <v>40000</v>
      </c>
      <c r="BO35" s="233"/>
      <c r="BP35" s="176"/>
      <c r="BQ35" s="176"/>
      <c r="BR35" s="176"/>
      <c r="BS35" s="176"/>
      <c r="BT35" s="176"/>
      <c r="BU35" s="176"/>
      <c r="BV35" s="176">
        <v>0</v>
      </c>
      <c r="BW35" s="176"/>
      <c r="BX35" s="176">
        <v>0</v>
      </c>
      <c r="BY35" s="176"/>
      <c r="BZ35" s="176">
        <v>80000</v>
      </c>
      <c r="CA35" s="176">
        <v>30000</v>
      </c>
      <c r="CB35" s="176">
        <v>50000</v>
      </c>
      <c r="CC35" s="176">
        <v>40000</v>
      </c>
      <c r="CD35" s="176">
        <v>50000</v>
      </c>
      <c r="CE35" s="176">
        <v>30000</v>
      </c>
      <c r="CF35" s="176"/>
      <c r="CG35" s="176"/>
      <c r="CH35" s="176">
        <v>0</v>
      </c>
      <c r="CI35" s="176">
        <v>0</v>
      </c>
      <c r="CJ35" s="176">
        <v>0</v>
      </c>
      <c r="CK35" s="176"/>
      <c r="CL35" s="176">
        <v>20000</v>
      </c>
      <c r="CM35" s="176"/>
      <c r="CN35" s="176">
        <v>0</v>
      </c>
      <c r="CO35" s="176"/>
      <c r="CP35" s="176">
        <v>0</v>
      </c>
      <c r="CQ35" s="176"/>
      <c r="CR35" s="176">
        <v>0</v>
      </c>
      <c r="CS35" s="176"/>
      <c r="CT35" s="176">
        <v>0</v>
      </c>
      <c r="CU35" s="176"/>
      <c r="CV35" s="176"/>
      <c r="CW35" s="350"/>
      <c r="CX35" s="176">
        <v>0</v>
      </c>
      <c r="CY35" s="176"/>
      <c r="CZ35" s="176">
        <v>35000</v>
      </c>
      <c r="DA35" s="350">
        <v>30000</v>
      </c>
      <c r="DB35" s="176"/>
      <c r="DC35" s="176"/>
      <c r="DD35" s="176">
        <v>3000</v>
      </c>
      <c r="DE35" s="176">
        <v>1000</v>
      </c>
      <c r="DF35" s="176"/>
      <c r="DG35" s="176"/>
      <c r="DH35" s="176"/>
      <c r="DI35" s="327"/>
      <c r="DJ35" s="176">
        <v>5000</v>
      </c>
      <c r="DK35" s="323"/>
      <c r="DL35" s="176"/>
      <c r="DM35" s="176"/>
      <c r="DN35" s="176"/>
      <c r="DO35" s="176">
        <v>0</v>
      </c>
      <c r="DP35" s="176"/>
      <c r="DQ35" s="176"/>
      <c r="DR35" s="176"/>
      <c r="DS35" s="176"/>
      <c r="DT35" s="176">
        <v>10000</v>
      </c>
      <c r="DU35" s="176"/>
      <c r="DV35" s="176"/>
      <c r="DW35" s="176"/>
      <c r="DX35" s="176"/>
      <c r="DY35" s="176"/>
      <c r="DZ35" s="176"/>
      <c r="EA35" s="176"/>
      <c r="EB35" s="176">
        <v>0</v>
      </c>
      <c r="EC35" s="176"/>
      <c r="ED35" s="176"/>
      <c r="EE35" s="176"/>
      <c r="EF35" s="176"/>
      <c r="EG35" s="176"/>
      <c r="EH35" s="176">
        <v>6000</v>
      </c>
      <c r="EI35" s="176">
        <v>6000</v>
      </c>
      <c r="EJ35" s="176"/>
      <c r="EK35" s="176"/>
      <c r="EL35" s="176"/>
      <c r="EM35" s="176">
        <v>0</v>
      </c>
      <c r="EN35" s="176"/>
      <c r="EO35" s="176"/>
      <c r="EP35" s="176">
        <v>0</v>
      </c>
      <c r="EQ35" s="176"/>
      <c r="ER35" s="176"/>
      <c r="ES35" s="176"/>
      <c r="ET35" s="176"/>
      <c r="EU35" s="176"/>
      <c r="EV35" s="176"/>
      <c r="EW35" s="176">
        <v>0</v>
      </c>
      <c r="EX35" s="176"/>
      <c r="EY35" s="176">
        <v>10000</v>
      </c>
      <c r="EZ35" s="350"/>
      <c r="FA35" s="206">
        <f t="shared" si="0"/>
        <v>304000</v>
      </c>
      <c r="FB35" s="206">
        <f t="shared" si="2"/>
        <v>422000</v>
      </c>
    </row>
    <row r="36" spans="1:158" s="152" customFormat="1" ht="60">
      <c r="A36" s="136">
        <v>24</v>
      </c>
      <c r="B36" s="136" t="s">
        <v>7286</v>
      </c>
      <c r="C36" s="136" t="s">
        <v>7337</v>
      </c>
      <c r="D36" s="141">
        <v>64</v>
      </c>
      <c r="E36" s="136">
        <v>101</v>
      </c>
      <c r="F36" s="151" t="s">
        <v>7338</v>
      </c>
      <c r="G36" s="136" t="s">
        <v>7339</v>
      </c>
      <c r="H36" s="136" t="s">
        <v>7340</v>
      </c>
      <c r="I36" s="136" t="s">
        <v>7341</v>
      </c>
      <c r="J36" s="136">
        <v>24</v>
      </c>
      <c r="K36" s="136" t="s">
        <v>7342</v>
      </c>
      <c r="L36" s="136" t="s">
        <v>7343</v>
      </c>
      <c r="M36" s="136" t="s">
        <v>10</v>
      </c>
      <c r="N36" s="138">
        <v>206000</v>
      </c>
      <c r="O36" s="136" t="s">
        <v>3107</v>
      </c>
      <c r="P36" s="136">
        <v>42</v>
      </c>
      <c r="Q36" s="176">
        <v>0</v>
      </c>
      <c r="R36" s="176"/>
      <c r="S36" s="176"/>
      <c r="T36" s="176"/>
      <c r="U36" s="176"/>
      <c r="V36" s="176"/>
      <c r="W36" s="176"/>
      <c r="X36" s="176"/>
      <c r="Y36" s="176"/>
      <c r="Z36" s="176"/>
      <c r="AA36" s="176"/>
      <c r="AB36" s="176"/>
      <c r="AC36" s="176"/>
      <c r="AD36" s="233"/>
      <c r="AE36" s="176"/>
      <c r="AF36" s="176"/>
      <c r="AG36" s="176">
        <v>0</v>
      </c>
      <c r="AH36" s="176"/>
      <c r="AI36" s="176"/>
      <c r="AJ36" s="176">
        <v>0</v>
      </c>
      <c r="AK36" s="176"/>
      <c r="AL36" s="176">
        <v>0</v>
      </c>
      <c r="AM36" s="176"/>
      <c r="AN36" s="176"/>
      <c r="AO36" s="176"/>
      <c r="AP36" s="176">
        <v>20000</v>
      </c>
      <c r="AQ36" s="176">
        <v>0</v>
      </c>
      <c r="AR36" s="176"/>
      <c r="AS36" s="176"/>
      <c r="AT36" s="176">
        <v>0</v>
      </c>
      <c r="AU36" s="176"/>
      <c r="AV36" s="176"/>
      <c r="AW36" s="350"/>
      <c r="AX36" s="176"/>
      <c r="AY36" s="176"/>
      <c r="AZ36" s="176"/>
      <c r="BA36" s="176"/>
      <c r="BB36" s="176">
        <v>0</v>
      </c>
      <c r="BC36" s="176"/>
      <c r="BD36" s="176">
        <v>30000</v>
      </c>
      <c r="BE36" s="176">
        <v>0</v>
      </c>
      <c r="BF36" s="176">
        <v>0</v>
      </c>
      <c r="BG36" s="176"/>
      <c r="BH36" s="176">
        <v>0</v>
      </c>
      <c r="BI36" s="176"/>
      <c r="BJ36" s="176">
        <v>0</v>
      </c>
      <c r="BK36" s="176"/>
      <c r="BL36" s="176">
        <v>0</v>
      </c>
      <c r="BM36" s="176"/>
      <c r="BN36" s="176">
        <v>0</v>
      </c>
      <c r="BO36" s="233"/>
      <c r="BP36" s="176"/>
      <c r="BQ36" s="176"/>
      <c r="BR36" s="176"/>
      <c r="BS36" s="176"/>
      <c r="BT36" s="176"/>
      <c r="BU36" s="176"/>
      <c r="BV36" s="176">
        <v>0</v>
      </c>
      <c r="BW36" s="176"/>
      <c r="BX36" s="176">
        <v>0</v>
      </c>
      <c r="BY36" s="176"/>
      <c r="BZ36" s="176"/>
      <c r="CA36" s="176"/>
      <c r="CB36" s="176">
        <v>0</v>
      </c>
      <c r="CC36" s="176">
        <v>0</v>
      </c>
      <c r="CD36" s="176">
        <v>0</v>
      </c>
      <c r="CE36" s="176"/>
      <c r="CF36" s="176"/>
      <c r="CG36" s="176"/>
      <c r="CH36" s="176">
        <v>0</v>
      </c>
      <c r="CI36" s="176">
        <v>0</v>
      </c>
      <c r="CJ36" s="176">
        <v>0</v>
      </c>
      <c r="CK36" s="176"/>
      <c r="CL36" s="176"/>
      <c r="CM36" s="176"/>
      <c r="CN36" s="176">
        <v>0</v>
      </c>
      <c r="CO36" s="176"/>
      <c r="CP36" s="176">
        <v>25000</v>
      </c>
      <c r="CQ36" s="176">
        <v>5040</v>
      </c>
      <c r="CR36" s="176">
        <v>0</v>
      </c>
      <c r="CS36" s="176"/>
      <c r="CT36" s="176">
        <v>0</v>
      </c>
      <c r="CU36" s="176"/>
      <c r="CV36" s="176"/>
      <c r="CW36" s="350"/>
      <c r="CX36" s="176">
        <v>0</v>
      </c>
      <c r="CY36" s="176"/>
      <c r="CZ36" s="176">
        <v>0</v>
      </c>
      <c r="DA36" s="350"/>
      <c r="DB36" s="176">
        <v>3000</v>
      </c>
      <c r="DC36" s="176">
        <v>0</v>
      </c>
      <c r="DD36" s="176">
        <v>0</v>
      </c>
      <c r="DE36" s="176"/>
      <c r="DF36" s="176">
        <v>50000</v>
      </c>
      <c r="DG36" s="176">
        <v>39642</v>
      </c>
      <c r="DH36" s="176">
        <v>20000</v>
      </c>
      <c r="DI36" s="327">
        <v>5000</v>
      </c>
      <c r="DJ36" s="176">
        <v>1000</v>
      </c>
      <c r="DK36" s="176">
        <v>996</v>
      </c>
      <c r="DL36" s="176">
        <v>30000</v>
      </c>
      <c r="DM36" s="176">
        <v>9498</v>
      </c>
      <c r="DN36" s="176"/>
      <c r="DO36" s="176">
        <v>0</v>
      </c>
      <c r="DP36" s="176"/>
      <c r="DQ36" s="176"/>
      <c r="DR36" s="176">
        <v>4000</v>
      </c>
      <c r="DS36" s="176">
        <v>0</v>
      </c>
      <c r="DT36" s="176"/>
      <c r="DU36" s="176"/>
      <c r="DV36" s="176"/>
      <c r="DW36" s="176"/>
      <c r="DX36" s="176"/>
      <c r="DY36" s="176"/>
      <c r="DZ36" s="176"/>
      <c r="EA36" s="176"/>
      <c r="EB36" s="176">
        <v>0</v>
      </c>
      <c r="EC36" s="176"/>
      <c r="ED36" s="176"/>
      <c r="EE36" s="176"/>
      <c r="EF36" s="176"/>
      <c r="EG36" s="176"/>
      <c r="EH36" s="176">
        <v>3000</v>
      </c>
      <c r="EI36" s="176"/>
      <c r="EJ36" s="176"/>
      <c r="EK36" s="176"/>
      <c r="EL36" s="176"/>
      <c r="EM36" s="176">
        <v>0</v>
      </c>
      <c r="EN36" s="176"/>
      <c r="EO36" s="176"/>
      <c r="EP36" s="176">
        <v>0</v>
      </c>
      <c r="EQ36" s="176"/>
      <c r="ER36" s="176"/>
      <c r="ES36" s="176"/>
      <c r="ET36" s="176"/>
      <c r="EU36" s="176"/>
      <c r="EV36" s="176"/>
      <c r="EW36" s="176">
        <v>0</v>
      </c>
      <c r="EX36" s="176"/>
      <c r="EY36" s="176">
        <v>20000</v>
      </c>
      <c r="EZ36" s="350">
        <v>20160</v>
      </c>
      <c r="FA36" s="206">
        <f t="shared" si="0"/>
        <v>80336</v>
      </c>
      <c r="FB36" s="206">
        <f t="shared" si="2"/>
        <v>125664</v>
      </c>
    </row>
    <row r="37" spans="1:158" s="152" customFormat="1" ht="36">
      <c r="A37" s="136">
        <v>25</v>
      </c>
      <c r="B37" s="136" t="s">
        <v>7293</v>
      </c>
      <c r="C37" s="136" t="s">
        <v>7344</v>
      </c>
      <c r="D37" s="141">
        <v>65</v>
      </c>
      <c r="E37" s="136">
        <v>102</v>
      </c>
      <c r="F37" s="151" t="s">
        <v>7345</v>
      </c>
      <c r="G37" s="136" t="s">
        <v>7346</v>
      </c>
      <c r="H37" s="136" t="s">
        <v>7347</v>
      </c>
      <c r="I37" s="136" t="s">
        <v>7348</v>
      </c>
      <c r="J37" s="136">
        <v>36</v>
      </c>
      <c r="K37" s="136" t="s">
        <v>7349</v>
      </c>
      <c r="L37" s="136" t="s">
        <v>7350</v>
      </c>
      <c r="M37" s="136" t="s">
        <v>65</v>
      </c>
      <c r="N37" s="138">
        <v>185000</v>
      </c>
      <c r="O37" s="136" t="s">
        <v>3093</v>
      </c>
      <c r="P37" s="136">
        <v>100</v>
      </c>
      <c r="Q37" s="176">
        <v>0</v>
      </c>
      <c r="R37" s="176"/>
      <c r="S37" s="176"/>
      <c r="T37" s="176"/>
      <c r="U37" s="176"/>
      <c r="V37" s="176"/>
      <c r="W37" s="176"/>
      <c r="X37" s="176"/>
      <c r="Y37" s="176"/>
      <c r="Z37" s="176"/>
      <c r="AA37" s="176"/>
      <c r="AB37" s="176"/>
      <c r="AC37" s="176"/>
      <c r="AD37" s="233"/>
      <c r="AE37" s="176"/>
      <c r="AF37" s="176"/>
      <c r="AG37" s="176">
        <v>0</v>
      </c>
      <c r="AH37" s="176"/>
      <c r="AI37" s="176"/>
      <c r="AJ37" s="176">
        <v>0</v>
      </c>
      <c r="AK37" s="176"/>
      <c r="AL37" s="176">
        <v>0</v>
      </c>
      <c r="AM37" s="176"/>
      <c r="AN37" s="176"/>
      <c r="AO37" s="176"/>
      <c r="AP37" s="176"/>
      <c r="AQ37" s="176"/>
      <c r="AR37" s="176"/>
      <c r="AS37" s="176"/>
      <c r="AT37" s="176">
        <v>0</v>
      </c>
      <c r="AU37" s="176"/>
      <c r="AV37" s="176"/>
      <c r="AW37" s="350"/>
      <c r="AX37" s="176">
        <v>50000</v>
      </c>
      <c r="AY37" s="176">
        <v>26460</v>
      </c>
      <c r="AZ37" s="176"/>
      <c r="BA37" s="176"/>
      <c r="BB37" s="176">
        <v>0</v>
      </c>
      <c r="BC37" s="176"/>
      <c r="BD37" s="176">
        <v>70000</v>
      </c>
      <c r="BE37" s="176">
        <v>56520</v>
      </c>
      <c r="BF37" s="176">
        <v>0</v>
      </c>
      <c r="BG37" s="176"/>
      <c r="BH37" s="176">
        <v>0</v>
      </c>
      <c r="BI37" s="176"/>
      <c r="BJ37" s="176">
        <v>0</v>
      </c>
      <c r="BK37" s="176"/>
      <c r="BL37" s="176">
        <v>0</v>
      </c>
      <c r="BM37" s="176"/>
      <c r="BN37" s="176">
        <v>0</v>
      </c>
      <c r="BO37" s="233"/>
      <c r="BP37" s="176"/>
      <c r="BQ37" s="176"/>
      <c r="BR37" s="176"/>
      <c r="BS37" s="176"/>
      <c r="BT37" s="176"/>
      <c r="BU37" s="176"/>
      <c r="BV37" s="176">
        <v>0</v>
      </c>
      <c r="BW37" s="176"/>
      <c r="BX37" s="176">
        <v>0</v>
      </c>
      <c r="BY37" s="176"/>
      <c r="BZ37" s="176">
        <v>20000</v>
      </c>
      <c r="CA37" s="176">
        <v>10800</v>
      </c>
      <c r="CB37" s="176">
        <v>0</v>
      </c>
      <c r="CC37" s="176">
        <v>0</v>
      </c>
      <c r="CD37" s="176">
        <v>40000</v>
      </c>
      <c r="CE37" s="176">
        <v>13680</v>
      </c>
      <c r="CF37" s="176"/>
      <c r="CG37" s="176"/>
      <c r="CH37" s="176">
        <v>0</v>
      </c>
      <c r="CI37" s="176">
        <v>0</v>
      </c>
      <c r="CJ37" s="176">
        <v>0</v>
      </c>
      <c r="CK37" s="176"/>
      <c r="CL37" s="176"/>
      <c r="CM37" s="176"/>
      <c r="CN37" s="176">
        <v>0</v>
      </c>
      <c r="CO37" s="176"/>
      <c r="CP37" s="176">
        <v>0</v>
      </c>
      <c r="CQ37" s="176"/>
      <c r="CR37" s="176">
        <v>0</v>
      </c>
      <c r="CS37" s="176"/>
      <c r="CT37" s="176">
        <v>0</v>
      </c>
      <c r="CU37" s="176"/>
      <c r="CV37" s="176"/>
      <c r="CW37" s="350"/>
      <c r="CX37" s="176">
        <v>0</v>
      </c>
      <c r="CY37" s="176"/>
      <c r="CZ37" s="176">
        <v>0</v>
      </c>
      <c r="DA37" s="350"/>
      <c r="DB37" s="176"/>
      <c r="DC37" s="176"/>
      <c r="DD37" s="176">
        <v>0</v>
      </c>
      <c r="DE37" s="176"/>
      <c r="DF37" s="176"/>
      <c r="DG37" s="176"/>
      <c r="DH37" s="176"/>
      <c r="DI37" s="327"/>
      <c r="DJ37" s="176">
        <v>5000</v>
      </c>
      <c r="DK37" s="176">
        <v>5000</v>
      </c>
      <c r="DL37" s="176"/>
      <c r="DM37" s="176"/>
      <c r="DN37" s="176"/>
      <c r="DO37" s="176">
        <v>0</v>
      </c>
      <c r="DP37" s="176"/>
      <c r="DQ37" s="176"/>
      <c r="DR37" s="176"/>
      <c r="DS37" s="176"/>
      <c r="DT37" s="176"/>
      <c r="DU37" s="176"/>
      <c r="DV37" s="176"/>
      <c r="DW37" s="176"/>
      <c r="DX37" s="176"/>
      <c r="DY37" s="176"/>
      <c r="DZ37" s="176"/>
      <c r="EA37" s="176"/>
      <c r="EB37" s="176"/>
      <c r="EC37" s="176"/>
      <c r="ED37" s="176"/>
      <c r="EE37" s="176"/>
      <c r="EF37" s="176"/>
      <c r="EG37" s="176"/>
      <c r="EH37" s="176">
        <v>0</v>
      </c>
      <c r="EI37" s="176"/>
      <c r="EJ37" s="176"/>
      <c r="EK37" s="176"/>
      <c r="EL37" s="176"/>
      <c r="EM37" s="176">
        <v>0</v>
      </c>
      <c r="EN37" s="176"/>
      <c r="EO37" s="176"/>
      <c r="EP37" s="176">
        <v>0</v>
      </c>
      <c r="EQ37" s="176"/>
      <c r="ER37" s="176"/>
      <c r="ES37" s="176"/>
      <c r="ET37" s="176"/>
      <c r="EU37" s="176"/>
      <c r="EV37" s="176"/>
      <c r="EW37" s="176">
        <v>0</v>
      </c>
      <c r="EX37" s="176"/>
      <c r="EY37" s="176"/>
      <c r="EZ37" s="350"/>
      <c r="FA37" s="206">
        <f t="shared" si="0"/>
        <v>112460</v>
      </c>
      <c r="FB37" s="206">
        <f t="shared" si="2"/>
        <v>72540</v>
      </c>
    </row>
    <row r="38" spans="1:158" s="152" customFormat="1" ht="48">
      <c r="A38" s="136">
        <v>26</v>
      </c>
      <c r="B38" s="136" t="s">
        <v>7299</v>
      </c>
      <c r="C38" s="136" t="s">
        <v>7351</v>
      </c>
      <c r="D38" s="141">
        <v>68</v>
      </c>
      <c r="E38" s="136">
        <v>109</v>
      </c>
      <c r="F38" s="151" t="s">
        <v>7352</v>
      </c>
      <c r="G38" s="136" t="s">
        <v>7353</v>
      </c>
      <c r="H38" s="136" t="s">
        <v>7354</v>
      </c>
      <c r="I38" s="136" t="s">
        <v>2047</v>
      </c>
      <c r="J38" s="136">
        <v>36</v>
      </c>
      <c r="K38" s="136" t="s">
        <v>7355</v>
      </c>
      <c r="L38" s="136" t="s">
        <v>2105</v>
      </c>
      <c r="M38" s="136" t="s">
        <v>10</v>
      </c>
      <c r="N38" s="138">
        <v>483000</v>
      </c>
      <c r="O38" s="136" t="s">
        <v>3072</v>
      </c>
      <c r="P38" s="136">
        <v>87</v>
      </c>
      <c r="Q38" s="176">
        <v>0</v>
      </c>
      <c r="R38" s="176"/>
      <c r="S38" s="176"/>
      <c r="T38" s="176"/>
      <c r="U38" s="176"/>
      <c r="V38" s="176"/>
      <c r="W38" s="176"/>
      <c r="X38" s="176"/>
      <c r="Y38" s="176">
        <v>30000</v>
      </c>
      <c r="Z38" s="176">
        <v>20000</v>
      </c>
      <c r="AA38" s="176"/>
      <c r="AB38" s="176"/>
      <c r="AC38" s="176"/>
      <c r="AD38" s="233"/>
      <c r="AE38" s="176"/>
      <c r="AF38" s="176"/>
      <c r="AG38" s="176">
        <v>0</v>
      </c>
      <c r="AH38" s="176"/>
      <c r="AI38" s="176"/>
      <c r="AJ38" s="176">
        <v>0</v>
      </c>
      <c r="AK38" s="176"/>
      <c r="AL38" s="176">
        <v>0</v>
      </c>
      <c r="AM38" s="176"/>
      <c r="AN38" s="176"/>
      <c r="AO38" s="176"/>
      <c r="AP38" s="176">
        <v>65000</v>
      </c>
      <c r="AQ38" s="176">
        <v>34000</v>
      </c>
      <c r="AR38" s="176"/>
      <c r="AS38" s="176"/>
      <c r="AT38" s="176">
        <v>0</v>
      </c>
      <c r="AU38" s="176"/>
      <c r="AV38" s="176">
        <v>30000</v>
      </c>
      <c r="AW38" s="350">
        <v>30000</v>
      </c>
      <c r="AX38" s="176"/>
      <c r="AY38" s="176"/>
      <c r="AZ38" s="176"/>
      <c r="BA38" s="176"/>
      <c r="BB38" s="176">
        <v>0</v>
      </c>
      <c r="BC38" s="176"/>
      <c r="BD38" s="176">
        <v>0</v>
      </c>
      <c r="BE38" s="176">
        <v>0</v>
      </c>
      <c r="BF38" s="176">
        <v>0</v>
      </c>
      <c r="BG38" s="176"/>
      <c r="BH38" s="176">
        <v>0</v>
      </c>
      <c r="BI38" s="176"/>
      <c r="BJ38" s="176">
        <v>0</v>
      </c>
      <c r="BK38" s="176"/>
      <c r="BL38" s="176">
        <v>0</v>
      </c>
      <c r="BM38" s="176"/>
      <c r="BN38" s="176">
        <v>30000</v>
      </c>
      <c r="BO38" s="233"/>
      <c r="BP38" s="176"/>
      <c r="BQ38" s="176"/>
      <c r="BR38" s="176"/>
      <c r="BS38" s="176"/>
      <c r="BT38" s="176"/>
      <c r="BU38" s="176"/>
      <c r="BV38" s="176">
        <v>0</v>
      </c>
      <c r="BW38" s="176"/>
      <c r="BX38" s="176">
        <v>30000</v>
      </c>
      <c r="BY38" s="176">
        <v>24000</v>
      </c>
      <c r="BZ38" s="176"/>
      <c r="CA38" s="176"/>
      <c r="CB38" s="176">
        <v>0</v>
      </c>
      <c r="CC38" s="176">
        <v>0</v>
      </c>
      <c r="CD38" s="176">
        <v>100000</v>
      </c>
      <c r="CE38" s="176">
        <v>18000</v>
      </c>
      <c r="CF38" s="176">
        <v>15000</v>
      </c>
      <c r="CG38" s="176">
        <v>18000</v>
      </c>
      <c r="CH38" s="176">
        <v>0</v>
      </c>
      <c r="CI38" s="176">
        <v>0</v>
      </c>
      <c r="CJ38" s="176">
        <v>0</v>
      </c>
      <c r="CK38" s="176"/>
      <c r="CL38" s="176"/>
      <c r="CM38" s="176"/>
      <c r="CN38" s="176">
        <v>0</v>
      </c>
      <c r="CO38" s="176"/>
      <c r="CP38" s="176">
        <v>0</v>
      </c>
      <c r="CQ38" s="176"/>
      <c r="CR38" s="176">
        <v>0</v>
      </c>
      <c r="CS38" s="176"/>
      <c r="CT38" s="176">
        <v>0</v>
      </c>
      <c r="CU38" s="176"/>
      <c r="CV38" s="176">
        <v>10000</v>
      </c>
      <c r="CW38" s="350">
        <v>0</v>
      </c>
      <c r="CX38" s="176">
        <v>0</v>
      </c>
      <c r="CY38" s="176"/>
      <c r="CZ38" s="176">
        <v>0</v>
      </c>
      <c r="DA38" s="350"/>
      <c r="DB38" s="176"/>
      <c r="DC38" s="176"/>
      <c r="DD38" s="176">
        <v>0</v>
      </c>
      <c r="DE38" s="176"/>
      <c r="DF38" s="176"/>
      <c r="DG38" s="176"/>
      <c r="DH38" s="176">
        <v>30000</v>
      </c>
      <c r="DI38" s="327">
        <v>12000</v>
      </c>
      <c r="DJ38" s="176">
        <v>5000</v>
      </c>
      <c r="DK38" s="176">
        <v>5000</v>
      </c>
      <c r="DL38" s="176"/>
      <c r="DM38" s="176"/>
      <c r="DN38" s="176"/>
      <c r="DO38" s="176">
        <v>0</v>
      </c>
      <c r="DP38" s="176"/>
      <c r="DQ38" s="176"/>
      <c r="DR38" s="176"/>
      <c r="DS38" s="176"/>
      <c r="DT38" s="176"/>
      <c r="DU38" s="176"/>
      <c r="DV38" s="176">
        <v>40000</v>
      </c>
      <c r="DW38" s="176">
        <v>0</v>
      </c>
      <c r="DX38" s="176"/>
      <c r="DY38" s="176"/>
      <c r="DZ38" s="176"/>
      <c r="EA38" s="176"/>
      <c r="EB38" s="176">
        <v>60000</v>
      </c>
      <c r="EC38" s="233"/>
      <c r="ED38" s="176">
        <v>10000</v>
      </c>
      <c r="EE38" s="176">
        <v>4600</v>
      </c>
      <c r="EF38" s="176"/>
      <c r="EG38" s="176"/>
      <c r="EH38" s="176">
        <v>6000</v>
      </c>
      <c r="EI38" s="176">
        <v>3000</v>
      </c>
      <c r="EJ38" s="176"/>
      <c r="EK38" s="176"/>
      <c r="EL38" s="176"/>
      <c r="EM38" s="176">
        <v>12000</v>
      </c>
      <c r="EN38" s="176">
        <v>3000</v>
      </c>
      <c r="EO38" s="176"/>
      <c r="EP38" s="176">
        <v>0</v>
      </c>
      <c r="EQ38" s="176">
        <v>10000</v>
      </c>
      <c r="ER38" s="176">
        <v>10000</v>
      </c>
      <c r="ES38" s="176"/>
      <c r="ET38" s="176"/>
      <c r="EU38" s="176"/>
      <c r="EV38" s="176"/>
      <c r="EW38" s="176">
        <v>0</v>
      </c>
      <c r="EX38" s="176"/>
      <c r="EY38" s="176"/>
      <c r="EZ38" s="350"/>
      <c r="FA38" s="206">
        <f t="shared" si="0"/>
        <v>181600</v>
      </c>
      <c r="FB38" s="206">
        <f t="shared" si="2"/>
        <v>301400</v>
      </c>
    </row>
    <row r="39" spans="1:158" s="152" customFormat="1" ht="60">
      <c r="A39" s="136">
        <v>27</v>
      </c>
      <c r="B39" s="136" t="s">
        <v>7356</v>
      </c>
      <c r="C39" s="136" t="s">
        <v>7357</v>
      </c>
      <c r="D39" s="136">
        <v>69</v>
      </c>
      <c r="E39" s="136">
        <v>105</v>
      </c>
      <c r="F39" s="151" t="s">
        <v>7358</v>
      </c>
      <c r="G39" s="136" t="s">
        <v>7359</v>
      </c>
      <c r="H39" s="136" t="s">
        <v>7360</v>
      </c>
      <c r="I39" s="136" t="s">
        <v>7361</v>
      </c>
      <c r="J39" s="136">
        <v>24</v>
      </c>
      <c r="K39" s="136" t="s">
        <v>7362</v>
      </c>
      <c r="L39" s="136" t="s">
        <v>1297</v>
      </c>
      <c r="M39" s="136" t="s">
        <v>69</v>
      </c>
      <c r="N39" s="138">
        <v>915000</v>
      </c>
      <c r="O39" s="136" t="s">
        <v>3065</v>
      </c>
      <c r="P39" s="136">
        <v>96</v>
      </c>
      <c r="Q39" s="176">
        <v>0</v>
      </c>
      <c r="R39" s="176"/>
      <c r="S39" s="176"/>
      <c r="T39" s="176"/>
      <c r="U39" s="176"/>
      <c r="V39" s="176"/>
      <c r="W39" s="176"/>
      <c r="X39" s="176"/>
      <c r="Y39" s="176">
        <v>30000</v>
      </c>
      <c r="Z39" s="176">
        <v>20000</v>
      </c>
      <c r="AA39" s="176">
        <v>20000</v>
      </c>
      <c r="AB39" s="176"/>
      <c r="AC39" s="176"/>
      <c r="AD39" s="233"/>
      <c r="AE39" s="176"/>
      <c r="AF39" s="176"/>
      <c r="AG39" s="176">
        <v>0</v>
      </c>
      <c r="AH39" s="176"/>
      <c r="AI39" s="176"/>
      <c r="AJ39" s="176">
        <v>0</v>
      </c>
      <c r="AK39" s="176"/>
      <c r="AL39" s="176">
        <v>0</v>
      </c>
      <c r="AM39" s="176"/>
      <c r="AN39" s="176">
        <v>5000</v>
      </c>
      <c r="AO39" s="176">
        <v>0</v>
      </c>
      <c r="AP39" s="176">
        <v>40000</v>
      </c>
      <c r="AQ39" s="176">
        <v>10000</v>
      </c>
      <c r="AR39" s="176"/>
      <c r="AS39" s="176">
        <v>60000</v>
      </c>
      <c r="AT39" s="176">
        <v>60000</v>
      </c>
      <c r="AU39" s="176">
        <v>0</v>
      </c>
      <c r="AV39" s="176">
        <v>30000</v>
      </c>
      <c r="AW39" s="350">
        <v>12960</v>
      </c>
      <c r="AX39" s="176"/>
      <c r="AY39" s="176"/>
      <c r="AZ39" s="176">
        <v>28500</v>
      </c>
      <c r="BA39" s="176">
        <v>28500</v>
      </c>
      <c r="BB39" s="176">
        <v>20000</v>
      </c>
      <c r="BC39" s="176">
        <v>0</v>
      </c>
      <c r="BD39" s="176">
        <v>40000</v>
      </c>
      <c r="BE39" s="176">
        <v>21864</v>
      </c>
      <c r="BF39" s="176">
        <v>35000</v>
      </c>
      <c r="BG39" s="176">
        <v>6360</v>
      </c>
      <c r="BH39" s="176">
        <v>19000</v>
      </c>
      <c r="BI39" s="176">
        <v>19000</v>
      </c>
      <c r="BJ39" s="176">
        <v>40000</v>
      </c>
      <c r="BK39" s="176">
        <v>26736</v>
      </c>
      <c r="BL39" s="176">
        <v>15000</v>
      </c>
      <c r="BM39" s="176">
        <v>15000</v>
      </c>
      <c r="BN39" s="176">
        <v>0</v>
      </c>
      <c r="BO39" s="233"/>
      <c r="BP39" s="176">
        <v>20000</v>
      </c>
      <c r="BQ39" s="176">
        <v>2400</v>
      </c>
      <c r="BR39" s="176">
        <v>12000</v>
      </c>
      <c r="BS39" s="176">
        <v>4500</v>
      </c>
      <c r="BT39" s="176"/>
      <c r="BU39" s="176">
        <v>25000</v>
      </c>
      <c r="BV39" s="176">
        <v>25000</v>
      </c>
      <c r="BW39" s="176"/>
      <c r="BX39" s="176">
        <v>0</v>
      </c>
      <c r="BY39" s="176"/>
      <c r="BZ39" s="176">
        <v>50000</v>
      </c>
      <c r="CA39" s="176">
        <v>12000</v>
      </c>
      <c r="CB39" s="176">
        <v>80000</v>
      </c>
      <c r="CC39" s="176">
        <v>39200</v>
      </c>
      <c r="CD39" s="176">
        <v>25000</v>
      </c>
      <c r="CE39" s="176">
        <v>10000</v>
      </c>
      <c r="CF39" s="176">
        <v>15000</v>
      </c>
      <c r="CG39" s="176">
        <v>12000</v>
      </c>
      <c r="CH39" s="176">
        <v>0</v>
      </c>
      <c r="CI39" s="176">
        <v>36000</v>
      </c>
      <c r="CJ39" s="176">
        <v>36000</v>
      </c>
      <c r="CK39" s="176">
        <v>36000</v>
      </c>
      <c r="CL39" s="176">
        <v>10000</v>
      </c>
      <c r="CM39" s="176">
        <v>1728</v>
      </c>
      <c r="CN39" s="176">
        <v>0</v>
      </c>
      <c r="CO39" s="176"/>
      <c r="CP39" s="176">
        <v>16000</v>
      </c>
      <c r="CQ39" s="176">
        <v>2000</v>
      </c>
      <c r="CR39" s="176">
        <v>50000</v>
      </c>
      <c r="CS39" s="176"/>
      <c r="CT39" s="176">
        <v>0</v>
      </c>
      <c r="CU39" s="176"/>
      <c r="CV39" s="176">
        <v>10000</v>
      </c>
      <c r="CW39" s="350">
        <v>4032</v>
      </c>
      <c r="CX39" s="176">
        <v>0</v>
      </c>
      <c r="CY39" s="176"/>
      <c r="CZ39" s="176">
        <v>0</v>
      </c>
      <c r="DA39" s="350"/>
      <c r="DB39" s="176"/>
      <c r="DC39" s="176"/>
      <c r="DD39" s="176">
        <v>0</v>
      </c>
      <c r="DE39" s="176"/>
      <c r="DF39" s="176"/>
      <c r="DG39" s="176"/>
      <c r="DH39" s="176">
        <v>20000</v>
      </c>
      <c r="DI39" s="327">
        <v>7008</v>
      </c>
      <c r="DJ39" s="176"/>
      <c r="DK39" s="176">
        <v>2000</v>
      </c>
      <c r="DL39" s="176">
        <v>20000</v>
      </c>
      <c r="DM39" s="176">
        <v>20000</v>
      </c>
      <c r="DN39" s="176"/>
      <c r="DO39" s="176">
        <v>0</v>
      </c>
      <c r="DP39" s="176">
        <v>30000</v>
      </c>
      <c r="DQ39" s="323">
        <v>30000</v>
      </c>
      <c r="DR39" s="176">
        <v>6000</v>
      </c>
      <c r="DS39" s="176">
        <v>6000</v>
      </c>
      <c r="DT39" s="176">
        <v>10000</v>
      </c>
      <c r="DU39" s="176"/>
      <c r="DV39" s="176">
        <v>50000</v>
      </c>
      <c r="DW39" s="176">
        <v>0</v>
      </c>
      <c r="DX39" s="176">
        <v>10000</v>
      </c>
      <c r="DY39" s="176"/>
      <c r="DZ39" s="176"/>
      <c r="EA39" s="176"/>
      <c r="EB39" s="176">
        <v>0</v>
      </c>
      <c r="EC39" s="176"/>
      <c r="ED39" s="176"/>
      <c r="EE39" s="176"/>
      <c r="EF39" s="176"/>
      <c r="EG39" s="176"/>
      <c r="EH39" s="176">
        <v>7500</v>
      </c>
      <c r="EI39" s="176">
        <v>2500</v>
      </c>
      <c r="EJ39" s="176"/>
      <c r="EK39" s="176"/>
      <c r="EL39" s="176"/>
      <c r="EM39" s="176">
        <v>0</v>
      </c>
      <c r="EN39" s="176"/>
      <c r="EO39" s="176"/>
      <c r="EP39" s="176">
        <v>0</v>
      </c>
      <c r="EQ39" s="176"/>
      <c r="ER39" s="176"/>
      <c r="ES39" s="176">
        <v>10000</v>
      </c>
      <c r="ET39" s="176">
        <v>10000</v>
      </c>
      <c r="EU39" s="176"/>
      <c r="EV39" s="176"/>
      <c r="EW39" s="176">
        <v>20000</v>
      </c>
      <c r="EX39" s="176">
        <v>10200</v>
      </c>
      <c r="EY39" s="176"/>
      <c r="EZ39" s="350"/>
      <c r="FA39" s="206">
        <f t="shared" si="0"/>
        <v>371988</v>
      </c>
      <c r="FB39" s="206">
        <f t="shared" si="2"/>
        <v>543012</v>
      </c>
    </row>
    <row r="40" spans="1:158" s="152" customFormat="1" ht="72">
      <c r="A40" s="136">
        <v>28</v>
      </c>
      <c r="B40" s="136" t="s">
        <v>7307</v>
      </c>
      <c r="C40" s="136" t="s">
        <v>7363</v>
      </c>
      <c r="D40" s="136">
        <v>70</v>
      </c>
      <c r="E40" s="136">
        <v>106</v>
      </c>
      <c r="F40" s="151" t="s">
        <v>7364</v>
      </c>
      <c r="G40" s="136" t="s">
        <v>7365</v>
      </c>
      <c r="H40" s="136" t="s">
        <v>7366</v>
      </c>
      <c r="I40" s="136" t="s">
        <v>7367</v>
      </c>
      <c r="J40" s="136">
        <v>24</v>
      </c>
      <c r="K40" s="136" t="s">
        <v>7368</v>
      </c>
      <c r="L40" s="136" t="s">
        <v>7369</v>
      </c>
      <c r="M40" s="136" t="s">
        <v>10</v>
      </c>
      <c r="N40" s="138">
        <v>1182000</v>
      </c>
      <c r="O40" s="136" t="s">
        <v>3066</v>
      </c>
      <c r="P40" s="136">
        <v>117</v>
      </c>
      <c r="Q40" s="176">
        <v>0</v>
      </c>
      <c r="R40" s="176"/>
      <c r="S40" s="176"/>
      <c r="T40" s="176"/>
      <c r="U40" s="176"/>
      <c r="V40" s="176"/>
      <c r="W40" s="176"/>
      <c r="X40" s="176"/>
      <c r="Y40" s="176">
        <v>100000</v>
      </c>
      <c r="Z40" s="176"/>
      <c r="AA40" s="176"/>
      <c r="AB40" s="176"/>
      <c r="AC40" s="176"/>
      <c r="AD40" s="233"/>
      <c r="AE40" s="176"/>
      <c r="AF40" s="176"/>
      <c r="AG40" s="176">
        <v>12000</v>
      </c>
      <c r="AH40" s="176"/>
      <c r="AI40" s="176"/>
      <c r="AJ40" s="176">
        <v>0</v>
      </c>
      <c r="AK40" s="176"/>
      <c r="AL40" s="176">
        <v>0</v>
      </c>
      <c r="AM40" s="176"/>
      <c r="AN40" s="176"/>
      <c r="AO40" s="176"/>
      <c r="AP40" s="176"/>
      <c r="AQ40" s="176"/>
      <c r="AR40" s="176">
        <v>50000</v>
      </c>
      <c r="AS40" s="176">
        <v>200000</v>
      </c>
      <c r="AT40" s="176">
        <v>250000</v>
      </c>
      <c r="AU40" s="176">
        <v>70000</v>
      </c>
      <c r="AV40" s="176"/>
      <c r="AW40" s="350"/>
      <c r="AX40" s="176"/>
      <c r="AY40" s="176"/>
      <c r="AZ40" s="176"/>
      <c r="BA40" s="176"/>
      <c r="BB40" s="176">
        <v>0</v>
      </c>
      <c r="BC40" s="176"/>
      <c r="BD40" s="176">
        <v>0</v>
      </c>
      <c r="BE40" s="176">
        <v>0</v>
      </c>
      <c r="BF40" s="176">
        <v>0</v>
      </c>
      <c r="BG40" s="176"/>
      <c r="BH40" s="176">
        <v>0</v>
      </c>
      <c r="BI40" s="176"/>
      <c r="BJ40" s="176">
        <v>0</v>
      </c>
      <c r="BK40" s="176"/>
      <c r="BL40" s="176">
        <v>80000</v>
      </c>
      <c r="BM40" s="176"/>
      <c r="BN40" s="176">
        <v>0</v>
      </c>
      <c r="BO40" s="233"/>
      <c r="BP40" s="176"/>
      <c r="BQ40" s="176"/>
      <c r="BR40" s="176"/>
      <c r="BS40" s="176"/>
      <c r="BT40" s="176"/>
      <c r="BU40" s="176"/>
      <c r="BV40" s="176">
        <v>0</v>
      </c>
      <c r="BW40" s="176"/>
      <c r="BX40" s="176">
        <v>0</v>
      </c>
      <c r="BY40" s="176"/>
      <c r="BZ40" s="176">
        <v>150000</v>
      </c>
      <c r="CA40" s="176">
        <v>80000</v>
      </c>
      <c r="CB40" s="176">
        <v>0</v>
      </c>
      <c r="CC40" s="176">
        <v>0</v>
      </c>
      <c r="CD40" s="176">
        <v>300000</v>
      </c>
      <c r="CE40" s="176">
        <v>0</v>
      </c>
      <c r="CF40" s="176"/>
      <c r="CG40" s="176"/>
      <c r="CH40" s="176">
        <v>0</v>
      </c>
      <c r="CI40" s="176">
        <v>240000</v>
      </c>
      <c r="CJ40" s="176">
        <v>240000</v>
      </c>
      <c r="CK40" s="176">
        <v>202000</v>
      </c>
      <c r="CL40" s="176"/>
      <c r="CM40" s="176"/>
      <c r="CN40" s="176">
        <v>0</v>
      </c>
      <c r="CO40" s="176"/>
      <c r="CP40" s="176">
        <v>0</v>
      </c>
      <c r="CQ40" s="176"/>
      <c r="CR40" s="176">
        <v>0</v>
      </c>
      <c r="CS40" s="176"/>
      <c r="CT40" s="176">
        <v>0</v>
      </c>
      <c r="CU40" s="176"/>
      <c r="CV40" s="176"/>
      <c r="CW40" s="350"/>
      <c r="CX40" s="176">
        <v>0</v>
      </c>
      <c r="CY40" s="176"/>
      <c r="CZ40" s="176">
        <v>0</v>
      </c>
      <c r="DA40" s="350"/>
      <c r="DB40" s="176"/>
      <c r="DC40" s="176"/>
      <c r="DD40" s="176">
        <v>0</v>
      </c>
      <c r="DE40" s="176"/>
      <c r="DF40" s="176"/>
      <c r="DG40" s="176"/>
      <c r="DH40" s="176"/>
      <c r="DI40" s="327"/>
      <c r="DJ40" s="176"/>
      <c r="DK40" s="176"/>
      <c r="DL40" s="176"/>
      <c r="DM40" s="176"/>
      <c r="DN40" s="176"/>
      <c r="DO40" s="176">
        <v>0</v>
      </c>
      <c r="DP40" s="176"/>
      <c r="DQ40" s="176"/>
      <c r="DR40" s="176"/>
      <c r="DS40" s="176"/>
      <c r="DT40" s="176"/>
      <c r="DU40" s="176"/>
      <c r="DV40" s="176"/>
      <c r="DW40" s="176"/>
      <c r="DX40" s="176"/>
      <c r="DY40" s="176"/>
      <c r="DZ40" s="176"/>
      <c r="EA40" s="176"/>
      <c r="EB40" s="176">
        <v>0</v>
      </c>
      <c r="EC40" s="176"/>
      <c r="ED40" s="176"/>
      <c r="EE40" s="176"/>
      <c r="EF40" s="176"/>
      <c r="EG40" s="176"/>
      <c r="EH40" s="176">
        <v>0</v>
      </c>
      <c r="EI40" s="176"/>
      <c r="EJ40" s="176"/>
      <c r="EK40" s="176"/>
      <c r="EL40" s="176"/>
      <c r="EM40" s="176">
        <v>0</v>
      </c>
      <c r="EN40" s="176"/>
      <c r="EO40" s="176">
        <v>50000</v>
      </c>
      <c r="EP40" s="176">
        <v>50000</v>
      </c>
      <c r="EQ40" s="176"/>
      <c r="ER40" s="176"/>
      <c r="ES40" s="176"/>
      <c r="ET40" s="176"/>
      <c r="EU40" s="176"/>
      <c r="EV40" s="176"/>
      <c r="EW40" s="176">
        <v>0</v>
      </c>
      <c r="EX40" s="176"/>
      <c r="EY40" s="176"/>
      <c r="EZ40" s="350"/>
      <c r="FA40" s="206">
        <f t="shared" si="0"/>
        <v>402000</v>
      </c>
      <c r="FB40" s="206">
        <f t="shared" si="2"/>
        <v>780000</v>
      </c>
    </row>
    <row r="41" spans="1:158" s="152" customFormat="1" ht="84">
      <c r="A41" s="136">
        <v>29</v>
      </c>
      <c r="B41" s="136" t="s">
        <v>7370</v>
      </c>
      <c r="C41" s="136" t="s">
        <v>7371</v>
      </c>
      <c r="D41" s="136">
        <v>70</v>
      </c>
      <c r="E41" s="136">
        <v>106</v>
      </c>
      <c r="F41" s="151" t="s">
        <v>7372</v>
      </c>
      <c r="G41" s="136" t="s">
        <v>7365</v>
      </c>
      <c r="H41" s="136" t="s">
        <v>7373</v>
      </c>
      <c r="I41" s="136" t="s">
        <v>7374</v>
      </c>
      <c r="J41" s="136">
        <v>36</v>
      </c>
      <c r="K41" s="136" t="s">
        <v>7375</v>
      </c>
      <c r="L41" s="136" t="s">
        <v>7231</v>
      </c>
      <c r="M41" s="136" t="s">
        <v>10</v>
      </c>
      <c r="N41" s="138">
        <v>439000</v>
      </c>
      <c r="O41" s="136" t="s">
        <v>3066</v>
      </c>
      <c r="P41" s="136">
        <v>117</v>
      </c>
      <c r="Q41" s="176">
        <v>0</v>
      </c>
      <c r="R41" s="176"/>
      <c r="S41" s="176"/>
      <c r="T41" s="176"/>
      <c r="U41" s="176"/>
      <c r="V41" s="176"/>
      <c r="W41" s="176"/>
      <c r="X41" s="176"/>
      <c r="Y41" s="176">
        <v>30000</v>
      </c>
      <c r="Z41" s="176"/>
      <c r="AA41" s="176"/>
      <c r="AB41" s="176"/>
      <c r="AC41" s="176"/>
      <c r="AD41" s="233"/>
      <c r="AE41" s="176"/>
      <c r="AF41" s="176"/>
      <c r="AG41" s="176">
        <v>0</v>
      </c>
      <c r="AH41" s="176"/>
      <c r="AI41" s="176"/>
      <c r="AJ41" s="176">
        <v>0</v>
      </c>
      <c r="AK41" s="176"/>
      <c r="AL41" s="176">
        <v>0</v>
      </c>
      <c r="AM41" s="176"/>
      <c r="AN41" s="176"/>
      <c r="AO41" s="176"/>
      <c r="AP41" s="176"/>
      <c r="AQ41" s="176"/>
      <c r="AR41" s="176"/>
      <c r="AS41" s="176"/>
      <c r="AT41" s="176">
        <v>0</v>
      </c>
      <c r="AU41" s="176"/>
      <c r="AV41" s="176">
        <v>20000</v>
      </c>
      <c r="AW41" s="350"/>
      <c r="AX41" s="176">
        <v>100000</v>
      </c>
      <c r="AY41" s="176">
        <v>20000</v>
      </c>
      <c r="AZ41" s="176"/>
      <c r="BA41" s="176"/>
      <c r="BB41" s="176">
        <v>0</v>
      </c>
      <c r="BC41" s="176"/>
      <c r="BD41" s="176">
        <v>0</v>
      </c>
      <c r="BE41" s="176">
        <v>0</v>
      </c>
      <c r="BF41" s="176">
        <v>0</v>
      </c>
      <c r="BG41" s="176"/>
      <c r="BH41" s="176">
        <v>19000</v>
      </c>
      <c r="BI41" s="176">
        <v>10000</v>
      </c>
      <c r="BJ41" s="176">
        <v>0</v>
      </c>
      <c r="BK41" s="176"/>
      <c r="BL41" s="176">
        <v>30000</v>
      </c>
      <c r="BM41" s="176">
        <v>10000</v>
      </c>
      <c r="BN41" s="176">
        <v>15000</v>
      </c>
      <c r="BO41" s="233"/>
      <c r="BP41" s="176"/>
      <c r="BQ41" s="176"/>
      <c r="BR41" s="176"/>
      <c r="BS41" s="176"/>
      <c r="BT41" s="176"/>
      <c r="BU41" s="176"/>
      <c r="BV41" s="176">
        <v>0</v>
      </c>
      <c r="BW41" s="176"/>
      <c r="BX41" s="176">
        <v>0</v>
      </c>
      <c r="BY41" s="176"/>
      <c r="BZ41" s="176"/>
      <c r="CA41" s="176"/>
      <c r="CB41" s="176">
        <v>0</v>
      </c>
      <c r="CC41" s="176">
        <v>0</v>
      </c>
      <c r="CD41" s="176">
        <v>60000</v>
      </c>
      <c r="CE41" s="176">
        <v>34500</v>
      </c>
      <c r="CF41" s="176"/>
      <c r="CG41" s="176"/>
      <c r="CH41" s="176">
        <v>0</v>
      </c>
      <c r="CI41" s="176">
        <v>60000</v>
      </c>
      <c r="CJ41" s="176">
        <v>60000</v>
      </c>
      <c r="CK41" s="176">
        <v>20000</v>
      </c>
      <c r="CL41" s="176"/>
      <c r="CM41" s="176"/>
      <c r="CN41" s="176">
        <v>0</v>
      </c>
      <c r="CO41" s="176"/>
      <c r="CP41" s="176">
        <v>0</v>
      </c>
      <c r="CQ41" s="176"/>
      <c r="CR41" s="176">
        <v>60000</v>
      </c>
      <c r="CS41" s="176">
        <v>70000</v>
      </c>
      <c r="CT41" s="176">
        <v>0</v>
      </c>
      <c r="CU41" s="176"/>
      <c r="CV41" s="176"/>
      <c r="CW41" s="350"/>
      <c r="CX41" s="176">
        <v>0</v>
      </c>
      <c r="CY41" s="176"/>
      <c r="CZ41" s="176">
        <v>0</v>
      </c>
      <c r="DA41" s="350"/>
      <c r="DB41" s="176"/>
      <c r="DC41" s="176"/>
      <c r="DD41" s="176">
        <v>0</v>
      </c>
      <c r="DE41" s="176"/>
      <c r="DF41" s="176"/>
      <c r="DG41" s="176"/>
      <c r="DH41" s="176"/>
      <c r="DI41" s="327"/>
      <c r="DJ41" s="176"/>
      <c r="DK41" s="176"/>
      <c r="DL41" s="176"/>
      <c r="DM41" s="176"/>
      <c r="DN41" s="176"/>
      <c r="DO41" s="176">
        <v>0</v>
      </c>
      <c r="DP41" s="176"/>
      <c r="DQ41" s="176"/>
      <c r="DR41" s="176"/>
      <c r="DS41" s="176"/>
      <c r="DT41" s="176"/>
      <c r="DU41" s="176"/>
      <c r="DV41" s="176"/>
      <c r="DW41" s="176"/>
      <c r="DX41" s="176"/>
      <c r="DY41" s="176"/>
      <c r="DZ41" s="176"/>
      <c r="EA41" s="176"/>
      <c r="EB41" s="176">
        <v>0</v>
      </c>
      <c r="EC41" s="176"/>
      <c r="ED41" s="176"/>
      <c r="EE41" s="176"/>
      <c r="EF41" s="176"/>
      <c r="EG41" s="176"/>
      <c r="EH41" s="176">
        <v>0</v>
      </c>
      <c r="EI41" s="176"/>
      <c r="EJ41" s="176">
        <v>15000</v>
      </c>
      <c r="EK41" s="176"/>
      <c r="EL41" s="176"/>
      <c r="EM41" s="176">
        <v>0</v>
      </c>
      <c r="EN41" s="176"/>
      <c r="EO41" s="176"/>
      <c r="EP41" s="176">
        <v>0</v>
      </c>
      <c r="EQ41" s="176">
        <v>30000</v>
      </c>
      <c r="ER41" s="176">
        <v>20000</v>
      </c>
      <c r="ES41" s="176"/>
      <c r="ET41" s="176"/>
      <c r="EU41" s="176"/>
      <c r="EV41" s="176"/>
      <c r="EW41" s="176">
        <v>0</v>
      </c>
      <c r="EX41" s="176"/>
      <c r="EY41" s="176"/>
      <c r="EZ41" s="350"/>
      <c r="FA41" s="206">
        <f t="shared" si="0"/>
        <v>184500</v>
      </c>
      <c r="FB41" s="206">
        <f t="shared" si="2"/>
        <v>254500</v>
      </c>
    </row>
    <row r="42" spans="1:158" s="152" customFormat="1" ht="60">
      <c r="A42" s="136">
        <v>30</v>
      </c>
      <c r="B42" s="136" t="s">
        <v>7316</v>
      </c>
      <c r="C42" s="136" t="s">
        <v>7376</v>
      </c>
      <c r="D42" s="141">
        <v>71</v>
      </c>
      <c r="E42" s="136">
        <v>107</v>
      </c>
      <c r="F42" s="151" t="s">
        <v>7377</v>
      </c>
      <c r="G42" s="136" t="s">
        <v>7378</v>
      </c>
      <c r="H42" s="136" t="s">
        <v>7379</v>
      </c>
      <c r="I42" s="136" t="s">
        <v>7380</v>
      </c>
      <c r="J42" s="136">
        <v>36</v>
      </c>
      <c r="K42" s="136" t="s">
        <v>7381</v>
      </c>
      <c r="L42" s="136" t="s">
        <v>1297</v>
      </c>
      <c r="M42" s="136" t="s">
        <v>10</v>
      </c>
      <c r="N42" s="138">
        <v>10306200</v>
      </c>
      <c r="O42" s="136" t="s">
        <v>3065</v>
      </c>
      <c r="P42" s="136">
        <v>96</v>
      </c>
      <c r="Q42" s="176">
        <v>0</v>
      </c>
      <c r="R42" s="176"/>
      <c r="S42" s="176"/>
      <c r="T42" s="176"/>
      <c r="U42" s="176"/>
      <c r="V42" s="176"/>
      <c r="W42" s="176"/>
      <c r="X42" s="176"/>
      <c r="Y42" s="176"/>
      <c r="Z42" s="176"/>
      <c r="AA42" s="176"/>
      <c r="AB42" s="176"/>
      <c r="AC42" s="176"/>
      <c r="AD42" s="233"/>
      <c r="AE42" s="176">
        <v>30000</v>
      </c>
      <c r="AF42" s="176">
        <v>36000</v>
      </c>
      <c r="AG42" s="176">
        <v>24000</v>
      </c>
      <c r="AH42" s="176"/>
      <c r="AI42" s="176"/>
      <c r="AJ42" s="176">
        <v>0</v>
      </c>
      <c r="AK42" s="176"/>
      <c r="AL42" s="176">
        <v>0</v>
      </c>
      <c r="AM42" s="176"/>
      <c r="AN42" s="176"/>
      <c r="AO42" s="176"/>
      <c r="AP42" s="176">
        <v>100000</v>
      </c>
      <c r="AQ42" s="176">
        <v>0</v>
      </c>
      <c r="AR42" s="176">
        <v>100000</v>
      </c>
      <c r="AS42" s="176">
        <v>400000</v>
      </c>
      <c r="AT42" s="176">
        <v>500000</v>
      </c>
      <c r="AU42" s="176">
        <v>50000</v>
      </c>
      <c r="AV42" s="176"/>
      <c r="AW42" s="350"/>
      <c r="AX42" s="176">
        <v>200000</v>
      </c>
      <c r="AY42" s="176"/>
      <c r="AZ42" s="176">
        <v>950000</v>
      </c>
      <c r="BA42" s="176">
        <v>0</v>
      </c>
      <c r="BB42" s="176">
        <v>600000</v>
      </c>
      <c r="BC42" s="176">
        <v>604800</v>
      </c>
      <c r="BD42" s="176">
        <v>0</v>
      </c>
      <c r="BE42" s="176">
        <v>0</v>
      </c>
      <c r="BF42" s="176">
        <v>0</v>
      </c>
      <c r="BG42" s="176"/>
      <c r="BH42" s="176">
        <v>2200</v>
      </c>
      <c r="BI42" s="176">
        <v>0</v>
      </c>
      <c r="BJ42" s="176">
        <v>150000</v>
      </c>
      <c r="BK42" s="176">
        <v>25200</v>
      </c>
      <c r="BL42" s="176">
        <v>40000</v>
      </c>
      <c r="BM42" s="176"/>
      <c r="BN42" s="176">
        <v>200000</v>
      </c>
      <c r="BO42" s="233"/>
      <c r="BP42" s="176">
        <v>600000</v>
      </c>
      <c r="BQ42" s="176">
        <v>150000</v>
      </c>
      <c r="BR42" s="176"/>
      <c r="BS42" s="176"/>
      <c r="BT42" s="176"/>
      <c r="BU42" s="176"/>
      <c r="BV42" s="176">
        <v>0</v>
      </c>
      <c r="BW42" s="176"/>
      <c r="BX42" s="176">
        <v>400000</v>
      </c>
      <c r="BY42" s="176">
        <v>9000</v>
      </c>
      <c r="BZ42" s="176">
        <v>500000</v>
      </c>
      <c r="CA42" s="176"/>
      <c r="CB42" s="176">
        <v>200000</v>
      </c>
      <c r="CC42" s="176">
        <v>0</v>
      </c>
      <c r="CD42" s="176">
        <v>200000</v>
      </c>
      <c r="CE42" s="176">
        <v>168000</v>
      </c>
      <c r="CF42" s="176"/>
      <c r="CG42" s="176"/>
      <c r="CH42" s="176">
        <v>120000</v>
      </c>
      <c r="CI42" s="176">
        <v>120000</v>
      </c>
      <c r="CJ42" s="176">
        <v>240000</v>
      </c>
      <c r="CK42" s="176">
        <v>5000</v>
      </c>
      <c r="CL42" s="176"/>
      <c r="CM42" s="176"/>
      <c r="CN42" s="176">
        <v>4000000</v>
      </c>
      <c r="CO42" s="233">
        <v>2670000</v>
      </c>
      <c r="CP42" s="176">
        <v>400000</v>
      </c>
      <c r="CQ42" s="176">
        <v>200000</v>
      </c>
      <c r="CR42" s="176">
        <v>0</v>
      </c>
      <c r="CS42" s="176"/>
      <c r="CT42" s="176">
        <v>0</v>
      </c>
      <c r="CU42" s="176"/>
      <c r="CV42" s="176"/>
      <c r="CW42" s="350"/>
      <c r="CX42" s="176">
        <v>0</v>
      </c>
      <c r="CY42" s="176"/>
      <c r="CZ42" s="176">
        <v>50000</v>
      </c>
      <c r="DA42" s="350">
        <v>30000</v>
      </c>
      <c r="DB42" s="176"/>
      <c r="DC42" s="176"/>
      <c r="DD42" s="176">
        <v>0</v>
      </c>
      <c r="DE42" s="176"/>
      <c r="DF42" s="176"/>
      <c r="DG42" s="176"/>
      <c r="DH42" s="176"/>
      <c r="DI42" s="327"/>
      <c r="DJ42" s="176"/>
      <c r="DK42" s="176"/>
      <c r="DL42" s="176"/>
      <c r="DM42" s="176"/>
      <c r="DN42" s="176">
        <v>80000</v>
      </c>
      <c r="DO42" s="176">
        <v>92600</v>
      </c>
      <c r="DP42" s="176"/>
      <c r="DQ42" s="176"/>
      <c r="DR42" s="176"/>
      <c r="DS42" s="176"/>
      <c r="DT42" s="176"/>
      <c r="DU42" s="176"/>
      <c r="DV42" s="176"/>
      <c r="DW42" s="176"/>
      <c r="DX42" s="176"/>
      <c r="DY42" s="176"/>
      <c r="DZ42" s="176"/>
      <c r="EA42" s="176"/>
      <c r="EB42" s="176">
        <v>200000</v>
      </c>
      <c r="EC42" s="233"/>
      <c r="ED42" s="176">
        <v>40000</v>
      </c>
      <c r="EE42" s="176">
        <v>0</v>
      </c>
      <c r="EF42" s="176">
        <v>350000</v>
      </c>
      <c r="EG42" s="176">
        <v>80000</v>
      </c>
      <c r="EH42" s="176">
        <v>0</v>
      </c>
      <c r="EI42" s="176"/>
      <c r="EJ42" s="176">
        <v>200000</v>
      </c>
      <c r="EK42" s="176"/>
      <c r="EL42" s="176"/>
      <c r="EM42" s="176">
        <v>0</v>
      </c>
      <c r="EN42" s="176"/>
      <c r="EO42" s="176"/>
      <c r="EP42" s="176">
        <v>0</v>
      </c>
      <c r="EQ42" s="176"/>
      <c r="ER42" s="176"/>
      <c r="ES42" s="176"/>
      <c r="ET42" s="176"/>
      <c r="EU42" s="176"/>
      <c r="EV42" s="176"/>
      <c r="EW42" s="176">
        <v>0</v>
      </c>
      <c r="EX42" s="176"/>
      <c r="EY42" s="176">
        <v>50000</v>
      </c>
      <c r="EZ42" s="350"/>
      <c r="FA42" s="206">
        <f t="shared" si="0"/>
        <v>4120600</v>
      </c>
      <c r="FB42" s="206">
        <f t="shared" si="2"/>
        <v>6185600</v>
      </c>
    </row>
    <row r="43" spans="1:158" s="152" customFormat="1" ht="96">
      <c r="A43" s="136">
        <v>31</v>
      </c>
      <c r="B43" s="136" t="s">
        <v>7323</v>
      </c>
      <c r="C43" s="136" t="s">
        <v>7382</v>
      </c>
      <c r="D43" s="141">
        <v>71</v>
      </c>
      <c r="E43" s="136">
        <v>107</v>
      </c>
      <c r="F43" s="151" t="s">
        <v>7383</v>
      </c>
      <c r="G43" s="136" t="s">
        <v>7384</v>
      </c>
      <c r="H43" s="136" t="s">
        <v>7385</v>
      </c>
      <c r="I43" s="136" t="s">
        <v>7386</v>
      </c>
      <c r="J43" s="136">
        <v>36</v>
      </c>
      <c r="K43" s="136" t="s">
        <v>7387</v>
      </c>
      <c r="L43" s="136" t="s">
        <v>1297</v>
      </c>
      <c r="M43" s="136" t="s">
        <v>69</v>
      </c>
      <c r="N43" s="138">
        <v>414000</v>
      </c>
      <c r="O43" s="136" t="s">
        <v>3065</v>
      </c>
      <c r="P43" s="136">
        <v>96</v>
      </c>
      <c r="Q43" s="176">
        <v>0</v>
      </c>
      <c r="R43" s="176"/>
      <c r="S43" s="176"/>
      <c r="T43" s="176"/>
      <c r="U43" s="176"/>
      <c r="V43" s="176"/>
      <c r="W43" s="176">
        <v>30000</v>
      </c>
      <c r="X43" s="176">
        <v>2000</v>
      </c>
      <c r="Y43" s="176"/>
      <c r="Z43" s="176"/>
      <c r="AA43" s="176"/>
      <c r="AB43" s="176"/>
      <c r="AC43" s="176"/>
      <c r="AD43" s="233"/>
      <c r="AE43" s="176"/>
      <c r="AF43" s="176"/>
      <c r="AG43" s="176">
        <v>0</v>
      </c>
      <c r="AH43" s="176"/>
      <c r="AI43" s="176"/>
      <c r="AJ43" s="176">
        <v>0</v>
      </c>
      <c r="AK43" s="176"/>
      <c r="AL43" s="176">
        <v>0</v>
      </c>
      <c r="AM43" s="176"/>
      <c r="AN43" s="176"/>
      <c r="AO43" s="176"/>
      <c r="AP43" s="176"/>
      <c r="AQ43" s="176"/>
      <c r="AR43" s="176"/>
      <c r="AS43" s="176"/>
      <c r="AT43" s="176">
        <v>0</v>
      </c>
      <c r="AU43" s="176"/>
      <c r="AV43" s="176">
        <v>25000</v>
      </c>
      <c r="AW43" s="350">
        <v>10995</v>
      </c>
      <c r="AX43" s="176"/>
      <c r="AY43" s="176"/>
      <c r="AZ43" s="176">
        <v>75000</v>
      </c>
      <c r="BA43" s="176">
        <v>35000</v>
      </c>
      <c r="BB43" s="176">
        <v>100000</v>
      </c>
      <c r="BC43" s="176">
        <v>100000</v>
      </c>
      <c r="BD43" s="176">
        <v>0</v>
      </c>
      <c r="BE43" s="176">
        <v>0</v>
      </c>
      <c r="BF43" s="176">
        <v>0</v>
      </c>
      <c r="BG43" s="176"/>
      <c r="BH43" s="176">
        <v>0</v>
      </c>
      <c r="BI43" s="176"/>
      <c r="BJ43" s="176">
        <v>0</v>
      </c>
      <c r="BK43" s="176"/>
      <c r="BL43" s="176">
        <v>0</v>
      </c>
      <c r="BM43" s="176"/>
      <c r="BN43" s="176">
        <v>0</v>
      </c>
      <c r="BO43" s="233"/>
      <c r="BP43" s="176">
        <v>10000</v>
      </c>
      <c r="BQ43" s="176"/>
      <c r="BR43" s="176"/>
      <c r="BS43" s="176"/>
      <c r="BT43" s="176"/>
      <c r="BU43" s="176"/>
      <c r="BV43" s="176">
        <v>0</v>
      </c>
      <c r="BW43" s="176"/>
      <c r="BX43" s="176">
        <v>0</v>
      </c>
      <c r="BY43" s="176"/>
      <c r="BZ43" s="176"/>
      <c r="CA43" s="176"/>
      <c r="CB43" s="176">
        <v>0</v>
      </c>
      <c r="CC43" s="176">
        <v>0</v>
      </c>
      <c r="CD43" s="176">
        <v>0</v>
      </c>
      <c r="CE43" s="176"/>
      <c r="CF43" s="176"/>
      <c r="CG43" s="176"/>
      <c r="CH43" s="176">
        <v>0</v>
      </c>
      <c r="CI43" s="176">
        <v>0</v>
      </c>
      <c r="CJ43" s="176">
        <v>0</v>
      </c>
      <c r="CK43" s="176"/>
      <c r="CL43" s="176"/>
      <c r="CM43" s="176"/>
      <c r="CN43" s="176">
        <v>0</v>
      </c>
      <c r="CO43" s="176"/>
      <c r="CP43" s="176">
        <v>0</v>
      </c>
      <c r="CQ43" s="176"/>
      <c r="CR43" s="176">
        <v>30000</v>
      </c>
      <c r="CS43" s="176"/>
      <c r="CT43" s="176">
        <v>0</v>
      </c>
      <c r="CU43" s="176"/>
      <c r="CV43" s="176"/>
      <c r="CW43" s="350"/>
      <c r="CX43" s="176">
        <v>0</v>
      </c>
      <c r="CY43" s="176"/>
      <c r="CZ43" s="176">
        <v>0</v>
      </c>
      <c r="DA43" s="350"/>
      <c r="DB43" s="176"/>
      <c r="DC43" s="176"/>
      <c r="DD43" s="176">
        <v>0</v>
      </c>
      <c r="DE43" s="176"/>
      <c r="DF43" s="176"/>
      <c r="DG43" s="176"/>
      <c r="DH43" s="176">
        <v>20000</v>
      </c>
      <c r="DI43" s="327"/>
      <c r="DJ43" s="176">
        <v>3000</v>
      </c>
      <c r="DK43" s="176"/>
      <c r="DL43" s="176"/>
      <c r="DM43" s="176"/>
      <c r="DN43" s="176"/>
      <c r="DO43" s="176">
        <v>0</v>
      </c>
      <c r="DP43" s="176"/>
      <c r="DQ43" s="176"/>
      <c r="DR43" s="176"/>
      <c r="DS43" s="176"/>
      <c r="DT43" s="176">
        <v>10000</v>
      </c>
      <c r="DU43" s="176"/>
      <c r="DV43" s="176"/>
      <c r="DW43" s="176"/>
      <c r="DX43" s="176"/>
      <c r="DY43" s="176"/>
      <c r="DZ43" s="176"/>
      <c r="EA43" s="176"/>
      <c r="EB43" s="176">
        <v>25000</v>
      </c>
      <c r="EC43" s="233">
        <v>25000</v>
      </c>
      <c r="ED43" s="176"/>
      <c r="EE43" s="176"/>
      <c r="EF43" s="176"/>
      <c r="EG43" s="176"/>
      <c r="EH43" s="176">
        <v>6000</v>
      </c>
      <c r="EI43" s="176"/>
      <c r="EJ43" s="176"/>
      <c r="EK43" s="176"/>
      <c r="EL43" s="176"/>
      <c r="EM43" s="176">
        <v>0</v>
      </c>
      <c r="EN43" s="176"/>
      <c r="EO43" s="176"/>
      <c r="EP43" s="176">
        <v>0</v>
      </c>
      <c r="EQ43" s="176"/>
      <c r="ER43" s="176"/>
      <c r="ES43" s="176"/>
      <c r="ET43" s="176"/>
      <c r="EU43" s="176">
        <v>60000</v>
      </c>
      <c r="EV43" s="176">
        <v>30000</v>
      </c>
      <c r="EW43" s="176">
        <v>20000</v>
      </c>
      <c r="EX43" s="176">
        <v>9990</v>
      </c>
      <c r="EY43" s="176"/>
      <c r="EZ43" s="350"/>
      <c r="FA43" s="206">
        <f t="shared" si="0"/>
        <v>212985</v>
      </c>
      <c r="FB43" s="206">
        <f t="shared" si="2"/>
        <v>201015</v>
      </c>
    </row>
    <row r="44" spans="1:158" s="152" customFormat="1" ht="96">
      <c r="A44" s="136">
        <v>32</v>
      </c>
      <c r="B44" s="136" t="s">
        <v>7388</v>
      </c>
      <c r="C44" s="136" t="s">
        <v>7389</v>
      </c>
      <c r="D44" s="141">
        <v>71</v>
      </c>
      <c r="E44" s="136">
        <v>107</v>
      </c>
      <c r="F44" s="151" t="s">
        <v>7390</v>
      </c>
      <c r="G44" s="136" t="s">
        <v>7391</v>
      </c>
      <c r="H44" s="136" t="s">
        <v>7392</v>
      </c>
      <c r="I44" s="136" t="s">
        <v>7393</v>
      </c>
      <c r="J44" s="136">
        <v>36</v>
      </c>
      <c r="K44" s="136" t="s">
        <v>7394</v>
      </c>
      <c r="L44" s="136" t="s">
        <v>7395</v>
      </c>
      <c r="M44" s="136" t="s">
        <v>10</v>
      </c>
      <c r="N44" s="138">
        <v>251000</v>
      </c>
      <c r="O44" s="136" t="s">
        <v>3066</v>
      </c>
      <c r="P44" s="136">
        <v>117</v>
      </c>
      <c r="Q44" s="176">
        <v>0</v>
      </c>
      <c r="R44" s="176"/>
      <c r="S44" s="176"/>
      <c r="T44" s="176"/>
      <c r="U44" s="176"/>
      <c r="V44" s="176"/>
      <c r="W44" s="176"/>
      <c r="X44" s="176"/>
      <c r="Y44" s="176">
        <v>40000</v>
      </c>
      <c r="Z44" s="176"/>
      <c r="AA44" s="176"/>
      <c r="AB44" s="176"/>
      <c r="AC44" s="176"/>
      <c r="AD44" s="233"/>
      <c r="AE44" s="176">
        <v>10000</v>
      </c>
      <c r="AF44" s="176">
        <v>12000</v>
      </c>
      <c r="AG44" s="176">
        <v>0</v>
      </c>
      <c r="AH44" s="176"/>
      <c r="AI44" s="176"/>
      <c r="AJ44" s="176">
        <v>0</v>
      </c>
      <c r="AK44" s="176"/>
      <c r="AL44" s="176">
        <v>0</v>
      </c>
      <c r="AM44" s="176"/>
      <c r="AN44" s="176">
        <v>10000</v>
      </c>
      <c r="AO44" s="176">
        <v>0</v>
      </c>
      <c r="AP44" s="176"/>
      <c r="AQ44" s="176"/>
      <c r="AR44" s="176"/>
      <c r="AS44" s="176">
        <v>40000</v>
      </c>
      <c r="AT44" s="176">
        <v>40000</v>
      </c>
      <c r="AU44" s="176">
        <v>10800</v>
      </c>
      <c r="AV44" s="176"/>
      <c r="AW44" s="350"/>
      <c r="AX44" s="176"/>
      <c r="AY44" s="176"/>
      <c r="AZ44" s="176"/>
      <c r="BA44" s="176"/>
      <c r="BB44" s="176">
        <v>0</v>
      </c>
      <c r="BC44" s="176"/>
      <c r="BD44" s="176">
        <v>0</v>
      </c>
      <c r="BE44" s="176">
        <v>0</v>
      </c>
      <c r="BF44" s="176">
        <v>0</v>
      </c>
      <c r="BG44" s="176"/>
      <c r="BH44" s="176">
        <v>10000</v>
      </c>
      <c r="BI44" s="176">
        <v>10000</v>
      </c>
      <c r="BJ44" s="176">
        <v>0</v>
      </c>
      <c r="BK44" s="176"/>
      <c r="BL44" s="176">
        <v>0</v>
      </c>
      <c r="BM44" s="176"/>
      <c r="BN44" s="176">
        <v>0</v>
      </c>
      <c r="BO44" s="233"/>
      <c r="BP44" s="176"/>
      <c r="BQ44" s="176"/>
      <c r="BR44" s="176"/>
      <c r="BS44" s="176"/>
      <c r="BT44" s="176"/>
      <c r="BU44" s="176"/>
      <c r="BV44" s="176">
        <v>0</v>
      </c>
      <c r="BW44" s="176"/>
      <c r="BX44" s="176">
        <v>0</v>
      </c>
      <c r="BY44" s="176"/>
      <c r="BZ44" s="176"/>
      <c r="CA44" s="176"/>
      <c r="CB44" s="176">
        <v>50000</v>
      </c>
      <c r="CC44" s="176">
        <v>0</v>
      </c>
      <c r="CD44" s="176">
        <v>0</v>
      </c>
      <c r="CE44" s="176"/>
      <c r="CF44" s="176">
        <v>30000</v>
      </c>
      <c r="CG44" s="176">
        <v>3000</v>
      </c>
      <c r="CH44" s="176">
        <v>0</v>
      </c>
      <c r="CI44" s="176">
        <v>0</v>
      </c>
      <c r="CJ44" s="176">
        <v>0</v>
      </c>
      <c r="CK44" s="176"/>
      <c r="CL44" s="176"/>
      <c r="CM44" s="176"/>
      <c r="CN44" s="176">
        <v>0</v>
      </c>
      <c r="CO44" s="176"/>
      <c r="CP44" s="176">
        <v>0</v>
      </c>
      <c r="CQ44" s="176"/>
      <c r="CR44" s="176">
        <v>0</v>
      </c>
      <c r="CS44" s="176"/>
      <c r="CT44" s="176">
        <v>0</v>
      </c>
      <c r="CU44" s="176"/>
      <c r="CV44" s="176">
        <v>10000</v>
      </c>
      <c r="CW44" s="350">
        <v>5000</v>
      </c>
      <c r="CX44" s="176">
        <v>0</v>
      </c>
      <c r="CY44" s="176"/>
      <c r="CZ44" s="176">
        <v>0</v>
      </c>
      <c r="DA44" s="350"/>
      <c r="DB44" s="176"/>
      <c r="DC44" s="176"/>
      <c r="DD44" s="176">
        <v>0</v>
      </c>
      <c r="DE44" s="176"/>
      <c r="DF44" s="176"/>
      <c r="DG44" s="176"/>
      <c r="DH44" s="176"/>
      <c r="DI44" s="327"/>
      <c r="DJ44" s="176"/>
      <c r="DK44" s="176"/>
      <c r="DL44" s="176"/>
      <c r="DM44" s="176"/>
      <c r="DN44" s="176"/>
      <c r="DO44" s="176">
        <v>0</v>
      </c>
      <c r="DP44" s="176"/>
      <c r="DQ44" s="176"/>
      <c r="DR44" s="176"/>
      <c r="DS44" s="176"/>
      <c r="DT44" s="176"/>
      <c r="DU44" s="176"/>
      <c r="DV44" s="176"/>
      <c r="DW44" s="176"/>
      <c r="DX44" s="176"/>
      <c r="DY44" s="176"/>
      <c r="DZ44" s="176"/>
      <c r="EA44" s="176"/>
      <c r="EB44" s="176">
        <v>0</v>
      </c>
      <c r="EC44" s="176"/>
      <c r="ED44" s="176">
        <v>20000</v>
      </c>
      <c r="EE44" s="176">
        <v>0</v>
      </c>
      <c r="EF44" s="176"/>
      <c r="EG44" s="176"/>
      <c r="EH44" s="176">
        <v>10000</v>
      </c>
      <c r="EI44" s="176"/>
      <c r="EJ44" s="176"/>
      <c r="EK44" s="323">
        <v>1000</v>
      </c>
      <c r="EL44" s="176"/>
      <c r="EM44" s="176">
        <v>0</v>
      </c>
      <c r="EN44" s="176"/>
      <c r="EO44" s="176"/>
      <c r="EP44" s="176">
        <v>0</v>
      </c>
      <c r="EQ44" s="176"/>
      <c r="ER44" s="176"/>
      <c r="ES44" s="176"/>
      <c r="ET44" s="176"/>
      <c r="EU44" s="176"/>
      <c r="EV44" s="176"/>
      <c r="EW44" s="176">
        <v>0</v>
      </c>
      <c r="EX44" s="176"/>
      <c r="EY44" s="176">
        <v>20000</v>
      </c>
      <c r="EZ44" s="350">
        <v>20000</v>
      </c>
      <c r="FA44" s="206">
        <f t="shared" si="0"/>
        <v>60800</v>
      </c>
      <c r="FB44" s="206">
        <f t="shared" si="2"/>
        <v>190200</v>
      </c>
    </row>
    <row r="45" spans="1:158" s="152" customFormat="1" ht="60">
      <c r="A45" s="136">
        <v>33</v>
      </c>
      <c r="B45" s="136" t="s">
        <v>7331</v>
      </c>
      <c r="C45" s="136" t="s">
        <v>7396</v>
      </c>
      <c r="D45" s="136">
        <v>72</v>
      </c>
      <c r="E45" s="136">
        <v>108</v>
      </c>
      <c r="F45" s="151" t="s">
        <v>7397</v>
      </c>
      <c r="G45" s="136" t="s">
        <v>7398</v>
      </c>
      <c r="H45" s="136" t="s">
        <v>7399</v>
      </c>
      <c r="I45" s="136" t="s">
        <v>7400</v>
      </c>
      <c r="J45" s="136">
        <v>36</v>
      </c>
      <c r="K45" s="136" t="s">
        <v>7401</v>
      </c>
      <c r="L45" s="136" t="s">
        <v>7402</v>
      </c>
      <c r="M45" s="136" t="s">
        <v>10</v>
      </c>
      <c r="N45" s="138">
        <v>726000</v>
      </c>
      <c r="O45" s="136" t="s">
        <v>3065</v>
      </c>
      <c r="P45" s="136">
        <v>96</v>
      </c>
      <c r="Q45" s="176">
        <v>30000</v>
      </c>
      <c r="R45" s="176"/>
      <c r="S45" s="176"/>
      <c r="T45" s="176"/>
      <c r="U45" s="176"/>
      <c r="V45" s="176"/>
      <c r="W45" s="176"/>
      <c r="X45" s="176"/>
      <c r="Y45" s="176"/>
      <c r="Z45" s="176"/>
      <c r="AA45" s="176"/>
      <c r="AB45" s="176"/>
      <c r="AC45" s="176"/>
      <c r="AD45" s="233"/>
      <c r="AE45" s="176"/>
      <c r="AF45" s="176"/>
      <c r="AG45" s="176">
        <v>0</v>
      </c>
      <c r="AH45" s="176"/>
      <c r="AI45" s="176"/>
      <c r="AJ45" s="176">
        <v>0</v>
      </c>
      <c r="AK45" s="176"/>
      <c r="AL45" s="176">
        <v>0</v>
      </c>
      <c r="AM45" s="176"/>
      <c r="AN45" s="176"/>
      <c r="AO45" s="176"/>
      <c r="AP45" s="176"/>
      <c r="AQ45" s="176"/>
      <c r="AR45" s="176"/>
      <c r="AS45" s="176"/>
      <c r="AT45" s="176">
        <v>0</v>
      </c>
      <c r="AU45" s="176"/>
      <c r="AV45" s="176"/>
      <c r="AW45" s="350"/>
      <c r="AX45" s="176">
        <v>50000</v>
      </c>
      <c r="AY45" s="176"/>
      <c r="AZ45" s="176"/>
      <c r="BA45" s="176"/>
      <c r="BB45" s="176">
        <v>70000</v>
      </c>
      <c r="BC45" s="176">
        <v>0</v>
      </c>
      <c r="BD45" s="176">
        <v>0</v>
      </c>
      <c r="BE45" s="176">
        <v>0</v>
      </c>
      <c r="BF45" s="176">
        <v>0</v>
      </c>
      <c r="BG45" s="176"/>
      <c r="BH45" s="176">
        <v>0</v>
      </c>
      <c r="BI45" s="176"/>
      <c r="BJ45" s="176">
        <v>50000</v>
      </c>
      <c r="BK45" s="176"/>
      <c r="BL45" s="176">
        <v>5000</v>
      </c>
      <c r="BM45" s="176"/>
      <c r="BN45" s="176">
        <v>30000</v>
      </c>
      <c r="BO45" s="233"/>
      <c r="BP45" s="176">
        <v>10000</v>
      </c>
      <c r="BQ45" s="176"/>
      <c r="BR45" s="176">
        <v>15000</v>
      </c>
      <c r="BS45" s="176">
        <v>5000</v>
      </c>
      <c r="BT45" s="176"/>
      <c r="BU45" s="176"/>
      <c r="BV45" s="176">
        <v>0</v>
      </c>
      <c r="BW45" s="176"/>
      <c r="BX45" s="176">
        <v>60000</v>
      </c>
      <c r="BY45" s="176">
        <v>6000</v>
      </c>
      <c r="BZ45" s="176"/>
      <c r="CA45" s="176"/>
      <c r="CB45" s="176">
        <v>30000</v>
      </c>
      <c r="CC45" s="176">
        <v>0</v>
      </c>
      <c r="CD45" s="176">
        <v>30000</v>
      </c>
      <c r="CE45" s="176">
        <v>0</v>
      </c>
      <c r="CF45" s="176"/>
      <c r="CG45" s="176"/>
      <c r="CH45" s="176">
        <v>0</v>
      </c>
      <c r="CI45" s="176">
        <v>0</v>
      </c>
      <c r="CJ45" s="176">
        <v>0</v>
      </c>
      <c r="CK45" s="176"/>
      <c r="CL45" s="176"/>
      <c r="CM45" s="176"/>
      <c r="CN45" s="176">
        <v>100000</v>
      </c>
      <c r="CO45" s="233">
        <v>70000</v>
      </c>
      <c r="CP45" s="176">
        <v>16000</v>
      </c>
      <c r="CQ45" s="176">
        <v>10800</v>
      </c>
      <c r="CR45" s="176">
        <v>80000</v>
      </c>
      <c r="CS45" s="176"/>
      <c r="CT45" s="176">
        <v>0</v>
      </c>
      <c r="CU45" s="176"/>
      <c r="CV45" s="176"/>
      <c r="CW45" s="350"/>
      <c r="CX45" s="176">
        <v>0</v>
      </c>
      <c r="CY45" s="176"/>
      <c r="CZ45" s="176">
        <v>0</v>
      </c>
      <c r="DA45" s="350"/>
      <c r="DB45" s="176">
        <v>5000</v>
      </c>
      <c r="DC45" s="176">
        <v>0</v>
      </c>
      <c r="DD45" s="176">
        <v>0</v>
      </c>
      <c r="DE45" s="176"/>
      <c r="DF45" s="176"/>
      <c r="DG45" s="176"/>
      <c r="DH45" s="176">
        <v>20000</v>
      </c>
      <c r="DI45" s="327"/>
      <c r="DJ45" s="176"/>
      <c r="DK45" s="176"/>
      <c r="DL45" s="176"/>
      <c r="DM45" s="176"/>
      <c r="DN45" s="176"/>
      <c r="DO45" s="176">
        <v>0</v>
      </c>
      <c r="DP45" s="176">
        <v>30000</v>
      </c>
      <c r="DQ45" s="323">
        <v>24000</v>
      </c>
      <c r="DR45" s="176"/>
      <c r="DS45" s="176"/>
      <c r="DT45" s="176"/>
      <c r="DU45" s="176"/>
      <c r="DV45" s="176"/>
      <c r="DW45" s="176"/>
      <c r="DX45" s="176"/>
      <c r="DY45" s="176"/>
      <c r="DZ45" s="176"/>
      <c r="EA45" s="176"/>
      <c r="EB45" s="176">
        <v>30000</v>
      </c>
      <c r="EC45" s="233"/>
      <c r="ED45" s="176"/>
      <c r="EE45" s="176"/>
      <c r="EF45" s="176">
        <v>10000</v>
      </c>
      <c r="EG45" s="176"/>
      <c r="EH45" s="176">
        <v>0</v>
      </c>
      <c r="EI45" s="176"/>
      <c r="EJ45" s="176">
        <v>25000</v>
      </c>
      <c r="EK45" s="176"/>
      <c r="EL45" s="176"/>
      <c r="EM45" s="176">
        <v>0</v>
      </c>
      <c r="EN45" s="176"/>
      <c r="EO45" s="176">
        <v>30000</v>
      </c>
      <c r="EP45" s="176">
        <v>15000</v>
      </c>
      <c r="EQ45" s="176"/>
      <c r="ER45" s="176"/>
      <c r="ES45" s="176"/>
      <c r="ET45" s="176"/>
      <c r="EU45" s="176"/>
      <c r="EV45" s="176"/>
      <c r="EW45" s="176">
        <v>0</v>
      </c>
      <c r="EX45" s="176"/>
      <c r="EY45" s="176"/>
      <c r="EZ45" s="350"/>
      <c r="FA45" s="206">
        <f t="shared" si="0"/>
        <v>130800</v>
      </c>
      <c r="FB45" s="206">
        <f t="shared" si="2"/>
        <v>595200</v>
      </c>
    </row>
    <row r="46" spans="1:158" s="152" customFormat="1" ht="192">
      <c r="A46" s="136">
        <v>34</v>
      </c>
      <c r="B46" s="136" t="s">
        <v>7337</v>
      </c>
      <c r="C46" s="136" t="s">
        <v>7403</v>
      </c>
      <c r="D46" s="141">
        <v>73</v>
      </c>
      <c r="E46" s="136">
        <v>110</v>
      </c>
      <c r="F46" s="151" t="s">
        <v>7404</v>
      </c>
      <c r="G46" s="136" t="s">
        <v>7405</v>
      </c>
      <c r="H46" s="136" t="s">
        <v>7406</v>
      </c>
      <c r="I46" s="136" t="s">
        <v>7407</v>
      </c>
      <c r="J46" s="136">
        <v>36</v>
      </c>
      <c r="K46" s="136" t="s">
        <v>7408</v>
      </c>
      <c r="L46" s="136" t="s">
        <v>7251</v>
      </c>
      <c r="M46" s="136" t="s">
        <v>66</v>
      </c>
      <c r="N46" s="138">
        <v>765000</v>
      </c>
      <c r="O46" s="136" t="s">
        <v>3065</v>
      </c>
      <c r="P46" s="136">
        <v>96</v>
      </c>
      <c r="Q46" s="176">
        <v>0</v>
      </c>
      <c r="R46" s="176"/>
      <c r="S46" s="176"/>
      <c r="T46" s="176"/>
      <c r="U46" s="176"/>
      <c r="V46" s="176"/>
      <c r="W46" s="176"/>
      <c r="X46" s="176"/>
      <c r="Y46" s="176">
        <v>20000</v>
      </c>
      <c r="Z46" s="176"/>
      <c r="AA46" s="176">
        <v>18000</v>
      </c>
      <c r="AB46" s="176">
        <v>4000</v>
      </c>
      <c r="AC46" s="176"/>
      <c r="AD46" s="233"/>
      <c r="AE46" s="176"/>
      <c r="AF46" s="176"/>
      <c r="AG46" s="176">
        <v>0</v>
      </c>
      <c r="AH46" s="176"/>
      <c r="AI46" s="176"/>
      <c r="AJ46" s="176">
        <v>0</v>
      </c>
      <c r="AK46" s="176"/>
      <c r="AL46" s="176">
        <v>0</v>
      </c>
      <c r="AM46" s="176"/>
      <c r="AN46" s="176"/>
      <c r="AO46" s="176"/>
      <c r="AP46" s="176">
        <v>50000</v>
      </c>
      <c r="AQ46" s="176">
        <v>31000</v>
      </c>
      <c r="AR46" s="176"/>
      <c r="AS46" s="176"/>
      <c r="AT46" s="176">
        <v>0</v>
      </c>
      <c r="AU46" s="176"/>
      <c r="AV46" s="176">
        <v>30000</v>
      </c>
      <c r="AW46" s="350">
        <v>22200</v>
      </c>
      <c r="AX46" s="176"/>
      <c r="AY46" s="176"/>
      <c r="AZ46" s="176">
        <v>19000</v>
      </c>
      <c r="BA46" s="176">
        <v>10000</v>
      </c>
      <c r="BB46" s="176">
        <v>80000</v>
      </c>
      <c r="BC46" s="176">
        <v>50000</v>
      </c>
      <c r="BD46" s="176">
        <v>90000</v>
      </c>
      <c r="BE46" s="176">
        <v>23000</v>
      </c>
      <c r="BF46" s="176">
        <v>10000</v>
      </c>
      <c r="BG46" s="176">
        <v>1500</v>
      </c>
      <c r="BH46" s="176">
        <v>27000</v>
      </c>
      <c r="BI46" s="176">
        <v>27000</v>
      </c>
      <c r="BJ46" s="176">
        <v>50000</v>
      </c>
      <c r="BK46" s="176">
        <v>19300</v>
      </c>
      <c r="BL46" s="176">
        <v>15000</v>
      </c>
      <c r="BM46" s="176"/>
      <c r="BN46" s="176">
        <v>18000</v>
      </c>
      <c r="BO46" s="649">
        <v>6320</v>
      </c>
      <c r="BP46" s="176"/>
      <c r="BQ46" s="176"/>
      <c r="BR46" s="176">
        <v>10000</v>
      </c>
      <c r="BS46" s="176">
        <v>3500</v>
      </c>
      <c r="BT46" s="176"/>
      <c r="BU46" s="176">
        <v>30000</v>
      </c>
      <c r="BV46" s="176">
        <v>30000</v>
      </c>
      <c r="BW46" s="176">
        <v>19200</v>
      </c>
      <c r="BX46" s="176">
        <v>70000</v>
      </c>
      <c r="BY46" s="176">
        <v>34000</v>
      </c>
      <c r="BZ46" s="176"/>
      <c r="CA46" s="176"/>
      <c r="CB46" s="176">
        <v>10000</v>
      </c>
      <c r="CC46" s="176">
        <v>10000</v>
      </c>
      <c r="CD46" s="176">
        <v>0</v>
      </c>
      <c r="CE46" s="176"/>
      <c r="CF46" s="176">
        <v>10000</v>
      </c>
      <c r="CG46" s="176">
        <v>12000</v>
      </c>
      <c r="CH46" s="176">
        <v>0</v>
      </c>
      <c r="CI46" s="176">
        <v>24000</v>
      </c>
      <c r="CJ46" s="176">
        <v>24000</v>
      </c>
      <c r="CK46" s="176"/>
      <c r="CL46" s="176"/>
      <c r="CM46" s="176"/>
      <c r="CN46" s="176">
        <v>0</v>
      </c>
      <c r="CO46" s="176"/>
      <c r="CP46" s="176">
        <v>70000</v>
      </c>
      <c r="CQ46" s="176">
        <v>10800</v>
      </c>
      <c r="CR46" s="176">
        <v>30000</v>
      </c>
      <c r="CS46" s="176"/>
      <c r="CT46" s="176">
        <v>0</v>
      </c>
      <c r="CU46" s="176"/>
      <c r="CV46" s="176">
        <v>15000</v>
      </c>
      <c r="CW46" s="350">
        <v>4500</v>
      </c>
      <c r="CX46" s="176">
        <v>1000</v>
      </c>
      <c r="CY46" s="176"/>
      <c r="CZ46" s="176">
        <v>0</v>
      </c>
      <c r="DA46" s="350"/>
      <c r="DB46" s="176"/>
      <c r="DC46" s="176"/>
      <c r="DD46" s="176">
        <v>0</v>
      </c>
      <c r="DE46" s="176"/>
      <c r="DF46" s="176"/>
      <c r="DG46" s="176"/>
      <c r="DH46" s="176">
        <v>10000</v>
      </c>
      <c r="DI46" s="327"/>
      <c r="DJ46" s="176"/>
      <c r="DK46" s="176"/>
      <c r="DL46" s="176"/>
      <c r="DM46" s="176"/>
      <c r="DN46" s="176"/>
      <c r="DO46" s="176">
        <v>0</v>
      </c>
      <c r="DP46" s="176"/>
      <c r="DQ46" s="176"/>
      <c r="DR46" s="176"/>
      <c r="DS46" s="176"/>
      <c r="DT46" s="176">
        <v>8000</v>
      </c>
      <c r="DU46" s="176"/>
      <c r="DV46" s="176"/>
      <c r="DW46" s="176"/>
      <c r="DX46" s="176"/>
      <c r="DY46" s="176"/>
      <c r="DZ46" s="176">
        <v>15000</v>
      </c>
      <c r="EA46" s="176">
        <v>13000</v>
      </c>
      <c r="EB46" s="176">
        <v>0</v>
      </c>
      <c r="EC46" s="176"/>
      <c r="ED46" s="176"/>
      <c r="EE46" s="176"/>
      <c r="EF46" s="176"/>
      <c r="EG46" s="176"/>
      <c r="EH46" s="176">
        <v>0</v>
      </c>
      <c r="EI46" s="176"/>
      <c r="EJ46" s="176">
        <v>20000</v>
      </c>
      <c r="EK46" s="176"/>
      <c r="EL46" s="176"/>
      <c r="EM46" s="176">
        <v>15000</v>
      </c>
      <c r="EN46" s="176">
        <v>6000</v>
      </c>
      <c r="EO46" s="176"/>
      <c r="EP46" s="176">
        <v>0</v>
      </c>
      <c r="EQ46" s="176"/>
      <c r="ER46" s="176"/>
      <c r="ES46" s="176"/>
      <c r="ET46" s="176"/>
      <c r="EU46" s="176"/>
      <c r="EV46" s="176"/>
      <c r="EW46" s="176">
        <v>0</v>
      </c>
      <c r="EX46" s="176"/>
      <c r="EY46" s="176"/>
      <c r="EZ46" s="350"/>
      <c r="FA46" s="206">
        <f t="shared" si="0"/>
        <v>307320</v>
      </c>
      <c r="FB46" s="206">
        <f t="shared" si="2"/>
        <v>457680</v>
      </c>
    </row>
    <row r="47" spans="1:158" s="152" customFormat="1" ht="144">
      <c r="A47" s="136">
        <v>35</v>
      </c>
      <c r="B47" s="136" t="s">
        <v>7344</v>
      </c>
      <c r="C47" s="136" t="s">
        <v>7409</v>
      </c>
      <c r="D47" s="141">
        <v>76</v>
      </c>
      <c r="E47" s="136">
        <v>125</v>
      </c>
      <c r="F47" s="151" t="s">
        <v>7410</v>
      </c>
      <c r="G47" s="136" t="s">
        <v>7411</v>
      </c>
      <c r="H47" s="136" t="s">
        <v>7412</v>
      </c>
      <c r="I47" s="136" t="s">
        <v>7413</v>
      </c>
      <c r="J47" s="136">
        <v>36</v>
      </c>
      <c r="K47" s="136" t="s">
        <v>7414</v>
      </c>
      <c r="L47" s="136" t="s">
        <v>7203</v>
      </c>
      <c r="M47" s="136" t="s">
        <v>10</v>
      </c>
      <c r="N47" s="138">
        <v>100000</v>
      </c>
      <c r="O47" s="136" t="s">
        <v>5721</v>
      </c>
      <c r="P47" s="136">
        <v>60</v>
      </c>
      <c r="Q47" s="176">
        <v>30000</v>
      </c>
      <c r="R47" s="176">
        <v>19980</v>
      </c>
      <c r="S47" s="176"/>
      <c r="T47" s="176"/>
      <c r="U47" s="176"/>
      <c r="V47" s="176"/>
      <c r="W47" s="176"/>
      <c r="X47" s="176"/>
      <c r="Y47" s="176"/>
      <c r="Z47" s="176"/>
      <c r="AA47" s="176"/>
      <c r="AB47" s="176"/>
      <c r="AC47" s="176"/>
      <c r="AD47" s="233"/>
      <c r="AE47" s="176">
        <v>10000</v>
      </c>
      <c r="AF47" s="176">
        <v>12000</v>
      </c>
      <c r="AG47" s="176">
        <v>0</v>
      </c>
      <c r="AH47" s="176"/>
      <c r="AI47" s="176"/>
      <c r="AJ47" s="176">
        <v>0</v>
      </c>
      <c r="AK47" s="176"/>
      <c r="AL47" s="176">
        <v>0</v>
      </c>
      <c r="AM47" s="176"/>
      <c r="AN47" s="176"/>
      <c r="AO47" s="176"/>
      <c r="AP47" s="176"/>
      <c r="AQ47" s="176"/>
      <c r="AR47" s="176"/>
      <c r="AS47" s="176"/>
      <c r="AT47" s="176">
        <v>0</v>
      </c>
      <c r="AU47" s="176"/>
      <c r="AV47" s="176"/>
      <c r="AW47" s="350"/>
      <c r="AX47" s="176"/>
      <c r="AY47" s="176"/>
      <c r="AZ47" s="176"/>
      <c r="BA47" s="176"/>
      <c r="BB47" s="176">
        <v>0</v>
      </c>
      <c r="BC47" s="176"/>
      <c r="BD47" s="176">
        <v>0</v>
      </c>
      <c r="BE47" s="176">
        <v>0</v>
      </c>
      <c r="BF47" s="176">
        <v>0</v>
      </c>
      <c r="BG47" s="176"/>
      <c r="BH47" s="176">
        <v>0</v>
      </c>
      <c r="BI47" s="176"/>
      <c r="BJ47" s="176">
        <v>0</v>
      </c>
      <c r="BK47" s="176"/>
      <c r="BL47" s="176">
        <v>0</v>
      </c>
      <c r="BM47" s="176"/>
      <c r="BN47" s="176">
        <v>0</v>
      </c>
      <c r="BO47" s="233"/>
      <c r="BP47" s="176"/>
      <c r="BQ47" s="176"/>
      <c r="BR47" s="176"/>
      <c r="BS47" s="176"/>
      <c r="BT47" s="176"/>
      <c r="BU47" s="176"/>
      <c r="BV47" s="176">
        <v>0</v>
      </c>
      <c r="BW47" s="176"/>
      <c r="BX47" s="176">
        <v>0</v>
      </c>
      <c r="BY47" s="176"/>
      <c r="BZ47" s="176"/>
      <c r="CA47" s="176"/>
      <c r="CB47" s="176">
        <v>0</v>
      </c>
      <c r="CC47" s="176">
        <v>0</v>
      </c>
      <c r="CD47" s="176">
        <v>0</v>
      </c>
      <c r="CE47" s="176"/>
      <c r="CF47" s="176"/>
      <c r="CG47" s="176"/>
      <c r="CH47" s="176">
        <v>0</v>
      </c>
      <c r="CI47" s="176">
        <v>0</v>
      </c>
      <c r="CJ47" s="176">
        <v>0</v>
      </c>
      <c r="CK47" s="176"/>
      <c r="CL47" s="176"/>
      <c r="CM47" s="176"/>
      <c r="CN47" s="176">
        <v>0</v>
      </c>
      <c r="CO47" s="176"/>
      <c r="CP47" s="176">
        <v>0</v>
      </c>
      <c r="CQ47" s="176"/>
      <c r="CR47" s="176">
        <v>40000</v>
      </c>
      <c r="CS47" s="176">
        <v>48000</v>
      </c>
      <c r="CT47" s="176">
        <v>0</v>
      </c>
      <c r="CU47" s="176"/>
      <c r="CV47" s="176"/>
      <c r="CW47" s="350"/>
      <c r="CX47" s="176">
        <v>0</v>
      </c>
      <c r="CY47" s="176"/>
      <c r="CZ47" s="176">
        <v>0</v>
      </c>
      <c r="DA47" s="350"/>
      <c r="DB47" s="176"/>
      <c r="DC47" s="176"/>
      <c r="DD47" s="176">
        <v>0</v>
      </c>
      <c r="DE47" s="176"/>
      <c r="DF47" s="176"/>
      <c r="DG47" s="176"/>
      <c r="DH47" s="176"/>
      <c r="DI47" s="327"/>
      <c r="DJ47" s="176">
        <v>5000</v>
      </c>
      <c r="DK47" s="323">
        <v>5010</v>
      </c>
      <c r="DL47" s="176"/>
      <c r="DM47" s="176"/>
      <c r="DN47" s="176"/>
      <c r="DO47" s="176">
        <v>0</v>
      </c>
      <c r="DP47" s="176"/>
      <c r="DQ47" s="176"/>
      <c r="DR47" s="176"/>
      <c r="DS47" s="176"/>
      <c r="DT47" s="176">
        <v>10000</v>
      </c>
      <c r="DU47" s="176"/>
      <c r="DV47" s="176"/>
      <c r="DW47" s="176"/>
      <c r="DX47" s="176"/>
      <c r="DY47" s="176"/>
      <c r="DZ47" s="176"/>
      <c r="EA47" s="176"/>
      <c r="EB47" s="176">
        <v>0</v>
      </c>
      <c r="EC47" s="176"/>
      <c r="ED47" s="176"/>
      <c r="EE47" s="176"/>
      <c r="EF47" s="176"/>
      <c r="EG47" s="176"/>
      <c r="EH47" s="176">
        <v>5000</v>
      </c>
      <c r="EI47" s="176"/>
      <c r="EJ47" s="176"/>
      <c r="EK47" s="176"/>
      <c r="EL47" s="176"/>
      <c r="EM47" s="176">
        <v>0</v>
      </c>
      <c r="EN47" s="176"/>
      <c r="EO47" s="176"/>
      <c r="EP47" s="176">
        <v>0</v>
      </c>
      <c r="EQ47" s="176"/>
      <c r="ER47" s="176"/>
      <c r="ES47" s="176"/>
      <c r="ET47" s="176"/>
      <c r="EU47" s="176"/>
      <c r="EV47" s="176"/>
      <c r="EW47" s="176">
        <v>0</v>
      </c>
      <c r="EX47" s="176"/>
      <c r="EY47" s="176"/>
      <c r="EZ47" s="350"/>
      <c r="FA47" s="206">
        <f t="shared" si="0"/>
        <v>84990</v>
      </c>
      <c r="FB47" s="206">
        <f t="shared" si="2"/>
        <v>15010</v>
      </c>
    </row>
    <row r="48" spans="1:158" s="152" customFormat="1" ht="48">
      <c r="A48" s="136" t="s">
        <v>8243</v>
      </c>
      <c r="B48" s="136"/>
      <c r="C48" s="136"/>
      <c r="D48" s="137" t="s">
        <v>7163</v>
      </c>
      <c r="E48" s="136"/>
      <c r="F48" s="148" t="s">
        <v>7164</v>
      </c>
      <c r="G48" s="136"/>
      <c r="H48" s="136"/>
      <c r="I48" s="136"/>
      <c r="J48" s="136"/>
      <c r="K48" s="136"/>
      <c r="L48" s="136"/>
      <c r="M48" s="136"/>
      <c r="N48" s="138"/>
      <c r="O48" s="136"/>
      <c r="P48" s="136"/>
      <c r="Q48" s="176"/>
      <c r="R48" s="176"/>
      <c r="S48" s="176"/>
      <c r="T48" s="176"/>
      <c r="U48" s="176"/>
      <c r="V48" s="176"/>
      <c r="W48" s="176"/>
      <c r="X48" s="176"/>
      <c r="Y48" s="176"/>
      <c r="Z48" s="176"/>
      <c r="AA48" s="176"/>
      <c r="AB48" s="176"/>
      <c r="AC48" s="176"/>
      <c r="AD48" s="233"/>
      <c r="AE48" s="176"/>
      <c r="AF48" s="176"/>
      <c r="AG48" s="176"/>
      <c r="AH48" s="176"/>
      <c r="AI48" s="176"/>
      <c r="AJ48" s="176"/>
      <c r="AK48" s="176"/>
      <c r="AL48" s="176"/>
      <c r="AM48" s="176"/>
      <c r="AN48" s="176"/>
      <c r="AO48" s="176"/>
      <c r="AP48" s="176"/>
      <c r="AQ48" s="176"/>
      <c r="AR48" s="176"/>
      <c r="AS48" s="176"/>
      <c r="AT48" s="176"/>
      <c r="AU48" s="176"/>
      <c r="AV48" s="176"/>
      <c r="AW48" s="350"/>
      <c r="AX48" s="176"/>
      <c r="AY48" s="176"/>
      <c r="AZ48" s="176"/>
      <c r="BA48" s="176"/>
      <c r="BB48" s="176"/>
      <c r="BC48" s="176"/>
      <c r="BD48" s="176"/>
      <c r="BE48" s="176"/>
      <c r="BF48" s="176"/>
      <c r="BG48" s="176"/>
      <c r="BH48" s="176"/>
      <c r="BI48" s="176"/>
      <c r="BJ48" s="176"/>
      <c r="BK48" s="176"/>
      <c r="BL48" s="176"/>
      <c r="BM48" s="176"/>
      <c r="BN48" s="176"/>
      <c r="BO48" s="233"/>
      <c r="BP48" s="176"/>
      <c r="BQ48" s="176"/>
      <c r="BR48" s="176"/>
      <c r="BS48" s="176"/>
      <c r="BT48" s="176"/>
      <c r="BU48" s="176"/>
      <c r="BV48" s="176"/>
      <c r="BW48" s="176"/>
      <c r="BX48" s="176"/>
      <c r="BY48" s="176"/>
      <c r="BZ48" s="176"/>
      <c r="CA48" s="176"/>
      <c r="CB48" s="176"/>
      <c r="CC48" s="176"/>
      <c r="CD48" s="176"/>
      <c r="CE48" s="176"/>
      <c r="CF48" s="176"/>
      <c r="CG48" s="176"/>
      <c r="CH48" s="176"/>
      <c r="CI48" s="176"/>
      <c r="CJ48" s="176"/>
      <c r="CK48" s="176"/>
      <c r="CL48" s="176"/>
      <c r="CM48" s="176"/>
      <c r="CN48" s="176"/>
      <c r="CO48" s="176"/>
      <c r="CP48" s="176"/>
      <c r="CQ48" s="176"/>
      <c r="CR48" s="176"/>
      <c r="CS48" s="176"/>
      <c r="CT48" s="176"/>
      <c r="CU48" s="176"/>
      <c r="CV48" s="176"/>
      <c r="CW48" s="350"/>
      <c r="CX48" s="176"/>
      <c r="CY48" s="176"/>
      <c r="CZ48" s="176"/>
      <c r="DA48" s="350"/>
      <c r="DB48" s="176"/>
      <c r="DC48" s="176"/>
      <c r="DD48" s="176"/>
      <c r="DE48" s="176"/>
      <c r="DF48" s="176"/>
      <c r="DG48" s="176"/>
      <c r="DH48" s="176"/>
      <c r="DI48" s="327"/>
      <c r="DJ48" s="176"/>
      <c r="DK48" s="176"/>
      <c r="DL48" s="176"/>
      <c r="DM48" s="176"/>
      <c r="DN48" s="176"/>
      <c r="DO48" s="176"/>
      <c r="DP48" s="176"/>
      <c r="DQ48" s="176"/>
      <c r="DR48" s="176"/>
      <c r="DS48" s="176"/>
      <c r="DT48" s="176"/>
      <c r="DU48" s="176"/>
      <c r="DV48" s="176"/>
      <c r="DW48" s="176"/>
      <c r="DX48" s="176"/>
      <c r="DY48" s="176"/>
      <c r="DZ48" s="176"/>
      <c r="EA48" s="176"/>
      <c r="EB48" s="176"/>
      <c r="EC48" s="176"/>
      <c r="ED48" s="176"/>
      <c r="EE48" s="176"/>
      <c r="EF48" s="176"/>
      <c r="EG48" s="176"/>
      <c r="EH48" s="176"/>
      <c r="EI48" s="176"/>
      <c r="EJ48" s="176"/>
      <c r="EK48" s="176"/>
      <c r="EL48" s="176"/>
      <c r="EM48" s="176"/>
      <c r="EN48" s="176"/>
      <c r="EO48" s="176"/>
      <c r="EP48" s="176"/>
      <c r="EQ48" s="176"/>
      <c r="ER48" s="176"/>
      <c r="ES48" s="176"/>
      <c r="ET48" s="176"/>
      <c r="EU48" s="176"/>
      <c r="EV48" s="176"/>
      <c r="EW48" s="176"/>
      <c r="EX48" s="176"/>
      <c r="EY48" s="176"/>
      <c r="EZ48" s="350"/>
      <c r="FA48" s="206"/>
      <c r="FB48" s="206"/>
    </row>
    <row r="49" spans="1:158" s="152" customFormat="1" ht="60">
      <c r="A49" s="136">
        <v>36</v>
      </c>
      <c r="B49" s="136" t="s">
        <v>7415</v>
      </c>
      <c r="C49" s="136" t="s">
        <v>7416</v>
      </c>
      <c r="D49" s="141">
        <v>79</v>
      </c>
      <c r="E49" s="136">
        <v>120</v>
      </c>
      <c r="F49" s="151" t="s">
        <v>7417</v>
      </c>
      <c r="G49" s="136" t="s">
        <v>7418</v>
      </c>
      <c r="H49" s="136" t="s">
        <v>7419</v>
      </c>
      <c r="I49" s="136" t="s">
        <v>7420</v>
      </c>
      <c r="J49" s="136">
        <v>24</v>
      </c>
      <c r="K49" s="136" t="s">
        <v>7421</v>
      </c>
      <c r="L49" s="136" t="s">
        <v>7251</v>
      </c>
      <c r="M49" s="136" t="s">
        <v>15</v>
      </c>
      <c r="N49" s="138">
        <v>28450</v>
      </c>
      <c r="O49" s="136" t="s">
        <v>3065</v>
      </c>
      <c r="P49" s="136">
        <v>96</v>
      </c>
      <c r="Q49" s="176">
        <v>0</v>
      </c>
      <c r="R49" s="176"/>
      <c r="S49" s="176"/>
      <c r="T49" s="176"/>
      <c r="U49" s="176"/>
      <c r="V49" s="176"/>
      <c r="W49" s="176"/>
      <c r="X49" s="176"/>
      <c r="Y49" s="176"/>
      <c r="Z49" s="176"/>
      <c r="AA49" s="176"/>
      <c r="AB49" s="176"/>
      <c r="AC49" s="176"/>
      <c r="AD49" s="233"/>
      <c r="AE49" s="176"/>
      <c r="AF49" s="176"/>
      <c r="AG49" s="176">
        <v>0</v>
      </c>
      <c r="AH49" s="176"/>
      <c r="AI49" s="176"/>
      <c r="AJ49" s="176">
        <v>500</v>
      </c>
      <c r="AK49" s="176">
        <v>100</v>
      </c>
      <c r="AL49" s="176">
        <v>0</v>
      </c>
      <c r="AM49" s="176"/>
      <c r="AN49" s="176"/>
      <c r="AO49" s="176"/>
      <c r="AP49" s="176">
        <v>1000</v>
      </c>
      <c r="AQ49" s="176">
        <v>0</v>
      </c>
      <c r="AR49" s="176"/>
      <c r="AS49" s="176"/>
      <c r="AT49" s="176">
        <v>0</v>
      </c>
      <c r="AU49" s="176"/>
      <c r="AV49" s="176"/>
      <c r="AW49" s="350"/>
      <c r="AX49" s="176"/>
      <c r="AY49" s="176"/>
      <c r="AZ49" s="176"/>
      <c r="BA49" s="176"/>
      <c r="BB49" s="176">
        <v>0</v>
      </c>
      <c r="BC49" s="176"/>
      <c r="BD49" s="176">
        <v>0</v>
      </c>
      <c r="BE49" s="176">
        <v>0</v>
      </c>
      <c r="BF49" s="176">
        <v>1000</v>
      </c>
      <c r="BG49" s="176"/>
      <c r="BH49" s="176">
        <v>1800</v>
      </c>
      <c r="BI49" s="176">
        <v>1500</v>
      </c>
      <c r="BJ49" s="176">
        <v>0</v>
      </c>
      <c r="BK49" s="176"/>
      <c r="BL49" s="176">
        <v>0</v>
      </c>
      <c r="BM49" s="176"/>
      <c r="BN49" s="176">
        <v>1000</v>
      </c>
      <c r="BO49" s="233">
        <v>180</v>
      </c>
      <c r="BP49" s="176"/>
      <c r="BQ49" s="176"/>
      <c r="BR49" s="176">
        <v>250</v>
      </c>
      <c r="BS49" s="176">
        <v>50</v>
      </c>
      <c r="BT49" s="176"/>
      <c r="BU49" s="176">
        <v>1000</v>
      </c>
      <c r="BV49" s="176">
        <v>1000</v>
      </c>
      <c r="BW49" s="176">
        <v>300</v>
      </c>
      <c r="BX49" s="176">
        <v>0</v>
      </c>
      <c r="BY49" s="176"/>
      <c r="BZ49" s="176"/>
      <c r="CA49" s="176"/>
      <c r="CB49" s="176">
        <v>0</v>
      </c>
      <c r="CC49" s="176">
        <v>0</v>
      </c>
      <c r="CD49" s="176">
        <v>0</v>
      </c>
      <c r="CE49" s="176"/>
      <c r="CF49" s="176">
        <v>1000</v>
      </c>
      <c r="CG49" s="176">
        <v>510</v>
      </c>
      <c r="CH49" s="176">
        <v>0</v>
      </c>
      <c r="CI49" s="176">
        <v>0</v>
      </c>
      <c r="CJ49" s="176">
        <v>0</v>
      </c>
      <c r="CK49" s="176"/>
      <c r="CL49" s="176"/>
      <c r="CM49" s="176"/>
      <c r="CN49" s="176">
        <v>5000</v>
      </c>
      <c r="CO49" s="233">
        <v>2500</v>
      </c>
      <c r="CP49" s="176">
        <v>900</v>
      </c>
      <c r="CQ49" s="176"/>
      <c r="CR49" s="176">
        <v>0</v>
      </c>
      <c r="CS49" s="176"/>
      <c r="CT49" s="176">
        <v>0</v>
      </c>
      <c r="CU49" s="176"/>
      <c r="CV49" s="176"/>
      <c r="CW49" s="350"/>
      <c r="CX49" s="176">
        <v>0</v>
      </c>
      <c r="CY49" s="176"/>
      <c r="CZ49" s="176">
        <v>0</v>
      </c>
      <c r="DA49" s="350"/>
      <c r="DB49" s="176"/>
      <c r="DC49" s="176"/>
      <c r="DD49" s="176">
        <v>0</v>
      </c>
      <c r="DE49" s="176"/>
      <c r="DF49" s="176">
        <v>1500</v>
      </c>
      <c r="DG49" s="176">
        <v>900</v>
      </c>
      <c r="DH49" s="176">
        <v>2000</v>
      </c>
      <c r="DI49" s="327">
        <v>500</v>
      </c>
      <c r="DJ49" s="176"/>
      <c r="DK49" s="176"/>
      <c r="DL49" s="176">
        <v>3000</v>
      </c>
      <c r="DM49" s="176">
        <v>260</v>
      </c>
      <c r="DN49" s="176"/>
      <c r="DO49" s="176">
        <v>0</v>
      </c>
      <c r="DP49" s="176">
        <v>2000</v>
      </c>
      <c r="DQ49" s="323">
        <v>1600</v>
      </c>
      <c r="DR49" s="176"/>
      <c r="DS49" s="176"/>
      <c r="DT49" s="176"/>
      <c r="DU49" s="176"/>
      <c r="DV49" s="176"/>
      <c r="DW49" s="176"/>
      <c r="DX49" s="176">
        <v>2000</v>
      </c>
      <c r="DY49" s="176"/>
      <c r="DZ49" s="176">
        <v>1200</v>
      </c>
      <c r="EA49" s="176">
        <v>1200</v>
      </c>
      <c r="EB49" s="176">
        <v>0</v>
      </c>
      <c r="EC49" s="176"/>
      <c r="ED49" s="176">
        <v>200</v>
      </c>
      <c r="EE49" s="176">
        <v>0</v>
      </c>
      <c r="EF49" s="176"/>
      <c r="EG49" s="176"/>
      <c r="EH49" s="176">
        <v>600</v>
      </c>
      <c r="EI49" s="176"/>
      <c r="EJ49" s="176">
        <v>500</v>
      </c>
      <c r="EK49" s="176"/>
      <c r="EL49" s="176"/>
      <c r="EM49" s="176">
        <v>0</v>
      </c>
      <c r="EN49" s="176"/>
      <c r="EO49" s="176"/>
      <c r="EP49" s="176">
        <v>0</v>
      </c>
      <c r="EQ49" s="176"/>
      <c r="ER49" s="176"/>
      <c r="ES49" s="176">
        <v>2000</v>
      </c>
      <c r="ET49" s="176">
        <v>1400</v>
      </c>
      <c r="EU49" s="176"/>
      <c r="EV49" s="176"/>
      <c r="EW49" s="176">
        <v>0</v>
      </c>
      <c r="EX49" s="176"/>
      <c r="EY49" s="176"/>
      <c r="EZ49" s="350"/>
      <c r="FA49" s="206">
        <f t="shared" si="0"/>
        <v>11000</v>
      </c>
      <c r="FB49" s="206">
        <f t="shared" ref="FB49:FB62" si="3">N49-FA49</f>
        <v>17450</v>
      </c>
    </row>
    <row r="50" spans="1:158" s="152" customFormat="1" ht="72">
      <c r="A50" s="136">
        <v>37</v>
      </c>
      <c r="B50" s="136" t="s">
        <v>7351</v>
      </c>
      <c r="C50" s="136" t="s">
        <v>7422</v>
      </c>
      <c r="D50" s="141">
        <v>80</v>
      </c>
      <c r="E50" s="136">
        <v>122</v>
      </c>
      <c r="F50" s="151" t="s">
        <v>7423</v>
      </c>
      <c r="G50" s="136" t="s">
        <v>7424</v>
      </c>
      <c r="H50" s="136" t="s">
        <v>7425</v>
      </c>
      <c r="I50" s="136" t="s">
        <v>7426</v>
      </c>
      <c r="J50" s="136">
        <v>36</v>
      </c>
      <c r="K50" s="136" t="s">
        <v>7427</v>
      </c>
      <c r="L50" s="136" t="s">
        <v>7251</v>
      </c>
      <c r="M50" s="136" t="s">
        <v>66</v>
      </c>
      <c r="N50" s="138">
        <v>557500</v>
      </c>
      <c r="O50" s="136" t="s">
        <v>3065</v>
      </c>
      <c r="P50" s="136">
        <v>96</v>
      </c>
      <c r="Q50" s="176">
        <v>0</v>
      </c>
      <c r="R50" s="176"/>
      <c r="S50" s="176"/>
      <c r="T50" s="176"/>
      <c r="U50" s="176"/>
      <c r="V50" s="176"/>
      <c r="W50" s="176"/>
      <c r="X50" s="176"/>
      <c r="Y50" s="176">
        <v>10000</v>
      </c>
      <c r="Z50" s="176"/>
      <c r="AA50" s="176">
        <v>10000</v>
      </c>
      <c r="AB50" s="176"/>
      <c r="AC50" s="176"/>
      <c r="AD50" s="233"/>
      <c r="AE50" s="176"/>
      <c r="AF50" s="176"/>
      <c r="AG50" s="176">
        <v>0</v>
      </c>
      <c r="AH50" s="176"/>
      <c r="AI50" s="176"/>
      <c r="AJ50" s="176">
        <v>0</v>
      </c>
      <c r="AK50" s="176"/>
      <c r="AL50" s="176">
        <v>0</v>
      </c>
      <c r="AM50" s="176"/>
      <c r="AN50" s="176"/>
      <c r="AO50" s="176"/>
      <c r="AP50" s="176">
        <v>40000</v>
      </c>
      <c r="AQ50" s="176">
        <v>13160</v>
      </c>
      <c r="AR50" s="176"/>
      <c r="AS50" s="176">
        <v>40000</v>
      </c>
      <c r="AT50" s="176">
        <v>40000</v>
      </c>
      <c r="AU50" s="176">
        <v>0</v>
      </c>
      <c r="AV50" s="176">
        <v>21000</v>
      </c>
      <c r="AW50" s="350">
        <v>17400</v>
      </c>
      <c r="AX50" s="176"/>
      <c r="AY50" s="176"/>
      <c r="AZ50" s="176"/>
      <c r="BA50" s="176"/>
      <c r="BB50" s="176">
        <v>0</v>
      </c>
      <c r="BC50" s="176"/>
      <c r="BD50" s="176">
        <v>40000</v>
      </c>
      <c r="BE50" s="176">
        <v>8000</v>
      </c>
      <c r="BF50" s="176">
        <v>10000</v>
      </c>
      <c r="BG50" s="176">
        <v>2200</v>
      </c>
      <c r="BH50" s="176">
        <v>20500</v>
      </c>
      <c r="BI50" s="176">
        <v>20500</v>
      </c>
      <c r="BJ50" s="176">
        <v>20000</v>
      </c>
      <c r="BK50" s="176">
        <v>12000</v>
      </c>
      <c r="BL50" s="176">
        <v>20000</v>
      </c>
      <c r="BM50" s="176">
        <v>22000</v>
      </c>
      <c r="BN50" s="176">
        <v>32000</v>
      </c>
      <c r="BO50" s="649">
        <v>17280</v>
      </c>
      <c r="BP50" s="176">
        <v>15000</v>
      </c>
      <c r="BQ50" s="176">
        <v>12160</v>
      </c>
      <c r="BR50" s="176">
        <v>5000</v>
      </c>
      <c r="BS50" s="176">
        <v>4000</v>
      </c>
      <c r="BT50" s="176"/>
      <c r="BU50" s="176">
        <v>20000</v>
      </c>
      <c r="BV50" s="176">
        <v>20000</v>
      </c>
      <c r="BW50" s="176">
        <v>11520</v>
      </c>
      <c r="BX50" s="176">
        <v>15000</v>
      </c>
      <c r="BY50" s="176">
        <v>6330</v>
      </c>
      <c r="BZ50" s="176"/>
      <c r="CA50" s="176"/>
      <c r="CB50" s="176">
        <v>5000</v>
      </c>
      <c r="CC50" s="176">
        <v>6000</v>
      </c>
      <c r="CD50" s="176">
        <v>20000</v>
      </c>
      <c r="CE50" s="176">
        <v>2000</v>
      </c>
      <c r="CF50" s="176">
        <v>20000</v>
      </c>
      <c r="CG50" s="176">
        <v>12000</v>
      </c>
      <c r="CH50" s="176">
        <v>0</v>
      </c>
      <c r="CI50" s="176">
        <v>36000</v>
      </c>
      <c r="CJ50" s="176">
        <v>36000</v>
      </c>
      <c r="CK50" s="176">
        <v>20000</v>
      </c>
      <c r="CL50" s="176"/>
      <c r="CM50" s="176"/>
      <c r="CN50" s="176">
        <v>0</v>
      </c>
      <c r="CO50" s="176"/>
      <c r="CP50" s="176">
        <v>40000</v>
      </c>
      <c r="CQ50" s="176">
        <v>15040</v>
      </c>
      <c r="CR50" s="176">
        <v>0</v>
      </c>
      <c r="CS50" s="176"/>
      <c r="CT50" s="176">
        <v>0</v>
      </c>
      <c r="CU50" s="176"/>
      <c r="CV50" s="176">
        <v>1000</v>
      </c>
      <c r="CW50" s="350">
        <v>0</v>
      </c>
      <c r="CX50" s="176">
        <v>0</v>
      </c>
      <c r="CY50" s="176"/>
      <c r="CZ50" s="176">
        <v>0</v>
      </c>
      <c r="DA50" s="350"/>
      <c r="DB50" s="176"/>
      <c r="DC50" s="176"/>
      <c r="DD50" s="176">
        <v>0</v>
      </c>
      <c r="DE50" s="176"/>
      <c r="DF50" s="176"/>
      <c r="DG50" s="176"/>
      <c r="DH50" s="176"/>
      <c r="DI50" s="327"/>
      <c r="DJ50" s="176"/>
      <c r="DK50" s="176"/>
      <c r="DL50" s="176"/>
      <c r="DM50" s="176"/>
      <c r="DN50" s="176"/>
      <c r="DO50" s="176">
        <v>0</v>
      </c>
      <c r="DP50" s="176"/>
      <c r="DQ50" s="233"/>
      <c r="DR50" s="176"/>
      <c r="DS50" s="176"/>
      <c r="DT50" s="176">
        <v>4000</v>
      </c>
      <c r="DU50" s="176"/>
      <c r="DV50" s="176">
        <v>30000</v>
      </c>
      <c r="DW50" s="176">
        <v>30000</v>
      </c>
      <c r="DX50" s="176"/>
      <c r="DY50" s="176"/>
      <c r="DZ50" s="176">
        <v>13000</v>
      </c>
      <c r="EA50" s="176">
        <v>9000</v>
      </c>
      <c r="EB50" s="176">
        <v>20000</v>
      </c>
      <c r="EC50" s="233">
        <v>5000</v>
      </c>
      <c r="ED50" s="176"/>
      <c r="EE50" s="176"/>
      <c r="EF50" s="176">
        <v>10000</v>
      </c>
      <c r="EG50" s="176"/>
      <c r="EH50" s="176">
        <v>0</v>
      </c>
      <c r="EI50" s="176"/>
      <c r="EJ50" s="176"/>
      <c r="EK50" s="176"/>
      <c r="EL50" s="176"/>
      <c r="EM50" s="176">
        <v>20000</v>
      </c>
      <c r="EN50" s="176">
        <v>13000</v>
      </c>
      <c r="EO50" s="176"/>
      <c r="EP50" s="176">
        <v>0</v>
      </c>
      <c r="EQ50" s="176"/>
      <c r="ER50" s="176"/>
      <c r="ES50" s="176">
        <v>20000</v>
      </c>
      <c r="ET50" s="176">
        <v>10000</v>
      </c>
      <c r="EU50" s="176"/>
      <c r="EV50" s="176"/>
      <c r="EW50" s="176">
        <v>0</v>
      </c>
      <c r="EX50" s="176"/>
      <c r="EY50" s="176"/>
      <c r="EZ50" s="350"/>
      <c r="FA50" s="206">
        <f t="shared" si="0"/>
        <v>268590</v>
      </c>
      <c r="FB50" s="206">
        <f t="shared" si="3"/>
        <v>288910</v>
      </c>
    </row>
    <row r="51" spans="1:158" s="152" customFormat="1" ht="72">
      <c r="A51" s="136">
        <v>38</v>
      </c>
      <c r="B51" s="136" t="s">
        <v>7357</v>
      </c>
      <c r="C51" s="136" t="s">
        <v>7428</v>
      </c>
      <c r="D51" s="141">
        <v>81</v>
      </c>
      <c r="E51" s="136">
        <v>123</v>
      </c>
      <c r="F51" s="151" t="s">
        <v>7429</v>
      </c>
      <c r="G51" s="136" t="s">
        <v>7430</v>
      </c>
      <c r="H51" s="136" t="s">
        <v>7431</v>
      </c>
      <c r="I51" s="136" t="s">
        <v>7432</v>
      </c>
      <c r="J51" s="136">
        <v>36</v>
      </c>
      <c r="K51" s="136" t="s">
        <v>7433</v>
      </c>
      <c r="L51" s="136" t="s">
        <v>7196</v>
      </c>
      <c r="M51" s="136" t="s">
        <v>10</v>
      </c>
      <c r="N51" s="138">
        <v>384000</v>
      </c>
      <c r="O51" s="136" t="s">
        <v>3065</v>
      </c>
      <c r="P51" s="136">
        <v>96</v>
      </c>
      <c r="Q51" s="176">
        <v>50000</v>
      </c>
      <c r="R51" s="176"/>
      <c r="S51" s="176"/>
      <c r="T51" s="176"/>
      <c r="U51" s="176"/>
      <c r="V51" s="176"/>
      <c r="W51" s="176"/>
      <c r="X51" s="176"/>
      <c r="Y51" s="176"/>
      <c r="Z51" s="176"/>
      <c r="AA51" s="176"/>
      <c r="AB51" s="176"/>
      <c r="AC51" s="176"/>
      <c r="AD51" s="233"/>
      <c r="AE51" s="176"/>
      <c r="AF51" s="176"/>
      <c r="AG51" s="176">
        <v>0</v>
      </c>
      <c r="AH51" s="176"/>
      <c r="AI51" s="176"/>
      <c r="AJ51" s="176">
        <v>0</v>
      </c>
      <c r="AK51" s="176"/>
      <c r="AL51" s="176">
        <v>0</v>
      </c>
      <c r="AM51" s="176"/>
      <c r="AN51" s="176"/>
      <c r="AO51" s="176"/>
      <c r="AP51" s="176">
        <v>24000</v>
      </c>
      <c r="AQ51" s="176">
        <v>0</v>
      </c>
      <c r="AR51" s="176"/>
      <c r="AS51" s="176"/>
      <c r="AT51" s="176">
        <v>0</v>
      </c>
      <c r="AU51" s="176"/>
      <c r="AV51" s="176">
        <v>30000</v>
      </c>
      <c r="AW51" s="350"/>
      <c r="AX51" s="176"/>
      <c r="AY51" s="176"/>
      <c r="AZ51" s="176"/>
      <c r="BA51" s="176"/>
      <c r="BB51" s="176">
        <v>50000</v>
      </c>
      <c r="BC51" s="176">
        <v>9000</v>
      </c>
      <c r="BD51" s="176">
        <v>0</v>
      </c>
      <c r="BE51" s="176">
        <v>0</v>
      </c>
      <c r="BF51" s="176">
        <v>0</v>
      </c>
      <c r="BG51" s="176"/>
      <c r="BH51" s="176">
        <v>0</v>
      </c>
      <c r="BI51" s="176"/>
      <c r="BJ51" s="176">
        <v>50000</v>
      </c>
      <c r="BK51" s="176"/>
      <c r="BL51" s="176">
        <v>15000</v>
      </c>
      <c r="BM51" s="176">
        <v>10000</v>
      </c>
      <c r="BN51" s="176">
        <v>0</v>
      </c>
      <c r="BO51" s="233"/>
      <c r="BP51" s="176">
        <v>15000</v>
      </c>
      <c r="BQ51" s="176"/>
      <c r="BR51" s="176"/>
      <c r="BS51" s="176"/>
      <c r="BT51" s="176"/>
      <c r="BU51" s="176"/>
      <c r="BV51" s="176">
        <v>0</v>
      </c>
      <c r="BW51" s="176"/>
      <c r="BX51" s="176">
        <v>0</v>
      </c>
      <c r="BY51" s="176"/>
      <c r="BZ51" s="176"/>
      <c r="CA51" s="176"/>
      <c r="CB51" s="176">
        <v>0</v>
      </c>
      <c r="CC51" s="176">
        <v>0</v>
      </c>
      <c r="CD51" s="176">
        <v>0</v>
      </c>
      <c r="CE51" s="176"/>
      <c r="CF51" s="176"/>
      <c r="CG51" s="176"/>
      <c r="CH51" s="176">
        <v>0</v>
      </c>
      <c r="CI51" s="176">
        <v>0</v>
      </c>
      <c r="CJ51" s="176">
        <v>0</v>
      </c>
      <c r="CK51" s="176"/>
      <c r="CL51" s="176">
        <v>20000</v>
      </c>
      <c r="CM51" s="176"/>
      <c r="CN51" s="176">
        <v>0</v>
      </c>
      <c r="CO51" s="176"/>
      <c r="CP51" s="176">
        <v>0</v>
      </c>
      <c r="CQ51" s="176"/>
      <c r="CR51" s="176">
        <v>30000</v>
      </c>
      <c r="CS51" s="176"/>
      <c r="CT51" s="176">
        <v>0</v>
      </c>
      <c r="CU51" s="176"/>
      <c r="CV51" s="176"/>
      <c r="CW51" s="350"/>
      <c r="CX51" s="176">
        <v>0</v>
      </c>
      <c r="CY51" s="176"/>
      <c r="CZ51" s="176">
        <v>0</v>
      </c>
      <c r="DA51" s="350"/>
      <c r="DB51" s="176"/>
      <c r="DC51" s="176"/>
      <c r="DD51" s="176">
        <v>0</v>
      </c>
      <c r="DE51" s="176"/>
      <c r="DF51" s="176"/>
      <c r="DG51" s="176"/>
      <c r="DH51" s="176"/>
      <c r="DI51" s="327"/>
      <c r="DJ51" s="176"/>
      <c r="DK51" s="176"/>
      <c r="DL51" s="176"/>
      <c r="DM51" s="176"/>
      <c r="DN51" s="176"/>
      <c r="DO51" s="176">
        <v>0</v>
      </c>
      <c r="DP51" s="176">
        <v>30000</v>
      </c>
      <c r="DQ51" s="323">
        <v>24000</v>
      </c>
      <c r="DR51" s="176"/>
      <c r="DS51" s="176"/>
      <c r="DT51" s="176"/>
      <c r="DU51" s="176"/>
      <c r="DV51" s="176"/>
      <c r="DW51" s="176"/>
      <c r="DX51" s="176"/>
      <c r="DY51" s="176"/>
      <c r="DZ51" s="176"/>
      <c r="EA51" s="176"/>
      <c r="EB51" s="176">
        <v>30000</v>
      </c>
      <c r="EC51" s="233"/>
      <c r="ED51" s="176"/>
      <c r="EE51" s="176"/>
      <c r="EF51" s="176">
        <v>15000</v>
      </c>
      <c r="EG51" s="176"/>
      <c r="EH51" s="176">
        <v>5000</v>
      </c>
      <c r="EI51" s="176"/>
      <c r="EJ51" s="176">
        <v>10000</v>
      </c>
      <c r="EK51" s="176"/>
      <c r="EL51" s="176"/>
      <c r="EM51" s="176">
        <v>0</v>
      </c>
      <c r="EN51" s="176"/>
      <c r="EO51" s="176"/>
      <c r="EP51" s="176">
        <v>0</v>
      </c>
      <c r="EQ51" s="176"/>
      <c r="ER51" s="176"/>
      <c r="ES51" s="176"/>
      <c r="ET51" s="176"/>
      <c r="EU51" s="176"/>
      <c r="EV51" s="176"/>
      <c r="EW51" s="176">
        <v>0</v>
      </c>
      <c r="EX51" s="176"/>
      <c r="EY51" s="176">
        <v>10000</v>
      </c>
      <c r="EZ51" s="350">
        <v>10000</v>
      </c>
      <c r="FA51" s="206">
        <f t="shared" si="0"/>
        <v>53000</v>
      </c>
      <c r="FB51" s="206">
        <f t="shared" si="3"/>
        <v>331000</v>
      </c>
    </row>
    <row r="52" spans="1:158" s="152" customFormat="1" ht="72">
      <c r="A52" s="136">
        <v>39</v>
      </c>
      <c r="B52" s="136" t="s">
        <v>7363</v>
      </c>
      <c r="C52" s="136" t="s">
        <v>7434</v>
      </c>
      <c r="D52" s="141">
        <v>82</v>
      </c>
      <c r="E52" s="136">
        <v>125</v>
      </c>
      <c r="F52" s="151" t="s">
        <v>7435</v>
      </c>
      <c r="G52" s="136" t="s">
        <v>7436</v>
      </c>
      <c r="H52" s="136" t="s">
        <v>7437</v>
      </c>
      <c r="I52" s="136" t="s">
        <v>7438</v>
      </c>
      <c r="J52" s="136">
        <v>24</v>
      </c>
      <c r="K52" s="136" t="s">
        <v>7439</v>
      </c>
      <c r="L52" s="136" t="s">
        <v>7251</v>
      </c>
      <c r="M52" s="136" t="s">
        <v>10</v>
      </c>
      <c r="N52" s="138">
        <v>425000</v>
      </c>
      <c r="O52" s="136" t="s">
        <v>3065</v>
      </c>
      <c r="P52" s="136">
        <v>96</v>
      </c>
      <c r="Q52" s="176">
        <v>0</v>
      </c>
      <c r="R52" s="176"/>
      <c r="S52" s="176"/>
      <c r="T52" s="176"/>
      <c r="U52" s="176"/>
      <c r="V52" s="176"/>
      <c r="W52" s="176"/>
      <c r="X52" s="176"/>
      <c r="Y52" s="176"/>
      <c r="Z52" s="176"/>
      <c r="AA52" s="176"/>
      <c r="AB52" s="176"/>
      <c r="AC52" s="176"/>
      <c r="AD52" s="233"/>
      <c r="AE52" s="176"/>
      <c r="AF52" s="176"/>
      <c r="AG52" s="176">
        <v>0</v>
      </c>
      <c r="AH52" s="176"/>
      <c r="AI52" s="176"/>
      <c r="AJ52" s="176">
        <v>70000</v>
      </c>
      <c r="AK52" s="176">
        <v>40000</v>
      </c>
      <c r="AL52" s="176">
        <v>0</v>
      </c>
      <c r="AM52" s="176"/>
      <c r="AN52" s="176"/>
      <c r="AO52" s="176"/>
      <c r="AP52" s="176"/>
      <c r="AQ52" s="176"/>
      <c r="AR52" s="176"/>
      <c r="AS52" s="176"/>
      <c r="AT52" s="176">
        <v>0</v>
      </c>
      <c r="AU52" s="176"/>
      <c r="AV52" s="176">
        <v>6000</v>
      </c>
      <c r="AW52" s="350"/>
      <c r="AX52" s="176"/>
      <c r="AY52" s="176"/>
      <c r="AZ52" s="176"/>
      <c r="BA52" s="176"/>
      <c r="BB52" s="176">
        <v>0</v>
      </c>
      <c r="BC52" s="176"/>
      <c r="BD52" s="176">
        <v>90000</v>
      </c>
      <c r="BE52" s="176">
        <v>25000</v>
      </c>
      <c r="BF52" s="176">
        <v>15000</v>
      </c>
      <c r="BG52" s="176"/>
      <c r="BH52" s="176">
        <v>13000</v>
      </c>
      <c r="BI52" s="176">
        <v>13000</v>
      </c>
      <c r="BJ52" s="176">
        <v>20000</v>
      </c>
      <c r="BK52" s="176">
        <v>10000</v>
      </c>
      <c r="BL52" s="176">
        <v>0</v>
      </c>
      <c r="BM52" s="176"/>
      <c r="BN52" s="176">
        <v>5000</v>
      </c>
      <c r="BO52" s="233"/>
      <c r="BP52" s="176"/>
      <c r="BQ52" s="176"/>
      <c r="BR52" s="176"/>
      <c r="BS52" s="176"/>
      <c r="BT52" s="176"/>
      <c r="BU52" s="176"/>
      <c r="BV52" s="176">
        <v>0</v>
      </c>
      <c r="BW52" s="176"/>
      <c r="BX52" s="176">
        <v>35000</v>
      </c>
      <c r="BY52" s="176">
        <v>4200</v>
      </c>
      <c r="BZ52" s="176"/>
      <c r="CA52" s="176"/>
      <c r="CB52" s="176">
        <v>0</v>
      </c>
      <c r="CC52" s="176">
        <v>0</v>
      </c>
      <c r="CD52" s="176">
        <v>0</v>
      </c>
      <c r="CE52" s="176"/>
      <c r="CF52" s="176">
        <v>10000</v>
      </c>
      <c r="CG52" s="176">
        <v>8000</v>
      </c>
      <c r="CH52" s="176">
        <v>0</v>
      </c>
      <c r="CI52" s="176">
        <v>6000</v>
      </c>
      <c r="CJ52" s="176">
        <v>6000</v>
      </c>
      <c r="CK52" s="176"/>
      <c r="CL52" s="176">
        <v>20000</v>
      </c>
      <c r="CM52" s="176"/>
      <c r="CN52" s="176">
        <v>0</v>
      </c>
      <c r="CO52" s="176"/>
      <c r="CP52" s="176">
        <v>55000</v>
      </c>
      <c r="CQ52" s="176">
        <v>11790</v>
      </c>
      <c r="CR52" s="176">
        <v>60000</v>
      </c>
      <c r="CS52" s="176"/>
      <c r="CT52" s="176">
        <v>0</v>
      </c>
      <c r="CU52" s="176"/>
      <c r="CV52" s="176">
        <v>10000</v>
      </c>
      <c r="CW52" s="350">
        <v>6000</v>
      </c>
      <c r="CX52" s="176">
        <v>0</v>
      </c>
      <c r="CY52" s="176"/>
      <c r="CZ52" s="176">
        <v>0</v>
      </c>
      <c r="DA52" s="350"/>
      <c r="DB52" s="176"/>
      <c r="DC52" s="176"/>
      <c r="DD52" s="176">
        <v>0</v>
      </c>
      <c r="DE52" s="176"/>
      <c r="DF52" s="176"/>
      <c r="DG52" s="176"/>
      <c r="DH52" s="176"/>
      <c r="DI52" s="327"/>
      <c r="DJ52" s="176"/>
      <c r="DK52" s="176"/>
      <c r="DL52" s="176"/>
      <c r="DM52" s="176"/>
      <c r="DN52" s="176"/>
      <c r="DO52" s="176">
        <v>0</v>
      </c>
      <c r="DP52" s="176"/>
      <c r="DQ52" s="176"/>
      <c r="DR52" s="176"/>
      <c r="DS52" s="176"/>
      <c r="DT52" s="176"/>
      <c r="DU52" s="176"/>
      <c r="DV52" s="176"/>
      <c r="DW52" s="176"/>
      <c r="DX52" s="176"/>
      <c r="DY52" s="176"/>
      <c r="DZ52" s="176"/>
      <c r="EA52" s="176"/>
      <c r="EB52" s="176">
        <v>0</v>
      </c>
      <c r="EC52" s="176"/>
      <c r="ED52" s="176"/>
      <c r="EE52" s="176"/>
      <c r="EF52" s="176"/>
      <c r="EG52" s="176"/>
      <c r="EH52" s="176">
        <v>0</v>
      </c>
      <c r="EI52" s="176"/>
      <c r="EJ52" s="176"/>
      <c r="EK52" s="176"/>
      <c r="EL52" s="176"/>
      <c r="EM52" s="176">
        <v>0</v>
      </c>
      <c r="EN52" s="176"/>
      <c r="EO52" s="176"/>
      <c r="EP52" s="176">
        <v>0</v>
      </c>
      <c r="EQ52" s="176"/>
      <c r="ER52" s="176"/>
      <c r="ES52" s="176">
        <v>10000</v>
      </c>
      <c r="ET52" s="176">
        <v>10000</v>
      </c>
      <c r="EU52" s="176"/>
      <c r="EV52" s="176"/>
      <c r="EW52" s="176">
        <v>0</v>
      </c>
      <c r="EX52" s="176"/>
      <c r="EY52" s="176"/>
      <c r="EZ52" s="350"/>
      <c r="FA52" s="206">
        <f t="shared" si="0"/>
        <v>127990</v>
      </c>
      <c r="FB52" s="206">
        <f t="shared" si="3"/>
        <v>297010</v>
      </c>
    </row>
    <row r="53" spans="1:158" s="152" customFormat="1" ht="60">
      <c r="A53" s="136">
        <v>40</v>
      </c>
      <c r="B53" s="136" t="s">
        <v>7371</v>
      </c>
      <c r="C53" s="136" t="s">
        <v>7440</v>
      </c>
      <c r="D53" s="141">
        <v>82</v>
      </c>
      <c r="E53" s="136">
        <v>125</v>
      </c>
      <c r="F53" s="151" t="s">
        <v>7441</v>
      </c>
      <c r="G53" s="136" t="s">
        <v>7442</v>
      </c>
      <c r="H53" s="136" t="s">
        <v>7443</v>
      </c>
      <c r="I53" s="136" t="s">
        <v>7444</v>
      </c>
      <c r="J53" s="136">
        <v>36</v>
      </c>
      <c r="K53" s="136" t="s">
        <v>7445</v>
      </c>
      <c r="L53" s="136" t="s">
        <v>2233</v>
      </c>
      <c r="M53" s="136" t="s">
        <v>66</v>
      </c>
      <c r="N53" s="138">
        <v>25000</v>
      </c>
      <c r="O53" s="136" t="s">
        <v>3089</v>
      </c>
      <c r="P53" s="136">
        <v>102</v>
      </c>
      <c r="Q53" s="176">
        <v>0</v>
      </c>
      <c r="R53" s="176"/>
      <c r="S53" s="176"/>
      <c r="T53" s="176"/>
      <c r="U53" s="176"/>
      <c r="V53" s="176"/>
      <c r="W53" s="176"/>
      <c r="X53" s="176"/>
      <c r="Y53" s="176"/>
      <c r="Z53" s="176"/>
      <c r="AA53" s="176"/>
      <c r="AB53" s="176"/>
      <c r="AC53" s="176"/>
      <c r="AD53" s="233"/>
      <c r="AE53" s="176"/>
      <c r="AF53" s="176"/>
      <c r="AG53" s="176">
        <v>0</v>
      </c>
      <c r="AH53" s="176"/>
      <c r="AI53" s="176"/>
      <c r="AJ53" s="176">
        <v>0</v>
      </c>
      <c r="AK53" s="176"/>
      <c r="AL53" s="176">
        <v>0</v>
      </c>
      <c r="AM53" s="176"/>
      <c r="AN53" s="176"/>
      <c r="AO53" s="176"/>
      <c r="AP53" s="176"/>
      <c r="AQ53" s="176"/>
      <c r="AR53" s="176"/>
      <c r="AS53" s="176"/>
      <c r="AT53" s="176">
        <v>0</v>
      </c>
      <c r="AU53" s="176"/>
      <c r="AV53" s="176"/>
      <c r="AW53" s="350"/>
      <c r="AX53" s="176"/>
      <c r="AY53" s="176"/>
      <c r="AZ53" s="176"/>
      <c r="BA53" s="176"/>
      <c r="BB53" s="176">
        <v>0</v>
      </c>
      <c r="BC53" s="176"/>
      <c r="BD53" s="176">
        <v>20000</v>
      </c>
      <c r="BE53" s="176">
        <v>9000</v>
      </c>
      <c r="BF53" s="176">
        <v>0</v>
      </c>
      <c r="BG53" s="176"/>
      <c r="BH53" s="176">
        <v>0</v>
      </c>
      <c r="BI53" s="176"/>
      <c r="BJ53" s="176">
        <v>0</v>
      </c>
      <c r="BK53" s="176"/>
      <c r="BL53" s="176">
        <v>0</v>
      </c>
      <c r="BM53" s="176"/>
      <c r="BN53" s="176">
        <v>0</v>
      </c>
      <c r="BO53" s="233"/>
      <c r="BP53" s="176"/>
      <c r="BQ53" s="176"/>
      <c r="BR53" s="176"/>
      <c r="BS53" s="176"/>
      <c r="BT53" s="176"/>
      <c r="BU53" s="176"/>
      <c r="BV53" s="176">
        <v>0</v>
      </c>
      <c r="BW53" s="176"/>
      <c r="BX53" s="176">
        <v>0</v>
      </c>
      <c r="BY53" s="176"/>
      <c r="BZ53" s="176"/>
      <c r="CA53" s="176"/>
      <c r="CB53" s="176">
        <v>0</v>
      </c>
      <c r="CC53" s="176">
        <v>0</v>
      </c>
      <c r="CD53" s="176">
        <v>0</v>
      </c>
      <c r="CE53" s="176"/>
      <c r="CF53" s="176"/>
      <c r="CG53" s="176"/>
      <c r="CH53" s="176">
        <v>0</v>
      </c>
      <c r="CI53" s="176">
        <v>0</v>
      </c>
      <c r="CJ53" s="176">
        <v>0</v>
      </c>
      <c r="CK53" s="176"/>
      <c r="CL53" s="176"/>
      <c r="CM53" s="176"/>
      <c r="CN53" s="176">
        <v>0</v>
      </c>
      <c r="CO53" s="176"/>
      <c r="CP53" s="176">
        <v>0</v>
      </c>
      <c r="CQ53" s="176"/>
      <c r="CR53" s="176">
        <v>0</v>
      </c>
      <c r="CS53" s="176"/>
      <c r="CT53" s="176">
        <v>0</v>
      </c>
      <c r="CU53" s="176"/>
      <c r="CV53" s="176">
        <v>5000</v>
      </c>
      <c r="CW53" s="350">
        <v>1000</v>
      </c>
      <c r="CX53" s="176">
        <v>0</v>
      </c>
      <c r="CY53" s="176"/>
      <c r="CZ53" s="176">
        <v>0</v>
      </c>
      <c r="DA53" s="350"/>
      <c r="DB53" s="176"/>
      <c r="DC53" s="176"/>
      <c r="DD53" s="176">
        <v>0</v>
      </c>
      <c r="DE53" s="176"/>
      <c r="DF53" s="176"/>
      <c r="DG53" s="176"/>
      <c r="DH53" s="176"/>
      <c r="DI53" s="327"/>
      <c r="DJ53" s="176"/>
      <c r="DK53" s="176"/>
      <c r="DL53" s="176"/>
      <c r="DM53" s="176"/>
      <c r="DN53" s="176"/>
      <c r="DO53" s="176">
        <v>0</v>
      </c>
      <c r="DP53" s="176"/>
      <c r="DQ53" s="176"/>
      <c r="DR53" s="176"/>
      <c r="DS53" s="176"/>
      <c r="DT53" s="176"/>
      <c r="DU53" s="176"/>
      <c r="DV53" s="176"/>
      <c r="DW53" s="176"/>
      <c r="DX53" s="176"/>
      <c r="DY53" s="176"/>
      <c r="DZ53" s="176"/>
      <c r="EA53" s="176"/>
      <c r="EB53" s="176">
        <v>0</v>
      </c>
      <c r="EC53" s="176"/>
      <c r="ED53" s="176"/>
      <c r="EE53" s="176"/>
      <c r="EF53" s="176"/>
      <c r="EG53" s="176"/>
      <c r="EH53" s="176">
        <v>0</v>
      </c>
      <c r="EI53" s="176"/>
      <c r="EJ53" s="176"/>
      <c r="EK53" s="176"/>
      <c r="EL53" s="176"/>
      <c r="EM53" s="176">
        <v>0</v>
      </c>
      <c r="EN53" s="176"/>
      <c r="EO53" s="176"/>
      <c r="EP53" s="176">
        <v>0</v>
      </c>
      <c r="EQ53" s="176"/>
      <c r="ER53" s="176"/>
      <c r="ES53" s="176"/>
      <c r="ET53" s="176"/>
      <c r="EU53" s="176"/>
      <c r="EV53" s="176"/>
      <c r="EW53" s="176">
        <v>0</v>
      </c>
      <c r="EX53" s="176"/>
      <c r="EY53" s="176"/>
      <c r="EZ53" s="350"/>
      <c r="FA53" s="206">
        <f t="shared" si="0"/>
        <v>10000</v>
      </c>
      <c r="FB53" s="206">
        <f t="shared" si="3"/>
        <v>15000</v>
      </c>
    </row>
    <row r="54" spans="1:158" s="661" customFormat="1" ht="108">
      <c r="A54" s="658">
        <v>41</v>
      </c>
      <c r="B54" s="658" t="s">
        <v>7376</v>
      </c>
      <c r="C54" s="136" t="s">
        <v>7446</v>
      </c>
      <c r="D54" s="141">
        <v>82</v>
      </c>
      <c r="E54" s="136">
        <v>125</v>
      </c>
      <c r="F54" s="659" t="s">
        <v>7447</v>
      </c>
      <c r="G54" s="658" t="s">
        <v>7448</v>
      </c>
      <c r="H54" s="136" t="s">
        <v>7449</v>
      </c>
      <c r="I54" s="658" t="s">
        <v>7450</v>
      </c>
      <c r="J54" s="136">
        <v>36</v>
      </c>
      <c r="K54" s="658" t="s">
        <v>7451</v>
      </c>
      <c r="L54" s="658" t="s">
        <v>7452</v>
      </c>
      <c r="M54" s="658" t="s">
        <v>65</v>
      </c>
      <c r="N54" s="660">
        <v>25000</v>
      </c>
      <c r="O54" s="658" t="s">
        <v>5721</v>
      </c>
      <c r="P54" s="136">
        <v>60</v>
      </c>
      <c r="Q54" s="323">
        <v>0</v>
      </c>
      <c r="R54" s="323"/>
      <c r="S54" s="323"/>
      <c r="T54" s="323"/>
      <c r="U54" s="323"/>
      <c r="V54" s="323"/>
      <c r="W54" s="323"/>
      <c r="X54" s="323"/>
      <c r="Y54" s="323"/>
      <c r="Z54" s="323"/>
      <c r="AA54" s="323"/>
      <c r="AB54" s="323"/>
      <c r="AC54" s="323">
        <v>5000</v>
      </c>
      <c r="AD54" s="323"/>
      <c r="AE54" s="323">
        <v>3000</v>
      </c>
      <c r="AF54" s="323"/>
      <c r="AG54" s="323">
        <v>12000</v>
      </c>
      <c r="AH54" s="323"/>
      <c r="AI54" s="323"/>
      <c r="AJ54" s="323">
        <v>0</v>
      </c>
      <c r="AK54" s="323"/>
      <c r="AL54" s="323">
        <v>0</v>
      </c>
      <c r="AM54" s="323"/>
      <c r="AN54" s="323"/>
      <c r="AO54" s="323"/>
      <c r="AP54" s="323"/>
      <c r="AQ54" s="323"/>
      <c r="AR54" s="323"/>
      <c r="AS54" s="323"/>
      <c r="AT54" s="323">
        <v>0</v>
      </c>
      <c r="AU54" s="323"/>
      <c r="AV54" s="323"/>
      <c r="AW54" s="323"/>
      <c r="AX54" s="323"/>
      <c r="AY54" s="323"/>
      <c r="AZ54" s="323"/>
      <c r="BA54" s="323"/>
      <c r="BB54" s="323">
        <v>0</v>
      </c>
      <c r="BC54" s="323"/>
      <c r="BD54" s="323">
        <v>0</v>
      </c>
      <c r="BE54" s="323">
        <v>0</v>
      </c>
      <c r="BF54" s="323">
        <v>0</v>
      </c>
      <c r="BG54" s="323"/>
      <c r="BH54" s="323">
        <v>0</v>
      </c>
      <c r="BI54" s="323"/>
      <c r="BJ54" s="323">
        <v>0</v>
      </c>
      <c r="BK54" s="323"/>
      <c r="BL54" s="323">
        <v>0</v>
      </c>
      <c r="BM54" s="323"/>
      <c r="BN54" s="323">
        <v>0</v>
      </c>
      <c r="BO54" s="323"/>
      <c r="BP54" s="323">
        <v>5000</v>
      </c>
      <c r="BQ54" s="323"/>
      <c r="BR54" s="323"/>
      <c r="BS54" s="323"/>
      <c r="BT54" s="323"/>
      <c r="BU54" s="323"/>
      <c r="BV54" s="323">
        <v>0</v>
      </c>
      <c r="BW54" s="323"/>
      <c r="BX54" s="323">
        <v>0</v>
      </c>
      <c r="BY54" s="323"/>
      <c r="BZ54" s="323"/>
      <c r="CA54" s="323"/>
      <c r="CB54" s="323">
        <v>0</v>
      </c>
      <c r="CC54" s="323">
        <v>0</v>
      </c>
      <c r="CD54" s="323">
        <v>0</v>
      </c>
      <c r="CE54" s="323"/>
      <c r="CF54" s="323"/>
      <c r="CG54" s="323"/>
      <c r="CH54" s="323">
        <v>0</v>
      </c>
      <c r="CI54" s="323">
        <v>0</v>
      </c>
      <c r="CJ54" s="323">
        <v>0</v>
      </c>
      <c r="CK54" s="323"/>
      <c r="CL54" s="323"/>
      <c r="CM54" s="323"/>
      <c r="CN54" s="323">
        <v>0</v>
      </c>
      <c r="CO54" s="323"/>
      <c r="CP54" s="323">
        <v>0</v>
      </c>
      <c r="CQ54" s="323"/>
      <c r="CR54" s="323">
        <v>0</v>
      </c>
      <c r="CS54" s="323"/>
      <c r="CT54" s="323">
        <v>0</v>
      </c>
      <c r="CU54" s="323"/>
      <c r="CV54" s="323"/>
      <c r="CW54" s="323"/>
      <c r="CX54" s="323">
        <v>0</v>
      </c>
      <c r="CY54" s="323"/>
      <c r="CZ54" s="323">
        <v>0</v>
      </c>
      <c r="DA54" s="323"/>
      <c r="DB54" s="323"/>
      <c r="DC54" s="323"/>
      <c r="DD54" s="323">
        <v>0</v>
      </c>
      <c r="DE54" s="323"/>
      <c r="DF54" s="323"/>
      <c r="DG54" s="323"/>
      <c r="DH54" s="323"/>
      <c r="DI54" s="566"/>
      <c r="DJ54" s="323"/>
      <c r="DK54" s="323"/>
      <c r="DL54" s="323"/>
      <c r="DM54" s="323"/>
      <c r="DN54" s="323"/>
      <c r="DO54" s="323">
        <v>0</v>
      </c>
      <c r="DP54" s="323"/>
      <c r="DQ54" s="323"/>
      <c r="DR54" s="323"/>
      <c r="DS54" s="323"/>
      <c r="DT54" s="323"/>
      <c r="DU54" s="323"/>
      <c r="DV54" s="323"/>
      <c r="DW54" s="323"/>
      <c r="DX54" s="323"/>
      <c r="DY54" s="323"/>
      <c r="DZ54" s="323"/>
      <c r="EA54" s="323"/>
      <c r="EB54" s="323">
        <v>0</v>
      </c>
      <c r="EC54" s="323"/>
      <c r="ED54" s="323"/>
      <c r="EE54" s="323"/>
      <c r="EF54" s="323"/>
      <c r="EG54" s="323"/>
      <c r="EH54" s="323">
        <v>0</v>
      </c>
      <c r="EI54" s="323"/>
      <c r="EJ54" s="323"/>
      <c r="EK54" s="323"/>
      <c r="EL54" s="323"/>
      <c r="EM54" s="323">
        <v>0</v>
      </c>
      <c r="EN54" s="323"/>
      <c r="EO54" s="323"/>
      <c r="EP54" s="323">
        <v>0</v>
      </c>
      <c r="EQ54" s="323"/>
      <c r="ER54" s="323"/>
      <c r="ES54" s="323"/>
      <c r="ET54" s="323"/>
      <c r="EU54" s="323"/>
      <c r="EV54" s="323"/>
      <c r="EW54" s="323">
        <v>0</v>
      </c>
      <c r="EX54" s="323"/>
      <c r="EY54" s="323"/>
      <c r="EZ54" s="323"/>
      <c r="FA54" s="454">
        <f t="shared" si="0"/>
        <v>0</v>
      </c>
      <c r="FB54" s="454">
        <f t="shared" si="3"/>
        <v>25000</v>
      </c>
    </row>
    <row r="55" spans="1:158" s="152" customFormat="1" ht="132">
      <c r="A55" s="136">
        <v>42</v>
      </c>
      <c r="B55" s="136" t="s">
        <v>7382</v>
      </c>
      <c r="C55" s="136" t="s">
        <v>7453</v>
      </c>
      <c r="D55" s="141">
        <v>86</v>
      </c>
      <c r="E55" s="136">
        <v>133</v>
      </c>
      <c r="F55" s="151" t="s">
        <v>7454</v>
      </c>
      <c r="G55" s="136" t="s">
        <v>7455</v>
      </c>
      <c r="H55" s="136" t="s">
        <v>7456</v>
      </c>
      <c r="I55" s="136" t="s">
        <v>7457</v>
      </c>
      <c r="J55" s="136">
        <v>36</v>
      </c>
      <c r="K55" s="136" t="s">
        <v>7458</v>
      </c>
      <c r="L55" s="136" t="s">
        <v>7459</v>
      </c>
      <c r="M55" s="136" t="s">
        <v>67</v>
      </c>
      <c r="N55" s="138">
        <v>12900</v>
      </c>
      <c r="O55" s="136" t="s">
        <v>5796</v>
      </c>
      <c r="P55" s="136">
        <v>107</v>
      </c>
      <c r="Q55" s="176">
        <v>0</v>
      </c>
      <c r="R55" s="176"/>
      <c r="S55" s="176"/>
      <c r="T55" s="176"/>
      <c r="U55" s="176"/>
      <c r="V55" s="176"/>
      <c r="W55" s="176"/>
      <c r="X55" s="176"/>
      <c r="Y55" s="176"/>
      <c r="Z55" s="176"/>
      <c r="AA55" s="176"/>
      <c r="AB55" s="176"/>
      <c r="AC55" s="176">
        <v>5000</v>
      </c>
      <c r="AD55" s="233">
        <v>2700</v>
      </c>
      <c r="AE55" s="176"/>
      <c r="AF55" s="176"/>
      <c r="AG55" s="176">
        <v>200</v>
      </c>
      <c r="AH55" s="176"/>
      <c r="AI55" s="176"/>
      <c r="AJ55" s="176">
        <v>0</v>
      </c>
      <c r="AK55" s="176"/>
      <c r="AL55" s="176">
        <v>0</v>
      </c>
      <c r="AM55" s="176"/>
      <c r="AN55" s="176"/>
      <c r="AO55" s="176"/>
      <c r="AP55" s="176">
        <v>200</v>
      </c>
      <c r="AQ55" s="176">
        <v>200</v>
      </c>
      <c r="AR55" s="176"/>
      <c r="AS55" s="176"/>
      <c r="AT55" s="176">
        <v>0</v>
      </c>
      <c r="AU55" s="176"/>
      <c r="AV55" s="176"/>
      <c r="AW55" s="350"/>
      <c r="AX55" s="176"/>
      <c r="AY55" s="176"/>
      <c r="AZ55" s="176"/>
      <c r="BA55" s="176"/>
      <c r="BB55" s="176">
        <v>0</v>
      </c>
      <c r="BC55" s="176"/>
      <c r="BD55" s="176">
        <v>3000</v>
      </c>
      <c r="BE55" s="176">
        <v>0</v>
      </c>
      <c r="BF55" s="176">
        <v>0</v>
      </c>
      <c r="BG55" s="176"/>
      <c r="BH55" s="176">
        <v>0</v>
      </c>
      <c r="BI55" s="176"/>
      <c r="BJ55" s="176">
        <v>2000</v>
      </c>
      <c r="BK55" s="176">
        <v>600</v>
      </c>
      <c r="BL55" s="176">
        <v>0</v>
      </c>
      <c r="BM55" s="176"/>
      <c r="BN55" s="176">
        <v>500</v>
      </c>
      <c r="BO55" s="233">
        <v>500</v>
      </c>
      <c r="BP55" s="176"/>
      <c r="BQ55" s="176"/>
      <c r="BR55" s="176">
        <v>200</v>
      </c>
      <c r="BS55" s="176"/>
      <c r="BT55" s="176"/>
      <c r="BU55" s="176"/>
      <c r="BV55" s="176">
        <v>0</v>
      </c>
      <c r="BW55" s="176"/>
      <c r="BX55" s="176">
        <v>0</v>
      </c>
      <c r="BY55" s="176"/>
      <c r="BZ55" s="176">
        <v>1000</v>
      </c>
      <c r="CA55" s="176">
        <v>800</v>
      </c>
      <c r="CB55" s="176">
        <v>0</v>
      </c>
      <c r="CC55" s="176">
        <v>0</v>
      </c>
      <c r="CD55" s="176">
        <v>0</v>
      </c>
      <c r="CE55" s="176"/>
      <c r="CF55" s="176"/>
      <c r="CG55" s="176"/>
      <c r="CH55" s="176">
        <v>0</v>
      </c>
      <c r="CI55" s="176">
        <v>0</v>
      </c>
      <c r="CJ55" s="176">
        <v>0</v>
      </c>
      <c r="CK55" s="176"/>
      <c r="CL55" s="176"/>
      <c r="CM55" s="176"/>
      <c r="CN55" s="176">
        <v>0</v>
      </c>
      <c r="CO55" s="176"/>
      <c r="CP55" s="176">
        <v>800</v>
      </c>
      <c r="CQ55" s="176"/>
      <c r="CR55" s="176">
        <v>0</v>
      </c>
      <c r="CS55" s="176"/>
      <c r="CT55" s="176">
        <v>0</v>
      </c>
      <c r="CU55" s="176"/>
      <c r="CV55" s="176"/>
      <c r="CW55" s="350"/>
      <c r="CX55" s="176">
        <v>0</v>
      </c>
      <c r="CY55" s="176"/>
      <c r="CZ55" s="176">
        <v>0</v>
      </c>
      <c r="DA55" s="350"/>
      <c r="DB55" s="176"/>
      <c r="DC55" s="176"/>
      <c r="DD55" s="176">
        <v>0</v>
      </c>
      <c r="DE55" s="176"/>
      <c r="DF55" s="176"/>
      <c r="DG55" s="176"/>
      <c r="DH55" s="176"/>
      <c r="DI55" s="327"/>
      <c r="DJ55" s="176"/>
      <c r="DK55" s="176"/>
      <c r="DL55" s="176"/>
      <c r="DM55" s="176"/>
      <c r="DN55" s="176"/>
      <c r="DO55" s="176">
        <v>0</v>
      </c>
      <c r="DP55" s="176"/>
      <c r="DQ55" s="176"/>
      <c r="DR55" s="176"/>
      <c r="DS55" s="176"/>
      <c r="DT55" s="176"/>
      <c r="DU55" s="176"/>
      <c r="DV55" s="176"/>
      <c r="DW55" s="176"/>
      <c r="DX55" s="176"/>
      <c r="DY55" s="176"/>
      <c r="DZ55" s="176"/>
      <c r="EA55" s="176"/>
      <c r="EB55" s="176">
        <v>0</v>
      </c>
      <c r="EC55" s="176"/>
      <c r="ED55" s="176"/>
      <c r="EE55" s="176"/>
      <c r="EF55" s="176"/>
      <c r="EG55" s="176"/>
      <c r="EH55" s="176">
        <v>0</v>
      </c>
      <c r="EI55" s="176"/>
      <c r="EJ55" s="176"/>
      <c r="EK55" s="176"/>
      <c r="EL55" s="176"/>
      <c r="EM55" s="176">
        <v>0</v>
      </c>
      <c r="EN55" s="176"/>
      <c r="EO55" s="176"/>
      <c r="EP55" s="176">
        <v>0</v>
      </c>
      <c r="EQ55" s="176"/>
      <c r="ER55" s="176"/>
      <c r="ES55" s="176"/>
      <c r="ET55" s="176"/>
      <c r="EU55" s="176"/>
      <c r="EV55" s="176"/>
      <c r="EW55" s="176">
        <v>0</v>
      </c>
      <c r="EX55" s="176"/>
      <c r="EY55" s="176"/>
      <c r="EZ55" s="350"/>
      <c r="FA55" s="206">
        <f t="shared" si="0"/>
        <v>4800</v>
      </c>
      <c r="FB55" s="206">
        <f t="shared" si="3"/>
        <v>8100</v>
      </c>
    </row>
    <row r="56" spans="1:158" s="661" customFormat="1" ht="84">
      <c r="A56" s="658">
        <v>43</v>
      </c>
      <c r="B56" s="658" t="s">
        <v>7389</v>
      </c>
      <c r="C56" s="136" t="s">
        <v>7460</v>
      </c>
      <c r="D56" s="141">
        <v>86</v>
      </c>
      <c r="E56" s="136">
        <v>133</v>
      </c>
      <c r="F56" s="659" t="s">
        <v>7461</v>
      </c>
      <c r="G56" s="658" t="s">
        <v>7462</v>
      </c>
      <c r="H56" s="136" t="s">
        <v>7463</v>
      </c>
      <c r="I56" s="658" t="s">
        <v>7464</v>
      </c>
      <c r="J56" s="136">
        <v>36</v>
      </c>
      <c r="K56" s="658" t="s">
        <v>7465</v>
      </c>
      <c r="L56" s="658" t="s">
        <v>7466</v>
      </c>
      <c r="M56" s="658" t="s">
        <v>10</v>
      </c>
      <c r="N56" s="660">
        <v>12000</v>
      </c>
      <c r="O56" s="658" t="s">
        <v>3065</v>
      </c>
      <c r="P56" s="136">
        <v>96</v>
      </c>
      <c r="Q56" s="323">
        <v>0</v>
      </c>
      <c r="R56" s="323"/>
      <c r="S56" s="323"/>
      <c r="T56" s="323"/>
      <c r="U56" s="323"/>
      <c r="V56" s="323"/>
      <c r="W56" s="323"/>
      <c r="X56" s="323"/>
      <c r="Y56" s="323"/>
      <c r="Z56" s="323"/>
      <c r="AA56" s="323"/>
      <c r="AB56" s="323"/>
      <c r="AC56" s="323"/>
      <c r="AD56" s="323"/>
      <c r="AE56" s="323"/>
      <c r="AF56" s="323"/>
      <c r="AG56" s="323">
        <v>0</v>
      </c>
      <c r="AH56" s="323"/>
      <c r="AI56" s="323"/>
      <c r="AJ56" s="323">
        <v>0</v>
      </c>
      <c r="AK56" s="323"/>
      <c r="AL56" s="323">
        <v>0</v>
      </c>
      <c r="AM56" s="323"/>
      <c r="AN56" s="323"/>
      <c r="AO56" s="323"/>
      <c r="AP56" s="323"/>
      <c r="AQ56" s="323"/>
      <c r="AR56" s="323"/>
      <c r="AS56" s="323"/>
      <c r="AT56" s="323">
        <v>0</v>
      </c>
      <c r="AU56" s="323"/>
      <c r="AV56" s="323"/>
      <c r="AW56" s="323"/>
      <c r="AX56" s="323"/>
      <c r="AY56" s="323"/>
      <c r="AZ56" s="323"/>
      <c r="BA56" s="323"/>
      <c r="BB56" s="323">
        <v>0</v>
      </c>
      <c r="BC56" s="323"/>
      <c r="BD56" s="323">
        <v>0</v>
      </c>
      <c r="BE56" s="323">
        <v>0</v>
      </c>
      <c r="BF56" s="323">
        <v>0</v>
      </c>
      <c r="BG56" s="323"/>
      <c r="BH56" s="323">
        <v>0</v>
      </c>
      <c r="BI56" s="323"/>
      <c r="BJ56" s="323">
        <v>0</v>
      </c>
      <c r="BK56" s="323"/>
      <c r="BL56" s="323">
        <v>0</v>
      </c>
      <c r="BM56" s="323"/>
      <c r="BN56" s="323">
        <v>0</v>
      </c>
      <c r="BO56" s="323"/>
      <c r="BP56" s="323"/>
      <c r="BQ56" s="323"/>
      <c r="BR56" s="323"/>
      <c r="BS56" s="323"/>
      <c r="BT56" s="323"/>
      <c r="BU56" s="323"/>
      <c r="BV56" s="323">
        <v>0</v>
      </c>
      <c r="BW56" s="323"/>
      <c r="BX56" s="323">
        <v>0</v>
      </c>
      <c r="BY56" s="323"/>
      <c r="BZ56" s="323"/>
      <c r="CA56" s="323"/>
      <c r="CB56" s="323">
        <v>0</v>
      </c>
      <c r="CC56" s="323">
        <v>0</v>
      </c>
      <c r="CD56" s="323">
        <v>0</v>
      </c>
      <c r="CE56" s="323"/>
      <c r="CF56" s="323"/>
      <c r="CG56" s="323"/>
      <c r="CH56" s="323">
        <v>0</v>
      </c>
      <c r="CI56" s="323">
        <v>0</v>
      </c>
      <c r="CJ56" s="323">
        <v>0</v>
      </c>
      <c r="CK56" s="323"/>
      <c r="CL56" s="323">
        <v>1000</v>
      </c>
      <c r="CM56" s="323"/>
      <c r="CN56" s="323">
        <v>0</v>
      </c>
      <c r="CO56" s="323"/>
      <c r="CP56" s="323">
        <v>8000</v>
      </c>
      <c r="CQ56" s="323"/>
      <c r="CR56" s="323">
        <v>0</v>
      </c>
      <c r="CS56" s="323"/>
      <c r="CT56" s="323">
        <v>0</v>
      </c>
      <c r="CU56" s="323"/>
      <c r="CV56" s="323"/>
      <c r="CW56" s="323"/>
      <c r="CX56" s="323">
        <v>0</v>
      </c>
      <c r="CY56" s="323"/>
      <c r="CZ56" s="323">
        <v>0</v>
      </c>
      <c r="DA56" s="323"/>
      <c r="DB56" s="323"/>
      <c r="DC56" s="323"/>
      <c r="DD56" s="323">
        <v>0</v>
      </c>
      <c r="DE56" s="323"/>
      <c r="DF56" s="323"/>
      <c r="DG56" s="323"/>
      <c r="DH56" s="323"/>
      <c r="DI56" s="566"/>
      <c r="DJ56" s="323"/>
      <c r="DK56" s="323"/>
      <c r="DL56" s="323"/>
      <c r="DM56" s="323"/>
      <c r="DN56" s="323"/>
      <c r="DO56" s="323">
        <v>0</v>
      </c>
      <c r="DP56" s="323"/>
      <c r="DQ56" s="323"/>
      <c r="DR56" s="323"/>
      <c r="DS56" s="323"/>
      <c r="DT56" s="323"/>
      <c r="DU56" s="323"/>
      <c r="DV56" s="323"/>
      <c r="DW56" s="323"/>
      <c r="DX56" s="323"/>
      <c r="DY56" s="323"/>
      <c r="DZ56" s="323"/>
      <c r="EA56" s="323"/>
      <c r="EB56" s="323">
        <v>0</v>
      </c>
      <c r="EC56" s="323"/>
      <c r="ED56" s="323"/>
      <c r="EE56" s="323"/>
      <c r="EF56" s="323"/>
      <c r="EG56" s="323"/>
      <c r="EH56" s="323">
        <v>3000</v>
      </c>
      <c r="EI56" s="323"/>
      <c r="EJ56" s="323"/>
      <c r="EK56" s="323"/>
      <c r="EL56" s="323"/>
      <c r="EM56" s="323">
        <v>0</v>
      </c>
      <c r="EN56" s="323"/>
      <c r="EO56" s="323"/>
      <c r="EP56" s="323">
        <v>0</v>
      </c>
      <c r="EQ56" s="323"/>
      <c r="ER56" s="323"/>
      <c r="ES56" s="323"/>
      <c r="ET56" s="323"/>
      <c r="EU56" s="323"/>
      <c r="EV56" s="323"/>
      <c r="EW56" s="323">
        <v>0</v>
      </c>
      <c r="EX56" s="323"/>
      <c r="EY56" s="323"/>
      <c r="EZ56" s="323"/>
      <c r="FA56" s="454">
        <f t="shared" si="0"/>
        <v>0</v>
      </c>
      <c r="FB56" s="454">
        <f t="shared" si="3"/>
        <v>12000</v>
      </c>
    </row>
    <row r="57" spans="1:158" s="152" customFormat="1" ht="84">
      <c r="A57" s="136">
        <v>44</v>
      </c>
      <c r="B57" s="136" t="s">
        <v>7396</v>
      </c>
      <c r="C57" s="136" t="s">
        <v>7467</v>
      </c>
      <c r="D57" s="155">
        <v>94</v>
      </c>
      <c r="E57" s="136">
        <v>146</v>
      </c>
      <c r="F57" s="151" t="s">
        <v>7468</v>
      </c>
      <c r="G57" s="136" t="s">
        <v>7469</v>
      </c>
      <c r="H57" s="136" t="s">
        <v>7470</v>
      </c>
      <c r="I57" s="136" t="s">
        <v>7471</v>
      </c>
      <c r="J57" s="136">
        <v>36</v>
      </c>
      <c r="K57" s="136" t="s">
        <v>7472</v>
      </c>
      <c r="L57" s="136" t="s">
        <v>7231</v>
      </c>
      <c r="M57" s="136" t="s">
        <v>10</v>
      </c>
      <c r="N57" s="138">
        <v>357000</v>
      </c>
      <c r="O57" s="136" t="s">
        <v>3066</v>
      </c>
      <c r="P57" s="136">
        <v>117</v>
      </c>
      <c r="Q57" s="176">
        <v>50000</v>
      </c>
      <c r="R57" s="176"/>
      <c r="S57" s="176"/>
      <c r="T57" s="176"/>
      <c r="U57" s="176"/>
      <c r="V57" s="176"/>
      <c r="W57" s="176"/>
      <c r="X57" s="176"/>
      <c r="Y57" s="176"/>
      <c r="Z57" s="176"/>
      <c r="AA57" s="176"/>
      <c r="AB57" s="176"/>
      <c r="AC57" s="176"/>
      <c r="AD57" s="233"/>
      <c r="AE57" s="176">
        <v>9000</v>
      </c>
      <c r="AF57" s="176">
        <v>7200</v>
      </c>
      <c r="AG57" s="176">
        <v>0</v>
      </c>
      <c r="AH57" s="176"/>
      <c r="AI57" s="176"/>
      <c r="AJ57" s="176">
        <v>0</v>
      </c>
      <c r="AK57" s="176"/>
      <c r="AL57" s="176">
        <v>0</v>
      </c>
      <c r="AM57" s="176"/>
      <c r="AN57" s="176"/>
      <c r="AO57" s="176"/>
      <c r="AP57" s="176"/>
      <c r="AQ57" s="176"/>
      <c r="AR57" s="176"/>
      <c r="AS57" s="176"/>
      <c r="AT57" s="176">
        <v>0</v>
      </c>
      <c r="AU57" s="176"/>
      <c r="AV57" s="176"/>
      <c r="AW57" s="350"/>
      <c r="AX57" s="176"/>
      <c r="AY57" s="176"/>
      <c r="AZ57" s="176"/>
      <c r="BA57" s="176"/>
      <c r="BB57" s="176">
        <v>60000</v>
      </c>
      <c r="BC57" s="176">
        <v>19560</v>
      </c>
      <c r="BD57" s="176">
        <v>0</v>
      </c>
      <c r="BE57" s="176">
        <v>0</v>
      </c>
      <c r="BF57" s="176">
        <v>0</v>
      </c>
      <c r="BG57" s="176"/>
      <c r="BH57" s="176">
        <v>0</v>
      </c>
      <c r="BI57" s="176"/>
      <c r="BJ57" s="176">
        <v>0</v>
      </c>
      <c r="BK57" s="176"/>
      <c r="BL57" s="176">
        <v>0</v>
      </c>
      <c r="BM57" s="176"/>
      <c r="BN57" s="176">
        <v>0</v>
      </c>
      <c r="BO57" s="233"/>
      <c r="BP57" s="176"/>
      <c r="BQ57" s="176"/>
      <c r="BR57" s="176"/>
      <c r="BS57" s="176"/>
      <c r="BT57" s="176"/>
      <c r="BU57" s="176"/>
      <c r="BV57" s="176">
        <v>0</v>
      </c>
      <c r="BW57" s="176"/>
      <c r="BX57" s="176">
        <v>0</v>
      </c>
      <c r="BY57" s="176"/>
      <c r="BZ57" s="176"/>
      <c r="CA57" s="176"/>
      <c r="CB57" s="176">
        <v>0</v>
      </c>
      <c r="CC57" s="176">
        <v>0</v>
      </c>
      <c r="CD57" s="176">
        <v>30000</v>
      </c>
      <c r="CE57" s="176">
        <v>5160</v>
      </c>
      <c r="CF57" s="176"/>
      <c r="CG57" s="176"/>
      <c r="CH57" s="176">
        <v>0</v>
      </c>
      <c r="CI57" s="176">
        <v>12000</v>
      </c>
      <c r="CJ57" s="176">
        <v>12000</v>
      </c>
      <c r="CK57" s="176"/>
      <c r="CL57" s="176"/>
      <c r="CM57" s="176"/>
      <c r="CN57" s="176">
        <v>0</v>
      </c>
      <c r="CO57" s="176"/>
      <c r="CP57" s="176">
        <v>0</v>
      </c>
      <c r="CQ57" s="176"/>
      <c r="CR57" s="176">
        <v>0</v>
      </c>
      <c r="CS57" s="176"/>
      <c r="CT57" s="176">
        <v>0</v>
      </c>
      <c r="CU57" s="176"/>
      <c r="CV57" s="176"/>
      <c r="CW57" s="350"/>
      <c r="CX57" s="176">
        <v>0</v>
      </c>
      <c r="CY57" s="176"/>
      <c r="CZ57" s="176">
        <v>0</v>
      </c>
      <c r="DA57" s="350"/>
      <c r="DB57" s="176">
        <v>10000</v>
      </c>
      <c r="DC57" s="176">
        <v>0</v>
      </c>
      <c r="DD57" s="176">
        <v>0</v>
      </c>
      <c r="DE57" s="176"/>
      <c r="DF57" s="176"/>
      <c r="DG57" s="176"/>
      <c r="DH57" s="176"/>
      <c r="DI57" s="327"/>
      <c r="DJ57" s="176"/>
      <c r="DK57" s="176"/>
      <c r="DL57" s="176"/>
      <c r="DM57" s="176"/>
      <c r="DN57" s="176"/>
      <c r="DO57" s="176">
        <v>0</v>
      </c>
      <c r="DP57" s="176"/>
      <c r="DQ57" s="176"/>
      <c r="DR57" s="176"/>
      <c r="DS57" s="176"/>
      <c r="DT57" s="176"/>
      <c r="DU57" s="176"/>
      <c r="DV57" s="176"/>
      <c r="DW57" s="176"/>
      <c r="DX57" s="176"/>
      <c r="DY57" s="176"/>
      <c r="DZ57" s="176">
        <v>40000</v>
      </c>
      <c r="EA57" s="176"/>
      <c r="EB57" s="176">
        <v>20000</v>
      </c>
      <c r="EC57" s="233"/>
      <c r="ED57" s="176">
        <v>10000</v>
      </c>
      <c r="EE57" s="176">
        <v>0</v>
      </c>
      <c r="EF57" s="176"/>
      <c r="EG57" s="176"/>
      <c r="EH57" s="176">
        <v>5000</v>
      </c>
      <c r="EI57" s="176">
        <v>2460</v>
      </c>
      <c r="EJ57" s="176"/>
      <c r="EK57" s="323">
        <v>1000</v>
      </c>
      <c r="EL57" s="176"/>
      <c r="EM57" s="176">
        <v>0</v>
      </c>
      <c r="EN57" s="176"/>
      <c r="EO57" s="176">
        <v>50000</v>
      </c>
      <c r="EP57" s="176">
        <v>10000</v>
      </c>
      <c r="EQ57" s="176"/>
      <c r="ER57" s="176"/>
      <c r="ES57" s="176"/>
      <c r="ET57" s="176"/>
      <c r="EU57" s="176"/>
      <c r="EV57" s="176"/>
      <c r="EW57" s="176">
        <v>30000</v>
      </c>
      <c r="EX57" s="176">
        <v>15960</v>
      </c>
      <c r="EY57" s="176">
        <v>30000</v>
      </c>
      <c r="EZ57" s="350">
        <v>19980</v>
      </c>
      <c r="FA57" s="206">
        <f t="shared" si="0"/>
        <v>80320</v>
      </c>
      <c r="FB57" s="206">
        <f t="shared" si="3"/>
        <v>276680</v>
      </c>
    </row>
    <row r="58" spans="1:158" s="152" customFormat="1" ht="60">
      <c r="A58" s="136">
        <v>45</v>
      </c>
      <c r="B58" s="136" t="s">
        <v>7403</v>
      </c>
      <c r="C58" s="136" t="s">
        <v>7473</v>
      </c>
      <c r="D58" s="155">
        <v>94</v>
      </c>
      <c r="E58" s="136">
        <v>146</v>
      </c>
      <c r="F58" s="151" t="s">
        <v>7474</v>
      </c>
      <c r="G58" s="136" t="s">
        <v>7475</v>
      </c>
      <c r="H58" s="136" t="s">
        <v>7476</v>
      </c>
      <c r="I58" s="136" t="s">
        <v>7477</v>
      </c>
      <c r="J58" s="136">
        <v>36</v>
      </c>
      <c r="K58" s="136" t="s">
        <v>7478</v>
      </c>
      <c r="L58" s="136" t="s">
        <v>7162</v>
      </c>
      <c r="M58" s="136" t="s">
        <v>10</v>
      </c>
      <c r="N58" s="138">
        <v>120000</v>
      </c>
      <c r="O58" s="136" t="s">
        <v>3089</v>
      </c>
      <c r="P58" s="136">
        <v>102</v>
      </c>
      <c r="Q58" s="176">
        <v>0</v>
      </c>
      <c r="R58" s="176"/>
      <c r="S58" s="176"/>
      <c r="T58" s="176"/>
      <c r="U58" s="176"/>
      <c r="V58" s="176"/>
      <c r="W58" s="176"/>
      <c r="X58" s="176"/>
      <c r="Y58" s="176">
        <v>20000</v>
      </c>
      <c r="Z58" s="176">
        <v>10000</v>
      </c>
      <c r="AA58" s="176"/>
      <c r="AB58" s="176"/>
      <c r="AC58" s="176"/>
      <c r="AD58" s="233"/>
      <c r="AE58" s="176"/>
      <c r="AF58" s="176"/>
      <c r="AG58" s="176">
        <v>0</v>
      </c>
      <c r="AH58" s="176"/>
      <c r="AI58" s="176"/>
      <c r="AJ58" s="176">
        <v>0</v>
      </c>
      <c r="AK58" s="176"/>
      <c r="AL58" s="176">
        <v>0</v>
      </c>
      <c r="AM58" s="176"/>
      <c r="AN58" s="176"/>
      <c r="AO58" s="176"/>
      <c r="AP58" s="176"/>
      <c r="AQ58" s="176"/>
      <c r="AR58" s="176"/>
      <c r="AS58" s="176"/>
      <c r="AT58" s="176">
        <v>0</v>
      </c>
      <c r="AU58" s="176"/>
      <c r="AV58" s="176"/>
      <c r="AW58" s="350"/>
      <c r="AX58" s="176"/>
      <c r="AY58" s="176"/>
      <c r="AZ58" s="176"/>
      <c r="BA58" s="176"/>
      <c r="BB58" s="176">
        <v>0</v>
      </c>
      <c r="BC58" s="176"/>
      <c r="BD58" s="176">
        <v>0</v>
      </c>
      <c r="BE58" s="176">
        <v>0</v>
      </c>
      <c r="BF58" s="176">
        <v>0</v>
      </c>
      <c r="BG58" s="176"/>
      <c r="BH58" s="176">
        <v>0</v>
      </c>
      <c r="BI58" s="176"/>
      <c r="BJ58" s="176">
        <v>0</v>
      </c>
      <c r="BK58" s="176"/>
      <c r="BL58" s="176">
        <v>0</v>
      </c>
      <c r="BM58" s="176"/>
      <c r="BN58" s="176">
        <v>0</v>
      </c>
      <c r="BO58" s="233"/>
      <c r="BP58" s="176"/>
      <c r="BQ58" s="176"/>
      <c r="BR58" s="176"/>
      <c r="BS58" s="176"/>
      <c r="BT58" s="176"/>
      <c r="BU58" s="176"/>
      <c r="BV58" s="176">
        <v>0</v>
      </c>
      <c r="BW58" s="176"/>
      <c r="BX58" s="176">
        <v>0</v>
      </c>
      <c r="BY58" s="176"/>
      <c r="BZ58" s="176">
        <v>30000</v>
      </c>
      <c r="CA58" s="176">
        <v>10000</v>
      </c>
      <c r="CB58" s="176">
        <v>0</v>
      </c>
      <c r="CC58" s="176">
        <v>0</v>
      </c>
      <c r="CD58" s="176">
        <v>0</v>
      </c>
      <c r="CE58" s="176"/>
      <c r="CF58" s="176"/>
      <c r="CG58" s="176"/>
      <c r="CH58" s="176">
        <v>0</v>
      </c>
      <c r="CI58" s="176">
        <v>0</v>
      </c>
      <c r="CJ58" s="176">
        <v>0</v>
      </c>
      <c r="CK58" s="176"/>
      <c r="CL58" s="176">
        <v>20000</v>
      </c>
      <c r="CM58" s="176"/>
      <c r="CN58" s="176">
        <v>50000</v>
      </c>
      <c r="CO58" s="233">
        <v>28000</v>
      </c>
      <c r="CP58" s="176">
        <v>0</v>
      </c>
      <c r="CQ58" s="176"/>
      <c r="CR58" s="176">
        <v>0</v>
      </c>
      <c r="CS58" s="176"/>
      <c r="CT58" s="176">
        <v>0</v>
      </c>
      <c r="CU58" s="176"/>
      <c r="CV58" s="176"/>
      <c r="CW58" s="350"/>
      <c r="CX58" s="176">
        <v>0</v>
      </c>
      <c r="CY58" s="176"/>
      <c r="CZ58" s="176">
        <v>0</v>
      </c>
      <c r="DA58" s="350"/>
      <c r="DB58" s="176"/>
      <c r="DC58" s="176"/>
      <c r="DD58" s="176">
        <v>0</v>
      </c>
      <c r="DE58" s="176"/>
      <c r="DF58" s="176"/>
      <c r="DG58" s="176"/>
      <c r="DH58" s="176"/>
      <c r="DI58" s="327"/>
      <c r="DJ58" s="176"/>
      <c r="DK58" s="176"/>
      <c r="DL58" s="176"/>
      <c r="DM58" s="176"/>
      <c r="DN58" s="176"/>
      <c r="DO58" s="176">
        <v>0</v>
      </c>
      <c r="DP58" s="176"/>
      <c r="DQ58" s="176"/>
      <c r="DR58" s="176"/>
      <c r="DS58" s="176"/>
      <c r="DT58" s="176"/>
      <c r="DU58" s="176"/>
      <c r="DV58" s="176"/>
      <c r="DW58" s="176"/>
      <c r="DX58" s="176"/>
      <c r="DY58" s="176"/>
      <c r="DZ58" s="176"/>
      <c r="EA58" s="176"/>
      <c r="EB58" s="176">
        <v>0</v>
      </c>
      <c r="EC58" s="176"/>
      <c r="ED58" s="176"/>
      <c r="EE58" s="176"/>
      <c r="EF58" s="176"/>
      <c r="EG58" s="176"/>
      <c r="EH58" s="176">
        <v>0</v>
      </c>
      <c r="EI58" s="176"/>
      <c r="EJ58" s="176"/>
      <c r="EK58" s="176"/>
      <c r="EL58" s="176"/>
      <c r="EM58" s="176">
        <v>0</v>
      </c>
      <c r="EN58" s="176"/>
      <c r="EO58" s="176"/>
      <c r="EP58" s="176">
        <v>0</v>
      </c>
      <c r="EQ58" s="176"/>
      <c r="ER58" s="176"/>
      <c r="ES58" s="176"/>
      <c r="ET58" s="176"/>
      <c r="EU58" s="176"/>
      <c r="EV58" s="176"/>
      <c r="EW58" s="176">
        <v>0</v>
      </c>
      <c r="EX58" s="176"/>
      <c r="EY58" s="176"/>
      <c r="EZ58" s="350"/>
      <c r="FA58" s="206">
        <f t="shared" si="0"/>
        <v>48000</v>
      </c>
      <c r="FB58" s="206">
        <f t="shared" si="3"/>
        <v>72000</v>
      </c>
    </row>
    <row r="59" spans="1:158" s="152" customFormat="1" ht="24">
      <c r="A59" s="136">
        <v>46</v>
      </c>
      <c r="B59" s="136" t="s">
        <v>7409</v>
      </c>
      <c r="C59" s="136" t="s">
        <v>7479</v>
      </c>
      <c r="D59" s="141">
        <v>98</v>
      </c>
      <c r="E59" s="136">
        <v>152</v>
      </c>
      <c r="F59" s="151" t="s">
        <v>7480</v>
      </c>
      <c r="G59" s="136" t="s">
        <v>7481</v>
      </c>
      <c r="H59" s="136" t="s">
        <v>7482</v>
      </c>
      <c r="I59" s="136" t="s">
        <v>7483</v>
      </c>
      <c r="J59" s="136">
        <v>24</v>
      </c>
      <c r="K59" s="136" t="s">
        <v>7484</v>
      </c>
      <c r="L59" s="136" t="s">
        <v>1297</v>
      </c>
      <c r="M59" s="136" t="s">
        <v>65</v>
      </c>
      <c r="N59" s="138">
        <v>3691200</v>
      </c>
      <c r="O59" s="136" t="s">
        <v>3065</v>
      </c>
      <c r="P59" s="136">
        <v>96</v>
      </c>
      <c r="Q59" s="176">
        <v>0</v>
      </c>
      <c r="R59" s="176"/>
      <c r="S59" s="176">
        <v>20000</v>
      </c>
      <c r="T59" s="176">
        <v>6400</v>
      </c>
      <c r="U59" s="176">
        <v>5000</v>
      </c>
      <c r="V59" s="176">
        <v>2640</v>
      </c>
      <c r="W59" s="176">
        <v>50000</v>
      </c>
      <c r="X59" s="176">
        <v>36000</v>
      </c>
      <c r="Y59" s="176">
        <v>100000</v>
      </c>
      <c r="Z59" s="176">
        <v>10000</v>
      </c>
      <c r="AA59" s="176">
        <v>160000</v>
      </c>
      <c r="AB59" s="176">
        <v>94000</v>
      </c>
      <c r="AC59" s="176">
        <v>300000</v>
      </c>
      <c r="AD59" s="233">
        <v>48000</v>
      </c>
      <c r="AE59" s="176">
        <v>10000</v>
      </c>
      <c r="AF59" s="176">
        <v>12000</v>
      </c>
      <c r="AG59" s="176">
        <v>300000</v>
      </c>
      <c r="AH59" s="176">
        <v>9900</v>
      </c>
      <c r="AI59" s="176"/>
      <c r="AJ59" s="176">
        <v>30000</v>
      </c>
      <c r="AK59" s="176">
        <v>14760</v>
      </c>
      <c r="AL59" s="176">
        <v>80000</v>
      </c>
      <c r="AM59" s="176">
        <v>35280</v>
      </c>
      <c r="AN59" s="176">
        <v>150000</v>
      </c>
      <c r="AO59" s="176">
        <v>0</v>
      </c>
      <c r="AP59" s="176">
        <v>100000</v>
      </c>
      <c r="AQ59" s="176">
        <v>44000</v>
      </c>
      <c r="AR59" s="176">
        <v>30000</v>
      </c>
      <c r="AS59" s="176">
        <v>70000</v>
      </c>
      <c r="AT59" s="176">
        <v>100000</v>
      </c>
      <c r="AU59" s="176">
        <v>38400</v>
      </c>
      <c r="AV59" s="176">
        <v>22000</v>
      </c>
      <c r="AW59" s="350">
        <v>17480</v>
      </c>
      <c r="AX59" s="176"/>
      <c r="AY59" s="176"/>
      <c r="AZ59" s="176">
        <v>95000</v>
      </c>
      <c r="BA59" s="176">
        <v>88000</v>
      </c>
      <c r="BB59" s="176">
        <v>120000</v>
      </c>
      <c r="BC59" s="176">
        <v>80960</v>
      </c>
      <c r="BD59" s="176">
        <v>80000</v>
      </c>
      <c r="BE59" s="176">
        <v>35680</v>
      </c>
      <c r="BF59" s="176">
        <v>18000</v>
      </c>
      <c r="BG59" s="176">
        <v>8800</v>
      </c>
      <c r="BH59" s="176">
        <v>38200</v>
      </c>
      <c r="BI59" s="176">
        <v>24200</v>
      </c>
      <c r="BJ59" s="176">
        <v>70000</v>
      </c>
      <c r="BK59" s="176">
        <v>10000</v>
      </c>
      <c r="BL59" s="176">
        <v>100000</v>
      </c>
      <c r="BM59" s="176">
        <v>40000</v>
      </c>
      <c r="BN59" s="176">
        <v>60000</v>
      </c>
      <c r="BO59" s="649">
        <v>18640</v>
      </c>
      <c r="BP59" s="176">
        <v>70000</v>
      </c>
      <c r="BQ59" s="176">
        <v>32560</v>
      </c>
      <c r="BR59" s="176">
        <v>9000</v>
      </c>
      <c r="BS59" s="176">
        <v>4840</v>
      </c>
      <c r="BT59" s="176"/>
      <c r="BU59" s="176">
        <v>25000</v>
      </c>
      <c r="BV59" s="176">
        <v>25000</v>
      </c>
      <c r="BW59" s="176">
        <v>17600</v>
      </c>
      <c r="BX59" s="176">
        <v>30000</v>
      </c>
      <c r="BY59" s="176">
        <v>12840</v>
      </c>
      <c r="BZ59" s="176">
        <v>50000</v>
      </c>
      <c r="CA59" s="176">
        <v>19360</v>
      </c>
      <c r="CB59" s="176">
        <v>60000</v>
      </c>
      <c r="CC59" s="176">
        <v>39600</v>
      </c>
      <c r="CD59" s="176">
        <v>80000</v>
      </c>
      <c r="CE59" s="176">
        <v>32800</v>
      </c>
      <c r="CF59" s="176">
        <v>80000</v>
      </c>
      <c r="CG59" s="176">
        <v>70000</v>
      </c>
      <c r="CH59" s="176">
        <v>0</v>
      </c>
      <c r="CI59" s="176">
        <v>36000</v>
      </c>
      <c r="CJ59" s="176">
        <v>36000</v>
      </c>
      <c r="CK59" s="176">
        <v>14800</v>
      </c>
      <c r="CL59" s="176">
        <v>30000</v>
      </c>
      <c r="CM59" s="176">
        <v>10000</v>
      </c>
      <c r="CN59" s="176">
        <v>40000</v>
      </c>
      <c r="CO59" s="233">
        <v>40000</v>
      </c>
      <c r="CP59" s="176">
        <v>65000</v>
      </c>
      <c r="CQ59" s="176">
        <v>4400</v>
      </c>
      <c r="CR59" s="176">
        <v>80000</v>
      </c>
      <c r="CS59" s="176">
        <v>6000</v>
      </c>
      <c r="CT59" s="176">
        <v>0</v>
      </c>
      <c r="CU59" s="176"/>
      <c r="CV59" s="176">
        <v>30000</v>
      </c>
      <c r="CW59" s="350">
        <v>12080</v>
      </c>
      <c r="CX59" s="176">
        <v>10000</v>
      </c>
      <c r="CY59" s="176">
        <v>2000</v>
      </c>
      <c r="CZ59" s="176">
        <v>25000</v>
      </c>
      <c r="DA59" s="350">
        <v>16040</v>
      </c>
      <c r="DB59" s="176"/>
      <c r="DC59" s="176"/>
      <c r="DD59" s="176">
        <v>5000</v>
      </c>
      <c r="DE59" s="176">
        <v>5000</v>
      </c>
      <c r="DF59" s="176">
        <v>20000</v>
      </c>
      <c r="DG59" s="176">
        <v>12000</v>
      </c>
      <c r="DH59" s="176">
        <v>70000</v>
      </c>
      <c r="DI59" s="327">
        <v>33440</v>
      </c>
      <c r="DJ59" s="176">
        <v>10000</v>
      </c>
      <c r="DK59" s="323">
        <v>10000</v>
      </c>
      <c r="DL59" s="176">
        <v>35000</v>
      </c>
      <c r="DM59" s="176">
        <v>15860</v>
      </c>
      <c r="DN59" s="176">
        <v>70000</v>
      </c>
      <c r="DO59" s="176">
        <v>27250</v>
      </c>
      <c r="DP59" s="176">
        <v>50000</v>
      </c>
      <c r="DQ59" s="323">
        <v>40080</v>
      </c>
      <c r="DR59" s="176">
        <v>10000</v>
      </c>
      <c r="DS59" s="176">
        <v>6600</v>
      </c>
      <c r="DT59" s="176">
        <v>32000</v>
      </c>
      <c r="DU59" s="176"/>
      <c r="DV59" s="176">
        <v>80000</v>
      </c>
      <c r="DW59" s="176">
        <v>40000</v>
      </c>
      <c r="DX59" s="176">
        <v>56000</v>
      </c>
      <c r="DY59" s="176">
        <v>7000</v>
      </c>
      <c r="DZ59" s="176">
        <v>50000</v>
      </c>
      <c r="EA59" s="176">
        <v>18920</v>
      </c>
      <c r="EB59" s="176">
        <v>50000</v>
      </c>
      <c r="EC59" s="233">
        <v>20000</v>
      </c>
      <c r="ED59" s="176">
        <v>30000</v>
      </c>
      <c r="EE59" s="176">
        <v>10000</v>
      </c>
      <c r="EF59" s="176">
        <v>10000</v>
      </c>
      <c r="EG59" s="176">
        <v>10000</v>
      </c>
      <c r="EH59" s="176">
        <v>20000</v>
      </c>
      <c r="EI59" s="176">
        <v>3520</v>
      </c>
      <c r="EJ59" s="176">
        <v>30000</v>
      </c>
      <c r="EK59" s="323">
        <v>30000</v>
      </c>
      <c r="EL59" s="176">
        <v>10000</v>
      </c>
      <c r="EM59" s="176">
        <v>25000</v>
      </c>
      <c r="EN59" s="176">
        <v>7920</v>
      </c>
      <c r="EO59" s="176">
        <v>70000</v>
      </c>
      <c r="EP59" s="176">
        <v>30000</v>
      </c>
      <c r="EQ59" s="176">
        <v>40000</v>
      </c>
      <c r="ER59" s="176">
        <v>20000</v>
      </c>
      <c r="ES59" s="176">
        <v>30000</v>
      </c>
      <c r="ET59" s="176">
        <v>23800</v>
      </c>
      <c r="EU59" s="176">
        <v>20000</v>
      </c>
      <c r="EV59" s="176">
        <v>20000</v>
      </c>
      <c r="EW59" s="176">
        <v>60000</v>
      </c>
      <c r="EX59" s="176">
        <v>28200</v>
      </c>
      <c r="EY59" s="176">
        <v>60000</v>
      </c>
      <c r="EZ59" s="350">
        <v>40000</v>
      </c>
      <c r="FA59" s="206">
        <f t="shared" si="0"/>
        <v>1449650</v>
      </c>
      <c r="FB59" s="206">
        <f t="shared" si="3"/>
        <v>2241550</v>
      </c>
    </row>
    <row r="60" spans="1:158" s="152" customFormat="1" ht="60">
      <c r="A60" s="136">
        <v>47</v>
      </c>
      <c r="B60" s="136" t="s">
        <v>7416</v>
      </c>
      <c r="C60" s="136" t="s">
        <v>7485</v>
      </c>
      <c r="D60" s="141">
        <v>110</v>
      </c>
      <c r="E60" s="136">
        <v>164</v>
      </c>
      <c r="F60" s="151" t="s">
        <v>7486</v>
      </c>
      <c r="G60" s="136" t="s">
        <v>7487</v>
      </c>
      <c r="H60" s="136" t="s">
        <v>7488</v>
      </c>
      <c r="I60" s="136" t="s">
        <v>7489</v>
      </c>
      <c r="J60" s="136">
        <v>24</v>
      </c>
      <c r="K60" s="136" t="s">
        <v>7490</v>
      </c>
      <c r="L60" s="136" t="s">
        <v>1394</v>
      </c>
      <c r="M60" s="136" t="s">
        <v>66</v>
      </c>
      <c r="N60" s="138">
        <v>555500</v>
      </c>
      <c r="O60" s="136" t="s">
        <v>3065</v>
      </c>
      <c r="P60" s="136">
        <v>96</v>
      </c>
      <c r="Q60" s="176">
        <v>30000</v>
      </c>
      <c r="R60" s="176"/>
      <c r="S60" s="176"/>
      <c r="T60" s="176"/>
      <c r="U60" s="176"/>
      <c r="V60" s="176"/>
      <c r="W60" s="176"/>
      <c r="X60" s="176"/>
      <c r="Y60" s="176">
        <v>10000</v>
      </c>
      <c r="Z60" s="176"/>
      <c r="AA60" s="176"/>
      <c r="AB60" s="176"/>
      <c r="AC60" s="176"/>
      <c r="AD60" s="233"/>
      <c r="AE60" s="176"/>
      <c r="AF60" s="176"/>
      <c r="AG60" s="176">
        <v>0</v>
      </c>
      <c r="AH60" s="176"/>
      <c r="AI60" s="176"/>
      <c r="AJ60" s="176">
        <v>0</v>
      </c>
      <c r="AK60" s="176"/>
      <c r="AL60" s="176">
        <v>0</v>
      </c>
      <c r="AM60" s="176"/>
      <c r="AN60" s="176"/>
      <c r="AO60" s="176"/>
      <c r="AP60" s="176"/>
      <c r="AQ60" s="176"/>
      <c r="AR60" s="176">
        <v>10000</v>
      </c>
      <c r="AS60" s="176">
        <v>50000</v>
      </c>
      <c r="AT60" s="176">
        <v>60000</v>
      </c>
      <c r="AU60" s="176">
        <v>3000</v>
      </c>
      <c r="AV60" s="176">
        <v>18000</v>
      </c>
      <c r="AW60" s="350">
        <v>17985</v>
      </c>
      <c r="AX60" s="176"/>
      <c r="AY60" s="176"/>
      <c r="AZ60" s="176">
        <v>52500</v>
      </c>
      <c r="BA60" s="176">
        <v>45200</v>
      </c>
      <c r="BB60" s="176">
        <v>120000</v>
      </c>
      <c r="BC60" s="176">
        <v>85100</v>
      </c>
      <c r="BD60" s="176">
        <v>0</v>
      </c>
      <c r="BE60" s="176">
        <v>0</v>
      </c>
      <c r="BF60" s="176">
        <v>0</v>
      </c>
      <c r="BG60" s="176"/>
      <c r="BH60" s="176">
        <v>0</v>
      </c>
      <c r="BI60" s="176"/>
      <c r="BJ60" s="176">
        <v>0</v>
      </c>
      <c r="BK60" s="176"/>
      <c r="BL60" s="176">
        <v>12000</v>
      </c>
      <c r="BM60" s="176"/>
      <c r="BN60" s="176">
        <v>0</v>
      </c>
      <c r="BO60" s="233"/>
      <c r="BP60" s="176"/>
      <c r="BQ60" s="176"/>
      <c r="BR60" s="176"/>
      <c r="BS60" s="176"/>
      <c r="BT60" s="176"/>
      <c r="BU60" s="176"/>
      <c r="BV60" s="176">
        <v>0</v>
      </c>
      <c r="BW60" s="176"/>
      <c r="BX60" s="176">
        <v>90000</v>
      </c>
      <c r="BY60" s="176">
        <v>27000</v>
      </c>
      <c r="BZ60" s="176"/>
      <c r="CA60" s="176"/>
      <c r="CB60" s="176">
        <v>0</v>
      </c>
      <c r="CC60" s="176">
        <v>0</v>
      </c>
      <c r="CD60" s="176">
        <v>0</v>
      </c>
      <c r="CE60" s="176"/>
      <c r="CF60" s="176"/>
      <c r="CG60" s="176"/>
      <c r="CH60" s="176">
        <v>24000</v>
      </c>
      <c r="CI60" s="176">
        <v>0</v>
      </c>
      <c r="CJ60" s="176">
        <v>24000</v>
      </c>
      <c r="CK60" s="176"/>
      <c r="CL60" s="176"/>
      <c r="CM60" s="176"/>
      <c r="CN60" s="176">
        <v>30000</v>
      </c>
      <c r="CO60" s="233">
        <v>20000</v>
      </c>
      <c r="CP60" s="176">
        <v>22000</v>
      </c>
      <c r="CQ60" s="176"/>
      <c r="CR60" s="176">
        <v>0</v>
      </c>
      <c r="CS60" s="176"/>
      <c r="CT60" s="176">
        <v>0</v>
      </c>
      <c r="CU60" s="176"/>
      <c r="CV60" s="176"/>
      <c r="CW60" s="350"/>
      <c r="CX60" s="176">
        <v>0</v>
      </c>
      <c r="CY60" s="176"/>
      <c r="CZ60" s="176">
        <v>0</v>
      </c>
      <c r="DA60" s="350"/>
      <c r="DB60" s="176"/>
      <c r="DC60" s="176"/>
      <c r="DD60" s="176">
        <v>0</v>
      </c>
      <c r="DE60" s="176"/>
      <c r="DF60" s="176"/>
      <c r="DG60" s="176"/>
      <c r="DH60" s="176"/>
      <c r="DI60" s="327"/>
      <c r="DJ60" s="176">
        <v>2000</v>
      </c>
      <c r="DK60" s="176">
        <v>1600</v>
      </c>
      <c r="DL60" s="176">
        <v>20000</v>
      </c>
      <c r="DM60" s="176"/>
      <c r="DN60" s="176"/>
      <c r="DO60" s="176">
        <v>0</v>
      </c>
      <c r="DP60" s="176">
        <v>25000</v>
      </c>
      <c r="DQ60" s="323">
        <v>20000</v>
      </c>
      <c r="DR60" s="176"/>
      <c r="DS60" s="176"/>
      <c r="DT60" s="176"/>
      <c r="DU60" s="176"/>
      <c r="DV60" s="176"/>
      <c r="DW60" s="176"/>
      <c r="DX60" s="176"/>
      <c r="DY60" s="176"/>
      <c r="DZ60" s="176"/>
      <c r="EA60" s="176"/>
      <c r="EB60" s="176">
        <v>0</v>
      </c>
      <c r="EC60" s="176"/>
      <c r="ED60" s="176"/>
      <c r="EE60" s="176"/>
      <c r="EF60" s="176"/>
      <c r="EG60" s="176"/>
      <c r="EH60" s="176">
        <v>0</v>
      </c>
      <c r="EI60" s="176"/>
      <c r="EJ60" s="176">
        <v>20000</v>
      </c>
      <c r="EK60" s="176"/>
      <c r="EL60" s="176"/>
      <c r="EM60" s="176">
        <v>0</v>
      </c>
      <c r="EN60" s="176"/>
      <c r="EO60" s="176"/>
      <c r="EP60" s="176">
        <v>0</v>
      </c>
      <c r="EQ60" s="176"/>
      <c r="ER60" s="176"/>
      <c r="ES60" s="176">
        <v>5000</v>
      </c>
      <c r="ET60" s="176">
        <v>5000</v>
      </c>
      <c r="EU60" s="176"/>
      <c r="EV60" s="176"/>
      <c r="EW60" s="176">
        <v>15000</v>
      </c>
      <c r="EX60" s="176">
        <v>6795</v>
      </c>
      <c r="EY60" s="176"/>
      <c r="EZ60" s="350"/>
      <c r="FA60" s="206">
        <f t="shared" si="0"/>
        <v>231680</v>
      </c>
      <c r="FB60" s="206">
        <f t="shared" si="3"/>
        <v>323820</v>
      </c>
    </row>
    <row r="61" spans="1:158" s="152" customFormat="1" ht="48">
      <c r="A61" s="136">
        <v>48</v>
      </c>
      <c r="B61" s="136" t="s">
        <v>7422</v>
      </c>
      <c r="C61" s="136" t="s">
        <v>7491</v>
      </c>
      <c r="D61" s="141">
        <v>112</v>
      </c>
      <c r="E61" s="136">
        <v>168</v>
      </c>
      <c r="F61" s="151" t="s">
        <v>7492</v>
      </c>
      <c r="G61" s="136" t="s">
        <v>7493</v>
      </c>
      <c r="H61" s="136" t="s">
        <v>7494</v>
      </c>
      <c r="I61" s="136" t="s">
        <v>7495</v>
      </c>
      <c r="J61" s="136">
        <v>36</v>
      </c>
      <c r="K61" s="136" t="s">
        <v>7496</v>
      </c>
      <c r="L61" s="136" t="s">
        <v>7497</v>
      </c>
      <c r="M61" s="136" t="s">
        <v>65</v>
      </c>
      <c r="N61" s="138">
        <v>87100</v>
      </c>
      <c r="O61" s="136" t="s">
        <v>3074</v>
      </c>
      <c r="P61" s="136">
        <v>20</v>
      </c>
      <c r="Q61" s="176">
        <v>0</v>
      </c>
      <c r="R61" s="176"/>
      <c r="S61" s="176"/>
      <c r="T61" s="176"/>
      <c r="U61" s="176"/>
      <c r="V61" s="176"/>
      <c r="W61" s="176"/>
      <c r="X61" s="176"/>
      <c r="Y61" s="176"/>
      <c r="Z61" s="176"/>
      <c r="AA61" s="176"/>
      <c r="AB61" s="176"/>
      <c r="AC61" s="176">
        <v>30000</v>
      </c>
      <c r="AD61" s="233">
        <v>9000</v>
      </c>
      <c r="AE61" s="176"/>
      <c r="AF61" s="176"/>
      <c r="AG61" s="176">
        <v>0</v>
      </c>
      <c r="AH61" s="176"/>
      <c r="AI61" s="176"/>
      <c r="AJ61" s="176">
        <v>0</v>
      </c>
      <c r="AK61" s="176"/>
      <c r="AL61" s="176">
        <v>0</v>
      </c>
      <c r="AM61" s="176"/>
      <c r="AN61" s="176"/>
      <c r="AO61" s="176"/>
      <c r="AP61" s="176"/>
      <c r="AQ61" s="176"/>
      <c r="AR61" s="176"/>
      <c r="AS61" s="176"/>
      <c r="AT61" s="176">
        <v>0</v>
      </c>
      <c r="AU61" s="176"/>
      <c r="AV61" s="176"/>
      <c r="AW61" s="350"/>
      <c r="AX61" s="176"/>
      <c r="AY61" s="176"/>
      <c r="AZ61" s="176"/>
      <c r="BA61" s="176"/>
      <c r="BB61" s="176">
        <v>0</v>
      </c>
      <c r="BC61" s="176"/>
      <c r="BD61" s="176">
        <v>0</v>
      </c>
      <c r="BE61" s="176">
        <v>0</v>
      </c>
      <c r="BF61" s="176">
        <v>0</v>
      </c>
      <c r="BG61" s="176"/>
      <c r="BH61" s="176">
        <v>5000</v>
      </c>
      <c r="BI61" s="176">
        <v>5000</v>
      </c>
      <c r="BJ61" s="176">
        <v>20000</v>
      </c>
      <c r="BK61" s="176"/>
      <c r="BL61" s="176">
        <v>0</v>
      </c>
      <c r="BM61" s="176"/>
      <c r="BN61" s="176">
        <v>6000</v>
      </c>
      <c r="BO61" s="233"/>
      <c r="BP61" s="176"/>
      <c r="BQ61" s="176"/>
      <c r="BR61" s="176"/>
      <c r="BS61" s="176"/>
      <c r="BT61" s="176"/>
      <c r="BU61" s="176"/>
      <c r="BV61" s="176">
        <v>0</v>
      </c>
      <c r="BW61" s="176"/>
      <c r="BX61" s="176">
        <v>0</v>
      </c>
      <c r="BY61" s="176"/>
      <c r="BZ61" s="176"/>
      <c r="CA61" s="176"/>
      <c r="CB61" s="176">
        <v>0</v>
      </c>
      <c r="CC61" s="176">
        <v>0</v>
      </c>
      <c r="CD61" s="176">
        <v>0</v>
      </c>
      <c r="CE61" s="176"/>
      <c r="CF61" s="176">
        <v>20000</v>
      </c>
      <c r="CG61" s="176">
        <v>17000</v>
      </c>
      <c r="CH61" s="176">
        <v>0</v>
      </c>
      <c r="CI61" s="176">
        <v>0</v>
      </c>
      <c r="CJ61" s="176">
        <v>0</v>
      </c>
      <c r="CK61" s="176"/>
      <c r="CL61" s="176"/>
      <c r="CM61" s="176"/>
      <c r="CN61" s="176">
        <v>0</v>
      </c>
      <c r="CO61" s="176"/>
      <c r="CP61" s="176">
        <v>0</v>
      </c>
      <c r="CQ61" s="176">
        <v>10000</v>
      </c>
      <c r="CR61" s="176">
        <v>0</v>
      </c>
      <c r="CS61" s="176"/>
      <c r="CT61" s="176">
        <v>0</v>
      </c>
      <c r="CU61" s="176"/>
      <c r="CV61" s="176"/>
      <c r="CW61" s="350"/>
      <c r="CX61" s="176">
        <v>0</v>
      </c>
      <c r="CY61" s="176"/>
      <c r="CZ61" s="176">
        <v>0</v>
      </c>
      <c r="DA61" s="350"/>
      <c r="DB61" s="176"/>
      <c r="DC61" s="176"/>
      <c r="DD61" s="176">
        <v>0</v>
      </c>
      <c r="DE61" s="176"/>
      <c r="DF61" s="176"/>
      <c r="DG61" s="176"/>
      <c r="DH61" s="176"/>
      <c r="DI61" s="327"/>
      <c r="DJ61" s="176"/>
      <c r="DK61" s="559"/>
      <c r="DL61" s="176"/>
      <c r="DM61" s="176"/>
      <c r="DN61" s="176"/>
      <c r="DO61" s="176">
        <v>0</v>
      </c>
      <c r="DP61" s="176"/>
      <c r="DQ61" s="176"/>
      <c r="DR61" s="176"/>
      <c r="DS61" s="176"/>
      <c r="DT61" s="176"/>
      <c r="DU61" s="176"/>
      <c r="DV61" s="176"/>
      <c r="DW61" s="176"/>
      <c r="DX61" s="176"/>
      <c r="DY61" s="176"/>
      <c r="DZ61" s="176"/>
      <c r="EA61" s="176"/>
      <c r="EB61" s="176">
        <v>0</v>
      </c>
      <c r="EC61" s="176"/>
      <c r="ED61" s="176"/>
      <c r="EE61" s="176"/>
      <c r="EF61" s="176"/>
      <c r="EG61" s="176"/>
      <c r="EH61" s="176">
        <v>0</v>
      </c>
      <c r="EI61" s="176"/>
      <c r="EJ61" s="176"/>
      <c r="EK61" s="323">
        <v>100</v>
      </c>
      <c r="EL61" s="176"/>
      <c r="EM61" s="176">
        <v>0</v>
      </c>
      <c r="EN61" s="176"/>
      <c r="EO61" s="176"/>
      <c r="EP61" s="176">
        <v>0</v>
      </c>
      <c r="EQ61" s="176">
        <v>6000</v>
      </c>
      <c r="ER61" s="176">
        <v>0</v>
      </c>
      <c r="ES61" s="176"/>
      <c r="ET61" s="176"/>
      <c r="EU61" s="176"/>
      <c r="EV61" s="176"/>
      <c r="EW61" s="176">
        <v>0</v>
      </c>
      <c r="EX61" s="176"/>
      <c r="EY61" s="176"/>
      <c r="EZ61" s="350"/>
      <c r="FA61" s="206">
        <f t="shared" si="0"/>
        <v>41000</v>
      </c>
      <c r="FB61" s="206">
        <f t="shared" si="3"/>
        <v>46100</v>
      </c>
    </row>
    <row r="62" spans="1:158" s="152" customFormat="1" ht="120">
      <c r="A62" s="136">
        <v>49</v>
      </c>
      <c r="B62" s="136" t="s">
        <v>7428</v>
      </c>
      <c r="C62" s="136" t="s">
        <v>7498</v>
      </c>
      <c r="D62" s="136">
        <v>118</v>
      </c>
      <c r="E62" s="136">
        <v>180</v>
      </c>
      <c r="F62" s="151" t="s">
        <v>7499</v>
      </c>
      <c r="G62" s="136" t="s">
        <v>7500</v>
      </c>
      <c r="H62" s="136" t="s">
        <v>7501</v>
      </c>
      <c r="I62" s="136" t="s">
        <v>7502</v>
      </c>
      <c r="J62" s="136">
        <v>36</v>
      </c>
      <c r="K62" s="136" t="s">
        <v>7503</v>
      </c>
      <c r="L62" s="136" t="s">
        <v>1012</v>
      </c>
      <c r="M62" s="136" t="s">
        <v>10</v>
      </c>
      <c r="N62" s="138">
        <v>242000</v>
      </c>
      <c r="O62" s="136" t="s">
        <v>3075</v>
      </c>
      <c r="P62" s="136">
        <v>21</v>
      </c>
      <c r="Q62" s="176">
        <v>0</v>
      </c>
      <c r="R62" s="176"/>
      <c r="S62" s="176"/>
      <c r="T62" s="176"/>
      <c r="U62" s="176"/>
      <c r="V62" s="176"/>
      <c r="W62" s="176"/>
      <c r="X62" s="176"/>
      <c r="Y62" s="176"/>
      <c r="Z62" s="176"/>
      <c r="AA62" s="176">
        <v>20000</v>
      </c>
      <c r="AB62" s="176">
        <v>4200</v>
      </c>
      <c r="AC62" s="176"/>
      <c r="AD62" s="233"/>
      <c r="AE62" s="176"/>
      <c r="AF62" s="176"/>
      <c r="AG62" s="176">
        <v>0</v>
      </c>
      <c r="AH62" s="176"/>
      <c r="AI62" s="176"/>
      <c r="AJ62" s="176">
        <v>0</v>
      </c>
      <c r="AK62" s="176"/>
      <c r="AL62" s="176">
        <v>0</v>
      </c>
      <c r="AM62" s="176"/>
      <c r="AN62" s="176"/>
      <c r="AO62" s="176"/>
      <c r="AP62" s="176"/>
      <c r="AQ62" s="176"/>
      <c r="AR62" s="176"/>
      <c r="AS62" s="176"/>
      <c r="AT62" s="176">
        <v>0</v>
      </c>
      <c r="AU62" s="176"/>
      <c r="AV62" s="176">
        <v>50000</v>
      </c>
      <c r="AW62" s="350">
        <v>30240</v>
      </c>
      <c r="AX62" s="176"/>
      <c r="AY62" s="176"/>
      <c r="AZ62" s="176">
        <v>5000</v>
      </c>
      <c r="BA62" s="176">
        <v>5460</v>
      </c>
      <c r="BB62" s="176">
        <v>20000</v>
      </c>
      <c r="BC62" s="176">
        <v>10038</v>
      </c>
      <c r="BD62" s="176">
        <v>0</v>
      </c>
      <c r="BE62" s="176">
        <v>0</v>
      </c>
      <c r="BF62" s="176">
        <v>5000</v>
      </c>
      <c r="BG62" s="176">
        <v>630</v>
      </c>
      <c r="BH62" s="176">
        <v>0</v>
      </c>
      <c r="BI62" s="176"/>
      <c r="BJ62" s="176">
        <v>0</v>
      </c>
      <c r="BK62" s="176"/>
      <c r="BL62" s="176">
        <v>0</v>
      </c>
      <c r="BM62" s="176"/>
      <c r="BN62" s="176">
        <v>3000</v>
      </c>
      <c r="BO62" s="233">
        <v>2520</v>
      </c>
      <c r="BP62" s="176"/>
      <c r="BQ62" s="176"/>
      <c r="BR62" s="176">
        <v>2000</v>
      </c>
      <c r="BS62" s="176">
        <v>420</v>
      </c>
      <c r="BT62" s="176"/>
      <c r="BU62" s="176"/>
      <c r="BV62" s="176">
        <v>0</v>
      </c>
      <c r="BW62" s="176"/>
      <c r="BX62" s="176">
        <v>0</v>
      </c>
      <c r="BY62" s="176"/>
      <c r="BZ62" s="176"/>
      <c r="CA62" s="176"/>
      <c r="CB62" s="176">
        <v>0</v>
      </c>
      <c r="CC62" s="176">
        <v>0</v>
      </c>
      <c r="CD62" s="176">
        <v>0</v>
      </c>
      <c r="CE62" s="176"/>
      <c r="CF62" s="176"/>
      <c r="CG62" s="176"/>
      <c r="CH62" s="176">
        <v>0</v>
      </c>
      <c r="CI62" s="176">
        <v>100000</v>
      </c>
      <c r="CJ62" s="176">
        <v>100000</v>
      </c>
      <c r="CK62" s="176">
        <v>69300</v>
      </c>
      <c r="CL62" s="176"/>
      <c r="CM62" s="176"/>
      <c r="CN62" s="176">
        <v>0</v>
      </c>
      <c r="CO62" s="176"/>
      <c r="CP62" s="176">
        <v>20000</v>
      </c>
      <c r="CQ62" s="176">
        <v>9282</v>
      </c>
      <c r="CR62" s="176">
        <v>0</v>
      </c>
      <c r="CS62" s="176"/>
      <c r="CT62" s="176">
        <v>0</v>
      </c>
      <c r="CU62" s="176"/>
      <c r="CV62" s="176"/>
      <c r="CW62" s="350"/>
      <c r="CX62" s="176">
        <v>0</v>
      </c>
      <c r="CY62" s="176"/>
      <c r="CZ62" s="176">
        <v>0</v>
      </c>
      <c r="DA62" s="350"/>
      <c r="DB62" s="176"/>
      <c r="DC62" s="176"/>
      <c r="DD62" s="176">
        <v>2000</v>
      </c>
      <c r="DE62" s="176"/>
      <c r="DF62" s="176"/>
      <c r="DG62" s="176"/>
      <c r="DH62" s="176"/>
      <c r="DI62" s="327"/>
      <c r="DJ62" s="176"/>
      <c r="DK62" s="176"/>
      <c r="DL62" s="176"/>
      <c r="DM62" s="176"/>
      <c r="DN62" s="176"/>
      <c r="DO62" s="176">
        <v>0</v>
      </c>
      <c r="DP62" s="176"/>
      <c r="DQ62" s="176"/>
      <c r="DR62" s="176"/>
      <c r="DS62" s="176"/>
      <c r="DT62" s="176"/>
      <c r="DU62" s="176"/>
      <c r="DV62" s="176"/>
      <c r="DW62" s="176"/>
      <c r="DX62" s="176"/>
      <c r="DY62" s="176"/>
      <c r="DZ62" s="176"/>
      <c r="EA62" s="176"/>
      <c r="EB62" s="176">
        <v>15000</v>
      </c>
      <c r="EC62" s="233">
        <v>5040</v>
      </c>
      <c r="ED62" s="176"/>
      <c r="EE62" s="176"/>
      <c r="EF62" s="176"/>
      <c r="EG62" s="176"/>
      <c r="EH62" s="176">
        <v>0</v>
      </c>
      <c r="EI62" s="176"/>
      <c r="EJ62" s="176"/>
      <c r="EK62" s="176"/>
      <c r="EL62" s="176"/>
      <c r="EM62" s="176">
        <v>0</v>
      </c>
      <c r="EN62" s="176"/>
      <c r="EO62" s="176"/>
      <c r="EP62" s="176">
        <v>0</v>
      </c>
      <c r="EQ62" s="176"/>
      <c r="ER62" s="176"/>
      <c r="ES62" s="176"/>
      <c r="ET62" s="176"/>
      <c r="EU62" s="176"/>
      <c r="EV62" s="176"/>
      <c r="EW62" s="176">
        <v>0</v>
      </c>
      <c r="EX62" s="176"/>
      <c r="EY62" s="176"/>
      <c r="EZ62" s="350"/>
      <c r="FA62" s="206">
        <f t="shared" si="0"/>
        <v>137130</v>
      </c>
      <c r="FB62" s="206">
        <f t="shared" si="3"/>
        <v>104870</v>
      </c>
    </row>
    <row r="63" spans="1:158" s="152" customFormat="1" ht="36">
      <c r="A63" s="136" t="s">
        <v>8243</v>
      </c>
      <c r="B63" s="136"/>
      <c r="C63" s="136"/>
      <c r="D63" s="137" t="s">
        <v>7171</v>
      </c>
      <c r="E63" s="136"/>
      <c r="F63" s="148" t="s">
        <v>7172</v>
      </c>
      <c r="G63" s="136"/>
      <c r="H63" s="136"/>
      <c r="I63" s="136"/>
      <c r="J63" s="136"/>
      <c r="K63" s="136"/>
      <c r="L63" s="136"/>
      <c r="M63" s="136"/>
      <c r="N63" s="138"/>
      <c r="O63" s="136"/>
      <c r="P63" s="136"/>
      <c r="Q63" s="176"/>
      <c r="R63" s="176"/>
      <c r="S63" s="176"/>
      <c r="T63" s="176"/>
      <c r="U63" s="176"/>
      <c r="V63" s="176"/>
      <c r="W63" s="176"/>
      <c r="X63" s="176"/>
      <c r="Y63" s="176"/>
      <c r="Z63" s="176"/>
      <c r="AA63" s="176"/>
      <c r="AB63" s="176"/>
      <c r="AC63" s="176"/>
      <c r="AD63" s="233"/>
      <c r="AE63" s="176"/>
      <c r="AF63" s="176"/>
      <c r="AG63" s="176"/>
      <c r="AH63" s="176"/>
      <c r="AI63" s="176"/>
      <c r="AJ63" s="176"/>
      <c r="AK63" s="176"/>
      <c r="AL63" s="176"/>
      <c r="AM63" s="176"/>
      <c r="AN63" s="176"/>
      <c r="AO63" s="176"/>
      <c r="AP63" s="176"/>
      <c r="AQ63" s="176"/>
      <c r="AR63" s="176"/>
      <c r="AS63" s="176"/>
      <c r="AT63" s="176"/>
      <c r="AU63" s="176"/>
      <c r="AV63" s="176"/>
      <c r="AW63" s="350"/>
      <c r="AX63" s="176"/>
      <c r="AY63" s="176"/>
      <c r="AZ63" s="176"/>
      <c r="BA63" s="176"/>
      <c r="BB63" s="176"/>
      <c r="BC63" s="176"/>
      <c r="BD63" s="176"/>
      <c r="BE63" s="176"/>
      <c r="BF63" s="176"/>
      <c r="BG63" s="176"/>
      <c r="BH63" s="176"/>
      <c r="BI63" s="176"/>
      <c r="BJ63" s="176"/>
      <c r="BK63" s="176"/>
      <c r="BL63" s="176"/>
      <c r="BM63" s="176"/>
      <c r="BN63" s="176"/>
      <c r="BO63" s="233"/>
      <c r="BP63" s="176"/>
      <c r="BQ63" s="176"/>
      <c r="BR63" s="176"/>
      <c r="BS63" s="176"/>
      <c r="BT63" s="176"/>
      <c r="BU63" s="176"/>
      <c r="BV63" s="176"/>
      <c r="BW63" s="176"/>
      <c r="BX63" s="176"/>
      <c r="BY63" s="176"/>
      <c r="BZ63" s="176"/>
      <c r="CA63" s="176"/>
      <c r="CB63" s="176"/>
      <c r="CC63" s="176"/>
      <c r="CD63" s="176"/>
      <c r="CE63" s="176"/>
      <c r="CF63" s="176"/>
      <c r="CG63" s="176"/>
      <c r="CH63" s="176"/>
      <c r="CI63" s="176"/>
      <c r="CJ63" s="176"/>
      <c r="CK63" s="176"/>
      <c r="CL63" s="176"/>
      <c r="CM63" s="176"/>
      <c r="CN63" s="176"/>
      <c r="CO63" s="233"/>
      <c r="CP63" s="176"/>
      <c r="CQ63" s="176"/>
      <c r="CR63" s="176"/>
      <c r="CS63" s="176"/>
      <c r="CT63" s="176"/>
      <c r="CU63" s="176"/>
      <c r="CV63" s="176"/>
      <c r="CW63" s="350"/>
      <c r="CX63" s="176"/>
      <c r="CY63" s="176"/>
      <c r="CZ63" s="176"/>
      <c r="DA63" s="350"/>
      <c r="DB63" s="176"/>
      <c r="DC63" s="176"/>
      <c r="DD63" s="176"/>
      <c r="DE63" s="176"/>
      <c r="DF63" s="176"/>
      <c r="DG63" s="176"/>
      <c r="DH63" s="176"/>
      <c r="DI63" s="327"/>
      <c r="DJ63" s="176"/>
      <c r="DK63" s="176"/>
      <c r="DL63" s="176"/>
      <c r="DM63" s="176"/>
      <c r="DN63" s="176"/>
      <c r="DO63" s="176"/>
      <c r="DP63" s="176"/>
      <c r="DQ63" s="176"/>
      <c r="DR63" s="176"/>
      <c r="DS63" s="176"/>
      <c r="DT63" s="176"/>
      <c r="DU63" s="176"/>
      <c r="DV63" s="176"/>
      <c r="DW63" s="176"/>
      <c r="DX63" s="176"/>
      <c r="DY63" s="176"/>
      <c r="DZ63" s="176"/>
      <c r="EA63" s="176"/>
      <c r="EB63" s="176"/>
      <c r="EC63" s="176"/>
      <c r="ED63" s="176"/>
      <c r="EE63" s="176"/>
      <c r="EF63" s="176"/>
      <c r="EG63" s="176"/>
      <c r="EH63" s="176"/>
      <c r="EI63" s="176"/>
      <c r="EJ63" s="176"/>
      <c r="EK63" s="176"/>
      <c r="EL63" s="176"/>
      <c r="EM63" s="176"/>
      <c r="EN63" s="176"/>
      <c r="EO63" s="176"/>
      <c r="EP63" s="176"/>
      <c r="EQ63" s="176"/>
      <c r="ER63" s="176"/>
      <c r="ES63" s="176"/>
      <c r="ET63" s="176"/>
      <c r="EU63" s="176"/>
      <c r="EV63" s="176"/>
      <c r="EW63" s="176"/>
      <c r="EX63" s="176"/>
      <c r="EY63" s="176"/>
      <c r="EZ63" s="350"/>
      <c r="FA63" s="206"/>
      <c r="FB63" s="206"/>
    </row>
    <row r="64" spans="1:158" s="152" customFormat="1" ht="48">
      <c r="A64" s="136">
        <v>50</v>
      </c>
      <c r="B64" s="136" t="s">
        <v>7434</v>
      </c>
      <c r="C64" s="136" t="s">
        <v>7504</v>
      </c>
      <c r="D64" s="141">
        <v>127</v>
      </c>
      <c r="E64" s="136">
        <v>191</v>
      </c>
      <c r="F64" s="151" t="s">
        <v>7505</v>
      </c>
      <c r="G64" s="136" t="s">
        <v>7506</v>
      </c>
      <c r="H64" s="136" t="s">
        <v>7507</v>
      </c>
      <c r="I64" s="136" t="s">
        <v>7508</v>
      </c>
      <c r="J64" s="136">
        <v>24</v>
      </c>
      <c r="K64" s="136" t="s">
        <v>7509</v>
      </c>
      <c r="L64" s="136" t="s">
        <v>7510</v>
      </c>
      <c r="M64" s="136" t="s">
        <v>65</v>
      </c>
      <c r="N64" s="138">
        <v>67000</v>
      </c>
      <c r="O64" s="136" t="s">
        <v>3087</v>
      </c>
      <c r="P64" s="136">
        <v>71</v>
      </c>
      <c r="Q64" s="176">
        <v>0</v>
      </c>
      <c r="R64" s="176"/>
      <c r="S64" s="176"/>
      <c r="T64" s="176"/>
      <c r="U64" s="176"/>
      <c r="V64" s="176"/>
      <c r="W64" s="176"/>
      <c r="X64" s="176"/>
      <c r="Y64" s="176"/>
      <c r="Z64" s="176"/>
      <c r="AA64" s="176"/>
      <c r="AB64" s="176"/>
      <c r="AC64" s="176"/>
      <c r="AD64" s="233"/>
      <c r="AE64" s="176"/>
      <c r="AF64" s="176"/>
      <c r="AG64" s="176">
        <v>12000</v>
      </c>
      <c r="AH64" s="176"/>
      <c r="AI64" s="176"/>
      <c r="AJ64" s="176">
        <v>20000</v>
      </c>
      <c r="AK64" s="176">
        <v>12810</v>
      </c>
      <c r="AL64" s="176">
        <v>0</v>
      </c>
      <c r="AM64" s="176"/>
      <c r="AN64" s="176">
        <v>25000</v>
      </c>
      <c r="AO64" s="176">
        <v>0</v>
      </c>
      <c r="AP64" s="176"/>
      <c r="AQ64" s="176"/>
      <c r="AR64" s="176"/>
      <c r="AS64" s="176"/>
      <c r="AT64" s="176">
        <v>0</v>
      </c>
      <c r="AU64" s="176"/>
      <c r="AV64" s="176"/>
      <c r="AW64" s="350"/>
      <c r="AX64" s="176"/>
      <c r="AY64" s="176"/>
      <c r="AZ64" s="176"/>
      <c r="BA64" s="176"/>
      <c r="BB64" s="176">
        <v>0</v>
      </c>
      <c r="BC64" s="176"/>
      <c r="BD64" s="176">
        <v>0</v>
      </c>
      <c r="BE64" s="176">
        <v>0</v>
      </c>
      <c r="BF64" s="176">
        <v>0</v>
      </c>
      <c r="BG64" s="176"/>
      <c r="BH64" s="176">
        <v>0</v>
      </c>
      <c r="BI64" s="176"/>
      <c r="BJ64" s="176">
        <v>0</v>
      </c>
      <c r="BK64" s="176"/>
      <c r="BL64" s="176">
        <v>0</v>
      </c>
      <c r="BM64" s="176"/>
      <c r="BN64" s="176">
        <v>0</v>
      </c>
      <c r="BO64" s="233"/>
      <c r="BP64" s="176">
        <v>10000</v>
      </c>
      <c r="BQ64" s="176">
        <v>4980</v>
      </c>
      <c r="BR64" s="176"/>
      <c r="BS64" s="176"/>
      <c r="BT64" s="176"/>
      <c r="BU64" s="176"/>
      <c r="BV64" s="176">
        <v>0</v>
      </c>
      <c r="BW64" s="176"/>
      <c r="BX64" s="176">
        <v>0</v>
      </c>
      <c r="BY64" s="176"/>
      <c r="BZ64" s="176"/>
      <c r="CA64" s="176"/>
      <c r="CB64" s="176">
        <v>0</v>
      </c>
      <c r="CC64" s="176">
        <v>0</v>
      </c>
      <c r="CD64" s="176">
        <v>0</v>
      </c>
      <c r="CE64" s="176"/>
      <c r="CF64" s="176"/>
      <c r="CG64" s="176"/>
      <c r="CH64" s="176">
        <v>0</v>
      </c>
      <c r="CI64" s="176">
        <v>0</v>
      </c>
      <c r="CJ64" s="176">
        <v>0</v>
      </c>
      <c r="CK64" s="176"/>
      <c r="CL64" s="176"/>
      <c r="CM64" s="176"/>
      <c r="CN64" s="176">
        <v>0</v>
      </c>
      <c r="CO64" s="176"/>
      <c r="CP64" s="176">
        <v>0</v>
      </c>
      <c r="CQ64" s="176"/>
      <c r="CR64" s="176">
        <v>0</v>
      </c>
      <c r="CS64" s="176"/>
      <c r="CT64" s="176">
        <v>0</v>
      </c>
      <c r="CU64" s="176"/>
      <c r="CV64" s="176"/>
      <c r="CW64" s="350"/>
      <c r="CX64" s="176">
        <v>0</v>
      </c>
      <c r="CY64" s="176"/>
      <c r="CZ64" s="176">
        <v>0</v>
      </c>
      <c r="DA64" s="350"/>
      <c r="DB64" s="176"/>
      <c r="DC64" s="176"/>
      <c r="DD64" s="176">
        <v>0</v>
      </c>
      <c r="DE64" s="176"/>
      <c r="DF64" s="176"/>
      <c r="DG64" s="176"/>
      <c r="DH64" s="176"/>
      <c r="DI64" s="327"/>
      <c r="DJ64" s="176"/>
      <c r="DK64" s="176"/>
      <c r="DL64" s="176"/>
      <c r="DM64" s="176"/>
      <c r="DN64" s="176"/>
      <c r="DO64" s="176">
        <v>0</v>
      </c>
      <c r="DP64" s="176"/>
      <c r="DQ64" s="176"/>
      <c r="DR64" s="176"/>
      <c r="DS64" s="176"/>
      <c r="DT64" s="176"/>
      <c r="DU64" s="176"/>
      <c r="DV64" s="176"/>
      <c r="DW64" s="176"/>
      <c r="DX64" s="176"/>
      <c r="DY64" s="176"/>
      <c r="DZ64" s="176"/>
      <c r="EA64" s="176"/>
      <c r="EB64" s="176">
        <v>0</v>
      </c>
      <c r="EC64" s="176"/>
      <c r="ED64" s="176"/>
      <c r="EE64" s="176"/>
      <c r="EF64" s="176"/>
      <c r="EG64" s="176"/>
      <c r="EH64" s="176">
        <v>0</v>
      </c>
      <c r="EI64" s="176"/>
      <c r="EJ64" s="176"/>
      <c r="EK64" s="176"/>
      <c r="EL64" s="176"/>
      <c r="EM64" s="176">
        <v>0</v>
      </c>
      <c r="EN64" s="176"/>
      <c r="EO64" s="176"/>
      <c r="EP64" s="176">
        <v>0</v>
      </c>
      <c r="EQ64" s="176"/>
      <c r="ER64" s="176"/>
      <c r="ES64" s="176"/>
      <c r="ET64" s="176"/>
      <c r="EU64" s="176"/>
      <c r="EV64" s="176"/>
      <c r="EW64" s="176">
        <v>0</v>
      </c>
      <c r="EX64" s="176"/>
      <c r="EY64" s="176"/>
      <c r="EZ64" s="350"/>
      <c r="FA64" s="206">
        <f t="shared" si="0"/>
        <v>17790</v>
      </c>
      <c r="FB64" s="206">
        <f t="shared" ref="FB64:FB74" si="4">N64-FA64</f>
        <v>49210</v>
      </c>
    </row>
    <row r="65" spans="1:158" s="152" customFormat="1" ht="48">
      <c r="A65" s="136">
        <v>51</v>
      </c>
      <c r="B65" s="136" t="s">
        <v>7440</v>
      </c>
      <c r="C65" s="136" t="s">
        <v>7511</v>
      </c>
      <c r="D65" s="141">
        <v>127</v>
      </c>
      <c r="E65" s="136">
        <v>191</v>
      </c>
      <c r="F65" s="151" t="s">
        <v>7512</v>
      </c>
      <c r="G65" s="136" t="s">
        <v>7513</v>
      </c>
      <c r="H65" s="136" t="s">
        <v>7513</v>
      </c>
      <c r="I65" s="136" t="s">
        <v>7514</v>
      </c>
      <c r="J65" s="136">
        <v>24</v>
      </c>
      <c r="K65" s="136" t="s">
        <v>7515</v>
      </c>
      <c r="L65" s="136" t="s">
        <v>7516</v>
      </c>
      <c r="M65" s="136" t="s">
        <v>10</v>
      </c>
      <c r="N65" s="138">
        <v>3991000</v>
      </c>
      <c r="O65" s="136" t="s">
        <v>3066</v>
      </c>
      <c r="P65" s="136">
        <v>117</v>
      </c>
      <c r="Q65" s="176">
        <v>0</v>
      </c>
      <c r="R65" s="176"/>
      <c r="S65" s="176"/>
      <c r="T65" s="176"/>
      <c r="U65" s="176"/>
      <c r="V65" s="176"/>
      <c r="W65" s="176"/>
      <c r="X65" s="176"/>
      <c r="Y65" s="176">
        <v>50000</v>
      </c>
      <c r="Z65" s="176">
        <v>440</v>
      </c>
      <c r="AA65" s="176"/>
      <c r="AB65" s="176"/>
      <c r="AC65" s="176"/>
      <c r="AD65" s="233"/>
      <c r="AE65" s="176">
        <v>20000</v>
      </c>
      <c r="AF65" s="176">
        <v>24000</v>
      </c>
      <c r="AG65" s="176">
        <v>60000</v>
      </c>
      <c r="AH65" s="176"/>
      <c r="AI65" s="176"/>
      <c r="AJ65" s="176">
        <v>50000</v>
      </c>
      <c r="AK65" s="176"/>
      <c r="AL65" s="176">
        <v>0</v>
      </c>
      <c r="AM65" s="176"/>
      <c r="AN65" s="176"/>
      <c r="AO65" s="176"/>
      <c r="AP65" s="176"/>
      <c r="AQ65" s="176"/>
      <c r="AR65" s="176">
        <v>80000</v>
      </c>
      <c r="AS65" s="176">
        <v>120000</v>
      </c>
      <c r="AT65" s="176">
        <v>200000</v>
      </c>
      <c r="AU65" s="176">
        <v>0</v>
      </c>
      <c r="AV65" s="176">
        <v>200000</v>
      </c>
      <c r="AW65" s="350">
        <v>126000</v>
      </c>
      <c r="AX65" s="176"/>
      <c r="AY65" s="176"/>
      <c r="AZ65" s="176"/>
      <c r="BA65" s="176"/>
      <c r="BB65" s="176">
        <v>200000</v>
      </c>
      <c r="BC65" s="176">
        <v>0</v>
      </c>
      <c r="BD65" s="176">
        <v>0</v>
      </c>
      <c r="BE65" s="176">
        <v>0</v>
      </c>
      <c r="BF65" s="176">
        <v>0</v>
      </c>
      <c r="BG65" s="176"/>
      <c r="BH65" s="176">
        <v>0</v>
      </c>
      <c r="BI65" s="176"/>
      <c r="BJ65" s="176">
        <v>200000</v>
      </c>
      <c r="BK65" s="176">
        <v>50000</v>
      </c>
      <c r="BL65" s="176">
        <v>250000</v>
      </c>
      <c r="BM65" s="176">
        <v>90000</v>
      </c>
      <c r="BN65" s="176">
        <v>0</v>
      </c>
      <c r="BO65" s="233"/>
      <c r="BP65" s="176">
        <v>60000</v>
      </c>
      <c r="BQ65" s="176">
        <v>20000</v>
      </c>
      <c r="BR65" s="176"/>
      <c r="BS65" s="176"/>
      <c r="BT65" s="176"/>
      <c r="BU65" s="176"/>
      <c r="BV65" s="176">
        <v>0</v>
      </c>
      <c r="BW65" s="176"/>
      <c r="BX65" s="176">
        <v>0</v>
      </c>
      <c r="BY65" s="176"/>
      <c r="BZ65" s="176">
        <v>70000</v>
      </c>
      <c r="CA65" s="176">
        <v>60000</v>
      </c>
      <c r="CB65" s="176">
        <v>100000</v>
      </c>
      <c r="CC65" s="176">
        <v>40000</v>
      </c>
      <c r="CD65" s="176">
        <v>300000</v>
      </c>
      <c r="CE65" s="176">
        <v>299000</v>
      </c>
      <c r="CF65" s="176"/>
      <c r="CG65" s="176"/>
      <c r="CH65" s="176">
        <v>100000</v>
      </c>
      <c r="CI65" s="176">
        <v>400000</v>
      </c>
      <c r="CJ65" s="176">
        <v>500000</v>
      </c>
      <c r="CK65" s="176">
        <v>100000</v>
      </c>
      <c r="CL65" s="176"/>
      <c r="CM65" s="176"/>
      <c r="CN65" s="176">
        <v>0</v>
      </c>
      <c r="CO65" s="176"/>
      <c r="CP65" s="176">
        <v>0</v>
      </c>
      <c r="CQ65" s="176"/>
      <c r="CR65" s="176">
        <v>0</v>
      </c>
      <c r="CS65" s="176"/>
      <c r="CT65" s="176">
        <v>600000</v>
      </c>
      <c r="CU65" s="176">
        <v>200000</v>
      </c>
      <c r="CV65" s="176"/>
      <c r="CW65" s="350"/>
      <c r="CX65" s="176">
        <v>40000</v>
      </c>
      <c r="CY65" s="176">
        <v>20000</v>
      </c>
      <c r="CZ65" s="176">
        <v>80000</v>
      </c>
      <c r="DA65" s="350">
        <v>74000</v>
      </c>
      <c r="DB65" s="176">
        <v>20000</v>
      </c>
      <c r="DC65" s="176">
        <v>20000</v>
      </c>
      <c r="DD65" s="176">
        <v>0</v>
      </c>
      <c r="DE65" s="176"/>
      <c r="DF65" s="176"/>
      <c r="DG65" s="176"/>
      <c r="DH65" s="176">
        <v>100000</v>
      </c>
      <c r="DI65" s="327">
        <v>80000</v>
      </c>
      <c r="DJ65" s="176"/>
      <c r="DK65" s="176"/>
      <c r="DL65" s="176">
        <v>200000</v>
      </c>
      <c r="DM65" s="176">
        <v>91500</v>
      </c>
      <c r="DN65" s="176">
        <v>100000</v>
      </c>
      <c r="DO65" s="176">
        <v>92800</v>
      </c>
      <c r="DP65" s="176"/>
      <c r="DQ65" s="176"/>
      <c r="DR65" s="176"/>
      <c r="DS65" s="176"/>
      <c r="DT65" s="176">
        <v>16000</v>
      </c>
      <c r="DU65" s="323">
        <v>5000</v>
      </c>
      <c r="DV65" s="176"/>
      <c r="DW65" s="176"/>
      <c r="DX65" s="176">
        <v>80000</v>
      </c>
      <c r="DY65" s="176"/>
      <c r="DZ65" s="176"/>
      <c r="EA65" s="176"/>
      <c r="EB65" s="176">
        <v>0</v>
      </c>
      <c r="EC65" s="176"/>
      <c r="ED65" s="176">
        <v>20000</v>
      </c>
      <c r="EE65" s="176">
        <v>0</v>
      </c>
      <c r="EF65" s="176">
        <v>50000</v>
      </c>
      <c r="EG65" s="176">
        <v>12000</v>
      </c>
      <c r="EH65" s="176">
        <v>10000</v>
      </c>
      <c r="EI65" s="176">
        <v>6000</v>
      </c>
      <c r="EJ65" s="176">
        <v>15000</v>
      </c>
      <c r="EK65" s="323">
        <v>30000</v>
      </c>
      <c r="EL65" s="176">
        <v>18000</v>
      </c>
      <c r="EM65" s="176">
        <v>50000</v>
      </c>
      <c r="EN65" s="176">
        <v>50000</v>
      </c>
      <c r="EO65" s="176">
        <v>200000</v>
      </c>
      <c r="EP65" s="176">
        <v>110000</v>
      </c>
      <c r="EQ65" s="176"/>
      <c r="ER65" s="176"/>
      <c r="ES65" s="176">
        <v>20000</v>
      </c>
      <c r="ET65" s="176">
        <v>20000</v>
      </c>
      <c r="EU65" s="176"/>
      <c r="EV65" s="176"/>
      <c r="EW65" s="176">
        <v>60000</v>
      </c>
      <c r="EX65" s="176">
        <v>33000</v>
      </c>
      <c r="EY65" s="176">
        <v>40000</v>
      </c>
      <c r="EZ65" s="350">
        <v>40000</v>
      </c>
      <c r="FA65" s="206">
        <f t="shared" si="0"/>
        <v>1681740</v>
      </c>
      <c r="FB65" s="206">
        <f t="shared" si="4"/>
        <v>2309260</v>
      </c>
    </row>
    <row r="66" spans="1:158" s="661" customFormat="1" ht="48">
      <c r="A66" s="658">
        <v>52</v>
      </c>
      <c r="B66" s="658" t="s">
        <v>7517</v>
      </c>
      <c r="C66" s="136" t="s">
        <v>7518</v>
      </c>
      <c r="D66" s="141">
        <v>127</v>
      </c>
      <c r="E66" s="136">
        <v>191</v>
      </c>
      <c r="F66" s="659" t="s">
        <v>7519</v>
      </c>
      <c r="G66" s="658" t="s">
        <v>7520</v>
      </c>
      <c r="H66" s="136" t="s">
        <v>7521</v>
      </c>
      <c r="I66" s="658" t="s">
        <v>7522</v>
      </c>
      <c r="J66" s="136">
        <v>36</v>
      </c>
      <c r="K66" s="658" t="s">
        <v>7523</v>
      </c>
      <c r="L66" s="658" t="s">
        <v>7524</v>
      </c>
      <c r="M66" s="658" t="s">
        <v>10</v>
      </c>
      <c r="N66" s="660">
        <v>1312300</v>
      </c>
      <c r="O66" s="658" t="s">
        <v>3065</v>
      </c>
      <c r="P66" s="136">
        <v>96</v>
      </c>
      <c r="Q66" s="323">
        <v>0</v>
      </c>
      <c r="R66" s="323"/>
      <c r="S66" s="323"/>
      <c r="T66" s="323"/>
      <c r="U66" s="323"/>
      <c r="V66" s="323"/>
      <c r="W66" s="323"/>
      <c r="X66" s="323"/>
      <c r="Y66" s="323">
        <v>150000</v>
      </c>
      <c r="Z66" s="323"/>
      <c r="AA66" s="323"/>
      <c r="AB66" s="323"/>
      <c r="AC66" s="323"/>
      <c r="AD66" s="323"/>
      <c r="AE66" s="323">
        <v>10000</v>
      </c>
      <c r="AF66" s="323"/>
      <c r="AG66" s="323">
        <v>12000</v>
      </c>
      <c r="AH66" s="323"/>
      <c r="AI66" s="323"/>
      <c r="AJ66" s="323">
        <v>120000</v>
      </c>
      <c r="AK66" s="323"/>
      <c r="AL66" s="323">
        <v>0</v>
      </c>
      <c r="AM66" s="323"/>
      <c r="AN66" s="323"/>
      <c r="AO66" s="323"/>
      <c r="AP66" s="323">
        <v>30000</v>
      </c>
      <c r="AQ66" s="323">
        <v>0</v>
      </c>
      <c r="AR66" s="323"/>
      <c r="AS66" s="323"/>
      <c r="AT66" s="323">
        <v>0</v>
      </c>
      <c r="AU66" s="323"/>
      <c r="AV66" s="323"/>
      <c r="AW66" s="323"/>
      <c r="AX66" s="323"/>
      <c r="AY66" s="323"/>
      <c r="AZ66" s="323"/>
      <c r="BA66" s="323"/>
      <c r="BB66" s="323">
        <v>200000</v>
      </c>
      <c r="BC66" s="323">
        <v>0</v>
      </c>
      <c r="BD66" s="323">
        <v>0</v>
      </c>
      <c r="BE66" s="323">
        <v>0</v>
      </c>
      <c r="BF66" s="323">
        <v>0</v>
      </c>
      <c r="BG66" s="323"/>
      <c r="BH66" s="323">
        <v>3300</v>
      </c>
      <c r="BI66" s="323">
        <v>0</v>
      </c>
      <c r="BJ66" s="323">
        <v>0</v>
      </c>
      <c r="BK66" s="323"/>
      <c r="BL66" s="323">
        <v>150000</v>
      </c>
      <c r="BM66" s="323"/>
      <c r="BN66" s="323">
        <v>10000</v>
      </c>
      <c r="BO66" s="323"/>
      <c r="BP66" s="323">
        <v>20000</v>
      </c>
      <c r="BQ66" s="323"/>
      <c r="BR66" s="323"/>
      <c r="BS66" s="323"/>
      <c r="BT66" s="323"/>
      <c r="BU66" s="323"/>
      <c r="BV66" s="323">
        <v>0</v>
      </c>
      <c r="BW66" s="323"/>
      <c r="BX66" s="323">
        <v>30000</v>
      </c>
      <c r="BY66" s="323"/>
      <c r="BZ66" s="323">
        <v>20000</v>
      </c>
      <c r="CA66" s="323"/>
      <c r="CB66" s="323">
        <v>50000</v>
      </c>
      <c r="CC66" s="323">
        <v>0</v>
      </c>
      <c r="CD66" s="323">
        <v>40000</v>
      </c>
      <c r="CE66" s="323">
        <v>0</v>
      </c>
      <c r="CF66" s="323"/>
      <c r="CG66" s="323"/>
      <c r="CH66" s="323">
        <v>0</v>
      </c>
      <c r="CI66" s="323">
        <v>0</v>
      </c>
      <c r="CJ66" s="323">
        <v>0</v>
      </c>
      <c r="CK66" s="323"/>
      <c r="CL66" s="323"/>
      <c r="CM66" s="323"/>
      <c r="CN66" s="323">
        <v>0</v>
      </c>
      <c r="CO66" s="323"/>
      <c r="CP66" s="323">
        <v>0</v>
      </c>
      <c r="CQ66" s="323"/>
      <c r="CR66" s="323">
        <v>130000</v>
      </c>
      <c r="CS66" s="323"/>
      <c r="CT66" s="323">
        <v>100000</v>
      </c>
      <c r="CU66" s="323"/>
      <c r="CV66" s="323">
        <v>30000</v>
      </c>
      <c r="CW66" s="323">
        <v>0</v>
      </c>
      <c r="CX66" s="323">
        <v>0</v>
      </c>
      <c r="CY66" s="323"/>
      <c r="CZ66" s="323">
        <v>15000</v>
      </c>
      <c r="DA66" s="323">
        <v>0</v>
      </c>
      <c r="DB66" s="323">
        <v>10000</v>
      </c>
      <c r="DC66" s="323">
        <v>0</v>
      </c>
      <c r="DD66" s="323">
        <v>0</v>
      </c>
      <c r="DE66" s="323"/>
      <c r="DF66" s="323"/>
      <c r="DG66" s="323"/>
      <c r="DH66" s="323"/>
      <c r="DI66" s="566"/>
      <c r="DJ66" s="323">
        <v>10000</v>
      </c>
      <c r="DK66" s="323"/>
      <c r="DL66" s="323"/>
      <c r="DM66" s="323"/>
      <c r="DN66" s="323"/>
      <c r="DO66" s="323">
        <v>0</v>
      </c>
      <c r="DP66" s="323"/>
      <c r="DQ66" s="323"/>
      <c r="DR66" s="323"/>
      <c r="DS66" s="323"/>
      <c r="DT66" s="323">
        <v>10000</v>
      </c>
      <c r="DU66" s="323"/>
      <c r="DV66" s="323"/>
      <c r="DW66" s="323"/>
      <c r="DX66" s="323"/>
      <c r="DY66" s="323"/>
      <c r="DZ66" s="323"/>
      <c r="EA66" s="323"/>
      <c r="EB66" s="323">
        <v>30000</v>
      </c>
      <c r="EC66" s="323"/>
      <c r="ED66" s="323"/>
      <c r="EE66" s="323"/>
      <c r="EF66" s="323">
        <v>20000</v>
      </c>
      <c r="EG66" s="323"/>
      <c r="EH66" s="323">
        <v>5000</v>
      </c>
      <c r="EI66" s="323"/>
      <c r="EJ66" s="323">
        <v>15000</v>
      </c>
      <c r="EK66" s="323">
        <v>2000</v>
      </c>
      <c r="EL66" s="323"/>
      <c r="EM66" s="323">
        <v>80000</v>
      </c>
      <c r="EN66" s="323"/>
      <c r="EO66" s="323"/>
      <c r="EP66" s="323">
        <v>0</v>
      </c>
      <c r="EQ66" s="323"/>
      <c r="ER66" s="323"/>
      <c r="ES66" s="323"/>
      <c r="ET66" s="323"/>
      <c r="EU66" s="323"/>
      <c r="EV66" s="323"/>
      <c r="EW66" s="323">
        <v>0</v>
      </c>
      <c r="EX66" s="323"/>
      <c r="EY66" s="323">
        <v>10000</v>
      </c>
      <c r="EZ66" s="323"/>
      <c r="FA66" s="454">
        <f t="shared" si="0"/>
        <v>0</v>
      </c>
      <c r="FB66" s="454">
        <f t="shared" si="4"/>
        <v>1312300</v>
      </c>
    </row>
    <row r="67" spans="1:158" s="152" customFormat="1" ht="24">
      <c r="A67" s="136">
        <v>53</v>
      </c>
      <c r="B67" s="136" t="s">
        <v>7525</v>
      </c>
      <c r="C67" s="136" t="s">
        <v>7526</v>
      </c>
      <c r="D67" s="141">
        <v>127</v>
      </c>
      <c r="E67" s="136">
        <v>191</v>
      </c>
      <c r="F67" s="151" t="s">
        <v>7527</v>
      </c>
      <c r="G67" s="136" t="s">
        <v>7528</v>
      </c>
      <c r="H67" s="136" t="s">
        <v>7529</v>
      </c>
      <c r="I67" s="136" t="s">
        <v>7530</v>
      </c>
      <c r="J67" s="136">
        <v>36</v>
      </c>
      <c r="K67" s="136" t="s">
        <v>7531</v>
      </c>
      <c r="L67" s="136" t="s">
        <v>7532</v>
      </c>
      <c r="M67" s="136" t="s">
        <v>66</v>
      </c>
      <c r="N67" s="138">
        <v>750000</v>
      </c>
      <c r="O67" s="136" t="s">
        <v>3072</v>
      </c>
      <c r="P67" s="136">
        <v>87</v>
      </c>
      <c r="Q67" s="176">
        <v>0</v>
      </c>
      <c r="R67" s="176"/>
      <c r="S67" s="176"/>
      <c r="T67" s="176"/>
      <c r="U67" s="176"/>
      <c r="V67" s="176"/>
      <c r="W67" s="176"/>
      <c r="X67" s="176"/>
      <c r="Y67" s="176">
        <v>40000</v>
      </c>
      <c r="Z67" s="176">
        <v>40000</v>
      </c>
      <c r="AA67" s="176">
        <v>50000</v>
      </c>
      <c r="AB67" s="176">
        <v>16500</v>
      </c>
      <c r="AC67" s="176"/>
      <c r="AD67" s="233"/>
      <c r="AE67" s="176"/>
      <c r="AF67" s="176"/>
      <c r="AG67" s="176">
        <v>20000</v>
      </c>
      <c r="AH67" s="176">
        <v>8000</v>
      </c>
      <c r="AI67" s="176"/>
      <c r="AJ67" s="176">
        <v>30000</v>
      </c>
      <c r="AK67" s="176">
        <v>18000</v>
      </c>
      <c r="AL67" s="176">
        <v>0</v>
      </c>
      <c r="AM67" s="176"/>
      <c r="AN67" s="176"/>
      <c r="AO67" s="176"/>
      <c r="AP67" s="176">
        <v>50000</v>
      </c>
      <c r="AQ67" s="176">
        <v>34500</v>
      </c>
      <c r="AR67" s="176"/>
      <c r="AS67" s="176"/>
      <c r="AT67" s="176">
        <v>0</v>
      </c>
      <c r="AU67" s="176"/>
      <c r="AV67" s="176">
        <v>20000</v>
      </c>
      <c r="AW67" s="350">
        <v>20000</v>
      </c>
      <c r="AX67" s="176">
        <v>50000</v>
      </c>
      <c r="AY67" s="176">
        <v>40500</v>
      </c>
      <c r="AZ67" s="176"/>
      <c r="BA67" s="176"/>
      <c r="BB67" s="176">
        <v>0</v>
      </c>
      <c r="BC67" s="176"/>
      <c r="BD67" s="176">
        <v>150000</v>
      </c>
      <c r="BE67" s="176">
        <v>150000</v>
      </c>
      <c r="BF67" s="176">
        <v>0</v>
      </c>
      <c r="BG67" s="176"/>
      <c r="BH67" s="176">
        <v>0</v>
      </c>
      <c r="BI67" s="176"/>
      <c r="BJ67" s="176">
        <v>10000</v>
      </c>
      <c r="BK67" s="176">
        <v>10000</v>
      </c>
      <c r="BL67" s="176">
        <v>30000</v>
      </c>
      <c r="BM67" s="176">
        <v>36000</v>
      </c>
      <c r="BN67" s="176">
        <v>0</v>
      </c>
      <c r="BO67" s="233"/>
      <c r="BP67" s="176"/>
      <c r="BQ67" s="176"/>
      <c r="BR67" s="176"/>
      <c r="BS67" s="176"/>
      <c r="BT67" s="176"/>
      <c r="BU67" s="176"/>
      <c r="BV67" s="176">
        <v>0</v>
      </c>
      <c r="BW67" s="176"/>
      <c r="BX67" s="176">
        <v>40000</v>
      </c>
      <c r="BY67" s="176">
        <v>21000</v>
      </c>
      <c r="BZ67" s="176">
        <v>30000</v>
      </c>
      <c r="CA67" s="176"/>
      <c r="CB67" s="176">
        <v>0</v>
      </c>
      <c r="CC67" s="176">
        <v>0</v>
      </c>
      <c r="CD67" s="176">
        <v>30000</v>
      </c>
      <c r="CE67" s="176">
        <v>30000</v>
      </c>
      <c r="CF67" s="176">
        <v>25000</v>
      </c>
      <c r="CG67" s="176">
        <v>30000</v>
      </c>
      <c r="CH67" s="176">
        <v>0</v>
      </c>
      <c r="CI67" s="176">
        <v>0</v>
      </c>
      <c r="CJ67" s="176">
        <v>0</v>
      </c>
      <c r="CK67" s="176"/>
      <c r="CL67" s="176"/>
      <c r="CM67" s="176"/>
      <c r="CN67" s="176">
        <v>0</v>
      </c>
      <c r="CO67" s="176"/>
      <c r="CP67" s="176">
        <v>23000</v>
      </c>
      <c r="CQ67" s="176">
        <v>15000</v>
      </c>
      <c r="CR67" s="176">
        <v>0</v>
      </c>
      <c r="CS67" s="176"/>
      <c r="CT67" s="176">
        <v>0</v>
      </c>
      <c r="CU67" s="176"/>
      <c r="CV67" s="176">
        <v>10000</v>
      </c>
      <c r="CW67" s="350">
        <v>3000</v>
      </c>
      <c r="CX67" s="176">
        <v>0</v>
      </c>
      <c r="CY67" s="176"/>
      <c r="CZ67" s="176">
        <v>0</v>
      </c>
      <c r="DA67" s="350"/>
      <c r="DB67" s="176"/>
      <c r="DC67" s="176"/>
      <c r="DD67" s="176">
        <v>0</v>
      </c>
      <c r="DE67" s="176"/>
      <c r="DF67" s="176"/>
      <c r="DG67" s="176"/>
      <c r="DH67" s="176">
        <v>20000</v>
      </c>
      <c r="DI67" s="327">
        <v>20000</v>
      </c>
      <c r="DJ67" s="176">
        <v>10000</v>
      </c>
      <c r="DK67" s="323">
        <v>10000</v>
      </c>
      <c r="DL67" s="176"/>
      <c r="DM67" s="176"/>
      <c r="DN67" s="176"/>
      <c r="DO67" s="176">
        <v>0</v>
      </c>
      <c r="DP67" s="176"/>
      <c r="DQ67" s="176"/>
      <c r="DR67" s="176"/>
      <c r="DS67" s="176"/>
      <c r="DT67" s="176"/>
      <c r="DU67" s="176"/>
      <c r="DV67" s="176"/>
      <c r="DW67" s="176"/>
      <c r="DX67" s="176"/>
      <c r="DY67" s="176"/>
      <c r="DZ67" s="176"/>
      <c r="EA67" s="176"/>
      <c r="EB67" s="176">
        <v>40000</v>
      </c>
      <c r="EC67" s="233">
        <v>39900</v>
      </c>
      <c r="ED67" s="176"/>
      <c r="EE67" s="176"/>
      <c r="EF67" s="176"/>
      <c r="EG67" s="176"/>
      <c r="EH67" s="176">
        <v>1500</v>
      </c>
      <c r="EI67" s="176">
        <v>1500</v>
      </c>
      <c r="EJ67" s="176">
        <v>0</v>
      </c>
      <c r="EK67" s="323">
        <v>500</v>
      </c>
      <c r="EL67" s="176">
        <v>500</v>
      </c>
      <c r="EM67" s="176">
        <v>60000</v>
      </c>
      <c r="EN67" s="176">
        <v>60000</v>
      </c>
      <c r="EO67" s="176"/>
      <c r="EP67" s="176">
        <v>0</v>
      </c>
      <c r="EQ67" s="176"/>
      <c r="ER67" s="176"/>
      <c r="ES67" s="176"/>
      <c r="ET67" s="176"/>
      <c r="EU67" s="176"/>
      <c r="EV67" s="176"/>
      <c r="EW67" s="176">
        <v>0</v>
      </c>
      <c r="EX67" s="176"/>
      <c r="EY67" s="176">
        <v>10000</v>
      </c>
      <c r="EZ67" s="350">
        <v>10000</v>
      </c>
      <c r="FA67" s="206">
        <f t="shared" si="0"/>
        <v>614400</v>
      </c>
      <c r="FB67" s="206">
        <f t="shared" si="4"/>
        <v>135600</v>
      </c>
    </row>
    <row r="68" spans="1:158" s="152" customFormat="1" ht="60">
      <c r="A68" s="136">
        <v>54</v>
      </c>
      <c r="B68" s="136" t="s">
        <v>7446</v>
      </c>
      <c r="C68" s="136" t="s">
        <v>7533</v>
      </c>
      <c r="D68" s="141">
        <v>127</v>
      </c>
      <c r="E68" s="136">
        <v>191</v>
      </c>
      <c r="F68" s="151" t="s">
        <v>7534</v>
      </c>
      <c r="G68" s="136" t="s">
        <v>7535</v>
      </c>
      <c r="H68" s="136" t="s">
        <v>7536</v>
      </c>
      <c r="I68" s="136" t="s">
        <v>7537</v>
      </c>
      <c r="J68" s="136">
        <v>36</v>
      </c>
      <c r="K68" s="136" t="s">
        <v>7538</v>
      </c>
      <c r="L68" s="136" t="s">
        <v>7539</v>
      </c>
      <c r="M68" s="136" t="s">
        <v>10</v>
      </c>
      <c r="N68" s="138">
        <v>1273000</v>
      </c>
      <c r="O68" s="136" t="s">
        <v>3056</v>
      </c>
      <c r="P68" s="136">
        <v>119</v>
      </c>
      <c r="Q68" s="176">
        <v>0</v>
      </c>
      <c r="R68" s="176"/>
      <c r="S68" s="176"/>
      <c r="T68" s="176"/>
      <c r="U68" s="176"/>
      <c r="V68" s="176"/>
      <c r="W68" s="176"/>
      <c r="X68" s="176"/>
      <c r="Y68" s="176">
        <v>30000</v>
      </c>
      <c r="Z68" s="176">
        <v>17280</v>
      </c>
      <c r="AA68" s="176">
        <v>20000</v>
      </c>
      <c r="AB68" s="176"/>
      <c r="AC68" s="176"/>
      <c r="AD68" s="233"/>
      <c r="AE68" s="176">
        <v>65000</v>
      </c>
      <c r="AF68" s="176">
        <v>78000</v>
      </c>
      <c r="AG68" s="176">
        <v>0</v>
      </c>
      <c r="AH68" s="176"/>
      <c r="AI68" s="176"/>
      <c r="AJ68" s="176">
        <v>120000</v>
      </c>
      <c r="AK68" s="176">
        <v>71892</v>
      </c>
      <c r="AL68" s="176">
        <v>0</v>
      </c>
      <c r="AM68" s="176"/>
      <c r="AN68" s="176"/>
      <c r="AO68" s="176"/>
      <c r="AP68" s="176">
        <v>35000</v>
      </c>
      <c r="AQ68" s="176">
        <v>24240</v>
      </c>
      <c r="AR68" s="176"/>
      <c r="AS68" s="176">
        <v>50000</v>
      </c>
      <c r="AT68" s="176">
        <v>50000</v>
      </c>
      <c r="AU68" s="176">
        <v>0</v>
      </c>
      <c r="AV68" s="176">
        <v>23000</v>
      </c>
      <c r="AW68" s="350">
        <v>22800</v>
      </c>
      <c r="AX68" s="176">
        <v>100000</v>
      </c>
      <c r="AY68" s="176">
        <v>24000</v>
      </c>
      <c r="AZ68" s="176">
        <v>30000</v>
      </c>
      <c r="BA68" s="176">
        <v>19116</v>
      </c>
      <c r="BB68" s="176">
        <v>50000</v>
      </c>
      <c r="BC68" s="233">
        <v>47520</v>
      </c>
      <c r="BD68" s="176">
        <v>90000</v>
      </c>
      <c r="BE68" s="176">
        <v>41520</v>
      </c>
      <c r="BF68" s="176">
        <v>18000</v>
      </c>
      <c r="BG68" s="176">
        <v>8640</v>
      </c>
      <c r="BH68" s="176">
        <v>5000</v>
      </c>
      <c r="BI68" s="176">
        <v>4920</v>
      </c>
      <c r="BJ68" s="176">
        <v>10000</v>
      </c>
      <c r="BK68" s="176">
        <v>9900</v>
      </c>
      <c r="BL68" s="176">
        <v>0</v>
      </c>
      <c r="BM68" s="176"/>
      <c r="BN68" s="176">
        <v>10000</v>
      </c>
      <c r="BO68" s="233"/>
      <c r="BP68" s="176">
        <v>60000</v>
      </c>
      <c r="BQ68" s="176">
        <v>58800</v>
      </c>
      <c r="BR68" s="176">
        <v>10000</v>
      </c>
      <c r="BS68" s="176">
        <v>6000</v>
      </c>
      <c r="BT68" s="176"/>
      <c r="BU68" s="176"/>
      <c r="BV68" s="176">
        <v>0</v>
      </c>
      <c r="BW68" s="176"/>
      <c r="BX68" s="176">
        <v>10000</v>
      </c>
      <c r="BY68" s="176"/>
      <c r="BZ68" s="176">
        <v>70000</v>
      </c>
      <c r="CA68" s="176">
        <v>17280</v>
      </c>
      <c r="CB68" s="176">
        <v>30000</v>
      </c>
      <c r="CC68" s="176">
        <v>15000</v>
      </c>
      <c r="CD68" s="176">
        <v>50000</v>
      </c>
      <c r="CE68" s="176">
        <v>49860</v>
      </c>
      <c r="CF68" s="176">
        <v>10000</v>
      </c>
      <c r="CG68" s="176">
        <v>9912</v>
      </c>
      <c r="CH68" s="176">
        <v>24000</v>
      </c>
      <c r="CI68" s="176">
        <v>0</v>
      </c>
      <c r="CJ68" s="176">
        <v>24000</v>
      </c>
      <c r="CK68" s="176"/>
      <c r="CL68" s="176">
        <v>90000</v>
      </c>
      <c r="CM68" s="176">
        <v>5760</v>
      </c>
      <c r="CN68" s="176">
        <v>0</v>
      </c>
      <c r="CO68" s="176"/>
      <c r="CP68" s="176">
        <v>30000</v>
      </c>
      <c r="CQ68" s="176">
        <v>4320</v>
      </c>
      <c r="CR68" s="176">
        <v>90000</v>
      </c>
      <c r="CS68" s="176">
        <v>47000</v>
      </c>
      <c r="CT68" s="176">
        <v>0</v>
      </c>
      <c r="CU68" s="176"/>
      <c r="CV68" s="176"/>
      <c r="CW68" s="350"/>
      <c r="CX68" s="176">
        <v>25000</v>
      </c>
      <c r="CY68" s="176">
        <v>17160</v>
      </c>
      <c r="CZ68" s="176">
        <v>0</v>
      </c>
      <c r="DA68" s="350"/>
      <c r="DB68" s="176">
        <v>10000</v>
      </c>
      <c r="DC68" s="176">
        <v>0</v>
      </c>
      <c r="DD68" s="176">
        <v>5000</v>
      </c>
      <c r="DE68" s="176">
        <v>4920</v>
      </c>
      <c r="DF68" s="176"/>
      <c r="DG68" s="176"/>
      <c r="DH68" s="176"/>
      <c r="DI68" s="327"/>
      <c r="DJ68" s="176"/>
      <c r="DK68" s="176"/>
      <c r="DL68" s="176">
        <v>50000</v>
      </c>
      <c r="DM68" s="176">
        <v>23460</v>
      </c>
      <c r="DN68" s="176"/>
      <c r="DO68" s="176">
        <v>0</v>
      </c>
      <c r="DP68" s="176">
        <v>10000</v>
      </c>
      <c r="DQ68" s="323">
        <v>4920</v>
      </c>
      <c r="DR68" s="176"/>
      <c r="DS68" s="176"/>
      <c r="DT68" s="176"/>
      <c r="DU68" s="176"/>
      <c r="DV68" s="176"/>
      <c r="DW68" s="176"/>
      <c r="DX68" s="176"/>
      <c r="DY68" s="176"/>
      <c r="DZ68" s="176"/>
      <c r="EA68" s="176"/>
      <c r="EB68" s="176">
        <v>0</v>
      </c>
      <c r="EC68" s="176"/>
      <c r="ED68" s="176"/>
      <c r="EE68" s="176"/>
      <c r="EF68" s="176">
        <v>20000</v>
      </c>
      <c r="EG68" s="176"/>
      <c r="EH68" s="176">
        <v>12000</v>
      </c>
      <c r="EI68" s="176"/>
      <c r="EJ68" s="176">
        <v>10000</v>
      </c>
      <c r="EK68" s="323">
        <v>1000</v>
      </c>
      <c r="EL68" s="176"/>
      <c r="EM68" s="176">
        <v>0</v>
      </c>
      <c r="EN68" s="176"/>
      <c r="EO68" s="176"/>
      <c r="EP68" s="176">
        <v>0</v>
      </c>
      <c r="EQ68" s="176"/>
      <c r="ER68" s="176"/>
      <c r="ES68" s="176"/>
      <c r="ET68" s="176"/>
      <c r="EU68" s="176"/>
      <c r="EV68" s="176"/>
      <c r="EW68" s="176">
        <v>0</v>
      </c>
      <c r="EX68" s="176"/>
      <c r="EY68" s="176"/>
      <c r="EZ68" s="350"/>
      <c r="FA68" s="206">
        <f t="shared" si="0"/>
        <v>634220</v>
      </c>
      <c r="FB68" s="206">
        <f t="shared" si="4"/>
        <v>638780</v>
      </c>
    </row>
    <row r="69" spans="1:158" s="152" customFormat="1" ht="36">
      <c r="A69" s="136">
        <v>55</v>
      </c>
      <c r="B69" s="136" t="s">
        <v>7453</v>
      </c>
      <c r="C69" s="136" t="s">
        <v>7540</v>
      </c>
      <c r="D69" s="136">
        <v>128</v>
      </c>
      <c r="E69" s="136">
        <v>197</v>
      </c>
      <c r="F69" s="151" t="s">
        <v>7541</v>
      </c>
      <c r="G69" s="136" t="s">
        <v>7542</v>
      </c>
      <c r="H69" s="136" t="s">
        <v>7543</v>
      </c>
      <c r="I69" s="136" t="s">
        <v>1086</v>
      </c>
      <c r="J69" s="136">
        <v>36</v>
      </c>
      <c r="K69" s="136" t="s">
        <v>7544</v>
      </c>
      <c r="L69" s="136" t="s">
        <v>7402</v>
      </c>
      <c r="M69" s="136" t="s">
        <v>10</v>
      </c>
      <c r="N69" s="138">
        <v>394000</v>
      </c>
      <c r="O69" s="136" t="s">
        <v>3065</v>
      </c>
      <c r="P69" s="136">
        <v>96</v>
      </c>
      <c r="Q69" s="176">
        <v>0</v>
      </c>
      <c r="R69" s="176"/>
      <c r="S69" s="176"/>
      <c r="T69" s="176"/>
      <c r="U69" s="176"/>
      <c r="V69" s="176"/>
      <c r="W69" s="176">
        <v>100000</v>
      </c>
      <c r="X69" s="176">
        <v>60000</v>
      </c>
      <c r="Y69" s="176">
        <v>25000</v>
      </c>
      <c r="Z69" s="176">
        <v>9990</v>
      </c>
      <c r="AA69" s="176">
        <v>32000</v>
      </c>
      <c r="AB69" s="176">
        <v>17000</v>
      </c>
      <c r="AC69" s="176"/>
      <c r="AD69" s="233"/>
      <c r="AE69" s="176">
        <v>10000</v>
      </c>
      <c r="AF69" s="176">
        <v>15000</v>
      </c>
      <c r="AG69" s="176">
        <v>12000</v>
      </c>
      <c r="AH69" s="176"/>
      <c r="AI69" s="176"/>
      <c r="AJ69" s="176">
        <v>30000</v>
      </c>
      <c r="AK69" s="176">
        <v>11000</v>
      </c>
      <c r="AL69" s="176">
        <v>0</v>
      </c>
      <c r="AM69" s="176"/>
      <c r="AN69" s="176"/>
      <c r="AO69" s="176"/>
      <c r="AP69" s="176"/>
      <c r="AQ69" s="176"/>
      <c r="AR69" s="176"/>
      <c r="AS69" s="176"/>
      <c r="AT69" s="176">
        <v>0</v>
      </c>
      <c r="AU69" s="176"/>
      <c r="AV69" s="176"/>
      <c r="AW69" s="350"/>
      <c r="AX69" s="176">
        <v>50000</v>
      </c>
      <c r="AY69" s="176">
        <v>25000</v>
      </c>
      <c r="AZ69" s="176"/>
      <c r="BA69" s="176"/>
      <c r="BB69" s="176">
        <v>0</v>
      </c>
      <c r="BC69" s="176"/>
      <c r="BD69" s="176">
        <v>0</v>
      </c>
      <c r="BE69" s="176">
        <v>0</v>
      </c>
      <c r="BF69" s="176">
        <v>2000</v>
      </c>
      <c r="BG69" s="176">
        <v>1600</v>
      </c>
      <c r="BH69" s="176">
        <v>8000</v>
      </c>
      <c r="BI69" s="176">
        <v>8000</v>
      </c>
      <c r="BJ69" s="176">
        <v>0</v>
      </c>
      <c r="BK69" s="176"/>
      <c r="BL69" s="176">
        <v>25000</v>
      </c>
      <c r="BM69" s="176">
        <v>10000</v>
      </c>
      <c r="BN69" s="176">
        <v>0</v>
      </c>
      <c r="BO69" s="233"/>
      <c r="BP69" s="176"/>
      <c r="BQ69" s="176"/>
      <c r="BR69" s="176">
        <v>7000</v>
      </c>
      <c r="BS69" s="176">
        <v>3000</v>
      </c>
      <c r="BT69" s="176"/>
      <c r="BU69" s="176"/>
      <c r="BV69" s="176">
        <v>0</v>
      </c>
      <c r="BW69" s="176"/>
      <c r="BX69" s="176">
        <v>0</v>
      </c>
      <c r="BY69" s="176"/>
      <c r="BZ69" s="176"/>
      <c r="CA69" s="176"/>
      <c r="CB69" s="176">
        <v>0</v>
      </c>
      <c r="CC69" s="176">
        <v>0</v>
      </c>
      <c r="CD69" s="176">
        <v>20000</v>
      </c>
      <c r="CE69" s="176">
        <v>12000</v>
      </c>
      <c r="CF69" s="176">
        <v>60000</v>
      </c>
      <c r="CG69" s="176">
        <v>37000</v>
      </c>
      <c r="CH69" s="176">
        <v>0</v>
      </c>
      <c r="CI69" s="176">
        <v>0</v>
      </c>
      <c r="CJ69" s="176">
        <v>0</v>
      </c>
      <c r="CK69" s="176"/>
      <c r="CL69" s="176"/>
      <c r="CM69" s="176"/>
      <c r="CN69" s="176">
        <v>0</v>
      </c>
      <c r="CO69" s="176"/>
      <c r="CP69" s="176">
        <v>0</v>
      </c>
      <c r="CQ69" s="176"/>
      <c r="CR69" s="176">
        <v>0</v>
      </c>
      <c r="CS69" s="176"/>
      <c r="CT69" s="176">
        <v>0</v>
      </c>
      <c r="CU69" s="176"/>
      <c r="CV69" s="176">
        <v>13000</v>
      </c>
      <c r="CW69" s="350">
        <v>2000</v>
      </c>
      <c r="CX69" s="176">
        <v>0</v>
      </c>
      <c r="CY69" s="176"/>
      <c r="CZ69" s="176">
        <v>0</v>
      </c>
      <c r="DA69" s="350"/>
      <c r="DB69" s="176"/>
      <c r="DC69" s="176"/>
      <c r="DD69" s="176">
        <v>0</v>
      </c>
      <c r="DE69" s="176"/>
      <c r="DF69" s="176"/>
      <c r="DG69" s="176"/>
      <c r="DH69" s="176"/>
      <c r="DI69" s="327"/>
      <c r="DJ69" s="176"/>
      <c r="DK69" s="176"/>
      <c r="DL69" s="176"/>
      <c r="DM69" s="176"/>
      <c r="DN69" s="176"/>
      <c r="DO69" s="176">
        <v>0</v>
      </c>
      <c r="DP69" s="176"/>
      <c r="DQ69" s="176"/>
      <c r="DR69" s="176"/>
      <c r="DS69" s="176"/>
      <c r="DT69" s="176"/>
      <c r="DU69" s="176"/>
      <c r="DV69" s="176"/>
      <c r="DW69" s="176"/>
      <c r="DX69" s="176"/>
      <c r="DY69" s="176"/>
      <c r="DZ69" s="176"/>
      <c r="EA69" s="176"/>
      <c r="EB69" s="176">
        <v>0</v>
      </c>
      <c r="EC69" s="176"/>
      <c r="ED69" s="176"/>
      <c r="EE69" s="176"/>
      <c r="EF69" s="176"/>
      <c r="EG69" s="176"/>
      <c r="EH69" s="176">
        <v>0</v>
      </c>
      <c r="EI69" s="176"/>
      <c r="EJ69" s="176"/>
      <c r="EK69" s="176"/>
      <c r="EL69" s="176"/>
      <c r="EM69" s="176">
        <v>0</v>
      </c>
      <c r="EN69" s="176"/>
      <c r="EO69" s="176"/>
      <c r="EP69" s="176">
        <v>0</v>
      </c>
      <c r="EQ69" s="176"/>
      <c r="ER69" s="176"/>
      <c r="ES69" s="176"/>
      <c r="ET69" s="176"/>
      <c r="EU69" s="176"/>
      <c r="EV69" s="176"/>
      <c r="EW69" s="176">
        <v>0</v>
      </c>
      <c r="EX69" s="176"/>
      <c r="EY69" s="176"/>
      <c r="EZ69" s="350"/>
      <c r="FA69" s="206">
        <f t="shared" si="0"/>
        <v>211590</v>
      </c>
      <c r="FB69" s="206">
        <f t="shared" si="4"/>
        <v>182410</v>
      </c>
    </row>
    <row r="70" spans="1:158" s="152" customFormat="1" ht="48">
      <c r="A70" s="136">
        <v>56</v>
      </c>
      <c r="B70" s="136" t="s">
        <v>7460</v>
      </c>
      <c r="C70" s="136" t="s">
        <v>7545</v>
      </c>
      <c r="D70" s="141">
        <v>128</v>
      </c>
      <c r="E70" s="136">
        <v>231</v>
      </c>
      <c r="F70" s="151" t="s">
        <v>7546</v>
      </c>
      <c r="G70" s="136" t="s">
        <v>7547</v>
      </c>
      <c r="H70" s="136" t="s">
        <v>7548</v>
      </c>
      <c r="I70" s="136" t="s">
        <v>7549</v>
      </c>
      <c r="J70" s="136">
        <v>36</v>
      </c>
      <c r="K70" s="136" t="s">
        <v>7550</v>
      </c>
      <c r="L70" s="136" t="s">
        <v>7551</v>
      </c>
      <c r="M70" s="136" t="s">
        <v>10</v>
      </c>
      <c r="N70" s="138">
        <v>421000</v>
      </c>
      <c r="O70" s="136" t="s">
        <v>3102</v>
      </c>
      <c r="P70" s="136">
        <v>121</v>
      </c>
      <c r="Q70" s="176">
        <v>100000</v>
      </c>
      <c r="R70" s="176">
        <v>54960</v>
      </c>
      <c r="S70" s="176"/>
      <c r="T70" s="176"/>
      <c r="U70" s="176"/>
      <c r="V70" s="176"/>
      <c r="W70" s="176"/>
      <c r="X70" s="176"/>
      <c r="Y70" s="176">
        <v>30000</v>
      </c>
      <c r="Z70" s="176">
        <v>10800</v>
      </c>
      <c r="AA70" s="176"/>
      <c r="AB70" s="176"/>
      <c r="AC70" s="176"/>
      <c r="AD70" s="233"/>
      <c r="AE70" s="176"/>
      <c r="AF70" s="176"/>
      <c r="AG70" s="176">
        <v>50000</v>
      </c>
      <c r="AH70" s="176">
        <v>2010</v>
      </c>
      <c r="AI70" s="176"/>
      <c r="AJ70" s="176">
        <v>0</v>
      </c>
      <c r="AK70" s="176"/>
      <c r="AL70" s="176">
        <v>0</v>
      </c>
      <c r="AM70" s="176"/>
      <c r="AN70" s="176">
        <v>10000</v>
      </c>
      <c r="AO70" s="176">
        <v>0</v>
      </c>
      <c r="AP70" s="176"/>
      <c r="AQ70" s="176"/>
      <c r="AR70" s="176"/>
      <c r="AS70" s="176"/>
      <c r="AT70" s="176">
        <v>0</v>
      </c>
      <c r="AU70" s="176"/>
      <c r="AV70" s="176"/>
      <c r="AW70" s="350"/>
      <c r="AX70" s="176">
        <v>50000</v>
      </c>
      <c r="AY70" s="176">
        <v>37620</v>
      </c>
      <c r="AZ70" s="176"/>
      <c r="BA70" s="176"/>
      <c r="BB70" s="176">
        <v>0</v>
      </c>
      <c r="BC70" s="176"/>
      <c r="BD70" s="176">
        <v>0</v>
      </c>
      <c r="BE70" s="176">
        <v>0</v>
      </c>
      <c r="BF70" s="176">
        <v>0</v>
      </c>
      <c r="BG70" s="176"/>
      <c r="BH70" s="176">
        <v>0</v>
      </c>
      <c r="BI70" s="176"/>
      <c r="BJ70" s="176">
        <v>0</v>
      </c>
      <c r="BK70" s="176"/>
      <c r="BL70" s="176">
        <v>0</v>
      </c>
      <c r="BM70" s="176"/>
      <c r="BN70" s="176">
        <v>0</v>
      </c>
      <c r="BO70" s="233"/>
      <c r="BP70" s="176"/>
      <c r="BQ70" s="176"/>
      <c r="BR70" s="176"/>
      <c r="BS70" s="176"/>
      <c r="BT70" s="176"/>
      <c r="BU70" s="176"/>
      <c r="BV70" s="176">
        <v>0</v>
      </c>
      <c r="BW70" s="176"/>
      <c r="BX70" s="176">
        <v>0</v>
      </c>
      <c r="BY70" s="176"/>
      <c r="BZ70" s="176">
        <v>70000</v>
      </c>
      <c r="CA70" s="176">
        <v>55080</v>
      </c>
      <c r="CB70" s="176">
        <v>0</v>
      </c>
      <c r="CC70" s="176">
        <v>0</v>
      </c>
      <c r="CD70" s="176">
        <v>0</v>
      </c>
      <c r="CE70" s="176"/>
      <c r="CF70" s="176"/>
      <c r="CG70" s="176"/>
      <c r="CH70" s="176">
        <v>0</v>
      </c>
      <c r="CI70" s="176">
        <v>36000</v>
      </c>
      <c r="CJ70" s="176">
        <v>36000</v>
      </c>
      <c r="CK70" s="176">
        <v>36000</v>
      </c>
      <c r="CL70" s="176">
        <v>40000</v>
      </c>
      <c r="CM70" s="176"/>
      <c r="CN70" s="176">
        <v>0</v>
      </c>
      <c r="CO70" s="176"/>
      <c r="CP70" s="176">
        <v>0</v>
      </c>
      <c r="CQ70" s="176"/>
      <c r="CR70" s="176">
        <v>0</v>
      </c>
      <c r="CS70" s="176"/>
      <c r="CT70" s="176">
        <v>0</v>
      </c>
      <c r="CU70" s="176"/>
      <c r="CV70" s="176">
        <v>15000</v>
      </c>
      <c r="CW70" s="350">
        <v>8520</v>
      </c>
      <c r="CX70" s="176">
        <v>0</v>
      </c>
      <c r="CY70" s="176"/>
      <c r="CZ70" s="176">
        <v>0</v>
      </c>
      <c r="DA70" s="350"/>
      <c r="DB70" s="176"/>
      <c r="DC70" s="176"/>
      <c r="DD70" s="176">
        <v>0</v>
      </c>
      <c r="DE70" s="176"/>
      <c r="DF70" s="176"/>
      <c r="DG70" s="176"/>
      <c r="DH70" s="176"/>
      <c r="DI70" s="327"/>
      <c r="DJ70" s="176"/>
      <c r="DK70" s="176"/>
      <c r="DL70" s="176"/>
      <c r="DM70" s="176"/>
      <c r="DN70" s="176"/>
      <c r="DO70" s="176">
        <v>0</v>
      </c>
      <c r="DP70" s="176"/>
      <c r="DQ70" s="176"/>
      <c r="DR70" s="176"/>
      <c r="DS70" s="176"/>
      <c r="DT70" s="176"/>
      <c r="DU70" s="176"/>
      <c r="DV70" s="176"/>
      <c r="DW70" s="176"/>
      <c r="DX70" s="176"/>
      <c r="DY70" s="176"/>
      <c r="DZ70" s="176"/>
      <c r="EA70" s="176"/>
      <c r="EB70" s="176">
        <v>0</v>
      </c>
      <c r="EC70" s="176"/>
      <c r="ED70" s="176"/>
      <c r="EE70" s="176"/>
      <c r="EF70" s="176"/>
      <c r="EG70" s="176"/>
      <c r="EH70" s="176">
        <v>0</v>
      </c>
      <c r="EI70" s="176"/>
      <c r="EJ70" s="176"/>
      <c r="EK70" s="176"/>
      <c r="EL70" s="176"/>
      <c r="EM70" s="176">
        <v>0</v>
      </c>
      <c r="EN70" s="176"/>
      <c r="EO70" s="176"/>
      <c r="EP70" s="176">
        <v>0</v>
      </c>
      <c r="EQ70" s="176"/>
      <c r="ER70" s="176"/>
      <c r="ES70" s="176">
        <v>20000</v>
      </c>
      <c r="ET70" s="176"/>
      <c r="EU70" s="176"/>
      <c r="EV70" s="176"/>
      <c r="EW70" s="176">
        <v>0</v>
      </c>
      <c r="EX70" s="176"/>
      <c r="EY70" s="176"/>
      <c r="EZ70" s="350"/>
      <c r="FA70" s="206">
        <f t="shared" si="0"/>
        <v>204990</v>
      </c>
      <c r="FB70" s="206">
        <f t="shared" si="4"/>
        <v>216010</v>
      </c>
    </row>
    <row r="71" spans="1:158" s="152" customFormat="1" ht="48">
      <c r="A71" s="136">
        <v>57</v>
      </c>
      <c r="B71" s="136" t="s">
        <v>7552</v>
      </c>
      <c r="C71" s="136" t="s">
        <v>7553</v>
      </c>
      <c r="D71" s="136">
        <v>129</v>
      </c>
      <c r="E71" s="136">
        <v>188</v>
      </c>
      <c r="F71" s="151" t="s">
        <v>7554</v>
      </c>
      <c r="G71" s="136" t="s">
        <v>7555</v>
      </c>
      <c r="H71" s="136" t="s">
        <v>7556</v>
      </c>
      <c r="I71" s="136" t="s">
        <v>7557</v>
      </c>
      <c r="J71" s="136">
        <v>36</v>
      </c>
      <c r="K71" s="136" t="s">
        <v>7558</v>
      </c>
      <c r="L71" s="136" t="s">
        <v>7559</v>
      </c>
      <c r="M71" s="136" t="s">
        <v>10</v>
      </c>
      <c r="N71" s="138">
        <v>151000</v>
      </c>
      <c r="O71" s="136" t="s">
        <v>3066</v>
      </c>
      <c r="P71" s="136">
        <v>117</v>
      </c>
      <c r="Q71" s="176">
        <v>0</v>
      </c>
      <c r="R71" s="176"/>
      <c r="S71" s="176"/>
      <c r="T71" s="176"/>
      <c r="U71" s="176"/>
      <c r="V71" s="176"/>
      <c r="W71" s="176"/>
      <c r="X71" s="176"/>
      <c r="Y71" s="176"/>
      <c r="Z71" s="176"/>
      <c r="AA71" s="176"/>
      <c r="AB71" s="176"/>
      <c r="AC71" s="176"/>
      <c r="AD71" s="233"/>
      <c r="AE71" s="176"/>
      <c r="AF71" s="176"/>
      <c r="AG71" s="176">
        <v>6000</v>
      </c>
      <c r="AH71" s="176"/>
      <c r="AI71" s="176"/>
      <c r="AJ71" s="176">
        <v>0</v>
      </c>
      <c r="AK71" s="176"/>
      <c r="AL71" s="176">
        <v>0</v>
      </c>
      <c r="AM71" s="176"/>
      <c r="AN71" s="176"/>
      <c r="AO71" s="176"/>
      <c r="AP71" s="176"/>
      <c r="AQ71" s="176"/>
      <c r="AR71" s="176"/>
      <c r="AS71" s="176"/>
      <c r="AT71" s="176">
        <v>0</v>
      </c>
      <c r="AU71" s="176"/>
      <c r="AV71" s="176"/>
      <c r="AW71" s="350"/>
      <c r="AX71" s="176"/>
      <c r="AY71" s="176"/>
      <c r="AZ71" s="176"/>
      <c r="BA71" s="176"/>
      <c r="BB71" s="176">
        <v>0</v>
      </c>
      <c r="BC71" s="176"/>
      <c r="BD71" s="176">
        <v>0</v>
      </c>
      <c r="BE71" s="176">
        <v>0</v>
      </c>
      <c r="BF71" s="176">
        <v>0</v>
      </c>
      <c r="BG71" s="176"/>
      <c r="BH71" s="176">
        <v>0</v>
      </c>
      <c r="BI71" s="176"/>
      <c r="BJ71" s="176">
        <v>0</v>
      </c>
      <c r="BK71" s="176"/>
      <c r="BL71" s="176">
        <v>0</v>
      </c>
      <c r="BM71" s="176"/>
      <c r="BN71" s="176">
        <v>30000</v>
      </c>
      <c r="BO71" s="649">
        <v>23500</v>
      </c>
      <c r="BP71" s="176"/>
      <c r="BQ71" s="176"/>
      <c r="BR71" s="176"/>
      <c r="BS71" s="176"/>
      <c r="BT71" s="176"/>
      <c r="BU71" s="176"/>
      <c r="BV71" s="176">
        <v>0</v>
      </c>
      <c r="BW71" s="176"/>
      <c r="BX71" s="176">
        <v>0</v>
      </c>
      <c r="BY71" s="176"/>
      <c r="BZ71" s="176"/>
      <c r="CA71" s="176"/>
      <c r="CB71" s="176">
        <v>0</v>
      </c>
      <c r="CC71" s="176">
        <v>0</v>
      </c>
      <c r="CD71" s="176">
        <v>30000</v>
      </c>
      <c r="CE71" s="176">
        <v>30000</v>
      </c>
      <c r="CF71" s="176"/>
      <c r="CG71" s="176"/>
      <c r="CH71" s="176">
        <v>0</v>
      </c>
      <c r="CI71" s="176">
        <v>0</v>
      </c>
      <c r="CJ71" s="176">
        <v>0</v>
      </c>
      <c r="CK71" s="176"/>
      <c r="CL71" s="176"/>
      <c r="CM71" s="176"/>
      <c r="CN71" s="176">
        <v>0</v>
      </c>
      <c r="CO71" s="176"/>
      <c r="CP71" s="176">
        <v>0</v>
      </c>
      <c r="CQ71" s="176"/>
      <c r="CR71" s="176">
        <v>0</v>
      </c>
      <c r="CS71" s="176"/>
      <c r="CT71" s="176">
        <v>0</v>
      </c>
      <c r="CU71" s="176"/>
      <c r="CV71" s="176"/>
      <c r="CW71" s="350"/>
      <c r="CX71" s="176">
        <v>0</v>
      </c>
      <c r="CY71" s="176"/>
      <c r="CZ71" s="176">
        <v>0</v>
      </c>
      <c r="DA71" s="350"/>
      <c r="DB71" s="176"/>
      <c r="DC71" s="176"/>
      <c r="DD71" s="176">
        <v>0</v>
      </c>
      <c r="DE71" s="176"/>
      <c r="DF71" s="176"/>
      <c r="DG71" s="176"/>
      <c r="DH71" s="176"/>
      <c r="DI71" s="327"/>
      <c r="DJ71" s="176"/>
      <c r="DK71" s="176"/>
      <c r="DL71" s="176"/>
      <c r="DM71" s="176"/>
      <c r="DN71" s="176"/>
      <c r="DO71" s="176">
        <v>0</v>
      </c>
      <c r="DP71" s="176"/>
      <c r="DQ71" s="176"/>
      <c r="DR71" s="176"/>
      <c r="DS71" s="176"/>
      <c r="DT71" s="176">
        <v>10000</v>
      </c>
      <c r="DU71" s="323">
        <v>3000</v>
      </c>
      <c r="DV71" s="176"/>
      <c r="DW71" s="176"/>
      <c r="DX71" s="176"/>
      <c r="DY71" s="176"/>
      <c r="DZ71" s="176"/>
      <c r="EA71" s="176"/>
      <c r="EB71" s="176">
        <v>0</v>
      </c>
      <c r="EC71" s="176"/>
      <c r="ED71" s="176"/>
      <c r="EE71" s="176"/>
      <c r="EF71" s="176"/>
      <c r="EG71" s="176"/>
      <c r="EH71" s="176">
        <v>0</v>
      </c>
      <c r="EI71" s="176"/>
      <c r="EJ71" s="176"/>
      <c r="EK71" s="323">
        <v>5000</v>
      </c>
      <c r="EL71" s="176"/>
      <c r="EM71" s="176">
        <v>70000</v>
      </c>
      <c r="EN71" s="176">
        <v>33500</v>
      </c>
      <c r="EO71" s="176">
        <v>0</v>
      </c>
      <c r="EP71" s="176">
        <v>0</v>
      </c>
      <c r="EQ71" s="176"/>
      <c r="ER71" s="176"/>
      <c r="ES71" s="176"/>
      <c r="ET71" s="176"/>
      <c r="EU71" s="176"/>
      <c r="EV71" s="176"/>
      <c r="EW71" s="176">
        <v>0</v>
      </c>
      <c r="EX71" s="176"/>
      <c r="EY71" s="176"/>
      <c r="EZ71" s="350"/>
      <c r="FA71" s="206">
        <f t="shared" si="0"/>
        <v>90000</v>
      </c>
      <c r="FB71" s="206">
        <f t="shared" si="4"/>
        <v>61000</v>
      </c>
    </row>
    <row r="72" spans="1:158" s="152" customFormat="1" ht="192">
      <c r="A72" s="136">
        <v>58</v>
      </c>
      <c r="B72" s="136" t="s">
        <v>7560</v>
      </c>
      <c r="C72" s="136" t="s">
        <v>7561</v>
      </c>
      <c r="D72" s="141">
        <v>131</v>
      </c>
      <c r="E72" s="136">
        <v>189</v>
      </c>
      <c r="F72" s="151" t="s">
        <v>7562</v>
      </c>
      <c r="G72" s="136" t="s">
        <v>7563</v>
      </c>
      <c r="H72" s="136" t="s">
        <v>7564</v>
      </c>
      <c r="I72" s="136" t="s">
        <v>7565</v>
      </c>
      <c r="J72" s="136">
        <v>36</v>
      </c>
      <c r="K72" s="136" t="s">
        <v>7566</v>
      </c>
      <c r="L72" s="136" t="s">
        <v>1012</v>
      </c>
      <c r="M72" s="136" t="s">
        <v>10</v>
      </c>
      <c r="N72" s="138">
        <v>247500</v>
      </c>
      <c r="O72" s="136" t="s">
        <v>3075</v>
      </c>
      <c r="P72" s="136">
        <v>21</v>
      </c>
      <c r="Q72" s="176">
        <v>0</v>
      </c>
      <c r="R72" s="176"/>
      <c r="S72" s="176"/>
      <c r="T72" s="176"/>
      <c r="U72" s="176"/>
      <c r="V72" s="176"/>
      <c r="W72" s="176"/>
      <c r="X72" s="176"/>
      <c r="Y72" s="176">
        <v>20000</v>
      </c>
      <c r="Z72" s="176"/>
      <c r="AA72" s="176"/>
      <c r="AB72" s="176"/>
      <c r="AC72" s="176"/>
      <c r="AD72" s="233"/>
      <c r="AE72" s="176">
        <v>10000</v>
      </c>
      <c r="AF72" s="176">
        <v>2000</v>
      </c>
      <c r="AG72" s="176">
        <v>12000</v>
      </c>
      <c r="AH72" s="176"/>
      <c r="AI72" s="176"/>
      <c r="AJ72" s="176">
        <v>20000</v>
      </c>
      <c r="AK72" s="176"/>
      <c r="AL72" s="176">
        <v>10000</v>
      </c>
      <c r="AM72" s="176">
        <v>3000</v>
      </c>
      <c r="AN72" s="176"/>
      <c r="AO72" s="176"/>
      <c r="AP72" s="176">
        <v>50000</v>
      </c>
      <c r="AQ72" s="176">
        <v>25000</v>
      </c>
      <c r="AR72" s="176"/>
      <c r="AS72" s="176"/>
      <c r="AT72" s="176">
        <v>0</v>
      </c>
      <c r="AU72" s="176"/>
      <c r="AV72" s="176">
        <v>10000</v>
      </c>
      <c r="AW72" s="350">
        <v>10000</v>
      </c>
      <c r="AX72" s="176"/>
      <c r="AY72" s="176"/>
      <c r="AZ72" s="176"/>
      <c r="BA72" s="176"/>
      <c r="BB72" s="176">
        <v>0</v>
      </c>
      <c r="BC72" s="176"/>
      <c r="BD72" s="176">
        <v>0</v>
      </c>
      <c r="BE72" s="176">
        <v>0</v>
      </c>
      <c r="BF72" s="176">
        <v>0</v>
      </c>
      <c r="BG72" s="176"/>
      <c r="BH72" s="176">
        <v>0</v>
      </c>
      <c r="BI72" s="176"/>
      <c r="BJ72" s="176">
        <v>0</v>
      </c>
      <c r="BK72" s="176"/>
      <c r="BL72" s="176">
        <v>0</v>
      </c>
      <c r="BM72" s="176"/>
      <c r="BN72" s="176">
        <v>0</v>
      </c>
      <c r="BO72" s="233"/>
      <c r="BP72" s="176"/>
      <c r="BQ72" s="176"/>
      <c r="BR72" s="176"/>
      <c r="BS72" s="176"/>
      <c r="BT72" s="176"/>
      <c r="BU72" s="176"/>
      <c r="BV72" s="176">
        <v>0</v>
      </c>
      <c r="BW72" s="176"/>
      <c r="BX72" s="176">
        <v>0</v>
      </c>
      <c r="BY72" s="176"/>
      <c r="BZ72" s="176"/>
      <c r="CA72" s="176"/>
      <c r="CB72" s="176">
        <v>0</v>
      </c>
      <c r="CC72" s="176">
        <v>0</v>
      </c>
      <c r="CD72" s="176">
        <v>0</v>
      </c>
      <c r="CE72" s="176"/>
      <c r="CF72" s="176"/>
      <c r="CG72" s="176"/>
      <c r="CH72" s="176">
        <v>0</v>
      </c>
      <c r="CI72" s="176">
        <v>0</v>
      </c>
      <c r="CJ72" s="176">
        <v>0</v>
      </c>
      <c r="CK72" s="176"/>
      <c r="CL72" s="176"/>
      <c r="CM72" s="176"/>
      <c r="CN72" s="176">
        <v>0</v>
      </c>
      <c r="CO72" s="176"/>
      <c r="CP72" s="176">
        <v>0</v>
      </c>
      <c r="CQ72" s="176"/>
      <c r="CR72" s="176">
        <v>15000</v>
      </c>
      <c r="CS72" s="176"/>
      <c r="CT72" s="176">
        <v>0</v>
      </c>
      <c r="CU72" s="176"/>
      <c r="CV72" s="176"/>
      <c r="CW72" s="350"/>
      <c r="CX72" s="176">
        <v>0</v>
      </c>
      <c r="CY72" s="176"/>
      <c r="CZ72" s="176">
        <v>10000</v>
      </c>
      <c r="DA72" s="350">
        <v>2000</v>
      </c>
      <c r="DB72" s="176"/>
      <c r="DC72" s="176"/>
      <c r="DD72" s="176">
        <v>0</v>
      </c>
      <c r="DE72" s="176"/>
      <c r="DF72" s="176"/>
      <c r="DG72" s="176"/>
      <c r="DH72" s="176">
        <v>20000</v>
      </c>
      <c r="DI72" s="327"/>
      <c r="DJ72" s="176"/>
      <c r="DK72" s="176"/>
      <c r="DL72" s="176"/>
      <c r="DM72" s="176"/>
      <c r="DN72" s="176"/>
      <c r="DO72" s="176">
        <v>0</v>
      </c>
      <c r="DP72" s="176"/>
      <c r="DQ72" s="176"/>
      <c r="DR72" s="176">
        <v>5000</v>
      </c>
      <c r="DS72" s="176">
        <v>5000</v>
      </c>
      <c r="DT72" s="176"/>
      <c r="DU72" s="176"/>
      <c r="DV72" s="176"/>
      <c r="DW72" s="176"/>
      <c r="DX72" s="176"/>
      <c r="DY72" s="176"/>
      <c r="DZ72" s="176"/>
      <c r="EA72" s="176"/>
      <c r="EB72" s="176">
        <v>0</v>
      </c>
      <c r="EC72" s="176"/>
      <c r="ED72" s="176"/>
      <c r="EE72" s="176"/>
      <c r="EF72" s="176"/>
      <c r="EG72" s="176"/>
      <c r="EH72" s="176">
        <v>5000</v>
      </c>
      <c r="EI72" s="176"/>
      <c r="EJ72" s="176">
        <v>20000</v>
      </c>
      <c r="EK72" s="323">
        <v>500</v>
      </c>
      <c r="EL72" s="176"/>
      <c r="EM72" s="176">
        <v>0</v>
      </c>
      <c r="EN72" s="176"/>
      <c r="EO72" s="176"/>
      <c r="EP72" s="176">
        <v>0</v>
      </c>
      <c r="EQ72" s="176">
        <v>30000</v>
      </c>
      <c r="ER72" s="176">
        <v>0</v>
      </c>
      <c r="ES72" s="176"/>
      <c r="ET72" s="176"/>
      <c r="EU72" s="176"/>
      <c r="EV72" s="176"/>
      <c r="EW72" s="176">
        <v>0</v>
      </c>
      <c r="EX72" s="176"/>
      <c r="EY72" s="176">
        <v>10000</v>
      </c>
      <c r="EZ72" s="350"/>
      <c r="FA72" s="206">
        <f t="shared" si="0"/>
        <v>47000</v>
      </c>
      <c r="FB72" s="206">
        <f t="shared" si="4"/>
        <v>200500</v>
      </c>
    </row>
    <row r="73" spans="1:158" s="152" customFormat="1" ht="36">
      <c r="A73" s="136">
        <v>59</v>
      </c>
      <c r="B73" s="136" t="s">
        <v>7467</v>
      </c>
      <c r="C73" s="136" t="s">
        <v>7567</v>
      </c>
      <c r="D73" s="136">
        <v>135</v>
      </c>
      <c r="E73" s="136">
        <v>191</v>
      </c>
      <c r="F73" s="151" t="s">
        <v>7568</v>
      </c>
      <c r="G73" s="136" t="s">
        <v>7569</v>
      </c>
      <c r="H73" s="136" t="s">
        <v>7570</v>
      </c>
      <c r="I73" s="136" t="s">
        <v>7571</v>
      </c>
      <c r="J73" s="136">
        <v>24</v>
      </c>
      <c r="K73" s="136" t="s">
        <v>7572</v>
      </c>
      <c r="L73" s="136" t="s">
        <v>1394</v>
      </c>
      <c r="M73" s="136" t="s">
        <v>10</v>
      </c>
      <c r="N73" s="138">
        <v>1155700</v>
      </c>
      <c r="O73" s="136" t="s">
        <v>3065</v>
      </c>
      <c r="P73" s="136">
        <v>96</v>
      </c>
      <c r="Q73" s="176">
        <v>50000</v>
      </c>
      <c r="R73" s="176"/>
      <c r="S73" s="176"/>
      <c r="T73" s="176"/>
      <c r="U73" s="176"/>
      <c r="V73" s="176"/>
      <c r="W73" s="176">
        <v>50000</v>
      </c>
      <c r="X73" s="176">
        <v>15000</v>
      </c>
      <c r="Y73" s="176">
        <v>20000</v>
      </c>
      <c r="Z73" s="176">
        <v>20000</v>
      </c>
      <c r="AA73" s="176"/>
      <c r="AB73" s="176"/>
      <c r="AC73" s="176"/>
      <c r="AD73" s="233"/>
      <c r="AE73" s="176">
        <v>35000</v>
      </c>
      <c r="AF73" s="176">
        <v>42000</v>
      </c>
      <c r="AG73" s="176">
        <v>24000</v>
      </c>
      <c r="AH73" s="176"/>
      <c r="AI73" s="176"/>
      <c r="AJ73" s="176">
        <v>110000</v>
      </c>
      <c r="AK73" s="176">
        <v>40000</v>
      </c>
      <c r="AL73" s="176">
        <v>0</v>
      </c>
      <c r="AM73" s="176"/>
      <c r="AN73" s="176"/>
      <c r="AO73" s="176"/>
      <c r="AP73" s="176">
        <v>70000</v>
      </c>
      <c r="AQ73" s="176">
        <v>36000</v>
      </c>
      <c r="AR73" s="176">
        <v>10000</v>
      </c>
      <c r="AS73" s="176">
        <v>40000</v>
      </c>
      <c r="AT73" s="176">
        <v>50000</v>
      </c>
      <c r="AU73" s="176">
        <v>25000</v>
      </c>
      <c r="AV73" s="176">
        <v>8000</v>
      </c>
      <c r="AW73" s="350"/>
      <c r="AX73" s="176">
        <v>40000</v>
      </c>
      <c r="AY73" s="176">
        <v>15000</v>
      </c>
      <c r="AZ73" s="176"/>
      <c r="BA73" s="176"/>
      <c r="BB73" s="176">
        <v>40000</v>
      </c>
      <c r="BC73" s="176">
        <v>20000</v>
      </c>
      <c r="BD73" s="176">
        <v>100000</v>
      </c>
      <c r="BE73" s="176">
        <v>5000</v>
      </c>
      <c r="BF73" s="176">
        <v>10000</v>
      </c>
      <c r="BG73" s="176">
        <v>1000</v>
      </c>
      <c r="BH73" s="176">
        <v>3200</v>
      </c>
      <c r="BI73" s="176">
        <v>3200</v>
      </c>
      <c r="BJ73" s="176">
        <v>30000</v>
      </c>
      <c r="BK73" s="176">
        <v>3000</v>
      </c>
      <c r="BL73" s="176">
        <v>120000</v>
      </c>
      <c r="BM73" s="176">
        <v>40000</v>
      </c>
      <c r="BN73" s="176">
        <v>5000</v>
      </c>
      <c r="BO73" s="233"/>
      <c r="BP73" s="176">
        <v>10000</v>
      </c>
      <c r="BQ73" s="176">
        <v>7000</v>
      </c>
      <c r="BR73" s="176"/>
      <c r="BS73" s="176"/>
      <c r="BT73" s="176"/>
      <c r="BU73" s="176"/>
      <c r="BV73" s="176">
        <v>0</v>
      </c>
      <c r="BW73" s="176"/>
      <c r="BX73" s="176">
        <v>0</v>
      </c>
      <c r="BY73" s="176"/>
      <c r="BZ73" s="176"/>
      <c r="CA73" s="176"/>
      <c r="CB73" s="176">
        <v>0</v>
      </c>
      <c r="CC73" s="176">
        <v>0</v>
      </c>
      <c r="CD73" s="176">
        <v>50000</v>
      </c>
      <c r="CE73" s="176">
        <v>15000</v>
      </c>
      <c r="CF73" s="176">
        <v>70000</v>
      </c>
      <c r="CG73" s="176">
        <v>50000</v>
      </c>
      <c r="CH73" s="176">
        <v>0</v>
      </c>
      <c r="CI73" s="176">
        <v>0</v>
      </c>
      <c r="CJ73" s="176">
        <v>0</v>
      </c>
      <c r="CK73" s="176"/>
      <c r="CL73" s="176">
        <v>15000</v>
      </c>
      <c r="CM73" s="176">
        <v>15000</v>
      </c>
      <c r="CN73" s="176">
        <v>40000</v>
      </c>
      <c r="CO73" s="233">
        <v>29000</v>
      </c>
      <c r="CP73" s="176">
        <v>22000</v>
      </c>
      <c r="CQ73" s="176">
        <v>17000</v>
      </c>
      <c r="CR73" s="176">
        <v>0</v>
      </c>
      <c r="CS73" s="176"/>
      <c r="CT73" s="176">
        <v>0</v>
      </c>
      <c r="CU73" s="176"/>
      <c r="CV73" s="176"/>
      <c r="CW73" s="350"/>
      <c r="CX73" s="176">
        <v>0</v>
      </c>
      <c r="CY73" s="176"/>
      <c r="CZ73" s="176">
        <v>10000</v>
      </c>
      <c r="DA73" s="350">
        <v>8000</v>
      </c>
      <c r="DB73" s="176"/>
      <c r="DC73" s="176"/>
      <c r="DD73" s="176">
        <v>0</v>
      </c>
      <c r="DE73" s="176"/>
      <c r="DF73" s="176"/>
      <c r="DG73" s="176"/>
      <c r="DH73" s="176"/>
      <c r="DI73" s="327"/>
      <c r="DJ73" s="176"/>
      <c r="DK73" s="176"/>
      <c r="DL73" s="176"/>
      <c r="DM73" s="176"/>
      <c r="DN73" s="176"/>
      <c r="DO73" s="176">
        <v>0</v>
      </c>
      <c r="DP73" s="176">
        <v>20000</v>
      </c>
      <c r="DQ73" s="323">
        <v>16000</v>
      </c>
      <c r="DR73" s="176">
        <v>8000</v>
      </c>
      <c r="DS73" s="176">
        <v>0</v>
      </c>
      <c r="DT73" s="176"/>
      <c r="DU73" s="176"/>
      <c r="DV73" s="176"/>
      <c r="DW73" s="176"/>
      <c r="DX73" s="176"/>
      <c r="DY73" s="176"/>
      <c r="DZ73" s="176">
        <v>60000</v>
      </c>
      <c r="EA73" s="176">
        <v>30000</v>
      </c>
      <c r="EB73" s="176">
        <v>0</v>
      </c>
      <c r="EC73" s="176"/>
      <c r="ED73" s="176"/>
      <c r="EE73" s="176"/>
      <c r="EF73" s="176">
        <v>10000</v>
      </c>
      <c r="EG73" s="176"/>
      <c r="EH73" s="176">
        <v>0</v>
      </c>
      <c r="EI73" s="176"/>
      <c r="EJ73" s="176">
        <v>35000</v>
      </c>
      <c r="EK73" s="323">
        <v>500</v>
      </c>
      <c r="EL73" s="176"/>
      <c r="EM73" s="176">
        <v>0</v>
      </c>
      <c r="EN73" s="176"/>
      <c r="EO73" s="176"/>
      <c r="EP73" s="176">
        <v>0</v>
      </c>
      <c r="EQ73" s="176">
        <v>15000</v>
      </c>
      <c r="ER73" s="176">
        <v>15000</v>
      </c>
      <c r="ES73" s="176">
        <v>5000</v>
      </c>
      <c r="ET73" s="176"/>
      <c r="EU73" s="176"/>
      <c r="EV73" s="176"/>
      <c r="EW73" s="176">
        <v>0</v>
      </c>
      <c r="EX73" s="176"/>
      <c r="EY73" s="176">
        <v>20000</v>
      </c>
      <c r="EZ73" s="350"/>
      <c r="FA73" s="206">
        <f t="shared" si="0"/>
        <v>467200</v>
      </c>
      <c r="FB73" s="206">
        <f t="shared" si="4"/>
        <v>688500</v>
      </c>
    </row>
    <row r="74" spans="1:158" s="152" customFormat="1" ht="48">
      <c r="A74" s="136">
        <v>60</v>
      </c>
      <c r="B74" s="136" t="s">
        <v>7473</v>
      </c>
      <c r="C74" s="136" t="s">
        <v>7573</v>
      </c>
      <c r="D74" s="156">
        <v>142</v>
      </c>
      <c r="E74" s="136">
        <v>209</v>
      </c>
      <c r="F74" s="151" t="s">
        <v>7574</v>
      </c>
      <c r="G74" s="136" t="s">
        <v>7575</v>
      </c>
      <c r="H74" s="136" t="s">
        <v>7576</v>
      </c>
      <c r="I74" s="136" t="s">
        <v>7577</v>
      </c>
      <c r="J74" s="136">
        <v>36</v>
      </c>
      <c r="K74" s="136" t="s">
        <v>7578</v>
      </c>
      <c r="L74" s="136" t="s">
        <v>7284</v>
      </c>
      <c r="M74" s="136" t="s">
        <v>10</v>
      </c>
      <c r="N74" s="138">
        <v>426000</v>
      </c>
      <c r="O74" s="136" t="s">
        <v>3074</v>
      </c>
      <c r="P74" s="136">
        <v>20</v>
      </c>
      <c r="Q74" s="176">
        <v>50000</v>
      </c>
      <c r="R74" s="176">
        <v>14940</v>
      </c>
      <c r="S74" s="176"/>
      <c r="T74" s="176"/>
      <c r="U74" s="176"/>
      <c r="V74" s="176"/>
      <c r="W74" s="176"/>
      <c r="X74" s="176"/>
      <c r="Y74" s="176">
        <v>20000</v>
      </c>
      <c r="Z74" s="176"/>
      <c r="AA74" s="176"/>
      <c r="AB74" s="176"/>
      <c r="AC74" s="176"/>
      <c r="AD74" s="233"/>
      <c r="AE74" s="176"/>
      <c r="AF74" s="176"/>
      <c r="AG74" s="176">
        <v>24000</v>
      </c>
      <c r="AH74" s="176"/>
      <c r="AI74" s="176"/>
      <c r="AJ74" s="176">
        <v>0</v>
      </c>
      <c r="AK74" s="176"/>
      <c r="AL74" s="176">
        <v>0</v>
      </c>
      <c r="AM74" s="176"/>
      <c r="AN74" s="176"/>
      <c r="AO74" s="176"/>
      <c r="AP74" s="176">
        <v>10000</v>
      </c>
      <c r="AQ74" s="176">
        <v>0</v>
      </c>
      <c r="AR74" s="176"/>
      <c r="AS74" s="176"/>
      <c r="AT74" s="176">
        <v>0</v>
      </c>
      <c r="AU74" s="176"/>
      <c r="AV74" s="176"/>
      <c r="AW74" s="350"/>
      <c r="AX74" s="176"/>
      <c r="AY74" s="176"/>
      <c r="AZ74" s="176"/>
      <c r="BA74" s="176"/>
      <c r="BB74" s="176">
        <v>30000</v>
      </c>
      <c r="BC74" s="176">
        <v>30000</v>
      </c>
      <c r="BD74" s="176">
        <v>100000</v>
      </c>
      <c r="BE74" s="176">
        <v>29940</v>
      </c>
      <c r="BF74" s="176">
        <v>0</v>
      </c>
      <c r="BG74" s="176"/>
      <c r="BH74" s="176">
        <v>0</v>
      </c>
      <c r="BI74" s="176"/>
      <c r="BJ74" s="176">
        <v>0</v>
      </c>
      <c r="BK74" s="176"/>
      <c r="BL74" s="176">
        <v>0</v>
      </c>
      <c r="BM74" s="176"/>
      <c r="BN74" s="176">
        <v>5000</v>
      </c>
      <c r="BO74" s="233"/>
      <c r="BP74" s="176"/>
      <c r="BQ74" s="176"/>
      <c r="BR74" s="176"/>
      <c r="BS74" s="176"/>
      <c r="BT74" s="176"/>
      <c r="BU74" s="176"/>
      <c r="BV74" s="176">
        <v>0</v>
      </c>
      <c r="BW74" s="176"/>
      <c r="BX74" s="176">
        <v>0</v>
      </c>
      <c r="BY74" s="176"/>
      <c r="BZ74" s="176">
        <v>20000</v>
      </c>
      <c r="CA74" s="176"/>
      <c r="CB74" s="176">
        <v>0</v>
      </c>
      <c r="CC74" s="176">
        <v>0</v>
      </c>
      <c r="CD74" s="176">
        <v>40000</v>
      </c>
      <c r="CE74" s="176">
        <v>0</v>
      </c>
      <c r="CF74" s="176">
        <v>40000</v>
      </c>
      <c r="CG74" s="176">
        <v>39900</v>
      </c>
      <c r="CH74" s="176">
        <v>0</v>
      </c>
      <c r="CI74" s="176">
        <v>0</v>
      </c>
      <c r="CJ74" s="176">
        <v>0</v>
      </c>
      <c r="CK74" s="176"/>
      <c r="CL74" s="176">
        <v>20000</v>
      </c>
      <c r="CM74" s="176"/>
      <c r="CN74" s="176">
        <v>0</v>
      </c>
      <c r="CO74" s="176"/>
      <c r="CP74" s="176">
        <v>22000</v>
      </c>
      <c r="CQ74" s="176"/>
      <c r="CR74" s="176">
        <v>0</v>
      </c>
      <c r="CS74" s="176"/>
      <c r="CT74" s="176">
        <v>0</v>
      </c>
      <c r="CU74" s="176"/>
      <c r="CV74" s="176"/>
      <c r="CW74" s="350"/>
      <c r="CX74" s="176">
        <v>0</v>
      </c>
      <c r="CY74" s="176"/>
      <c r="CZ74" s="176">
        <v>0</v>
      </c>
      <c r="DA74" s="350"/>
      <c r="DB74" s="176"/>
      <c r="DC74" s="176"/>
      <c r="DD74" s="176">
        <v>0</v>
      </c>
      <c r="DE74" s="176"/>
      <c r="DF74" s="176"/>
      <c r="DG74" s="176"/>
      <c r="DH74" s="176"/>
      <c r="DI74" s="327"/>
      <c r="DJ74" s="176"/>
      <c r="DK74" s="176"/>
      <c r="DL74" s="176"/>
      <c r="DM74" s="176"/>
      <c r="DN74" s="176"/>
      <c r="DO74" s="176">
        <v>0</v>
      </c>
      <c r="DP74" s="176"/>
      <c r="DQ74" s="176"/>
      <c r="DR74" s="176">
        <v>5000</v>
      </c>
      <c r="DS74" s="176">
        <v>4980</v>
      </c>
      <c r="DT74" s="176"/>
      <c r="DU74" s="176"/>
      <c r="DV74" s="176"/>
      <c r="DW74" s="176"/>
      <c r="DX74" s="176"/>
      <c r="DY74" s="176"/>
      <c r="DZ74" s="176"/>
      <c r="EA74" s="176"/>
      <c r="EB74" s="176">
        <v>0</v>
      </c>
      <c r="EC74" s="176"/>
      <c r="ED74" s="176"/>
      <c r="EE74" s="176"/>
      <c r="EF74" s="176"/>
      <c r="EG74" s="176"/>
      <c r="EH74" s="176">
        <v>0</v>
      </c>
      <c r="EI74" s="176"/>
      <c r="EJ74" s="176">
        <v>20000</v>
      </c>
      <c r="EK74" s="176"/>
      <c r="EL74" s="176"/>
      <c r="EM74" s="176">
        <v>0</v>
      </c>
      <c r="EN74" s="176"/>
      <c r="EO74" s="176"/>
      <c r="EP74" s="176">
        <v>0</v>
      </c>
      <c r="EQ74" s="176">
        <v>20000</v>
      </c>
      <c r="ER74" s="176">
        <v>0</v>
      </c>
      <c r="ES74" s="176"/>
      <c r="ET74" s="176"/>
      <c r="EU74" s="176"/>
      <c r="EV74" s="176"/>
      <c r="EW74" s="176"/>
      <c r="EX74" s="176"/>
      <c r="EY74" s="176"/>
      <c r="EZ74" s="350"/>
      <c r="FA74" s="206">
        <f t="shared" si="0"/>
        <v>119760</v>
      </c>
      <c r="FB74" s="206">
        <f t="shared" si="4"/>
        <v>306240</v>
      </c>
    </row>
    <row r="75" spans="1:158" s="152" customFormat="1" ht="24">
      <c r="A75" s="136" t="s">
        <v>8243</v>
      </c>
      <c r="B75" s="136"/>
      <c r="C75" s="136"/>
      <c r="D75" s="137" t="s">
        <v>7579</v>
      </c>
      <c r="E75" s="136"/>
      <c r="F75" s="148" t="s">
        <v>7580</v>
      </c>
      <c r="G75" s="136"/>
      <c r="H75" s="136"/>
      <c r="I75" s="136"/>
      <c r="J75" s="136"/>
      <c r="K75" s="136"/>
      <c r="L75" s="136"/>
      <c r="M75" s="136"/>
      <c r="N75" s="138"/>
      <c r="O75" s="136"/>
      <c r="P75" s="136"/>
      <c r="Q75" s="176"/>
      <c r="R75" s="176"/>
      <c r="S75" s="176"/>
      <c r="T75" s="176"/>
      <c r="U75" s="176"/>
      <c r="V75" s="176"/>
      <c r="W75" s="176"/>
      <c r="X75" s="176"/>
      <c r="Y75" s="176"/>
      <c r="Z75" s="176"/>
      <c r="AA75" s="176"/>
      <c r="AB75" s="176"/>
      <c r="AC75" s="176"/>
      <c r="AD75" s="233"/>
      <c r="AE75" s="176"/>
      <c r="AF75" s="176"/>
      <c r="AG75" s="176"/>
      <c r="AH75" s="176"/>
      <c r="AI75" s="176"/>
      <c r="AJ75" s="176"/>
      <c r="AK75" s="176"/>
      <c r="AL75" s="176"/>
      <c r="AM75" s="176"/>
      <c r="AN75" s="176"/>
      <c r="AO75" s="176"/>
      <c r="AP75" s="176"/>
      <c r="AQ75" s="176"/>
      <c r="AR75" s="176"/>
      <c r="AS75" s="176"/>
      <c r="AT75" s="176"/>
      <c r="AU75" s="176"/>
      <c r="AV75" s="176"/>
      <c r="AW75" s="350"/>
      <c r="AX75" s="176"/>
      <c r="AY75" s="176"/>
      <c r="AZ75" s="176"/>
      <c r="BA75" s="176"/>
      <c r="BB75" s="176"/>
      <c r="BC75" s="176"/>
      <c r="BD75" s="176"/>
      <c r="BE75" s="176"/>
      <c r="BF75" s="176"/>
      <c r="BG75" s="176"/>
      <c r="BH75" s="176"/>
      <c r="BI75" s="176"/>
      <c r="BJ75" s="176"/>
      <c r="BK75" s="176"/>
      <c r="BL75" s="176"/>
      <c r="BM75" s="176"/>
      <c r="BN75" s="176"/>
      <c r="BO75" s="233"/>
      <c r="BP75" s="176"/>
      <c r="BQ75" s="176"/>
      <c r="BR75" s="176"/>
      <c r="BS75" s="176"/>
      <c r="BT75" s="176"/>
      <c r="BU75" s="176"/>
      <c r="BV75" s="176"/>
      <c r="BW75" s="176"/>
      <c r="BX75" s="176"/>
      <c r="BY75" s="176"/>
      <c r="BZ75" s="176"/>
      <c r="CA75" s="176"/>
      <c r="CB75" s="176"/>
      <c r="CC75" s="176"/>
      <c r="CD75" s="176"/>
      <c r="CE75" s="176"/>
      <c r="CF75" s="176"/>
      <c r="CG75" s="176"/>
      <c r="CH75" s="176"/>
      <c r="CI75" s="176"/>
      <c r="CJ75" s="176"/>
      <c r="CK75" s="176"/>
      <c r="CL75" s="176"/>
      <c r="CM75" s="176"/>
      <c r="CN75" s="176"/>
      <c r="CO75" s="233"/>
      <c r="CP75" s="176"/>
      <c r="CQ75" s="176"/>
      <c r="CR75" s="176"/>
      <c r="CS75" s="176"/>
      <c r="CT75" s="176"/>
      <c r="CU75" s="176"/>
      <c r="CV75" s="176"/>
      <c r="CW75" s="350"/>
      <c r="CX75" s="176"/>
      <c r="CY75" s="176"/>
      <c r="CZ75" s="176"/>
      <c r="DA75" s="350"/>
      <c r="DB75" s="176"/>
      <c r="DC75" s="176"/>
      <c r="DD75" s="176"/>
      <c r="DE75" s="176"/>
      <c r="DF75" s="176"/>
      <c r="DG75" s="176"/>
      <c r="DH75" s="176"/>
      <c r="DI75" s="327"/>
      <c r="DJ75" s="176"/>
      <c r="DK75" s="176"/>
      <c r="DL75" s="176"/>
      <c r="DM75" s="176"/>
      <c r="DN75" s="176"/>
      <c r="DO75" s="176"/>
      <c r="DP75" s="176"/>
      <c r="DQ75" s="176"/>
      <c r="DR75" s="176"/>
      <c r="DS75" s="176"/>
      <c r="DT75" s="176"/>
      <c r="DU75" s="176"/>
      <c r="DV75" s="176"/>
      <c r="DW75" s="176"/>
      <c r="DX75" s="176"/>
      <c r="DY75" s="176"/>
      <c r="DZ75" s="176"/>
      <c r="EA75" s="176"/>
      <c r="EB75" s="176"/>
      <c r="EC75" s="176"/>
      <c r="ED75" s="176"/>
      <c r="EE75" s="176"/>
      <c r="EF75" s="176"/>
      <c r="EG75" s="176"/>
      <c r="EH75" s="176"/>
      <c r="EI75" s="176"/>
      <c r="EJ75" s="176"/>
      <c r="EK75" s="176"/>
      <c r="EL75" s="176"/>
      <c r="EM75" s="176"/>
      <c r="EN75" s="176"/>
      <c r="EO75" s="176"/>
      <c r="EP75" s="176"/>
      <c r="EQ75" s="176"/>
      <c r="ER75" s="176"/>
      <c r="ES75" s="176"/>
      <c r="ET75" s="176"/>
      <c r="EU75" s="176"/>
      <c r="EV75" s="176"/>
      <c r="EW75" s="176"/>
      <c r="EX75" s="176"/>
      <c r="EY75" s="176"/>
      <c r="EZ75" s="350"/>
      <c r="FA75" s="206"/>
      <c r="FB75" s="206"/>
    </row>
    <row r="76" spans="1:158" s="152" customFormat="1" ht="48">
      <c r="A76" s="136">
        <v>61</v>
      </c>
      <c r="B76" s="136" t="s">
        <v>7581</v>
      </c>
      <c r="C76" s="136" t="s">
        <v>7582</v>
      </c>
      <c r="D76" s="141">
        <v>147</v>
      </c>
      <c r="E76" s="136">
        <v>216</v>
      </c>
      <c r="F76" s="151" t="s">
        <v>7583</v>
      </c>
      <c r="G76" s="136" t="s">
        <v>7584</v>
      </c>
      <c r="H76" s="136" t="s">
        <v>7585</v>
      </c>
      <c r="I76" s="136" t="s">
        <v>7586</v>
      </c>
      <c r="J76" s="136">
        <v>36</v>
      </c>
      <c r="K76" s="136" t="s">
        <v>7587</v>
      </c>
      <c r="L76" s="136" t="s">
        <v>7588</v>
      </c>
      <c r="M76" s="136" t="s">
        <v>15</v>
      </c>
      <c r="N76" s="138">
        <v>78700</v>
      </c>
      <c r="O76" s="136" t="s">
        <v>3065</v>
      </c>
      <c r="P76" s="136">
        <v>96</v>
      </c>
      <c r="Q76" s="176">
        <v>0</v>
      </c>
      <c r="R76" s="176"/>
      <c r="S76" s="176"/>
      <c r="T76" s="176"/>
      <c r="U76" s="176"/>
      <c r="V76" s="176"/>
      <c r="W76" s="176"/>
      <c r="X76" s="176"/>
      <c r="Y76" s="176">
        <v>1000</v>
      </c>
      <c r="Z76" s="176"/>
      <c r="AA76" s="176">
        <v>2500</v>
      </c>
      <c r="AB76" s="176"/>
      <c r="AC76" s="176"/>
      <c r="AD76" s="233"/>
      <c r="AE76" s="176"/>
      <c r="AF76" s="176"/>
      <c r="AG76" s="176">
        <v>0</v>
      </c>
      <c r="AH76" s="176"/>
      <c r="AI76" s="176"/>
      <c r="AJ76" s="176">
        <v>0</v>
      </c>
      <c r="AK76" s="176"/>
      <c r="AL76" s="176">
        <v>0</v>
      </c>
      <c r="AM76" s="176"/>
      <c r="AN76" s="176"/>
      <c r="AO76" s="176"/>
      <c r="AP76" s="176">
        <v>4000</v>
      </c>
      <c r="AQ76" s="176">
        <v>120</v>
      </c>
      <c r="AR76" s="176"/>
      <c r="AS76" s="176"/>
      <c r="AT76" s="176">
        <v>0</v>
      </c>
      <c r="AU76" s="176"/>
      <c r="AV76" s="176">
        <v>5000</v>
      </c>
      <c r="AW76" s="350">
        <v>200</v>
      </c>
      <c r="AX76" s="176"/>
      <c r="AY76" s="176"/>
      <c r="AZ76" s="176">
        <v>2500</v>
      </c>
      <c r="BA76" s="176">
        <v>120</v>
      </c>
      <c r="BB76" s="176">
        <v>3000</v>
      </c>
      <c r="BC76" s="176">
        <v>0</v>
      </c>
      <c r="BD76" s="176">
        <v>0</v>
      </c>
      <c r="BE76" s="176">
        <v>0</v>
      </c>
      <c r="BF76" s="176">
        <v>2000</v>
      </c>
      <c r="BG76" s="176"/>
      <c r="BH76" s="176">
        <v>3700</v>
      </c>
      <c r="BI76" s="176">
        <v>500</v>
      </c>
      <c r="BJ76" s="176">
        <v>5000</v>
      </c>
      <c r="BK76" s="176">
        <v>120</v>
      </c>
      <c r="BL76" s="176">
        <v>1500</v>
      </c>
      <c r="BM76" s="176"/>
      <c r="BN76" s="176">
        <v>3600</v>
      </c>
      <c r="BO76" s="233">
        <v>300</v>
      </c>
      <c r="BP76" s="176">
        <v>1500</v>
      </c>
      <c r="BQ76" s="176">
        <v>120</v>
      </c>
      <c r="BR76" s="176">
        <v>200</v>
      </c>
      <c r="BS76" s="176">
        <v>100</v>
      </c>
      <c r="BT76" s="176"/>
      <c r="BU76" s="176">
        <v>1500</v>
      </c>
      <c r="BV76" s="176">
        <v>1500</v>
      </c>
      <c r="BW76" s="176"/>
      <c r="BX76" s="176">
        <v>1000</v>
      </c>
      <c r="BY76" s="176"/>
      <c r="BZ76" s="176"/>
      <c r="CA76" s="176"/>
      <c r="CB76" s="176">
        <v>5000</v>
      </c>
      <c r="CC76" s="176">
        <v>130</v>
      </c>
      <c r="CD76" s="176">
        <v>0</v>
      </c>
      <c r="CE76" s="176"/>
      <c r="CF76" s="176">
        <v>1000</v>
      </c>
      <c r="CG76" s="176"/>
      <c r="CH76" s="176">
        <v>400</v>
      </c>
      <c r="CI76" s="176">
        <v>2000</v>
      </c>
      <c r="CJ76" s="176">
        <v>2400</v>
      </c>
      <c r="CK76" s="176"/>
      <c r="CL76" s="176">
        <v>3000</v>
      </c>
      <c r="CM76" s="176"/>
      <c r="CN76" s="176">
        <v>0</v>
      </c>
      <c r="CO76" s="176"/>
      <c r="CP76" s="176">
        <v>3100</v>
      </c>
      <c r="CQ76" s="176">
        <v>91</v>
      </c>
      <c r="CR76" s="176">
        <v>0</v>
      </c>
      <c r="CS76" s="176"/>
      <c r="CT76" s="176">
        <v>0</v>
      </c>
      <c r="CU76" s="176"/>
      <c r="CV76" s="176">
        <v>200</v>
      </c>
      <c r="CW76" s="350">
        <v>100</v>
      </c>
      <c r="CX76" s="176">
        <v>0</v>
      </c>
      <c r="CY76" s="176"/>
      <c r="CZ76" s="176">
        <v>0</v>
      </c>
      <c r="DA76" s="350"/>
      <c r="DB76" s="176"/>
      <c r="DC76" s="176"/>
      <c r="DD76" s="176">
        <v>200</v>
      </c>
      <c r="DE76" s="176"/>
      <c r="DF76" s="176">
        <v>1500</v>
      </c>
      <c r="DG76" s="176">
        <v>0</v>
      </c>
      <c r="DH76" s="176"/>
      <c r="DI76" s="327"/>
      <c r="DJ76" s="176"/>
      <c r="DK76" s="176"/>
      <c r="DL76" s="176">
        <v>6000</v>
      </c>
      <c r="DM76" s="176">
        <v>120</v>
      </c>
      <c r="DN76" s="176"/>
      <c r="DO76" s="176">
        <v>0</v>
      </c>
      <c r="DP76" s="176"/>
      <c r="DQ76" s="176"/>
      <c r="DR76" s="176"/>
      <c r="DS76" s="176"/>
      <c r="DT76" s="176">
        <v>2000</v>
      </c>
      <c r="DU76" s="176"/>
      <c r="DV76" s="176"/>
      <c r="DW76" s="176"/>
      <c r="DX76" s="176">
        <v>3000</v>
      </c>
      <c r="DY76" s="176">
        <v>130</v>
      </c>
      <c r="DZ76" s="176">
        <v>2500</v>
      </c>
      <c r="EA76" s="176">
        <v>120</v>
      </c>
      <c r="EB76" s="176">
        <v>3000</v>
      </c>
      <c r="EC76" s="233"/>
      <c r="ED76" s="176">
        <v>500</v>
      </c>
      <c r="EE76" s="176">
        <v>0</v>
      </c>
      <c r="EF76" s="176"/>
      <c r="EG76" s="176"/>
      <c r="EH76" s="176">
        <v>600</v>
      </c>
      <c r="EI76" s="176"/>
      <c r="EJ76" s="176">
        <v>1500</v>
      </c>
      <c r="EK76" s="176"/>
      <c r="EL76" s="176"/>
      <c r="EM76" s="176">
        <v>2000</v>
      </c>
      <c r="EN76" s="176"/>
      <c r="EO76" s="176"/>
      <c r="EP76" s="176">
        <v>0</v>
      </c>
      <c r="EQ76" s="176">
        <v>200</v>
      </c>
      <c r="ER76" s="176">
        <v>0</v>
      </c>
      <c r="ES76" s="176">
        <v>1000</v>
      </c>
      <c r="ET76" s="176">
        <v>0</v>
      </c>
      <c r="EU76" s="176"/>
      <c r="EV76" s="176"/>
      <c r="EW76" s="176">
        <v>2000</v>
      </c>
      <c r="EX76" s="176">
        <v>100</v>
      </c>
      <c r="EY76" s="176"/>
      <c r="EZ76" s="350"/>
      <c r="FA76" s="206">
        <f t="shared" ref="FA76:FA91" si="5">EZ76+EX76+EV76+ET76+ER76+EP76+EN76+EL76+EI76+EG76+EE76+EC76+EA76+DY76+DW76+DU76+DS76+DQ76+DO76+DM76+DK76+DI76+DG76+DE76+DC76+DA76+CY76+CW76+CU76+CS76+CQ76+CO76+CM76+CK76+CG76+CE76+CC76+CA76+BY76+BW76+BS76+BQ76+BO76+BM76+BK76+BI76+BG76+BE76+BC76+BA76+AY76+AW76+AU76+AQ76+AO76+AM76+AK76+AH76+AF76+AD76+AB76+Z76+X76+V76+T76+R76</f>
        <v>2371</v>
      </c>
      <c r="FB76" s="206">
        <f>N76-FA76</f>
        <v>76329</v>
      </c>
    </row>
    <row r="77" spans="1:158" s="152" customFormat="1" ht="48">
      <c r="A77" s="136">
        <v>62</v>
      </c>
      <c r="B77" s="136" t="s">
        <v>7479</v>
      </c>
      <c r="C77" s="136" t="s">
        <v>7589</v>
      </c>
      <c r="D77" s="136">
        <v>151</v>
      </c>
      <c r="E77" s="136">
        <v>228</v>
      </c>
      <c r="F77" s="151" t="s">
        <v>7590</v>
      </c>
      <c r="G77" s="136" t="s">
        <v>7591</v>
      </c>
      <c r="H77" s="136" t="s">
        <v>7592</v>
      </c>
      <c r="I77" s="136" t="s">
        <v>7593</v>
      </c>
      <c r="J77" s="136">
        <v>36</v>
      </c>
      <c r="K77" s="136" t="s">
        <v>7594</v>
      </c>
      <c r="L77" s="136" t="s">
        <v>7595</v>
      </c>
      <c r="M77" s="136" t="s">
        <v>65</v>
      </c>
      <c r="N77" s="138">
        <v>213100</v>
      </c>
      <c r="O77" s="136" t="s">
        <v>3073</v>
      </c>
      <c r="P77" s="136">
        <v>50</v>
      </c>
      <c r="Q77" s="176">
        <v>30000</v>
      </c>
      <c r="R77" s="176">
        <v>10000</v>
      </c>
      <c r="S77" s="176"/>
      <c r="T77" s="176"/>
      <c r="U77" s="176"/>
      <c r="V77" s="176"/>
      <c r="W77" s="176"/>
      <c r="X77" s="176"/>
      <c r="Y77" s="176">
        <v>5000</v>
      </c>
      <c r="Z77" s="176">
        <v>4200</v>
      </c>
      <c r="AA77" s="176"/>
      <c r="AB77" s="176"/>
      <c r="AC77" s="176">
        <v>40000</v>
      </c>
      <c r="AD77" s="233">
        <v>7500</v>
      </c>
      <c r="AE77" s="176"/>
      <c r="AF77" s="176"/>
      <c r="AG77" s="176">
        <v>12000</v>
      </c>
      <c r="AH77" s="176"/>
      <c r="AI77" s="176"/>
      <c r="AJ77" s="176">
        <v>0</v>
      </c>
      <c r="AK77" s="176"/>
      <c r="AL77" s="176">
        <v>0</v>
      </c>
      <c r="AM77" s="176"/>
      <c r="AN77" s="176"/>
      <c r="AO77" s="176"/>
      <c r="AP77" s="176">
        <v>6000</v>
      </c>
      <c r="AQ77" s="176">
        <v>0</v>
      </c>
      <c r="AR77" s="176"/>
      <c r="AS77" s="176"/>
      <c r="AT77" s="176">
        <v>0</v>
      </c>
      <c r="AU77" s="176"/>
      <c r="AV77" s="176"/>
      <c r="AW77" s="350"/>
      <c r="AX77" s="176"/>
      <c r="AY77" s="176"/>
      <c r="AZ77" s="176">
        <v>9000</v>
      </c>
      <c r="BA77" s="176">
        <v>10800</v>
      </c>
      <c r="BB77" s="176">
        <v>15000</v>
      </c>
      <c r="BC77" s="176">
        <v>15000</v>
      </c>
      <c r="BD77" s="176">
        <v>40000</v>
      </c>
      <c r="BE77" s="176">
        <v>29800</v>
      </c>
      <c r="BF77" s="176">
        <v>5000</v>
      </c>
      <c r="BG77" s="176">
        <v>5600</v>
      </c>
      <c r="BH77" s="176">
        <v>0</v>
      </c>
      <c r="BI77" s="176"/>
      <c r="BJ77" s="176">
        <v>0</v>
      </c>
      <c r="BK77" s="176"/>
      <c r="BL77" s="176">
        <v>5000</v>
      </c>
      <c r="BM77" s="176">
        <v>6000</v>
      </c>
      <c r="BN77" s="176">
        <v>0</v>
      </c>
      <c r="BO77" s="233"/>
      <c r="BP77" s="176">
        <v>10000</v>
      </c>
      <c r="BQ77" s="176">
        <v>4400</v>
      </c>
      <c r="BR77" s="176"/>
      <c r="BS77" s="176"/>
      <c r="BT77" s="176"/>
      <c r="BU77" s="176"/>
      <c r="BV77" s="176">
        <v>0</v>
      </c>
      <c r="BW77" s="176"/>
      <c r="BX77" s="176">
        <v>10000</v>
      </c>
      <c r="BY77" s="176">
        <v>6050</v>
      </c>
      <c r="BZ77" s="176"/>
      <c r="CA77" s="176"/>
      <c r="CB77" s="176">
        <v>5000</v>
      </c>
      <c r="CC77" s="176">
        <v>3400</v>
      </c>
      <c r="CD77" s="176">
        <v>0</v>
      </c>
      <c r="CE77" s="176"/>
      <c r="CF77" s="176">
        <v>15000</v>
      </c>
      <c r="CG77" s="176">
        <v>12600</v>
      </c>
      <c r="CH77" s="176">
        <v>0</v>
      </c>
      <c r="CI77" s="176">
        <v>0</v>
      </c>
      <c r="CJ77" s="176">
        <v>0</v>
      </c>
      <c r="CK77" s="176"/>
      <c r="CL77" s="176">
        <v>3000</v>
      </c>
      <c r="CM77" s="176">
        <v>3000</v>
      </c>
      <c r="CN77" s="176">
        <v>0</v>
      </c>
      <c r="CO77" s="176"/>
      <c r="CP77" s="176">
        <v>0</v>
      </c>
      <c r="CQ77" s="176"/>
      <c r="CR77" s="176">
        <v>0</v>
      </c>
      <c r="CS77" s="176"/>
      <c r="CT77" s="176">
        <v>0</v>
      </c>
      <c r="CU77" s="176"/>
      <c r="CV77" s="176">
        <v>3000</v>
      </c>
      <c r="CW77" s="350">
        <v>2000</v>
      </c>
      <c r="CX77" s="176">
        <v>100</v>
      </c>
      <c r="CY77" s="176"/>
      <c r="CZ77" s="176">
        <v>0</v>
      </c>
      <c r="DA77" s="350"/>
      <c r="DB77" s="176"/>
      <c r="DC77" s="176"/>
      <c r="DD77" s="176">
        <v>0</v>
      </c>
      <c r="DE77" s="176"/>
      <c r="DF77" s="176"/>
      <c r="DG77" s="176"/>
      <c r="DH77" s="176"/>
      <c r="DI77" s="327"/>
      <c r="DJ77" s="176"/>
      <c r="DK77" s="176"/>
      <c r="DL77" s="176"/>
      <c r="DM77" s="176"/>
      <c r="DN77" s="176"/>
      <c r="DO77" s="176">
        <v>0</v>
      </c>
      <c r="DP77" s="176"/>
      <c r="DQ77" s="176"/>
      <c r="DR77" s="176"/>
      <c r="DS77" s="176"/>
      <c r="DT77" s="176"/>
      <c r="DU77" s="176"/>
      <c r="DV77" s="176"/>
      <c r="DW77" s="176"/>
      <c r="DX77" s="176"/>
      <c r="DY77" s="176"/>
      <c r="DZ77" s="176"/>
      <c r="EA77" s="176"/>
      <c r="EB77" s="176">
        <v>0</v>
      </c>
      <c r="EC77" s="176"/>
      <c r="ED77" s="176"/>
      <c r="EE77" s="176"/>
      <c r="EF77" s="176"/>
      <c r="EG77" s="176"/>
      <c r="EH77" s="176">
        <v>0</v>
      </c>
      <c r="EI77" s="176"/>
      <c r="EJ77" s="176"/>
      <c r="EK77" s="176"/>
      <c r="EL77" s="176"/>
      <c r="EM77" s="176">
        <v>0</v>
      </c>
      <c r="EN77" s="176"/>
      <c r="EO77" s="176"/>
      <c r="EP77" s="176">
        <v>0</v>
      </c>
      <c r="EQ77" s="176"/>
      <c r="ER77" s="176"/>
      <c r="ES77" s="176"/>
      <c r="ET77" s="176"/>
      <c r="EU77" s="176"/>
      <c r="EV77" s="176"/>
      <c r="EW77" s="176">
        <v>0</v>
      </c>
      <c r="EX77" s="176"/>
      <c r="EY77" s="176"/>
      <c r="EZ77" s="350"/>
      <c r="FA77" s="206">
        <f t="shared" si="5"/>
        <v>120350</v>
      </c>
      <c r="FB77" s="206">
        <f>N77-FA77</f>
        <v>92750</v>
      </c>
    </row>
    <row r="78" spans="1:158" s="152" customFormat="1" ht="72">
      <c r="A78" s="136">
        <v>63</v>
      </c>
      <c r="B78" s="136" t="s">
        <v>7596</v>
      </c>
      <c r="C78" s="136" t="s">
        <v>7597</v>
      </c>
      <c r="D78" s="141">
        <v>156</v>
      </c>
      <c r="E78" s="136">
        <v>236</v>
      </c>
      <c r="F78" s="151" t="s">
        <v>7598</v>
      </c>
      <c r="G78" s="136" t="s">
        <v>7599</v>
      </c>
      <c r="H78" s="136" t="s">
        <v>7600</v>
      </c>
      <c r="I78" s="136" t="s">
        <v>7601</v>
      </c>
      <c r="J78" s="136">
        <v>24</v>
      </c>
      <c r="K78" s="136" t="s">
        <v>7602</v>
      </c>
      <c r="L78" s="136" t="s">
        <v>7196</v>
      </c>
      <c r="M78" s="136" t="s">
        <v>65</v>
      </c>
      <c r="N78" s="138">
        <v>98000</v>
      </c>
      <c r="O78" s="136" t="s">
        <v>3065</v>
      </c>
      <c r="P78" s="136">
        <v>96</v>
      </c>
      <c r="Q78" s="176">
        <v>0</v>
      </c>
      <c r="R78" s="176"/>
      <c r="S78" s="176"/>
      <c r="T78" s="176"/>
      <c r="U78" s="176"/>
      <c r="V78" s="176"/>
      <c r="W78" s="176"/>
      <c r="X78" s="176"/>
      <c r="Y78" s="176">
        <v>2000</v>
      </c>
      <c r="Z78" s="176"/>
      <c r="AA78" s="176"/>
      <c r="AB78" s="176"/>
      <c r="AC78" s="176"/>
      <c r="AD78" s="233"/>
      <c r="AE78" s="176"/>
      <c r="AF78" s="176"/>
      <c r="AG78" s="176">
        <v>10000</v>
      </c>
      <c r="AH78" s="176"/>
      <c r="AI78" s="176"/>
      <c r="AJ78" s="176">
        <v>0</v>
      </c>
      <c r="AK78" s="176"/>
      <c r="AL78" s="176">
        <v>0</v>
      </c>
      <c r="AM78" s="176"/>
      <c r="AN78" s="176"/>
      <c r="AO78" s="176"/>
      <c r="AP78" s="176"/>
      <c r="AQ78" s="176"/>
      <c r="AR78" s="176"/>
      <c r="AS78" s="176"/>
      <c r="AT78" s="176">
        <v>0</v>
      </c>
      <c r="AU78" s="176"/>
      <c r="AV78" s="176"/>
      <c r="AW78" s="350"/>
      <c r="AX78" s="176"/>
      <c r="AY78" s="176"/>
      <c r="AZ78" s="176">
        <v>28000</v>
      </c>
      <c r="BA78" s="176">
        <v>34200</v>
      </c>
      <c r="BB78" s="176">
        <v>0</v>
      </c>
      <c r="BC78" s="176"/>
      <c r="BD78" s="176">
        <v>0</v>
      </c>
      <c r="BE78" s="176">
        <v>0</v>
      </c>
      <c r="BF78" s="176">
        <v>0</v>
      </c>
      <c r="BG78" s="176"/>
      <c r="BH78" s="176">
        <v>0</v>
      </c>
      <c r="BI78" s="176"/>
      <c r="BJ78" s="176">
        <v>10000</v>
      </c>
      <c r="BK78" s="176">
        <v>12000</v>
      </c>
      <c r="BL78" s="176">
        <v>0</v>
      </c>
      <c r="BM78" s="176"/>
      <c r="BN78" s="176">
        <v>3000</v>
      </c>
      <c r="BO78" s="233"/>
      <c r="BP78" s="176">
        <v>8000</v>
      </c>
      <c r="BQ78" s="176">
        <v>7400</v>
      </c>
      <c r="BR78" s="176">
        <v>2000</v>
      </c>
      <c r="BS78" s="176">
        <v>1500</v>
      </c>
      <c r="BT78" s="176"/>
      <c r="BU78" s="176"/>
      <c r="BV78" s="176">
        <v>0</v>
      </c>
      <c r="BW78" s="176"/>
      <c r="BX78" s="176">
        <v>10000</v>
      </c>
      <c r="BY78" s="176"/>
      <c r="BZ78" s="176"/>
      <c r="CA78" s="176"/>
      <c r="CB78" s="176">
        <v>5000</v>
      </c>
      <c r="CC78" s="176">
        <v>2000</v>
      </c>
      <c r="CD78" s="176">
        <v>0</v>
      </c>
      <c r="CE78" s="176"/>
      <c r="CF78" s="176"/>
      <c r="CG78" s="176"/>
      <c r="CH78" s="176">
        <v>0</v>
      </c>
      <c r="CI78" s="176">
        <v>0</v>
      </c>
      <c r="CJ78" s="176">
        <v>0</v>
      </c>
      <c r="CK78" s="176"/>
      <c r="CL78" s="176"/>
      <c r="CM78" s="176"/>
      <c r="CN78" s="176">
        <v>20000</v>
      </c>
      <c r="CO78" s="233">
        <v>20000</v>
      </c>
      <c r="CP78" s="176">
        <v>0</v>
      </c>
      <c r="CQ78" s="176"/>
      <c r="CR78" s="176">
        <v>0</v>
      </c>
      <c r="CS78" s="176"/>
      <c r="CT78" s="176">
        <v>0</v>
      </c>
      <c r="CU78" s="176"/>
      <c r="CV78" s="176"/>
      <c r="CW78" s="350"/>
      <c r="CX78" s="176">
        <v>0</v>
      </c>
      <c r="CY78" s="176"/>
      <c r="CZ78" s="176">
        <v>0</v>
      </c>
      <c r="DA78" s="350"/>
      <c r="DB78" s="176"/>
      <c r="DC78" s="176"/>
      <c r="DD78" s="176">
        <v>0</v>
      </c>
      <c r="DE78" s="176"/>
      <c r="DF78" s="176"/>
      <c r="DG78" s="176"/>
      <c r="DH78" s="176"/>
      <c r="DI78" s="327"/>
      <c r="DJ78" s="176"/>
      <c r="DK78" s="176"/>
      <c r="DL78" s="176"/>
      <c r="DM78" s="176"/>
      <c r="DN78" s="176"/>
      <c r="DO78" s="176">
        <v>0</v>
      </c>
      <c r="DP78" s="176"/>
      <c r="DQ78" s="176"/>
      <c r="DR78" s="176"/>
      <c r="DS78" s="176"/>
      <c r="DT78" s="176"/>
      <c r="DU78" s="176"/>
      <c r="DV78" s="176"/>
      <c r="DW78" s="176"/>
      <c r="DX78" s="176"/>
      <c r="DY78" s="176"/>
      <c r="DZ78" s="176"/>
      <c r="EA78" s="176"/>
      <c r="EB78" s="176">
        <v>0</v>
      </c>
      <c r="EC78" s="176"/>
      <c r="ED78" s="176"/>
      <c r="EE78" s="176"/>
      <c r="EF78" s="176"/>
      <c r="EG78" s="176"/>
      <c r="EH78" s="176">
        <v>0</v>
      </c>
      <c r="EI78" s="176"/>
      <c r="EJ78" s="176"/>
      <c r="EK78" s="176"/>
      <c r="EL78" s="176"/>
      <c r="EM78" s="176">
        <v>0</v>
      </c>
      <c r="EN78" s="176"/>
      <c r="EO78" s="176"/>
      <c r="EP78" s="176">
        <v>0</v>
      </c>
      <c r="EQ78" s="176"/>
      <c r="ER78" s="176"/>
      <c r="ES78" s="176"/>
      <c r="ET78" s="176"/>
      <c r="EU78" s="176"/>
      <c r="EV78" s="176"/>
      <c r="EW78" s="176">
        <v>0</v>
      </c>
      <c r="EX78" s="176"/>
      <c r="EY78" s="176"/>
      <c r="EZ78" s="350"/>
      <c r="FA78" s="206">
        <f t="shared" si="5"/>
        <v>77100</v>
      </c>
      <c r="FB78" s="206">
        <f>N78-FA78</f>
        <v>20900</v>
      </c>
    </row>
    <row r="79" spans="1:158" s="152" customFormat="1" ht="36">
      <c r="A79" s="136" t="s">
        <v>8243</v>
      </c>
      <c r="B79" s="136"/>
      <c r="C79" s="136"/>
      <c r="D79" s="137" t="s">
        <v>7603</v>
      </c>
      <c r="E79" s="136"/>
      <c r="F79" s="148" t="s">
        <v>7604</v>
      </c>
      <c r="G79" s="136"/>
      <c r="H79" s="136"/>
      <c r="I79" s="136"/>
      <c r="J79" s="136"/>
      <c r="K79" s="136"/>
      <c r="L79" s="136"/>
      <c r="M79" s="136"/>
      <c r="N79" s="138"/>
      <c r="O79" s="136"/>
      <c r="P79" s="136"/>
      <c r="Q79" s="176"/>
      <c r="R79" s="176"/>
      <c r="S79" s="176"/>
      <c r="T79" s="176"/>
      <c r="U79" s="176"/>
      <c r="V79" s="176"/>
      <c r="W79" s="176"/>
      <c r="X79" s="176"/>
      <c r="Y79" s="176"/>
      <c r="Z79" s="176"/>
      <c r="AA79" s="176"/>
      <c r="AB79" s="176"/>
      <c r="AC79" s="176"/>
      <c r="AD79" s="233"/>
      <c r="AE79" s="176"/>
      <c r="AF79" s="176"/>
      <c r="AG79" s="176"/>
      <c r="AH79" s="176"/>
      <c r="AI79" s="176"/>
      <c r="AJ79" s="176"/>
      <c r="AK79" s="176"/>
      <c r="AL79" s="176"/>
      <c r="AM79" s="176"/>
      <c r="AN79" s="176"/>
      <c r="AO79" s="176"/>
      <c r="AP79" s="176"/>
      <c r="AQ79" s="176"/>
      <c r="AR79" s="176"/>
      <c r="AS79" s="176"/>
      <c r="AT79" s="176"/>
      <c r="AU79" s="176"/>
      <c r="AV79" s="176"/>
      <c r="AW79" s="350"/>
      <c r="AX79" s="176"/>
      <c r="AY79" s="176"/>
      <c r="AZ79" s="176"/>
      <c r="BA79" s="176"/>
      <c r="BB79" s="176"/>
      <c r="BC79" s="176"/>
      <c r="BD79" s="176"/>
      <c r="BE79" s="176"/>
      <c r="BF79" s="176"/>
      <c r="BG79" s="176"/>
      <c r="BH79" s="176"/>
      <c r="BI79" s="176"/>
      <c r="BJ79" s="176"/>
      <c r="BK79" s="176"/>
      <c r="BL79" s="176"/>
      <c r="BM79" s="176"/>
      <c r="BN79" s="176"/>
      <c r="BO79" s="233"/>
      <c r="BP79" s="176"/>
      <c r="BQ79" s="176"/>
      <c r="BR79" s="176"/>
      <c r="BS79" s="176"/>
      <c r="BT79" s="176"/>
      <c r="BU79" s="176"/>
      <c r="BV79" s="176"/>
      <c r="BW79" s="176"/>
      <c r="BX79" s="176"/>
      <c r="BY79" s="176"/>
      <c r="BZ79" s="176"/>
      <c r="CA79" s="176"/>
      <c r="CB79" s="176"/>
      <c r="CC79" s="176"/>
      <c r="CD79" s="176"/>
      <c r="CE79" s="176"/>
      <c r="CF79" s="176"/>
      <c r="CG79" s="176"/>
      <c r="CH79" s="176"/>
      <c r="CI79" s="176"/>
      <c r="CJ79" s="176"/>
      <c r="CK79" s="176"/>
      <c r="CL79" s="176"/>
      <c r="CM79" s="176"/>
      <c r="CN79" s="176"/>
      <c r="CO79" s="233"/>
      <c r="CP79" s="176"/>
      <c r="CQ79" s="176"/>
      <c r="CR79" s="176"/>
      <c r="CS79" s="176"/>
      <c r="CT79" s="176"/>
      <c r="CU79" s="176"/>
      <c r="CV79" s="176"/>
      <c r="CW79" s="350"/>
      <c r="CX79" s="176"/>
      <c r="CY79" s="176"/>
      <c r="CZ79" s="176"/>
      <c r="DA79" s="350"/>
      <c r="DB79" s="176"/>
      <c r="DC79" s="176"/>
      <c r="DD79" s="176"/>
      <c r="DE79" s="176"/>
      <c r="DF79" s="176"/>
      <c r="DG79" s="176"/>
      <c r="DH79" s="176"/>
      <c r="DI79" s="327"/>
      <c r="DJ79" s="176"/>
      <c r="DK79" s="176"/>
      <c r="DL79" s="176"/>
      <c r="DM79" s="176"/>
      <c r="DN79" s="176"/>
      <c r="DO79" s="176"/>
      <c r="DP79" s="176"/>
      <c r="DQ79" s="176"/>
      <c r="DR79" s="176"/>
      <c r="DS79" s="176"/>
      <c r="DT79" s="176"/>
      <c r="DU79" s="176"/>
      <c r="DV79" s="176"/>
      <c r="DW79" s="176"/>
      <c r="DX79" s="176"/>
      <c r="DY79" s="176"/>
      <c r="DZ79" s="176"/>
      <c r="EA79" s="176"/>
      <c r="EB79" s="176"/>
      <c r="EC79" s="176"/>
      <c r="ED79" s="176"/>
      <c r="EE79" s="176"/>
      <c r="EF79" s="176"/>
      <c r="EG79" s="176"/>
      <c r="EH79" s="176"/>
      <c r="EI79" s="176"/>
      <c r="EJ79" s="176"/>
      <c r="EK79" s="176"/>
      <c r="EL79" s="176"/>
      <c r="EM79" s="176"/>
      <c r="EN79" s="176"/>
      <c r="EO79" s="176"/>
      <c r="EP79" s="176"/>
      <c r="EQ79" s="176"/>
      <c r="ER79" s="176"/>
      <c r="ES79" s="176"/>
      <c r="ET79" s="176"/>
      <c r="EU79" s="176"/>
      <c r="EV79" s="176"/>
      <c r="EW79" s="176"/>
      <c r="EX79" s="176"/>
      <c r="EY79" s="176"/>
      <c r="EZ79" s="350"/>
      <c r="FA79" s="206"/>
      <c r="FB79" s="206"/>
    </row>
    <row r="80" spans="1:158" s="152" customFormat="1" ht="108">
      <c r="A80" s="136">
        <v>64</v>
      </c>
      <c r="B80" s="136" t="s">
        <v>3353</v>
      </c>
      <c r="C80" s="136" t="s">
        <v>7605</v>
      </c>
      <c r="D80" s="141">
        <v>161</v>
      </c>
      <c r="E80" s="136">
        <v>249</v>
      </c>
      <c r="F80" s="151" t="s">
        <v>7606</v>
      </c>
      <c r="G80" s="136" t="s">
        <v>7607</v>
      </c>
      <c r="H80" s="136" t="s">
        <v>7608</v>
      </c>
      <c r="I80" s="136" t="s">
        <v>7609</v>
      </c>
      <c r="J80" s="136">
        <v>24</v>
      </c>
      <c r="K80" s="136" t="s">
        <v>7610</v>
      </c>
      <c r="L80" s="136" t="s">
        <v>1322</v>
      </c>
      <c r="M80" s="136" t="s">
        <v>67</v>
      </c>
      <c r="N80" s="138">
        <v>9000</v>
      </c>
      <c r="O80" s="136" t="s">
        <v>3065</v>
      </c>
      <c r="P80" s="136">
        <v>96</v>
      </c>
      <c r="Q80" s="176">
        <v>0</v>
      </c>
      <c r="R80" s="176"/>
      <c r="S80" s="176"/>
      <c r="T80" s="176"/>
      <c r="U80" s="176"/>
      <c r="V80" s="176"/>
      <c r="W80" s="176"/>
      <c r="X80" s="176"/>
      <c r="Y80" s="176">
        <v>1000</v>
      </c>
      <c r="Z80" s="176"/>
      <c r="AA80" s="176"/>
      <c r="AB80" s="176"/>
      <c r="AC80" s="176"/>
      <c r="AD80" s="233"/>
      <c r="AE80" s="176">
        <v>1500</v>
      </c>
      <c r="AF80" s="176">
        <v>100</v>
      </c>
      <c r="AG80" s="176">
        <v>500</v>
      </c>
      <c r="AH80" s="176">
        <v>100</v>
      </c>
      <c r="AI80" s="176"/>
      <c r="AJ80" s="176">
        <v>0</v>
      </c>
      <c r="AK80" s="176"/>
      <c r="AL80" s="176">
        <v>0</v>
      </c>
      <c r="AM80" s="176"/>
      <c r="AN80" s="176"/>
      <c r="AO80" s="176"/>
      <c r="AP80" s="176"/>
      <c r="AQ80" s="176"/>
      <c r="AR80" s="176"/>
      <c r="AS80" s="176"/>
      <c r="AT80" s="176">
        <v>0</v>
      </c>
      <c r="AU80" s="176"/>
      <c r="AV80" s="176"/>
      <c r="AW80" s="350"/>
      <c r="AX80" s="176"/>
      <c r="AY80" s="176"/>
      <c r="AZ80" s="176"/>
      <c r="BA80" s="176"/>
      <c r="BB80" s="176">
        <v>0</v>
      </c>
      <c r="BC80" s="176"/>
      <c r="BD80" s="176">
        <v>3000</v>
      </c>
      <c r="BE80" s="176">
        <v>300</v>
      </c>
      <c r="BF80" s="176">
        <v>0</v>
      </c>
      <c r="BG80" s="176"/>
      <c r="BH80" s="176">
        <v>1000</v>
      </c>
      <c r="BI80" s="176">
        <v>200</v>
      </c>
      <c r="BJ80" s="176">
        <v>0</v>
      </c>
      <c r="BK80" s="176"/>
      <c r="BL80" s="176">
        <v>0</v>
      </c>
      <c r="BM80" s="176"/>
      <c r="BN80" s="176">
        <v>0</v>
      </c>
      <c r="BO80" s="233"/>
      <c r="BP80" s="176">
        <v>1000</v>
      </c>
      <c r="BQ80" s="176">
        <v>200</v>
      </c>
      <c r="BR80" s="176"/>
      <c r="BS80" s="176"/>
      <c r="BT80" s="176"/>
      <c r="BU80" s="176"/>
      <c r="BV80" s="176">
        <v>0</v>
      </c>
      <c r="BW80" s="176"/>
      <c r="BX80" s="176">
        <v>0</v>
      </c>
      <c r="BY80" s="176"/>
      <c r="BZ80" s="176"/>
      <c r="CA80" s="176"/>
      <c r="CB80" s="176">
        <v>0</v>
      </c>
      <c r="CC80" s="176">
        <v>0</v>
      </c>
      <c r="CD80" s="176">
        <v>1000</v>
      </c>
      <c r="CE80" s="176">
        <v>0</v>
      </c>
      <c r="CF80" s="176"/>
      <c r="CG80" s="176"/>
      <c r="CH80" s="176">
        <v>0</v>
      </c>
      <c r="CI80" s="176">
        <v>0</v>
      </c>
      <c r="CJ80" s="176">
        <v>0</v>
      </c>
      <c r="CK80" s="176"/>
      <c r="CL80" s="176"/>
      <c r="CM80" s="176"/>
      <c r="CN80" s="176">
        <v>0</v>
      </c>
      <c r="CO80" s="176"/>
      <c r="CP80" s="176">
        <v>0</v>
      </c>
      <c r="CQ80" s="176"/>
      <c r="CR80" s="176">
        <v>0</v>
      </c>
      <c r="CS80" s="176"/>
      <c r="CT80" s="176">
        <v>0</v>
      </c>
      <c r="CU80" s="176"/>
      <c r="CV80" s="176"/>
      <c r="CW80" s="350"/>
      <c r="CX80" s="176">
        <v>0</v>
      </c>
      <c r="CY80" s="176"/>
      <c r="CZ80" s="176">
        <v>0</v>
      </c>
      <c r="DA80" s="350"/>
      <c r="DB80" s="176"/>
      <c r="DC80" s="176"/>
      <c r="DD80" s="176">
        <v>0</v>
      </c>
      <c r="DE80" s="176"/>
      <c r="DF80" s="176"/>
      <c r="DG80" s="176"/>
      <c r="DH80" s="176"/>
      <c r="DI80" s="327"/>
      <c r="DJ80" s="176"/>
      <c r="DK80" s="176"/>
      <c r="DL80" s="176"/>
      <c r="DM80" s="176"/>
      <c r="DN80" s="176"/>
      <c r="DO80" s="176">
        <v>0</v>
      </c>
      <c r="DP80" s="176"/>
      <c r="DQ80" s="176"/>
      <c r="DR80" s="176"/>
      <c r="DS80" s="176"/>
      <c r="DT80" s="176"/>
      <c r="DU80" s="176"/>
      <c r="DV80" s="176"/>
      <c r="DW80" s="176"/>
      <c r="DX80" s="176"/>
      <c r="DY80" s="176"/>
      <c r="DZ80" s="176"/>
      <c r="EA80" s="176"/>
      <c r="EB80" s="176">
        <v>0</v>
      </c>
      <c r="EC80" s="176"/>
      <c r="ED80" s="176"/>
      <c r="EE80" s="176"/>
      <c r="EF80" s="176"/>
      <c r="EG80" s="176"/>
      <c r="EH80" s="176">
        <v>0</v>
      </c>
      <c r="EI80" s="176"/>
      <c r="EJ80" s="176"/>
      <c r="EK80" s="176"/>
      <c r="EL80" s="176"/>
      <c r="EM80" s="176">
        <v>0</v>
      </c>
      <c r="EN80" s="176"/>
      <c r="EO80" s="176"/>
      <c r="EP80" s="176">
        <v>0</v>
      </c>
      <c r="EQ80" s="176"/>
      <c r="ER80" s="176"/>
      <c r="ES80" s="176"/>
      <c r="ET80" s="176"/>
      <c r="EU80" s="176"/>
      <c r="EV80" s="176"/>
      <c r="EW80" s="176">
        <v>0</v>
      </c>
      <c r="EX80" s="176"/>
      <c r="EY80" s="176"/>
      <c r="EZ80" s="350"/>
      <c r="FA80" s="206">
        <f t="shared" si="5"/>
        <v>900</v>
      </c>
      <c r="FB80" s="206">
        <f>N80-FA80</f>
        <v>8100</v>
      </c>
    </row>
    <row r="81" spans="1:158" s="152" customFormat="1" ht="36">
      <c r="A81" s="136" t="s">
        <v>8243</v>
      </c>
      <c r="B81" s="136"/>
      <c r="C81" s="136"/>
      <c r="D81" s="137" t="s">
        <v>7611</v>
      </c>
      <c r="E81" s="136"/>
      <c r="F81" s="148" t="s">
        <v>7612</v>
      </c>
      <c r="G81" s="136"/>
      <c r="H81" s="136"/>
      <c r="I81" s="136"/>
      <c r="J81" s="136"/>
      <c r="K81" s="136"/>
      <c r="L81" s="136"/>
      <c r="M81" s="136"/>
      <c r="N81" s="138"/>
      <c r="O81" s="136"/>
      <c r="P81" s="136"/>
      <c r="Q81" s="176"/>
      <c r="R81" s="176"/>
      <c r="S81" s="176"/>
      <c r="T81" s="176"/>
      <c r="U81" s="176"/>
      <c r="V81" s="176"/>
      <c r="W81" s="176"/>
      <c r="X81" s="176"/>
      <c r="Y81" s="176"/>
      <c r="Z81" s="176"/>
      <c r="AA81" s="176"/>
      <c r="AB81" s="176"/>
      <c r="AC81" s="176"/>
      <c r="AD81" s="233"/>
      <c r="AE81" s="176"/>
      <c r="AF81" s="176"/>
      <c r="AG81" s="176"/>
      <c r="AH81" s="176"/>
      <c r="AI81" s="176"/>
      <c r="AJ81" s="176"/>
      <c r="AK81" s="176"/>
      <c r="AL81" s="176"/>
      <c r="AM81" s="176"/>
      <c r="AN81" s="176"/>
      <c r="AO81" s="176"/>
      <c r="AP81" s="176"/>
      <c r="AQ81" s="176"/>
      <c r="AR81" s="176"/>
      <c r="AS81" s="176"/>
      <c r="AT81" s="176"/>
      <c r="AU81" s="176"/>
      <c r="AV81" s="176"/>
      <c r="AW81" s="350"/>
      <c r="AX81" s="176"/>
      <c r="AY81" s="176"/>
      <c r="AZ81" s="176"/>
      <c r="BA81" s="176"/>
      <c r="BB81" s="176"/>
      <c r="BC81" s="176"/>
      <c r="BD81" s="176"/>
      <c r="BE81" s="176"/>
      <c r="BF81" s="176"/>
      <c r="BG81" s="176"/>
      <c r="BH81" s="176"/>
      <c r="BI81" s="176"/>
      <c r="BJ81" s="176"/>
      <c r="BK81" s="176"/>
      <c r="BL81" s="176"/>
      <c r="BM81" s="176"/>
      <c r="BN81" s="176"/>
      <c r="BO81" s="233"/>
      <c r="BP81" s="176"/>
      <c r="BQ81" s="176"/>
      <c r="BR81" s="176"/>
      <c r="BS81" s="176"/>
      <c r="BT81" s="176"/>
      <c r="BU81" s="176"/>
      <c r="BV81" s="176"/>
      <c r="BW81" s="176"/>
      <c r="BX81" s="176"/>
      <c r="BY81" s="176"/>
      <c r="BZ81" s="176"/>
      <c r="CA81" s="176"/>
      <c r="CB81" s="176"/>
      <c r="CC81" s="176"/>
      <c r="CD81" s="176"/>
      <c r="CE81" s="176"/>
      <c r="CF81" s="176"/>
      <c r="CG81" s="176"/>
      <c r="CH81" s="176"/>
      <c r="CI81" s="176"/>
      <c r="CJ81" s="176"/>
      <c r="CK81" s="176"/>
      <c r="CL81" s="176"/>
      <c r="CM81" s="176"/>
      <c r="CN81" s="176"/>
      <c r="CO81" s="176"/>
      <c r="CP81" s="176"/>
      <c r="CQ81" s="176"/>
      <c r="CR81" s="176"/>
      <c r="CS81" s="176"/>
      <c r="CT81" s="176"/>
      <c r="CU81" s="176"/>
      <c r="CV81" s="176"/>
      <c r="CW81" s="350"/>
      <c r="CX81" s="176"/>
      <c r="CY81" s="176"/>
      <c r="CZ81" s="176"/>
      <c r="DA81" s="350"/>
      <c r="DB81" s="176"/>
      <c r="DC81" s="176"/>
      <c r="DD81" s="176"/>
      <c r="DE81" s="176"/>
      <c r="DF81" s="176"/>
      <c r="DG81" s="176"/>
      <c r="DH81" s="176"/>
      <c r="DI81" s="327"/>
      <c r="DJ81" s="176"/>
      <c r="DK81" s="176"/>
      <c r="DL81" s="176"/>
      <c r="DM81" s="176"/>
      <c r="DN81" s="176"/>
      <c r="DO81" s="176"/>
      <c r="DP81" s="176"/>
      <c r="DQ81" s="176"/>
      <c r="DR81" s="176"/>
      <c r="DS81" s="176"/>
      <c r="DT81" s="176"/>
      <c r="DU81" s="176"/>
      <c r="DV81" s="176"/>
      <c r="DW81" s="176"/>
      <c r="DX81" s="176"/>
      <c r="DY81" s="176"/>
      <c r="DZ81" s="176"/>
      <c r="EA81" s="176"/>
      <c r="EB81" s="176"/>
      <c r="EC81" s="176"/>
      <c r="ED81" s="176"/>
      <c r="EE81" s="176"/>
      <c r="EF81" s="176"/>
      <c r="EG81" s="176"/>
      <c r="EH81" s="176"/>
      <c r="EI81" s="176"/>
      <c r="EJ81" s="176"/>
      <c r="EK81" s="176"/>
      <c r="EL81" s="176"/>
      <c r="EM81" s="176"/>
      <c r="EN81" s="176"/>
      <c r="EO81" s="176"/>
      <c r="EP81" s="176"/>
      <c r="EQ81" s="176"/>
      <c r="ER81" s="176"/>
      <c r="ES81" s="176"/>
      <c r="ET81" s="176"/>
      <c r="EU81" s="176"/>
      <c r="EV81" s="176"/>
      <c r="EW81" s="176"/>
      <c r="EX81" s="176"/>
      <c r="EY81" s="176"/>
      <c r="EZ81" s="350"/>
      <c r="FA81" s="206"/>
      <c r="FB81" s="206"/>
    </row>
    <row r="82" spans="1:158" s="152" customFormat="1" ht="60">
      <c r="A82" s="136">
        <v>65</v>
      </c>
      <c r="B82" s="136" t="s">
        <v>7613</v>
      </c>
      <c r="C82" s="136" t="s">
        <v>7614</v>
      </c>
      <c r="D82" s="141">
        <v>173</v>
      </c>
      <c r="E82" s="136">
        <v>360</v>
      </c>
      <c r="F82" s="151" t="s">
        <v>7615</v>
      </c>
      <c r="G82" s="136" t="s">
        <v>7616</v>
      </c>
      <c r="H82" s="136" t="s">
        <v>464</v>
      </c>
      <c r="I82" s="136" t="s">
        <v>7617</v>
      </c>
      <c r="J82" s="136">
        <v>36</v>
      </c>
      <c r="K82" s="136" t="s">
        <v>7618</v>
      </c>
      <c r="L82" s="136" t="s">
        <v>7619</v>
      </c>
      <c r="M82" s="136" t="s">
        <v>10</v>
      </c>
      <c r="N82" s="138">
        <v>775000</v>
      </c>
      <c r="O82" s="136" t="s">
        <v>5721</v>
      </c>
      <c r="P82" s="136">
        <v>60</v>
      </c>
      <c r="Q82" s="176">
        <v>30000</v>
      </c>
      <c r="R82" s="176">
        <v>20000</v>
      </c>
      <c r="S82" s="176"/>
      <c r="T82" s="176"/>
      <c r="U82" s="176"/>
      <c r="V82" s="176"/>
      <c r="W82" s="176"/>
      <c r="X82" s="176"/>
      <c r="Y82" s="176"/>
      <c r="Z82" s="176"/>
      <c r="AA82" s="176">
        <v>40000</v>
      </c>
      <c r="AB82" s="176">
        <v>25000</v>
      </c>
      <c r="AC82" s="176"/>
      <c r="AD82" s="233"/>
      <c r="AE82" s="176"/>
      <c r="AF82" s="176"/>
      <c r="AG82" s="176">
        <v>60000</v>
      </c>
      <c r="AH82" s="176"/>
      <c r="AI82" s="176"/>
      <c r="AJ82" s="176">
        <v>20000</v>
      </c>
      <c r="AK82" s="176"/>
      <c r="AL82" s="176">
        <v>500000</v>
      </c>
      <c r="AM82" s="176">
        <v>165000</v>
      </c>
      <c r="AN82" s="176"/>
      <c r="AO82" s="176"/>
      <c r="AP82" s="176"/>
      <c r="AQ82" s="176"/>
      <c r="AR82" s="176"/>
      <c r="AS82" s="176"/>
      <c r="AT82" s="176">
        <v>0</v>
      </c>
      <c r="AU82" s="176"/>
      <c r="AV82" s="176"/>
      <c r="AW82" s="350"/>
      <c r="AX82" s="176"/>
      <c r="AY82" s="176"/>
      <c r="AZ82" s="176"/>
      <c r="BA82" s="176"/>
      <c r="BB82" s="176">
        <v>0</v>
      </c>
      <c r="BC82" s="176"/>
      <c r="BD82" s="176">
        <v>0</v>
      </c>
      <c r="BE82" s="176">
        <v>0</v>
      </c>
      <c r="BF82" s="176">
        <v>0</v>
      </c>
      <c r="BG82" s="176"/>
      <c r="BH82" s="176">
        <v>0</v>
      </c>
      <c r="BI82" s="176"/>
      <c r="BJ82" s="176">
        <v>0</v>
      </c>
      <c r="BK82" s="176"/>
      <c r="BL82" s="176">
        <v>0</v>
      </c>
      <c r="BM82" s="176"/>
      <c r="BN82" s="176">
        <v>30000</v>
      </c>
      <c r="BO82" s="233">
        <v>31000</v>
      </c>
      <c r="BP82" s="176"/>
      <c r="BQ82" s="176"/>
      <c r="BR82" s="176"/>
      <c r="BS82" s="176"/>
      <c r="BT82" s="176"/>
      <c r="BU82" s="176"/>
      <c r="BV82" s="176">
        <v>0</v>
      </c>
      <c r="BW82" s="176"/>
      <c r="BX82" s="176">
        <v>0</v>
      </c>
      <c r="BY82" s="176"/>
      <c r="BZ82" s="176"/>
      <c r="CA82" s="176"/>
      <c r="CB82" s="176">
        <v>0</v>
      </c>
      <c r="CC82" s="176">
        <v>0</v>
      </c>
      <c r="CD82" s="176">
        <v>0</v>
      </c>
      <c r="CE82" s="176"/>
      <c r="CF82" s="176"/>
      <c r="CG82" s="176"/>
      <c r="CH82" s="176">
        <v>0</v>
      </c>
      <c r="CI82" s="176">
        <v>0</v>
      </c>
      <c r="CJ82" s="176">
        <v>0</v>
      </c>
      <c r="CK82" s="176"/>
      <c r="CL82" s="176"/>
      <c r="CM82" s="176"/>
      <c r="CN82" s="176">
        <v>0</v>
      </c>
      <c r="CO82" s="176"/>
      <c r="CP82" s="176">
        <v>0</v>
      </c>
      <c r="CQ82" s="176"/>
      <c r="CR82" s="176">
        <v>0</v>
      </c>
      <c r="CS82" s="176"/>
      <c r="CT82" s="176">
        <v>0</v>
      </c>
      <c r="CU82" s="176"/>
      <c r="CV82" s="176">
        <v>50000</v>
      </c>
      <c r="CW82" s="350">
        <v>18000</v>
      </c>
      <c r="CX82" s="176">
        <v>0</v>
      </c>
      <c r="CY82" s="176"/>
      <c r="CZ82" s="176">
        <v>0</v>
      </c>
      <c r="DA82" s="350"/>
      <c r="DB82" s="176"/>
      <c r="DC82" s="176"/>
      <c r="DD82" s="176">
        <v>0</v>
      </c>
      <c r="DE82" s="176"/>
      <c r="DF82" s="176"/>
      <c r="DG82" s="176"/>
      <c r="DH82" s="176"/>
      <c r="DI82" s="327"/>
      <c r="DJ82" s="176"/>
      <c r="DK82" s="176"/>
      <c r="DL82" s="176"/>
      <c r="DM82" s="176"/>
      <c r="DN82" s="176"/>
      <c r="DO82" s="176">
        <v>0</v>
      </c>
      <c r="DP82" s="176"/>
      <c r="DQ82" s="176"/>
      <c r="DR82" s="176"/>
      <c r="DS82" s="176"/>
      <c r="DT82" s="176">
        <v>10000</v>
      </c>
      <c r="DU82" s="176"/>
      <c r="DV82" s="176"/>
      <c r="DW82" s="176"/>
      <c r="DX82" s="176"/>
      <c r="DY82" s="176"/>
      <c r="DZ82" s="176"/>
      <c r="EA82" s="176"/>
      <c r="EB82" s="176">
        <v>30000</v>
      </c>
      <c r="EC82" s="233">
        <v>5000</v>
      </c>
      <c r="ED82" s="176"/>
      <c r="EE82" s="176"/>
      <c r="EF82" s="176"/>
      <c r="EG82" s="176"/>
      <c r="EH82" s="176">
        <v>5000</v>
      </c>
      <c r="EI82" s="176"/>
      <c r="EJ82" s="176"/>
      <c r="EK82" s="176"/>
      <c r="EL82" s="176"/>
      <c r="EM82" s="176">
        <v>0</v>
      </c>
      <c r="EN82" s="176"/>
      <c r="EO82" s="176"/>
      <c r="EP82" s="176">
        <v>0</v>
      </c>
      <c r="EQ82" s="176"/>
      <c r="ER82" s="176"/>
      <c r="ES82" s="176"/>
      <c r="ET82" s="176"/>
      <c r="EU82" s="176"/>
      <c r="EV82" s="176"/>
      <c r="EW82" s="176">
        <v>0</v>
      </c>
      <c r="EX82" s="176"/>
      <c r="EY82" s="176"/>
      <c r="EZ82" s="350"/>
      <c r="FA82" s="206">
        <f t="shared" si="5"/>
        <v>264000</v>
      </c>
      <c r="FB82" s="206">
        <f t="shared" ref="FB82:FB88" si="6">N82-FA82</f>
        <v>511000</v>
      </c>
    </row>
    <row r="83" spans="1:158" s="152" customFormat="1" ht="60">
      <c r="A83" s="136">
        <v>66</v>
      </c>
      <c r="B83" s="136" t="s">
        <v>7620</v>
      </c>
      <c r="C83" s="136" t="s">
        <v>7621</v>
      </c>
      <c r="D83" s="141">
        <v>181</v>
      </c>
      <c r="E83" s="136">
        <v>286</v>
      </c>
      <c r="F83" s="151" t="s">
        <v>7622</v>
      </c>
      <c r="G83" s="136" t="s">
        <v>7623</v>
      </c>
      <c r="H83" s="136" t="s">
        <v>7624</v>
      </c>
      <c r="I83" s="136" t="s">
        <v>7263</v>
      </c>
      <c r="J83" s="136">
        <v>36</v>
      </c>
      <c r="K83" s="136" t="s">
        <v>7625</v>
      </c>
      <c r="L83" s="136" t="s">
        <v>7251</v>
      </c>
      <c r="M83" s="136" t="s">
        <v>10</v>
      </c>
      <c r="N83" s="138">
        <v>7765000</v>
      </c>
      <c r="O83" s="136" t="s">
        <v>3065</v>
      </c>
      <c r="P83" s="136">
        <v>96</v>
      </c>
      <c r="Q83" s="176">
        <v>0</v>
      </c>
      <c r="R83" s="176"/>
      <c r="S83" s="176"/>
      <c r="T83" s="176"/>
      <c r="U83" s="176"/>
      <c r="V83" s="176"/>
      <c r="W83" s="176">
        <v>400000</v>
      </c>
      <c r="X83" s="176">
        <v>150000</v>
      </c>
      <c r="Y83" s="176">
        <v>150000</v>
      </c>
      <c r="Z83" s="176">
        <v>131200</v>
      </c>
      <c r="AA83" s="176">
        <v>150000</v>
      </c>
      <c r="AB83" s="176">
        <v>70000</v>
      </c>
      <c r="AC83" s="176"/>
      <c r="AD83" s="233"/>
      <c r="AE83" s="176"/>
      <c r="AF83" s="176"/>
      <c r="AG83" s="176">
        <v>0</v>
      </c>
      <c r="AH83" s="176"/>
      <c r="AI83" s="176"/>
      <c r="AJ83" s="176">
        <v>500000</v>
      </c>
      <c r="AK83" s="176">
        <v>300000</v>
      </c>
      <c r="AL83" s="176">
        <v>0</v>
      </c>
      <c r="AM83" s="176"/>
      <c r="AN83" s="176"/>
      <c r="AO83" s="176"/>
      <c r="AP83" s="176">
        <v>350000</v>
      </c>
      <c r="AQ83" s="176">
        <v>116400</v>
      </c>
      <c r="AR83" s="176"/>
      <c r="AS83" s="176">
        <v>200000</v>
      </c>
      <c r="AT83" s="176">
        <v>200000</v>
      </c>
      <c r="AU83" s="176">
        <v>130000</v>
      </c>
      <c r="AV83" s="176">
        <v>240000</v>
      </c>
      <c r="AW83" s="350">
        <v>153480</v>
      </c>
      <c r="AX83" s="176"/>
      <c r="AY83" s="176"/>
      <c r="AZ83" s="176">
        <v>198000</v>
      </c>
      <c r="BA83" s="176">
        <v>110000</v>
      </c>
      <c r="BB83" s="176">
        <v>600000</v>
      </c>
      <c r="BC83" s="176">
        <v>615600</v>
      </c>
      <c r="BD83" s="176">
        <v>300000</v>
      </c>
      <c r="BE83" s="176">
        <v>110000</v>
      </c>
      <c r="BF83" s="176">
        <v>100000</v>
      </c>
      <c r="BG83" s="176">
        <v>47800</v>
      </c>
      <c r="BH83" s="176">
        <v>69000</v>
      </c>
      <c r="BI83" s="176">
        <v>69000</v>
      </c>
      <c r="BJ83" s="176">
        <v>100000</v>
      </c>
      <c r="BK83" s="176">
        <v>80000</v>
      </c>
      <c r="BL83" s="176">
        <v>450000</v>
      </c>
      <c r="BM83" s="176">
        <v>220000</v>
      </c>
      <c r="BN83" s="176">
        <v>30000</v>
      </c>
      <c r="BO83" s="233">
        <v>15000</v>
      </c>
      <c r="BP83" s="176">
        <v>150000</v>
      </c>
      <c r="BQ83" s="176">
        <v>100000</v>
      </c>
      <c r="BR83" s="176">
        <v>16000</v>
      </c>
      <c r="BS83" s="176">
        <v>13000</v>
      </c>
      <c r="BT83" s="176"/>
      <c r="BU83" s="176">
        <v>80000</v>
      </c>
      <c r="BV83" s="176">
        <v>80000</v>
      </c>
      <c r="BW83" s="176">
        <v>51200</v>
      </c>
      <c r="BX83" s="176">
        <v>80000</v>
      </c>
      <c r="BY83" s="176">
        <v>1980</v>
      </c>
      <c r="BZ83" s="176"/>
      <c r="CA83" s="176"/>
      <c r="CB83" s="176">
        <v>100000</v>
      </c>
      <c r="CC83" s="176">
        <v>80000</v>
      </c>
      <c r="CD83" s="176">
        <v>250000</v>
      </c>
      <c r="CE83" s="176">
        <v>250000</v>
      </c>
      <c r="CF83" s="176">
        <v>160000</v>
      </c>
      <c r="CG83" s="176">
        <v>160000</v>
      </c>
      <c r="CH83" s="176">
        <v>0</v>
      </c>
      <c r="CI83" s="176">
        <v>120000</v>
      </c>
      <c r="CJ83" s="176">
        <v>120000</v>
      </c>
      <c r="CK83" s="176">
        <v>50000</v>
      </c>
      <c r="CL83" s="176"/>
      <c r="CM83" s="176"/>
      <c r="CN83" s="176">
        <v>1000000</v>
      </c>
      <c r="CO83" s="233">
        <v>450000</v>
      </c>
      <c r="CP83" s="176">
        <v>500000</v>
      </c>
      <c r="CQ83" s="176">
        <v>246600</v>
      </c>
      <c r="CR83" s="176">
        <v>50000</v>
      </c>
      <c r="CS83" s="176"/>
      <c r="CT83" s="176">
        <v>0</v>
      </c>
      <c r="CU83" s="176"/>
      <c r="CV83" s="176">
        <v>30000</v>
      </c>
      <c r="CW83" s="350">
        <v>17000</v>
      </c>
      <c r="CX83" s="176">
        <v>0</v>
      </c>
      <c r="CY83" s="176"/>
      <c r="CZ83" s="176">
        <v>5000</v>
      </c>
      <c r="DA83" s="350">
        <v>5000</v>
      </c>
      <c r="DB83" s="176"/>
      <c r="DC83" s="176"/>
      <c r="DD83" s="176">
        <v>0</v>
      </c>
      <c r="DE83" s="176"/>
      <c r="DF83" s="176">
        <v>150000</v>
      </c>
      <c r="DG83" s="176">
        <v>68000</v>
      </c>
      <c r="DH83" s="176">
        <v>10000</v>
      </c>
      <c r="DI83" s="327">
        <v>8000</v>
      </c>
      <c r="DJ83" s="176"/>
      <c r="DK83" s="176"/>
      <c r="DL83" s="176">
        <v>100000</v>
      </c>
      <c r="DM83" s="176">
        <v>68500</v>
      </c>
      <c r="DN83" s="176"/>
      <c r="DO83" s="176">
        <v>0</v>
      </c>
      <c r="DP83" s="176"/>
      <c r="DQ83" s="176"/>
      <c r="DR83" s="176">
        <v>20000</v>
      </c>
      <c r="DS83" s="176">
        <v>13120</v>
      </c>
      <c r="DT83" s="176"/>
      <c r="DU83" s="176"/>
      <c r="DV83" s="176">
        <v>120000</v>
      </c>
      <c r="DW83" s="176">
        <v>0</v>
      </c>
      <c r="DX83" s="176">
        <v>100000</v>
      </c>
      <c r="DY83" s="176">
        <v>9000</v>
      </c>
      <c r="DZ83" s="176">
        <v>230000</v>
      </c>
      <c r="EA83" s="176">
        <v>114600</v>
      </c>
      <c r="EB83" s="176">
        <v>200000</v>
      </c>
      <c r="EC83" s="233">
        <v>70000</v>
      </c>
      <c r="ED83" s="176">
        <v>40000</v>
      </c>
      <c r="EE83" s="176">
        <v>10000</v>
      </c>
      <c r="EF83" s="176">
        <v>30000</v>
      </c>
      <c r="EG83" s="176">
        <v>10000</v>
      </c>
      <c r="EH83" s="176">
        <v>16000</v>
      </c>
      <c r="EI83" s="176">
        <v>9000</v>
      </c>
      <c r="EJ83" s="176">
        <v>150000</v>
      </c>
      <c r="EK83" s="323">
        <v>1000</v>
      </c>
      <c r="EL83" s="176">
        <v>1000</v>
      </c>
      <c r="EM83" s="176">
        <v>0</v>
      </c>
      <c r="EN83" s="176"/>
      <c r="EO83" s="176"/>
      <c r="EP83" s="176">
        <v>0</v>
      </c>
      <c r="EQ83" s="176">
        <v>50000</v>
      </c>
      <c r="ER83" s="176">
        <v>10000</v>
      </c>
      <c r="ES83" s="176">
        <v>20000</v>
      </c>
      <c r="ET83" s="176">
        <v>20000</v>
      </c>
      <c r="EU83" s="176">
        <v>100000</v>
      </c>
      <c r="EV83" s="176">
        <v>84000</v>
      </c>
      <c r="EW83" s="176">
        <v>50000</v>
      </c>
      <c r="EX83" s="176">
        <v>21000</v>
      </c>
      <c r="EY83" s="176"/>
      <c r="EZ83" s="350"/>
      <c r="FA83" s="206">
        <f t="shared" si="5"/>
        <v>4259480</v>
      </c>
      <c r="FB83" s="206">
        <f t="shared" si="6"/>
        <v>3505520</v>
      </c>
    </row>
    <row r="84" spans="1:158" s="150" customFormat="1" ht="84">
      <c r="A84" s="136">
        <v>67</v>
      </c>
      <c r="B84" s="136" t="s">
        <v>7485</v>
      </c>
      <c r="C84" s="136" t="s">
        <v>7626</v>
      </c>
      <c r="D84" s="141">
        <v>181</v>
      </c>
      <c r="E84" s="136">
        <v>286</v>
      </c>
      <c r="F84" s="151" t="s">
        <v>7627</v>
      </c>
      <c r="G84" s="136" t="s">
        <v>7628</v>
      </c>
      <c r="H84" s="136" t="s">
        <v>7629</v>
      </c>
      <c r="I84" s="136" t="s">
        <v>7630</v>
      </c>
      <c r="J84" s="136">
        <v>36</v>
      </c>
      <c r="K84" s="136" t="s">
        <v>7631</v>
      </c>
      <c r="L84" s="136" t="s">
        <v>7632</v>
      </c>
      <c r="M84" s="136" t="s">
        <v>10</v>
      </c>
      <c r="N84" s="138">
        <v>994000</v>
      </c>
      <c r="O84" s="136" t="s">
        <v>3065</v>
      </c>
      <c r="P84" s="136">
        <v>96</v>
      </c>
      <c r="Q84" s="176">
        <v>0</v>
      </c>
      <c r="R84" s="176"/>
      <c r="S84" s="176"/>
      <c r="T84" s="176"/>
      <c r="U84" s="176"/>
      <c r="V84" s="176"/>
      <c r="W84" s="176">
        <v>100000</v>
      </c>
      <c r="X84" s="176">
        <v>80000</v>
      </c>
      <c r="Y84" s="176">
        <v>30000</v>
      </c>
      <c r="Z84" s="176"/>
      <c r="AA84" s="176">
        <v>30000</v>
      </c>
      <c r="AB84" s="176">
        <v>25000</v>
      </c>
      <c r="AC84" s="176"/>
      <c r="AD84" s="233"/>
      <c r="AE84" s="176"/>
      <c r="AF84" s="176"/>
      <c r="AG84" s="176">
        <v>24000</v>
      </c>
      <c r="AH84" s="176"/>
      <c r="AI84" s="176"/>
      <c r="AJ84" s="176">
        <v>60000</v>
      </c>
      <c r="AK84" s="176">
        <v>50000</v>
      </c>
      <c r="AL84" s="176">
        <v>0</v>
      </c>
      <c r="AM84" s="176"/>
      <c r="AN84" s="176"/>
      <c r="AO84" s="176"/>
      <c r="AP84" s="176">
        <v>20000</v>
      </c>
      <c r="AQ84" s="176">
        <v>10000</v>
      </c>
      <c r="AR84" s="176"/>
      <c r="AS84" s="176"/>
      <c r="AT84" s="176">
        <v>0</v>
      </c>
      <c r="AU84" s="176"/>
      <c r="AV84" s="176"/>
      <c r="AW84" s="350"/>
      <c r="AX84" s="176">
        <v>60000</v>
      </c>
      <c r="AY84" s="176">
        <v>10000</v>
      </c>
      <c r="AZ84" s="176">
        <v>175000</v>
      </c>
      <c r="BA84" s="176">
        <v>174800</v>
      </c>
      <c r="BB84" s="176">
        <v>50000</v>
      </c>
      <c r="BC84" s="176">
        <v>0</v>
      </c>
      <c r="BD84" s="176">
        <v>50000</v>
      </c>
      <c r="BE84" s="176">
        <v>45000</v>
      </c>
      <c r="BF84" s="176">
        <v>5000</v>
      </c>
      <c r="BG84" s="176">
        <v>5000</v>
      </c>
      <c r="BH84" s="176">
        <v>0</v>
      </c>
      <c r="BI84" s="176"/>
      <c r="BJ84" s="176">
        <v>0</v>
      </c>
      <c r="BK84" s="176"/>
      <c r="BL84" s="176">
        <v>80000</v>
      </c>
      <c r="BM84" s="176">
        <v>80500</v>
      </c>
      <c r="BN84" s="176">
        <v>5000</v>
      </c>
      <c r="BO84" s="233"/>
      <c r="BP84" s="176"/>
      <c r="BQ84" s="176"/>
      <c r="BR84" s="176">
        <v>12000</v>
      </c>
      <c r="BS84" s="176">
        <v>6000</v>
      </c>
      <c r="BT84" s="176"/>
      <c r="BU84" s="176"/>
      <c r="BV84" s="176">
        <v>0</v>
      </c>
      <c r="BW84" s="176"/>
      <c r="BX84" s="176">
        <v>80000</v>
      </c>
      <c r="BY84" s="176">
        <v>16000</v>
      </c>
      <c r="BZ84" s="176"/>
      <c r="CA84" s="176"/>
      <c r="CB84" s="176">
        <v>0</v>
      </c>
      <c r="CC84" s="176">
        <v>0</v>
      </c>
      <c r="CD84" s="176">
        <v>30000</v>
      </c>
      <c r="CE84" s="176">
        <v>15000</v>
      </c>
      <c r="CF84" s="176"/>
      <c r="CG84" s="176"/>
      <c r="CH84" s="176">
        <v>0</v>
      </c>
      <c r="CI84" s="176">
        <v>0</v>
      </c>
      <c r="CJ84" s="176">
        <v>0</v>
      </c>
      <c r="CK84" s="176"/>
      <c r="CL84" s="176"/>
      <c r="CM84" s="176"/>
      <c r="CN84" s="176">
        <v>100000</v>
      </c>
      <c r="CO84" s="233">
        <v>60000</v>
      </c>
      <c r="CP84" s="176">
        <v>18000</v>
      </c>
      <c r="CQ84" s="176"/>
      <c r="CR84" s="176">
        <v>0</v>
      </c>
      <c r="CS84" s="176"/>
      <c r="CT84" s="176">
        <v>0</v>
      </c>
      <c r="CU84" s="176"/>
      <c r="CV84" s="176"/>
      <c r="CW84" s="350"/>
      <c r="CX84" s="176">
        <v>0</v>
      </c>
      <c r="CY84" s="176"/>
      <c r="CZ84" s="176">
        <v>0</v>
      </c>
      <c r="DA84" s="350"/>
      <c r="DB84" s="176">
        <v>5000</v>
      </c>
      <c r="DC84" s="176">
        <v>0</v>
      </c>
      <c r="DD84" s="176">
        <v>0</v>
      </c>
      <c r="DE84" s="176"/>
      <c r="DF84" s="176"/>
      <c r="DG84" s="176"/>
      <c r="DH84" s="176"/>
      <c r="DI84" s="327"/>
      <c r="DJ84" s="176"/>
      <c r="DK84" s="176"/>
      <c r="DL84" s="176"/>
      <c r="DM84" s="176"/>
      <c r="DN84" s="176"/>
      <c r="DO84" s="176">
        <v>0</v>
      </c>
      <c r="DP84" s="176">
        <v>30000</v>
      </c>
      <c r="DQ84" s="323">
        <v>30000</v>
      </c>
      <c r="DR84" s="176"/>
      <c r="DS84" s="176"/>
      <c r="DT84" s="176"/>
      <c r="DU84" s="176"/>
      <c r="DV84" s="176"/>
      <c r="DW84" s="176"/>
      <c r="DX84" s="176"/>
      <c r="DY84" s="176"/>
      <c r="DZ84" s="176"/>
      <c r="EA84" s="176"/>
      <c r="EB84" s="176">
        <v>0</v>
      </c>
      <c r="EC84" s="176"/>
      <c r="ED84" s="176"/>
      <c r="EE84" s="176"/>
      <c r="EF84" s="176"/>
      <c r="EG84" s="176"/>
      <c r="EH84" s="176">
        <v>0</v>
      </c>
      <c r="EI84" s="176"/>
      <c r="EJ84" s="176">
        <v>30000</v>
      </c>
      <c r="EK84" s="176"/>
      <c r="EL84" s="176"/>
      <c r="EM84" s="176">
        <v>0</v>
      </c>
      <c r="EN84" s="176"/>
      <c r="EO84" s="176"/>
      <c r="EP84" s="176">
        <v>0</v>
      </c>
      <c r="EQ84" s="176"/>
      <c r="ER84" s="176"/>
      <c r="ES84" s="176"/>
      <c r="ET84" s="176"/>
      <c r="EU84" s="176"/>
      <c r="EV84" s="176"/>
      <c r="EW84" s="176"/>
      <c r="EX84" s="176"/>
      <c r="EY84" s="176"/>
      <c r="EZ84" s="350"/>
      <c r="FA84" s="206">
        <f t="shared" si="5"/>
        <v>607300</v>
      </c>
      <c r="FB84" s="206">
        <f t="shared" si="6"/>
        <v>386700</v>
      </c>
    </row>
    <row r="85" spans="1:158" s="152" customFormat="1" ht="60">
      <c r="A85" s="136">
        <v>68</v>
      </c>
      <c r="B85" s="136" t="s">
        <v>7633</v>
      </c>
      <c r="C85" s="136" t="s">
        <v>7634</v>
      </c>
      <c r="D85" s="141">
        <v>184</v>
      </c>
      <c r="E85" s="136">
        <v>288</v>
      </c>
      <c r="F85" s="151" t="s">
        <v>7635</v>
      </c>
      <c r="G85" s="136" t="s">
        <v>7636</v>
      </c>
      <c r="H85" s="136" t="s">
        <v>7637</v>
      </c>
      <c r="I85" s="136" t="s">
        <v>7638</v>
      </c>
      <c r="J85" s="136">
        <v>36</v>
      </c>
      <c r="K85" s="136" t="s">
        <v>7639</v>
      </c>
      <c r="L85" s="136" t="s">
        <v>7251</v>
      </c>
      <c r="M85" s="136" t="s">
        <v>10</v>
      </c>
      <c r="N85" s="138">
        <v>2446200</v>
      </c>
      <c r="O85" s="136" t="s">
        <v>3065</v>
      </c>
      <c r="P85" s="136">
        <v>96</v>
      </c>
      <c r="Q85" s="176">
        <v>0</v>
      </c>
      <c r="R85" s="176"/>
      <c r="S85" s="176"/>
      <c r="T85" s="176"/>
      <c r="U85" s="176"/>
      <c r="V85" s="176"/>
      <c r="W85" s="176">
        <v>200000</v>
      </c>
      <c r="X85" s="176">
        <v>70000</v>
      </c>
      <c r="Y85" s="176"/>
      <c r="Z85" s="176"/>
      <c r="AA85" s="176">
        <v>25000</v>
      </c>
      <c r="AB85" s="176"/>
      <c r="AC85" s="176"/>
      <c r="AD85" s="233"/>
      <c r="AE85" s="176"/>
      <c r="AF85" s="176"/>
      <c r="AG85" s="176">
        <v>0</v>
      </c>
      <c r="AH85" s="176"/>
      <c r="AI85" s="176"/>
      <c r="AJ85" s="176">
        <v>300000</v>
      </c>
      <c r="AK85" s="176">
        <v>160000</v>
      </c>
      <c r="AL85" s="176">
        <v>0</v>
      </c>
      <c r="AM85" s="176"/>
      <c r="AN85" s="176"/>
      <c r="AO85" s="176"/>
      <c r="AP85" s="176">
        <v>50000</v>
      </c>
      <c r="AQ85" s="176">
        <v>0</v>
      </c>
      <c r="AR85" s="176"/>
      <c r="AS85" s="176"/>
      <c r="AT85" s="176">
        <v>0</v>
      </c>
      <c r="AU85" s="176"/>
      <c r="AV85" s="176">
        <v>100000</v>
      </c>
      <c r="AW85" s="350">
        <v>66480</v>
      </c>
      <c r="AX85" s="176"/>
      <c r="AY85" s="176"/>
      <c r="AZ85" s="176"/>
      <c r="BA85" s="176"/>
      <c r="BB85" s="176">
        <v>300000</v>
      </c>
      <c r="BC85" s="176">
        <v>199800</v>
      </c>
      <c r="BD85" s="176">
        <v>300000</v>
      </c>
      <c r="BE85" s="176">
        <v>0</v>
      </c>
      <c r="BF85" s="176">
        <v>40000</v>
      </c>
      <c r="BG85" s="176"/>
      <c r="BH85" s="176">
        <v>6200</v>
      </c>
      <c r="BI85" s="176">
        <v>6200</v>
      </c>
      <c r="BJ85" s="176">
        <v>50000</v>
      </c>
      <c r="BK85" s="176">
        <v>10000</v>
      </c>
      <c r="BL85" s="176">
        <v>50000</v>
      </c>
      <c r="BM85" s="176">
        <v>30000</v>
      </c>
      <c r="BN85" s="176">
        <v>8000</v>
      </c>
      <c r="BO85" s="233">
        <v>11000</v>
      </c>
      <c r="BP85" s="176"/>
      <c r="BQ85" s="176"/>
      <c r="BR85" s="176">
        <v>10000</v>
      </c>
      <c r="BS85" s="176">
        <v>5000</v>
      </c>
      <c r="BT85" s="176"/>
      <c r="BU85" s="176">
        <v>20000</v>
      </c>
      <c r="BV85" s="176">
        <v>20000</v>
      </c>
      <c r="BW85" s="176"/>
      <c r="BX85" s="176">
        <v>80000</v>
      </c>
      <c r="BY85" s="176">
        <v>10000</v>
      </c>
      <c r="BZ85" s="176"/>
      <c r="CA85" s="176"/>
      <c r="CB85" s="176">
        <v>50000</v>
      </c>
      <c r="CC85" s="176">
        <v>0</v>
      </c>
      <c r="CD85" s="176">
        <v>50000</v>
      </c>
      <c r="CE85" s="176">
        <v>50000</v>
      </c>
      <c r="CF85" s="176">
        <v>80000</v>
      </c>
      <c r="CG85" s="176">
        <v>60000</v>
      </c>
      <c r="CH85" s="176">
        <v>0</v>
      </c>
      <c r="CI85" s="176">
        <v>24000</v>
      </c>
      <c r="CJ85" s="176">
        <v>24000</v>
      </c>
      <c r="CK85" s="176"/>
      <c r="CL85" s="176"/>
      <c r="CM85" s="176"/>
      <c r="CN85" s="176">
        <v>0</v>
      </c>
      <c r="CO85" s="176"/>
      <c r="CP85" s="176">
        <v>250000</v>
      </c>
      <c r="CQ85" s="176">
        <v>76800</v>
      </c>
      <c r="CR85" s="176">
        <v>180000</v>
      </c>
      <c r="CS85" s="176">
        <v>30000</v>
      </c>
      <c r="CT85" s="176">
        <v>0</v>
      </c>
      <c r="CU85" s="176"/>
      <c r="CV85" s="176"/>
      <c r="CW85" s="350"/>
      <c r="CX85" s="176">
        <v>0</v>
      </c>
      <c r="CY85" s="176"/>
      <c r="CZ85" s="176">
        <v>0</v>
      </c>
      <c r="DA85" s="350"/>
      <c r="DB85" s="176"/>
      <c r="DC85" s="176"/>
      <c r="DD85" s="176">
        <v>0</v>
      </c>
      <c r="DE85" s="176"/>
      <c r="DF85" s="176">
        <v>30000</v>
      </c>
      <c r="DG85" s="176">
        <v>0</v>
      </c>
      <c r="DH85" s="176"/>
      <c r="DI85" s="327"/>
      <c r="DJ85" s="176"/>
      <c r="DK85" s="176"/>
      <c r="DL85" s="176">
        <v>50000</v>
      </c>
      <c r="DM85" s="176">
        <v>8600</v>
      </c>
      <c r="DN85" s="176"/>
      <c r="DO85" s="176">
        <v>0</v>
      </c>
      <c r="DP85" s="176">
        <v>20000</v>
      </c>
      <c r="DQ85" s="323">
        <v>16000</v>
      </c>
      <c r="DR85" s="176"/>
      <c r="DS85" s="176"/>
      <c r="DT85" s="176"/>
      <c r="DU85" s="176"/>
      <c r="DV85" s="176"/>
      <c r="DW85" s="176"/>
      <c r="DX85" s="176"/>
      <c r="DY85" s="176"/>
      <c r="DZ85" s="176">
        <v>40000</v>
      </c>
      <c r="EA85" s="176"/>
      <c r="EB85" s="176">
        <v>0</v>
      </c>
      <c r="EC85" s="176"/>
      <c r="ED85" s="176"/>
      <c r="EE85" s="176"/>
      <c r="EF85" s="176"/>
      <c r="EG85" s="176"/>
      <c r="EH85" s="176">
        <v>3000</v>
      </c>
      <c r="EI85" s="176">
        <v>1500</v>
      </c>
      <c r="EJ85" s="176">
        <v>60000</v>
      </c>
      <c r="EK85" s="176"/>
      <c r="EL85" s="176"/>
      <c r="EM85" s="176">
        <v>50000</v>
      </c>
      <c r="EN85" s="176"/>
      <c r="EO85" s="176"/>
      <c r="EP85" s="176">
        <v>0</v>
      </c>
      <c r="EQ85" s="176">
        <v>20000</v>
      </c>
      <c r="ER85" s="176">
        <v>10000</v>
      </c>
      <c r="ES85" s="176"/>
      <c r="ET85" s="176"/>
      <c r="EU85" s="176"/>
      <c r="EV85" s="176"/>
      <c r="EW85" s="176"/>
      <c r="EX85" s="176"/>
      <c r="EY85" s="176"/>
      <c r="EZ85" s="350"/>
      <c r="FA85" s="206">
        <f t="shared" si="5"/>
        <v>821380</v>
      </c>
      <c r="FB85" s="206">
        <f t="shared" si="6"/>
        <v>1624820</v>
      </c>
    </row>
    <row r="86" spans="1:158" s="152" customFormat="1" ht="60">
      <c r="A86" s="136">
        <v>69</v>
      </c>
      <c r="B86" s="136" t="s">
        <v>7491</v>
      </c>
      <c r="C86" s="136" t="s">
        <v>7640</v>
      </c>
      <c r="D86" s="141">
        <v>188</v>
      </c>
      <c r="E86" s="136">
        <v>296</v>
      </c>
      <c r="F86" s="151" t="s">
        <v>7641</v>
      </c>
      <c r="G86" s="136" t="s">
        <v>7642</v>
      </c>
      <c r="H86" s="136" t="s">
        <v>7643</v>
      </c>
      <c r="I86" s="136" t="s">
        <v>7400</v>
      </c>
      <c r="J86" s="136">
        <v>36</v>
      </c>
      <c r="K86" s="136" t="s">
        <v>7644</v>
      </c>
      <c r="L86" s="136" t="s">
        <v>7645</v>
      </c>
      <c r="M86" s="136" t="s">
        <v>10</v>
      </c>
      <c r="N86" s="138">
        <v>30000</v>
      </c>
      <c r="O86" s="136" t="s">
        <v>3065</v>
      </c>
      <c r="P86" s="136">
        <v>96</v>
      </c>
      <c r="Q86" s="176">
        <v>0</v>
      </c>
      <c r="R86" s="176"/>
      <c r="S86" s="176"/>
      <c r="T86" s="176"/>
      <c r="U86" s="176"/>
      <c r="V86" s="176"/>
      <c r="W86" s="176"/>
      <c r="X86" s="176"/>
      <c r="Y86" s="176"/>
      <c r="Z86" s="176"/>
      <c r="AA86" s="176"/>
      <c r="AB86" s="176"/>
      <c r="AC86" s="176"/>
      <c r="AD86" s="233"/>
      <c r="AE86" s="176"/>
      <c r="AF86" s="176"/>
      <c r="AG86" s="176">
        <v>0</v>
      </c>
      <c r="AH86" s="176"/>
      <c r="AI86" s="176"/>
      <c r="AJ86" s="176">
        <v>0</v>
      </c>
      <c r="AK86" s="176"/>
      <c r="AL86" s="176">
        <v>0</v>
      </c>
      <c r="AM86" s="176"/>
      <c r="AN86" s="176"/>
      <c r="AO86" s="176"/>
      <c r="AP86" s="176"/>
      <c r="AQ86" s="176"/>
      <c r="AR86" s="176"/>
      <c r="AS86" s="176"/>
      <c r="AT86" s="176">
        <v>0</v>
      </c>
      <c r="AU86" s="176"/>
      <c r="AV86" s="176"/>
      <c r="AW86" s="350"/>
      <c r="AX86" s="176"/>
      <c r="AY86" s="176"/>
      <c r="AZ86" s="176"/>
      <c r="BA86" s="176"/>
      <c r="BB86" s="176">
        <v>0</v>
      </c>
      <c r="BC86" s="176"/>
      <c r="BD86" s="176">
        <v>0</v>
      </c>
      <c r="BE86" s="176"/>
      <c r="BF86" s="176">
        <v>0</v>
      </c>
      <c r="BG86" s="176"/>
      <c r="BH86" s="176">
        <v>8000</v>
      </c>
      <c r="BI86" s="176">
        <v>1000</v>
      </c>
      <c r="BJ86" s="176">
        <v>0</v>
      </c>
      <c r="BK86" s="176"/>
      <c r="BL86" s="176">
        <v>0</v>
      </c>
      <c r="BM86" s="176"/>
      <c r="BN86" s="176">
        <v>0</v>
      </c>
      <c r="BO86" s="233"/>
      <c r="BP86" s="176"/>
      <c r="BQ86" s="176"/>
      <c r="BR86" s="176">
        <v>2000</v>
      </c>
      <c r="BS86" s="176">
        <v>500</v>
      </c>
      <c r="BT86" s="176"/>
      <c r="BU86" s="176"/>
      <c r="BV86" s="176">
        <v>0</v>
      </c>
      <c r="BW86" s="176"/>
      <c r="BX86" s="176">
        <v>0</v>
      </c>
      <c r="BY86" s="176"/>
      <c r="BZ86" s="176"/>
      <c r="CA86" s="176"/>
      <c r="CB86" s="176">
        <v>0</v>
      </c>
      <c r="CC86" s="176">
        <v>0</v>
      </c>
      <c r="CD86" s="176">
        <v>20000</v>
      </c>
      <c r="CE86" s="176">
        <v>2000</v>
      </c>
      <c r="CF86" s="176"/>
      <c r="CG86" s="176"/>
      <c r="CH86" s="176">
        <v>0</v>
      </c>
      <c r="CI86" s="176">
        <v>0</v>
      </c>
      <c r="CJ86" s="176">
        <v>0</v>
      </c>
      <c r="CK86" s="176"/>
      <c r="CL86" s="176"/>
      <c r="CM86" s="176"/>
      <c r="CN86" s="176">
        <v>0</v>
      </c>
      <c r="CO86" s="176"/>
      <c r="CP86" s="176">
        <v>0</v>
      </c>
      <c r="CQ86" s="176"/>
      <c r="CR86" s="176">
        <v>0</v>
      </c>
      <c r="CS86" s="176"/>
      <c r="CT86" s="176">
        <v>0</v>
      </c>
      <c r="CU86" s="176"/>
      <c r="CV86" s="176"/>
      <c r="CW86" s="350"/>
      <c r="CX86" s="176">
        <v>0</v>
      </c>
      <c r="CY86" s="176"/>
      <c r="CZ86" s="176">
        <v>0</v>
      </c>
      <c r="DA86" s="350"/>
      <c r="DB86" s="176"/>
      <c r="DC86" s="176"/>
      <c r="DD86" s="176">
        <v>0</v>
      </c>
      <c r="DE86" s="176"/>
      <c r="DF86" s="176"/>
      <c r="DG86" s="176"/>
      <c r="DH86" s="176"/>
      <c r="DI86" s="327"/>
      <c r="DJ86" s="176"/>
      <c r="DK86" s="176"/>
      <c r="DL86" s="176"/>
      <c r="DM86" s="176"/>
      <c r="DN86" s="176"/>
      <c r="DO86" s="176">
        <v>0</v>
      </c>
      <c r="DP86" s="176"/>
      <c r="DQ86" s="176"/>
      <c r="DR86" s="176"/>
      <c r="DS86" s="176"/>
      <c r="DT86" s="176"/>
      <c r="DU86" s="176"/>
      <c r="DV86" s="176"/>
      <c r="DW86" s="176"/>
      <c r="DX86" s="176"/>
      <c r="DY86" s="176"/>
      <c r="DZ86" s="176"/>
      <c r="EA86" s="176"/>
      <c r="EB86" s="176">
        <v>0</v>
      </c>
      <c r="EC86" s="176"/>
      <c r="ED86" s="176"/>
      <c r="EE86" s="176"/>
      <c r="EF86" s="176"/>
      <c r="EG86" s="176"/>
      <c r="EH86" s="176">
        <v>0</v>
      </c>
      <c r="EI86" s="176"/>
      <c r="EJ86" s="176"/>
      <c r="EK86" s="176"/>
      <c r="EL86" s="176"/>
      <c r="EM86" s="176">
        <v>0</v>
      </c>
      <c r="EN86" s="176"/>
      <c r="EO86" s="176"/>
      <c r="EP86" s="176">
        <v>0</v>
      </c>
      <c r="EQ86" s="176"/>
      <c r="ER86" s="176"/>
      <c r="ES86" s="176"/>
      <c r="ET86" s="176"/>
      <c r="EU86" s="176"/>
      <c r="EV86" s="176"/>
      <c r="EW86" s="176"/>
      <c r="EX86" s="176"/>
      <c r="EY86" s="176"/>
      <c r="EZ86" s="350"/>
      <c r="FA86" s="206">
        <f t="shared" si="5"/>
        <v>3500</v>
      </c>
      <c r="FB86" s="206">
        <f t="shared" si="6"/>
        <v>26500</v>
      </c>
    </row>
    <row r="87" spans="1:158" s="152" customFormat="1" ht="36">
      <c r="A87" s="136">
        <v>70</v>
      </c>
      <c r="B87" s="136" t="s">
        <v>7646</v>
      </c>
      <c r="C87" s="136" t="s">
        <v>7647</v>
      </c>
      <c r="D87" s="141">
        <v>191</v>
      </c>
      <c r="E87" s="136">
        <v>299</v>
      </c>
      <c r="F87" s="151" t="s">
        <v>7648</v>
      </c>
      <c r="G87" s="136" t="s">
        <v>7649</v>
      </c>
      <c r="H87" s="136" t="s">
        <v>535</v>
      </c>
      <c r="I87" s="136" t="s">
        <v>7650</v>
      </c>
      <c r="J87" s="136">
        <v>36</v>
      </c>
      <c r="K87" s="136" t="s">
        <v>7651</v>
      </c>
      <c r="L87" s="136" t="s">
        <v>7466</v>
      </c>
      <c r="M87" s="136" t="s">
        <v>10</v>
      </c>
      <c r="N87" s="138">
        <v>80000</v>
      </c>
      <c r="O87" s="136" t="s">
        <v>3065</v>
      </c>
      <c r="P87" s="136">
        <v>96</v>
      </c>
      <c r="Q87" s="176">
        <v>0</v>
      </c>
      <c r="R87" s="176"/>
      <c r="S87" s="176"/>
      <c r="T87" s="176"/>
      <c r="U87" s="176"/>
      <c r="V87" s="176"/>
      <c r="W87" s="176"/>
      <c r="X87" s="176"/>
      <c r="Y87" s="176"/>
      <c r="Z87" s="176"/>
      <c r="AA87" s="176"/>
      <c r="AB87" s="176"/>
      <c r="AC87" s="176"/>
      <c r="AD87" s="233"/>
      <c r="AE87" s="176">
        <v>20000</v>
      </c>
      <c r="AF87" s="176">
        <v>24000</v>
      </c>
      <c r="AG87" s="176">
        <v>0</v>
      </c>
      <c r="AH87" s="176"/>
      <c r="AI87" s="176"/>
      <c r="AJ87" s="176">
        <v>50000</v>
      </c>
      <c r="AK87" s="176">
        <v>14000</v>
      </c>
      <c r="AL87" s="176">
        <v>0</v>
      </c>
      <c r="AM87" s="176"/>
      <c r="AN87" s="176"/>
      <c r="AO87" s="176"/>
      <c r="AP87" s="176"/>
      <c r="AQ87" s="176"/>
      <c r="AR87" s="176"/>
      <c r="AS87" s="176"/>
      <c r="AT87" s="176">
        <v>0</v>
      </c>
      <c r="AU87" s="176"/>
      <c r="AV87" s="176"/>
      <c r="AW87" s="350"/>
      <c r="AX87" s="176"/>
      <c r="AY87" s="176"/>
      <c r="AZ87" s="176"/>
      <c r="BA87" s="176"/>
      <c r="BB87" s="176">
        <v>0</v>
      </c>
      <c r="BC87" s="176"/>
      <c r="BD87" s="176">
        <v>0</v>
      </c>
      <c r="BE87" s="176"/>
      <c r="BF87" s="176">
        <v>0</v>
      </c>
      <c r="BG87" s="176"/>
      <c r="BH87" s="176">
        <v>0</v>
      </c>
      <c r="BI87" s="176"/>
      <c r="BJ87" s="176">
        <v>0</v>
      </c>
      <c r="BK87" s="176"/>
      <c r="BL87" s="176">
        <v>0</v>
      </c>
      <c r="BM87" s="176"/>
      <c r="BN87" s="176">
        <v>0</v>
      </c>
      <c r="BO87" s="233"/>
      <c r="BP87" s="176"/>
      <c r="BQ87" s="176"/>
      <c r="BR87" s="176"/>
      <c r="BS87" s="176"/>
      <c r="BT87" s="176"/>
      <c r="BU87" s="176"/>
      <c r="BV87" s="176">
        <v>0</v>
      </c>
      <c r="BW87" s="176"/>
      <c r="BX87" s="176">
        <v>0</v>
      </c>
      <c r="BY87" s="176"/>
      <c r="BZ87" s="176"/>
      <c r="CA87" s="176"/>
      <c r="CB87" s="176">
        <v>0</v>
      </c>
      <c r="CC87" s="176">
        <v>0</v>
      </c>
      <c r="CD87" s="176">
        <v>0</v>
      </c>
      <c r="CE87" s="176"/>
      <c r="CF87" s="176"/>
      <c r="CG87" s="176"/>
      <c r="CH87" s="176">
        <v>0</v>
      </c>
      <c r="CI87" s="176">
        <v>0</v>
      </c>
      <c r="CJ87" s="176">
        <v>0</v>
      </c>
      <c r="CK87" s="176"/>
      <c r="CL87" s="176"/>
      <c r="CM87" s="176"/>
      <c r="CN87" s="176">
        <v>0</v>
      </c>
      <c r="CO87" s="176"/>
      <c r="CP87" s="176">
        <v>0</v>
      </c>
      <c r="CQ87" s="176"/>
      <c r="CR87" s="176">
        <v>0</v>
      </c>
      <c r="CS87" s="176"/>
      <c r="CT87" s="176">
        <v>0</v>
      </c>
      <c r="CU87" s="176"/>
      <c r="CV87" s="176"/>
      <c r="CW87" s="350"/>
      <c r="CX87" s="176">
        <v>0</v>
      </c>
      <c r="CY87" s="176"/>
      <c r="CZ87" s="176">
        <v>0</v>
      </c>
      <c r="DA87" s="350"/>
      <c r="DB87" s="176"/>
      <c r="DC87" s="176"/>
      <c r="DD87" s="176">
        <v>0</v>
      </c>
      <c r="DE87" s="176"/>
      <c r="DF87" s="176"/>
      <c r="DG87" s="176"/>
      <c r="DH87" s="176"/>
      <c r="DI87" s="327"/>
      <c r="DJ87" s="176"/>
      <c r="DK87" s="176"/>
      <c r="DL87" s="176"/>
      <c r="DM87" s="176"/>
      <c r="DN87" s="176"/>
      <c r="DO87" s="176">
        <v>0</v>
      </c>
      <c r="DP87" s="176"/>
      <c r="DQ87" s="176"/>
      <c r="DR87" s="176"/>
      <c r="DS87" s="176"/>
      <c r="DT87" s="176"/>
      <c r="DU87" s="176"/>
      <c r="DV87" s="176"/>
      <c r="DW87" s="176"/>
      <c r="DX87" s="176"/>
      <c r="DY87" s="176"/>
      <c r="DZ87" s="176"/>
      <c r="EA87" s="176"/>
      <c r="EB87" s="176">
        <v>0</v>
      </c>
      <c r="EC87" s="176"/>
      <c r="ED87" s="176"/>
      <c r="EE87" s="176"/>
      <c r="EF87" s="176"/>
      <c r="EG87" s="176"/>
      <c r="EH87" s="176">
        <v>0</v>
      </c>
      <c r="EI87" s="176"/>
      <c r="EJ87" s="176"/>
      <c r="EK87" s="176"/>
      <c r="EL87" s="176"/>
      <c r="EM87" s="176">
        <v>0</v>
      </c>
      <c r="EN87" s="176"/>
      <c r="EO87" s="176"/>
      <c r="EP87" s="176">
        <v>0</v>
      </c>
      <c r="EQ87" s="176">
        <v>10000</v>
      </c>
      <c r="ER87" s="176">
        <v>10000</v>
      </c>
      <c r="ES87" s="176"/>
      <c r="ET87" s="176"/>
      <c r="EU87" s="176"/>
      <c r="EV87" s="176"/>
      <c r="EW87" s="176"/>
      <c r="EX87" s="176"/>
      <c r="EY87" s="176"/>
      <c r="EZ87" s="350"/>
      <c r="FA87" s="206">
        <f t="shared" si="5"/>
        <v>48000</v>
      </c>
      <c r="FB87" s="206">
        <f t="shared" si="6"/>
        <v>32000</v>
      </c>
    </row>
    <row r="88" spans="1:158" s="661" customFormat="1" ht="120">
      <c r="A88" s="658">
        <v>71</v>
      </c>
      <c r="B88" s="658" t="s">
        <v>7652</v>
      </c>
      <c r="C88" s="136" t="s">
        <v>7653</v>
      </c>
      <c r="D88" s="136">
        <v>193</v>
      </c>
      <c r="E88" s="136">
        <v>302</v>
      </c>
      <c r="F88" s="659" t="s">
        <v>7654</v>
      </c>
      <c r="G88" s="658" t="s">
        <v>7655</v>
      </c>
      <c r="H88" s="136" t="s">
        <v>7656</v>
      </c>
      <c r="I88" s="658" t="s">
        <v>7657</v>
      </c>
      <c r="J88" s="136">
        <v>36</v>
      </c>
      <c r="K88" s="658" t="s">
        <v>7658</v>
      </c>
      <c r="L88" s="658" t="s">
        <v>7659</v>
      </c>
      <c r="M88" s="658" t="s">
        <v>65</v>
      </c>
      <c r="N88" s="660">
        <v>45000</v>
      </c>
      <c r="O88" s="658" t="s">
        <v>3062</v>
      </c>
      <c r="P88" s="136">
        <v>116</v>
      </c>
      <c r="Q88" s="323">
        <v>0</v>
      </c>
      <c r="R88" s="323"/>
      <c r="S88" s="323"/>
      <c r="T88" s="323"/>
      <c r="U88" s="323"/>
      <c r="V88" s="323"/>
      <c r="W88" s="323"/>
      <c r="X88" s="323"/>
      <c r="Y88" s="323"/>
      <c r="Z88" s="323"/>
      <c r="AA88" s="323"/>
      <c r="AB88" s="323"/>
      <c r="AC88" s="323"/>
      <c r="AD88" s="323"/>
      <c r="AE88" s="323"/>
      <c r="AF88" s="323"/>
      <c r="AG88" s="323">
        <v>0</v>
      </c>
      <c r="AH88" s="323"/>
      <c r="AI88" s="323"/>
      <c r="AJ88" s="323">
        <v>0</v>
      </c>
      <c r="AK88" s="323"/>
      <c r="AL88" s="323">
        <v>0</v>
      </c>
      <c r="AM88" s="323"/>
      <c r="AN88" s="323">
        <v>10000</v>
      </c>
      <c r="AO88" s="323">
        <v>0</v>
      </c>
      <c r="AP88" s="323"/>
      <c r="AQ88" s="323"/>
      <c r="AR88" s="323"/>
      <c r="AS88" s="323"/>
      <c r="AT88" s="323">
        <v>0</v>
      </c>
      <c r="AU88" s="323"/>
      <c r="AV88" s="323"/>
      <c r="AW88" s="323"/>
      <c r="AX88" s="323"/>
      <c r="AY88" s="323"/>
      <c r="AZ88" s="323"/>
      <c r="BA88" s="323"/>
      <c r="BB88" s="323">
        <v>0</v>
      </c>
      <c r="BC88" s="323"/>
      <c r="BD88" s="323">
        <v>0</v>
      </c>
      <c r="BE88" s="323"/>
      <c r="BF88" s="323">
        <v>0</v>
      </c>
      <c r="BG88" s="323"/>
      <c r="BH88" s="323">
        <v>6000</v>
      </c>
      <c r="BI88" s="323">
        <v>0</v>
      </c>
      <c r="BJ88" s="323">
        <v>0</v>
      </c>
      <c r="BK88" s="323"/>
      <c r="BL88" s="323">
        <v>0</v>
      </c>
      <c r="BM88" s="323"/>
      <c r="BN88" s="323">
        <v>0</v>
      </c>
      <c r="BO88" s="323"/>
      <c r="BP88" s="323">
        <v>6000</v>
      </c>
      <c r="BQ88" s="323"/>
      <c r="BR88" s="323"/>
      <c r="BS88" s="323"/>
      <c r="BT88" s="323"/>
      <c r="BU88" s="323"/>
      <c r="BV88" s="323">
        <v>0</v>
      </c>
      <c r="BW88" s="323"/>
      <c r="BX88" s="323">
        <v>0</v>
      </c>
      <c r="BY88" s="323"/>
      <c r="BZ88" s="323">
        <v>10000</v>
      </c>
      <c r="CA88" s="323"/>
      <c r="CB88" s="323">
        <v>0</v>
      </c>
      <c r="CC88" s="323">
        <v>0</v>
      </c>
      <c r="CD88" s="323">
        <v>0</v>
      </c>
      <c r="CE88" s="323"/>
      <c r="CF88" s="323"/>
      <c r="CG88" s="323"/>
      <c r="CH88" s="323">
        <v>0</v>
      </c>
      <c r="CI88" s="323">
        <v>0</v>
      </c>
      <c r="CJ88" s="323">
        <v>0</v>
      </c>
      <c r="CK88" s="323"/>
      <c r="CL88" s="323"/>
      <c r="CM88" s="323"/>
      <c r="CN88" s="323">
        <v>0</v>
      </c>
      <c r="CO88" s="323"/>
      <c r="CP88" s="323">
        <v>0</v>
      </c>
      <c r="CQ88" s="323"/>
      <c r="CR88" s="323">
        <v>0</v>
      </c>
      <c r="CS88" s="323"/>
      <c r="CT88" s="323">
        <v>0</v>
      </c>
      <c r="CU88" s="323"/>
      <c r="CV88" s="323"/>
      <c r="CW88" s="323"/>
      <c r="CX88" s="323">
        <v>0</v>
      </c>
      <c r="CY88" s="323"/>
      <c r="CZ88" s="323">
        <v>0</v>
      </c>
      <c r="DA88" s="323"/>
      <c r="DB88" s="323"/>
      <c r="DC88" s="323"/>
      <c r="DD88" s="323">
        <v>0</v>
      </c>
      <c r="DE88" s="323"/>
      <c r="DF88" s="323"/>
      <c r="DG88" s="323"/>
      <c r="DH88" s="323"/>
      <c r="DI88" s="566"/>
      <c r="DJ88" s="323"/>
      <c r="DK88" s="323"/>
      <c r="DL88" s="323"/>
      <c r="DM88" s="323"/>
      <c r="DN88" s="323"/>
      <c r="DO88" s="323">
        <v>0</v>
      </c>
      <c r="DP88" s="323"/>
      <c r="DQ88" s="323"/>
      <c r="DR88" s="323"/>
      <c r="DS88" s="323"/>
      <c r="DT88" s="323">
        <v>10000</v>
      </c>
      <c r="DU88" s="323"/>
      <c r="DV88" s="323"/>
      <c r="DW88" s="323"/>
      <c r="DX88" s="323"/>
      <c r="DY88" s="323"/>
      <c r="DZ88" s="323"/>
      <c r="EA88" s="323"/>
      <c r="EB88" s="323">
        <v>0</v>
      </c>
      <c r="EC88" s="323"/>
      <c r="ED88" s="323"/>
      <c r="EE88" s="323"/>
      <c r="EF88" s="323"/>
      <c r="EG88" s="323"/>
      <c r="EH88" s="323">
        <v>3000</v>
      </c>
      <c r="EI88" s="323"/>
      <c r="EJ88" s="323"/>
      <c r="EK88" s="323"/>
      <c r="EL88" s="323"/>
      <c r="EM88" s="323">
        <v>0</v>
      </c>
      <c r="EN88" s="323"/>
      <c r="EO88" s="323"/>
      <c r="EP88" s="323">
        <v>0</v>
      </c>
      <c r="EQ88" s="323"/>
      <c r="ER88" s="323"/>
      <c r="ES88" s="323"/>
      <c r="ET88" s="323"/>
      <c r="EU88" s="323"/>
      <c r="EV88" s="323"/>
      <c r="EW88" s="323"/>
      <c r="EX88" s="323"/>
      <c r="EY88" s="323"/>
      <c r="EZ88" s="323"/>
      <c r="FA88" s="454">
        <f t="shared" si="5"/>
        <v>0</v>
      </c>
      <c r="FB88" s="454">
        <f t="shared" si="6"/>
        <v>45000</v>
      </c>
    </row>
    <row r="89" spans="1:158" s="152" customFormat="1" ht="24">
      <c r="A89" s="136" t="s">
        <v>8243</v>
      </c>
      <c r="B89" s="136"/>
      <c r="C89" s="136"/>
      <c r="D89" s="137" t="s">
        <v>7660</v>
      </c>
      <c r="E89" s="136"/>
      <c r="F89" s="148" t="s">
        <v>7661</v>
      </c>
      <c r="G89" s="136"/>
      <c r="H89" s="136"/>
      <c r="I89" s="136"/>
      <c r="J89" s="136"/>
      <c r="K89" s="136"/>
      <c r="L89" s="136"/>
      <c r="M89" s="136"/>
      <c r="N89" s="138"/>
      <c r="O89" s="136"/>
      <c r="P89" s="136"/>
      <c r="Q89" s="176"/>
      <c r="R89" s="176"/>
      <c r="S89" s="176"/>
      <c r="T89" s="176"/>
      <c r="U89" s="176"/>
      <c r="V89" s="176"/>
      <c r="W89" s="176"/>
      <c r="X89" s="176"/>
      <c r="Y89" s="176"/>
      <c r="Z89" s="176"/>
      <c r="AA89" s="176"/>
      <c r="AB89" s="176"/>
      <c r="AC89" s="176"/>
      <c r="AD89" s="233"/>
      <c r="AE89" s="176"/>
      <c r="AF89" s="176"/>
      <c r="AG89" s="176"/>
      <c r="AH89" s="176"/>
      <c r="AI89" s="176"/>
      <c r="AJ89" s="176"/>
      <c r="AK89" s="176"/>
      <c r="AL89" s="176"/>
      <c r="AM89" s="176"/>
      <c r="AN89" s="176"/>
      <c r="AO89" s="176"/>
      <c r="AP89" s="176"/>
      <c r="AQ89" s="176"/>
      <c r="AR89" s="176"/>
      <c r="AS89" s="176"/>
      <c r="AT89" s="176"/>
      <c r="AU89" s="176"/>
      <c r="AV89" s="176"/>
      <c r="AW89" s="350"/>
      <c r="AX89" s="176"/>
      <c r="AY89" s="176"/>
      <c r="AZ89" s="176"/>
      <c r="BA89" s="176"/>
      <c r="BB89" s="176"/>
      <c r="BC89" s="176"/>
      <c r="BD89" s="176"/>
      <c r="BE89" s="176"/>
      <c r="BF89" s="176"/>
      <c r="BG89" s="176"/>
      <c r="BH89" s="176"/>
      <c r="BI89" s="176"/>
      <c r="BJ89" s="176"/>
      <c r="BK89" s="176"/>
      <c r="BL89" s="176"/>
      <c r="BM89" s="176"/>
      <c r="BN89" s="176"/>
      <c r="BO89" s="233"/>
      <c r="BP89" s="176"/>
      <c r="BQ89" s="176"/>
      <c r="BR89" s="176"/>
      <c r="BS89" s="176"/>
      <c r="BT89" s="176"/>
      <c r="BU89" s="176"/>
      <c r="BV89" s="176"/>
      <c r="BW89" s="176"/>
      <c r="BX89" s="176"/>
      <c r="BY89" s="176"/>
      <c r="BZ89" s="176"/>
      <c r="CA89" s="176"/>
      <c r="CB89" s="176"/>
      <c r="CC89" s="176"/>
      <c r="CD89" s="176"/>
      <c r="CE89" s="176"/>
      <c r="CF89" s="176"/>
      <c r="CG89" s="176"/>
      <c r="CH89" s="176"/>
      <c r="CI89" s="176"/>
      <c r="CJ89" s="176"/>
      <c r="CK89" s="176"/>
      <c r="CL89" s="176"/>
      <c r="CM89" s="176"/>
      <c r="CN89" s="176"/>
      <c r="CO89" s="176"/>
      <c r="CP89" s="176"/>
      <c r="CQ89" s="176"/>
      <c r="CR89" s="176"/>
      <c r="CS89" s="176"/>
      <c r="CT89" s="176"/>
      <c r="CU89" s="176"/>
      <c r="CV89" s="176"/>
      <c r="CW89" s="350"/>
      <c r="CX89" s="176"/>
      <c r="CY89" s="176"/>
      <c r="CZ89" s="176"/>
      <c r="DA89" s="350"/>
      <c r="DB89" s="176"/>
      <c r="DC89" s="176"/>
      <c r="DD89" s="176"/>
      <c r="DE89" s="176"/>
      <c r="DF89" s="176"/>
      <c r="DG89" s="176"/>
      <c r="DH89" s="176"/>
      <c r="DI89" s="327"/>
      <c r="DJ89" s="176"/>
      <c r="DK89" s="176"/>
      <c r="DL89" s="176"/>
      <c r="DM89" s="176"/>
      <c r="DN89" s="176"/>
      <c r="DO89" s="176"/>
      <c r="DP89" s="176"/>
      <c r="DQ89" s="176"/>
      <c r="DR89" s="176"/>
      <c r="DS89" s="176"/>
      <c r="DT89" s="176"/>
      <c r="DU89" s="176"/>
      <c r="DV89" s="176"/>
      <c r="DW89" s="176"/>
      <c r="DX89" s="176"/>
      <c r="DY89" s="176"/>
      <c r="DZ89" s="176"/>
      <c r="EA89" s="176"/>
      <c r="EB89" s="176"/>
      <c r="EC89" s="176"/>
      <c r="ED89" s="176"/>
      <c r="EE89" s="176"/>
      <c r="EF89" s="176"/>
      <c r="EG89" s="176"/>
      <c r="EH89" s="176"/>
      <c r="EI89" s="176"/>
      <c r="EJ89" s="176"/>
      <c r="EK89" s="176"/>
      <c r="EL89" s="176"/>
      <c r="EM89" s="176"/>
      <c r="EN89" s="176"/>
      <c r="EO89" s="176"/>
      <c r="EP89" s="176"/>
      <c r="EQ89" s="176"/>
      <c r="ER89" s="176"/>
      <c r="ES89" s="176"/>
      <c r="ET89" s="176"/>
      <c r="EU89" s="176"/>
      <c r="EV89" s="176"/>
      <c r="EW89" s="176"/>
      <c r="EX89" s="176"/>
      <c r="EY89" s="176"/>
      <c r="EZ89" s="350"/>
      <c r="FA89" s="206"/>
      <c r="FB89" s="206"/>
    </row>
    <row r="90" spans="1:158" s="152" customFormat="1" ht="60">
      <c r="A90" s="136">
        <v>72</v>
      </c>
      <c r="B90" s="136" t="s">
        <v>7498</v>
      </c>
      <c r="C90" s="136" t="s">
        <v>7662</v>
      </c>
      <c r="D90" s="141">
        <v>211</v>
      </c>
      <c r="E90" s="136">
        <v>338</v>
      </c>
      <c r="F90" s="151" t="s">
        <v>7663</v>
      </c>
      <c r="G90" s="136" t="s">
        <v>7664</v>
      </c>
      <c r="H90" s="136" t="s">
        <v>7665</v>
      </c>
      <c r="I90" s="136" t="s">
        <v>7666</v>
      </c>
      <c r="J90" s="136">
        <v>24</v>
      </c>
      <c r="K90" s="136" t="s">
        <v>7667</v>
      </c>
      <c r="L90" s="136" t="s">
        <v>7329</v>
      </c>
      <c r="M90" s="136" t="s">
        <v>10</v>
      </c>
      <c r="N90" s="138">
        <v>374000</v>
      </c>
      <c r="O90" s="136" t="s">
        <v>7330</v>
      </c>
      <c r="P90" s="136">
        <v>93</v>
      </c>
      <c r="Q90" s="176">
        <v>0</v>
      </c>
      <c r="R90" s="176"/>
      <c r="S90" s="176"/>
      <c r="T90" s="176"/>
      <c r="U90" s="176">
        <v>100000</v>
      </c>
      <c r="V90" s="176">
        <v>64800</v>
      </c>
      <c r="W90" s="176"/>
      <c r="X90" s="176"/>
      <c r="Y90" s="176">
        <v>20000</v>
      </c>
      <c r="Z90" s="176"/>
      <c r="AA90" s="176"/>
      <c r="AB90" s="176"/>
      <c r="AC90" s="176"/>
      <c r="AD90" s="233"/>
      <c r="AE90" s="176"/>
      <c r="AF90" s="176"/>
      <c r="AG90" s="176">
        <v>0</v>
      </c>
      <c r="AH90" s="176"/>
      <c r="AI90" s="176"/>
      <c r="AJ90" s="176">
        <v>0</v>
      </c>
      <c r="AK90" s="176"/>
      <c r="AL90" s="176">
        <v>0</v>
      </c>
      <c r="AM90" s="176"/>
      <c r="AN90" s="176"/>
      <c r="AO90" s="176"/>
      <c r="AP90" s="176"/>
      <c r="AQ90" s="176"/>
      <c r="AR90" s="176"/>
      <c r="AS90" s="176"/>
      <c r="AT90" s="176">
        <v>0</v>
      </c>
      <c r="AU90" s="176"/>
      <c r="AV90" s="176"/>
      <c r="AW90" s="350"/>
      <c r="AX90" s="176"/>
      <c r="AY90" s="176"/>
      <c r="AZ90" s="176"/>
      <c r="BA90" s="176"/>
      <c r="BB90" s="176">
        <v>0</v>
      </c>
      <c r="BC90" s="176"/>
      <c r="BD90" s="176">
        <v>0</v>
      </c>
      <c r="BE90" s="176"/>
      <c r="BF90" s="176">
        <v>0</v>
      </c>
      <c r="BG90" s="176"/>
      <c r="BH90" s="176">
        <v>0</v>
      </c>
      <c r="BI90" s="176"/>
      <c r="BJ90" s="176">
        <v>0</v>
      </c>
      <c r="BK90" s="176"/>
      <c r="BL90" s="176">
        <v>60000</v>
      </c>
      <c r="BM90" s="176"/>
      <c r="BN90" s="176">
        <v>6000</v>
      </c>
      <c r="BO90" s="233"/>
      <c r="BP90" s="176"/>
      <c r="BQ90" s="176"/>
      <c r="BR90" s="176">
        <v>5000</v>
      </c>
      <c r="BS90" s="176">
        <v>2700</v>
      </c>
      <c r="BT90" s="176"/>
      <c r="BU90" s="176"/>
      <c r="BV90" s="176">
        <v>0</v>
      </c>
      <c r="BW90" s="176"/>
      <c r="BX90" s="176">
        <v>0</v>
      </c>
      <c r="BY90" s="176"/>
      <c r="BZ90" s="176">
        <v>100000</v>
      </c>
      <c r="CA90" s="176">
        <v>51300</v>
      </c>
      <c r="CB90" s="176">
        <v>0</v>
      </c>
      <c r="CC90" s="176">
        <v>0</v>
      </c>
      <c r="CD90" s="176">
        <v>0</v>
      </c>
      <c r="CE90" s="176"/>
      <c r="CF90" s="176"/>
      <c r="CG90" s="176"/>
      <c r="CH90" s="176">
        <v>12000</v>
      </c>
      <c r="CI90" s="176">
        <v>0</v>
      </c>
      <c r="CJ90" s="176">
        <v>12000</v>
      </c>
      <c r="CK90" s="176"/>
      <c r="CL90" s="176"/>
      <c r="CM90" s="176"/>
      <c r="CN90" s="176">
        <v>0</v>
      </c>
      <c r="CO90" s="176"/>
      <c r="CP90" s="176">
        <v>0</v>
      </c>
      <c r="CQ90" s="176"/>
      <c r="CR90" s="176">
        <v>0</v>
      </c>
      <c r="CS90" s="176"/>
      <c r="CT90" s="176">
        <v>0</v>
      </c>
      <c r="CU90" s="176"/>
      <c r="CV90" s="176"/>
      <c r="CW90" s="350"/>
      <c r="CX90" s="176">
        <v>0</v>
      </c>
      <c r="CY90" s="176"/>
      <c r="CZ90" s="176">
        <v>20000</v>
      </c>
      <c r="DA90" s="350">
        <v>0</v>
      </c>
      <c r="DB90" s="176"/>
      <c r="DC90" s="176"/>
      <c r="DD90" s="176">
        <v>0</v>
      </c>
      <c r="DE90" s="176"/>
      <c r="DF90" s="176"/>
      <c r="DG90" s="176"/>
      <c r="DH90" s="176"/>
      <c r="DI90" s="327"/>
      <c r="DJ90" s="176"/>
      <c r="DK90" s="176"/>
      <c r="DL90" s="176"/>
      <c r="DM90" s="176"/>
      <c r="DN90" s="176"/>
      <c r="DO90" s="176">
        <v>0</v>
      </c>
      <c r="DP90" s="176"/>
      <c r="DQ90" s="176"/>
      <c r="DR90" s="176"/>
      <c r="DS90" s="176"/>
      <c r="DT90" s="176"/>
      <c r="DU90" s="176"/>
      <c r="DV90" s="176"/>
      <c r="DW90" s="176"/>
      <c r="DX90" s="176"/>
      <c r="DY90" s="176"/>
      <c r="DZ90" s="176">
        <v>30000</v>
      </c>
      <c r="EA90" s="176"/>
      <c r="EB90" s="176">
        <v>20000</v>
      </c>
      <c r="EC90" s="233">
        <v>10800</v>
      </c>
      <c r="ED90" s="176"/>
      <c r="EE90" s="176"/>
      <c r="EF90" s="176"/>
      <c r="EG90" s="176"/>
      <c r="EH90" s="176">
        <v>0</v>
      </c>
      <c r="EI90" s="176"/>
      <c r="EJ90" s="176"/>
      <c r="EK90" s="176">
        <v>1000</v>
      </c>
      <c r="EL90" s="176"/>
      <c r="EM90" s="176">
        <v>0</v>
      </c>
      <c r="EN90" s="176"/>
      <c r="EO90" s="176"/>
      <c r="EP90" s="176">
        <v>0</v>
      </c>
      <c r="EQ90" s="176"/>
      <c r="ER90" s="176"/>
      <c r="ES90" s="176"/>
      <c r="ET90" s="176"/>
      <c r="EU90" s="176"/>
      <c r="EV90" s="176"/>
      <c r="EW90" s="176"/>
      <c r="EX90" s="176"/>
      <c r="EY90" s="176"/>
      <c r="EZ90" s="350"/>
      <c r="FA90" s="206">
        <f t="shared" si="5"/>
        <v>129600</v>
      </c>
      <c r="FB90" s="206">
        <f>N90-FA90</f>
        <v>244400</v>
      </c>
    </row>
    <row r="91" spans="1:158" s="152" customFormat="1" ht="60">
      <c r="A91" s="136">
        <v>73</v>
      </c>
      <c r="B91" s="136" t="s">
        <v>3354</v>
      </c>
      <c r="C91" s="136" t="s">
        <v>7668</v>
      </c>
      <c r="D91" s="136">
        <v>212</v>
      </c>
      <c r="E91" s="136">
        <v>340</v>
      </c>
      <c r="F91" s="151" t="s">
        <v>7669</v>
      </c>
      <c r="G91" s="136" t="s">
        <v>7670</v>
      </c>
      <c r="H91" s="136" t="s">
        <v>7671</v>
      </c>
      <c r="I91" s="136" t="s">
        <v>7672</v>
      </c>
      <c r="J91" s="136">
        <v>24</v>
      </c>
      <c r="K91" s="136" t="s">
        <v>7673</v>
      </c>
      <c r="L91" s="136" t="s">
        <v>7162</v>
      </c>
      <c r="M91" s="136" t="s">
        <v>10</v>
      </c>
      <c r="N91" s="138">
        <v>979000</v>
      </c>
      <c r="O91" s="136" t="s">
        <v>3089</v>
      </c>
      <c r="P91" s="136">
        <v>102</v>
      </c>
      <c r="Q91" s="176">
        <v>0</v>
      </c>
      <c r="R91" s="176"/>
      <c r="S91" s="176"/>
      <c r="T91" s="176"/>
      <c r="U91" s="176"/>
      <c r="V91" s="176"/>
      <c r="W91" s="176">
        <v>80000</v>
      </c>
      <c r="X91" s="176">
        <v>30030</v>
      </c>
      <c r="Y91" s="176">
        <v>40000</v>
      </c>
      <c r="Z91" s="176">
        <v>30060</v>
      </c>
      <c r="AA91" s="176">
        <v>20000</v>
      </c>
      <c r="AB91" s="176">
        <v>17070</v>
      </c>
      <c r="AC91" s="176"/>
      <c r="AD91" s="233"/>
      <c r="AE91" s="176"/>
      <c r="AF91" s="176"/>
      <c r="AG91" s="176">
        <v>0</v>
      </c>
      <c r="AH91" s="176"/>
      <c r="AI91" s="176"/>
      <c r="AJ91" s="176">
        <v>0</v>
      </c>
      <c r="AK91" s="176"/>
      <c r="AL91" s="176">
        <v>0</v>
      </c>
      <c r="AM91" s="176"/>
      <c r="AN91" s="176"/>
      <c r="AO91" s="176"/>
      <c r="AP91" s="176">
        <v>50000</v>
      </c>
      <c r="AQ91" s="176">
        <v>24510</v>
      </c>
      <c r="AR91" s="176"/>
      <c r="AS91" s="176">
        <v>50000</v>
      </c>
      <c r="AT91" s="176">
        <v>50000</v>
      </c>
      <c r="AU91" s="176">
        <v>0</v>
      </c>
      <c r="AV91" s="176">
        <v>40000</v>
      </c>
      <c r="AW91" s="350">
        <v>15030</v>
      </c>
      <c r="AX91" s="176">
        <v>120000</v>
      </c>
      <c r="AY91" s="176">
        <v>65100</v>
      </c>
      <c r="AZ91" s="176"/>
      <c r="BA91" s="176"/>
      <c r="BB91" s="176">
        <v>20000</v>
      </c>
      <c r="BC91" s="176">
        <v>23910</v>
      </c>
      <c r="BD91" s="176">
        <v>0</v>
      </c>
      <c r="BE91" s="176"/>
      <c r="BF91" s="176">
        <v>0</v>
      </c>
      <c r="BG91" s="176"/>
      <c r="BH91" s="176">
        <v>0</v>
      </c>
      <c r="BI91" s="176"/>
      <c r="BJ91" s="176">
        <v>100000</v>
      </c>
      <c r="BK91" s="176">
        <v>0</v>
      </c>
      <c r="BL91" s="176">
        <v>60000</v>
      </c>
      <c r="BM91" s="176">
        <v>60000</v>
      </c>
      <c r="BN91" s="176">
        <v>30000</v>
      </c>
      <c r="BO91" s="649">
        <v>14340</v>
      </c>
      <c r="BP91" s="176"/>
      <c r="BQ91" s="176"/>
      <c r="BR91" s="176"/>
      <c r="BS91" s="176"/>
      <c r="BT91" s="176"/>
      <c r="BU91" s="176"/>
      <c r="BV91" s="176">
        <v>0</v>
      </c>
      <c r="BW91" s="176"/>
      <c r="BX91" s="176">
        <v>30000</v>
      </c>
      <c r="BY91" s="176">
        <v>21180</v>
      </c>
      <c r="BZ91" s="176">
        <v>60000</v>
      </c>
      <c r="CA91" s="176">
        <v>10020</v>
      </c>
      <c r="CB91" s="176">
        <v>0</v>
      </c>
      <c r="CC91" s="176">
        <v>0</v>
      </c>
      <c r="CD91" s="176">
        <v>50000</v>
      </c>
      <c r="CE91" s="176">
        <v>25050</v>
      </c>
      <c r="CF91" s="176">
        <v>60000</v>
      </c>
      <c r="CG91" s="176">
        <v>30060</v>
      </c>
      <c r="CH91" s="176">
        <v>0</v>
      </c>
      <c r="CI91" s="176">
        <v>60000</v>
      </c>
      <c r="CJ91" s="176">
        <v>60000</v>
      </c>
      <c r="CK91" s="176">
        <v>50040</v>
      </c>
      <c r="CL91" s="176"/>
      <c r="CM91" s="176"/>
      <c r="CN91" s="176">
        <v>20000</v>
      </c>
      <c r="CO91" s="233">
        <v>20000</v>
      </c>
      <c r="CP91" s="176">
        <v>27000</v>
      </c>
      <c r="CQ91" s="176">
        <v>5010</v>
      </c>
      <c r="CR91" s="176">
        <v>0</v>
      </c>
      <c r="CS91" s="176"/>
      <c r="CT91" s="176">
        <v>0</v>
      </c>
      <c r="CU91" s="176"/>
      <c r="CV91" s="176">
        <v>2000</v>
      </c>
      <c r="CW91" s="350">
        <v>600</v>
      </c>
      <c r="CX91" s="176">
        <v>0</v>
      </c>
      <c r="CY91" s="176"/>
      <c r="CZ91" s="176">
        <v>20000</v>
      </c>
      <c r="DA91" s="350">
        <v>18000</v>
      </c>
      <c r="DB91" s="176"/>
      <c r="DC91" s="176"/>
      <c r="DD91" s="176">
        <v>0</v>
      </c>
      <c r="DE91" s="176"/>
      <c r="DF91" s="176"/>
      <c r="DG91" s="176"/>
      <c r="DH91" s="176"/>
      <c r="DI91" s="327"/>
      <c r="DJ91" s="176">
        <v>20000</v>
      </c>
      <c r="DK91" s="323">
        <v>19920</v>
      </c>
      <c r="DL91" s="176"/>
      <c r="DM91" s="176"/>
      <c r="DN91" s="176"/>
      <c r="DO91" s="176">
        <v>0</v>
      </c>
      <c r="DP91" s="176">
        <v>20000</v>
      </c>
      <c r="DQ91" s="323">
        <v>18030</v>
      </c>
      <c r="DR91" s="176"/>
      <c r="DS91" s="176"/>
      <c r="DT91" s="176"/>
      <c r="DU91" s="176"/>
      <c r="DV91" s="176"/>
      <c r="DW91" s="176"/>
      <c r="DX91" s="176"/>
      <c r="DY91" s="176"/>
      <c r="DZ91" s="176"/>
      <c r="EA91" s="176"/>
      <c r="EB91" s="176">
        <v>0</v>
      </c>
      <c r="EC91" s="176"/>
      <c r="ED91" s="176"/>
      <c r="EE91" s="176"/>
      <c r="EF91" s="176"/>
      <c r="EG91" s="176"/>
      <c r="EH91" s="176">
        <v>0</v>
      </c>
      <c r="EI91" s="176"/>
      <c r="EJ91" s="176"/>
      <c r="EK91" s="176"/>
      <c r="EL91" s="176"/>
      <c r="EM91" s="176">
        <v>0</v>
      </c>
      <c r="EN91" s="176"/>
      <c r="EO91" s="176"/>
      <c r="EP91" s="176">
        <v>0</v>
      </c>
      <c r="EQ91" s="176"/>
      <c r="ER91" s="176"/>
      <c r="ES91" s="176"/>
      <c r="ET91" s="176"/>
      <c r="EU91" s="176"/>
      <c r="EV91" s="176"/>
      <c r="EW91" s="176"/>
      <c r="EX91" s="176"/>
      <c r="EY91" s="176"/>
      <c r="EZ91" s="350"/>
      <c r="FA91" s="206">
        <f t="shared" si="5"/>
        <v>497960</v>
      </c>
      <c r="FB91" s="206">
        <f>N91-FA91</f>
        <v>481040</v>
      </c>
    </row>
    <row r="92" spans="1:158" s="160" customFormat="1" ht="34.5" customHeight="1">
      <c r="A92" s="157"/>
      <c r="B92" s="157"/>
      <c r="C92" s="157"/>
      <c r="D92" s="157"/>
      <c r="E92" s="157"/>
      <c r="F92" s="158" t="s">
        <v>3053</v>
      </c>
      <c r="G92" s="157"/>
      <c r="H92" s="157"/>
      <c r="I92" s="157"/>
      <c r="J92" s="157"/>
      <c r="K92" s="157"/>
      <c r="L92" s="157"/>
      <c r="M92" s="157"/>
      <c r="N92" s="159"/>
      <c r="O92" s="157"/>
      <c r="P92" s="157"/>
      <c r="Q92" s="284"/>
      <c r="R92" s="284"/>
      <c r="S92" s="284"/>
      <c r="T92" s="284"/>
      <c r="U92" s="284"/>
      <c r="V92" s="284"/>
      <c r="W92" s="284"/>
      <c r="X92" s="284"/>
      <c r="Y92" s="284"/>
      <c r="Z92" s="284"/>
      <c r="AA92" s="284"/>
      <c r="AB92" s="284"/>
      <c r="AC92" s="284"/>
      <c r="AD92" s="650"/>
      <c r="AE92" s="284"/>
      <c r="AF92" s="284"/>
      <c r="AG92" s="284"/>
      <c r="AH92" s="206"/>
      <c r="AI92" s="284"/>
      <c r="AJ92" s="284"/>
      <c r="AK92" s="284"/>
      <c r="AL92" s="284"/>
      <c r="AM92" s="284"/>
      <c r="AN92" s="284"/>
      <c r="AO92" s="284"/>
      <c r="AP92" s="284"/>
      <c r="AQ92" s="284"/>
      <c r="AR92" s="284"/>
      <c r="AS92" s="284"/>
      <c r="AT92" s="284"/>
      <c r="AU92" s="284"/>
      <c r="AV92" s="284"/>
      <c r="AW92" s="651"/>
      <c r="AX92" s="284"/>
      <c r="AY92" s="284"/>
      <c r="AZ92" s="284"/>
      <c r="BA92" s="284"/>
      <c r="BB92" s="284"/>
      <c r="BC92" s="652"/>
      <c r="BD92" s="284"/>
      <c r="BE92" s="284"/>
      <c r="BF92" s="284"/>
      <c r="BG92" s="284"/>
      <c r="BH92" s="284"/>
      <c r="BI92" s="284"/>
      <c r="BJ92" s="284"/>
      <c r="BK92" s="284"/>
      <c r="BL92" s="284"/>
      <c r="BM92" s="284"/>
      <c r="BN92" s="284"/>
      <c r="BO92" s="650"/>
      <c r="BP92" s="284"/>
      <c r="BQ92" s="284"/>
      <c r="BR92" s="284"/>
      <c r="BS92" s="284"/>
      <c r="BT92" s="284"/>
      <c r="BU92" s="284"/>
      <c r="BV92" s="284"/>
      <c r="BW92" s="284"/>
      <c r="BX92" s="284"/>
      <c r="BY92" s="284"/>
      <c r="BZ92" s="284"/>
      <c r="CA92" s="284"/>
      <c r="CB92" s="284"/>
      <c r="CC92" s="652"/>
      <c r="CD92" s="284"/>
      <c r="CE92" s="176"/>
      <c r="CF92" s="284"/>
      <c r="CG92" s="284"/>
      <c r="CH92" s="284"/>
      <c r="CI92" s="284"/>
      <c r="CJ92" s="284"/>
      <c r="CK92" s="284"/>
      <c r="CL92" s="284"/>
      <c r="CM92" s="284"/>
      <c r="CN92" s="284"/>
      <c r="CO92" s="650"/>
      <c r="CP92" s="284"/>
      <c r="CQ92" s="284"/>
      <c r="CR92" s="284"/>
      <c r="CS92" s="284"/>
      <c r="CT92" s="284"/>
      <c r="CU92" s="284"/>
      <c r="CV92" s="284"/>
      <c r="CW92" s="651"/>
      <c r="CX92" s="284"/>
      <c r="CY92" s="284"/>
      <c r="CZ92" s="284"/>
      <c r="DA92" s="651"/>
      <c r="DB92" s="284"/>
      <c r="DC92" s="284"/>
      <c r="DD92" s="284"/>
      <c r="DE92" s="284"/>
      <c r="DF92" s="284"/>
      <c r="DG92" s="284"/>
      <c r="DH92" s="284"/>
      <c r="DI92" s="529"/>
      <c r="DJ92" s="284"/>
      <c r="DK92" s="529"/>
      <c r="DL92" s="284"/>
      <c r="DM92" s="284"/>
      <c r="DN92" s="284"/>
      <c r="DO92" s="284"/>
      <c r="DP92" s="284"/>
      <c r="DQ92" s="284"/>
      <c r="DR92" s="284"/>
      <c r="DS92" s="284"/>
      <c r="DT92" s="284"/>
      <c r="DU92" s="284"/>
      <c r="DV92" s="284"/>
      <c r="DW92" s="284"/>
      <c r="DX92" s="284"/>
      <c r="DY92" s="284"/>
      <c r="DZ92" s="284"/>
      <c r="EA92" s="284"/>
      <c r="EB92" s="284"/>
      <c r="EC92" s="284"/>
      <c r="ED92" s="284"/>
      <c r="EE92" s="284"/>
      <c r="EF92" s="284"/>
      <c r="EG92" s="284"/>
      <c r="EH92" s="284"/>
      <c r="EI92" s="284"/>
      <c r="EJ92" s="284"/>
      <c r="EK92" s="284"/>
      <c r="EL92" s="284"/>
      <c r="EM92" s="284"/>
      <c r="EN92" s="284"/>
      <c r="EO92" s="284"/>
      <c r="EP92" s="284"/>
      <c r="EQ92" s="284"/>
      <c r="ER92" s="652"/>
      <c r="ES92" s="284"/>
      <c r="ET92" s="284"/>
      <c r="EU92" s="284"/>
      <c r="EV92" s="284"/>
      <c r="EW92" s="284"/>
      <c r="EX92" s="284"/>
      <c r="EY92" s="284"/>
      <c r="EZ92" s="651"/>
      <c r="FA92" s="284"/>
      <c r="FB92" s="284"/>
    </row>
    <row r="93" spans="1:158" ht="34.5" customHeight="1"/>
    <row r="94" spans="1:158">
      <c r="CO94" s="164"/>
    </row>
    <row r="95" spans="1:158">
      <c r="CO95" s="164"/>
    </row>
    <row r="96" spans="1:158">
      <c r="CO96" s="164"/>
    </row>
    <row r="97" spans="93:93">
      <c r="CO97" s="655"/>
    </row>
    <row r="98" spans="93:93">
      <c r="CO98" s="655"/>
    </row>
    <row r="99" spans="93:93">
      <c r="CO99" s="655"/>
    </row>
    <row r="100" spans="93:93">
      <c r="CO100" s="655"/>
    </row>
    <row r="101" spans="93:93">
      <c r="CO101" s="655"/>
    </row>
    <row r="102" spans="93:93">
      <c r="CO102" s="655"/>
    </row>
    <row r="103" spans="93:93">
      <c r="CO103" s="655"/>
    </row>
    <row r="104" spans="93:93">
      <c r="CO104" s="164"/>
    </row>
    <row r="117" spans="55:55">
      <c r="BC117" s="164" t="s">
        <v>8240</v>
      </c>
    </row>
    <row r="281" spans="55:55">
      <c r="BC281" s="164">
        <v>59970</v>
      </c>
    </row>
  </sheetData>
  <autoFilter ref="A9:JZ92"/>
  <mergeCells count="30">
    <mergeCell ref="DF7:EY7"/>
    <mergeCell ref="AR8:AT8"/>
    <mergeCell ref="BT8:BV8"/>
    <mergeCell ref="CH8:CJ8"/>
    <mergeCell ref="L7:L9"/>
    <mergeCell ref="M7:M9"/>
    <mergeCell ref="N7:N9"/>
    <mergeCell ref="AO8:AO9"/>
    <mergeCell ref="J7:J9"/>
    <mergeCell ref="K7:K9"/>
    <mergeCell ref="Q7:DE7"/>
    <mergeCell ref="A1:G1"/>
    <mergeCell ref="K1:P1"/>
    <mergeCell ref="A2:G2"/>
    <mergeCell ref="K2:P2"/>
    <mergeCell ref="A3:P3"/>
    <mergeCell ref="A4:P4"/>
    <mergeCell ref="A5:P5"/>
    <mergeCell ref="O7:O9"/>
    <mergeCell ref="P7:P9"/>
    <mergeCell ref="A6:P6"/>
    <mergeCell ref="A7:A9"/>
    <mergeCell ref="G7:G9"/>
    <mergeCell ref="H7:H9"/>
    <mergeCell ref="I7:I9"/>
    <mergeCell ref="B7:B9"/>
    <mergeCell ref="C7:C9"/>
    <mergeCell ref="D7:D9"/>
    <mergeCell ref="E7:E9"/>
    <mergeCell ref="F7:F9"/>
  </mergeCells>
  <conditionalFormatting sqref="B5">
    <cfRule type="duplicateValues" dxfId="0" priority="1"/>
  </conditionalFormatting>
  <pageMargins left="0.23622047244094491" right="0.15748031496062992" top="0.31496062992125984" bottom="0.31496062992125984" header="0.31496062992125984" footer="0"/>
  <pageSetup paperSize="9" scale="80" orientation="landscape" r:id="rId1"/>
  <headerFooter>
    <oddFooter>&amp;C&amp;8Page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DH37"/>
  <sheetViews>
    <sheetView tabSelected="1" topLeftCell="B7" zoomScale="80" zoomScaleNormal="80" workbookViewId="0">
      <pane xSplit="12" ySplit="2" topLeftCell="BZ9" activePane="bottomRight" state="frozen"/>
      <selection activeCell="B7" sqref="B7"/>
      <selection pane="topRight" activeCell="P7" sqref="P7"/>
      <selection pane="bottomLeft" activeCell="B9" sqref="B9"/>
      <selection pane="bottomRight" activeCell="AA28" sqref="AA28"/>
    </sheetView>
  </sheetViews>
  <sheetFormatPr defaultColWidth="9.140625" defaultRowHeight="12"/>
  <cols>
    <col min="1" max="1" width="4.85546875" style="168" customWidth="1"/>
    <col min="2" max="2" width="8.140625" style="168" customWidth="1"/>
    <col min="3" max="3" width="6" style="168" hidden="1" customWidth="1"/>
    <col min="4" max="4" width="5.28515625" style="168" hidden="1" customWidth="1"/>
    <col min="5" max="5" width="18.42578125" style="170" customWidth="1"/>
    <col min="6" max="6" width="7.5703125" style="168" customWidth="1"/>
    <col min="7" max="7" width="9.5703125" style="168" customWidth="1"/>
    <col min="8" max="8" width="14" style="168" hidden="1" customWidth="1"/>
    <col min="9" max="9" width="33.140625" style="168" hidden="1" customWidth="1"/>
    <col min="10" max="10" width="7.42578125" style="168" customWidth="1"/>
    <col min="11" max="11" width="10.7109375" style="169" customWidth="1"/>
    <col min="12" max="12" width="15.85546875" style="168" customWidth="1"/>
    <col min="13" max="13" width="7" style="168" hidden="1" customWidth="1"/>
    <col min="14" max="14" width="6.7109375" style="164" customWidth="1"/>
    <col min="15" max="15" width="9.140625" style="164"/>
    <col min="16" max="19" width="6.7109375" style="164" customWidth="1"/>
    <col min="20" max="20" width="9.140625" style="164"/>
    <col min="21" max="21" width="6.7109375" style="164" customWidth="1"/>
    <col min="22" max="22" width="9.140625" style="164"/>
    <col min="23" max="24" width="6.7109375" style="164" customWidth="1"/>
    <col min="25" max="25" width="9.140625" style="164"/>
    <col min="26" max="31" width="6.7109375" style="164" customWidth="1"/>
    <col min="32" max="32" width="9.140625" style="164"/>
    <col min="33" max="33" width="6.7109375" style="164" customWidth="1"/>
    <col min="34" max="34" width="9.140625" style="164"/>
    <col min="35" max="35" width="6.7109375" style="164" customWidth="1"/>
    <col min="36" max="36" width="9.140625" style="654"/>
    <col min="37" max="37" width="6.7109375" style="164" customWidth="1"/>
    <col min="38" max="38" width="9.140625" style="164"/>
    <col min="39" max="39" width="6.7109375" style="164" customWidth="1"/>
    <col min="40" max="40" width="9.140625" style="164"/>
    <col min="41" max="41" width="6.7109375" style="164" customWidth="1"/>
    <col min="42" max="42" width="9.140625" style="164"/>
    <col min="43" max="43" width="6.7109375" style="164" customWidth="1"/>
    <col min="44" max="44" width="9.140625" style="164"/>
    <col min="45" max="45" width="6.7109375" style="164" customWidth="1"/>
    <col min="46" max="46" width="9.140625" style="164"/>
    <col min="47" max="47" width="6.7109375" style="164" customWidth="1"/>
    <col min="48" max="48" width="12.5703125" style="164" customWidth="1"/>
    <col min="49" max="49" width="6.7109375" style="164" customWidth="1"/>
    <col min="50" max="50" width="9.140625" style="164"/>
    <col min="51" max="51" width="6.7109375" style="164" customWidth="1"/>
    <col min="52" max="52" width="9.140625" style="5"/>
    <col min="53" max="53" width="6.7109375" style="164" customWidth="1"/>
    <col min="54" max="54" width="7.7109375" style="681" customWidth="1"/>
    <col min="55" max="55" width="6.7109375" style="164" customWidth="1"/>
    <col min="56" max="56" width="9.140625" style="164"/>
    <col min="57" max="59" width="6.7109375" style="164" customWidth="1"/>
    <col min="60" max="60" width="9.140625" style="164"/>
    <col min="61" max="61" width="6.7109375" style="164" customWidth="1"/>
    <col min="62" max="62" width="9.140625" style="164"/>
    <col min="63" max="63" width="6.7109375" style="164" customWidth="1"/>
    <col min="64" max="64" width="6.42578125" style="164" customWidth="1"/>
    <col min="65" max="65" width="6.7109375" style="164" customWidth="1"/>
    <col min="66" max="66" width="9.140625" style="164"/>
    <col min="67" max="67" width="6.7109375" style="164" customWidth="1"/>
    <col min="68" max="68" width="9.140625" style="164"/>
    <col min="69" max="69" width="6.7109375" style="164" customWidth="1"/>
    <col min="70" max="70" width="9.140625" style="164"/>
    <col min="71" max="71" width="6.7109375" style="164" customWidth="1"/>
    <col min="72" max="72" width="9.140625" style="164"/>
    <col min="73" max="73" width="6.7109375" style="164" customWidth="1"/>
    <col min="74" max="74" width="9.140625" style="653"/>
    <col min="75" max="75" width="6.7109375" style="164" customWidth="1"/>
    <col min="76" max="76" width="9.140625" style="164"/>
    <col min="77" max="78" width="6.7109375" style="164" customWidth="1"/>
    <col min="79" max="79" width="9.140625" style="164"/>
    <col min="80" max="80" width="6.7109375" style="164" customWidth="1"/>
    <col min="81" max="81" width="9.140625" style="654"/>
    <col min="82" max="82" width="6.7109375" style="164" customWidth="1"/>
    <col min="83" max="83" width="9.140625" style="164"/>
    <col min="84" max="84" width="6.7109375" style="164" customWidth="1"/>
    <col min="85" max="85" width="9.140625" style="654"/>
    <col min="86" max="110" width="6.7109375" style="164" customWidth="1"/>
    <col min="111" max="112" width="9.140625" style="529"/>
    <col min="113" max="16384" width="9.140625" style="161"/>
  </cols>
  <sheetData>
    <row r="1" spans="1:112" s="51" customFormat="1" ht="26.25" customHeight="1">
      <c r="A1" s="705" t="s">
        <v>3359</v>
      </c>
      <c r="B1" s="705"/>
      <c r="C1" s="705"/>
      <c r="D1" s="705"/>
      <c r="E1" s="705"/>
      <c r="F1" s="1"/>
      <c r="G1" s="705" t="s">
        <v>3360</v>
      </c>
      <c r="H1" s="705"/>
      <c r="I1" s="705"/>
      <c r="J1" s="705"/>
      <c r="K1" s="705"/>
      <c r="L1" s="705"/>
      <c r="M1" s="705"/>
      <c r="N1" s="430"/>
      <c r="O1" s="406"/>
      <c r="P1" s="430"/>
      <c r="Q1" s="430"/>
      <c r="R1" s="430"/>
      <c r="S1" s="430"/>
      <c r="T1" s="406"/>
      <c r="U1" s="430"/>
      <c r="V1" s="406"/>
      <c r="W1" s="430"/>
      <c r="X1" s="406"/>
      <c r="Y1" s="406"/>
      <c r="Z1" s="406"/>
      <c r="AA1" s="406"/>
      <c r="AB1" s="406"/>
      <c r="AC1" s="406"/>
      <c r="AD1" s="406"/>
      <c r="AE1" s="406"/>
      <c r="AF1" s="406"/>
      <c r="AG1" s="406"/>
      <c r="AH1" s="406"/>
      <c r="AI1" s="406"/>
      <c r="AJ1" s="432"/>
      <c r="AK1" s="406"/>
      <c r="AL1" s="406"/>
      <c r="AM1" s="406"/>
      <c r="AN1" s="406"/>
      <c r="AO1" s="406"/>
      <c r="AP1" s="406"/>
      <c r="AQ1" s="406"/>
      <c r="AR1" s="406"/>
      <c r="AS1" s="406"/>
      <c r="AT1" s="406"/>
      <c r="AU1" s="406"/>
      <c r="AV1" s="406"/>
      <c r="AW1" s="406"/>
      <c r="AX1" s="406"/>
      <c r="AY1" s="406"/>
      <c r="AZ1" s="406"/>
      <c r="BA1" s="406"/>
      <c r="BB1" s="406"/>
      <c r="BC1" s="406"/>
      <c r="BD1" s="406"/>
      <c r="BE1" s="406"/>
      <c r="BF1" s="406"/>
      <c r="BG1" s="406"/>
      <c r="BH1" s="666"/>
      <c r="BI1" s="406"/>
      <c r="BJ1" s="406"/>
      <c r="BK1" s="406"/>
      <c r="BL1" s="406"/>
      <c r="BM1" s="406"/>
      <c r="BN1" s="406"/>
      <c r="BO1" s="406"/>
      <c r="BP1" s="406"/>
      <c r="BQ1" s="406"/>
      <c r="BR1" s="406"/>
      <c r="BS1" s="406"/>
      <c r="BT1" s="406"/>
      <c r="BU1" s="406"/>
      <c r="BV1" s="406"/>
      <c r="BW1" s="406"/>
      <c r="BX1" s="406"/>
      <c r="BY1" s="406"/>
      <c r="BZ1" s="406"/>
      <c r="CA1" s="406"/>
      <c r="CB1" s="406"/>
      <c r="CC1" s="406"/>
      <c r="CD1" s="406"/>
      <c r="CE1" s="406"/>
      <c r="CF1" s="406"/>
      <c r="CG1" s="432"/>
      <c r="CH1" s="406"/>
      <c r="CI1" s="406"/>
      <c r="CJ1" s="406"/>
      <c r="CK1" s="406"/>
      <c r="CL1" s="406"/>
      <c r="CM1" s="406"/>
      <c r="CN1" s="406"/>
      <c r="CO1" s="406"/>
      <c r="CP1" s="406"/>
      <c r="CQ1" s="406"/>
      <c r="CR1" s="406"/>
      <c r="CS1" s="406"/>
      <c r="CT1" s="406"/>
      <c r="CU1" s="406"/>
      <c r="CV1" s="406"/>
      <c r="CW1" s="406"/>
      <c r="CX1" s="406"/>
      <c r="CY1" s="406"/>
      <c r="CZ1" s="406"/>
      <c r="DA1" s="406"/>
      <c r="DB1" s="406"/>
      <c r="DC1" s="406"/>
      <c r="DD1" s="406"/>
      <c r="DE1" s="406"/>
      <c r="DF1" s="406"/>
      <c r="DG1" s="528"/>
      <c r="DH1" s="528"/>
    </row>
    <row r="2" spans="1:112" s="51" customFormat="1" ht="26.25" customHeight="1">
      <c r="A2" s="706" t="s">
        <v>3361</v>
      </c>
      <c r="B2" s="706"/>
      <c r="C2" s="706"/>
      <c r="D2" s="706"/>
      <c r="E2" s="706"/>
      <c r="F2" s="52"/>
      <c r="G2" s="706" t="s">
        <v>3362</v>
      </c>
      <c r="H2" s="706"/>
      <c r="I2" s="706"/>
      <c r="J2" s="706"/>
      <c r="K2" s="706"/>
      <c r="L2" s="706"/>
      <c r="M2" s="706"/>
      <c r="N2" s="433"/>
      <c r="O2" s="406"/>
      <c r="P2" s="433"/>
      <c r="Q2" s="433"/>
      <c r="R2" s="433"/>
      <c r="S2" s="433"/>
      <c r="T2" s="406"/>
      <c r="U2" s="433"/>
      <c r="V2" s="406"/>
      <c r="W2" s="433"/>
      <c r="X2" s="406"/>
      <c r="Y2" s="406"/>
      <c r="Z2" s="406"/>
      <c r="AA2" s="406"/>
      <c r="AB2" s="406"/>
      <c r="AC2" s="406"/>
      <c r="AD2" s="406"/>
      <c r="AE2" s="406"/>
      <c r="AF2" s="406"/>
      <c r="AG2" s="406"/>
      <c r="AH2" s="406"/>
      <c r="AI2" s="406"/>
      <c r="AJ2" s="432"/>
      <c r="AK2" s="406"/>
      <c r="AL2" s="406"/>
      <c r="AM2" s="406"/>
      <c r="AN2" s="406"/>
      <c r="AO2" s="406"/>
      <c r="AP2" s="406"/>
      <c r="AQ2" s="406"/>
      <c r="AR2" s="406"/>
      <c r="AS2" s="406"/>
      <c r="AT2" s="406"/>
      <c r="AU2" s="406"/>
      <c r="AV2" s="406"/>
      <c r="AW2" s="406"/>
      <c r="AX2" s="406"/>
      <c r="AY2" s="406"/>
      <c r="AZ2" s="406"/>
      <c r="BA2" s="406"/>
      <c r="BB2" s="406"/>
      <c r="BC2" s="406"/>
      <c r="BD2" s="406"/>
      <c r="BE2" s="406"/>
      <c r="BF2" s="406"/>
      <c r="BG2" s="406"/>
      <c r="BH2" s="666"/>
      <c r="BI2" s="406"/>
      <c r="BJ2" s="406"/>
      <c r="BK2" s="406"/>
      <c r="BL2" s="406"/>
      <c r="BM2" s="406"/>
      <c r="BN2" s="406"/>
      <c r="BO2" s="406"/>
      <c r="BP2" s="406"/>
      <c r="BQ2" s="406"/>
      <c r="BR2" s="406"/>
      <c r="BS2" s="406"/>
      <c r="BT2" s="406"/>
      <c r="BU2" s="406"/>
      <c r="BV2" s="406"/>
      <c r="BW2" s="406"/>
      <c r="BX2" s="406"/>
      <c r="BY2" s="406"/>
      <c r="BZ2" s="406"/>
      <c r="CA2" s="406"/>
      <c r="CB2" s="406"/>
      <c r="CC2" s="406"/>
      <c r="CD2" s="406"/>
      <c r="CE2" s="406"/>
      <c r="CF2" s="406"/>
      <c r="CG2" s="432"/>
      <c r="CH2" s="406"/>
      <c r="CI2" s="406"/>
      <c r="CJ2" s="406"/>
      <c r="CK2" s="406"/>
      <c r="CL2" s="406"/>
      <c r="CM2" s="406"/>
      <c r="CN2" s="406"/>
      <c r="CO2" s="406"/>
      <c r="CP2" s="406"/>
      <c r="CQ2" s="406"/>
      <c r="CR2" s="406"/>
      <c r="CS2" s="406"/>
      <c r="CT2" s="406"/>
      <c r="CU2" s="406"/>
      <c r="CV2" s="406"/>
      <c r="CW2" s="406"/>
      <c r="CX2" s="406"/>
      <c r="CY2" s="406"/>
      <c r="CZ2" s="406"/>
      <c r="DA2" s="406"/>
      <c r="DB2" s="406"/>
      <c r="DC2" s="406"/>
      <c r="DD2" s="406"/>
      <c r="DE2" s="406"/>
      <c r="DF2" s="406"/>
      <c r="DG2" s="528"/>
      <c r="DH2" s="528"/>
    </row>
    <row r="3" spans="1:112" s="54" customFormat="1" ht="26.25" customHeight="1">
      <c r="A3" s="838" t="s">
        <v>7739</v>
      </c>
      <c r="B3" s="838"/>
      <c r="C3" s="838"/>
      <c r="D3" s="838"/>
      <c r="E3" s="838"/>
      <c r="F3" s="838"/>
      <c r="G3" s="838"/>
      <c r="H3" s="838"/>
      <c r="I3" s="838"/>
      <c r="J3" s="838"/>
      <c r="K3" s="838"/>
      <c r="L3" s="838"/>
      <c r="M3" s="838"/>
      <c r="N3" s="436"/>
      <c r="O3" s="411"/>
      <c r="P3" s="436"/>
      <c r="Q3" s="436"/>
      <c r="R3" s="436"/>
      <c r="S3" s="436"/>
      <c r="T3" s="411"/>
      <c r="U3" s="411"/>
      <c r="V3" s="411"/>
      <c r="W3" s="411"/>
      <c r="X3" s="411"/>
      <c r="Y3" s="411"/>
      <c r="Z3" s="411"/>
      <c r="AA3" s="411"/>
      <c r="AB3" s="411"/>
      <c r="AC3" s="411"/>
      <c r="AD3" s="411"/>
      <c r="AE3" s="411"/>
      <c r="AF3" s="411"/>
      <c r="AG3" s="411"/>
      <c r="AH3" s="411"/>
      <c r="AI3" s="411"/>
      <c r="AJ3" s="435"/>
      <c r="AK3" s="411"/>
      <c r="AL3" s="411"/>
      <c r="AM3" s="411"/>
      <c r="AN3" s="411"/>
      <c r="AO3" s="411"/>
      <c r="AP3" s="411"/>
      <c r="AQ3" s="411"/>
      <c r="AR3" s="411"/>
      <c r="AS3" s="411"/>
      <c r="AT3" s="411"/>
      <c r="AU3" s="411"/>
      <c r="AV3" s="411"/>
      <c r="AW3" s="411"/>
      <c r="AX3" s="411"/>
      <c r="AY3" s="411"/>
      <c r="AZ3" s="411"/>
      <c r="BA3" s="411"/>
      <c r="BB3" s="667"/>
      <c r="BC3" s="411"/>
      <c r="BD3" s="411"/>
      <c r="BE3" s="411"/>
      <c r="BF3" s="411"/>
      <c r="BG3" s="411"/>
      <c r="BH3" s="668"/>
      <c r="BI3" s="411"/>
      <c r="BJ3" s="411"/>
      <c r="BK3" s="411"/>
      <c r="BL3" s="411"/>
      <c r="BM3" s="411"/>
      <c r="BN3" s="411"/>
      <c r="BO3" s="411"/>
      <c r="BP3" s="411"/>
      <c r="BQ3" s="411"/>
      <c r="BR3" s="411"/>
      <c r="BS3" s="411"/>
      <c r="BT3" s="411"/>
      <c r="BU3" s="411"/>
      <c r="BV3" s="411"/>
      <c r="BW3" s="411"/>
      <c r="BX3" s="411"/>
      <c r="BY3" s="411"/>
      <c r="BZ3" s="411"/>
      <c r="CA3" s="411"/>
      <c r="CB3" s="411"/>
      <c r="CC3" s="411"/>
      <c r="CD3" s="411"/>
      <c r="CE3" s="411"/>
      <c r="CF3" s="411"/>
      <c r="CG3" s="435"/>
      <c r="CH3" s="411"/>
      <c r="CI3" s="411"/>
      <c r="CJ3" s="411"/>
      <c r="CK3" s="411"/>
      <c r="CL3" s="411"/>
      <c r="CM3" s="411"/>
      <c r="CN3" s="411"/>
      <c r="CO3" s="411"/>
      <c r="CP3" s="411"/>
      <c r="CQ3" s="411"/>
      <c r="CR3" s="411"/>
      <c r="CS3" s="411"/>
      <c r="CT3" s="411"/>
      <c r="CU3" s="411"/>
      <c r="CV3" s="411"/>
      <c r="CW3" s="411"/>
      <c r="CX3" s="411"/>
      <c r="CY3" s="411"/>
      <c r="CZ3" s="411"/>
      <c r="DA3" s="411"/>
      <c r="DB3" s="411"/>
      <c r="DC3" s="411"/>
      <c r="DD3" s="411"/>
      <c r="DE3" s="411"/>
      <c r="DF3" s="411"/>
      <c r="DG3" s="529"/>
      <c r="DH3" s="529"/>
    </row>
    <row r="4" spans="1:112" s="54" customFormat="1" ht="26.25" customHeight="1">
      <c r="A4" s="839" t="s">
        <v>3364</v>
      </c>
      <c r="B4" s="839"/>
      <c r="C4" s="839"/>
      <c r="D4" s="839"/>
      <c r="E4" s="839"/>
      <c r="F4" s="839"/>
      <c r="G4" s="839"/>
      <c r="H4" s="839"/>
      <c r="I4" s="839"/>
      <c r="J4" s="839"/>
      <c r="K4" s="839"/>
      <c r="L4" s="839"/>
      <c r="M4" s="839"/>
      <c r="N4" s="669"/>
      <c r="O4" s="411"/>
      <c r="P4" s="669"/>
      <c r="Q4" s="669"/>
      <c r="R4" s="669"/>
      <c r="S4" s="669"/>
      <c r="T4" s="411"/>
      <c r="U4" s="411"/>
      <c r="V4" s="411"/>
      <c r="W4" s="411"/>
      <c r="X4" s="411"/>
      <c r="Y4" s="411"/>
      <c r="Z4" s="411"/>
      <c r="AA4" s="411"/>
      <c r="AB4" s="411"/>
      <c r="AC4" s="411"/>
      <c r="AD4" s="411"/>
      <c r="AE4" s="411"/>
      <c r="AF4" s="411"/>
      <c r="AG4" s="411"/>
      <c r="AH4" s="411"/>
      <c r="AI4" s="411"/>
      <c r="AJ4" s="435"/>
      <c r="AK4" s="411"/>
      <c r="AL4" s="411"/>
      <c r="AM4" s="411"/>
      <c r="AN4" s="411"/>
      <c r="AO4" s="411"/>
      <c r="AP4" s="411"/>
      <c r="AQ4" s="411"/>
      <c r="AR4" s="411"/>
      <c r="AS4" s="411"/>
      <c r="AT4" s="411"/>
      <c r="AU4" s="411"/>
      <c r="AV4" s="411"/>
      <c r="AW4" s="411"/>
      <c r="AX4" s="411"/>
      <c r="AY4" s="411"/>
      <c r="AZ4" s="411"/>
      <c r="BA4" s="411"/>
      <c r="BB4" s="667"/>
      <c r="BC4" s="411"/>
      <c r="BD4" s="411"/>
      <c r="BE4" s="411"/>
      <c r="BF4" s="411"/>
      <c r="BG4" s="411"/>
      <c r="BH4" s="411"/>
      <c r="BI4" s="411"/>
      <c r="BJ4" s="411"/>
      <c r="BK4" s="411"/>
      <c r="BL4" s="411"/>
      <c r="BM4" s="411"/>
      <c r="BN4" s="411"/>
      <c r="BO4" s="411"/>
      <c r="BP4" s="411"/>
      <c r="BQ4" s="411"/>
      <c r="BR4" s="411"/>
      <c r="BS4" s="411"/>
      <c r="BT4" s="411"/>
      <c r="BU4" s="411"/>
      <c r="BV4" s="411"/>
      <c r="BW4" s="411"/>
      <c r="BX4" s="411"/>
      <c r="BY4" s="411"/>
      <c r="BZ4" s="411"/>
      <c r="CA4" s="411"/>
      <c r="CB4" s="411"/>
      <c r="CC4" s="411"/>
      <c r="CD4" s="411"/>
      <c r="CE4" s="411"/>
      <c r="CF4" s="411"/>
      <c r="CG4" s="435"/>
      <c r="CH4" s="411"/>
      <c r="CI4" s="411"/>
      <c r="CJ4" s="411"/>
      <c r="CK4" s="411"/>
      <c r="CL4" s="411"/>
      <c r="CM4" s="411"/>
      <c r="CN4" s="411"/>
      <c r="CO4" s="411"/>
      <c r="CP4" s="411"/>
      <c r="CQ4" s="411"/>
      <c r="CR4" s="411"/>
      <c r="CS4" s="411"/>
      <c r="CT4" s="411"/>
      <c r="CU4" s="411"/>
      <c r="CV4" s="411"/>
      <c r="CW4" s="411"/>
      <c r="CX4" s="411"/>
      <c r="CY4" s="411"/>
      <c r="CZ4" s="411"/>
      <c r="DA4" s="411"/>
      <c r="DB4" s="411"/>
      <c r="DC4" s="411"/>
      <c r="DD4" s="411"/>
      <c r="DE4" s="411"/>
      <c r="DF4" s="411"/>
      <c r="DG4" s="529"/>
      <c r="DH4" s="529"/>
    </row>
    <row r="5" spans="1:112" s="54" customFormat="1" ht="26.25" customHeight="1">
      <c r="A5" s="831" t="s">
        <v>7738</v>
      </c>
      <c r="B5" s="831"/>
      <c r="C5" s="831"/>
      <c r="D5" s="831"/>
      <c r="E5" s="831"/>
      <c r="F5" s="831"/>
      <c r="G5" s="831"/>
      <c r="H5" s="831"/>
      <c r="I5" s="831"/>
      <c r="J5" s="831"/>
      <c r="K5" s="831"/>
      <c r="L5" s="831"/>
      <c r="M5" s="831"/>
      <c r="N5" s="670"/>
      <c r="O5" s="411"/>
      <c r="P5" s="670"/>
      <c r="Q5" s="670"/>
      <c r="R5" s="670"/>
      <c r="S5" s="670"/>
      <c r="T5" s="411"/>
      <c r="U5" s="411"/>
      <c r="V5" s="411"/>
      <c r="W5" s="411"/>
      <c r="X5" s="411"/>
      <c r="Y5" s="411"/>
      <c r="Z5" s="411"/>
      <c r="AA5" s="411"/>
      <c r="AB5" s="411"/>
      <c r="AC5" s="411"/>
      <c r="AD5" s="411"/>
      <c r="AE5" s="411"/>
      <c r="AF5" s="411"/>
      <c r="AG5" s="411"/>
      <c r="AH5" s="411"/>
      <c r="AI5" s="411"/>
      <c r="AJ5" s="435"/>
      <c r="AK5" s="411"/>
      <c r="AL5" s="411"/>
      <c r="AM5" s="411"/>
      <c r="AN5" s="411"/>
      <c r="AO5" s="411"/>
      <c r="AP5" s="411"/>
      <c r="AQ5" s="411"/>
      <c r="AR5" s="411"/>
      <c r="AS5" s="411"/>
      <c r="AT5" s="411"/>
      <c r="AU5" s="411"/>
      <c r="AV5" s="411"/>
      <c r="AW5" s="411"/>
      <c r="AX5" s="411"/>
      <c r="AY5" s="411"/>
      <c r="AZ5" s="411"/>
      <c r="BA5" s="411"/>
      <c r="BB5" s="667"/>
      <c r="BC5" s="411"/>
      <c r="BD5" s="411"/>
      <c r="BE5" s="411"/>
      <c r="BF5" s="411"/>
      <c r="BG5" s="411"/>
      <c r="BH5" s="411"/>
      <c r="BI5" s="411"/>
      <c r="BJ5" s="411"/>
      <c r="BK5" s="411"/>
      <c r="BL5" s="411"/>
      <c r="BM5" s="411"/>
      <c r="BN5" s="411"/>
      <c r="BO5" s="411"/>
      <c r="BP5" s="411"/>
      <c r="BQ5" s="411"/>
      <c r="BR5" s="411"/>
      <c r="BS5" s="411"/>
      <c r="BT5" s="411"/>
      <c r="BU5" s="411"/>
      <c r="BV5" s="411"/>
      <c r="BW5" s="411"/>
      <c r="BX5" s="411"/>
      <c r="BY5" s="411"/>
      <c r="BZ5" s="411"/>
      <c r="CA5" s="411"/>
      <c r="CB5" s="411"/>
      <c r="CC5" s="411"/>
      <c r="CD5" s="411"/>
      <c r="CE5" s="411"/>
      <c r="CF5" s="411"/>
      <c r="CG5" s="435"/>
      <c r="CH5" s="411"/>
      <c r="CI5" s="411"/>
      <c r="CJ5" s="411"/>
      <c r="CK5" s="411"/>
      <c r="CL5" s="411"/>
      <c r="CM5" s="411"/>
      <c r="CN5" s="411"/>
      <c r="CO5" s="411"/>
      <c r="CP5" s="411"/>
      <c r="CQ5" s="411"/>
      <c r="CR5" s="411"/>
      <c r="CS5" s="411"/>
      <c r="CT5" s="411"/>
      <c r="CU5" s="411"/>
      <c r="CV5" s="411"/>
      <c r="CW5" s="411"/>
      <c r="CX5" s="411"/>
      <c r="CY5" s="411"/>
      <c r="CZ5" s="411"/>
      <c r="DA5" s="411"/>
      <c r="DB5" s="411"/>
      <c r="DC5" s="411"/>
      <c r="DD5" s="411"/>
      <c r="DE5" s="411"/>
      <c r="DF5" s="411"/>
      <c r="DG5" s="529"/>
      <c r="DH5" s="529"/>
    </row>
    <row r="6" spans="1:112" s="58" customFormat="1" ht="26.25" customHeight="1">
      <c r="A6" s="708" t="s">
        <v>7737</v>
      </c>
      <c r="B6" s="708"/>
      <c r="C6" s="708"/>
      <c r="D6" s="708"/>
      <c r="E6" s="708"/>
      <c r="F6" s="708"/>
      <c r="G6" s="708"/>
      <c r="H6" s="708"/>
      <c r="I6" s="708"/>
      <c r="J6" s="708"/>
      <c r="K6" s="708"/>
      <c r="L6" s="708"/>
      <c r="M6" s="708"/>
      <c r="N6" s="671"/>
      <c r="O6" s="416"/>
      <c r="P6" s="671"/>
      <c r="Q6" s="671"/>
      <c r="R6" s="671"/>
      <c r="S6" s="671"/>
      <c r="T6" s="416"/>
      <c r="U6" s="416"/>
      <c r="V6" s="416"/>
      <c r="W6" s="416"/>
      <c r="X6" s="416"/>
      <c r="Y6" s="416"/>
      <c r="Z6" s="416"/>
      <c r="AA6" s="416"/>
      <c r="AB6" s="416"/>
      <c r="AC6" s="416"/>
      <c r="AD6" s="416"/>
      <c r="AE6" s="416"/>
      <c r="AF6" s="416"/>
      <c r="AG6" s="416"/>
      <c r="AH6" s="416"/>
      <c r="AI6" s="416"/>
      <c r="AJ6" s="440"/>
      <c r="AK6" s="416"/>
      <c r="AL6" s="416"/>
      <c r="AM6" s="416"/>
      <c r="AN6" s="416"/>
      <c r="AO6" s="416"/>
      <c r="AP6" s="416"/>
      <c r="AQ6" s="416"/>
      <c r="AR6" s="416"/>
      <c r="AS6" s="416"/>
      <c r="AT6" s="416"/>
      <c r="AU6" s="416"/>
      <c r="AV6" s="416"/>
      <c r="AW6" s="416"/>
      <c r="AX6" s="416"/>
      <c r="AY6" s="416"/>
      <c r="AZ6" s="416"/>
      <c r="BA6" s="416"/>
      <c r="BB6" s="672"/>
      <c r="BC6" s="416"/>
      <c r="BD6" s="416"/>
      <c r="BE6" s="416"/>
      <c r="BF6" s="416"/>
      <c r="BG6" s="416"/>
      <c r="BH6" s="416"/>
      <c r="BI6" s="416"/>
      <c r="BJ6" s="416"/>
      <c r="BK6" s="416"/>
      <c r="BL6" s="416"/>
      <c r="BM6" s="416"/>
      <c r="BN6" s="416"/>
      <c r="BO6" s="416"/>
      <c r="BP6" s="416"/>
      <c r="BQ6" s="416"/>
      <c r="BR6" s="416"/>
      <c r="BS6" s="416"/>
      <c r="BT6" s="416"/>
      <c r="BU6" s="416"/>
      <c r="BV6" s="416"/>
      <c r="BW6" s="416"/>
      <c r="BX6" s="416"/>
      <c r="BY6" s="416"/>
      <c r="BZ6" s="416"/>
      <c r="CA6" s="416"/>
      <c r="CB6" s="416"/>
      <c r="CC6" s="416"/>
      <c r="CD6" s="416"/>
      <c r="CE6" s="416"/>
      <c r="CF6" s="416"/>
      <c r="CG6" s="440"/>
      <c r="CH6" s="416"/>
      <c r="CI6" s="416"/>
      <c r="CJ6" s="416"/>
      <c r="CK6" s="416"/>
      <c r="CL6" s="416"/>
      <c r="CM6" s="416"/>
      <c r="CN6" s="416"/>
      <c r="CO6" s="416"/>
      <c r="CP6" s="416"/>
      <c r="CQ6" s="416"/>
      <c r="CR6" s="416"/>
      <c r="CS6" s="416"/>
      <c r="CT6" s="416"/>
      <c r="CU6" s="416"/>
      <c r="CV6" s="416"/>
      <c r="CW6" s="416"/>
      <c r="CX6" s="416"/>
      <c r="CY6" s="416"/>
      <c r="CZ6" s="416"/>
      <c r="DA6" s="416"/>
      <c r="DB6" s="416"/>
      <c r="DC6" s="416"/>
      <c r="DD6" s="416"/>
      <c r="DE6" s="416"/>
      <c r="DF6" s="416"/>
      <c r="DG6" s="418"/>
      <c r="DH6" s="418"/>
    </row>
    <row r="7" spans="1:112" s="188" customFormat="1" ht="12" customHeight="1">
      <c r="A7" s="832" t="s">
        <v>0</v>
      </c>
      <c r="B7" s="832" t="s">
        <v>3127</v>
      </c>
      <c r="C7" s="832" t="s">
        <v>7736</v>
      </c>
      <c r="D7" s="833" t="s">
        <v>7141</v>
      </c>
      <c r="E7" s="834" t="s">
        <v>7735</v>
      </c>
      <c r="F7" s="840" t="s">
        <v>7734</v>
      </c>
      <c r="G7" s="840" t="s">
        <v>7733</v>
      </c>
      <c r="H7" s="840" t="s">
        <v>7732</v>
      </c>
      <c r="I7" s="840" t="s">
        <v>7731</v>
      </c>
      <c r="J7" s="840" t="s">
        <v>3</v>
      </c>
      <c r="K7" s="842" t="s">
        <v>3052</v>
      </c>
      <c r="L7" s="836" t="s">
        <v>3126</v>
      </c>
      <c r="M7" s="834" t="s">
        <v>2676</v>
      </c>
      <c r="N7" s="829" t="s">
        <v>3131</v>
      </c>
      <c r="O7" s="829"/>
      <c r="P7" s="829"/>
      <c r="Q7" s="829"/>
      <c r="R7" s="829"/>
      <c r="S7" s="829"/>
      <c r="T7" s="829"/>
      <c r="U7" s="829"/>
      <c r="V7" s="829"/>
      <c r="W7" s="829"/>
      <c r="X7" s="829"/>
      <c r="Y7" s="829"/>
      <c r="Z7" s="829"/>
      <c r="AA7" s="829"/>
      <c r="AB7" s="829"/>
      <c r="AC7" s="829"/>
      <c r="AD7" s="829"/>
      <c r="AE7" s="829"/>
      <c r="AF7" s="829"/>
      <c r="AG7" s="829"/>
      <c r="AH7" s="829"/>
      <c r="AI7" s="829"/>
      <c r="AJ7" s="829"/>
      <c r="AK7" s="829"/>
      <c r="AL7" s="829"/>
      <c r="AM7" s="829"/>
      <c r="AN7" s="829"/>
      <c r="AO7" s="829"/>
      <c r="AP7" s="829"/>
      <c r="AQ7" s="829"/>
      <c r="AR7" s="829"/>
      <c r="AS7" s="829"/>
      <c r="AT7" s="829"/>
      <c r="AU7" s="829"/>
      <c r="AV7" s="829"/>
      <c r="AW7" s="829"/>
      <c r="AX7" s="829"/>
      <c r="AY7" s="829"/>
      <c r="AZ7" s="829"/>
      <c r="BA7" s="829"/>
      <c r="BB7" s="829"/>
      <c r="BC7" s="829"/>
      <c r="BD7" s="829"/>
      <c r="BE7" s="829"/>
      <c r="BF7" s="829"/>
      <c r="BG7" s="829"/>
      <c r="BH7" s="829"/>
      <c r="BI7" s="829"/>
      <c r="BJ7" s="829"/>
      <c r="BK7" s="829"/>
      <c r="BL7" s="829"/>
      <c r="BM7" s="829"/>
      <c r="BN7" s="829"/>
      <c r="BO7" s="829"/>
      <c r="BP7" s="829"/>
      <c r="BQ7" s="829"/>
      <c r="BR7" s="829"/>
      <c r="BS7" s="829"/>
      <c r="BT7" s="829"/>
      <c r="BU7" s="829"/>
      <c r="BV7" s="829"/>
      <c r="BW7" s="829"/>
      <c r="BX7" s="829"/>
      <c r="BY7" s="829"/>
      <c r="BZ7" s="829"/>
      <c r="CA7" s="829"/>
      <c r="CB7" s="829"/>
      <c r="CC7" s="829"/>
      <c r="CD7" s="829"/>
      <c r="CE7" s="829"/>
      <c r="CF7" s="829"/>
      <c r="CG7" s="829"/>
      <c r="CH7" s="829"/>
      <c r="CI7" s="829"/>
      <c r="CJ7" s="830" t="s">
        <v>3132</v>
      </c>
      <c r="CK7" s="830"/>
      <c r="CL7" s="830"/>
      <c r="CM7" s="830"/>
      <c r="CN7" s="830"/>
      <c r="CO7" s="830"/>
      <c r="CP7" s="830"/>
      <c r="CQ7" s="830"/>
      <c r="CR7" s="830"/>
      <c r="CS7" s="830"/>
      <c r="CT7" s="830"/>
      <c r="CU7" s="830"/>
      <c r="CV7" s="830"/>
      <c r="CW7" s="830"/>
      <c r="CX7" s="830"/>
      <c r="CY7" s="830"/>
      <c r="CZ7" s="830"/>
      <c r="DA7" s="830"/>
      <c r="DB7" s="830"/>
      <c r="DC7" s="830"/>
      <c r="DD7" s="830"/>
      <c r="DE7" s="830"/>
      <c r="DF7" s="830"/>
      <c r="DG7" s="529"/>
      <c r="DH7" s="529"/>
    </row>
    <row r="8" spans="1:112" s="185" customFormat="1" ht="33.75" customHeight="1">
      <c r="A8" s="832"/>
      <c r="B8" s="832"/>
      <c r="C8" s="832"/>
      <c r="D8" s="833"/>
      <c r="E8" s="835"/>
      <c r="F8" s="841"/>
      <c r="G8" s="841"/>
      <c r="H8" s="841"/>
      <c r="I8" s="841"/>
      <c r="J8" s="841"/>
      <c r="K8" s="843"/>
      <c r="L8" s="837"/>
      <c r="M8" s="835"/>
      <c r="N8" s="622" t="s">
        <v>3137</v>
      </c>
      <c r="O8" s="319" t="s">
        <v>8238</v>
      </c>
      <c r="P8" s="622" t="s">
        <v>3138</v>
      </c>
      <c r="Q8" s="622" t="s">
        <v>3139</v>
      </c>
      <c r="R8" s="622" t="s">
        <v>3140</v>
      </c>
      <c r="S8" s="622" t="s">
        <v>3141</v>
      </c>
      <c r="T8" s="319" t="s">
        <v>8238</v>
      </c>
      <c r="U8" s="622" t="s">
        <v>3142</v>
      </c>
      <c r="V8" s="319" t="s">
        <v>8238</v>
      </c>
      <c r="W8" s="622" t="s">
        <v>3143</v>
      </c>
      <c r="X8" s="622" t="s">
        <v>3144</v>
      </c>
      <c r="Y8" s="319" t="s">
        <v>8238</v>
      </c>
      <c r="Z8" s="622" t="s">
        <v>3145</v>
      </c>
      <c r="AA8" s="622" t="s">
        <v>3146</v>
      </c>
      <c r="AB8" s="622" t="s">
        <v>3147</v>
      </c>
      <c r="AC8" s="622" t="s">
        <v>3148</v>
      </c>
      <c r="AD8" s="622" t="s">
        <v>3149</v>
      </c>
      <c r="AE8" s="622" t="s">
        <v>3150</v>
      </c>
      <c r="AF8" s="319" t="s">
        <v>8238</v>
      </c>
      <c r="AG8" s="622" t="s">
        <v>3133</v>
      </c>
      <c r="AH8" s="319" t="s">
        <v>8238</v>
      </c>
      <c r="AI8" s="622" t="s">
        <v>3154</v>
      </c>
      <c r="AJ8" s="346" t="s">
        <v>8238</v>
      </c>
      <c r="AK8" s="622" t="s">
        <v>3155</v>
      </c>
      <c r="AL8" s="319" t="s">
        <v>8238</v>
      </c>
      <c r="AM8" s="622" t="s">
        <v>3156</v>
      </c>
      <c r="AN8" s="319" t="s">
        <v>8238</v>
      </c>
      <c r="AO8" s="622" t="s">
        <v>3157</v>
      </c>
      <c r="AP8" s="319" t="s">
        <v>8238</v>
      </c>
      <c r="AQ8" s="622" t="s">
        <v>3158</v>
      </c>
      <c r="AR8" s="319" t="s">
        <v>8238</v>
      </c>
      <c r="AS8" s="622" t="s">
        <v>3159</v>
      </c>
      <c r="AT8" s="319" t="s">
        <v>8238</v>
      </c>
      <c r="AU8" s="622" t="s">
        <v>3160</v>
      </c>
      <c r="AV8" s="319" t="s">
        <v>8238</v>
      </c>
      <c r="AW8" s="622" t="s">
        <v>3161</v>
      </c>
      <c r="AX8" s="319" t="s">
        <v>8238</v>
      </c>
      <c r="AY8" s="622" t="s">
        <v>3162</v>
      </c>
      <c r="AZ8" s="319" t="s">
        <v>8238</v>
      </c>
      <c r="BA8" s="622" t="s">
        <v>3163</v>
      </c>
      <c r="BB8" s="673" t="s">
        <v>8238</v>
      </c>
      <c r="BC8" s="622" t="s">
        <v>3134</v>
      </c>
      <c r="BD8" s="319" t="s">
        <v>8238</v>
      </c>
      <c r="BE8" s="622" t="s">
        <v>3164</v>
      </c>
      <c r="BF8" s="622" t="s">
        <v>3135</v>
      </c>
      <c r="BG8" s="622" t="s">
        <v>3165</v>
      </c>
      <c r="BH8" s="319" t="s">
        <v>8238</v>
      </c>
      <c r="BI8" s="622" t="s">
        <v>3166</v>
      </c>
      <c r="BJ8" s="319" t="s">
        <v>8238</v>
      </c>
      <c r="BK8" s="622" t="s">
        <v>3167</v>
      </c>
      <c r="BL8" s="319" t="s">
        <v>8238</v>
      </c>
      <c r="BM8" s="622" t="s">
        <v>3168</v>
      </c>
      <c r="BN8" s="319" t="s">
        <v>8238</v>
      </c>
      <c r="BO8" s="622" t="s">
        <v>3169</v>
      </c>
      <c r="BP8" s="319" t="s">
        <v>8238</v>
      </c>
      <c r="BQ8" s="622" t="s">
        <v>3136</v>
      </c>
      <c r="BR8" s="319" t="s">
        <v>8238</v>
      </c>
      <c r="BS8" s="622" t="s">
        <v>3170</v>
      </c>
      <c r="BT8" s="319" t="s">
        <v>8238</v>
      </c>
      <c r="BU8" s="622" t="s">
        <v>3171</v>
      </c>
      <c r="BV8" s="319" t="s">
        <v>8238</v>
      </c>
      <c r="BW8" s="622" t="s">
        <v>3172</v>
      </c>
      <c r="BX8" s="319" t="s">
        <v>8238</v>
      </c>
      <c r="BY8" s="622" t="s">
        <v>3173</v>
      </c>
      <c r="BZ8" s="622" t="s">
        <v>3174</v>
      </c>
      <c r="CA8" s="319" t="s">
        <v>8238</v>
      </c>
      <c r="CB8" s="622" t="s">
        <v>3175</v>
      </c>
      <c r="CC8" s="319" t="s">
        <v>8238</v>
      </c>
      <c r="CD8" s="622" t="s">
        <v>3176</v>
      </c>
      <c r="CE8" s="319" t="s">
        <v>8238</v>
      </c>
      <c r="CF8" s="622" t="s">
        <v>3177</v>
      </c>
      <c r="CG8" s="346" t="s">
        <v>8238</v>
      </c>
      <c r="CH8" s="674" t="s">
        <v>3178</v>
      </c>
      <c r="CI8" s="674" t="s">
        <v>3179</v>
      </c>
      <c r="CJ8" s="675" t="s">
        <v>3150</v>
      </c>
      <c r="CK8" s="641" t="s">
        <v>3154</v>
      </c>
      <c r="CL8" s="675" t="s">
        <v>3155</v>
      </c>
      <c r="CM8" s="641" t="s">
        <v>3156</v>
      </c>
      <c r="CN8" s="641" t="s">
        <v>3157</v>
      </c>
      <c r="CO8" s="641" t="s">
        <v>3158</v>
      </c>
      <c r="CP8" s="641" t="s">
        <v>3159</v>
      </c>
      <c r="CQ8" s="641" t="s">
        <v>3160</v>
      </c>
      <c r="CR8" s="641" t="s">
        <v>3161</v>
      </c>
      <c r="CS8" s="641" t="s">
        <v>3162</v>
      </c>
      <c r="CT8" s="641" t="s">
        <v>3141</v>
      </c>
      <c r="CU8" s="641" t="s">
        <v>3142</v>
      </c>
      <c r="CV8" s="641" t="s">
        <v>3163</v>
      </c>
      <c r="CW8" s="641" t="s">
        <v>3164</v>
      </c>
      <c r="CX8" s="641" t="s">
        <v>3165</v>
      </c>
      <c r="CY8" s="641" t="s">
        <v>3166</v>
      </c>
      <c r="CZ8" s="641" t="s">
        <v>3167</v>
      </c>
      <c r="DA8" s="641" t="s">
        <v>3168</v>
      </c>
      <c r="DB8" s="641" t="s">
        <v>3169</v>
      </c>
      <c r="DC8" s="641" t="s">
        <v>3170</v>
      </c>
      <c r="DD8" s="641" t="s">
        <v>3171</v>
      </c>
      <c r="DE8" s="641" t="s">
        <v>3172</v>
      </c>
      <c r="DF8" s="641" t="s">
        <v>3173</v>
      </c>
      <c r="DG8" s="63" t="s">
        <v>8242</v>
      </c>
      <c r="DH8" s="206" t="s">
        <v>7674</v>
      </c>
    </row>
    <row r="9" spans="1:112" s="152" customFormat="1" ht="34.5" customHeight="1">
      <c r="A9" s="183"/>
      <c r="B9" s="178"/>
      <c r="C9" s="178"/>
      <c r="D9" s="178"/>
      <c r="E9" s="184" t="s">
        <v>7730</v>
      </c>
      <c r="F9" s="178"/>
      <c r="G9" s="178"/>
      <c r="H9" s="178"/>
      <c r="I9" s="178"/>
      <c r="J9" s="178"/>
      <c r="K9" s="181"/>
      <c r="L9" s="178"/>
      <c r="M9" s="178"/>
      <c r="N9" s="176"/>
      <c r="O9" s="176"/>
      <c r="P9" s="176"/>
      <c r="Q9" s="176"/>
      <c r="R9" s="176"/>
      <c r="S9" s="176"/>
      <c r="T9" s="176"/>
      <c r="U9" s="176"/>
      <c r="V9" s="176"/>
      <c r="W9" s="176"/>
      <c r="X9" s="176"/>
      <c r="Y9" s="176"/>
      <c r="Z9" s="176"/>
      <c r="AA9" s="176"/>
      <c r="AB9" s="176"/>
      <c r="AC9" s="176"/>
      <c r="AD9" s="176"/>
      <c r="AE9" s="176"/>
      <c r="AF9" s="176"/>
      <c r="AG9" s="176"/>
      <c r="AH9" s="176"/>
      <c r="AI9" s="176"/>
      <c r="AJ9" s="350"/>
      <c r="AK9" s="176"/>
      <c r="AL9" s="176"/>
      <c r="AM9" s="176"/>
      <c r="AN9" s="176"/>
      <c r="AO9" s="176"/>
      <c r="AP9" s="176"/>
      <c r="AQ9" s="176"/>
      <c r="AR9" s="176"/>
      <c r="AS9" s="176"/>
      <c r="AT9" s="176"/>
      <c r="AU9" s="176"/>
      <c r="AV9" s="176"/>
      <c r="AW9" s="176"/>
      <c r="AX9" s="176"/>
      <c r="AY9" s="176"/>
      <c r="AZ9" s="319"/>
      <c r="BA9" s="176"/>
      <c r="BB9" s="676"/>
      <c r="BC9" s="176"/>
      <c r="BD9" s="176"/>
      <c r="BE9" s="176"/>
      <c r="BF9" s="176"/>
      <c r="BG9" s="176"/>
      <c r="BH9" s="176"/>
      <c r="BI9" s="176"/>
      <c r="BJ9" s="176"/>
      <c r="BK9" s="176"/>
      <c r="BL9" s="176"/>
      <c r="BM9" s="176"/>
      <c r="BN9" s="176"/>
      <c r="BO9" s="176"/>
      <c r="BP9" s="176"/>
      <c r="BQ9" s="176"/>
      <c r="BR9" s="176"/>
      <c r="BS9" s="176"/>
      <c r="BT9" s="176"/>
      <c r="BU9" s="176"/>
      <c r="BV9" s="233"/>
      <c r="BW9" s="176"/>
      <c r="BX9" s="176"/>
      <c r="BY9" s="176"/>
      <c r="BZ9" s="176"/>
      <c r="CA9" s="176"/>
      <c r="CB9" s="176"/>
      <c r="CC9" s="350"/>
      <c r="CD9" s="176"/>
      <c r="CE9" s="176"/>
      <c r="CF9" s="176"/>
      <c r="CG9" s="350"/>
      <c r="CH9" s="176"/>
      <c r="CI9" s="176"/>
      <c r="CJ9" s="176"/>
      <c r="CK9" s="176"/>
      <c r="CL9" s="176"/>
      <c r="CM9" s="176"/>
      <c r="CN9" s="176"/>
      <c r="CO9" s="176"/>
      <c r="CP9" s="176"/>
      <c r="CQ9" s="176"/>
      <c r="CR9" s="176"/>
      <c r="CS9" s="176"/>
      <c r="CT9" s="176"/>
      <c r="CU9" s="176"/>
      <c r="CV9" s="176"/>
      <c r="CW9" s="176"/>
      <c r="CX9" s="176"/>
      <c r="CY9" s="176"/>
      <c r="CZ9" s="176"/>
      <c r="DA9" s="176"/>
      <c r="DB9" s="176"/>
      <c r="DC9" s="176"/>
      <c r="DD9" s="176"/>
      <c r="DE9" s="176"/>
      <c r="DF9" s="176"/>
      <c r="DG9" s="206"/>
      <c r="DH9" s="206"/>
    </row>
    <row r="10" spans="1:112" s="152" customFormat="1" ht="84">
      <c r="A10" s="183">
        <v>1</v>
      </c>
      <c r="B10" s="178" t="s">
        <v>7729</v>
      </c>
      <c r="C10" s="178">
        <v>1</v>
      </c>
      <c r="D10" s="178">
        <v>1</v>
      </c>
      <c r="E10" s="182" t="s">
        <v>7728</v>
      </c>
      <c r="F10" s="178" t="s">
        <v>7680</v>
      </c>
      <c r="G10" s="178" t="s">
        <v>7727</v>
      </c>
      <c r="H10" s="178" t="s">
        <v>7726</v>
      </c>
      <c r="I10" s="178" t="s">
        <v>7725</v>
      </c>
      <c r="J10" s="178" t="s">
        <v>7676</v>
      </c>
      <c r="K10" s="181">
        <v>806</v>
      </c>
      <c r="L10" s="180" t="s">
        <v>7675</v>
      </c>
      <c r="M10" s="179">
        <v>8</v>
      </c>
      <c r="N10" s="176">
        <v>30</v>
      </c>
      <c r="O10" s="176">
        <v>30</v>
      </c>
      <c r="P10" s="176"/>
      <c r="Q10" s="176"/>
      <c r="R10" s="176"/>
      <c r="S10" s="176">
        <v>100</v>
      </c>
      <c r="T10" s="176">
        <v>25</v>
      </c>
      <c r="U10" s="176">
        <v>70</v>
      </c>
      <c r="V10" s="176">
        <v>25</v>
      </c>
      <c r="W10" s="176"/>
      <c r="X10" s="176">
        <v>5</v>
      </c>
      <c r="Y10" s="176">
        <v>6</v>
      </c>
      <c r="Z10" s="176"/>
      <c r="AA10" s="176"/>
      <c r="AB10" s="176"/>
      <c r="AC10" s="176"/>
      <c r="AD10" s="176"/>
      <c r="AE10" s="176"/>
      <c r="AF10" s="176"/>
      <c r="AG10" s="176">
        <v>10</v>
      </c>
      <c r="AH10" s="176">
        <v>0</v>
      </c>
      <c r="AI10" s="176">
        <v>7</v>
      </c>
      <c r="AJ10" s="350"/>
      <c r="AK10" s="176"/>
      <c r="AL10" s="176"/>
      <c r="AM10" s="176">
        <v>25</v>
      </c>
      <c r="AN10" s="176">
        <v>29</v>
      </c>
      <c r="AO10" s="176">
        <v>80</v>
      </c>
      <c r="AP10" s="176">
        <v>40</v>
      </c>
      <c r="AQ10" s="176">
        <v>50</v>
      </c>
      <c r="AR10" s="176">
        <v>45</v>
      </c>
      <c r="AS10" s="176">
        <v>3</v>
      </c>
      <c r="AT10" s="176"/>
      <c r="AU10" s="176">
        <v>40</v>
      </c>
      <c r="AV10" s="176">
        <v>0</v>
      </c>
      <c r="AW10" s="176">
        <v>40</v>
      </c>
      <c r="AX10" s="176">
        <v>40</v>
      </c>
      <c r="AY10" s="176">
        <v>25</v>
      </c>
      <c r="AZ10" s="319">
        <v>18</v>
      </c>
      <c r="BA10" s="176">
        <v>5</v>
      </c>
      <c r="BB10" s="676">
        <v>5</v>
      </c>
      <c r="BC10" s="176">
        <v>10</v>
      </c>
      <c r="BD10" s="176">
        <v>2</v>
      </c>
      <c r="BE10" s="176"/>
      <c r="BF10" s="176"/>
      <c r="BG10" s="176">
        <v>50</v>
      </c>
      <c r="BH10" s="176">
        <v>40</v>
      </c>
      <c r="BI10" s="176">
        <v>50</v>
      </c>
      <c r="BJ10" s="176">
        <v>10</v>
      </c>
      <c r="BK10" s="176">
        <v>6</v>
      </c>
      <c r="BL10" s="176">
        <v>6</v>
      </c>
      <c r="BM10" s="176">
        <v>30</v>
      </c>
      <c r="BN10" s="176">
        <v>20</v>
      </c>
      <c r="BO10" s="176">
        <v>30</v>
      </c>
      <c r="BP10" s="176">
        <v>30</v>
      </c>
      <c r="BQ10" s="176">
        <v>12</v>
      </c>
      <c r="BR10" s="176">
        <v>12</v>
      </c>
      <c r="BS10" s="176">
        <v>40</v>
      </c>
      <c r="BT10" s="176">
        <v>35</v>
      </c>
      <c r="BU10" s="176">
        <v>40</v>
      </c>
      <c r="BV10" s="233">
        <v>40</v>
      </c>
      <c r="BW10" s="176">
        <v>35</v>
      </c>
      <c r="BX10" s="176">
        <v>6</v>
      </c>
      <c r="BY10" s="176">
        <v>0</v>
      </c>
      <c r="BZ10" s="176">
        <v>10</v>
      </c>
      <c r="CA10" s="176">
        <v>5</v>
      </c>
      <c r="CB10" s="176"/>
      <c r="CC10" s="350"/>
      <c r="CD10" s="176">
        <v>3</v>
      </c>
      <c r="CE10" s="176"/>
      <c r="CF10" s="176">
        <v>0</v>
      </c>
      <c r="CG10" s="350"/>
      <c r="CH10" s="176"/>
      <c r="CI10" s="176"/>
      <c r="CJ10" s="176"/>
      <c r="CK10" s="176"/>
      <c r="CL10" s="176"/>
      <c r="CM10" s="176"/>
      <c r="CN10" s="176"/>
      <c r="CO10" s="176"/>
      <c r="CP10" s="176"/>
      <c r="CQ10" s="176"/>
      <c r="CR10" s="176"/>
      <c r="CS10" s="176"/>
      <c r="CT10" s="176"/>
      <c r="CU10" s="176"/>
      <c r="CV10" s="176"/>
      <c r="CW10" s="176"/>
      <c r="CX10" s="176"/>
      <c r="CY10" s="176"/>
      <c r="CZ10" s="176"/>
      <c r="DA10" s="176"/>
      <c r="DB10" s="176"/>
      <c r="DC10" s="176"/>
      <c r="DD10" s="176"/>
      <c r="DE10" s="176"/>
      <c r="DF10" s="176"/>
      <c r="DG10" s="206">
        <f>CG10+CE10+CC10+CA10+BX10+BV10+BT10+BR10+BP10+BN10+BL10+BJ10+BH10+BD10+BB10+AZ10+AX10+AV10+AT10+AR10+AP10+AN10+AL10+AJ10+AH10+AF10+Y10+V10+T10+O10</f>
        <v>469</v>
      </c>
      <c r="DH10" s="206">
        <f>K10-DG10</f>
        <v>337</v>
      </c>
    </row>
    <row r="11" spans="1:112" s="152" customFormat="1" ht="36">
      <c r="A11" s="183">
        <v>2</v>
      </c>
      <c r="B11" s="178" t="s">
        <v>7724</v>
      </c>
      <c r="C11" s="178">
        <v>6</v>
      </c>
      <c r="D11" s="178">
        <v>7</v>
      </c>
      <c r="E11" s="182" t="s">
        <v>7723</v>
      </c>
      <c r="F11" s="178" t="s">
        <v>7680</v>
      </c>
      <c r="G11" s="178" t="s">
        <v>7722</v>
      </c>
      <c r="H11" s="178" t="s">
        <v>7721</v>
      </c>
      <c r="I11" s="178" t="s">
        <v>7720</v>
      </c>
      <c r="J11" s="178" t="s">
        <v>7676</v>
      </c>
      <c r="K11" s="181">
        <v>1060</v>
      </c>
      <c r="L11" s="180" t="s">
        <v>7675</v>
      </c>
      <c r="M11" s="179">
        <v>8</v>
      </c>
      <c r="N11" s="176">
        <v>30</v>
      </c>
      <c r="O11" s="176">
        <v>3</v>
      </c>
      <c r="P11" s="176"/>
      <c r="Q11" s="176"/>
      <c r="R11" s="176"/>
      <c r="S11" s="176">
        <v>20</v>
      </c>
      <c r="T11" s="176">
        <v>5</v>
      </c>
      <c r="U11" s="176">
        <v>20</v>
      </c>
      <c r="V11" s="176"/>
      <c r="W11" s="176"/>
      <c r="X11" s="176">
        <v>40</v>
      </c>
      <c r="Y11" s="176">
        <v>21</v>
      </c>
      <c r="Z11" s="176"/>
      <c r="AA11" s="176"/>
      <c r="AB11" s="176"/>
      <c r="AC11" s="176"/>
      <c r="AD11" s="176"/>
      <c r="AE11" s="176">
        <v>50</v>
      </c>
      <c r="AF11" s="176">
        <v>10</v>
      </c>
      <c r="AG11" s="176">
        <v>20</v>
      </c>
      <c r="AH11" s="176">
        <v>0</v>
      </c>
      <c r="AI11" s="176"/>
      <c r="AJ11" s="350"/>
      <c r="AK11" s="176">
        <v>40</v>
      </c>
      <c r="AL11" s="176">
        <v>48</v>
      </c>
      <c r="AM11" s="176">
        <v>55</v>
      </c>
      <c r="AN11" s="176">
        <v>20</v>
      </c>
      <c r="AO11" s="176">
        <v>110</v>
      </c>
      <c r="AP11" s="176">
        <v>20</v>
      </c>
      <c r="AQ11" s="176">
        <v>150</v>
      </c>
      <c r="AR11" s="176">
        <v>45</v>
      </c>
      <c r="AS11" s="176">
        <v>5</v>
      </c>
      <c r="AT11" s="176"/>
      <c r="AU11" s="176">
        <v>40</v>
      </c>
      <c r="AV11" s="176">
        <v>0</v>
      </c>
      <c r="AW11" s="176">
        <v>40</v>
      </c>
      <c r="AX11" s="176">
        <v>15</v>
      </c>
      <c r="AY11" s="176">
        <v>50</v>
      </c>
      <c r="AZ11" s="447">
        <v>8</v>
      </c>
      <c r="BA11" s="176">
        <v>35</v>
      </c>
      <c r="BB11" s="676">
        <v>25</v>
      </c>
      <c r="BC11" s="176">
        <v>5</v>
      </c>
      <c r="BD11" s="176">
        <v>2</v>
      </c>
      <c r="BE11" s="176"/>
      <c r="BF11" s="176"/>
      <c r="BG11" s="176"/>
      <c r="BH11" s="176"/>
      <c r="BI11" s="176">
        <v>100</v>
      </c>
      <c r="BJ11" s="176">
        <v>20</v>
      </c>
      <c r="BK11" s="176">
        <v>35</v>
      </c>
      <c r="BL11" s="176">
        <v>0</v>
      </c>
      <c r="BM11" s="176">
        <v>50</v>
      </c>
      <c r="BN11" s="176">
        <v>5</v>
      </c>
      <c r="BO11" s="176"/>
      <c r="BP11" s="176"/>
      <c r="BQ11" s="176">
        <v>25</v>
      </c>
      <c r="BR11" s="176">
        <v>25</v>
      </c>
      <c r="BS11" s="176">
        <v>30</v>
      </c>
      <c r="BT11" s="176">
        <v>5</v>
      </c>
      <c r="BU11" s="176">
        <v>30</v>
      </c>
      <c r="BV11" s="233">
        <v>20</v>
      </c>
      <c r="BW11" s="176">
        <v>50</v>
      </c>
      <c r="BX11" s="176"/>
      <c r="BY11" s="176">
        <v>0</v>
      </c>
      <c r="BZ11" s="176">
        <v>25</v>
      </c>
      <c r="CA11" s="176">
        <v>13</v>
      </c>
      <c r="CB11" s="176"/>
      <c r="CC11" s="350"/>
      <c r="CD11" s="176">
        <v>5</v>
      </c>
      <c r="CE11" s="176"/>
      <c r="CF11" s="176">
        <v>0</v>
      </c>
      <c r="CG11" s="350"/>
      <c r="CH11" s="176"/>
      <c r="CI11" s="176"/>
      <c r="CJ11" s="176"/>
      <c r="CK11" s="176"/>
      <c r="CL11" s="176"/>
      <c r="CM11" s="176"/>
      <c r="CN11" s="176"/>
      <c r="CO11" s="176"/>
      <c r="CP11" s="176"/>
      <c r="CQ11" s="176"/>
      <c r="CR11" s="176"/>
      <c r="CS11" s="176"/>
      <c r="CT11" s="176"/>
      <c r="CU11" s="176"/>
      <c r="CV11" s="176"/>
      <c r="CW11" s="176"/>
      <c r="CX11" s="176"/>
      <c r="CY11" s="176"/>
      <c r="CZ11" s="176"/>
      <c r="DA11" s="176"/>
      <c r="DB11" s="176"/>
      <c r="DC11" s="176"/>
      <c r="DD11" s="176"/>
      <c r="DE11" s="176"/>
      <c r="DF11" s="176"/>
      <c r="DG11" s="206">
        <f t="shared" ref="DG11:DG25" si="0">CG11+CE11+CC11+CA11+BX11+BV11+BT11+BR11+BP11+BN11+BL11+BJ11+BH11+BD11+BB11+AZ11+AX11+AV11+AT11+AR11+AP11+AN11+AL11+AJ11+AH11+AF11+Y11+V11+T11+O11</f>
        <v>310</v>
      </c>
      <c r="DH11" s="206">
        <f>K11-DG11</f>
        <v>750</v>
      </c>
    </row>
    <row r="12" spans="1:112" s="152" customFormat="1" ht="34.5" customHeight="1">
      <c r="A12" s="175"/>
      <c r="B12" s="178"/>
      <c r="C12" s="178"/>
      <c r="D12" s="178"/>
      <c r="E12" s="184" t="s">
        <v>7719</v>
      </c>
      <c r="F12" s="178"/>
      <c r="G12" s="178"/>
      <c r="H12" s="178"/>
      <c r="I12" s="178"/>
      <c r="J12" s="178"/>
      <c r="K12" s="181"/>
      <c r="L12" s="180"/>
      <c r="M12" s="179"/>
      <c r="N12" s="176"/>
      <c r="O12" s="176"/>
      <c r="P12" s="176"/>
      <c r="Q12" s="176"/>
      <c r="R12" s="176"/>
      <c r="S12" s="176"/>
      <c r="T12" s="176"/>
      <c r="U12" s="176"/>
      <c r="V12" s="176"/>
      <c r="W12" s="176"/>
      <c r="X12" s="176"/>
      <c r="Y12" s="176"/>
      <c r="Z12" s="176"/>
      <c r="AA12" s="176"/>
      <c r="AB12" s="176"/>
      <c r="AC12" s="176"/>
      <c r="AD12" s="176"/>
      <c r="AE12" s="176"/>
      <c r="AF12" s="176"/>
      <c r="AG12" s="176"/>
      <c r="AH12" s="176"/>
      <c r="AI12" s="176"/>
      <c r="AJ12" s="350"/>
      <c r="AK12" s="176"/>
      <c r="AL12" s="176"/>
      <c r="AM12" s="176"/>
      <c r="AN12" s="176"/>
      <c r="AO12" s="176"/>
      <c r="AP12" s="176"/>
      <c r="AQ12" s="176"/>
      <c r="AR12" s="176"/>
      <c r="AS12" s="176"/>
      <c r="AT12" s="176"/>
      <c r="AU12" s="176"/>
      <c r="AV12" s="176"/>
      <c r="AW12" s="176"/>
      <c r="AX12" s="176"/>
      <c r="AY12" s="176"/>
      <c r="AZ12" s="176"/>
      <c r="BA12" s="176"/>
      <c r="BB12" s="676"/>
      <c r="BC12" s="176"/>
      <c r="BD12" s="176"/>
      <c r="BE12" s="176"/>
      <c r="BF12" s="176"/>
      <c r="BG12" s="176"/>
      <c r="BH12" s="176"/>
      <c r="BI12" s="176"/>
      <c r="BJ12" s="176"/>
      <c r="BK12" s="176"/>
      <c r="BL12" s="176"/>
      <c r="BM12" s="176"/>
      <c r="BN12" s="176"/>
      <c r="BO12" s="176"/>
      <c r="BP12" s="176"/>
      <c r="BQ12" s="176"/>
      <c r="BR12" s="176"/>
      <c r="BS12" s="176"/>
      <c r="BT12" s="176"/>
      <c r="BU12" s="176"/>
      <c r="BV12" s="176"/>
      <c r="BW12" s="176"/>
      <c r="BX12" s="176"/>
      <c r="BY12" s="176"/>
      <c r="BZ12" s="176"/>
      <c r="CA12" s="176"/>
      <c r="CB12" s="176"/>
      <c r="CC12" s="350"/>
      <c r="CD12" s="176"/>
      <c r="CE12" s="176"/>
      <c r="CF12" s="176"/>
      <c r="CG12" s="350"/>
      <c r="CH12" s="176"/>
      <c r="CI12" s="176"/>
      <c r="CJ12" s="176"/>
      <c r="CK12" s="176"/>
      <c r="CL12" s="176"/>
      <c r="CM12" s="176"/>
      <c r="CN12" s="176"/>
      <c r="CO12" s="176"/>
      <c r="CP12" s="176"/>
      <c r="CQ12" s="176"/>
      <c r="CR12" s="176"/>
      <c r="CS12" s="176"/>
      <c r="CT12" s="176"/>
      <c r="CU12" s="176"/>
      <c r="CV12" s="176"/>
      <c r="CW12" s="176"/>
      <c r="CX12" s="176"/>
      <c r="CY12" s="176"/>
      <c r="CZ12" s="176"/>
      <c r="DA12" s="176"/>
      <c r="DB12" s="176"/>
      <c r="DC12" s="176"/>
      <c r="DD12" s="176"/>
      <c r="DE12" s="176"/>
      <c r="DF12" s="176"/>
      <c r="DG12" s="206"/>
      <c r="DH12" s="206"/>
    </row>
    <row r="13" spans="1:112" s="152" customFormat="1" ht="36">
      <c r="A13" s="183">
        <v>3</v>
      </c>
      <c r="B13" s="178" t="s">
        <v>7718</v>
      </c>
      <c r="C13" s="178">
        <v>17</v>
      </c>
      <c r="D13" s="178">
        <v>19</v>
      </c>
      <c r="E13" s="182" t="s">
        <v>7717</v>
      </c>
      <c r="F13" s="178" t="s">
        <v>7680</v>
      </c>
      <c r="G13" s="178" t="s">
        <v>7716</v>
      </c>
      <c r="H13" s="178" t="s">
        <v>7715</v>
      </c>
      <c r="I13" s="178" t="s">
        <v>7714</v>
      </c>
      <c r="J13" s="178" t="s">
        <v>7676</v>
      </c>
      <c r="K13" s="181">
        <v>620</v>
      </c>
      <c r="L13" s="180" t="s">
        <v>7675</v>
      </c>
      <c r="M13" s="179">
        <v>8</v>
      </c>
      <c r="N13" s="176">
        <v>50</v>
      </c>
      <c r="O13" s="176">
        <v>16</v>
      </c>
      <c r="P13" s="176"/>
      <c r="Q13" s="176"/>
      <c r="R13" s="176"/>
      <c r="S13" s="176">
        <v>30</v>
      </c>
      <c r="T13" s="176"/>
      <c r="U13" s="176">
        <v>70</v>
      </c>
      <c r="V13" s="176">
        <v>35</v>
      </c>
      <c r="W13" s="176"/>
      <c r="X13" s="176">
        <v>15</v>
      </c>
      <c r="Y13" s="176">
        <v>14</v>
      </c>
      <c r="Z13" s="176"/>
      <c r="AA13" s="176"/>
      <c r="AB13" s="176"/>
      <c r="AC13" s="176"/>
      <c r="AD13" s="176"/>
      <c r="AE13" s="176"/>
      <c r="AF13" s="176"/>
      <c r="AG13" s="176">
        <v>20</v>
      </c>
      <c r="AH13" s="176">
        <v>0</v>
      </c>
      <c r="AI13" s="176">
        <v>5</v>
      </c>
      <c r="AJ13" s="350">
        <v>1</v>
      </c>
      <c r="AK13" s="176"/>
      <c r="AL13" s="176"/>
      <c r="AM13" s="176">
        <v>25</v>
      </c>
      <c r="AN13" s="176">
        <v>30</v>
      </c>
      <c r="AO13" s="176">
        <v>45</v>
      </c>
      <c r="AP13" s="176">
        <v>13</v>
      </c>
      <c r="AQ13" s="176">
        <v>40</v>
      </c>
      <c r="AR13" s="176">
        <v>40</v>
      </c>
      <c r="AS13" s="176">
        <v>0</v>
      </c>
      <c r="AT13" s="176"/>
      <c r="AU13" s="176">
        <v>30</v>
      </c>
      <c r="AV13" s="176">
        <v>0</v>
      </c>
      <c r="AW13" s="176">
        <v>30</v>
      </c>
      <c r="AX13" s="176">
        <v>24</v>
      </c>
      <c r="AY13" s="176">
        <v>15</v>
      </c>
      <c r="AZ13" s="176">
        <v>10</v>
      </c>
      <c r="BA13" s="176">
        <v>15</v>
      </c>
      <c r="BB13" s="676">
        <v>6</v>
      </c>
      <c r="BC13" s="176">
        <v>10</v>
      </c>
      <c r="BD13" s="176">
        <v>3</v>
      </c>
      <c r="BE13" s="176"/>
      <c r="BF13" s="176"/>
      <c r="BG13" s="176">
        <v>10</v>
      </c>
      <c r="BH13" s="176"/>
      <c r="BI13" s="176">
        <v>5</v>
      </c>
      <c r="BJ13" s="176">
        <v>1</v>
      </c>
      <c r="BK13" s="176">
        <v>20</v>
      </c>
      <c r="BL13" s="176">
        <v>8</v>
      </c>
      <c r="BM13" s="176">
        <v>90</v>
      </c>
      <c r="BN13" s="176">
        <v>25</v>
      </c>
      <c r="BO13" s="176"/>
      <c r="BP13" s="176"/>
      <c r="BQ13" s="176">
        <v>35</v>
      </c>
      <c r="BR13" s="176">
        <v>35</v>
      </c>
      <c r="BS13" s="176"/>
      <c r="BT13" s="176"/>
      <c r="BU13" s="176">
        <v>10</v>
      </c>
      <c r="BV13" s="233">
        <v>10</v>
      </c>
      <c r="BW13" s="176">
        <v>40</v>
      </c>
      <c r="BX13" s="176">
        <v>7</v>
      </c>
      <c r="BY13" s="176">
        <v>0</v>
      </c>
      <c r="BZ13" s="176">
        <v>10</v>
      </c>
      <c r="CA13" s="176">
        <v>5</v>
      </c>
      <c r="CB13" s="176"/>
      <c r="CC13" s="350"/>
      <c r="CD13" s="176">
        <v>0</v>
      </c>
      <c r="CE13" s="176"/>
      <c r="CF13" s="176">
        <v>0</v>
      </c>
      <c r="CG13" s="350"/>
      <c r="CH13" s="176"/>
      <c r="CI13" s="176"/>
      <c r="CJ13" s="176"/>
      <c r="CK13" s="176"/>
      <c r="CL13" s="176"/>
      <c r="CM13" s="176"/>
      <c r="CN13" s="176"/>
      <c r="CO13" s="176"/>
      <c r="CP13" s="176"/>
      <c r="CQ13" s="176"/>
      <c r="CR13" s="176"/>
      <c r="CS13" s="176"/>
      <c r="CT13" s="176"/>
      <c r="CU13" s="176"/>
      <c r="CV13" s="176"/>
      <c r="CW13" s="176"/>
      <c r="CX13" s="176"/>
      <c r="CY13" s="176"/>
      <c r="CZ13" s="176"/>
      <c r="DA13" s="176"/>
      <c r="DB13" s="176"/>
      <c r="DC13" s="176"/>
      <c r="DD13" s="176"/>
      <c r="DE13" s="176"/>
      <c r="DF13" s="176"/>
      <c r="DG13" s="206">
        <f t="shared" si="0"/>
        <v>283</v>
      </c>
      <c r="DH13" s="206">
        <f>K13-DG13</f>
        <v>337</v>
      </c>
    </row>
    <row r="14" spans="1:112" s="152" customFormat="1" ht="34.5" customHeight="1">
      <c r="A14" s="175"/>
      <c r="B14" s="178"/>
      <c r="C14" s="178"/>
      <c r="D14" s="178"/>
      <c r="E14" s="184" t="s">
        <v>7713</v>
      </c>
      <c r="F14" s="178"/>
      <c r="G14" s="178"/>
      <c r="H14" s="178"/>
      <c r="I14" s="178"/>
      <c r="J14" s="178"/>
      <c r="K14" s="181"/>
      <c r="L14" s="180"/>
      <c r="M14" s="179"/>
      <c r="N14" s="176"/>
      <c r="O14" s="176"/>
      <c r="P14" s="176"/>
      <c r="Q14" s="176"/>
      <c r="R14" s="176"/>
      <c r="S14" s="176"/>
      <c r="T14" s="176"/>
      <c r="U14" s="176"/>
      <c r="V14" s="176"/>
      <c r="W14" s="176"/>
      <c r="X14" s="176"/>
      <c r="Y14" s="176"/>
      <c r="Z14" s="176"/>
      <c r="AA14" s="176"/>
      <c r="AB14" s="176"/>
      <c r="AC14" s="176"/>
      <c r="AD14" s="176"/>
      <c r="AE14" s="176"/>
      <c r="AF14" s="176"/>
      <c r="AG14" s="176"/>
      <c r="AH14" s="176"/>
      <c r="AI14" s="176"/>
      <c r="AJ14" s="350"/>
      <c r="AK14" s="176"/>
      <c r="AL14" s="176"/>
      <c r="AM14" s="176"/>
      <c r="AN14" s="176"/>
      <c r="AO14" s="176"/>
      <c r="AP14" s="176"/>
      <c r="AQ14" s="176"/>
      <c r="AR14" s="176"/>
      <c r="AS14" s="176"/>
      <c r="AT14" s="176"/>
      <c r="AU14" s="176"/>
      <c r="AV14" s="176"/>
      <c r="AW14" s="176"/>
      <c r="AX14" s="176"/>
      <c r="AY14" s="176"/>
      <c r="AZ14" s="176"/>
      <c r="BA14" s="176"/>
      <c r="BB14" s="676"/>
      <c r="BC14" s="176"/>
      <c r="BD14" s="176"/>
      <c r="BE14" s="176"/>
      <c r="BF14" s="176"/>
      <c r="BG14" s="176"/>
      <c r="BH14" s="176"/>
      <c r="BI14" s="176"/>
      <c r="BJ14" s="176"/>
      <c r="BK14" s="176"/>
      <c r="BL14" s="176"/>
      <c r="BM14" s="176"/>
      <c r="BN14" s="176"/>
      <c r="BO14" s="176"/>
      <c r="BP14" s="176"/>
      <c r="BQ14" s="176"/>
      <c r="BR14" s="176"/>
      <c r="BS14" s="176"/>
      <c r="BT14" s="176"/>
      <c r="BU14" s="176"/>
      <c r="BV14" s="176"/>
      <c r="BW14" s="176"/>
      <c r="BX14" s="176"/>
      <c r="BY14" s="176"/>
      <c r="BZ14" s="176"/>
      <c r="CA14" s="176"/>
      <c r="CB14" s="176"/>
      <c r="CC14" s="350"/>
      <c r="CD14" s="176"/>
      <c r="CE14" s="176"/>
      <c r="CF14" s="176"/>
      <c r="CG14" s="350"/>
      <c r="CH14" s="176"/>
      <c r="CI14" s="176"/>
      <c r="CJ14" s="176"/>
      <c r="CK14" s="176"/>
      <c r="CL14" s="176"/>
      <c r="CM14" s="176"/>
      <c r="CN14" s="176"/>
      <c r="CO14" s="176"/>
      <c r="CP14" s="176"/>
      <c r="CQ14" s="176"/>
      <c r="CR14" s="176"/>
      <c r="CS14" s="176"/>
      <c r="CT14" s="176"/>
      <c r="CU14" s="176"/>
      <c r="CV14" s="176"/>
      <c r="CW14" s="176"/>
      <c r="CX14" s="176"/>
      <c r="CY14" s="176"/>
      <c r="CZ14" s="176"/>
      <c r="DA14" s="176"/>
      <c r="DB14" s="176"/>
      <c r="DC14" s="176"/>
      <c r="DD14" s="176"/>
      <c r="DE14" s="176"/>
      <c r="DF14" s="176"/>
      <c r="DG14" s="206"/>
      <c r="DH14" s="206"/>
    </row>
    <row r="15" spans="1:112" s="152" customFormat="1" ht="48">
      <c r="A15" s="183">
        <v>4</v>
      </c>
      <c r="B15" s="178" t="s">
        <v>7712</v>
      </c>
      <c r="C15" s="178">
        <v>33</v>
      </c>
      <c r="D15" s="178">
        <v>140</v>
      </c>
      <c r="E15" s="182" t="s">
        <v>7711</v>
      </c>
      <c r="F15" s="178" t="s">
        <v>7680</v>
      </c>
      <c r="G15" s="178" t="s">
        <v>7710</v>
      </c>
      <c r="H15" s="178" t="s">
        <v>7709</v>
      </c>
      <c r="I15" s="178" t="s">
        <v>7708</v>
      </c>
      <c r="J15" s="178" t="s">
        <v>7676</v>
      </c>
      <c r="K15" s="181">
        <v>115</v>
      </c>
      <c r="L15" s="180" t="s">
        <v>7675</v>
      </c>
      <c r="M15" s="179">
        <v>8</v>
      </c>
      <c r="N15" s="176">
        <v>0</v>
      </c>
      <c r="O15" s="176"/>
      <c r="P15" s="176"/>
      <c r="Q15" s="176"/>
      <c r="R15" s="176"/>
      <c r="S15" s="176"/>
      <c r="T15" s="176"/>
      <c r="U15" s="176"/>
      <c r="V15" s="176"/>
      <c r="W15" s="176"/>
      <c r="X15" s="176"/>
      <c r="Y15" s="176">
        <v>5</v>
      </c>
      <c r="Z15" s="176"/>
      <c r="AA15" s="176"/>
      <c r="AB15" s="176"/>
      <c r="AC15" s="176"/>
      <c r="AD15" s="176"/>
      <c r="AE15" s="176"/>
      <c r="AF15" s="176"/>
      <c r="AG15" s="176">
        <v>50</v>
      </c>
      <c r="AH15" s="176">
        <v>0</v>
      </c>
      <c r="AI15" s="176"/>
      <c r="AJ15" s="350"/>
      <c r="AK15" s="176">
        <v>30</v>
      </c>
      <c r="AL15" s="176">
        <v>36</v>
      </c>
      <c r="AM15" s="176"/>
      <c r="AN15" s="176"/>
      <c r="AO15" s="176">
        <v>0</v>
      </c>
      <c r="AP15" s="176"/>
      <c r="AQ15" s="176"/>
      <c r="AR15" s="176">
        <v>0</v>
      </c>
      <c r="AS15" s="176">
        <v>0</v>
      </c>
      <c r="AT15" s="176"/>
      <c r="AU15" s="176"/>
      <c r="AV15" s="176"/>
      <c r="AW15" s="176"/>
      <c r="AX15" s="176"/>
      <c r="AY15" s="176">
        <v>0</v>
      </c>
      <c r="AZ15" s="176"/>
      <c r="BA15" s="176">
        <v>0</v>
      </c>
      <c r="BB15" s="676"/>
      <c r="BC15" s="176"/>
      <c r="BD15" s="176"/>
      <c r="BE15" s="176"/>
      <c r="BF15" s="176"/>
      <c r="BG15" s="176">
        <v>10</v>
      </c>
      <c r="BH15" s="176"/>
      <c r="BI15" s="176"/>
      <c r="BJ15" s="176"/>
      <c r="BK15" s="176">
        <v>0</v>
      </c>
      <c r="BL15" s="176">
        <v>0</v>
      </c>
      <c r="BM15" s="176">
        <v>0</v>
      </c>
      <c r="BN15" s="176"/>
      <c r="BO15" s="176"/>
      <c r="BP15" s="176"/>
      <c r="BQ15" s="176">
        <v>0</v>
      </c>
      <c r="BR15" s="176"/>
      <c r="BS15" s="176"/>
      <c r="BT15" s="176"/>
      <c r="BU15" s="176">
        <v>20</v>
      </c>
      <c r="BV15" s="233">
        <v>5</v>
      </c>
      <c r="BW15" s="176">
        <v>0</v>
      </c>
      <c r="BX15" s="176"/>
      <c r="BY15" s="176">
        <v>0</v>
      </c>
      <c r="BZ15" s="176">
        <v>5</v>
      </c>
      <c r="CA15" s="176">
        <v>3</v>
      </c>
      <c r="CB15" s="176"/>
      <c r="CC15" s="350"/>
      <c r="CD15" s="176">
        <v>0</v>
      </c>
      <c r="CE15" s="176"/>
      <c r="CF15" s="176">
        <v>0</v>
      </c>
      <c r="CG15" s="350"/>
      <c r="CH15" s="176"/>
      <c r="CI15" s="176"/>
      <c r="CJ15" s="176"/>
      <c r="CK15" s="176"/>
      <c r="CL15" s="176"/>
      <c r="CM15" s="176"/>
      <c r="CN15" s="176"/>
      <c r="CO15" s="176"/>
      <c r="CP15" s="176"/>
      <c r="CQ15" s="176"/>
      <c r="CR15" s="176"/>
      <c r="CS15" s="176"/>
      <c r="CT15" s="176"/>
      <c r="CU15" s="176"/>
      <c r="CV15" s="176"/>
      <c r="CW15" s="176"/>
      <c r="CX15" s="176"/>
      <c r="CY15" s="176"/>
      <c r="CZ15" s="176"/>
      <c r="DA15" s="176"/>
      <c r="DB15" s="176"/>
      <c r="DC15" s="176"/>
      <c r="DD15" s="176"/>
      <c r="DE15" s="176"/>
      <c r="DF15" s="176"/>
      <c r="DG15" s="206">
        <f t="shared" si="0"/>
        <v>49</v>
      </c>
      <c r="DH15" s="206">
        <f>K15-DG15</f>
        <v>66</v>
      </c>
    </row>
    <row r="16" spans="1:112" s="152" customFormat="1" ht="34.5" customHeight="1">
      <c r="A16" s="175"/>
      <c r="B16" s="178"/>
      <c r="C16" s="178"/>
      <c r="D16" s="178"/>
      <c r="E16" s="184" t="s">
        <v>7707</v>
      </c>
      <c r="F16" s="178"/>
      <c r="G16" s="178"/>
      <c r="H16" s="178"/>
      <c r="I16" s="178"/>
      <c r="J16" s="178"/>
      <c r="K16" s="181"/>
      <c r="L16" s="180"/>
      <c r="M16" s="179"/>
      <c r="N16" s="176"/>
      <c r="O16" s="176"/>
      <c r="P16" s="176"/>
      <c r="Q16" s="176"/>
      <c r="R16" s="176"/>
      <c r="S16" s="176"/>
      <c r="T16" s="176"/>
      <c r="U16" s="176"/>
      <c r="V16" s="176"/>
      <c r="W16" s="176"/>
      <c r="X16" s="176"/>
      <c r="Y16" s="176"/>
      <c r="Z16" s="176"/>
      <c r="AA16" s="176"/>
      <c r="AB16" s="176"/>
      <c r="AC16" s="176"/>
      <c r="AD16" s="176"/>
      <c r="AE16" s="176"/>
      <c r="AF16" s="176"/>
      <c r="AG16" s="176"/>
      <c r="AH16" s="176"/>
      <c r="AI16" s="176"/>
      <c r="AJ16" s="350"/>
      <c r="AK16" s="176"/>
      <c r="AL16" s="176"/>
      <c r="AM16" s="176"/>
      <c r="AN16" s="176"/>
      <c r="AO16" s="176"/>
      <c r="AP16" s="176"/>
      <c r="AQ16" s="176"/>
      <c r="AR16" s="176"/>
      <c r="AS16" s="176"/>
      <c r="AT16" s="176"/>
      <c r="AU16" s="176"/>
      <c r="AV16" s="176"/>
      <c r="AW16" s="176"/>
      <c r="AX16" s="176"/>
      <c r="AY16" s="176"/>
      <c r="AZ16" s="176"/>
      <c r="BA16" s="176"/>
      <c r="BB16" s="676"/>
      <c r="BC16" s="176"/>
      <c r="BD16" s="176"/>
      <c r="BE16" s="176"/>
      <c r="BF16" s="176"/>
      <c r="BG16" s="176"/>
      <c r="BH16" s="176"/>
      <c r="BI16" s="176"/>
      <c r="BJ16" s="176"/>
      <c r="BK16" s="176"/>
      <c r="BL16" s="176"/>
      <c r="BM16" s="176"/>
      <c r="BN16" s="176"/>
      <c r="BO16" s="176"/>
      <c r="BP16" s="176"/>
      <c r="BQ16" s="176"/>
      <c r="BR16" s="176"/>
      <c r="BS16" s="176"/>
      <c r="BT16" s="176"/>
      <c r="BU16" s="176"/>
      <c r="BV16" s="176"/>
      <c r="BW16" s="176"/>
      <c r="BX16" s="176"/>
      <c r="BY16" s="176"/>
      <c r="BZ16" s="176"/>
      <c r="CA16" s="176"/>
      <c r="CB16" s="176"/>
      <c r="CC16" s="350"/>
      <c r="CD16" s="176"/>
      <c r="CE16" s="176"/>
      <c r="CF16" s="176"/>
      <c r="CG16" s="350"/>
      <c r="CH16" s="176"/>
      <c r="CI16" s="176"/>
      <c r="CJ16" s="176"/>
      <c r="CK16" s="176"/>
      <c r="CL16" s="176"/>
      <c r="CM16" s="176"/>
      <c r="CN16" s="176"/>
      <c r="CO16" s="176"/>
      <c r="CP16" s="176"/>
      <c r="CQ16" s="176"/>
      <c r="CR16" s="176"/>
      <c r="CS16" s="176"/>
      <c r="CT16" s="176"/>
      <c r="CU16" s="176"/>
      <c r="CV16" s="176"/>
      <c r="CW16" s="176"/>
      <c r="CX16" s="176"/>
      <c r="CY16" s="176"/>
      <c r="CZ16" s="176"/>
      <c r="DA16" s="176"/>
      <c r="DB16" s="176"/>
      <c r="DC16" s="176"/>
      <c r="DD16" s="176"/>
      <c r="DE16" s="176"/>
      <c r="DF16" s="176"/>
      <c r="DG16" s="206"/>
      <c r="DH16" s="206"/>
    </row>
    <row r="17" spans="1:112" s="152" customFormat="1" ht="48">
      <c r="A17" s="183">
        <v>5</v>
      </c>
      <c r="B17" s="178" t="s">
        <v>7706</v>
      </c>
      <c r="C17" s="178">
        <v>68</v>
      </c>
      <c r="D17" s="178">
        <v>58</v>
      </c>
      <c r="E17" s="182" t="s">
        <v>7705</v>
      </c>
      <c r="F17" s="178" t="s">
        <v>7680</v>
      </c>
      <c r="G17" s="178" t="s">
        <v>7704</v>
      </c>
      <c r="H17" s="178" t="s">
        <v>7703</v>
      </c>
      <c r="I17" s="178" t="s">
        <v>7702</v>
      </c>
      <c r="J17" s="178" t="s">
        <v>7676</v>
      </c>
      <c r="K17" s="181">
        <v>207</v>
      </c>
      <c r="L17" s="180" t="s">
        <v>7675</v>
      </c>
      <c r="M17" s="179">
        <v>8</v>
      </c>
      <c r="N17" s="176">
        <v>30</v>
      </c>
      <c r="O17" s="176">
        <v>8</v>
      </c>
      <c r="P17" s="176"/>
      <c r="Q17" s="176"/>
      <c r="R17" s="176"/>
      <c r="S17" s="176"/>
      <c r="T17" s="176"/>
      <c r="U17" s="176"/>
      <c r="V17" s="176"/>
      <c r="W17" s="176"/>
      <c r="X17" s="176"/>
      <c r="Y17" s="176"/>
      <c r="Z17" s="176"/>
      <c r="AA17" s="176"/>
      <c r="AB17" s="176"/>
      <c r="AC17" s="176"/>
      <c r="AD17" s="176"/>
      <c r="AE17" s="176">
        <v>50</v>
      </c>
      <c r="AF17" s="176">
        <v>10</v>
      </c>
      <c r="AG17" s="176">
        <v>20</v>
      </c>
      <c r="AH17" s="176">
        <v>0</v>
      </c>
      <c r="AI17" s="176"/>
      <c r="AJ17" s="350"/>
      <c r="AK17" s="176">
        <v>10</v>
      </c>
      <c r="AL17" s="176">
        <v>12</v>
      </c>
      <c r="AM17" s="176">
        <v>10</v>
      </c>
      <c r="AN17" s="176">
        <v>0</v>
      </c>
      <c r="AO17" s="176">
        <v>15</v>
      </c>
      <c r="AP17" s="176">
        <v>2</v>
      </c>
      <c r="AQ17" s="176"/>
      <c r="AR17" s="176">
        <v>0</v>
      </c>
      <c r="AS17" s="176">
        <v>0</v>
      </c>
      <c r="AT17" s="176"/>
      <c r="AU17" s="176">
        <v>10</v>
      </c>
      <c r="AV17" s="176">
        <v>0</v>
      </c>
      <c r="AW17" s="176">
        <v>10</v>
      </c>
      <c r="AX17" s="176">
        <v>10</v>
      </c>
      <c r="AY17" s="176">
        <v>5</v>
      </c>
      <c r="AZ17" s="176">
        <v>5</v>
      </c>
      <c r="BA17" s="176">
        <v>0</v>
      </c>
      <c r="BB17" s="676"/>
      <c r="BC17" s="176">
        <v>3</v>
      </c>
      <c r="BD17" s="176">
        <v>2</v>
      </c>
      <c r="BE17" s="176"/>
      <c r="BF17" s="176"/>
      <c r="BG17" s="176"/>
      <c r="BH17" s="176"/>
      <c r="BI17" s="176"/>
      <c r="BJ17" s="176"/>
      <c r="BK17" s="176">
        <v>0</v>
      </c>
      <c r="BL17" s="176">
        <v>0</v>
      </c>
      <c r="BM17" s="176">
        <v>0</v>
      </c>
      <c r="BN17" s="176"/>
      <c r="BO17" s="176">
        <v>3</v>
      </c>
      <c r="BP17" s="176"/>
      <c r="BQ17" s="176">
        <v>3</v>
      </c>
      <c r="BR17" s="176">
        <v>3</v>
      </c>
      <c r="BS17" s="176">
        <v>20</v>
      </c>
      <c r="BT17" s="176">
        <v>8</v>
      </c>
      <c r="BU17" s="176">
        <v>5</v>
      </c>
      <c r="BV17" s="176"/>
      <c r="BW17" s="176">
        <v>10</v>
      </c>
      <c r="BX17" s="176"/>
      <c r="BY17" s="176">
        <v>0</v>
      </c>
      <c r="BZ17" s="176">
        <v>0</v>
      </c>
      <c r="CA17" s="176"/>
      <c r="CB17" s="176"/>
      <c r="CC17" s="350"/>
      <c r="CD17" s="176">
        <v>3</v>
      </c>
      <c r="CE17" s="176"/>
      <c r="CF17" s="176">
        <v>0</v>
      </c>
      <c r="CG17" s="350"/>
      <c r="CH17" s="176"/>
      <c r="CI17" s="176"/>
      <c r="CJ17" s="176"/>
      <c r="CK17" s="176"/>
      <c r="CL17" s="176"/>
      <c r="CM17" s="176"/>
      <c r="CN17" s="176"/>
      <c r="CO17" s="176"/>
      <c r="CP17" s="176"/>
      <c r="CQ17" s="176"/>
      <c r="CR17" s="176"/>
      <c r="CS17" s="176"/>
      <c r="CT17" s="176"/>
      <c r="CU17" s="176"/>
      <c r="CV17" s="176"/>
      <c r="CW17" s="176"/>
      <c r="CX17" s="176"/>
      <c r="CY17" s="176"/>
      <c r="CZ17" s="176"/>
      <c r="DA17" s="176"/>
      <c r="DB17" s="176"/>
      <c r="DC17" s="176"/>
      <c r="DD17" s="176"/>
      <c r="DE17" s="176"/>
      <c r="DF17" s="176"/>
      <c r="DG17" s="206">
        <f t="shared" si="0"/>
        <v>60</v>
      </c>
      <c r="DH17" s="206">
        <f>K17-DG17</f>
        <v>147</v>
      </c>
    </row>
    <row r="18" spans="1:112" s="152" customFormat="1" ht="34.5" customHeight="1">
      <c r="A18" s="175"/>
      <c r="B18" s="178"/>
      <c r="C18" s="178"/>
      <c r="D18" s="178"/>
      <c r="E18" s="184" t="s">
        <v>7701</v>
      </c>
      <c r="F18" s="178"/>
      <c r="G18" s="178"/>
      <c r="H18" s="178"/>
      <c r="I18" s="178"/>
      <c r="J18" s="178"/>
      <c r="K18" s="181"/>
      <c r="L18" s="180"/>
      <c r="M18" s="179"/>
      <c r="N18" s="176"/>
      <c r="O18" s="176"/>
      <c r="P18" s="176"/>
      <c r="Q18" s="176"/>
      <c r="R18" s="176"/>
      <c r="S18" s="176"/>
      <c r="T18" s="176"/>
      <c r="U18" s="176"/>
      <c r="V18" s="176"/>
      <c r="W18" s="176"/>
      <c r="X18" s="176"/>
      <c r="Y18" s="176"/>
      <c r="Z18" s="176"/>
      <c r="AA18" s="176"/>
      <c r="AB18" s="176"/>
      <c r="AC18" s="176"/>
      <c r="AD18" s="176"/>
      <c r="AE18" s="176"/>
      <c r="AF18" s="176"/>
      <c r="AG18" s="176"/>
      <c r="AH18" s="176"/>
      <c r="AI18" s="176"/>
      <c r="AJ18" s="350"/>
      <c r="AK18" s="176"/>
      <c r="AL18" s="176"/>
      <c r="AM18" s="176"/>
      <c r="AN18" s="176"/>
      <c r="AO18" s="176"/>
      <c r="AP18" s="176"/>
      <c r="AQ18" s="176"/>
      <c r="AR18" s="176"/>
      <c r="AS18" s="176"/>
      <c r="AT18" s="176"/>
      <c r="AU18" s="176"/>
      <c r="AV18" s="176"/>
      <c r="AW18" s="176"/>
      <c r="AX18" s="176"/>
      <c r="AY18" s="176"/>
      <c r="AZ18" s="176"/>
      <c r="BA18" s="176"/>
      <c r="BB18" s="676"/>
      <c r="BC18" s="176"/>
      <c r="BD18" s="176"/>
      <c r="BE18" s="176"/>
      <c r="BF18" s="176"/>
      <c r="BG18" s="176"/>
      <c r="BH18" s="176"/>
      <c r="BI18" s="176"/>
      <c r="BJ18" s="176"/>
      <c r="BK18" s="176"/>
      <c r="BL18" s="176"/>
      <c r="BM18" s="176"/>
      <c r="BN18" s="176"/>
      <c r="BO18" s="176"/>
      <c r="BP18" s="176"/>
      <c r="BQ18" s="176"/>
      <c r="BR18" s="176"/>
      <c r="BS18" s="176"/>
      <c r="BT18" s="176"/>
      <c r="BU18" s="176"/>
      <c r="BV18" s="176"/>
      <c r="BW18" s="176"/>
      <c r="BX18" s="176"/>
      <c r="BY18" s="176"/>
      <c r="BZ18" s="176"/>
      <c r="CA18" s="176"/>
      <c r="CB18" s="176"/>
      <c r="CC18" s="350"/>
      <c r="CD18" s="176"/>
      <c r="CE18" s="176"/>
      <c r="CF18" s="176"/>
      <c r="CG18" s="350"/>
      <c r="CH18" s="176"/>
      <c r="CI18" s="176"/>
      <c r="CJ18" s="176"/>
      <c r="CK18" s="176"/>
      <c r="CL18" s="176"/>
      <c r="CM18" s="176"/>
      <c r="CN18" s="176"/>
      <c r="CO18" s="176"/>
      <c r="CP18" s="176"/>
      <c r="CQ18" s="176"/>
      <c r="CR18" s="176"/>
      <c r="CS18" s="176"/>
      <c r="CT18" s="176"/>
      <c r="CU18" s="176"/>
      <c r="CV18" s="176"/>
      <c r="CW18" s="176"/>
      <c r="CX18" s="176"/>
      <c r="CY18" s="176"/>
      <c r="CZ18" s="176"/>
      <c r="DA18" s="176"/>
      <c r="DB18" s="176"/>
      <c r="DC18" s="176"/>
      <c r="DD18" s="176"/>
      <c r="DE18" s="176"/>
      <c r="DF18" s="176"/>
      <c r="DG18" s="206"/>
      <c r="DH18" s="206"/>
    </row>
    <row r="19" spans="1:112" s="152" customFormat="1" ht="72">
      <c r="A19" s="183">
        <v>6</v>
      </c>
      <c r="B19" s="178" t="s">
        <v>7700</v>
      </c>
      <c r="C19" s="178">
        <v>182</v>
      </c>
      <c r="D19" s="178">
        <v>207</v>
      </c>
      <c r="E19" s="182" t="s">
        <v>7699</v>
      </c>
      <c r="F19" s="178" t="s">
        <v>7680</v>
      </c>
      <c r="G19" s="178" t="s">
        <v>7698</v>
      </c>
      <c r="H19" s="178" t="s">
        <v>7697</v>
      </c>
      <c r="I19" s="178" t="s">
        <v>7696</v>
      </c>
      <c r="J19" s="178" t="s">
        <v>7676</v>
      </c>
      <c r="K19" s="181">
        <v>430.5</v>
      </c>
      <c r="L19" s="180" t="s">
        <v>7675</v>
      </c>
      <c r="M19" s="179">
        <v>8</v>
      </c>
      <c r="N19" s="176">
        <v>50</v>
      </c>
      <c r="O19" s="176">
        <v>8</v>
      </c>
      <c r="P19" s="176"/>
      <c r="Q19" s="176"/>
      <c r="R19" s="176"/>
      <c r="S19" s="176"/>
      <c r="T19" s="176"/>
      <c r="U19" s="176">
        <v>50</v>
      </c>
      <c r="V19" s="176">
        <v>5</v>
      </c>
      <c r="W19" s="176"/>
      <c r="X19" s="176">
        <v>5</v>
      </c>
      <c r="Y19" s="176">
        <v>5</v>
      </c>
      <c r="Z19" s="176"/>
      <c r="AA19" s="176"/>
      <c r="AB19" s="176"/>
      <c r="AC19" s="176"/>
      <c r="AD19" s="176"/>
      <c r="AE19" s="176"/>
      <c r="AF19" s="176"/>
      <c r="AG19" s="176"/>
      <c r="AH19" s="176"/>
      <c r="AI19" s="176">
        <v>20</v>
      </c>
      <c r="AJ19" s="350">
        <v>3</v>
      </c>
      <c r="AK19" s="176"/>
      <c r="AL19" s="176"/>
      <c r="AM19" s="176">
        <v>10</v>
      </c>
      <c r="AN19" s="176">
        <v>5</v>
      </c>
      <c r="AO19" s="176">
        <v>0</v>
      </c>
      <c r="AP19" s="176"/>
      <c r="AQ19" s="176"/>
      <c r="AR19" s="176">
        <v>0</v>
      </c>
      <c r="AS19" s="176">
        <v>0</v>
      </c>
      <c r="AT19" s="176"/>
      <c r="AU19" s="176">
        <v>30</v>
      </c>
      <c r="AV19" s="176">
        <v>0</v>
      </c>
      <c r="AW19" s="176">
        <v>30</v>
      </c>
      <c r="AX19" s="176">
        <v>10</v>
      </c>
      <c r="AY19" s="176">
        <v>3</v>
      </c>
      <c r="AZ19" s="176">
        <v>2</v>
      </c>
      <c r="BA19" s="176">
        <v>30</v>
      </c>
      <c r="BB19" s="676">
        <v>15</v>
      </c>
      <c r="BC19" s="176"/>
      <c r="BD19" s="176"/>
      <c r="BE19" s="176"/>
      <c r="BF19" s="176"/>
      <c r="BG19" s="176"/>
      <c r="BH19" s="176"/>
      <c r="BI19" s="176">
        <v>15</v>
      </c>
      <c r="BJ19" s="176">
        <v>5</v>
      </c>
      <c r="BK19" s="176">
        <v>13</v>
      </c>
      <c r="BL19" s="176">
        <v>5</v>
      </c>
      <c r="BM19" s="176">
        <v>30</v>
      </c>
      <c r="BN19" s="176">
        <v>20</v>
      </c>
      <c r="BO19" s="176">
        <v>30</v>
      </c>
      <c r="BP19" s="176"/>
      <c r="BQ19" s="176">
        <v>0</v>
      </c>
      <c r="BR19" s="176"/>
      <c r="BS19" s="176">
        <v>50</v>
      </c>
      <c r="BT19" s="176">
        <v>15</v>
      </c>
      <c r="BU19" s="176">
        <v>30</v>
      </c>
      <c r="BV19" s="233">
        <v>30</v>
      </c>
      <c r="BW19" s="176">
        <v>0</v>
      </c>
      <c r="BX19" s="176"/>
      <c r="BY19" s="176">
        <v>0</v>
      </c>
      <c r="BZ19" s="176">
        <v>30</v>
      </c>
      <c r="CA19" s="176">
        <v>15</v>
      </c>
      <c r="CB19" s="176">
        <v>0.5</v>
      </c>
      <c r="CC19" s="350">
        <v>0</v>
      </c>
      <c r="CD19" s="176">
        <v>0</v>
      </c>
      <c r="CE19" s="176"/>
      <c r="CF19" s="176">
        <v>4</v>
      </c>
      <c r="CG19" s="350">
        <v>2</v>
      </c>
      <c r="CH19" s="176"/>
      <c r="CI19" s="176"/>
      <c r="CJ19" s="176"/>
      <c r="CK19" s="176"/>
      <c r="CL19" s="176"/>
      <c r="CM19" s="176"/>
      <c r="CN19" s="176"/>
      <c r="CO19" s="176"/>
      <c r="CP19" s="176"/>
      <c r="CQ19" s="176"/>
      <c r="CR19" s="176"/>
      <c r="CS19" s="176"/>
      <c r="CT19" s="176"/>
      <c r="CU19" s="176"/>
      <c r="CV19" s="176"/>
      <c r="CW19" s="176"/>
      <c r="CX19" s="176"/>
      <c r="CY19" s="176"/>
      <c r="CZ19" s="176"/>
      <c r="DA19" s="176"/>
      <c r="DB19" s="176"/>
      <c r="DC19" s="176"/>
      <c r="DD19" s="176"/>
      <c r="DE19" s="176"/>
      <c r="DF19" s="176"/>
      <c r="DG19" s="206">
        <f t="shared" si="0"/>
        <v>145</v>
      </c>
      <c r="DH19" s="206">
        <f>K19-DG19</f>
        <v>285.5</v>
      </c>
    </row>
    <row r="20" spans="1:112" s="152" customFormat="1" ht="34.5" customHeight="1">
      <c r="A20" s="175"/>
      <c r="B20" s="178"/>
      <c r="C20" s="178"/>
      <c r="D20" s="178"/>
      <c r="E20" s="184" t="s">
        <v>7695</v>
      </c>
      <c r="F20" s="178"/>
      <c r="G20" s="178"/>
      <c r="H20" s="178"/>
      <c r="I20" s="178"/>
      <c r="J20" s="178"/>
      <c r="K20" s="181"/>
      <c r="L20" s="180"/>
      <c r="M20" s="179"/>
      <c r="N20" s="176"/>
      <c r="O20" s="176"/>
      <c r="P20" s="176"/>
      <c r="Q20" s="176"/>
      <c r="R20" s="176"/>
      <c r="S20" s="176"/>
      <c r="T20" s="176"/>
      <c r="U20" s="176"/>
      <c r="V20" s="176"/>
      <c r="W20" s="176"/>
      <c r="X20" s="176"/>
      <c r="Y20" s="176"/>
      <c r="Z20" s="176"/>
      <c r="AA20" s="176"/>
      <c r="AB20" s="176"/>
      <c r="AC20" s="176"/>
      <c r="AD20" s="176"/>
      <c r="AE20" s="176"/>
      <c r="AF20" s="176"/>
      <c r="AG20" s="176"/>
      <c r="AH20" s="176"/>
      <c r="AI20" s="176"/>
      <c r="AJ20" s="350"/>
      <c r="AK20" s="176"/>
      <c r="AL20" s="176"/>
      <c r="AM20" s="176"/>
      <c r="AN20" s="176"/>
      <c r="AO20" s="176"/>
      <c r="AP20" s="176"/>
      <c r="AQ20" s="176"/>
      <c r="AR20" s="176"/>
      <c r="AS20" s="176"/>
      <c r="AT20" s="176"/>
      <c r="AU20" s="176"/>
      <c r="AV20" s="176"/>
      <c r="AW20" s="176"/>
      <c r="AX20" s="176"/>
      <c r="AY20" s="176"/>
      <c r="AZ20" s="176"/>
      <c r="BA20" s="176"/>
      <c r="BB20" s="676"/>
      <c r="BC20" s="176"/>
      <c r="BD20" s="176"/>
      <c r="BE20" s="176"/>
      <c r="BF20" s="176"/>
      <c r="BG20" s="176"/>
      <c r="BH20" s="176"/>
      <c r="BI20" s="176"/>
      <c r="BJ20" s="176"/>
      <c r="BK20" s="176"/>
      <c r="BL20" s="176"/>
      <c r="BM20" s="176"/>
      <c r="BN20" s="176"/>
      <c r="BO20" s="176"/>
      <c r="BP20" s="176"/>
      <c r="BQ20" s="176"/>
      <c r="BR20" s="176"/>
      <c r="BS20" s="176"/>
      <c r="BT20" s="176"/>
      <c r="BU20" s="176"/>
      <c r="BV20" s="176"/>
      <c r="BW20" s="176"/>
      <c r="BX20" s="176"/>
      <c r="BY20" s="176"/>
      <c r="BZ20" s="176"/>
      <c r="CA20" s="176"/>
      <c r="CB20" s="176"/>
      <c r="CC20" s="350"/>
      <c r="CD20" s="176"/>
      <c r="CE20" s="176"/>
      <c r="CF20" s="176"/>
      <c r="CG20" s="350"/>
      <c r="CH20" s="176"/>
      <c r="CI20" s="176"/>
      <c r="CJ20" s="176"/>
      <c r="CK20" s="176"/>
      <c r="CL20" s="176"/>
      <c r="CM20" s="176"/>
      <c r="CN20" s="176"/>
      <c r="CO20" s="176"/>
      <c r="CP20" s="176"/>
      <c r="CQ20" s="176"/>
      <c r="CR20" s="176"/>
      <c r="CS20" s="176"/>
      <c r="CT20" s="176"/>
      <c r="CU20" s="176"/>
      <c r="CV20" s="176"/>
      <c r="CW20" s="176"/>
      <c r="CX20" s="176"/>
      <c r="CY20" s="176"/>
      <c r="CZ20" s="176"/>
      <c r="DA20" s="176"/>
      <c r="DB20" s="176"/>
      <c r="DC20" s="176"/>
      <c r="DD20" s="176"/>
      <c r="DE20" s="176"/>
      <c r="DF20" s="176"/>
      <c r="DG20" s="206"/>
      <c r="DH20" s="206"/>
    </row>
    <row r="21" spans="1:112" s="152" customFormat="1" ht="36">
      <c r="A21" s="183">
        <v>7</v>
      </c>
      <c r="B21" s="178" t="s">
        <v>7694</v>
      </c>
      <c r="C21" s="178">
        <v>282</v>
      </c>
      <c r="D21" s="178">
        <v>321</v>
      </c>
      <c r="E21" s="182" t="s">
        <v>7693</v>
      </c>
      <c r="F21" s="178" t="s">
        <v>7680</v>
      </c>
      <c r="G21" s="178" t="s">
        <v>7692</v>
      </c>
      <c r="H21" s="178" t="s">
        <v>7691</v>
      </c>
      <c r="I21" s="178" t="s">
        <v>7690</v>
      </c>
      <c r="J21" s="178" t="s">
        <v>7676</v>
      </c>
      <c r="K21" s="181">
        <v>703.52300000000002</v>
      </c>
      <c r="L21" s="180" t="s">
        <v>7675</v>
      </c>
      <c r="M21" s="179">
        <v>8</v>
      </c>
      <c r="N21" s="176">
        <v>100</v>
      </c>
      <c r="O21" s="176">
        <v>30</v>
      </c>
      <c r="P21" s="176"/>
      <c r="Q21" s="176"/>
      <c r="R21" s="176"/>
      <c r="S21" s="176"/>
      <c r="T21" s="176"/>
      <c r="U21" s="176">
        <v>60</v>
      </c>
      <c r="V21" s="176">
        <v>30</v>
      </c>
      <c r="W21" s="176"/>
      <c r="X21" s="176"/>
      <c r="Y21" s="176"/>
      <c r="Z21" s="176"/>
      <c r="AA21" s="176"/>
      <c r="AB21" s="176"/>
      <c r="AC21" s="176"/>
      <c r="AD21" s="176"/>
      <c r="AE21" s="176"/>
      <c r="AF21" s="176"/>
      <c r="AG21" s="176">
        <v>50</v>
      </c>
      <c r="AH21" s="176">
        <v>0</v>
      </c>
      <c r="AI21" s="176">
        <v>20</v>
      </c>
      <c r="AJ21" s="350">
        <v>3</v>
      </c>
      <c r="AK21" s="176">
        <v>60</v>
      </c>
      <c r="AL21" s="176">
        <v>72</v>
      </c>
      <c r="AM21" s="176">
        <v>40</v>
      </c>
      <c r="AN21" s="176">
        <v>35</v>
      </c>
      <c r="AO21" s="176">
        <v>0</v>
      </c>
      <c r="AP21" s="176"/>
      <c r="AQ21" s="176"/>
      <c r="AR21" s="176">
        <v>0</v>
      </c>
      <c r="AS21" s="176">
        <v>5</v>
      </c>
      <c r="AT21" s="176"/>
      <c r="AU21" s="176"/>
      <c r="AV21" s="176"/>
      <c r="AW21" s="176"/>
      <c r="AX21" s="176"/>
      <c r="AY21" s="176">
        <v>3.5230000000000001</v>
      </c>
      <c r="AZ21" s="176">
        <v>3</v>
      </c>
      <c r="BA21" s="176">
        <v>10</v>
      </c>
      <c r="BB21" s="676">
        <v>10</v>
      </c>
      <c r="BC21" s="176">
        <v>10</v>
      </c>
      <c r="BD21" s="176">
        <v>3</v>
      </c>
      <c r="BE21" s="176"/>
      <c r="BF21" s="176"/>
      <c r="BG21" s="176"/>
      <c r="BH21" s="176"/>
      <c r="BI21" s="176"/>
      <c r="BJ21" s="176"/>
      <c r="BK21" s="176">
        <v>10</v>
      </c>
      <c r="BL21" s="176">
        <v>6</v>
      </c>
      <c r="BM21" s="176">
        <v>30</v>
      </c>
      <c r="BN21" s="176">
        <v>20</v>
      </c>
      <c r="BO21" s="176"/>
      <c r="BP21" s="176"/>
      <c r="BQ21" s="176">
        <v>200</v>
      </c>
      <c r="BR21" s="176">
        <v>90</v>
      </c>
      <c r="BS21" s="176">
        <v>40</v>
      </c>
      <c r="BT21" s="176"/>
      <c r="BU21" s="176">
        <v>30</v>
      </c>
      <c r="BV21" s="233">
        <v>30</v>
      </c>
      <c r="BW21" s="176">
        <v>25</v>
      </c>
      <c r="BX21" s="176">
        <v>18</v>
      </c>
      <c r="BY21" s="176">
        <v>0</v>
      </c>
      <c r="BZ21" s="176">
        <v>10</v>
      </c>
      <c r="CA21" s="176">
        <v>5</v>
      </c>
      <c r="CB21" s="176"/>
      <c r="CC21" s="350"/>
      <c r="CD21" s="176">
        <v>0</v>
      </c>
      <c r="CE21" s="176"/>
      <c r="CF21" s="176">
        <v>0</v>
      </c>
      <c r="CG21" s="350"/>
      <c r="CH21" s="176"/>
      <c r="CI21" s="176"/>
      <c r="CJ21" s="176"/>
      <c r="CK21" s="176"/>
      <c r="CL21" s="176"/>
      <c r="CM21" s="176"/>
      <c r="CN21" s="176"/>
      <c r="CO21" s="176"/>
      <c r="CP21" s="176"/>
      <c r="CQ21" s="176"/>
      <c r="CR21" s="176"/>
      <c r="CS21" s="176"/>
      <c r="CT21" s="176"/>
      <c r="CU21" s="176"/>
      <c r="CV21" s="176"/>
      <c r="CW21" s="176"/>
      <c r="CX21" s="176"/>
      <c r="CY21" s="176"/>
      <c r="CZ21" s="176"/>
      <c r="DA21" s="176"/>
      <c r="DB21" s="176"/>
      <c r="DC21" s="176"/>
      <c r="DD21" s="176"/>
      <c r="DE21" s="176"/>
      <c r="DF21" s="176"/>
      <c r="DG21" s="206">
        <f t="shared" si="0"/>
        <v>355</v>
      </c>
      <c r="DH21" s="206">
        <f>K21-DG21</f>
        <v>348.52300000000002</v>
      </c>
    </row>
    <row r="22" spans="1:112" s="152" customFormat="1" ht="34.5" customHeight="1">
      <c r="A22" s="175"/>
      <c r="B22" s="178"/>
      <c r="C22" s="178"/>
      <c r="D22" s="178"/>
      <c r="E22" s="184" t="s">
        <v>7689</v>
      </c>
      <c r="F22" s="178"/>
      <c r="G22" s="178"/>
      <c r="H22" s="178"/>
      <c r="I22" s="178"/>
      <c r="J22" s="178"/>
      <c r="K22" s="181"/>
      <c r="L22" s="180"/>
      <c r="M22" s="179"/>
      <c r="N22" s="176"/>
      <c r="O22" s="176"/>
      <c r="P22" s="176"/>
      <c r="Q22" s="176"/>
      <c r="R22" s="176"/>
      <c r="S22" s="176"/>
      <c r="T22" s="176"/>
      <c r="U22" s="176"/>
      <c r="V22" s="176"/>
      <c r="W22" s="176"/>
      <c r="X22" s="176"/>
      <c r="Y22" s="176"/>
      <c r="Z22" s="176"/>
      <c r="AA22" s="176"/>
      <c r="AB22" s="176"/>
      <c r="AC22" s="176"/>
      <c r="AD22" s="176"/>
      <c r="AE22" s="176"/>
      <c r="AF22" s="176"/>
      <c r="AG22" s="176"/>
      <c r="AH22" s="176"/>
      <c r="AI22" s="176"/>
      <c r="AJ22" s="350"/>
      <c r="AK22" s="176"/>
      <c r="AL22" s="176"/>
      <c r="AM22" s="176"/>
      <c r="AN22" s="176"/>
      <c r="AO22" s="176"/>
      <c r="AP22" s="176"/>
      <c r="AQ22" s="176"/>
      <c r="AR22" s="176"/>
      <c r="AS22" s="176"/>
      <c r="AT22" s="176"/>
      <c r="AU22" s="176"/>
      <c r="AV22" s="176"/>
      <c r="AW22" s="176"/>
      <c r="AX22" s="176"/>
      <c r="AY22" s="176"/>
      <c r="AZ22" s="176"/>
      <c r="BA22" s="176"/>
      <c r="BB22" s="676"/>
      <c r="BC22" s="176"/>
      <c r="BD22" s="176"/>
      <c r="BE22" s="176"/>
      <c r="BF22" s="176"/>
      <c r="BG22" s="176"/>
      <c r="BH22" s="176"/>
      <c r="BI22" s="176"/>
      <c r="BJ22" s="176"/>
      <c r="BK22" s="176"/>
      <c r="BL22" s="176"/>
      <c r="BM22" s="176"/>
      <c r="BN22" s="176"/>
      <c r="BO22" s="176"/>
      <c r="BP22" s="176"/>
      <c r="BQ22" s="176"/>
      <c r="BR22" s="176"/>
      <c r="BS22" s="176"/>
      <c r="BT22" s="176"/>
      <c r="BU22" s="176"/>
      <c r="BV22" s="176"/>
      <c r="BW22" s="176"/>
      <c r="BX22" s="176"/>
      <c r="BY22" s="176"/>
      <c r="BZ22" s="176"/>
      <c r="CA22" s="176"/>
      <c r="CB22" s="176"/>
      <c r="CC22" s="350"/>
      <c r="CD22" s="176"/>
      <c r="CE22" s="176"/>
      <c r="CF22" s="176"/>
      <c r="CG22" s="350"/>
      <c r="CH22" s="176"/>
      <c r="CI22" s="176"/>
      <c r="CJ22" s="176"/>
      <c r="CK22" s="176"/>
      <c r="CL22" s="176"/>
      <c r="CM22" s="176"/>
      <c r="CN22" s="176"/>
      <c r="CO22" s="176"/>
      <c r="CP22" s="176"/>
      <c r="CQ22" s="176"/>
      <c r="CR22" s="176"/>
      <c r="CS22" s="176"/>
      <c r="CT22" s="176"/>
      <c r="CU22" s="176"/>
      <c r="CV22" s="176"/>
      <c r="CW22" s="176"/>
      <c r="CX22" s="176"/>
      <c r="CY22" s="176"/>
      <c r="CZ22" s="176"/>
      <c r="DA22" s="176"/>
      <c r="DB22" s="176"/>
      <c r="DC22" s="176"/>
      <c r="DD22" s="176"/>
      <c r="DE22" s="176"/>
      <c r="DF22" s="176"/>
      <c r="DG22" s="206"/>
      <c r="DH22" s="206"/>
    </row>
    <row r="23" spans="1:112" s="152" customFormat="1" ht="120">
      <c r="A23" s="183">
        <v>8</v>
      </c>
      <c r="B23" s="178" t="s">
        <v>7688</v>
      </c>
      <c r="C23" s="178">
        <v>312</v>
      </c>
      <c r="D23" s="178">
        <v>357</v>
      </c>
      <c r="E23" s="182" t="s">
        <v>7687</v>
      </c>
      <c r="F23" s="178" t="s">
        <v>7680</v>
      </c>
      <c r="G23" s="178" t="s">
        <v>7686</v>
      </c>
      <c r="H23" s="178" t="s">
        <v>7685</v>
      </c>
      <c r="I23" s="178" t="s">
        <v>7684</v>
      </c>
      <c r="J23" s="178" t="s">
        <v>7676</v>
      </c>
      <c r="K23" s="181">
        <v>930</v>
      </c>
      <c r="L23" s="180" t="s">
        <v>7675</v>
      </c>
      <c r="M23" s="179">
        <v>8</v>
      </c>
      <c r="N23" s="176">
        <v>120</v>
      </c>
      <c r="O23" s="176">
        <v>30</v>
      </c>
      <c r="P23" s="176"/>
      <c r="Q23" s="176"/>
      <c r="R23" s="176"/>
      <c r="S23" s="176">
        <v>10</v>
      </c>
      <c r="T23" s="176"/>
      <c r="U23" s="176">
        <v>50</v>
      </c>
      <c r="V23" s="176">
        <v>30</v>
      </c>
      <c r="W23" s="176"/>
      <c r="X23" s="176">
        <v>5</v>
      </c>
      <c r="Y23" s="176">
        <v>5</v>
      </c>
      <c r="Z23" s="176"/>
      <c r="AA23" s="176"/>
      <c r="AB23" s="176"/>
      <c r="AC23" s="176"/>
      <c r="AD23" s="176"/>
      <c r="AE23" s="176">
        <v>100</v>
      </c>
      <c r="AF23" s="176">
        <v>30</v>
      </c>
      <c r="AG23" s="176">
        <v>50</v>
      </c>
      <c r="AH23" s="176">
        <v>0</v>
      </c>
      <c r="AI23" s="176">
        <v>15</v>
      </c>
      <c r="AJ23" s="350"/>
      <c r="AK23" s="176"/>
      <c r="AL23" s="176"/>
      <c r="AM23" s="176">
        <v>30</v>
      </c>
      <c r="AN23" s="176">
        <v>0</v>
      </c>
      <c r="AO23" s="176">
        <v>20</v>
      </c>
      <c r="AP23" s="176">
        <v>10</v>
      </c>
      <c r="AQ23" s="176">
        <v>70</v>
      </c>
      <c r="AR23" s="176">
        <v>70</v>
      </c>
      <c r="AS23" s="176">
        <v>3</v>
      </c>
      <c r="AT23" s="176"/>
      <c r="AU23" s="176">
        <v>20</v>
      </c>
      <c r="AV23" s="176">
        <v>0</v>
      </c>
      <c r="AW23" s="176">
        <v>20</v>
      </c>
      <c r="AX23" s="176">
        <v>20</v>
      </c>
      <c r="AY23" s="176">
        <v>25</v>
      </c>
      <c r="AZ23" s="319">
        <v>13</v>
      </c>
      <c r="BA23" s="176">
        <v>0</v>
      </c>
      <c r="BB23" s="676"/>
      <c r="BC23" s="176">
        <v>10</v>
      </c>
      <c r="BD23" s="677">
        <v>1.8</v>
      </c>
      <c r="BE23" s="176"/>
      <c r="BF23" s="176"/>
      <c r="BG23" s="176">
        <v>30</v>
      </c>
      <c r="BH23" s="176"/>
      <c r="BI23" s="176"/>
      <c r="BJ23" s="176"/>
      <c r="BK23" s="176">
        <v>35</v>
      </c>
      <c r="BL23" s="176">
        <v>12</v>
      </c>
      <c r="BM23" s="176">
        <v>50</v>
      </c>
      <c r="BN23" s="176">
        <v>15</v>
      </c>
      <c r="BO23" s="176">
        <v>80</v>
      </c>
      <c r="BP23" s="176">
        <v>30</v>
      </c>
      <c r="BQ23" s="176">
        <v>2</v>
      </c>
      <c r="BR23" s="176">
        <v>2</v>
      </c>
      <c r="BS23" s="176">
        <v>30</v>
      </c>
      <c r="BT23" s="176">
        <v>21</v>
      </c>
      <c r="BU23" s="176">
        <v>100</v>
      </c>
      <c r="BV23" s="233">
        <v>57</v>
      </c>
      <c r="BW23" s="176">
        <v>45</v>
      </c>
      <c r="BX23" s="176">
        <v>10</v>
      </c>
      <c r="BY23" s="176">
        <v>0</v>
      </c>
      <c r="BZ23" s="176">
        <v>10</v>
      </c>
      <c r="CA23" s="176">
        <v>5</v>
      </c>
      <c r="CB23" s="176"/>
      <c r="CC23" s="350"/>
      <c r="CD23" s="176">
        <v>0</v>
      </c>
      <c r="CE23" s="176"/>
      <c r="CF23" s="176">
        <v>0</v>
      </c>
      <c r="CG23" s="350"/>
      <c r="CH23" s="176"/>
      <c r="CI23" s="176"/>
      <c r="CJ23" s="176"/>
      <c r="CK23" s="176"/>
      <c r="CL23" s="176"/>
      <c r="CM23" s="176"/>
      <c r="CN23" s="176"/>
      <c r="CO23" s="176"/>
      <c r="CP23" s="176"/>
      <c r="CQ23" s="176"/>
      <c r="CR23" s="176"/>
      <c r="CS23" s="176"/>
      <c r="CT23" s="176"/>
      <c r="CU23" s="176"/>
      <c r="CV23" s="176"/>
      <c r="CW23" s="176"/>
      <c r="CX23" s="176"/>
      <c r="CY23" s="176"/>
      <c r="CZ23" s="176"/>
      <c r="DA23" s="176"/>
      <c r="DB23" s="176"/>
      <c r="DC23" s="176"/>
      <c r="DD23" s="176"/>
      <c r="DE23" s="176"/>
      <c r="DF23" s="176"/>
      <c r="DG23" s="206">
        <f t="shared" si="0"/>
        <v>361.8</v>
      </c>
      <c r="DH23" s="206">
        <f>K23-DG23</f>
        <v>568.20000000000005</v>
      </c>
    </row>
    <row r="24" spans="1:112" s="152" customFormat="1" ht="34.5" customHeight="1">
      <c r="A24" s="175"/>
      <c r="B24" s="178"/>
      <c r="C24" s="178"/>
      <c r="D24" s="178"/>
      <c r="E24" s="184" t="s">
        <v>7683</v>
      </c>
      <c r="F24" s="178"/>
      <c r="G24" s="178"/>
      <c r="H24" s="178"/>
      <c r="I24" s="178"/>
      <c r="J24" s="178"/>
      <c r="K24" s="181"/>
      <c r="L24" s="180"/>
      <c r="M24" s="179"/>
      <c r="N24" s="176"/>
      <c r="O24" s="176"/>
      <c r="P24" s="176"/>
      <c r="Q24" s="176"/>
      <c r="R24" s="176"/>
      <c r="S24" s="176"/>
      <c r="T24" s="176"/>
      <c r="U24" s="176"/>
      <c r="V24" s="176"/>
      <c r="W24" s="176"/>
      <c r="X24" s="176"/>
      <c r="Y24" s="176"/>
      <c r="Z24" s="176"/>
      <c r="AA24" s="176"/>
      <c r="AB24" s="176"/>
      <c r="AC24" s="176"/>
      <c r="AD24" s="176"/>
      <c r="AE24" s="176"/>
      <c r="AF24" s="176"/>
      <c r="AG24" s="176"/>
      <c r="AH24" s="176"/>
      <c r="AI24" s="176"/>
      <c r="AJ24" s="350"/>
      <c r="AK24" s="176"/>
      <c r="AL24" s="176"/>
      <c r="AM24" s="176"/>
      <c r="AN24" s="176"/>
      <c r="AO24" s="176"/>
      <c r="AP24" s="176"/>
      <c r="AQ24" s="176"/>
      <c r="AR24" s="176"/>
      <c r="AS24" s="176"/>
      <c r="AT24" s="176"/>
      <c r="AU24" s="176"/>
      <c r="AV24" s="176"/>
      <c r="AW24" s="176"/>
      <c r="AX24" s="176"/>
      <c r="AY24" s="176"/>
      <c r="AZ24" s="176"/>
      <c r="BA24" s="176"/>
      <c r="BB24" s="676"/>
      <c r="BC24" s="176"/>
      <c r="BD24" s="176"/>
      <c r="BE24" s="176"/>
      <c r="BF24" s="176"/>
      <c r="BG24" s="176"/>
      <c r="BH24" s="176"/>
      <c r="BI24" s="176"/>
      <c r="BJ24" s="176"/>
      <c r="BK24" s="176"/>
      <c r="BL24" s="176"/>
      <c r="BM24" s="176"/>
      <c r="BN24" s="176"/>
      <c r="BO24" s="176"/>
      <c r="BP24" s="176"/>
      <c r="BQ24" s="176"/>
      <c r="BR24" s="176"/>
      <c r="BS24" s="176"/>
      <c r="BT24" s="176"/>
      <c r="BU24" s="176"/>
      <c r="BV24" s="176"/>
      <c r="BW24" s="176"/>
      <c r="BX24" s="176"/>
      <c r="BY24" s="176"/>
      <c r="BZ24" s="176"/>
      <c r="CA24" s="176"/>
      <c r="CB24" s="176"/>
      <c r="CC24" s="350"/>
      <c r="CD24" s="176"/>
      <c r="CE24" s="176"/>
      <c r="CF24" s="176"/>
      <c r="CG24" s="350"/>
      <c r="CH24" s="176"/>
      <c r="CI24" s="176"/>
      <c r="CJ24" s="176"/>
      <c r="CK24" s="176"/>
      <c r="CL24" s="176"/>
      <c r="CM24" s="176"/>
      <c r="CN24" s="176"/>
      <c r="CO24" s="176"/>
      <c r="CP24" s="176"/>
      <c r="CQ24" s="176"/>
      <c r="CR24" s="176"/>
      <c r="CS24" s="176"/>
      <c r="CT24" s="176"/>
      <c r="CU24" s="176"/>
      <c r="CV24" s="176"/>
      <c r="CW24" s="176"/>
      <c r="CX24" s="176"/>
      <c r="CY24" s="176"/>
      <c r="CZ24" s="176"/>
      <c r="DA24" s="176"/>
      <c r="DB24" s="176"/>
      <c r="DC24" s="176"/>
      <c r="DD24" s="176"/>
      <c r="DE24" s="176"/>
      <c r="DF24" s="176"/>
      <c r="DG24" s="206"/>
      <c r="DH24" s="206"/>
    </row>
    <row r="25" spans="1:112" s="152" customFormat="1" ht="72">
      <c r="A25" s="183">
        <v>9</v>
      </c>
      <c r="B25" s="178" t="s">
        <v>7682</v>
      </c>
      <c r="C25" s="178">
        <v>333</v>
      </c>
      <c r="D25" s="178">
        <v>372</v>
      </c>
      <c r="E25" s="182" t="s">
        <v>7681</v>
      </c>
      <c r="F25" s="178" t="s">
        <v>7680</v>
      </c>
      <c r="G25" s="178" t="s">
        <v>7679</v>
      </c>
      <c r="H25" s="178" t="s">
        <v>7678</v>
      </c>
      <c r="I25" s="178" t="s">
        <v>7677</v>
      </c>
      <c r="J25" s="178" t="s">
        <v>7676</v>
      </c>
      <c r="K25" s="181">
        <v>1619</v>
      </c>
      <c r="L25" s="180" t="s">
        <v>7675</v>
      </c>
      <c r="M25" s="179">
        <v>8</v>
      </c>
      <c r="N25" s="176">
        <v>100</v>
      </c>
      <c r="O25" s="176">
        <v>20</v>
      </c>
      <c r="P25" s="176"/>
      <c r="Q25" s="176"/>
      <c r="R25" s="176"/>
      <c r="S25" s="176">
        <v>100</v>
      </c>
      <c r="T25" s="176"/>
      <c r="U25" s="176">
        <v>70</v>
      </c>
      <c r="V25" s="176">
        <v>10</v>
      </c>
      <c r="W25" s="176"/>
      <c r="X25" s="176">
        <v>5</v>
      </c>
      <c r="Y25" s="176">
        <v>5</v>
      </c>
      <c r="Z25" s="176"/>
      <c r="AA25" s="176"/>
      <c r="AB25" s="176"/>
      <c r="AC25" s="176"/>
      <c r="AD25" s="176"/>
      <c r="AE25" s="176">
        <v>100</v>
      </c>
      <c r="AF25" s="176">
        <v>30</v>
      </c>
      <c r="AG25" s="176">
        <v>50</v>
      </c>
      <c r="AH25" s="176">
        <v>0</v>
      </c>
      <c r="AI25" s="176">
        <v>35</v>
      </c>
      <c r="AJ25" s="350">
        <v>6</v>
      </c>
      <c r="AK25" s="176">
        <v>80</v>
      </c>
      <c r="AL25" s="176">
        <v>96</v>
      </c>
      <c r="AM25" s="176">
        <v>40</v>
      </c>
      <c r="AN25" s="176">
        <v>15</v>
      </c>
      <c r="AO25" s="176">
        <v>80</v>
      </c>
      <c r="AP25" s="176">
        <v>25</v>
      </c>
      <c r="AQ25" s="176">
        <v>150</v>
      </c>
      <c r="AR25" s="176">
        <v>65</v>
      </c>
      <c r="AS25" s="176">
        <v>3</v>
      </c>
      <c r="AT25" s="176"/>
      <c r="AU25" s="176">
        <v>50</v>
      </c>
      <c r="AV25" s="176">
        <v>0</v>
      </c>
      <c r="AW25" s="176">
        <v>50</v>
      </c>
      <c r="AX25" s="176">
        <v>15</v>
      </c>
      <c r="AY25" s="176">
        <v>30</v>
      </c>
      <c r="AZ25" s="176">
        <v>5</v>
      </c>
      <c r="BA25" s="176">
        <v>20</v>
      </c>
      <c r="BB25" s="676">
        <v>20</v>
      </c>
      <c r="BC25" s="176">
        <v>20</v>
      </c>
      <c r="BD25" s="176">
        <v>5</v>
      </c>
      <c r="BE25" s="176"/>
      <c r="BF25" s="176"/>
      <c r="BG25" s="176">
        <v>70</v>
      </c>
      <c r="BH25" s="176">
        <v>40</v>
      </c>
      <c r="BI25" s="176">
        <v>50</v>
      </c>
      <c r="BJ25" s="176">
        <v>10</v>
      </c>
      <c r="BK25" s="176">
        <v>85</v>
      </c>
      <c r="BL25" s="176">
        <v>12</v>
      </c>
      <c r="BM25" s="176">
        <v>100</v>
      </c>
      <c r="BN25" s="176">
        <v>15</v>
      </c>
      <c r="BO25" s="176">
        <v>5</v>
      </c>
      <c r="BP25" s="176">
        <v>5</v>
      </c>
      <c r="BQ25" s="176">
        <v>70</v>
      </c>
      <c r="BR25" s="176">
        <v>40</v>
      </c>
      <c r="BS25" s="176">
        <v>40</v>
      </c>
      <c r="BT25" s="176">
        <v>15</v>
      </c>
      <c r="BU25" s="176">
        <v>100</v>
      </c>
      <c r="BV25" s="233">
        <v>52</v>
      </c>
      <c r="BW25" s="176">
        <v>80</v>
      </c>
      <c r="BX25" s="176">
        <v>5</v>
      </c>
      <c r="BY25" s="176">
        <v>0</v>
      </c>
      <c r="BZ25" s="176">
        <v>30</v>
      </c>
      <c r="CA25" s="176">
        <v>15</v>
      </c>
      <c r="CB25" s="176">
        <v>3</v>
      </c>
      <c r="CC25" s="350">
        <v>0</v>
      </c>
      <c r="CD25" s="176">
        <v>3</v>
      </c>
      <c r="CE25" s="176"/>
      <c r="CF25" s="176">
        <v>0</v>
      </c>
      <c r="CG25" s="350"/>
      <c r="CH25" s="176"/>
      <c r="CI25" s="176"/>
      <c r="CJ25" s="176"/>
      <c r="CK25" s="176"/>
      <c r="CL25" s="176"/>
      <c r="CM25" s="176"/>
      <c r="CN25" s="176"/>
      <c r="CO25" s="176"/>
      <c r="CP25" s="176"/>
      <c r="CQ25" s="176"/>
      <c r="CR25" s="176"/>
      <c r="CS25" s="176"/>
      <c r="CT25" s="176"/>
      <c r="CU25" s="176"/>
      <c r="CV25" s="176"/>
      <c r="CW25" s="176"/>
      <c r="CX25" s="176"/>
      <c r="CY25" s="176"/>
      <c r="CZ25" s="176"/>
      <c r="DA25" s="176"/>
      <c r="DB25" s="176"/>
      <c r="DC25" s="176"/>
      <c r="DD25" s="176"/>
      <c r="DE25" s="176"/>
      <c r="DF25" s="176"/>
      <c r="DG25" s="206">
        <f t="shared" si="0"/>
        <v>526</v>
      </c>
      <c r="DH25" s="206">
        <f>K25-DG25</f>
        <v>1093</v>
      </c>
    </row>
    <row r="26" spans="1:112" s="171" customFormat="1" ht="30" customHeight="1">
      <c r="A26" s="172"/>
      <c r="B26" s="172"/>
      <c r="C26" s="172"/>
      <c r="D26" s="172"/>
      <c r="E26" s="174" t="s">
        <v>3053</v>
      </c>
      <c r="F26" s="172"/>
      <c r="G26" s="172"/>
      <c r="H26" s="172"/>
      <c r="I26" s="172"/>
      <c r="J26" s="172"/>
      <c r="K26" s="173"/>
      <c r="L26" s="172"/>
      <c r="M26" s="172"/>
      <c r="N26" s="665"/>
      <c r="O26" s="176"/>
      <c r="P26" s="665"/>
      <c r="Q26" s="665"/>
      <c r="R26" s="665"/>
      <c r="S26" s="665"/>
      <c r="T26" s="665"/>
      <c r="U26" s="665"/>
      <c r="V26" s="665"/>
      <c r="W26" s="665"/>
      <c r="X26" s="665"/>
      <c r="Y26" s="665"/>
      <c r="Z26" s="665"/>
      <c r="AA26" s="665"/>
      <c r="AB26" s="665"/>
      <c r="AC26" s="665"/>
      <c r="AD26" s="665"/>
      <c r="AE26" s="665"/>
      <c r="AF26" s="678"/>
      <c r="AG26" s="665"/>
      <c r="AH26" s="665"/>
      <c r="AI26" s="665"/>
      <c r="AJ26" s="679"/>
      <c r="AK26" s="665"/>
      <c r="AL26" s="665"/>
      <c r="AM26" s="665"/>
      <c r="AN26" s="665"/>
      <c r="AO26" s="665"/>
      <c r="AP26" s="665"/>
      <c r="AQ26" s="665"/>
      <c r="AR26" s="665"/>
      <c r="AS26" s="665"/>
      <c r="AT26" s="665"/>
      <c r="AU26" s="665"/>
      <c r="AV26" s="665"/>
      <c r="AW26" s="665"/>
      <c r="AX26" s="665"/>
      <c r="AY26" s="665"/>
      <c r="AZ26" s="176"/>
      <c r="BA26" s="665"/>
      <c r="BB26" s="680"/>
      <c r="BC26" s="665"/>
      <c r="BD26" s="665"/>
      <c r="BE26" s="665"/>
      <c r="BF26" s="665"/>
      <c r="BG26" s="665"/>
      <c r="BH26" s="665"/>
      <c r="BI26" s="665"/>
      <c r="BJ26" s="665"/>
      <c r="BK26" s="665"/>
      <c r="BL26" s="665"/>
      <c r="BM26" s="665"/>
      <c r="BN26" s="176"/>
      <c r="BO26" s="665"/>
      <c r="BP26" s="665"/>
      <c r="BQ26" s="665"/>
      <c r="BR26" s="665"/>
      <c r="BS26" s="665"/>
      <c r="BT26" s="665"/>
      <c r="BU26" s="665"/>
      <c r="BV26" s="665"/>
      <c r="BW26" s="665"/>
      <c r="BX26" s="665"/>
      <c r="BY26" s="665"/>
      <c r="BZ26" s="665"/>
      <c r="CA26" s="665"/>
      <c r="CB26" s="665"/>
      <c r="CC26" s="679"/>
      <c r="CD26" s="665"/>
      <c r="CE26" s="665"/>
      <c r="CF26" s="665"/>
      <c r="CG26" s="679"/>
      <c r="CH26" s="665"/>
      <c r="CI26" s="665"/>
      <c r="CJ26" s="665"/>
      <c r="CK26" s="665"/>
      <c r="CL26" s="665"/>
      <c r="CM26" s="665"/>
      <c r="CN26" s="665"/>
      <c r="CO26" s="665"/>
      <c r="CP26" s="665"/>
      <c r="CQ26" s="665"/>
      <c r="CR26" s="665"/>
      <c r="CS26" s="665"/>
      <c r="CT26" s="665"/>
      <c r="CU26" s="665"/>
      <c r="CV26" s="665"/>
      <c r="CW26" s="665"/>
      <c r="CX26" s="665"/>
      <c r="CY26" s="665"/>
      <c r="CZ26" s="665"/>
      <c r="DA26" s="665"/>
      <c r="DB26" s="665"/>
      <c r="DC26" s="665"/>
      <c r="DD26" s="665"/>
      <c r="DE26" s="665"/>
      <c r="DF26" s="665"/>
      <c r="DG26" s="284"/>
      <c r="DH26" s="284"/>
    </row>
    <row r="27" spans="1:112" ht="30" customHeight="1">
      <c r="AZ27" s="416"/>
    </row>
    <row r="28" spans="1:112" ht="30" customHeight="1">
      <c r="BV28" s="164"/>
    </row>
    <row r="29" spans="1:112" ht="30" customHeight="1">
      <c r="BV29" s="164"/>
    </row>
    <row r="30" spans="1:112" ht="30" customHeight="1">
      <c r="BV30" s="595"/>
    </row>
    <row r="31" spans="1:112" ht="30" customHeight="1">
      <c r="BV31" s="595"/>
    </row>
    <row r="32" spans="1:112" ht="30" customHeight="1">
      <c r="BV32" s="595"/>
    </row>
    <row r="33" spans="74:74">
      <c r="BV33" s="595"/>
    </row>
    <row r="34" spans="74:74">
      <c r="BV34" s="595"/>
    </row>
    <row r="35" spans="74:74">
      <c r="BV35" s="595"/>
    </row>
    <row r="36" spans="74:74">
      <c r="BV36" s="595"/>
    </row>
    <row r="37" spans="74:74">
      <c r="BV37" s="164"/>
    </row>
  </sheetData>
  <autoFilter ref="A8:DH8"/>
  <mergeCells count="23">
    <mergeCell ref="A4:M4"/>
    <mergeCell ref="M7:M8"/>
    <mergeCell ref="F7:F8"/>
    <mergeCell ref="G7:G8"/>
    <mergeCell ref="H7:H8"/>
    <mergeCell ref="I7:I8"/>
    <mergeCell ref="J7:J8"/>
    <mergeCell ref="K7:K8"/>
    <mergeCell ref="A1:E1"/>
    <mergeCell ref="G1:M1"/>
    <mergeCell ref="A2:E2"/>
    <mergeCell ref="G2:M2"/>
    <mergeCell ref="A3:M3"/>
    <mergeCell ref="N7:CI7"/>
    <mergeCell ref="CJ7:DF7"/>
    <mergeCell ref="A5:M5"/>
    <mergeCell ref="A6:M6"/>
    <mergeCell ref="A7:A8"/>
    <mergeCell ref="B7:B8"/>
    <mergeCell ref="C7:C8"/>
    <mergeCell ref="D7:D8"/>
    <mergeCell ref="E7:E8"/>
    <mergeCell ref="L7:L8"/>
  </mergeCells>
  <pageMargins left="0.35433070866141736" right="0.35433070866141736" top="0.35433070866141736" bottom="0.59055118110236227" header="0.31496062992125984" footer="0"/>
  <pageSetup paperSize="9" scale="80" orientation="landscape" verticalDpi="0" r:id="rId1"/>
  <headerFooter>
    <oddFooter>Page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DL282"/>
  <sheetViews>
    <sheetView topLeftCell="B7" zoomScale="80" zoomScaleNormal="80" workbookViewId="0">
      <pane xSplit="14" ySplit="2" topLeftCell="CE72" activePane="bottomRight" state="frozen"/>
      <selection activeCell="B7" sqref="B7"/>
      <selection pane="topRight" activeCell="R7" sqref="R7"/>
      <selection pane="bottomLeft" activeCell="B9" sqref="B9"/>
      <selection pane="bottomRight" activeCell="U83" sqref="U83"/>
    </sheetView>
  </sheetViews>
  <sheetFormatPr defaultColWidth="9.140625" defaultRowHeight="12"/>
  <cols>
    <col min="1" max="1" width="4.85546875" style="190" customWidth="1"/>
    <col min="2" max="2" width="7.140625" style="190" customWidth="1"/>
    <col min="3" max="3" width="7.5703125" style="190" hidden="1" customWidth="1"/>
    <col min="4" max="4" width="4.140625" style="190" hidden="1" customWidth="1"/>
    <col min="5" max="5" width="6.28515625" style="190" hidden="1" customWidth="1"/>
    <col min="6" max="6" width="18.140625" style="190" customWidth="1"/>
    <col min="7" max="7" width="6" style="190" customWidth="1"/>
    <col min="8" max="8" width="11.28515625" style="190" customWidth="1"/>
    <col min="9" max="9" width="12.28515625" style="190" hidden="1" customWidth="1"/>
    <col min="10" max="10" width="43.85546875" style="190" hidden="1" customWidth="1"/>
    <col min="11" max="11" width="11.85546875" style="190" hidden="1" customWidth="1"/>
    <col min="12" max="12" width="5.85546875" style="190" customWidth="1"/>
    <col min="13" max="13" width="9.28515625" style="191" customWidth="1"/>
    <col min="14" max="14" width="15.140625" style="190" customWidth="1"/>
    <col min="15" max="15" width="6.5703125" style="171" hidden="1" customWidth="1"/>
    <col min="16" max="16" width="7.28515625" style="692" customWidth="1"/>
    <col min="17" max="17" width="9.140625" style="692"/>
    <col min="18" max="21" width="7.28515625" style="692" customWidth="1"/>
    <col min="22" max="22" width="9.140625" style="692"/>
    <col min="23" max="23" width="7.28515625" style="692" customWidth="1"/>
    <col min="24" max="24" width="9.140625" style="692"/>
    <col min="25" max="26" width="7.28515625" style="692" customWidth="1"/>
    <col min="27" max="27" width="9.140625" style="692"/>
    <col min="28" max="32" width="7.28515625" style="692" customWidth="1"/>
    <col min="33" max="33" width="10" style="692" customWidth="1"/>
    <col min="34" max="34" width="7.28515625" style="692" customWidth="1"/>
    <col min="35" max="35" width="9.140625" style="692"/>
    <col min="36" max="36" width="7.28515625" style="692" customWidth="1"/>
    <col min="37" max="37" width="9.140625" style="692"/>
    <col min="38" max="38" width="7.28515625" style="692" customWidth="1"/>
    <col min="39" max="39" width="9.140625" style="474"/>
    <col min="40" max="40" width="7.28515625" style="692" customWidth="1"/>
    <col min="41" max="41" width="9.140625" style="692"/>
    <col min="42" max="42" width="7.28515625" style="692" customWidth="1"/>
    <col min="43" max="43" width="9.140625" style="692"/>
    <col min="44" max="44" width="7.28515625" style="692" customWidth="1"/>
    <col min="45" max="45" width="9.140625" style="692"/>
    <col min="46" max="46" width="7.28515625" style="692" customWidth="1"/>
    <col min="47" max="47" width="9.140625" style="692"/>
    <col min="48" max="48" width="7.28515625" style="692" customWidth="1"/>
    <col min="49" max="49" width="9.140625" style="692"/>
    <col min="50" max="50" width="7.28515625" style="692" customWidth="1"/>
    <col min="51" max="51" width="12.140625" style="692" customWidth="1"/>
    <col min="52" max="52" width="7.28515625" style="692" customWidth="1"/>
    <col min="53" max="53" width="9.140625" style="692"/>
    <col min="54" max="54" width="7.28515625" style="692" customWidth="1"/>
    <col min="55" max="55" width="9.140625" style="692"/>
    <col min="56" max="56" width="7.28515625" style="692" customWidth="1"/>
    <col min="57" max="57" width="6" style="693" customWidth="1"/>
    <col min="58" max="58" width="7.28515625" style="692" customWidth="1"/>
    <col min="59" max="59" width="9.140625" style="692"/>
    <col min="60" max="62" width="7.28515625" style="692" customWidth="1"/>
    <col min="63" max="63" width="9.140625" style="692"/>
    <col min="64" max="64" width="7.28515625" style="692" customWidth="1"/>
    <col min="65" max="65" width="9.140625" style="692"/>
    <col min="66" max="66" width="7.28515625" style="692" customWidth="1"/>
    <col min="67" max="67" width="6.7109375" style="692" customWidth="1"/>
    <col min="68" max="68" width="7.28515625" style="692" customWidth="1"/>
    <col min="69" max="69" width="9.140625" style="692"/>
    <col min="70" max="70" width="7.28515625" style="692" customWidth="1"/>
    <col min="71" max="71" width="9.140625" style="692"/>
    <col min="72" max="72" width="7.28515625" style="692" customWidth="1"/>
    <col min="73" max="73" width="9.140625" style="692"/>
    <col min="74" max="74" width="7.28515625" style="692" customWidth="1"/>
    <col min="75" max="75" width="9.140625" style="692"/>
    <col min="76" max="76" width="7.28515625" style="692" customWidth="1"/>
    <col min="77" max="77" width="9.140625" style="694"/>
    <col min="78" max="78" width="7.28515625" style="692" customWidth="1"/>
    <col min="79" max="79" width="9.140625" style="692"/>
    <col min="80" max="80" width="7.28515625" style="692" customWidth="1"/>
    <col min="81" max="81" width="9.140625" style="692"/>
    <col min="82" max="82" width="7.28515625" style="692" customWidth="1"/>
    <col min="83" max="83" width="9.140625" style="692"/>
    <col min="84" max="84" width="7.28515625" style="692" customWidth="1"/>
    <col min="85" max="85" width="9.140625" style="474"/>
    <col min="86" max="86" width="7.28515625" style="692" customWidth="1"/>
    <col min="87" max="87" width="9.140625" style="692"/>
    <col min="88" max="88" width="7.28515625" style="692" customWidth="1"/>
    <col min="89" max="89" width="9.140625" style="474"/>
    <col min="90" max="114" width="7.28515625" style="692" customWidth="1"/>
    <col min="115" max="116" width="9.140625" style="695"/>
    <col min="117" max="16384" width="9.140625" style="189"/>
  </cols>
  <sheetData>
    <row r="1" spans="1:116" s="51" customFormat="1" ht="24" customHeight="1">
      <c r="A1" s="705" t="s">
        <v>3359</v>
      </c>
      <c r="B1" s="705"/>
      <c r="C1" s="705"/>
      <c r="D1" s="705"/>
      <c r="E1" s="705"/>
      <c r="F1" s="705"/>
      <c r="G1" s="705"/>
      <c r="H1" s="1"/>
      <c r="I1" s="1"/>
      <c r="J1" s="705" t="s">
        <v>3360</v>
      </c>
      <c r="K1" s="705"/>
      <c r="L1" s="705"/>
      <c r="M1" s="705"/>
      <c r="N1" s="705"/>
      <c r="O1" s="1"/>
      <c r="P1" s="403"/>
      <c r="Q1" s="404"/>
      <c r="R1" s="403"/>
      <c r="S1" s="403"/>
      <c r="T1" s="403"/>
      <c r="U1" s="403"/>
      <c r="V1" s="404"/>
      <c r="W1" s="404"/>
      <c r="X1" s="404"/>
      <c r="Y1" s="404"/>
      <c r="Z1" s="404"/>
      <c r="AA1" s="404"/>
      <c r="AB1" s="404"/>
      <c r="AC1" s="404"/>
      <c r="AD1" s="404"/>
      <c r="AE1" s="404"/>
      <c r="AF1" s="404"/>
      <c r="AG1" s="403"/>
      <c r="AH1" s="404"/>
      <c r="AI1" s="404"/>
      <c r="AJ1" s="404"/>
      <c r="AK1" s="404"/>
      <c r="AL1" s="404"/>
      <c r="AM1" s="407"/>
      <c r="AN1" s="404"/>
      <c r="AO1" s="404"/>
      <c r="AP1" s="404"/>
      <c r="AQ1" s="404"/>
      <c r="AR1" s="404"/>
      <c r="AS1" s="404"/>
      <c r="AT1" s="404"/>
      <c r="AU1" s="404"/>
      <c r="AV1" s="404"/>
      <c r="AW1" s="404"/>
      <c r="AX1" s="404"/>
      <c r="AY1" s="404"/>
      <c r="AZ1" s="404"/>
      <c r="BA1" s="404"/>
      <c r="BB1" s="404"/>
      <c r="BC1" s="404"/>
      <c r="BD1" s="404"/>
      <c r="BE1" s="682"/>
      <c r="BF1" s="404"/>
      <c r="BG1" s="404"/>
      <c r="BH1" s="404"/>
      <c r="BI1" s="404"/>
      <c r="BJ1" s="404"/>
      <c r="BK1" s="404"/>
      <c r="BL1" s="404"/>
      <c r="BM1" s="404"/>
      <c r="BN1" s="404"/>
      <c r="BO1" s="404"/>
      <c r="BP1" s="404"/>
      <c r="BQ1" s="404"/>
      <c r="BR1" s="404"/>
      <c r="BS1" s="404"/>
      <c r="BT1" s="404"/>
      <c r="BU1" s="404"/>
      <c r="BV1" s="404"/>
      <c r="BW1" s="404"/>
      <c r="BX1" s="404"/>
      <c r="BY1" s="404"/>
      <c r="BZ1" s="404"/>
      <c r="CA1" s="404"/>
      <c r="CB1" s="404"/>
      <c r="CC1" s="404"/>
      <c r="CD1" s="404"/>
      <c r="CE1" s="404"/>
      <c r="CF1" s="404"/>
      <c r="CG1" s="404"/>
      <c r="CH1" s="404"/>
      <c r="CI1" s="404"/>
      <c r="CJ1" s="404"/>
      <c r="CK1" s="407"/>
      <c r="CL1" s="404"/>
      <c r="CM1" s="404"/>
      <c r="CN1" s="404"/>
      <c r="CO1" s="404"/>
      <c r="CP1" s="404"/>
      <c r="CQ1" s="404"/>
      <c r="CR1" s="404"/>
      <c r="CS1" s="404"/>
      <c r="CT1" s="404"/>
      <c r="CU1" s="404"/>
      <c r="CV1" s="404"/>
      <c r="CW1" s="404"/>
      <c r="CX1" s="404"/>
      <c r="CY1" s="404"/>
      <c r="CZ1" s="404"/>
      <c r="DA1" s="404"/>
      <c r="DB1" s="404"/>
      <c r="DC1" s="404"/>
      <c r="DD1" s="404"/>
      <c r="DE1" s="404"/>
      <c r="DF1" s="404"/>
      <c r="DG1" s="404"/>
      <c r="DH1" s="404"/>
      <c r="DI1" s="404"/>
      <c r="DJ1" s="404"/>
      <c r="DK1" s="562"/>
      <c r="DL1" s="562"/>
    </row>
    <row r="2" spans="1:116" s="51" customFormat="1" ht="24" customHeight="1">
      <c r="A2" s="706" t="s">
        <v>3361</v>
      </c>
      <c r="B2" s="706"/>
      <c r="C2" s="706"/>
      <c r="D2" s="706"/>
      <c r="E2" s="706"/>
      <c r="F2" s="706"/>
      <c r="G2" s="706"/>
      <c r="H2" s="52"/>
      <c r="I2" s="52"/>
      <c r="J2" s="706" t="s">
        <v>3362</v>
      </c>
      <c r="K2" s="706"/>
      <c r="L2" s="706"/>
      <c r="M2" s="706"/>
      <c r="N2" s="706"/>
      <c r="O2" s="52"/>
      <c r="P2" s="409"/>
      <c r="Q2" s="404"/>
      <c r="R2" s="409"/>
      <c r="S2" s="409"/>
      <c r="T2" s="409"/>
      <c r="U2" s="409"/>
      <c r="V2" s="404"/>
      <c r="W2" s="404"/>
      <c r="X2" s="404"/>
      <c r="Y2" s="404"/>
      <c r="Z2" s="404"/>
      <c r="AA2" s="404"/>
      <c r="AB2" s="404"/>
      <c r="AC2" s="404"/>
      <c r="AD2" s="404"/>
      <c r="AE2" s="404"/>
      <c r="AF2" s="404"/>
      <c r="AG2" s="409"/>
      <c r="AH2" s="404"/>
      <c r="AI2" s="404"/>
      <c r="AJ2" s="404"/>
      <c r="AK2" s="404"/>
      <c r="AL2" s="404"/>
      <c r="AM2" s="407"/>
      <c r="AN2" s="404"/>
      <c r="AO2" s="404"/>
      <c r="AP2" s="404"/>
      <c r="AQ2" s="404"/>
      <c r="AR2" s="404"/>
      <c r="AS2" s="404"/>
      <c r="AT2" s="404"/>
      <c r="AU2" s="404"/>
      <c r="AV2" s="404"/>
      <c r="AW2" s="404"/>
      <c r="AX2" s="404"/>
      <c r="AY2" s="404"/>
      <c r="AZ2" s="404"/>
      <c r="BA2" s="404"/>
      <c r="BB2" s="404"/>
      <c r="BC2" s="404"/>
      <c r="BD2" s="404"/>
      <c r="BE2" s="682"/>
      <c r="BF2" s="404"/>
      <c r="BG2" s="404"/>
      <c r="BH2" s="404"/>
      <c r="BI2" s="404"/>
      <c r="BJ2" s="404"/>
      <c r="BK2" s="404"/>
      <c r="BL2" s="404"/>
      <c r="BM2" s="404"/>
      <c r="BN2" s="404"/>
      <c r="BO2" s="404"/>
      <c r="BP2" s="404"/>
      <c r="BQ2" s="404"/>
      <c r="BR2" s="404"/>
      <c r="BS2" s="404"/>
      <c r="BT2" s="404"/>
      <c r="BU2" s="404"/>
      <c r="BV2" s="404"/>
      <c r="BW2" s="404"/>
      <c r="BX2" s="404"/>
      <c r="BY2" s="405"/>
      <c r="BZ2" s="404"/>
      <c r="CA2" s="404"/>
      <c r="CB2" s="404"/>
      <c r="CC2" s="404"/>
      <c r="CD2" s="404"/>
      <c r="CE2" s="404"/>
      <c r="CF2" s="404"/>
      <c r="CG2" s="404"/>
      <c r="CH2" s="404"/>
      <c r="CI2" s="404"/>
      <c r="CJ2" s="404"/>
      <c r="CK2" s="407"/>
      <c r="CL2" s="404"/>
      <c r="CM2" s="404"/>
      <c r="CN2" s="404"/>
      <c r="CO2" s="404"/>
      <c r="CP2" s="404"/>
      <c r="CQ2" s="404"/>
      <c r="CR2" s="404"/>
      <c r="CS2" s="404"/>
      <c r="CT2" s="404"/>
      <c r="CU2" s="404"/>
      <c r="CV2" s="404"/>
      <c r="CW2" s="404"/>
      <c r="CX2" s="404"/>
      <c r="CY2" s="404"/>
      <c r="CZ2" s="404"/>
      <c r="DA2" s="404"/>
      <c r="DB2" s="404"/>
      <c r="DC2" s="404"/>
      <c r="DD2" s="404"/>
      <c r="DE2" s="404"/>
      <c r="DF2" s="404"/>
      <c r="DG2" s="404"/>
      <c r="DH2" s="404"/>
      <c r="DI2" s="404"/>
      <c r="DJ2" s="404"/>
      <c r="DK2" s="562"/>
      <c r="DL2" s="562"/>
    </row>
    <row r="3" spans="1:116" s="54" customFormat="1" ht="24" customHeight="1">
      <c r="A3" s="838" t="s">
        <v>7739</v>
      </c>
      <c r="B3" s="838"/>
      <c r="C3" s="838"/>
      <c r="D3" s="838"/>
      <c r="E3" s="838"/>
      <c r="F3" s="838"/>
      <c r="G3" s="838"/>
      <c r="H3" s="838"/>
      <c r="I3" s="838"/>
      <c r="J3" s="838"/>
      <c r="K3" s="838"/>
      <c r="L3" s="838"/>
      <c r="M3" s="838"/>
      <c r="N3" s="838"/>
      <c r="O3" s="53"/>
      <c r="P3" s="413"/>
      <c r="Q3" s="408"/>
      <c r="R3" s="413"/>
      <c r="S3" s="413"/>
      <c r="T3" s="408"/>
      <c r="U3" s="408"/>
      <c r="V3" s="408"/>
      <c r="W3" s="408"/>
      <c r="X3" s="408"/>
      <c r="Y3" s="408"/>
      <c r="Z3" s="408"/>
      <c r="AA3" s="408"/>
      <c r="AB3" s="408"/>
      <c r="AC3" s="408"/>
      <c r="AD3" s="408"/>
      <c r="AE3" s="408"/>
      <c r="AF3" s="408"/>
      <c r="AG3" s="408"/>
      <c r="AH3" s="408"/>
      <c r="AI3" s="408"/>
      <c r="AJ3" s="408"/>
      <c r="AK3" s="408"/>
      <c r="AL3" s="408"/>
      <c r="AM3" s="412"/>
      <c r="AN3" s="408"/>
      <c r="AO3" s="408"/>
      <c r="AP3" s="408"/>
      <c r="AQ3" s="408"/>
      <c r="AR3" s="408"/>
      <c r="AS3" s="408"/>
      <c r="AT3" s="408"/>
      <c r="AU3" s="408"/>
      <c r="AV3" s="408"/>
      <c r="AW3" s="408"/>
      <c r="AX3" s="408"/>
      <c r="AY3" s="408"/>
      <c r="AZ3" s="408"/>
      <c r="BA3" s="408"/>
      <c r="BB3" s="408"/>
      <c r="BC3" s="408"/>
      <c r="BD3" s="408"/>
      <c r="BE3" s="683"/>
      <c r="BF3" s="408"/>
      <c r="BG3" s="408"/>
      <c r="BH3" s="408"/>
      <c r="BI3" s="408"/>
      <c r="BJ3" s="408"/>
      <c r="BK3" s="408"/>
      <c r="BL3" s="408"/>
      <c r="BM3" s="408"/>
      <c r="BN3" s="408"/>
      <c r="BO3" s="408"/>
      <c r="BP3" s="408"/>
      <c r="BQ3" s="408"/>
      <c r="BR3" s="408"/>
      <c r="BS3" s="408"/>
      <c r="BT3" s="408"/>
      <c r="BU3" s="408"/>
      <c r="BV3" s="408"/>
      <c r="BW3" s="408"/>
      <c r="BX3" s="408"/>
      <c r="BY3" s="405"/>
      <c r="BZ3" s="408"/>
      <c r="CA3" s="408"/>
      <c r="CB3" s="408"/>
      <c r="CC3" s="408"/>
      <c r="CD3" s="408"/>
      <c r="CE3" s="408"/>
      <c r="CF3" s="408"/>
      <c r="CG3" s="408"/>
      <c r="CH3" s="408"/>
      <c r="CI3" s="408"/>
      <c r="CJ3" s="408"/>
      <c r="CK3" s="412"/>
      <c r="CL3" s="408"/>
      <c r="CM3" s="408"/>
      <c r="CN3" s="408"/>
      <c r="CO3" s="408"/>
      <c r="CP3" s="408"/>
      <c r="CQ3" s="408"/>
      <c r="CR3" s="408"/>
      <c r="CS3" s="408"/>
      <c r="CT3" s="408"/>
      <c r="CU3" s="408"/>
      <c r="CV3" s="408"/>
      <c r="CW3" s="408"/>
      <c r="CX3" s="408"/>
      <c r="CY3" s="408"/>
      <c r="CZ3" s="408"/>
      <c r="DA3" s="408"/>
      <c r="DB3" s="408"/>
      <c r="DC3" s="408"/>
      <c r="DD3" s="408"/>
      <c r="DE3" s="408"/>
      <c r="DF3" s="408"/>
      <c r="DG3" s="408"/>
      <c r="DH3" s="408"/>
      <c r="DI3" s="408"/>
      <c r="DJ3" s="408"/>
      <c r="DK3" s="563"/>
      <c r="DL3" s="563"/>
    </row>
    <row r="4" spans="1:116" s="54" customFormat="1" ht="24" customHeight="1">
      <c r="A4" s="839" t="s">
        <v>5280</v>
      </c>
      <c r="B4" s="839"/>
      <c r="C4" s="839"/>
      <c r="D4" s="839"/>
      <c r="E4" s="839"/>
      <c r="F4" s="839"/>
      <c r="G4" s="839"/>
      <c r="H4" s="839"/>
      <c r="I4" s="839"/>
      <c r="J4" s="839"/>
      <c r="K4" s="839"/>
      <c r="L4" s="839"/>
      <c r="M4" s="839"/>
      <c r="N4" s="839"/>
      <c r="O4" s="55"/>
      <c r="P4" s="662"/>
      <c r="Q4" s="408"/>
      <c r="R4" s="662"/>
      <c r="S4" s="662"/>
      <c r="T4" s="408"/>
      <c r="U4" s="408"/>
      <c r="V4" s="408"/>
      <c r="W4" s="408"/>
      <c r="X4" s="408"/>
      <c r="Y4" s="408"/>
      <c r="Z4" s="408"/>
      <c r="AA4" s="408"/>
      <c r="AB4" s="408"/>
      <c r="AC4" s="408"/>
      <c r="AD4" s="408"/>
      <c r="AE4" s="408"/>
      <c r="AF4" s="408"/>
      <c r="AG4" s="408"/>
      <c r="AH4" s="408"/>
      <c r="AI4" s="408"/>
      <c r="AJ4" s="408"/>
      <c r="AK4" s="408"/>
      <c r="AL4" s="408"/>
      <c r="AM4" s="412"/>
      <c r="AN4" s="408"/>
      <c r="AO4" s="408"/>
      <c r="AP4" s="408"/>
      <c r="AQ4" s="408"/>
      <c r="AR4" s="408"/>
      <c r="AS4" s="408"/>
      <c r="AT4" s="408"/>
      <c r="AU4" s="408"/>
      <c r="AV4" s="408"/>
      <c r="AW4" s="408"/>
      <c r="AX4" s="408"/>
      <c r="AY4" s="408"/>
      <c r="AZ4" s="408"/>
      <c r="BA4" s="408"/>
      <c r="BB4" s="408"/>
      <c r="BC4" s="408"/>
      <c r="BD4" s="408"/>
      <c r="BE4" s="683"/>
      <c r="BF4" s="408"/>
      <c r="BG4" s="408"/>
      <c r="BH4" s="408"/>
      <c r="BI4" s="408"/>
      <c r="BJ4" s="408"/>
      <c r="BK4" s="408"/>
      <c r="BL4" s="408"/>
      <c r="BM4" s="408"/>
      <c r="BN4" s="408"/>
      <c r="BO4" s="408"/>
      <c r="BP4" s="408"/>
      <c r="BQ4" s="408"/>
      <c r="BR4" s="408"/>
      <c r="BS4" s="408"/>
      <c r="BT4" s="408"/>
      <c r="BU4" s="408"/>
      <c r="BV4" s="408"/>
      <c r="BW4" s="408"/>
      <c r="BX4" s="408"/>
      <c r="BY4" s="408"/>
      <c r="BZ4" s="408"/>
      <c r="CA4" s="408"/>
      <c r="CB4" s="408"/>
      <c r="CC4" s="408"/>
      <c r="CD4" s="408"/>
      <c r="CE4" s="408"/>
      <c r="CF4" s="408"/>
      <c r="CG4" s="408"/>
      <c r="CH4" s="408"/>
      <c r="CI4" s="408"/>
      <c r="CJ4" s="408"/>
      <c r="CK4" s="412"/>
      <c r="CL4" s="408"/>
      <c r="CM4" s="408"/>
      <c r="CN4" s="408"/>
      <c r="CO4" s="408"/>
      <c r="CP4" s="408"/>
      <c r="CQ4" s="408"/>
      <c r="CR4" s="408"/>
      <c r="CS4" s="408"/>
      <c r="CT4" s="408"/>
      <c r="CU4" s="408"/>
      <c r="CV4" s="408"/>
      <c r="CW4" s="408"/>
      <c r="CX4" s="408"/>
      <c r="CY4" s="408"/>
      <c r="CZ4" s="408"/>
      <c r="DA4" s="408"/>
      <c r="DB4" s="408"/>
      <c r="DC4" s="408"/>
      <c r="DD4" s="408"/>
      <c r="DE4" s="408"/>
      <c r="DF4" s="408"/>
      <c r="DG4" s="408"/>
      <c r="DH4" s="408"/>
      <c r="DI4" s="408"/>
      <c r="DJ4" s="408"/>
      <c r="DK4" s="563"/>
      <c r="DL4" s="563"/>
    </row>
    <row r="5" spans="1:116" s="54" customFormat="1" ht="24" customHeight="1">
      <c r="A5" s="831" t="s">
        <v>7738</v>
      </c>
      <c r="B5" s="831"/>
      <c r="C5" s="831"/>
      <c r="D5" s="831"/>
      <c r="E5" s="831"/>
      <c r="F5" s="831"/>
      <c r="G5" s="831"/>
      <c r="H5" s="831"/>
      <c r="I5" s="831"/>
      <c r="J5" s="831"/>
      <c r="K5" s="831"/>
      <c r="L5" s="831"/>
      <c r="M5" s="831"/>
      <c r="N5" s="831"/>
      <c r="O5" s="56"/>
      <c r="P5" s="663"/>
      <c r="Q5" s="408"/>
      <c r="R5" s="663"/>
      <c r="S5" s="663"/>
      <c r="T5" s="408"/>
      <c r="U5" s="408"/>
      <c r="V5" s="408"/>
      <c r="W5" s="408"/>
      <c r="X5" s="408"/>
      <c r="Y5" s="408"/>
      <c r="Z5" s="408"/>
      <c r="AA5" s="408"/>
      <c r="AB5" s="408"/>
      <c r="AC5" s="408"/>
      <c r="AD5" s="408"/>
      <c r="AE5" s="408"/>
      <c r="AF5" s="408"/>
      <c r="AG5" s="408"/>
      <c r="AH5" s="408"/>
      <c r="AI5" s="408"/>
      <c r="AJ5" s="408"/>
      <c r="AK5" s="408"/>
      <c r="AL5" s="408"/>
      <c r="AM5" s="412"/>
      <c r="AN5" s="408"/>
      <c r="AO5" s="408"/>
      <c r="AP5" s="408"/>
      <c r="AQ5" s="408"/>
      <c r="AR5" s="408"/>
      <c r="AS5" s="408"/>
      <c r="AT5" s="408"/>
      <c r="AU5" s="408"/>
      <c r="AV5" s="408"/>
      <c r="AW5" s="408"/>
      <c r="AX5" s="408"/>
      <c r="AY5" s="408"/>
      <c r="AZ5" s="408"/>
      <c r="BA5" s="408"/>
      <c r="BB5" s="408"/>
      <c r="BC5" s="408"/>
      <c r="BD5" s="408"/>
      <c r="BE5" s="683"/>
      <c r="BF5" s="408"/>
      <c r="BG5" s="408"/>
      <c r="BH5" s="408"/>
      <c r="BI5" s="408"/>
      <c r="BJ5" s="408"/>
      <c r="BK5" s="408"/>
      <c r="BL5" s="408"/>
      <c r="BM5" s="408"/>
      <c r="BN5" s="408"/>
      <c r="BO5" s="408"/>
      <c r="BP5" s="408"/>
      <c r="BQ5" s="408"/>
      <c r="BR5" s="408"/>
      <c r="BS5" s="408"/>
      <c r="BT5" s="408"/>
      <c r="BU5" s="408"/>
      <c r="BV5" s="408"/>
      <c r="BW5" s="408"/>
      <c r="BX5" s="408"/>
      <c r="BY5" s="408"/>
      <c r="BZ5" s="408"/>
      <c r="CA5" s="408"/>
      <c r="CB5" s="408"/>
      <c r="CC5" s="408"/>
      <c r="CD5" s="408"/>
      <c r="CE5" s="408"/>
      <c r="CF5" s="408"/>
      <c r="CG5" s="408"/>
      <c r="CH5" s="408"/>
      <c r="CI5" s="408"/>
      <c r="CJ5" s="408"/>
      <c r="CK5" s="412"/>
      <c r="CL5" s="408"/>
      <c r="CM5" s="408"/>
      <c r="CN5" s="408"/>
      <c r="CO5" s="408"/>
      <c r="CP5" s="408"/>
      <c r="CQ5" s="408"/>
      <c r="CR5" s="408"/>
      <c r="CS5" s="408"/>
      <c r="CT5" s="408"/>
      <c r="CU5" s="408"/>
      <c r="CV5" s="408"/>
      <c r="CW5" s="408"/>
      <c r="CX5" s="408"/>
      <c r="CY5" s="408"/>
      <c r="CZ5" s="408"/>
      <c r="DA5" s="408"/>
      <c r="DB5" s="408"/>
      <c r="DC5" s="408"/>
      <c r="DD5" s="408"/>
      <c r="DE5" s="408"/>
      <c r="DF5" s="408"/>
      <c r="DG5" s="408"/>
      <c r="DH5" s="408"/>
      <c r="DI5" s="408"/>
      <c r="DJ5" s="408"/>
      <c r="DK5" s="563"/>
      <c r="DL5" s="563"/>
    </row>
    <row r="6" spans="1:116" s="58" customFormat="1" ht="24" customHeight="1">
      <c r="A6" s="708" t="s">
        <v>7737</v>
      </c>
      <c r="B6" s="708"/>
      <c r="C6" s="708"/>
      <c r="D6" s="708"/>
      <c r="E6" s="708"/>
      <c r="F6" s="708"/>
      <c r="G6" s="708"/>
      <c r="H6" s="708"/>
      <c r="I6" s="708"/>
      <c r="J6" s="708"/>
      <c r="K6" s="708"/>
      <c r="L6" s="708"/>
      <c r="M6" s="708"/>
      <c r="N6" s="708"/>
      <c r="O6" s="57"/>
      <c r="P6" s="664"/>
      <c r="Q6" s="414"/>
      <c r="R6" s="664"/>
      <c r="S6" s="664"/>
      <c r="T6" s="414"/>
      <c r="U6" s="414"/>
      <c r="V6" s="414"/>
      <c r="W6" s="414"/>
      <c r="X6" s="414"/>
      <c r="Y6" s="414"/>
      <c r="Z6" s="414"/>
      <c r="AA6" s="414"/>
      <c r="AB6" s="414"/>
      <c r="AC6" s="414"/>
      <c r="AD6" s="414"/>
      <c r="AE6" s="414"/>
      <c r="AF6" s="414"/>
      <c r="AG6" s="414"/>
      <c r="AH6" s="414"/>
      <c r="AI6" s="414"/>
      <c r="AJ6" s="414"/>
      <c r="AK6" s="414"/>
      <c r="AL6" s="414"/>
      <c r="AM6" s="417"/>
      <c r="AN6" s="414"/>
      <c r="AO6" s="414"/>
      <c r="AP6" s="414"/>
      <c r="AQ6" s="414"/>
      <c r="AR6" s="414"/>
      <c r="AS6" s="414"/>
      <c r="AT6" s="414"/>
      <c r="AU6" s="414"/>
      <c r="AV6" s="414"/>
      <c r="AW6" s="414"/>
      <c r="AX6" s="414"/>
      <c r="AY6" s="414"/>
      <c r="AZ6" s="414"/>
      <c r="BA6" s="414"/>
      <c r="BB6" s="414"/>
      <c r="BC6" s="414"/>
      <c r="BD6" s="414"/>
      <c r="BE6" s="684"/>
      <c r="BF6" s="414"/>
      <c r="BG6" s="414"/>
      <c r="BH6" s="414"/>
      <c r="BI6" s="414"/>
      <c r="BJ6" s="414"/>
      <c r="BK6" s="414"/>
      <c r="BL6" s="414"/>
      <c r="BM6" s="414"/>
      <c r="BN6" s="414"/>
      <c r="BO6" s="414"/>
      <c r="BP6" s="414"/>
      <c r="BQ6" s="414"/>
      <c r="BR6" s="414"/>
      <c r="BS6" s="414"/>
      <c r="BT6" s="414"/>
      <c r="BU6" s="414"/>
      <c r="BV6" s="414"/>
      <c r="BW6" s="414"/>
      <c r="BX6" s="414"/>
      <c r="BY6" s="414"/>
      <c r="BZ6" s="414"/>
      <c r="CA6" s="414"/>
      <c r="CB6" s="414"/>
      <c r="CC6" s="414"/>
      <c r="CD6" s="414"/>
      <c r="CE6" s="414"/>
      <c r="CF6" s="414"/>
      <c r="CG6" s="414"/>
      <c r="CH6" s="414"/>
      <c r="CI6" s="414"/>
      <c r="CJ6" s="414"/>
      <c r="CK6" s="417"/>
      <c r="CL6" s="414"/>
      <c r="CM6" s="414"/>
      <c r="CN6" s="414"/>
      <c r="CO6" s="414"/>
      <c r="CP6" s="414"/>
      <c r="CQ6" s="414"/>
      <c r="CR6" s="414"/>
      <c r="CS6" s="414"/>
      <c r="CT6" s="414"/>
      <c r="CU6" s="414"/>
      <c r="CV6" s="414"/>
      <c r="CW6" s="414"/>
      <c r="CX6" s="414"/>
      <c r="CY6" s="414"/>
      <c r="CZ6" s="414"/>
      <c r="DA6" s="414"/>
      <c r="DB6" s="414"/>
      <c r="DC6" s="414"/>
      <c r="DD6" s="414"/>
      <c r="DE6" s="414"/>
      <c r="DF6" s="414"/>
      <c r="DG6" s="414"/>
      <c r="DH6" s="414"/>
      <c r="DI6" s="414"/>
      <c r="DJ6" s="414"/>
      <c r="DK6" s="427"/>
      <c r="DL6" s="427"/>
    </row>
    <row r="7" spans="1:116" s="215" customFormat="1" ht="15" customHeight="1">
      <c r="A7" s="857" t="s">
        <v>0</v>
      </c>
      <c r="B7" s="857" t="s">
        <v>3127</v>
      </c>
      <c r="C7" s="857" t="s">
        <v>3128</v>
      </c>
      <c r="D7" s="857" t="s">
        <v>7736</v>
      </c>
      <c r="E7" s="858" t="s">
        <v>7141</v>
      </c>
      <c r="F7" s="853" t="s">
        <v>7735</v>
      </c>
      <c r="G7" s="849" t="s">
        <v>7734</v>
      </c>
      <c r="H7" s="849" t="s">
        <v>7733</v>
      </c>
      <c r="I7" s="849" t="s">
        <v>7732</v>
      </c>
      <c r="J7" s="849" t="s">
        <v>7731</v>
      </c>
      <c r="K7" s="849" t="s">
        <v>8237</v>
      </c>
      <c r="L7" s="849" t="s">
        <v>3</v>
      </c>
      <c r="M7" s="855" t="s">
        <v>3052</v>
      </c>
      <c r="N7" s="851" t="s">
        <v>3126</v>
      </c>
      <c r="O7" s="853" t="s">
        <v>2676</v>
      </c>
      <c r="P7" s="844" t="s">
        <v>3131</v>
      </c>
      <c r="Q7" s="845"/>
      <c r="R7" s="845"/>
      <c r="S7" s="845"/>
      <c r="T7" s="845"/>
      <c r="U7" s="845"/>
      <c r="V7" s="845"/>
      <c r="W7" s="845"/>
      <c r="X7" s="845"/>
      <c r="Y7" s="845"/>
      <c r="Z7" s="845"/>
      <c r="AA7" s="845"/>
      <c r="AB7" s="845"/>
      <c r="AC7" s="845"/>
      <c r="AD7" s="845"/>
      <c r="AE7" s="845"/>
      <c r="AF7" s="845"/>
      <c r="AG7" s="845"/>
      <c r="AH7" s="845"/>
      <c r="AI7" s="845"/>
      <c r="AJ7" s="845"/>
      <c r="AK7" s="845"/>
      <c r="AL7" s="845"/>
      <c r="AM7" s="845"/>
      <c r="AN7" s="845"/>
      <c r="AO7" s="845"/>
      <c r="AP7" s="845"/>
      <c r="AQ7" s="845"/>
      <c r="AR7" s="845"/>
      <c r="AS7" s="845"/>
      <c r="AT7" s="845"/>
      <c r="AU7" s="845"/>
      <c r="AV7" s="845"/>
      <c r="AW7" s="845"/>
      <c r="AX7" s="845"/>
      <c r="AY7" s="845"/>
      <c r="AZ7" s="845"/>
      <c r="BA7" s="845"/>
      <c r="BB7" s="845"/>
      <c r="BC7" s="845"/>
      <c r="BD7" s="845"/>
      <c r="BE7" s="845"/>
      <c r="BF7" s="845"/>
      <c r="BG7" s="845"/>
      <c r="BH7" s="845"/>
      <c r="BI7" s="845"/>
      <c r="BJ7" s="845"/>
      <c r="BK7" s="845"/>
      <c r="BL7" s="845"/>
      <c r="BM7" s="845"/>
      <c r="BN7" s="845"/>
      <c r="BO7" s="845"/>
      <c r="BP7" s="845"/>
      <c r="BQ7" s="845"/>
      <c r="BR7" s="845"/>
      <c r="BS7" s="845"/>
      <c r="BT7" s="845"/>
      <c r="BU7" s="845"/>
      <c r="BV7" s="845"/>
      <c r="BW7" s="845"/>
      <c r="BX7" s="845"/>
      <c r="BY7" s="845"/>
      <c r="BZ7" s="845"/>
      <c r="CA7" s="845"/>
      <c r="CB7" s="845"/>
      <c r="CC7" s="845"/>
      <c r="CD7" s="845"/>
      <c r="CE7" s="845"/>
      <c r="CF7" s="845"/>
      <c r="CG7" s="845"/>
      <c r="CH7" s="845"/>
      <c r="CI7" s="845"/>
      <c r="CJ7" s="845"/>
      <c r="CK7" s="845"/>
      <c r="CL7" s="845"/>
      <c r="CM7" s="845"/>
      <c r="CN7" s="846" t="s">
        <v>3132</v>
      </c>
      <c r="CO7" s="847"/>
      <c r="CP7" s="847"/>
      <c r="CQ7" s="847"/>
      <c r="CR7" s="847"/>
      <c r="CS7" s="847"/>
      <c r="CT7" s="847"/>
      <c r="CU7" s="847"/>
      <c r="CV7" s="847"/>
      <c r="CW7" s="847"/>
      <c r="CX7" s="847"/>
      <c r="CY7" s="847"/>
      <c r="CZ7" s="847"/>
      <c r="DA7" s="847"/>
      <c r="DB7" s="847"/>
      <c r="DC7" s="847"/>
      <c r="DD7" s="847"/>
      <c r="DE7" s="847"/>
      <c r="DF7" s="847"/>
      <c r="DG7" s="847"/>
      <c r="DH7" s="847"/>
      <c r="DI7" s="847"/>
      <c r="DJ7" s="848"/>
      <c r="DK7" s="695"/>
      <c r="DL7" s="695"/>
    </row>
    <row r="8" spans="1:116" s="213" customFormat="1" ht="41.25" customHeight="1">
      <c r="A8" s="857"/>
      <c r="B8" s="857"/>
      <c r="C8" s="857"/>
      <c r="D8" s="857"/>
      <c r="E8" s="858"/>
      <c r="F8" s="854"/>
      <c r="G8" s="850"/>
      <c r="H8" s="850"/>
      <c r="I8" s="850"/>
      <c r="J8" s="850"/>
      <c r="K8" s="850"/>
      <c r="L8" s="850"/>
      <c r="M8" s="856"/>
      <c r="N8" s="852"/>
      <c r="O8" s="854"/>
      <c r="P8" s="685" t="s">
        <v>3137</v>
      </c>
      <c r="Q8" s="234" t="s">
        <v>8238</v>
      </c>
      <c r="R8" s="685" t="s">
        <v>3138</v>
      </c>
      <c r="S8" s="685" t="s">
        <v>3139</v>
      </c>
      <c r="T8" s="685" t="s">
        <v>3140</v>
      </c>
      <c r="U8" s="281" t="s">
        <v>3141</v>
      </c>
      <c r="V8" s="234" t="s">
        <v>8238</v>
      </c>
      <c r="W8" s="685" t="s">
        <v>3142</v>
      </c>
      <c r="X8" s="234" t="s">
        <v>8238</v>
      </c>
      <c r="Y8" s="685" t="s">
        <v>3143</v>
      </c>
      <c r="Z8" s="685" t="s">
        <v>3144</v>
      </c>
      <c r="AA8" s="234" t="s">
        <v>8238</v>
      </c>
      <c r="AB8" s="685" t="s">
        <v>3145</v>
      </c>
      <c r="AC8" s="685" t="s">
        <v>3146</v>
      </c>
      <c r="AD8" s="685" t="s">
        <v>3147</v>
      </c>
      <c r="AE8" s="685" t="s">
        <v>3148</v>
      </c>
      <c r="AF8" s="685" t="s">
        <v>3149</v>
      </c>
      <c r="AG8" s="234" t="s">
        <v>8238</v>
      </c>
      <c r="AH8" s="685" t="s">
        <v>3150</v>
      </c>
      <c r="AI8" s="234" t="s">
        <v>8238</v>
      </c>
      <c r="AJ8" s="685" t="s">
        <v>3133</v>
      </c>
      <c r="AK8" s="234" t="s">
        <v>8238</v>
      </c>
      <c r="AL8" s="685" t="s">
        <v>3154</v>
      </c>
      <c r="AM8" s="561" t="s">
        <v>8238</v>
      </c>
      <c r="AN8" s="685" t="s">
        <v>3155</v>
      </c>
      <c r="AO8" s="234" t="s">
        <v>8238</v>
      </c>
      <c r="AP8" s="685" t="s">
        <v>3156</v>
      </c>
      <c r="AQ8" s="234" t="s">
        <v>8238</v>
      </c>
      <c r="AR8" s="685" t="s">
        <v>3157</v>
      </c>
      <c r="AS8" s="234" t="s">
        <v>8238</v>
      </c>
      <c r="AT8" s="685" t="s">
        <v>3158</v>
      </c>
      <c r="AU8" s="234" t="s">
        <v>8238</v>
      </c>
      <c r="AV8" s="685" t="s">
        <v>3159</v>
      </c>
      <c r="AW8" s="234" t="s">
        <v>8238</v>
      </c>
      <c r="AX8" s="685" t="s">
        <v>3160</v>
      </c>
      <c r="AY8" s="234" t="s">
        <v>8238</v>
      </c>
      <c r="AZ8" s="685" t="s">
        <v>3161</v>
      </c>
      <c r="BA8" s="234" t="s">
        <v>8238</v>
      </c>
      <c r="BB8" s="685" t="s">
        <v>3162</v>
      </c>
      <c r="BC8" s="234" t="s">
        <v>8238</v>
      </c>
      <c r="BD8" s="685" t="s">
        <v>3163</v>
      </c>
      <c r="BE8" s="686" t="s">
        <v>8238</v>
      </c>
      <c r="BF8" s="685" t="s">
        <v>3134</v>
      </c>
      <c r="BG8" s="234" t="s">
        <v>8238</v>
      </c>
      <c r="BH8" s="685" t="s">
        <v>3164</v>
      </c>
      <c r="BI8" s="685" t="s">
        <v>3135</v>
      </c>
      <c r="BJ8" s="685" t="s">
        <v>3165</v>
      </c>
      <c r="BK8" s="234" t="s">
        <v>8238</v>
      </c>
      <c r="BL8" s="685" t="s">
        <v>3166</v>
      </c>
      <c r="BM8" s="234" t="s">
        <v>8238</v>
      </c>
      <c r="BN8" s="685" t="s">
        <v>3167</v>
      </c>
      <c r="BO8" s="234" t="s">
        <v>8238</v>
      </c>
      <c r="BP8" s="685" t="s">
        <v>3168</v>
      </c>
      <c r="BQ8" s="234" t="s">
        <v>8238</v>
      </c>
      <c r="BR8" s="685" t="s">
        <v>3169</v>
      </c>
      <c r="BS8" s="234" t="s">
        <v>8238</v>
      </c>
      <c r="BT8" s="685" t="s">
        <v>3136</v>
      </c>
      <c r="BU8" s="234" t="s">
        <v>8238</v>
      </c>
      <c r="BV8" s="685" t="s">
        <v>3170</v>
      </c>
      <c r="BW8" s="234" t="s">
        <v>8238</v>
      </c>
      <c r="BX8" s="685" t="s">
        <v>3171</v>
      </c>
      <c r="BY8" s="577" t="s">
        <v>8238</v>
      </c>
      <c r="BZ8" s="685" t="s">
        <v>3172</v>
      </c>
      <c r="CA8" s="577" t="s">
        <v>8238</v>
      </c>
      <c r="CB8" s="685" t="s">
        <v>3173</v>
      </c>
      <c r="CC8" s="234" t="s">
        <v>8238</v>
      </c>
      <c r="CD8" s="685" t="s">
        <v>3174</v>
      </c>
      <c r="CE8" s="234" t="s">
        <v>8238</v>
      </c>
      <c r="CF8" s="685" t="s">
        <v>3175</v>
      </c>
      <c r="CG8" s="577" t="s">
        <v>8238</v>
      </c>
      <c r="CH8" s="685" t="s">
        <v>3176</v>
      </c>
      <c r="CI8" s="234" t="s">
        <v>8238</v>
      </c>
      <c r="CJ8" s="685" t="s">
        <v>3177</v>
      </c>
      <c r="CK8" s="561" t="s">
        <v>8238</v>
      </c>
      <c r="CL8" s="687" t="s">
        <v>3178</v>
      </c>
      <c r="CM8" s="687" t="s">
        <v>3179</v>
      </c>
      <c r="CN8" s="688" t="s">
        <v>3150</v>
      </c>
      <c r="CO8" s="689" t="s">
        <v>3154</v>
      </c>
      <c r="CP8" s="688" t="s">
        <v>3155</v>
      </c>
      <c r="CQ8" s="689" t="s">
        <v>3156</v>
      </c>
      <c r="CR8" s="689" t="s">
        <v>3157</v>
      </c>
      <c r="CS8" s="689" t="s">
        <v>3158</v>
      </c>
      <c r="CT8" s="689" t="s">
        <v>3159</v>
      </c>
      <c r="CU8" s="689" t="s">
        <v>3160</v>
      </c>
      <c r="CV8" s="689" t="s">
        <v>3161</v>
      </c>
      <c r="CW8" s="689" t="s">
        <v>3162</v>
      </c>
      <c r="CX8" s="689" t="s">
        <v>3141</v>
      </c>
      <c r="CY8" s="689" t="s">
        <v>3142</v>
      </c>
      <c r="CZ8" s="689" t="s">
        <v>3163</v>
      </c>
      <c r="DA8" s="689" t="s">
        <v>3164</v>
      </c>
      <c r="DB8" s="689" t="s">
        <v>3165</v>
      </c>
      <c r="DC8" s="689" t="s">
        <v>3166</v>
      </c>
      <c r="DD8" s="689" t="s">
        <v>3167</v>
      </c>
      <c r="DE8" s="689" t="s">
        <v>3168</v>
      </c>
      <c r="DF8" s="689" t="s">
        <v>3169</v>
      </c>
      <c r="DG8" s="689" t="s">
        <v>3170</v>
      </c>
      <c r="DH8" s="689" t="s">
        <v>3171</v>
      </c>
      <c r="DI8" s="689" t="s">
        <v>3172</v>
      </c>
      <c r="DJ8" s="689" t="s">
        <v>3173</v>
      </c>
      <c r="DK8" s="565" t="s">
        <v>8242</v>
      </c>
      <c r="DL8" s="254" t="s">
        <v>7674</v>
      </c>
    </row>
    <row r="9" spans="1:116" s="210" customFormat="1" ht="37.5" customHeight="1">
      <c r="A9" s="203" t="s">
        <v>8243</v>
      </c>
      <c r="B9" s="203"/>
      <c r="C9" s="208"/>
      <c r="D9" s="200"/>
      <c r="E9" s="200"/>
      <c r="F9" s="207" t="s">
        <v>7719</v>
      </c>
      <c r="G9" s="200"/>
      <c r="H9" s="200"/>
      <c r="I9" s="200"/>
      <c r="J9" s="200"/>
      <c r="K9" s="200"/>
      <c r="L9" s="200"/>
      <c r="M9" s="212"/>
      <c r="N9" s="200"/>
      <c r="O9" s="200"/>
      <c r="P9" s="234"/>
      <c r="Q9" s="234"/>
      <c r="R9" s="234"/>
      <c r="S9" s="234"/>
      <c r="T9" s="234"/>
      <c r="U9" s="234"/>
      <c r="V9" s="234"/>
      <c r="W9" s="234"/>
      <c r="X9" s="234"/>
      <c r="Y9" s="234"/>
      <c r="Z9" s="234"/>
      <c r="AA9" s="234"/>
      <c r="AB9" s="234"/>
      <c r="AC9" s="234"/>
      <c r="AD9" s="234"/>
      <c r="AE9" s="234"/>
      <c r="AF9" s="234"/>
      <c r="AG9" s="234"/>
      <c r="AH9" s="234"/>
      <c r="AI9" s="234"/>
      <c r="AJ9" s="234"/>
      <c r="AK9" s="234"/>
      <c r="AL9" s="234"/>
      <c r="AM9" s="561"/>
      <c r="AN9" s="234"/>
      <c r="AO9" s="234"/>
      <c r="AP9" s="234"/>
      <c r="AQ9" s="234"/>
      <c r="AR9" s="234"/>
      <c r="AS9" s="234"/>
      <c r="AT9" s="234"/>
      <c r="AU9" s="234"/>
      <c r="AV9" s="234"/>
      <c r="AW9" s="234"/>
      <c r="AX9" s="234"/>
      <c r="AY9" s="234"/>
      <c r="AZ9" s="234"/>
      <c r="BA9" s="234"/>
      <c r="BB9" s="234"/>
      <c r="BC9" s="234"/>
      <c r="BD9" s="234"/>
      <c r="BE9" s="686"/>
      <c r="BF9" s="234"/>
      <c r="BG9" s="234"/>
      <c r="BH9" s="234"/>
      <c r="BI9" s="234"/>
      <c r="BJ9" s="234"/>
      <c r="BK9" s="234"/>
      <c r="BL9" s="234"/>
      <c r="BM9" s="234"/>
      <c r="BN9" s="234"/>
      <c r="BO9" s="234"/>
      <c r="BP9" s="234"/>
      <c r="BQ9" s="234"/>
      <c r="BR9" s="234"/>
      <c r="BS9" s="234"/>
      <c r="BT9" s="234"/>
      <c r="BU9" s="234"/>
      <c r="BV9" s="234"/>
      <c r="BW9" s="234"/>
      <c r="BX9" s="234"/>
      <c r="BY9" s="577"/>
      <c r="BZ9" s="234"/>
      <c r="CA9" s="234"/>
      <c r="CB9" s="234"/>
      <c r="CC9" s="234"/>
      <c r="CD9" s="234"/>
      <c r="CE9" s="234"/>
      <c r="CF9" s="234"/>
      <c r="CG9" s="561"/>
      <c r="CH9" s="234"/>
      <c r="CI9" s="234"/>
      <c r="CJ9" s="234"/>
      <c r="CK9" s="561"/>
      <c r="CL9" s="234"/>
      <c r="CM9" s="234"/>
      <c r="CN9" s="234"/>
      <c r="CO9" s="234"/>
      <c r="CP9" s="234"/>
      <c r="CQ9" s="234"/>
      <c r="CR9" s="234"/>
      <c r="CS9" s="234"/>
      <c r="CT9" s="234"/>
      <c r="CU9" s="234"/>
      <c r="CV9" s="234"/>
      <c r="CW9" s="234"/>
      <c r="CX9" s="234"/>
      <c r="CY9" s="234"/>
      <c r="CZ9" s="234"/>
      <c r="DA9" s="234"/>
      <c r="DB9" s="234"/>
      <c r="DC9" s="234"/>
      <c r="DD9" s="234"/>
      <c r="DE9" s="234"/>
      <c r="DF9" s="234"/>
      <c r="DG9" s="234"/>
      <c r="DH9" s="234"/>
      <c r="DI9" s="234"/>
      <c r="DJ9" s="234"/>
      <c r="DK9" s="254"/>
      <c r="DL9" s="254"/>
    </row>
    <row r="10" spans="1:116" s="209" customFormat="1" ht="36">
      <c r="A10" s="203">
        <v>1</v>
      </c>
      <c r="B10" s="203" t="s">
        <v>8236</v>
      </c>
      <c r="C10" s="203" t="s">
        <v>8228</v>
      </c>
      <c r="D10" s="199">
        <v>15</v>
      </c>
      <c r="E10" s="199">
        <v>16</v>
      </c>
      <c r="F10" s="202" t="s">
        <v>8235</v>
      </c>
      <c r="G10" s="199" t="s">
        <v>7819</v>
      </c>
      <c r="H10" s="199" t="s">
        <v>8234</v>
      </c>
      <c r="I10" s="199" t="s">
        <v>8091</v>
      </c>
      <c r="J10" s="199" t="s">
        <v>8233</v>
      </c>
      <c r="K10" s="199"/>
      <c r="L10" s="199" t="s">
        <v>7676</v>
      </c>
      <c r="M10" s="201">
        <v>532</v>
      </c>
      <c r="N10" s="199" t="s">
        <v>7765</v>
      </c>
      <c r="O10" s="200">
        <v>3</v>
      </c>
      <c r="P10" s="177">
        <v>30</v>
      </c>
      <c r="Q10" s="177">
        <v>10</v>
      </c>
      <c r="R10" s="177"/>
      <c r="S10" s="177"/>
      <c r="T10" s="177"/>
      <c r="U10" s="177"/>
      <c r="V10" s="177"/>
      <c r="W10" s="177"/>
      <c r="X10" s="177"/>
      <c r="Y10" s="177"/>
      <c r="Z10" s="177">
        <v>2</v>
      </c>
      <c r="AA10" s="177"/>
      <c r="AB10" s="177"/>
      <c r="AC10" s="177"/>
      <c r="AD10" s="177"/>
      <c r="AE10" s="177"/>
      <c r="AF10" s="177"/>
      <c r="AG10" s="177"/>
      <c r="AH10" s="177"/>
      <c r="AI10" s="177"/>
      <c r="AJ10" s="177">
        <v>20</v>
      </c>
      <c r="AK10" s="177">
        <v>0</v>
      </c>
      <c r="AL10" s="177">
        <v>2</v>
      </c>
      <c r="AM10" s="472">
        <v>2</v>
      </c>
      <c r="AN10" s="177"/>
      <c r="AO10" s="177"/>
      <c r="AP10" s="177">
        <v>25</v>
      </c>
      <c r="AQ10" s="177">
        <v>5</v>
      </c>
      <c r="AR10" s="177">
        <v>0</v>
      </c>
      <c r="AS10" s="177"/>
      <c r="AT10" s="177">
        <v>30</v>
      </c>
      <c r="AU10" s="177">
        <v>0</v>
      </c>
      <c r="AV10" s="177">
        <v>0</v>
      </c>
      <c r="AW10" s="177"/>
      <c r="AX10" s="177">
        <v>30</v>
      </c>
      <c r="AY10" s="177">
        <v>0</v>
      </c>
      <c r="AZ10" s="177">
        <v>30</v>
      </c>
      <c r="BA10" s="177">
        <v>10</v>
      </c>
      <c r="BB10" s="177">
        <v>0</v>
      </c>
      <c r="BC10" s="177"/>
      <c r="BD10" s="177">
        <v>30</v>
      </c>
      <c r="BE10" s="690">
        <v>5</v>
      </c>
      <c r="BF10" s="177"/>
      <c r="BG10" s="177"/>
      <c r="BH10" s="177"/>
      <c r="BI10" s="177"/>
      <c r="BJ10" s="177">
        <v>70</v>
      </c>
      <c r="BK10" s="177">
        <v>12</v>
      </c>
      <c r="BL10" s="177"/>
      <c r="BM10" s="177"/>
      <c r="BN10" s="177">
        <v>0</v>
      </c>
      <c r="BO10" s="177">
        <v>0</v>
      </c>
      <c r="BP10" s="177">
        <v>80</v>
      </c>
      <c r="BQ10" s="177">
        <v>25</v>
      </c>
      <c r="BR10" s="177">
        <v>10</v>
      </c>
      <c r="BS10" s="177">
        <v>1</v>
      </c>
      <c r="BT10" s="177">
        <v>10</v>
      </c>
      <c r="BU10" s="177">
        <v>10</v>
      </c>
      <c r="BV10" s="177">
        <v>40</v>
      </c>
      <c r="BW10" s="177">
        <v>5</v>
      </c>
      <c r="BX10" s="177">
        <v>15</v>
      </c>
      <c r="BY10" s="231">
        <v>5</v>
      </c>
      <c r="BZ10" s="177">
        <v>0</v>
      </c>
      <c r="CA10" s="177"/>
      <c r="CB10" s="177">
        <v>100</v>
      </c>
      <c r="CC10" s="177">
        <v>20</v>
      </c>
      <c r="CD10" s="177">
        <v>5</v>
      </c>
      <c r="CE10" s="177">
        <v>3</v>
      </c>
      <c r="CF10" s="177"/>
      <c r="CG10" s="472"/>
      <c r="CH10" s="177">
        <v>3</v>
      </c>
      <c r="CI10" s="177"/>
      <c r="CJ10" s="177">
        <v>0</v>
      </c>
      <c r="CK10" s="472"/>
      <c r="CL10" s="177"/>
      <c r="CM10" s="177"/>
      <c r="CN10" s="177"/>
      <c r="CO10" s="177"/>
      <c r="CP10" s="177"/>
      <c r="CQ10" s="177"/>
      <c r="CR10" s="177"/>
      <c r="CS10" s="177"/>
      <c r="CT10" s="177"/>
      <c r="CU10" s="177"/>
      <c r="CV10" s="177"/>
      <c r="CW10" s="177"/>
      <c r="CX10" s="177"/>
      <c r="CY10" s="177"/>
      <c r="CZ10" s="177"/>
      <c r="DA10" s="177"/>
      <c r="DB10" s="177"/>
      <c r="DC10" s="177"/>
      <c r="DD10" s="177"/>
      <c r="DE10" s="177"/>
      <c r="DF10" s="177"/>
      <c r="DG10" s="177"/>
      <c r="DH10" s="177"/>
      <c r="DI10" s="177"/>
      <c r="DJ10" s="177"/>
      <c r="DK10" s="254">
        <f>CK10+CI10+CG10+CE10+CC10+CA10+BY10+BW10+BU10+BS10+BQ10+BO10+BM10+BK10+BG10+BE10+BC10+BA10+AY10+AW10+AU10+AS10+AQ10+AO10+AM10+AK10+AI10+AG10+AA10+X10+V10+Q10</f>
        <v>113</v>
      </c>
      <c r="DL10" s="254">
        <f>M10-DK10</f>
        <v>419</v>
      </c>
    </row>
    <row r="11" spans="1:116" s="209" customFormat="1" ht="36">
      <c r="A11" s="203">
        <v>2</v>
      </c>
      <c r="B11" s="203" t="s">
        <v>8232</v>
      </c>
      <c r="C11" s="203" t="s">
        <v>8222</v>
      </c>
      <c r="D11" s="199">
        <v>22</v>
      </c>
      <c r="E11" s="199">
        <v>27</v>
      </c>
      <c r="F11" s="202" t="s">
        <v>8231</v>
      </c>
      <c r="G11" s="199" t="s">
        <v>7680</v>
      </c>
      <c r="H11" s="199" t="s">
        <v>8230</v>
      </c>
      <c r="I11" s="199" t="s">
        <v>8219</v>
      </c>
      <c r="J11" s="199" t="s">
        <v>8229</v>
      </c>
      <c r="K11" s="199"/>
      <c r="L11" s="199" t="s">
        <v>7676</v>
      </c>
      <c r="M11" s="201">
        <v>95</v>
      </c>
      <c r="N11" s="199" t="s">
        <v>7757</v>
      </c>
      <c r="O11" s="200">
        <v>5</v>
      </c>
      <c r="P11" s="177">
        <v>0</v>
      </c>
      <c r="Q11" s="177"/>
      <c r="R11" s="177"/>
      <c r="S11" s="177"/>
      <c r="T11" s="177"/>
      <c r="U11" s="177"/>
      <c r="V11" s="177"/>
      <c r="W11" s="177"/>
      <c r="X11" s="177"/>
      <c r="Y11" s="177"/>
      <c r="Z11" s="177"/>
      <c r="AA11" s="177"/>
      <c r="AB11" s="177"/>
      <c r="AC11" s="177"/>
      <c r="AD11" s="177"/>
      <c r="AE11" s="177"/>
      <c r="AF11" s="177">
        <v>10</v>
      </c>
      <c r="AG11" s="177">
        <v>0</v>
      </c>
      <c r="AH11" s="177"/>
      <c r="AI11" s="177"/>
      <c r="AJ11" s="177">
        <v>20</v>
      </c>
      <c r="AK11" s="177">
        <v>0</v>
      </c>
      <c r="AL11" s="177"/>
      <c r="AM11" s="472"/>
      <c r="AN11" s="177">
        <v>15</v>
      </c>
      <c r="AO11" s="177"/>
      <c r="AP11" s="177"/>
      <c r="AQ11" s="177"/>
      <c r="AR11" s="177">
        <v>0</v>
      </c>
      <c r="AS11" s="177"/>
      <c r="AT11" s="177"/>
      <c r="AU11" s="177">
        <v>0</v>
      </c>
      <c r="AV11" s="177">
        <v>0</v>
      </c>
      <c r="AW11" s="177"/>
      <c r="AX11" s="177"/>
      <c r="AY11" s="177"/>
      <c r="AZ11" s="177"/>
      <c r="BA11" s="177"/>
      <c r="BB11" s="177">
        <v>0</v>
      </c>
      <c r="BC11" s="177"/>
      <c r="BD11" s="177">
        <v>0</v>
      </c>
      <c r="BE11" s="690"/>
      <c r="BF11" s="177"/>
      <c r="BG11" s="177"/>
      <c r="BH11" s="177"/>
      <c r="BI11" s="177"/>
      <c r="BJ11" s="177"/>
      <c r="BK11" s="177"/>
      <c r="BL11" s="177">
        <v>10</v>
      </c>
      <c r="BM11" s="177"/>
      <c r="BN11" s="177">
        <v>0</v>
      </c>
      <c r="BO11" s="177">
        <v>0</v>
      </c>
      <c r="BP11" s="177">
        <v>0</v>
      </c>
      <c r="BQ11" s="177"/>
      <c r="BR11" s="177"/>
      <c r="BS11" s="177"/>
      <c r="BT11" s="177">
        <v>0</v>
      </c>
      <c r="BU11" s="177"/>
      <c r="BV11" s="177"/>
      <c r="BW11" s="177"/>
      <c r="BX11" s="177">
        <v>30</v>
      </c>
      <c r="BY11" s="177"/>
      <c r="BZ11" s="177">
        <v>10</v>
      </c>
      <c r="CA11" s="177">
        <v>5</v>
      </c>
      <c r="CB11" s="177">
        <v>0</v>
      </c>
      <c r="CC11" s="177"/>
      <c r="CD11" s="177">
        <v>0</v>
      </c>
      <c r="CE11" s="177"/>
      <c r="CF11" s="177"/>
      <c r="CG11" s="472"/>
      <c r="CH11" s="177">
        <v>0</v>
      </c>
      <c r="CI11" s="177"/>
      <c r="CJ11" s="177">
        <v>0</v>
      </c>
      <c r="CK11" s="472"/>
      <c r="CL11" s="177"/>
      <c r="CM11" s="177"/>
      <c r="CN11" s="177"/>
      <c r="CO11" s="177"/>
      <c r="CP11" s="177"/>
      <c r="CQ11" s="177"/>
      <c r="CR11" s="177"/>
      <c r="CS11" s="177"/>
      <c r="CT11" s="177"/>
      <c r="CU11" s="177"/>
      <c r="CV11" s="177"/>
      <c r="CW11" s="177"/>
      <c r="CX11" s="177"/>
      <c r="CY11" s="177"/>
      <c r="CZ11" s="177"/>
      <c r="DA11" s="177"/>
      <c r="DB11" s="177"/>
      <c r="DC11" s="177"/>
      <c r="DD11" s="177"/>
      <c r="DE11" s="177"/>
      <c r="DF11" s="177"/>
      <c r="DG11" s="177"/>
      <c r="DH11" s="177"/>
      <c r="DI11" s="177"/>
      <c r="DJ11" s="177"/>
      <c r="DK11" s="254">
        <f t="shared" ref="DK11:DK74" si="0">CK11+CI11+CG11+CE11+CC11+CA11+BY11+BW11+BU11+BS11+BQ11+BO11+BM11+BK11+BG11+BE11+BC11+BA11+AY11+AW11+AU11+AS11+AQ11+AO11+AM11+AK11+AI11+AG11+AA11+X11+V11+Q11</f>
        <v>5</v>
      </c>
      <c r="DL11" s="254">
        <f>M11-DK11</f>
        <v>90</v>
      </c>
    </row>
    <row r="12" spans="1:116" s="209" customFormat="1" ht="60">
      <c r="A12" s="203">
        <v>3</v>
      </c>
      <c r="B12" s="203" t="s">
        <v>8228</v>
      </c>
      <c r="C12" s="203" t="s">
        <v>8227</v>
      </c>
      <c r="D12" s="199">
        <v>24</v>
      </c>
      <c r="E12" s="199">
        <v>23</v>
      </c>
      <c r="F12" s="202" t="s">
        <v>8226</v>
      </c>
      <c r="G12" s="199" t="s">
        <v>7819</v>
      </c>
      <c r="H12" s="199" t="s">
        <v>8225</v>
      </c>
      <c r="I12" s="199" t="s">
        <v>8224</v>
      </c>
      <c r="J12" s="199" t="s">
        <v>8223</v>
      </c>
      <c r="K12" s="199"/>
      <c r="L12" s="199" t="s">
        <v>7676</v>
      </c>
      <c r="M12" s="201">
        <v>222</v>
      </c>
      <c r="N12" s="199" t="s">
        <v>7765</v>
      </c>
      <c r="O12" s="200">
        <v>3</v>
      </c>
      <c r="P12" s="177">
        <v>0</v>
      </c>
      <c r="Q12" s="177"/>
      <c r="R12" s="177"/>
      <c r="S12" s="177"/>
      <c r="T12" s="177"/>
      <c r="U12" s="177"/>
      <c r="V12" s="177"/>
      <c r="W12" s="177">
        <v>20</v>
      </c>
      <c r="X12" s="177"/>
      <c r="Y12" s="177"/>
      <c r="Z12" s="177"/>
      <c r="AA12" s="177"/>
      <c r="AB12" s="177"/>
      <c r="AC12" s="177"/>
      <c r="AD12" s="177"/>
      <c r="AE12" s="177"/>
      <c r="AF12" s="177">
        <v>10</v>
      </c>
      <c r="AG12" s="177">
        <v>0</v>
      </c>
      <c r="AH12" s="177"/>
      <c r="AI12" s="177"/>
      <c r="AJ12" s="177">
        <v>10</v>
      </c>
      <c r="AK12" s="177">
        <v>0</v>
      </c>
      <c r="AL12" s="177">
        <v>5</v>
      </c>
      <c r="AM12" s="472"/>
      <c r="AN12" s="177"/>
      <c r="AO12" s="177"/>
      <c r="AP12" s="177">
        <v>5</v>
      </c>
      <c r="AQ12" s="177">
        <v>2</v>
      </c>
      <c r="AR12" s="177">
        <v>0</v>
      </c>
      <c r="AS12" s="177"/>
      <c r="AT12" s="177"/>
      <c r="AU12" s="177">
        <v>0</v>
      </c>
      <c r="AV12" s="177">
        <v>0</v>
      </c>
      <c r="AW12" s="177"/>
      <c r="AX12" s="177">
        <v>30</v>
      </c>
      <c r="AY12" s="177">
        <v>0</v>
      </c>
      <c r="AZ12" s="177">
        <v>30</v>
      </c>
      <c r="BA12" s="177">
        <v>5</v>
      </c>
      <c r="BB12" s="177">
        <v>0</v>
      </c>
      <c r="BC12" s="177"/>
      <c r="BD12" s="177">
        <v>0</v>
      </c>
      <c r="BE12" s="690"/>
      <c r="BF12" s="177"/>
      <c r="BG12" s="177"/>
      <c r="BH12" s="177"/>
      <c r="BI12" s="177"/>
      <c r="BJ12" s="177"/>
      <c r="BK12" s="177"/>
      <c r="BL12" s="177"/>
      <c r="BM12" s="177"/>
      <c r="BN12" s="177">
        <v>4</v>
      </c>
      <c r="BO12" s="177">
        <v>0</v>
      </c>
      <c r="BP12" s="177">
        <v>70</v>
      </c>
      <c r="BQ12" s="177">
        <v>19</v>
      </c>
      <c r="BR12" s="177"/>
      <c r="BS12" s="177"/>
      <c r="BT12" s="177">
        <v>5</v>
      </c>
      <c r="BU12" s="177"/>
      <c r="BV12" s="177"/>
      <c r="BW12" s="177"/>
      <c r="BX12" s="177">
        <v>0</v>
      </c>
      <c r="BY12" s="177"/>
      <c r="BZ12" s="177">
        <v>25</v>
      </c>
      <c r="CA12" s="177"/>
      <c r="CB12" s="177">
        <v>0</v>
      </c>
      <c r="CC12" s="177"/>
      <c r="CD12" s="177">
        <v>0</v>
      </c>
      <c r="CE12" s="177"/>
      <c r="CF12" s="177"/>
      <c r="CG12" s="472"/>
      <c r="CH12" s="177">
        <v>3</v>
      </c>
      <c r="CI12" s="177"/>
      <c r="CJ12" s="177">
        <v>5</v>
      </c>
      <c r="CK12" s="472"/>
      <c r="CL12" s="177"/>
      <c r="CM12" s="177"/>
      <c r="CN12" s="177"/>
      <c r="CO12" s="177"/>
      <c r="CP12" s="177"/>
      <c r="CQ12" s="177"/>
      <c r="CR12" s="177"/>
      <c r="CS12" s="177"/>
      <c r="CT12" s="177"/>
      <c r="CU12" s="177"/>
      <c r="CV12" s="177"/>
      <c r="CW12" s="177"/>
      <c r="CX12" s="177"/>
      <c r="CY12" s="177"/>
      <c r="CZ12" s="177"/>
      <c r="DA12" s="177"/>
      <c r="DB12" s="177"/>
      <c r="DC12" s="177"/>
      <c r="DD12" s="177"/>
      <c r="DE12" s="177"/>
      <c r="DF12" s="177"/>
      <c r="DG12" s="177"/>
      <c r="DH12" s="177"/>
      <c r="DI12" s="177"/>
      <c r="DJ12" s="177"/>
      <c r="DK12" s="254">
        <f t="shared" si="0"/>
        <v>26</v>
      </c>
      <c r="DL12" s="254">
        <f>M12-DK12</f>
        <v>196</v>
      </c>
    </row>
    <row r="13" spans="1:116" s="209" customFormat="1" ht="36">
      <c r="A13" s="203">
        <v>4</v>
      </c>
      <c r="B13" s="203" t="s">
        <v>8222</v>
      </c>
      <c r="C13" s="203" t="s">
        <v>8212</v>
      </c>
      <c r="D13" s="199">
        <v>27</v>
      </c>
      <c r="E13" s="199">
        <v>26</v>
      </c>
      <c r="F13" s="202" t="s">
        <v>8221</v>
      </c>
      <c r="G13" s="199" t="s">
        <v>7745</v>
      </c>
      <c r="H13" s="199" t="s">
        <v>8220</v>
      </c>
      <c r="I13" s="199" t="s">
        <v>8219</v>
      </c>
      <c r="J13" s="199" t="s">
        <v>8218</v>
      </c>
      <c r="K13" s="199" t="s">
        <v>7798</v>
      </c>
      <c r="L13" s="199" t="s">
        <v>7676</v>
      </c>
      <c r="M13" s="201">
        <v>506</v>
      </c>
      <c r="N13" s="199" t="s">
        <v>7740</v>
      </c>
      <c r="O13" s="200">
        <v>6</v>
      </c>
      <c r="P13" s="177">
        <v>30</v>
      </c>
      <c r="Q13" s="177">
        <v>7</v>
      </c>
      <c r="R13" s="177"/>
      <c r="S13" s="177"/>
      <c r="T13" s="177"/>
      <c r="U13" s="177"/>
      <c r="V13" s="177"/>
      <c r="W13" s="177">
        <v>60</v>
      </c>
      <c r="X13" s="177">
        <v>20</v>
      </c>
      <c r="Y13" s="177"/>
      <c r="Z13" s="177">
        <v>3</v>
      </c>
      <c r="AA13" s="177">
        <v>3</v>
      </c>
      <c r="AB13" s="177"/>
      <c r="AC13" s="177"/>
      <c r="AD13" s="177"/>
      <c r="AE13" s="177"/>
      <c r="AF13" s="177"/>
      <c r="AG13" s="177"/>
      <c r="AH13" s="177"/>
      <c r="AI13" s="177"/>
      <c r="AJ13" s="177">
        <v>20</v>
      </c>
      <c r="AK13" s="177">
        <v>0</v>
      </c>
      <c r="AL13" s="177">
        <v>4</v>
      </c>
      <c r="AM13" s="472"/>
      <c r="AN13" s="177"/>
      <c r="AO13" s="177"/>
      <c r="AP13" s="177">
        <v>10</v>
      </c>
      <c r="AQ13" s="177">
        <v>7</v>
      </c>
      <c r="AR13" s="177">
        <v>40</v>
      </c>
      <c r="AS13" s="177">
        <v>10</v>
      </c>
      <c r="AT13" s="177">
        <v>15</v>
      </c>
      <c r="AU13" s="177">
        <v>0</v>
      </c>
      <c r="AV13" s="177">
        <v>0</v>
      </c>
      <c r="AW13" s="177"/>
      <c r="AX13" s="177">
        <v>40</v>
      </c>
      <c r="AY13" s="177">
        <v>0</v>
      </c>
      <c r="AZ13" s="177">
        <v>40</v>
      </c>
      <c r="BA13" s="177">
        <v>10</v>
      </c>
      <c r="BB13" s="177">
        <v>0</v>
      </c>
      <c r="BC13" s="177"/>
      <c r="BD13" s="177">
        <v>5</v>
      </c>
      <c r="BE13" s="690"/>
      <c r="BF13" s="177">
        <v>10</v>
      </c>
      <c r="BG13" s="177"/>
      <c r="BH13" s="177"/>
      <c r="BI13" s="177"/>
      <c r="BJ13" s="177">
        <v>10</v>
      </c>
      <c r="BK13" s="177"/>
      <c r="BL13" s="177"/>
      <c r="BM13" s="177"/>
      <c r="BN13" s="177">
        <v>10</v>
      </c>
      <c r="BO13" s="177">
        <v>2</v>
      </c>
      <c r="BP13" s="177">
        <v>50</v>
      </c>
      <c r="BQ13" s="177">
        <v>20</v>
      </c>
      <c r="BR13" s="177"/>
      <c r="BS13" s="177"/>
      <c r="BT13" s="177">
        <v>5</v>
      </c>
      <c r="BU13" s="177">
        <v>5</v>
      </c>
      <c r="BV13" s="177">
        <v>30</v>
      </c>
      <c r="BW13" s="177"/>
      <c r="BX13" s="177">
        <v>20</v>
      </c>
      <c r="BY13" s="177"/>
      <c r="BZ13" s="177">
        <v>6</v>
      </c>
      <c r="CA13" s="177"/>
      <c r="CB13" s="177">
        <v>60</v>
      </c>
      <c r="CC13" s="177">
        <v>20</v>
      </c>
      <c r="CD13" s="177">
        <v>20</v>
      </c>
      <c r="CE13" s="177">
        <v>10</v>
      </c>
      <c r="CF13" s="177">
        <v>3</v>
      </c>
      <c r="CG13" s="472">
        <v>0</v>
      </c>
      <c r="CH13" s="177">
        <v>5</v>
      </c>
      <c r="CI13" s="177"/>
      <c r="CJ13" s="177">
        <v>10</v>
      </c>
      <c r="CK13" s="472">
        <v>3</v>
      </c>
      <c r="CL13" s="177"/>
      <c r="CM13" s="177"/>
      <c r="CN13" s="177"/>
      <c r="CO13" s="177"/>
      <c r="CP13" s="177"/>
      <c r="CQ13" s="177"/>
      <c r="CR13" s="177"/>
      <c r="CS13" s="177"/>
      <c r="CT13" s="177"/>
      <c r="CU13" s="177"/>
      <c r="CV13" s="177"/>
      <c r="CW13" s="177"/>
      <c r="CX13" s="177"/>
      <c r="CY13" s="177"/>
      <c r="CZ13" s="177"/>
      <c r="DA13" s="177"/>
      <c r="DB13" s="177"/>
      <c r="DC13" s="177"/>
      <c r="DD13" s="177"/>
      <c r="DE13" s="177"/>
      <c r="DF13" s="177"/>
      <c r="DG13" s="177"/>
      <c r="DH13" s="177"/>
      <c r="DI13" s="177"/>
      <c r="DJ13" s="177"/>
      <c r="DK13" s="254">
        <f t="shared" si="0"/>
        <v>117</v>
      </c>
      <c r="DL13" s="254">
        <f>M13-DK13</f>
        <v>389</v>
      </c>
    </row>
    <row r="14" spans="1:116" s="210" customFormat="1" ht="24">
      <c r="A14" s="203" t="s">
        <v>8243</v>
      </c>
      <c r="B14" s="203"/>
      <c r="C14" s="208"/>
      <c r="D14" s="200"/>
      <c r="E14" s="200"/>
      <c r="F14" s="207" t="s">
        <v>7713</v>
      </c>
      <c r="G14" s="199"/>
      <c r="H14" s="199"/>
      <c r="I14" s="199"/>
      <c r="J14" s="199"/>
      <c r="K14" s="199"/>
      <c r="L14" s="199"/>
      <c r="M14" s="201"/>
      <c r="N14" s="199"/>
      <c r="O14" s="200"/>
      <c r="P14" s="234"/>
      <c r="Q14" s="177"/>
      <c r="R14" s="234"/>
      <c r="S14" s="234"/>
      <c r="T14" s="234"/>
      <c r="U14" s="234"/>
      <c r="V14" s="234"/>
      <c r="W14" s="234"/>
      <c r="X14" s="234"/>
      <c r="Y14" s="234"/>
      <c r="Z14" s="234"/>
      <c r="AA14" s="234"/>
      <c r="AB14" s="234"/>
      <c r="AC14" s="234"/>
      <c r="AD14" s="234"/>
      <c r="AE14" s="234"/>
      <c r="AF14" s="234"/>
      <c r="AG14" s="234"/>
      <c r="AH14" s="234"/>
      <c r="AI14" s="234"/>
      <c r="AJ14" s="234"/>
      <c r="AK14" s="234"/>
      <c r="AL14" s="234"/>
      <c r="AM14" s="561"/>
      <c r="AN14" s="234"/>
      <c r="AO14" s="177"/>
      <c r="AP14" s="234"/>
      <c r="AQ14" s="234"/>
      <c r="AR14" s="234"/>
      <c r="AS14" s="234"/>
      <c r="AT14" s="234"/>
      <c r="AU14" s="177"/>
      <c r="AV14" s="234"/>
      <c r="AW14" s="234"/>
      <c r="AX14" s="234"/>
      <c r="AY14" s="234"/>
      <c r="AZ14" s="234"/>
      <c r="BA14" s="234"/>
      <c r="BB14" s="234"/>
      <c r="BC14" s="234"/>
      <c r="BD14" s="234"/>
      <c r="BE14" s="686"/>
      <c r="BF14" s="234"/>
      <c r="BG14" s="234"/>
      <c r="BH14" s="234"/>
      <c r="BI14" s="234"/>
      <c r="BJ14" s="234"/>
      <c r="BK14" s="234"/>
      <c r="BL14" s="234"/>
      <c r="BM14" s="234"/>
      <c r="BN14" s="234"/>
      <c r="BO14" s="177"/>
      <c r="BP14" s="234"/>
      <c r="BQ14" s="177"/>
      <c r="BR14" s="234"/>
      <c r="BS14" s="234"/>
      <c r="BT14" s="234"/>
      <c r="BU14" s="177"/>
      <c r="BV14" s="234"/>
      <c r="BW14" s="234"/>
      <c r="BX14" s="234"/>
      <c r="BY14" s="577"/>
      <c r="BZ14" s="234"/>
      <c r="CA14" s="234"/>
      <c r="CB14" s="234"/>
      <c r="CC14" s="234"/>
      <c r="CD14" s="234"/>
      <c r="CE14" s="177"/>
      <c r="CF14" s="234"/>
      <c r="CG14" s="561"/>
      <c r="CH14" s="234"/>
      <c r="CI14" s="234"/>
      <c r="CJ14" s="234"/>
      <c r="CK14" s="561"/>
      <c r="CL14" s="234"/>
      <c r="CM14" s="234"/>
      <c r="CN14" s="234"/>
      <c r="CO14" s="234"/>
      <c r="CP14" s="234"/>
      <c r="CQ14" s="234"/>
      <c r="CR14" s="234"/>
      <c r="CS14" s="234"/>
      <c r="CT14" s="234"/>
      <c r="CU14" s="234"/>
      <c r="CV14" s="234"/>
      <c r="CW14" s="234"/>
      <c r="CX14" s="234"/>
      <c r="CY14" s="234"/>
      <c r="CZ14" s="234"/>
      <c r="DA14" s="234"/>
      <c r="DB14" s="234"/>
      <c r="DC14" s="234"/>
      <c r="DD14" s="234"/>
      <c r="DE14" s="234"/>
      <c r="DF14" s="234"/>
      <c r="DG14" s="234"/>
      <c r="DH14" s="234"/>
      <c r="DI14" s="234"/>
      <c r="DJ14" s="234"/>
      <c r="DK14" s="254"/>
      <c r="DL14" s="254"/>
    </row>
    <row r="15" spans="1:116" s="209" customFormat="1" ht="48">
      <c r="A15" s="203">
        <v>5</v>
      </c>
      <c r="B15" s="203" t="s">
        <v>8217</v>
      </c>
      <c r="C15" s="203" t="s">
        <v>8197</v>
      </c>
      <c r="D15" s="199">
        <v>34</v>
      </c>
      <c r="E15" s="199">
        <v>141</v>
      </c>
      <c r="F15" s="202" t="s">
        <v>8216</v>
      </c>
      <c r="G15" s="199" t="s">
        <v>7819</v>
      </c>
      <c r="H15" s="199" t="s">
        <v>8215</v>
      </c>
      <c r="I15" s="199" t="s">
        <v>8214</v>
      </c>
      <c r="J15" s="199" t="s">
        <v>8213</v>
      </c>
      <c r="K15" s="199"/>
      <c r="L15" s="199" t="s">
        <v>7676</v>
      </c>
      <c r="M15" s="201">
        <v>305</v>
      </c>
      <c r="N15" s="199" t="s">
        <v>7765</v>
      </c>
      <c r="O15" s="200">
        <v>3</v>
      </c>
      <c r="P15" s="177">
        <v>0</v>
      </c>
      <c r="Q15" s="177"/>
      <c r="R15" s="177"/>
      <c r="S15" s="177"/>
      <c r="T15" s="177"/>
      <c r="U15" s="177"/>
      <c r="V15" s="177"/>
      <c r="W15" s="177"/>
      <c r="X15" s="177"/>
      <c r="Y15" s="177"/>
      <c r="Z15" s="177"/>
      <c r="AA15" s="177"/>
      <c r="AB15" s="177"/>
      <c r="AC15" s="177"/>
      <c r="AD15" s="177"/>
      <c r="AE15" s="177"/>
      <c r="AF15" s="177"/>
      <c r="AG15" s="177"/>
      <c r="AH15" s="177"/>
      <c r="AI15" s="177"/>
      <c r="AJ15" s="177"/>
      <c r="AK15" s="177"/>
      <c r="AL15" s="177"/>
      <c r="AM15" s="472"/>
      <c r="AN15" s="177">
        <v>30</v>
      </c>
      <c r="AO15" s="177">
        <v>1</v>
      </c>
      <c r="AP15" s="177">
        <v>40</v>
      </c>
      <c r="AQ15" s="177">
        <v>15</v>
      </c>
      <c r="AR15" s="177">
        <v>20</v>
      </c>
      <c r="AS15" s="177">
        <v>34</v>
      </c>
      <c r="AT15" s="177"/>
      <c r="AU15" s="177">
        <v>0</v>
      </c>
      <c r="AV15" s="177">
        <v>0</v>
      </c>
      <c r="AW15" s="177"/>
      <c r="AX15" s="177"/>
      <c r="AY15" s="177"/>
      <c r="AZ15" s="177"/>
      <c r="BA15" s="177"/>
      <c r="BB15" s="177">
        <v>0</v>
      </c>
      <c r="BC15" s="177"/>
      <c r="BD15" s="177">
        <v>5</v>
      </c>
      <c r="BE15" s="690"/>
      <c r="BF15" s="177">
        <v>20</v>
      </c>
      <c r="BG15" s="177">
        <v>3</v>
      </c>
      <c r="BH15" s="177"/>
      <c r="BI15" s="177"/>
      <c r="BJ15" s="177"/>
      <c r="BK15" s="177"/>
      <c r="BL15" s="177">
        <v>30</v>
      </c>
      <c r="BM15" s="177">
        <v>10</v>
      </c>
      <c r="BN15" s="177">
        <v>0</v>
      </c>
      <c r="BO15" s="177">
        <v>0</v>
      </c>
      <c r="BP15" s="177">
        <v>0</v>
      </c>
      <c r="BQ15" s="177"/>
      <c r="BR15" s="177"/>
      <c r="BS15" s="177"/>
      <c r="BT15" s="177">
        <v>0</v>
      </c>
      <c r="BU15" s="177"/>
      <c r="BV15" s="177">
        <v>40</v>
      </c>
      <c r="BW15" s="177">
        <v>5</v>
      </c>
      <c r="BX15" s="177">
        <v>0</v>
      </c>
      <c r="BY15" s="177"/>
      <c r="BZ15" s="177">
        <v>0</v>
      </c>
      <c r="CA15" s="177"/>
      <c r="CB15" s="177">
        <v>120</v>
      </c>
      <c r="CC15" s="177">
        <v>10</v>
      </c>
      <c r="CD15" s="177">
        <v>0</v>
      </c>
      <c r="CE15" s="177"/>
      <c r="CF15" s="177"/>
      <c r="CG15" s="472"/>
      <c r="CH15" s="177">
        <v>0</v>
      </c>
      <c r="CI15" s="177"/>
      <c r="CJ15" s="177">
        <v>0</v>
      </c>
      <c r="CK15" s="472"/>
      <c r="CL15" s="177"/>
      <c r="CM15" s="177"/>
      <c r="CN15" s="177"/>
      <c r="CO15" s="177"/>
      <c r="CP15" s="177"/>
      <c r="CQ15" s="177"/>
      <c r="CR15" s="177"/>
      <c r="CS15" s="177"/>
      <c r="CT15" s="177"/>
      <c r="CU15" s="177"/>
      <c r="CV15" s="177"/>
      <c r="CW15" s="177"/>
      <c r="CX15" s="177"/>
      <c r="CY15" s="177"/>
      <c r="CZ15" s="177"/>
      <c r="DA15" s="177"/>
      <c r="DB15" s="177"/>
      <c r="DC15" s="177"/>
      <c r="DD15" s="177"/>
      <c r="DE15" s="177"/>
      <c r="DF15" s="177"/>
      <c r="DG15" s="177"/>
      <c r="DH15" s="177"/>
      <c r="DI15" s="177"/>
      <c r="DJ15" s="177"/>
      <c r="DK15" s="254">
        <f t="shared" si="0"/>
        <v>78</v>
      </c>
      <c r="DL15" s="254">
        <f t="shared" ref="DL15:DL26" si="1">M15-DK15</f>
        <v>227</v>
      </c>
    </row>
    <row r="16" spans="1:116" s="209" customFormat="1" ht="36">
      <c r="A16" s="203">
        <v>6</v>
      </c>
      <c r="B16" s="203" t="s">
        <v>8212</v>
      </c>
      <c r="C16" s="203" t="s">
        <v>8192</v>
      </c>
      <c r="D16" s="199">
        <v>35</v>
      </c>
      <c r="E16" s="199">
        <v>142</v>
      </c>
      <c r="F16" s="202" t="s">
        <v>8211</v>
      </c>
      <c r="G16" s="199" t="s">
        <v>7680</v>
      </c>
      <c r="H16" s="199" t="s">
        <v>8210</v>
      </c>
      <c r="I16" s="199" t="s">
        <v>8209</v>
      </c>
      <c r="J16" s="199" t="s">
        <v>8208</v>
      </c>
      <c r="K16" s="199"/>
      <c r="L16" s="199" t="s">
        <v>7676</v>
      </c>
      <c r="M16" s="201">
        <v>1491</v>
      </c>
      <c r="N16" s="199" t="s">
        <v>7749</v>
      </c>
      <c r="O16" s="200">
        <v>1</v>
      </c>
      <c r="P16" s="177">
        <v>0</v>
      </c>
      <c r="Q16" s="177"/>
      <c r="R16" s="177"/>
      <c r="S16" s="177"/>
      <c r="T16" s="177"/>
      <c r="U16" s="177">
        <v>100</v>
      </c>
      <c r="V16" s="177">
        <v>20</v>
      </c>
      <c r="W16" s="177">
        <v>50</v>
      </c>
      <c r="X16" s="177"/>
      <c r="Y16" s="177"/>
      <c r="Z16" s="177">
        <v>10</v>
      </c>
      <c r="AA16" s="177">
        <v>5</v>
      </c>
      <c r="AB16" s="177"/>
      <c r="AC16" s="177"/>
      <c r="AD16" s="177"/>
      <c r="AE16" s="177"/>
      <c r="AF16" s="177"/>
      <c r="AG16" s="177"/>
      <c r="AH16" s="177"/>
      <c r="AI16" s="177"/>
      <c r="AJ16" s="177"/>
      <c r="AK16" s="177"/>
      <c r="AL16" s="177">
        <v>5</v>
      </c>
      <c r="AM16" s="472"/>
      <c r="AN16" s="177">
        <v>30</v>
      </c>
      <c r="AO16" s="177">
        <v>30</v>
      </c>
      <c r="AP16" s="177"/>
      <c r="AQ16" s="177"/>
      <c r="AR16" s="177">
        <v>180</v>
      </c>
      <c r="AS16" s="177">
        <v>50</v>
      </c>
      <c r="AT16" s="177">
        <v>100</v>
      </c>
      <c r="AU16" s="177">
        <v>40</v>
      </c>
      <c r="AV16" s="177">
        <v>10</v>
      </c>
      <c r="AW16" s="177"/>
      <c r="AX16" s="177">
        <v>60</v>
      </c>
      <c r="AY16" s="177">
        <v>0</v>
      </c>
      <c r="AZ16" s="177">
        <v>60</v>
      </c>
      <c r="BA16" s="177">
        <v>15</v>
      </c>
      <c r="BB16" s="177">
        <v>50</v>
      </c>
      <c r="BC16" s="177">
        <v>5</v>
      </c>
      <c r="BD16" s="177">
        <v>20</v>
      </c>
      <c r="BE16" s="690">
        <v>18</v>
      </c>
      <c r="BF16" s="177">
        <v>20</v>
      </c>
      <c r="BG16" s="177">
        <v>4</v>
      </c>
      <c r="BH16" s="177"/>
      <c r="BI16" s="177"/>
      <c r="BJ16" s="177">
        <v>150</v>
      </c>
      <c r="BK16" s="177">
        <v>30</v>
      </c>
      <c r="BL16" s="177">
        <v>50</v>
      </c>
      <c r="BM16" s="177"/>
      <c r="BN16" s="177">
        <v>0</v>
      </c>
      <c r="BO16" s="177">
        <v>0</v>
      </c>
      <c r="BP16" s="177">
        <v>90</v>
      </c>
      <c r="BQ16" s="177">
        <v>5</v>
      </c>
      <c r="BR16" s="177">
        <v>175</v>
      </c>
      <c r="BS16" s="177">
        <v>65</v>
      </c>
      <c r="BT16" s="177">
        <v>0</v>
      </c>
      <c r="BU16" s="177"/>
      <c r="BV16" s="177">
        <v>30</v>
      </c>
      <c r="BW16" s="177">
        <v>15</v>
      </c>
      <c r="BX16" s="177">
        <v>100</v>
      </c>
      <c r="BY16" s="231">
        <v>40</v>
      </c>
      <c r="BZ16" s="177">
        <v>26</v>
      </c>
      <c r="CA16" s="177"/>
      <c r="CB16" s="177">
        <v>120</v>
      </c>
      <c r="CC16" s="177">
        <v>10</v>
      </c>
      <c r="CD16" s="177">
        <v>40</v>
      </c>
      <c r="CE16" s="177">
        <v>20</v>
      </c>
      <c r="CF16" s="177"/>
      <c r="CG16" s="472"/>
      <c r="CH16" s="177">
        <v>3</v>
      </c>
      <c r="CI16" s="177"/>
      <c r="CJ16" s="177">
        <v>12</v>
      </c>
      <c r="CK16" s="472">
        <v>4</v>
      </c>
      <c r="CL16" s="177"/>
      <c r="CM16" s="177"/>
      <c r="CN16" s="177"/>
      <c r="CO16" s="177"/>
      <c r="CP16" s="177"/>
      <c r="CQ16" s="177"/>
      <c r="CR16" s="177"/>
      <c r="CS16" s="177"/>
      <c r="CT16" s="177"/>
      <c r="CU16" s="177"/>
      <c r="CV16" s="177"/>
      <c r="CW16" s="177"/>
      <c r="CX16" s="177"/>
      <c r="CY16" s="177"/>
      <c r="CZ16" s="177"/>
      <c r="DA16" s="177"/>
      <c r="DB16" s="177"/>
      <c r="DC16" s="177"/>
      <c r="DD16" s="177"/>
      <c r="DE16" s="177"/>
      <c r="DF16" s="177"/>
      <c r="DG16" s="177"/>
      <c r="DH16" s="177"/>
      <c r="DI16" s="177"/>
      <c r="DJ16" s="177"/>
      <c r="DK16" s="254">
        <f t="shared" si="0"/>
        <v>376</v>
      </c>
      <c r="DL16" s="254">
        <f t="shared" si="1"/>
        <v>1115</v>
      </c>
    </row>
    <row r="17" spans="1:116" s="209" customFormat="1" ht="48">
      <c r="A17" s="203">
        <v>7</v>
      </c>
      <c r="B17" s="203" t="s">
        <v>8207</v>
      </c>
      <c r="C17" s="203" t="s">
        <v>8187</v>
      </c>
      <c r="D17" s="199">
        <v>37</v>
      </c>
      <c r="E17" s="199">
        <v>31</v>
      </c>
      <c r="F17" s="202" t="s">
        <v>8206</v>
      </c>
      <c r="G17" s="199" t="s">
        <v>7745</v>
      </c>
      <c r="H17" s="199" t="s">
        <v>8205</v>
      </c>
      <c r="I17" s="199" t="s">
        <v>8204</v>
      </c>
      <c r="J17" s="199" t="s">
        <v>8203</v>
      </c>
      <c r="K17" s="199" t="s">
        <v>7804</v>
      </c>
      <c r="L17" s="199" t="s">
        <v>7676</v>
      </c>
      <c r="M17" s="201">
        <v>1905</v>
      </c>
      <c r="N17" s="199" t="s">
        <v>7803</v>
      </c>
      <c r="O17" s="200">
        <v>4</v>
      </c>
      <c r="P17" s="177">
        <v>70</v>
      </c>
      <c r="Q17" s="177">
        <v>25</v>
      </c>
      <c r="R17" s="177"/>
      <c r="S17" s="177"/>
      <c r="T17" s="177"/>
      <c r="U17" s="177">
        <v>100</v>
      </c>
      <c r="V17" s="177">
        <v>29</v>
      </c>
      <c r="W17" s="177">
        <v>100</v>
      </c>
      <c r="X17" s="177">
        <v>45</v>
      </c>
      <c r="Y17" s="177"/>
      <c r="Z17" s="177">
        <v>15</v>
      </c>
      <c r="AA17" s="177">
        <v>14</v>
      </c>
      <c r="AB17" s="177"/>
      <c r="AC17" s="177"/>
      <c r="AD17" s="177"/>
      <c r="AE17" s="177"/>
      <c r="AF17" s="177"/>
      <c r="AG17" s="177"/>
      <c r="AH17" s="177">
        <v>100</v>
      </c>
      <c r="AI17" s="177">
        <v>23</v>
      </c>
      <c r="AJ17" s="177">
        <v>50</v>
      </c>
      <c r="AK17" s="177">
        <v>0</v>
      </c>
      <c r="AL17" s="177">
        <v>35</v>
      </c>
      <c r="AM17" s="472"/>
      <c r="AN17" s="177">
        <v>80</v>
      </c>
      <c r="AO17" s="177">
        <v>40</v>
      </c>
      <c r="AP17" s="177">
        <v>70</v>
      </c>
      <c r="AQ17" s="177">
        <v>69</v>
      </c>
      <c r="AR17" s="177">
        <v>200</v>
      </c>
      <c r="AS17" s="177">
        <v>39</v>
      </c>
      <c r="AT17" s="177">
        <v>100</v>
      </c>
      <c r="AU17" s="177">
        <v>45</v>
      </c>
      <c r="AV17" s="177">
        <v>10</v>
      </c>
      <c r="AW17" s="177"/>
      <c r="AX17" s="177">
        <v>100</v>
      </c>
      <c r="AY17" s="177">
        <v>0</v>
      </c>
      <c r="AZ17" s="177">
        <v>100</v>
      </c>
      <c r="BA17" s="177">
        <v>60</v>
      </c>
      <c r="BB17" s="177">
        <v>30</v>
      </c>
      <c r="BC17" s="177">
        <v>3</v>
      </c>
      <c r="BD17" s="177">
        <v>30</v>
      </c>
      <c r="BE17" s="690">
        <v>20</v>
      </c>
      <c r="BF17" s="177">
        <v>20</v>
      </c>
      <c r="BG17" s="177">
        <v>3</v>
      </c>
      <c r="BH17" s="177"/>
      <c r="BI17" s="177"/>
      <c r="BJ17" s="177">
        <v>20</v>
      </c>
      <c r="BK17" s="177">
        <v>20</v>
      </c>
      <c r="BL17" s="177">
        <v>30</v>
      </c>
      <c r="BM17" s="177"/>
      <c r="BN17" s="177">
        <v>10</v>
      </c>
      <c r="BO17" s="177">
        <v>5</v>
      </c>
      <c r="BP17" s="177">
        <v>80</v>
      </c>
      <c r="BQ17" s="177">
        <v>5</v>
      </c>
      <c r="BR17" s="177">
        <v>130</v>
      </c>
      <c r="BS17" s="177">
        <v>74</v>
      </c>
      <c r="BT17" s="177">
        <v>130</v>
      </c>
      <c r="BU17" s="177">
        <v>80</v>
      </c>
      <c r="BV17" s="177">
        <v>40</v>
      </c>
      <c r="BW17" s="177">
        <v>30</v>
      </c>
      <c r="BX17" s="177">
        <v>100</v>
      </c>
      <c r="BY17" s="231">
        <v>60</v>
      </c>
      <c r="BZ17" s="177">
        <v>0</v>
      </c>
      <c r="CA17" s="177"/>
      <c r="CB17" s="177">
        <v>90</v>
      </c>
      <c r="CC17" s="177">
        <v>90</v>
      </c>
      <c r="CD17" s="177">
        <v>40</v>
      </c>
      <c r="CE17" s="177">
        <v>20</v>
      </c>
      <c r="CF17" s="177">
        <v>15</v>
      </c>
      <c r="CG17" s="472">
        <v>0</v>
      </c>
      <c r="CH17" s="177">
        <v>5</v>
      </c>
      <c r="CI17" s="177"/>
      <c r="CJ17" s="177">
        <v>5</v>
      </c>
      <c r="CK17" s="472">
        <v>2</v>
      </c>
      <c r="CL17" s="177"/>
      <c r="CM17" s="177"/>
      <c r="CN17" s="177"/>
      <c r="CO17" s="177"/>
      <c r="CP17" s="177"/>
      <c r="CQ17" s="177"/>
      <c r="CR17" s="177"/>
      <c r="CS17" s="177"/>
      <c r="CT17" s="177"/>
      <c r="CU17" s="177"/>
      <c r="CV17" s="177"/>
      <c r="CW17" s="177"/>
      <c r="CX17" s="177"/>
      <c r="CY17" s="177"/>
      <c r="CZ17" s="177"/>
      <c r="DA17" s="177"/>
      <c r="DB17" s="177"/>
      <c r="DC17" s="177"/>
      <c r="DD17" s="177"/>
      <c r="DE17" s="177"/>
      <c r="DF17" s="177"/>
      <c r="DG17" s="177"/>
      <c r="DH17" s="177"/>
      <c r="DI17" s="177"/>
      <c r="DJ17" s="177"/>
      <c r="DK17" s="254">
        <f t="shared" si="0"/>
        <v>801</v>
      </c>
      <c r="DL17" s="254">
        <f t="shared" si="1"/>
        <v>1104</v>
      </c>
    </row>
    <row r="18" spans="1:116" s="209" customFormat="1" ht="48">
      <c r="A18" s="203">
        <v>8</v>
      </c>
      <c r="B18" s="203" t="s">
        <v>8202</v>
      </c>
      <c r="C18" s="203" t="s">
        <v>8182</v>
      </c>
      <c r="D18" s="199">
        <v>39</v>
      </c>
      <c r="E18" s="199">
        <v>34</v>
      </c>
      <c r="F18" s="202" t="s">
        <v>8201</v>
      </c>
      <c r="G18" s="199" t="s">
        <v>7819</v>
      </c>
      <c r="H18" s="199" t="s">
        <v>8200</v>
      </c>
      <c r="I18" s="199" t="s">
        <v>8199</v>
      </c>
      <c r="J18" s="199" t="s">
        <v>8198</v>
      </c>
      <c r="K18" s="199"/>
      <c r="L18" s="199" t="s">
        <v>7676</v>
      </c>
      <c r="M18" s="201">
        <v>293</v>
      </c>
      <c r="N18" s="199" t="s">
        <v>7765</v>
      </c>
      <c r="O18" s="200">
        <v>3</v>
      </c>
      <c r="P18" s="177">
        <v>0</v>
      </c>
      <c r="Q18" s="177"/>
      <c r="R18" s="177"/>
      <c r="S18" s="177"/>
      <c r="T18" s="177"/>
      <c r="U18" s="177"/>
      <c r="V18" s="177"/>
      <c r="W18" s="177"/>
      <c r="X18" s="177"/>
      <c r="Y18" s="177"/>
      <c r="Z18" s="177">
        <v>3</v>
      </c>
      <c r="AA18" s="177"/>
      <c r="AB18" s="177"/>
      <c r="AC18" s="177"/>
      <c r="AD18" s="177"/>
      <c r="AE18" s="177"/>
      <c r="AF18" s="177"/>
      <c r="AG18" s="177"/>
      <c r="AH18" s="177"/>
      <c r="AI18" s="177"/>
      <c r="AJ18" s="177"/>
      <c r="AK18" s="177"/>
      <c r="AL18" s="177">
        <v>5</v>
      </c>
      <c r="AM18" s="472"/>
      <c r="AN18" s="177"/>
      <c r="AO18" s="177"/>
      <c r="AP18" s="177">
        <v>40</v>
      </c>
      <c r="AQ18" s="177">
        <v>22</v>
      </c>
      <c r="AR18" s="177">
        <v>0</v>
      </c>
      <c r="AS18" s="177"/>
      <c r="AT18" s="177"/>
      <c r="AU18" s="177">
        <v>0</v>
      </c>
      <c r="AV18" s="177">
        <v>10</v>
      </c>
      <c r="AW18" s="177"/>
      <c r="AX18" s="177"/>
      <c r="AY18" s="177"/>
      <c r="AZ18" s="177"/>
      <c r="BA18" s="177"/>
      <c r="BB18" s="177">
        <v>0</v>
      </c>
      <c r="BC18" s="177"/>
      <c r="BD18" s="177">
        <v>10</v>
      </c>
      <c r="BE18" s="690">
        <v>10</v>
      </c>
      <c r="BF18" s="177">
        <v>20</v>
      </c>
      <c r="BG18" s="177">
        <v>5</v>
      </c>
      <c r="BH18" s="177"/>
      <c r="BI18" s="177"/>
      <c r="BJ18" s="177"/>
      <c r="BK18" s="177"/>
      <c r="BL18" s="177">
        <v>30</v>
      </c>
      <c r="BM18" s="177">
        <v>10</v>
      </c>
      <c r="BN18" s="177">
        <v>10</v>
      </c>
      <c r="BO18" s="177">
        <v>0</v>
      </c>
      <c r="BP18" s="177">
        <v>80</v>
      </c>
      <c r="BQ18" s="177">
        <v>10</v>
      </c>
      <c r="BR18" s="177"/>
      <c r="BS18" s="177"/>
      <c r="BT18" s="177">
        <v>0</v>
      </c>
      <c r="BU18" s="177"/>
      <c r="BV18" s="177"/>
      <c r="BW18" s="177"/>
      <c r="BX18" s="177">
        <v>50</v>
      </c>
      <c r="BY18" s="231">
        <v>5</v>
      </c>
      <c r="BZ18" s="177">
        <v>0</v>
      </c>
      <c r="CA18" s="177"/>
      <c r="CB18" s="177">
        <v>0</v>
      </c>
      <c r="CC18" s="177"/>
      <c r="CD18" s="177">
        <v>20</v>
      </c>
      <c r="CE18" s="177">
        <v>10</v>
      </c>
      <c r="CF18" s="177"/>
      <c r="CG18" s="472"/>
      <c r="CH18" s="177">
        <v>3</v>
      </c>
      <c r="CI18" s="177"/>
      <c r="CJ18" s="177">
        <v>12</v>
      </c>
      <c r="CK18" s="472">
        <v>4</v>
      </c>
      <c r="CL18" s="177"/>
      <c r="CM18" s="177"/>
      <c r="CN18" s="177"/>
      <c r="CO18" s="177"/>
      <c r="CP18" s="177"/>
      <c r="CQ18" s="177"/>
      <c r="CR18" s="177"/>
      <c r="CS18" s="177"/>
      <c r="CT18" s="177"/>
      <c r="CU18" s="177"/>
      <c r="CV18" s="177"/>
      <c r="CW18" s="177"/>
      <c r="CX18" s="177"/>
      <c r="CY18" s="177"/>
      <c r="CZ18" s="177"/>
      <c r="DA18" s="177"/>
      <c r="DB18" s="177"/>
      <c r="DC18" s="177"/>
      <c r="DD18" s="177"/>
      <c r="DE18" s="177"/>
      <c r="DF18" s="177"/>
      <c r="DG18" s="177"/>
      <c r="DH18" s="177"/>
      <c r="DI18" s="177"/>
      <c r="DJ18" s="177"/>
      <c r="DK18" s="254">
        <f t="shared" si="0"/>
        <v>76</v>
      </c>
      <c r="DL18" s="254">
        <f t="shared" si="1"/>
        <v>217</v>
      </c>
    </row>
    <row r="19" spans="1:116" s="209" customFormat="1" ht="144">
      <c r="A19" s="203">
        <v>9</v>
      </c>
      <c r="B19" s="203" t="s">
        <v>8197</v>
      </c>
      <c r="C19" s="203" t="s">
        <v>8177</v>
      </c>
      <c r="D19" s="199">
        <v>40</v>
      </c>
      <c r="E19" s="199">
        <v>152</v>
      </c>
      <c r="F19" s="202" t="s">
        <v>8196</v>
      </c>
      <c r="G19" s="199" t="s">
        <v>7819</v>
      </c>
      <c r="H19" s="199" t="s">
        <v>8195</v>
      </c>
      <c r="I19" s="199" t="s">
        <v>8194</v>
      </c>
      <c r="J19" s="199" t="s">
        <v>8193</v>
      </c>
      <c r="K19" s="199"/>
      <c r="L19" s="199" t="s">
        <v>7676</v>
      </c>
      <c r="M19" s="201">
        <v>405</v>
      </c>
      <c r="N19" s="199" t="s">
        <v>7765</v>
      </c>
      <c r="O19" s="200">
        <v>3</v>
      </c>
      <c r="P19" s="177">
        <v>30</v>
      </c>
      <c r="Q19" s="177">
        <v>3</v>
      </c>
      <c r="R19" s="177"/>
      <c r="S19" s="177"/>
      <c r="T19" s="177"/>
      <c r="U19" s="177"/>
      <c r="V19" s="177"/>
      <c r="W19" s="177">
        <v>40</v>
      </c>
      <c r="X19" s="177"/>
      <c r="Y19" s="177"/>
      <c r="Z19" s="177"/>
      <c r="AA19" s="177"/>
      <c r="AB19" s="177"/>
      <c r="AC19" s="177"/>
      <c r="AD19" s="177"/>
      <c r="AE19" s="177"/>
      <c r="AF19" s="177"/>
      <c r="AG19" s="177"/>
      <c r="AH19" s="177"/>
      <c r="AI19" s="177"/>
      <c r="AJ19" s="177">
        <v>50</v>
      </c>
      <c r="AK19" s="177">
        <v>0</v>
      </c>
      <c r="AL19" s="177">
        <v>5</v>
      </c>
      <c r="AM19" s="472"/>
      <c r="AN19" s="177">
        <v>30</v>
      </c>
      <c r="AO19" s="177">
        <v>13</v>
      </c>
      <c r="AP19" s="177">
        <v>10</v>
      </c>
      <c r="AQ19" s="177">
        <v>2</v>
      </c>
      <c r="AR19" s="177">
        <v>30</v>
      </c>
      <c r="AS19" s="177">
        <v>10</v>
      </c>
      <c r="AT19" s="177"/>
      <c r="AU19" s="177">
        <v>0</v>
      </c>
      <c r="AV19" s="177">
        <v>10</v>
      </c>
      <c r="AW19" s="177"/>
      <c r="AX19" s="177"/>
      <c r="AY19" s="177"/>
      <c r="AZ19" s="177"/>
      <c r="BA19" s="177"/>
      <c r="BB19" s="177">
        <v>20</v>
      </c>
      <c r="BC19" s="177"/>
      <c r="BD19" s="177">
        <v>0</v>
      </c>
      <c r="BE19" s="690"/>
      <c r="BF19" s="177"/>
      <c r="BG19" s="177"/>
      <c r="BH19" s="177"/>
      <c r="BI19" s="177"/>
      <c r="BJ19" s="177"/>
      <c r="BK19" s="177"/>
      <c r="BL19" s="177">
        <v>20</v>
      </c>
      <c r="BM19" s="177">
        <v>5</v>
      </c>
      <c r="BN19" s="177">
        <v>25</v>
      </c>
      <c r="BO19" s="177">
        <v>0</v>
      </c>
      <c r="BP19" s="177">
        <v>40</v>
      </c>
      <c r="BQ19" s="177">
        <v>10</v>
      </c>
      <c r="BR19" s="177">
        <v>10</v>
      </c>
      <c r="BS19" s="177"/>
      <c r="BT19" s="177">
        <v>5</v>
      </c>
      <c r="BU19" s="177"/>
      <c r="BV19" s="177"/>
      <c r="BW19" s="177"/>
      <c r="BX19" s="177">
        <v>20</v>
      </c>
      <c r="BY19" s="177"/>
      <c r="BZ19" s="177">
        <v>35</v>
      </c>
      <c r="CA19" s="177"/>
      <c r="CB19" s="177">
        <v>0</v>
      </c>
      <c r="CC19" s="177"/>
      <c r="CD19" s="177">
        <v>20</v>
      </c>
      <c r="CE19" s="177">
        <v>10</v>
      </c>
      <c r="CF19" s="177"/>
      <c r="CG19" s="472"/>
      <c r="CH19" s="177">
        <v>0</v>
      </c>
      <c r="CI19" s="177"/>
      <c r="CJ19" s="177">
        <v>5</v>
      </c>
      <c r="CK19" s="472">
        <v>0</v>
      </c>
      <c r="CL19" s="177"/>
      <c r="CM19" s="177"/>
      <c r="CN19" s="177"/>
      <c r="CO19" s="177"/>
      <c r="CP19" s="177"/>
      <c r="CQ19" s="177"/>
      <c r="CR19" s="177"/>
      <c r="CS19" s="177"/>
      <c r="CT19" s="177"/>
      <c r="CU19" s="177"/>
      <c r="CV19" s="177"/>
      <c r="CW19" s="177"/>
      <c r="CX19" s="177"/>
      <c r="CY19" s="177"/>
      <c r="CZ19" s="177"/>
      <c r="DA19" s="177"/>
      <c r="DB19" s="177"/>
      <c r="DC19" s="177"/>
      <c r="DD19" s="177"/>
      <c r="DE19" s="177"/>
      <c r="DF19" s="177"/>
      <c r="DG19" s="177"/>
      <c r="DH19" s="177"/>
      <c r="DI19" s="177"/>
      <c r="DJ19" s="177"/>
      <c r="DK19" s="254">
        <f t="shared" si="0"/>
        <v>53</v>
      </c>
      <c r="DL19" s="254">
        <f t="shared" si="1"/>
        <v>352</v>
      </c>
    </row>
    <row r="20" spans="1:116" s="209" customFormat="1" ht="60">
      <c r="A20" s="203">
        <v>10</v>
      </c>
      <c r="B20" s="203" t="s">
        <v>8192</v>
      </c>
      <c r="C20" s="203" t="s">
        <v>8172</v>
      </c>
      <c r="D20" s="199">
        <v>41</v>
      </c>
      <c r="E20" s="199">
        <v>35</v>
      </c>
      <c r="F20" s="202" t="s">
        <v>8191</v>
      </c>
      <c r="G20" s="199" t="s">
        <v>7745</v>
      </c>
      <c r="H20" s="199" t="s">
        <v>8190</v>
      </c>
      <c r="I20" s="199" t="s">
        <v>8189</v>
      </c>
      <c r="J20" s="199" t="s">
        <v>8188</v>
      </c>
      <c r="K20" s="199" t="s">
        <v>7798</v>
      </c>
      <c r="L20" s="199" t="s">
        <v>7676</v>
      </c>
      <c r="M20" s="201">
        <v>1308</v>
      </c>
      <c r="N20" s="199" t="s">
        <v>7740</v>
      </c>
      <c r="O20" s="200">
        <v>6</v>
      </c>
      <c r="P20" s="177">
        <v>50</v>
      </c>
      <c r="Q20" s="177">
        <v>3</v>
      </c>
      <c r="R20" s="177"/>
      <c r="S20" s="177"/>
      <c r="T20" s="177"/>
      <c r="U20" s="177">
        <v>100</v>
      </c>
      <c r="V20" s="177">
        <v>15</v>
      </c>
      <c r="W20" s="177">
        <v>120</v>
      </c>
      <c r="X20" s="177">
        <v>21</v>
      </c>
      <c r="Y20" s="177"/>
      <c r="Z20" s="177">
        <v>10</v>
      </c>
      <c r="AA20" s="177">
        <v>5</v>
      </c>
      <c r="AB20" s="177"/>
      <c r="AC20" s="177"/>
      <c r="AD20" s="177"/>
      <c r="AE20" s="177"/>
      <c r="AF20" s="177"/>
      <c r="AG20" s="177"/>
      <c r="AH20" s="177">
        <v>70</v>
      </c>
      <c r="AI20" s="177">
        <v>10</v>
      </c>
      <c r="AJ20" s="177">
        <v>20</v>
      </c>
      <c r="AK20" s="177">
        <v>0</v>
      </c>
      <c r="AL20" s="177"/>
      <c r="AM20" s="472"/>
      <c r="AN20" s="177"/>
      <c r="AO20" s="177"/>
      <c r="AP20" s="177">
        <v>50</v>
      </c>
      <c r="AQ20" s="177">
        <v>17</v>
      </c>
      <c r="AR20" s="177">
        <v>70</v>
      </c>
      <c r="AS20" s="177">
        <v>20</v>
      </c>
      <c r="AT20" s="177">
        <v>60</v>
      </c>
      <c r="AU20" s="177">
        <v>35</v>
      </c>
      <c r="AV20" s="177">
        <v>10</v>
      </c>
      <c r="AW20" s="177"/>
      <c r="AX20" s="177">
        <v>100</v>
      </c>
      <c r="AY20" s="177">
        <v>0</v>
      </c>
      <c r="AZ20" s="177">
        <v>100</v>
      </c>
      <c r="BA20" s="177">
        <v>30</v>
      </c>
      <c r="BB20" s="177">
        <v>20</v>
      </c>
      <c r="BC20" s="177"/>
      <c r="BD20" s="177">
        <v>20</v>
      </c>
      <c r="BE20" s="690">
        <v>18</v>
      </c>
      <c r="BF20" s="177">
        <v>20</v>
      </c>
      <c r="BG20" s="177">
        <v>4</v>
      </c>
      <c r="BH20" s="177"/>
      <c r="BI20" s="177"/>
      <c r="BJ20" s="177"/>
      <c r="BK20" s="177"/>
      <c r="BL20" s="177">
        <v>20</v>
      </c>
      <c r="BM20" s="177"/>
      <c r="BN20" s="177">
        <v>45</v>
      </c>
      <c r="BO20" s="177">
        <v>10</v>
      </c>
      <c r="BP20" s="177">
        <v>80</v>
      </c>
      <c r="BQ20" s="177">
        <v>0</v>
      </c>
      <c r="BR20" s="177">
        <v>30</v>
      </c>
      <c r="BS20" s="177">
        <v>30</v>
      </c>
      <c r="BT20" s="177">
        <v>110</v>
      </c>
      <c r="BU20" s="177"/>
      <c r="BV20" s="177">
        <v>35</v>
      </c>
      <c r="BW20" s="177"/>
      <c r="BX20" s="177">
        <v>100</v>
      </c>
      <c r="BY20" s="231">
        <v>30</v>
      </c>
      <c r="BZ20" s="177">
        <v>25</v>
      </c>
      <c r="CA20" s="177">
        <v>10</v>
      </c>
      <c r="CB20" s="177">
        <v>0</v>
      </c>
      <c r="CC20" s="177"/>
      <c r="CD20" s="177">
        <v>35</v>
      </c>
      <c r="CE20" s="177">
        <v>17.5</v>
      </c>
      <c r="CF20" s="177"/>
      <c r="CG20" s="472"/>
      <c r="CH20" s="177">
        <v>3</v>
      </c>
      <c r="CI20" s="177"/>
      <c r="CJ20" s="177">
        <v>5</v>
      </c>
      <c r="CK20" s="472">
        <v>2</v>
      </c>
      <c r="CL20" s="177"/>
      <c r="CM20" s="177"/>
      <c r="CN20" s="177"/>
      <c r="CO20" s="177"/>
      <c r="CP20" s="177"/>
      <c r="CQ20" s="177"/>
      <c r="CR20" s="177"/>
      <c r="CS20" s="177"/>
      <c r="CT20" s="177"/>
      <c r="CU20" s="177"/>
      <c r="CV20" s="177"/>
      <c r="CW20" s="177"/>
      <c r="CX20" s="177"/>
      <c r="CY20" s="177"/>
      <c r="CZ20" s="177"/>
      <c r="DA20" s="177"/>
      <c r="DB20" s="177"/>
      <c r="DC20" s="177"/>
      <c r="DD20" s="177"/>
      <c r="DE20" s="177"/>
      <c r="DF20" s="177"/>
      <c r="DG20" s="177"/>
      <c r="DH20" s="177"/>
      <c r="DI20" s="177"/>
      <c r="DJ20" s="177"/>
      <c r="DK20" s="254">
        <f t="shared" si="0"/>
        <v>277.5</v>
      </c>
      <c r="DL20" s="254">
        <f t="shared" si="1"/>
        <v>1030.5</v>
      </c>
    </row>
    <row r="21" spans="1:116" s="209" customFormat="1" ht="48">
      <c r="A21" s="203">
        <v>11</v>
      </c>
      <c r="B21" s="203" t="s">
        <v>8187</v>
      </c>
      <c r="C21" s="203" t="s">
        <v>8167</v>
      </c>
      <c r="D21" s="199">
        <v>44</v>
      </c>
      <c r="E21" s="199">
        <v>38</v>
      </c>
      <c r="F21" s="202" t="s">
        <v>8186</v>
      </c>
      <c r="G21" s="199" t="s">
        <v>7745</v>
      </c>
      <c r="H21" s="199" t="s">
        <v>8185</v>
      </c>
      <c r="I21" s="199" t="s">
        <v>8184</v>
      </c>
      <c r="J21" s="199" t="s">
        <v>8183</v>
      </c>
      <c r="K21" s="199" t="s">
        <v>7798</v>
      </c>
      <c r="L21" s="199" t="s">
        <v>7676</v>
      </c>
      <c r="M21" s="201">
        <v>412</v>
      </c>
      <c r="N21" s="199" t="s">
        <v>7740</v>
      </c>
      <c r="O21" s="200">
        <v>6</v>
      </c>
      <c r="P21" s="177">
        <v>0</v>
      </c>
      <c r="Q21" s="177"/>
      <c r="R21" s="177"/>
      <c r="S21" s="177"/>
      <c r="T21" s="177"/>
      <c r="U21" s="177"/>
      <c r="V21" s="177"/>
      <c r="W21" s="177">
        <v>70</v>
      </c>
      <c r="X21" s="177"/>
      <c r="Y21" s="177"/>
      <c r="Z21" s="177"/>
      <c r="AA21" s="177"/>
      <c r="AB21" s="177"/>
      <c r="AC21" s="177"/>
      <c r="AD21" s="177"/>
      <c r="AE21" s="177"/>
      <c r="AF21" s="177"/>
      <c r="AG21" s="177"/>
      <c r="AH21" s="177"/>
      <c r="AI21" s="177"/>
      <c r="AJ21" s="177"/>
      <c r="AK21" s="177"/>
      <c r="AL21" s="177">
        <v>21</v>
      </c>
      <c r="AM21" s="472">
        <v>2</v>
      </c>
      <c r="AN21" s="177">
        <v>30</v>
      </c>
      <c r="AO21" s="177">
        <v>36</v>
      </c>
      <c r="AP21" s="177"/>
      <c r="AQ21" s="177"/>
      <c r="AR21" s="177">
        <v>0</v>
      </c>
      <c r="AS21" s="177"/>
      <c r="AT21" s="177"/>
      <c r="AU21" s="177">
        <v>0</v>
      </c>
      <c r="AV21" s="177">
        <v>5</v>
      </c>
      <c r="AW21" s="177"/>
      <c r="AX21" s="177">
        <v>30</v>
      </c>
      <c r="AY21" s="177">
        <v>0</v>
      </c>
      <c r="AZ21" s="177">
        <v>30</v>
      </c>
      <c r="BA21" s="177">
        <v>7</v>
      </c>
      <c r="BB21" s="177">
        <v>10</v>
      </c>
      <c r="BC21" s="177">
        <v>7</v>
      </c>
      <c r="BD21" s="177">
        <v>5</v>
      </c>
      <c r="BE21" s="690">
        <v>3</v>
      </c>
      <c r="BF21" s="177">
        <v>20</v>
      </c>
      <c r="BG21" s="177">
        <v>4</v>
      </c>
      <c r="BH21" s="177"/>
      <c r="BI21" s="177"/>
      <c r="BJ21" s="177">
        <v>20</v>
      </c>
      <c r="BK21" s="177"/>
      <c r="BL21" s="177"/>
      <c r="BM21" s="177"/>
      <c r="BN21" s="177">
        <v>18</v>
      </c>
      <c r="BO21" s="177">
        <v>5</v>
      </c>
      <c r="BP21" s="177">
        <v>60</v>
      </c>
      <c r="BQ21" s="177">
        <v>0</v>
      </c>
      <c r="BR21" s="177">
        <v>5</v>
      </c>
      <c r="BS21" s="177">
        <v>5</v>
      </c>
      <c r="BT21" s="177">
        <v>30</v>
      </c>
      <c r="BU21" s="177"/>
      <c r="BV21" s="177"/>
      <c r="BW21" s="177"/>
      <c r="BX21" s="177">
        <v>0</v>
      </c>
      <c r="BY21" s="177"/>
      <c r="BZ21" s="177">
        <v>55</v>
      </c>
      <c r="CA21" s="177">
        <v>5</v>
      </c>
      <c r="CB21" s="177">
        <v>0</v>
      </c>
      <c r="CC21" s="177"/>
      <c r="CD21" s="177">
        <v>0</v>
      </c>
      <c r="CE21" s="177">
        <v>0</v>
      </c>
      <c r="CF21" s="177"/>
      <c r="CG21" s="472"/>
      <c r="CH21" s="177">
        <v>3</v>
      </c>
      <c r="CI21" s="177"/>
      <c r="CJ21" s="177">
        <v>0</v>
      </c>
      <c r="CK21" s="472"/>
      <c r="CL21" s="177"/>
      <c r="CM21" s="177"/>
      <c r="CN21" s="177"/>
      <c r="CO21" s="177"/>
      <c r="CP21" s="177"/>
      <c r="CQ21" s="177"/>
      <c r="CR21" s="177"/>
      <c r="CS21" s="177"/>
      <c r="CT21" s="177"/>
      <c r="CU21" s="177"/>
      <c r="CV21" s="177"/>
      <c r="CW21" s="177"/>
      <c r="CX21" s="177"/>
      <c r="CY21" s="177"/>
      <c r="CZ21" s="177"/>
      <c r="DA21" s="177"/>
      <c r="DB21" s="177"/>
      <c r="DC21" s="177"/>
      <c r="DD21" s="177"/>
      <c r="DE21" s="177"/>
      <c r="DF21" s="177"/>
      <c r="DG21" s="177"/>
      <c r="DH21" s="177"/>
      <c r="DI21" s="177"/>
      <c r="DJ21" s="177"/>
      <c r="DK21" s="254">
        <f t="shared" si="0"/>
        <v>74</v>
      </c>
      <c r="DL21" s="254">
        <f t="shared" si="1"/>
        <v>338</v>
      </c>
    </row>
    <row r="22" spans="1:116" s="209" customFormat="1" ht="84">
      <c r="A22" s="203">
        <v>12</v>
      </c>
      <c r="B22" s="203" t="s">
        <v>8182</v>
      </c>
      <c r="C22" s="203" t="s">
        <v>8161</v>
      </c>
      <c r="D22" s="199">
        <v>45</v>
      </c>
      <c r="E22" s="199">
        <v>39</v>
      </c>
      <c r="F22" s="202" t="s">
        <v>8181</v>
      </c>
      <c r="G22" s="199" t="s">
        <v>7680</v>
      </c>
      <c r="H22" s="199" t="s">
        <v>8180</v>
      </c>
      <c r="I22" s="199" t="s">
        <v>8179</v>
      </c>
      <c r="J22" s="199" t="s">
        <v>8178</v>
      </c>
      <c r="K22" s="199"/>
      <c r="L22" s="199" t="s">
        <v>7676</v>
      </c>
      <c r="M22" s="201">
        <v>592</v>
      </c>
      <c r="N22" s="199" t="s">
        <v>7757</v>
      </c>
      <c r="O22" s="200">
        <v>5</v>
      </c>
      <c r="P22" s="177">
        <v>0</v>
      </c>
      <c r="Q22" s="177"/>
      <c r="R22" s="177"/>
      <c r="S22" s="177"/>
      <c r="T22" s="177"/>
      <c r="U22" s="177"/>
      <c r="V22" s="177"/>
      <c r="W22" s="177"/>
      <c r="X22" s="177"/>
      <c r="Y22" s="177"/>
      <c r="Z22" s="177">
        <v>10</v>
      </c>
      <c r="AA22" s="177">
        <v>10</v>
      </c>
      <c r="AB22" s="177"/>
      <c r="AC22" s="177"/>
      <c r="AD22" s="177"/>
      <c r="AE22" s="177"/>
      <c r="AF22" s="177"/>
      <c r="AG22" s="177"/>
      <c r="AH22" s="177">
        <v>60</v>
      </c>
      <c r="AI22" s="177">
        <v>30</v>
      </c>
      <c r="AJ22" s="177"/>
      <c r="AK22" s="177"/>
      <c r="AL22" s="177">
        <v>5</v>
      </c>
      <c r="AM22" s="472"/>
      <c r="AN22" s="177"/>
      <c r="AO22" s="177"/>
      <c r="AP22" s="177">
        <v>70</v>
      </c>
      <c r="AQ22" s="177">
        <v>77</v>
      </c>
      <c r="AR22" s="177">
        <v>0</v>
      </c>
      <c r="AS22" s="177"/>
      <c r="AT22" s="177">
        <v>180</v>
      </c>
      <c r="AU22" s="177">
        <v>80</v>
      </c>
      <c r="AV22" s="177">
        <v>10</v>
      </c>
      <c r="AW22" s="177"/>
      <c r="AX22" s="177"/>
      <c r="AY22" s="177"/>
      <c r="AZ22" s="177"/>
      <c r="BA22" s="177"/>
      <c r="BB22" s="177">
        <v>0</v>
      </c>
      <c r="BC22" s="177"/>
      <c r="BD22" s="177">
        <v>0</v>
      </c>
      <c r="BE22" s="690"/>
      <c r="BF22" s="177">
        <v>20</v>
      </c>
      <c r="BG22" s="177">
        <v>4</v>
      </c>
      <c r="BH22" s="177"/>
      <c r="BI22" s="177"/>
      <c r="BJ22" s="177"/>
      <c r="BK22" s="177"/>
      <c r="BL22" s="177"/>
      <c r="BM22" s="177"/>
      <c r="BN22" s="177">
        <v>0</v>
      </c>
      <c r="BO22" s="177">
        <v>0</v>
      </c>
      <c r="BP22" s="177">
        <v>100</v>
      </c>
      <c r="BQ22" s="177">
        <v>40</v>
      </c>
      <c r="BR22" s="177">
        <v>20</v>
      </c>
      <c r="BS22" s="177">
        <v>20</v>
      </c>
      <c r="BT22" s="177">
        <v>0</v>
      </c>
      <c r="BU22" s="177"/>
      <c r="BV22" s="177"/>
      <c r="BW22" s="177"/>
      <c r="BX22" s="177">
        <v>50</v>
      </c>
      <c r="BY22" s="231">
        <v>10</v>
      </c>
      <c r="BZ22" s="177">
        <v>22</v>
      </c>
      <c r="CA22" s="177">
        <v>13</v>
      </c>
      <c r="CB22" s="177">
        <v>0</v>
      </c>
      <c r="CC22" s="177"/>
      <c r="CD22" s="177">
        <v>30</v>
      </c>
      <c r="CE22" s="177">
        <v>15</v>
      </c>
      <c r="CF22" s="177"/>
      <c r="CG22" s="472"/>
      <c r="CH22" s="177">
        <v>3</v>
      </c>
      <c r="CI22" s="177"/>
      <c r="CJ22" s="177">
        <v>12</v>
      </c>
      <c r="CK22" s="472">
        <v>10</v>
      </c>
      <c r="CL22" s="177"/>
      <c r="CM22" s="177"/>
      <c r="CN22" s="177"/>
      <c r="CO22" s="177"/>
      <c r="CP22" s="177"/>
      <c r="CQ22" s="177"/>
      <c r="CR22" s="177"/>
      <c r="CS22" s="177"/>
      <c r="CT22" s="177"/>
      <c r="CU22" s="177"/>
      <c r="CV22" s="177"/>
      <c r="CW22" s="177"/>
      <c r="CX22" s="177"/>
      <c r="CY22" s="177"/>
      <c r="CZ22" s="177"/>
      <c r="DA22" s="177"/>
      <c r="DB22" s="177"/>
      <c r="DC22" s="177"/>
      <c r="DD22" s="177"/>
      <c r="DE22" s="177"/>
      <c r="DF22" s="177"/>
      <c r="DG22" s="177"/>
      <c r="DH22" s="177"/>
      <c r="DI22" s="177"/>
      <c r="DJ22" s="177"/>
      <c r="DK22" s="254">
        <f t="shared" si="0"/>
        <v>309</v>
      </c>
      <c r="DL22" s="254">
        <f t="shared" si="1"/>
        <v>283</v>
      </c>
    </row>
    <row r="23" spans="1:116" s="209" customFormat="1" ht="120">
      <c r="A23" s="203">
        <v>13</v>
      </c>
      <c r="B23" s="203" t="s">
        <v>8177</v>
      </c>
      <c r="C23" s="203" t="s">
        <v>8176</v>
      </c>
      <c r="D23" s="199">
        <v>47</v>
      </c>
      <c r="E23" s="199">
        <v>6</v>
      </c>
      <c r="F23" s="202" t="s">
        <v>8175</v>
      </c>
      <c r="G23" s="199" t="s">
        <v>7745</v>
      </c>
      <c r="H23" s="199" t="s">
        <v>8174</v>
      </c>
      <c r="I23" s="199" t="s">
        <v>7781</v>
      </c>
      <c r="J23" s="199" t="s">
        <v>8173</v>
      </c>
      <c r="K23" s="199" t="s">
        <v>7804</v>
      </c>
      <c r="L23" s="199" t="s">
        <v>7676</v>
      </c>
      <c r="M23" s="201">
        <v>2226</v>
      </c>
      <c r="N23" s="199" t="s">
        <v>7803</v>
      </c>
      <c r="O23" s="200">
        <v>4</v>
      </c>
      <c r="P23" s="177">
        <v>50</v>
      </c>
      <c r="Q23" s="177">
        <v>25</v>
      </c>
      <c r="R23" s="177"/>
      <c r="S23" s="177"/>
      <c r="T23" s="177"/>
      <c r="U23" s="177">
        <v>100</v>
      </c>
      <c r="V23" s="177">
        <v>28</v>
      </c>
      <c r="W23" s="177">
        <v>120</v>
      </c>
      <c r="X23" s="177">
        <v>10</v>
      </c>
      <c r="Y23" s="177"/>
      <c r="Z23" s="177">
        <v>10</v>
      </c>
      <c r="AA23" s="177">
        <v>7</v>
      </c>
      <c r="AB23" s="177"/>
      <c r="AC23" s="177"/>
      <c r="AD23" s="177"/>
      <c r="AE23" s="177"/>
      <c r="AF23" s="177"/>
      <c r="AG23" s="177"/>
      <c r="AH23" s="177">
        <v>60</v>
      </c>
      <c r="AI23" s="177">
        <v>20</v>
      </c>
      <c r="AJ23" s="177">
        <v>50</v>
      </c>
      <c r="AK23" s="177">
        <v>0</v>
      </c>
      <c r="AL23" s="177">
        <v>34</v>
      </c>
      <c r="AM23" s="472">
        <v>3</v>
      </c>
      <c r="AN23" s="177">
        <v>80</v>
      </c>
      <c r="AO23" s="177">
        <v>60</v>
      </c>
      <c r="AP23" s="177">
        <v>100</v>
      </c>
      <c r="AQ23" s="177">
        <v>55</v>
      </c>
      <c r="AR23" s="177">
        <v>220</v>
      </c>
      <c r="AS23" s="177">
        <v>55</v>
      </c>
      <c r="AT23" s="177">
        <v>80</v>
      </c>
      <c r="AU23" s="177">
        <v>35</v>
      </c>
      <c r="AV23" s="177">
        <v>10</v>
      </c>
      <c r="AW23" s="177"/>
      <c r="AX23" s="177">
        <v>100</v>
      </c>
      <c r="AY23" s="177">
        <v>0</v>
      </c>
      <c r="AZ23" s="177">
        <v>100</v>
      </c>
      <c r="BA23" s="177">
        <v>60</v>
      </c>
      <c r="BB23" s="177">
        <v>80</v>
      </c>
      <c r="BC23" s="177">
        <v>25</v>
      </c>
      <c r="BD23" s="177">
        <v>60</v>
      </c>
      <c r="BE23" s="690">
        <v>10</v>
      </c>
      <c r="BF23" s="177">
        <v>30</v>
      </c>
      <c r="BG23" s="177">
        <v>5</v>
      </c>
      <c r="BH23" s="177"/>
      <c r="BI23" s="177"/>
      <c r="BJ23" s="177">
        <v>120</v>
      </c>
      <c r="BK23" s="177">
        <v>50</v>
      </c>
      <c r="BL23" s="177">
        <v>50</v>
      </c>
      <c r="BM23" s="177"/>
      <c r="BN23" s="177">
        <v>80</v>
      </c>
      <c r="BO23" s="177">
        <v>5</v>
      </c>
      <c r="BP23" s="177">
        <v>70</v>
      </c>
      <c r="BQ23" s="177">
        <v>15</v>
      </c>
      <c r="BR23" s="177">
        <v>150</v>
      </c>
      <c r="BS23" s="177">
        <v>100</v>
      </c>
      <c r="BT23" s="177">
        <v>180</v>
      </c>
      <c r="BU23" s="177">
        <v>60</v>
      </c>
      <c r="BV23" s="177">
        <v>40</v>
      </c>
      <c r="BW23" s="177">
        <v>35</v>
      </c>
      <c r="BX23" s="177">
        <v>100</v>
      </c>
      <c r="BY23" s="231">
        <v>40</v>
      </c>
      <c r="BZ23" s="177">
        <v>80</v>
      </c>
      <c r="CA23" s="177">
        <v>18</v>
      </c>
      <c r="CB23" s="177">
        <v>30</v>
      </c>
      <c r="CC23" s="177">
        <v>20</v>
      </c>
      <c r="CD23" s="177">
        <v>25</v>
      </c>
      <c r="CE23" s="177">
        <v>12.5</v>
      </c>
      <c r="CF23" s="177"/>
      <c r="CG23" s="472"/>
      <c r="CH23" s="177">
        <v>5</v>
      </c>
      <c r="CI23" s="177"/>
      <c r="CJ23" s="177">
        <v>12</v>
      </c>
      <c r="CK23" s="472">
        <v>4</v>
      </c>
      <c r="CL23" s="177"/>
      <c r="CM23" s="177"/>
      <c r="CN23" s="177"/>
      <c r="CO23" s="177"/>
      <c r="CP23" s="177"/>
      <c r="CQ23" s="177"/>
      <c r="CR23" s="177"/>
      <c r="CS23" s="177"/>
      <c r="CT23" s="177"/>
      <c r="CU23" s="177"/>
      <c r="CV23" s="177"/>
      <c r="CW23" s="177"/>
      <c r="CX23" s="177"/>
      <c r="CY23" s="177"/>
      <c r="CZ23" s="177"/>
      <c r="DA23" s="177"/>
      <c r="DB23" s="177"/>
      <c r="DC23" s="177"/>
      <c r="DD23" s="177"/>
      <c r="DE23" s="177"/>
      <c r="DF23" s="177"/>
      <c r="DG23" s="177"/>
      <c r="DH23" s="177"/>
      <c r="DI23" s="177"/>
      <c r="DJ23" s="177"/>
      <c r="DK23" s="254">
        <f t="shared" si="0"/>
        <v>757.5</v>
      </c>
      <c r="DL23" s="254">
        <f t="shared" si="1"/>
        <v>1468.5</v>
      </c>
    </row>
    <row r="24" spans="1:116" s="209" customFormat="1" ht="48">
      <c r="A24" s="203">
        <v>14</v>
      </c>
      <c r="B24" s="203" t="s">
        <v>8172</v>
      </c>
      <c r="C24" s="203" t="s">
        <v>8171</v>
      </c>
      <c r="D24" s="199">
        <v>50</v>
      </c>
      <c r="E24" s="199">
        <v>149</v>
      </c>
      <c r="F24" s="202" t="s">
        <v>8170</v>
      </c>
      <c r="G24" s="199" t="s">
        <v>7819</v>
      </c>
      <c r="H24" s="199" t="s">
        <v>8169</v>
      </c>
      <c r="I24" s="199" t="s">
        <v>8163</v>
      </c>
      <c r="J24" s="199" t="s">
        <v>8168</v>
      </c>
      <c r="K24" s="199"/>
      <c r="L24" s="199" t="s">
        <v>7676</v>
      </c>
      <c r="M24" s="201">
        <v>2255</v>
      </c>
      <c r="N24" s="199" t="s">
        <v>7765</v>
      </c>
      <c r="O24" s="200">
        <v>3</v>
      </c>
      <c r="P24" s="177">
        <v>50</v>
      </c>
      <c r="Q24" s="177">
        <v>3</v>
      </c>
      <c r="R24" s="177"/>
      <c r="S24" s="177"/>
      <c r="T24" s="177"/>
      <c r="U24" s="177">
        <v>120</v>
      </c>
      <c r="V24" s="177">
        <v>15</v>
      </c>
      <c r="W24" s="177">
        <v>60</v>
      </c>
      <c r="X24" s="177">
        <v>10</v>
      </c>
      <c r="Y24" s="177"/>
      <c r="Z24" s="177">
        <v>10</v>
      </c>
      <c r="AA24" s="177">
        <v>5</v>
      </c>
      <c r="AB24" s="177"/>
      <c r="AC24" s="177"/>
      <c r="AD24" s="177"/>
      <c r="AE24" s="177"/>
      <c r="AF24" s="177"/>
      <c r="AG24" s="177"/>
      <c r="AH24" s="177">
        <v>110</v>
      </c>
      <c r="AI24" s="177">
        <v>10</v>
      </c>
      <c r="AJ24" s="177">
        <v>50</v>
      </c>
      <c r="AK24" s="177">
        <v>0</v>
      </c>
      <c r="AL24" s="177">
        <v>25</v>
      </c>
      <c r="AM24" s="472"/>
      <c r="AN24" s="177">
        <v>60</v>
      </c>
      <c r="AO24" s="177">
        <v>35</v>
      </c>
      <c r="AP24" s="177">
        <v>100</v>
      </c>
      <c r="AQ24" s="177">
        <v>40</v>
      </c>
      <c r="AR24" s="177">
        <v>230</v>
      </c>
      <c r="AS24" s="177">
        <v>40</v>
      </c>
      <c r="AT24" s="177">
        <v>200</v>
      </c>
      <c r="AU24" s="177">
        <v>20</v>
      </c>
      <c r="AV24" s="177">
        <v>10</v>
      </c>
      <c r="AW24" s="177"/>
      <c r="AX24" s="177">
        <v>100</v>
      </c>
      <c r="AY24" s="177">
        <v>0</v>
      </c>
      <c r="AZ24" s="177">
        <v>100</v>
      </c>
      <c r="BA24" s="177">
        <v>30</v>
      </c>
      <c r="BB24" s="177">
        <v>15</v>
      </c>
      <c r="BC24" s="177"/>
      <c r="BD24" s="177">
        <v>25</v>
      </c>
      <c r="BE24" s="690">
        <v>45</v>
      </c>
      <c r="BF24" s="177">
        <v>30</v>
      </c>
      <c r="BG24" s="177">
        <v>5</v>
      </c>
      <c r="BH24" s="177"/>
      <c r="BI24" s="177"/>
      <c r="BJ24" s="177">
        <v>100</v>
      </c>
      <c r="BK24" s="177">
        <v>20</v>
      </c>
      <c r="BL24" s="177">
        <v>100</v>
      </c>
      <c r="BM24" s="177">
        <v>20</v>
      </c>
      <c r="BN24" s="177">
        <v>35</v>
      </c>
      <c r="BO24" s="177">
        <v>7</v>
      </c>
      <c r="BP24" s="177">
        <v>130</v>
      </c>
      <c r="BQ24" s="177">
        <v>20</v>
      </c>
      <c r="BR24" s="177">
        <v>130</v>
      </c>
      <c r="BS24" s="177">
        <v>22</v>
      </c>
      <c r="BT24" s="177">
        <v>150</v>
      </c>
      <c r="BU24" s="177">
        <v>50</v>
      </c>
      <c r="BV24" s="177">
        <v>45</v>
      </c>
      <c r="BW24" s="177">
        <v>5</v>
      </c>
      <c r="BX24" s="177">
        <v>100</v>
      </c>
      <c r="BY24" s="231">
        <v>10</v>
      </c>
      <c r="BZ24" s="177">
        <v>20</v>
      </c>
      <c r="CA24" s="177">
        <v>5</v>
      </c>
      <c r="CB24" s="177">
        <v>120</v>
      </c>
      <c r="CC24" s="177">
        <v>20</v>
      </c>
      <c r="CD24" s="177">
        <v>25</v>
      </c>
      <c r="CE24" s="177">
        <v>12.5</v>
      </c>
      <c r="CF24" s="177"/>
      <c r="CG24" s="472"/>
      <c r="CH24" s="177">
        <v>0</v>
      </c>
      <c r="CI24" s="177"/>
      <c r="CJ24" s="177">
        <v>5</v>
      </c>
      <c r="CK24" s="472">
        <v>2</v>
      </c>
      <c r="CL24" s="177"/>
      <c r="CM24" s="177"/>
      <c r="CN24" s="177"/>
      <c r="CO24" s="177"/>
      <c r="CP24" s="177"/>
      <c r="CQ24" s="177"/>
      <c r="CR24" s="177"/>
      <c r="CS24" s="177"/>
      <c r="CT24" s="177"/>
      <c r="CU24" s="177"/>
      <c r="CV24" s="177"/>
      <c r="CW24" s="177"/>
      <c r="CX24" s="177"/>
      <c r="CY24" s="177"/>
      <c r="CZ24" s="177"/>
      <c r="DA24" s="177"/>
      <c r="DB24" s="177"/>
      <c r="DC24" s="177"/>
      <c r="DD24" s="177"/>
      <c r="DE24" s="177"/>
      <c r="DF24" s="177"/>
      <c r="DG24" s="177"/>
      <c r="DH24" s="177"/>
      <c r="DI24" s="177"/>
      <c r="DJ24" s="177"/>
      <c r="DK24" s="254">
        <f t="shared" si="0"/>
        <v>451.5</v>
      </c>
      <c r="DL24" s="254">
        <f t="shared" si="1"/>
        <v>1803.5</v>
      </c>
    </row>
    <row r="25" spans="1:116" s="209" customFormat="1" ht="192">
      <c r="A25" s="203">
        <v>15</v>
      </c>
      <c r="B25" s="203" t="s">
        <v>8167</v>
      </c>
      <c r="C25" s="203" t="s">
        <v>8166</v>
      </c>
      <c r="D25" s="199">
        <v>53</v>
      </c>
      <c r="E25" s="199">
        <v>45</v>
      </c>
      <c r="F25" s="202" t="s">
        <v>8165</v>
      </c>
      <c r="G25" s="199" t="s">
        <v>7745</v>
      </c>
      <c r="H25" s="199" t="s">
        <v>8164</v>
      </c>
      <c r="I25" s="199" t="s">
        <v>8163</v>
      </c>
      <c r="J25" s="199" t="s">
        <v>8162</v>
      </c>
      <c r="K25" s="199" t="s">
        <v>7804</v>
      </c>
      <c r="L25" s="199" t="s">
        <v>7676</v>
      </c>
      <c r="M25" s="201">
        <v>2110</v>
      </c>
      <c r="N25" s="199" t="s">
        <v>7803</v>
      </c>
      <c r="O25" s="200">
        <v>4</v>
      </c>
      <c r="P25" s="177">
        <v>50</v>
      </c>
      <c r="Q25" s="177">
        <v>25</v>
      </c>
      <c r="R25" s="177"/>
      <c r="S25" s="177"/>
      <c r="T25" s="177"/>
      <c r="U25" s="177">
        <v>120</v>
      </c>
      <c r="V25" s="177">
        <v>35</v>
      </c>
      <c r="W25" s="177">
        <v>80</v>
      </c>
      <c r="X25" s="177">
        <v>52</v>
      </c>
      <c r="Y25" s="177"/>
      <c r="Z25" s="177">
        <v>10</v>
      </c>
      <c r="AA25" s="177">
        <v>7</v>
      </c>
      <c r="AB25" s="177"/>
      <c r="AC25" s="177"/>
      <c r="AD25" s="177"/>
      <c r="AE25" s="177"/>
      <c r="AF25" s="177"/>
      <c r="AG25" s="177"/>
      <c r="AH25" s="177">
        <v>90</v>
      </c>
      <c r="AI25" s="177">
        <v>23</v>
      </c>
      <c r="AJ25" s="177">
        <v>40</v>
      </c>
      <c r="AK25" s="177">
        <v>0</v>
      </c>
      <c r="AL25" s="177">
        <v>20</v>
      </c>
      <c r="AM25" s="472">
        <v>5</v>
      </c>
      <c r="AN25" s="177">
        <v>40</v>
      </c>
      <c r="AO25" s="177">
        <v>25</v>
      </c>
      <c r="AP25" s="177">
        <v>100</v>
      </c>
      <c r="AQ25" s="177">
        <v>75</v>
      </c>
      <c r="AR25" s="177">
        <v>210</v>
      </c>
      <c r="AS25" s="177">
        <v>60</v>
      </c>
      <c r="AT25" s="177">
        <v>80</v>
      </c>
      <c r="AU25" s="177">
        <v>65</v>
      </c>
      <c r="AV25" s="177">
        <v>10</v>
      </c>
      <c r="AW25" s="177"/>
      <c r="AX25" s="177">
        <v>100</v>
      </c>
      <c r="AY25" s="177">
        <v>0</v>
      </c>
      <c r="AZ25" s="177">
        <v>100</v>
      </c>
      <c r="BA25" s="177">
        <v>70</v>
      </c>
      <c r="BB25" s="177">
        <v>90</v>
      </c>
      <c r="BC25" s="177">
        <v>21</v>
      </c>
      <c r="BD25" s="177">
        <v>45</v>
      </c>
      <c r="BE25" s="690">
        <v>30</v>
      </c>
      <c r="BF25" s="177">
        <v>20</v>
      </c>
      <c r="BG25" s="177">
        <v>4</v>
      </c>
      <c r="BH25" s="177"/>
      <c r="BI25" s="177"/>
      <c r="BJ25" s="177">
        <v>120</v>
      </c>
      <c r="BK25" s="177">
        <v>90</v>
      </c>
      <c r="BL25" s="177"/>
      <c r="BM25" s="177"/>
      <c r="BN25" s="177">
        <v>80</v>
      </c>
      <c r="BO25" s="177">
        <v>10</v>
      </c>
      <c r="BP25" s="177">
        <v>110</v>
      </c>
      <c r="BQ25" s="177">
        <v>35</v>
      </c>
      <c r="BR25" s="177">
        <v>150</v>
      </c>
      <c r="BS25" s="177">
        <v>99</v>
      </c>
      <c r="BT25" s="177">
        <v>180</v>
      </c>
      <c r="BU25" s="177">
        <v>90</v>
      </c>
      <c r="BV25" s="177">
        <v>40</v>
      </c>
      <c r="BW25" s="177">
        <v>30</v>
      </c>
      <c r="BX25" s="177">
        <v>100</v>
      </c>
      <c r="BY25" s="231">
        <v>75</v>
      </c>
      <c r="BZ25" s="177">
        <v>60</v>
      </c>
      <c r="CA25" s="177">
        <v>20</v>
      </c>
      <c r="CB25" s="177">
        <v>30</v>
      </c>
      <c r="CC25" s="177">
        <v>30</v>
      </c>
      <c r="CD25" s="177">
        <v>25</v>
      </c>
      <c r="CE25" s="177">
        <v>12.5</v>
      </c>
      <c r="CF25" s="177">
        <v>2</v>
      </c>
      <c r="CG25" s="472">
        <v>0</v>
      </c>
      <c r="CH25" s="177">
        <v>3</v>
      </c>
      <c r="CI25" s="177"/>
      <c r="CJ25" s="177">
        <v>5</v>
      </c>
      <c r="CK25" s="472">
        <v>2</v>
      </c>
      <c r="CL25" s="177"/>
      <c r="CM25" s="177"/>
      <c r="CN25" s="177"/>
      <c r="CO25" s="177"/>
      <c r="CP25" s="177"/>
      <c r="CQ25" s="177"/>
      <c r="CR25" s="177"/>
      <c r="CS25" s="177"/>
      <c r="CT25" s="177"/>
      <c r="CU25" s="177"/>
      <c r="CV25" s="177"/>
      <c r="CW25" s="177"/>
      <c r="CX25" s="177"/>
      <c r="CY25" s="177"/>
      <c r="CZ25" s="177"/>
      <c r="DA25" s="177"/>
      <c r="DB25" s="177"/>
      <c r="DC25" s="177"/>
      <c r="DD25" s="177"/>
      <c r="DE25" s="177"/>
      <c r="DF25" s="177"/>
      <c r="DG25" s="177"/>
      <c r="DH25" s="177"/>
      <c r="DI25" s="177"/>
      <c r="DJ25" s="177"/>
      <c r="DK25" s="254">
        <f t="shared" si="0"/>
        <v>990.5</v>
      </c>
      <c r="DL25" s="254">
        <f t="shared" si="1"/>
        <v>1119.5</v>
      </c>
    </row>
    <row r="26" spans="1:116" s="209" customFormat="1" ht="48">
      <c r="A26" s="203">
        <v>16</v>
      </c>
      <c r="B26" s="203" t="s">
        <v>8161</v>
      </c>
      <c r="C26" s="203" t="s">
        <v>8150</v>
      </c>
      <c r="D26" s="199">
        <v>54</v>
      </c>
      <c r="E26" s="199">
        <v>151</v>
      </c>
      <c r="F26" s="202" t="s">
        <v>8160</v>
      </c>
      <c r="G26" s="199" t="s">
        <v>7819</v>
      </c>
      <c r="H26" s="199" t="s">
        <v>8159</v>
      </c>
      <c r="I26" s="199" t="s">
        <v>7912</v>
      </c>
      <c r="J26" s="199" t="s">
        <v>8158</v>
      </c>
      <c r="K26" s="199"/>
      <c r="L26" s="199" t="s">
        <v>7676</v>
      </c>
      <c r="M26" s="201">
        <v>1000</v>
      </c>
      <c r="N26" s="199" t="s">
        <v>7765</v>
      </c>
      <c r="O26" s="200">
        <v>3</v>
      </c>
      <c r="P26" s="177">
        <v>0</v>
      </c>
      <c r="Q26" s="177"/>
      <c r="R26" s="177"/>
      <c r="S26" s="177"/>
      <c r="T26" s="177"/>
      <c r="U26" s="177"/>
      <c r="V26" s="177"/>
      <c r="W26" s="177">
        <v>70</v>
      </c>
      <c r="X26" s="177"/>
      <c r="Y26" s="177"/>
      <c r="Z26" s="177">
        <v>2</v>
      </c>
      <c r="AA26" s="177"/>
      <c r="AB26" s="177"/>
      <c r="AC26" s="177"/>
      <c r="AD26" s="177"/>
      <c r="AE26" s="177"/>
      <c r="AF26" s="177">
        <v>15</v>
      </c>
      <c r="AG26" s="177">
        <v>0</v>
      </c>
      <c r="AH26" s="177">
        <v>30</v>
      </c>
      <c r="AI26" s="177">
        <v>15</v>
      </c>
      <c r="AJ26" s="177">
        <v>30</v>
      </c>
      <c r="AK26" s="177">
        <v>0</v>
      </c>
      <c r="AL26" s="177">
        <v>10</v>
      </c>
      <c r="AM26" s="472">
        <v>5</v>
      </c>
      <c r="AN26" s="177">
        <v>60</v>
      </c>
      <c r="AO26" s="177">
        <v>35</v>
      </c>
      <c r="AP26" s="177">
        <v>70</v>
      </c>
      <c r="AQ26" s="177">
        <v>25</v>
      </c>
      <c r="AR26" s="177">
        <v>100</v>
      </c>
      <c r="AS26" s="177">
        <v>20</v>
      </c>
      <c r="AT26" s="177">
        <v>30</v>
      </c>
      <c r="AU26" s="177">
        <v>0</v>
      </c>
      <c r="AV26" s="177">
        <v>10</v>
      </c>
      <c r="AW26" s="177"/>
      <c r="AX26" s="177">
        <v>30</v>
      </c>
      <c r="AY26" s="177">
        <v>0</v>
      </c>
      <c r="AZ26" s="177">
        <v>30</v>
      </c>
      <c r="BA26" s="177">
        <v>10</v>
      </c>
      <c r="BB26" s="177">
        <v>30</v>
      </c>
      <c r="BC26" s="177"/>
      <c r="BD26" s="177">
        <v>15</v>
      </c>
      <c r="BE26" s="690">
        <v>10</v>
      </c>
      <c r="BF26" s="177">
        <v>20</v>
      </c>
      <c r="BG26" s="177">
        <v>4</v>
      </c>
      <c r="BH26" s="177"/>
      <c r="BI26" s="177"/>
      <c r="BJ26" s="177"/>
      <c r="BK26" s="177"/>
      <c r="BL26" s="177">
        <v>50</v>
      </c>
      <c r="BM26" s="177">
        <v>10</v>
      </c>
      <c r="BN26" s="177">
        <v>50</v>
      </c>
      <c r="BO26" s="177">
        <v>10</v>
      </c>
      <c r="BP26" s="177">
        <v>40</v>
      </c>
      <c r="BQ26" s="177">
        <v>15</v>
      </c>
      <c r="BR26" s="177">
        <v>18</v>
      </c>
      <c r="BS26" s="177">
        <v>2</v>
      </c>
      <c r="BT26" s="177">
        <v>15</v>
      </c>
      <c r="BU26" s="177">
        <v>2</v>
      </c>
      <c r="BV26" s="177">
        <v>45</v>
      </c>
      <c r="BW26" s="177">
        <v>5</v>
      </c>
      <c r="BX26" s="177">
        <v>60</v>
      </c>
      <c r="BY26" s="231">
        <v>12</v>
      </c>
      <c r="BZ26" s="177">
        <v>30</v>
      </c>
      <c r="CA26" s="177">
        <v>5</v>
      </c>
      <c r="CB26" s="177">
        <v>100</v>
      </c>
      <c r="CC26" s="177">
        <v>10</v>
      </c>
      <c r="CD26" s="177">
        <v>25</v>
      </c>
      <c r="CE26" s="177">
        <v>12.5</v>
      </c>
      <c r="CF26" s="177"/>
      <c r="CG26" s="472"/>
      <c r="CH26" s="177">
        <v>3</v>
      </c>
      <c r="CI26" s="177"/>
      <c r="CJ26" s="177">
        <v>12</v>
      </c>
      <c r="CK26" s="472">
        <v>4</v>
      </c>
      <c r="CL26" s="177"/>
      <c r="CM26" s="177"/>
      <c r="CN26" s="177"/>
      <c r="CO26" s="177"/>
      <c r="CP26" s="177"/>
      <c r="CQ26" s="177"/>
      <c r="CR26" s="177"/>
      <c r="CS26" s="177"/>
      <c r="CT26" s="177"/>
      <c r="CU26" s="177"/>
      <c r="CV26" s="177"/>
      <c r="CW26" s="177"/>
      <c r="CX26" s="177"/>
      <c r="CY26" s="177"/>
      <c r="CZ26" s="177"/>
      <c r="DA26" s="177"/>
      <c r="DB26" s="177"/>
      <c r="DC26" s="177"/>
      <c r="DD26" s="177"/>
      <c r="DE26" s="177"/>
      <c r="DF26" s="177"/>
      <c r="DG26" s="177"/>
      <c r="DH26" s="177"/>
      <c r="DI26" s="177"/>
      <c r="DJ26" s="177"/>
      <c r="DK26" s="254">
        <f t="shared" si="0"/>
        <v>211.5</v>
      </c>
      <c r="DL26" s="254">
        <f t="shared" si="1"/>
        <v>788.5</v>
      </c>
    </row>
    <row r="27" spans="1:116" s="210" customFormat="1" ht="24">
      <c r="A27" s="203" t="s">
        <v>8243</v>
      </c>
      <c r="B27" s="203"/>
      <c r="C27" s="208"/>
      <c r="D27" s="200"/>
      <c r="E27" s="200"/>
      <c r="F27" s="207" t="s">
        <v>8157</v>
      </c>
      <c r="G27" s="199"/>
      <c r="H27" s="199"/>
      <c r="I27" s="199"/>
      <c r="J27" s="199"/>
      <c r="K27" s="199"/>
      <c r="L27" s="199"/>
      <c r="M27" s="201"/>
      <c r="N27" s="199"/>
      <c r="O27" s="200"/>
      <c r="P27" s="234"/>
      <c r="Q27" s="177"/>
      <c r="R27" s="234"/>
      <c r="S27" s="234"/>
      <c r="T27" s="234"/>
      <c r="U27" s="234"/>
      <c r="V27" s="234"/>
      <c r="W27" s="234"/>
      <c r="X27" s="234"/>
      <c r="Y27" s="234"/>
      <c r="Z27" s="234"/>
      <c r="AA27" s="234"/>
      <c r="AB27" s="234"/>
      <c r="AC27" s="234"/>
      <c r="AD27" s="234"/>
      <c r="AE27" s="234"/>
      <c r="AF27" s="234"/>
      <c r="AG27" s="234"/>
      <c r="AH27" s="234"/>
      <c r="AI27" s="234"/>
      <c r="AJ27" s="234"/>
      <c r="AK27" s="234"/>
      <c r="AL27" s="234"/>
      <c r="AM27" s="561"/>
      <c r="AN27" s="234"/>
      <c r="AO27" s="177"/>
      <c r="AP27" s="234"/>
      <c r="AQ27" s="234"/>
      <c r="AR27" s="234"/>
      <c r="AS27" s="234"/>
      <c r="AT27" s="234"/>
      <c r="AU27" s="177"/>
      <c r="AV27" s="234"/>
      <c r="AW27" s="234"/>
      <c r="AX27" s="234"/>
      <c r="AY27" s="234"/>
      <c r="AZ27" s="234"/>
      <c r="BA27" s="234"/>
      <c r="BB27" s="234"/>
      <c r="BC27" s="234"/>
      <c r="BD27" s="234"/>
      <c r="BE27" s="686"/>
      <c r="BF27" s="234"/>
      <c r="BG27" s="234"/>
      <c r="BH27" s="234"/>
      <c r="BI27" s="234"/>
      <c r="BJ27" s="234"/>
      <c r="BK27" s="234"/>
      <c r="BL27" s="234"/>
      <c r="BM27" s="234"/>
      <c r="BN27" s="234"/>
      <c r="BO27" s="177"/>
      <c r="BP27" s="234"/>
      <c r="BQ27" s="177"/>
      <c r="BR27" s="234"/>
      <c r="BS27" s="234"/>
      <c r="BT27" s="234"/>
      <c r="BU27" s="177"/>
      <c r="BV27" s="234"/>
      <c r="BW27" s="234"/>
      <c r="BX27" s="234"/>
      <c r="BY27" s="234"/>
      <c r="BZ27" s="234"/>
      <c r="CA27" s="234"/>
      <c r="CB27" s="234"/>
      <c r="CC27" s="234"/>
      <c r="CD27" s="234"/>
      <c r="CE27" s="177"/>
      <c r="CF27" s="234"/>
      <c r="CG27" s="561"/>
      <c r="CH27" s="234"/>
      <c r="CI27" s="234"/>
      <c r="CJ27" s="234"/>
      <c r="CK27" s="561"/>
      <c r="CL27" s="234"/>
      <c r="CM27" s="234"/>
      <c r="CN27" s="234"/>
      <c r="CO27" s="234"/>
      <c r="CP27" s="234"/>
      <c r="CQ27" s="234"/>
      <c r="CR27" s="234"/>
      <c r="CS27" s="234"/>
      <c r="CT27" s="234"/>
      <c r="CU27" s="234"/>
      <c r="CV27" s="234"/>
      <c r="CW27" s="234"/>
      <c r="CX27" s="234"/>
      <c r="CY27" s="234"/>
      <c r="CZ27" s="234"/>
      <c r="DA27" s="234"/>
      <c r="DB27" s="234"/>
      <c r="DC27" s="234"/>
      <c r="DD27" s="234"/>
      <c r="DE27" s="234"/>
      <c r="DF27" s="234"/>
      <c r="DG27" s="234"/>
      <c r="DH27" s="234"/>
      <c r="DI27" s="234"/>
      <c r="DJ27" s="234"/>
      <c r="DK27" s="254"/>
      <c r="DL27" s="254"/>
    </row>
    <row r="28" spans="1:116" s="209" customFormat="1" ht="72">
      <c r="A28" s="203">
        <v>17</v>
      </c>
      <c r="B28" s="203" t="s">
        <v>8156</v>
      </c>
      <c r="C28" s="203" t="s">
        <v>8139</v>
      </c>
      <c r="D28" s="199">
        <v>58</v>
      </c>
      <c r="E28" s="199">
        <v>47</v>
      </c>
      <c r="F28" s="202" t="s">
        <v>8155</v>
      </c>
      <c r="G28" s="199" t="s">
        <v>7819</v>
      </c>
      <c r="H28" s="199" t="s">
        <v>8154</v>
      </c>
      <c r="I28" s="199" t="s">
        <v>8153</v>
      </c>
      <c r="J28" s="199" t="s">
        <v>8152</v>
      </c>
      <c r="K28" s="199"/>
      <c r="L28" s="199" t="s">
        <v>7676</v>
      </c>
      <c r="M28" s="201">
        <v>198</v>
      </c>
      <c r="N28" s="199" t="s">
        <v>7765</v>
      </c>
      <c r="O28" s="200">
        <v>3</v>
      </c>
      <c r="P28" s="177">
        <v>20</v>
      </c>
      <c r="Q28" s="177">
        <v>3</v>
      </c>
      <c r="R28" s="177"/>
      <c r="S28" s="177"/>
      <c r="T28" s="177"/>
      <c r="U28" s="177"/>
      <c r="V28" s="177"/>
      <c r="W28" s="177"/>
      <c r="X28" s="177"/>
      <c r="Y28" s="177"/>
      <c r="Z28" s="177">
        <v>35</v>
      </c>
      <c r="AA28" s="177">
        <v>21</v>
      </c>
      <c r="AB28" s="177"/>
      <c r="AC28" s="177"/>
      <c r="AD28" s="177"/>
      <c r="AE28" s="177"/>
      <c r="AF28" s="177"/>
      <c r="AG28" s="177"/>
      <c r="AH28" s="177"/>
      <c r="AI28" s="177"/>
      <c r="AJ28" s="177">
        <v>20</v>
      </c>
      <c r="AK28" s="177">
        <v>0</v>
      </c>
      <c r="AL28" s="177"/>
      <c r="AM28" s="472"/>
      <c r="AN28" s="177">
        <v>10</v>
      </c>
      <c r="AO28" s="177">
        <v>10</v>
      </c>
      <c r="AP28" s="177">
        <v>50</v>
      </c>
      <c r="AQ28" s="177">
        <v>22</v>
      </c>
      <c r="AR28" s="177">
        <v>0</v>
      </c>
      <c r="AS28" s="177"/>
      <c r="AT28" s="177">
        <v>15</v>
      </c>
      <c r="AU28" s="177">
        <v>0</v>
      </c>
      <c r="AV28" s="177">
        <v>0</v>
      </c>
      <c r="AW28" s="177"/>
      <c r="AX28" s="177"/>
      <c r="AY28" s="177"/>
      <c r="AZ28" s="177"/>
      <c r="BA28" s="177"/>
      <c r="BB28" s="177">
        <v>0</v>
      </c>
      <c r="BC28" s="177"/>
      <c r="BD28" s="177">
        <v>0</v>
      </c>
      <c r="BE28" s="690"/>
      <c r="BF28" s="177"/>
      <c r="BG28" s="177"/>
      <c r="BH28" s="177"/>
      <c r="BI28" s="177"/>
      <c r="BJ28" s="177"/>
      <c r="BK28" s="177"/>
      <c r="BL28" s="177"/>
      <c r="BM28" s="177"/>
      <c r="BN28" s="177">
        <v>0</v>
      </c>
      <c r="BO28" s="177">
        <v>0</v>
      </c>
      <c r="BP28" s="177">
        <v>30</v>
      </c>
      <c r="BQ28" s="177">
        <v>5</v>
      </c>
      <c r="BR28" s="177"/>
      <c r="BS28" s="177"/>
      <c r="BT28" s="177">
        <v>5</v>
      </c>
      <c r="BU28" s="177">
        <v>5</v>
      </c>
      <c r="BV28" s="177"/>
      <c r="BW28" s="177"/>
      <c r="BX28" s="177">
        <v>0</v>
      </c>
      <c r="BY28" s="177"/>
      <c r="BZ28" s="177">
        <v>0</v>
      </c>
      <c r="CA28" s="177"/>
      <c r="CB28" s="177">
        <v>0</v>
      </c>
      <c r="CC28" s="177"/>
      <c r="CD28" s="177">
        <v>10</v>
      </c>
      <c r="CE28" s="177">
        <v>5</v>
      </c>
      <c r="CF28" s="177"/>
      <c r="CG28" s="472"/>
      <c r="CH28" s="177">
        <v>3</v>
      </c>
      <c r="CI28" s="177"/>
      <c r="CJ28" s="177">
        <v>0</v>
      </c>
      <c r="CK28" s="472"/>
      <c r="CL28" s="177"/>
      <c r="CM28" s="177"/>
      <c r="CN28" s="177"/>
      <c r="CO28" s="177"/>
      <c r="CP28" s="177"/>
      <c r="CQ28" s="177"/>
      <c r="CR28" s="177"/>
      <c r="CS28" s="177"/>
      <c r="CT28" s="177"/>
      <c r="CU28" s="177"/>
      <c r="CV28" s="177"/>
      <c r="CW28" s="177"/>
      <c r="CX28" s="177"/>
      <c r="CY28" s="177"/>
      <c r="CZ28" s="177"/>
      <c r="DA28" s="177"/>
      <c r="DB28" s="177"/>
      <c r="DC28" s="177"/>
      <c r="DD28" s="177"/>
      <c r="DE28" s="177"/>
      <c r="DF28" s="177"/>
      <c r="DG28" s="177"/>
      <c r="DH28" s="177"/>
      <c r="DI28" s="177"/>
      <c r="DJ28" s="177"/>
      <c r="DK28" s="254">
        <f t="shared" si="0"/>
        <v>71</v>
      </c>
      <c r="DL28" s="254">
        <f>M28-DK28</f>
        <v>127</v>
      </c>
    </row>
    <row r="29" spans="1:116" s="210" customFormat="1" ht="24">
      <c r="A29" s="203" t="s">
        <v>8243</v>
      </c>
      <c r="B29" s="203"/>
      <c r="C29" s="208"/>
      <c r="D29" s="200"/>
      <c r="E29" s="200"/>
      <c r="F29" s="207" t="s">
        <v>8151</v>
      </c>
      <c r="G29" s="199"/>
      <c r="H29" s="199"/>
      <c r="I29" s="199"/>
      <c r="J29" s="199"/>
      <c r="K29" s="199"/>
      <c r="L29" s="199"/>
      <c r="M29" s="201"/>
      <c r="N29" s="199"/>
      <c r="O29" s="200"/>
      <c r="P29" s="234"/>
      <c r="Q29" s="177"/>
      <c r="R29" s="234"/>
      <c r="S29" s="234"/>
      <c r="T29" s="234"/>
      <c r="U29" s="234"/>
      <c r="V29" s="234"/>
      <c r="W29" s="234"/>
      <c r="X29" s="234"/>
      <c r="Y29" s="234"/>
      <c r="Z29" s="234"/>
      <c r="AA29" s="234"/>
      <c r="AB29" s="234"/>
      <c r="AC29" s="234"/>
      <c r="AD29" s="234"/>
      <c r="AE29" s="234"/>
      <c r="AF29" s="234"/>
      <c r="AG29" s="234"/>
      <c r="AH29" s="234"/>
      <c r="AI29" s="234"/>
      <c r="AJ29" s="234"/>
      <c r="AK29" s="234"/>
      <c r="AL29" s="234"/>
      <c r="AM29" s="561"/>
      <c r="AN29" s="234"/>
      <c r="AO29" s="177"/>
      <c r="AP29" s="234"/>
      <c r="AQ29" s="234"/>
      <c r="AR29" s="234"/>
      <c r="AS29" s="234"/>
      <c r="AT29" s="234"/>
      <c r="AU29" s="177"/>
      <c r="AV29" s="234"/>
      <c r="AW29" s="234"/>
      <c r="AX29" s="234"/>
      <c r="AY29" s="234"/>
      <c r="AZ29" s="234"/>
      <c r="BA29" s="234"/>
      <c r="BB29" s="234"/>
      <c r="BC29" s="234"/>
      <c r="BD29" s="234"/>
      <c r="BE29" s="686"/>
      <c r="BF29" s="234"/>
      <c r="BG29" s="234"/>
      <c r="BH29" s="234"/>
      <c r="BI29" s="234"/>
      <c r="BJ29" s="234"/>
      <c r="BK29" s="234"/>
      <c r="BL29" s="234"/>
      <c r="BM29" s="234"/>
      <c r="BN29" s="234"/>
      <c r="BO29" s="177"/>
      <c r="BP29" s="234"/>
      <c r="BQ29" s="177"/>
      <c r="BR29" s="234"/>
      <c r="BS29" s="234"/>
      <c r="BT29" s="234"/>
      <c r="BU29" s="177"/>
      <c r="BV29" s="234"/>
      <c r="BW29" s="234"/>
      <c r="BX29" s="234"/>
      <c r="BY29" s="234"/>
      <c r="BZ29" s="234"/>
      <c r="CA29" s="234"/>
      <c r="CB29" s="234"/>
      <c r="CC29" s="234"/>
      <c r="CD29" s="234"/>
      <c r="CE29" s="177"/>
      <c r="CF29" s="234"/>
      <c r="CG29" s="561"/>
      <c r="CH29" s="234"/>
      <c r="CI29" s="234"/>
      <c r="CJ29" s="234"/>
      <c r="CK29" s="561"/>
      <c r="CL29" s="234"/>
      <c r="CM29" s="234"/>
      <c r="CN29" s="234"/>
      <c r="CO29" s="234"/>
      <c r="CP29" s="234"/>
      <c r="CQ29" s="234"/>
      <c r="CR29" s="234"/>
      <c r="CS29" s="234"/>
      <c r="CT29" s="234"/>
      <c r="CU29" s="234"/>
      <c r="CV29" s="234"/>
      <c r="CW29" s="234"/>
      <c r="CX29" s="234"/>
      <c r="CY29" s="234"/>
      <c r="CZ29" s="234"/>
      <c r="DA29" s="234"/>
      <c r="DB29" s="234"/>
      <c r="DC29" s="234"/>
      <c r="DD29" s="234"/>
      <c r="DE29" s="234"/>
      <c r="DF29" s="234"/>
      <c r="DG29" s="234"/>
      <c r="DH29" s="234"/>
      <c r="DI29" s="234"/>
      <c r="DJ29" s="234"/>
      <c r="DK29" s="254"/>
      <c r="DL29" s="254"/>
    </row>
    <row r="30" spans="1:116" s="209" customFormat="1" ht="72">
      <c r="A30" s="203">
        <v>18</v>
      </c>
      <c r="B30" s="203" t="s">
        <v>8150</v>
      </c>
      <c r="C30" s="203" t="s">
        <v>8124</v>
      </c>
      <c r="D30" s="199">
        <v>69</v>
      </c>
      <c r="E30" s="199">
        <v>59</v>
      </c>
      <c r="F30" s="202" t="s">
        <v>8149</v>
      </c>
      <c r="G30" s="199" t="s">
        <v>7680</v>
      </c>
      <c r="H30" s="199" t="s">
        <v>8148</v>
      </c>
      <c r="I30" s="199" t="s">
        <v>8147</v>
      </c>
      <c r="J30" s="199" t="s">
        <v>8146</v>
      </c>
      <c r="K30" s="199"/>
      <c r="L30" s="199" t="s">
        <v>7676</v>
      </c>
      <c r="M30" s="201">
        <v>221</v>
      </c>
      <c r="N30" s="199" t="s">
        <v>7675</v>
      </c>
      <c r="O30" s="200">
        <v>8</v>
      </c>
      <c r="P30" s="177">
        <v>50</v>
      </c>
      <c r="Q30" s="177">
        <v>30</v>
      </c>
      <c r="R30" s="177"/>
      <c r="S30" s="177"/>
      <c r="T30" s="177"/>
      <c r="U30" s="177"/>
      <c r="V30" s="177"/>
      <c r="W30" s="177"/>
      <c r="X30" s="177"/>
      <c r="Y30" s="177"/>
      <c r="Z30" s="177"/>
      <c r="AA30" s="177"/>
      <c r="AB30" s="177"/>
      <c r="AC30" s="177"/>
      <c r="AD30" s="177"/>
      <c r="AE30" s="177"/>
      <c r="AF30" s="177">
        <v>50</v>
      </c>
      <c r="AG30" s="177">
        <v>0</v>
      </c>
      <c r="AH30" s="177"/>
      <c r="AI30" s="177"/>
      <c r="AJ30" s="177">
        <v>5</v>
      </c>
      <c r="AK30" s="177">
        <v>0</v>
      </c>
      <c r="AL30" s="177">
        <v>5</v>
      </c>
      <c r="AM30" s="472"/>
      <c r="AN30" s="177">
        <v>60</v>
      </c>
      <c r="AO30" s="177">
        <v>72</v>
      </c>
      <c r="AP30" s="177"/>
      <c r="AQ30" s="177"/>
      <c r="AR30" s="177">
        <v>0</v>
      </c>
      <c r="AS30" s="177"/>
      <c r="AT30" s="177"/>
      <c r="AU30" s="177">
        <v>0</v>
      </c>
      <c r="AV30" s="177">
        <v>0</v>
      </c>
      <c r="AW30" s="177"/>
      <c r="AX30" s="177"/>
      <c r="AY30" s="177"/>
      <c r="AZ30" s="177"/>
      <c r="BA30" s="177"/>
      <c r="BB30" s="177">
        <v>0</v>
      </c>
      <c r="BC30" s="177"/>
      <c r="BD30" s="177">
        <v>0</v>
      </c>
      <c r="BE30" s="690"/>
      <c r="BF30" s="177">
        <v>3</v>
      </c>
      <c r="BG30" s="177">
        <v>1</v>
      </c>
      <c r="BH30" s="177"/>
      <c r="BI30" s="177"/>
      <c r="BJ30" s="177">
        <v>10</v>
      </c>
      <c r="BK30" s="177"/>
      <c r="BL30" s="177"/>
      <c r="BM30" s="177"/>
      <c r="BN30" s="177">
        <v>0</v>
      </c>
      <c r="BO30" s="177">
        <v>0</v>
      </c>
      <c r="BP30" s="177">
        <v>30</v>
      </c>
      <c r="BQ30" s="177">
        <v>30</v>
      </c>
      <c r="BR30" s="177"/>
      <c r="BS30" s="177"/>
      <c r="BT30" s="177">
        <v>0</v>
      </c>
      <c r="BU30" s="177"/>
      <c r="BV30" s="177"/>
      <c r="BW30" s="177"/>
      <c r="BX30" s="177">
        <v>0</v>
      </c>
      <c r="BY30" s="177"/>
      <c r="BZ30" s="177">
        <v>0</v>
      </c>
      <c r="CA30" s="177"/>
      <c r="CB30" s="177">
        <v>0</v>
      </c>
      <c r="CC30" s="177"/>
      <c r="CD30" s="177">
        <v>5</v>
      </c>
      <c r="CE30" s="177">
        <v>3</v>
      </c>
      <c r="CF30" s="177"/>
      <c r="CG30" s="472"/>
      <c r="CH30" s="177">
        <v>3</v>
      </c>
      <c r="CI30" s="177"/>
      <c r="CJ30" s="177">
        <v>0</v>
      </c>
      <c r="CK30" s="472"/>
      <c r="CL30" s="177"/>
      <c r="CM30" s="177"/>
      <c r="CN30" s="177"/>
      <c r="CO30" s="177"/>
      <c r="CP30" s="177"/>
      <c r="CQ30" s="177"/>
      <c r="CR30" s="177"/>
      <c r="CS30" s="177"/>
      <c r="CT30" s="177"/>
      <c r="CU30" s="177"/>
      <c r="CV30" s="177"/>
      <c r="CW30" s="177"/>
      <c r="CX30" s="177"/>
      <c r="CY30" s="177"/>
      <c r="CZ30" s="177"/>
      <c r="DA30" s="177"/>
      <c r="DB30" s="177"/>
      <c r="DC30" s="177"/>
      <c r="DD30" s="177"/>
      <c r="DE30" s="177"/>
      <c r="DF30" s="177"/>
      <c r="DG30" s="177"/>
      <c r="DH30" s="177"/>
      <c r="DI30" s="177"/>
      <c r="DJ30" s="177"/>
      <c r="DK30" s="254">
        <f t="shared" si="0"/>
        <v>136</v>
      </c>
      <c r="DL30" s="254">
        <f>M30-DK30</f>
        <v>85</v>
      </c>
    </row>
    <row r="31" spans="1:116" s="210" customFormat="1" ht="24">
      <c r="A31" s="203" t="s">
        <v>8243</v>
      </c>
      <c r="B31" s="203"/>
      <c r="C31" s="208"/>
      <c r="D31" s="200"/>
      <c r="E31" s="200"/>
      <c r="F31" s="207" t="s">
        <v>8145</v>
      </c>
      <c r="G31" s="199"/>
      <c r="H31" s="199"/>
      <c r="I31" s="199"/>
      <c r="J31" s="199"/>
      <c r="K31" s="199"/>
      <c r="L31" s="199"/>
      <c r="M31" s="201"/>
      <c r="N31" s="199"/>
      <c r="O31" s="200"/>
      <c r="P31" s="234"/>
      <c r="Q31" s="177"/>
      <c r="R31" s="234"/>
      <c r="S31" s="234"/>
      <c r="T31" s="234"/>
      <c r="U31" s="234"/>
      <c r="V31" s="234"/>
      <c r="W31" s="234"/>
      <c r="X31" s="234"/>
      <c r="Y31" s="234"/>
      <c r="Z31" s="234"/>
      <c r="AA31" s="234"/>
      <c r="AB31" s="234"/>
      <c r="AC31" s="234"/>
      <c r="AD31" s="234"/>
      <c r="AE31" s="234"/>
      <c r="AF31" s="234"/>
      <c r="AG31" s="234"/>
      <c r="AH31" s="234"/>
      <c r="AI31" s="234"/>
      <c r="AJ31" s="234"/>
      <c r="AK31" s="234"/>
      <c r="AL31" s="234"/>
      <c r="AM31" s="561"/>
      <c r="AN31" s="234"/>
      <c r="AO31" s="177"/>
      <c r="AP31" s="234"/>
      <c r="AQ31" s="234"/>
      <c r="AR31" s="234"/>
      <c r="AS31" s="234"/>
      <c r="AT31" s="234"/>
      <c r="AU31" s="177"/>
      <c r="AV31" s="234"/>
      <c r="AW31" s="234"/>
      <c r="AX31" s="234"/>
      <c r="AY31" s="234"/>
      <c r="AZ31" s="234"/>
      <c r="BA31" s="234"/>
      <c r="BB31" s="234"/>
      <c r="BC31" s="234"/>
      <c r="BD31" s="234"/>
      <c r="BE31" s="686"/>
      <c r="BF31" s="234"/>
      <c r="BG31" s="234"/>
      <c r="BH31" s="234"/>
      <c r="BI31" s="234"/>
      <c r="BJ31" s="234"/>
      <c r="BK31" s="234"/>
      <c r="BL31" s="234"/>
      <c r="BM31" s="234"/>
      <c r="BN31" s="234"/>
      <c r="BO31" s="177"/>
      <c r="BP31" s="234"/>
      <c r="BQ31" s="177"/>
      <c r="BR31" s="234"/>
      <c r="BS31" s="234"/>
      <c r="BT31" s="234"/>
      <c r="BU31" s="177"/>
      <c r="BV31" s="234"/>
      <c r="BW31" s="234"/>
      <c r="BX31" s="234"/>
      <c r="BY31" s="577"/>
      <c r="BZ31" s="234"/>
      <c r="CA31" s="234"/>
      <c r="CB31" s="234"/>
      <c r="CC31" s="234"/>
      <c r="CD31" s="234"/>
      <c r="CE31" s="177"/>
      <c r="CF31" s="234"/>
      <c r="CG31" s="561"/>
      <c r="CH31" s="234"/>
      <c r="CI31" s="234"/>
      <c r="CJ31" s="234"/>
      <c r="CK31" s="561"/>
      <c r="CL31" s="234"/>
      <c r="CM31" s="234"/>
      <c r="CN31" s="234"/>
      <c r="CO31" s="234"/>
      <c r="CP31" s="234"/>
      <c r="CQ31" s="234"/>
      <c r="CR31" s="234"/>
      <c r="CS31" s="234"/>
      <c r="CT31" s="234"/>
      <c r="CU31" s="234"/>
      <c r="CV31" s="234"/>
      <c r="CW31" s="234"/>
      <c r="CX31" s="234"/>
      <c r="CY31" s="234"/>
      <c r="CZ31" s="234"/>
      <c r="DA31" s="234"/>
      <c r="DB31" s="234"/>
      <c r="DC31" s="234"/>
      <c r="DD31" s="234"/>
      <c r="DE31" s="234"/>
      <c r="DF31" s="234"/>
      <c r="DG31" s="234"/>
      <c r="DH31" s="234"/>
      <c r="DI31" s="234"/>
      <c r="DJ31" s="234"/>
      <c r="DK31" s="254"/>
      <c r="DL31" s="254"/>
    </row>
    <row r="32" spans="1:116" s="209" customFormat="1" ht="36">
      <c r="A32" s="203">
        <v>19</v>
      </c>
      <c r="B32" s="203" t="s">
        <v>8144</v>
      </c>
      <c r="C32" s="203" t="s">
        <v>8113</v>
      </c>
      <c r="D32" s="199">
        <v>84</v>
      </c>
      <c r="E32" s="199">
        <v>75</v>
      </c>
      <c r="F32" s="202" t="s">
        <v>8143</v>
      </c>
      <c r="G32" s="199" t="s">
        <v>7819</v>
      </c>
      <c r="H32" s="199" t="s">
        <v>8142</v>
      </c>
      <c r="I32" s="199" t="s">
        <v>8141</v>
      </c>
      <c r="J32" s="199" t="s">
        <v>8140</v>
      </c>
      <c r="K32" s="199"/>
      <c r="L32" s="199" t="s">
        <v>7676</v>
      </c>
      <c r="M32" s="201">
        <v>102</v>
      </c>
      <c r="N32" s="199" t="s">
        <v>7765</v>
      </c>
      <c r="O32" s="200">
        <v>3</v>
      </c>
      <c r="P32" s="177">
        <v>0</v>
      </c>
      <c r="Q32" s="177"/>
      <c r="R32" s="177"/>
      <c r="S32" s="177"/>
      <c r="T32" s="177"/>
      <c r="U32" s="177"/>
      <c r="V32" s="177"/>
      <c r="W32" s="177"/>
      <c r="X32" s="177"/>
      <c r="Y32" s="177"/>
      <c r="Z32" s="177">
        <v>2</v>
      </c>
      <c r="AA32" s="177"/>
      <c r="AB32" s="177"/>
      <c r="AC32" s="177"/>
      <c r="AD32" s="177"/>
      <c r="AE32" s="177"/>
      <c r="AF32" s="177"/>
      <c r="AG32" s="177"/>
      <c r="AH32" s="177"/>
      <c r="AI32" s="177"/>
      <c r="AJ32" s="177"/>
      <c r="AK32" s="177"/>
      <c r="AL32" s="177"/>
      <c r="AM32" s="472"/>
      <c r="AN32" s="177"/>
      <c r="AO32" s="177"/>
      <c r="AP32" s="177"/>
      <c r="AQ32" s="177"/>
      <c r="AR32" s="177">
        <v>50</v>
      </c>
      <c r="AS32" s="177">
        <v>10</v>
      </c>
      <c r="AT32" s="177"/>
      <c r="AU32" s="177">
        <v>0</v>
      </c>
      <c r="AV32" s="177">
        <v>0</v>
      </c>
      <c r="AW32" s="177"/>
      <c r="AX32" s="177"/>
      <c r="AY32" s="177"/>
      <c r="AZ32" s="177"/>
      <c r="BA32" s="177"/>
      <c r="BB32" s="177">
        <v>0</v>
      </c>
      <c r="BC32" s="177"/>
      <c r="BD32" s="177">
        <v>0</v>
      </c>
      <c r="BE32" s="690"/>
      <c r="BF32" s="177"/>
      <c r="BG32" s="177"/>
      <c r="BH32" s="177"/>
      <c r="BI32" s="177"/>
      <c r="BJ32" s="177">
        <v>10</v>
      </c>
      <c r="BK32" s="177"/>
      <c r="BL32" s="177"/>
      <c r="BM32" s="177"/>
      <c r="BN32" s="177">
        <v>20</v>
      </c>
      <c r="BO32" s="177">
        <v>2</v>
      </c>
      <c r="BP32" s="177">
        <v>0</v>
      </c>
      <c r="BQ32" s="177"/>
      <c r="BR32" s="177"/>
      <c r="BS32" s="177"/>
      <c r="BT32" s="177">
        <v>0</v>
      </c>
      <c r="BU32" s="177"/>
      <c r="BV32" s="177"/>
      <c r="BW32" s="177"/>
      <c r="BX32" s="177">
        <v>0</v>
      </c>
      <c r="BY32" s="177"/>
      <c r="BZ32" s="177">
        <v>0</v>
      </c>
      <c r="CA32" s="177"/>
      <c r="CB32" s="177">
        <v>0</v>
      </c>
      <c r="CC32" s="177"/>
      <c r="CD32" s="177">
        <v>20</v>
      </c>
      <c r="CE32" s="177">
        <v>10</v>
      </c>
      <c r="CF32" s="177"/>
      <c r="CG32" s="472"/>
      <c r="CH32" s="177">
        <v>0</v>
      </c>
      <c r="CI32" s="177"/>
      <c r="CJ32" s="177">
        <v>0</v>
      </c>
      <c r="CK32" s="472"/>
      <c r="CL32" s="177"/>
      <c r="CM32" s="177"/>
      <c r="CN32" s="177"/>
      <c r="CO32" s="177"/>
      <c r="CP32" s="177"/>
      <c r="CQ32" s="177"/>
      <c r="CR32" s="177"/>
      <c r="CS32" s="177"/>
      <c r="CT32" s="177"/>
      <c r="CU32" s="177"/>
      <c r="CV32" s="177"/>
      <c r="CW32" s="177"/>
      <c r="CX32" s="177"/>
      <c r="CY32" s="177"/>
      <c r="CZ32" s="177"/>
      <c r="DA32" s="177"/>
      <c r="DB32" s="177"/>
      <c r="DC32" s="177"/>
      <c r="DD32" s="177"/>
      <c r="DE32" s="177"/>
      <c r="DF32" s="177"/>
      <c r="DG32" s="177"/>
      <c r="DH32" s="177"/>
      <c r="DI32" s="177"/>
      <c r="DJ32" s="177"/>
      <c r="DK32" s="254">
        <f t="shared" si="0"/>
        <v>22</v>
      </c>
      <c r="DL32" s="254">
        <f>M32-DK32</f>
        <v>80</v>
      </c>
    </row>
    <row r="33" spans="1:116" s="209" customFormat="1" ht="48">
      <c r="A33" s="203">
        <v>20</v>
      </c>
      <c r="B33" s="203" t="s">
        <v>8139</v>
      </c>
      <c r="C33" s="203" t="s">
        <v>8103</v>
      </c>
      <c r="D33" s="199">
        <v>91</v>
      </c>
      <c r="E33" s="199">
        <v>80</v>
      </c>
      <c r="F33" s="202" t="s">
        <v>8138</v>
      </c>
      <c r="G33" s="199" t="s">
        <v>7745</v>
      </c>
      <c r="H33" s="199" t="s">
        <v>8137</v>
      </c>
      <c r="I33" s="199" t="s">
        <v>8136</v>
      </c>
      <c r="J33" s="199" t="s">
        <v>8135</v>
      </c>
      <c r="K33" s="199" t="s">
        <v>7798</v>
      </c>
      <c r="L33" s="199" t="s">
        <v>7676</v>
      </c>
      <c r="M33" s="201">
        <v>416</v>
      </c>
      <c r="N33" s="199" t="s">
        <v>7740</v>
      </c>
      <c r="O33" s="200">
        <v>6</v>
      </c>
      <c r="P33" s="177">
        <v>50</v>
      </c>
      <c r="Q33" s="177">
        <v>5</v>
      </c>
      <c r="R33" s="177"/>
      <c r="S33" s="177"/>
      <c r="T33" s="177"/>
      <c r="U33" s="177">
        <v>20</v>
      </c>
      <c r="V33" s="177"/>
      <c r="W33" s="177">
        <v>30</v>
      </c>
      <c r="X33" s="177">
        <v>10</v>
      </c>
      <c r="Y33" s="177"/>
      <c r="Z33" s="177">
        <v>2</v>
      </c>
      <c r="AA33" s="177">
        <v>2</v>
      </c>
      <c r="AB33" s="177"/>
      <c r="AC33" s="177"/>
      <c r="AD33" s="177"/>
      <c r="AE33" s="177"/>
      <c r="AF33" s="177"/>
      <c r="AG33" s="177"/>
      <c r="AH33" s="177">
        <v>5</v>
      </c>
      <c r="AI33" s="177">
        <v>0</v>
      </c>
      <c r="AJ33" s="177">
        <v>10</v>
      </c>
      <c r="AK33" s="177">
        <v>0</v>
      </c>
      <c r="AL33" s="177"/>
      <c r="AM33" s="472"/>
      <c r="AN33" s="177"/>
      <c r="AO33" s="177"/>
      <c r="AP33" s="177">
        <v>10</v>
      </c>
      <c r="AQ33" s="177">
        <v>4</v>
      </c>
      <c r="AR33" s="177">
        <v>20</v>
      </c>
      <c r="AS33" s="177"/>
      <c r="AT33" s="177"/>
      <c r="AU33" s="177">
        <v>0</v>
      </c>
      <c r="AV33" s="177">
        <v>0</v>
      </c>
      <c r="AW33" s="177"/>
      <c r="AX33" s="177">
        <v>20</v>
      </c>
      <c r="AY33" s="177">
        <v>0</v>
      </c>
      <c r="AZ33" s="177">
        <v>20</v>
      </c>
      <c r="BA33" s="177">
        <v>3</v>
      </c>
      <c r="BB33" s="177">
        <v>5</v>
      </c>
      <c r="BC33" s="177"/>
      <c r="BD33" s="177">
        <v>5</v>
      </c>
      <c r="BE33" s="690">
        <v>5</v>
      </c>
      <c r="BF33" s="177">
        <v>10</v>
      </c>
      <c r="BG33" s="177">
        <v>2</v>
      </c>
      <c r="BH33" s="177"/>
      <c r="BI33" s="177"/>
      <c r="BJ33" s="177">
        <v>10</v>
      </c>
      <c r="BK33" s="177"/>
      <c r="BL33" s="177">
        <v>2</v>
      </c>
      <c r="BM33" s="177"/>
      <c r="BN33" s="177">
        <v>8</v>
      </c>
      <c r="BO33" s="177">
        <v>4</v>
      </c>
      <c r="BP33" s="177">
        <v>30</v>
      </c>
      <c r="BQ33" s="177">
        <v>5</v>
      </c>
      <c r="BR33" s="177">
        <v>10</v>
      </c>
      <c r="BS33" s="177">
        <v>10</v>
      </c>
      <c r="BT33" s="177">
        <v>5</v>
      </c>
      <c r="BU33" s="177"/>
      <c r="BV33" s="177"/>
      <c r="BW33" s="177"/>
      <c r="BX33" s="177">
        <v>0</v>
      </c>
      <c r="BY33" s="177"/>
      <c r="BZ33" s="177">
        <v>12</v>
      </c>
      <c r="CA33" s="177"/>
      <c r="CB33" s="177">
        <v>120</v>
      </c>
      <c r="CC33" s="177">
        <v>30</v>
      </c>
      <c r="CD33" s="177">
        <v>5</v>
      </c>
      <c r="CE33" s="177">
        <v>3</v>
      </c>
      <c r="CF33" s="177"/>
      <c r="CG33" s="472"/>
      <c r="CH33" s="177">
        <v>3</v>
      </c>
      <c r="CI33" s="177"/>
      <c r="CJ33" s="177">
        <v>4</v>
      </c>
      <c r="CK33" s="472">
        <v>2</v>
      </c>
      <c r="CL33" s="177"/>
      <c r="CM33" s="177"/>
      <c r="CN33" s="177"/>
      <c r="CO33" s="177"/>
      <c r="CP33" s="177"/>
      <c r="CQ33" s="177"/>
      <c r="CR33" s="177"/>
      <c r="CS33" s="177"/>
      <c r="CT33" s="177"/>
      <c r="CU33" s="177"/>
      <c r="CV33" s="177"/>
      <c r="CW33" s="177"/>
      <c r="CX33" s="177"/>
      <c r="CY33" s="177"/>
      <c r="CZ33" s="177"/>
      <c r="DA33" s="177"/>
      <c r="DB33" s="177"/>
      <c r="DC33" s="177"/>
      <c r="DD33" s="177"/>
      <c r="DE33" s="177"/>
      <c r="DF33" s="177"/>
      <c r="DG33" s="177"/>
      <c r="DH33" s="177"/>
      <c r="DI33" s="177"/>
      <c r="DJ33" s="177"/>
      <c r="DK33" s="254">
        <f t="shared" si="0"/>
        <v>85</v>
      </c>
      <c r="DL33" s="254">
        <f>M33-DK33</f>
        <v>331</v>
      </c>
    </row>
    <row r="34" spans="1:116" s="209" customFormat="1" ht="36">
      <c r="A34" s="203">
        <v>21</v>
      </c>
      <c r="B34" s="203" t="s">
        <v>8134</v>
      </c>
      <c r="C34" s="203" t="s">
        <v>8094</v>
      </c>
      <c r="D34" s="199">
        <v>96</v>
      </c>
      <c r="E34" s="199">
        <v>91</v>
      </c>
      <c r="F34" s="202" t="s">
        <v>8133</v>
      </c>
      <c r="G34" s="199" t="s">
        <v>7680</v>
      </c>
      <c r="H34" s="199" t="s">
        <v>8132</v>
      </c>
      <c r="I34" s="199" t="s">
        <v>8131</v>
      </c>
      <c r="J34" s="199" t="s">
        <v>8130</v>
      </c>
      <c r="K34" s="199"/>
      <c r="L34" s="199" t="s">
        <v>7676</v>
      </c>
      <c r="M34" s="201">
        <v>88</v>
      </c>
      <c r="N34" s="199" t="s">
        <v>7740</v>
      </c>
      <c r="O34" s="200">
        <v>6</v>
      </c>
      <c r="P34" s="177">
        <v>0</v>
      </c>
      <c r="Q34" s="177"/>
      <c r="R34" s="177"/>
      <c r="S34" s="177"/>
      <c r="T34" s="177"/>
      <c r="U34" s="177"/>
      <c r="V34" s="177"/>
      <c r="W34" s="177"/>
      <c r="X34" s="177"/>
      <c r="Y34" s="177"/>
      <c r="Z34" s="177"/>
      <c r="AA34" s="177"/>
      <c r="AB34" s="177"/>
      <c r="AC34" s="177"/>
      <c r="AD34" s="177"/>
      <c r="AE34" s="177"/>
      <c r="AF34" s="177"/>
      <c r="AG34" s="177"/>
      <c r="AH34" s="177"/>
      <c r="AI34" s="177"/>
      <c r="AJ34" s="177"/>
      <c r="AK34" s="177"/>
      <c r="AL34" s="177">
        <v>3</v>
      </c>
      <c r="AM34" s="472"/>
      <c r="AN34" s="177"/>
      <c r="AO34" s="177"/>
      <c r="AP34" s="177"/>
      <c r="AQ34" s="177"/>
      <c r="AR34" s="177">
        <v>50</v>
      </c>
      <c r="AS34" s="177">
        <v>5</v>
      </c>
      <c r="AT34" s="177">
        <v>20</v>
      </c>
      <c r="AU34" s="177">
        <v>0</v>
      </c>
      <c r="AV34" s="177">
        <v>0</v>
      </c>
      <c r="AW34" s="177"/>
      <c r="AX34" s="177"/>
      <c r="AY34" s="177"/>
      <c r="AZ34" s="177"/>
      <c r="BA34" s="177"/>
      <c r="BB34" s="177">
        <v>0</v>
      </c>
      <c r="BC34" s="177"/>
      <c r="BD34" s="177">
        <v>0</v>
      </c>
      <c r="BE34" s="690"/>
      <c r="BF34" s="177"/>
      <c r="BG34" s="177"/>
      <c r="BH34" s="177"/>
      <c r="BI34" s="177"/>
      <c r="BJ34" s="177"/>
      <c r="BK34" s="177"/>
      <c r="BL34" s="177"/>
      <c r="BM34" s="177"/>
      <c r="BN34" s="177">
        <v>0</v>
      </c>
      <c r="BO34" s="177">
        <v>0</v>
      </c>
      <c r="BP34" s="177">
        <v>15</v>
      </c>
      <c r="BQ34" s="177">
        <v>10</v>
      </c>
      <c r="BR34" s="177"/>
      <c r="BS34" s="177"/>
      <c r="BT34" s="177">
        <v>0</v>
      </c>
      <c r="BU34" s="177"/>
      <c r="BV34" s="177"/>
      <c r="BW34" s="177"/>
      <c r="BX34" s="177">
        <v>0</v>
      </c>
      <c r="BY34" s="177"/>
      <c r="BZ34" s="177">
        <v>0</v>
      </c>
      <c r="CA34" s="177"/>
      <c r="CB34" s="177">
        <v>0</v>
      </c>
      <c r="CC34" s="177"/>
      <c r="CD34" s="177">
        <v>0</v>
      </c>
      <c r="CE34" s="177"/>
      <c r="CF34" s="177"/>
      <c r="CG34" s="472"/>
      <c r="CH34" s="177">
        <v>0</v>
      </c>
      <c r="CI34" s="177"/>
      <c r="CJ34" s="177">
        <v>0</v>
      </c>
      <c r="CK34" s="472"/>
      <c r="CL34" s="177"/>
      <c r="CM34" s="177"/>
      <c r="CN34" s="177"/>
      <c r="CO34" s="177"/>
      <c r="CP34" s="177"/>
      <c r="CQ34" s="177"/>
      <c r="CR34" s="177"/>
      <c r="CS34" s="177"/>
      <c r="CT34" s="177"/>
      <c r="CU34" s="177"/>
      <c r="CV34" s="177"/>
      <c r="CW34" s="177"/>
      <c r="CX34" s="177"/>
      <c r="CY34" s="177"/>
      <c r="CZ34" s="177"/>
      <c r="DA34" s="177"/>
      <c r="DB34" s="177"/>
      <c r="DC34" s="177"/>
      <c r="DD34" s="177"/>
      <c r="DE34" s="177"/>
      <c r="DF34" s="177"/>
      <c r="DG34" s="177"/>
      <c r="DH34" s="177"/>
      <c r="DI34" s="177"/>
      <c r="DJ34" s="177"/>
      <c r="DK34" s="254">
        <f t="shared" si="0"/>
        <v>15</v>
      </c>
      <c r="DL34" s="254">
        <f>M34-DK34</f>
        <v>73</v>
      </c>
    </row>
    <row r="35" spans="1:116" s="209" customFormat="1" ht="48">
      <c r="A35" s="203">
        <v>22</v>
      </c>
      <c r="B35" s="203" t="s">
        <v>8129</v>
      </c>
      <c r="C35" s="203" t="s">
        <v>8089</v>
      </c>
      <c r="D35" s="199">
        <v>97</v>
      </c>
      <c r="E35" s="199">
        <v>94</v>
      </c>
      <c r="F35" s="202" t="s">
        <v>8128</v>
      </c>
      <c r="G35" s="199" t="s">
        <v>7819</v>
      </c>
      <c r="H35" s="199" t="s">
        <v>8127</v>
      </c>
      <c r="I35" s="199" t="s">
        <v>8126</v>
      </c>
      <c r="J35" s="199" t="s">
        <v>8125</v>
      </c>
      <c r="K35" s="199"/>
      <c r="L35" s="199" t="s">
        <v>7676</v>
      </c>
      <c r="M35" s="201">
        <v>1398</v>
      </c>
      <c r="N35" s="199" t="s">
        <v>7765</v>
      </c>
      <c r="O35" s="200">
        <v>3</v>
      </c>
      <c r="P35" s="177">
        <v>80</v>
      </c>
      <c r="Q35" s="177">
        <v>15</v>
      </c>
      <c r="R35" s="177"/>
      <c r="S35" s="177"/>
      <c r="T35" s="177"/>
      <c r="U35" s="177">
        <v>100</v>
      </c>
      <c r="V35" s="177">
        <v>5</v>
      </c>
      <c r="W35" s="177"/>
      <c r="X35" s="177"/>
      <c r="Y35" s="177"/>
      <c r="Z35" s="177">
        <v>8</v>
      </c>
      <c r="AA35" s="177">
        <v>3</v>
      </c>
      <c r="AB35" s="177"/>
      <c r="AC35" s="177"/>
      <c r="AD35" s="177"/>
      <c r="AE35" s="177"/>
      <c r="AF35" s="177"/>
      <c r="AG35" s="177"/>
      <c r="AH35" s="177"/>
      <c r="AI35" s="177"/>
      <c r="AJ35" s="177">
        <v>50</v>
      </c>
      <c r="AK35" s="177">
        <v>0</v>
      </c>
      <c r="AL35" s="177">
        <v>20</v>
      </c>
      <c r="AM35" s="472">
        <v>5</v>
      </c>
      <c r="AN35" s="177">
        <v>30</v>
      </c>
      <c r="AO35" s="177">
        <v>15</v>
      </c>
      <c r="AP35" s="177">
        <v>35</v>
      </c>
      <c r="AQ35" s="177">
        <v>22</v>
      </c>
      <c r="AR35" s="177">
        <v>110</v>
      </c>
      <c r="AS35" s="177">
        <v>20</v>
      </c>
      <c r="AT35" s="177">
        <v>180</v>
      </c>
      <c r="AU35" s="177">
        <v>30</v>
      </c>
      <c r="AV35" s="177">
        <v>10</v>
      </c>
      <c r="AW35" s="177"/>
      <c r="AX35" s="177">
        <v>30</v>
      </c>
      <c r="AY35" s="177">
        <v>0</v>
      </c>
      <c r="AZ35" s="177">
        <v>30</v>
      </c>
      <c r="BA35" s="177">
        <v>15</v>
      </c>
      <c r="BB35" s="177">
        <v>6</v>
      </c>
      <c r="BC35" s="177"/>
      <c r="BD35" s="177">
        <v>50</v>
      </c>
      <c r="BE35" s="690">
        <v>25</v>
      </c>
      <c r="BF35" s="177">
        <v>10</v>
      </c>
      <c r="BG35" s="177">
        <v>4</v>
      </c>
      <c r="BH35" s="177"/>
      <c r="BI35" s="177"/>
      <c r="BJ35" s="177">
        <v>10</v>
      </c>
      <c r="BK35" s="177"/>
      <c r="BL35" s="177">
        <v>10</v>
      </c>
      <c r="BM35" s="177">
        <v>5</v>
      </c>
      <c r="BN35" s="177">
        <v>50</v>
      </c>
      <c r="BO35" s="177">
        <v>10</v>
      </c>
      <c r="BP35" s="177">
        <v>110</v>
      </c>
      <c r="BQ35" s="177">
        <v>15</v>
      </c>
      <c r="BR35" s="177">
        <v>90</v>
      </c>
      <c r="BS35" s="177">
        <v>5</v>
      </c>
      <c r="BT35" s="177">
        <v>50</v>
      </c>
      <c r="BU35" s="177">
        <v>20</v>
      </c>
      <c r="BV35" s="177">
        <v>40</v>
      </c>
      <c r="BW35" s="177">
        <v>5</v>
      </c>
      <c r="BX35" s="177">
        <v>100</v>
      </c>
      <c r="BY35" s="231">
        <v>10</v>
      </c>
      <c r="BZ35" s="177">
        <v>42</v>
      </c>
      <c r="CA35" s="177">
        <v>5</v>
      </c>
      <c r="CB35" s="177">
        <v>120</v>
      </c>
      <c r="CC35" s="177">
        <v>20</v>
      </c>
      <c r="CD35" s="177">
        <v>10</v>
      </c>
      <c r="CE35" s="177">
        <v>5</v>
      </c>
      <c r="CF35" s="177"/>
      <c r="CG35" s="472"/>
      <c r="CH35" s="177">
        <v>5</v>
      </c>
      <c r="CI35" s="177"/>
      <c r="CJ35" s="177">
        <v>12</v>
      </c>
      <c r="CK35" s="472">
        <v>4</v>
      </c>
      <c r="CL35" s="177"/>
      <c r="CM35" s="177"/>
      <c r="CN35" s="177"/>
      <c r="CO35" s="177"/>
      <c r="CP35" s="177"/>
      <c r="CQ35" s="177"/>
      <c r="CR35" s="177"/>
      <c r="CS35" s="177"/>
      <c r="CT35" s="177"/>
      <c r="CU35" s="177"/>
      <c r="CV35" s="177"/>
      <c r="CW35" s="177"/>
      <c r="CX35" s="177"/>
      <c r="CY35" s="177"/>
      <c r="CZ35" s="177"/>
      <c r="DA35" s="177"/>
      <c r="DB35" s="177"/>
      <c r="DC35" s="177"/>
      <c r="DD35" s="177"/>
      <c r="DE35" s="177"/>
      <c r="DF35" s="177"/>
      <c r="DG35" s="177"/>
      <c r="DH35" s="177"/>
      <c r="DI35" s="177"/>
      <c r="DJ35" s="177"/>
      <c r="DK35" s="254">
        <f t="shared" si="0"/>
        <v>263</v>
      </c>
      <c r="DL35" s="254">
        <f>M35-DK35</f>
        <v>1135</v>
      </c>
    </row>
    <row r="36" spans="1:116" s="209" customFormat="1" ht="60">
      <c r="A36" s="203">
        <v>23</v>
      </c>
      <c r="B36" s="203" t="s">
        <v>8124</v>
      </c>
      <c r="C36" s="203" t="s">
        <v>8084</v>
      </c>
      <c r="D36" s="199">
        <v>99</v>
      </c>
      <c r="E36" s="199">
        <v>97</v>
      </c>
      <c r="F36" s="202" t="s">
        <v>8123</v>
      </c>
      <c r="G36" s="199" t="s">
        <v>7819</v>
      </c>
      <c r="H36" s="199" t="s">
        <v>8122</v>
      </c>
      <c r="I36" s="199" t="s">
        <v>8106</v>
      </c>
      <c r="J36" s="199" t="s">
        <v>8121</v>
      </c>
      <c r="K36" s="199"/>
      <c r="L36" s="199" t="s">
        <v>7676</v>
      </c>
      <c r="M36" s="201">
        <v>145</v>
      </c>
      <c r="N36" s="199" t="s">
        <v>7765</v>
      </c>
      <c r="O36" s="200">
        <v>3</v>
      </c>
      <c r="P36" s="177">
        <v>20</v>
      </c>
      <c r="Q36" s="177">
        <v>5</v>
      </c>
      <c r="R36" s="177"/>
      <c r="S36" s="177"/>
      <c r="T36" s="177"/>
      <c r="U36" s="177">
        <v>100</v>
      </c>
      <c r="V36" s="177"/>
      <c r="W36" s="177"/>
      <c r="X36" s="177"/>
      <c r="Y36" s="177"/>
      <c r="Z36" s="177"/>
      <c r="AA36" s="177"/>
      <c r="AB36" s="177"/>
      <c r="AC36" s="177"/>
      <c r="AD36" s="177"/>
      <c r="AE36" s="177"/>
      <c r="AF36" s="177">
        <v>10</v>
      </c>
      <c r="AG36" s="177">
        <v>0</v>
      </c>
      <c r="AH36" s="177"/>
      <c r="AI36" s="177"/>
      <c r="AJ36" s="177"/>
      <c r="AK36" s="177"/>
      <c r="AL36" s="177"/>
      <c r="AM36" s="472"/>
      <c r="AN36" s="177"/>
      <c r="AO36" s="177"/>
      <c r="AP36" s="177"/>
      <c r="AQ36" s="177"/>
      <c r="AR36" s="177">
        <v>0</v>
      </c>
      <c r="AS36" s="177"/>
      <c r="AT36" s="177"/>
      <c r="AU36" s="177">
        <v>0</v>
      </c>
      <c r="AV36" s="177">
        <v>0</v>
      </c>
      <c r="AW36" s="177"/>
      <c r="AX36" s="177"/>
      <c r="AY36" s="177"/>
      <c r="AZ36" s="177"/>
      <c r="BA36" s="177"/>
      <c r="BB36" s="177">
        <v>0</v>
      </c>
      <c r="BC36" s="177"/>
      <c r="BD36" s="177">
        <v>5</v>
      </c>
      <c r="BE36" s="690"/>
      <c r="BF36" s="177"/>
      <c r="BG36" s="177"/>
      <c r="BH36" s="177"/>
      <c r="BI36" s="177"/>
      <c r="BJ36" s="177"/>
      <c r="BK36" s="177"/>
      <c r="BL36" s="177"/>
      <c r="BM36" s="177"/>
      <c r="BN36" s="177">
        <v>0</v>
      </c>
      <c r="BO36" s="177">
        <v>0</v>
      </c>
      <c r="BP36" s="177">
        <v>0</v>
      </c>
      <c r="BQ36" s="177"/>
      <c r="BR36" s="177"/>
      <c r="BS36" s="177"/>
      <c r="BT36" s="177">
        <v>0</v>
      </c>
      <c r="BU36" s="177"/>
      <c r="BV36" s="177"/>
      <c r="BW36" s="177"/>
      <c r="BX36" s="177">
        <v>10</v>
      </c>
      <c r="BY36" s="177"/>
      <c r="BZ36" s="177">
        <v>0</v>
      </c>
      <c r="CA36" s="177"/>
      <c r="CB36" s="177">
        <v>0</v>
      </c>
      <c r="CC36" s="177"/>
      <c r="CD36" s="177">
        <v>0</v>
      </c>
      <c r="CE36" s="177"/>
      <c r="CF36" s="177"/>
      <c r="CG36" s="472"/>
      <c r="CH36" s="177">
        <v>0</v>
      </c>
      <c r="CI36" s="177"/>
      <c r="CJ36" s="177">
        <v>0</v>
      </c>
      <c r="CK36" s="472"/>
      <c r="CL36" s="177"/>
      <c r="CM36" s="177"/>
      <c r="CN36" s="177"/>
      <c r="CO36" s="177"/>
      <c r="CP36" s="177"/>
      <c r="CQ36" s="177"/>
      <c r="CR36" s="177"/>
      <c r="CS36" s="177"/>
      <c r="CT36" s="177"/>
      <c r="CU36" s="177"/>
      <c r="CV36" s="177"/>
      <c r="CW36" s="177"/>
      <c r="CX36" s="177"/>
      <c r="CY36" s="177"/>
      <c r="CZ36" s="177"/>
      <c r="DA36" s="177"/>
      <c r="DB36" s="177"/>
      <c r="DC36" s="177"/>
      <c r="DD36" s="177"/>
      <c r="DE36" s="177"/>
      <c r="DF36" s="177"/>
      <c r="DG36" s="177"/>
      <c r="DH36" s="177"/>
      <c r="DI36" s="177"/>
      <c r="DJ36" s="177"/>
      <c r="DK36" s="254">
        <f t="shared" si="0"/>
        <v>5</v>
      </c>
      <c r="DL36" s="254">
        <f>M36-DK36</f>
        <v>140</v>
      </c>
    </row>
    <row r="37" spans="1:116" s="210" customFormat="1" ht="24">
      <c r="A37" s="203" t="s">
        <v>8243</v>
      </c>
      <c r="B37" s="203"/>
      <c r="C37" s="208"/>
      <c r="D37" s="200"/>
      <c r="E37" s="200"/>
      <c r="F37" s="207" t="s">
        <v>8120</v>
      </c>
      <c r="G37" s="199"/>
      <c r="H37" s="199"/>
      <c r="I37" s="199"/>
      <c r="J37" s="199"/>
      <c r="K37" s="199"/>
      <c r="L37" s="199"/>
      <c r="M37" s="201"/>
      <c r="N37" s="199"/>
      <c r="O37" s="200"/>
      <c r="P37" s="234"/>
      <c r="Q37" s="177"/>
      <c r="R37" s="234"/>
      <c r="S37" s="234"/>
      <c r="T37" s="234"/>
      <c r="U37" s="234"/>
      <c r="V37" s="234"/>
      <c r="W37" s="234"/>
      <c r="X37" s="234"/>
      <c r="Y37" s="234"/>
      <c r="Z37" s="234"/>
      <c r="AA37" s="234"/>
      <c r="AB37" s="234"/>
      <c r="AC37" s="234"/>
      <c r="AD37" s="234"/>
      <c r="AE37" s="234"/>
      <c r="AF37" s="234"/>
      <c r="AG37" s="234"/>
      <c r="AH37" s="234"/>
      <c r="AI37" s="234"/>
      <c r="AJ37" s="234"/>
      <c r="AK37" s="234"/>
      <c r="AL37" s="234"/>
      <c r="AM37" s="561"/>
      <c r="AN37" s="234"/>
      <c r="AO37" s="177"/>
      <c r="AP37" s="234"/>
      <c r="AQ37" s="234"/>
      <c r="AR37" s="234"/>
      <c r="AS37" s="234"/>
      <c r="AT37" s="234"/>
      <c r="AU37" s="177"/>
      <c r="AV37" s="234"/>
      <c r="AW37" s="234"/>
      <c r="AX37" s="234"/>
      <c r="AY37" s="234"/>
      <c r="AZ37" s="234"/>
      <c r="BA37" s="234"/>
      <c r="BB37" s="234"/>
      <c r="BC37" s="234"/>
      <c r="BD37" s="234"/>
      <c r="BE37" s="686"/>
      <c r="BF37" s="234"/>
      <c r="BG37" s="234"/>
      <c r="BH37" s="234"/>
      <c r="BI37" s="234"/>
      <c r="BJ37" s="234"/>
      <c r="BK37" s="234"/>
      <c r="BL37" s="234"/>
      <c r="BM37" s="234"/>
      <c r="BN37" s="234"/>
      <c r="BO37" s="177"/>
      <c r="BP37" s="234"/>
      <c r="BQ37" s="177"/>
      <c r="BR37" s="234"/>
      <c r="BS37" s="234"/>
      <c r="BT37" s="234"/>
      <c r="BU37" s="177"/>
      <c r="BV37" s="234"/>
      <c r="BW37" s="234"/>
      <c r="BX37" s="234"/>
      <c r="BY37" s="577"/>
      <c r="BZ37" s="234"/>
      <c r="CA37" s="234"/>
      <c r="CB37" s="234"/>
      <c r="CC37" s="234"/>
      <c r="CD37" s="234"/>
      <c r="CE37" s="177"/>
      <c r="CF37" s="234"/>
      <c r="CG37" s="561"/>
      <c r="CH37" s="234"/>
      <c r="CI37" s="234"/>
      <c r="CJ37" s="234"/>
      <c r="CK37" s="561"/>
      <c r="CL37" s="234"/>
      <c r="CM37" s="234"/>
      <c r="CN37" s="234"/>
      <c r="CO37" s="234"/>
      <c r="CP37" s="234"/>
      <c r="CQ37" s="234"/>
      <c r="CR37" s="234"/>
      <c r="CS37" s="234"/>
      <c r="CT37" s="234"/>
      <c r="CU37" s="234"/>
      <c r="CV37" s="234"/>
      <c r="CW37" s="234"/>
      <c r="CX37" s="234"/>
      <c r="CY37" s="234"/>
      <c r="CZ37" s="234"/>
      <c r="DA37" s="234"/>
      <c r="DB37" s="234"/>
      <c r="DC37" s="234"/>
      <c r="DD37" s="234"/>
      <c r="DE37" s="234"/>
      <c r="DF37" s="234"/>
      <c r="DG37" s="234"/>
      <c r="DH37" s="234"/>
      <c r="DI37" s="234"/>
      <c r="DJ37" s="234"/>
      <c r="DK37" s="254"/>
      <c r="DL37" s="254"/>
    </row>
    <row r="38" spans="1:116" s="209" customFormat="1" ht="120">
      <c r="A38" s="203">
        <v>24</v>
      </c>
      <c r="B38" s="203" t="s">
        <v>8119</v>
      </c>
      <c r="C38" s="203" t="s">
        <v>8118</v>
      </c>
      <c r="D38" s="199">
        <v>102</v>
      </c>
      <c r="E38" s="199">
        <v>104</v>
      </c>
      <c r="F38" s="202" t="s">
        <v>8117</v>
      </c>
      <c r="G38" s="199" t="s">
        <v>7819</v>
      </c>
      <c r="H38" s="199" t="s">
        <v>8116</v>
      </c>
      <c r="I38" s="199" t="s">
        <v>8115</v>
      </c>
      <c r="J38" s="199" t="s">
        <v>8114</v>
      </c>
      <c r="K38" s="199"/>
      <c r="L38" s="199" t="s">
        <v>7676</v>
      </c>
      <c r="M38" s="201">
        <v>71</v>
      </c>
      <c r="N38" s="199" t="s">
        <v>7765</v>
      </c>
      <c r="O38" s="200">
        <v>3</v>
      </c>
      <c r="P38" s="177">
        <v>0</v>
      </c>
      <c r="Q38" s="177"/>
      <c r="R38" s="177"/>
      <c r="S38" s="177"/>
      <c r="T38" s="177"/>
      <c r="U38" s="177"/>
      <c r="V38" s="177"/>
      <c r="W38" s="177"/>
      <c r="X38" s="177"/>
      <c r="Y38" s="177"/>
      <c r="Z38" s="177"/>
      <c r="AA38" s="177"/>
      <c r="AB38" s="177"/>
      <c r="AC38" s="177"/>
      <c r="AD38" s="177"/>
      <c r="AE38" s="177"/>
      <c r="AF38" s="177"/>
      <c r="AG38" s="177"/>
      <c r="AH38" s="177"/>
      <c r="AI38" s="177"/>
      <c r="AJ38" s="177">
        <v>20</v>
      </c>
      <c r="AK38" s="177">
        <v>0</v>
      </c>
      <c r="AL38" s="177"/>
      <c r="AM38" s="472"/>
      <c r="AN38" s="177"/>
      <c r="AO38" s="177"/>
      <c r="AP38" s="177"/>
      <c r="AQ38" s="177"/>
      <c r="AR38" s="177">
        <v>0</v>
      </c>
      <c r="AS38" s="177"/>
      <c r="AT38" s="177"/>
      <c r="AU38" s="177">
        <v>0</v>
      </c>
      <c r="AV38" s="177">
        <v>0</v>
      </c>
      <c r="AW38" s="177"/>
      <c r="AX38" s="177">
        <v>10</v>
      </c>
      <c r="AY38" s="177">
        <v>0</v>
      </c>
      <c r="AZ38" s="177">
        <v>10</v>
      </c>
      <c r="BA38" s="177">
        <v>5</v>
      </c>
      <c r="BB38" s="177">
        <v>0</v>
      </c>
      <c r="BC38" s="177"/>
      <c r="BD38" s="177">
        <v>5</v>
      </c>
      <c r="BE38" s="690"/>
      <c r="BF38" s="177">
        <v>10</v>
      </c>
      <c r="BG38" s="177"/>
      <c r="BH38" s="177"/>
      <c r="BI38" s="177"/>
      <c r="BJ38" s="177"/>
      <c r="BK38" s="177"/>
      <c r="BL38" s="177"/>
      <c r="BM38" s="177"/>
      <c r="BN38" s="177">
        <v>0</v>
      </c>
      <c r="BO38" s="177">
        <v>0</v>
      </c>
      <c r="BP38" s="177">
        <v>0</v>
      </c>
      <c r="BQ38" s="177"/>
      <c r="BR38" s="177"/>
      <c r="BS38" s="177"/>
      <c r="BT38" s="177">
        <v>3</v>
      </c>
      <c r="BU38" s="177"/>
      <c r="BV38" s="177"/>
      <c r="BW38" s="177"/>
      <c r="BX38" s="177">
        <v>10</v>
      </c>
      <c r="BY38" s="177"/>
      <c r="BZ38" s="177">
        <v>0</v>
      </c>
      <c r="CA38" s="177"/>
      <c r="CB38" s="177">
        <v>0</v>
      </c>
      <c r="CC38" s="177"/>
      <c r="CD38" s="177">
        <v>0</v>
      </c>
      <c r="CE38" s="177"/>
      <c r="CF38" s="177"/>
      <c r="CG38" s="472"/>
      <c r="CH38" s="177">
        <v>3</v>
      </c>
      <c r="CI38" s="177"/>
      <c r="CJ38" s="177">
        <v>0</v>
      </c>
      <c r="CK38" s="472"/>
      <c r="CL38" s="177"/>
      <c r="CM38" s="177"/>
      <c r="CN38" s="177"/>
      <c r="CO38" s="177"/>
      <c r="CP38" s="177"/>
      <c r="CQ38" s="177"/>
      <c r="CR38" s="177"/>
      <c r="CS38" s="177"/>
      <c r="CT38" s="177"/>
      <c r="CU38" s="177"/>
      <c r="CV38" s="177"/>
      <c r="CW38" s="177"/>
      <c r="CX38" s="177"/>
      <c r="CY38" s="177"/>
      <c r="CZ38" s="177"/>
      <c r="DA38" s="177"/>
      <c r="DB38" s="177"/>
      <c r="DC38" s="177"/>
      <c r="DD38" s="177"/>
      <c r="DE38" s="177"/>
      <c r="DF38" s="177"/>
      <c r="DG38" s="177"/>
      <c r="DH38" s="177"/>
      <c r="DI38" s="177"/>
      <c r="DJ38" s="177"/>
      <c r="DK38" s="254">
        <f t="shared" si="0"/>
        <v>5</v>
      </c>
      <c r="DL38" s="254">
        <f>M38-DK38</f>
        <v>66</v>
      </c>
    </row>
    <row r="39" spans="1:116" s="209" customFormat="1" ht="36">
      <c r="A39" s="203">
        <v>25</v>
      </c>
      <c r="B39" s="203" t="s">
        <v>8113</v>
      </c>
      <c r="C39" s="203" t="s">
        <v>8072</v>
      </c>
      <c r="D39" s="199">
        <v>106</v>
      </c>
      <c r="E39" s="199">
        <v>134</v>
      </c>
      <c r="F39" s="202" t="s">
        <v>8112</v>
      </c>
      <c r="G39" s="199" t="s">
        <v>7745</v>
      </c>
      <c r="H39" s="199" t="s">
        <v>8111</v>
      </c>
      <c r="I39" s="199" t="s">
        <v>7842</v>
      </c>
      <c r="J39" s="199" t="s">
        <v>8110</v>
      </c>
      <c r="K39" s="199" t="s">
        <v>7804</v>
      </c>
      <c r="L39" s="199" t="s">
        <v>7676</v>
      </c>
      <c r="M39" s="201">
        <v>658</v>
      </c>
      <c r="N39" s="199" t="s">
        <v>7803</v>
      </c>
      <c r="O39" s="200">
        <v>4</v>
      </c>
      <c r="P39" s="177">
        <v>0</v>
      </c>
      <c r="Q39" s="177"/>
      <c r="R39" s="177"/>
      <c r="S39" s="177"/>
      <c r="T39" s="177"/>
      <c r="U39" s="177"/>
      <c r="V39" s="177"/>
      <c r="W39" s="177">
        <v>120</v>
      </c>
      <c r="X39" s="177">
        <v>42</v>
      </c>
      <c r="Y39" s="177"/>
      <c r="Z39" s="177">
        <v>2</v>
      </c>
      <c r="AA39" s="177">
        <v>2</v>
      </c>
      <c r="AB39" s="177"/>
      <c r="AC39" s="177"/>
      <c r="AD39" s="177"/>
      <c r="AE39" s="177"/>
      <c r="AF39" s="177"/>
      <c r="AG39" s="177"/>
      <c r="AH39" s="177"/>
      <c r="AI39" s="177"/>
      <c r="AJ39" s="177">
        <v>20</v>
      </c>
      <c r="AK39" s="177">
        <v>0</v>
      </c>
      <c r="AL39" s="177">
        <v>5</v>
      </c>
      <c r="AM39" s="472"/>
      <c r="AN39" s="177">
        <v>30</v>
      </c>
      <c r="AO39" s="177">
        <v>28</v>
      </c>
      <c r="AP39" s="177">
        <v>10</v>
      </c>
      <c r="AQ39" s="177">
        <v>7</v>
      </c>
      <c r="AR39" s="177">
        <v>0</v>
      </c>
      <c r="AS39" s="177"/>
      <c r="AT39" s="177">
        <v>80</v>
      </c>
      <c r="AU39" s="177">
        <v>65</v>
      </c>
      <c r="AV39" s="177">
        <v>3</v>
      </c>
      <c r="AW39" s="177"/>
      <c r="AX39" s="177">
        <v>30</v>
      </c>
      <c r="AY39" s="177">
        <v>0</v>
      </c>
      <c r="AZ39" s="177">
        <v>30</v>
      </c>
      <c r="BA39" s="177">
        <v>25</v>
      </c>
      <c r="BB39" s="177">
        <v>0</v>
      </c>
      <c r="BC39" s="177"/>
      <c r="BD39" s="177">
        <v>10</v>
      </c>
      <c r="BE39" s="690">
        <v>10</v>
      </c>
      <c r="BF39" s="177"/>
      <c r="BG39" s="177"/>
      <c r="BH39" s="177"/>
      <c r="BI39" s="177"/>
      <c r="BJ39" s="177"/>
      <c r="BK39" s="177"/>
      <c r="BL39" s="177"/>
      <c r="BM39" s="177"/>
      <c r="BN39" s="177">
        <v>30</v>
      </c>
      <c r="BO39" s="177">
        <v>5</v>
      </c>
      <c r="BP39" s="177">
        <v>80</v>
      </c>
      <c r="BQ39" s="177">
        <v>15</v>
      </c>
      <c r="BR39" s="177"/>
      <c r="BS39" s="177"/>
      <c r="BT39" s="177">
        <v>10</v>
      </c>
      <c r="BU39" s="177">
        <v>8</v>
      </c>
      <c r="BV39" s="177">
        <v>40</v>
      </c>
      <c r="BW39" s="177">
        <v>40</v>
      </c>
      <c r="BX39" s="177">
        <v>20</v>
      </c>
      <c r="BY39" s="177"/>
      <c r="BZ39" s="177">
        <v>5</v>
      </c>
      <c r="CA39" s="177">
        <v>5</v>
      </c>
      <c r="CB39" s="177">
        <v>120</v>
      </c>
      <c r="CC39" s="177">
        <v>20</v>
      </c>
      <c r="CD39" s="177">
        <v>10</v>
      </c>
      <c r="CE39" s="177">
        <v>5</v>
      </c>
      <c r="CF39" s="177"/>
      <c r="CG39" s="472"/>
      <c r="CH39" s="177">
        <v>3</v>
      </c>
      <c r="CI39" s="177"/>
      <c r="CJ39" s="177">
        <v>0</v>
      </c>
      <c r="CK39" s="472"/>
      <c r="CL39" s="177"/>
      <c r="CM39" s="177"/>
      <c r="CN39" s="177"/>
      <c r="CO39" s="177"/>
      <c r="CP39" s="177"/>
      <c r="CQ39" s="177"/>
      <c r="CR39" s="177"/>
      <c r="CS39" s="177"/>
      <c r="CT39" s="177"/>
      <c r="CU39" s="177"/>
      <c r="CV39" s="177"/>
      <c r="CW39" s="177"/>
      <c r="CX39" s="177"/>
      <c r="CY39" s="177"/>
      <c r="CZ39" s="177"/>
      <c r="DA39" s="177"/>
      <c r="DB39" s="177"/>
      <c r="DC39" s="177"/>
      <c r="DD39" s="177"/>
      <c r="DE39" s="177"/>
      <c r="DF39" s="177"/>
      <c r="DG39" s="177"/>
      <c r="DH39" s="177"/>
      <c r="DI39" s="177"/>
      <c r="DJ39" s="177"/>
      <c r="DK39" s="254">
        <f t="shared" si="0"/>
        <v>277</v>
      </c>
      <c r="DL39" s="254">
        <f>M39-DK39</f>
        <v>381</v>
      </c>
    </row>
    <row r="40" spans="1:116" s="209" customFormat="1" ht="120">
      <c r="A40" s="203">
        <v>26</v>
      </c>
      <c r="B40" s="203" t="s">
        <v>8109</v>
      </c>
      <c r="C40" s="203" t="s">
        <v>8067</v>
      </c>
      <c r="D40" s="199">
        <v>109</v>
      </c>
      <c r="E40" s="199">
        <v>110</v>
      </c>
      <c r="F40" s="202" t="s">
        <v>8108</v>
      </c>
      <c r="G40" s="199" t="s">
        <v>7745</v>
      </c>
      <c r="H40" s="199" t="s">
        <v>8107</v>
      </c>
      <c r="I40" s="199" t="s">
        <v>8106</v>
      </c>
      <c r="J40" s="199" t="s">
        <v>8105</v>
      </c>
      <c r="K40" s="199" t="s">
        <v>7766</v>
      </c>
      <c r="L40" s="199" t="s">
        <v>7676</v>
      </c>
      <c r="M40" s="201">
        <v>290</v>
      </c>
      <c r="N40" s="199" t="s">
        <v>7765</v>
      </c>
      <c r="O40" s="200">
        <v>3</v>
      </c>
      <c r="P40" s="177">
        <v>0</v>
      </c>
      <c r="Q40" s="177"/>
      <c r="R40" s="177"/>
      <c r="S40" s="177"/>
      <c r="T40" s="177"/>
      <c r="U40" s="177"/>
      <c r="V40" s="177"/>
      <c r="W40" s="177"/>
      <c r="X40" s="177"/>
      <c r="Y40" s="177"/>
      <c r="Z40" s="177"/>
      <c r="AA40" s="177"/>
      <c r="AB40" s="177"/>
      <c r="AC40" s="177"/>
      <c r="AD40" s="177"/>
      <c r="AE40" s="177"/>
      <c r="AF40" s="177">
        <v>10</v>
      </c>
      <c r="AG40" s="177">
        <v>0</v>
      </c>
      <c r="AH40" s="177"/>
      <c r="AI40" s="177"/>
      <c r="AJ40" s="177">
        <v>20</v>
      </c>
      <c r="AK40" s="177"/>
      <c r="AL40" s="177"/>
      <c r="AM40" s="472"/>
      <c r="AN40" s="177">
        <v>30</v>
      </c>
      <c r="AO40" s="177">
        <v>15</v>
      </c>
      <c r="AP40" s="177"/>
      <c r="AQ40" s="177"/>
      <c r="AR40" s="177">
        <v>15</v>
      </c>
      <c r="AS40" s="177">
        <v>5</v>
      </c>
      <c r="AT40" s="177">
        <v>60</v>
      </c>
      <c r="AU40" s="177">
        <v>0</v>
      </c>
      <c r="AV40" s="177">
        <v>0</v>
      </c>
      <c r="AW40" s="177"/>
      <c r="AX40" s="177"/>
      <c r="AY40" s="177"/>
      <c r="AZ40" s="177"/>
      <c r="BA40" s="177"/>
      <c r="BB40" s="177">
        <v>3</v>
      </c>
      <c r="BC40" s="177"/>
      <c r="BD40" s="177">
        <v>0</v>
      </c>
      <c r="BE40" s="690"/>
      <c r="BF40" s="177">
        <v>10</v>
      </c>
      <c r="BG40" s="177"/>
      <c r="BH40" s="177"/>
      <c r="BI40" s="177"/>
      <c r="BJ40" s="177"/>
      <c r="BK40" s="177"/>
      <c r="BL40" s="177"/>
      <c r="BM40" s="177"/>
      <c r="BN40" s="177">
        <v>25</v>
      </c>
      <c r="BO40" s="177">
        <v>0</v>
      </c>
      <c r="BP40" s="177">
        <v>60</v>
      </c>
      <c r="BQ40" s="177">
        <v>5</v>
      </c>
      <c r="BR40" s="177">
        <v>4</v>
      </c>
      <c r="BS40" s="177">
        <v>4</v>
      </c>
      <c r="BT40" s="177">
        <v>50</v>
      </c>
      <c r="BU40" s="177"/>
      <c r="BV40" s="177"/>
      <c r="BW40" s="177"/>
      <c r="BX40" s="177">
        <v>0</v>
      </c>
      <c r="BY40" s="177"/>
      <c r="BZ40" s="177">
        <v>0</v>
      </c>
      <c r="CA40" s="177"/>
      <c r="CB40" s="177">
        <v>0</v>
      </c>
      <c r="CC40" s="177"/>
      <c r="CD40" s="177">
        <v>0</v>
      </c>
      <c r="CE40" s="177"/>
      <c r="CF40" s="177"/>
      <c r="CG40" s="472"/>
      <c r="CH40" s="177">
        <v>3</v>
      </c>
      <c r="CI40" s="177"/>
      <c r="CJ40" s="177">
        <v>0</v>
      </c>
      <c r="CK40" s="472"/>
      <c r="CL40" s="177"/>
      <c r="CM40" s="177"/>
      <c r="CN40" s="177"/>
      <c r="CO40" s="177"/>
      <c r="CP40" s="177"/>
      <c r="CQ40" s="177"/>
      <c r="CR40" s="177"/>
      <c r="CS40" s="177"/>
      <c r="CT40" s="177"/>
      <c r="CU40" s="177"/>
      <c r="CV40" s="177"/>
      <c r="CW40" s="177"/>
      <c r="CX40" s="177"/>
      <c r="CY40" s="177"/>
      <c r="CZ40" s="177"/>
      <c r="DA40" s="177"/>
      <c r="DB40" s="177"/>
      <c r="DC40" s="177"/>
      <c r="DD40" s="177"/>
      <c r="DE40" s="177"/>
      <c r="DF40" s="177"/>
      <c r="DG40" s="177"/>
      <c r="DH40" s="177"/>
      <c r="DI40" s="177"/>
      <c r="DJ40" s="177"/>
      <c r="DK40" s="254">
        <f t="shared" si="0"/>
        <v>29</v>
      </c>
      <c r="DL40" s="254">
        <f>M40-DK40</f>
        <v>261</v>
      </c>
    </row>
    <row r="41" spans="1:116" s="210" customFormat="1" ht="24">
      <c r="A41" s="203" t="s">
        <v>8243</v>
      </c>
      <c r="B41" s="203"/>
      <c r="C41" s="208"/>
      <c r="D41" s="200"/>
      <c r="E41" s="200"/>
      <c r="F41" s="207" t="s">
        <v>8104</v>
      </c>
      <c r="G41" s="199"/>
      <c r="H41" s="199"/>
      <c r="I41" s="199"/>
      <c r="J41" s="199"/>
      <c r="K41" s="199"/>
      <c r="L41" s="199"/>
      <c r="M41" s="201"/>
      <c r="N41" s="199"/>
      <c r="O41" s="200"/>
      <c r="P41" s="234"/>
      <c r="Q41" s="177"/>
      <c r="R41" s="234"/>
      <c r="S41" s="234"/>
      <c r="T41" s="234"/>
      <c r="U41" s="234"/>
      <c r="V41" s="234"/>
      <c r="W41" s="234"/>
      <c r="X41" s="234"/>
      <c r="Y41" s="234"/>
      <c r="Z41" s="234"/>
      <c r="AA41" s="234"/>
      <c r="AB41" s="234"/>
      <c r="AC41" s="234"/>
      <c r="AD41" s="234"/>
      <c r="AE41" s="234"/>
      <c r="AF41" s="234"/>
      <c r="AG41" s="234"/>
      <c r="AH41" s="234"/>
      <c r="AI41" s="234"/>
      <c r="AJ41" s="234"/>
      <c r="AK41" s="234"/>
      <c r="AL41" s="234"/>
      <c r="AM41" s="561"/>
      <c r="AN41" s="234"/>
      <c r="AO41" s="177"/>
      <c r="AP41" s="234"/>
      <c r="AQ41" s="234"/>
      <c r="AR41" s="234"/>
      <c r="AS41" s="234"/>
      <c r="AT41" s="234"/>
      <c r="AU41" s="177"/>
      <c r="AV41" s="234"/>
      <c r="AW41" s="234"/>
      <c r="AX41" s="234"/>
      <c r="AY41" s="234"/>
      <c r="AZ41" s="234"/>
      <c r="BA41" s="234"/>
      <c r="BB41" s="234"/>
      <c r="BC41" s="234"/>
      <c r="BD41" s="234"/>
      <c r="BE41" s="686"/>
      <c r="BF41" s="234"/>
      <c r="BG41" s="234"/>
      <c r="BH41" s="234"/>
      <c r="BI41" s="234"/>
      <c r="BJ41" s="234"/>
      <c r="BK41" s="234"/>
      <c r="BL41" s="234"/>
      <c r="BM41" s="234"/>
      <c r="BN41" s="234"/>
      <c r="BO41" s="177"/>
      <c r="BP41" s="234"/>
      <c r="BQ41" s="177"/>
      <c r="BR41" s="234"/>
      <c r="BS41" s="234"/>
      <c r="BT41" s="234"/>
      <c r="BU41" s="177"/>
      <c r="BV41" s="234"/>
      <c r="BW41" s="234"/>
      <c r="BX41" s="234"/>
      <c r="BY41" s="577"/>
      <c r="BZ41" s="234"/>
      <c r="CA41" s="234"/>
      <c r="CB41" s="234"/>
      <c r="CC41" s="234"/>
      <c r="CD41" s="234"/>
      <c r="CE41" s="177"/>
      <c r="CF41" s="234"/>
      <c r="CG41" s="561"/>
      <c r="CH41" s="234"/>
      <c r="CI41" s="234"/>
      <c r="CJ41" s="234"/>
      <c r="CK41" s="561"/>
      <c r="CL41" s="234"/>
      <c r="CM41" s="234"/>
      <c r="CN41" s="234"/>
      <c r="CO41" s="234"/>
      <c r="CP41" s="234"/>
      <c r="CQ41" s="234"/>
      <c r="CR41" s="234"/>
      <c r="CS41" s="234"/>
      <c r="CT41" s="234"/>
      <c r="CU41" s="234"/>
      <c r="CV41" s="234"/>
      <c r="CW41" s="234"/>
      <c r="CX41" s="234"/>
      <c r="CY41" s="234"/>
      <c r="CZ41" s="234"/>
      <c r="DA41" s="234"/>
      <c r="DB41" s="234"/>
      <c r="DC41" s="234"/>
      <c r="DD41" s="234"/>
      <c r="DE41" s="234"/>
      <c r="DF41" s="234"/>
      <c r="DG41" s="234"/>
      <c r="DH41" s="234"/>
      <c r="DI41" s="234"/>
      <c r="DJ41" s="234"/>
      <c r="DK41" s="254"/>
      <c r="DL41" s="254"/>
    </row>
    <row r="42" spans="1:116" s="209" customFormat="1" ht="84">
      <c r="A42" s="203">
        <v>27</v>
      </c>
      <c r="B42" s="203" t="s">
        <v>8103</v>
      </c>
      <c r="C42" s="203" t="s">
        <v>8060</v>
      </c>
      <c r="D42" s="199">
        <v>114</v>
      </c>
      <c r="E42" s="199">
        <v>117</v>
      </c>
      <c r="F42" s="202" t="s">
        <v>8102</v>
      </c>
      <c r="G42" s="199" t="s">
        <v>7745</v>
      </c>
      <c r="H42" s="199" t="s">
        <v>8101</v>
      </c>
      <c r="I42" s="199" t="s">
        <v>8100</v>
      </c>
      <c r="J42" s="199" t="s">
        <v>8099</v>
      </c>
      <c r="K42" s="199" t="s">
        <v>7741</v>
      </c>
      <c r="L42" s="199" t="s">
        <v>7676</v>
      </c>
      <c r="M42" s="201">
        <v>314</v>
      </c>
      <c r="N42" s="199" t="s">
        <v>7740</v>
      </c>
      <c r="O42" s="200">
        <v>6</v>
      </c>
      <c r="P42" s="177">
        <v>0</v>
      </c>
      <c r="Q42" s="177"/>
      <c r="R42" s="177"/>
      <c r="S42" s="177"/>
      <c r="T42" s="177"/>
      <c r="U42" s="177"/>
      <c r="V42" s="177"/>
      <c r="W42" s="177"/>
      <c r="X42" s="177"/>
      <c r="Y42" s="177"/>
      <c r="Z42" s="177">
        <v>37</v>
      </c>
      <c r="AA42" s="177">
        <v>20</v>
      </c>
      <c r="AB42" s="177"/>
      <c r="AC42" s="177"/>
      <c r="AD42" s="177"/>
      <c r="AE42" s="177"/>
      <c r="AF42" s="177"/>
      <c r="AG42" s="177"/>
      <c r="AH42" s="177"/>
      <c r="AI42" s="177"/>
      <c r="AJ42" s="177">
        <v>20</v>
      </c>
      <c r="AK42" s="177">
        <v>0</v>
      </c>
      <c r="AL42" s="177">
        <v>3</v>
      </c>
      <c r="AM42" s="472"/>
      <c r="AN42" s="177">
        <v>20</v>
      </c>
      <c r="AO42" s="177">
        <v>20</v>
      </c>
      <c r="AP42" s="177">
        <v>10</v>
      </c>
      <c r="AQ42" s="177">
        <v>5</v>
      </c>
      <c r="AR42" s="177">
        <v>10</v>
      </c>
      <c r="AS42" s="177">
        <v>2</v>
      </c>
      <c r="AT42" s="177">
        <v>60</v>
      </c>
      <c r="AU42" s="177">
        <v>10</v>
      </c>
      <c r="AV42" s="177">
        <v>0</v>
      </c>
      <c r="AW42" s="177"/>
      <c r="AX42" s="177">
        <v>10</v>
      </c>
      <c r="AY42" s="177">
        <v>0</v>
      </c>
      <c r="AZ42" s="177">
        <v>10</v>
      </c>
      <c r="BA42" s="177">
        <v>5</v>
      </c>
      <c r="BB42" s="177">
        <v>0</v>
      </c>
      <c r="BC42" s="177"/>
      <c r="BD42" s="177">
        <v>10</v>
      </c>
      <c r="BE42" s="690">
        <v>10</v>
      </c>
      <c r="BF42" s="177">
        <v>10</v>
      </c>
      <c r="BG42" s="177">
        <v>3</v>
      </c>
      <c r="BH42" s="177"/>
      <c r="BI42" s="177"/>
      <c r="BJ42" s="177">
        <v>10</v>
      </c>
      <c r="BK42" s="177"/>
      <c r="BL42" s="177"/>
      <c r="BM42" s="177"/>
      <c r="BN42" s="177">
        <v>8</v>
      </c>
      <c r="BO42" s="177">
        <v>4</v>
      </c>
      <c r="BP42" s="177">
        <v>40</v>
      </c>
      <c r="BQ42" s="177">
        <v>0</v>
      </c>
      <c r="BR42" s="177">
        <v>5</v>
      </c>
      <c r="BS42" s="177">
        <v>5</v>
      </c>
      <c r="BT42" s="177">
        <v>35</v>
      </c>
      <c r="BU42" s="177">
        <v>35</v>
      </c>
      <c r="BV42" s="177"/>
      <c r="BW42" s="177"/>
      <c r="BX42" s="177">
        <v>10</v>
      </c>
      <c r="BY42" s="231">
        <v>3</v>
      </c>
      <c r="BZ42" s="177">
        <v>0</v>
      </c>
      <c r="CA42" s="177"/>
      <c r="CB42" s="177">
        <v>0</v>
      </c>
      <c r="CC42" s="177"/>
      <c r="CD42" s="177">
        <v>3</v>
      </c>
      <c r="CE42" s="177">
        <v>2</v>
      </c>
      <c r="CF42" s="177"/>
      <c r="CG42" s="472"/>
      <c r="CH42" s="177">
        <v>3</v>
      </c>
      <c r="CI42" s="177"/>
      <c r="CJ42" s="177">
        <v>0</v>
      </c>
      <c r="CK42" s="472"/>
      <c r="CL42" s="177"/>
      <c r="CM42" s="177"/>
      <c r="CN42" s="177"/>
      <c r="CO42" s="177"/>
      <c r="CP42" s="177"/>
      <c r="CQ42" s="177"/>
      <c r="CR42" s="177"/>
      <c r="CS42" s="177"/>
      <c r="CT42" s="177"/>
      <c r="CU42" s="177"/>
      <c r="CV42" s="177"/>
      <c r="CW42" s="177"/>
      <c r="CX42" s="177"/>
      <c r="CY42" s="177"/>
      <c r="CZ42" s="177"/>
      <c r="DA42" s="177"/>
      <c r="DB42" s="177"/>
      <c r="DC42" s="177"/>
      <c r="DD42" s="177"/>
      <c r="DE42" s="177"/>
      <c r="DF42" s="177"/>
      <c r="DG42" s="177"/>
      <c r="DH42" s="177"/>
      <c r="DI42" s="177"/>
      <c r="DJ42" s="177"/>
      <c r="DK42" s="254">
        <f t="shared" si="0"/>
        <v>124</v>
      </c>
      <c r="DL42" s="254">
        <f t="shared" ref="DL42:DL47" si="2">M42-DK42</f>
        <v>190</v>
      </c>
    </row>
    <row r="43" spans="1:116" s="209" customFormat="1" ht="156">
      <c r="A43" s="203">
        <v>28</v>
      </c>
      <c r="B43" s="203" t="s">
        <v>8098</v>
      </c>
      <c r="C43" s="203" t="s">
        <v>8054</v>
      </c>
      <c r="D43" s="199">
        <v>116</v>
      </c>
      <c r="E43" s="199">
        <v>119</v>
      </c>
      <c r="F43" s="202" t="s">
        <v>8097</v>
      </c>
      <c r="G43" s="199" t="s">
        <v>7745</v>
      </c>
      <c r="H43" s="199" t="s">
        <v>8096</v>
      </c>
      <c r="I43" s="199" t="s">
        <v>7944</v>
      </c>
      <c r="J43" s="199" t="s">
        <v>8095</v>
      </c>
      <c r="K43" s="199" t="s">
        <v>7798</v>
      </c>
      <c r="L43" s="199" t="s">
        <v>7676</v>
      </c>
      <c r="M43" s="201">
        <v>177</v>
      </c>
      <c r="N43" s="199" t="s">
        <v>7740</v>
      </c>
      <c r="O43" s="200">
        <v>6</v>
      </c>
      <c r="P43" s="177">
        <v>0</v>
      </c>
      <c r="Q43" s="177"/>
      <c r="R43" s="177"/>
      <c r="S43" s="177"/>
      <c r="T43" s="177"/>
      <c r="U43" s="177"/>
      <c r="V43" s="177"/>
      <c r="W43" s="177"/>
      <c r="X43" s="177"/>
      <c r="Y43" s="177"/>
      <c r="Z43" s="177"/>
      <c r="AA43" s="177"/>
      <c r="AB43" s="177"/>
      <c r="AC43" s="177"/>
      <c r="AD43" s="177"/>
      <c r="AE43" s="177"/>
      <c r="AF43" s="177"/>
      <c r="AG43" s="177"/>
      <c r="AH43" s="177"/>
      <c r="AI43" s="177"/>
      <c r="AJ43" s="177">
        <v>20</v>
      </c>
      <c r="AK43" s="177">
        <v>0</v>
      </c>
      <c r="AL43" s="177">
        <v>3</v>
      </c>
      <c r="AM43" s="472"/>
      <c r="AN43" s="177"/>
      <c r="AO43" s="177"/>
      <c r="AP43" s="177">
        <v>5</v>
      </c>
      <c r="AQ43" s="177">
        <v>3</v>
      </c>
      <c r="AR43" s="177">
        <v>0</v>
      </c>
      <c r="AS43" s="177"/>
      <c r="AT43" s="177"/>
      <c r="AU43" s="177">
        <v>0</v>
      </c>
      <c r="AV43" s="177">
        <v>0</v>
      </c>
      <c r="AW43" s="177"/>
      <c r="AX43" s="177"/>
      <c r="AY43" s="177"/>
      <c r="AZ43" s="177"/>
      <c r="BA43" s="177"/>
      <c r="BB43" s="177">
        <v>0</v>
      </c>
      <c r="BC43" s="177"/>
      <c r="BD43" s="177">
        <v>10</v>
      </c>
      <c r="BE43" s="690"/>
      <c r="BF43" s="177">
        <v>10</v>
      </c>
      <c r="BG43" s="177">
        <v>3</v>
      </c>
      <c r="BH43" s="177"/>
      <c r="BI43" s="177"/>
      <c r="BJ43" s="177">
        <v>30</v>
      </c>
      <c r="BK43" s="177"/>
      <c r="BL43" s="177"/>
      <c r="BM43" s="177"/>
      <c r="BN43" s="177">
        <v>15</v>
      </c>
      <c r="BO43" s="177">
        <v>0</v>
      </c>
      <c r="BP43" s="177">
        <v>50</v>
      </c>
      <c r="BQ43" s="177">
        <v>0</v>
      </c>
      <c r="BR43" s="177"/>
      <c r="BS43" s="177"/>
      <c r="BT43" s="177">
        <v>15</v>
      </c>
      <c r="BU43" s="177">
        <v>15</v>
      </c>
      <c r="BV43" s="177"/>
      <c r="BW43" s="177"/>
      <c r="BX43" s="177">
        <v>10</v>
      </c>
      <c r="BY43" s="177"/>
      <c r="BZ43" s="177">
        <v>3</v>
      </c>
      <c r="CA43" s="177"/>
      <c r="CB43" s="177">
        <v>0</v>
      </c>
      <c r="CC43" s="177"/>
      <c r="CD43" s="177">
        <v>3</v>
      </c>
      <c r="CE43" s="177">
        <v>2</v>
      </c>
      <c r="CF43" s="177"/>
      <c r="CG43" s="472"/>
      <c r="CH43" s="177">
        <v>3</v>
      </c>
      <c r="CI43" s="177"/>
      <c r="CJ43" s="177">
        <v>0</v>
      </c>
      <c r="CK43" s="472"/>
      <c r="CL43" s="177"/>
      <c r="CM43" s="177"/>
      <c r="CN43" s="177"/>
      <c r="CO43" s="177"/>
      <c r="CP43" s="177"/>
      <c r="CQ43" s="177"/>
      <c r="CR43" s="177"/>
      <c r="CS43" s="177"/>
      <c r="CT43" s="177"/>
      <c r="CU43" s="177"/>
      <c r="CV43" s="177"/>
      <c r="CW43" s="177"/>
      <c r="CX43" s="177"/>
      <c r="CY43" s="177"/>
      <c r="CZ43" s="177"/>
      <c r="DA43" s="177"/>
      <c r="DB43" s="177"/>
      <c r="DC43" s="177"/>
      <c r="DD43" s="177"/>
      <c r="DE43" s="177"/>
      <c r="DF43" s="177"/>
      <c r="DG43" s="177"/>
      <c r="DH43" s="177"/>
      <c r="DI43" s="177"/>
      <c r="DJ43" s="177"/>
      <c r="DK43" s="254">
        <f t="shared" si="0"/>
        <v>23</v>
      </c>
      <c r="DL43" s="254">
        <f t="shared" si="2"/>
        <v>154</v>
      </c>
    </row>
    <row r="44" spans="1:116" s="209" customFormat="1" ht="132">
      <c r="A44" s="203">
        <v>29</v>
      </c>
      <c r="B44" s="203" t="s">
        <v>8094</v>
      </c>
      <c r="C44" s="203" t="s">
        <v>8049</v>
      </c>
      <c r="D44" s="199">
        <v>118</v>
      </c>
      <c r="E44" s="199">
        <v>121</v>
      </c>
      <c r="F44" s="202" t="s">
        <v>8093</v>
      </c>
      <c r="G44" s="199" t="s">
        <v>7745</v>
      </c>
      <c r="H44" s="199" t="s">
        <v>8092</v>
      </c>
      <c r="I44" s="199" t="s">
        <v>8091</v>
      </c>
      <c r="J44" s="199" t="s">
        <v>8090</v>
      </c>
      <c r="K44" s="199" t="s">
        <v>7798</v>
      </c>
      <c r="L44" s="199" t="s">
        <v>7676</v>
      </c>
      <c r="M44" s="201">
        <v>93</v>
      </c>
      <c r="N44" s="199" t="s">
        <v>7740</v>
      </c>
      <c r="O44" s="200">
        <v>6</v>
      </c>
      <c r="P44" s="177">
        <v>0</v>
      </c>
      <c r="Q44" s="177"/>
      <c r="R44" s="177"/>
      <c r="S44" s="177"/>
      <c r="T44" s="177"/>
      <c r="U44" s="177"/>
      <c r="V44" s="177"/>
      <c r="W44" s="177"/>
      <c r="X44" s="177"/>
      <c r="Y44" s="177"/>
      <c r="Z44" s="177">
        <v>2</v>
      </c>
      <c r="AA44" s="177">
        <v>2</v>
      </c>
      <c r="AB44" s="177"/>
      <c r="AC44" s="177"/>
      <c r="AD44" s="177"/>
      <c r="AE44" s="177"/>
      <c r="AF44" s="177">
        <v>15</v>
      </c>
      <c r="AG44" s="177">
        <v>0</v>
      </c>
      <c r="AH44" s="177"/>
      <c r="AI44" s="177"/>
      <c r="AJ44" s="177">
        <v>20</v>
      </c>
      <c r="AK44" s="177">
        <v>0</v>
      </c>
      <c r="AL44" s="177">
        <v>2</v>
      </c>
      <c r="AM44" s="472"/>
      <c r="AN44" s="177"/>
      <c r="AO44" s="177"/>
      <c r="AP44" s="177">
        <v>5</v>
      </c>
      <c r="AQ44" s="177">
        <v>3</v>
      </c>
      <c r="AR44" s="177">
        <v>0</v>
      </c>
      <c r="AS44" s="177"/>
      <c r="AT44" s="177"/>
      <c r="AU44" s="177">
        <v>0</v>
      </c>
      <c r="AV44" s="177">
        <v>0</v>
      </c>
      <c r="AW44" s="177"/>
      <c r="AX44" s="177"/>
      <c r="AY44" s="177"/>
      <c r="AZ44" s="177"/>
      <c r="BA44" s="177"/>
      <c r="BB44" s="177">
        <v>0</v>
      </c>
      <c r="BC44" s="177"/>
      <c r="BD44" s="177">
        <v>0</v>
      </c>
      <c r="BE44" s="690"/>
      <c r="BF44" s="177">
        <v>10</v>
      </c>
      <c r="BG44" s="177">
        <v>3</v>
      </c>
      <c r="BH44" s="177"/>
      <c r="BI44" s="177"/>
      <c r="BJ44" s="177">
        <v>10</v>
      </c>
      <c r="BK44" s="177"/>
      <c r="BL44" s="177"/>
      <c r="BM44" s="177"/>
      <c r="BN44" s="177">
        <v>0</v>
      </c>
      <c r="BO44" s="177">
        <v>0</v>
      </c>
      <c r="BP44" s="177">
        <v>10</v>
      </c>
      <c r="BQ44" s="177">
        <v>0</v>
      </c>
      <c r="BR44" s="177"/>
      <c r="BS44" s="177"/>
      <c r="BT44" s="177">
        <v>3</v>
      </c>
      <c r="BU44" s="177">
        <v>3</v>
      </c>
      <c r="BV44" s="177"/>
      <c r="BW44" s="177"/>
      <c r="BX44" s="177">
        <v>10</v>
      </c>
      <c r="BY44" s="177"/>
      <c r="BZ44" s="177">
        <v>0</v>
      </c>
      <c r="CA44" s="177"/>
      <c r="CB44" s="177">
        <v>0</v>
      </c>
      <c r="CC44" s="177"/>
      <c r="CD44" s="177">
        <v>3</v>
      </c>
      <c r="CE44" s="177">
        <v>1.5</v>
      </c>
      <c r="CF44" s="177"/>
      <c r="CG44" s="472"/>
      <c r="CH44" s="177">
        <v>3</v>
      </c>
      <c r="CI44" s="177"/>
      <c r="CJ44" s="177">
        <v>0</v>
      </c>
      <c r="CK44" s="472"/>
      <c r="CL44" s="177"/>
      <c r="CM44" s="177"/>
      <c r="CN44" s="177"/>
      <c r="CO44" s="177"/>
      <c r="CP44" s="177"/>
      <c r="CQ44" s="177"/>
      <c r="CR44" s="177"/>
      <c r="CS44" s="177"/>
      <c r="CT44" s="177"/>
      <c r="CU44" s="177"/>
      <c r="CV44" s="177"/>
      <c r="CW44" s="177"/>
      <c r="CX44" s="177"/>
      <c r="CY44" s="177"/>
      <c r="CZ44" s="177"/>
      <c r="DA44" s="177"/>
      <c r="DB44" s="177"/>
      <c r="DC44" s="177"/>
      <c r="DD44" s="177"/>
      <c r="DE44" s="177"/>
      <c r="DF44" s="177"/>
      <c r="DG44" s="177"/>
      <c r="DH44" s="177"/>
      <c r="DI44" s="177"/>
      <c r="DJ44" s="177"/>
      <c r="DK44" s="254">
        <f t="shared" si="0"/>
        <v>12.5</v>
      </c>
      <c r="DL44" s="254">
        <f t="shared" si="2"/>
        <v>80.5</v>
      </c>
    </row>
    <row r="45" spans="1:116" s="209" customFormat="1" ht="48">
      <c r="A45" s="203">
        <v>30</v>
      </c>
      <c r="B45" s="203" t="s">
        <v>8089</v>
      </c>
      <c r="C45" s="203" t="s">
        <v>8045</v>
      </c>
      <c r="D45" s="199">
        <v>119</v>
      </c>
      <c r="E45" s="199">
        <v>122</v>
      </c>
      <c r="F45" s="202" t="s">
        <v>8088</v>
      </c>
      <c r="G45" s="199" t="s">
        <v>7680</v>
      </c>
      <c r="H45" s="199" t="s">
        <v>8087</v>
      </c>
      <c r="I45" s="199" t="s">
        <v>8086</v>
      </c>
      <c r="J45" s="199" t="s">
        <v>8085</v>
      </c>
      <c r="K45" s="199"/>
      <c r="L45" s="199" t="s">
        <v>7676</v>
      </c>
      <c r="M45" s="201">
        <v>60</v>
      </c>
      <c r="N45" s="199" t="s">
        <v>7740</v>
      </c>
      <c r="O45" s="200">
        <v>6</v>
      </c>
      <c r="P45" s="177">
        <v>0</v>
      </c>
      <c r="Q45" s="177"/>
      <c r="R45" s="177"/>
      <c r="S45" s="177"/>
      <c r="T45" s="177"/>
      <c r="U45" s="177"/>
      <c r="V45" s="177"/>
      <c r="W45" s="177"/>
      <c r="X45" s="177"/>
      <c r="Y45" s="177"/>
      <c r="Z45" s="177"/>
      <c r="AA45" s="177"/>
      <c r="AB45" s="177"/>
      <c r="AC45" s="177"/>
      <c r="AD45" s="177"/>
      <c r="AE45" s="177"/>
      <c r="AF45" s="177"/>
      <c r="AG45" s="177"/>
      <c r="AH45" s="177"/>
      <c r="AI45" s="177"/>
      <c r="AJ45" s="177"/>
      <c r="AK45" s="177"/>
      <c r="AL45" s="177"/>
      <c r="AM45" s="472"/>
      <c r="AN45" s="177">
        <v>40</v>
      </c>
      <c r="AO45" s="177">
        <v>25</v>
      </c>
      <c r="AP45" s="177"/>
      <c r="AQ45" s="177"/>
      <c r="AR45" s="177">
        <v>0</v>
      </c>
      <c r="AS45" s="177"/>
      <c r="AT45" s="177"/>
      <c r="AU45" s="177">
        <v>0</v>
      </c>
      <c r="AV45" s="177">
        <v>0</v>
      </c>
      <c r="AW45" s="177"/>
      <c r="AX45" s="177"/>
      <c r="AY45" s="177"/>
      <c r="AZ45" s="177"/>
      <c r="BA45" s="177"/>
      <c r="BB45" s="177">
        <v>0</v>
      </c>
      <c r="BC45" s="177"/>
      <c r="BD45" s="177">
        <v>10</v>
      </c>
      <c r="BE45" s="690"/>
      <c r="BF45" s="177"/>
      <c r="BG45" s="177"/>
      <c r="BH45" s="177"/>
      <c r="BI45" s="177"/>
      <c r="BJ45" s="177">
        <v>10</v>
      </c>
      <c r="BK45" s="177"/>
      <c r="BL45" s="177"/>
      <c r="BM45" s="177"/>
      <c r="BN45" s="177">
        <v>0</v>
      </c>
      <c r="BO45" s="177">
        <v>0</v>
      </c>
      <c r="BP45" s="177">
        <v>0</v>
      </c>
      <c r="BQ45" s="177"/>
      <c r="BR45" s="177"/>
      <c r="BS45" s="177"/>
      <c r="BT45" s="177">
        <v>0</v>
      </c>
      <c r="BU45" s="177"/>
      <c r="BV45" s="177"/>
      <c r="BW45" s="177"/>
      <c r="BX45" s="177">
        <v>0</v>
      </c>
      <c r="BY45" s="177"/>
      <c r="BZ45" s="177">
        <v>0</v>
      </c>
      <c r="CA45" s="177"/>
      <c r="CB45" s="177">
        <v>0</v>
      </c>
      <c r="CC45" s="177"/>
      <c r="CD45" s="177">
        <v>0</v>
      </c>
      <c r="CE45" s="177">
        <v>0</v>
      </c>
      <c r="CF45" s="177"/>
      <c r="CG45" s="472"/>
      <c r="CH45" s="177">
        <v>0</v>
      </c>
      <c r="CI45" s="177"/>
      <c r="CJ45" s="177">
        <v>0</v>
      </c>
      <c r="CK45" s="472"/>
      <c r="CL45" s="177"/>
      <c r="CM45" s="177"/>
      <c r="CN45" s="177"/>
      <c r="CO45" s="177"/>
      <c r="CP45" s="177"/>
      <c r="CQ45" s="177"/>
      <c r="CR45" s="177"/>
      <c r="CS45" s="177"/>
      <c r="CT45" s="177"/>
      <c r="CU45" s="177"/>
      <c r="CV45" s="177"/>
      <c r="CW45" s="177"/>
      <c r="CX45" s="177"/>
      <c r="CY45" s="177"/>
      <c r="CZ45" s="177"/>
      <c r="DA45" s="177"/>
      <c r="DB45" s="177"/>
      <c r="DC45" s="177"/>
      <c r="DD45" s="177"/>
      <c r="DE45" s="177"/>
      <c r="DF45" s="177"/>
      <c r="DG45" s="177"/>
      <c r="DH45" s="177"/>
      <c r="DI45" s="177"/>
      <c r="DJ45" s="177"/>
      <c r="DK45" s="254">
        <f t="shared" si="0"/>
        <v>25</v>
      </c>
      <c r="DL45" s="254">
        <f t="shared" si="2"/>
        <v>35</v>
      </c>
    </row>
    <row r="46" spans="1:116" s="209" customFormat="1" ht="48">
      <c r="A46" s="203">
        <v>31</v>
      </c>
      <c r="B46" s="203" t="s">
        <v>8084</v>
      </c>
      <c r="C46" s="203" t="s">
        <v>8040</v>
      </c>
      <c r="D46" s="199">
        <v>120</v>
      </c>
      <c r="E46" s="199">
        <v>123</v>
      </c>
      <c r="F46" s="202" t="s">
        <v>8083</v>
      </c>
      <c r="G46" s="199" t="s">
        <v>7680</v>
      </c>
      <c r="H46" s="199" t="s">
        <v>8082</v>
      </c>
      <c r="I46" s="199" t="s">
        <v>8081</v>
      </c>
      <c r="J46" s="199" t="s">
        <v>8080</v>
      </c>
      <c r="K46" s="199"/>
      <c r="L46" s="199" t="s">
        <v>7676</v>
      </c>
      <c r="M46" s="201">
        <v>124.5</v>
      </c>
      <c r="N46" s="199" t="s">
        <v>7757</v>
      </c>
      <c r="O46" s="200">
        <v>5</v>
      </c>
      <c r="P46" s="177">
        <v>0</v>
      </c>
      <c r="Q46" s="177"/>
      <c r="R46" s="177"/>
      <c r="S46" s="177"/>
      <c r="T46" s="177"/>
      <c r="U46" s="177"/>
      <c r="V46" s="177"/>
      <c r="W46" s="177"/>
      <c r="X46" s="177"/>
      <c r="Y46" s="177"/>
      <c r="Z46" s="177"/>
      <c r="AA46" s="177"/>
      <c r="AB46" s="177"/>
      <c r="AC46" s="177"/>
      <c r="AD46" s="177"/>
      <c r="AE46" s="177"/>
      <c r="AF46" s="177">
        <v>10</v>
      </c>
      <c r="AG46" s="177">
        <v>0</v>
      </c>
      <c r="AH46" s="177"/>
      <c r="AI46" s="177"/>
      <c r="AJ46" s="177">
        <v>20</v>
      </c>
      <c r="AK46" s="177">
        <v>0</v>
      </c>
      <c r="AL46" s="177"/>
      <c r="AM46" s="472"/>
      <c r="AN46" s="177"/>
      <c r="AO46" s="177"/>
      <c r="AP46" s="177"/>
      <c r="AQ46" s="177"/>
      <c r="AR46" s="177">
        <v>30</v>
      </c>
      <c r="AS46" s="177">
        <v>5</v>
      </c>
      <c r="AT46" s="177"/>
      <c r="AU46" s="177">
        <v>0</v>
      </c>
      <c r="AV46" s="177">
        <v>0</v>
      </c>
      <c r="AW46" s="177"/>
      <c r="AX46" s="177"/>
      <c r="AY46" s="177"/>
      <c r="AZ46" s="177"/>
      <c r="BA46" s="177"/>
      <c r="BB46" s="177">
        <v>0</v>
      </c>
      <c r="BC46" s="177"/>
      <c r="BD46" s="177">
        <v>5</v>
      </c>
      <c r="BE46" s="690">
        <v>3</v>
      </c>
      <c r="BF46" s="177">
        <v>10</v>
      </c>
      <c r="BG46" s="177">
        <v>2</v>
      </c>
      <c r="BH46" s="177"/>
      <c r="BI46" s="177"/>
      <c r="BJ46" s="177"/>
      <c r="BK46" s="177"/>
      <c r="BL46" s="177"/>
      <c r="BM46" s="177"/>
      <c r="BN46" s="177">
        <v>6</v>
      </c>
      <c r="BO46" s="177">
        <v>2</v>
      </c>
      <c r="BP46" s="177">
        <v>30</v>
      </c>
      <c r="BQ46" s="177">
        <v>25</v>
      </c>
      <c r="BR46" s="177"/>
      <c r="BS46" s="177"/>
      <c r="BT46" s="177">
        <v>0</v>
      </c>
      <c r="BU46" s="177"/>
      <c r="BV46" s="177"/>
      <c r="BW46" s="177"/>
      <c r="BX46" s="177">
        <v>10</v>
      </c>
      <c r="BY46" s="177"/>
      <c r="BZ46" s="177">
        <v>0</v>
      </c>
      <c r="CA46" s="177"/>
      <c r="CB46" s="177">
        <v>0</v>
      </c>
      <c r="CC46" s="177"/>
      <c r="CD46" s="177">
        <v>0</v>
      </c>
      <c r="CE46" s="177"/>
      <c r="CF46" s="177">
        <v>0.5</v>
      </c>
      <c r="CG46" s="472">
        <v>0</v>
      </c>
      <c r="CH46" s="177">
        <v>3</v>
      </c>
      <c r="CI46" s="177"/>
      <c r="CJ46" s="177">
        <v>0</v>
      </c>
      <c r="CK46" s="472"/>
      <c r="CL46" s="177"/>
      <c r="CM46" s="177"/>
      <c r="CN46" s="177"/>
      <c r="CO46" s="177"/>
      <c r="CP46" s="177"/>
      <c r="CQ46" s="177"/>
      <c r="CR46" s="177"/>
      <c r="CS46" s="177"/>
      <c r="CT46" s="177"/>
      <c r="CU46" s="177"/>
      <c r="CV46" s="177"/>
      <c r="CW46" s="177"/>
      <c r="CX46" s="177"/>
      <c r="CY46" s="177"/>
      <c r="CZ46" s="177"/>
      <c r="DA46" s="177"/>
      <c r="DB46" s="177"/>
      <c r="DC46" s="177"/>
      <c r="DD46" s="177"/>
      <c r="DE46" s="177"/>
      <c r="DF46" s="177"/>
      <c r="DG46" s="177"/>
      <c r="DH46" s="177"/>
      <c r="DI46" s="177"/>
      <c r="DJ46" s="177"/>
      <c r="DK46" s="254">
        <f t="shared" si="0"/>
        <v>37</v>
      </c>
      <c r="DL46" s="254">
        <f t="shared" si="2"/>
        <v>87.5</v>
      </c>
    </row>
    <row r="47" spans="1:116" s="209" customFormat="1" ht="48">
      <c r="A47" s="203">
        <v>32</v>
      </c>
      <c r="B47" s="203" t="s">
        <v>8079</v>
      </c>
      <c r="C47" s="203" t="s">
        <v>8078</v>
      </c>
      <c r="D47" s="199">
        <v>124</v>
      </c>
      <c r="E47" s="199">
        <v>127</v>
      </c>
      <c r="F47" s="202" t="s">
        <v>8077</v>
      </c>
      <c r="G47" s="199" t="s">
        <v>7680</v>
      </c>
      <c r="H47" s="199" t="s">
        <v>8076</v>
      </c>
      <c r="I47" s="199" t="s">
        <v>8075</v>
      </c>
      <c r="J47" s="199" t="s">
        <v>8074</v>
      </c>
      <c r="K47" s="199"/>
      <c r="L47" s="199" t="s">
        <v>7676</v>
      </c>
      <c r="M47" s="201">
        <v>510</v>
      </c>
      <c r="N47" s="199" t="s">
        <v>7675</v>
      </c>
      <c r="O47" s="200">
        <v>8</v>
      </c>
      <c r="P47" s="177">
        <v>0</v>
      </c>
      <c r="Q47" s="177"/>
      <c r="R47" s="177"/>
      <c r="S47" s="177"/>
      <c r="T47" s="177"/>
      <c r="U47" s="177"/>
      <c r="V47" s="177"/>
      <c r="W47" s="177"/>
      <c r="X47" s="177"/>
      <c r="Y47" s="177"/>
      <c r="Z47" s="177"/>
      <c r="AA47" s="177"/>
      <c r="AB47" s="177"/>
      <c r="AC47" s="177"/>
      <c r="AD47" s="177"/>
      <c r="AE47" s="177"/>
      <c r="AF47" s="177">
        <v>15</v>
      </c>
      <c r="AG47" s="177">
        <v>10</v>
      </c>
      <c r="AH47" s="177"/>
      <c r="AI47" s="177"/>
      <c r="AJ47" s="177">
        <v>20</v>
      </c>
      <c r="AK47" s="177">
        <v>0</v>
      </c>
      <c r="AL47" s="177">
        <v>2</v>
      </c>
      <c r="AM47" s="472"/>
      <c r="AN47" s="177"/>
      <c r="AO47" s="177"/>
      <c r="AP47" s="177">
        <v>5</v>
      </c>
      <c r="AQ47" s="177">
        <v>0</v>
      </c>
      <c r="AR47" s="177">
        <v>50</v>
      </c>
      <c r="AS47" s="177">
        <v>10</v>
      </c>
      <c r="AT47" s="177">
        <v>200</v>
      </c>
      <c r="AU47" s="177">
        <v>35</v>
      </c>
      <c r="AV47" s="177">
        <v>5</v>
      </c>
      <c r="AW47" s="177"/>
      <c r="AX47" s="177">
        <v>50</v>
      </c>
      <c r="AY47" s="177">
        <v>0</v>
      </c>
      <c r="AZ47" s="177">
        <v>50</v>
      </c>
      <c r="BA47" s="177">
        <v>15</v>
      </c>
      <c r="BB47" s="177">
        <v>10</v>
      </c>
      <c r="BC47" s="177"/>
      <c r="BD47" s="177">
        <v>10</v>
      </c>
      <c r="BE47" s="690">
        <v>10</v>
      </c>
      <c r="BF47" s="177">
        <v>5</v>
      </c>
      <c r="BG47" s="177">
        <v>2</v>
      </c>
      <c r="BH47" s="177"/>
      <c r="BI47" s="177"/>
      <c r="BJ47" s="177">
        <v>10</v>
      </c>
      <c r="BK47" s="177"/>
      <c r="BL47" s="177"/>
      <c r="BM47" s="177"/>
      <c r="BN47" s="177">
        <v>0</v>
      </c>
      <c r="BO47" s="177">
        <v>0</v>
      </c>
      <c r="BP47" s="177">
        <v>20</v>
      </c>
      <c r="BQ47" s="177">
        <v>10</v>
      </c>
      <c r="BR47" s="177">
        <v>5</v>
      </c>
      <c r="BS47" s="177"/>
      <c r="BT47" s="177">
        <v>10</v>
      </c>
      <c r="BU47" s="177">
        <v>10</v>
      </c>
      <c r="BV47" s="177"/>
      <c r="BW47" s="177"/>
      <c r="BX47" s="177">
        <v>20</v>
      </c>
      <c r="BY47" s="231">
        <v>15</v>
      </c>
      <c r="BZ47" s="177">
        <v>0</v>
      </c>
      <c r="CA47" s="177"/>
      <c r="CB47" s="177">
        <v>0</v>
      </c>
      <c r="CC47" s="177"/>
      <c r="CD47" s="177">
        <v>10</v>
      </c>
      <c r="CE47" s="177">
        <v>5</v>
      </c>
      <c r="CF47" s="177"/>
      <c r="CG47" s="472"/>
      <c r="CH47" s="177">
        <v>3</v>
      </c>
      <c r="CI47" s="177"/>
      <c r="CJ47" s="177">
        <v>10</v>
      </c>
      <c r="CK47" s="472">
        <v>4</v>
      </c>
      <c r="CL47" s="177"/>
      <c r="CM47" s="177"/>
      <c r="CN47" s="177"/>
      <c r="CO47" s="177"/>
      <c r="CP47" s="177"/>
      <c r="CQ47" s="177"/>
      <c r="CR47" s="177"/>
      <c r="CS47" s="177"/>
      <c r="CT47" s="177"/>
      <c r="CU47" s="177"/>
      <c r="CV47" s="177"/>
      <c r="CW47" s="177"/>
      <c r="CX47" s="177"/>
      <c r="CY47" s="177"/>
      <c r="CZ47" s="177"/>
      <c r="DA47" s="177"/>
      <c r="DB47" s="177"/>
      <c r="DC47" s="177"/>
      <c r="DD47" s="177"/>
      <c r="DE47" s="177"/>
      <c r="DF47" s="177"/>
      <c r="DG47" s="177"/>
      <c r="DH47" s="177"/>
      <c r="DI47" s="177"/>
      <c r="DJ47" s="177"/>
      <c r="DK47" s="254">
        <f t="shared" si="0"/>
        <v>126</v>
      </c>
      <c r="DL47" s="254">
        <f t="shared" si="2"/>
        <v>384</v>
      </c>
    </row>
    <row r="48" spans="1:116" s="210" customFormat="1" ht="24">
      <c r="A48" s="203" t="s">
        <v>8243</v>
      </c>
      <c r="B48" s="203"/>
      <c r="C48" s="208"/>
      <c r="D48" s="200"/>
      <c r="E48" s="200"/>
      <c r="F48" s="207" t="s">
        <v>8073</v>
      </c>
      <c r="G48" s="199"/>
      <c r="H48" s="199"/>
      <c r="I48" s="199"/>
      <c r="J48" s="199"/>
      <c r="K48" s="199"/>
      <c r="L48" s="199"/>
      <c r="M48" s="201"/>
      <c r="N48" s="199"/>
      <c r="O48" s="200"/>
      <c r="P48" s="234"/>
      <c r="Q48" s="177"/>
      <c r="R48" s="234"/>
      <c r="S48" s="234"/>
      <c r="T48" s="234"/>
      <c r="U48" s="234"/>
      <c r="V48" s="234"/>
      <c r="W48" s="234"/>
      <c r="X48" s="234"/>
      <c r="Y48" s="234"/>
      <c r="Z48" s="234"/>
      <c r="AA48" s="234"/>
      <c r="AB48" s="234"/>
      <c r="AC48" s="234"/>
      <c r="AD48" s="234"/>
      <c r="AE48" s="234"/>
      <c r="AF48" s="234"/>
      <c r="AG48" s="234"/>
      <c r="AH48" s="234"/>
      <c r="AI48" s="234"/>
      <c r="AJ48" s="234"/>
      <c r="AK48" s="234"/>
      <c r="AL48" s="234"/>
      <c r="AM48" s="561"/>
      <c r="AN48" s="234"/>
      <c r="AO48" s="177"/>
      <c r="AP48" s="234"/>
      <c r="AQ48" s="234"/>
      <c r="AR48" s="234"/>
      <c r="AS48" s="234"/>
      <c r="AT48" s="234"/>
      <c r="AU48" s="177"/>
      <c r="AV48" s="234"/>
      <c r="AW48" s="234"/>
      <c r="AX48" s="234"/>
      <c r="AY48" s="234"/>
      <c r="AZ48" s="234"/>
      <c r="BA48" s="234"/>
      <c r="BB48" s="234"/>
      <c r="BC48" s="234"/>
      <c r="BD48" s="234"/>
      <c r="BE48" s="686"/>
      <c r="BF48" s="234"/>
      <c r="BG48" s="234"/>
      <c r="BH48" s="234"/>
      <c r="BI48" s="234"/>
      <c r="BJ48" s="234"/>
      <c r="BK48" s="234"/>
      <c r="BL48" s="234"/>
      <c r="BM48" s="234"/>
      <c r="BN48" s="234"/>
      <c r="BO48" s="177"/>
      <c r="BP48" s="234"/>
      <c r="BQ48" s="177"/>
      <c r="BR48" s="234"/>
      <c r="BS48" s="234"/>
      <c r="BT48" s="234"/>
      <c r="BU48" s="177"/>
      <c r="BV48" s="234"/>
      <c r="BW48" s="234"/>
      <c r="BX48" s="234"/>
      <c r="BY48" s="234"/>
      <c r="BZ48" s="234"/>
      <c r="CA48" s="234"/>
      <c r="CB48" s="234"/>
      <c r="CC48" s="234"/>
      <c r="CD48" s="234"/>
      <c r="CE48" s="177"/>
      <c r="CF48" s="234"/>
      <c r="CG48" s="561"/>
      <c r="CH48" s="234"/>
      <c r="CI48" s="234"/>
      <c r="CJ48" s="234"/>
      <c r="CK48" s="561"/>
      <c r="CL48" s="234"/>
      <c r="CM48" s="234"/>
      <c r="CN48" s="234"/>
      <c r="CO48" s="234"/>
      <c r="CP48" s="234"/>
      <c r="CQ48" s="234"/>
      <c r="CR48" s="234"/>
      <c r="CS48" s="234"/>
      <c r="CT48" s="234"/>
      <c r="CU48" s="234"/>
      <c r="CV48" s="234"/>
      <c r="CW48" s="234"/>
      <c r="CX48" s="234"/>
      <c r="CY48" s="234"/>
      <c r="CZ48" s="234"/>
      <c r="DA48" s="234"/>
      <c r="DB48" s="234"/>
      <c r="DC48" s="234"/>
      <c r="DD48" s="234"/>
      <c r="DE48" s="234"/>
      <c r="DF48" s="234"/>
      <c r="DG48" s="234"/>
      <c r="DH48" s="234"/>
      <c r="DI48" s="234"/>
      <c r="DJ48" s="234"/>
      <c r="DK48" s="254"/>
      <c r="DL48" s="254"/>
    </row>
    <row r="49" spans="1:116" s="209" customFormat="1" ht="36">
      <c r="A49" s="203">
        <v>33</v>
      </c>
      <c r="B49" s="203" t="s">
        <v>8072</v>
      </c>
      <c r="C49" s="203" t="s">
        <v>8020</v>
      </c>
      <c r="D49" s="199">
        <v>136</v>
      </c>
      <c r="E49" s="199">
        <v>93</v>
      </c>
      <c r="F49" s="202" t="s">
        <v>8071</v>
      </c>
      <c r="G49" s="199" t="s">
        <v>7745</v>
      </c>
      <c r="H49" s="199" t="s">
        <v>8070</v>
      </c>
      <c r="I49" s="199" t="s">
        <v>8069</v>
      </c>
      <c r="J49" s="199" t="s">
        <v>8068</v>
      </c>
      <c r="K49" s="199" t="s">
        <v>7798</v>
      </c>
      <c r="L49" s="199" t="s">
        <v>7676</v>
      </c>
      <c r="M49" s="201">
        <v>32.5</v>
      </c>
      <c r="N49" s="199" t="s">
        <v>7740</v>
      </c>
      <c r="O49" s="200">
        <v>6</v>
      </c>
      <c r="P49" s="177">
        <v>0</v>
      </c>
      <c r="Q49" s="177"/>
      <c r="R49" s="177"/>
      <c r="S49" s="177"/>
      <c r="T49" s="177"/>
      <c r="U49" s="177"/>
      <c r="V49" s="177"/>
      <c r="W49" s="177"/>
      <c r="X49" s="177"/>
      <c r="Y49" s="177"/>
      <c r="Z49" s="177">
        <v>2</v>
      </c>
      <c r="AA49" s="177">
        <v>2</v>
      </c>
      <c r="AB49" s="177"/>
      <c r="AC49" s="177"/>
      <c r="AD49" s="177"/>
      <c r="AE49" s="177"/>
      <c r="AF49" s="177"/>
      <c r="AG49" s="177"/>
      <c r="AH49" s="177"/>
      <c r="AI49" s="177"/>
      <c r="AJ49" s="177"/>
      <c r="AK49" s="177"/>
      <c r="AL49" s="177"/>
      <c r="AM49" s="472"/>
      <c r="AN49" s="177">
        <v>20</v>
      </c>
      <c r="AO49" s="177">
        <v>24</v>
      </c>
      <c r="AP49" s="177"/>
      <c r="AQ49" s="177"/>
      <c r="AR49" s="177">
        <v>0</v>
      </c>
      <c r="AS49" s="177"/>
      <c r="AT49" s="177"/>
      <c r="AU49" s="177">
        <v>0</v>
      </c>
      <c r="AV49" s="177">
        <v>0</v>
      </c>
      <c r="AW49" s="177"/>
      <c r="AX49" s="177"/>
      <c r="AY49" s="177"/>
      <c r="AZ49" s="177"/>
      <c r="BA49" s="177"/>
      <c r="BB49" s="177">
        <v>0</v>
      </c>
      <c r="BC49" s="177"/>
      <c r="BD49" s="177">
        <v>0</v>
      </c>
      <c r="BE49" s="690"/>
      <c r="BF49" s="177"/>
      <c r="BG49" s="177"/>
      <c r="BH49" s="177"/>
      <c r="BI49" s="177"/>
      <c r="BJ49" s="177"/>
      <c r="BK49" s="177"/>
      <c r="BL49" s="177"/>
      <c r="BM49" s="177"/>
      <c r="BN49" s="177">
        <v>0</v>
      </c>
      <c r="BO49" s="177">
        <v>0</v>
      </c>
      <c r="BP49" s="177">
        <v>0</v>
      </c>
      <c r="BQ49" s="177"/>
      <c r="BR49" s="177"/>
      <c r="BS49" s="177"/>
      <c r="BT49" s="177">
        <v>0</v>
      </c>
      <c r="BU49" s="177"/>
      <c r="BV49" s="177"/>
      <c r="BW49" s="177"/>
      <c r="BX49" s="177">
        <v>0</v>
      </c>
      <c r="BY49" s="177"/>
      <c r="BZ49" s="177">
        <v>0</v>
      </c>
      <c r="CA49" s="177"/>
      <c r="CB49" s="177">
        <v>0</v>
      </c>
      <c r="CC49" s="177"/>
      <c r="CD49" s="177">
        <v>10</v>
      </c>
      <c r="CE49" s="177">
        <v>5</v>
      </c>
      <c r="CF49" s="177">
        <v>0.5</v>
      </c>
      <c r="CG49" s="472">
        <v>0</v>
      </c>
      <c r="CH49" s="177">
        <v>0</v>
      </c>
      <c r="CI49" s="177"/>
      <c r="CJ49" s="177">
        <v>0</v>
      </c>
      <c r="CK49" s="472"/>
      <c r="CL49" s="177"/>
      <c r="CM49" s="177"/>
      <c r="CN49" s="177"/>
      <c r="CO49" s="177"/>
      <c r="CP49" s="177"/>
      <c r="CQ49" s="177"/>
      <c r="CR49" s="177"/>
      <c r="CS49" s="177"/>
      <c r="CT49" s="177"/>
      <c r="CU49" s="177"/>
      <c r="CV49" s="177"/>
      <c r="CW49" s="177"/>
      <c r="CX49" s="177"/>
      <c r="CY49" s="177"/>
      <c r="CZ49" s="177"/>
      <c r="DA49" s="177"/>
      <c r="DB49" s="177"/>
      <c r="DC49" s="177"/>
      <c r="DD49" s="177"/>
      <c r="DE49" s="177"/>
      <c r="DF49" s="177"/>
      <c r="DG49" s="177"/>
      <c r="DH49" s="177"/>
      <c r="DI49" s="177"/>
      <c r="DJ49" s="177"/>
      <c r="DK49" s="254">
        <f t="shared" si="0"/>
        <v>31</v>
      </c>
      <c r="DL49" s="254">
        <f>M49-DK49</f>
        <v>1.5</v>
      </c>
    </row>
    <row r="50" spans="1:116" s="209" customFormat="1" ht="48">
      <c r="A50" s="203">
        <v>34</v>
      </c>
      <c r="B50" s="203" t="s">
        <v>8067</v>
      </c>
      <c r="C50" s="203" t="s">
        <v>8066</v>
      </c>
      <c r="D50" s="199">
        <v>137</v>
      </c>
      <c r="E50" s="199">
        <v>260</v>
      </c>
      <c r="F50" s="202" t="s">
        <v>8065</v>
      </c>
      <c r="G50" s="199" t="s">
        <v>7745</v>
      </c>
      <c r="H50" s="199" t="s">
        <v>8064</v>
      </c>
      <c r="I50" s="199" t="s">
        <v>8063</v>
      </c>
      <c r="J50" s="199" t="s">
        <v>8062</v>
      </c>
      <c r="K50" s="199" t="s">
        <v>7804</v>
      </c>
      <c r="L50" s="199" t="s">
        <v>7676</v>
      </c>
      <c r="M50" s="201">
        <v>968</v>
      </c>
      <c r="N50" s="199" t="s">
        <v>7803</v>
      </c>
      <c r="O50" s="200">
        <v>4</v>
      </c>
      <c r="P50" s="177">
        <v>50</v>
      </c>
      <c r="Q50" s="177">
        <v>30</v>
      </c>
      <c r="R50" s="177"/>
      <c r="S50" s="177"/>
      <c r="T50" s="177"/>
      <c r="U50" s="177">
        <v>20</v>
      </c>
      <c r="V50" s="177">
        <v>19</v>
      </c>
      <c r="W50" s="177">
        <v>50</v>
      </c>
      <c r="X50" s="177">
        <v>50</v>
      </c>
      <c r="Y50" s="177"/>
      <c r="Z50" s="177"/>
      <c r="AA50" s="177"/>
      <c r="AB50" s="177"/>
      <c r="AC50" s="177"/>
      <c r="AD50" s="177"/>
      <c r="AE50" s="177"/>
      <c r="AF50" s="177"/>
      <c r="AG50" s="177"/>
      <c r="AH50" s="177"/>
      <c r="AI50" s="177"/>
      <c r="AJ50" s="177">
        <v>30</v>
      </c>
      <c r="AK50" s="177">
        <v>0</v>
      </c>
      <c r="AL50" s="177">
        <v>30</v>
      </c>
      <c r="AM50" s="472">
        <v>3</v>
      </c>
      <c r="AN50" s="177"/>
      <c r="AO50" s="177"/>
      <c r="AP50" s="177">
        <v>60</v>
      </c>
      <c r="AQ50" s="177">
        <v>60</v>
      </c>
      <c r="AR50" s="177">
        <v>80</v>
      </c>
      <c r="AS50" s="177">
        <v>40</v>
      </c>
      <c r="AT50" s="177">
        <v>80</v>
      </c>
      <c r="AU50" s="177">
        <v>55</v>
      </c>
      <c r="AV50" s="177">
        <v>0</v>
      </c>
      <c r="AW50" s="177"/>
      <c r="AX50" s="177">
        <v>60</v>
      </c>
      <c r="AY50" s="177">
        <v>0</v>
      </c>
      <c r="AZ50" s="177">
        <v>60</v>
      </c>
      <c r="BA50" s="177">
        <v>30</v>
      </c>
      <c r="BB50" s="177">
        <v>5</v>
      </c>
      <c r="BC50" s="177">
        <v>5</v>
      </c>
      <c r="BD50" s="177">
        <v>5</v>
      </c>
      <c r="BE50" s="690">
        <v>5</v>
      </c>
      <c r="BF50" s="177">
        <v>20</v>
      </c>
      <c r="BG50" s="177">
        <v>5</v>
      </c>
      <c r="BH50" s="177"/>
      <c r="BI50" s="177"/>
      <c r="BJ50" s="177">
        <v>70</v>
      </c>
      <c r="BK50" s="177">
        <v>70</v>
      </c>
      <c r="BL50" s="177">
        <v>30</v>
      </c>
      <c r="BM50" s="177"/>
      <c r="BN50" s="177">
        <v>0</v>
      </c>
      <c r="BO50" s="177">
        <v>0</v>
      </c>
      <c r="BP50" s="177">
        <v>80</v>
      </c>
      <c r="BQ50" s="177">
        <v>35</v>
      </c>
      <c r="BR50" s="177">
        <v>5</v>
      </c>
      <c r="BS50" s="177">
        <v>5</v>
      </c>
      <c r="BT50" s="177">
        <v>120</v>
      </c>
      <c r="BU50" s="177">
        <v>50</v>
      </c>
      <c r="BV50" s="177">
        <v>35</v>
      </c>
      <c r="BW50" s="177">
        <v>35</v>
      </c>
      <c r="BX50" s="177">
        <v>50</v>
      </c>
      <c r="BY50" s="231">
        <v>50</v>
      </c>
      <c r="BZ50" s="177">
        <v>15</v>
      </c>
      <c r="CA50" s="177">
        <v>8</v>
      </c>
      <c r="CB50" s="177">
        <v>0</v>
      </c>
      <c r="CC50" s="177"/>
      <c r="CD50" s="177">
        <v>10</v>
      </c>
      <c r="CE50" s="177">
        <v>5</v>
      </c>
      <c r="CF50" s="177"/>
      <c r="CG50" s="472"/>
      <c r="CH50" s="177">
        <v>3</v>
      </c>
      <c r="CI50" s="177"/>
      <c r="CJ50" s="177">
        <v>0</v>
      </c>
      <c r="CK50" s="472"/>
      <c r="CL50" s="177"/>
      <c r="CM50" s="177"/>
      <c r="CN50" s="177"/>
      <c r="CO50" s="177"/>
      <c r="CP50" s="177"/>
      <c r="CQ50" s="177"/>
      <c r="CR50" s="177"/>
      <c r="CS50" s="177"/>
      <c r="CT50" s="177"/>
      <c r="CU50" s="177"/>
      <c r="CV50" s="177"/>
      <c r="CW50" s="177"/>
      <c r="CX50" s="177"/>
      <c r="CY50" s="177"/>
      <c r="CZ50" s="177"/>
      <c r="DA50" s="177"/>
      <c r="DB50" s="177"/>
      <c r="DC50" s="177"/>
      <c r="DD50" s="177"/>
      <c r="DE50" s="177"/>
      <c r="DF50" s="177"/>
      <c r="DG50" s="177"/>
      <c r="DH50" s="177"/>
      <c r="DI50" s="177"/>
      <c r="DJ50" s="177"/>
      <c r="DK50" s="254">
        <f t="shared" si="0"/>
        <v>560</v>
      </c>
      <c r="DL50" s="254">
        <f>M50-DK50</f>
        <v>408</v>
      </c>
    </row>
    <row r="51" spans="1:116" s="210" customFormat="1" ht="24">
      <c r="A51" s="203" t="s">
        <v>8243</v>
      </c>
      <c r="B51" s="203"/>
      <c r="C51" s="208"/>
      <c r="D51" s="200"/>
      <c r="E51" s="200"/>
      <c r="F51" s="207" t="s">
        <v>8061</v>
      </c>
      <c r="G51" s="199"/>
      <c r="H51" s="199"/>
      <c r="I51" s="199"/>
      <c r="J51" s="199"/>
      <c r="K51" s="199"/>
      <c r="L51" s="199"/>
      <c r="M51" s="201"/>
      <c r="N51" s="199"/>
      <c r="O51" s="200"/>
      <c r="P51" s="234"/>
      <c r="Q51" s="177"/>
      <c r="R51" s="234"/>
      <c r="S51" s="234"/>
      <c r="T51" s="234"/>
      <c r="U51" s="234"/>
      <c r="V51" s="234"/>
      <c r="W51" s="234"/>
      <c r="X51" s="234"/>
      <c r="Y51" s="234"/>
      <c r="Z51" s="234"/>
      <c r="AA51" s="234"/>
      <c r="AB51" s="234"/>
      <c r="AC51" s="234"/>
      <c r="AD51" s="234"/>
      <c r="AE51" s="234"/>
      <c r="AF51" s="234"/>
      <c r="AG51" s="234"/>
      <c r="AH51" s="234"/>
      <c r="AI51" s="234"/>
      <c r="AJ51" s="234"/>
      <c r="AK51" s="234"/>
      <c r="AL51" s="234"/>
      <c r="AM51" s="561"/>
      <c r="AN51" s="234"/>
      <c r="AO51" s="177"/>
      <c r="AP51" s="234"/>
      <c r="AQ51" s="234"/>
      <c r="AR51" s="234"/>
      <c r="AS51" s="234"/>
      <c r="AT51" s="234"/>
      <c r="AU51" s="177"/>
      <c r="AV51" s="234"/>
      <c r="AW51" s="234"/>
      <c r="AX51" s="234"/>
      <c r="AY51" s="234"/>
      <c r="AZ51" s="234"/>
      <c r="BA51" s="234"/>
      <c r="BB51" s="234"/>
      <c r="BC51" s="234"/>
      <c r="BD51" s="234"/>
      <c r="BE51" s="686"/>
      <c r="BF51" s="234"/>
      <c r="BG51" s="234"/>
      <c r="BH51" s="234"/>
      <c r="BI51" s="234"/>
      <c r="BJ51" s="234"/>
      <c r="BK51" s="234"/>
      <c r="BL51" s="234"/>
      <c r="BM51" s="234"/>
      <c r="BN51" s="234"/>
      <c r="BO51" s="177"/>
      <c r="BP51" s="234"/>
      <c r="BQ51" s="177"/>
      <c r="BR51" s="234"/>
      <c r="BS51" s="234"/>
      <c r="BT51" s="234"/>
      <c r="BU51" s="177"/>
      <c r="BV51" s="234"/>
      <c r="BW51" s="234"/>
      <c r="BX51" s="234"/>
      <c r="BY51" s="577"/>
      <c r="BZ51" s="234"/>
      <c r="CA51" s="234"/>
      <c r="CB51" s="234"/>
      <c r="CC51" s="234"/>
      <c r="CD51" s="234"/>
      <c r="CE51" s="177"/>
      <c r="CF51" s="234"/>
      <c r="CG51" s="561"/>
      <c r="CH51" s="234"/>
      <c r="CI51" s="234"/>
      <c r="CJ51" s="234"/>
      <c r="CK51" s="561"/>
      <c r="CL51" s="234"/>
      <c r="CM51" s="234"/>
      <c r="CN51" s="234"/>
      <c r="CO51" s="234"/>
      <c r="CP51" s="234"/>
      <c r="CQ51" s="234"/>
      <c r="CR51" s="234"/>
      <c r="CS51" s="234"/>
      <c r="CT51" s="234"/>
      <c r="CU51" s="234"/>
      <c r="CV51" s="234"/>
      <c r="CW51" s="234"/>
      <c r="CX51" s="234"/>
      <c r="CY51" s="234"/>
      <c r="CZ51" s="234"/>
      <c r="DA51" s="234"/>
      <c r="DB51" s="234"/>
      <c r="DC51" s="234"/>
      <c r="DD51" s="234"/>
      <c r="DE51" s="234"/>
      <c r="DF51" s="234"/>
      <c r="DG51" s="234"/>
      <c r="DH51" s="234"/>
      <c r="DI51" s="234"/>
      <c r="DJ51" s="234"/>
      <c r="DK51" s="254"/>
      <c r="DL51" s="254"/>
    </row>
    <row r="52" spans="1:116" s="209" customFormat="1" ht="96">
      <c r="A52" s="203">
        <v>35</v>
      </c>
      <c r="B52" s="203" t="s">
        <v>8060</v>
      </c>
      <c r="C52" s="203" t="s">
        <v>8011</v>
      </c>
      <c r="D52" s="199">
        <v>141</v>
      </c>
      <c r="E52" s="199">
        <v>162</v>
      </c>
      <c r="F52" s="202" t="s">
        <v>8059</v>
      </c>
      <c r="G52" s="199" t="s">
        <v>7680</v>
      </c>
      <c r="H52" s="199" t="s">
        <v>8058</v>
      </c>
      <c r="I52" s="199" t="s">
        <v>8057</v>
      </c>
      <c r="J52" s="199" t="s">
        <v>8056</v>
      </c>
      <c r="K52" s="199"/>
      <c r="L52" s="199" t="s">
        <v>7676</v>
      </c>
      <c r="M52" s="201">
        <v>82</v>
      </c>
      <c r="N52" s="199" t="s">
        <v>7757</v>
      </c>
      <c r="O52" s="200">
        <v>5</v>
      </c>
      <c r="P52" s="177">
        <v>0</v>
      </c>
      <c r="Q52" s="177"/>
      <c r="R52" s="177"/>
      <c r="S52" s="177"/>
      <c r="T52" s="177"/>
      <c r="U52" s="177"/>
      <c r="V52" s="177"/>
      <c r="W52" s="177"/>
      <c r="X52" s="177"/>
      <c r="Y52" s="177"/>
      <c r="Z52" s="177">
        <v>2</v>
      </c>
      <c r="AA52" s="177">
        <v>2</v>
      </c>
      <c r="AB52" s="177"/>
      <c r="AC52" s="177"/>
      <c r="AD52" s="177"/>
      <c r="AE52" s="177"/>
      <c r="AF52" s="177"/>
      <c r="AG52" s="177"/>
      <c r="AH52" s="177"/>
      <c r="AI52" s="177"/>
      <c r="AJ52" s="177">
        <v>20</v>
      </c>
      <c r="AK52" s="177">
        <v>0</v>
      </c>
      <c r="AL52" s="177"/>
      <c r="AM52" s="472"/>
      <c r="AN52" s="177"/>
      <c r="AO52" s="177"/>
      <c r="AP52" s="177">
        <v>10</v>
      </c>
      <c r="AQ52" s="177">
        <v>0</v>
      </c>
      <c r="AR52" s="177">
        <v>0</v>
      </c>
      <c r="AS52" s="177"/>
      <c r="AT52" s="177"/>
      <c r="AU52" s="177">
        <v>0</v>
      </c>
      <c r="AV52" s="177">
        <v>0</v>
      </c>
      <c r="AW52" s="177"/>
      <c r="AX52" s="177"/>
      <c r="AY52" s="177"/>
      <c r="AZ52" s="177"/>
      <c r="BA52" s="177"/>
      <c r="BB52" s="177">
        <v>0</v>
      </c>
      <c r="BC52" s="177"/>
      <c r="BD52" s="177">
        <v>0</v>
      </c>
      <c r="BE52" s="690"/>
      <c r="BF52" s="177">
        <v>10</v>
      </c>
      <c r="BG52" s="177">
        <v>3</v>
      </c>
      <c r="BH52" s="177"/>
      <c r="BI52" s="177"/>
      <c r="BJ52" s="177"/>
      <c r="BK52" s="177"/>
      <c r="BL52" s="177"/>
      <c r="BM52" s="177"/>
      <c r="BN52" s="177">
        <v>10</v>
      </c>
      <c r="BO52" s="177">
        <v>2</v>
      </c>
      <c r="BP52" s="177">
        <v>5</v>
      </c>
      <c r="BQ52" s="177">
        <v>5</v>
      </c>
      <c r="BR52" s="177"/>
      <c r="BS52" s="177"/>
      <c r="BT52" s="177">
        <v>15</v>
      </c>
      <c r="BU52" s="177">
        <v>15</v>
      </c>
      <c r="BV52" s="177"/>
      <c r="BW52" s="177"/>
      <c r="BX52" s="177">
        <v>10</v>
      </c>
      <c r="BY52" s="177"/>
      <c r="BZ52" s="177">
        <v>0</v>
      </c>
      <c r="CA52" s="177"/>
      <c r="CB52" s="177">
        <v>0</v>
      </c>
      <c r="CC52" s="177"/>
      <c r="CD52" s="177">
        <v>0</v>
      </c>
      <c r="CE52" s="177"/>
      <c r="CF52" s="177"/>
      <c r="CG52" s="472"/>
      <c r="CH52" s="177">
        <v>0</v>
      </c>
      <c r="CI52" s="177"/>
      <c r="CJ52" s="177">
        <v>0</v>
      </c>
      <c r="CK52" s="472"/>
      <c r="CL52" s="177"/>
      <c r="CM52" s="177"/>
      <c r="CN52" s="177"/>
      <c r="CO52" s="177"/>
      <c r="CP52" s="177"/>
      <c r="CQ52" s="177"/>
      <c r="CR52" s="177"/>
      <c r="CS52" s="177"/>
      <c r="CT52" s="177"/>
      <c r="CU52" s="177"/>
      <c r="CV52" s="177"/>
      <c r="CW52" s="177"/>
      <c r="CX52" s="177"/>
      <c r="CY52" s="177"/>
      <c r="CZ52" s="177"/>
      <c r="DA52" s="177"/>
      <c r="DB52" s="177"/>
      <c r="DC52" s="177"/>
      <c r="DD52" s="177"/>
      <c r="DE52" s="177"/>
      <c r="DF52" s="177"/>
      <c r="DG52" s="177"/>
      <c r="DH52" s="177"/>
      <c r="DI52" s="177"/>
      <c r="DJ52" s="177"/>
      <c r="DK52" s="254">
        <f t="shared" si="0"/>
        <v>27</v>
      </c>
      <c r="DL52" s="254">
        <f>M52-DK52</f>
        <v>55</v>
      </c>
    </row>
    <row r="53" spans="1:116" s="210" customFormat="1" ht="24">
      <c r="A53" s="203" t="s">
        <v>8243</v>
      </c>
      <c r="B53" s="203"/>
      <c r="C53" s="208"/>
      <c r="D53" s="200"/>
      <c r="E53" s="200"/>
      <c r="F53" s="207" t="s">
        <v>8055</v>
      </c>
      <c r="G53" s="199"/>
      <c r="H53" s="199"/>
      <c r="I53" s="199"/>
      <c r="J53" s="199"/>
      <c r="K53" s="199"/>
      <c r="L53" s="199"/>
      <c r="M53" s="201"/>
      <c r="N53" s="199"/>
      <c r="O53" s="200"/>
      <c r="P53" s="234"/>
      <c r="Q53" s="177"/>
      <c r="R53" s="234"/>
      <c r="S53" s="234"/>
      <c r="T53" s="234"/>
      <c r="U53" s="234"/>
      <c r="V53" s="234"/>
      <c r="W53" s="234"/>
      <c r="X53" s="234"/>
      <c r="Y53" s="234"/>
      <c r="Z53" s="234"/>
      <c r="AA53" s="234"/>
      <c r="AB53" s="234"/>
      <c r="AC53" s="234"/>
      <c r="AD53" s="234"/>
      <c r="AE53" s="234"/>
      <c r="AF53" s="234"/>
      <c r="AG53" s="234"/>
      <c r="AH53" s="234"/>
      <c r="AI53" s="234"/>
      <c r="AJ53" s="234"/>
      <c r="AK53" s="234"/>
      <c r="AL53" s="234"/>
      <c r="AM53" s="561"/>
      <c r="AN53" s="234"/>
      <c r="AO53" s="177"/>
      <c r="AP53" s="234"/>
      <c r="AQ53" s="234"/>
      <c r="AR53" s="234"/>
      <c r="AS53" s="234"/>
      <c r="AT53" s="234"/>
      <c r="AU53" s="177"/>
      <c r="AV53" s="234"/>
      <c r="AW53" s="234"/>
      <c r="AX53" s="234"/>
      <c r="AY53" s="234"/>
      <c r="AZ53" s="234"/>
      <c r="BA53" s="234"/>
      <c r="BB53" s="234"/>
      <c r="BC53" s="234"/>
      <c r="BD53" s="234"/>
      <c r="BE53" s="686"/>
      <c r="BF53" s="234"/>
      <c r="BG53" s="234"/>
      <c r="BH53" s="234"/>
      <c r="BI53" s="234"/>
      <c r="BJ53" s="234"/>
      <c r="BK53" s="234"/>
      <c r="BL53" s="234"/>
      <c r="BM53" s="234"/>
      <c r="BN53" s="234"/>
      <c r="BO53" s="177"/>
      <c r="BP53" s="234"/>
      <c r="BQ53" s="177"/>
      <c r="BR53" s="234"/>
      <c r="BS53" s="234"/>
      <c r="BT53" s="234"/>
      <c r="BU53" s="177"/>
      <c r="BV53" s="234"/>
      <c r="BW53" s="234"/>
      <c r="BX53" s="234"/>
      <c r="BY53" s="234"/>
      <c r="BZ53" s="234"/>
      <c r="CA53" s="234"/>
      <c r="CB53" s="234"/>
      <c r="CC53" s="234"/>
      <c r="CD53" s="234"/>
      <c r="CE53" s="177"/>
      <c r="CF53" s="234"/>
      <c r="CG53" s="561"/>
      <c r="CH53" s="234"/>
      <c r="CI53" s="234"/>
      <c r="CJ53" s="234"/>
      <c r="CK53" s="561"/>
      <c r="CL53" s="234"/>
      <c r="CM53" s="234"/>
      <c r="CN53" s="234"/>
      <c r="CO53" s="234"/>
      <c r="CP53" s="234"/>
      <c r="CQ53" s="234"/>
      <c r="CR53" s="234"/>
      <c r="CS53" s="234"/>
      <c r="CT53" s="234"/>
      <c r="CU53" s="234"/>
      <c r="CV53" s="234"/>
      <c r="CW53" s="234"/>
      <c r="CX53" s="234"/>
      <c r="CY53" s="234"/>
      <c r="CZ53" s="234"/>
      <c r="DA53" s="234"/>
      <c r="DB53" s="234"/>
      <c r="DC53" s="234"/>
      <c r="DD53" s="234"/>
      <c r="DE53" s="234"/>
      <c r="DF53" s="234"/>
      <c r="DG53" s="234"/>
      <c r="DH53" s="234"/>
      <c r="DI53" s="234"/>
      <c r="DJ53" s="234"/>
      <c r="DK53" s="254"/>
      <c r="DL53" s="254"/>
    </row>
    <row r="54" spans="1:116" s="209" customFormat="1" ht="60">
      <c r="A54" s="203">
        <v>36</v>
      </c>
      <c r="B54" s="203" t="s">
        <v>8054</v>
      </c>
      <c r="C54" s="203" t="s">
        <v>8001</v>
      </c>
      <c r="D54" s="199">
        <v>151</v>
      </c>
      <c r="E54" s="199">
        <v>175</v>
      </c>
      <c r="F54" s="202" t="s">
        <v>8053</v>
      </c>
      <c r="G54" s="199" t="s">
        <v>7680</v>
      </c>
      <c r="H54" s="199" t="s">
        <v>8052</v>
      </c>
      <c r="I54" s="199" t="s">
        <v>8051</v>
      </c>
      <c r="J54" s="199" t="s">
        <v>8050</v>
      </c>
      <c r="K54" s="199"/>
      <c r="L54" s="199" t="s">
        <v>7676</v>
      </c>
      <c r="M54" s="201">
        <v>105</v>
      </c>
      <c r="N54" s="199" t="s">
        <v>7740</v>
      </c>
      <c r="O54" s="200">
        <v>6</v>
      </c>
      <c r="P54" s="177">
        <v>30</v>
      </c>
      <c r="Q54" s="177">
        <v>8</v>
      </c>
      <c r="R54" s="177"/>
      <c r="S54" s="177"/>
      <c r="T54" s="177"/>
      <c r="U54" s="177"/>
      <c r="V54" s="177"/>
      <c r="W54" s="177"/>
      <c r="X54" s="177"/>
      <c r="Y54" s="177"/>
      <c r="Z54" s="177"/>
      <c r="AA54" s="177"/>
      <c r="AB54" s="177"/>
      <c r="AC54" s="177"/>
      <c r="AD54" s="177"/>
      <c r="AE54" s="177"/>
      <c r="AF54" s="177"/>
      <c r="AG54" s="177"/>
      <c r="AH54" s="177"/>
      <c r="AI54" s="177"/>
      <c r="AJ54" s="177">
        <v>10</v>
      </c>
      <c r="AK54" s="177">
        <v>0</v>
      </c>
      <c r="AL54" s="177">
        <v>5</v>
      </c>
      <c r="AM54" s="472">
        <v>1</v>
      </c>
      <c r="AN54" s="177"/>
      <c r="AO54" s="177"/>
      <c r="AP54" s="177"/>
      <c r="AQ54" s="177"/>
      <c r="AR54" s="177">
        <v>0</v>
      </c>
      <c r="AS54" s="177"/>
      <c r="AT54" s="177"/>
      <c r="AU54" s="177">
        <v>0</v>
      </c>
      <c r="AV54" s="177">
        <v>0</v>
      </c>
      <c r="AW54" s="177"/>
      <c r="AX54" s="177"/>
      <c r="AY54" s="177"/>
      <c r="AZ54" s="177"/>
      <c r="BA54" s="177"/>
      <c r="BB54" s="177">
        <v>0</v>
      </c>
      <c r="BC54" s="177"/>
      <c r="BD54" s="177">
        <v>0</v>
      </c>
      <c r="BE54" s="690"/>
      <c r="BF54" s="177">
        <v>5</v>
      </c>
      <c r="BG54" s="177">
        <v>2</v>
      </c>
      <c r="BH54" s="177"/>
      <c r="BI54" s="177"/>
      <c r="BJ54" s="177"/>
      <c r="BK54" s="177"/>
      <c r="BL54" s="177"/>
      <c r="BM54" s="177"/>
      <c r="BN54" s="177">
        <v>0</v>
      </c>
      <c r="BO54" s="177">
        <v>0</v>
      </c>
      <c r="BP54" s="177">
        <v>20</v>
      </c>
      <c r="BQ54" s="177">
        <v>10</v>
      </c>
      <c r="BR54" s="177"/>
      <c r="BS54" s="177"/>
      <c r="BT54" s="177">
        <v>0</v>
      </c>
      <c r="BU54" s="177"/>
      <c r="BV54" s="177"/>
      <c r="BW54" s="177"/>
      <c r="BX54" s="177">
        <v>20</v>
      </c>
      <c r="BY54" s="231">
        <v>10</v>
      </c>
      <c r="BZ54" s="177">
        <v>0</v>
      </c>
      <c r="CA54" s="177"/>
      <c r="CB54" s="177">
        <v>0</v>
      </c>
      <c r="CC54" s="177"/>
      <c r="CD54" s="177">
        <v>5</v>
      </c>
      <c r="CE54" s="177">
        <v>3</v>
      </c>
      <c r="CF54" s="177"/>
      <c r="CG54" s="472"/>
      <c r="CH54" s="177">
        <v>0</v>
      </c>
      <c r="CI54" s="177"/>
      <c r="CJ54" s="177">
        <v>10</v>
      </c>
      <c r="CK54" s="472">
        <v>0</v>
      </c>
      <c r="CL54" s="177"/>
      <c r="CM54" s="177"/>
      <c r="CN54" s="177"/>
      <c r="CO54" s="177"/>
      <c r="CP54" s="177"/>
      <c r="CQ54" s="177"/>
      <c r="CR54" s="177"/>
      <c r="CS54" s="177"/>
      <c r="CT54" s="177"/>
      <c r="CU54" s="177"/>
      <c r="CV54" s="177"/>
      <c r="CW54" s="177"/>
      <c r="CX54" s="177"/>
      <c r="CY54" s="177"/>
      <c r="CZ54" s="177"/>
      <c r="DA54" s="177"/>
      <c r="DB54" s="177"/>
      <c r="DC54" s="177"/>
      <c r="DD54" s="177"/>
      <c r="DE54" s="177"/>
      <c r="DF54" s="177"/>
      <c r="DG54" s="177"/>
      <c r="DH54" s="177"/>
      <c r="DI54" s="177"/>
      <c r="DJ54" s="177"/>
      <c r="DK54" s="254">
        <f t="shared" si="0"/>
        <v>34</v>
      </c>
      <c r="DL54" s="254">
        <f>M54-DK54</f>
        <v>71</v>
      </c>
    </row>
    <row r="55" spans="1:116" s="197" customFormat="1" ht="72">
      <c r="A55" s="203">
        <v>37</v>
      </c>
      <c r="B55" s="203" t="s">
        <v>8049</v>
      </c>
      <c r="C55" s="203" t="s">
        <v>7989</v>
      </c>
      <c r="D55" s="199">
        <v>156</v>
      </c>
      <c r="E55" s="199">
        <v>180</v>
      </c>
      <c r="F55" s="202" t="s">
        <v>8048</v>
      </c>
      <c r="G55" s="199" t="s">
        <v>7745</v>
      </c>
      <c r="H55" s="199" t="s">
        <v>8047</v>
      </c>
      <c r="I55" s="199" t="s">
        <v>7781</v>
      </c>
      <c r="J55" s="199" t="s">
        <v>8046</v>
      </c>
      <c r="K55" s="199" t="s">
        <v>7750</v>
      </c>
      <c r="L55" s="199" t="s">
        <v>7676</v>
      </c>
      <c r="M55" s="201">
        <v>468</v>
      </c>
      <c r="N55" s="199" t="s">
        <v>7749</v>
      </c>
      <c r="O55" s="200">
        <v>1</v>
      </c>
      <c r="P55" s="177">
        <v>50</v>
      </c>
      <c r="Q55" s="177">
        <v>12</v>
      </c>
      <c r="R55" s="177"/>
      <c r="S55" s="177"/>
      <c r="T55" s="177"/>
      <c r="U55" s="177">
        <v>20</v>
      </c>
      <c r="V55" s="177"/>
      <c r="W55" s="177"/>
      <c r="X55" s="177"/>
      <c r="Y55" s="177"/>
      <c r="Z55" s="177">
        <v>2</v>
      </c>
      <c r="AA55" s="177">
        <v>2</v>
      </c>
      <c r="AB55" s="177"/>
      <c r="AC55" s="177"/>
      <c r="AD55" s="177"/>
      <c r="AE55" s="177"/>
      <c r="AF55" s="177"/>
      <c r="AG55" s="177"/>
      <c r="AH55" s="177"/>
      <c r="AI55" s="177"/>
      <c r="AJ55" s="177">
        <v>30</v>
      </c>
      <c r="AK55" s="177">
        <v>0</v>
      </c>
      <c r="AL55" s="177">
        <v>4</v>
      </c>
      <c r="AM55" s="472"/>
      <c r="AN55" s="177">
        <v>40</v>
      </c>
      <c r="AO55" s="177">
        <v>20</v>
      </c>
      <c r="AP55" s="177">
        <v>10</v>
      </c>
      <c r="AQ55" s="177">
        <v>7</v>
      </c>
      <c r="AR55" s="177">
        <v>0</v>
      </c>
      <c r="AS55" s="177"/>
      <c r="AT55" s="177">
        <v>80</v>
      </c>
      <c r="AU55" s="177">
        <v>45</v>
      </c>
      <c r="AV55" s="177">
        <v>0</v>
      </c>
      <c r="AW55" s="177"/>
      <c r="AX55" s="177">
        <v>15</v>
      </c>
      <c r="AY55" s="177">
        <v>0</v>
      </c>
      <c r="AZ55" s="177">
        <v>15</v>
      </c>
      <c r="BA55" s="177"/>
      <c r="BB55" s="177">
        <v>40</v>
      </c>
      <c r="BC55" s="177">
        <v>10</v>
      </c>
      <c r="BD55" s="177">
        <v>13</v>
      </c>
      <c r="BE55" s="690">
        <v>5</v>
      </c>
      <c r="BF55" s="177">
        <v>5</v>
      </c>
      <c r="BG55" s="177">
        <v>2</v>
      </c>
      <c r="BH55" s="177"/>
      <c r="BI55" s="177"/>
      <c r="BJ55" s="177">
        <v>15</v>
      </c>
      <c r="BK55" s="177">
        <v>5</v>
      </c>
      <c r="BL55" s="177"/>
      <c r="BM55" s="177"/>
      <c r="BN55" s="177">
        <v>5</v>
      </c>
      <c r="BO55" s="177">
        <v>5</v>
      </c>
      <c r="BP55" s="177">
        <v>40</v>
      </c>
      <c r="BQ55" s="177">
        <v>0</v>
      </c>
      <c r="BR55" s="177">
        <v>10</v>
      </c>
      <c r="BS55" s="177">
        <v>10</v>
      </c>
      <c r="BT55" s="177">
        <v>20</v>
      </c>
      <c r="BU55" s="177">
        <v>15</v>
      </c>
      <c r="BV55" s="177"/>
      <c r="BW55" s="177"/>
      <c r="BX55" s="177">
        <v>30</v>
      </c>
      <c r="BY55" s="231">
        <v>5</v>
      </c>
      <c r="BZ55" s="177">
        <v>4</v>
      </c>
      <c r="CA55" s="177"/>
      <c r="CB55" s="177">
        <v>0</v>
      </c>
      <c r="CC55" s="177"/>
      <c r="CD55" s="177">
        <v>20</v>
      </c>
      <c r="CE55" s="177">
        <v>10</v>
      </c>
      <c r="CF55" s="177"/>
      <c r="CG55" s="472"/>
      <c r="CH55" s="177">
        <v>0</v>
      </c>
      <c r="CI55" s="177"/>
      <c r="CJ55" s="177">
        <v>0</v>
      </c>
      <c r="CK55" s="472"/>
      <c r="CL55" s="177"/>
      <c r="CM55" s="177"/>
      <c r="CN55" s="177"/>
      <c r="CO55" s="177"/>
      <c r="CP55" s="177"/>
      <c r="CQ55" s="177"/>
      <c r="CR55" s="177"/>
      <c r="CS55" s="177"/>
      <c r="CT55" s="177"/>
      <c r="CU55" s="177"/>
      <c r="CV55" s="177"/>
      <c r="CW55" s="177"/>
      <c r="CX55" s="177"/>
      <c r="CY55" s="177"/>
      <c r="CZ55" s="177"/>
      <c r="DA55" s="177"/>
      <c r="DB55" s="177"/>
      <c r="DC55" s="177"/>
      <c r="DD55" s="177"/>
      <c r="DE55" s="177"/>
      <c r="DF55" s="177"/>
      <c r="DG55" s="177"/>
      <c r="DH55" s="177"/>
      <c r="DI55" s="177"/>
      <c r="DJ55" s="177"/>
      <c r="DK55" s="254">
        <f t="shared" si="0"/>
        <v>153</v>
      </c>
      <c r="DL55" s="254">
        <f>M55-DK55</f>
        <v>315</v>
      </c>
    </row>
    <row r="56" spans="1:116" s="197" customFormat="1" ht="120">
      <c r="A56" s="203">
        <v>38</v>
      </c>
      <c r="B56" s="203" t="s">
        <v>8045</v>
      </c>
      <c r="C56" s="203" t="s">
        <v>7984</v>
      </c>
      <c r="D56" s="199">
        <v>157</v>
      </c>
      <c r="E56" s="199">
        <v>182</v>
      </c>
      <c r="F56" s="202" t="s">
        <v>8044</v>
      </c>
      <c r="G56" s="199" t="s">
        <v>7745</v>
      </c>
      <c r="H56" s="199" t="s">
        <v>8043</v>
      </c>
      <c r="I56" s="199" t="s">
        <v>8042</v>
      </c>
      <c r="J56" s="199" t="s">
        <v>8041</v>
      </c>
      <c r="K56" s="199" t="s">
        <v>7766</v>
      </c>
      <c r="L56" s="199" t="s">
        <v>7676</v>
      </c>
      <c r="M56" s="201">
        <v>152</v>
      </c>
      <c r="N56" s="199" t="s">
        <v>7765</v>
      </c>
      <c r="O56" s="200">
        <v>3</v>
      </c>
      <c r="P56" s="177">
        <v>20</v>
      </c>
      <c r="Q56" s="177">
        <v>3</v>
      </c>
      <c r="R56" s="177"/>
      <c r="S56" s="177"/>
      <c r="T56" s="177"/>
      <c r="U56" s="177"/>
      <c r="V56" s="177"/>
      <c r="W56" s="177"/>
      <c r="X56" s="177"/>
      <c r="Y56" s="177"/>
      <c r="Z56" s="177"/>
      <c r="AA56" s="177"/>
      <c r="AB56" s="177"/>
      <c r="AC56" s="177"/>
      <c r="AD56" s="177"/>
      <c r="AE56" s="177"/>
      <c r="AF56" s="177"/>
      <c r="AG56" s="177"/>
      <c r="AH56" s="177"/>
      <c r="AI56" s="177"/>
      <c r="AJ56" s="177"/>
      <c r="AK56" s="177"/>
      <c r="AL56" s="177">
        <v>4</v>
      </c>
      <c r="AM56" s="472"/>
      <c r="AN56" s="177"/>
      <c r="AO56" s="177"/>
      <c r="AP56" s="177">
        <v>5</v>
      </c>
      <c r="AQ56" s="177">
        <v>2</v>
      </c>
      <c r="AR56" s="177">
        <v>0</v>
      </c>
      <c r="AS56" s="177"/>
      <c r="AT56" s="177">
        <v>30</v>
      </c>
      <c r="AU56" s="177">
        <v>10</v>
      </c>
      <c r="AV56" s="177">
        <v>0</v>
      </c>
      <c r="AW56" s="177"/>
      <c r="AX56" s="177">
        <v>10</v>
      </c>
      <c r="AY56" s="177">
        <v>0</v>
      </c>
      <c r="AZ56" s="177">
        <v>10</v>
      </c>
      <c r="BA56" s="177">
        <v>5</v>
      </c>
      <c r="BB56" s="177">
        <v>0</v>
      </c>
      <c r="BC56" s="177"/>
      <c r="BD56" s="177">
        <v>5</v>
      </c>
      <c r="BE56" s="690"/>
      <c r="BF56" s="177">
        <v>10</v>
      </c>
      <c r="BG56" s="177">
        <v>2</v>
      </c>
      <c r="BH56" s="177"/>
      <c r="BI56" s="177"/>
      <c r="BJ56" s="177"/>
      <c r="BK56" s="177"/>
      <c r="BL56" s="177"/>
      <c r="BM56" s="177"/>
      <c r="BN56" s="177">
        <v>15</v>
      </c>
      <c r="BO56" s="177">
        <v>2</v>
      </c>
      <c r="BP56" s="177">
        <v>30</v>
      </c>
      <c r="BQ56" s="177">
        <v>0</v>
      </c>
      <c r="BR56" s="177"/>
      <c r="BS56" s="177"/>
      <c r="BT56" s="177">
        <v>0</v>
      </c>
      <c r="BU56" s="177"/>
      <c r="BV56" s="177"/>
      <c r="BW56" s="177"/>
      <c r="BX56" s="177">
        <v>0</v>
      </c>
      <c r="BY56" s="177"/>
      <c r="BZ56" s="177">
        <v>0</v>
      </c>
      <c r="CA56" s="177"/>
      <c r="CB56" s="177">
        <v>0</v>
      </c>
      <c r="CC56" s="177"/>
      <c r="CD56" s="177">
        <v>10</v>
      </c>
      <c r="CE56" s="177">
        <v>5</v>
      </c>
      <c r="CF56" s="177"/>
      <c r="CG56" s="472"/>
      <c r="CH56" s="177">
        <v>3</v>
      </c>
      <c r="CI56" s="177"/>
      <c r="CJ56" s="177">
        <v>0</v>
      </c>
      <c r="CK56" s="472"/>
      <c r="CL56" s="177"/>
      <c r="CM56" s="177"/>
      <c r="CN56" s="177"/>
      <c r="CO56" s="177"/>
      <c r="CP56" s="177"/>
      <c r="CQ56" s="177"/>
      <c r="CR56" s="177"/>
      <c r="CS56" s="177"/>
      <c r="CT56" s="177"/>
      <c r="CU56" s="177"/>
      <c r="CV56" s="177"/>
      <c r="CW56" s="177"/>
      <c r="CX56" s="177"/>
      <c r="CY56" s="177"/>
      <c r="CZ56" s="177"/>
      <c r="DA56" s="177"/>
      <c r="DB56" s="177"/>
      <c r="DC56" s="177"/>
      <c r="DD56" s="177"/>
      <c r="DE56" s="177"/>
      <c r="DF56" s="177"/>
      <c r="DG56" s="177"/>
      <c r="DH56" s="177"/>
      <c r="DI56" s="177"/>
      <c r="DJ56" s="177"/>
      <c r="DK56" s="254">
        <f t="shared" si="0"/>
        <v>29</v>
      </c>
      <c r="DL56" s="254">
        <f>M56-DK56</f>
        <v>123</v>
      </c>
    </row>
    <row r="57" spans="1:116" s="197" customFormat="1" ht="84">
      <c r="A57" s="203">
        <v>39</v>
      </c>
      <c r="B57" s="203" t="s">
        <v>8040</v>
      </c>
      <c r="C57" s="203" t="s">
        <v>7979</v>
      </c>
      <c r="D57" s="199">
        <v>163</v>
      </c>
      <c r="E57" s="199">
        <v>190</v>
      </c>
      <c r="F57" s="202" t="s">
        <v>8039</v>
      </c>
      <c r="G57" s="199" t="s">
        <v>7745</v>
      </c>
      <c r="H57" s="199" t="s">
        <v>8038</v>
      </c>
      <c r="I57" s="199" t="s">
        <v>7912</v>
      </c>
      <c r="J57" s="199" t="s">
        <v>8037</v>
      </c>
      <c r="K57" s="199" t="s">
        <v>7798</v>
      </c>
      <c r="L57" s="199" t="s">
        <v>7676</v>
      </c>
      <c r="M57" s="201">
        <v>38</v>
      </c>
      <c r="N57" s="199" t="s">
        <v>7740</v>
      </c>
      <c r="O57" s="200">
        <v>6</v>
      </c>
      <c r="P57" s="177">
        <v>0</v>
      </c>
      <c r="Q57" s="177"/>
      <c r="R57" s="177"/>
      <c r="S57" s="177"/>
      <c r="T57" s="177"/>
      <c r="U57" s="177"/>
      <c r="V57" s="177"/>
      <c r="W57" s="177"/>
      <c r="X57" s="177"/>
      <c r="Y57" s="177"/>
      <c r="Z57" s="177"/>
      <c r="AA57" s="177"/>
      <c r="AB57" s="177"/>
      <c r="AC57" s="177"/>
      <c r="AD57" s="177"/>
      <c r="AE57" s="177"/>
      <c r="AF57" s="177">
        <v>15</v>
      </c>
      <c r="AG57" s="177">
        <v>0</v>
      </c>
      <c r="AH57" s="177"/>
      <c r="AI57" s="177"/>
      <c r="AJ57" s="177"/>
      <c r="AK57" s="177"/>
      <c r="AL57" s="177"/>
      <c r="AM57" s="472"/>
      <c r="AN57" s="177"/>
      <c r="AO57" s="177"/>
      <c r="AP57" s="177"/>
      <c r="AQ57" s="177"/>
      <c r="AR57" s="177">
        <v>0</v>
      </c>
      <c r="AS57" s="177"/>
      <c r="AT57" s="177"/>
      <c r="AU57" s="177">
        <v>0</v>
      </c>
      <c r="AV57" s="177">
        <v>0</v>
      </c>
      <c r="AW57" s="177"/>
      <c r="AX57" s="177"/>
      <c r="AY57" s="177"/>
      <c r="AZ57" s="177"/>
      <c r="BA57" s="177"/>
      <c r="BB57" s="177">
        <v>0</v>
      </c>
      <c r="BC57" s="177"/>
      <c r="BD57" s="177">
        <v>5</v>
      </c>
      <c r="BE57" s="690"/>
      <c r="BF57" s="177">
        <v>3</v>
      </c>
      <c r="BG57" s="177"/>
      <c r="BH57" s="177"/>
      <c r="BI57" s="177"/>
      <c r="BJ57" s="177"/>
      <c r="BK57" s="177"/>
      <c r="BL57" s="177"/>
      <c r="BM57" s="177"/>
      <c r="BN57" s="177">
        <v>0</v>
      </c>
      <c r="BO57" s="177">
        <v>0</v>
      </c>
      <c r="BP57" s="177">
        <v>0</v>
      </c>
      <c r="BQ57" s="177"/>
      <c r="BR57" s="177"/>
      <c r="BS57" s="177"/>
      <c r="BT57" s="177">
        <v>5</v>
      </c>
      <c r="BU57" s="177">
        <v>5</v>
      </c>
      <c r="BV57" s="177"/>
      <c r="BW57" s="177"/>
      <c r="BX57" s="177">
        <v>10</v>
      </c>
      <c r="BY57" s="177"/>
      <c r="BZ57" s="177">
        <v>0</v>
      </c>
      <c r="CA57" s="177"/>
      <c r="CB57" s="177">
        <v>0</v>
      </c>
      <c r="CC57" s="177"/>
      <c r="CD57" s="177">
        <v>0</v>
      </c>
      <c r="CE57" s="177"/>
      <c r="CF57" s="177"/>
      <c r="CG57" s="472"/>
      <c r="CH57" s="177">
        <v>0</v>
      </c>
      <c r="CI57" s="177"/>
      <c r="CJ57" s="177">
        <v>0</v>
      </c>
      <c r="CK57" s="472"/>
      <c r="CL57" s="177"/>
      <c r="CM57" s="177"/>
      <c r="CN57" s="177"/>
      <c r="CO57" s="177"/>
      <c r="CP57" s="177"/>
      <c r="CQ57" s="177"/>
      <c r="CR57" s="177"/>
      <c r="CS57" s="177"/>
      <c r="CT57" s="177"/>
      <c r="CU57" s="177"/>
      <c r="CV57" s="177"/>
      <c r="CW57" s="177"/>
      <c r="CX57" s="177"/>
      <c r="CY57" s="177"/>
      <c r="CZ57" s="177"/>
      <c r="DA57" s="177"/>
      <c r="DB57" s="177"/>
      <c r="DC57" s="177"/>
      <c r="DD57" s="177"/>
      <c r="DE57" s="177"/>
      <c r="DF57" s="177"/>
      <c r="DG57" s="177"/>
      <c r="DH57" s="177"/>
      <c r="DI57" s="177"/>
      <c r="DJ57" s="177"/>
      <c r="DK57" s="254">
        <f t="shared" si="0"/>
        <v>5</v>
      </c>
      <c r="DL57" s="254">
        <f>M57-DK57</f>
        <v>33</v>
      </c>
    </row>
    <row r="58" spans="1:116" s="204" customFormat="1" ht="24">
      <c r="A58" s="203" t="s">
        <v>8243</v>
      </c>
      <c r="B58" s="203"/>
      <c r="C58" s="208"/>
      <c r="D58" s="200"/>
      <c r="E58" s="200"/>
      <c r="F58" s="207" t="s">
        <v>8036</v>
      </c>
      <c r="G58" s="199"/>
      <c r="H58" s="199"/>
      <c r="I58" s="199"/>
      <c r="J58" s="199"/>
      <c r="K58" s="199"/>
      <c r="L58" s="199"/>
      <c r="M58" s="201"/>
      <c r="N58" s="199"/>
      <c r="O58" s="200"/>
      <c r="P58" s="234"/>
      <c r="Q58" s="177"/>
      <c r="R58" s="234"/>
      <c r="S58" s="234"/>
      <c r="T58" s="234"/>
      <c r="U58" s="234"/>
      <c r="V58" s="234"/>
      <c r="W58" s="234"/>
      <c r="X58" s="234"/>
      <c r="Y58" s="234"/>
      <c r="Z58" s="234"/>
      <c r="AA58" s="234"/>
      <c r="AB58" s="234"/>
      <c r="AC58" s="234"/>
      <c r="AD58" s="234"/>
      <c r="AE58" s="234"/>
      <c r="AF58" s="234"/>
      <c r="AG58" s="234"/>
      <c r="AH58" s="234"/>
      <c r="AI58" s="234"/>
      <c r="AJ58" s="234"/>
      <c r="AK58" s="234"/>
      <c r="AL58" s="234"/>
      <c r="AM58" s="561"/>
      <c r="AN58" s="234"/>
      <c r="AO58" s="177"/>
      <c r="AP58" s="234"/>
      <c r="AQ58" s="234"/>
      <c r="AR58" s="234"/>
      <c r="AS58" s="234"/>
      <c r="AT58" s="234"/>
      <c r="AU58" s="177"/>
      <c r="AV58" s="234"/>
      <c r="AW58" s="234"/>
      <c r="AX58" s="234"/>
      <c r="AY58" s="234"/>
      <c r="AZ58" s="234"/>
      <c r="BA58" s="234"/>
      <c r="BB58" s="234"/>
      <c r="BC58" s="234"/>
      <c r="BD58" s="234"/>
      <c r="BE58" s="686"/>
      <c r="BF58" s="234"/>
      <c r="BG58" s="234"/>
      <c r="BH58" s="234"/>
      <c r="BI58" s="234"/>
      <c r="BJ58" s="234"/>
      <c r="BK58" s="234"/>
      <c r="BL58" s="234"/>
      <c r="BM58" s="234"/>
      <c r="BN58" s="234"/>
      <c r="BO58" s="177"/>
      <c r="BP58" s="234"/>
      <c r="BQ58" s="177"/>
      <c r="BR58" s="234"/>
      <c r="BS58" s="234"/>
      <c r="BT58" s="234"/>
      <c r="BU58" s="177"/>
      <c r="BV58" s="234"/>
      <c r="BW58" s="234"/>
      <c r="BX58" s="234"/>
      <c r="BY58" s="577"/>
      <c r="BZ58" s="234"/>
      <c r="CA58" s="234"/>
      <c r="CB58" s="234"/>
      <c r="CC58" s="234"/>
      <c r="CD58" s="234"/>
      <c r="CE58" s="177"/>
      <c r="CF58" s="234"/>
      <c r="CG58" s="561"/>
      <c r="CH58" s="234"/>
      <c r="CI58" s="234"/>
      <c r="CJ58" s="234"/>
      <c r="CK58" s="561"/>
      <c r="CL58" s="234"/>
      <c r="CM58" s="234"/>
      <c r="CN58" s="234"/>
      <c r="CO58" s="234"/>
      <c r="CP58" s="234"/>
      <c r="CQ58" s="234"/>
      <c r="CR58" s="234"/>
      <c r="CS58" s="234"/>
      <c r="CT58" s="234"/>
      <c r="CU58" s="234"/>
      <c r="CV58" s="234"/>
      <c r="CW58" s="234"/>
      <c r="CX58" s="234"/>
      <c r="CY58" s="234"/>
      <c r="CZ58" s="234"/>
      <c r="DA58" s="234"/>
      <c r="DB58" s="234"/>
      <c r="DC58" s="234"/>
      <c r="DD58" s="234"/>
      <c r="DE58" s="234"/>
      <c r="DF58" s="234"/>
      <c r="DG58" s="234"/>
      <c r="DH58" s="234"/>
      <c r="DI58" s="234"/>
      <c r="DJ58" s="234"/>
      <c r="DK58" s="254"/>
      <c r="DL58" s="254"/>
    </row>
    <row r="59" spans="1:116" s="197" customFormat="1" ht="60">
      <c r="A59" s="203">
        <v>40</v>
      </c>
      <c r="B59" s="203" t="s">
        <v>8035</v>
      </c>
      <c r="C59" s="203" t="s">
        <v>7968</v>
      </c>
      <c r="D59" s="199">
        <v>171</v>
      </c>
      <c r="E59" s="199">
        <v>197</v>
      </c>
      <c r="F59" s="202" t="s">
        <v>8034</v>
      </c>
      <c r="G59" s="199" t="s">
        <v>7680</v>
      </c>
      <c r="H59" s="199" t="s">
        <v>8033</v>
      </c>
      <c r="I59" s="199" t="s">
        <v>8032</v>
      </c>
      <c r="J59" s="199" t="s">
        <v>8031</v>
      </c>
      <c r="K59" s="199"/>
      <c r="L59" s="199" t="s">
        <v>7676</v>
      </c>
      <c r="M59" s="201">
        <v>732</v>
      </c>
      <c r="N59" s="199" t="s">
        <v>7740</v>
      </c>
      <c r="O59" s="200">
        <v>6</v>
      </c>
      <c r="P59" s="177">
        <v>30</v>
      </c>
      <c r="Q59" s="177">
        <v>5</v>
      </c>
      <c r="R59" s="177"/>
      <c r="S59" s="177"/>
      <c r="T59" s="177"/>
      <c r="U59" s="177">
        <v>30</v>
      </c>
      <c r="V59" s="177">
        <v>8</v>
      </c>
      <c r="W59" s="177">
        <v>70</v>
      </c>
      <c r="X59" s="177">
        <v>20</v>
      </c>
      <c r="Y59" s="177"/>
      <c r="Z59" s="177">
        <v>5</v>
      </c>
      <c r="AA59" s="177">
        <v>5</v>
      </c>
      <c r="AB59" s="177"/>
      <c r="AC59" s="177"/>
      <c r="AD59" s="177"/>
      <c r="AE59" s="177"/>
      <c r="AF59" s="177"/>
      <c r="AG59" s="177"/>
      <c r="AH59" s="177"/>
      <c r="AI59" s="177"/>
      <c r="AJ59" s="177">
        <v>20</v>
      </c>
      <c r="AK59" s="177">
        <v>0</v>
      </c>
      <c r="AL59" s="177">
        <v>25</v>
      </c>
      <c r="AM59" s="472">
        <v>3</v>
      </c>
      <c r="AN59" s="177"/>
      <c r="AO59" s="177"/>
      <c r="AP59" s="177">
        <v>15</v>
      </c>
      <c r="AQ59" s="177">
        <v>7</v>
      </c>
      <c r="AR59" s="177">
        <v>45</v>
      </c>
      <c r="AS59" s="177">
        <v>10</v>
      </c>
      <c r="AT59" s="177">
        <v>40</v>
      </c>
      <c r="AU59" s="177">
        <v>0</v>
      </c>
      <c r="AV59" s="177">
        <v>5</v>
      </c>
      <c r="AW59" s="177"/>
      <c r="AX59" s="177">
        <v>25</v>
      </c>
      <c r="AY59" s="177">
        <v>0</v>
      </c>
      <c r="AZ59" s="177">
        <v>25</v>
      </c>
      <c r="BA59" s="177">
        <v>10</v>
      </c>
      <c r="BB59" s="177">
        <v>10</v>
      </c>
      <c r="BC59" s="177">
        <v>5</v>
      </c>
      <c r="BD59" s="177">
        <v>10</v>
      </c>
      <c r="BE59" s="690">
        <v>3</v>
      </c>
      <c r="BF59" s="177">
        <v>20</v>
      </c>
      <c r="BG59" s="177">
        <v>5</v>
      </c>
      <c r="BH59" s="177"/>
      <c r="BI59" s="177"/>
      <c r="BJ59" s="177">
        <v>10</v>
      </c>
      <c r="BK59" s="177"/>
      <c r="BL59" s="177">
        <v>10</v>
      </c>
      <c r="BM59" s="177"/>
      <c r="BN59" s="177">
        <v>55</v>
      </c>
      <c r="BO59" s="177">
        <v>7</v>
      </c>
      <c r="BP59" s="177">
        <v>90</v>
      </c>
      <c r="BQ59" s="177">
        <v>15</v>
      </c>
      <c r="BR59" s="177">
        <v>15</v>
      </c>
      <c r="BS59" s="177">
        <v>15</v>
      </c>
      <c r="BT59" s="177">
        <v>2</v>
      </c>
      <c r="BU59" s="177">
        <v>2</v>
      </c>
      <c r="BV59" s="177">
        <v>20</v>
      </c>
      <c r="BW59" s="177"/>
      <c r="BX59" s="177">
        <v>50</v>
      </c>
      <c r="BY59" s="231">
        <v>30</v>
      </c>
      <c r="BZ59" s="177">
        <v>10</v>
      </c>
      <c r="CA59" s="177"/>
      <c r="CB59" s="177">
        <v>80</v>
      </c>
      <c r="CC59" s="177">
        <v>30</v>
      </c>
      <c r="CD59" s="177">
        <v>10</v>
      </c>
      <c r="CE59" s="177">
        <v>5</v>
      </c>
      <c r="CF59" s="177"/>
      <c r="CG59" s="472"/>
      <c r="CH59" s="177">
        <v>0</v>
      </c>
      <c r="CI59" s="177"/>
      <c r="CJ59" s="177">
        <v>5</v>
      </c>
      <c r="CK59" s="472">
        <v>2</v>
      </c>
      <c r="CL59" s="177"/>
      <c r="CM59" s="177"/>
      <c r="CN59" s="177"/>
      <c r="CO59" s="177"/>
      <c r="CP59" s="177"/>
      <c r="CQ59" s="177"/>
      <c r="CR59" s="177"/>
      <c r="CS59" s="177"/>
      <c r="CT59" s="177"/>
      <c r="CU59" s="177"/>
      <c r="CV59" s="177"/>
      <c r="CW59" s="177"/>
      <c r="CX59" s="177"/>
      <c r="CY59" s="177"/>
      <c r="CZ59" s="177"/>
      <c r="DA59" s="177"/>
      <c r="DB59" s="177"/>
      <c r="DC59" s="177"/>
      <c r="DD59" s="177"/>
      <c r="DE59" s="177"/>
      <c r="DF59" s="177"/>
      <c r="DG59" s="177"/>
      <c r="DH59" s="177"/>
      <c r="DI59" s="177"/>
      <c r="DJ59" s="177"/>
      <c r="DK59" s="254">
        <f t="shared" si="0"/>
        <v>187</v>
      </c>
      <c r="DL59" s="254">
        <f>M59-DK59</f>
        <v>545</v>
      </c>
    </row>
    <row r="60" spans="1:116" s="197" customFormat="1" ht="120">
      <c r="A60" s="203">
        <v>41</v>
      </c>
      <c r="B60" s="203" t="s">
        <v>8030</v>
      </c>
      <c r="C60" s="203" t="s">
        <v>7963</v>
      </c>
      <c r="D60" s="199">
        <v>176</v>
      </c>
      <c r="E60" s="199">
        <v>201</v>
      </c>
      <c r="F60" s="202" t="s">
        <v>8029</v>
      </c>
      <c r="G60" s="199" t="s">
        <v>7745</v>
      </c>
      <c r="H60" s="199" t="s">
        <v>8028</v>
      </c>
      <c r="I60" s="199" t="s">
        <v>8027</v>
      </c>
      <c r="J60" s="199" t="s">
        <v>8026</v>
      </c>
      <c r="K60" s="199" t="s">
        <v>7766</v>
      </c>
      <c r="L60" s="199" t="s">
        <v>7676</v>
      </c>
      <c r="M60" s="201">
        <v>155</v>
      </c>
      <c r="N60" s="199" t="s">
        <v>7765</v>
      </c>
      <c r="O60" s="200">
        <v>3</v>
      </c>
      <c r="P60" s="177">
        <v>0</v>
      </c>
      <c r="Q60" s="177"/>
      <c r="R60" s="177"/>
      <c r="S60" s="177"/>
      <c r="T60" s="177"/>
      <c r="U60" s="177"/>
      <c r="V60" s="177"/>
      <c r="W60" s="177"/>
      <c r="X60" s="177"/>
      <c r="Y60" s="177"/>
      <c r="Z60" s="177">
        <v>5</v>
      </c>
      <c r="AA60" s="177">
        <v>2</v>
      </c>
      <c r="AB60" s="177"/>
      <c r="AC60" s="177"/>
      <c r="AD60" s="177"/>
      <c r="AE60" s="177"/>
      <c r="AF60" s="177">
        <v>10</v>
      </c>
      <c r="AG60" s="177">
        <v>0</v>
      </c>
      <c r="AH60" s="177"/>
      <c r="AI60" s="177"/>
      <c r="AJ60" s="177">
        <v>20</v>
      </c>
      <c r="AK60" s="177">
        <v>0</v>
      </c>
      <c r="AL60" s="177"/>
      <c r="AM60" s="472"/>
      <c r="AN60" s="177"/>
      <c r="AO60" s="177"/>
      <c r="AP60" s="177"/>
      <c r="AQ60" s="177"/>
      <c r="AR60" s="177">
        <v>0</v>
      </c>
      <c r="AS60" s="177"/>
      <c r="AT60" s="177"/>
      <c r="AU60" s="177">
        <v>0</v>
      </c>
      <c r="AV60" s="177">
        <v>0</v>
      </c>
      <c r="AW60" s="177"/>
      <c r="AX60" s="177">
        <v>20</v>
      </c>
      <c r="AY60" s="177">
        <v>0</v>
      </c>
      <c r="AZ60" s="177">
        <v>20</v>
      </c>
      <c r="BA60" s="177"/>
      <c r="BB60" s="177">
        <v>0</v>
      </c>
      <c r="BC60" s="177"/>
      <c r="BD60" s="177">
        <v>5</v>
      </c>
      <c r="BE60" s="690"/>
      <c r="BF60" s="177">
        <v>2</v>
      </c>
      <c r="BG60" s="177"/>
      <c r="BH60" s="177"/>
      <c r="BI60" s="177"/>
      <c r="BJ60" s="177">
        <v>8</v>
      </c>
      <c r="BK60" s="177"/>
      <c r="BL60" s="177"/>
      <c r="BM60" s="177"/>
      <c r="BN60" s="177">
        <v>6</v>
      </c>
      <c r="BO60" s="177">
        <v>0</v>
      </c>
      <c r="BP60" s="177">
        <v>5</v>
      </c>
      <c r="BQ60" s="177">
        <v>5</v>
      </c>
      <c r="BR60" s="177"/>
      <c r="BS60" s="177"/>
      <c r="BT60" s="177">
        <v>2</v>
      </c>
      <c r="BU60" s="177"/>
      <c r="BV60" s="177">
        <v>20</v>
      </c>
      <c r="BW60" s="177"/>
      <c r="BX60" s="177">
        <v>10</v>
      </c>
      <c r="BY60" s="177"/>
      <c r="BZ60" s="177">
        <v>10</v>
      </c>
      <c r="CA60" s="177"/>
      <c r="CB60" s="177">
        <v>0</v>
      </c>
      <c r="CC60" s="177"/>
      <c r="CD60" s="177">
        <v>10</v>
      </c>
      <c r="CE60" s="177">
        <v>5</v>
      </c>
      <c r="CF60" s="177"/>
      <c r="CG60" s="472"/>
      <c r="CH60" s="177">
        <v>2</v>
      </c>
      <c r="CI60" s="177"/>
      <c r="CJ60" s="177">
        <v>0</v>
      </c>
      <c r="CK60" s="472"/>
      <c r="CL60" s="177"/>
      <c r="CM60" s="177"/>
      <c r="CN60" s="177"/>
      <c r="CO60" s="177"/>
      <c r="CP60" s="177"/>
      <c r="CQ60" s="177"/>
      <c r="CR60" s="177"/>
      <c r="CS60" s="177"/>
      <c r="CT60" s="177"/>
      <c r="CU60" s="177"/>
      <c r="CV60" s="177"/>
      <c r="CW60" s="177"/>
      <c r="CX60" s="177"/>
      <c r="CY60" s="177"/>
      <c r="CZ60" s="177"/>
      <c r="DA60" s="177"/>
      <c r="DB60" s="177"/>
      <c r="DC60" s="177"/>
      <c r="DD60" s="177"/>
      <c r="DE60" s="177"/>
      <c r="DF60" s="177"/>
      <c r="DG60" s="177"/>
      <c r="DH60" s="177"/>
      <c r="DI60" s="177"/>
      <c r="DJ60" s="177"/>
      <c r="DK60" s="254">
        <f t="shared" si="0"/>
        <v>12</v>
      </c>
      <c r="DL60" s="254">
        <f>M60-DK60</f>
        <v>143</v>
      </c>
    </row>
    <row r="61" spans="1:116" s="204" customFormat="1" ht="24">
      <c r="A61" s="203" t="s">
        <v>8243</v>
      </c>
      <c r="B61" s="203"/>
      <c r="C61" s="208"/>
      <c r="D61" s="200"/>
      <c r="E61" s="200"/>
      <c r="F61" s="207" t="s">
        <v>7701</v>
      </c>
      <c r="G61" s="199"/>
      <c r="H61" s="199"/>
      <c r="I61" s="199"/>
      <c r="J61" s="199"/>
      <c r="K61" s="199"/>
      <c r="L61" s="199"/>
      <c r="M61" s="201"/>
      <c r="N61" s="199"/>
      <c r="O61" s="200"/>
      <c r="P61" s="234"/>
      <c r="Q61" s="177"/>
      <c r="R61" s="234"/>
      <c r="S61" s="234"/>
      <c r="T61" s="234"/>
      <c r="U61" s="234"/>
      <c r="V61" s="234"/>
      <c r="W61" s="234"/>
      <c r="X61" s="234"/>
      <c r="Y61" s="234"/>
      <c r="Z61" s="234"/>
      <c r="AA61" s="234"/>
      <c r="AB61" s="234"/>
      <c r="AC61" s="234"/>
      <c r="AD61" s="234"/>
      <c r="AE61" s="234"/>
      <c r="AF61" s="234"/>
      <c r="AG61" s="234"/>
      <c r="AH61" s="234"/>
      <c r="AI61" s="234"/>
      <c r="AJ61" s="234"/>
      <c r="AK61" s="234"/>
      <c r="AL61" s="234"/>
      <c r="AM61" s="561"/>
      <c r="AN61" s="234"/>
      <c r="AO61" s="177"/>
      <c r="AP61" s="234"/>
      <c r="AQ61" s="234"/>
      <c r="AR61" s="234"/>
      <c r="AS61" s="234"/>
      <c r="AT61" s="234"/>
      <c r="AU61" s="177"/>
      <c r="AV61" s="234"/>
      <c r="AW61" s="234"/>
      <c r="AX61" s="234"/>
      <c r="AY61" s="234"/>
      <c r="AZ61" s="234"/>
      <c r="BA61" s="234"/>
      <c r="BB61" s="234"/>
      <c r="BC61" s="234"/>
      <c r="BD61" s="234"/>
      <c r="BE61" s="686"/>
      <c r="BF61" s="234"/>
      <c r="BG61" s="234"/>
      <c r="BH61" s="234"/>
      <c r="BI61" s="234"/>
      <c r="BJ61" s="234"/>
      <c r="BK61" s="234"/>
      <c r="BL61" s="234"/>
      <c r="BM61" s="234"/>
      <c r="BN61" s="234"/>
      <c r="BO61" s="177"/>
      <c r="BP61" s="234"/>
      <c r="BQ61" s="177"/>
      <c r="BR61" s="234"/>
      <c r="BS61" s="234"/>
      <c r="BT61" s="234"/>
      <c r="BU61" s="177"/>
      <c r="BV61" s="234"/>
      <c r="BW61" s="234"/>
      <c r="BX61" s="234"/>
      <c r="BY61" s="577"/>
      <c r="BZ61" s="234"/>
      <c r="CA61" s="234"/>
      <c r="CB61" s="234"/>
      <c r="CC61" s="234"/>
      <c r="CD61" s="234"/>
      <c r="CE61" s="177"/>
      <c r="CF61" s="234"/>
      <c r="CG61" s="561"/>
      <c r="CH61" s="234"/>
      <c r="CI61" s="234"/>
      <c r="CJ61" s="234"/>
      <c r="CK61" s="561"/>
      <c r="CL61" s="234"/>
      <c r="CM61" s="234"/>
      <c r="CN61" s="234"/>
      <c r="CO61" s="234"/>
      <c r="CP61" s="234"/>
      <c r="CQ61" s="234"/>
      <c r="CR61" s="234"/>
      <c r="CS61" s="234"/>
      <c r="CT61" s="234"/>
      <c r="CU61" s="234"/>
      <c r="CV61" s="234"/>
      <c r="CW61" s="234"/>
      <c r="CX61" s="234"/>
      <c r="CY61" s="234"/>
      <c r="CZ61" s="234"/>
      <c r="DA61" s="234"/>
      <c r="DB61" s="234"/>
      <c r="DC61" s="234"/>
      <c r="DD61" s="234"/>
      <c r="DE61" s="234"/>
      <c r="DF61" s="234"/>
      <c r="DG61" s="234"/>
      <c r="DH61" s="234"/>
      <c r="DI61" s="234"/>
      <c r="DJ61" s="234"/>
      <c r="DK61" s="254"/>
      <c r="DL61" s="254"/>
    </row>
    <row r="62" spans="1:116" s="197" customFormat="1" ht="84">
      <c r="A62" s="203">
        <v>42</v>
      </c>
      <c r="B62" s="203" t="s">
        <v>8025</v>
      </c>
      <c r="C62" s="203" t="s">
        <v>7952</v>
      </c>
      <c r="D62" s="199">
        <v>180</v>
      </c>
      <c r="E62" s="199">
        <v>205</v>
      </c>
      <c r="F62" s="202" t="s">
        <v>8024</v>
      </c>
      <c r="G62" s="199" t="s">
        <v>7819</v>
      </c>
      <c r="H62" s="199" t="s">
        <v>8023</v>
      </c>
      <c r="I62" s="199" t="s">
        <v>8022</v>
      </c>
      <c r="J62" s="199" t="s">
        <v>8021</v>
      </c>
      <c r="K62" s="199"/>
      <c r="L62" s="199" t="s">
        <v>7676</v>
      </c>
      <c r="M62" s="201">
        <v>342</v>
      </c>
      <c r="N62" s="199" t="s">
        <v>7765</v>
      </c>
      <c r="O62" s="200">
        <v>3</v>
      </c>
      <c r="P62" s="177">
        <v>0</v>
      </c>
      <c r="Q62" s="177"/>
      <c r="R62" s="177"/>
      <c r="S62" s="177"/>
      <c r="T62" s="177"/>
      <c r="U62" s="177">
        <v>100</v>
      </c>
      <c r="V62" s="177">
        <v>15</v>
      </c>
      <c r="W62" s="177"/>
      <c r="X62" s="177"/>
      <c r="Y62" s="177"/>
      <c r="Z62" s="177">
        <v>5</v>
      </c>
      <c r="AA62" s="177"/>
      <c r="AB62" s="177"/>
      <c r="AC62" s="177"/>
      <c r="AD62" s="177"/>
      <c r="AE62" s="177"/>
      <c r="AF62" s="177"/>
      <c r="AG62" s="177"/>
      <c r="AH62" s="177"/>
      <c r="AI62" s="177"/>
      <c r="AJ62" s="177"/>
      <c r="AK62" s="177"/>
      <c r="AL62" s="177">
        <v>5</v>
      </c>
      <c r="AM62" s="472"/>
      <c r="AN62" s="177">
        <v>30</v>
      </c>
      <c r="AO62" s="177">
        <v>7</v>
      </c>
      <c r="AP62" s="177">
        <v>10</v>
      </c>
      <c r="AQ62" s="177">
        <v>0</v>
      </c>
      <c r="AR62" s="177">
        <v>0</v>
      </c>
      <c r="AS62" s="177"/>
      <c r="AT62" s="177">
        <v>30</v>
      </c>
      <c r="AU62" s="177">
        <v>0</v>
      </c>
      <c r="AV62" s="177">
        <v>0</v>
      </c>
      <c r="AW62" s="177"/>
      <c r="AX62" s="177"/>
      <c r="AY62" s="177"/>
      <c r="AZ62" s="177"/>
      <c r="BA62" s="177"/>
      <c r="BB62" s="177">
        <v>0</v>
      </c>
      <c r="BC62" s="177"/>
      <c r="BD62" s="177">
        <v>0</v>
      </c>
      <c r="BE62" s="690"/>
      <c r="BF62" s="177">
        <v>15</v>
      </c>
      <c r="BG62" s="177">
        <v>3</v>
      </c>
      <c r="BH62" s="177"/>
      <c r="BI62" s="177"/>
      <c r="BJ62" s="177"/>
      <c r="BK62" s="177"/>
      <c r="BL62" s="177"/>
      <c r="BM62" s="177"/>
      <c r="BN62" s="177">
        <v>0</v>
      </c>
      <c r="BO62" s="177">
        <v>0</v>
      </c>
      <c r="BP62" s="177">
        <v>110</v>
      </c>
      <c r="BQ62" s="177">
        <v>15</v>
      </c>
      <c r="BR62" s="177">
        <v>7</v>
      </c>
      <c r="BS62" s="177">
        <v>1</v>
      </c>
      <c r="BT62" s="177">
        <v>5</v>
      </c>
      <c r="BU62" s="177"/>
      <c r="BV62" s="177"/>
      <c r="BW62" s="177"/>
      <c r="BX62" s="177">
        <v>0</v>
      </c>
      <c r="BY62" s="177"/>
      <c r="BZ62" s="177">
        <v>0</v>
      </c>
      <c r="CA62" s="177"/>
      <c r="CB62" s="177">
        <v>0</v>
      </c>
      <c r="CC62" s="177"/>
      <c r="CD62" s="177">
        <v>25</v>
      </c>
      <c r="CE62" s="177">
        <v>13</v>
      </c>
      <c r="CF62" s="177"/>
      <c r="CG62" s="472"/>
      <c r="CH62" s="177">
        <v>0</v>
      </c>
      <c r="CI62" s="177"/>
      <c r="CJ62" s="177">
        <v>0</v>
      </c>
      <c r="CK62" s="472"/>
      <c r="CL62" s="177"/>
      <c r="CM62" s="177"/>
      <c r="CN62" s="177"/>
      <c r="CO62" s="177"/>
      <c r="CP62" s="177"/>
      <c r="CQ62" s="177"/>
      <c r="CR62" s="177"/>
      <c r="CS62" s="177"/>
      <c r="CT62" s="177"/>
      <c r="CU62" s="177"/>
      <c r="CV62" s="177"/>
      <c r="CW62" s="177"/>
      <c r="CX62" s="177"/>
      <c r="CY62" s="177"/>
      <c r="CZ62" s="177"/>
      <c r="DA62" s="177"/>
      <c r="DB62" s="177"/>
      <c r="DC62" s="177"/>
      <c r="DD62" s="177"/>
      <c r="DE62" s="177"/>
      <c r="DF62" s="177"/>
      <c r="DG62" s="177"/>
      <c r="DH62" s="177"/>
      <c r="DI62" s="177"/>
      <c r="DJ62" s="177"/>
      <c r="DK62" s="254">
        <f t="shared" si="0"/>
        <v>54</v>
      </c>
      <c r="DL62" s="254">
        <f t="shared" ref="DL62:DL67" si="3">M62-DK62</f>
        <v>288</v>
      </c>
    </row>
    <row r="63" spans="1:116" s="197" customFormat="1" ht="48">
      <c r="A63" s="203">
        <v>43</v>
      </c>
      <c r="B63" s="203" t="s">
        <v>8020</v>
      </c>
      <c r="C63" s="203" t="s">
        <v>7948</v>
      </c>
      <c r="D63" s="199">
        <v>181</v>
      </c>
      <c r="E63" s="199">
        <v>206</v>
      </c>
      <c r="F63" s="202" t="s">
        <v>8019</v>
      </c>
      <c r="G63" s="199" t="s">
        <v>7680</v>
      </c>
      <c r="H63" s="199" t="s">
        <v>8018</v>
      </c>
      <c r="I63" s="199" t="s">
        <v>7922</v>
      </c>
      <c r="J63" s="199" t="s">
        <v>8017</v>
      </c>
      <c r="K63" s="199"/>
      <c r="L63" s="199" t="s">
        <v>7676</v>
      </c>
      <c r="M63" s="201">
        <v>288</v>
      </c>
      <c r="N63" s="199" t="s">
        <v>7675</v>
      </c>
      <c r="O63" s="200">
        <v>8</v>
      </c>
      <c r="P63" s="177">
        <v>30</v>
      </c>
      <c r="Q63" s="177">
        <v>4</v>
      </c>
      <c r="R63" s="177"/>
      <c r="S63" s="177"/>
      <c r="T63" s="177"/>
      <c r="U63" s="177"/>
      <c r="V63" s="177"/>
      <c r="W63" s="177"/>
      <c r="X63" s="177"/>
      <c r="Y63" s="177"/>
      <c r="Z63" s="177"/>
      <c r="AA63" s="177"/>
      <c r="AB63" s="177"/>
      <c r="AC63" s="177"/>
      <c r="AD63" s="177"/>
      <c r="AE63" s="177"/>
      <c r="AF63" s="177"/>
      <c r="AG63" s="177"/>
      <c r="AH63" s="177"/>
      <c r="AI63" s="177"/>
      <c r="AJ63" s="177"/>
      <c r="AK63" s="177"/>
      <c r="AL63" s="177"/>
      <c r="AM63" s="472"/>
      <c r="AN63" s="177"/>
      <c r="AO63" s="177"/>
      <c r="AP63" s="177"/>
      <c r="AQ63" s="177"/>
      <c r="AR63" s="177">
        <v>30</v>
      </c>
      <c r="AS63" s="177">
        <v>30</v>
      </c>
      <c r="AT63" s="177"/>
      <c r="AU63" s="177">
        <v>0</v>
      </c>
      <c r="AV63" s="177">
        <v>0</v>
      </c>
      <c r="AW63" s="177"/>
      <c r="AX63" s="177"/>
      <c r="AY63" s="177"/>
      <c r="AZ63" s="177"/>
      <c r="BA63" s="177"/>
      <c r="BB63" s="177">
        <v>0</v>
      </c>
      <c r="BC63" s="177"/>
      <c r="BD63" s="177">
        <v>0</v>
      </c>
      <c r="BE63" s="690"/>
      <c r="BF63" s="177">
        <v>20</v>
      </c>
      <c r="BG63" s="177">
        <v>5</v>
      </c>
      <c r="BH63" s="177"/>
      <c r="BI63" s="177"/>
      <c r="BJ63" s="177"/>
      <c r="BK63" s="177"/>
      <c r="BL63" s="177">
        <v>10</v>
      </c>
      <c r="BM63" s="177"/>
      <c r="BN63" s="177">
        <v>0</v>
      </c>
      <c r="BO63" s="177">
        <v>0</v>
      </c>
      <c r="BP63" s="177">
        <v>10</v>
      </c>
      <c r="BQ63" s="177">
        <v>10</v>
      </c>
      <c r="BR63" s="177"/>
      <c r="BS63" s="177"/>
      <c r="BT63" s="177">
        <v>45</v>
      </c>
      <c r="BU63" s="177">
        <v>45</v>
      </c>
      <c r="BV63" s="177">
        <v>30</v>
      </c>
      <c r="BW63" s="177">
        <v>15</v>
      </c>
      <c r="BX63" s="177">
        <v>50</v>
      </c>
      <c r="BY63" s="231">
        <v>30</v>
      </c>
      <c r="BZ63" s="177">
        <v>20</v>
      </c>
      <c r="CA63" s="177">
        <v>5</v>
      </c>
      <c r="CB63" s="177">
        <v>0</v>
      </c>
      <c r="CC63" s="177"/>
      <c r="CD63" s="177">
        <v>30</v>
      </c>
      <c r="CE63" s="177">
        <v>15</v>
      </c>
      <c r="CF63" s="177"/>
      <c r="CG63" s="472"/>
      <c r="CH63" s="177">
        <v>5</v>
      </c>
      <c r="CI63" s="177"/>
      <c r="CJ63" s="177">
        <v>8</v>
      </c>
      <c r="CK63" s="472">
        <v>0</v>
      </c>
      <c r="CL63" s="177"/>
      <c r="CM63" s="177"/>
      <c r="CN63" s="177"/>
      <c r="CO63" s="177"/>
      <c r="CP63" s="177"/>
      <c r="CQ63" s="177"/>
      <c r="CR63" s="177"/>
      <c r="CS63" s="177"/>
      <c r="CT63" s="177"/>
      <c r="CU63" s="177"/>
      <c r="CV63" s="177"/>
      <c r="CW63" s="177"/>
      <c r="CX63" s="177"/>
      <c r="CY63" s="177"/>
      <c r="CZ63" s="177"/>
      <c r="DA63" s="177"/>
      <c r="DB63" s="177"/>
      <c r="DC63" s="177"/>
      <c r="DD63" s="177"/>
      <c r="DE63" s="177"/>
      <c r="DF63" s="177"/>
      <c r="DG63" s="177"/>
      <c r="DH63" s="177"/>
      <c r="DI63" s="177"/>
      <c r="DJ63" s="177"/>
      <c r="DK63" s="254">
        <f t="shared" si="0"/>
        <v>159</v>
      </c>
      <c r="DL63" s="254">
        <f t="shared" si="3"/>
        <v>129</v>
      </c>
    </row>
    <row r="64" spans="1:116" s="197" customFormat="1" ht="60">
      <c r="A64" s="203">
        <v>44</v>
      </c>
      <c r="B64" s="203" t="s">
        <v>8016</v>
      </c>
      <c r="C64" s="203" t="s">
        <v>7936</v>
      </c>
      <c r="D64" s="199">
        <v>185</v>
      </c>
      <c r="E64" s="199">
        <v>209</v>
      </c>
      <c r="F64" s="202" t="s">
        <v>8015</v>
      </c>
      <c r="G64" s="199" t="s">
        <v>7745</v>
      </c>
      <c r="H64" s="199" t="s">
        <v>8014</v>
      </c>
      <c r="I64" s="199" t="s">
        <v>8013</v>
      </c>
      <c r="J64" s="199" t="s">
        <v>8012</v>
      </c>
      <c r="K64" s="199" t="s">
        <v>7779</v>
      </c>
      <c r="L64" s="199" t="s">
        <v>7676</v>
      </c>
      <c r="M64" s="201">
        <v>1622</v>
      </c>
      <c r="N64" s="199" t="s">
        <v>7675</v>
      </c>
      <c r="O64" s="200">
        <v>8</v>
      </c>
      <c r="P64" s="177">
        <v>50</v>
      </c>
      <c r="Q64" s="177">
        <v>35</v>
      </c>
      <c r="R64" s="177"/>
      <c r="S64" s="177"/>
      <c r="T64" s="177"/>
      <c r="U64" s="177">
        <v>20</v>
      </c>
      <c r="V64" s="177">
        <v>24</v>
      </c>
      <c r="W64" s="177">
        <v>85</v>
      </c>
      <c r="X64" s="177">
        <v>30</v>
      </c>
      <c r="Y64" s="177"/>
      <c r="Z64" s="177">
        <v>5</v>
      </c>
      <c r="AA64" s="177">
        <v>4</v>
      </c>
      <c r="AB64" s="177"/>
      <c r="AC64" s="177"/>
      <c r="AD64" s="177"/>
      <c r="AE64" s="177"/>
      <c r="AF64" s="177"/>
      <c r="AG64" s="177"/>
      <c r="AH64" s="177">
        <v>10</v>
      </c>
      <c r="AI64" s="177">
        <v>5</v>
      </c>
      <c r="AJ64" s="177">
        <v>30</v>
      </c>
      <c r="AK64" s="177">
        <v>0</v>
      </c>
      <c r="AL64" s="177">
        <v>30</v>
      </c>
      <c r="AM64" s="472">
        <v>3</v>
      </c>
      <c r="AN64" s="177">
        <v>40</v>
      </c>
      <c r="AO64" s="177">
        <v>48</v>
      </c>
      <c r="AP64" s="177">
        <v>60</v>
      </c>
      <c r="AQ64" s="177">
        <v>70</v>
      </c>
      <c r="AR64" s="177">
        <v>140</v>
      </c>
      <c r="AS64" s="177">
        <v>30</v>
      </c>
      <c r="AT64" s="177">
        <v>150</v>
      </c>
      <c r="AU64" s="177">
        <v>65</v>
      </c>
      <c r="AV64" s="177">
        <v>10</v>
      </c>
      <c r="AW64" s="177"/>
      <c r="AX64" s="177">
        <v>60</v>
      </c>
      <c r="AY64" s="177">
        <v>0</v>
      </c>
      <c r="AZ64" s="177">
        <v>60</v>
      </c>
      <c r="BA64" s="177">
        <v>40</v>
      </c>
      <c r="BB64" s="177">
        <v>40</v>
      </c>
      <c r="BC64" s="177">
        <v>15</v>
      </c>
      <c r="BD64" s="177">
        <v>25</v>
      </c>
      <c r="BE64" s="690">
        <v>10</v>
      </c>
      <c r="BF64" s="177">
        <v>20</v>
      </c>
      <c r="BG64" s="177">
        <v>4</v>
      </c>
      <c r="BH64" s="177"/>
      <c r="BI64" s="177"/>
      <c r="BJ64" s="177">
        <v>10</v>
      </c>
      <c r="BK64" s="177">
        <v>12</v>
      </c>
      <c r="BL64" s="177">
        <v>30</v>
      </c>
      <c r="BM64" s="177">
        <v>5</v>
      </c>
      <c r="BN64" s="177">
        <v>60</v>
      </c>
      <c r="BO64" s="177">
        <v>12</v>
      </c>
      <c r="BP64" s="177">
        <v>120</v>
      </c>
      <c r="BQ64" s="177">
        <v>25</v>
      </c>
      <c r="BR64" s="177">
        <v>150</v>
      </c>
      <c r="BS64" s="177">
        <v>150</v>
      </c>
      <c r="BT64" s="177">
        <v>130</v>
      </c>
      <c r="BU64" s="177">
        <v>100</v>
      </c>
      <c r="BV64" s="177">
        <v>50</v>
      </c>
      <c r="BW64" s="177">
        <v>45</v>
      </c>
      <c r="BX64" s="177">
        <v>100</v>
      </c>
      <c r="BY64" s="231">
        <v>75</v>
      </c>
      <c r="BZ64" s="177">
        <v>42</v>
      </c>
      <c r="CA64" s="177">
        <v>15</v>
      </c>
      <c r="CB64" s="177">
        <v>60</v>
      </c>
      <c r="CC64" s="177">
        <v>72</v>
      </c>
      <c r="CD64" s="177">
        <v>30</v>
      </c>
      <c r="CE64" s="177">
        <v>15</v>
      </c>
      <c r="CF64" s="177"/>
      <c r="CG64" s="472"/>
      <c r="CH64" s="177">
        <v>0</v>
      </c>
      <c r="CI64" s="177"/>
      <c r="CJ64" s="177">
        <v>5</v>
      </c>
      <c r="CK64" s="472">
        <v>5</v>
      </c>
      <c r="CL64" s="177"/>
      <c r="CM64" s="177"/>
      <c r="CN64" s="177"/>
      <c r="CO64" s="177"/>
      <c r="CP64" s="177"/>
      <c r="CQ64" s="177"/>
      <c r="CR64" s="177"/>
      <c r="CS64" s="177"/>
      <c r="CT64" s="177"/>
      <c r="CU64" s="177"/>
      <c r="CV64" s="177"/>
      <c r="CW64" s="177"/>
      <c r="CX64" s="177"/>
      <c r="CY64" s="177"/>
      <c r="CZ64" s="177"/>
      <c r="DA64" s="177"/>
      <c r="DB64" s="177"/>
      <c r="DC64" s="177"/>
      <c r="DD64" s="177"/>
      <c r="DE64" s="177"/>
      <c r="DF64" s="177"/>
      <c r="DG64" s="177"/>
      <c r="DH64" s="177"/>
      <c r="DI64" s="177"/>
      <c r="DJ64" s="177"/>
      <c r="DK64" s="254">
        <f t="shared" si="0"/>
        <v>914</v>
      </c>
      <c r="DL64" s="254">
        <f t="shared" si="3"/>
        <v>708</v>
      </c>
    </row>
    <row r="65" spans="1:116" s="197" customFormat="1" ht="84">
      <c r="A65" s="203">
        <v>45</v>
      </c>
      <c r="B65" s="203" t="s">
        <v>8011</v>
      </c>
      <c r="C65" s="203" t="s">
        <v>7925</v>
      </c>
      <c r="D65" s="199">
        <v>187</v>
      </c>
      <c r="E65" s="199">
        <v>210</v>
      </c>
      <c r="F65" s="202" t="s">
        <v>8010</v>
      </c>
      <c r="G65" s="199" t="s">
        <v>7819</v>
      </c>
      <c r="H65" s="199" t="s">
        <v>8009</v>
      </c>
      <c r="I65" s="199" t="s">
        <v>8008</v>
      </c>
      <c r="J65" s="199" t="s">
        <v>8007</v>
      </c>
      <c r="K65" s="199"/>
      <c r="L65" s="199" t="s">
        <v>7676</v>
      </c>
      <c r="M65" s="201">
        <v>753</v>
      </c>
      <c r="N65" s="199" t="s">
        <v>7765</v>
      </c>
      <c r="O65" s="200">
        <v>3</v>
      </c>
      <c r="P65" s="177">
        <v>50</v>
      </c>
      <c r="Q65" s="177">
        <v>10</v>
      </c>
      <c r="R65" s="177"/>
      <c r="S65" s="177"/>
      <c r="T65" s="177"/>
      <c r="U65" s="177">
        <v>20</v>
      </c>
      <c r="V65" s="177"/>
      <c r="W65" s="177">
        <v>30</v>
      </c>
      <c r="X65" s="177"/>
      <c r="Y65" s="177"/>
      <c r="Z65" s="177">
        <v>5</v>
      </c>
      <c r="AA65" s="177"/>
      <c r="AB65" s="177"/>
      <c r="AC65" s="177"/>
      <c r="AD65" s="177"/>
      <c r="AE65" s="177"/>
      <c r="AF65" s="177"/>
      <c r="AG65" s="177"/>
      <c r="AH65" s="177"/>
      <c r="AI65" s="177"/>
      <c r="AJ65" s="177">
        <v>50</v>
      </c>
      <c r="AK65" s="177">
        <v>0</v>
      </c>
      <c r="AL65" s="177"/>
      <c r="AM65" s="472"/>
      <c r="AN65" s="177"/>
      <c r="AO65" s="177"/>
      <c r="AP65" s="177">
        <v>20</v>
      </c>
      <c r="AQ65" s="177">
        <v>15</v>
      </c>
      <c r="AR65" s="177">
        <v>60</v>
      </c>
      <c r="AS65" s="177">
        <v>20</v>
      </c>
      <c r="AT65" s="177"/>
      <c r="AU65" s="177">
        <v>0</v>
      </c>
      <c r="AV65" s="177">
        <v>0</v>
      </c>
      <c r="AW65" s="177"/>
      <c r="AX65" s="177">
        <v>30</v>
      </c>
      <c r="AY65" s="177">
        <v>0</v>
      </c>
      <c r="AZ65" s="177">
        <v>30</v>
      </c>
      <c r="BA65" s="177">
        <v>5</v>
      </c>
      <c r="BB65" s="177">
        <v>20</v>
      </c>
      <c r="BC65" s="177">
        <v>3</v>
      </c>
      <c r="BD65" s="177">
        <v>0</v>
      </c>
      <c r="BE65" s="690"/>
      <c r="BF65" s="177">
        <v>20</v>
      </c>
      <c r="BG65" s="177"/>
      <c r="BH65" s="177"/>
      <c r="BI65" s="177"/>
      <c r="BJ65" s="177">
        <v>10</v>
      </c>
      <c r="BK65" s="177"/>
      <c r="BL65" s="177"/>
      <c r="BM65" s="177"/>
      <c r="BN65" s="177">
        <v>45</v>
      </c>
      <c r="BO65" s="177">
        <v>2</v>
      </c>
      <c r="BP65" s="177">
        <v>70</v>
      </c>
      <c r="BQ65" s="177">
        <v>15</v>
      </c>
      <c r="BR65" s="177"/>
      <c r="BS65" s="177"/>
      <c r="BT65" s="177">
        <v>0</v>
      </c>
      <c r="BU65" s="177"/>
      <c r="BV65" s="177">
        <v>50</v>
      </c>
      <c r="BW65" s="177">
        <v>5</v>
      </c>
      <c r="BX65" s="177">
        <v>50</v>
      </c>
      <c r="BY65" s="231">
        <v>10</v>
      </c>
      <c r="BZ65" s="177">
        <v>35</v>
      </c>
      <c r="CA65" s="177">
        <v>3</v>
      </c>
      <c r="CB65" s="177">
        <v>120</v>
      </c>
      <c r="CC65" s="177">
        <v>20</v>
      </c>
      <c r="CD65" s="177">
        <v>30</v>
      </c>
      <c r="CE65" s="177">
        <v>15</v>
      </c>
      <c r="CF65" s="177"/>
      <c r="CG65" s="472"/>
      <c r="CH65" s="177">
        <v>0</v>
      </c>
      <c r="CI65" s="177"/>
      <c r="CJ65" s="177">
        <v>8</v>
      </c>
      <c r="CK65" s="472">
        <v>2</v>
      </c>
      <c r="CL65" s="177"/>
      <c r="CM65" s="177"/>
      <c r="CN65" s="177"/>
      <c r="CO65" s="177"/>
      <c r="CP65" s="177"/>
      <c r="CQ65" s="177"/>
      <c r="CR65" s="177"/>
      <c r="CS65" s="177"/>
      <c r="CT65" s="177"/>
      <c r="CU65" s="177"/>
      <c r="CV65" s="177"/>
      <c r="CW65" s="177"/>
      <c r="CX65" s="177"/>
      <c r="CY65" s="177"/>
      <c r="CZ65" s="177"/>
      <c r="DA65" s="177"/>
      <c r="DB65" s="177"/>
      <c r="DC65" s="177"/>
      <c r="DD65" s="177"/>
      <c r="DE65" s="177"/>
      <c r="DF65" s="177"/>
      <c r="DG65" s="177"/>
      <c r="DH65" s="177"/>
      <c r="DI65" s="177"/>
      <c r="DJ65" s="177"/>
      <c r="DK65" s="254">
        <f t="shared" si="0"/>
        <v>125</v>
      </c>
      <c r="DL65" s="254">
        <f t="shared" si="3"/>
        <v>628</v>
      </c>
    </row>
    <row r="66" spans="1:116" s="197" customFormat="1" ht="72">
      <c r="A66" s="203">
        <v>46</v>
      </c>
      <c r="B66" s="203" t="s">
        <v>8006</v>
      </c>
      <c r="C66" s="203" t="s">
        <v>7920</v>
      </c>
      <c r="D66" s="199">
        <v>189</v>
      </c>
      <c r="E66" s="199">
        <v>211</v>
      </c>
      <c r="F66" s="202" t="s">
        <v>8005</v>
      </c>
      <c r="G66" s="199" t="s">
        <v>7745</v>
      </c>
      <c r="H66" s="199" t="s">
        <v>8004</v>
      </c>
      <c r="I66" s="199" t="s">
        <v>8003</v>
      </c>
      <c r="J66" s="199" t="s">
        <v>8002</v>
      </c>
      <c r="K66" s="199" t="s">
        <v>7798</v>
      </c>
      <c r="L66" s="199" t="s">
        <v>7676</v>
      </c>
      <c r="M66" s="201">
        <v>1036</v>
      </c>
      <c r="N66" s="199" t="s">
        <v>7740</v>
      </c>
      <c r="O66" s="200">
        <v>6</v>
      </c>
      <c r="P66" s="177">
        <v>50</v>
      </c>
      <c r="Q66" s="177"/>
      <c r="R66" s="177"/>
      <c r="S66" s="177"/>
      <c r="T66" s="177"/>
      <c r="U66" s="177">
        <v>40</v>
      </c>
      <c r="V66" s="177">
        <v>5</v>
      </c>
      <c r="W66" s="177">
        <v>85</v>
      </c>
      <c r="X66" s="177">
        <v>10</v>
      </c>
      <c r="Y66" s="177"/>
      <c r="Z66" s="177">
        <v>3</v>
      </c>
      <c r="AA66" s="177"/>
      <c r="AB66" s="177"/>
      <c r="AC66" s="177"/>
      <c r="AD66" s="177"/>
      <c r="AE66" s="177"/>
      <c r="AF66" s="177"/>
      <c r="AG66" s="177"/>
      <c r="AH66" s="177">
        <v>40</v>
      </c>
      <c r="AI66" s="177">
        <v>0</v>
      </c>
      <c r="AJ66" s="177">
        <v>30</v>
      </c>
      <c r="AK66" s="177">
        <v>0</v>
      </c>
      <c r="AL66" s="177">
        <v>30</v>
      </c>
      <c r="AM66" s="472"/>
      <c r="AN66" s="177"/>
      <c r="AO66" s="177"/>
      <c r="AP66" s="177">
        <v>65</v>
      </c>
      <c r="AQ66" s="177">
        <v>15</v>
      </c>
      <c r="AR66" s="177">
        <v>110</v>
      </c>
      <c r="AS66" s="177">
        <v>20</v>
      </c>
      <c r="AT66" s="177">
        <v>40</v>
      </c>
      <c r="AU66" s="177">
        <v>15</v>
      </c>
      <c r="AV66" s="177">
        <v>5</v>
      </c>
      <c r="AW66" s="177"/>
      <c r="AX66" s="177">
        <v>60</v>
      </c>
      <c r="AY66" s="177">
        <v>0</v>
      </c>
      <c r="AZ66" s="177">
        <v>60</v>
      </c>
      <c r="BA66" s="177">
        <v>15</v>
      </c>
      <c r="BB66" s="177">
        <v>30</v>
      </c>
      <c r="BC66" s="177"/>
      <c r="BD66" s="177">
        <v>35</v>
      </c>
      <c r="BE66" s="690">
        <v>7</v>
      </c>
      <c r="BF66" s="177">
        <v>20</v>
      </c>
      <c r="BG66" s="177">
        <v>4</v>
      </c>
      <c r="BH66" s="177"/>
      <c r="BI66" s="177"/>
      <c r="BJ66" s="177">
        <v>8</v>
      </c>
      <c r="BK66" s="177"/>
      <c r="BL66" s="177"/>
      <c r="BM66" s="177"/>
      <c r="BN66" s="177">
        <v>12</v>
      </c>
      <c r="BO66" s="177">
        <v>2</v>
      </c>
      <c r="BP66" s="177">
        <v>80</v>
      </c>
      <c r="BQ66" s="177">
        <v>15</v>
      </c>
      <c r="BR66" s="177">
        <v>5</v>
      </c>
      <c r="BS66" s="177">
        <v>5</v>
      </c>
      <c r="BT66" s="177">
        <v>60</v>
      </c>
      <c r="BU66" s="177">
        <v>15</v>
      </c>
      <c r="BV66" s="177">
        <v>50</v>
      </c>
      <c r="BW66" s="177"/>
      <c r="BX66" s="177">
        <v>50</v>
      </c>
      <c r="BY66" s="231">
        <v>13</v>
      </c>
      <c r="BZ66" s="177">
        <v>40</v>
      </c>
      <c r="CA66" s="177"/>
      <c r="CB66" s="177">
        <v>0</v>
      </c>
      <c r="CC66" s="177"/>
      <c r="CD66" s="177">
        <v>25</v>
      </c>
      <c r="CE66" s="177">
        <v>12.5</v>
      </c>
      <c r="CF66" s="177"/>
      <c r="CG66" s="472"/>
      <c r="CH66" s="177">
        <v>3</v>
      </c>
      <c r="CI66" s="177"/>
      <c r="CJ66" s="177">
        <v>0</v>
      </c>
      <c r="CK66" s="472"/>
      <c r="CL66" s="177"/>
      <c r="CM66" s="177"/>
      <c r="CN66" s="177"/>
      <c r="CO66" s="177"/>
      <c r="CP66" s="177"/>
      <c r="CQ66" s="177"/>
      <c r="CR66" s="177"/>
      <c r="CS66" s="177"/>
      <c r="CT66" s="177"/>
      <c r="CU66" s="177"/>
      <c r="CV66" s="177"/>
      <c r="CW66" s="177"/>
      <c r="CX66" s="177"/>
      <c r="CY66" s="177"/>
      <c r="CZ66" s="177"/>
      <c r="DA66" s="177"/>
      <c r="DB66" s="177"/>
      <c r="DC66" s="177"/>
      <c r="DD66" s="177"/>
      <c r="DE66" s="177"/>
      <c r="DF66" s="177"/>
      <c r="DG66" s="177"/>
      <c r="DH66" s="177"/>
      <c r="DI66" s="177"/>
      <c r="DJ66" s="177"/>
      <c r="DK66" s="254">
        <f t="shared" si="0"/>
        <v>153.5</v>
      </c>
      <c r="DL66" s="254">
        <f t="shared" si="3"/>
        <v>882.5</v>
      </c>
    </row>
    <row r="67" spans="1:116" s="197" customFormat="1" ht="36">
      <c r="A67" s="203">
        <v>47</v>
      </c>
      <c r="B67" s="203" t="s">
        <v>8001</v>
      </c>
      <c r="C67" s="203" t="s">
        <v>7915</v>
      </c>
      <c r="D67" s="199">
        <v>190</v>
      </c>
      <c r="E67" s="199">
        <v>212</v>
      </c>
      <c r="F67" s="202" t="s">
        <v>8000</v>
      </c>
      <c r="G67" s="199" t="s">
        <v>7680</v>
      </c>
      <c r="H67" s="199" t="s">
        <v>7999</v>
      </c>
      <c r="I67" s="199" t="s">
        <v>7998</v>
      </c>
      <c r="J67" s="199" t="s">
        <v>7997</v>
      </c>
      <c r="K67" s="199"/>
      <c r="L67" s="199" t="s">
        <v>7676</v>
      </c>
      <c r="M67" s="201">
        <v>55</v>
      </c>
      <c r="N67" s="199" t="s">
        <v>7740</v>
      </c>
      <c r="O67" s="200">
        <v>6</v>
      </c>
      <c r="P67" s="177">
        <v>0</v>
      </c>
      <c r="Q67" s="177"/>
      <c r="R67" s="177"/>
      <c r="S67" s="177"/>
      <c r="T67" s="177"/>
      <c r="U67" s="177"/>
      <c r="V67" s="177"/>
      <c r="W67" s="177"/>
      <c r="X67" s="177"/>
      <c r="Y67" s="177"/>
      <c r="Z67" s="177"/>
      <c r="AA67" s="177"/>
      <c r="AB67" s="177"/>
      <c r="AC67" s="177"/>
      <c r="AD67" s="177"/>
      <c r="AE67" s="177"/>
      <c r="AF67" s="177"/>
      <c r="AG67" s="177"/>
      <c r="AH67" s="177"/>
      <c r="AI67" s="177"/>
      <c r="AJ67" s="177"/>
      <c r="AK67" s="177"/>
      <c r="AL67" s="177"/>
      <c r="AM67" s="472"/>
      <c r="AN67" s="177">
        <v>30</v>
      </c>
      <c r="AO67" s="177">
        <v>30</v>
      </c>
      <c r="AP67" s="177"/>
      <c r="AQ67" s="177"/>
      <c r="AR67" s="177">
        <v>0</v>
      </c>
      <c r="AS67" s="177"/>
      <c r="AT67" s="177"/>
      <c r="AU67" s="177">
        <v>0</v>
      </c>
      <c r="AV67" s="177">
        <v>0</v>
      </c>
      <c r="AW67" s="177"/>
      <c r="AX67" s="177"/>
      <c r="AY67" s="177"/>
      <c r="AZ67" s="177"/>
      <c r="BA67" s="177"/>
      <c r="BB67" s="177">
        <v>0</v>
      </c>
      <c r="BC67" s="177"/>
      <c r="BD67" s="177">
        <v>0</v>
      </c>
      <c r="BE67" s="690"/>
      <c r="BF67" s="177"/>
      <c r="BG67" s="177"/>
      <c r="BH67" s="177"/>
      <c r="BI67" s="177"/>
      <c r="BJ67" s="177"/>
      <c r="BK67" s="177"/>
      <c r="BL67" s="177"/>
      <c r="BM67" s="177"/>
      <c r="BN67" s="177">
        <v>0</v>
      </c>
      <c r="BO67" s="177">
        <v>0</v>
      </c>
      <c r="BP67" s="177">
        <v>0</v>
      </c>
      <c r="BQ67" s="177"/>
      <c r="BR67" s="177"/>
      <c r="BS67" s="177"/>
      <c r="BT67" s="177">
        <v>0</v>
      </c>
      <c r="BU67" s="177"/>
      <c r="BV67" s="177"/>
      <c r="BW67" s="177"/>
      <c r="BX67" s="177">
        <v>0</v>
      </c>
      <c r="BY67" s="177"/>
      <c r="BZ67" s="177">
        <v>10</v>
      </c>
      <c r="CA67" s="177">
        <v>5</v>
      </c>
      <c r="CB67" s="177">
        <v>0</v>
      </c>
      <c r="CC67" s="177"/>
      <c r="CD67" s="177">
        <v>15</v>
      </c>
      <c r="CE67" s="177">
        <v>7.5</v>
      </c>
      <c r="CF67" s="177"/>
      <c r="CG67" s="472"/>
      <c r="CH67" s="177">
        <v>0</v>
      </c>
      <c r="CI67" s="177"/>
      <c r="CJ67" s="177">
        <v>0</v>
      </c>
      <c r="CK67" s="472"/>
      <c r="CL67" s="177"/>
      <c r="CM67" s="177"/>
      <c r="CN67" s="177"/>
      <c r="CO67" s="177"/>
      <c r="CP67" s="177"/>
      <c r="CQ67" s="177"/>
      <c r="CR67" s="177"/>
      <c r="CS67" s="177"/>
      <c r="CT67" s="177"/>
      <c r="CU67" s="177"/>
      <c r="CV67" s="177"/>
      <c r="CW67" s="177"/>
      <c r="CX67" s="177"/>
      <c r="CY67" s="177"/>
      <c r="CZ67" s="177"/>
      <c r="DA67" s="177"/>
      <c r="DB67" s="177"/>
      <c r="DC67" s="177"/>
      <c r="DD67" s="177"/>
      <c r="DE67" s="177"/>
      <c r="DF67" s="177"/>
      <c r="DG67" s="177"/>
      <c r="DH67" s="177"/>
      <c r="DI67" s="177"/>
      <c r="DJ67" s="177"/>
      <c r="DK67" s="254">
        <f t="shared" si="0"/>
        <v>42.5</v>
      </c>
      <c r="DL67" s="254">
        <f t="shared" si="3"/>
        <v>12.5</v>
      </c>
    </row>
    <row r="68" spans="1:116" s="204" customFormat="1" ht="24">
      <c r="A68" s="203" t="s">
        <v>8243</v>
      </c>
      <c r="B68" s="203"/>
      <c r="C68" s="208"/>
      <c r="D68" s="200"/>
      <c r="E68" s="200"/>
      <c r="F68" s="207" t="s">
        <v>7996</v>
      </c>
      <c r="G68" s="199"/>
      <c r="H68" s="199"/>
      <c r="I68" s="199"/>
      <c r="J68" s="199"/>
      <c r="K68" s="199"/>
      <c r="L68" s="199"/>
      <c r="M68" s="201"/>
      <c r="N68" s="199"/>
      <c r="O68" s="200"/>
      <c r="P68" s="234"/>
      <c r="Q68" s="177"/>
      <c r="R68" s="234"/>
      <c r="S68" s="234"/>
      <c r="T68" s="234"/>
      <c r="U68" s="234"/>
      <c r="V68" s="234"/>
      <c r="W68" s="234"/>
      <c r="X68" s="234"/>
      <c r="Y68" s="234"/>
      <c r="Z68" s="234"/>
      <c r="AA68" s="234"/>
      <c r="AB68" s="234"/>
      <c r="AC68" s="234"/>
      <c r="AD68" s="234"/>
      <c r="AE68" s="234"/>
      <c r="AF68" s="234"/>
      <c r="AG68" s="234"/>
      <c r="AH68" s="234"/>
      <c r="AI68" s="234"/>
      <c r="AJ68" s="234"/>
      <c r="AK68" s="234"/>
      <c r="AL68" s="234"/>
      <c r="AM68" s="561"/>
      <c r="AN68" s="234"/>
      <c r="AO68" s="177"/>
      <c r="AP68" s="234"/>
      <c r="AQ68" s="234"/>
      <c r="AR68" s="234"/>
      <c r="AS68" s="234"/>
      <c r="AT68" s="234"/>
      <c r="AU68" s="177"/>
      <c r="AV68" s="234"/>
      <c r="AW68" s="234"/>
      <c r="AX68" s="234"/>
      <c r="AY68" s="234"/>
      <c r="AZ68" s="234"/>
      <c r="BA68" s="234"/>
      <c r="BB68" s="234"/>
      <c r="BC68" s="234"/>
      <c r="BD68" s="234"/>
      <c r="BE68" s="686"/>
      <c r="BF68" s="234"/>
      <c r="BG68" s="234"/>
      <c r="BH68" s="234"/>
      <c r="BI68" s="234"/>
      <c r="BJ68" s="234"/>
      <c r="BK68" s="234"/>
      <c r="BL68" s="234"/>
      <c r="BM68" s="234"/>
      <c r="BN68" s="234"/>
      <c r="BO68" s="177"/>
      <c r="BP68" s="234"/>
      <c r="BQ68" s="177"/>
      <c r="BR68" s="234"/>
      <c r="BS68" s="234"/>
      <c r="BT68" s="234"/>
      <c r="BU68" s="177"/>
      <c r="BV68" s="234"/>
      <c r="BW68" s="234"/>
      <c r="BX68" s="234"/>
      <c r="BY68" s="577"/>
      <c r="BZ68" s="234"/>
      <c r="CA68" s="234"/>
      <c r="CB68" s="234"/>
      <c r="CC68" s="234"/>
      <c r="CD68" s="234"/>
      <c r="CE68" s="177"/>
      <c r="CF68" s="234"/>
      <c r="CG68" s="561"/>
      <c r="CH68" s="234"/>
      <c r="CI68" s="234"/>
      <c r="CJ68" s="234"/>
      <c r="CK68" s="561"/>
      <c r="CL68" s="234"/>
      <c r="CM68" s="234"/>
      <c r="CN68" s="234"/>
      <c r="CO68" s="234"/>
      <c r="CP68" s="234"/>
      <c r="CQ68" s="234"/>
      <c r="CR68" s="234"/>
      <c r="CS68" s="234"/>
      <c r="CT68" s="234"/>
      <c r="CU68" s="234"/>
      <c r="CV68" s="234"/>
      <c r="CW68" s="234"/>
      <c r="CX68" s="234"/>
      <c r="CY68" s="234"/>
      <c r="CZ68" s="234"/>
      <c r="DA68" s="234"/>
      <c r="DB68" s="234"/>
      <c r="DC68" s="234"/>
      <c r="DD68" s="234"/>
      <c r="DE68" s="234"/>
      <c r="DF68" s="234"/>
      <c r="DG68" s="234"/>
      <c r="DH68" s="234"/>
      <c r="DI68" s="234"/>
      <c r="DJ68" s="234"/>
      <c r="DK68" s="254"/>
      <c r="DL68" s="254"/>
    </row>
    <row r="69" spans="1:116" s="197" customFormat="1" ht="48">
      <c r="A69" s="203">
        <v>48</v>
      </c>
      <c r="B69" s="203" t="s">
        <v>7995</v>
      </c>
      <c r="C69" s="203" t="s">
        <v>7910</v>
      </c>
      <c r="D69" s="199">
        <v>193</v>
      </c>
      <c r="E69" s="199">
        <v>216</v>
      </c>
      <c r="F69" s="202" t="s">
        <v>7994</v>
      </c>
      <c r="G69" s="199" t="s">
        <v>7680</v>
      </c>
      <c r="H69" s="199" t="s">
        <v>7993</v>
      </c>
      <c r="I69" s="199" t="s">
        <v>7992</v>
      </c>
      <c r="J69" s="199" t="s">
        <v>7991</v>
      </c>
      <c r="K69" s="199"/>
      <c r="L69" s="199" t="s">
        <v>7676</v>
      </c>
      <c r="M69" s="201">
        <v>55</v>
      </c>
      <c r="N69" s="199" t="s">
        <v>7757</v>
      </c>
      <c r="O69" s="200">
        <v>5</v>
      </c>
      <c r="P69" s="177">
        <v>0</v>
      </c>
      <c r="Q69" s="177"/>
      <c r="R69" s="177"/>
      <c r="S69" s="177"/>
      <c r="T69" s="177"/>
      <c r="U69" s="177"/>
      <c r="V69" s="177"/>
      <c r="W69" s="177"/>
      <c r="X69" s="177"/>
      <c r="Y69" s="177"/>
      <c r="Z69" s="177"/>
      <c r="AA69" s="177"/>
      <c r="AB69" s="177"/>
      <c r="AC69" s="177"/>
      <c r="AD69" s="177"/>
      <c r="AE69" s="177"/>
      <c r="AF69" s="177"/>
      <c r="AG69" s="177"/>
      <c r="AH69" s="177"/>
      <c r="AI69" s="177"/>
      <c r="AJ69" s="177"/>
      <c r="AK69" s="177"/>
      <c r="AL69" s="177"/>
      <c r="AM69" s="472"/>
      <c r="AN69" s="177"/>
      <c r="AO69" s="177"/>
      <c r="AP69" s="177"/>
      <c r="AQ69" s="177"/>
      <c r="AR69" s="177">
        <v>0</v>
      </c>
      <c r="AS69" s="177"/>
      <c r="AT69" s="177"/>
      <c r="AU69" s="177">
        <v>0</v>
      </c>
      <c r="AV69" s="177">
        <v>0</v>
      </c>
      <c r="AW69" s="177"/>
      <c r="AX69" s="177">
        <v>20</v>
      </c>
      <c r="AY69" s="177">
        <v>0</v>
      </c>
      <c r="AZ69" s="177">
        <v>20</v>
      </c>
      <c r="BA69" s="177">
        <v>15</v>
      </c>
      <c r="BB69" s="177">
        <v>0</v>
      </c>
      <c r="BC69" s="177"/>
      <c r="BD69" s="177">
        <v>5</v>
      </c>
      <c r="BE69" s="690"/>
      <c r="BF69" s="177"/>
      <c r="BG69" s="177"/>
      <c r="BH69" s="177"/>
      <c r="BI69" s="177"/>
      <c r="BJ69" s="177">
        <v>10</v>
      </c>
      <c r="BK69" s="177"/>
      <c r="BL69" s="177"/>
      <c r="BM69" s="177"/>
      <c r="BN69" s="177">
        <v>0</v>
      </c>
      <c r="BO69" s="177">
        <v>0</v>
      </c>
      <c r="BP69" s="177">
        <v>0</v>
      </c>
      <c r="BQ69" s="177"/>
      <c r="BR69" s="177"/>
      <c r="BS69" s="177"/>
      <c r="BT69" s="177">
        <v>0</v>
      </c>
      <c r="BU69" s="177"/>
      <c r="BV69" s="177"/>
      <c r="BW69" s="177"/>
      <c r="BX69" s="177">
        <v>0</v>
      </c>
      <c r="BY69" s="177"/>
      <c r="BZ69" s="177">
        <v>0</v>
      </c>
      <c r="CA69" s="177"/>
      <c r="CB69" s="177">
        <v>0</v>
      </c>
      <c r="CC69" s="177"/>
      <c r="CD69" s="177">
        <v>0</v>
      </c>
      <c r="CE69" s="177"/>
      <c r="CF69" s="177"/>
      <c r="CG69" s="472"/>
      <c r="CH69" s="177">
        <v>0</v>
      </c>
      <c r="CI69" s="177"/>
      <c r="CJ69" s="177">
        <v>0</v>
      </c>
      <c r="CK69" s="472"/>
      <c r="CL69" s="177"/>
      <c r="CM69" s="177"/>
      <c r="CN69" s="177"/>
      <c r="CO69" s="177"/>
      <c r="CP69" s="177"/>
      <c r="CQ69" s="177"/>
      <c r="CR69" s="177"/>
      <c r="CS69" s="177"/>
      <c r="CT69" s="177"/>
      <c r="CU69" s="177"/>
      <c r="CV69" s="177"/>
      <c r="CW69" s="177"/>
      <c r="CX69" s="177"/>
      <c r="CY69" s="177"/>
      <c r="CZ69" s="177"/>
      <c r="DA69" s="177"/>
      <c r="DB69" s="177"/>
      <c r="DC69" s="177"/>
      <c r="DD69" s="177"/>
      <c r="DE69" s="177"/>
      <c r="DF69" s="177"/>
      <c r="DG69" s="177"/>
      <c r="DH69" s="177"/>
      <c r="DI69" s="177"/>
      <c r="DJ69" s="177"/>
      <c r="DK69" s="254">
        <f t="shared" si="0"/>
        <v>15</v>
      </c>
      <c r="DL69" s="254">
        <f>M69-DK69</f>
        <v>40</v>
      </c>
    </row>
    <row r="70" spans="1:116" s="204" customFormat="1" ht="24">
      <c r="A70" s="203" t="s">
        <v>8243</v>
      </c>
      <c r="B70" s="203"/>
      <c r="C70" s="208"/>
      <c r="D70" s="200"/>
      <c r="E70" s="200"/>
      <c r="F70" s="207" t="s">
        <v>7990</v>
      </c>
      <c r="G70" s="199"/>
      <c r="H70" s="199"/>
      <c r="I70" s="199"/>
      <c r="J70" s="199"/>
      <c r="K70" s="199"/>
      <c r="L70" s="199"/>
      <c r="M70" s="201"/>
      <c r="N70" s="199"/>
      <c r="O70" s="200"/>
      <c r="P70" s="234"/>
      <c r="Q70" s="177"/>
      <c r="R70" s="234"/>
      <c r="S70" s="234"/>
      <c r="T70" s="234"/>
      <c r="U70" s="234"/>
      <c r="V70" s="234"/>
      <c r="W70" s="234"/>
      <c r="X70" s="234"/>
      <c r="Y70" s="234"/>
      <c r="Z70" s="234"/>
      <c r="AA70" s="234"/>
      <c r="AB70" s="234"/>
      <c r="AC70" s="234"/>
      <c r="AD70" s="234"/>
      <c r="AE70" s="234"/>
      <c r="AF70" s="234"/>
      <c r="AG70" s="234"/>
      <c r="AH70" s="234"/>
      <c r="AI70" s="234"/>
      <c r="AJ70" s="234"/>
      <c r="AK70" s="234"/>
      <c r="AL70" s="234"/>
      <c r="AM70" s="561"/>
      <c r="AN70" s="234"/>
      <c r="AO70" s="177"/>
      <c r="AP70" s="234"/>
      <c r="AQ70" s="234"/>
      <c r="AR70" s="234"/>
      <c r="AS70" s="234"/>
      <c r="AT70" s="234"/>
      <c r="AU70" s="177"/>
      <c r="AV70" s="234"/>
      <c r="AW70" s="234"/>
      <c r="AX70" s="234"/>
      <c r="AY70" s="234"/>
      <c r="AZ70" s="234"/>
      <c r="BA70" s="234"/>
      <c r="BB70" s="234"/>
      <c r="BC70" s="234"/>
      <c r="BD70" s="234"/>
      <c r="BE70" s="686"/>
      <c r="BF70" s="234"/>
      <c r="BG70" s="234"/>
      <c r="BH70" s="234"/>
      <c r="BI70" s="234"/>
      <c r="BJ70" s="234"/>
      <c r="BK70" s="234"/>
      <c r="BL70" s="234"/>
      <c r="BM70" s="234"/>
      <c r="BN70" s="234"/>
      <c r="BO70" s="177"/>
      <c r="BP70" s="234"/>
      <c r="BQ70" s="177"/>
      <c r="BR70" s="234"/>
      <c r="BS70" s="234"/>
      <c r="BT70" s="234"/>
      <c r="BU70" s="177"/>
      <c r="BV70" s="234"/>
      <c r="BW70" s="234"/>
      <c r="BX70" s="234"/>
      <c r="BY70" s="577"/>
      <c r="BZ70" s="234"/>
      <c r="CA70" s="234"/>
      <c r="CB70" s="234"/>
      <c r="CC70" s="234"/>
      <c r="CD70" s="234"/>
      <c r="CE70" s="177"/>
      <c r="CF70" s="234"/>
      <c r="CG70" s="561"/>
      <c r="CH70" s="234"/>
      <c r="CI70" s="234"/>
      <c r="CJ70" s="234"/>
      <c r="CK70" s="561"/>
      <c r="CL70" s="234"/>
      <c r="CM70" s="234"/>
      <c r="CN70" s="234"/>
      <c r="CO70" s="234"/>
      <c r="CP70" s="234"/>
      <c r="CQ70" s="234"/>
      <c r="CR70" s="234"/>
      <c r="CS70" s="234"/>
      <c r="CT70" s="234"/>
      <c r="CU70" s="234"/>
      <c r="CV70" s="234"/>
      <c r="CW70" s="234"/>
      <c r="CX70" s="234"/>
      <c r="CY70" s="234"/>
      <c r="CZ70" s="234"/>
      <c r="DA70" s="234"/>
      <c r="DB70" s="234"/>
      <c r="DC70" s="234"/>
      <c r="DD70" s="234"/>
      <c r="DE70" s="234"/>
      <c r="DF70" s="234"/>
      <c r="DG70" s="234"/>
      <c r="DH70" s="234"/>
      <c r="DI70" s="234"/>
      <c r="DJ70" s="234"/>
      <c r="DK70" s="254"/>
      <c r="DL70" s="254"/>
    </row>
    <row r="71" spans="1:116" s="197" customFormat="1" ht="48">
      <c r="A71" s="203">
        <v>49</v>
      </c>
      <c r="B71" s="203" t="s">
        <v>7989</v>
      </c>
      <c r="C71" s="203" t="s">
        <v>7904</v>
      </c>
      <c r="D71" s="199">
        <v>197</v>
      </c>
      <c r="E71" s="199">
        <v>221</v>
      </c>
      <c r="F71" s="202" t="s">
        <v>7988</v>
      </c>
      <c r="G71" s="199" t="s">
        <v>7680</v>
      </c>
      <c r="H71" s="199" t="s">
        <v>7987</v>
      </c>
      <c r="I71" s="199" t="s">
        <v>7986</v>
      </c>
      <c r="J71" s="199" t="s">
        <v>7985</v>
      </c>
      <c r="K71" s="199"/>
      <c r="L71" s="199" t="s">
        <v>7676</v>
      </c>
      <c r="M71" s="201">
        <v>125</v>
      </c>
      <c r="N71" s="199" t="s">
        <v>7740</v>
      </c>
      <c r="O71" s="200">
        <v>6</v>
      </c>
      <c r="P71" s="177">
        <v>0</v>
      </c>
      <c r="Q71" s="177"/>
      <c r="R71" s="177"/>
      <c r="S71" s="177"/>
      <c r="T71" s="177"/>
      <c r="U71" s="177"/>
      <c r="V71" s="177"/>
      <c r="W71" s="177"/>
      <c r="X71" s="177"/>
      <c r="Y71" s="177"/>
      <c r="Z71" s="177"/>
      <c r="AA71" s="177"/>
      <c r="AB71" s="177"/>
      <c r="AC71" s="177"/>
      <c r="AD71" s="177"/>
      <c r="AE71" s="177"/>
      <c r="AF71" s="177"/>
      <c r="AG71" s="177"/>
      <c r="AH71" s="177"/>
      <c r="AI71" s="177"/>
      <c r="AJ71" s="177">
        <v>30</v>
      </c>
      <c r="AK71" s="177">
        <v>0</v>
      </c>
      <c r="AL71" s="177"/>
      <c r="AM71" s="472"/>
      <c r="AN71" s="177">
        <v>40</v>
      </c>
      <c r="AO71" s="177">
        <v>48</v>
      </c>
      <c r="AP71" s="177"/>
      <c r="AQ71" s="177"/>
      <c r="AR71" s="177">
        <v>0</v>
      </c>
      <c r="AS71" s="177"/>
      <c r="AT71" s="177"/>
      <c r="AU71" s="177">
        <v>0</v>
      </c>
      <c r="AV71" s="177">
        <v>0</v>
      </c>
      <c r="AW71" s="177"/>
      <c r="AX71" s="177">
        <v>10</v>
      </c>
      <c r="AY71" s="177">
        <v>0</v>
      </c>
      <c r="AZ71" s="177">
        <v>10</v>
      </c>
      <c r="BA71" s="177">
        <v>5</v>
      </c>
      <c r="BB71" s="177">
        <v>0</v>
      </c>
      <c r="BC71" s="177"/>
      <c r="BD71" s="177">
        <v>0</v>
      </c>
      <c r="BE71" s="690"/>
      <c r="BF71" s="177"/>
      <c r="BG71" s="177"/>
      <c r="BH71" s="177"/>
      <c r="BI71" s="177"/>
      <c r="BJ71" s="177">
        <v>10</v>
      </c>
      <c r="BK71" s="177"/>
      <c r="BL71" s="177"/>
      <c r="BM71" s="177"/>
      <c r="BN71" s="177">
        <v>0</v>
      </c>
      <c r="BO71" s="177">
        <v>0</v>
      </c>
      <c r="BP71" s="177">
        <v>0</v>
      </c>
      <c r="BQ71" s="177"/>
      <c r="BR71" s="177"/>
      <c r="BS71" s="177"/>
      <c r="BT71" s="177">
        <v>15</v>
      </c>
      <c r="BU71" s="177">
        <v>5</v>
      </c>
      <c r="BV71" s="177"/>
      <c r="BW71" s="177"/>
      <c r="BX71" s="177">
        <v>10</v>
      </c>
      <c r="BY71" s="177"/>
      <c r="BZ71" s="177">
        <v>0</v>
      </c>
      <c r="CA71" s="177"/>
      <c r="CB71" s="177">
        <v>0</v>
      </c>
      <c r="CC71" s="177"/>
      <c r="CD71" s="177">
        <v>0</v>
      </c>
      <c r="CE71" s="177"/>
      <c r="CF71" s="177"/>
      <c r="CG71" s="472"/>
      <c r="CH71" s="177">
        <v>0</v>
      </c>
      <c r="CI71" s="177"/>
      <c r="CJ71" s="177">
        <v>0</v>
      </c>
      <c r="CK71" s="472"/>
      <c r="CL71" s="177"/>
      <c r="CM71" s="177"/>
      <c r="CN71" s="177"/>
      <c r="CO71" s="177"/>
      <c r="CP71" s="177"/>
      <c r="CQ71" s="177"/>
      <c r="CR71" s="177"/>
      <c r="CS71" s="177"/>
      <c r="CT71" s="177"/>
      <c r="CU71" s="177"/>
      <c r="CV71" s="177"/>
      <c r="CW71" s="177"/>
      <c r="CX71" s="177"/>
      <c r="CY71" s="177"/>
      <c r="CZ71" s="177"/>
      <c r="DA71" s="177"/>
      <c r="DB71" s="177"/>
      <c r="DC71" s="177"/>
      <c r="DD71" s="177"/>
      <c r="DE71" s="177"/>
      <c r="DF71" s="177"/>
      <c r="DG71" s="177"/>
      <c r="DH71" s="177"/>
      <c r="DI71" s="177"/>
      <c r="DJ71" s="177"/>
      <c r="DK71" s="254">
        <f t="shared" si="0"/>
        <v>58</v>
      </c>
      <c r="DL71" s="254">
        <f>M71-DK71</f>
        <v>67</v>
      </c>
    </row>
    <row r="72" spans="1:116" s="197" customFormat="1" ht="72">
      <c r="A72" s="203">
        <v>50</v>
      </c>
      <c r="B72" s="203" t="s">
        <v>7984</v>
      </c>
      <c r="C72" s="203" t="s">
        <v>7898</v>
      </c>
      <c r="D72" s="199">
        <v>198</v>
      </c>
      <c r="E72" s="199">
        <v>222</v>
      </c>
      <c r="F72" s="202" t="s">
        <v>7983</v>
      </c>
      <c r="G72" s="199" t="s">
        <v>7819</v>
      </c>
      <c r="H72" s="199" t="s">
        <v>7982</v>
      </c>
      <c r="I72" s="199" t="s">
        <v>7981</v>
      </c>
      <c r="J72" s="199" t="s">
        <v>7980</v>
      </c>
      <c r="K72" s="199"/>
      <c r="L72" s="199" t="s">
        <v>7676</v>
      </c>
      <c r="M72" s="201">
        <v>383</v>
      </c>
      <c r="N72" s="199" t="s">
        <v>7765</v>
      </c>
      <c r="O72" s="200">
        <v>3</v>
      </c>
      <c r="P72" s="177">
        <v>0</v>
      </c>
      <c r="Q72" s="177"/>
      <c r="R72" s="177"/>
      <c r="S72" s="177"/>
      <c r="T72" s="177"/>
      <c r="U72" s="177"/>
      <c r="V72" s="177"/>
      <c r="W72" s="177"/>
      <c r="X72" s="177"/>
      <c r="Y72" s="177"/>
      <c r="Z72" s="177">
        <v>2</v>
      </c>
      <c r="AA72" s="177">
        <v>2</v>
      </c>
      <c r="AB72" s="177"/>
      <c r="AC72" s="177"/>
      <c r="AD72" s="177"/>
      <c r="AE72" s="177"/>
      <c r="AF72" s="177"/>
      <c r="AG72" s="177"/>
      <c r="AH72" s="177"/>
      <c r="AI72" s="177"/>
      <c r="AJ72" s="177">
        <v>30</v>
      </c>
      <c r="AK72" s="177">
        <v>0</v>
      </c>
      <c r="AL72" s="177"/>
      <c r="AM72" s="472"/>
      <c r="AN72" s="177">
        <v>20</v>
      </c>
      <c r="AO72" s="177">
        <v>10</v>
      </c>
      <c r="AP72" s="177">
        <v>5</v>
      </c>
      <c r="AQ72" s="177">
        <v>5</v>
      </c>
      <c r="AR72" s="177">
        <v>0</v>
      </c>
      <c r="AS72" s="177"/>
      <c r="AT72" s="177"/>
      <c r="AU72" s="177">
        <v>0</v>
      </c>
      <c r="AV72" s="177">
        <v>0</v>
      </c>
      <c r="AW72" s="177"/>
      <c r="AX72" s="177">
        <v>30</v>
      </c>
      <c r="AY72" s="177">
        <v>0</v>
      </c>
      <c r="AZ72" s="177">
        <v>30</v>
      </c>
      <c r="BA72" s="177">
        <v>5</v>
      </c>
      <c r="BB72" s="177">
        <v>10</v>
      </c>
      <c r="BC72" s="177">
        <v>3</v>
      </c>
      <c r="BD72" s="177">
        <v>10</v>
      </c>
      <c r="BE72" s="690">
        <v>7</v>
      </c>
      <c r="BF72" s="177">
        <v>10</v>
      </c>
      <c r="BG72" s="177"/>
      <c r="BH72" s="177"/>
      <c r="BI72" s="177"/>
      <c r="BJ72" s="177"/>
      <c r="BK72" s="177"/>
      <c r="BL72" s="177">
        <v>30</v>
      </c>
      <c r="BM72" s="177">
        <v>10</v>
      </c>
      <c r="BN72" s="177">
        <v>10</v>
      </c>
      <c r="BO72" s="177">
        <v>0</v>
      </c>
      <c r="BP72" s="177">
        <v>30</v>
      </c>
      <c r="BQ72" s="177">
        <v>10</v>
      </c>
      <c r="BR72" s="177"/>
      <c r="BS72" s="177"/>
      <c r="BT72" s="177">
        <v>0</v>
      </c>
      <c r="BU72" s="177"/>
      <c r="BV72" s="177">
        <v>40</v>
      </c>
      <c r="BW72" s="177">
        <v>5</v>
      </c>
      <c r="BX72" s="177">
        <v>20</v>
      </c>
      <c r="BY72" s="177"/>
      <c r="BZ72" s="177">
        <v>22</v>
      </c>
      <c r="CA72" s="177"/>
      <c r="CB72" s="177">
        <v>60</v>
      </c>
      <c r="CC72" s="177">
        <v>8</v>
      </c>
      <c r="CD72" s="177">
        <v>15</v>
      </c>
      <c r="CE72" s="177">
        <v>7</v>
      </c>
      <c r="CF72" s="177">
        <v>1</v>
      </c>
      <c r="CG72" s="472">
        <v>0</v>
      </c>
      <c r="CH72" s="177">
        <v>3</v>
      </c>
      <c r="CI72" s="177"/>
      <c r="CJ72" s="177">
        <v>5</v>
      </c>
      <c r="CK72" s="472">
        <v>2</v>
      </c>
      <c r="CL72" s="177"/>
      <c r="CM72" s="177"/>
      <c r="CN72" s="177"/>
      <c r="CO72" s="177"/>
      <c r="CP72" s="177"/>
      <c r="CQ72" s="177"/>
      <c r="CR72" s="177"/>
      <c r="CS72" s="177"/>
      <c r="CT72" s="177"/>
      <c r="CU72" s="177"/>
      <c r="CV72" s="177"/>
      <c r="CW72" s="177"/>
      <c r="CX72" s="177"/>
      <c r="CY72" s="177"/>
      <c r="CZ72" s="177"/>
      <c r="DA72" s="177"/>
      <c r="DB72" s="177"/>
      <c r="DC72" s="177"/>
      <c r="DD72" s="177"/>
      <c r="DE72" s="177"/>
      <c r="DF72" s="177"/>
      <c r="DG72" s="177"/>
      <c r="DH72" s="177"/>
      <c r="DI72" s="177"/>
      <c r="DJ72" s="177"/>
      <c r="DK72" s="254">
        <f t="shared" si="0"/>
        <v>74</v>
      </c>
      <c r="DL72" s="254">
        <f>M72-DK72</f>
        <v>309</v>
      </c>
    </row>
    <row r="73" spans="1:116" s="197" customFormat="1" ht="180">
      <c r="A73" s="203">
        <v>51</v>
      </c>
      <c r="B73" s="203" t="s">
        <v>7979</v>
      </c>
      <c r="C73" s="203" t="s">
        <v>7893</v>
      </c>
      <c r="D73" s="199">
        <v>205</v>
      </c>
      <c r="E73" s="199">
        <v>227</v>
      </c>
      <c r="F73" s="202" t="s">
        <v>7978</v>
      </c>
      <c r="G73" s="199" t="s">
        <v>7680</v>
      </c>
      <c r="H73" s="199" t="s">
        <v>7977</v>
      </c>
      <c r="I73" s="199" t="s">
        <v>7976</v>
      </c>
      <c r="J73" s="199" t="s">
        <v>7975</v>
      </c>
      <c r="K73" s="199"/>
      <c r="L73" s="199" t="s">
        <v>7676</v>
      </c>
      <c r="M73" s="201">
        <v>396</v>
      </c>
      <c r="N73" s="199" t="s">
        <v>7740</v>
      </c>
      <c r="O73" s="200">
        <v>6</v>
      </c>
      <c r="P73" s="177">
        <v>20</v>
      </c>
      <c r="Q73" s="177">
        <v>3</v>
      </c>
      <c r="R73" s="177"/>
      <c r="S73" s="177"/>
      <c r="T73" s="177"/>
      <c r="U73" s="177">
        <v>20</v>
      </c>
      <c r="V73" s="177">
        <v>10</v>
      </c>
      <c r="W73" s="177"/>
      <c r="X73" s="177"/>
      <c r="Y73" s="177"/>
      <c r="Z73" s="177">
        <v>5</v>
      </c>
      <c r="AA73" s="177">
        <v>5</v>
      </c>
      <c r="AB73" s="177"/>
      <c r="AC73" s="177"/>
      <c r="AD73" s="177"/>
      <c r="AE73" s="177"/>
      <c r="AF73" s="177"/>
      <c r="AG73" s="177"/>
      <c r="AH73" s="177"/>
      <c r="AI73" s="177"/>
      <c r="AJ73" s="177">
        <v>20</v>
      </c>
      <c r="AK73" s="177">
        <v>0</v>
      </c>
      <c r="AL73" s="177"/>
      <c r="AM73" s="472"/>
      <c r="AN73" s="177">
        <v>30</v>
      </c>
      <c r="AO73" s="177">
        <v>36</v>
      </c>
      <c r="AP73" s="177">
        <v>10</v>
      </c>
      <c r="AQ73" s="177">
        <v>9</v>
      </c>
      <c r="AR73" s="177">
        <v>25</v>
      </c>
      <c r="AS73" s="177">
        <v>5</v>
      </c>
      <c r="AT73" s="177"/>
      <c r="AU73" s="177">
        <v>0</v>
      </c>
      <c r="AV73" s="177">
        <v>0</v>
      </c>
      <c r="AW73" s="177"/>
      <c r="AX73" s="177">
        <v>40</v>
      </c>
      <c r="AY73" s="177">
        <v>0</v>
      </c>
      <c r="AZ73" s="177">
        <v>40</v>
      </c>
      <c r="BA73" s="177">
        <v>15</v>
      </c>
      <c r="BB73" s="177">
        <v>5</v>
      </c>
      <c r="BC73" s="177"/>
      <c r="BD73" s="177">
        <v>5</v>
      </c>
      <c r="BE73" s="690">
        <v>5</v>
      </c>
      <c r="BF73" s="177">
        <v>10</v>
      </c>
      <c r="BG73" s="177">
        <v>2</v>
      </c>
      <c r="BH73" s="177"/>
      <c r="BI73" s="177"/>
      <c r="BJ73" s="177"/>
      <c r="BK73" s="177"/>
      <c r="BL73" s="177"/>
      <c r="BM73" s="177"/>
      <c r="BN73" s="177">
        <v>15</v>
      </c>
      <c r="BO73" s="177">
        <v>2</v>
      </c>
      <c r="BP73" s="177">
        <v>30</v>
      </c>
      <c r="BQ73" s="177">
        <v>5</v>
      </c>
      <c r="BR73" s="177"/>
      <c r="BS73" s="177"/>
      <c r="BT73" s="177">
        <v>20</v>
      </c>
      <c r="BU73" s="177">
        <v>15</v>
      </c>
      <c r="BV73" s="177">
        <v>10</v>
      </c>
      <c r="BW73" s="177">
        <v>0</v>
      </c>
      <c r="BX73" s="177">
        <v>50</v>
      </c>
      <c r="BY73" s="231">
        <v>19</v>
      </c>
      <c r="BZ73" s="177">
        <v>18</v>
      </c>
      <c r="CA73" s="177">
        <v>2</v>
      </c>
      <c r="CB73" s="177">
        <v>0</v>
      </c>
      <c r="CC73" s="177"/>
      <c r="CD73" s="177">
        <v>10</v>
      </c>
      <c r="CE73" s="177">
        <v>5</v>
      </c>
      <c r="CF73" s="177">
        <v>2</v>
      </c>
      <c r="CG73" s="472">
        <v>0</v>
      </c>
      <c r="CH73" s="177">
        <v>3</v>
      </c>
      <c r="CI73" s="177"/>
      <c r="CJ73" s="177">
        <v>8</v>
      </c>
      <c r="CK73" s="472">
        <v>1</v>
      </c>
      <c r="CL73" s="177"/>
      <c r="CM73" s="177"/>
      <c r="CN73" s="177"/>
      <c r="CO73" s="177"/>
      <c r="CP73" s="177"/>
      <c r="CQ73" s="177"/>
      <c r="CR73" s="177"/>
      <c r="CS73" s="177"/>
      <c r="CT73" s="177"/>
      <c r="CU73" s="177"/>
      <c r="CV73" s="177"/>
      <c r="CW73" s="177"/>
      <c r="CX73" s="177"/>
      <c r="CY73" s="177"/>
      <c r="CZ73" s="177"/>
      <c r="DA73" s="177"/>
      <c r="DB73" s="177"/>
      <c r="DC73" s="177"/>
      <c r="DD73" s="177"/>
      <c r="DE73" s="177"/>
      <c r="DF73" s="177"/>
      <c r="DG73" s="177"/>
      <c r="DH73" s="177"/>
      <c r="DI73" s="177"/>
      <c r="DJ73" s="177"/>
      <c r="DK73" s="254">
        <f t="shared" si="0"/>
        <v>139</v>
      </c>
      <c r="DL73" s="254">
        <f>M73-DK73</f>
        <v>257</v>
      </c>
    </row>
    <row r="74" spans="1:116" s="197" customFormat="1" ht="48">
      <c r="A74" s="203">
        <v>52</v>
      </c>
      <c r="B74" s="203" t="s">
        <v>7974</v>
      </c>
      <c r="C74" s="203" t="s">
        <v>7888</v>
      </c>
      <c r="D74" s="199">
        <v>208</v>
      </c>
      <c r="E74" s="199">
        <v>230</v>
      </c>
      <c r="F74" s="202" t="s">
        <v>7973</v>
      </c>
      <c r="G74" s="199" t="s">
        <v>7680</v>
      </c>
      <c r="H74" s="199" t="s">
        <v>7972</v>
      </c>
      <c r="I74" s="199" t="s">
        <v>7971</v>
      </c>
      <c r="J74" s="199" t="s">
        <v>7970</v>
      </c>
      <c r="K74" s="199"/>
      <c r="L74" s="199" t="s">
        <v>7676</v>
      </c>
      <c r="M74" s="201">
        <v>477</v>
      </c>
      <c r="N74" s="199" t="s">
        <v>7675</v>
      </c>
      <c r="O74" s="200">
        <v>8</v>
      </c>
      <c r="P74" s="177">
        <v>30</v>
      </c>
      <c r="Q74" s="177">
        <v>30</v>
      </c>
      <c r="R74" s="177"/>
      <c r="S74" s="177"/>
      <c r="T74" s="177"/>
      <c r="U74" s="177"/>
      <c r="V74" s="177"/>
      <c r="W74" s="177"/>
      <c r="X74" s="177"/>
      <c r="Y74" s="177"/>
      <c r="Z74" s="177">
        <v>2</v>
      </c>
      <c r="AA74" s="177">
        <v>2</v>
      </c>
      <c r="AB74" s="177"/>
      <c r="AC74" s="177"/>
      <c r="AD74" s="177"/>
      <c r="AE74" s="177"/>
      <c r="AF74" s="177"/>
      <c r="AG74" s="177"/>
      <c r="AH74" s="177"/>
      <c r="AI74" s="177"/>
      <c r="AJ74" s="177">
        <v>20</v>
      </c>
      <c r="AK74" s="177">
        <v>0</v>
      </c>
      <c r="AL74" s="177">
        <v>3</v>
      </c>
      <c r="AM74" s="472">
        <v>1</v>
      </c>
      <c r="AN74" s="177">
        <v>40</v>
      </c>
      <c r="AO74" s="177">
        <v>48</v>
      </c>
      <c r="AP74" s="177">
        <v>20</v>
      </c>
      <c r="AQ74" s="177">
        <v>5</v>
      </c>
      <c r="AR74" s="177">
        <v>20</v>
      </c>
      <c r="AS74" s="177">
        <v>10</v>
      </c>
      <c r="AT74" s="177"/>
      <c r="AU74" s="177">
        <v>0</v>
      </c>
      <c r="AV74" s="177">
        <v>0</v>
      </c>
      <c r="AW74" s="177"/>
      <c r="AX74" s="177">
        <v>40</v>
      </c>
      <c r="AY74" s="177">
        <v>0</v>
      </c>
      <c r="AZ74" s="177">
        <v>40</v>
      </c>
      <c r="BA74" s="177">
        <v>40</v>
      </c>
      <c r="BB74" s="177">
        <v>10</v>
      </c>
      <c r="BC74" s="177">
        <v>9</v>
      </c>
      <c r="BD74" s="177">
        <v>15</v>
      </c>
      <c r="BE74" s="690">
        <v>5</v>
      </c>
      <c r="BF74" s="177">
        <v>5</v>
      </c>
      <c r="BG74" s="177">
        <v>2</v>
      </c>
      <c r="BH74" s="177"/>
      <c r="BI74" s="177"/>
      <c r="BJ74" s="177">
        <v>10</v>
      </c>
      <c r="BK74" s="177"/>
      <c r="BL74" s="177"/>
      <c r="BM74" s="177"/>
      <c r="BN74" s="177">
        <v>12</v>
      </c>
      <c r="BO74" s="177">
        <v>7</v>
      </c>
      <c r="BP74" s="177">
        <v>0</v>
      </c>
      <c r="BQ74" s="177"/>
      <c r="BR74" s="177"/>
      <c r="BS74" s="177"/>
      <c r="BT74" s="177">
        <v>30</v>
      </c>
      <c r="BU74" s="177">
        <v>30</v>
      </c>
      <c r="BV74" s="177">
        <v>20</v>
      </c>
      <c r="BW74" s="177">
        <v>15</v>
      </c>
      <c r="BX74" s="177">
        <v>20</v>
      </c>
      <c r="BY74" s="231">
        <v>20</v>
      </c>
      <c r="BZ74" s="177">
        <v>42</v>
      </c>
      <c r="CA74" s="177">
        <v>15</v>
      </c>
      <c r="CB74" s="177">
        <v>60</v>
      </c>
      <c r="CC74" s="177">
        <v>72</v>
      </c>
      <c r="CD74" s="177">
        <v>20</v>
      </c>
      <c r="CE74" s="177">
        <v>10</v>
      </c>
      <c r="CF74" s="177">
        <v>8</v>
      </c>
      <c r="CG74" s="472">
        <v>0</v>
      </c>
      <c r="CH74" s="177">
        <v>5</v>
      </c>
      <c r="CI74" s="177"/>
      <c r="CJ74" s="177">
        <v>5</v>
      </c>
      <c r="CK74" s="472">
        <v>5</v>
      </c>
      <c r="CL74" s="177"/>
      <c r="CM74" s="177"/>
      <c r="CN74" s="177"/>
      <c r="CO74" s="177"/>
      <c r="CP74" s="177"/>
      <c r="CQ74" s="177"/>
      <c r="CR74" s="177"/>
      <c r="CS74" s="177"/>
      <c r="CT74" s="177"/>
      <c r="CU74" s="177"/>
      <c r="CV74" s="177"/>
      <c r="CW74" s="177"/>
      <c r="CX74" s="177"/>
      <c r="CY74" s="177"/>
      <c r="CZ74" s="177"/>
      <c r="DA74" s="177"/>
      <c r="DB74" s="177"/>
      <c r="DC74" s="177"/>
      <c r="DD74" s="177"/>
      <c r="DE74" s="177"/>
      <c r="DF74" s="177"/>
      <c r="DG74" s="177"/>
      <c r="DH74" s="177"/>
      <c r="DI74" s="177"/>
      <c r="DJ74" s="177"/>
      <c r="DK74" s="254">
        <f t="shared" si="0"/>
        <v>326</v>
      </c>
      <c r="DL74" s="254">
        <f>M74-DK74</f>
        <v>151</v>
      </c>
    </row>
    <row r="75" spans="1:116" s="204" customFormat="1" ht="24">
      <c r="A75" s="203" t="s">
        <v>8243</v>
      </c>
      <c r="B75" s="203"/>
      <c r="C75" s="208"/>
      <c r="D75" s="200"/>
      <c r="E75" s="200"/>
      <c r="F75" s="207" t="s">
        <v>7969</v>
      </c>
      <c r="G75" s="199"/>
      <c r="H75" s="199"/>
      <c r="I75" s="199"/>
      <c r="J75" s="199"/>
      <c r="K75" s="199"/>
      <c r="L75" s="199"/>
      <c r="M75" s="201"/>
      <c r="N75" s="199"/>
      <c r="O75" s="200"/>
      <c r="P75" s="234"/>
      <c r="Q75" s="177"/>
      <c r="R75" s="234"/>
      <c r="S75" s="234"/>
      <c r="T75" s="234"/>
      <c r="U75" s="234"/>
      <c r="V75" s="234"/>
      <c r="W75" s="234"/>
      <c r="X75" s="234"/>
      <c r="Y75" s="234"/>
      <c r="Z75" s="234"/>
      <c r="AA75" s="234"/>
      <c r="AB75" s="234"/>
      <c r="AC75" s="234"/>
      <c r="AD75" s="234"/>
      <c r="AE75" s="234"/>
      <c r="AF75" s="234"/>
      <c r="AG75" s="234"/>
      <c r="AH75" s="234"/>
      <c r="AI75" s="234"/>
      <c r="AJ75" s="234"/>
      <c r="AK75" s="234"/>
      <c r="AL75" s="234"/>
      <c r="AM75" s="561"/>
      <c r="AN75" s="234"/>
      <c r="AO75" s="177"/>
      <c r="AP75" s="234"/>
      <c r="AQ75" s="234"/>
      <c r="AR75" s="234"/>
      <c r="AS75" s="234"/>
      <c r="AT75" s="234"/>
      <c r="AU75" s="177"/>
      <c r="AV75" s="234"/>
      <c r="AW75" s="234"/>
      <c r="AX75" s="234"/>
      <c r="AY75" s="234"/>
      <c r="AZ75" s="234"/>
      <c r="BA75" s="234"/>
      <c r="BB75" s="234"/>
      <c r="BC75" s="234"/>
      <c r="BD75" s="234"/>
      <c r="BE75" s="686"/>
      <c r="BF75" s="234"/>
      <c r="BG75" s="234"/>
      <c r="BH75" s="234"/>
      <c r="BI75" s="234"/>
      <c r="BJ75" s="234"/>
      <c r="BK75" s="234"/>
      <c r="BL75" s="234"/>
      <c r="BM75" s="234"/>
      <c r="BN75" s="234"/>
      <c r="BO75" s="177"/>
      <c r="BP75" s="234"/>
      <c r="BQ75" s="177"/>
      <c r="BR75" s="234"/>
      <c r="BS75" s="234"/>
      <c r="BT75" s="234"/>
      <c r="BU75" s="177"/>
      <c r="BV75" s="234"/>
      <c r="BW75" s="234"/>
      <c r="BX75" s="234"/>
      <c r="BY75" s="577"/>
      <c r="BZ75" s="234"/>
      <c r="CA75" s="234"/>
      <c r="CB75" s="234"/>
      <c r="CC75" s="234"/>
      <c r="CD75" s="234"/>
      <c r="CE75" s="177"/>
      <c r="CF75" s="234"/>
      <c r="CG75" s="561"/>
      <c r="CH75" s="234"/>
      <c r="CI75" s="234"/>
      <c r="CJ75" s="234"/>
      <c r="CK75" s="561"/>
      <c r="CL75" s="234"/>
      <c r="CM75" s="234"/>
      <c r="CN75" s="234"/>
      <c r="CO75" s="234"/>
      <c r="CP75" s="234"/>
      <c r="CQ75" s="234"/>
      <c r="CR75" s="234"/>
      <c r="CS75" s="234"/>
      <c r="CT75" s="234"/>
      <c r="CU75" s="234"/>
      <c r="CV75" s="234"/>
      <c r="CW75" s="234"/>
      <c r="CX75" s="234"/>
      <c r="CY75" s="234"/>
      <c r="CZ75" s="234"/>
      <c r="DA75" s="234"/>
      <c r="DB75" s="234"/>
      <c r="DC75" s="234"/>
      <c r="DD75" s="234"/>
      <c r="DE75" s="234"/>
      <c r="DF75" s="234"/>
      <c r="DG75" s="234"/>
      <c r="DH75" s="234"/>
      <c r="DI75" s="234"/>
      <c r="DJ75" s="234"/>
      <c r="DK75" s="254"/>
      <c r="DL75" s="254"/>
    </row>
    <row r="76" spans="1:116" s="197" customFormat="1" ht="60">
      <c r="A76" s="203">
        <v>53</v>
      </c>
      <c r="B76" s="203" t="s">
        <v>7968</v>
      </c>
      <c r="C76" s="203" t="s">
        <v>7878</v>
      </c>
      <c r="D76" s="199">
        <v>211</v>
      </c>
      <c r="E76" s="199">
        <v>237</v>
      </c>
      <c r="F76" s="202" t="s">
        <v>7967</v>
      </c>
      <c r="G76" s="199" t="s">
        <v>7745</v>
      </c>
      <c r="H76" s="199" t="s">
        <v>7966</v>
      </c>
      <c r="I76" s="199" t="s">
        <v>7965</v>
      </c>
      <c r="J76" s="199" t="s">
        <v>7964</v>
      </c>
      <c r="K76" s="199" t="s">
        <v>7804</v>
      </c>
      <c r="L76" s="199" t="s">
        <v>7676</v>
      </c>
      <c r="M76" s="201">
        <v>1589.7157999999999</v>
      </c>
      <c r="N76" s="199" t="s">
        <v>7803</v>
      </c>
      <c r="O76" s="200">
        <v>4</v>
      </c>
      <c r="P76" s="177">
        <v>100</v>
      </c>
      <c r="Q76" s="177">
        <v>15</v>
      </c>
      <c r="R76" s="177"/>
      <c r="S76" s="177"/>
      <c r="T76" s="177"/>
      <c r="U76" s="177">
        <v>20</v>
      </c>
      <c r="V76" s="177"/>
      <c r="W76" s="177">
        <v>70</v>
      </c>
      <c r="X76" s="177">
        <v>18</v>
      </c>
      <c r="Y76" s="177"/>
      <c r="Z76" s="177">
        <v>5</v>
      </c>
      <c r="AA76" s="177">
        <v>5</v>
      </c>
      <c r="AB76" s="177"/>
      <c r="AC76" s="177"/>
      <c r="AD76" s="177"/>
      <c r="AE76" s="177"/>
      <c r="AF76" s="177"/>
      <c r="AG76" s="177"/>
      <c r="AH76" s="177">
        <v>60</v>
      </c>
      <c r="AI76" s="177">
        <v>15</v>
      </c>
      <c r="AJ76" s="177">
        <v>50</v>
      </c>
      <c r="AK76" s="177">
        <v>0</v>
      </c>
      <c r="AL76" s="177">
        <v>25</v>
      </c>
      <c r="AM76" s="472"/>
      <c r="AN76" s="177">
        <v>60</v>
      </c>
      <c r="AO76" s="177">
        <v>35</v>
      </c>
      <c r="AP76" s="177">
        <v>60</v>
      </c>
      <c r="AQ76" s="177">
        <v>35</v>
      </c>
      <c r="AR76" s="177">
        <v>115</v>
      </c>
      <c r="AS76" s="177">
        <v>20</v>
      </c>
      <c r="AT76" s="177">
        <v>100</v>
      </c>
      <c r="AU76" s="177">
        <v>50</v>
      </c>
      <c r="AV76" s="177">
        <v>0</v>
      </c>
      <c r="AW76" s="177"/>
      <c r="AX76" s="177">
        <v>50</v>
      </c>
      <c r="AY76" s="177">
        <v>0</v>
      </c>
      <c r="AZ76" s="177">
        <v>50</v>
      </c>
      <c r="BA76" s="177">
        <v>15</v>
      </c>
      <c r="BB76" s="177">
        <v>19.715800000000002</v>
      </c>
      <c r="BC76" s="177">
        <v>10</v>
      </c>
      <c r="BD76" s="177">
        <v>65</v>
      </c>
      <c r="BE76" s="690">
        <v>35</v>
      </c>
      <c r="BF76" s="177">
        <v>30</v>
      </c>
      <c r="BG76" s="177">
        <v>5</v>
      </c>
      <c r="BH76" s="177"/>
      <c r="BI76" s="177"/>
      <c r="BJ76" s="177">
        <v>120</v>
      </c>
      <c r="BK76" s="177">
        <v>50</v>
      </c>
      <c r="BL76" s="177">
        <v>50</v>
      </c>
      <c r="BM76" s="177"/>
      <c r="BN76" s="177">
        <v>40</v>
      </c>
      <c r="BO76" s="177">
        <v>10</v>
      </c>
      <c r="BP76" s="177">
        <v>110</v>
      </c>
      <c r="BQ76" s="177">
        <v>5</v>
      </c>
      <c r="BR76" s="177">
        <v>30</v>
      </c>
      <c r="BS76" s="177">
        <v>30</v>
      </c>
      <c r="BT76" s="177">
        <v>120</v>
      </c>
      <c r="BU76" s="177">
        <v>70</v>
      </c>
      <c r="BV76" s="177">
        <v>35</v>
      </c>
      <c r="BW76" s="177">
        <v>20</v>
      </c>
      <c r="BX76" s="177">
        <v>50</v>
      </c>
      <c r="BY76" s="231">
        <v>37</v>
      </c>
      <c r="BZ76" s="177">
        <v>55</v>
      </c>
      <c r="CA76" s="177"/>
      <c r="CB76" s="177">
        <v>60</v>
      </c>
      <c r="CC76" s="177">
        <v>40</v>
      </c>
      <c r="CD76" s="177">
        <v>25</v>
      </c>
      <c r="CE76" s="177">
        <v>12</v>
      </c>
      <c r="CF76" s="177"/>
      <c r="CG76" s="472"/>
      <c r="CH76" s="177">
        <v>3</v>
      </c>
      <c r="CI76" s="177"/>
      <c r="CJ76" s="177">
        <v>12</v>
      </c>
      <c r="CK76" s="472">
        <v>4</v>
      </c>
      <c r="CL76" s="177"/>
      <c r="CM76" s="177"/>
      <c r="CN76" s="177"/>
      <c r="CO76" s="177"/>
      <c r="CP76" s="177"/>
      <c r="CQ76" s="177"/>
      <c r="CR76" s="177"/>
      <c r="CS76" s="177"/>
      <c r="CT76" s="177"/>
      <c r="CU76" s="177"/>
      <c r="CV76" s="177"/>
      <c r="CW76" s="177"/>
      <c r="CX76" s="177"/>
      <c r="CY76" s="177"/>
      <c r="CZ76" s="177"/>
      <c r="DA76" s="177"/>
      <c r="DB76" s="177"/>
      <c r="DC76" s="177"/>
      <c r="DD76" s="177"/>
      <c r="DE76" s="177"/>
      <c r="DF76" s="177"/>
      <c r="DG76" s="177"/>
      <c r="DH76" s="177"/>
      <c r="DI76" s="177"/>
      <c r="DJ76" s="177"/>
      <c r="DK76" s="254">
        <f t="shared" ref="DK76:DK122" si="4">CK76+CI76+CG76+CE76+CC76+CA76+BY76+BW76+BU76+BS76+BQ76+BO76+BM76+BK76+BG76+BE76+BC76+BA76+AY76+AW76+AU76+AS76+AQ76+AO76+AM76+AK76+AI76+AG76+AA76+X76+V76+Q76</f>
        <v>536</v>
      </c>
      <c r="DL76" s="254">
        <f t="shared" ref="DL76:DL81" si="5">M76-DK76</f>
        <v>1053.7157999999999</v>
      </c>
    </row>
    <row r="77" spans="1:116" s="197" customFormat="1" ht="156">
      <c r="A77" s="203">
        <v>54</v>
      </c>
      <c r="B77" s="203" t="s">
        <v>7963</v>
      </c>
      <c r="C77" s="203" t="s">
        <v>7872</v>
      </c>
      <c r="D77" s="199">
        <v>212</v>
      </c>
      <c r="E77" s="199">
        <v>238</v>
      </c>
      <c r="F77" s="202" t="s">
        <v>7962</v>
      </c>
      <c r="G77" s="199" t="s">
        <v>7745</v>
      </c>
      <c r="H77" s="199" t="s">
        <v>7961</v>
      </c>
      <c r="I77" s="199" t="s">
        <v>7960</v>
      </c>
      <c r="J77" s="199" t="s">
        <v>7959</v>
      </c>
      <c r="K77" s="199" t="s">
        <v>7750</v>
      </c>
      <c r="L77" s="199" t="s">
        <v>7676</v>
      </c>
      <c r="M77" s="201">
        <v>518</v>
      </c>
      <c r="N77" s="199" t="s">
        <v>7749</v>
      </c>
      <c r="O77" s="200">
        <v>1</v>
      </c>
      <c r="P77" s="177">
        <v>30</v>
      </c>
      <c r="Q77" s="177">
        <v>6</v>
      </c>
      <c r="R77" s="177"/>
      <c r="S77" s="177"/>
      <c r="T77" s="177"/>
      <c r="U77" s="177">
        <v>10</v>
      </c>
      <c r="V77" s="177"/>
      <c r="W77" s="177">
        <v>50</v>
      </c>
      <c r="X77" s="177">
        <v>25</v>
      </c>
      <c r="Y77" s="177"/>
      <c r="Z77" s="177">
        <v>3</v>
      </c>
      <c r="AA77" s="177">
        <v>3</v>
      </c>
      <c r="AB77" s="177"/>
      <c r="AC77" s="177"/>
      <c r="AD77" s="177"/>
      <c r="AE77" s="177"/>
      <c r="AF77" s="177"/>
      <c r="AG77" s="177"/>
      <c r="AH77" s="177"/>
      <c r="AI77" s="177"/>
      <c r="AJ77" s="177">
        <v>20</v>
      </c>
      <c r="AK77" s="177">
        <v>0</v>
      </c>
      <c r="AL77" s="177">
        <v>5</v>
      </c>
      <c r="AM77" s="472"/>
      <c r="AN77" s="177"/>
      <c r="AO77" s="177"/>
      <c r="AP77" s="177">
        <v>10</v>
      </c>
      <c r="AQ77" s="177">
        <v>4</v>
      </c>
      <c r="AR77" s="177">
        <v>60</v>
      </c>
      <c r="AS77" s="177">
        <v>20</v>
      </c>
      <c r="AT77" s="177">
        <v>70</v>
      </c>
      <c r="AU77" s="177">
        <v>25</v>
      </c>
      <c r="AV77" s="177">
        <v>0</v>
      </c>
      <c r="AW77" s="177"/>
      <c r="AX77" s="177">
        <v>50</v>
      </c>
      <c r="AY77" s="177">
        <v>0</v>
      </c>
      <c r="AZ77" s="177">
        <v>50</v>
      </c>
      <c r="BA77" s="177">
        <v>15</v>
      </c>
      <c r="BB77" s="177">
        <v>0</v>
      </c>
      <c r="BC77" s="177"/>
      <c r="BD77" s="177">
        <v>10</v>
      </c>
      <c r="BE77" s="690">
        <v>10</v>
      </c>
      <c r="BF77" s="177">
        <v>20</v>
      </c>
      <c r="BG77" s="177">
        <v>4</v>
      </c>
      <c r="BH77" s="177"/>
      <c r="BI77" s="177"/>
      <c r="BJ77" s="177">
        <v>50</v>
      </c>
      <c r="BK77" s="177">
        <v>8</v>
      </c>
      <c r="BL77" s="177"/>
      <c r="BM77" s="177"/>
      <c r="BN77" s="177">
        <v>18</v>
      </c>
      <c r="BO77" s="177">
        <v>3</v>
      </c>
      <c r="BP77" s="177">
        <v>20</v>
      </c>
      <c r="BQ77" s="177">
        <v>5</v>
      </c>
      <c r="BR77" s="177"/>
      <c r="BS77" s="177"/>
      <c r="BT77" s="177">
        <v>5</v>
      </c>
      <c r="BU77" s="177">
        <v>5</v>
      </c>
      <c r="BV77" s="177">
        <v>20</v>
      </c>
      <c r="BW77" s="177">
        <v>10</v>
      </c>
      <c r="BX77" s="177">
        <v>0</v>
      </c>
      <c r="BY77" s="177"/>
      <c r="BZ77" s="177">
        <v>15</v>
      </c>
      <c r="CA77" s="177"/>
      <c r="CB77" s="177">
        <v>0</v>
      </c>
      <c r="CC77" s="177"/>
      <c r="CD77" s="177">
        <v>0</v>
      </c>
      <c r="CE77" s="177"/>
      <c r="CF77" s="177"/>
      <c r="CG77" s="472"/>
      <c r="CH77" s="177">
        <v>2</v>
      </c>
      <c r="CI77" s="177"/>
      <c r="CJ77" s="177">
        <v>0</v>
      </c>
      <c r="CK77" s="472"/>
      <c r="CL77" s="177"/>
      <c r="CM77" s="177"/>
      <c r="CN77" s="177"/>
      <c r="CO77" s="177"/>
      <c r="CP77" s="177"/>
      <c r="CQ77" s="177"/>
      <c r="CR77" s="177"/>
      <c r="CS77" s="177"/>
      <c r="CT77" s="177"/>
      <c r="CU77" s="177"/>
      <c r="CV77" s="177"/>
      <c r="CW77" s="177"/>
      <c r="CX77" s="177"/>
      <c r="CY77" s="177"/>
      <c r="CZ77" s="177"/>
      <c r="DA77" s="177"/>
      <c r="DB77" s="177"/>
      <c r="DC77" s="177"/>
      <c r="DD77" s="177"/>
      <c r="DE77" s="177"/>
      <c r="DF77" s="177"/>
      <c r="DG77" s="177"/>
      <c r="DH77" s="177"/>
      <c r="DI77" s="177"/>
      <c r="DJ77" s="177"/>
      <c r="DK77" s="254">
        <f t="shared" si="4"/>
        <v>143</v>
      </c>
      <c r="DL77" s="254">
        <f t="shared" si="5"/>
        <v>375</v>
      </c>
    </row>
    <row r="78" spans="1:116" s="197" customFormat="1" ht="72">
      <c r="A78" s="203">
        <v>55</v>
      </c>
      <c r="B78" s="203" t="s">
        <v>7958</v>
      </c>
      <c r="C78" s="203" t="s">
        <v>7957</v>
      </c>
      <c r="D78" s="199">
        <v>213</v>
      </c>
      <c r="E78" s="199">
        <v>241</v>
      </c>
      <c r="F78" s="202" t="s">
        <v>7956</v>
      </c>
      <c r="G78" s="199" t="s">
        <v>7745</v>
      </c>
      <c r="H78" s="199" t="s">
        <v>7955</v>
      </c>
      <c r="I78" s="199" t="s">
        <v>7954</v>
      </c>
      <c r="J78" s="199" t="s">
        <v>7953</v>
      </c>
      <c r="K78" s="199" t="s">
        <v>7750</v>
      </c>
      <c r="L78" s="199" t="s">
        <v>7676</v>
      </c>
      <c r="M78" s="201">
        <v>549</v>
      </c>
      <c r="N78" s="199" t="s">
        <v>7749</v>
      </c>
      <c r="O78" s="200">
        <v>1</v>
      </c>
      <c r="P78" s="177">
        <v>30</v>
      </c>
      <c r="Q78" s="177">
        <v>4</v>
      </c>
      <c r="R78" s="177"/>
      <c r="S78" s="177"/>
      <c r="T78" s="177"/>
      <c r="U78" s="177">
        <v>10</v>
      </c>
      <c r="V78" s="177"/>
      <c r="W78" s="177">
        <v>50</v>
      </c>
      <c r="X78" s="177">
        <v>10</v>
      </c>
      <c r="Y78" s="177"/>
      <c r="Z78" s="177"/>
      <c r="AA78" s="177"/>
      <c r="AB78" s="177"/>
      <c r="AC78" s="177"/>
      <c r="AD78" s="177"/>
      <c r="AE78" s="177"/>
      <c r="AF78" s="177"/>
      <c r="AG78" s="177"/>
      <c r="AH78" s="177"/>
      <c r="AI78" s="177"/>
      <c r="AJ78" s="177">
        <v>30</v>
      </c>
      <c r="AK78" s="177">
        <v>0</v>
      </c>
      <c r="AL78" s="177"/>
      <c r="AM78" s="472"/>
      <c r="AN78" s="177"/>
      <c r="AO78" s="177"/>
      <c r="AP78" s="177">
        <v>15</v>
      </c>
      <c r="AQ78" s="177">
        <v>3</v>
      </c>
      <c r="AR78" s="177">
        <v>70</v>
      </c>
      <c r="AS78" s="177">
        <v>10</v>
      </c>
      <c r="AT78" s="177">
        <v>10</v>
      </c>
      <c r="AU78" s="177">
        <v>0</v>
      </c>
      <c r="AV78" s="177">
        <v>0</v>
      </c>
      <c r="AW78" s="177"/>
      <c r="AX78" s="177">
        <v>50</v>
      </c>
      <c r="AY78" s="177">
        <v>0</v>
      </c>
      <c r="AZ78" s="177">
        <v>50</v>
      </c>
      <c r="BA78" s="177">
        <v>6</v>
      </c>
      <c r="BB78" s="177">
        <v>0</v>
      </c>
      <c r="BC78" s="177"/>
      <c r="BD78" s="177">
        <v>10</v>
      </c>
      <c r="BE78" s="690">
        <v>8</v>
      </c>
      <c r="BF78" s="177">
        <v>10</v>
      </c>
      <c r="BG78" s="177">
        <v>3</v>
      </c>
      <c r="BH78" s="177"/>
      <c r="BI78" s="177"/>
      <c r="BJ78" s="177">
        <v>60</v>
      </c>
      <c r="BK78" s="177">
        <v>30</v>
      </c>
      <c r="BL78" s="177"/>
      <c r="BM78" s="177"/>
      <c r="BN78" s="177">
        <v>13</v>
      </c>
      <c r="BO78" s="177">
        <v>4</v>
      </c>
      <c r="BP78" s="177">
        <v>50</v>
      </c>
      <c r="BQ78" s="177">
        <v>5</v>
      </c>
      <c r="BR78" s="177"/>
      <c r="BS78" s="177"/>
      <c r="BT78" s="177">
        <v>5</v>
      </c>
      <c r="BU78" s="177">
        <v>2</v>
      </c>
      <c r="BV78" s="177">
        <v>20</v>
      </c>
      <c r="BW78" s="177">
        <v>5</v>
      </c>
      <c r="BX78" s="177">
        <v>20</v>
      </c>
      <c r="BY78" s="231">
        <v>5</v>
      </c>
      <c r="BZ78" s="177">
        <v>35</v>
      </c>
      <c r="CA78" s="177"/>
      <c r="CB78" s="177">
        <v>0</v>
      </c>
      <c r="CC78" s="177"/>
      <c r="CD78" s="177">
        <v>10</v>
      </c>
      <c r="CE78" s="177">
        <v>5</v>
      </c>
      <c r="CF78" s="177"/>
      <c r="CG78" s="472"/>
      <c r="CH78" s="177">
        <v>1</v>
      </c>
      <c r="CI78" s="177"/>
      <c r="CJ78" s="177">
        <v>0</v>
      </c>
      <c r="CK78" s="472"/>
      <c r="CL78" s="177"/>
      <c r="CM78" s="177"/>
      <c r="CN78" s="177"/>
      <c r="CO78" s="177"/>
      <c r="CP78" s="177"/>
      <c r="CQ78" s="177"/>
      <c r="CR78" s="177"/>
      <c r="CS78" s="177"/>
      <c r="CT78" s="177"/>
      <c r="CU78" s="177"/>
      <c r="CV78" s="177"/>
      <c r="CW78" s="177"/>
      <c r="CX78" s="177"/>
      <c r="CY78" s="177"/>
      <c r="CZ78" s="177"/>
      <c r="DA78" s="177"/>
      <c r="DB78" s="177"/>
      <c r="DC78" s="177"/>
      <c r="DD78" s="177"/>
      <c r="DE78" s="177"/>
      <c r="DF78" s="177"/>
      <c r="DG78" s="177"/>
      <c r="DH78" s="177"/>
      <c r="DI78" s="177"/>
      <c r="DJ78" s="177"/>
      <c r="DK78" s="254">
        <f t="shared" si="4"/>
        <v>100</v>
      </c>
      <c r="DL78" s="254">
        <f t="shared" si="5"/>
        <v>449</v>
      </c>
    </row>
    <row r="79" spans="1:116" s="197" customFormat="1" ht="48">
      <c r="A79" s="203">
        <v>56</v>
      </c>
      <c r="B79" s="203" t="s">
        <v>7952</v>
      </c>
      <c r="C79" s="203" t="s">
        <v>7866</v>
      </c>
      <c r="D79" s="199">
        <v>217</v>
      </c>
      <c r="E79" s="199">
        <v>245</v>
      </c>
      <c r="F79" s="202" t="s">
        <v>7951</v>
      </c>
      <c r="G79" s="199" t="s">
        <v>7819</v>
      </c>
      <c r="H79" s="199" t="s">
        <v>7950</v>
      </c>
      <c r="I79" s="199" t="s">
        <v>7944</v>
      </c>
      <c r="J79" s="199" t="s">
        <v>7949</v>
      </c>
      <c r="K79" s="199"/>
      <c r="L79" s="199" t="s">
        <v>7676</v>
      </c>
      <c r="M79" s="201">
        <v>1392</v>
      </c>
      <c r="N79" s="199" t="s">
        <v>7765</v>
      </c>
      <c r="O79" s="200">
        <v>3</v>
      </c>
      <c r="P79" s="177">
        <v>0</v>
      </c>
      <c r="Q79" s="177"/>
      <c r="R79" s="177"/>
      <c r="S79" s="177"/>
      <c r="T79" s="177"/>
      <c r="U79" s="177">
        <v>50</v>
      </c>
      <c r="V79" s="177">
        <v>15</v>
      </c>
      <c r="W79" s="177">
        <v>50</v>
      </c>
      <c r="X79" s="177">
        <v>10</v>
      </c>
      <c r="Y79" s="177"/>
      <c r="Z79" s="177">
        <v>43</v>
      </c>
      <c r="AA79" s="177">
        <v>26</v>
      </c>
      <c r="AB79" s="177"/>
      <c r="AC79" s="177"/>
      <c r="AD79" s="177"/>
      <c r="AE79" s="177"/>
      <c r="AF79" s="177"/>
      <c r="AG79" s="177"/>
      <c r="AH79" s="177"/>
      <c r="AI79" s="177"/>
      <c r="AJ79" s="177">
        <v>10</v>
      </c>
      <c r="AK79" s="177">
        <v>0</v>
      </c>
      <c r="AL79" s="177">
        <v>50</v>
      </c>
      <c r="AM79" s="472">
        <v>6</v>
      </c>
      <c r="AN79" s="177">
        <v>80</v>
      </c>
      <c r="AO79" s="177">
        <v>50</v>
      </c>
      <c r="AP79" s="177">
        <v>80</v>
      </c>
      <c r="AQ79" s="177">
        <v>35</v>
      </c>
      <c r="AR79" s="177">
        <v>140</v>
      </c>
      <c r="AS79" s="177">
        <v>30</v>
      </c>
      <c r="AT79" s="177">
        <v>130</v>
      </c>
      <c r="AU79" s="177">
        <v>30</v>
      </c>
      <c r="AV79" s="177">
        <v>0</v>
      </c>
      <c r="AW79" s="177"/>
      <c r="AX79" s="177"/>
      <c r="AY79" s="177"/>
      <c r="AZ79" s="177"/>
      <c r="BA79" s="177"/>
      <c r="BB79" s="177">
        <v>0</v>
      </c>
      <c r="BC79" s="177"/>
      <c r="BD79" s="177">
        <v>0</v>
      </c>
      <c r="BE79" s="690"/>
      <c r="BF79" s="177">
        <v>40</v>
      </c>
      <c r="BG79" s="177">
        <v>5</v>
      </c>
      <c r="BH79" s="177"/>
      <c r="BI79" s="177"/>
      <c r="BJ79" s="177">
        <v>120</v>
      </c>
      <c r="BK79" s="177">
        <v>30</v>
      </c>
      <c r="BL79" s="177"/>
      <c r="BM79" s="177"/>
      <c r="BN79" s="177">
        <v>0</v>
      </c>
      <c r="BO79" s="177">
        <v>0</v>
      </c>
      <c r="BP79" s="177">
        <v>140</v>
      </c>
      <c r="BQ79" s="177">
        <v>10</v>
      </c>
      <c r="BR79" s="177">
        <v>110</v>
      </c>
      <c r="BS79" s="177">
        <v>30</v>
      </c>
      <c r="BT79" s="177">
        <v>5</v>
      </c>
      <c r="BU79" s="177"/>
      <c r="BV79" s="177">
        <v>50</v>
      </c>
      <c r="BW79" s="177">
        <v>5</v>
      </c>
      <c r="BX79" s="177">
        <v>100</v>
      </c>
      <c r="BY79" s="231">
        <v>10</v>
      </c>
      <c r="BZ79" s="177">
        <v>42</v>
      </c>
      <c r="CA79" s="177">
        <v>10</v>
      </c>
      <c r="CB79" s="177">
        <v>120</v>
      </c>
      <c r="CC79" s="177">
        <v>20</v>
      </c>
      <c r="CD79" s="177">
        <v>15</v>
      </c>
      <c r="CE79" s="177">
        <v>8</v>
      </c>
      <c r="CF79" s="177"/>
      <c r="CG79" s="472"/>
      <c r="CH79" s="177">
        <v>5</v>
      </c>
      <c r="CI79" s="177"/>
      <c r="CJ79" s="177">
        <v>12</v>
      </c>
      <c r="CK79" s="472">
        <v>3</v>
      </c>
      <c r="CL79" s="177"/>
      <c r="CM79" s="177"/>
      <c r="CN79" s="177"/>
      <c r="CO79" s="177"/>
      <c r="CP79" s="177"/>
      <c r="CQ79" s="177"/>
      <c r="CR79" s="177"/>
      <c r="CS79" s="177"/>
      <c r="CT79" s="177"/>
      <c r="CU79" s="177"/>
      <c r="CV79" s="177"/>
      <c r="CW79" s="177"/>
      <c r="CX79" s="177"/>
      <c r="CY79" s="177"/>
      <c r="CZ79" s="177"/>
      <c r="DA79" s="177"/>
      <c r="DB79" s="177"/>
      <c r="DC79" s="177"/>
      <c r="DD79" s="177"/>
      <c r="DE79" s="177"/>
      <c r="DF79" s="177"/>
      <c r="DG79" s="177"/>
      <c r="DH79" s="177"/>
      <c r="DI79" s="177"/>
      <c r="DJ79" s="177"/>
      <c r="DK79" s="254">
        <f t="shared" si="4"/>
        <v>333</v>
      </c>
      <c r="DL79" s="254">
        <f t="shared" si="5"/>
        <v>1059</v>
      </c>
    </row>
    <row r="80" spans="1:116" s="197" customFormat="1" ht="48">
      <c r="A80" s="203">
        <v>57</v>
      </c>
      <c r="B80" s="203" t="s">
        <v>7948</v>
      </c>
      <c r="C80" s="203" t="s">
        <v>7947</v>
      </c>
      <c r="D80" s="199">
        <v>218</v>
      </c>
      <c r="E80" s="199">
        <v>247</v>
      </c>
      <c r="F80" s="202" t="s">
        <v>7946</v>
      </c>
      <c r="G80" s="199" t="s">
        <v>7680</v>
      </c>
      <c r="H80" s="199" t="s">
        <v>7945</v>
      </c>
      <c r="I80" s="199" t="s">
        <v>7944</v>
      </c>
      <c r="J80" s="199" t="s">
        <v>7943</v>
      </c>
      <c r="K80" s="199"/>
      <c r="L80" s="199" t="s">
        <v>7676</v>
      </c>
      <c r="M80" s="201">
        <v>215</v>
      </c>
      <c r="N80" s="199" t="s">
        <v>7740</v>
      </c>
      <c r="O80" s="200">
        <v>6</v>
      </c>
      <c r="P80" s="177">
        <v>0</v>
      </c>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472"/>
      <c r="AN80" s="177">
        <v>20</v>
      </c>
      <c r="AO80" s="177">
        <v>24</v>
      </c>
      <c r="AP80" s="177">
        <v>20</v>
      </c>
      <c r="AQ80" s="177">
        <v>10</v>
      </c>
      <c r="AR80" s="177">
        <v>100</v>
      </c>
      <c r="AS80" s="177">
        <v>10</v>
      </c>
      <c r="AT80" s="177"/>
      <c r="AU80" s="177">
        <v>0</v>
      </c>
      <c r="AV80" s="177">
        <v>0</v>
      </c>
      <c r="AW80" s="177"/>
      <c r="AX80" s="177"/>
      <c r="AY80" s="177"/>
      <c r="AZ80" s="177"/>
      <c r="BA80" s="177"/>
      <c r="BB80" s="177">
        <v>0</v>
      </c>
      <c r="BC80" s="177"/>
      <c r="BD80" s="177">
        <v>0</v>
      </c>
      <c r="BE80" s="690"/>
      <c r="BF80" s="177"/>
      <c r="BG80" s="177"/>
      <c r="BH80" s="177"/>
      <c r="BI80" s="177"/>
      <c r="BJ80" s="177"/>
      <c r="BK80" s="177"/>
      <c r="BL80" s="177"/>
      <c r="BM80" s="177"/>
      <c r="BN80" s="177">
        <v>0</v>
      </c>
      <c r="BO80" s="177">
        <v>0</v>
      </c>
      <c r="BP80" s="177">
        <v>0</v>
      </c>
      <c r="BQ80" s="177"/>
      <c r="BR80" s="177"/>
      <c r="BS80" s="177"/>
      <c r="BT80" s="177">
        <v>20</v>
      </c>
      <c r="BU80" s="177">
        <v>20</v>
      </c>
      <c r="BV80" s="177">
        <v>30</v>
      </c>
      <c r="BW80" s="177"/>
      <c r="BX80" s="177">
        <v>10</v>
      </c>
      <c r="BY80" s="177"/>
      <c r="BZ80" s="177">
        <v>0</v>
      </c>
      <c r="CA80" s="177"/>
      <c r="CB80" s="177">
        <v>0</v>
      </c>
      <c r="CC80" s="177"/>
      <c r="CD80" s="177">
        <v>10</v>
      </c>
      <c r="CE80" s="177">
        <v>5</v>
      </c>
      <c r="CF80" s="177">
        <v>5</v>
      </c>
      <c r="CG80" s="472">
        <v>0</v>
      </c>
      <c r="CH80" s="177">
        <v>0</v>
      </c>
      <c r="CI80" s="177"/>
      <c r="CJ80" s="177">
        <v>0</v>
      </c>
      <c r="CK80" s="472"/>
      <c r="CL80" s="177"/>
      <c r="CM80" s="177"/>
      <c r="CN80" s="177"/>
      <c r="CO80" s="177"/>
      <c r="CP80" s="177"/>
      <c r="CQ80" s="177"/>
      <c r="CR80" s="177"/>
      <c r="CS80" s="177"/>
      <c r="CT80" s="177"/>
      <c r="CU80" s="177"/>
      <c r="CV80" s="177"/>
      <c r="CW80" s="177"/>
      <c r="CX80" s="177"/>
      <c r="CY80" s="177"/>
      <c r="CZ80" s="177"/>
      <c r="DA80" s="177"/>
      <c r="DB80" s="177"/>
      <c r="DC80" s="177"/>
      <c r="DD80" s="177"/>
      <c r="DE80" s="177"/>
      <c r="DF80" s="177"/>
      <c r="DG80" s="177"/>
      <c r="DH80" s="177"/>
      <c r="DI80" s="177"/>
      <c r="DJ80" s="177"/>
      <c r="DK80" s="254">
        <f t="shared" si="4"/>
        <v>69</v>
      </c>
      <c r="DL80" s="254">
        <f t="shared" si="5"/>
        <v>146</v>
      </c>
    </row>
    <row r="81" spans="1:116" s="197" customFormat="1" ht="48">
      <c r="A81" s="203">
        <v>58</v>
      </c>
      <c r="B81" s="203" t="s">
        <v>7942</v>
      </c>
      <c r="C81" s="203" t="s">
        <v>7859</v>
      </c>
      <c r="D81" s="199">
        <v>222</v>
      </c>
      <c r="E81" s="199">
        <v>253</v>
      </c>
      <c r="F81" s="202" t="s">
        <v>7941</v>
      </c>
      <c r="G81" s="199" t="s">
        <v>7745</v>
      </c>
      <c r="H81" s="199" t="s">
        <v>7940</v>
      </c>
      <c r="I81" s="199" t="s">
        <v>7939</v>
      </c>
      <c r="J81" s="199" t="s">
        <v>7938</v>
      </c>
      <c r="K81" s="199" t="s">
        <v>7779</v>
      </c>
      <c r="L81" s="199" t="s">
        <v>7676</v>
      </c>
      <c r="M81" s="201">
        <v>36</v>
      </c>
      <c r="N81" s="199" t="s">
        <v>7675</v>
      </c>
      <c r="O81" s="200">
        <v>8</v>
      </c>
      <c r="P81" s="177">
        <v>0</v>
      </c>
      <c r="Q81" s="177"/>
      <c r="R81" s="177"/>
      <c r="S81" s="177"/>
      <c r="T81" s="177"/>
      <c r="U81" s="177"/>
      <c r="V81" s="177"/>
      <c r="W81" s="177"/>
      <c r="X81" s="177"/>
      <c r="Y81" s="177"/>
      <c r="Z81" s="177">
        <v>2</v>
      </c>
      <c r="AA81" s="177">
        <v>2</v>
      </c>
      <c r="AB81" s="177"/>
      <c r="AC81" s="177"/>
      <c r="AD81" s="177"/>
      <c r="AE81" s="177"/>
      <c r="AF81" s="177"/>
      <c r="AG81" s="177"/>
      <c r="AH81" s="177"/>
      <c r="AI81" s="177"/>
      <c r="AJ81" s="177"/>
      <c r="AK81" s="177"/>
      <c r="AL81" s="177"/>
      <c r="AM81" s="472"/>
      <c r="AN81" s="177"/>
      <c r="AO81" s="177"/>
      <c r="AP81" s="177"/>
      <c r="AQ81" s="177"/>
      <c r="AR81" s="177">
        <v>0</v>
      </c>
      <c r="AS81" s="177"/>
      <c r="AT81" s="177"/>
      <c r="AU81" s="177">
        <v>0</v>
      </c>
      <c r="AV81" s="177">
        <v>0</v>
      </c>
      <c r="AW81" s="177"/>
      <c r="AX81" s="177"/>
      <c r="AY81" s="177"/>
      <c r="AZ81" s="177"/>
      <c r="BA81" s="177"/>
      <c r="BB81" s="177">
        <v>0</v>
      </c>
      <c r="BC81" s="177"/>
      <c r="BD81" s="177">
        <v>10</v>
      </c>
      <c r="BE81" s="690">
        <v>10</v>
      </c>
      <c r="BF81" s="177">
        <v>10</v>
      </c>
      <c r="BG81" s="177">
        <v>2</v>
      </c>
      <c r="BH81" s="177"/>
      <c r="BI81" s="177"/>
      <c r="BJ81" s="177"/>
      <c r="BK81" s="177"/>
      <c r="BL81" s="177"/>
      <c r="BM81" s="177"/>
      <c r="BN81" s="177">
        <v>0</v>
      </c>
      <c r="BO81" s="177">
        <v>0</v>
      </c>
      <c r="BP81" s="177">
        <v>0</v>
      </c>
      <c r="BQ81" s="177"/>
      <c r="BR81" s="177"/>
      <c r="BS81" s="177"/>
      <c r="BT81" s="177">
        <v>2</v>
      </c>
      <c r="BU81" s="177">
        <v>2</v>
      </c>
      <c r="BV81" s="177"/>
      <c r="BW81" s="177"/>
      <c r="BX81" s="177">
        <v>10</v>
      </c>
      <c r="BY81" s="231">
        <v>10</v>
      </c>
      <c r="BZ81" s="177">
        <v>0</v>
      </c>
      <c r="CA81" s="177"/>
      <c r="CB81" s="177">
        <v>0</v>
      </c>
      <c r="CC81" s="177"/>
      <c r="CD81" s="177">
        <v>0</v>
      </c>
      <c r="CE81" s="177"/>
      <c r="CF81" s="177"/>
      <c r="CG81" s="472"/>
      <c r="CH81" s="177">
        <v>2</v>
      </c>
      <c r="CI81" s="177"/>
      <c r="CJ81" s="177">
        <v>0</v>
      </c>
      <c r="CK81" s="472"/>
      <c r="CL81" s="177"/>
      <c r="CM81" s="177"/>
      <c r="CN81" s="177"/>
      <c r="CO81" s="177"/>
      <c r="CP81" s="177"/>
      <c r="CQ81" s="177"/>
      <c r="CR81" s="177"/>
      <c r="CS81" s="177"/>
      <c r="CT81" s="177"/>
      <c r="CU81" s="177"/>
      <c r="CV81" s="177"/>
      <c r="CW81" s="177"/>
      <c r="CX81" s="177"/>
      <c r="CY81" s="177"/>
      <c r="CZ81" s="177"/>
      <c r="DA81" s="177"/>
      <c r="DB81" s="177"/>
      <c r="DC81" s="177"/>
      <c r="DD81" s="177"/>
      <c r="DE81" s="177"/>
      <c r="DF81" s="177"/>
      <c r="DG81" s="177"/>
      <c r="DH81" s="177"/>
      <c r="DI81" s="177"/>
      <c r="DJ81" s="177"/>
      <c r="DK81" s="254">
        <f t="shared" si="4"/>
        <v>26</v>
      </c>
      <c r="DL81" s="254">
        <f t="shared" si="5"/>
        <v>10</v>
      </c>
    </row>
    <row r="82" spans="1:116" s="204" customFormat="1" ht="24">
      <c r="A82" s="203" t="s">
        <v>8243</v>
      </c>
      <c r="B82" s="203"/>
      <c r="C82" s="208"/>
      <c r="D82" s="200"/>
      <c r="E82" s="200"/>
      <c r="F82" s="207" t="s">
        <v>7937</v>
      </c>
      <c r="G82" s="199"/>
      <c r="H82" s="199"/>
      <c r="I82" s="199"/>
      <c r="J82" s="199"/>
      <c r="K82" s="199"/>
      <c r="L82" s="199"/>
      <c r="M82" s="201"/>
      <c r="N82" s="199"/>
      <c r="O82" s="200"/>
      <c r="P82" s="234"/>
      <c r="Q82" s="177"/>
      <c r="R82" s="234"/>
      <c r="S82" s="234"/>
      <c r="T82" s="234"/>
      <c r="U82" s="234"/>
      <c r="V82" s="234"/>
      <c r="W82" s="234"/>
      <c r="X82" s="234"/>
      <c r="Y82" s="234"/>
      <c r="Z82" s="234"/>
      <c r="AA82" s="234"/>
      <c r="AB82" s="234"/>
      <c r="AC82" s="234"/>
      <c r="AD82" s="234"/>
      <c r="AE82" s="234"/>
      <c r="AF82" s="234"/>
      <c r="AG82" s="234"/>
      <c r="AH82" s="234"/>
      <c r="AI82" s="234"/>
      <c r="AJ82" s="234"/>
      <c r="AK82" s="234"/>
      <c r="AL82" s="234"/>
      <c r="AM82" s="561"/>
      <c r="AN82" s="234"/>
      <c r="AO82" s="177"/>
      <c r="AP82" s="234"/>
      <c r="AQ82" s="234"/>
      <c r="AR82" s="234"/>
      <c r="AS82" s="234"/>
      <c r="AT82" s="234"/>
      <c r="AU82" s="177"/>
      <c r="AV82" s="234"/>
      <c r="AW82" s="234"/>
      <c r="AX82" s="234"/>
      <c r="AY82" s="234"/>
      <c r="AZ82" s="234"/>
      <c r="BA82" s="234"/>
      <c r="BB82" s="234"/>
      <c r="BC82" s="234"/>
      <c r="BD82" s="234"/>
      <c r="BE82" s="686"/>
      <c r="BF82" s="234"/>
      <c r="BG82" s="234"/>
      <c r="BH82" s="234"/>
      <c r="BI82" s="234"/>
      <c r="BJ82" s="234"/>
      <c r="BK82" s="234"/>
      <c r="BL82" s="234"/>
      <c r="BM82" s="234"/>
      <c r="BN82" s="234"/>
      <c r="BO82" s="177"/>
      <c r="BP82" s="234"/>
      <c r="BQ82" s="177"/>
      <c r="BR82" s="234"/>
      <c r="BS82" s="234"/>
      <c r="BT82" s="234"/>
      <c r="BU82" s="177"/>
      <c r="BV82" s="234"/>
      <c r="BW82" s="234"/>
      <c r="BX82" s="234"/>
      <c r="BY82" s="234"/>
      <c r="BZ82" s="234"/>
      <c r="CA82" s="234"/>
      <c r="CB82" s="234"/>
      <c r="CC82" s="234"/>
      <c r="CD82" s="234"/>
      <c r="CE82" s="177"/>
      <c r="CF82" s="234"/>
      <c r="CG82" s="561"/>
      <c r="CH82" s="234"/>
      <c r="CI82" s="234"/>
      <c r="CJ82" s="234"/>
      <c r="CK82" s="561"/>
      <c r="CL82" s="234"/>
      <c r="CM82" s="234"/>
      <c r="CN82" s="234"/>
      <c r="CO82" s="234"/>
      <c r="CP82" s="234"/>
      <c r="CQ82" s="234"/>
      <c r="CR82" s="234"/>
      <c r="CS82" s="234"/>
      <c r="CT82" s="234"/>
      <c r="CU82" s="234"/>
      <c r="CV82" s="234"/>
      <c r="CW82" s="234"/>
      <c r="CX82" s="234"/>
      <c r="CY82" s="234"/>
      <c r="CZ82" s="234"/>
      <c r="DA82" s="234"/>
      <c r="DB82" s="234"/>
      <c r="DC82" s="234"/>
      <c r="DD82" s="234"/>
      <c r="DE82" s="234"/>
      <c r="DF82" s="234"/>
      <c r="DG82" s="234"/>
      <c r="DH82" s="234"/>
      <c r="DI82" s="234"/>
      <c r="DJ82" s="234"/>
      <c r="DK82" s="254"/>
      <c r="DL82" s="254"/>
    </row>
    <row r="83" spans="1:116" s="197" customFormat="1" ht="120">
      <c r="A83" s="203">
        <v>59</v>
      </c>
      <c r="B83" s="203" t="s">
        <v>7936</v>
      </c>
      <c r="C83" s="203" t="s">
        <v>7935</v>
      </c>
      <c r="D83" s="199">
        <v>233</v>
      </c>
      <c r="E83" s="199">
        <v>268</v>
      </c>
      <c r="F83" s="202" t="s">
        <v>7649</v>
      </c>
      <c r="G83" s="199" t="s">
        <v>7745</v>
      </c>
      <c r="H83" s="199" t="s">
        <v>7934</v>
      </c>
      <c r="I83" s="199" t="s">
        <v>7933</v>
      </c>
      <c r="J83" s="199" t="s">
        <v>7932</v>
      </c>
      <c r="K83" s="199" t="s">
        <v>7766</v>
      </c>
      <c r="L83" s="199" t="s">
        <v>7676</v>
      </c>
      <c r="M83" s="201">
        <v>70</v>
      </c>
      <c r="N83" s="199" t="s">
        <v>7765</v>
      </c>
      <c r="O83" s="200">
        <v>3</v>
      </c>
      <c r="P83" s="177">
        <v>0</v>
      </c>
      <c r="Q83" s="177"/>
      <c r="R83" s="177"/>
      <c r="S83" s="177"/>
      <c r="T83" s="177"/>
      <c r="U83" s="177"/>
      <c r="V83" s="177"/>
      <c r="W83" s="177"/>
      <c r="X83" s="177"/>
      <c r="Y83" s="177"/>
      <c r="Z83" s="177">
        <v>2</v>
      </c>
      <c r="AA83" s="177">
        <v>1</v>
      </c>
      <c r="AB83" s="177"/>
      <c r="AC83" s="177"/>
      <c r="AD83" s="177"/>
      <c r="AE83" s="177"/>
      <c r="AF83" s="177"/>
      <c r="AG83" s="177"/>
      <c r="AH83" s="177"/>
      <c r="AI83" s="177"/>
      <c r="AJ83" s="177"/>
      <c r="AK83" s="177"/>
      <c r="AL83" s="177">
        <v>5</v>
      </c>
      <c r="AM83" s="472"/>
      <c r="AN83" s="177">
        <v>2</v>
      </c>
      <c r="AO83" s="177"/>
      <c r="AP83" s="177"/>
      <c r="AQ83" s="177"/>
      <c r="AR83" s="177">
        <v>5</v>
      </c>
      <c r="AS83" s="177">
        <v>1</v>
      </c>
      <c r="AT83" s="177"/>
      <c r="AU83" s="177">
        <v>0</v>
      </c>
      <c r="AV83" s="177">
        <v>0</v>
      </c>
      <c r="AW83" s="177"/>
      <c r="AX83" s="177">
        <v>12</v>
      </c>
      <c r="AY83" s="177">
        <v>0</v>
      </c>
      <c r="AZ83" s="177">
        <v>12</v>
      </c>
      <c r="BA83" s="177">
        <v>5</v>
      </c>
      <c r="BB83" s="177">
        <v>0</v>
      </c>
      <c r="BC83" s="177"/>
      <c r="BD83" s="177">
        <v>0</v>
      </c>
      <c r="BE83" s="690"/>
      <c r="BF83" s="177"/>
      <c r="BG83" s="177"/>
      <c r="BH83" s="177"/>
      <c r="BI83" s="177"/>
      <c r="BJ83" s="177"/>
      <c r="BK83" s="177"/>
      <c r="BL83" s="177"/>
      <c r="BM83" s="177"/>
      <c r="BN83" s="177">
        <v>0</v>
      </c>
      <c r="BO83" s="177">
        <v>0</v>
      </c>
      <c r="BP83" s="177">
        <v>0</v>
      </c>
      <c r="BQ83" s="177"/>
      <c r="BR83" s="177">
        <v>5</v>
      </c>
      <c r="BS83" s="177">
        <v>5</v>
      </c>
      <c r="BT83" s="177">
        <v>2</v>
      </c>
      <c r="BU83" s="177"/>
      <c r="BV83" s="177">
        <v>5</v>
      </c>
      <c r="BW83" s="177">
        <v>2</v>
      </c>
      <c r="BX83" s="177">
        <v>0</v>
      </c>
      <c r="BY83" s="177"/>
      <c r="BZ83" s="177">
        <v>0</v>
      </c>
      <c r="CA83" s="177"/>
      <c r="CB83" s="177">
        <v>0</v>
      </c>
      <c r="CC83" s="177"/>
      <c r="CD83" s="177">
        <v>20</v>
      </c>
      <c r="CE83" s="177">
        <v>10</v>
      </c>
      <c r="CF83" s="177"/>
      <c r="CG83" s="472"/>
      <c r="CH83" s="177">
        <v>0</v>
      </c>
      <c r="CI83" s="177"/>
      <c r="CJ83" s="177">
        <v>0</v>
      </c>
      <c r="CK83" s="472"/>
      <c r="CL83" s="177"/>
      <c r="CM83" s="177"/>
      <c r="CN83" s="177"/>
      <c r="CO83" s="177"/>
      <c r="CP83" s="177"/>
      <c r="CQ83" s="177"/>
      <c r="CR83" s="177"/>
      <c r="CS83" s="177"/>
      <c r="CT83" s="177"/>
      <c r="CU83" s="177"/>
      <c r="CV83" s="177"/>
      <c r="CW83" s="177"/>
      <c r="CX83" s="177"/>
      <c r="CY83" s="177"/>
      <c r="CZ83" s="177"/>
      <c r="DA83" s="177"/>
      <c r="DB83" s="177"/>
      <c r="DC83" s="177"/>
      <c r="DD83" s="177"/>
      <c r="DE83" s="177"/>
      <c r="DF83" s="177"/>
      <c r="DG83" s="177"/>
      <c r="DH83" s="177"/>
      <c r="DI83" s="177"/>
      <c r="DJ83" s="177"/>
      <c r="DK83" s="254">
        <f t="shared" si="4"/>
        <v>24</v>
      </c>
      <c r="DL83" s="254">
        <f>M83-DK83</f>
        <v>46</v>
      </c>
    </row>
    <row r="84" spans="1:116" s="204" customFormat="1" ht="24">
      <c r="A84" s="203" t="s">
        <v>8243</v>
      </c>
      <c r="B84" s="203"/>
      <c r="C84" s="208"/>
      <c r="D84" s="200"/>
      <c r="E84" s="200"/>
      <c r="F84" s="207" t="s">
        <v>7931</v>
      </c>
      <c r="G84" s="199"/>
      <c r="H84" s="199"/>
      <c r="I84" s="199"/>
      <c r="J84" s="199"/>
      <c r="K84" s="199"/>
      <c r="L84" s="199"/>
      <c r="M84" s="201"/>
      <c r="N84" s="199"/>
      <c r="O84" s="200"/>
      <c r="P84" s="234"/>
      <c r="Q84" s="177"/>
      <c r="R84" s="234"/>
      <c r="S84" s="234"/>
      <c r="T84" s="234"/>
      <c r="U84" s="234"/>
      <c r="V84" s="234"/>
      <c r="W84" s="234"/>
      <c r="X84" s="234"/>
      <c r="Y84" s="234"/>
      <c r="Z84" s="234"/>
      <c r="AA84" s="234"/>
      <c r="AB84" s="234"/>
      <c r="AC84" s="234"/>
      <c r="AD84" s="234"/>
      <c r="AE84" s="234"/>
      <c r="AF84" s="234"/>
      <c r="AG84" s="234"/>
      <c r="AH84" s="234"/>
      <c r="AI84" s="234"/>
      <c r="AJ84" s="234"/>
      <c r="AK84" s="234"/>
      <c r="AL84" s="234"/>
      <c r="AM84" s="561"/>
      <c r="AN84" s="234"/>
      <c r="AO84" s="177"/>
      <c r="AP84" s="234"/>
      <c r="AQ84" s="234"/>
      <c r="AR84" s="234"/>
      <c r="AS84" s="234"/>
      <c r="AT84" s="234"/>
      <c r="AU84" s="177"/>
      <c r="AV84" s="234"/>
      <c r="AW84" s="234"/>
      <c r="AX84" s="234"/>
      <c r="AY84" s="234"/>
      <c r="AZ84" s="234"/>
      <c r="BA84" s="234"/>
      <c r="BB84" s="234"/>
      <c r="BC84" s="234"/>
      <c r="BD84" s="234"/>
      <c r="BE84" s="686"/>
      <c r="BF84" s="234"/>
      <c r="BG84" s="234"/>
      <c r="BH84" s="234"/>
      <c r="BI84" s="234"/>
      <c r="BJ84" s="234"/>
      <c r="BK84" s="234"/>
      <c r="BL84" s="234"/>
      <c r="BM84" s="234"/>
      <c r="BN84" s="234"/>
      <c r="BO84" s="177"/>
      <c r="BP84" s="234"/>
      <c r="BQ84" s="177"/>
      <c r="BR84" s="234"/>
      <c r="BS84" s="234"/>
      <c r="BT84" s="234"/>
      <c r="BU84" s="177"/>
      <c r="BV84" s="234"/>
      <c r="BW84" s="234"/>
      <c r="BX84" s="234"/>
      <c r="BY84" s="577"/>
      <c r="BZ84" s="234"/>
      <c r="CA84" s="234"/>
      <c r="CB84" s="234"/>
      <c r="CC84" s="234"/>
      <c r="CD84" s="234"/>
      <c r="CE84" s="177"/>
      <c r="CF84" s="234"/>
      <c r="CG84" s="561"/>
      <c r="CH84" s="234"/>
      <c r="CI84" s="234"/>
      <c r="CJ84" s="234"/>
      <c r="CK84" s="561"/>
      <c r="CL84" s="234"/>
      <c r="CM84" s="234"/>
      <c r="CN84" s="234"/>
      <c r="CO84" s="234"/>
      <c r="CP84" s="234"/>
      <c r="CQ84" s="234"/>
      <c r="CR84" s="234"/>
      <c r="CS84" s="234"/>
      <c r="CT84" s="234"/>
      <c r="CU84" s="234"/>
      <c r="CV84" s="234"/>
      <c r="CW84" s="234"/>
      <c r="CX84" s="234"/>
      <c r="CY84" s="234"/>
      <c r="CZ84" s="234"/>
      <c r="DA84" s="234"/>
      <c r="DB84" s="234"/>
      <c r="DC84" s="234"/>
      <c r="DD84" s="234"/>
      <c r="DE84" s="234"/>
      <c r="DF84" s="234"/>
      <c r="DG84" s="234"/>
      <c r="DH84" s="234"/>
      <c r="DI84" s="234"/>
      <c r="DJ84" s="234"/>
      <c r="DK84" s="254"/>
      <c r="DL84" s="254"/>
    </row>
    <row r="85" spans="1:116" s="197" customFormat="1" ht="60">
      <c r="A85" s="203">
        <v>60</v>
      </c>
      <c r="B85" s="203" t="s">
        <v>7930</v>
      </c>
      <c r="C85" s="203" t="s">
        <v>7840</v>
      </c>
      <c r="D85" s="199">
        <v>236</v>
      </c>
      <c r="E85" s="199">
        <v>273</v>
      </c>
      <c r="F85" s="202" t="s">
        <v>7929</v>
      </c>
      <c r="G85" s="199" t="s">
        <v>7745</v>
      </c>
      <c r="H85" s="199" t="s">
        <v>7928</v>
      </c>
      <c r="I85" s="199" t="s">
        <v>7927</v>
      </c>
      <c r="J85" s="199" t="s">
        <v>7926</v>
      </c>
      <c r="K85" s="199" t="s">
        <v>7750</v>
      </c>
      <c r="L85" s="199" t="s">
        <v>7676</v>
      </c>
      <c r="M85" s="201">
        <v>1835</v>
      </c>
      <c r="N85" s="199" t="s">
        <v>7749</v>
      </c>
      <c r="O85" s="200">
        <v>1</v>
      </c>
      <c r="P85" s="177">
        <v>100</v>
      </c>
      <c r="Q85" s="177">
        <v>15</v>
      </c>
      <c r="R85" s="177"/>
      <c r="S85" s="177"/>
      <c r="T85" s="177"/>
      <c r="U85" s="177">
        <v>100</v>
      </c>
      <c r="V85" s="177">
        <v>15</v>
      </c>
      <c r="W85" s="177">
        <v>50</v>
      </c>
      <c r="X85" s="177"/>
      <c r="Y85" s="177"/>
      <c r="Z85" s="177">
        <v>10</v>
      </c>
      <c r="AA85" s="177">
        <v>7</v>
      </c>
      <c r="AB85" s="177"/>
      <c r="AC85" s="177"/>
      <c r="AD85" s="177"/>
      <c r="AE85" s="177"/>
      <c r="AF85" s="177"/>
      <c r="AG85" s="177"/>
      <c r="AH85" s="177">
        <v>100</v>
      </c>
      <c r="AI85" s="177">
        <v>30</v>
      </c>
      <c r="AJ85" s="177">
        <v>30</v>
      </c>
      <c r="AK85" s="177">
        <v>0</v>
      </c>
      <c r="AL85" s="177">
        <v>20</v>
      </c>
      <c r="AM85" s="472"/>
      <c r="AN85" s="177">
        <v>100</v>
      </c>
      <c r="AO85" s="177">
        <v>50</v>
      </c>
      <c r="AP85" s="177">
        <v>100</v>
      </c>
      <c r="AQ85" s="177">
        <v>60</v>
      </c>
      <c r="AR85" s="177">
        <v>190</v>
      </c>
      <c r="AS85" s="177">
        <v>50</v>
      </c>
      <c r="AT85" s="177">
        <v>140</v>
      </c>
      <c r="AU85" s="177">
        <v>45</v>
      </c>
      <c r="AV85" s="177">
        <v>0</v>
      </c>
      <c r="AW85" s="177"/>
      <c r="AX85" s="177">
        <v>80</v>
      </c>
      <c r="AY85" s="177">
        <v>0</v>
      </c>
      <c r="AZ85" s="177">
        <v>80</v>
      </c>
      <c r="BA85" s="177">
        <v>10</v>
      </c>
      <c r="BB85" s="177">
        <v>50</v>
      </c>
      <c r="BC85" s="177">
        <v>5</v>
      </c>
      <c r="BD85" s="177">
        <v>50</v>
      </c>
      <c r="BE85" s="690">
        <v>15</v>
      </c>
      <c r="BF85" s="177">
        <v>30</v>
      </c>
      <c r="BG85" s="177">
        <v>5</v>
      </c>
      <c r="BH85" s="177"/>
      <c r="BI85" s="177"/>
      <c r="BJ85" s="177">
        <v>10</v>
      </c>
      <c r="BK85" s="177"/>
      <c r="BL85" s="177"/>
      <c r="BM85" s="177"/>
      <c r="BN85" s="177">
        <v>90</v>
      </c>
      <c r="BO85" s="177">
        <v>5</v>
      </c>
      <c r="BP85" s="177">
        <v>130</v>
      </c>
      <c r="BQ85" s="177">
        <v>5</v>
      </c>
      <c r="BR85" s="177">
        <v>10</v>
      </c>
      <c r="BS85" s="177">
        <v>10</v>
      </c>
      <c r="BT85" s="177">
        <v>150</v>
      </c>
      <c r="BU85" s="177">
        <v>70</v>
      </c>
      <c r="BV85" s="177">
        <v>40</v>
      </c>
      <c r="BW85" s="177">
        <v>15</v>
      </c>
      <c r="BX85" s="177">
        <v>100</v>
      </c>
      <c r="BY85" s="231">
        <v>40</v>
      </c>
      <c r="BZ85" s="177">
        <v>45</v>
      </c>
      <c r="CA85" s="177"/>
      <c r="CB85" s="177">
        <v>0</v>
      </c>
      <c r="CC85" s="177"/>
      <c r="CD85" s="177">
        <v>15</v>
      </c>
      <c r="CE85" s="177">
        <v>7.5</v>
      </c>
      <c r="CF85" s="177"/>
      <c r="CG85" s="472"/>
      <c r="CH85" s="177">
        <v>3</v>
      </c>
      <c r="CI85" s="177"/>
      <c r="CJ85" s="177">
        <v>12</v>
      </c>
      <c r="CK85" s="472">
        <v>4</v>
      </c>
      <c r="CL85" s="177"/>
      <c r="CM85" s="177"/>
      <c r="CN85" s="177"/>
      <c r="CO85" s="177"/>
      <c r="CP85" s="177"/>
      <c r="CQ85" s="177"/>
      <c r="CR85" s="177"/>
      <c r="CS85" s="177"/>
      <c r="CT85" s="177"/>
      <c r="CU85" s="177"/>
      <c r="CV85" s="177"/>
      <c r="CW85" s="177"/>
      <c r="CX85" s="177"/>
      <c r="CY85" s="177"/>
      <c r="CZ85" s="177"/>
      <c r="DA85" s="177"/>
      <c r="DB85" s="177"/>
      <c r="DC85" s="177"/>
      <c r="DD85" s="177"/>
      <c r="DE85" s="177"/>
      <c r="DF85" s="177"/>
      <c r="DG85" s="177"/>
      <c r="DH85" s="177"/>
      <c r="DI85" s="177"/>
      <c r="DJ85" s="177"/>
      <c r="DK85" s="254">
        <f t="shared" si="4"/>
        <v>463.5</v>
      </c>
      <c r="DL85" s="254">
        <f>M85-DK85</f>
        <v>1371.5</v>
      </c>
    </row>
    <row r="86" spans="1:116" s="197" customFormat="1" ht="48">
      <c r="A86" s="203">
        <v>61</v>
      </c>
      <c r="B86" s="203" t="s">
        <v>7925</v>
      </c>
      <c r="C86" s="203" t="s">
        <v>7834</v>
      </c>
      <c r="D86" s="199">
        <v>245</v>
      </c>
      <c r="E86" s="199">
        <v>284</v>
      </c>
      <c r="F86" s="202" t="s">
        <v>7924</v>
      </c>
      <c r="G86" s="199" t="s">
        <v>7680</v>
      </c>
      <c r="H86" s="199" t="s">
        <v>7923</v>
      </c>
      <c r="I86" s="199" t="s">
        <v>7922</v>
      </c>
      <c r="J86" s="199" t="s">
        <v>7921</v>
      </c>
      <c r="K86" s="199"/>
      <c r="L86" s="199" t="s">
        <v>7676</v>
      </c>
      <c r="M86" s="201">
        <v>102</v>
      </c>
      <c r="N86" s="199" t="s">
        <v>7675</v>
      </c>
      <c r="O86" s="200">
        <v>8</v>
      </c>
      <c r="P86" s="177">
        <v>0</v>
      </c>
      <c r="Q86" s="177"/>
      <c r="R86" s="177"/>
      <c r="S86" s="177"/>
      <c r="T86" s="177"/>
      <c r="U86" s="177"/>
      <c r="V86" s="177"/>
      <c r="W86" s="177"/>
      <c r="X86" s="177"/>
      <c r="Y86" s="177"/>
      <c r="Z86" s="177">
        <v>2</v>
      </c>
      <c r="AA86" s="177">
        <v>2</v>
      </c>
      <c r="AB86" s="177"/>
      <c r="AC86" s="177"/>
      <c r="AD86" s="177"/>
      <c r="AE86" s="177"/>
      <c r="AF86" s="177">
        <v>10</v>
      </c>
      <c r="AG86" s="177">
        <v>0</v>
      </c>
      <c r="AH86" s="177"/>
      <c r="AI86" s="177"/>
      <c r="AJ86" s="177"/>
      <c r="AK86" s="177"/>
      <c r="AL86" s="177"/>
      <c r="AM86" s="472"/>
      <c r="AN86" s="177"/>
      <c r="AO86" s="177"/>
      <c r="AP86" s="177"/>
      <c r="AQ86" s="177"/>
      <c r="AR86" s="177">
        <v>30</v>
      </c>
      <c r="AS86" s="177">
        <v>5</v>
      </c>
      <c r="AT86" s="177"/>
      <c r="AU86" s="177">
        <v>0</v>
      </c>
      <c r="AV86" s="177">
        <v>0</v>
      </c>
      <c r="AW86" s="177"/>
      <c r="AX86" s="177">
        <v>20</v>
      </c>
      <c r="AY86" s="177">
        <v>0</v>
      </c>
      <c r="AZ86" s="177">
        <v>20</v>
      </c>
      <c r="BA86" s="177">
        <v>5</v>
      </c>
      <c r="BB86" s="177">
        <v>5</v>
      </c>
      <c r="BC86" s="177"/>
      <c r="BD86" s="177">
        <v>0</v>
      </c>
      <c r="BE86" s="690"/>
      <c r="BF86" s="177"/>
      <c r="BG86" s="177"/>
      <c r="BH86" s="177"/>
      <c r="BI86" s="177"/>
      <c r="BJ86" s="177"/>
      <c r="BK86" s="177"/>
      <c r="BL86" s="177"/>
      <c r="BM86" s="177"/>
      <c r="BN86" s="177">
        <v>0</v>
      </c>
      <c r="BO86" s="177">
        <v>0</v>
      </c>
      <c r="BP86" s="177">
        <v>0</v>
      </c>
      <c r="BQ86" s="177"/>
      <c r="BR86" s="177"/>
      <c r="BS86" s="177"/>
      <c r="BT86" s="177">
        <v>10</v>
      </c>
      <c r="BU86" s="177">
        <v>10</v>
      </c>
      <c r="BV86" s="177"/>
      <c r="BW86" s="177"/>
      <c r="BX86" s="177">
        <v>0</v>
      </c>
      <c r="BY86" s="177"/>
      <c r="BZ86" s="177">
        <v>0</v>
      </c>
      <c r="CA86" s="177"/>
      <c r="CB86" s="177">
        <v>0</v>
      </c>
      <c r="CC86" s="177"/>
      <c r="CD86" s="177">
        <v>0</v>
      </c>
      <c r="CE86" s="177"/>
      <c r="CF86" s="177"/>
      <c r="CG86" s="472"/>
      <c r="CH86" s="177">
        <v>0</v>
      </c>
      <c r="CI86" s="177"/>
      <c r="CJ86" s="177">
        <v>5</v>
      </c>
      <c r="CK86" s="472">
        <v>0</v>
      </c>
      <c r="CL86" s="177"/>
      <c r="CM86" s="177"/>
      <c r="CN86" s="177"/>
      <c r="CO86" s="177"/>
      <c r="CP86" s="177"/>
      <c r="CQ86" s="177"/>
      <c r="CR86" s="177"/>
      <c r="CS86" s="177"/>
      <c r="CT86" s="177"/>
      <c r="CU86" s="177"/>
      <c r="CV86" s="177"/>
      <c r="CW86" s="177"/>
      <c r="CX86" s="177"/>
      <c r="CY86" s="177"/>
      <c r="CZ86" s="177"/>
      <c r="DA86" s="177"/>
      <c r="DB86" s="177"/>
      <c r="DC86" s="177"/>
      <c r="DD86" s="177"/>
      <c r="DE86" s="177"/>
      <c r="DF86" s="177"/>
      <c r="DG86" s="177"/>
      <c r="DH86" s="177"/>
      <c r="DI86" s="177"/>
      <c r="DJ86" s="177"/>
      <c r="DK86" s="254">
        <f t="shared" si="4"/>
        <v>22</v>
      </c>
      <c r="DL86" s="254">
        <f>M86-DK86</f>
        <v>80</v>
      </c>
    </row>
    <row r="87" spans="1:116" s="197" customFormat="1" ht="96">
      <c r="A87" s="203">
        <v>62</v>
      </c>
      <c r="B87" s="203" t="s">
        <v>7920</v>
      </c>
      <c r="C87" s="203" t="s">
        <v>7828</v>
      </c>
      <c r="D87" s="199">
        <v>247</v>
      </c>
      <c r="E87" s="199">
        <v>286</v>
      </c>
      <c r="F87" s="202" t="s">
        <v>7919</v>
      </c>
      <c r="G87" s="199" t="s">
        <v>7680</v>
      </c>
      <c r="H87" s="199" t="s">
        <v>7918</v>
      </c>
      <c r="I87" s="199" t="s">
        <v>7917</v>
      </c>
      <c r="J87" s="199" t="s">
        <v>7916</v>
      </c>
      <c r="K87" s="199"/>
      <c r="L87" s="199" t="s">
        <v>7676</v>
      </c>
      <c r="M87" s="201">
        <v>211</v>
      </c>
      <c r="N87" s="199" t="s">
        <v>7757</v>
      </c>
      <c r="O87" s="200">
        <v>5</v>
      </c>
      <c r="P87" s="177">
        <v>0</v>
      </c>
      <c r="Q87" s="177"/>
      <c r="R87" s="177"/>
      <c r="S87" s="177"/>
      <c r="T87" s="177"/>
      <c r="U87" s="177"/>
      <c r="V87" s="177"/>
      <c r="W87" s="177"/>
      <c r="X87" s="177"/>
      <c r="Y87" s="177"/>
      <c r="Z87" s="177"/>
      <c r="AA87" s="177"/>
      <c r="AB87" s="177"/>
      <c r="AC87" s="177"/>
      <c r="AD87" s="177"/>
      <c r="AE87" s="177"/>
      <c r="AF87" s="177"/>
      <c r="AG87" s="177"/>
      <c r="AH87" s="177"/>
      <c r="AI87" s="177"/>
      <c r="AJ87" s="177">
        <v>20</v>
      </c>
      <c r="AK87" s="177">
        <v>0</v>
      </c>
      <c r="AL87" s="177"/>
      <c r="AM87" s="472"/>
      <c r="AN87" s="177"/>
      <c r="AO87" s="177"/>
      <c r="AP87" s="177"/>
      <c r="AQ87" s="177"/>
      <c r="AR87" s="177">
        <v>0</v>
      </c>
      <c r="AS87" s="177"/>
      <c r="AT87" s="177"/>
      <c r="AU87" s="177">
        <v>0</v>
      </c>
      <c r="AV87" s="177">
        <v>0</v>
      </c>
      <c r="AW87" s="177"/>
      <c r="AX87" s="177">
        <v>30</v>
      </c>
      <c r="AY87" s="177">
        <v>0</v>
      </c>
      <c r="AZ87" s="177">
        <v>30</v>
      </c>
      <c r="BA87" s="177">
        <v>15</v>
      </c>
      <c r="BB87" s="177">
        <v>0</v>
      </c>
      <c r="BC87" s="177"/>
      <c r="BD87" s="177">
        <v>15</v>
      </c>
      <c r="BE87" s="690">
        <v>5</v>
      </c>
      <c r="BF87" s="177"/>
      <c r="BG87" s="177"/>
      <c r="BH87" s="177"/>
      <c r="BI87" s="177"/>
      <c r="BJ87" s="177"/>
      <c r="BK87" s="177"/>
      <c r="BL87" s="177"/>
      <c r="BM87" s="177"/>
      <c r="BN87" s="177">
        <v>0</v>
      </c>
      <c r="BO87" s="177">
        <v>0</v>
      </c>
      <c r="BP87" s="177">
        <v>50</v>
      </c>
      <c r="BQ87" s="177">
        <v>5</v>
      </c>
      <c r="BR87" s="177">
        <v>3</v>
      </c>
      <c r="BS87" s="177">
        <v>3</v>
      </c>
      <c r="BT87" s="177">
        <v>0</v>
      </c>
      <c r="BU87" s="177"/>
      <c r="BV87" s="177">
        <v>20</v>
      </c>
      <c r="BW87" s="177">
        <v>5</v>
      </c>
      <c r="BX87" s="177">
        <v>30</v>
      </c>
      <c r="BY87" s="177"/>
      <c r="BZ87" s="177">
        <v>10</v>
      </c>
      <c r="CA87" s="177"/>
      <c r="CB87" s="177">
        <v>0</v>
      </c>
      <c r="CC87" s="177"/>
      <c r="CD87" s="177">
        <v>0</v>
      </c>
      <c r="CE87" s="177"/>
      <c r="CF87" s="177"/>
      <c r="CG87" s="472"/>
      <c r="CH87" s="177">
        <v>3</v>
      </c>
      <c r="CI87" s="177"/>
      <c r="CJ87" s="177">
        <v>0</v>
      </c>
      <c r="CK87" s="472"/>
      <c r="CL87" s="177"/>
      <c r="CM87" s="177"/>
      <c r="CN87" s="177"/>
      <c r="CO87" s="177"/>
      <c r="CP87" s="177"/>
      <c r="CQ87" s="177"/>
      <c r="CR87" s="177"/>
      <c r="CS87" s="177"/>
      <c r="CT87" s="177"/>
      <c r="CU87" s="177"/>
      <c r="CV87" s="177"/>
      <c r="CW87" s="177"/>
      <c r="CX87" s="177"/>
      <c r="CY87" s="177"/>
      <c r="CZ87" s="177"/>
      <c r="DA87" s="177"/>
      <c r="DB87" s="177"/>
      <c r="DC87" s="177"/>
      <c r="DD87" s="177"/>
      <c r="DE87" s="177"/>
      <c r="DF87" s="177"/>
      <c r="DG87" s="177"/>
      <c r="DH87" s="177"/>
      <c r="DI87" s="177"/>
      <c r="DJ87" s="177"/>
      <c r="DK87" s="254">
        <f t="shared" si="4"/>
        <v>33</v>
      </c>
      <c r="DL87" s="254">
        <f>M87-DK87</f>
        <v>178</v>
      </c>
    </row>
    <row r="88" spans="1:116" s="197" customFormat="1" ht="84">
      <c r="A88" s="203">
        <v>63</v>
      </c>
      <c r="B88" s="203" t="s">
        <v>7915</v>
      </c>
      <c r="C88" s="203" t="s">
        <v>7822</v>
      </c>
      <c r="D88" s="199">
        <v>256</v>
      </c>
      <c r="E88" s="199">
        <v>293</v>
      </c>
      <c r="F88" s="202" t="s">
        <v>7914</v>
      </c>
      <c r="G88" s="199" t="s">
        <v>7680</v>
      </c>
      <c r="H88" s="199" t="s">
        <v>7913</v>
      </c>
      <c r="I88" s="199" t="s">
        <v>7912</v>
      </c>
      <c r="J88" s="199" t="s">
        <v>7911</v>
      </c>
      <c r="K88" s="199"/>
      <c r="L88" s="199" t="s">
        <v>7676</v>
      </c>
      <c r="M88" s="201">
        <v>405</v>
      </c>
      <c r="N88" s="199" t="s">
        <v>7740</v>
      </c>
      <c r="O88" s="200">
        <v>6</v>
      </c>
      <c r="P88" s="177">
        <v>0</v>
      </c>
      <c r="Q88" s="177"/>
      <c r="R88" s="177"/>
      <c r="S88" s="177"/>
      <c r="T88" s="177"/>
      <c r="U88" s="177">
        <v>50</v>
      </c>
      <c r="V88" s="177">
        <v>10</v>
      </c>
      <c r="W88" s="177"/>
      <c r="X88" s="177"/>
      <c r="Y88" s="177"/>
      <c r="Z88" s="177">
        <v>2</v>
      </c>
      <c r="AA88" s="177">
        <v>2</v>
      </c>
      <c r="AB88" s="177"/>
      <c r="AC88" s="177"/>
      <c r="AD88" s="177"/>
      <c r="AE88" s="177"/>
      <c r="AF88" s="177"/>
      <c r="AG88" s="177"/>
      <c r="AH88" s="177"/>
      <c r="AI88" s="177"/>
      <c r="AJ88" s="177">
        <v>10</v>
      </c>
      <c r="AK88" s="177">
        <v>0</v>
      </c>
      <c r="AL88" s="177">
        <v>10</v>
      </c>
      <c r="AM88" s="472">
        <v>2</v>
      </c>
      <c r="AN88" s="177">
        <v>20</v>
      </c>
      <c r="AO88" s="177">
        <v>24</v>
      </c>
      <c r="AP88" s="177">
        <v>5</v>
      </c>
      <c r="AQ88" s="177">
        <v>0</v>
      </c>
      <c r="AR88" s="177">
        <v>0</v>
      </c>
      <c r="AS88" s="177"/>
      <c r="AT88" s="177">
        <v>120</v>
      </c>
      <c r="AU88" s="177">
        <v>5</v>
      </c>
      <c r="AV88" s="177">
        <v>5</v>
      </c>
      <c r="AW88" s="177"/>
      <c r="AX88" s="177"/>
      <c r="AY88" s="177"/>
      <c r="AZ88" s="177"/>
      <c r="BA88" s="177"/>
      <c r="BB88" s="177">
        <v>0</v>
      </c>
      <c r="BC88" s="177"/>
      <c r="BD88" s="177">
        <v>10</v>
      </c>
      <c r="BE88" s="690">
        <v>5</v>
      </c>
      <c r="BF88" s="177">
        <v>10</v>
      </c>
      <c r="BG88" s="177">
        <v>3</v>
      </c>
      <c r="BH88" s="177"/>
      <c r="BI88" s="177"/>
      <c r="BJ88" s="177"/>
      <c r="BK88" s="177"/>
      <c r="BL88" s="177"/>
      <c r="BM88" s="177"/>
      <c r="BN88" s="177">
        <v>0</v>
      </c>
      <c r="BO88" s="177">
        <v>0</v>
      </c>
      <c r="BP88" s="177">
        <v>40</v>
      </c>
      <c r="BQ88" s="177">
        <v>5</v>
      </c>
      <c r="BR88" s="177"/>
      <c r="BS88" s="177"/>
      <c r="BT88" s="177">
        <v>10</v>
      </c>
      <c r="BU88" s="177"/>
      <c r="BV88" s="177"/>
      <c r="BW88" s="177"/>
      <c r="BX88" s="177">
        <v>50</v>
      </c>
      <c r="BY88" s="231">
        <v>25</v>
      </c>
      <c r="BZ88" s="177">
        <v>0</v>
      </c>
      <c r="CA88" s="177"/>
      <c r="CB88" s="177">
        <v>60</v>
      </c>
      <c r="CC88" s="177">
        <v>30</v>
      </c>
      <c r="CD88" s="177">
        <v>0</v>
      </c>
      <c r="CE88" s="177"/>
      <c r="CF88" s="177"/>
      <c r="CG88" s="472"/>
      <c r="CH88" s="177">
        <v>3</v>
      </c>
      <c r="CI88" s="177"/>
      <c r="CJ88" s="177">
        <v>0</v>
      </c>
      <c r="CK88" s="472"/>
      <c r="CL88" s="177"/>
      <c r="CM88" s="177"/>
      <c r="CN88" s="177"/>
      <c r="CO88" s="177"/>
      <c r="CP88" s="177"/>
      <c r="CQ88" s="177"/>
      <c r="CR88" s="177"/>
      <c r="CS88" s="177"/>
      <c r="CT88" s="177"/>
      <c r="CU88" s="177"/>
      <c r="CV88" s="177"/>
      <c r="CW88" s="177"/>
      <c r="CX88" s="177"/>
      <c r="CY88" s="177"/>
      <c r="CZ88" s="177"/>
      <c r="DA88" s="177"/>
      <c r="DB88" s="177"/>
      <c r="DC88" s="177"/>
      <c r="DD88" s="177"/>
      <c r="DE88" s="177"/>
      <c r="DF88" s="177"/>
      <c r="DG88" s="177"/>
      <c r="DH88" s="177"/>
      <c r="DI88" s="177"/>
      <c r="DJ88" s="177"/>
      <c r="DK88" s="254">
        <f t="shared" si="4"/>
        <v>111</v>
      </c>
      <c r="DL88" s="254">
        <f>M88-DK88</f>
        <v>294</v>
      </c>
    </row>
    <row r="89" spans="1:116" s="197" customFormat="1" ht="120">
      <c r="A89" s="203">
        <v>64</v>
      </c>
      <c r="B89" s="203" t="s">
        <v>7910</v>
      </c>
      <c r="C89" s="203" t="s">
        <v>7810</v>
      </c>
      <c r="D89" s="199">
        <v>258</v>
      </c>
      <c r="E89" s="199">
        <v>295</v>
      </c>
      <c r="F89" s="202" t="s">
        <v>7909</v>
      </c>
      <c r="G89" s="199" t="s">
        <v>7745</v>
      </c>
      <c r="H89" s="199" t="s">
        <v>7908</v>
      </c>
      <c r="I89" s="199" t="s">
        <v>7907</v>
      </c>
      <c r="J89" s="199" t="s">
        <v>7906</v>
      </c>
      <c r="K89" s="199" t="s">
        <v>7766</v>
      </c>
      <c r="L89" s="199" t="s">
        <v>7676</v>
      </c>
      <c r="M89" s="201">
        <v>1273</v>
      </c>
      <c r="N89" s="199" t="s">
        <v>7765</v>
      </c>
      <c r="O89" s="200">
        <v>3</v>
      </c>
      <c r="P89" s="177">
        <v>50</v>
      </c>
      <c r="Q89" s="177">
        <v>10</v>
      </c>
      <c r="R89" s="177"/>
      <c r="S89" s="177"/>
      <c r="T89" s="177"/>
      <c r="U89" s="177">
        <v>20</v>
      </c>
      <c r="V89" s="177"/>
      <c r="W89" s="177">
        <v>70</v>
      </c>
      <c r="X89" s="177"/>
      <c r="Y89" s="177"/>
      <c r="Z89" s="177">
        <v>5</v>
      </c>
      <c r="AA89" s="177">
        <v>2</v>
      </c>
      <c r="AB89" s="177"/>
      <c r="AC89" s="177"/>
      <c r="AD89" s="177"/>
      <c r="AE89" s="177"/>
      <c r="AF89" s="177"/>
      <c r="AG89" s="177"/>
      <c r="AH89" s="177"/>
      <c r="AI89" s="177"/>
      <c r="AJ89" s="177">
        <v>30</v>
      </c>
      <c r="AK89" s="177">
        <v>0</v>
      </c>
      <c r="AL89" s="177">
        <v>30</v>
      </c>
      <c r="AM89" s="472">
        <v>6</v>
      </c>
      <c r="AN89" s="177">
        <v>60</v>
      </c>
      <c r="AO89" s="177">
        <v>20</v>
      </c>
      <c r="AP89" s="177">
        <v>40</v>
      </c>
      <c r="AQ89" s="177">
        <v>17</v>
      </c>
      <c r="AR89" s="177">
        <v>60</v>
      </c>
      <c r="AS89" s="177">
        <v>10</v>
      </c>
      <c r="AT89" s="177">
        <v>110</v>
      </c>
      <c r="AU89" s="177">
        <v>10</v>
      </c>
      <c r="AV89" s="177">
        <v>5</v>
      </c>
      <c r="AW89" s="177"/>
      <c r="AX89" s="177">
        <v>20</v>
      </c>
      <c r="AY89" s="177">
        <v>0</v>
      </c>
      <c r="AZ89" s="177">
        <v>20</v>
      </c>
      <c r="BA89" s="177">
        <v>5</v>
      </c>
      <c r="BB89" s="177">
        <v>20</v>
      </c>
      <c r="BC89" s="177"/>
      <c r="BD89" s="177">
        <v>5</v>
      </c>
      <c r="BE89" s="690">
        <v>5</v>
      </c>
      <c r="BF89" s="177">
        <v>10</v>
      </c>
      <c r="BG89" s="177"/>
      <c r="BH89" s="177"/>
      <c r="BI89" s="177"/>
      <c r="BJ89" s="177">
        <v>90</v>
      </c>
      <c r="BK89" s="177">
        <v>10</v>
      </c>
      <c r="BL89" s="177">
        <v>30</v>
      </c>
      <c r="BM89" s="177">
        <v>5</v>
      </c>
      <c r="BN89" s="177">
        <v>55</v>
      </c>
      <c r="BO89" s="177">
        <v>3</v>
      </c>
      <c r="BP89" s="177">
        <v>110</v>
      </c>
      <c r="BQ89" s="177">
        <v>15</v>
      </c>
      <c r="BR89" s="177">
        <v>5</v>
      </c>
      <c r="BS89" s="177">
        <v>5</v>
      </c>
      <c r="BT89" s="177">
        <v>250</v>
      </c>
      <c r="BU89" s="177">
        <v>50</v>
      </c>
      <c r="BV89" s="177">
        <v>20</v>
      </c>
      <c r="BW89" s="177">
        <v>5</v>
      </c>
      <c r="BX89" s="177">
        <v>60</v>
      </c>
      <c r="BY89" s="231">
        <v>10</v>
      </c>
      <c r="BZ89" s="177">
        <v>20</v>
      </c>
      <c r="CA89" s="177">
        <v>3</v>
      </c>
      <c r="CB89" s="177">
        <v>60</v>
      </c>
      <c r="CC89" s="177">
        <v>10</v>
      </c>
      <c r="CD89" s="177">
        <v>15</v>
      </c>
      <c r="CE89" s="177">
        <v>7</v>
      </c>
      <c r="CF89" s="177"/>
      <c r="CG89" s="472"/>
      <c r="CH89" s="177">
        <v>3</v>
      </c>
      <c r="CI89" s="177"/>
      <c r="CJ89" s="177">
        <v>0</v>
      </c>
      <c r="CK89" s="472"/>
      <c r="CL89" s="177"/>
      <c r="CM89" s="177"/>
      <c r="CN89" s="177"/>
      <c r="CO89" s="177"/>
      <c r="CP89" s="177"/>
      <c r="CQ89" s="177"/>
      <c r="CR89" s="177"/>
      <c r="CS89" s="177"/>
      <c r="CT89" s="177"/>
      <c r="CU89" s="177"/>
      <c r="CV89" s="177"/>
      <c r="CW89" s="177"/>
      <c r="CX89" s="177"/>
      <c r="CY89" s="177"/>
      <c r="CZ89" s="177"/>
      <c r="DA89" s="177"/>
      <c r="DB89" s="177"/>
      <c r="DC89" s="177"/>
      <c r="DD89" s="177"/>
      <c r="DE89" s="177"/>
      <c r="DF89" s="177"/>
      <c r="DG89" s="177"/>
      <c r="DH89" s="177"/>
      <c r="DI89" s="177"/>
      <c r="DJ89" s="177"/>
      <c r="DK89" s="254">
        <f t="shared" si="4"/>
        <v>208</v>
      </c>
      <c r="DL89" s="254">
        <f>M89-DK89</f>
        <v>1065</v>
      </c>
    </row>
    <row r="90" spans="1:116" s="204" customFormat="1" ht="24">
      <c r="A90" s="203" t="s">
        <v>8243</v>
      </c>
      <c r="B90" s="203"/>
      <c r="C90" s="208"/>
      <c r="D90" s="200"/>
      <c r="E90" s="200"/>
      <c r="F90" s="207" t="s">
        <v>7905</v>
      </c>
      <c r="G90" s="199"/>
      <c r="H90" s="199"/>
      <c r="I90" s="199"/>
      <c r="J90" s="199"/>
      <c r="K90" s="199"/>
      <c r="L90" s="199"/>
      <c r="M90" s="201"/>
      <c r="N90" s="199"/>
      <c r="O90" s="200"/>
      <c r="P90" s="234"/>
      <c r="Q90" s="177"/>
      <c r="R90" s="234"/>
      <c r="S90" s="234"/>
      <c r="T90" s="234"/>
      <c r="U90" s="234"/>
      <c r="V90" s="234"/>
      <c r="W90" s="234"/>
      <c r="X90" s="234"/>
      <c r="Y90" s="234"/>
      <c r="Z90" s="234"/>
      <c r="AA90" s="234"/>
      <c r="AB90" s="234"/>
      <c r="AC90" s="234"/>
      <c r="AD90" s="234"/>
      <c r="AE90" s="234"/>
      <c r="AF90" s="234"/>
      <c r="AG90" s="234"/>
      <c r="AH90" s="234"/>
      <c r="AI90" s="234"/>
      <c r="AJ90" s="234"/>
      <c r="AK90" s="234"/>
      <c r="AL90" s="234"/>
      <c r="AM90" s="561"/>
      <c r="AN90" s="234"/>
      <c r="AO90" s="177"/>
      <c r="AP90" s="234"/>
      <c r="AQ90" s="234"/>
      <c r="AR90" s="234"/>
      <c r="AS90" s="234"/>
      <c r="AT90" s="234"/>
      <c r="AU90" s="177"/>
      <c r="AV90" s="234"/>
      <c r="AW90" s="234"/>
      <c r="AX90" s="234"/>
      <c r="AY90" s="234"/>
      <c r="AZ90" s="234"/>
      <c r="BA90" s="234"/>
      <c r="BB90" s="234"/>
      <c r="BC90" s="234"/>
      <c r="BD90" s="234"/>
      <c r="BE90" s="686"/>
      <c r="BF90" s="234"/>
      <c r="BG90" s="234"/>
      <c r="BH90" s="234"/>
      <c r="BI90" s="234"/>
      <c r="BJ90" s="234"/>
      <c r="BK90" s="234"/>
      <c r="BL90" s="234"/>
      <c r="BM90" s="234"/>
      <c r="BN90" s="234"/>
      <c r="BO90" s="177"/>
      <c r="BP90" s="234"/>
      <c r="BQ90" s="177"/>
      <c r="BR90" s="234"/>
      <c r="BS90" s="234"/>
      <c r="BT90" s="234"/>
      <c r="BU90" s="177"/>
      <c r="BV90" s="234"/>
      <c r="BW90" s="234"/>
      <c r="BX90" s="234"/>
      <c r="BY90" s="577"/>
      <c r="BZ90" s="234"/>
      <c r="CA90" s="234"/>
      <c r="CB90" s="234"/>
      <c r="CC90" s="234"/>
      <c r="CD90" s="234"/>
      <c r="CE90" s="177"/>
      <c r="CF90" s="234"/>
      <c r="CG90" s="561"/>
      <c r="CH90" s="234"/>
      <c r="CI90" s="234"/>
      <c r="CJ90" s="234"/>
      <c r="CK90" s="561"/>
      <c r="CL90" s="234"/>
      <c r="CM90" s="234"/>
      <c r="CN90" s="234"/>
      <c r="CO90" s="234"/>
      <c r="CP90" s="234"/>
      <c r="CQ90" s="234"/>
      <c r="CR90" s="234"/>
      <c r="CS90" s="234"/>
      <c r="CT90" s="234"/>
      <c r="CU90" s="234"/>
      <c r="CV90" s="234"/>
      <c r="CW90" s="234"/>
      <c r="CX90" s="234"/>
      <c r="CY90" s="234"/>
      <c r="CZ90" s="234"/>
      <c r="DA90" s="234"/>
      <c r="DB90" s="234"/>
      <c r="DC90" s="234"/>
      <c r="DD90" s="234"/>
      <c r="DE90" s="234"/>
      <c r="DF90" s="234"/>
      <c r="DG90" s="234"/>
      <c r="DH90" s="234"/>
      <c r="DI90" s="234"/>
      <c r="DJ90" s="234"/>
      <c r="DK90" s="254"/>
      <c r="DL90" s="254"/>
    </row>
    <row r="91" spans="1:116" s="197" customFormat="1" ht="72">
      <c r="A91" s="203">
        <v>65</v>
      </c>
      <c r="B91" s="203" t="s">
        <v>7904</v>
      </c>
      <c r="C91" s="203" t="s">
        <v>7802</v>
      </c>
      <c r="D91" s="199">
        <v>262</v>
      </c>
      <c r="E91" s="199">
        <v>301</v>
      </c>
      <c r="F91" s="202" t="s">
        <v>7903</v>
      </c>
      <c r="G91" s="199" t="s">
        <v>7745</v>
      </c>
      <c r="H91" s="199" t="s">
        <v>7902</v>
      </c>
      <c r="I91" s="199" t="s">
        <v>7901</v>
      </c>
      <c r="J91" s="199" t="s">
        <v>7900</v>
      </c>
      <c r="K91" s="199" t="s">
        <v>7758</v>
      </c>
      <c r="L91" s="199" t="s">
        <v>7676</v>
      </c>
      <c r="M91" s="201">
        <v>41</v>
      </c>
      <c r="N91" s="199" t="s">
        <v>7757</v>
      </c>
      <c r="O91" s="200">
        <v>5</v>
      </c>
      <c r="P91" s="177">
        <v>0</v>
      </c>
      <c r="Q91" s="177"/>
      <c r="R91" s="177"/>
      <c r="S91" s="177"/>
      <c r="T91" s="177"/>
      <c r="U91" s="177"/>
      <c r="V91" s="177"/>
      <c r="W91" s="177"/>
      <c r="X91" s="177"/>
      <c r="Y91" s="177"/>
      <c r="Z91" s="177"/>
      <c r="AA91" s="177"/>
      <c r="AB91" s="177"/>
      <c r="AC91" s="177"/>
      <c r="AD91" s="177"/>
      <c r="AE91" s="177"/>
      <c r="AF91" s="177">
        <v>10</v>
      </c>
      <c r="AG91" s="177">
        <v>0</v>
      </c>
      <c r="AH91" s="177"/>
      <c r="AI91" s="177"/>
      <c r="AJ91" s="177">
        <v>10</v>
      </c>
      <c r="AK91" s="177">
        <v>0</v>
      </c>
      <c r="AL91" s="177"/>
      <c r="AM91" s="472"/>
      <c r="AN91" s="177"/>
      <c r="AO91" s="177"/>
      <c r="AP91" s="177"/>
      <c r="AQ91" s="177"/>
      <c r="AR91" s="177">
        <v>0</v>
      </c>
      <c r="AS91" s="177"/>
      <c r="AT91" s="177"/>
      <c r="AU91" s="177">
        <v>0</v>
      </c>
      <c r="AV91" s="177">
        <v>0</v>
      </c>
      <c r="AW91" s="177"/>
      <c r="AX91" s="177"/>
      <c r="AY91" s="177"/>
      <c r="AZ91" s="177"/>
      <c r="BA91" s="177"/>
      <c r="BB91" s="177">
        <v>0</v>
      </c>
      <c r="BC91" s="177"/>
      <c r="BD91" s="177">
        <v>0</v>
      </c>
      <c r="BE91" s="690"/>
      <c r="BF91" s="177"/>
      <c r="BG91" s="177"/>
      <c r="BH91" s="177"/>
      <c r="BI91" s="177"/>
      <c r="BJ91" s="177"/>
      <c r="BK91" s="177"/>
      <c r="BL91" s="177"/>
      <c r="BM91" s="177"/>
      <c r="BN91" s="177">
        <v>0</v>
      </c>
      <c r="BO91" s="177">
        <v>0</v>
      </c>
      <c r="BP91" s="177">
        <v>10</v>
      </c>
      <c r="BQ91" s="177">
        <v>0</v>
      </c>
      <c r="BR91" s="177"/>
      <c r="BS91" s="177"/>
      <c r="BT91" s="177">
        <v>5</v>
      </c>
      <c r="BU91" s="177">
        <v>5</v>
      </c>
      <c r="BV91" s="177"/>
      <c r="BW91" s="177"/>
      <c r="BX91" s="177">
        <v>2</v>
      </c>
      <c r="BY91" s="177"/>
      <c r="BZ91" s="177">
        <v>0</v>
      </c>
      <c r="CA91" s="177"/>
      <c r="CB91" s="177">
        <v>0</v>
      </c>
      <c r="CC91" s="177"/>
      <c r="CD91" s="177">
        <v>0</v>
      </c>
      <c r="CE91" s="177"/>
      <c r="CF91" s="177">
        <v>1</v>
      </c>
      <c r="CG91" s="472">
        <v>0</v>
      </c>
      <c r="CH91" s="177">
        <v>3</v>
      </c>
      <c r="CI91" s="177"/>
      <c r="CJ91" s="177">
        <v>0</v>
      </c>
      <c r="CK91" s="472"/>
      <c r="CL91" s="177"/>
      <c r="CM91" s="177"/>
      <c r="CN91" s="177"/>
      <c r="CO91" s="177"/>
      <c r="CP91" s="177"/>
      <c r="CQ91" s="177"/>
      <c r="CR91" s="177"/>
      <c r="CS91" s="177"/>
      <c r="CT91" s="177"/>
      <c r="CU91" s="177"/>
      <c r="CV91" s="177"/>
      <c r="CW91" s="177"/>
      <c r="CX91" s="177"/>
      <c r="CY91" s="177"/>
      <c r="CZ91" s="177"/>
      <c r="DA91" s="177"/>
      <c r="DB91" s="177"/>
      <c r="DC91" s="177"/>
      <c r="DD91" s="177"/>
      <c r="DE91" s="177"/>
      <c r="DF91" s="177"/>
      <c r="DG91" s="177"/>
      <c r="DH91" s="177"/>
      <c r="DI91" s="177"/>
      <c r="DJ91" s="177"/>
      <c r="DK91" s="254">
        <f t="shared" si="4"/>
        <v>5</v>
      </c>
      <c r="DL91" s="254">
        <f>M91-DK91</f>
        <v>36</v>
      </c>
    </row>
    <row r="92" spans="1:116" s="204" customFormat="1" ht="24">
      <c r="A92" s="203" t="s">
        <v>8243</v>
      </c>
      <c r="B92" s="203"/>
      <c r="C92" s="208"/>
      <c r="D92" s="200"/>
      <c r="E92" s="200"/>
      <c r="F92" s="207" t="s">
        <v>7899</v>
      </c>
      <c r="G92" s="199"/>
      <c r="H92" s="199"/>
      <c r="I92" s="199"/>
      <c r="J92" s="199"/>
      <c r="K92" s="199"/>
      <c r="L92" s="199"/>
      <c r="M92" s="201"/>
      <c r="N92" s="199"/>
      <c r="O92" s="200"/>
      <c r="P92" s="234"/>
      <c r="Q92" s="177"/>
      <c r="R92" s="234"/>
      <c r="S92" s="234"/>
      <c r="T92" s="234"/>
      <c r="U92" s="234"/>
      <c r="V92" s="234"/>
      <c r="W92" s="234"/>
      <c r="X92" s="234"/>
      <c r="Y92" s="234"/>
      <c r="Z92" s="234"/>
      <c r="AA92" s="234"/>
      <c r="AB92" s="234"/>
      <c r="AC92" s="234"/>
      <c r="AD92" s="234"/>
      <c r="AE92" s="234"/>
      <c r="AF92" s="234"/>
      <c r="AG92" s="234"/>
      <c r="AH92" s="234"/>
      <c r="AI92" s="234"/>
      <c r="AJ92" s="234"/>
      <c r="AK92" s="234"/>
      <c r="AL92" s="234"/>
      <c r="AM92" s="561"/>
      <c r="AN92" s="234"/>
      <c r="AO92" s="177"/>
      <c r="AP92" s="234"/>
      <c r="AQ92" s="234"/>
      <c r="AR92" s="234"/>
      <c r="AS92" s="234"/>
      <c r="AT92" s="234"/>
      <c r="AU92" s="177"/>
      <c r="AV92" s="234"/>
      <c r="AW92" s="234"/>
      <c r="AX92" s="234"/>
      <c r="AY92" s="234"/>
      <c r="AZ92" s="234"/>
      <c r="BA92" s="234"/>
      <c r="BB92" s="234"/>
      <c r="BC92" s="234"/>
      <c r="BD92" s="234"/>
      <c r="BE92" s="686"/>
      <c r="BF92" s="234"/>
      <c r="BG92" s="234"/>
      <c r="BH92" s="234"/>
      <c r="BI92" s="234"/>
      <c r="BJ92" s="234"/>
      <c r="BK92" s="234"/>
      <c r="BL92" s="234"/>
      <c r="BM92" s="234"/>
      <c r="BN92" s="234"/>
      <c r="BO92" s="177"/>
      <c r="BP92" s="234"/>
      <c r="BQ92" s="177"/>
      <c r="BR92" s="234"/>
      <c r="BS92" s="234"/>
      <c r="BT92" s="234"/>
      <c r="BU92" s="177"/>
      <c r="BV92" s="234"/>
      <c r="BW92" s="234"/>
      <c r="BX92" s="234"/>
      <c r="BY92" s="577"/>
      <c r="BZ92" s="234"/>
      <c r="CA92" s="234"/>
      <c r="CB92" s="234"/>
      <c r="CC92" s="234"/>
      <c r="CD92" s="234"/>
      <c r="CE92" s="177"/>
      <c r="CF92" s="234"/>
      <c r="CG92" s="561"/>
      <c r="CH92" s="234"/>
      <c r="CI92" s="234"/>
      <c r="CJ92" s="234"/>
      <c r="CK92" s="561"/>
      <c r="CL92" s="234"/>
      <c r="CM92" s="234"/>
      <c r="CN92" s="234"/>
      <c r="CO92" s="234"/>
      <c r="CP92" s="234"/>
      <c r="CQ92" s="234"/>
      <c r="CR92" s="234"/>
      <c r="CS92" s="234"/>
      <c r="CT92" s="234"/>
      <c r="CU92" s="234"/>
      <c r="CV92" s="234"/>
      <c r="CW92" s="234"/>
      <c r="CX92" s="234"/>
      <c r="CY92" s="234"/>
      <c r="CZ92" s="234"/>
      <c r="DA92" s="234"/>
      <c r="DB92" s="234"/>
      <c r="DC92" s="234"/>
      <c r="DD92" s="234"/>
      <c r="DE92" s="234"/>
      <c r="DF92" s="234"/>
      <c r="DG92" s="234"/>
      <c r="DH92" s="234"/>
      <c r="DI92" s="234"/>
      <c r="DJ92" s="234"/>
      <c r="DK92" s="254"/>
      <c r="DL92" s="254"/>
    </row>
    <row r="93" spans="1:116" s="197" customFormat="1" ht="96">
      <c r="A93" s="203">
        <v>66</v>
      </c>
      <c r="B93" s="203" t="s">
        <v>7898</v>
      </c>
      <c r="C93" s="203" t="s">
        <v>7791</v>
      </c>
      <c r="D93" s="199">
        <v>278</v>
      </c>
      <c r="E93" s="199">
        <v>317</v>
      </c>
      <c r="F93" s="202" t="s">
        <v>7897</v>
      </c>
      <c r="G93" s="199" t="s">
        <v>7680</v>
      </c>
      <c r="H93" s="199" t="s">
        <v>7896</v>
      </c>
      <c r="I93" s="199" t="s">
        <v>7895</v>
      </c>
      <c r="J93" s="199" t="s">
        <v>7894</v>
      </c>
      <c r="K93" s="199"/>
      <c r="L93" s="199" t="s">
        <v>7676</v>
      </c>
      <c r="M93" s="201">
        <v>462</v>
      </c>
      <c r="N93" s="199" t="s">
        <v>7675</v>
      </c>
      <c r="O93" s="200">
        <v>8</v>
      </c>
      <c r="P93" s="177">
        <v>0</v>
      </c>
      <c r="Q93" s="177"/>
      <c r="R93" s="177"/>
      <c r="S93" s="177"/>
      <c r="T93" s="177"/>
      <c r="U93" s="177"/>
      <c r="V93" s="177"/>
      <c r="W93" s="177"/>
      <c r="X93" s="177"/>
      <c r="Y93" s="177"/>
      <c r="Z93" s="177"/>
      <c r="AA93" s="177"/>
      <c r="AB93" s="177"/>
      <c r="AC93" s="177"/>
      <c r="AD93" s="177"/>
      <c r="AE93" s="177"/>
      <c r="AF93" s="177"/>
      <c r="AG93" s="177"/>
      <c r="AH93" s="177"/>
      <c r="AI93" s="177"/>
      <c r="AJ93" s="177">
        <v>20</v>
      </c>
      <c r="AK93" s="177">
        <v>0</v>
      </c>
      <c r="AL93" s="177">
        <v>20</v>
      </c>
      <c r="AM93" s="472">
        <v>3</v>
      </c>
      <c r="AN93" s="177">
        <v>30</v>
      </c>
      <c r="AO93" s="177">
        <v>36</v>
      </c>
      <c r="AP93" s="177">
        <v>15</v>
      </c>
      <c r="AQ93" s="177">
        <v>0</v>
      </c>
      <c r="AR93" s="177">
        <v>0</v>
      </c>
      <c r="AS93" s="177"/>
      <c r="AT93" s="177">
        <v>150</v>
      </c>
      <c r="AU93" s="177">
        <v>45</v>
      </c>
      <c r="AV93" s="177">
        <v>3</v>
      </c>
      <c r="AW93" s="177"/>
      <c r="AX93" s="177"/>
      <c r="AY93" s="177"/>
      <c r="AZ93" s="177"/>
      <c r="BA93" s="177"/>
      <c r="BB93" s="177">
        <v>0</v>
      </c>
      <c r="BC93" s="177"/>
      <c r="BD93" s="177">
        <v>15</v>
      </c>
      <c r="BE93" s="690"/>
      <c r="BF93" s="177">
        <v>5</v>
      </c>
      <c r="BG93" s="177">
        <v>2</v>
      </c>
      <c r="BH93" s="177"/>
      <c r="BI93" s="177"/>
      <c r="BJ93" s="177"/>
      <c r="BK93" s="177"/>
      <c r="BL93" s="177">
        <v>30</v>
      </c>
      <c r="BM93" s="177">
        <v>10</v>
      </c>
      <c r="BN93" s="177">
        <v>7</v>
      </c>
      <c r="BO93" s="177">
        <v>2</v>
      </c>
      <c r="BP93" s="177">
        <v>9</v>
      </c>
      <c r="BQ93" s="177">
        <v>9</v>
      </c>
      <c r="BR93" s="177"/>
      <c r="BS93" s="177"/>
      <c r="BT93" s="177">
        <v>10</v>
      </c>
      <c r="BU93" s="177">
        <v>10</v>
      </c>
      <c r="BV93" s="177">
        <v>20</v>
      </c>
      <c r="BW93" s="177">
        <v>15</v>
      </c>
      <c r="BX93" s="177">
        <v>30</v>
      </c>
      <c r="BY93" s="231">
        <v>30</v>
      </c>
      <c r="BZ93" s="177">
        <v>20</v>
      </c>
      <c r="CA93" s="177">
        <v>18</v>
      </c>
      <c r="CB93" s="177">
        <v>60</v>
      </c>
      <c r="CC93" s="177">
        <v>72</v>
      </c>
      <c r="CD93" s="177">
        <v>10</v>
      </c>
      <c r="CE93" s="177">
        <v>5</v>
      </c>
      <c r="CF93" s="177"/>
      <c r="CG93" s="472"/>
      <c r="CH93" s="177">
        <v>3</v>
      </c>
      <c r="CI93" s="177"/>
      <c r="CJ93" s="177">
        <v>5</v>
      </c>
      <c r="CK93" s="472">
        <v>0</v>
      </c>
      <c r="CL93" s="177"/>
      <c r="CM93" s="177"/>
      <c r="CN93" s="177"/>
      <c r="CO93" s="177"/>
      <c r="CP93" s="177"/>
      <c r="CQ93" s="177"/>
      <c r="CR93" s="177"/>
      <c r="CS93" s="177"/>
      <c r="CT93" s="177"/>
      <c r="CU93" s="177"/>
      <c r="CV93" s="177"/>
      <c r="CW93" s="177"/>
      <c r="CX93" s="177"/>
      <c r="CY93" s="177"/>
      <c r="CZ93" s="177"/>
      <c r="DA93" s="177"/>
      <c r="DB93" s="177"/>
      <c r="DC93" s="177"/>
      <c r="DD93" s="177"/>
      <c r="DE93" s="177"/>
      <c r="DF93" s="177"/>
      <c r="DG93" s="177"/>
      <c r="DH93" s="177"/>
      <c r="DI93" s="177"/>
      <c r="DJ93" s="177"/>
      <c r="DK93" s="254">
        <f t="shared" si="4"/>
        <v>257</v>
      </c>
      <c r="DL93" s="254">
        <f>M93-DK93</f>
        <v>205</v>
      </c>
    </row>
    <row r="94" spans="1:116" s="204" customFormat="1" ht="24">
      <c r="A94" s="203" t="s">
        <v>8243</v>
      </c>
      <c r="B94" s="203"/>
      <c r="C94" s="208"/>
      <c r="D94" s="200"/>
      <c r="E94" s="200"/>
      <c r="F94" s="207" t="s">
        <v>7695</v>
      </c>
      <c r="G94" s="199"/>
      <c r="H94" s="199"/>
      <c r="I94" s="199"/>
      <c r="J94" s="199"/>
      <c r="K94" s="199"/>
      <c r="L94" s="199"/>
      <c r="M94" s="201"/>
      <c r="N94" s="199"/>
      <c r="O94" s="200"/>
      <c r="P94" s="234"/>
      <c r="Q94" s="177"/>
      <c r="R94" s="234"/>
      <c r="S94" s="234"/>
      <c r="T94" s="234"/>
      <c r="U94" s="234"/>
      <c r="V94" s="234"/>
      <c r="W94" s="234"/>
      <c r="X94" s="234"/>
      <c r="Y94" s="234"/>
      <c r="Z94" s="234"/>
      <c r="AA94" s="234"/>
      <c r="AB94" s="234"/>
      <c r="AC94" s="234"/>
      <c r="AD94" s="234"/>
      <c r="AE94" s="234"/>
      <c r="AF94" s="234"/>
      <c r="AG94" s="234"/>
      <c r="AH94" s="234"/>
      <c r="AI94" s="234"/>
      <c r="AJ94" s="234"/>
      <c r="AK94" s="234"/>
      <c r="AL94" s="234"/>
      <c r="AM94" s="561"/>
      <c r="AN94" s="234"/>
      <c r="AO94" s="177"/>
      <c r="AP94" s="234"/>
      <c r="AQ94" s="234"/>
      <c r="AR94" s="234"/>
      <c r="AS94" s="234"/>
      <c r="AT94" s="234"/>
      <c r="AU94" s="177"/>
      <c r="AV94" s="234"/>
      <c r="AW94" s="234"/>
      <c r="AX94" s="234"/>
      <c r="AY94" s="234"/>
      <c r="AZ94" s="234"/>
      <c r="BA94" s="234"/>
      <c r="BB94" s="234"/>
      <c r="BC94" s="234"/>
      <c r="BD94" s="234"/>
      <c r="BE94" s="686"/>
      <c r="BF94" s="234"/>
      <c r="BG94" s="234"/>
      <c r="BH94" s="234"/>
      <c r="BI94" s="234"/>
      <c r="BJ94" s="234"/>
      <c r="BK94" s="234"/>
      <c r="BL94" s="234"/>
      <c r="BM94" s="234"/>
      <c r="BN94" s="234"/>
      <c r="BO94" s="177"/>
      <c r="BP94" s="234"/>
      <c r="BQ94" s="177"/>
      <c r="BR94" s="234"/>
      <c r="BS94" s="234"/>
      <c r="BT94" s="234"/>
      <c r="BU94" s="177"/>
      <c r="BV94" s="234"/>
      <c r="BW94" s="234"/>
      <c r="BX94" s="234"/>
      <c r="BY94" s="577"/>
      <c r="BZ94" s="234"/>
      <c r="CA94" s="234"/>
      <c r="CB94" s="234"/>
      <c r="CC94" s="234"/>
      <c r="CD94" s="234"/>
      <c r="CE94" s="177"/>
      <c r="CF94" s="234"/>
      <c r="CG94" s="561"/>
      <c r="CH94" s="234"/>
      <c r="CI94" s="234"/>
      <c r="CJ94" s="234"/>
      <c r="CK94" s="561"/>
      <c r="CL94" s="234"/>
      <c r="CM94" s="234"/>
      <c r="CN94" s="234"/>
      <c r="CO94" s="234"/>
      <c r="CP94" s="234"/>
      <c r="CQ94" s="234"/>
      <c r="CR94" s="234"/>
      <c r="CS94" s="234"/>
      <c r="CT94" s="234"/>
      <c r="CU94" s="234"/>
      <c r="CV94" s="234"/>
      <c r="CW94" s="234"/>
      <c r="CX94" s="234"/>
      <c r="CY94" s="234"/>
      <c r="CZ94" s="234"/>
      <c r="DA94" s="234"/>
      <c r="DB94" s="234"/>
      <c r="DC94" s="234"/>
      <c r="DD94" s="234"/>
      <c r="DE94" s="234"/>
      <c r="DF94" s="234"/>
      <c r="DG94" s="234"/>
      <c r="DH94" s="234"/>
      <c r="DI94" s="234"/>
      <c r="DJ94" s="234"/>
      <c r="DK94" s="254"/>
      <c r="DL94" s="254"/>
    </row>
    <row r="95" spans="1:116" s="197" customFormat="1" ht="48">
      <c r="A95" s="203">
        <v>67</v>
      </c>
      <c r="B95" s="203" t="s">
        <v>7893</v>
      </c>
      <c r="C95" s="203" t="s">
        <v>7772</v>
      </c>
      <c r="D95" s="199">
        <v>285</v>
      </c>
      <c r="E95" s="199">
        <v>325</v>
      </c>
      <c r="F95" s="202" t="s">
        <v>7892</v>
      </c>
      <c r="G95" s="199" t="s">
        <v>7680</v>
      </c>
      <c r="H95" s="199" t="s">
        <v>7891</v>
      </c>
      <c r="I95" s="199" t="s">
        <v>7890</v>
      </c>
      <c r="J95" s="199" t="s">
        <v>7889</v>
      </c>
      <c r="K95" s="199"/>
      <c r="L95" s="199" t="s">
        <v>7676</v>
      </c>
      <c r="M95" s="201">
        <v>70</v>
      </c>
      <c r="N95" s="199" t="s">
        <v>7675</v>
      </c>
      <c r="O95" s="200">
        <v>8</v>
      </c>
      <c r="P95" s="177">
        <v>0</v>
      </c>
      <c r="Q95" s="177"/>
      <c r="R95" s="177"/>
      <c r="S95" s="177"/>
      <c r="T95" s="177"/>
      <c r="U95" s="177"/>
      <c r="V95" s="177"/>
      <c r="W95" s="177"/>
      <c r="X95" s="177"/>
      <c r="Y95" s="177"/>
      <c r="Z95" s="177"/>
      <c r="AA95" s="177"/>
      <c r="AB95" s="177"/>
      <c r="AC95" s="177"/>
      <c r="AD95" s="177"/>
      <c r="AE95" s="177"/>
      <c r="AF95" s="177">
        <v>15</v>
      </c>
      <c r="AG95" s="177">
        <v>15</v>
      </c>
      <c r="AH95" s="177"/>
      <c r="AI95" s="177"/>
      <c r="AJ95" s="177"/>
      <c r="AK95" s="177"/>
      <c r="AL95" s="177"/>
      <c r="AM95" s="472"/>
      <c r="AN95" s="177"/>
      <c r="AO95" s="177"/>
      <c r="AP95" s="177"/>
      <c r="AQ95" s="177"/>
      <c r="AR95" s="177">
        <v>0</v>
      </c>
      <c r="AS95" s="177"/>
      <c r="AT95" s="177"/>
      <c r="AU95" s="177">
        <v>0</v>
      </c>
      <c r="AV95" s="177">
        <v>0</v>
      </c>
      <c r="AW95" s="177"/>
      <c r="AX95" s="177"/>
      <c r="AY95" s="177"/>
      <c r="AZ95" s="177"/>
      <c r="BA95" s="177"/>
      <c r="BB95" s="177">
        <v>0</v>
      </c>
      <c r="BC95" s="177"/>
      <c r="BD95" s="177">
        <v>15</v>
      </c>
      <c r="BE95" s="690"/>
      <c r="BF95" s="177">
        <v>10</v>
      </c>
      <c r="BG95" s="177">
        <v>3</v>
      </c>
      <c r="BH95" s="177"/>
      <c r="BI95" s="177"/>
      <c r="BJ95" s="177"/>
      <c r="BK95" s="177"/>
      <c r="BL95" s="177"/>
      <c r="BM95" s="177"/>
      <c r="BN95" s="177">
        <v>0</v>
      </c>
      <c r="BO95" s="177">
        <v>0</v>
      </c>
      <c r="BP95" s="177">
        <v>30</v>
      </c>
      <c r="BQ95" s="177">
        <v>15</v>
      </c>
      <c r="BR95" s="177"/>
      <c r="BS95" s="177"/>
      <c r="BT95" s="177">
        <v>0</v>
      </c>
      <c r="BU95" s="177"/>
      <c r="BV95" s="177"/>
      <c r="BW95" s="177"/>
      <c r="BX95" s="177">
        <v>0</v>
      </c>
      <c r="BY95" s="177"/>
      <c r="BZ95" s="177">
        <v>0</v>
      </c>
      <c r="CA95" s="177"/>
      <c r="CB95" s="177">
        <v>0</v>
      </c>
      <c r="CC95" s="177"/>
      <c r="CD95" s="177">
        <v>0</v>
      </c>
      <c r="CE95" s="177"/>
      <c r="CF95" s="177"/>
      <c r="CG95" s="472"/>
      <c r="CH95" s="177">
        <v>0</v>
      </c>
      <c r="CI95" s="177"/>
      <c r="CJ95" s="177">
        <v>0</v>
      </c>
      <c r="CK95" s="472"/>
      <c r="CL95" s="177"/>
      <c r="CM95" s="177"/>
      <c r="CN95" s="177"/>
      <c r="CO95" s="177"/>
      <c r="CP95" s="177"/>
      <c r="CQ95" s="177"/>
      <c r="CR95" s="177"/>
      <c r="CS95" s="177"/>
      <c r="CT95" s="177"/>
      <c r="CU95" s="177"/>
      <c r="CV95" s="177"/>
      <c r="CW95" s="177"/>
      <c r="CX95" s="177"/>
      <c r="CY95" s="177"/>
      <c r="CZ95" s="177"/>
      <c r="DA95" s="177"/>
      <c r="DB95" s="177"/>
      <c r="DC95" s="177"/>
      <c r="DD95" s="177"/>
      <c r="DE95" s="177"/>
      <c r="DF95" s="177"/>
      <c r="DG95" s="177"/>
      <c r="DH95" s="177"/>
      <c r="DI95" s="177"/>
      <c r="DJ95" s="177"/>
      <c r="DK95" s="254">
        <f t="shared" si="4"/>
        <v>33</v>
      </c>
      <c r="DL95" s="254">
        <f>M95-DK95</f>
        <v>37</v>
      </c>
    </row>
    <row r="96" spans="1:116" s="197" customFormat="1" ht="108">
      <c r="A96" s="203">
        <v>68</v>
      </c>
      <c r="B96" s="203" t="s">
        <v>7888</v>
      </c>
      <c r="C96" s="203" t="s">
        <v>7764</v>
      </c>
      <c r="D96" s="199">
        <v>286</v>
      </c>
      <c r="E96" s="199">
        <v>327</v>
      </c>
      <c r="F96" s="202" t="s">
        <v>7887</v>
      </c>
      <c r="G96" s="199" t="s">
        <v>7745</v>
      </c>
      <c r="H96" s="199" t="s">
        <v>7886</v>
      </c>
      <c r="I96" s="199" t="s">
        <v>7885</v>
      </c>
      <c r="J96" s="199" t="s">
        <v>7884</v>
      </c>
      <c r="K96" s="199" t="s">
        <v>7804</v>
      </c>
      <c r="L96" s="199" t="s">
        <v>7676</v>
      </c>
      <c r="M96" s="201">
        <v>238</v>
      </c>
      <c r="N96" s="199" t="s">
        <v>7803</v>
      </c>
      <c r="O96" s="200">
        <v>4</v>
      </c>
      <c r="P96" s="177">
        <v>0</v>
      </c>
      <c r="Q96" s="177"/>
      <c r="R96" s="177"/>
      <c r="S96" s="177"/>
      <c r="T96" s="177"/>
      <c r="U96" s="177"/>
      <c r="V96" s="177"/>
      <c r="W96" s="177"/>
      <c r="X96" s="177"/>
      <c r="Y96" s="177"/>
      <c r="Z96" s="177"/>
      <c r="AA96" s="177"/>
      <c r="AB96" s="177"/>
      <c r="AC96" s="177"/>
      <c r="AD96" s="177"/>
      <c r="AE96" s="177"/>
      <c r="AF96" s="177"/>
      <c r="AG96" s="177"/>
      <c r="AH96" s="177"/>
      <c r="AI96" s="177"/>
      <c r="AJ96" s="177">
        <v>30</v>
      </c>
      <c r="AK96" s="177">
        <v>0</v>
      </c>
      <c r="AL96" s="177">
        <v>5</v>
      </c>
      <c r="AM96" s="472"/>
      <c r="AN96" s="177"/>
      <c r="AO96" s="177"/>
      <c r="AP96" s="177"/>
      <c r="AQ96" s="177"/>
      <c r="AR96" s="177">
        <v>10</v>
      </c>
      <c r="AS96" s="177"/>
      <c r="AT96" s="177">
        <v>80</v>
      </c>
      <c r="AU96" s="177">
        <v>23</v>
      </c>
      <c r="AV96" s="177">
        <v>0</v>
      </c>
      <c r="AW96" s="177"/>
      <c r="AX96" s="177"/>
      <c r="AY96" s="177"/>
      <c r="AZ96" s="177"/>
      <c r="BA96" s="177"/>
      <c r="BB96" s="177">
        <v>5</v>
      </c>
      <c r="BC96" s="177">
        <v>2</v>
      </c>
      <c r="BD96" s="177">
        <v>5</v>
      </c>
      <c r="BE96" s="690"/>
      <c r="BF96" s="177">
        <v>10</v>
      </c>
      <c r="BG96" s="177"/>
      <c r="BH96" s="177"/>
      <c r="BI96" s="177"/>
      <c r="BJ96" s="177">
        <v>10</v>
      </c>
      <c r="BK96" s="177"/>
      <c r="BL96" s="177"/>
      <c r="BM96" s="177"/>
      <c r="BN96" s="177">
        <v>0</v>
      </c>
      <c r="BO96" s="177">
        <v>0</v>
      </c>
      <c r="BP96" s="177">
        <v>30</v>
      </c>
      <c r="BQ96" s="177">
        <v>0</v>
      </c>
      <c r="BR96" s="177"/>
      <c r="BS96" s="177"/>
      <c r="BT96" s="177">
        <v>5</v>
      </c>
      <c r="BU96" s="177">
        <v>5</v>
      </c>
      <c r="BV96" s="177"/>
      <c r="BW96" s="177"/>
      <c r="BX96" s="177">
        <v>20</v>
      </c>
      <c r="BY96" s="177"/>
      <c r="BZ96" s="177">
        <v>15</v>
      </c>
      <c r="CA96" s="177"/>
      <c r="CB96" s="177">
        <v>0</v>
      </c>
      <c r="CC96" s="177"/>
      <c r="CD96" s="177">
        <v>10</v>
      </c>
      <c r="CE96" s="177">
        <v>5</v>
      </c>
      <c r="CF96" s="177"/>
      <c r="CG96" s="472"/>
      <c r="CH96" s="177">
        <v>3</v>
      </c>
      <c r="CI96" s="177"/>
      <c r="CJ96" s="177">
        <v>0</v>
      </c>
      <c r="CK96" s="472"/>
      <c r="CL96" s="177"/>
      <c r="CM96" s="177"/>
      <c r="CN96" s="177"/>
      <c r="CO96" s="177"/>
      <c r="CP96" s="177"/>
      <c r="CQ96" s="177"/>
      <c r="CR96" s="177"/>
      <c r="CS96" s="177"/>
      <c r="CT96" s="177"/>
      <c r="CU96" s="177"/>
      <c r="CV96" s="177"/>
      <c r="CW96" s="177"/>
      <c r="CX96" s="177"/>
      <c r="CY96" s="177"/>
      <c r="CZ96" s="177"/>
      <c r="DA96" s="177"/>
      <c r="DB96" s="177"/>
      <c r="DC96" s="177"/>
      <c r="DD96" s="177"/>
      <c r="DE96" s="177"/>
      <c r="DF96" s="177"/>
      <c r="DG96" s="177"/>
      <c r="DH96" s="177"/>
      <c r="DI96" s="177"/>
      <c r="DJ96" s="177"/>
      <c r="DK96" s="254">
        <f t="shared" si="4"/>
        <v>35</v>
      </c>
      <c r="DL96" s="254">
        <f>M96-DK96</f>
        <v>203</v>
      </c>
    </row>
    <row r="97" spans="1:116" s="197" customFormat="1" ht="132">
      <c r="A97" s="203">
        <v>69</v>
      </c>
      <c r="B97" s="203" t="s">
        <v>7883</v>
      </c>
      <c r="C97" s="203" t="s">
        <v>7756</v>
      </c>
      <c r="D97" s="199">
        <v>287</v>
      </c>
      <c r="E97" s="199">
        <v>328</v>
      </c>
      <c r="F97" s="202" t="s">
        <v>7882</v>
      </c>
      <c r="G97" s="199" t="s">
        <v>7745</v>
      </c>
      <c r="H97" s="199" t="s">
        <v>7881</v>
      </c>
      <c r="I97" s="199" t="s">
        <v>7880</v>
      </c>
      <c r="J97" s="199" t="s">
        <v>7879</v>
      </c>
      <c r="K97" s="199" t="s">
        <v>7779</v>
      </c>
      <c r="L97" s="199" t="s">
        <v>7676</v>
      </c>
      <c r="M97" s="201">
        <v>13</v>
      </c>
      <c r="N97" s="199" t="s">
        <v>7675</v>
      </c>
      <c r="O97" s="200">
        <v>8</v>
      </c>
      <c r="P97" s="177">
        <v>0</v>
      </c>
      <c r="Q97" s="177"/>
      <c r="R97" s="177"/>
      <c r="S97" s="177"/>
      <c r="T97" s="177"/>
      <c r="U97" s="177"/>
      <c r="V97" s="177"/>
      <c r="W97" s="177"/>
      <c r="X97" s="177"/>
      <c r="Y97" s="177"/>
      <c r="Z97" s="177"/>
      <c r="AA97" s="177"/>
      <c r="AB97" s="177"/>
      <c r="AC97" s="177"/>
      <c r="AD97" s="177"/>
      <c r="AE97" s="177"/>
      <c r="AF97" s="177"/>
      <c r="AG97" s="177"/>
      <c r="AH97" s="177"/>
      <c r="AI97" s="177"/>
      <c r="AJ97" s="177"/>
      <c r="AK97" s="177"/>
      <c r="AL97" s="177"/>
      <c r="AM97" s="472"/>
      <c r="AN97" s="177"/>
      <c r="AO97" s="177"/>
      <c r="AP97" s="177"/>
      <c r="AQ97" s="177"/>
      <c r="AR97" s="177">
        <v>0</v>
      </c>
      <c r="AS97" s="177"/>
      <c r="AT97" s="177"/>
      <c r="AU97" s="177">
        <v>0</v>
      </c>
      <c r="AV97" s="177">
        <v>0</v>
      </c>
      <c r="AW97" s="177"/>
      <c r="AX97" s="177"/>
      <c r="AY97" s="177"/>
      <c r="AZ97" s="177"/>
      <c r="BA97" s="177"/>
      <c r="BB97" s="177">
        <v>0</v>
      </c>
      <c r="BC97" s="177"/>
      <c r="BD97" s="177">
        <v>0</v>
      </c>
      <c r="BE97" s="690"/>
      <c r="BF97" s="177">
        <v>10</v>
      </c>
      <c r="BG97" s="177">
        <v>2</v>
      </c>
      <c r="BH97" s="177"/>
      <c r="BI97" s="177"/>
      <c r="BJ97" s="177"/>
      <c r="BK97" s="177"/>
      <c r="BL97" s="177"/>
      <c r="BM97" s="177"/>
      <c r="BN97" s="177">
        <v>0</v>
      </c>
      <c r="BO97" s="177">
        <v>0</v>
      </c>
      <c r="BP97" s="177">
        <v>0</v>
      </c>
      <c r="BQ97" s="177"/>
      <c r="BR97" s="177"/>
      <c r="BS97" s="177"/>
      <c r="BT97" s="177">
        <v>1</v>
      </c>
      <c r="BU97" s="177">
        <v>1</v>
      </c>
      <c r="BV97" s="177"/>
      <c r="BW97" s="177"/>
      <c r="BX97" s="177">
        <v>0</v>
      </c>
      <c r="BY97" s="177"/>
      <c r="BZ97" s="177">
        <v>0</v>
      </c>
      <c r="CA97" s="177"/>
      <c r="CB97" s="177">
        <v>0</v>
      </c>
      <c r="CC97" s="177"/>
      <c r="CD97" s="177">
        <v>0</v>
      </c>
      <c r="CE97" s="177"/>
      <c r="CF97" s="177"/>
      <c r="CG97" s="472"/>
      <c r="CH97" s="177">
        <v>2</v>
      </c>
      <c r="CI97" s="177"/>
      <c r="CJ97" s="177">
        <v>0</v>
      </c>
      <c r="CK97" s="472"/>
      <c r="CL97" s="177"/>
      <c r="CM97" s="177"/>
      <c r="CN97" s="177"/>
      <c r="CO97" s="177"/>
      <c r="CP97" s="177"/>
      <c r="CQ97" s="177"/>
      <c r="CR97" s="177"/>
      <c r="CS97" s="177"/>
      <c r="CT97" s="177"/>
      <c r="CU97" s="177"/>
      <c r="CV97" s="177"/>
      <c r="CW97" s="177"/>
      <c r="CX97" s="177"/>
      <c r="CY97" s="177"/>
      <c r="CZ97" s="177"/>
      <c r="DA97" s="177"/>
      <c r="DB97" s="177"/>
      <c r="DC97" s="177"/>
      <c r="DD97" s="177"/>
      <c r="DE97" s="177"/>
      <c r="DF97" s="177"/>
      <c r="DG97" s="177"/>
      <c r="DH97" s="177"/>
      <c r="DI97" s="177"/>
      <c r="DJ97" s="177"/>
      <c r="DK97" s="254">
        <f t="shared" si="4"/>
        <v>3</v>
      </c>
      <c r="DL97" s="254">
        <f>M97-DK97</f>
        <v>10</v>
      </c>
    </row>
    <row r="98" spans="1:116" s="197" customFormat="1" ht="132">
      <c r="A98" s="203">
        <v>70</v>
      </c>
      <c r="B98" s="203" t="s">
        <v>7878</v>
      </c>
      <c r="C98" s="203" t="s">
        <v>7748</v>
      </c>
      <c r="D98" s="199">
        <v>290</v>
      </c>
      <c r="E98" s="199">
        <v>332</v>
      </c>
      <c r="F98" s="202" t="s">
        <v>7877</v>
      </c>
      <c r="G98" s="199" t="s">
        <v>7745</v>
      </c>
      <c r="H98" s="199" t="s">
        <v>7876</v>
      </c>
      <c r="I98" s="199" t="s">
        <v>7875</v>
      </c>
      <c r="J98" s="199" t="s">
        <v>7874</v>
      </c>
      <c r="K98" s="199" t="s">
        <v>7798</v>
      </c>
      <c r="L98" s="199" t="s">
        <v>7676</v>
      </c>
      <c r="M98" s="201">
        <v>744</v>
      </c>
      <c r="N98" s="199" t="s">
        <v>7740</v>
      </c>
      <c r="O98" s="200">
        <v>6</v>
      </c>
      <c r="P98" s="177">
        <v>50</v>
      </c>
      <c r="Q98" s="177">
        <v>3</v>
      </c>
      <c r="R98" s="177"/>
      <c r="S98" s="177"/>
      <c r="T98" s="177"/>
      <c r="U98" s="177">
        <v>30</v>
      </c>
      <c r="V98" s="177">
        <v>5</v>
      </c>
      <c r="W98" s="177">
        <v>60</v>
      </c>
      <c r="X98" s="177">
        <v>20</v>
      </c>
      <c r="Y98" s="177"/>
      <c r="Z98" s="177">
        <v>2</v>
      </c>
      <c r="AA98" s="177">
        <v>1</v>
      </c>
      <c r="AB98" s="177"/>
      <c r="AC98" s="177"/>
      <c r="AD98" s="177"/>
      <c r="AE98" s="177"/>
      <c r="AF98" s="177"/>
      <c r="AG98" s="177"/>
      <c r="AH98" s="177"/>
      <c r="AI98" s="177"/>
      <c r="AJ98" s="177">
        <v>30</v>
      </c>
      <c r="AK98" s="177">
        <v>0</v>
      </c>
      <c r="AL98" s="177">
        <v>8</v>
      </c>
      <c r="AM98" s="472"/>
      <c r="AN98" s="177">
        <v>30</v>
      </c>
      <c r="AO98" s="177">
        <v>36</v>
      </c>
      <c r="AP98" s="177">
        <v>30</v>
      </c>
      <c r="AQ98" s="177">
        <v>15</v>
      </c>
      <c r="AR98" s="177">
        <v>50</v>
      </c>
      <c r="AS98" s="177">
        <v>8</v>
      </c>
      <c r="AT98" s="177">
        <v>180</v>
      </c>
      <c r="AU98" s="177">
        <v>15</v>
      </c>
      <c r="AV98" s="177">
        <v>0</v>
      </c>
      <c r="AW98" s="177"/>
      <c r="AX98" s="177"/>
      <c r="AY98" s="177"/>
      <c r="AZ98" s="177"/>
      <c r="BA98" s="177"/>
      <c r="BB98" s="177">
        <v>35</v>
      </c>
      <c r="BC98" s="177"/>
      <c r="BD98" s="177">
        <v>10</v>
      </c>
      <c r="BE98" s="690">
        <v>3</v>
      </c>
      <c r="BF98" s="177">
        <v>20</v>
      </c>
      <c r="BG98" s="177">
        <v>4</v>
      </c>
      <c r="BH98" s="177"/>
      <c r="BI98" s="177"/>
      <c r="BJ98" s="177"/>
      <c r="BK98" s="177"/>
      <c r="BL98" s="177"/>
      <c r="BM98" s="177"/>
      <c r="BN98" s="177">
        <v>20</v>
      </c>
      <c r="BO98" s="177">
        <v>5</v>
      </c>
      <c r="BP98" s="177">
        <v>40</v>
      </c>
      <c r="BQ98" s="177">
        <v>10</v>
      </c>
      <c r="BR98" s="177">
        <v>10</v>
      </c>
      <c r="BS98" s="177">
        <v>10</v>
      </c>
      <c r="BT98" s="177">
        <v>30</v>
      </c>
      <c r="BU98" s="177"/>
      <c r="BV98" s="177">
        <v>35</v>
      </c>
      <c r="BW98" s="177"/>
      <c r="BX98" s="177">
        <v>30</v>
      </c>
      <c r="BY98" s="231">
        <v>15</v>
      </c>
      <c r="BZ98" s="177">
        <v>26</v>
      </c>
      <c r="CA98" s="177">
        <v>2</v>
      </c>
      <c r="CB98" s="177">
        <v>0</v>
      </c>
      <c r="CC98" s="177"/>
      <c r="CD98" s="177">
        <v>15</v>
      </c>
      <c r="CE98" s="177">
        <v>7.5</v>
      </c>
      <c r="CF98" s="177"/>
      <c r="CG98" s="472"/>
      <c r="CH98" s="177">
        <v>3</v>
      </c>
      <c r="CI98" s="177"/>
      <c r="CJ98" s="177">
        <v>0</v>
      </c>
      <c r="CK98" s="472"/>
      <c r="CL98" s="177"/>
      <c r="CM98" s="177"/>
      <c r="CN98" s="177"/>
      <c r="CO98" s="177"/>
      <c r="CP98" s="177"/>
      <c r="CQ98" s="177"/>
      <c r="CR98" s="177"/>
      <c r="CS98" s="177"/>
      <c r="CT98" s="177"/>
      <c r="CU98" s="177"/>
      <c r="CV98" s="177"/>
      <c r="CW98" s="177"/>
      <c r="CX98" s="177"/>
      <c r="CY98" s="177"/>
      <c r="CZ98" s="177"/>
      <c r="DA98" s="177"/>
      <c r="DB98" s="177"/>
      <c r="DC98" s="177"/>
      <c r="DD98" s="177"/>
      <c r="DE98" s="177"/>
      <c r="DF98" s="177"/>
      <c r="DG98" s="177"/>
      <c r="DH98" s="177"/>
      <c r="DI98" s="177"/>
      <c r="DJ98" s="177"/>
      <c r="DK98" s="254">
        <f t="shared" si="4"/>
        <v>159.5</v>
      </c>
      <c r="DL98" s="254">
        <f>M98-DK98</f>
        <v>584.5</v>
      </c>
    </row>
    <row r="99" spans="1:116" s="204" customFormat="1" ht="24">
      <c r="A99" s="203" t="s">
        <v>8243</v>
      </c>
      <c r="B99" s="203"/>
      <c r="C99" s="208"/>
      <c r="D99" s="200"/>
      <c r="E99" s="200"/>
      <c r="F99" s="207" t="s">
        <v>7873</v>
      </c>
      <c r="G99" s="199"/>
      <c r="H99" s="199"/>
      <c r="I99" s="199"/>
      <c r="J99" s="199"/>
      <c r="K99" s="199"/>
      <c r="L99" s="199"/>
      <c r="M99" s="201"/>
      <c r="N99" s="199"/>
      <c r="O99" s="200"/>
      <c r="P99" s="234"/>
      <c r="Q99" s="177"/>
      <c r="R99" s="234"/>
      <c r="S99" s="234"/>
      <c r="T99" s="234"/>
      <c r="U99" s="234"/>
      <c r="V99" s="234"/>
      <c r="W99" s="234"/>
      <c r="X99" s="234"/>
      <c r="Y99" s="234"/>
      <c r="Z99" s="234"/>
      <c r="AA99" s="234"/>
      <c r="AB99" s="234"/>
      <c r="AC99" s="234"/>
      <c r="AD99" s="234"/>
      <c r="AE99" s="234"/>
      <c r="AF99" s="234"/>
      <c r="AG99" s="234"/>
      <c r="AH99" s="234"/>
      <c r="AI99" s="234"/>
      <c r="AJ99" s="234"/>
      <c r="AK99" s="234"/>
      <c r="AL99" s="234"/>
      <c r="AM99" s="561"/>
      <c r="AN99" s="234"/>
      <c r="AO99" s="177"/>
      <c r="AP99" s="234"/>
      <c r="AQ99" s="234"/>
      <c r="AR99" s="234"/>
      <c r="AS99" s="234"/>
      <c r="AT99" s="234"/>
      <c r="AU99" s="177"/>
      <c r="AV99" s="234"/>
      <c r="AW99" s="234"/>
      <c r="AX99" s="234"/>
      <c r="AY99" s="234"/>
      <c r="AZ99" s="234"/>
      <c r="BA99" s="234"/>
      <c r="BB99" s="234"/>
      <c r="BC99" s="234"/>
      <c r="BD99" s="234"/>
      <c r="BE99" s="686"/>
      <c r="BF99" s="234"/>
      <c r="BG99" s="234"/>
      <c r="BH99" s="234"/>
      <c r="BI99" s="234"/>
      <c r="BJ99" s="234"/>
      <c r="BK99" s="234"/>
      <c r="BL99" s="234"/>
      <c r="BM99" s="234"/>
      <c r="BN99" s="234"/>
      <c r="BO99" s="177"/>
      <c r="BP99" s="234"/>
      <c r="BQ99" s="177"/>
      <c r="BR99" s="234"/>
      <c r="BS99" s="234"/>
      <c r="BT99" s="234"/>
      <c r="BU99" s="177"/>
      <c r="BV99" s="234"/>
      <c r="BW99" s="234"/>
      <c r="BX99" s="234"/>
      <c r="BY99" s="577"/>
      <c r="BZ99" s="234"/>
      <c r="CA99" s="234"/>
      <c r="CB99" s="234"/>
      <c r="CC99" s="234"/>
      <c r="CD99" s="234"/>
      <c r="CE99" s="177"/>
      <c r="CF99" s="234"/>
      <c r="CG99" s="561"/>
      <c r="CH99" s="234"/>
      <c r="CI99" s="234"/>
      <c r="CJ99" s="234"/>
      <c r="CK99" s="561"/>
      <c r="CL99" s="234"/>
      <c r="CM99" s="234"/>
      <c r="CN99" s="234"/>
      <c r="CO99" s="234"/>
      <c r="CP99" s="234"/>
      <c r="CQ99" s="234"/>
      <c r="CR99" s="234"/>
      <c r="CS99" s="234"/>
      <c r="CT99" s="234"/>
      <c r="CU99" s="234"/>
      <c r="CV99" s="234"/>
      <c r="CW99" s="234"/>
      <c r="CX99" s="234"/>
      <c r="CY99" s="234"/>
      <c r="CZ99" s="234"/>
      <c r="DA99" s="234"/>
      <c r="DB99" s="234"/>
      <c r="DC99" s="234"/>
      <c r="DD99" s="234"/>
      <c r="DE99" s="234"/>
      <c r="DF99" s="234"/>
      <c r="DG99" s="234"/>
      <c r="DH99" s="234"/>
      <c r="DI99" s="234"/>
      <c r="DJ99" s="234"/>
      <c r="DK99" s="254"/>
      <c r="DL99" s="254"/>
    </row>
    <row r="100" spans="1:116" s="197" customFormat="1" ht="72">
      <c r="A100" s="203">
        <v>71</v>
      </c>
      <c r="B100" s="203" t="s">
        <v>7872</v>
      </c>
      <c r="C100" s="203" t="s">
        <v>7871</v>
      </c>
      <c r="D100" s="199">
        <v>295</v>
      </c>
      <c r="E100" s="199">
        <v>340</v>
      </c>
      <c r="F100" s="202" t="s">
        <v>7870</v>
      </c>
      <c r="G100" s="199" t="s">
        <v>7745</v>
      </c>
      <c r="H100" s="199" t="s">
        <v>7869</v>
      </c>
      <c r="I100" s="199" t="s">
        <v>7868</v>
      </c>
      <c r="J100" s="199" t="s">
        <v>7867</v>
      </c>
      <c r="K100" s="199" t="s">
        <v>7804</v>
      </c>
      <c r="L100" s="199" t="s">
        <v>7676</v>
      </c>
      <c r="M100" s="201">
        <v>2192</v>
      </c>
      <c r="N100" s="199" t="s">
        <v>7803</v>
      </c>
      <c r="O100" s="200">
        <v>4</v>
      </c>
      <c r="P100" s="177">
        <v>100</v>
      </c>
      <c r="Q100" s="177">
        <v>45</v>
      </c>
      <c r="R100" s="177"/>
      <c r="S100" s="177"/>
      <c r="T100" s="177"/>
      <c r="U100" s="177">
        <v>100</v>
      </c>
      <c r="V100" s="177">
        <v>10</v>
      </c>
      <c r="W100" s="177">
        <v>70</v>
      </c>
      <c r="X100" s="177">
        <v>55</v>
      </c>
      <c r="Y100" s="177"/>
      <c r="Z100" s="177">
        <v>10</v>
      </c>
      <c r="AA100" s="177">
        <v>5</v>
      </c>
      <c r="AB100" s="177"/>
      <c r="AC100" s="177"/>
      <c r="AD100" s="177"/>
      <c r="AE100" s="177"/>
      <c r="AF100" s="177"/>
      <c r="AG100" s="177"/>
      <c r="AH100" s="177">
        <v>100</v>
      </c>
      <c r="AI100" s="177">
        <v>12</v>
      </c>
      <c r="AJ100" s="177">
        <v>50</v>
      </c>
      <c r="AK100" s="177">
        <v>0</v>
      </c>
      <c r="AL100" s="177">
        <v>25</v>
      </c>
      <c r="AM100" s="472">
        <v>3</v>
      </c>
      <c r="AN100" s="177">
        <v>100</v>
      </c>
      <c r="AO100" s="177">
        <v>30</v>
      </c>
      <c r="AP100" s="177">
        <v>100</v>
      </c>
      <c r="AQ100" s="177">
        <v>60</v>
      </c>
      <c r="AR100" s="177">
        <v>190</v>
      </c>
      <c r="AS100" s="177">
        <v>40</v>
      </c>
      <c r="AT100" s="177">
        <v>200</v>
      </c>
      <c r="AU100" s="177">
        <v>89</v>
      </c>
      <c r="AV100" s="177">
        <v>10</v>
      </c>
      <c r="AW100" s="177"/>
      <c r="AX100" s="177">
        <v>40</v>
      </c>
      <c r="AY100" s="177">
        <v>0</v>
      </c>
      <c r="AZ100" s="177">
        <v>40</v>
      </c>
      <c r="BA100" s="177">
        <v>35</v>
      </c>
      <c r="BB100" s="177">
        <v>50</v>
      </c>
      <c r="BC100" s="177">
        <v>16</v>
      </c>
      <c r="BD100" s="177">
        <v>80</v>
      </c>
      <c r="BE100" s="690">
        <v>45</v>
      </c>
      <c r="BF100" s="177">
        <v>30</v>
      </c>
      <c r="BG100" s="177">
        <v>5</v>
      </c>
      <c r="BH100" s="177"/>
      <c r="BI100" s="177"/>
      <c r="BJ100" s="177">
        <v>90</v>
      </c>
      <c r="BK100" s="177">
        <v>30</v>
      </c>
      <c r="BL100" s="177">
        <v>50</v>
      </c>
      <c r="BM100" s="177"/>
      <c r="BN100" s="177">
        <v>80</v>
      </c>
      <c r="BO100" s="177">
        <v>5</v>
      </c>
      <c r="BP100" s="177">
        <v>80</v>
      </c>
      <c r="BQ100" s="177">
        <v>10</v>
      </c>
      <c r="BR100" s="177">
        <v>115</v>
      </c>
      <c r="BS100" s="177">
        <v>108</v>
      </c>
      <c r="BT100" s="177">
        <v>130</v>
      </c>
      <c r="BU100" s="177">
        <v>70</v>
      </c>
      <c r="BV100" s="177">
        <v>40</v>
      </c>
      <c r="BW100" s="177">
        <v>23</v>
      </c>
      <c r="BX100" s="177">
        <v>100</v>
      </c>
      <c r="BY100" s="231">
        <v>80</v>
      </c>
      <c r="BZ100" s="177">
        <v>55</v>
      </c>
      <c r="CA100" s="177">
        <v>37</v>
      </c>
      <c r="CB100" s="177">
        <v>120</v>
      </c>
      <c r="CC100" s="177">
        <v>80</v>
      </c>
      <c r="CD100" s="177">
        <v>20</v>
      </c>
      <c r="CE100" s="177">
        <v>10</v>
      </c>
      <c r="CF100" s="177"/>
      <c r="CG100" s="472"/>
      <c r="CH100" s="177">
        <v>3</v>
      </c>
      <c r="CI100" s="177"/>
      <c r="CJ100" s="177">
        <v>14</v>
      </c>
      <c r="CK100" s="472">
        <v>4</v>
      </c>
      <c r="CL100" s="177"/>
      <c r="CM100" s="177"/>
      <c r="CN100" s="177"/>
      <c r="CO100" s="177"/>
      <c r="CP100" s="177"/>
      <c r="CQ100" s="177"/>
      <c r="CR100" s="177"/>
      <c r="CS100" s="177"/>
      <c r="CT100" s="177"/>
      <c r="CU100" s="177"/>
      <c r="CV100" s="177"/>
      <c r="CW100" s="177"/>
      <c r="CX100" s="177"/>
      <c r="CY100" s="177"/>
      <c r="CZ100" s="177"/>
      <c r="DA100" s="177"/>
      <c r="DB100" s="177"/>
      <c r="DC100" s="177"/>
      <c r="DD100" s="177"/>
      <c r="DE100" s="177"/>
      <c r="DF100" s="177"/>
      <c r="DG100" s="177"/>
      <c r="DH100" s="177"/>
      <c r="DI100" s="177"/>
      <c r="DJ100" s="177"/>
      <c r="DK100" s="254">
        <f t="shared" si="4"/>
        <v>907</v>
      </c>
      <c r="DL100" s="254">
        <f>M100-DK100</f>
        <v>1285</v>
      </c>
    </row>
    <row r="101" spans="1:116" s="197" customFormat="1" ht="84">
      <c r="A101" s="203">
        <v>72</v>
      </c>
      <c r="B101" s="203" t="s">
        <v>7866</v>
      </c>
      <c r="C101" s="203" t="s">
        <v>7865</v>
      </c>
      <c r="D101" s="199">
        <v>299</v>
      </c>
      <c r="E101" s="199">
        <v>346</v>
      </c>
      <c r="F101" s="202" t="s">
        <v>7864</v>
      </c>
      <c r="G101" s="199" t="s">
        <v>7680</v>
      </c>
      <c r="H101" s="199" t="s">
        <v>7863</v>
      </c>
      <c r="I101" s="199" t="s">
        <v>7862</v>
      </c>
      <c r="J101" s="199" t="s">
        <v>7861</v>
      </c>
      <c r="K101" s="199"/>
      <c r="L101" s="199" t="s">
        <v>7676</v>
      </c>
      <c r="M101" s="201">
        <v>1171</v>
      </c>
      <c r="N101" s="199" t="s">
        <v>7740</v>
      </c>
      <c r="O101" s="200">
        <v>6</v>
      </c>
      <c r="P101" s="177">
        <v>80</v>
      </c>
      <c r="Q101" s="177">
        <v>20</v>
      </c>
      <c r="R101" s="177"/>
      <c r="S101" s="177"/>
      <c r="T101" s="177"/>
      <c r="U101" s="177">
        <v>20</v>
      </c>
      <c r="V101" s="177">
        <v>11</v>
      </c>
      <c r="W101" s="177"/>
      <c r="X101" s="177"/>
      <c r="Y101" s="177"/>
      <c r="Z101" s="177">
        <v>5</v>
      </c>
      <c r="AA101" s="177">
        <v>5</v>
      </c>
      <c r="AB101" s="177"/>
      <c r="AC101" s="177"/>
      <c r="AD101" s="177"/>
      <c r="AE101" s="177"/>
      <c r="AF101" s="177"/>
      <c r="AG101" s="177"/>
      <c r="AH101" s="177">
        <v>70</v>
      </c>
      <c r="AI101" s="177">
        <v>15</v>
      </c>
      <c r="AJ101" s="177"/>
      <c r="AK101" s="177"/>
      <c r="AL101" s="177"/>
      <c r="AM101" s="472"/>
      <c r="AN101" s="177">
        <v>100</v>
      </c>
      <c r="AO101" s="177">
        <v>70</v>
      </c>
      <c r="AP101" s="177">
        <v>100</v>
      </c>
      <c r="AQ101" s="177">
        <v>40</v>
      </c>
      <c r="AR101" s="177">
        <v>30</v>
      </c>
      <c r="AS101" s="177">
        <v>10</v>
      </c>
      <c r="AT101" s="177">
        <v>120</v>
      </c>
      <c r="AU101" s="177">
        <v>50</v>
      </c>
      <c r="AV101" s="177">
        <v>5</v>
      </c>
      <c r="AW101" s="177"/>
      <c r="AX101" s="177">
        <v>50</v>
      </c>
      <c r="AY101" s="177">
        <v>0</v>
      </c>
      <c r="AZ101" s="177">
        <v>50</v>
      </c>
      <c r="BA101" s="177">
        <v>15</v>
      </c>
      <c r="BB101" s="177">
        <v>35</v>
      </c>
      <c r="BC101" s="177">
        <v>5</v>
      </c>
      <c r="BD101" s="177">
        <v>75</v>
      </c>
      <c r="BE101" s="690">
        <v>25</v>
      </c>
      <c r="BF101" s="177">
        <v>30</v>
      </c>
      <c r="BG101" s="177">
        <v>4</v>
      </c>
      <c r="BH101" s="177"/>
      <c r="BI101" s="177"/>
      <c r="BJ101" s="177"/>
      <c r="BK101" s="177"/>
      <c r="BL101" s="177">
        <v>50</v>
      </c>
      <c r="BM101" s="177"/>
      <c r="BN101" s="177">
        <v>70</v>
      </c>
      <c r="BO101" s="177">
        <v>5</v>
      </c>
      <c r="BP101" s="177">
        <v>60</v>
      </c>
      <c r="BQ101" s="177">
        <v>5</v>
      </c>
      <c r="BR101" s="177"/>
      <c r="BS101" s="177"/>
      <c r="BT101" s="177">
        <v>3</v>
      </c>
      <c r="BU101" s="177">
        <v>3</v>
      </c>
      <c r="BV101" s="177">
        <v>30</v>
      </c>
      <c r="BW101" s="177"/>
      <c r="BX101" s="177">
        <v>100</v>
      </c>
      <c r="BY101" s="231">
        <v>52</v>
      </c>
      <c r="BZ101" s="177">
        <v>60</v>
      </c>
      <c r="CA101" s="177">
        <v>5</v>
      </c>
      <c r="CB101" s="177">
        <v>0</v>
      </c>
      <c r="CC101" s="177"/>
      <c r="CD101" s="177">
        <v>20</v>
      </c>
      <c r="CE101" s="177">
        <v>10</v>
      </c>
      <c r="CF101" s="177"/>
      <c r="CG101" s="472"/>
      <c r="CH101" s="177">
        <v>0</v>
      </c>
      <c r="CI101" s="177"/>
      <c r="CJ101" s="177">
        <v>8</v>
      </c>
      <c r="CK101" s="472">
        <v>0</v>
      </c>
      <c r="CL101" s="177"/>
      <c r="CM101" s="177"/>
      <c r="CN101" s="177"/>
      <c r="CO101" s="177"/>
      <c r="CP101" s="177"/>
      <c r="CQ101" s="177"/>
      <c r="CR101" s="177"/>
      <c r="CS101" s="177"/>
      <c r="CT101" s="177"/>
      <c r="CU101" s="177"/>
      <c r="CV101" s="177"/>
      <c r="CW101" s="177"/>
      <c r="CX101" s="177"/>
      <c r="CY101" s="177"/>
      <c r="CZ101" s="177"/>
      <c r="DA101" s="177"/>
      <c r="DB101" s="177"/>
      <c r="DC101" s="177"/>
      <c r="DD101" s="177"/>
      <c r="DE101" s="177"/>
      <c r="DF101" s="177"/>
      <c r="DG101" s="177"/>
      <c r="DH101" s="177"/>
      <c r="DI101" s="177"/>
      <c r="DJ101" s="177"/>
      <c r="DK101" s="254">
        <f t="shared" si="4"/>
        <v>350</v>
      </c>
      <c r="DL101" s="254">
        <f>M101-DK101</f>
        <v>821</v>
      </c>
    </row>
    <row r="102" spans="1:116" s="204" customFormat="1" ht="24">
      <c r="A102" s="203" t="s">
        <v>8243</v>
      </c>
      <c r="B102" s="203"/>
      <c r="C102" s="208"/>
      <c r="D102" s="200"/>
      <c r="E102" s="200"/>
      <c r="F102" s="207" t="s">
        <v>7860</v>
      </c>
      <c r="G102" s="199"/>
      <c r="H102" s="199"/>
      <c r="I102" s="199"/>
      <c r="J102" s="199"/>
      <c r="K102" s="199"/>
      <c r="L102" s="199"/>
      <c r="M102" s="201"/>
      <c r="N102" s="199"/>
      <c r="O102" s="200"/>
      <c r="P102" s="234"/>
      <c r="Q102" s="177"/>
      <c r="R102" s="234"/>
      <c r="S102" s="234"/>
      <c r="T102" s="234"/>
      <c r="U102" s="234"/>
      <c r="V102" s="234"/>
      <c r="W102" s="234"/>
      <c r="X102" s="234"/>
      <c r="Y102" s="234"/>
      <c r="Z102" s="234"/>
      <c r="AA102" s="234"/>
      <c r="AB102" s="234"/>
      <c r="AC102" s="234"/>
      <c r="AD102" s="234"/>
      <c r="AE102" s="234"/>
      <c r="AF102" s="234"/>
      <c r="AG102" s="234"/>
      <c r="AH102" s="234"/>
      <c r="AI102" s="234"/>
      <c r="AJ102" s="234"/>
      <c r="AK102" s="234"/>
      <c r="AL102" s="234"/>
      <c r="AM102" s="561"/>
      <c r="AN102" s="234"/>
      <c r="AO102" s="177"/>
      <c r="AP102" s="234"/>
      <c r="AQ102" s="234"/>
      <c r="AR102" s="234"/>
      <c r="AS102" s="234"/>
      <c r="AT102" s="234"/>
      <c r="AU102" s="177"/>
      <c r="AV102" s="234"/>
      <c r="AW102" s="234"/>
      <c r="AX102" s="234"/>
      <c r="AY102" s="234"/>
      <c r="AZ102" s="234"/>
      <c r="BA102" s="234"/>
      <c r="BB102" s="234"/>
      <c r="BC102" s="234"/>
      <c r="BD102" s="234"/>
      <c r="BE102" s="686"/>
      <c r="BF102" s="234"/>
      <c r="BG102" s="234"/>
      <c r="BH102" s="234"/>
      <c r="BI102" s="234"/>
      <c r="BJ102" s="234"/>
      <c r="BK102" s="234"/>
      <c r="BL102" s="234"/>
      <c r="BM102" s="234"/>
      <c r="BN102" s="234"/>
      <c r="BO102" s="177"/>
      <c r="BP102" s="234"/>
      <c r="BQ102" s="177"/>
      <c r="BR102" s="234"/>
      <c r="BS102" s="234"/>
      <c r="BT102" s="234"/>
      <c r="BU102" s="177"/>
      <c r="BV102" s="234"/>
      <c r="BW102" s="234"/>
      <c r="BX102" s="234"/>
      <c r="BY102" s="234"/>
      <c r="BZ102" s="234"/>
      <c r="CA102" s="234"/>
      <c r="CB102" s="234"/>
      <c r="CC102" s="234"/>
      <c r="CD102" s="234"/>
      <c r="CE102" s="177"/>
      <c r="CF102" s="234"/>
      <c r="CG102" s="561"/>
      <c r="CH102" s="234"/>
      <c r="CI102" s="234"/>
      <c r="CJ102" s="234"/>
      <c r="CK102" s="561"/>
      <c r="CL102" s="234"/>
      <c r="CM102" s="234"/>
      <c r="CN102" s="234"/>
      <c r="CO102" s="234"/>
      <c r="CP102" s="234"/>
      <c r="CQ102" s="234"/>
      <c r="CR102" s="234"/>
      <c r="CS102" s="234"/>
      <c r="CT102" s="234"/>
      <c r="CU102" s="234"/>
      <c r="CV102" s="234"/>
      <c r="CW102" s="234"/>
      <c r="CX102" s="234"/>
      <c r="CY102" s="234"/>
      <c r="CZ102" s="234"/>
      <c r="DA102" s="234"/>
      <c r="DB102" s="234"/>
      <c r="DC102" s="234"/>
      <c r="DD102" s="234"/>
      <c r="DE102" s="234"/>
      <c r="DF102" s="234"/>
      <c r="DG102" s="234"/>
      <c r="DH102" s="234"/>
      <c r="DI102" s="234"/>
      <c r="DJ102" s="234"/>
      <c r="DK102" s="254"/>
      <c r="DL102" s="254"/>
    </row>
    <row r="103" spans="1:116" s="197" customFormat="1" ht="36">
      <c r="A103" s="203">
        <v>73</v>
      </c>
      <c r="B103" s="203" t="s">
        <v>7859</v>
      </c>
      <c r="C103" s="203" t="s">
        <v>7858</v>
      </c>
      <c r="D103" s="199">
        <v>303</v>
      </c>
      <c r="E103" s="199">
        <v>341</v>
      </c>
      <c r="F103" s="202" t="s">
        <v>7857</v>
      </c>
      <c r="G103" s="199" t="s">
        <v>7745</v>
      </c>
      <c r="H103" s="199" t="s">
        <v>7856</v>
      </c>
      <c r="I103" s="199" t="s">
        <v>7855</v>
      </c>
      <c r="J103" s="199" t="s">
        <v>7854</v>
      </c>
      <c r="K103" s="199"/>
      <c r="L103" s="199" t="s">
        <v>7676</v>
      </c>
      <c r="M103" s="201">
        <v>1898</v>
      </c>
      <c r="N103" s="199" t="s">
        <v>7853</v>
      </c>
      <c r="O103" s="200">
        <v>7</v>
      </c>
      <c r="P103" s="177">
        <v>120</v>
      </c>
      <c r="Q103" s="177">
        <v>50</v>
      </c>
      <c r="R103" s="177"/>
      <c r="S103" s="177"/>
      <c r="T103" s="177"/>
      <c r="U103" s="177">
        <v>20</v>
      </c>
      <c r="V103" s="177">
        <v>10</v>
      </c>
      <c r="W103" s="177">
        <v>90</v>
      </c>
      <c r="X103" s="177">
        <v>20</v>
      </c>
      <c r="Y103" s="177"/>
      <c r="Z103" s="177">
        <v>8</v>
      </c>
      <c r="AA103" s="177"/>
      <c r="AB103" s="177"/>
      <c r="AC103" s="177"/>
      <c r="AD103" s="177"/>
      <c r="AE103" s="177"/>
      <c r="AF103" s="177"/>
      <c r="AG103" s="177"/>
      <c r="AH103" s="177">
        <v>90</v>
      </c>
      <c r="AI103" s="177">
        <v>20</v>
      </c>
      <c r="AJ103" s="177">
        <v>50</v>
      </c>
      <c r="AK103" s="177">
        <v>0</v>
      </c>
      <c r="AL103" s="177">
        <v>20</v>
      </c>
      <c r="AM103" s="472"/>
      <c r="AN103" s="177">
        <v>100</v>
      </c>
      <c r="AO103" s="177">
        <v>50</v>
      </c>
      <c r="AP103" s="177">
        <v>80</v>
      </c>
      <c r="AQ103" s="177">
        <v>35</v>
      </c>
      <c r="AR103" s="177">
        <v>80</v>
      </c>
      <c r="AS103" s="177">
        <v>30</v>
      </c>
      <c r="AT103" s="177">
        <v>200</v>
      </c>
      <c r="AU103" s="177">
        <v>50</v>
      </c>
      <c r="AV103" s="177">
        <v>0</v>
      </c>
      <c r="AW103" s="177"/>
      <c r="AX103" s="177">
        <v>50</v>
      </c>
      <c r="AY103" s="177">
        <v>0</v>
      </c>
      <c r="AZ103" s="177">
        <v>50</v>
      </c>
      <c r="BA103" s="177">
        <v>30</v>
      </c>
      <c r="BB103" s="177">
        <v>35</v>
      </c>
      <c r="BC103" s="177">
        <v>10</v>
      </c>
      <c r="BD103" s="177">
        <v>35</v>
      </c>
      <c r="BE103" s="690">
        <v>5</v>
      </c>
      <c r="BF103" s="177">
        <v>30</v>
      </c>
      <c r="BG103" s="177">
        <v>5</v>
      </c>
      <c r="BH103" s="177"/>
      <c r="BI103" s="177"/>
      <c r="BJ103" s="177">
        <v>10</v>
      </c>
      <c r="BK103" s="177"/>
      <c r="BL103" s="177">
        <v>120</v>
      </c>
      <c r="BM103" s="177"/>
      <c r="BN103" s="177">
        <v>45</v>
      </c>
      <c r="BO103" s="177">
        <v>10</v>
      </c>
      <c r="BP103" s="177">
        <v>135</v>
      </c>
      <c r="BQ103" s="177">
        <v>10</v>
      </c>
      <c r="BR103" s="177">
        <v>100</v>
      </c>
      <c r="BS103" s="177">
        <v>50</v>
      </c>
      <c r="BT103" s="177">
        <v>80</v>
      </c>
      <c r="BU103" s="177"/>
      <c r="BV103" s="177">
        <v>40</v>
      </c>
      <c r="BW103" s="177"/>
      <c r="BX103" s="177">
        <v>100</v>
      </c>
      <c r="BY103" s="231">
        <v>5</v>
      </c>
      <c r="BZ103" s="177">
        <v>55</v>
      </c>
      <c r="CA103" s="177"/>
      <c r="CB103" s="177">
        <v>100</v>
      </c>
      <c r="CC103" s="177">
        <v>40</v>
      </c>
      <c r="CD103" s="177">
        <v>40</v>
      </c>
      <c r="CE103" s="177">
        <v>20</v>
      </c>
      <c r="CF103" s="177"/>
      <c r="CG103" s="472"/>
      <c r="CH103" s="177">
        <v>3</v>
      </c>
      <c r="CI103" s="177"/>
      <c r="CJ103" s="177">
        <v>12</v>
      </c>
      <c r="CK103" s="472">
        <v>6</v>
      </c>
      <c r="CL103" s="177"/>
      <c r="CM103" s="177"/>
      <c r="CN103" s="177"/>
      <c r="CO103" s="177"/>
      <c r="CP103" s="177"/>
      <c r="CQ103" s="177"/>
      <c r="CR103" s="177"/>
      <c r="CS103" s="177"/>
      <c r="CT103" s="177"/>
      <c r="CU103" s="177"/>
      <c r="CV103" s="177"/>
      <c r="CW103" s="177"/>
      <c r="CX103" s="177"/>
      <c r="CY103" s="177"/>
      <c r="CZ103" s="177"/>
      <c r="DA103" s="177"/>
      <c r="DB103" s="177"/>
      <c r="DC103" s="177"/>
      <c r="DD103" s="177"/>
      <c r="DE103" s="177"/>
      <c r="DF103" s="177"/>
      <c r="DG103" s="177"/>
      <c r="DH103" s="177"/>
      <c r="DI103" s="177"/>
      <c r="DJ103" s="177"/>
      <c r="DK103" s="254">
        <f t="shared" si="4"/>
        <v>456</v>
      </c>
      <c r="DL103" s="254">
        <f>M103-DK103</f>
        <v>1442</v>
      </c>
    </row>
    <row r="104" spans="1:116" s="197" customFormat="1" ht="84">
      <c r="A104" s="203">
        <v>74</v>
      </c>
      <c r="B104" s="203" t="s">
        <v>7852</v>
      </c>
      <c r="C104" s="203" t="s">
        <v>7851</v>
      </c>
      <c r="D104" s="199">
        <v>305</v>
      </c>
      <c r="E104" s="199">
        <v>347</v>
      </c>
      <c r="F104" s="202" t="s">
        <v>7850</v>
      </c>
      <c r="G104" s="199" t="s">
        <v>7680</v>
      </c>
      <c r="H104" s="199" t="s">
        <v>7849</v>
      </c>
      <c r="I104" s="199" t="s">
        <v>7848</v>
      </c>
      <c r="J104" s="199" t="s">
        <v>7847</v>
      </c>
      <c r="K104" s="199"/>
      <c r="L104" s="199" t="s">
        <v>7676</v>
      </c>
      <c r="M104" s="201">
        <v>585</v>
      </c>
      <c r="N104" s="199" t="s">
        <v>7740</v>
      </c>
      <c r="O104" s="200">
        <v>6</v>
      </c>
      <c r="P104" s="177">
        <v>50</v>
      </c>
      <c r="Q104" s="177">
        <v>5</v>
      </c>
      <c r="R104" s="177"/>
      <c r="S104" s="177"/>
      <c r="T104" s="177"/>
      <c r="U104" s="177"/>
      <c r="V104" s="177"/>
      <c r="W104" s="177">
        <v>50</v>
      </c>
      <c r="X104" s="177">
        <v>20</v>
      </c>
      <c r="Y104" s="177"/>
      <c r="Z104" s="177">
        <v>5</v>
      </c>
      <c r="AA104" s="177">
        <v>3</v>
      </c>
      <c r="AB104" s="177"/>
      <c r="AC104" s="177"/>
      <c r="AD104" s="177"/>
      <c r="AE104" s="177"/>
      <c r="AF104" s="177"/>
      <c r="AG104" s="177"/>
      <c r="AH104" s="177">
        <v>50</v>
      </c>
      <c r="AI104" s="177">
        <v>0</v>
      </c>
      <c r="AJ104" s="177">
        <v>20</v>
      </c>
      <c r="AK104" s="177">
        <v>0</v>
      </c>
      <c r="AL104" s="177"/>
      <c r="AM104" s="472"/>
      <c r="AN104" s="177">
        <v>80</v>
      </c>
      <c r="AO104" s="177">
        <v>70</v>
      </c>
      <c r="AP104" s="177">
        <v>15</v>
      </c>
      <c r="AQ104" s="177">
        <v>8</v>
      </c>
      <c r="AR104" s="177">
        <v>0</v>
      </c>
      <c r="AS104" s="177"/>
      <c r="AT104" s="177">
        <v>30</v>
      </c>
      <c r="AU104" s="177">
        <v>25</v>
      </c>
      <c r="AV104" s="177">
        <v>0</v>
      </c>
      <c r="AW104" s="177"/>
      <c r="AX104" s="177">
        <v>20</v>
      </c>
      <c r="AY104" s="177">
        <v>0</v>
      </c>
      <c r="AZ104" s="177">
        <v>20</v>
      </c>
      <c r="BA104" s="177">
        <v>10</v>
      </c>
      <c r="BB104" s="177">
        <v>20</v>
      </c>
      <c r="BC104" s="177">
        <v>5</v>
      </c>
      <c r="BD104" s="177">
        <v>10</v>
      </c>
      <c r="BE104" s="690">
        <v>10</v>
      </c>
      <c r="BF104" s="177">
        <v>30</v>
      </c>
      <c r="BG104" s="177">
        <v>4</v>
      </c>
      <c r="BH104" s="177"/>
      <c r="BI104" s="177"/>
      <c r="BJ104" s="177"/>
      <c r="BK104" s="177"/>
      <c r="BL104" s="177"/>
      <c r="BM104" s="177"/>
      <c r="BN104" s="177">
        <v>18</v>
      </c>
      <c r="BO104" s="177">
        <v>2</v>
      </c>
      <c r="BP104" s="177">
        <v>60</v>
      </c>
      <c r="BQ104" s="177">
        <v>0</v>
      </c>
      <c r="BR104" s="177"/>
      <c r="BS104" s="177"/>
      <c r="BT104" s="177">
        <v>5</v>
      </c>
      <c r="BU104" s="177"/>
      <c r="BV104" s="177"/>
      <c r="BW104" s="177"/>
      <c r="BX104" s="177">
        <v>50</v>
      </c>
      <c r="BY104" s="231">
        <v>5</v>
      </c>
      <c r="BZ104" s="177">
        <v>30</v>
      </c>
      <c r="CA104" s="177"/>
      <c r="CB104" s="177">
        <v>0</v>
      </c>
      <c r="CC104" s="177"/>
      <c r="CD104" s="177">
        <v>20</v>
      </c>
      <c r="CE104" s="177">
        <v>10</v>
      </c>
      <c r="CF104" s="177"/>
      <c r="CG104" s="472"/>
      <c r="CH104" s="177">
        <v>2</v>
      </c>
      <c r="CI104" s="177"/>
      <c r="CJ104" s="177">
        <v>0</v>
      </c>
      <c r="CK104" s="472"/>
      <c r="CL104" s="177"/>
      <c r="CM104" s="177"/>
      <c r="CN104" s="177"/>
      <c r="CO104" s="177"/>
      <c r="CP104" s="177"/>
      <c r="CQ104" s="177"/>
      <c r="CR104" s="177"/>
      <c r="CS104" s="177"/>
      <c r="CT104" s="177"/>
      <c r="CU104" s="177"/>
      <c r="CV104" s="177"/>
      <c r="CW104" s="177"/>
      <c r="CX104" s="177"/>
      <c r="CY104" s="177"/>
      <c r="CZ104" s="177"/>
      <c r="DA104" s="177"/>
      <c r="DB104" s="177"/>
      <c r="DC104" s="177"/>
      <c r="DD104" s="177"/>
      <c r="DE104" s="177"/>
      <c r="DF104" s="177"/>
      <c r="DG104" s="177"/>
      <c r="DH104" s="177"/>
      <c r="DI104" s="177"/>
      <c r="DJ104" s="177"/>
      <c r="DK104" s="254">
        <f t="shared" si="4"/>
        <v>177</v>
      </c>
      <c r="DL104" s="254">
        <f>M104-DK104</f>
        <v>408</v>
      </c>
    </row>
    <row r="105" spans="1:116" s="197" customFormat="1" ht="48">
      <c r="A105" s="203">
        <v>75</v>
      </c>
      <c r="B105" s="203" t="s">
        <v>7846</v>
      </c>
      <c r="C105" s="203" t="s">
        <v>7845</v>
      </c>
      <c r="D105" s="199">
        <v>307</v>
      </c>
      <c r="E105" s="199">
        <v>349</v>
      </c>
      <c r="F105" s="202" t="s">
        <v>7844</v>
      </c>
      <c r="G105" s="199" t="s">
        <v>7745</v>
      </c>
      <c r="H105" s="199" t="s">
        <v>7843</v>
      </c>
      <c r="I105" s="199" t="s">
        <v>7842</v>
      </c>
      <c r="J105" s="199" t="s">
        <v>7841</v>
      </c>
      <c r="K105" s="199" t="s">
        <v>7798</v>
      </c>
      <c r="L105" s="199" t="s">
        <v>7676</v>
      </c>
      <c r="M105" s="201">
        <v>315</v>
      </c>
      <c r="N105" s="199" t="s">
        <v>7740</v>
      </c>
      <c r="O105" s="200">
        <v>6</v>
      </c>
      <c r="P105" s="177">
        <v>0</v>
      </c>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v>20</v>
      </c>
      <c r="AM105" s="472"/>
      <c r="AN105" s="177"/>
      <c r="AO105" s="177"/>
      <c r="AP105" s="177">
        <v>10</v>
      </c>
      <c r="AQ105" s="177">
        <v>3</v>
      </c>
      <c r="AR105" s="177">
        <v>0</v>
      </c>
      <c r="AS105" s="177"/>
      <c r="AT105" s="177">
        <v>80</v>
      </c>
      <c r="AU105" s="177">
        <v>20</v>
      </c>
      <c r="AV105" s="177">
        <v>0</v>
      </c>
      <c r="AW105" s="177"/>
      <c r="AX105" s="177">
        <v>20</v>
      </c>
      <c r="AY105" s="177">
        <v>0</v>
      </c>
      <c r="AZ105" s="177">
        <v>20</v>
      </c>
      <c r="BA105" s="177">
        <v>5</v>
      </c>
      <c r="BB105" s="177">
        <v>0</v>
      </c>
      <c r="BC105" s="177"/>
      <c r="BD105" s="177">
        <v>0</v>
      </c>
      <c r="BE105" s="690"/>
      <c r="BF105" s="177">
        <v>20</v>
      </c>
      <c r="BG105" s="177">
        <v>3</v>
      </c>
      <c r="BH105" s="177"/>
      <c r="BI105" s="177"/>
      <c r="BJ105" s="177"/>
      <c r="BK105" s="177"/>
      <c r="BL105" s="177"/>
      <c r="BM105" s="177"/>
      <c r="BN105" s="177">
        <v>0</v>
      </c>
      <c r="BO105" s="177">
        <v>0</v>
      </c>
      <c r="BP105" s="177">
        <v>110</v>
      </c>
      <c r="BQ105" s="177">
        <v>10</v>
      </c>
      <c r="BR105" s="177"/>
      <c r="BS105" s="177"/>
      <c r="BT105" s="177">
        <v>0</v>
      </c>
      <c r="BU105" s="177"/>
      <c r="BV105" s="177"/>
      <c r="BW105" s="177"/>
      <c r="BX105" s="177">
        <v>20</v>
      </c>
      <c r="BY105" s="231">
        <v>6</v>
      </c>
      <c r="BZ105" s="177">
        <v>0</v>
      </c>
      <c r="CA105" s="177"/>
      <c r="CB105" s="177">
        <v>0</v>
      </c>
      <c r="CC105" s="177"/>
      <c r="CD105" s="177">
        <v>15</v>
      </c>
      <c r="CE105" s="177">
        <v>7.5</v>
      </c>
      <c r="CF105" s="177"/>
      <c r="CG105" s="472"/>
      <c r="CH105" s="177">
        <v>0</v>
      </c>
      <c r="CI105" s="177"/>
      <c r="CJ105" s="177">
        <v>0</v>
      </c>
      <c r="CK105" s="472"/>
      <c r="CL105" s="177"/>
      <c r="CM105" s="177"/>
      <c r="CN105" s="177"/>
      <c r="CO105" s="177"/>
      <c r="CP105" s="177"/>
      <c r="CQ105" s="177"/>
      <c r="CR105" s="177"/>
      <c r="CS105" s="177"/>
      <c r="CT105" s="177"/>
      <c r="CU105" s="177"/>
      <c r="CV105" s="177"/>
      <c r="CW105" s="177"/>
      <c r="CX105" s="177"/>
      <c r="CY105" s="177"/>
      <c r="CZ105" s="177"/>
      <c r="DA105" s="177"/>
      <c r="DB105" s="177"/>
      <c r="DC105" s="177"/>
      <c r="DD105" s="177"/>
      <c r="DE105" s="177"/>
      <c r="DF105" s="177"/>
      <c r="DG105" s="177"/>
      <c r="DH105" s="177"/>
      <c r="DI105" s="177"/>
      <c r="DJ105" s="177"/>
      <c r="DK105" s="254">
        <f t="shared" si="4"/>
        <v>54.5</v>
      </c>
      <c r="DL105" s="254">
        <f>M105-DK105</f>
        <v>260.5</v>
      </c>
    </row>
    <row r="106" spans="1:116" s="197" customFormat="1" ht="36">
      <c r="A106" s="203">
        <v>76</v>
      </c>
      <c r="B106" s="203" t="s">
        <v>7840</v>
      </c>
      <c r="C106" s="203" t="s">
        <v>7839</v>
      </c>
      <c r="D106" s="199">
        <v>309</v>
      </c>
      <c r="E106" s="199">
        <v>351</v>
      </c>
      <c r="F106" s="202" t="s">
        <v>7838</v>
      </c>
      <c r="G106" s="199" t="s">
        <v>7745</v>
      </c>
      <c r="H106" s="199" t="s">
        <v>7837</v>
      </c>
      <c r="I106" s="199" t="s">
        <v>7836</v>
      </c>
      <c r="J106" s="199" t="s">
        <v>7835</v>
      </c>
      <c r="K106" s="199" t="s">
        <v>7741</v>
      </c>
      <c r="L106" s="199" t="s">
        <v>7676</v>
      </c>
      <c r="M106" s="201">
        <v>493</v>
      </c>
      <c r="N106" s="199" t="s">
        <v>7740</v>
      </c>
      <c r="O106" s="200">
        <v>6</v>
      </c>
      <c r="P106" s="177">
        <v>80</v>
      </c>
      <c r="Q106" s="177">
        <v>10</v>
      </c>
      <c r="R106" s="177"/>
      <c r="S106" s="177"/>
      <c r="T106" s="177"/>
      <c r="U106" s="177"/>
      <c r="V106" s="177"/>
      <c r="W106" s="177"/>
      <c r="X106" s="177"/>
      <c r="Y106" s="177"/>
      <c r="Z106" s="177">
        <v>5</v>
      </c>
      <c r="AA106" s="177">
        <v>3</v>
      </c>
      <c r="AB106" s="177"/>
      <c r="AC106" s="177"/>
      <c r="AD106" s="177"/>
      <c r="AE106" s="177"/>
      <c r="AF106" s="177"/>
      <c r="AG106" s="177"/>
      <c r="AH106" s="177">
        <v>70</v>
      </c>
      <c r="AI106" s="177">
        <v>10</v>
      </c>
      <c r="AJ106" s="177">
        <v>30</v>
      </c>
      <c r="AK106" s="177">
        <v>0</v>
      </c>
      <c r="AL106" s="177"/>
      <c r="AM106" s="472"/>
      <c r="AN106" s="177"/>
      <c r="AO106" s="177"/>
      <c r="AP106" s="177">
        <v>20</v>
      </c>
      <c r="AQ106" s="177">
        <v>11</v>
      </c>
      <c r="AR106" s="177">
        <v>60</v>
      </c>
      <c r="AS106" s="177">
        <v>20</v>
      </c>
      <c r="AT106" s="177">
        <v>30</v>
      </c>
      <c r="AU106" s="177">
        <v>20</v>
      </c>
      <c r="AV106" s="177">
        <v>0</v>
      </c>
      <c r="AW106" s="177"/>
      <c r="AX106" s="177">
        <v>20</v>
      </c>
      <c r="AY106" s="177">
        <v>0</v>
      </c>
      <c r="AZ106" s="177">
        <v>20</v>
      </c>
      <c r="BA106" s="177">
        <v>5</v>
      </c>
      <c r="BB106" s="177">
        <v>0</v>
      </c>
      <c r="BC106" s="177"/>
      <c r="BD106" s="177">
        <v>10</v>
      </c>
      <c r="BE106" s="690">
        <v>6</v>
      </c>
      <c r="BF106" s="177">
        <v>3</v>
      </c>
      <c r="BG106" s="177">
        <v>2</v>
      </c>
      <c r="BH106" s="177"/>
      <c r="BI106" s="177"/>
      <c r="BJ106" s="177"/>
      <c r="BK106" s="177"/>
      <c r="BL106" s="177">
        <v>50</v>
      </c>
      <c r="BM106" s="177"/>
      <c r="BN106" s="177">
        <v>10</v>
      </c>
      <c r="BO106" s="177">
        <v>0</v>
      </c>
      <c r="BP106" s="177">
        <v>60</v>
      </c>
      <c r="BQ106" s="177">
        <v>0</v>
      </c>
      <c r="BR106" s="177"/>
      <c r="BS106" s="177"/>
      <c r="BT106" s="177">
        <v>2</v>
      </c>
      <c r="BU106" s="177">
        <v>2</v>
      </c>
      <c r="BV106" s="177"/>
      <c r="BW106" s="177"/>
      <c r="BX106" s="177">
        <v>0</v>
      </c>
      <c r="BY106" s="177"/>
      <c r="BZ106" s="177">
        <v>0</v>
      </c>
      <c r="CA106" s="177"/>
      <c r="CB106" s="177">
        <v>0</v>
      </c>
      <c r="CC106" s="177"/>
      <c r="CD106" s="177">
        <v>10</v>
      </c>
      <c r="CE106" s="177">
        <v>5</v>
      </c>
      <c r="CF106" s="177">
        <v>1</v>
      </c>
      <c r="CG106" s="472">
        <v>0</v>
      </c>
      <c r="CH106" s="177">
        <v>2</v>
      </c>
      <c r="CI106" s="177"/>
      <c r="CJ106" s="177">
        <v>10</v>
      </c>
      <c r="CK106" s="472">
        <v>1</v>
      </c>
      <c r="CL106" s="177"/>
      <c r="CM106" s="177"/>
      <c r="CN106" s="177"/>
      <c r="CO106" s="177"/>
      <c r="CP106" s="177"/>
      <c r="CQ106" s="177"/>
      <c r="CR106" s="177"/>
      <c r="CS106" s="177"/>
      <c r="CT106" s="177"/>
      <c r="CU106" s="177"/>
      <c r="CV106" s="177"/>
      <c r="CW106" s="177"/>
      <c r="CX106" s="177"/>
      <c r="CY106" s="177"/>
      <c r="CZ106" s="177"/>
      <c r="DA106" s="177"/>
      <c r="DB106" s="177"/>
      <c r="DC106" s="177"/>
      <c r="DD106" s="177"/>
      <c r="DE106" s="177"/>
      <c r="DF106" s="177"/>
      <c r="DG106" s="177"/>
      <c r="DH106" s="177"/>
      <c r="DI106" s="177"/>
      <c r="DJ106" s="177"/>
      <c r="DK106" s="254">
        <f t="shared" si="4"/>
        <v>95</v>
      </c>
      <c r="DL106" s="254">
        <f>M106-DK106</f>
        <v>398</v>
      </c>
    </row>
    <row r="107" spans="1:116" s="197" customFormat="1" ht="72">
      <c r="A107" s="203">
        <v>77</v>
      </c>
      <c r="B107" s="203" t="s">
        <v>7834</v>
      </c>
      <c r="C107" s="203" t="s">
        <v>7833</v>
      </c>
      <c r="D107" s="199">
        <v>310</v>
      </c>
      <c r="E107" s="199">
        <v>353</v>
      </c>
      <c r="F107" s="202" t="s">
        <v>7832</v>
      </c>
      <c r="G107" s="199" t="s">
        <v>7680</v>
      </c>
      <c r="H107" s="199" t="s">
        <v>7831</v>
      </c>
      <c r="I107" s="199" t="s">
        <v>7830</v>
      </c>
      <c r="J107" s="199" t="s">
        <v>7829</v>
      </c>
      <c r="K107" s="199"/>
      <c r="L107" s="199" t="s">
        <v>7676</v>
      </c>
      <c r="M107" s="201">
        <v>50</v>
      </c>
      <c r="N107" s="199" t="s">
        <v>7757</v>
      </c>
      <c r="O107" s="200">
        <v>5</v>
      </c>
      <c r="P107" s="177">
        <v>0</v>
      </c>
      <c r="Q107" s="177"/>
      <c r="R107" s="177"/>
      <c r="S107" s="177"/>
      <c r="T107" s="177"/>
      <c r="U107" s="177"/>
      <c r="V107" s="177"/>
      <c r="W107" s="177"/>
      <c r="X107" s="177"/>
      <c r="Y107" s="177"/>
      <c r="Z107" s="177"/>
      <c r="AA107" s="177"/>
      <c r="AB107" s="177"/>
      <c r="AC107" s="177"/>
      <c r="AD107" s="177"/>
      <c r="AE107" s="177"/>
      <c r="AF107" s="177">
        <v>10</v>
      </c>
      <c r="AG107" s="177">
        <v>10</v>
      </c>
      <c r="AH107" s="177"/>
      <c r="AI107" s="177"/>
      <c r="AJ107" s="177"/>
      <c r="AK107" s="177"/>
      <c r="AL107" s="177"/>
      <c r="AM107" s="472"/>
      <c r="AN107" s="177"/>
      <c r="AO107" s="177"/>
      <c r="AP107" s="177"/>
      <c r="AQ107" s="177"/>
      <c r="AR107" s="177">
        <v>0</v>
      </c>
      <c r="AS107" s="177"/>
      <c r="AT107" s="177"/>
      <c r="AU107" s="177">
        <v>0</v>
      </c>
      <c r="AV107" s="177">
        <v>0</v>
      </c>
      <c r="AW107" s="177"/>
      <c r="AX107" s="177"/>
      <c r="AY107" s="177"/>
      <c r="AZ107" s="177"/>
      <c r="BA107" s="177"/>
      <c r="BB107" s="177">
        <v>0</v>
      </c>
      <c r="BC107" s="177"/>
      <c r="BD107" s="177">
        <v>0</v>
      </c>
      <c r="BE107" s="690"/>
      <c r="BF107" s="177"/>
      <c r="BG107" s="177"/>
      <c r="BH107" s="177"/>
      <c r="BI107" s="177"/>
      <c r="BJ107" s="177"/>
      <c r="BK107" s="177"/>
      <c r="BL107" s="177"/>
      <c r="BM107" s="177"/>
      <c r="BN107" s="177">
        <v>0</v>
      </c>
      <c r="BO107" s="177">
        <v>0</v>
      </c>
      <c r="BP107" s="177">
        <v>30</v>
      </c>
      <c r="BQ107" s="177">
        <v>20</v>
      </c>
      <c r="BR107" s="177"/>
      <c r="BS107" s="177"/>
      <c r="BT107" s="177">
        <v>0</v>
      </c>
      <c r="BU107" s="177"/>
      <c r="BV107" s="177"/>
      <c r="BW107" s="177"/>
      <c r="BX107" s="177">
        <v>0</v>
      </c>
      <c r="BY107" s="177"/>
      <c r="BZ107" s="177">
        <v>0</v>
      </c>
      <c r="CA107" s="177"/>
      <c r="CB107" s="177">
        <v>0</v>
      </c>
      <c r="CC107" s="177"/>
      <c r="CD107" s="177">
        <v>10</v>
      </c>
      <c r="CE107" s="177">
        <v>5</v>
      </c>
      <c r="CF107" s="177"/>
      <c r="CG107" s="472"/>
      <c r="CH107" s="177">
        <v>0</v>
      </c>
      <c r="CI107" s="177"/>
      <c r="CJ107" s="177">
        <v>0</v>
      </c>
      <c r="CK107" s="472"/>
      <c r="CL107" s="177"/>
      <c r="CM107" s="177"/>
      <c r="CN107" s="177"/>
      <c r="CO107" s="177"/>
      <c r="CP107" s="177"/>
      <c r="CQ107" s="177"/>
      <c r="CR107" s="177"/>
      <c r="CS107" s="177"/>
      <c r="CT107" s="177"/>
      <c r="CU107" s="177"/>
      <c r="CV107" s="177"/>
      <c r="CW107" s="177"/>
      <c r="CX107" s="177"/>
      <c r="CY107" s="177"/>
      <c r="CZ107" s="177"/>
      <c r="DA107" s="177"/>
      <c r="DB107" s="177"/>
      <c r="DC107" s="177"/>
      <c r="DD107" s="177"/>
      <c r="DE107" s="177"/>
      <c r="DF107" s="177"/>
      <c r="DG107" s="177"/>
      <c r="DH107" s="177"/>
      <c r="DI107" s="177"/>
      <c r="DJ107" s="177"/>
      <c r="DK107" s="254">
        <f t="shared" si="4"/>
        <v>35</v>
      </c>
      <c r="DL107" s="254">
        <f>M107-DK107</f>
        <v>15</v>
      </c>
    </row>
    <row r="108" spans="1:116" s="204" customFormat="1" ht="24">
      <c r="A108" s="203" t="s">
        <v>8243</v>
      </c>
      <c r="B108" s="203"/>
      <c r="C108" s="208"/>
      <c r="D108" s="200"/>
      <c r="E108" s="200"/>
      <c r="F108" s="207" t="s">
        <v>7689</v>
      </c>
      <c r="G108" s="199"/>
      <c r="H108" s="199"/>
      <c r="I108" s="199"/>
      <c r="J108" s="199"/>
      <c r="K108" s="199"/>
      <c r="L108" s="199"/>
      <c r="M108" s="201"/>
      <c r="N108" s="199"/>
      <c r="O108" s="200"/>
      <c r="P108" s="234"/>
      <c r="Q108" s="177"/>
      <c r="R108" s="234"/>
      <c r="S108" s="234"/>
      <c r="T108" s="234"/>
      <c r="U108" s="234"/>
      <c r="V108" s="234"/>
      <c r="W108" s="234"/>
      <c r="X108" s="234"/>
      <c r="Y108" s="234"/>
      <c r="Z108" s="234"/>
      <c r="AA108" s="234"/>
      <c r="AB108" s="234"/>
      <c r="AC108" s="234"/>
      <c r="AD108" s="234"/>
      <c r="AE108" s="234"/>
      <c r="AF108" s="234"/>
      <c r="AG108" s="234"/>
      <c r="AH108" s="234"/>
      <c r="AI108" s="234"/>
      <c r="AJ108" s="234"/>
      <c r="AK108" s="234"/>
      <c r="AL108" s="234"/>
      <c r="AM108" s="561"/>
      <c r="AN108" s="234"/>
      <c r="AO108" s="177"/>
      <c r="AP108" s="234"/>
      <c r="AQ108" s="234"/>
      <c r="AR108" s="234"/>
      <c r="AS108" s="234"/>
      <c r="AT108" s="234"/>
      <c r="AU108" s="177"/>
      <c r="AV108" s="234"/>
      <c r="AW108" s="234"/>
      <c r="AX108" s="234"/>
      <c r="AY108" s="234"/>
      <c r="AZ108" s="234"/>
      <c r="BA108" s="234"/>
      <c r="BB108" s="234"/>
      <c r="BC108" s="234"/>
      <c r="BD108" s="234"/>
      <c r="BE108" s="686"/>
      <c r="BF108" s="234"/>
      <c r="BG108" s="234"/>
      <c r="BH108" s="234"/>
      <c r="BI108" s="234"/>
      <c r="BJ108" s="234"/>
      <c r="BK108" s="234"/>
      <c r="BL108" s="234"/>
      <c r="BM108" s="234"/>
      <c r="BN108" s="234"/>
      <c r="BO108" s="177"/>
      <c r="BP108" s="234"/>
      <c r="BQ108" s="177"/>
      <c r="BR108" s="234"/>
      <c r="BS108" s="234"/>
      <c r="BT108" s="234"/>
      <c r="BU108" s="177"/>
      <c r="BV108" s="234"/>
      <c r="BW108" s="234"/>
      <c r="BX108" s="234"/>
      <c r="BY108" s="577"/>
      <c r="BZ108" s="234"/>
      <c r="CA108" s="234"/>
      <c r="CB108" s="234"/>
      <c r="CC108" s="234"/>
      <c r="CD108" s="234"/>
      <c r="CE108" s="177"/>
      <c r="CF108" s="234"/>
      <c r="CG108" s="561"/>
      <c r="CH108" s="234"/>
      <c r="CI108" s="234"/>
      <c r="CJ108" s="234"/>
      <c r="CK108" s="561"/>
      <c r="CL108" s="234"/>
      <c r="CM108" s="234"/>
      <c r="CN108" s="234"/>
      <c r="CO108" s="234"/>
      <c r="CP108" s="234"/>
      <c r="CQ108" s="234"/>
      <c r="CR108" s="234"/>
      <c r="CS108" s="234"/>
      <c r="CT108" s="234"/>
      <c r="CU108" s="234"/>
      <c r="CV108" s="234"/>
      <c r="CW108" s="234"/>
      <c r="CX108" s="234"/>
      <c r="CY108" s="234"/>
      <c r="CZ108" s="234"/>
      <c r="DA108" s="234"/>
      <c r="DB108" s="234"/>
      <c r="DC108" s="234"/>
      <c r="DD108" s="234"/>
      <c r="DE108" s="234"/>
      <c r="DF108" s="234"/>
      <c r="DG108" s="234"/>
      <c r="DH108" s="234"/>
      <c r="DI108" s="234"/>
      <c r="DJ108" s="234"/>
      <c r="DK108" s="254"/>
      <c r="DL108" s="254"/>
    </row>
    <row r="109" spans="1:116" s="197" customFormat="1" ht="72">
      <c r="A109" s="203">
        <v>78</v>
      </c>
      <c r="B109" s="203" t="s">
        <v>7828</v>
      </c>
      <c r="C109" s="203" t="s">
        <v>7827</v>
      </c>
      <c r="D109" s="199">
        <v>315</v>
      </c>
      <c r="E109" s="199">
        <v>363</v>
      </c>
      <c r="F109" s="202" t="s">
        <v>7826</v>
      </c>
      <c r="G109" s="199" t="s">
        <v>7680</v>
      </c>
      <c r="H109" s="199" t="s">
        <v>7825</v>
      </c>
      <c r="I109" s="199" t="s">
        <v>7824</v>
      </c>
      <c r="J109" s="199" t="s">
        <v>7823</v>
      </c>
      <c r="K109" s="199"/>
      <c r="L109" s="199" t="s">
        <v>7676</v>
      </c>
      <c r="M109" s="201">
        <v>1705</v>
      </c>
      <c r="N109" s="199" t="s">
        <v>7749</v>
      </c>
      <c r="O109" s="200">
        <v>1</v>
      </c>
      <c r="P109" s="177">
        <v>80</v>
      </c>
      <c r="Q109" s="177">
        <v>20</v>
      </c>
      <c r="R109" s="177"/>
      <c r="S109" s="177"/>
      <c r="T109" s="177"/>
      <c r="U109" s="177">
        <v>100</v>
      </c>
      <c r="V109" s="177">
        <v>15</v>
      </c>
      <c r="W109" s="177">
        <v>60</v>
      </c>
      <c r="X109" s="177">
        <v>10</v>
      </c>
      <c r="Y109" s="177"/>
      <c r="Z109" s="177">
        <v>3</v>
      </c>
      <c r="AA109" s="177">
        <v>3</v>
      </c>
      <c r="AB109" s="177"/>
      <c r="AC109" s="177"/>
      <c r="AD109" s="177"/>
      <c r="AE109" s="177"/>
      <c r="AF109" s="177"/>
      <c r="AG109" s="177"/>
      <c r="AH109" s="177">
        <v>70</v>
      </c>
      <c r="AI109" s="177">
        <v>25</v>
      </c>
      <c r="AJ109" s="177">
        <v>20</v>
      </c>
      <c r="AK109" s="177">
        <v>0</v>
      </c>
      <c r="AL109" s="177">
        <v>20</v>
      </c>
      <c r="AM109" s="472">
        <v>5</v>
      </c>
      <c r="AN109" s="177">
        <v>40</v>
      </c>
      <c r="AO109" s="177">
        <v>20</v>
      </c>
      <c r="AP109" s="177">
        <v>60</v>
      </c>
      <c r="AQ109" s="177">
        <v>45</v>
      </c>
      <c r="AR109" s="177">
        <v>150</v>
      </c>
      <c r="AS109" s="177">
        <v>31</v>
      </c>
      <c r="AT109" s="177">
        <v>200</v>
      </c>
      <c r="AU109" s="177">
        <v>35</v>
      </c>
      <c r="AV109" s="177">
        <v>0</v>
      </c>
      <c r="AW109" s="177"/>
      <c r="AX109" s="177">
        <v>60</v>
      </c>
      <c r="AY109" s="177">
        <v>0</v>
      </c>
      <c r="AZ109" s="177">
        <v>60</v>
      </c>
      <c r="BA109" s="177">
        <v>10</v>
      </c>
      <c r="BB109" s="177">
        <v>50</v>
      </c>
      <c r="BC109" s="177">
        <v>7</v>
      </c>
      <c r="BD109" s="177">
        <v>0</v>
      </c>
      <c r="BE109" s="690"/>
      <c r="BF109" s="177">
        <v>30</v>
      </c>
      <c r="BG109" s="177">
        <v>3</v>
      </c>
      <c r="BH109" s="177"/>
      <c r="BI109" s="177"/>
      <c r="BJ109" s="177">
        <v>80</v>
      </c>
      <c r="BK109" s="177">
        <v>10</v>
      </c>
      <c r="BL109" s="177">
        <v>100</v>
      </c>
      <c r="BM109" s="177"/>
      <c r="BN109" s="177">
        <v>0</v>
      </c>
      <c r="BO109" s="177">
        <v>0</v>
      </c>
      <c r="BP109" s="177">
        <v>130</v>
      </c>
      <c r="BQ109" s="177">
        <v>0</v>
      </c>
      <c r="BR109" s="177">
        <v>40</v>
      </c>
      <c r="BS109" s="177">
        <v>40</v>
      </c>
      <c r="BT109" s="177">
        <v>0</v>
      </c>
      <c r="BU109" s="177"/>
      <c r="BV109" s="177">
        <v>45</v>
      </c>
      <c r="BW109" s="177">
        <v>15</v>
      </c>
      <c r="BX109" s="177">
        <v>100</v>
      </c>
      <c r="BY109" s="231">
        <v>40</v>
      </c>
      <c r="BZ109" s="177">
        <v>60</v>
      </c>
      <c r="CA109" s="177"/>
      <c r="CB109" s="177">
        <v>120</v>
      </c>
      <c r="CC109" s="177">
        <v>10</v>
      </c>
      <c r="CD109" s="177">
        <v>10</v>
      </c>
      <c r="CE109" s="177">
        <v>5</v>
      </c>
      <c r="CF109" s="177"/>
      <c r="CG109" s="472"/>
      <c r="CH109" s="177">
        <v>3</v>
      </c>
      <c r="CI109" s="177"/>
      <c r="CJ109" s="177">
        <v>14</v>
      </c>
      <c r="CK109" s="472">
        <v>4</v>
      </c>
      <c r="CL109" s="177"/>
      <c r="CM109" s="177"/>
      <c r="CN109" s="177"/>
      <c r="CO109" s="177"/>
      <c r="CP109" s="177"/>
      <c r="CQ109" s="177"/>
      <c r="CR109" s="177"/>
      <c r="CS109" s="177"/>
      <c r="CT109" s="177"/>
      <c r="CU109" s="177"/>
      <c r="CV109" s="177"/>
      <c r="CW109" s="177"/>
      <c r="CX109" s="177"/>
      <c r="CY109" s="177"/>
      <c r="CZ109" s="177"/>
      <c r="DA109" s="177"/>
      <c r="DB109" s="177"/>
      <c r="DC109" s="177"/>
      <c r="DD109" s="177"/>
      <c r="DE109" s="177"/>
      <c r="DF109" s="177"/>
      <c r="DG109" s="177"/>
      <c r="DH109" s="177"/>
      <c r="DI109" s="177"/>
      <c r="DJ109" s="177"/>
      <c r="DK109" s="254">
        <f t="shared" si="4"/>
        <v>353</v>
      </c>
      <c r="DL109" s="254">
        <f t="shared" ref="DL109:DL115" si="6">M109-DK109</f>
        <v>1352</v>
      </c>
    </row>
    <row r="110" spans="1:116" s="197" customFormat="1" ht="48">
      <c r="A110" s="203">
        <v>79</v>
      </c>
      <c r="B110" s="203" t="s">
        <v>7822</v>
      </c>
      <c r="C110" s="203" t="s">
        <v>7821</v>
      </c>
      <c r="D110" s="199">
        <v>316</v>
      </c>
      <c r="E110" s="199">
        <v>364</v>
      </c>
      <c r="F110" s="202" t="s">
        <v>7820</v>
      </c>
      <c r="G110" s="199" t="s">
        <v>7819</v>
      </c>
      <c r="H110" s="199" t="s">
        <v>7818</v>
      </c>
      <c r="I110" s="199" t="s">
        <v>7781</v>
      </c>
      <c r="J110" s="199" t="s">
        <v>7817</v>
      </c>
      <c r="K110" s="199"/>
      <c r="L110" s="199" t="s">
        <v>7676</v>
      </c>
      <c r="M110" s="201">
        <v>2005</v>
      </c>
      <c r="N110" s="199" t="s">
        <v>7765</v>
      </c>
      <c r="O110" s="200">
        <v>3</v>
      </c>
      <c r="P110" s="177">
        <v>80</v>
      </c>
      <c r="Q110" s="177">
        <v>15</v>
      </c>
      <c r="R110" s="177"/>
      <c r="S110" s="177"/>
      <c r="T110" s="177"/>
      <c r="U110" s="177"/>
      <c r="V110" s="177"/>
      <c r="W110" s="177">
        <v>60</v>
      </c>
      <c r="X110" s="177">
        <v>10</v>
      </c>
      <c r="Y110" s="177"/>
      <c r="Z110" s="177">
        <v>5</v>
      </c>
      <c r="AA110" s="177">
        <v>3</v>
      </c>
      <c r="AB110" s="177"/>
      <c r="AC110" s="177"/>
      <c r="AD110" s="177"/>
      <c r="AE110" s="177"/>
      <c r="AF110" s="177"/>
      <c r="AG110" s="177"/>
      <c r="AH110" s="177">
        <v>70</v>
      </c>
      <c r="AI110" s="177">
        <v>10</v>
      </c>
      <c r="AJ110" s="177">
        <v>50</v>
      </c>
      <c r="AK110" s="177">
        <v>0</v>
      </c>
      <c r="AL110" s="177">
        <v>30</v>
      </c>
      <c r="AM110" s="472"/>
      <c r="AN110" s="177">
        <v>60</v>
      </c>
      <c r="AO110" s="177">
        <v>20</v>
      </c>
      <c r="AP110" s="177">
        <v>60</v>
      </c>
      <c r="AQ110" s="177">
        <v>15</v>
      </c>
      <c r="AR110" s="177">
        <v>180</v>
      </c>
      <c r="AS110" s="177">
        <v>40</v>
      </c>
      <c r="AT110" s="177">
        <v>200</v>
      </c>
      <c r="AU110" s="177">
        <v>0</v>
      </c>
      <c r="AV110" s="177">
        <v>10</v>
      </c>
      <c r="AW110" s="177"/>
      <c r="AX110" s="177">
        <v>50</v>
      </c>
      <c r="AY110" s="177">
        <v>0</v>
      </c>
      <c r="AZ110" s="177">
        <v>50</v>
      </c>
      <c r="BA110" s="177">
        <v>10</v>
      </c>
      <c r="BB110" s="177">
        <v>50</v>
      </c>
      <c r="BC110" s="177"/>
      <c r="BD110" s="177">
        <v>10</v>
      </c>
      <c r="BE110" s="690">
        <v>3</v>
      </c>
      <c r="BF110" s="177">
        <v>30</v>
      </c>
      <c r="BG110" s="177">
        <v>5</v>
      </c>
      <c r="BH110" s="177"/>
      <c r="BI110" s="177"/>
      <c r="BJ110" s="177">
        <v>50</v>
      </c>
      <c r="BK110" s="177">
        <v>10</v>
      </c>
      <c r="BL110" s="177">
        <v>100</v>
      </c>
      <c r="BM110" s="177">
        <v>20</v>
      </c>
      <c r="BN110" s="177">
        <v>85</v>
      </c>
      <c r="BO110" s="177">
        <v>10</v>
      </c>
      <c r="BP110" s="177">
        <v>110</v>
      </c>
      <c r="BQ110" s="177">
        <v>10</v>
      </c>
      <c r="BR110" s="177">
        <v>100</v>
      </c>
      <c r="BS110" s="177">
        <v>40</v>
      </c>
      <c r="BT110" s="177">
        <v>200</v>
      </c>
      <c r="BU110" s="177">
        <v>40</v>
      </c>
      <c r="BV110" s="177">
        <v>45</v>
      </c>
      <c r="BW110" s="177">
        <v>5</v>
      </c>
      <c r="BX110" s="177">
        <v>100</v>
      </c>
      <c r="BY110" s="177"/>
      <c r="BZ110" s="177">
        <v>70</v>
      </c>
      <c r="CA110" s="177">
        <v>2</v>
      </c>
      <c r="CB110" s="177">
        <v>120</v>
      </c>
      <c r="CC110" s="177">
        <v>10</v>
      </c>
      <c r="CD110" s="177">
        <v>15</v>
      </c>
      <c r="CE110" s="177">
        <v>7.5</v>
      </c>
      <c r="CF110" s="177"/>
      <c r="CG110" s="472"/>
      <c r="CH110" s="177">
        <v>3</v>
      </c>
      <c r="CI110" s="177"/>
      <c r="CJ110" s="177">
        <v>12</v>
      </c>
      <c r="CK110" s="472">
        <v>4</v>
      </c>
      <c r="CL110" s="177"/>
      <c r="CM110" s="177"/>
      <c r="CN110" s="177"/>
      <c r="CO110" s="177"/>
      <c r="CP110" s="177"/>
      <c r="CQ110" s="177"/>
      <c r="CR110" s="177"/>
      <c r="CS110" s="177"/>
      <c r="CT110" s="177"/>
      <c r="CU110" s="177"/>
      <c r="CV110" s="177"/>
      <c r="CW110" s="177"/>
      <c r="CX110" s="177"/>
      <c r="CY110" s="177"/>
      <c r="CZ110" s="177"/>
      <c r="DA110" s="177"/>
      <c r="DB110" s="177"/>
      <c r="DC110" s="177"/>
      <c r="DD110" s="177"/>
      <c r="DE110" s="177"/>
      <c r="DF110" s="177"/>
      <c r="DG110" s="177"/>
      <c r="DH110" s="177"/>
      <c r="DI110" s="177"/>
      <c r="DJ110" s="177"/>
      <c r="DK110" s="254">
        <f t="shared" si="4"/>
        <v>289.5</v>
      </c>
      <c r="DL110" s="254">
        <f t="shared" si="6"/>
        <v>1715.5</v>
      </c>
    </row>
    <row r="111" spans="1:116" s="197" customFormat="1" ht="120">
      <c r="A111" s="203">
        <v>80</v>
      </c>
      <c r="B111" s="203" t="s">
        <v>7816</v>
      </c>
      <c r="C111" s="203" t="s">
        <v>7815</v>
      </c>
      <c r="D111" s="199">
        <v>317</v>
      </c>
      <c r="E111" s="199">
        <v>366</v>
      </c>
      <c r="F111" s="202" t="s">
        <v>7814</v>
      </c>
      <c r="G111" s="199" t="s">
        <v>7745</v>
      </c>
      <c r="H111" s="199" t="s">
        <v>7813</v>
      </c>
      <c r="I111" s="199" t="s">
        <v>7812</v>
      </c>
      <c r="J111" s="199" t="s">
        <v>7811</v>
      </c>
      <c r="K111" s="199" t="s">
        <v>7766</v>
      </c>
      <c r="L111" s="199" t="s">
        <v>7676</v>
      </c>
      <c r="M111" s="201">
        <v>146</v>
      </c>
      <c r="N111" s="199" t="s">
        <v>7765</v>
      </c>
      <c r="O111" s="200">
        <v>3</v>
      </c>
      <c r="P111" s="177">
        <v>0</v>
      </c>
      <c r="Q111" s="177"/>
      <c r="R111" s="177"/>
      <c r="S111" s="177"/>
      <c r="T111" s="177"/>
      <c r="U111" s="177"/>
      <c r="V111" s="177"/>
      <c r="W111" s="177">
        <v>20</v>
      </c>
      <c r="X111" s="177"/>
      <c r="Y111" s="177"/>
      <c r="Z111" s="177"/>
      <c r="AA111" s="177"/>
      <c r="AB111" s="177"/>
      <c r="AC111" s="177"/>
      <c r="AD111" s="177"/>
      <c r="AE111" s="177"/>
      <c r="AF111" s="177"/>
      <c r="AG111" s="177"/>
      <c r="AH111" s="177"/>
      <c r="AI111" s="177"/>
      <c r="AJ111" s="177">
        <v>30</v>
      </c>
      <c r="AK111" s="177">
        <v>0</v>
      </c>
      <c r="AL111" s="177"/>
      <c r="AM111" s="472"/>
      <c r="AN111" s="177"/>
      <c r="AO111" s="177"/>
      <c r="AP111" s="177">
        <v>10</v>
      </c>
      <c r="AQ111" s="177">
        <v>5</v>
      </c>
      <c r="AR111" s="177">
        <v>10</v>
      </c>
      <c r="AS111" s="177">
        <v>1</v>
      </c>
      <c r="AT111" s="177"/>
      <c r="AU111" s="177">
        <v>0</v>
      </c>
      <c r="AV111" s="177">
        <v>0</v>
      </c>
      <c r="AW111" s="177"/>
      <c r="AX111" s="177">
        <v>20</v>
      </c>
      <c r="AY111" s="177">
        <v>0</v>
      </c>
      <c r="AZ111" s="177">
        <v>20</v>
      </c>
      <c r="BA111" s="177">
        <v>5</v>
      </c>
      <c r="BB111" s="177">
        <v>3</v>
      </c>
      <c r="BC111" s="177"/>
      <c r="BD111" s="177">
        <v>5</v>
      </c>
      <c r="BE111" s="690">
        <v>5</v>
      </c>
      <c r="BF111" s="177"/>
      <c r="BG111" s="177"/>
      <c r="BH111" s="177"/>
      <c r="BI111" s="177"/>
      <c r="BJ111" s="177"/>
      <c r="BK111" s="177"/>
      <c r="BL111" s="177"/>
      <c r="BM111" s="177"/>
      <c r="BN111" s="177">
        <v>0</v>
      </c>
      <c r="BO111" s="177">
        <v>0</v>
      </c>
      <c r="BP111" s="177">
        <v>7</v>
      </c>
      <c r="BQ111" s="177">
        <v>5</v>
      </c>
      <c r="BR111" s="177"/>
      <c r="BS111" s="177"/>
      <c r="BT111" s="177">
        <v>1</v>
      </c>
      <c r="BU111" s="177"/>
      <c r="BV111" s="177"/>
      <c r="BW111" s="177"/>
      <c r="BX111" s="177">
        <v>10</v>
      </c>
      <c r="BY111" s="177"/>
      <c r="BZ111" s="177">
        <v>0</v>
      </c>
      <c r="CA111" s="177"/>
      <c r="CB111" s="177">
        <v>0</v>
      </c>
      <c r="CC111" s="177"/>
      <c r="CD111" s="177">
        <v>0</v>
      </c>
      <c r="CE111" s="177"/>
      <c r="CF111" s="177"/>
      <c r="CG111" s="472"/>
      <c r="CH111" s="177">
        <v>2</v>
      </c>
      <c r="CI111" s="177"/>
      <c r="CJ111" s="177">
        <v>8</v>
      </c>
      <c r="CK111" s="472">
        <v>2</v>
      </c>
      <c r="CL111" s="177"/>
      <c r="CM111" s="177"/>
      <c r="CN111" s="177"/>
      <c r="CO111" s="177"/>
      <c r="CP111" s="177"/>
      <c r="CQ111" s="177"/>
      <c r="CR111" s="177"/>
      <c r="CS111" s="177"/>
      <c r="CT111" s="177"/>
      <c r="CU111" s="177"/>
      <c r="CV111" s="177"/>
      <c r="CW111" s="177"/>
      <c r="CX111" s="177"/>
      <c r="CY111" s="177"/>
      <c r="CZ111" s="177"/>
      <c r="DA111" s="177"/>
      <c r="DB111" s="177"/>
      <c r="DC111" s="177"/>
      <c r="DD111" s="177"/>
      <c r="DE111" s="177"/>
      <c r="DF111" s="177"/>
      <c r="DG111" s="177"/>
      <c r="DH111" s="177"/>
      <c r="DI111" s="177"/>
      <c r="DJ111" s="177"/>
      <c r="DK111" s="254">
        <f t="shared" si="4"/>
        <v>23</v>
      </c>
      <c r="DL111" s="254">
        <f t="shared" si="6"/>
        <v>123</v>
      </c>
    </row>
    <row r="112" spans="1:116" s="197" customFormat="1" ht="168">
      <c r="A112" s="203">
        <v>81</v>
      </c>
      <c r="B112" s="203" t="s">
        <v>7810</v>
      </c>
      <c r="C112" s="203" t="s">
        <v>7809</v>
      </c>
      <c r="D112" s="199">
        <v>319</v>
      </c>
      <c r="E112" s="199">
        <v>370</v>
      </c>
      <c r="F112" s="202" t="s">
        <v>7808</v>
      </c>
      <c r="G112" s="199" t="s">
        <v>7745</v>
      </c>
      <c r="H112" s="199" t="s">
        <v>7807</v>
      </c>
      <c r="I112" s="199" t="s">
        <v>7806</v>
      </c>
      <c r="J112" s="199" t="s">
        <v>7805</v>
      </c>
      <c r="K112" s="199" t="s">
        <v>7804</v>
      </c>
      <c r="L112" s="199" t="s">
        <v>7676</v>
      </c>
      <c r="M112" s="201">
        <v>2688</v>
      </c>
      <c r="N112" s="199" t="s">
        <v>7803</v>
      </c>
      <c r="O112" s="200">
        <v>4</v>
      </c>
      <c r="P112" s="177">
        <v>120</v>
      </c>
      <c r="Q112" s="177">
        <v>45</v>
      </c>
      <c r="R112" s="177"/>
      <c r="S112" s="177"/>
      <c r="T112" s="177"/>
      <c r="U112" s="177">
        <v>30</v>
      </c>
      <c r="V112" s="177">
        <v>24</v>
      </c>
      <c r="W112" s="177">
        <v>100</v>
      </c>
      <c r="X112" s="177">
        <v>55</v>
      </c>
      <c r="Y112" s="177"/>
      <c r="Z112" s="177">
        <v>10</v>
      </c>
      <c r="AA112" s="177">
        <v>7</v>
      </c>
      <c r="AB112" s="177"/>
      <c r="AC112" s="177"/>
      <c r="AD112" s="177"/>
      <c r="AE112" s="177"/>
      <c r="AF112" s="177"/>
      <c r="AG112" s="177"/>
      <c r="AH112" s="177">
        <v>100</v>
      </c>
      <c r="AI112" s="177">
        <v>26</v>
      </c>
      <c r="AJ112" s="177">
        <v>50</v>
      </c>
      <c r="AK112" s="177">
        <v>0</v>
      </c>
      <c r="AL112" s="177">
        <v>36</v>
      </c>
      <c r="AM112" s="472">
        <v>8</v>
      </c>
      <c r="AN112" s="177">
        <v>100</v>
      </c>
      <c r="AO112" s="177">
        <v>78</v>
      </c>
      <c r="AP112" s="177">
        <v>120</v>
      </c>
      <c r="AQ112" s="177">
        <v>20</v>
      </c>
      <c r="AR112" s="177">
        <v>200</v>
      </c>
      <c r="AS112" s="177">
        <v>40</v>
      </c>
      <c r="AT112" s="177">
        <v>200</v>
      </c>
      <c r="AU112" s="177">
        <v>85</v>
      </c>
      <c r="AV112" s="177">
        <v>10</v>
      </c>
      <c r="AW112" s="177"/>
      <c r="AX112" s="177">
        <v>80</v>
      </c>
      <c r="AY112" s="177">
        <v>0</v>
      </c>
      <c r="AZ112" s="177">
        <v>80</v>
      </c>
      <c r="BA112" s="177">
        <v>35</v>
      </c>
      <c r="BB112" s="177">
        <v>100</v>
      </c>
      <c r="BC112" s="177">
        <v>20</v>
      </c>
      <c r="BD112" s="177">
        <v>70</v>
      </c>
      <c r="BE112" s="690">
        <v>29</v>
      </c>
      <c r="BF112" s="177">
        <v>40</v>
      </c>
      <c r="BG112" s="177">
        <v>5</v>
      </c>
      <c r="BH112" s="177"/>
      <c r="BI112" s="177"/>
      <c r="BJ112" s="177">
        <v>110</v>
      </c>
      <c r="BK112" s="177">
        <v>80</v>
      </c>
      <c r="BL112" s="177">
        <v>120</v>
      </c>
      <c r="BM112" s="177"/>
      <c r="BN112" s="177">
        <v>100</v>
      </c>
      <c r="BO112" s="177">
        <v>10</v>
      </c>
      <c r="BP112" s="177">
        <v>160</v>
      </c>
      <c r="BQ112" s="177">
        <v>0</v>
      </c>
      <c r="BR112" s="177">
        <v>170</v>
      </c>
      <c r="BS112" s="177">
        <v>154</v>
      </c>
      <c r="BT112" s="177">
        <v>200</v>
      </c>
      <c r="BU112" s="177">
        <v>80</v>
      </c>
      <c r="BV112" s="177">
        <v>40</v>
      </c>
      <c r="BW112" s="177">
        <v>40</v>
      </c>
      <c r="BX112" s="177">
        <v>100</v>
      </c>
      <c r="BY112" s="231">
        <v>70</v>
      </c>
      <c r="BZ112" s="177">
        <v>70</v>
      </c>
      <c r="CA112" s="177">
        <v>35</v>
      </c>
      <c r="CB112" s="177">
        <v>120</v>
      </c>
      <c r="CC112" s="177">
        <v>90</v>
      </c>
      <c r="CD112" s="177">
        <v>35</v>
      </c>
      <c r="CE112" s="177">
        <v>17.5</v>
      </c>
      <c r="CF112" s="177"/>
      <c r="CG112" s="472"/>
      <c r="CH112" s="177">
        <v>3</v>
      </c>
      <c r="CI112" s="177"/>
      <c r="CJ112" s="177">
        <v>14</v>
      </c>
      <c r="CK112" s="472">
        <v>4</v>
      </c>
      <c r="CL112" s="177"/>
      <c r="CM112" s="177"/>
      <c r="CN112" s="177"/>
      <c r="CO112" s="177"/>
      <c r="CP112" s="177"/>
      <c r="CQ112" s="177"/>
      <c r="CR112" s="177"/>
      <c r="CS112" s="177"/>
      <c r="CT112" s="177"/>
      <c r="CU112" s="177"/>
      <c r="CV112" s="177"/>
      <c r="CW112" s="177"/>
      <c r="CX112" s="177"/>
      <c r="CY112" s="177"/>
      <c r="CZ112" s="177"/>
      <c r="DA112" s="177"/>
      <c r="DB112" s="177"/>
      <c r="DC112" s="177"/>
      <c r="DD112" s="177"/>
      <c r="DE112" s="177"/>
      <c r="DF112" s="177"/>
      <c r="DG112" s="177"/>
      <c r="DH112" s="177"/>
      <c r="DI112" s="177"/>
      <c r="DJ112" s="177"/>
      <c r="DK112" s="254">
        <f t="shared" si="4"/>
        <v>1057.5</v>
      </c>
      <c r="DL112" s="254">
        <f t="shared" si="6"/>
        <v>1630.5</v>
      </c>
    </row>
    <row r="113" spans="1:116" s="197" customFormat="1" ht="132">
      <c r="A113" s="203">
        <v>82</v>
      </c>
      <c r="B113" s="203" t="s">
        <v>7802</v>
      </c>
      <c r="C113" s="203" t="s">
        <v>7801</v>
      </c>
      <c r="D113" s="199">
        <v>321</v>
      </c>
      <c r="E113" s="199">
        <v>374</v>
      </c>
      <c r="F113" s="202" t="s">
        <v>7800</v>
      </c>
      <c r="G113" s="199" t="s">
        <v>7745</v>
      </c>
      <c r="H113" s="199" t="s">
        <v>7799</v>
      </c>
      <c r="I113" s="199" t="s">
        <v>7793</v>
      </c>
      <c r="J113" s="199" t="s">
        <v>7792</v>
      </c>
      <c r="K113" s="199" t="s">
        <v>7798</v>
      </c>
      <c r="L113" s="199" t="s">
        <v>7676</v>
      </c>
      <c r="M113" s="201">
        <v>53</v>
      </c>
      <c r="N113" s="199" t="s">
        <v>7740</v>
      </c>
      <c r="O113" s="200">
        <v>6</v>
      </c>
      <c r="P113" s="177">
        <v>0</v>
      </c>
      <c r="Q113" s="177"/>
      <c r="R113" s="177"/>
      <c r="S113" s="177"/>
      <c r="T113" s="177"/>
      <c r="U113" s="177"/>
      <c r="V113" s="177"/>
      <c r="W113" s="177"/>
      <c r="X113" s="177"/>
      <c r="Y113" s="177"/>
      <c r="Z113" s="177"/>
      <c r="AA113" s="177"/>
      <c r="AB113" s="177"/>
      <c r="AC113" s="177"/>
      <c r="AD113" s="177"/>
      <c r="AE113" s="177"/>
      <c r="AF113" s="177"/>
      <c r="AG113" s="177"/>
      <c r="AH113" s="177"/>
      <c r="AI113" s="177"/>
      <c r="AJ113" s="177">
        <v>10</v>
      </c>
      <c r="AK113" s="177">
        <v>0</v>
      </c>
      <c r="AL113" s="177"/>
      <c r="AM113" s="472"/>
      <c r="AN113" s="177"/>
      <c r="AO113" s="177"/>
      <c r="AP113" s="177">
        <v>10</v>
      </c>
      <c r="AQ113" s="177">
        <v>5</v>
      </c>
      <c r="AR113" s="177">
        <v>0</v>
      </c>
      <c r="AS113" s="177"/>
      <c r="AT113" s="177"/>
      <c r="AU113" s="177">
        <v>0</v>
      </c>
      <c r="AV113" s="177">
        <v>5</v>
      </c>
      <c r="AW113" s="177"/>
      <c r="AX113" s="177"/>
      <c r="AY113" s="177"/>
      <c r="AZ113" s="177"/>
      <c r="BA113" s="177"/>
      <c r="BB113" s="177">
        <v>0</v>
      </c>
      <c r="BC113" s="177"/>
      <c r="BD113" s="177">
        <v>0</v>
      </c>
      <c r="BE113" s="690"/>
      <c r="BF113" s="177">
        <v>10</v>
      </c>
      <c r="BG113" s="177">
        <v>3</v>
      </c>
      <c r="BH113" s="177"/>
      <c r="BI113" s="177"/>
      <c r="BJ113" s="177"/>
      <c r="BK113" s="177"/>
      <c r="BL113" s="177"/>
      <c r="BM113" s="177"/>
      <c r="BN113" s="177">
        <v>10</v>
      </c>
      <c r="BO113" s="177">
        <v>5</v>
      </c>
      <c r="BP113" s="177">
        <v>0</v>
      </c>
      <c r="BQ113" s="177"/>
      <c r="BR113" s="177"/>
      <c r="BS113" s="177"/>
      <c r="BT113" s="177">
        <v>3</v>
      </c>
      <c r="BU113" s="177"/>
      <c r="BV113" s="177"/>
      <c r="BW113" s="177"/>
      <c r="BX113" s="177">
        <v>0</v>
      </c>
      <c r="BY113" s="177"/>
      <c r="BZ113" s="177">
        <v>0</v>
      </c>
      <c r="CA113" s="177"/>
      <c r="CB113" s="177">
        <v>0</v>
      </c>
      <c r="CC113" s="177"/>
      <c r="CD113" s="177">
        <v>5</v>
      </c>
      <c r="CE113" s="177">
        <v>2.5</v>
      </c>
      <c r="CF113" s="177"/>
      <c r="CG113" s="472"/>
      <c r="CH113" s="177">
        <v>0</v>
      </c>
      <c r="CI113" s="177"/>
      <c r="CJ113" s="177">
        <v>0</v>
      </c>
      <c r="CK113" s="472"/>
      <c r="CL113" s="177"/>
      <c r="CM113" s="177"/>
      <c r="CN113" s="177"/>
      <c r="CO113" s="177"/>
      <c r="CP113" s="177"/>
      <c r="CQ113" s="177"/>
      <c r="CR113" s="177"/>
      <c r="CS113" s="177"/>
      <c r="CT113" s="177"/>
      <c r="CU113" s="177"/>
      <c r="CV113" s="177"/>
      <c r="CW113" s="177"/>
      <c r="CX113" s="177"/>
      <c r="CY113" s="177"/>
      <c r="CZ113" s="177"/>
      <c r="DA113" s="177"/>
      <c r="DB113" s="177"/>
      <c r="DC113" s="177"/>
      <c r="DD113" s="177"/>
      <c r="DE113" s="177"/>
      <c r="DF113" s="177"/>
      <c r="DG113" s="177"/>
      <c r="DH113" s="177"/>
      <c r="DI113" s="177"/>
      <c r="DJ113" s="177"/>
      <c r="DK113" s="254">
        <f t="shared" si="4"/>
        <v>15.5</v>
      </c>
      <c r="DL113" s="254">
        <f t="shared" si="6"/>
        <v>37.5</v>
      </c>
    </row>
    <row r="114" spans="1:116" s="197" customFormat="1" ht="132">
      <c r="A114" s="203">
        <v>83</v>
      </c>
      <c r="B114" s="203" t="s">
        <v>7797</v>
      </c>
      <c r="C114" s="203" t="s">
        <v>7796</v>
      </c>
      <c r="D114" s="199">
        <v>323</v>
      </c>
      <c r="E114" s="199">
        <v>377</v>
      </c>
      <c r="F114" s="202" t="s">
        <v>7795</v>
      </c>
      <c r="G114" s="199" t="s">
        <v>7745</v>
      </c>
      <c r="H114" s="199" t="s">
        <v>7794</v>
      </c>
      <c r="I114" s="199" t="s">
        <v>7793</v>
      </c>
      <c r="J114" s="199" t="s">
        <v>7792</v>
      </c>
      <c r="K114" s="199" t="s">
        <v>7741</v>
      </c>
      <c r="L114" s="199" t="s">
        <v>7676</v>
      </c>
      <c r="M114" s="201">
        <v>261</v>
      </c>
      <c r="N114" s="199" t="s">
        <v>7740</v>
      </c>
      <c r="O114" s="200">
        <v>6</v>
      </c>
      <c r="P114" s="177">
        <v>0</v>
      </c>
      <c r="Q114" s="177"/>
      <c r="R114" s="177"/>
      <c r="S114" s="177"/>
      <c r="T114" s="177"/>
      <c r="U114" s="177">
        <v>10</v>
      </c>
      <c r="V114" s="177"/>
      <c r="W114" s="177">
        <v>20</v>
      </c>
      <c r="X114" s="177"/>
      <c r="Y114" s="177"/>
      <c r="Z114" s="177"/>
      <c r="AA114" s="177"/>
      <c r="AB114" s="177"/>
      <c r="AC114" s="177"/>
      <c r="AD114" s="177"/>
      <c r="AE114" s="177"/>
      <c r="AF114" s="177"/>
      <c r="AG114" s="177"/>
      <c r="AH114" s="177"/>
      <c r="AI114" s="177"/>
      <c r="AJ114" s="177">
        <v>30</v>
      </c>
      <c r="AK114" s="177">
        <v>0</v>
      </c>
      <c r="AL114" s="177">
        <v>6</v>
      </c>
      <c r="AM114" s="472"/>
      <c r="AN114" s="177"/>
      <c r="AO114" s="177"/>
      <c r="AP114" s="177">
        <v>20</v>
      </c>
      <c r="AQ114" s="177">
        <v>0</v>
      </c>
      <c r="AR114" s="177">
        <v>0</v>
      </c>
      <c r="AS114" s="177"/>
      <c r="AT114" s="177"/>
      <c r="AU114" s="177">
        <v>0</v>
      </c>
      <c r="AV114" s="177">
        <v>5</v>
      </c>
      <c r="AW114" s="177"/>
      <c r="AX114" s="177">
        <v>20</v>
      </c>
      <c r="AY114" s="177">
        <v>0</v>
      </c>
      <c r="AZ114" s="177">
        <v>20</v>
      </c>
      <c r="BA114" s="177"/>
      <c r="BB114" s="177">
        <v>0</v>
      </c>
      <c r="BC114" s="177"/>
      <c r="BD114" s="177">
        <v>5</v>
      </c>
      <c r="BE114" s="690">
        <v>5</v>
      </c>
      <c r="BF114" s="177">
        <v>10</v>
      </c>
      <c r="BG114" s="177">
        <v>2</v>
      </c>
      <c r="BH114" s="177"/>
      <c r="BI114" s="177"/>
      <c r="BJ114" s="177"/>
      <c r="BK114" s="177"/>
      <c r="BL114" s="177"/>
      <c r="BM114" s="177"/>
      <c r="BN114" s="177">
        <v>10</v>
      </c>
      <c r="BO114" s="177">
        <v>0</v>
      </c>
      <c r="BP114" s="177">
        <v>10</v>
      </c>
      <c r="BQ114" s="177">
        <v>5</v>
      </c>
      <c r="BR114" s="177">
        <v>50</v>
      </c>
      <c r="BS114" s="177">
        <v>50</v>
      </c>
      <c r="BT114" s="177">
        <v>2</v>
      </c>
      <c r="BU114" s="177"/>
      <c r="BV114" s="177">
        <v>20</v>
      </c>
      <c r="BW114" s="177"/>
      <c r="BX114" s="177">
        <v>10</v>
      </c>
      <c r="BY114" s="177"/>
      <c r="BZ114" s="177">
        <v>0</v>
      </c>
      <c r="CA114" s="177"/>
      <c r="CB114" s="177">
        <v>0</v>
      </c>
      <c r="CC114" s="177"/>
      <c r="CD114" s="177">
        <v>5</v>
      </c>
      <c r="CE114" s="177">
        <v>2.5</v>
      </c>
      <c r="CF114" s="177"/>
      <c r="CG114" s="472"/>
      <c r="CH114" s="177">
        <v>0</v>
      </c>
      <c r="CI114" s="177"/>
      <c r="CJ114" s="177">
        <v>8</v>
      </c>
      <c r="CK114" s="472">
        <v>0</v>
      </c>
      <c r="CL114" s="177"/>
      <c r="CM114" s="177"/>
      <c r="CN114" s="177"/>
      <c r="CO114" s="177"/>
      <c r="CP114" s="177"/>
      <c r="CQ114" s="177"/>
      <c r="CR114" s="177"/>
      <c r="CS114" s="177"/>
      <c r="CT114" s="177"/>
      <c r="CU114" s="177"/>
      <c r="CV114" s="177"/>
      <c r="CW114" s="177"/>
      <c r="CX114" s="177"/>
      <c r="CY114" s="177"/>
      <c r="CZ114" s="177"/>
      <c r="DA114" s="177"/>
      <c r="DB114" s="177"/>
      <c r="DC114" s="177"/>
      <c r="DD114" s="177"/>
      <c r="DE114" s="177"/>
      <c r="DF114" s="177"/>
      <c r="DG114" s="177"/>
      <c r="DH114" s="177"/>
      <c r="DI114" s="177"/>
      <c r="DJ114" s="177"/>
      <c r="DK114" s="254">
        <f t="shared" si="4"/>
        <v>64.5</v>
      </c>
      <c r="DL114" s="254">
        <f t="shared" si="6"/>
        <v>196.5</v>
      </c>
    </row>
    <row r="115" spans="1:116" s="197" customFormat="1" ht="144">
      <c r="A115" s="203">
        <v>84</v>
      </c>
      <c r="B115" s="203" t="s">
        <v>7791</v>
      </c>
      <c r="C115" s="203" t="s">
        <v>7790</v>
      </c>
      <c r="D115" s="199">
        <v>327</v>
      </c>
      <c r="E115" s="199">
        <v>385</v>
      </c>
      <c r="F115" s="202" t="s">
        <v>7789</v>
      </c>
      <c r="G115" s="199" t="s">
        <v>7680</v>
      </c>
      <c r="H115" s="199" t="s">
        <v>7788</v>
      </c>
      <c r="I115" s="199" t="s">
        <v>7787</v>
      </c>
      <c r="J115" s="199" t="s">
        <v>7786</v>
      </c>
      <c r="K115" s="199"/>
      <c r="L115" s="199" t="s">
        <v>7676</v>
      </c>
      <c r="M115" s="201">
        <v>1485</v>
      </c>
      <c r="N115" s="199" t="s">
        <v>7749</v>
      </c>
      <c r="O115" s="200">
        <v>1</v>
      </c>
      <c r="P115" s="177">
        <v>50</v>
      </c>
      <c r="Q115" s="177">
        <v>25</v>
      </c>
      <c r="R115" s="177"/>
      <c r="S115" s="177"/>
      <c r="T115" s="177"/>
      <c r="U115" s="177">
        <v>100</v>
      </c>
      <c r="V115" s="177">
        <v>15</v>
      </c>
      <c r="W115" s="177">
        <v>70</v>
      </c>
      <c r="X115" s="177">
        <v>20</v>
      </c>
      <c r="Y115" s="177"/>
      <c r="Z115" s="177">
        <v>5</v>
      </c>
      <c r="AA115" s="177">
        <v>5</v>
      </c>
      <c r="AB115" s="177"/>
      <c r="AC115" s="177"/>
      <c r="AD115" s="177"/>
      <c r="AE115" s="177"/>
      <c r="AF115" s="177"/>
      <c r="AG115" s="177"/>
      <c r="AH115" s="177">
        <v>80</v>
      </c>
      <c r="AI115" s="177">
        <v>30</v>
      </c>
      <c r="AJ115" s="177">
        <v>50</v>
      </c>
      <c r="AK115" s="177">
        <v>0</v>
      </c>
      <c r="AL115" s="177">
        <v>35</v>
      </c>
      <c r="AM115" s="472">
        <v>5</v>
      </c>
      <c r="AN115" s="177">
        <v>60</v>
      </c>
      <c r="AO115" s="177">
        <v>20</v>
      </c>
      <c r="AP115" s="177">
        <v>50</v>
      </c>
      <c r="AQ115" s="177">
        <v>60</v>
      </c>
      <c r="AR115" s="177">
        <v>100</v>
      </c>
      <c r="AS115" s="177">
        <v>30</v>
      </c>
      <c r="AT115" s="177">
        <v>130</v>
      </c>
      <c r="AU115" s="177">
        <v>40</v>
      </c>
      <c r="AV115" s="177">
        <v>10</v>
      </c>
      <c r="AW115" s="177"/>
      <c r="AX115" s="177">
        <v>60</v>
      </c>
      <c r="AY115" s="177">
        <v>0</v>
      </c>
      <c r="AZ115" s="177">
        <v>60</v>
      </c>
      <c r="BA115" s="177">
        <v>15</v>
      </c>
      <c r="BB115" s="177">
        <v>45</v>
      </c>
      <c r="BC115" s="177">
        <v>5</v>
      </c>
      <c r="BD115" s="177">
        <v>50</v>
      </c>
      <c r="BE115" s="690"/>
      <c r="BF115" s="177">
        <v>20</v>
      </c>
      <c r="BG115" s="177">
        <v>3</v>
      </c>
      <c r="BH115" s="177"/>
      <c r="BI115" s="177"/>
      <c r="BJ115" s="177"/>
      <c r="BK115" s="177"/>
      <c r="BL115" s="177"/>
      <c r="BM115" s="177"/>
      <c r="BN115" s="177">
        <v>50</v>
      </c>
      <c r="BO115" s="177">
        <v>10</v>
      </c>
      <c r="BP115" s="177">
        <v>100</v>
      </c>
      <c r="BQ115" s="177">
        <v>0</v>
      </c>
      <c r="BR115" s="177">
        <v>15</v>
      </c>
      <c r="BS115" s="177"/>
      <c r="BT115" s="177">
        <v>130</v>
      </c>
      <c r="BU115" s="177">
        <v>60</v>
      </c>
      <c r="BV115" s="177">
        <v>40</v>
      </c>
      <c r="BW115" s="177">
        <v>15</v>
      </c>
      <c r="BX115" s="177">
        <v>50</v>
      </c>
      <c r="BY115" s="231">
        <v>15</v>
      </c>
      <c r="BZ115" s="177">
        <v>35</v>
      </c>
      <c r="CA115" s="177"/>
      <c r="CB115" s="177">
        <v>60</v>
      </c>
      <c r="CC115" s="177">
        <v>10</v>
      </c>
      <c r="CD115" s="177">
        <v>15</v>
      </c>
      <c r="CE115" s="177">
        <v>7.5</v>
      </c>
      <c r="CF115" s="177"/>
      <c r="CG115" s="472"/>
      <c r="CH115" s="177">
        <v>3</v>
      </c>
      <c r="CI115" s="177"/>
      <c r="CJ115" s="177">
        <v>12</v>
      </c>
      <c r="CK115" s="472">
        <v>4</v>
      </c>
      <c r="CL115" s="177"/>
      <c r="CM115" s="177"/>
      <c r="CN115" s="177"/>
      <c r="CO115" s="177"/>
      <c r="CP115" s="177"/>
      <c r="CQ115" s="177"/>
      <c r="CR115" s="177"/>
      <c r="CS115" s="177"/>
      <c r="CT115" s="177"/>
      <c r="CU115" s="177"/>
      <c r="CV115" s="177"/>
      <c r="CW115" s="177"/>
      <c r="CX115" s="177"/>
      <c r="CY115" s="177"/>
      <c r="CZ115" s="177"/>
      <c r="DA115" s="177"/>
      <c r="DB115" s="177"/>
      <c r="DC115" s="177"/>
      <c r="DD115" s="177"/>
      <c r="DE115" s="177"/>
      <c r="DF115" s="177"/>
      <c r="DG115" s="177"/>
      <c r="DH115" s="177"/>
      <c r="DI115" s="177"/>
      <c r="DJ115" s="177"/>
      <c r="DK115" s="254">
        <f t="shared" si="4"/>
        <v>394.5</v>
      </c>
      <c r="DL115" s="254">
        <f t="shared" si="6"/>
        <v>1090.5</v>
      </c>
    </row>
    <row r="116" spans="1:116" s="204" customFormat="1" ht="24">
      <c r="A116" s="203" t="s">
        <v>8243</v>
      </c>
      <c r="B116" s="203"/>
      <c r="C116" s="208"/>
      <c r="D116" s="200"/>
      <c r="E116" s="200"/>
      <c r="F116" s="207" t="s">
        <v>7683</v>
      </c>
      <c r="G116" s="199"/>
      <c r="H116" s="199"/>
      <c r="I116" s="199"/>
      <c r="J116" s="199"/>
      <c r="K116" s="199"/>
      <c r="L116" s="199"/>
      <c r="M116" s="201"/>
      <c r="N116" s="199"/>
      <c r="O116" s="200"/>
      <c r="P116" s="234"/>
      <c r="Q116" s="177"/>
      <c r="R116" s="234"/>
      <c r="S116" s="234"/>
      <c r="T116" s="234"/>
      <c r="U116" s="234"/>
      <c r="V116" s="234"/>
      <c r="W116" s="234"/>
      <c r="X116" s="234"/>
      <c r="Y116" s="234"/>
      <c r="Z116" s="234"/>
      <c r="AA116" s="234"/>
      <c r="AB116" s="234"/>
      <c r="AC116" s="234"/>
      <c r="AD116" s="234"/>
      <c r="AE116" s="234"/>
      <c r="AF116" s="234"/>
      <c r="AG116" s="234"/>
      <c r="AH116" s="234"/>
      <c r="AI116" s="234"/>
      <c r="AJ116" s="234"/>
      <c r="AK116" s="234"/>
      <c r="AL116" s="234"/>
      <c r="AM116" s="561"/>
      <c r="AN116" s="234"/>
      <c r="AO116" s="177"/>
      <c r="AP116" s="234"/>
      <c r="AQ116" s="234"/>
      <c r="AR116" s="234"/>
      <c r="AS116" s="234"/>
      <c r="AT116" s="234"/>
      <c r="AU116" s="177"/>
      <c r="AV116" s="234"/>
      <c r="AW116" s="234"/>
      <c r="AX116" s="234"/>
      <c r="AY116" s="234"/>
      <c r="AZ116" s="234"/>
      <c r="BA116" s="234"/>
      <c r="BB116" s="234"/>
      <c r="BC116" s="234"/>
      <c r="BD116" s="234"/>
      <c r="BE116" s="686"/>
      <c r="BF116" s="234"/>
      <c r="BG116" s="234"/>
      <c r="BH116" s="234"/>
      <c r="BI116" s="234"/>
      <c r="BJ116" s="234"/>
      <c r="BK116" s="234"/>
      <c r="BL116" s="234"/>
      <c r="BM116" s="234"/>
      <c r="BN116" s="234"/>
      <c r="BO116" s="177"/>
      <c r="BP116" s="234"/>
      <c r="BQ116" s="177"/>
      <c r="BR116" s="234"/>
      <c r="BS116" s="234"/>
      <c r="BT116" s="234"/>
      <c r="BU116" s="177"/>
      <c r="BV116" s="234"/>
      <c r="BW116" s="234"/>
      <c r="BX116" s="234"/>
      <c r="BY116" s="577"/>
      <c r="BZ116" s="234"/>
      <c r="CA116" s="234"/>
      <c r="CB116" s="234"/>
      <c r="CC116" s="234"/>
      <c r="CD116" s="234"/>
      <c r="CE116" s="177"/>
      <c r="CF116" s="234"/>
      <c r="CG116" s="561"/>
      <c r="CH116" s="234"/>
      <c r="CI116" s="234"/>
      <c r="CJ116" s="234"/>
      <c r="CK116" s="561"/>
      <c r="CL116" s="234"/>
      <c r="CM116" s="234"/>
      <c r="CN116" s="234"/>
      <c r="CO116" s="234"/>
      <c r="CP116" s="234"/>
      <c r="CQ116" s="234"/>
      <c r="CR116" s="234"/>
      <c r="CS116" s="234"/>
      <c r="CT116" s="234"/>
      <c r="CU116" s="234"/>
      <c r="CV116" s="234"/>
      <c r="CW116" s="234"/>
      <c r="CX116" s="234"/>
      <c r="CY116" s="234"/>
      <c r="CZ116" s="234"/>
      <c r="DA116" s="234"/>
      <c r="DB116" s="234"/>
      <c r="DC116" s="234"/>
      <c r="DD116" s="234"/>
      <c r="DE116" s="234"/>
      <c r="DF116" s="234"/>
      <c r="DG116" s="234"/>
      <c r="DH116" s="234"/>
      <c r="DI116" s="234"/>
      <c r="DJ116" s="234"/>
      <c r="DK116" s="254"/>
      <c r="DL116" s="254"/>
    </row>
    <row r="117" spans="1:116" s="197" customFormat="1" ht="60">
      <c r="A117" s="203">
        <v>85</v>
      </c>
      <c r="B117" s="203" t="s">
        <v>7785</v>
      </c>
      <c r="C117" s="203" t="s">
        <v>7784</v>
      </c>
      <c r="D117" s="199">
        <v>328</v>
      </c>
      <c r="E117" s="199">
        <v>358</v>
      </c>
      <c r="F117" s="202" t="s">
        <v>7783</v>
      </c>
      <c r="G117" s="199" t="s">
        <v>7745</v>
      </c>
      <c r="H117" s="199" t="s">
        <v>7782</v>
      </c>
      <c r="I117" s="199" t="s">
        <v>7781</v>
      </c>
      <c r="J117" s="199" t="s">
        <v>7780</v>
      </c>
      <c r="K117" s="199" t="s">
        <v>7779</v>
      </c>
      <c r="L117" s="199" t="s">
        <v>7676</v>
      </c>
      <c r="M117" s="201">
        <v>1970</v>
      </c>
      <c r="N117" s="199" t="s">
        <v>7675</v>
      </c>
      <c r="O117" s="200">
        <v>8</v>
      </c>
      <c r="P117" s="177">
        <v>120</v>
      </c>
      <c r="Q117" s="177">
        <v>40</v>
      </c>
      <c r="R117" s="177"/>
      <c r="S117" s="177"/>
      <c r="T117" s="177"/>
      <c r="U117" s="177">
        <v>80</v>
      </c>
      <c r="V117" s="177">
        <v>15</v>
      </c>
      <c r="W117" s="177">
        <v>50</v>
      </c>
      <c r="X117" s="177">
        <v>30</v>
      </c>
      <c r="Y117" s="177"/>
      <c r="Z117" s="177">
        <v>10</v>
      </c>
      <c r="AA117" s="177">
        <v>5</v>
      </c>
      <c r="AB117" s="177"/>
      <c r="AC117" s="177"/>
      <c r="AD117" s="177"/>
      <c r="AE117" s="177"/>
      <c r="AF117" s="177"/>
      <c r="AG117" s="177"/>
      <c r="AH117" s="177">
        <v>60</v>
      </c>
      <c r="AI117" s="177">
        <v>25</v>
      </c>
      <c r="AJ117" s="177">
        <v>40</v>
      </c>
      <c r="AK117" s="177">
        <v>0</v>
      </c>
      <c r="AL117" s="177">
        <v>25</v>
      </c>
      <c r="AM117" s="472">
        <v>5</v>
      </c>
      <c r="AN117" s="177">
        <v>80</v>
      </c>
      <c r="AO117" s="177">
        <v>96</v>
      </c>
      <c r="AP117" s="177">
        <v>90</v>
      </c>
      <c r="AQ117" s="177">
        <v>85</v>
      </c>
      <c r="AR117" s="177">
        <v>150</v>
      </c>
      <c r="AS117" s="177">
        <v>40</v>
      </c>
      <c r="AT117" s="177">
        <v>120</v>
      </c>
      <c r="AU117" s="177">
        <v>55</v>
      </c>
      <c r="AV117" s="177">
        <v>10</v>
      </c>
      <c r="AW117" s="177"/>
      <c r="AX117" s="177">
        <v>80</v>
      </c>
      <c r="AY117" s="177">
        <v>0</v>
      </c>
      <c r="AZ117" s="177">
        <v>80</v>
      </c>
      <c r="BA117" s="177">
        <v>65</v>
      </c>
      <c r="BB117" s="177">
        <v>45</v>
      </c>
      <c r="BC117" s="177">
        <v>20</v>
      </c>
      <c r="BD117" s="177">
        <v>100</v>
      </c>
      <c r="BE117" s="690">
        <v>50</v>
      </c>
      <c r="BF117" s="177">
        <v>30</v>
      </c>
      <c r="BG117" s="177">
        <v>5</v>
      </c>
      <c r="BH117" s="177"/>
      <c r="BI117" s="177"/>
      <c r="BJ117" s="177">
        <v>60</v>
      </c>
      <c r="BK117" s="177">
        <v>60</v>
      </c>
      <c r="BL117" s="177">
        <v>50</v>
      </c>
      <c r="BM117" s="177">
        <v>10</v>
      </c>
      <c r="BN117" s="177">
        <v>80</v>
      </c>
      <c r="BO117" s="177">
        <v>5</v>
      </c>
      <c r="BP117" s="177">
        <v>120</v>
      </c>
      <c r="BQ117" s="177">
        <v>20</v>
      </c>
      <c r="BR117" s="177">
        <v>70</v>
      </c>
      <c r="BS117" s="177">
        <v>70</v>
      </c>
      <c r="BT117" s="177">
        <v>70</v>
      </c>
      <c r="BU117" s="177">
        <v>70</v>
      </c>
      <c r="BV117" s="177">
        <v>40</v>
      </c>
      <c r="BW117" s="177">
        <v>40</v>
      </c>
      <c r="BX117" s="177">
        <v>100</v>
      </c>
      <c r="BY117" s="231">
        <v>86</v>
      </c>
      <c r="BZ117" s="177">
        <v>55</v>
      </c>
      <c r="CA117" s="177">
        <v>20</v>
      </c>
      <c r="CB117" s="177">
        <v>120</v>
      </c>
      <c r="CC117" s="177">
        <v>40</v>
      </c>
      <c r="CD117" s="177">
        <v>25</v>
      </c>
      <c r="CE117" s="177">
        <v>12.5</v>
      </c>
      <c r="CF117" s="177"/>
      <c r="CG117" s="472"/>
      <c r="CH117" s="177">
        <v>2</v>
      </c>
      <c r="CI117" s="177"/>
      <c r="CJ117" s="177">
        <v>8</v>
      </c>
      <c r="CK117" s="472">
        <v>8</v>
      </c>
      <c r="CL117" s="177"/>
      <c r="CM117" s="177"/>
      <c r="CN117" s="177"/>
      <c r="CO117" s="177"/>
      <c r="CP117" s="177"/>
      <c r="CQ117" s="177"/>
      <c r="CR117" s="177"/>
      <c r="CS117" s="177"/>
      <c r="CT117" s="177"/>
      <c r="CU117" s="177"/>
      <c r="CV117" s="177"/>
      <c r="CW117" s="177"/>
      <c r="CX117" s="177"/>
      <c r="CY117" s="177"/>
      <c r="CZ117" s="177"/>
      <c r="DA117" s="177"/>
      <c r="DB117" s="177"/>
      <c r="DC117" s="177"/>
      <c r="DD117" s="177"/>
      <c r="DE117" s="177"/>
      <c r="DF117" s="177"/>
      <c r="DG117" s="177"/>
      <c r="DH117" s="177"/>
      <c r="DI117" s="177"/>
      <c r="DJ117" s="177"/>
      <c r="DK117" s="254">
        <f t="shared" si="4"/>
        <v>977.5</v>
      </c>
      <c r="DL117" s="254">
        <f t="shared" ref="DL117:DL122" si="7">M117-DK117</f>
        <v>992.5</v>
      </c>
    </row>
    <row r="118" spans="1:116" s="197" customFormat="1" ht="60">
      <c r="A118" s="203">
        <v>86</v>
      </c>
      <c r="B118" s="203" t="s">
        <v>7778</v>
      </c>
      <c r="C118" s="203" t="s">
        <v>7777</v>
      </c>
      <c r="D118" s="199">
        <v>329</v>
      </c>
      <c r="E118" s="199">
        <v>360</v>
      </c>
      <c r="F118" s="202" t="s">
        <v>7776</v>
      </c>
      <c r="G118" s="199" t="s">
        <v>7745</v>
      </c>
      <c r="H118" s="199" t="s">
        <v>7775</v>
      </c>
      <c r="I118" s="199" t="s">
        <v>7774</v>
      </c>
      <c r="J118" s="199" t="s">
        <v>7773</v>
      </c>
      <c r="K118" s="199" t="s">
        <v>7750</v>
      </c>
      <c r="L118" s="199" t="s">
        <v>7676</v>
      </c>
      <c r="M118" s="201">
        <v>1878</v>
      </c>
      <c r="N118" s="199" t="s">
        <v>7749</v>
      </c>
      <c r="O118" s="200">
        <v>1</v>
      </c>
      <c r="P118" s="177">
        <v>50</v>
      </c>
      <c r="Q118" s="177">
        <v>15</v>
      </c>
      <c r="R118" s="177"/>
      <c r="S118" s="177"/>
      <c r="T118" s="177"/>
      <c r="U118" s="177">
        <v>50</v>
      </c>
      <c r="V118" s="177">
        <v>15</v>
      </c>
      <c r="W118" s="177">
        <v>100</v>
      </c>
      <c r="X118" s="177">
        <v>30</v>
      </c>
      <c r="Y118" s="177"/>
      <c r="Z118" s="177">
        <v>8</v>
      </c>
      <c r="AA118" s="177">
        <v>5</v>
      </c>
      <c r="AB118" s="177"/>
      <c r="AC118" s="177"/>
      <c r="AD118" s="177"/>
      <c r="AE118" s="177"/>
      <c r="AF118" s="177"/>
      <c r="AG118" s="177"/>
      <c r="AH118" s="177">
        <v>60</v>
      </c>
      <c r="AI118" s="177">
        <v>25</v>
      </c>
      <c r="AJ118" s="177">
        <v>50</v>
      </c>
      <c r="AK118" s="177">
        <v>0</v>
      </c>
      <c r="AL118" s="177">
        <v>15</v>
      </c>
      <c r="AM118" s="472">
        <v>5</v>
      </c>
      <c r="AN118" s="177">
        <v>40</v>
      </c>
      <c r="AO118" s="177">
        <v>20</v>
      </c>
      <c r="AP118" s="177">
        <v>90</v>
      </c>
      <c r="AQ118" s="177">
        <v>62</v>
      </c>
      <c r="AR118" s="177">
        <v>100</v>
      </c>
      <c r="AS118" s="177">
        <v>15</v>
      </c>
      <c r="AT118" s="177">
        <v>200</v>
      </c>
      <c r="AU118" s="177">
        <v>50</v>
      </c>
      <c r="AV118" s="177">
        <v>5</v>
      </c>
      <c r="AW118" s="177"/>
      <c r="AX118" s="177">
        <v>60</v>
      </c>
      <c r="AY118" s="177">
        <v>0</v>
      </c>
      <c r="AZ118" s="177">
        <v>60</v>
      </c>
      <c r="BA118" s="177">
        <v>15</v>
      </c>
      <c r="BB118" s="177">
        <v>50</v>
      </c>
      <c r="BC118" s="177">
        <v>10</v>
      </c>
      <c r="BD118" s="177">
        <v>100</v>
      </c>
      <c r="BE118" s="690">
        <v>41</v>
      </c>
      <c r="BF118" s="177">
        <v>20</v>
      </c>
      <c r="BG118" s="177">
        <v>5</v>
      </c>
      <c r="BH118" s="177"/>
      <c r="BI118" s="177"/>
      <c r="BJ118" s="177">
        <v>40</v>
      </c>
      <c r="BK118" s="177">
        <v>20</v>
      </c>
      <c r="BL118" s="177"/>
      <c r="BM118" s="177"/>
      <c r="BN118" s="177">
        <v>80</v>
      </c>
      <c r="BO118" s="177">
        <v>5</v>
      </c>
      <c r="BP118" s="177">
        <v>110</v>
      </c>
      <c r="BQ118" s="177">
        <v>10</v>
      </c>
      <c r="BR118" s="177">
        <v>170</v>
      </c>
      <c r="BS118" s="177">
        <v>56</v>
      </c>
      <c r="BT118" s="177">
        <v>60</v>
      </c>
      <c r="BU118" s="177">
        <v>40</v>
      </c>
      <c r="BV118" s="177">
        <v>40</v>
      </c>
      <c r="BW118" s="177">
        <v>15</v>
      </c>
      <c r="BX118" s="177">
        <v>90</v>
      </c>
      <c r="BY118" s="231">
        <v>37</v>
      </c>
      <c r="BZ118" s="177">
        <v>70</v>
      </c>
      <c r="CA118" s="177"/>
      <c r="CB118" s="177">
        <v>100</v>
      </c>
      <c r="CC118" s="177">
        <v>10</v>
      </c>
      <c r="CD118" s="177">
        <v>50</v>
      </c>
      <c r="CE118" s="177">
        <v>25</v>
      </c>
      <c r="CF118" s="177"/>
      <c r="CG118" s="472"/>
      <c r="CH118" s="177">
        <v>2</v>
      </c>
      <c r="CI118" s="177"/>
      <c r="CJ118" s="177">
        <v>8</v>
      </c>
      <c r="CK118" s="472">
        <v>2</v>
      </c>
      <c r="CL118" s="177"/>
      <c r="CM118" s="177"/>
      <c r="CN118" s="177"/>
      <c r="CO118" s="177"/>
      <c r="CP118" s="177"/>
      <c r="CQ118" s="177"/>
      <c r="CR118" s="177"/>
      <c r="CS118" s="177"/>
      <c r="CT118" s="177"/>
      <c r="CU118" s="177"/>
      <c r="CV118" s="177"/>
      <c r="CW118" s="177"/>
      <c r="CX118" s="177"/>
      <c r="CY118" s="177"/>
      <c r="CZ118" s="177"/>
      <c r="DA118" s="177"/>
      <c r="DB118" s="177"/>
      <c r="DC118" s="177"/>
      <c r="DD118" s="177"/>
      <c r="DE118" s="177"/>
      <c r="DF118" s="177"/>
      <c r="DG118" s="177"/>
      <c r="DH118" s="177"/>
      <c r="DI118" s="177"/>
      <c r="DJ118" s="177"/>
      <c r="DK118" s="254">
        <f t="shared" si="4"/>
        <v>533</v>
      </c>
      <c r="DL118" s="254">
        <f t="shared" si="7"/>
        <v>1345</v>
      </c>
    </row>
    <row r="119" spans="1:116" s="197" customFormat="1" ht="120">
      <c r="A119" s="203">
        <v>87</v>
      </c>
      <c r="B119" s="203" t="s">
        <v>7772</v>
      </c>
      <c r="C119" s="203" t="s">
        <v>7771</v>
      </c>
      <c r="D119" s="199">
        <v>330</v>
      </c>
      <c r="E119" s="199">
        <v>365</v>
      </c>
      <c r="F119" s="202" t="s">
        <v>7770</v>
      </c>
      <c r="G119" s="199" t="s">
        <v>7745</v>
      </c>
      <c r="H119" s="199" t="s">
        <v>7769</v>
      </c>
      <c r="I119" s="199" t="s">
        <v>7768</v>
      </c>
      <c r="J119" s="199" t="s">
        <v>7767</v>
      </c>
      <c r="K119" s="199" t="s">
        <v>7766</v>
      </c>
      <c r="L119" s="199" t="s">
        <v>7676</v>
      </c>
      <c r="M119" s="201">
        <v>2582</v>
      </c>
      <c r="N119" s="199" t="s">
        <v>7765</v>
      </c>
      <c r="O119" s="200">
        <v>3</v>
      </c>
      <c r="P119" s="177">
        <v>120</v>
      </c>
      <c r="Q119" s="177">
        <v>30</v>
      </c>
      <c r="R119" s="177"/>
      <c r="S119" s="177"/>
      <c r="T119" s="177"/>
      <c r="U119" s="177">
        <v>30</v>
      </c>
      <c r="V119" s="177">
        <v>5</v>
      </c>
      <c r="W119" s="177">
        <v>80</v>
      </c>
      <c r="X119" s="177">
        <v>5</v>
      </c>
      <c r="Y119" s="177"/>
      <c r="Z119" s="177">
        <v>10</v>
      </c>
      <c r="AA119" s="177">
        <v>5</v>
      </c>
      <c r="AB119" s="177"/>
      <c r="AC119" s="177"/>
      <c r="AD119" s="177"/>
      <c r="AE119" s="177"/>
      <c r="AF119" s="177"/>
      <c r="AG119" s="177"/>
      <c r="AH119" s="177">
        <v>100</v>
      </c>
      <c r="AI119" s="177">
        <v>30</v>
      </c>
      <c r="AJ119" s="177">
        <v>50</v>
      </c>
      <c r="AK119" s="177">
        <v>0</v>
      </c>
      <c r="AL119" s="177">
        <v>40</v>
      </c>
      <c r="AM119" s="472">
        <v>5</v>
      </c>
      <c r="AN119" s="177">
        <v>100</v>
      </c>
      <c r="AO119" s="177">
        <v>30</v>
      </c>
      <c r="AP119" s="177">
        <v>100</v>
      </c>
      <c r="AQ119" s="177">
        <v>30</v>
      </c>
      <c r="AR119" s="177">
        <v>210</v>
      </c>
      <c r="AS119" s="177">
        <v>35</v>
      </c>
      <c r="AT119" s="177">
        <v>200</v>
      </c>
      <c r="AU119" s="177">
        <v>45</v>
      </c>
      <c r="AV119" s="177">
        <v>10</v>
      </c>
      <c r="AW119" s="177"/>
      <c r="AX119" s="177">
        <v>100</v>
      </c>
      <c r="AY119" s="177">
        <v>0</v>
      </c>
      <c r="AZ119" s="177">
        <v>100</v>
      </c>
      <c r="BA119" s="177">
        <v>12</v>
      </c>
      <c r="BB119" s="177">
        <v>70</v>
      </c>
      <c r="BC119" s="177">
        <v>5</v>
      </c>
      <c r="BD119" s="177">
        <v>130</v>
      </c>
      <c r="BE119" s="690">
        <v>30</v>
      </c>
      <c r="BF119" s="177">
        <v>40</v>
      </c>
      <c r="BG119" s="177">
        <v>5</v>
      </c>
      <c r="BH119" s="177"/>
      <c r="BI119" s="177"/>
      <c r="BJ119" s="177">
        <v>80</v>
      </c>
      <c r="BK119" s="177"/>
      <c r="BL119" s="177">
        <v>100</v>
      </c>
      <c r="BM119" s="177">
        <v>10</v>
      </c>
      <c r="BN119" s="177">
        <v>90</v>
      </c>
      <c r="BO119" s="177">
        <v>5</v>
      </c>
      <c r="BP119" s="177">
        <v>140</v>
      </c>
      <c r="BQ119" s="177">
        <v>20</v>
      </c>
      <c r="BR119" s="177">
        <v>220</v>
      </c>
      <c r="BS119" s="177">
        <v>64.5</v>
      </c>
      <c r="BT119" s="177">
        <v>80</v>
      </c>
      <c r="BU119" s="177">
        <v>15</v>
      </c>
      <c r="BV119" s="177">
        <v>40</v>
      </c>
      <c r="BW119" s="177">
        <v>5</v>
      </c>
      <c r="BX119" s="177">
        <v>120</v>
      </c>
      <c r="BY119" s="231">
        <v>15</v>
      </c>
      <c r="BZ119" s="177">
        <v>55</v>
      </c>
      <c r="CA119" s="177">
        <v>15</v>
      </c>
      <c r="CB119" s="177">
        <v>80</v>
      </c>
      <c r="CC119" s="177">
        <v>10</v>
      </c>
      <c r="CD119" s="177">
        <v>70</v>
      </c>
      <c r="CE119" s="177">
        <v>35</v>
      </c>
      <c r="CF119" s="177"/>
      <c r="CG119" s="472"/>
      <c r="CH119" s="177">
        <v>3</v>
      </c>
      <c r="CI119" s="177"/>
      <c r="CJ119" s="177">
        <v>14</v>
      </c>
      <c r="CK119" s="472">
        <v>4</v>
      </c>
      <c r="CL119" s="177"/>
      <c r="CM119" s="177"/>
      <c r="CN119" s="177"/>
      <c r="CO119" s="177"/>
      <c r="CP119" s="177"/>
      <c r="CQ119" s="177"/>
      <c r="CR119" s="177"/>
      <c r="CS119" s="177"/>
      <c r="CT119" s="177"/>
      <c r="CU119" s="177"/>
      <c r="CV119" s="177"/>
      <c r="CW119" s="177"/>
      <c r="CX119" s="177"/>
      <c r="CY119" s="177"/>
      <c r="CZ119" s="177"/>
      <c r="DA119" s="177"/>
      <c r="DB119" s="177"/>
      <c r="DC119" s="177"/>
      <c r="DD119" s="177"/>
      <c r="DE119" s="177"/>
      <c r="DF119" s="177"/>
      <c r="DG119" s="177"/>
      <c r="DH119" s="177"/>
      <c r="DI119" s="177"/>
      <c r="DJ119" s="177"/>
      <c r="DK119" s="254">
        <f t="shared" si="4"/>
        <v>470.5</v>
      </c>
      <c r="DL119" s="254">
        <f t="shared" si="7"/>
        <v>2111.5</v>
      </c>
    </row>
    <row r="120" spans="1:116" s="197" customFormat="1" ht="60">
      <c r="A120" s="203">
        <v>88</v>
      </c>
      <c r="B120" s="203" t="s">
        <v>7764</v>
      </c>
      <c r="C120" s="203" t="s">
        <v>7763</v>
      </c>
      <c r="D120" s="199">
        <v>331</v>
      </c>
      <c r="E120" s="199">
        <v>367</v>
      </c>
      <c r="F120" s="202" t="s">
        <v>7762</v>
      </c>
      <c r="G120" s="199" t="s">
        <v>7745</v>
      </c>
      <c r="H120" s="199" t="s">
        <v>7761</v>
      </c>
      <c r="I120" s="199" t="s">
        <v>7760</v>
      </c>
      <c r="J120" s="199" t="s">
        <v>7759</v>
      </c>
      <c r="K120" s="199" t="s">
        <v>7758</v>
      </c>
      <c r="L120" s="199" t="s">
        <v>7676</v>
      </c>
      <c r="M120" s="201">
        <v>2356</v>
      </c>
      <c r="N120" s="199" t="s">
        <v>7757</v>
      </c>
      <c r="O120" s="200">
        <v>5</v>
      </c>
      <c r="P120" s="177">
        <v>120</v>
      </c>
      <c r="Q120" s="177">
        <v>50</v>
      </c>
      <c r="R120" s="177"/>
      <c r="S120" s="177"/>
      <c r="T120" s="177"/>
      <c r="U120" s="177"/>
      <c r="V120" s="177"/>
      <c r="W120" s="177">
        <v>80</v>
      </c>
      <c r="X120" s="177"/>
      <c r="Y120" s="177"/>
      <c r="Z120" s="177">
        <v>10</v>
      </c>
      <c r="AA120" s="177">
        <v>5</v>
      </c>
      <c r="AB120" s="177"/>
      <c r="AC120" s="177"/>
      <c r="AD120" s="177"/>
      <c r="AE120" s="177"/>
      <c r="AF120" s="177"/>
      <c r="AG120" s="177"/>
      <c r="AH120" s="177">
        <v>100</v>
      </c>
      <c r="AI120" s="177">
        <v>20</v>
      </c>
      <c r="AJ120" s="177">
        <v>50</v>
      </c>
      <c r="AK120" s="177">
        <v>0</v>
      </c>
      <c r="AL120" s="177">
        <v>20</v>
      </c>
      <c r="AM120" s="472"/>
      <c r="AN120" s="177">
        <v>100</v>
      </c>
      <c r="AO120" s="177">
        <v>40</v>
      </c>
      <c r="AP120" s="177">
        <v>110</v>
      </c>
      <c r="AQ120" s="177">
        <v>85</v>
      </c>
      <c r="AR120" s="177">
        <v>100</v>
      </c>
      <c r="AS120" s="177">
        <v>55</v>
      </c>
      <c r="AT120" s="177">
        <v>190</v>
      </c>
      <c r="AU120" s="177">
        <v>50</v>
      </c>
      <c r="AV120" s="177">
        <v>10</v>
      </c>
      <c r="AW120" s="177"/>
      <c r="AX120" s="177">
        <v>100</v>
      </c>
      <c r="AY120" s="177">
        <v>0</v>
      </c>
      <c r="AZ120" s="177">
        <v>100</v>
      </c>
      <c r="BA120" s="177">
        <v>30</v>
      </c>
      <c r="BB120" s="177">
        <v>90</v>
      </c>
      <c r="BC120" s="177">
        <v>20</v>
      </c>
      <c r="BD120" s="177">
        <v>60</v>
      </c>
      <c r="BE120" s="690">
        <v>46</v>
      </c>
      <c r="BF120" s="177">
        <v>30</v>
      </c>
      <c r="BG120" s="177">
        <v>5</v>
      </c>
      <c r="BH120" s="177"/>
      <c r="BI120" s="177"/>
      <c r="BJ120" s="177">
        <v>30</v>
      </c>
      <c r="BK120" s="177">
        <v>30</v>
      </c>
      <c r="BL120" s="177"/>
      <c r="BM120" s="177"/>
      <c r="BN120" s="177">
        <v>90</v>
      </c>
      <c r="BO120" s="177">
        <v>10</v>
      </c>
      <c r="BP120" s="177">
        <v>130</v>
      </c>
      <c r="BQ120" s="177">
        <v>20</v>
      </c>
      <c r="BR120" s="177">
        <v>190</v>
      </c>
      <c r="BS120" s="177">
        <v>120</v>
      </c>
      <c r="BT120" s="177">
        <v>250</v>
      </c>
      <c r="BU120" s="177">
        <v>85</v>
      </c>
      <c r="BV120" s="177">
        <v>40</v>
      </c>
      <c r="BW120" s="177">
        <v>5</v>
      </c>
      <c r="BX120" s="177">
        <v>120</v>
      </c>
      <c r="BY120" s="231">
        <v>20</v>
      </c>
      <c r="BZ120" s="177">
        <v>85</v>
      </c>
      <c r="CA120" s="177">
        <v>10</v>
      </c>
      <c r="CB120" s="177">
        <v>100</v>
      </c>
      <c r="CC120" s="177"/>
      <c r="CD120" s="177">
        <v>35</v>
      </c>
      <c r="CE120" s="177">
        <v>17.5</v>
      </c>
      <c r="CF120" s="177"/>
      <c r="CG120" s="472"/>
      <c r="CH120" s="177">
        <v>2</v>
      </c>
      <c r="CI120" s="177"/>
      <c r="CJ120" s="177">
        <v>14</v>
      </c>
      <c r="CK120" s="472">
        <v>10</v>
      </c>
      <c r="CL120" s="177"/>
      <c r="CM120" s="177"/>
      <c r="CN120" s="177"/>
      <c r="CO120" s="177"/>
      <c r="CP120" s="177"/>
      <c r="CQ120" s="177"/>
      <c r="CR120" s="177"/>
      <c r="CS120" s="177"/>
      <c r="CT120" s="177"/>
      <c r="CU120" s="177"/>
      <c r="CV120" s="177"/>
      <c r="CW120" s="177"/>
      <c r="CX120" s="177"/>
      <c r="CY120" s="177"/>
      <c r="CZ120" s="177"/>
      <c r="DA120" s="177"/>
      <c r="DB120" s="177"/>
      <c r="DC120" s="177"/>
      <c r="DD120" s="177"/>
      <c r="DE120" s="177"/>
      <c r="DF120" s="177"/>
      <c r="DG120" s="177"/>
      <c r="DH120" s="177"/>
      <c r="DI120" s="177"/>
      <c r="DJ120" s="177"/>
      <c r="DK120" s="254">
        <f t="shared" si="4"/>
        <v>733.5</v>
      </c>
      <c r="DL120" s="254">
        <f t="shared" si="7"/>
        <v>1622.5</v>
      </c>
    </row>
    <row r="121" spans="1:116" s="197" customFormat="1" ht="72">
      <c r="A121" s="203">
        <v>89</v>
      </c>
      <c r="B121" s="203" t="s">
        <v>7756</v>
      </c>
      <c r="C121" s="203" t="s">
        <v>7755</v>
      </c>
      <c r="D121" s="199">
        <v>334</v>
      </c>
      <c r="E121" s="199">
        <v>373</v>
      </c>
      <c r="F121" s="202" t="s">
        <v>7754</v>
      </c>
      <c r="G121" s="199" t="s">
        <v>7745</v>
      </c>
      <c r="H121" s="199" t="s">
        <v>7753</v>
      </c>
      <c r="I121" s="199" t="s">
        <v>7752</v>
      </c>
      <c r="J121" s="199" t="s">
        <v>7751</v>
      </c>
      <c r="K121" s="199" t="s">
        <v>7750</v>
      </c>
      <c r="L121" s="199" t="s">
        <v>7676</v>
      </c>
      <c r="M121" s="201">
        <v>1719</v>
      </c>
      <c r="N121" s="199" t="s">
        <v>7749</v>
      </c>
      <c r="O121" s="200">
        <v>1</v>
      </c>
      <c r="P121" s="177">
        <v>70</v>
      </c>
      <c r="Q121" s="177">
        <v>25</v>
      </c>
      <c r="R121" s="177"/>
      <c r="S121" s="177"/>
      <c r="T121" s="177"/>
      <c r="U121" s="177">
        <v>20</v>
      </c>
      <c r="V121" s="177">
        <v>5</v>
      </c>
      <c r="W121" s="177">
        <v>80</v>
      </c>
      <c r="X121" s="177">
        <v>20</v>
      </c>
      <c r="Y121" s="177"/>
      <c r="Z121" s="177">
        <v>5</v>
      </c>
      <c r="AA121" s="177">
        <v>5</v>
      </c>
      <c r="AB121" s="177"/>
      <c r="AC121" s="177"/>
      <c r="AD121" s="177"/>
      <c r="AE121" s="177"/>
      <c r="AF121" s="177"/>
      <c r="AG121" s="177"/>
      <c r="AH121" s="177">
        <v>90</v>
      </c>
      <c r="AI121" s="177">
        <v>30</v>
      </c>
      <c r="AJ121" s="177">
        <v>50</v>
      </c>
      <c r="AK121" s="177">
        <v>0</v>
      </c>
      <c r="AL121" s="177"/>
      <c r="AM121" s="472"/>
      <c r="AN121" s="177">
        <v>100</v>
      </c>
      <c r="AO121" s="177">
        <v>50</v>
      </c>
      <c r="AP121" s="177">
        <v>70</v>
      </c>
      <c r="AQ121" s="177">
        <v>70</v>
      </c>
      <c r="AR121" s="177">
        <v>110</v>
      </c>
      <c r="AS121" s="177">
        <v>20</v>
      </c>
      <c r="AT121" s="177">
        <v>190</v>
      </c>
      <c r="AU121" s="177">
        <v>50</v>
      </c>
      <c r="AV121" s="177">
        <v>10</v>
      </c>
      <c r="AW121" s="177"/>
      <c r="AX121" s="177">
        <v>60</v>
      </c>
      <c r="AY121" s="177">
        <v>0</v>
      </c>
      <c r="AZ121" s="177">
        <v>60</v>
      </c>
      <c r="BA121" s="177">
        <v>15</v>
      </c>
      <c r="BB121" s="177">
        <v>40</v>
      </c>
      <c r="BC121" s="177">
        <v>13</v>
      </c>
      <c r="BD121" s="177">
        <v>55</v>
      </c>
      <c r="BE121" s="690">
        <v>20</v>
      </c>
      <c r="BF121" s="177">
        <v>20</v>
      </c>
      <c r="BG121" s="177">
        <v>3</v>
      </c>
      <c r="BH121" s="177"/>
      <c r="BI121" s="177"/>
      <c r="BJ121" s="177">
        <v>20</v>
      </c>
      <c r="BK121" s="177"/>
      <c r="BL121" s="177">
        <v>30</v>
      </c>
      <c r="BM121" s="177"/>
      <c r="BN121" s="177">
        <v>75</v>
      </c>
      <c r="BO121" s="177">
        <v>10</v>
      </c>
      <c r="BP121" s="177">
        <v>130</v>
      </c>
      <c r="BQ121" s="177">
        <v>10</v>
      </c>
      <c r="BR121" s="177">
        <v>7</v>
      </c>
      <c r="BS121" s="177">
        <v>7</v>
      </c>
      <c r="BT121" s="177">
        <v>120</v>
      </c>
      <c r="BU121" s="177">
        <v>55</v>
      </c>
      <c r="BV121" s="177">
        <v>40</v>
      </c>
      <c r="BW121" s="177">
        <v>15</v>
      </c>
      <c r="BX121" s="177">
        <v>100</v>
      </c>
      <c r="BY121" s="231">
        <v>55</v>
      </c>
      <c r="BZ121" s="177">
        <v>45</v>
      </c>
      <c r="CA121" s="177"/>
      <c r="CB121" s="177">
        <v>60</v>
      </c>
      <c r="CC121" s="177">
        <v>10</v>
      </c>
      <c r="CD121" s="177">
        <v>30</v>
      </c>
      <c r="CE121" s="177">
        <v>15</v>
      </c>
      <c r="CF121" s="177">
        <v>15</v>
      </c>
      <c r="CG121" s="472">
        <v>0</v>
      </c>
      <c r="CH121" s="177">
        <v>3</v>
      </c>
      <c r="CI121" s="177"/>
      <c r="CJ121" s="177">
        <v>14</v>
      </c>
      <c r="CK121" s="472">
        <v>4</v>
      </c>
      <c r="CL121" s="177"/>
      <c r="CM121" s="177"/>
      <c r="CN121" s="177"/>
      <c r="CO121" s="177"/>
      <c r="CP121" s="177"/>
      <c r="CQ121" s="177"/>
      <c r="CR121" s="177"/>
      <c r="CS121" s="177"/>
      <c r="CT121" s="177"/>
      <c r="CU121" s="177"/>
      <c r="CV121" s="177"/>
      <c r="CW121" s="177"/>
      <c r="CX121" s="177"/>
      <c r="CY121" s="177"/>
      <c r="CZ121" s="177"/>
      <c r="DA121" s="177"/>
      <c r="DB121" s="177"/>
      <c r="DC121" s="177"/>
      <c r="DD121" s="177"/>
      <c r="DE121" s="177"/>
      <c r="DF121" s="177"/>
      <c r="DG121" s="177"/>
      <c r="DH121" s="177"/>
      <c r="DI121" s="177"/>
      <c r="DJ121" s="177"/>
      <c r="DK121" s="254">
        <f t="shared" si="4"/>
        <v>507</v>
      </c>
      <c r="DL121" s="254">
        <f t="shared" si="7"/>
        <v>1212</v>
      </c>
    </row>
    <row r="122" spans="1:116" s="197" customFormat="1" ht="48">
      <c r="A122" s="203">
        <v>90</v>
      </c>
      <c r="B122" s="203" t="s">
        <v>7748</v>
      </c>
      <c r="C122" s="203" t="s">
        <v>7747</v>
      </c>
      <c r="D122" s="199">
        <v>335</v>
      </c>
      <c r="E122" s="199">
        <v>376</v>
      </c>
      <c r="F122" s="202" t="s">
        <v>7746</v>
      </c>
      <c r="G122" s="199" t="s">
        <v>7745</v>
      </c>
      <c r="H122" s="199" t="s">
        <v>7744</v>
      </c>
      <c r="I122" s="199" t="s">
        <v>7743</v>
      </c>
      <c r="J122" s="199" t="s">
        <v>7742</v>
      </c>
      <c r="K122" s="199" t="s">
        <v>7741</v>
      </c>
      <c r="L122" s="199" t="s">
        <v>7676</v>
      </c>
      <c r="M122" s="201">
        <v>41</v>
      </c>
      <c r="N122" s="199" t="s">
        <v>7740</v>
      </c>
      <c r="O122" s="200">
        <v>6</v>
      </c>
      <c r="P122" s="177">
        <v>0</v>
      </c>
      <c r="Q122" s="177"/>
      <c r="R122" s="177"/>
      <c r="S122" s="177"/>
      <c r="T122" s="177"/>
      <c r="U122" s="177"/>
      <c r="V122" s="177"/>
      <c r="W122" s="177"/>
      <c r="X122" s="177"/>
      <c r="Y122" s="177"/>
      <c r="Z122" s="177"/>
      <c r="AA122" s="177"/>
      <c r="AB122" s="177"/>
      <c r="AC122" s="177"/>
      <c r="AD122" s="177"/>
      <c r="AE122" s="177"/>
      <c r="AF122" s="177"/>
      <c r="AG122" s="177"/>
      <c r="AH122" s="177"/>
      <c r="AI122" s="177"/>
      <c r="AJ122" s="177">
        <v>10</v>
      </c>
      <c r="AK122" s="177">
        <v>0</v>
      </c>
      <c r="AL122" s="177"/>
      <c r="AM122" s="472"/>
      <c r="AN122" s="177"/>
      <c r="AO122" s="177"/>
      <c r="AP122" s="177"/>
      <c r="AQ122" s="177"/>
      <c r="AR122" s="177">
        <v>2</v>
      </c>
      <c r="AS122" s="177">
        <v>1</v>
      </c>
      <c r="AT122" s="177"/>
      <c r="AU122" s="177"/>
      <c r="AV122" s="177">
        <v>0</v>
      </c>
      <c r="AW122" s="177"/>
      <c r="AX122" s="177"/>
      <c r="AY122" s="177"/>
      <c r="AZ122" s="177"/>
      <c r="BA122" s="177"/>
      <c r="BB122" s="177">
        <v>2</v>
      </c>
      <c r="BC122" s="177"/>
      <c r="BD122" s="177">
        <v>5</v>
      </c>
      <c r="BE122" s="690">
        <v>5</v>
      </c>
      <c r="BF122" s="177"/>
      <c r="BG122" s="177"/>
      <c r="BH122" s="177"/>
      <c r="BI122" s="177"/>
      <c r="BJ122" s="177"/>
      <c r="BK122" s="177"/>
      <c r="BL122" s="177"/>
      <c r="BM122" s="177"/>
      <c r="BN122" s="177">
        <v>0</v>
      </c>
      <c r="BO122" s="177">
        <v>0</v>
      </c>
      <c r="BP122" s="177">
        <v>0</v>
      </c>
      <c r="BQ122" s="177"/>
      <c r="BR122" s="177">
        <v>5</v>
      </c>
      <c r="BS122" s="177">
        <v>5</v>
      </c>
      <c r="BT122" s="177">
        <v>0</v>
      </c>
      <c r="BU122" s="177"/>
      <c r="BV122" s="177">
        <v>5</v>
      </c>
      <c r="BW122" s="177"/>
      <c r="BX122" s="177">
        <v>0</v>
      </c>
      <c r="BY122" s="177"/>
      <c r="BZ122" s="177">
        <v>0</v>
      </c>
      <c r="CA122" s="177"/>
      <c r="CB122" s="177">
        <v>0</v>
      </c>
      <c r="CC122" s="177"/>
      <c r="CD122" s="177">
        <v>10</v>
      </c>
      <c r="CE122" s="177">
        <v>5</v>
      </c>
      <c r="CF122" s="177"/>
      <c r="CG122" s="472"/>
      <c r="CH122" s="177">
        <v>2</v>
      </c>
      <c r="CI122" s="177"/>
      <c r="CJ122" s="177"/>
      <c r="CK122" s="472"/>
      <c r="CL122" s="177"/>
      <c r="CM122" s="177"/>
      <c r="CN122" s="177"/>
      <c r="CO122" s="177"/>
      <c r="CP122" s="177"/>
      <c r="CQ122" s="177"/>
      <c r="CR122" s="177"/>
      <c r="CS122" s="177"/>
      <c r="CT122" s="177"/>
      <c r="CU122" s="177"/>
      <c r="CV122" s="177"/>
      <c r="CW122" s="177"/>
      <c r="CX122" s="177"/>
      <c r="CY122" s="177"/>
      <c r="CZ122" s="177"/>
      <c r="DA122" s="177"/>
      <c r="DB122" s="177"/>
      <c r="DC122" s="177"/>
      <c r="DD122" s="177"/>
      <c r="DE122" s="177"/>
      <c r="DF122" s="177"/>
      <c r="DG122" s="177"/>
      <c r="DH122" s="177"/>
      <c r="DI122" s="177"/>
      <c r="DJ122" s="177"/>
      <c r="DK122" s="254">
        <f t="shared" si="4"/>
        <v>16</v>
      </c>
      <c r="DL122" s="254">
        <f t="shared" si="7"/>
        <v>25</v>
      </c>
    </row>
    <row r="123" spans="1:116" s="128" customFormat="1" ht="32.25" customHeight="1">
      <c r="A123" s="194"/>
      <c r="B123" s="194"/>
      <c r="C123" s="194"/>
      <c r="D123" s="194"/>
      <c r="E123" s="194"/>
      <c r="F123" s="194" t="s">
        <v>3053</v>
      </c>
      <c r="G123" s="194"/>
      <c r="H123" s="194"/>
      <c r="I123" s="194"/>
      <c r="J123" s="194"/>
      <c r="K123" s="194"/>
      <c r="L123" s="194"/>
      <c r="M123" s="196"/>
      <c r="N123" s="194"/>
      <c r="O123" s="194"/>
      <c r="P123" s="580"/>
      <c r="Q123" s="580"/>
      <c r="R123" s="580"/>
      <c r="S123" s="580"/>
      <c r="T123" s="580"/>
      <c r="U123" s="580"/>
      <c r="V123" s="580"/>
      <c r="W123" s="580"/>
      <c r="X123" s="580"/>
      <c r="Y123" s="580"/>
      <c r="Z123" s="580"/>
      <c r="AA123" s="580"/>
      <c r="AB123" s="580"/>
      <c r="AC123" s="580"/>
      <c r="AD123" s="580"/>
      <c r="AE123" s="580"/>
      <c r="AF123" s="580"/>
      <c r="AG123" s="580"/>
      <c r="AH123" s="580"/>
      <c r="AI123" s="580"/>
      <c r="AJ123" s="580"/>
      <c r="AK123" s="580"/>
      <c r="AL123" s="580"/>
      <c r="AM123" s="581"/>
      <c r="AN123" s="580"/>
      <c r="AO123" s="580"/>
      <c r="AP123" s="580"/>
      <c r="AQ123" s="580"/>
      <c r="AR123" s="580"/>
      <c r="AS123" s="580"/>
      <c r="AT123" s="580"/>
      <c r="AU123" s="580"/>
      <c r="AV123" s="580"/>
      <c r="AW123" s="580"/>
      <c r="AX123" s="580"/>
      <c r="AY123" s="580"/>
      <c r="AZ123" s="580"/>
      <c r="BA123" s="580"/>
      <c r="BB123" s="580"/>
      <c r="BC123" s="580"/>
      <c r="BD123" s="580"/>
      <c r="BE123" s="691"/>
      <c r="BF123" s="580"/>
      <c r="BG123" s="580"/>
      <c r="BH123" s="580"/>
      <c r="BI123" s="580"/>
      <c r="BJ123" s="580"/>
      <c r="BK123" s="580"/>
      <c r="BL123" s="580"/>
      <c r="BM123" s="580"/>
      <c r="BN123" s="580"/>
      <c r="BO123" s="580"/>
      <c r="BP123" s="580"/>
      <c r="BQ123" s="580"/>
      <c r="BR123" s="580"/>
      <c r="BS123" s="580"/>
      <c r="BT123" s="580"/>
      <c r="BU123" s="580"/>
      <c r="BV123" s="580"/>
      <c r="BW123" s="580"/>
      <c r="BX123" s="580"/>
      <c r="BY123" s="580"/>
      <c r="BZ123" s="580"/>
      <c r="CA123" s="580"/>
      <c r="CB123" s="580"/>
      <c r="CC123" s="580"/>
      <c r="CD123" s="580"/>
      <c r="CE123" s="580"/>
      <c r="CF123" s="580"/>
      <c r="CG123" s="581"/>
      <c r="CH123" s="580"/>
      <c r="CI123" s="580"/>
      <c r="CJ123" s="580"/>
      <c r="CK123" s="581"/>
      <c r="CL123" s="580"/>
      <c r="CM123" s="580"/>
      <c r="CN123" s="580"/>
      <c r="CO123" s="580"/>
      <c r="CP123" s="580"/>
      <c r="CQ123" s="580"/>
      <c r="CR123" s="580"/>
      <c r="CS123" s="580"/>
      <c r="CT123" s="580"/>
      <c r="CU123" s="580"/>
      <c r="CV123" s="580"/>
      <c r="CW123" s="580"/>
      <c r="CX123" s="580"/>
      <c r="CY123" s="580"/>
      <c r="CZ123" s="580"/>
      <c r="DA123" s="580"/>
      <c r="DB123" s="580"/>
      <c r="DC123" s="580"/>
      <c r="DD123" s="580"/>
      <c r="DE123" s="580"/>
      <c r="DF123" s="580"/>
      <c r="DG123" s="580"/>
      <c r="DH123" s="580"/>
      <c r="DI123" s="580"/>
      <c r="DJ123" s="580"/>
      <c r="DK123" s="259"/>
      <c r="DL123" s="259"/>
    </row>
    <row r="124" spans="1:116" ht="53.25" customHeight="1"/>
    <row r="125" spans="1:116" ht="53.25" customHeight="1">
      <c r="BY125" s="692"/>
    </row>
    <row r="126" spans="1:116" ht="53.25" customHeight="1">
      <c r="BY126" s="692"/>
    </row>
    <row r="127" spans="1:116" ht="53.25" customHeight="1"/>
    <row r="128" spans="1:116">
      <c r="A128" s="189"/>
      <c r="B128" s="189"/>
      <c r="C128" s="189"/>
      <c r="D128" s="189"/>
      <c r="E128" s="189"/>
      <c r="F128" s="189"/>
      <c r="G128" s="189"/>
      <c r="H128" s="189"/>
      <c r="I128" s="189"/>
      <c r="J128" s="189"/>
      <c r="K128" s="189"/>
      <c r="L128" s="189"/>
      <c r="M128" s="193"/>
      <c r="N128" s="189"/>
      <c r="O128" s="192"/>
    </row>
    <row r="136" spans="77:77">
      <c r="BY136" s="692"/>
    </row>
    <row r="282" spans="45:45">
      <c r="AS282" s="692" t="s">
        <v>8240</v>
      </c>
    </row>
  </sheetData>
  <autoFilter ref="A8:DL123"/>
  <mergeCells count="25">
    <mergeCell ref="F7:F8"/>
    <mergeCell ref="A7:A8"/>
    <mergeCell ref="B7:B8"/>
    <mergeCell ref="C7:C8"/>
    <mergeCell ref="D7:D8"/>
    <mergeCell ref="E7:E8"/>
    <mergeCell ref="A1:G1"/>
    <mergeCell ref="A2:G2"/>
    <mergeCell ref="A6:N6"/>
    <mergeCell ref="A5:N5"/>
    <mergeCell ref="A4:N4"/>
    <mergeCell ref="A3:N3"/>
    <mergeCell ref="J1:N1"/>
    <mergeCell ref="J2:N2"/>
    <mergeCell ref="P7:CM7"/>
    <mergeCell ref="CN7:DJ7"/>
    <mergeCell ref="G7:G8"/>
    <mergeCell ref="H7:H8"/>
    <mergeCell ref="I7:I8"/>
    <mergeCell ref="N7:N8"/>
    <mergeCell ref="O7:O8"/>
    <mergeCell ref="J7:J8"/>
    <mergeCell ref="K7:K8"/>
    <mergeCell ref="M7:M8"/>
    <mergeCell ref="L7:L8"/>
  </mergeCells>
  <pageMargins left="0.39370078740157483" right="0.35433070866141736" top="0.39370078740157483" bottom="0.39370078740157483" header="0.31496062992125984" footer="0"/>
  <pageSetup paperSize="9" scale="80" orientation="landscape" r:id="rId1"/>
  <headerFoot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10</vt:i4>
      </vt:variant>
    </vt:vector>
  </HeadingPairs>
  <TitlesOfParts>
    <vt:vector size="20" baseType="lpstr">
      <vt:lpstr>G1N1</vt:lpstr>
      <vt:lpstr>G1N2</vt:lpstr>
      <vt:lpstr>G1N3</vt:lpstr>
      <vt:lpstr>G1N4</vt:lpstr>
      <vt:lpstr>G1N5</vt:lpstr>
      <vt:lpstr>G2BD</vt:lpstr>
      <vt:lpstr>G3N1</vt:lpstr>
      <vt:lpstr>G3N2</vt:lpstr>
      <vt:lpstr>VT nhóm 1</vt:lpstr>
      <vt:lpstr>VT nhóm 2</vt:lpstr>
      <vt:lpstr>G1N1!Print_Titles</vt:lpstr>
      <vt:lpstr>G1N2!Print_Titles</vt:lpstr>
      <vt:lpstr>G1N3!Print_Titles</vt:lpstr>
      <vt:lpstr>G1N4!Print_Titles</vt:lpstr>
      <vt:lpstr>G1N5!Print_Titles</vt:lpstr>
      <vt:lpstr>G2BD!Print_Titles</vt:lpstr>
      <vt:lpstr>G3N1!Print_Titles</vt:lpstr>
      <vt:lpstr>G3N2!Print_Titles</vt:lpstr>
      <vt:lpstr>'VT nhóm 1'!Print_Titles</vt:lpstr>
      <vt:lpstr>'VT nhóm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Tien Thanh</dc:creator>
  <cp:lastModifiedBy>Le Tien Duat</cp:lastModifiedBy>
  <cp:lastPrinted>2022-02-25T17:49:21Z</cp:lastPrinted>
  <dcterms:created xsi:type="dcterms:W3CDTF">2020-12-02T09:06:23Z</dcterms:created>
  <dcterms:modified xsi:type="dcterms:W3CDTF">2022-10-03T09:36:58Z</dcterms:modified>
</cp:coreProperties>
</file>